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threadedComments/threadedComment20.xml" ContentType="application/vnd.ms-excel.threaded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threadedComments/threadedComment21.xml" ContentType="application/vnd.ms-excel.threaded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threadedComments/threadedComment22.xml" ContentType="application/vnd.ms-excel.threaded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threadedComments/threadedComment23.xml" ContentType="application/vnd.ms-excel.threadedcomment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threadedComments/threadedComment24.xml" ContentType="application/vnd.ms-excel.threadedcomment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threadedComments/threadedComment25.xml" ContentType="application/vnd.ms-excel.threadedcomment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omments26.xml" ContentType="application/vnd.openxmlformats-officedocument.spreadsheetml.comments+xml"/>
  <Override PartName="/xl/threadedComments/threadedComment26.xml" ContentType="application/vnd.ms-excel.threadedcomments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raI7G10\Google Drive\UTCC Lecturer\OpenHouse\"/>
    </mc:Choice>
  </mc:AlternateContent>
  <xr:revisionPtr revIDLastSave="0" documentId="13_ncr:1_{2916CC40-C1BA-4D04-9586-FCFA3F9CC6A3}" xr6:coauthVersionLast="47" xr6:coauthVersionMax="47" xr10:uidLastSave="{00000000-0000-0000-0000-000000000000}"/>
  <bookViews>
    <workbookView xWindow="28680" yWindow="-120" windowWidth="29040" windowHeight="15840" tabRatio="599" firstSheet="21" activeTab="27" xr2:uid="{CA526D5A-2E74-4045-96A8-02C612CB535C}"/>
  </bookViews>
  <sheets>
    <sheet name="Fund Data" sheetId="5" state="hidden" r:id="rId1"/>
    <sheet name="SET_TRI" sheetId="7" r:id="rId2"/>
    <sheet name="KT-CLMVT-A" sheetId="8" r:id="rId3"/>
    <sheet name="K-AEC" sheetId="9" r:id="rId4"/>
    <sheet name="B-ASIA" sheetId="10" r:id="rId5"/>
    <sheet name="KF-ORTFLEX" sheetId="11" r:id="rId6"/>
    <sheet name="UOBSGC" sheetId="12" r:id="rId7"/>
    <sheet name="TMBCHEQ" sheetId="13" r:id="rId8"/>
    <sheet name="I-OIL" sheetId="14" r:id="rId9"/>
    <sheet name="TUSOIL" sheetId="15" r:id="rId10"/>
    <sheet name="KKP GOLD" sheetId="16" r:id="rId11"/>
    <sheet name="PRINCIPAL iGOLD-A" sheetId="17" r:id="rId12"/>
    <sheet name="TMBEMEQ" sheetId="19" r:id="rId13"/>
    <sheet name="KF-BRIC" sheetId="20" r:id="rId14"/>
    <sheet name="TEGRMF-P" sheetId="21" r:id="rId15"/>
    <sheet name="K-STEQ" sheetId="22" r:id="rId16"/>
    <sheet name="KTMSEQ" sheetId="23" r:id="rId17"/>
    <sheet name="TSF-A" sheetId="24" r:id="rId18"/>
    <sheet name="TMBEG" sheetId="25" r:id="rId19"/>
    <sheet name="ONE-EUROEQ" sheetId="27" r:id="rId20"/>
    <sheet name="KWI INDIA-A" sheetId="28" r:id="rId21"/>
    <sheet name="TISCOIN" sheetId="29" r:id="rId22"/>
    <sheet name="TMBJE" sheetId="30" r:id="rId23"/>
    <sheet name="SCBRMJP" sheetId="31" r:id="rId24"/>
    <sheet name="KT_US_A" sheetId="32" r:id="rId25"/>
    <sheet name="TUSEQ-UH" sheetId="33" r:id="rId26"/>
    <sheet name="Covariance Matrix" sheetId="35" state="hidden" r:id="rId27"/>
    <sheet name="Portfolio" sheetId="36" r:id="rId28"/>
    <sheet name="Fund List" sheetId="1" r:id="rId29"/>
    <sheet name="Return Data" sheetId="37" state="hidden" r:id="rId30"/>
    <sheet name="Filter Data" sheetId="4" state="hidden" r:id="rId31"/>
  </sheets>
  <definedNames>
    <definedName name="Covariance">'Covariance Matrix'!$F$56:$AC$79</definedName>
    <definedName name="Drift" localSheetId="4">'B-ASIA'!$B$8</definedName>
    <definedName name="Drift" localSheetId="8">'I-OIL'!$B$8</definedName>
    <definedName name="Drift" localSheetId="3">'K-AEC'!$B$8</definedName>
    <definedName name="Drift" localSheetId="13">'KF-BRIC'!$B$8</definedName>
    <definedName name="Drift" localSheetId="5">'KF-ORTFLEX'!$B$8</definedName>
    <definedName name="Drift" localSheetId="10">'KKP GOLD'!$B$8</definedName>
    <definedName name="Drift" localSheetId="15">'K-STEQ'!$B$8</definedName>
    <definedName name="Drift" localSheetId="24">KT_US_A!$B$8</definedName>
    <definedName name="Drift" localSheetId="2">'KT-CLMVT-A'!$B$8</definedName>
    <definedName name="Drift" localSheetId="16">KTMSEQ!$B$8</definedName>
    <definedName name="Drift" localSheetId="20">'KWI INDIA-A'!$B$8</definedName>
    <definedName name="Drift" localSheetId="19">'ONE-EUROEQ'!$B$8</definedName>
    <definedName name="Drift" localSheetId="11">'PRINCIPAL iGOLD-A'!$B$8</definedName>
    <definedName name="Drift" localSheetId="23">SCBRMJP!$B$8</definedName>
    <definedName name="Drift" localSheetId="1">SET_TRI!$B$8</definedName>
    <definedName name="Drift" localSheetId="14">'TEGRMF-P'!$B$8</definedName>
    <definedName name="Drift" localSheetId="21">TISCOIN!$B$8</definedName>
    <definedName name="Drift" localSheetId="7">TMBCHEQ!$B$8</definedName>
    <definedName name="Drift" localSheetId="18">TMBEG!$B$8</definedName>
    <definedName name="Drift" localSheetId="12">TMBEMEQ!$B$8</definedName>
    <definedName name="Drift" localSheetId="22">TMBJE!$B$8</definedName>
    <definedName name="Drift" localSheetId="17">'TSF-A'!$B$8</definedName>
    <definedName name="Drift" localSheetId="25">'TUSEQ-UH'!$B$8</definedName>
    <definedName name="Drift" localSheetId="9">TUSOIL!$B$8</definedName>
    <definedName name="Drift" localSheetId="6">UOBSGC!$B$8</definedName>
    <definedName name="Return" localSheetId="3">'K-AEC'!$B$7</definedName>
    <definedName name="Return">'KT-CLMVT-A'!$B$7</definedName>
    <definedName name="S0" localSheetId="4">'B-ASIA'!$B$11</definedName>
    <definedName name="S0" localSheetId="8">'I-OIL'!$B$11</definedName>
    <definedName name="S0" localSheetId="3">'K-AEC'!$B$11</definedName>
    <definedName name="S0" localSheetId="13">'KF-BRIC'!$B$11</definedName>
    <definedName name="S0" localSheetId="5">'KF-ORTFLEX'!$B$11</definedName>
    <definedName name="S0" localSheetId="10">'KKP GOLD'!$B$11</definedName>
    <definedName name="S0" localSheetId="15">'K-STEQ'!$B$11</definedName>
    <definedName name="S0" localSheetId="24">KT_US_A!$B$11</definedName>
    <definedName name="S0" localSheetId="2">'KT-CLMVT-A'!$B$11</definedName>
    <definedName name="S0" localSheetId="16">KTMSEQ!$B$11</definedName>
    <definedName name="S0" localSheetId="20">'KWI INDIA-A'!$B$11</definedName>
    <definedName name="S0" localSheetId="19">'ONE-EUROEQ'!$B$11</definedName>
    <definedName name="S0" localSheetId="11">'PRINCIPAL iGOLD-A'!$B$11</definedName>
    <definedName name="S0" localSheetId="23">SCBRMJP!$B$11</definedName>
    <definedName name="S0" localSheetId="1">SET_TRI!$B$12</definedName>
    <definedName name="S0" localSheetId="14">'TEGRMF-P'!$B$11</definedName>
    <definedName name="S0" localSheetId="21">TISCOIN!$B$11</definedName>
    <definedName name="S0" localSheetId="7">TMBCHEQ!$B$11</definedName>
    <definedName name="S0" localSheetId="18">TMBEG!$B$11</definedName>
    <definedName name="S0" localSheetId="12">TMBEMEQ!$B$11</definedName>
    <definedName name="S0" localSheetId="22">TMBJE!$B$11</definedName>
    <definedName name="S0" localSheetId="17">'TSF-A'!$B$11</definedName>
    <definedName name="S0" localSheetId="25">'TUSEQ-UH'!$B$11</definedName>
    <definedName name="S0" localSheetId="9">TUSOIL!$B$11</definedName>
    <definedName name="S0" localSheetId="6">UOBSGC!$B$11</definedName>
    <definedName name="solver_adj" localSheetId="27" hidden="1">Portfolio!$D$10:$D$33</definedName>
    <definedName name="solver_cvg" localSheetId="27" hidden="1">0.0001</definedName>
    <definedName name="solver_drv" localSheetId="27" hidden="1">1</definedName>
    <definedName name="solver_eng" localSheetId="27" hidden="1">1</definedName>
    <definedName name="solver_est" localSheetId="27" hidden="1">1</definedName>
    <definedName name="solver_itr" localSheetId="27" hidden="1">2147483647</definedName>
    <definedName name="solver_lhs1" localSheetId="27" hidden="1">Portfolio!$D$10</definedName>
    <definedName name="solver_lhs10" localSheetId="27" hidden="1">Portfolio!$D$14</definedName>
    <definedName name="solver_lhs11" localSheetId="27" hidden="1">Portfolio!$D$15</definedName>
    <definedName name="solver_lhs12" localSheetId="27" hidden="1">Portfolio!$D$15</definedName>
    <definedName name="solver_lhs13" localSheetId="27" hidden="1">Portfolio!$D$16</definedName>
    <definedName name="solver_lhs14" localSheetId="27" hidden="1">Portfolio!$D$16</definedName>
    <definedName name="solver_lhs15" localSheetId="27" hidden="1">Portfolio!$D$17</definedName>
    <definedName name="solver_lhs16" localSheetId="27" hidden="1">Portfolio!$D$17</definedName>
    <definedName name="solver_lhs17" localSheetId="27" hidden="1">Portfolio!$D$18</definedName>
    <definedName name="solver_lhs18" localSheetId="27" hidden="1">Portfolio!$D$18</definedName>
    <definedName name="solver_lhs19" localSheetId="27" hidden="1">Portfolio!$D$19</definedName>
    <definedName name="solver_lhs2" localSheetId="27" hidden="1">Portfolio!$D$10</definedName>
    <definedName name="solver_lhs20" localSheetId="27" hidden="1">Portfolio!$D$19</definedName>
    <definedName name="solver_lhs21" localSheetId="27" hidden="1">Portfolio!$D$20</definedName>
    <definedName name="solver_lhs22" localSheetId="27" hidden="1">Portfolio!$D$20</definedName>
    <definedName name="solver_lhs23" localSheetId="27" hidden="1">Portfolio!$D$21</definedName>
    <definedName name="solver_lhs24" localSheetId="27" hidden="1">Portfolio!$D$21</definedName>
    <definedName name="solver_lhs25" localSheetId="27" hidden="1">Portfolio!$D$22</definedName>
    <definedName name="solver_lhs26" localSheetId="27" hidden="1">Portfolio!$D$22</definedName>
    <definedName name="solver_lhs27" localSheetId="27" hidden="1">Portfolio!$D$23</definedName>
    <definedName name="solver_lhs28" localSheetId="27" hidden="1">Portfolio!$D$23</definedName>
    <definedName name="solver_lhs29" localSheetId="27" hidden="1">Portfolio!$D$24</definedName>
    <definedName name="solver_lhs3" localSheetId="27" hidden="1">Portfolio!$D$11</definedName>
    <definedName name="solver_lhs30" localSheetId="27" hidden="1">Portfolio!$D$24</definedName>
    <definedName name="solver_lhs31" localSheetId="27" hidden="1">Portfolio!$D$25</definedName>
    <definedName name="solver_lhs32" localSheetId="27" hidden="1">Portfolio!$D$25</definedName>
    <definedName name="solver_lhs33" localSheetId="27" hidden="1">Portfolio!$D$26</definedName>
    <definedName name="solver_lhs34" localSheetId="27" hidden="1">Portfolio!$D$26</definedName>
    <definedName name="solver_lhs35" localSheetId="27" hidden="1">Portfolio!$D$27</definedName>
    <definedName name="solver_lhs36" localSheetId="27" hidden="1">Portfolio!$D$27</definedName>
    <definedName name="solver_lhs37" localSheetId="27" hidden="1">Portfolio!$D$28</definedName>
    <definedName name="solver_lhs38" localSheetId="27" hidden="1">Portfolio!$D$28</definedName>
    <definedName name="solver_lhs39" localSheetId="27" hidden="1">Portfolio!$D$29</definedName>
    <definedName name="solver_lhs4" localSheetId="27" hidden="1">Portfolio!$D$11</definedName>
    <definedName name="solver_lhs40" localSheetId="27" hidden="1">Portfolio!$D$29</definedName>
    <definedName name="solver_lhs41" localSheetId="27" hidden="1">Portfolio!$D$30</definedName>
    <definedName name="solver_lhs42" localSheetId="27" hidden="1">Portfolio!$D$30</definedName>
    <definedName name="solver_lhs43" localSheetId="27" hidden="1">Portfolio!$D$31</definedName>
    <definedName name="solver_lhs44" localSheetId="27" hidden="1">Portfolio!$D$31</definedName>
    <definedName name="solver_lhs45" localSheetId="27" hidden="1">Portfolio!$D$32</definedName>
    <definedName name="solver_lhs46" localSheetId="27" hidden="1">Portfolio!$D$32</definedName>
    <definedName name="solver_lhs47" localSheetId="27" hidden="1">Portfolio!$D$33</definedName>
    <definedName name="solver_lhs48" localSheetId="27" hidden="1">Portfolio!$D$33</definedName>
    <definedName name="solver_lhs49" localSheetId="27" hidden="1">Portfolio!$D$34</definedName>
    <definedName name="solver_lhs5" localSheetId="27" hidden="1">Portfolio!$D$12</definedName>
    <definedName name="solver_lhs50" localSheetId="27" hidden="1">Portfolio!$D$34</definedName>
    <definedName name="solver_lhs6" localSheetId="27" hidden="1">Portfolio!$D$12</definedName>
    <definedName name="solver_lhs7" localSheetId="27" hidden="1">Portfolio!$D$13</definedName>
    <definedName name="solver_lhs8" localSheetId="27" hidden="1">Portfolio!$D$13</definedName>
    <definedName name="solver_lhs9" localSheetId="27" hidden="1">Portfolio!$D$14</definedName>
    <definedName name="solver_mip" localSheetId="27" hidden="1">2147483647</definedName>
    <definedName name="solver_mni" localSheetId="27" hidden="1">30</definedName>
    <definedName name="solver_mrt" localSheetId="27" hidden="1">0.075</definedName>
    <definedName name="solver_msl" localSheetId="27" hidden="1">2</definedName>
    <definedName name="solver_neg" localSheetId="27" hidden="1">1</definedName>
    <definedName name="solver_nod" localSheetId="27" hidden="1">2147483647</definedName>
    <definedName name="solver_num" localSheetId="27" hidden="1">50</definedName>
    <definedName name="solver_nwt" localSheetId="27" hidden="1">1</definedName>
    <definedName name="solver_opt" localSheetId="27" hidden="1">Portfolio!$B$4</definedName>
    <definedName name="solver_pre" localSheetId="27" hidden="1">0.000001</definedName>
    <definedName name="solver_rbv" localSheetId="27" hidden="1">1</definedName>
    <definedName name="solver_rel1" localSheetId="27" hidden="1">1</definedName>
    <definedName name="solver_rel10" localSheetId="27" hidden="1">3</definedName>
    <definedName name="solver_rel11" localSheetId="27" hidden="1">1</definedName>
    <definedName name="solver_rel12" localSheetId="27" hidden="1">3</definedName>
    <definedName name="solver_rel13" localSheetId="27" hidden="1">1</definedName>
    <definedName name="solver_rel14" localSheetId="27" hidden="1">3</definedName>
    <definedName name="solver_rel15" localSheetId="27" hidden="1">1</definedName>
    <definedName name="solver_rel16" localSheetId="27" hidden="1">3</definedName>
    <definedName name="solver_rel17" localSheetId="27" hidden="1">1</definedName>
    <definedName name="solver_rel18" localSheetId="27" hidden="1">3</definedName>
    <definedName name="solver_rel19" localSheetId="27" hidden="1">1</definedName>
    <definedName name="solver_rel2" localSheetId="27" hidden="1">3</definedName>
    <definedName name="solver_rel20" localSheetId="27" hidden="1">3</definedName>
    <definedName name="solver_rel21" localSheetId="27" hidden="1">1</definedName>
    <definedName name="solver_rel22" localSheetId="27" hidden="1">3</definedName>
    <definedName name="solver_rel23" localSheetId="27" hidden="1">1</definedName>
    <definedName name="solver_rel24" localSheetId="27" hidden="1">3</definedName>
    <definedName name="solver_rel25" localSheetId="27" hidden="1">1</definedName>
    <definedName name="solver_rel26" localSheetId="27" hidden="1">3</definedName>
    <definedName name="solver_rel27" localSheetId="27" hidden="1">1</definedName>
    <definedName name="solver_rel28" localSheetId="27" hidden="1">3</definedName>
    <definedName name="solver_rel29" localSheetId="27" hidden="1">1</definedName>
    <definedName name="solver_rel3" localSheetId="27" hidden="1">1</definedName>
    <definedName name="solver_rel30" localSheetId="27" hidden="1">3</definedName>
    <definedName name="solver_rel31" localSheetId="27" hidden="1">1</definedName>
    <definedName name="solver_rel32" localSheetId="27" hidden="1">3</definedName>
    <definedName name="solver_rel33" localSheetId="27" hidden="1">1</definedName>
    <definedName name="solver_rel34" localSheetId="27" hidden="1">3</definedName>
    <definedName name="solver_rel35" localSheetId="27" hidden="1">1</definedName>
    <definedName name="solver_rel36" localSheetId="27" hidden="1">3</definedName>
    <definedName name="solver_rel37" localSheetId="27" hidden="1">1</definedName>
    <definedName name="solver_rel38" localSheetId="27" hidden="1">3</definedName>
    <definedName name="solver_rel39" localSheetId="27" hidden="1">1</definedName>
    <definedName name="solver_rel4" localSheetId="27" hidden="1">3</definedName>
    <definedName name="solver_rel40" localSheetId="27" hidden="1">3</definedName>
    <definedName name="solver_rel41" localSheetId="27" hidden="1">1</definedName>
    <definedName name="solver_rel42" localSheetId="27" hidden="1">3</definedName>
    <definedName name="solver_rel43" localSheetId="27" hidden="1">1</definedName>
    <definedName name="solver_rel44" localSheetId="27" hidden="1">3</definedName>
    <definedName name="solver_rel45" localSheetId="27" hidden="1">1</definedName>
    <definedName name="solver_rel46" localSheetId="27" hidden="1">3</definedName>
    <definedName name="solver_rel47" localSheetId="27" hidden="1">1</definedName>
    <definedName name="solver_rel48" localSheetId="27" hidden="1">3</definedName>
    <definedName name="solver_rel49" localSheetId="27" hidden="1">1</definedName>
    <definedName name="solver_rel5" localSheetId="27" hidden="1">1</definedName>
    <definedName name="solver_rel50" localSheetId="27" hidden="1">3</definedName>
    <definedName name="solver_rel6" localSheetId="27" hidden="1">3</definedName>
    <definedName name="solver_rel7" localSheetId="27" hidden="1">1</definedName>
    <definedName name="solver_rel8" localSheetId="27" hidden="1">3</definedName>
    <definedName name="solver_rel9" localSheetId="27" hidden="1">1</definedName>
    <definedName name="solver_rhs1" localSheetId="27" hidden="1">Portfolio!$E$10</definedName>
    <definedName name="solver_rhs10" localSheetId="27" hidden="1">0</definedName>
    <definedName name="solver_rhs11" localSheetId="27" hidden="1">Portfolio!$E$15</definedName>
    <definedName name="solver_rhs12" localSheetId="27" hidden="1">0</definedName>
    <definedName name="solver_rhs13" localSheetId="27" hidden="1">Portfolio!$E$16</definedName>
    <definedName name="solver_rhs14" localSheetId="27" hidden="1">0</definedName>
    <definedName name="solver_rhs15" localSheetId="27" hidden="1">Portfolio!$E$17</definedName>
    <definedName name="solver_rhs16" localSheetId="27" hidden="1">0</definedName>
    <definedName name="solver_rhs17" localSheetId="27" hidden="1">Portfolio!$E$18</definedName>
    <definedName name="solver_rhs18" localSheetId="27" hidden="1">0</definedName>
    <definedName name="solver_rhs19" localSheetId="27" hidden="1">Portfolio!$E$19</definedName>
    <definedName name="solver_rhs2" localSheetId="27" hidden="1">0</definedName>
    <definedName name="solver_rhs20" localSheetId="27" hidden="1">0</definedName>
    <definedName name="solver_rhs21" localSheetId="27" hidden="1">Portfolio!$E$20</definedName>
    <definedName name="solver_rhs22" localSheetId="27" hidden="1">0</definedName>
    <definedName name="solver_rhs23" localSheetId="27" hidden="1">Portfolio!$E$21</definedName>
    <definedName name="solver_rhs24" localSheetId="27" hidden="1">0</definedName>
    <definedName name="solver_rhs25" localSheetId="27" hidden="1">Portfolio!$E$22</definedName>
    <definedName name="solver_rhs26" localSheetId="27" hidden="1">0</definedName>
    <definedName name="solver_rhs27" localSheetId="27" hidden="1">Portfolio!$E$23</definedName>
    <definedName name="solver_rhs28" localSheetId="27" hidden="1">0</definedName>
    <definedName name="solver_rhs29" localSheetId="27" hidden="1">Portfolio!$E$24</definedName>
    <definedName name="solver_rhs3" localSheetId="27" hidden="1">Portfolio!$E$11</definedName>
    <definedName name="solver_rhs30" localSheetId="27" hidden="1">0</definedName>
    <definedName name="solver_rhs31" localSheetId="27" hidden="1">Portfolio!$E$25</definedName>
    <definedName name="solver_rhs32" localSheetId="27" hidden="1">0</definedName>
    <definedName name="solver_rhs33" localSheetId="27" hidden="1">Portfolio!$E$26</definedName>
    <definedName name="solver_rhs34" localSheetId="27" hidden="1">0</definedName>
    <definedName name="solver_rhs35" localSheetId="27" hidden="1">Portfolio!$E$27</definedName>
    <definedName name="solver_rhs36" localSheetId="27" hidden="1">0</definedName>
    <definedName name="solver_rhs37" localSheetId="27" hidden="1">Portfolio!$E$28</definedName>
    <definedName name="solver_rhs38" localSheetId="27" hidden="1">0</definedName>
    <definedName name="solver_rhs39" localSheetId="27" hidden="1">Portfolio!$E$29</definedName>
    <definedName name="solver_rhs4" localSheetId="27" hidden="1">0</definedName>
    <definedName name="solver_rhs40" localSheetId="27" hidden="1">0</definedName>
    <definedName name="solver_rhs41" localSheetId="27" hidden="1">Portfolio!$E$30</definedName>
    <definedName name="solver_rhs42" localSheetId="27" hidden="1">0</definedName>
    <definedName name="solver_rhs43" localSheetId="27" hidden="1">Portfolio!$E$31</definedName>
    <definedName name="solver_rhs44" localSheetId="27" hidden="1">0</definedName>
    <definedName name="solver_rhs45" localSheetId="27" hidden="1">Portfolio!$E$32</definedName>
    <definedName name="solver_rhs46" localSheetId="27" hidden="1">0</definedName>
    <definedName name="solver_rhs47" localSheetId="27" hidden="1">Portfolio!$E$33</definedName>
    <definedName name="solver_rhs48" localSheetId="27" hidden="1">0</definedName>
    <definedName name="solver_rhs49" localSheetId="27" hidden="1">Portfolio!$E$2</definedName>
    <definedName name="solver_rhs5" localSheetId="27" hidden="1">Portfolio!$E$12</definedName>
    <definedName name="solver_rhs50" localSheetId="27" hidden="1">Portfolio!$C$2</definedName>
    <definedName name="solver_rhs6" localSheetId="27" hidden="1">0</definedName>
    <definedName name="solver_rhs7" localSheetId="27" hidden="1">Portfolio!$E$13</definedName>
    <definedName name="solver_rhs8" localSheetId="27" hidden="1">0</definedName>
    <definedName name="solver_rhs9" localSheetId="27" hidden="1">Portfolio!$E$14</definedName>
    <definedName name="solver_rlx" localSheetId="27" hidden="1">2</definedName>
    <definedName name="solver_rsd" localSheetId="27" hidden="1">0</definedName>
    <definedName name="solver_scl" localSheetId="27" hidden="1">1</definedName>
    <definedName name="solver_sho" localSheetId="27" hidden="1">2</definedName>
    <definedName name="solver_ssz" localSheetId="27" hidden="1">100</definedName>
    <definedName name="solver_tim" localSheetId="27" hidden="1">2147483647</definedName>
    <definedName name="solver_tol" localSheetId="27" hidden="1">0.01</definedName>
    <definedName name="solver_typ" localSheetId="27" hidden="1">2</definedName>
    <definedName name="solver_val" localSheetId="27" hidden="1">0</definedName>
    <definedName name="solver_ver" localSheetId="27" hidden="1">3</definedName>
    <definedName name="Volatility" localSheetId="4">'B-ASIA'!$B$9</definedName>
    <definedName name="Volatility" localSheetId="8">'I-OIL'!$B$9</definedName>
    <definedName name="Volatility" localSheetId="3">'K-AEC'!$B$9</definedName>
    <definedName name="Volatility" localSheetId="13">'KF-BRIC'!$B$9</definedName>
    <definedName name="Volatility" localSheetId="5">'KF-ORTFLEX'!$B$9</definedName>
    <definedName name="Volatility" localSheetId="10">'KKP GOLD'!$B$9</definedName>
    <definedName name="Volatility" localSheetId="15">'K-STEQ'!$B$9</definedName>
    <definedName name="Volatility" localSheetId="24">KT_US_A!$B$9</definedName>
    <definedName name="Volatility" localSheetId="2">'KT-CLMVT-A'!$B$9</definedName>
    <definedName name="Volatility" localSheetId="16">KTMSEQ!$B$9</definedName>
    <definedName name="Volatility" localSheetId="20">'KWI INDIA-A'!$B$9</definedName>
    <definedName name="Volatility" localSheetId="19">'ONE-EUROEQ'!$B$9</definedName>
    <definedName name="Volatility" localSheetId="11">'PRINCIPAL iGOLD-A'!$B$9</definedName>
    <definedName name="Volatility" localSheetId="23">SCBRMJP!$B$9</definedName>
    <definedName name="Volatility" localSheetId="1">SET_TRI!$B$9</definedName>
    <definedName name="Volatility" localSheetId="14">'TEGRMF-P'!$B$9</definedName>
    <definedName name="Volatility" localSheetId="21">TISCOIN!$B$9</definedName>
    <definedName name="Volatility" localSheetId="7">TMBCHEQ!$B$9</definedName>
    <definedName name="Volatility" localSheetId="18">TMBEG!$B$9</definedName>
    <definedName name="Volatility" localSheetId="12">TMBEMEQ!$B$9</definedName>
    <definedName name="Volatility" localSheetId="22">TMBJE!$B$9</definedName>
    <definedName name="Volatility" localSheetId="17">'TSF-A'!$B$9</definedName>
    <definedName name="Volatility" localSheetId="25">'TUSEQ-UH'!$B$9</definedName>
    <definedName name="Volatility" localSheetId="9">TUSOIL!$B$9</definedName>
    <definedName name="Volatility" localSheetId="6">UOBSGC!$B$9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37" l="1"/>
  <c r="C4" i="37"/>
  <c r="D4" i="37"/>
  <c r="E4" i="37"/>
  <c r="F4" i="37"/>
  <c r="G4" i="37"/>
  <c r="H4" i="37"/>
  <c r="I4" i="37"/>
  <c r="J4" i="37"/>
  <c r="K4" i="37"/>
  <c r="L4" i="37"/>
  <c r="M4" i="37"/>
  <c r="N4" i="37"/>
  <c r="O4" i="37"/>
  <c r="P4" i="37"/>
  <c r="Q4" i="37"/>
  <c r="R4" i="37"/>
  <c r="S4" i="37"/>
  <c r="T4" i="37"/>
  <c r="U4" i="37"/>
  <c r="V4" i="37"/>
  <c r="W4" i="37"/>
  <c r="X4" i="37"/>
  <c r="Y4" i="37"/>
  <c r="Z4" i="37"/>
  <c r="B5" i="37"/>
  <c r="C5" i="37"/>
  <c r="D5" i="37"/>
  <c r="E5" i="37"/>
  <c r="F5" i="37"/>
  <c r="G5" i="37"/>
  <c r="H5" i="37"/>
  <c r="I5" i="37"/>
  <c r="J5" i="37"/>
  <c r="K5" i="37"/>
  <c r="L5" i="37"/>
  <c r="M5" i="37"/>
  <c r="N5" i="37"/>
  <c r="O5" i="37"/>
  <c r="P5" i="37"/>
  <c r="Q5" i="37"/>
  <c r="R5" i="37"/>
  <c r="S5" i="37"/>
  <c r="T5" i="37"/>
  <c r="U5" i="37"/>
  <c r="V5" i="37"/>
  <c r="W5" i="37"/>
  <c r="X5" i="37"/>
  <c r="Y5" i="37"/>
  <c r="Z5" i="37"/>
  <c r="B6" i="37"/>
  <c r="C6" i="37"/>
  <c r="D6" i="37"/>
  <c r="E6" i="37"/>
  <c r="F6" i="37"/>
  <c r="G6" i="37"/>
  <c r="H6" i="37"/>
  <c r="I6" i="37"/>
  <c r="J6" i="37"/>
  <c r="K6" i="37"/>
  <c r="L6" i="37"/>
  <c r="M6" i="37"/>
  <c r="N6" i="37"/>
  <c r="O6" i="37"/>
  <c r="P6" i="37"/>
  <c r="Q6" i="37"/>
  <c r="R6" i="37"/>
  <c r="S6" i="37"/>
  <c r="T6" i="37"/>
  <c r="U6" i="37"/>
  <c r="V6" i="37"/>
  <c r="W6" i="37"/>
  <c r="X6" i="37"/>
  <c r="Y6" i="37"/>
  <c r="Z6" i="37"/>
  <c r="B7" i="37"/>
  <c r="C7" i="37"/>
  <c r="D7" i="37"/>
  <c r="E7" i="37"/>
  <c r="F7" i="37"/>
  <c r="G7" i="37"/>
  <c r="H7" i="37"/>
  <c r="I7" i="37"/>
  <c r="J7" i="37"/>
  <c r="K7" i="37"/>
  <c r="L7" i="37"/>
  <c r="M7" i="37"/>
  <c r="N7" i="37"/>
  <c r="O7" i="37"/>
  <c r="P7" i="37"/>
  <c r="Q7" i="37"/>
  <c r="R7" i="37"/>
  <c r="S7" i="37"/>
  <c r="T7" i="37"/>
  <c r="U7" i="37"/>
  <c r="V7" i="37"/>
  <c r="W7" i="37"/>
  <c r="X7" i="37"/>
  <c r="Y7" i="37"/>
  <c r="Z7" i="37"/>
  <c r="B8" i="37"/>
  <c r="C8" i="37"/>
  <c r="D8" i="37"/>
  <c r="E8" i="37"/>
  <c r="F8" i="37"/>
  <c r="G8" i="37"/>
  <c r="H8" i="37"/>
  <c r="I8" i="37"/>
  <c r="J8" i="37"/>
  <c r="K8" i="37"/>
  <c r="L8" i="37"/>
  <c r="M8" i="37"/>
  <c r="N8" i="37"/>
  <c r="O8" i="37"/>
  <c r="P8" i="37"/>
  <c r="Q8" i="37"/>
  <c r="R8" i="37"/>
  <c r="S8" i="37"/>
  <c r="T8" i="37"/>
  <c r="U8" i="37"/>
  <c r="V8" i="37"/>
  <c r="W8" i="37"/>
  <c r="X8" i="37"/>
  <c r="Y8" i="37"/>
  <c r="Z8" i="37"/>
  <c r="B9" i="37"/>
  <c r="C9" i="37"/>
  <c r="D9" i="37"/>
  <c r="E9" i="37"/>
  <c r="F9" i="37"/>
  <c r="G9" i="37"/>
  <c r="H9" i="37"/>
  <c r="I9" i="37"/>
  <c r="J9" i="37"/>
  <c r="K9" i="37"/>
  <c r="L9" i="37"/>
  <c r="M9" i="37"/>
  <c r="N9" i="37"/>
  <c r="O9" i="37"/>
  <c r="P9" i="37"/>
  <c r="Q9" i="37"/>
  <c r="R9" i="37"/>
  <c r="S9" i="37"/>
  <c r="T9" i="37"/>
  <c r="U9" i="37"/>
  <c r="V9" i="37"/>
  <c r="W9" i="37"/>
  <c r="X9" i="37"/>
  <c r="Y9" i="37"/>
  <c r="Z9" i="37"/>
  <c r="B10" i="37"/>
  <c r="C10" i="37"/>
  <c r="D10" i="37"/>
  <c r="E10" i="37"/>
  <c r="F10" i="37"/>
  <c r="G10" i="37"/>
  <c r="H10" i="37"/>
  <c r="I10" i="37"/>
  <c r="J10" i="37"/>
  <c r="K10" i="37"/>
  <c r="L10" i="37"/>
  <c r="M10" i="37"/>
  <c r="N10" i="37"/>
  <c r="O10" i="37"/>
  <c r="P10" i="37"/>
  <c r="Q10" i="37"/>
  <c r="R10" i="37"/>
  <c r="S10" i="37"/>
  <c r="T10" i="37"/>
  <c r="U10" i="37"/>
  <c r="V10" i="37"/>
  <c r="W10" i="37"/>
  <c r="X10" i="37"/>
  <c r="Y10" i="37"/>
  <c r="Z10" i="37"/>
  <c r="B11" i="37"/>
  <c r="C11" i="37"/>
  <c r="D11" i="37"/>
  <c r="E11" i="37"/>
  <c r="F11" i="37"/>
  <c r="G11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B12" i="37"/>
  <c r="C12" i="37"/>
  <c r="D12" i="37"/>
  <c r="E12" i="37"/>
  <c r="F12" i="37"/>
  <c r="G1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B13" i="37"/>
  <c r="C13" i="37"/>
  <c r="D13" i="37"/>
  <c r="E13" i="37"/>
  <c r="F13" i="3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B14" i="37"/>
  <c r="C14" i="37"/>
  <c r="D14" i="37"/>
  <c r="E14" i="37"/>
  <c r="F14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B15" i="37"/>
  <c r="C15" i="37"/>
  <c r="D15" i="37"/>
  <c r="E15" i="37"/>
  <c r="F15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B16" i="37"/>
  <c r="C16" i="37"/>
  <c r="D16" i="37"/>
  <c r="E16" i="37"/>
  <c r="F16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B17" i="37"/>
  <c r="C17" i="37"/>
  <c r="D17" i="37"/>
  <c r="E17" i="37"/>
  <c r="F17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B18" i="37"/>
  <c r="C18" i="37"/>
  <c r="D18" i="37"/>
  <c r="E18" i="37"/>
  <c r="F18" i="37"/>
  <c r="G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B19" i="37"/>
  <c r="C19" i="37"/>
  <c r="D19" i="37"/>
  <c r="E19" i="37"/>
  <c r="F19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B20" i="37"/>
  <c r="C20" i="37"/>
  <c r="D20" i="37"/>
  <c r="E20" i="37"/>
  <c r="F20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B21" i="37"/>
  <c r="C21" i="37"/>
  <c r="D21" i="37"/>
  <c r="E21" i="37"/>
  <c r="F21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B22" i="37"/>
  <c r="C22" i="37"/>
  <c r="D22" i="37"/>
  <c r="E22" i="37"/>
  <c r="F22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B23" i="37"/>
  <c r="C23" i="37"/>
  <c r="D23" i="37"/>
  <c r="E23" i="37"/>
  <c r="F23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B24" i="37"/>
  <c r="C24" i="37"/>
  <c r="D24" i="37"/>
  <c r="E24" i="37"/>
  <c r="F24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B25" i="37"/>
  <c r="C25" i="37"/>
  <c r="D25" i="37"/>
  <c r="E25" i="37"/>
  <c r="F25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B26" i="37"/>
  <c r="C26" i="37"/>
  <c r="D26" i="37"/>
  <c r="E26" i="37"/>
  <c r="F26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B27" i="37"/>
  <c r="C27" i="37"/>
  <c r="D27" i="37"/>
  <c r="E27" i="37"/>
  <c r="F27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B28" i="37"/>
  <c r="C28" i="37"/>
  <c r="D28" i="37"/>
  <c r="E28" i="37"/>
  <c r="F28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B29" i="37"/>
  <c r="C29" i="37"/>
  <c r="D29" i="37"/>
  <c r="E29" i="37"/>
  <c r="F29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B30" i="37"/>
  <c r="C30" i="37"/>
  <c r="D30" i="37"/>
  <c r="E30" i="37"/>
  <c r="F30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B31" i="37"/>
  <c r="C31" i="37"/>
  <c r="D31" i="37"/>
  <c r="E31" i="37"/>
  <c r="F31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B32" i="37"/>
  <c r="C32" i="37"/>
  <c r="D32" i="37"/>
  <c r="E32" i="37"/>
  <c r="F32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B33" i="37"/>
  <c r="C33" i="37"/>
  <c r="D33" i="37"/>
  <c r="E33" i="37"/>
  <c r="F33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B34" i="37"/>
  <c r="C34" i="37"/>
  <c r="D34" i="37"/>
  <c r="E34" i="37"/>
  <c r="F34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B35" i="37"/>
  <c r="C35" i="37"/>
  <c r="D35" i="37"/>
  <c r="E35" i="37"/>
  <c r="F35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B36" i="37"/>
  <c r="C36" i="37"/>
  <c r="D36" i="37"/>
  <c r="E36" i="37"/>
  <c r="F36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B37" i="37"/>
  <c r="C37" i="37"/>
  <c r="D37" i="37"/>
  <c r="E37" i="37"/>
  <c r="F37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B38" i="37"/>
  <c r="C38" i="37"/>
  <c r="D38" i="37"/>
  <c r="E38" i="37"/>
  <c r="F38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B39" i="37"/>
  <c r="C39" i="37"/>
  <c r="D39" i="37"/>
  <c r="E39" i="37"/>
  <c r="F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B40" i="37"/>
  <c r="C40" i="37"/>
  <c r="D40" i="37"/>
  <c r="E40" i="37"/>
  <c r="F40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B41" i="37"/>
  <c r="C41" i="37"/>
  <c r="D41" i="37"/>
  <c r="E41" i="37"/>
  <c r="F41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B42" i="37"/>
  <c r="C42" i="37"/>
  <c r="D42" i="37"/>
  <c r="E42" i="37"/>
  <c r="F42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B43" i="37"/>
  <c r="C43" i="37"/>
  <c r="D43" i="37"/>
  <c r="E43" i="37"/>
  <c r="F43" i="37"/>
  <c r="G43" i="37"/>
  <c r="H43" i="37"/>
  <c r="I43" i="37"/>
  <c r="J43" i="37"/>
  <c r="K43" i="37"/>
  <c r="L43" i="37"/>
  <c r="M43" i="37"/>
  <c r="N43" i="37"/>
  <c r="O43" i="37"/>
  <c r="P43" i="37"/>
  <c r="Q43" i="37"/>
  <c r="R43" i="37"/>
  <c r="S43" i="37"/>
  <c r="T43" i="37"/>
  <c r="U43" i="37"/>
  <c r="V43" i="37"/>
  <c r="W43" i="37"/>
  <c r="X43" i="37"/>
  <c r="Y43" i="37"/>
  <c r="Z43" i="37"/>
  <c r="B44" i="37"/>
  <c r="C44" i="37"/>
  <c r="D44" i="37"/>
  <c r="E44" i="37"/>
  <c r="F44" i="37"/>
  <c r="G44" i="37"/>
  <c r="H44" i="37"/>
  <c r="I44" i="37"/>
  <c r="J44" i="37"/>
  <c r="K44" i="37"/>
  <c r="L44" i="37"/>
  <c r="M44" i="37"/>
  <c r="N44" i="37"/>
  <c r="O44" i="37"/>
  <c r="P44" i="37"/>
  <c r="Q44" i="37"/>
  <c r="R44" i="37"/>
  <c r="S44" i="37"/>
  <c r="T44" i="37"/>
  <c r="U44" i="37"/>
  <c r="V44" i="37"/>
  <c r="W44" i="37"/>
  <c r="X44" i="37"/>
  <c r="Y44" i="37"/>
  <c r="Z44" i="37"/>
  <c r="B45" i="37"/>
  <c r="C45" i="37"/>
  <c r="D45" i="37"/>
  <c r="E45" i="37"/>
  <c r="F45" i="37"/>
  <c r="G45" i="37"/>
  <c r="H45" i="37"/>
  <c r="I45" i="37"/>
  <c r="J45" i="37"/>
  <c r="K45" i="37"/>
  <c r="L45" i="37"/>
  <c r="M45" i="37"/>
  <c r="N45" i="37"/>
  <c r="O45" i="37"/>
  <c r="P45" i="37"/>
  <c r="Q45" i="37"/>
  <c r="R45" i="37"/>
  <c r="S45" i="37"/>
  <c r="T45" i="37"/>
  <c r="U45" i="37"/>
  <c r="V45" i="37"/>
  <c r="W45" i="37"/>
  <c r="X45" i="37"/>
  <c r="Y45" i="37"/>
  <c r="Z45" i="37"/>
  <c r="B46" i="37"/>
  <c r="C46" i="37"/>
  <c r="D46" i="37"/>
  <c r="E46" i="37"/>
  <c r="F46" i="37"/>
  <c r="G46" i="37"/>
  <c r="H46" i="37"/>
  <c r="I46" i="37"/>
  <c r="J46" i="37"/>
  <c r="K46" i="37"/>
  <c r="L46" i="37"/>
  <c r="M46" i="37"/>
  <c r="N46" i="37"/>
  <c r="O46" i="37"/>
  <c r="P46" i="37"/>
  <c r="Q46" i="37"/>
  <c r="R46" i="37"/>
  <c r="S46" i="37"/>
  <c r="T46" i="37"/>
  <c r="U46" i="37"/>
  <c r="V46" i="37"/>
  <c r="W46" i="37"/>
  <c r="X46" i="37"/>
  <c r="Y46" i="37"/>
  <c r="Z46" i="37"/>
  <c r="B47" i="37"/>
  <c r="C47" i="37"/>
  <c r="D47" i="37"/>
  <c r="E47" i="37"/>
  <c r="F47" i="37"/>
  <c r="G47" i="37"/>
  <c r="H47" i="37"/>
  <c r="I47" i="37"/>
  <c r="J47" i="37"/>
  <c r="K47" i="37"/>
  <c r="L47" i="37"/>
  <c r="M47" i="37"/>
  <c r="N47" i="37"/>
  <c r="O47" i="37"/>
  <c r="P47" i="37"/>
  <c r="Q47" i="37"/>
  <c r="R47" i="37"/>
  <c r="S47" i="37"/>
  <c r="T47" i="37"/>
  <c r="U47" i="37"/>
  <c r="V47" i="37"/>
  <c r="W47" i="37"/>
  <c r="X47" i="37"/>
  <c r="Y47" i="37"/>
  <c r="Z47" i="37"/>
  <c r="B48" i="37"/>
  <c r="C48" i="37"/>
  <c r="D48" i="37"/>
  <c r="E48" i="37"/>
  <c r="F48" i="37"/>
  <c r="G48" i="37"/>
  <c r="H48" i="37"/>
  <c r="I48" i="37"/>
  <c r="J48" i="37"/>
  <c r="K48" i="37"/>
  <c r="L48" i="37"/>
  <c r="M48" i="37"/>
  <c r="N48" i="37"/>
  <c r="O48" i="37"/>
  <c r="P48" i="37"/>
  <c r="Q48" i="37"/>
  <c r="R48" i="37"/>
  <c r="S48" i="37"/>
  <c r="T48" i="37"/>
  <c r="U48" i="37"/>
  <c r="V48" i="37"/>
  <c r="W48" i="37"/>
  <c r="X48" i="37"/>
  <c r="Y48" i="37"/>
  <c r="Z48" i="37"/>
  <c r="B49" i="37"/>
  <c r="C49" i="37"/>
  <c r="D49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S49" i="37"/>
  <c r="T49" i="37"/>
  <c r="U49" i="37"/>
  <c r="V49" i="37"/>
  <c r="W49" i="37"/>
  <c r="X49" i="37"/>
  <c r="Y49" i="37"/>
  <c r="Z49" i="37"/>
  <c r="B50" i="37"/>
  <c r="C50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P50" i="37"/>
  <c r="Q50" i="37"/>
  <c r="R50" i="37"/>
  <c r="S50" i="37"/>
  <c r="T50" i="37"/>
  <c r="U50" i="37"/>
  <c r="V50" i="37"/>
  <c r="W50" i="37"/>
  <c r="X50" i="37"/>
  <c r="Y50" i="37"/>
  <c r="Z50" i="37"/>
  <c r="B51" i="37"/>
  <c r="C51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S51" i="37"/>
  <c r="T51" i="37"/>
  <c r="U51" i="37"/>
  <c r="V51" i="37"/>
  <c r="W51" i="37"/>
  <c r="X51" i="37"/>
  <c r="Y51" i="37"/>
  <c r="Z51" i="37"/>
  <c r="B52" i="37"/>
  <c r="C52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S52" i="37"/>
  <c r="T52" i="37"/>
  <c r="U52" i="37"/>
  <c r="V52" i="37"/>
  <c r="W52" i="37"/>
  <c r="X52" i="37"/>
  <c r="Y52" i="37"/>
  <c r="Z52" i="37"/>
  <c r="B53" i="37"/>
  <c r="C53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P53" i="37"/>
  <c r="Q53" i="37"/>
  <c r="R53" i="37"/>
  <c r="S53" i="37"/>
  <c r="T53" i="37"/>
  <c r="U53" i="37"/>
  <c r="V53" i="37"/>
  <c r="W53" i="37"/>
  <c r="X53" i="37"/>
  <c r="Y53" i="37"/>
  <c r="Z53" i="37"/>
  <c r="B54" i="37"/>
  <c r="C54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S54" i="37"/>
  <c r="T54" i="37"/>
  <c r="U54" i="37"/>
  <c r="V54" i="37"/>
  <c r="W54" i="37"/>
  <c r="X54" i="37"/>
  <c r="Y54" i="37"/>
  <c r="Z54" i="37"/>
  <c r="B55" i="37"/>
  <c r="C55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P55" i="37"/>
  <c r="Q55" i="37"/>
  <c r="R55" i="37"/>
  <c r="S55" i="37"/>
  <c r="T55" i="37"/>
  <c r="U55" i="37"/>
  <c r="V55" i="37"/>
  <c r="W55" i="37"/>
  <c r="X55" i="37"/>
  <c r="Y55" i="37"/>
  <c r="Z55" i="37"/>
  <c r="B56" i="37"/>
  <c r="C56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S56" i="37"/>
  <c r="T56" i="37"/>
  <c r="U56" i="37"/>
  <c r="V56" i="37"/>
  <c r="W56" i="37"/>
  <c r="X56" i="37"/>
  <c r="Y56" i="37"/>
  <c r="Z56" i="37"/>
  <c r="B57" i="37"/>
  <c r="C57" i="37"/>
  <c r="D57" i="37"/>
  <c r="E57" i="37"/>
  <c r="F57" i="37"/>
  <c r="G57" i="37"/>
  <c r="H57" i="37"/>
  <c r="I57" i="37"/>
  <c r="J57" i="37"/>
  <c r="K57" i="37"/>
  <c r="L57" i="37"/>
  <c r="M57" i="37"/>
  <c r="N57" i="37"/>
  <c r="O57" i="37"/>
  <c r="P57" i="37"/>
  <c r="Q57" i="37"/>
  <c r="R57" i="37"/>
  <c r="S57" i="37"/>
  <c r="T57" i="37"/>
  <c r="U57" i="37"/>
  <c r="V57" i="37"/>
  <c r="W57" i="37"/>
  <c r="X57" i="37"/>
  <c r="Y57" i="37"/>
  <c r="Z57" i="37"/>
  <c r="B58" i="37"/>
  <c r="C58" i="37"/>
  <c r="D58" i="37"/>
  <c r="E58" i="37"/>
  <c r="F58" i="37"/>
  <c r="G58" i="37"/>
  <c r="H58" i="37"/>
  <c r="I58" i="37"/>
  <c r="J58" i="37"/>
  <c r="K58" i="37"/>
  <c r="L58" i="37"/>
  <c r="M58" i="37"/>
  <c r="N58" i="37"/>
  <c r="O58" i="37"/>
  <c r="P58" i="37"/>
  <c r="Q58" i="37"/>
  <c r="R58" i="37"/>
  <c r="S58" i="37"/>
  <c r="T58" i="37"/>
  <c r="U58" i="37"/>
  <c r="V58" i="37"/>
  <c r="W58" i="37"/>
  <c r="X58" i="37"/>
  <c r="Y58" i="37"/>
  <c r="Z58" i="37"/>
  <c r="B59" i="37"/>
  <c r="C59" i="37"/>
  <c r="D59" i="37"/>
  <c r="E59" i="37"/>
  <c r="F59" i="37"/>
  <c r="G59" i="37"/>
  <c r="H59" i="37"/>
  <c r="I59" i="37"/>
  <c r="J59" i="37"/>
  <c r="K59" i="37"/>
  <c r="L59" i="37"/>
  <c r="M59" i="37"/>
  <c r="N59" i="37"/>
  <c r="O59" i="37"/>
  <c r="P59" i="37"/>
  <c r="Q59" i="37"/>
  <c r="R59" i="37"/>
  <c r="S59" i="37"/>
  <c r="T59" i="37"/>
  <c r="U59" i="37"/>
  <c r="V59" i="37"/>
  <c r="W59" i="37"/>
  <c r="X59" i="37"/>
  <c r="Y59" i="37"/>
  <c r="Z59" i="37"/>
  <c r="B60" i="37"/>
  <c r="C60" i="37"/>
  <c r="D60" i="37"/>
  <c r="E60" i="37"/>
  <c r="F60" i="37"/>
  <c r="G60" i="37"/>
  <c r="H60" i="37"/>
  <c r="I60" i="37"/>
  <c r="J60" i="37"/>
  <c r="K60" i="37"/>
  <c r="L60" i="37"/>
  <c r="M60" i="37"/>
  <c r="N60" i="37"/>
  <c r="O60" i="37"/>
  <c r="P60" i="37"/>
  <c r="Q60" i="37"/>
  <c r="R60" i="37"/>
  <c r="S60" i="37"/>
  <c r="T60" i="37"/>
  <c r="U60" i="37"/>
  <c r="V60" i="37"/>
  <c r="W60" i="37"/>
  <c r="X60" i="37"/>
  <c r="Y60" i="37"/>
  <c r="Z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P61" i="37"/>
  <c r="Q61" i="37"/>
  <c r="R61" i="37"/>
  <c r="S61" i="37"/>
  <c r="T61" i="37"/>
  <c r="U61" i="37"/>
  <c r="V61" i="37"/>
  <c r="W61" i="37"/>
  <c r="X61" i="37"/>
  <c r="Y61" i="37"/>
  <c r="Z61" i="37"/>
  <c r="B62" i="37"/>
  <c r="C62" i="37"/>
  <c r="D62" i="37"/>
  <c r="E62" i="37"/>
  <c r="F62" i="37"/>
  <c r="G62" i="37"/>
  <c r="H62" i="37"/>
  <c r="I62" i="37"/>
  <c r="J62" i="37"/>
  <c r="K62" i="37"/>
  <c r="L62" i="37"/>
  <c r="M62" i="37"/>
  <c r="N62" i="37"/>
  <c r="O62" i="37"/>
  <c r="P62" i="37"/>
  <c r="Q62" i="37"/>
  <c r="R62" i="37"/>
  <c r="S62" i="37"/>
  <c r="T62" i="37"/>
  <c r="U62" i="37"/>
  <c r="V62" i="37"/>
  <c r="W62" i="37"/>
  <c r="X62" i="37"/>
  <c r="Y62" i="37"/>
  <c r="Z62" i="37"/>
  <c r="B63" i="37"/>
  <c r="C63" i="37"/>
  <c r="D63" i="37"/>
  <c r="E63" i="37"/>
  <c r="F63" i="37"/>
  <c r="G63" i="37"/>
  <c r="H63" i="37"/>
  <c r="I63" i="37"/>
  <c r="J63" i="37"/>
  <c r="K63" i="37"/>
  <c r="L63" i="37"/>
  <c r="M63" i="37"/>
  <c r="N63" i="37"/>
  <c r="O63" i="37"/>
  <c r="P63" i="37"/>
  <c r="Q63" i="37"/>
  <c r="R63" i="37"/>
  <c r="S63" i="37"/>
  <c r="T63" i="37"/>
  <c r="U63" i="37"/>
  <c r="V63" i="37"/>
  <c r="W63" i="37"/>
  <c r="X63" i="37"/>
  <c r="Y63" i="37"/>
  <c r="Z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P64" i="37"/>
  <c r="Q64" i="37"/>
  <c r="R64" i="37"/>
  <c r="S64" i="37"/>
  <c r="T64" i="37"/>
  <c r="U64" i="37"/>
  <c r="V64" i="37"/>
  <c r="W64" i="37"/>
  <c r="X64" i="37"/>
  <c r="Y64" i="37"/>
  <c r="Z64" i="37"/>
  <c r="B65" i="37"/>
  <c r="C65" i="37"/>
  <c r="D65" i="37"/>
  <c r="E65" i="37"/>
  <c r="F65" i="37"/>
  <c r="G65" i="37"/>
  <c r="H65" i="37"/>
  <c r="I65" i="37"/>
  <c r="J65" i="37"/>
  <c r="K65" i="37"/>
  <c r="L65" i="37"/>
  <c r="M65" i="37"/>
  <c r="N65" i="37"/>
  <c r="O65" i="37"/>
  <c r="P65" i="37"/>
  <c r="Q65" i="37"/>
  <c r="R65" i="37"/>
  <c r="S65" i="37"/>
  <c r="T65" i="37"/>
  <c r="U65" i="37"/>
  <c r="V65" i="37"/>
  <c r="W65" i="37"/>
  <c r="X65" i="37"/>
  <c r="Y65" i="37"/>
  <c r="Z65" i="37"/>
  <c r="B66" i="37"/>
  <c r="C66" i="37"/>
  <c r="D66" i="37"/>
  <c r="E66" i="37"/>
  <c r="F66" i="37"/>
  <c r="G66" i="37"/>
  <c r="H66" i="37"/>
  <c r="I66" i="37"/>
  <c r="J66" i="37"/>
  <c r="K66" i="37"/>
  <c r="L66" i="37"/>
  <c r="M66" i="37"/>
  <c r="N66" i="37"/>
  <c r="O66" i="37"/>
  <c r="P66" i="37"/>
  <c r="Q66" i="37"/>
  <c r="R66" i="37"/>
  <c r="S66" i="37"/>
  <c r="T66" i="37"/>
  <c r="U66" i="37"/>
  <c r="V66" i="37"/>
  <c r="W66" i="37"/>
  <c r="X66" i="37"/>
  <c r="Y66" i="37"/>
  <c r="Z66" i="37"/>
  <c r="B67" i="37"/>
  <c r="C67" i="37"/>
  <c r="D67" i="37"/>
  <c r="E67" i="37"/>
  <c r="F67" i="37"/>
  <c r="G67" i="37"/>
  <c r="H67" i="37"/>
  <c r="I67" i="37"/>
  <c r="J67" i="37"/>
  <c r="K67" i="37"/>
  <c r="L67" i="37"/>
  <c r="M67" i="37"/>
  <c r="N67" i="37"/>
  <c r="O67" i="37"/>
  <c r="P67" i="37"/>
  <c r="Q67" i="37"/>
  <c r="R67" i="37"/>
  <c r="S67" i="37"/>
  <c r="T67" i="37"/>
  <c r="U67" i="37"/>
  <c r="V67" i="37"/>
  <c r="W67" i="37"/>
  <c r="X67" i="37"/>
  <c r="Y67" i="37"/>
  <c r="Z67" i="37"/>
  <c r="B68" i="37"/>
  <c r="C68" i="37"/>
  <c r="D68" i="37"/>
  <c r="E68" i="37"/>
  <c r="F68" i="37"/>
  <c r="G68" i="37"/>
  <c r="H68" i="37"/>
  <c r="I68" i="37"/>
  <c r="J68" i="37"/>
  <c r="K68" i="37"/>
  <c r="L68" i="37"/>
  <c r="M68" i="37"/>
  <c r="N68" i="37"/>
  <c r="O68" i="37"/>
  <c r="P68" i="37"/>
  <c r="Q68" i="37"/>
  <c r="R68" i="37"/>
  <c r="S68" i="37"/>
  <c r="T68" i="37"/>
  <c r="U68" i="37"/>
  <c r="V68" i="37"/>
  <c r="W68" i="37"/>
  <c r="X68" i="37"/>
  <c r="Y68" i="37"/>
  <c r="Z68" i="37"/>
  <c r="B69" i="37"/>
  <c r="C69" i="37"/>
  <c r="D69" i="37"/>
  <c r="E69" i="37"/>
  <c r="F69" i="37"/>
  <c r="G69" i="37"/>
  <c r="H69" i="37"/>
  <c r="I69" i="37"/>
  <c r="J69" i="37"/>
  <c r="K69" i="37"/>
  <c r="L69" i="37"/>
  <c r="M69" i="37"/>
  <c r="N69" i="37"/>
  <c r="O69" i="37"/>
  <c r="P69" i="37"/>
  <c r="Q69" i="37"/>
  <c r="R69" i="37"/>
  <c r="S69" i="37"/>
  <c r="T69" i="37"/>
  <c r="U69" i="37"/>
  <c r="V69" i="37"/>
  <c r="W69" i="37"/>
  <c r="X69" i="37"/>
  <c r="Y69" i="37"/>
  <c r="Z69" i="37"/>
  <c r="B70" i="37"/>
  <c r="C70" i="37"/>
  <c r="D70" i="37"/>
  <c r="E70" i="37"/>
  <c r="F70" i="37"/>
  <c r="G70" i="37"/>
  <c r="H70" i="37"/>
  <c r="I70" i="37"/>
  <c r="J70" i="37"/>
  <c r="K70" i="37"/>
  <c r="L70" i="37"/>
  <c r="M70" i="37"/>
  <c r="N70" i="37"/>
  <c r="O70" i="37"/>
  <c r="P70" i="37"/>
  <c r="Q70" i="37"/>
  <c r="R70" i="37"/>
  <c r="S70" i="37"/>
  <c r="T70" i="37"/>
  <c r="U70" i="37"/>
  <c r="V70" i="37"/>
  <c r="W70" i="37"/>
  <c r="X70" i="37"/>
  <c r="Y70" i="37"/>
  <c r="Z70" i="37"/>
  <c r="B71" i="37"/>
  <c r="C71" i="37"/>
  <c r="D71" i="37"/>
  <c r="E71" i="37"/>
  <c r="F71" i="37"/>
  <c r="G71" i="37"/>
  <c r="H71" i="37"/>
  <c r="I71" i="37"/>
  <c r="J71" i="37"/>
  <c r="K71" i="37"/>
  <c r="L71" i="37"/>
  <c r="M71" i="37"/>
  <c r="N71" i="37"/>
  <c r="O71" i="37"/>
  <c r="P71" i="37"/>
  <c r="Q71" i="37"/>
  <c r="R71" i="37"/>
  <c r="S71" i="37"/>
  <c r="T71" i="37"/>
  <c r="U71" i="37"/>
  <c r="V71" i="37"/>
  <c r="W71" i="37"/>
  <c r="X71" i="37"/>
  <c r="Y71" i="37"/>
  <c r="Z71" i="37"/>
  <c r="B72" i="37"/>
  <c r="C72" i="37"/>
  <c r="D72" i="37"/>
  <c r="E72" i="37"/>
  <c r="F72" i="37"/>
  <c r="G72" i="37"/>
  <c r="H72" i="37"/>
  <c r="I72" i="37"/>
  <c r="J72" i="37"/>
  <c r="K72" i="37"/>
  <c r="L72" i="37"/>
  <c r="M72" i="37"/>
  <c r="N72" i="37"/>
  <c r="O72" i="37"/>
  <c r="P72" i="37"/>
  <c r="Q72" i="37"/>
  <c r="R72" i="37"/>
  <c r="S72" i="37"/>
  <c r="T72" i="37"/>
  <c r="U72" i="37"/>
  <c r="V72" i="37"/>
  <c r="W72" i="37"/>
  <c r="X72" i="37"/>
  <c r="Y72" i="37"/>
  <c r="Z72" i="37"/>
  <c r="B73" i="37"/>
  <c r="C73" i="37"/>
  <c r="D73" i="37"/>
  <c r="E73" i="37"/>
  <c r="F73" i="37"/>
  <c r="G73" i="37"/>
  <c r="H73" i="37"/>
  <c r="I73" i="37"/>
  <c r="J73" i="37"/>
  <c r="K73" i="37"/>
  <c r="L73" i="37"/>
  <c r="M73" i="37"/>
  <c r="N73" i="37"/>
  <c r="O73" i="37"/>
  <c r="P73" i="37"/>
  <c r="Q73" i="37"/>
  <c r="R73" i="37"/>
  <c r="S73" i="37"/>
  <c r="T73" i="37"/>
  <c r="U73" i="37"/>
  <c r="V73" i="37"/>
  <c r="W73" i="37"/>
  <c r="X73" i="37"/>
  <c r="Y73" i="37"/>
  <c r="Z73" i="37"/>
  <c r="B74" i="37"/>
  <c r="C74" i="37"/>
  <c r="D74" i="37"/>
  <c r="E74" i="37"/>
  <c r="F74" i="37"/>
  <c r="G74" i="37"/>
  <c r="H74" i="37"/>
  <c r="I74" i="37"/>
  <c r="J74" i="37"/>
  <c r="K74" i="37"/>
  <c r="L74" i="37"/>
  <c r="M74" i="37"/>
  <c r="N74" i="37"/>
  <c r="O74" i="37"/>
  <c r="P74" i="37"/>
  <c r="Q74" i="37"/>
  <c r="R74" i="37"/>
  <c r="S74" i="37"/>
  <c r="T74" i="37"/>
  <c r="U74" i="37"/>
  <c r="V74" i="37"/>
  <c r="W74" i="37"/>
  <c r="X74" i="37"/>
  <c r="Y74" i="37"/>
  <c r="Z74" i="37"/>
  <c r="B75" i="37"/>
  <c r="C75" i="37"/>
  <c r="D75" i="37"/>
  <c r="E75" i="37"/>
  <c r="F75" i="37"/>
  <c r="G75" i="37"/>
  <c r="H75" i="37"/>
  <c r="I75" i="37"/>
  <c r="J75" i="37"/>
  <c r="K75" i="37"/>
  <c r="L75" i="37"/>
  <c r="M75" i="37"/>
  <c r="N75" i="37"/>
  <c r="O75" i="37"/>
  <c r="P75" i="37"/>
  <c r="Q75" i="37"/>
  <c r="R75" i="37"/>
  <c r="S75" i="37"/>
  <c r="T75" i="37"/>
  <c r="U75" i="37"/>
  <c r="V75" i="37"/>
  <c r="W75" i="37"/>
  <c r="X75" i="37"/>
  <c r="Y75" i="37"/>
  <c r="Z75" i="37"/>
  <c r="B76" i="37"/>
  <c r="C76" i="37"/>
  <c r="D76" i="37"/>
  <c r="E76" i="37"/>
  <c r="F76" i="37"/>
  <c r="G76" i="37"/>
  <c r="H76" i="37"/>
  <c r="I76" i="37"/>
  <c r="J76" i="37"/>
  <c r="K76" i="37"/>
  <c r="L76" i="37"/>
  <c r="M76" i="37"/>
  <c r="N76" i="37"/>
  <c r="O76" i="37"/>
  <c r="P76" i="37"/>
  <c r="Q76" i="37"/>
  <c r="R76" i="37"/>
  <c r="S76" i="37"/>
  <c r="T76" i="37"/>
  <c r="U76" i="37"/>
  <c r="V76" i="37"/>
  <c r="W76" i="37"/>
  <c r="X76" i="37"/>
  <c r="Y76" i="37"/>
  <c r="Z76" i="37"/>
  <c r="B77" i="37"/>
  <c r="C77" i="37"/>
  <c r="D77" i="37"/>
  <c r="E77" i="37"/>
  <c r="F77" i="37"/>
  <c r="G77" i="37"/>
  <c r="H77" i="37"/>
  <c r="I77" i="37"/>
  <c r="J77" i="37"/>
  <c r="K77" i="37"/>
  <c r="L77" i="37"/>
  <c r="M77" i="37"/>
  <c r="N77" i="37"/>
  <c r="O77" i="37"/>
  <c r="P77" i="37"/>
  <c r="Q77" i="37"/>
  <c r="R77" i="37"/>
  <c r="S77" i="37"/>
  <c r="T77" i="37"/>
  <c r="U77" i="37"/>
  <c r="V77" i="37"/>
  <c r="W77" i="37"/>
  <c r="X77" i="37"/>
  <c r="Y77" i="37"/>
  <c r="Z77" i="37"/>
  <c r="B78" i="37"/>
  <c r="C78" i="37"/>
  <c r="D78" i="37"/>
  <c r="E78" i="37"/>
  <c r="F78" i="37"/>
  <c r="G78" i="37"/>
  <c r="H78" i="37"/>
  <c r="I78" i="37"/>
  <c r="J78" i="37"/>
  <c r="K78" i="37"/>
  <c r="L78" i="37"/>
  <c r="M78" i="37"/>
  <c r="N78" i="37"/>
  <c r="O78" i="37"/>
  <c r="P78" i="37"/>
  <c r="Q78" i="37"/>
  <c r="R78" i="37"/>
  <c r="S78" i="37"/>
  <c r="T78" i="37"/>
  <c r="U78" i="37"/>
  <c r="V78" i="37"/>
  <c r="W78" i="37"/>
  <c r="X78" i="37"/>
  <c r="Y78" i="37"/>
  <c r="Z78" i="37"/>
  <c r="B79" i="37"/>
  <c r="C79" i="37"/>
  <c r="D79" i="37"/>
  <c r="E79" i="37"/>
  <c r="F79" i="37"/>
  <c r="G79" i="37"/>
  <c r="H79" i="37"/>
  <c r="I79" i="37"/>
  <c r="J79" i="37"/>
  <c r="K79" i="37"/>
  <c r="L79" i="37"/>
  <c r="M79" i="37"/>
  <c r="N79" i="37"/>
  <c r="O79" i="37"/>
  <c r="P79" i="37"/>
  <c r="Q79" i="37"/>
  <c r="R79" i="37"/>
  <c r="S79" i="37"/>
  <c r="T79" i="37"/>
  <c r="U79" i="37"/>
  <c r="V79" i="37"/>
  <c r="W79" i="37"/>
  <c r="X79" i="37"/>
  <c r="Y79" i="37"/>
  <c r="Z79" i="37"/>
  <c r="B80" i="37"/>
  <c r="C80" i="37"/>
  <c r="D80" i="37"/>
  <c r="E80" i="37"/>
  <c r="F80" i="37"/>
  <c r="G80" i="37"/>
  <c r="H80" i="37"/>
  <c r="I80" i="37"/>
  <c r="J80" i="37"/>
  <c r="K80" i="37"/>
  <c r="L80" i="37"/>
  <c r="M80" i="37"/>
  <c r="N80" i="37"/>
  <c r="O80" i="37"/>
  <c r="P80" i="37"/>
  <c r="Q80" i="37"/>
  <c r="R80" i="37"/>
  <c r="S80" i="37"/>
  <c r="T80" i="37"/>
  <c r="U80" i="37"/>
  <c r="V80" i="37"/>
  <c r="W80" i="37"/>
  <c r="X80" i="37"/>
  <c r="Y80" i="37"/>
  <c r="Z80" i="37"/>
  <c r="B81" i="37"/>
  <c r="C81" i="37"/>
  <c r="D81" i="37"/>
  <c r="E81" i="37"/>
  <c r="F81" i="37"/>
  <c r="G81" i="37"/>
  <c r="H81" i="37"/>
  <c r="I81" i="37"/>
  <c r="J81" i="37"/>
  <c r="K81" i="37"/>
  <c r="L81" i="37"/>
  <c r="M81" i="37"/>
  <c r="N81" i="37"/>
  <c r="O81" i="37"/>
  <c r="P81" i="37"/>
  <c r="Q81" i="37"/>
  <c r="R81" i="37"/>
  <c r="S81" i="37"/>
  <c r="T81" i="37"/>
  <c r="U81" i="37"/>
  <c r="V81" i="37"/>
  <c r="W81" i="37"/>
  <c r="X81" i="37"/>
  <c r="Y81" i="37"/>
  <c r="Z81" i="37"/>
  <c r="B82" i="37"/>
  <c r="C82" i="37"/>
  <c r="D82" i="37"/>
  <c r="E82" i="37"/>
  <c r="F82" i="37"/>
  <c r="G82" i="37"/>
  <c r="H82" i="37"/>
  <c r="I82" i="37"/>
  <c r="J82" i="37"/>
  <c r="K82" i="37"/>
  <c r="L82" i="37"/>
  <c r="M82" i="37"/>
  <c r="N82" i="37"/>
  <c r="O82" i="37"/>
  <c r="P82" i="37"/>
  <c r="Q82" i="37"/>
  <c r="R82" i="37"/>
  <c r="S82" i="37"/>
  <c r="T82" i="37"/>
  <c r="U82" i="37"/>
  <c r="V82" i="37"/>
  <c r="W82" i="37"/>
  <c r="X82" i="37"/>
  <c r="Y82" i="37"/>
  <c r="Z82" i="37"/>
  <c r="B83" i="37"/>
  <c r="C83" i="37"/>
  <c r="D83" i="37"/>
  <c r="E83" i="37"/>
  <c r="F83" i="37"/>
  <c r="G83" i="37"/>
  <c r="H83" i="37"/>
  <c r="I83" i="37"/>
  <c r="J83" i="37"/>
  <c r="K83" i="37"/>
  <c r="L83" i="37"/>
  <c r="M83" i="37"/>
  <c r="N83" i="37"/>
  <c r="O83" i="37"/>
  <c r="P83" i="37"/>
  <c r="Q83" i="37"/>
  <c r="R83" i="37"/>
  <c r="S83" i="37"/>
  <c r="T83" i="37"/>
  <c r="U83" i="37"/>
  <c r="V83" i="37"/>
  <c r="W83" i="37"/>
  <c r="X83" i="37"/>
  <c r="Y83" i="37"/>
  <c r="Z83" i="37"/>
  <c r="B84" i="37"/>
  <c r="C84" i="37"/>
  <c r="D84" i="37"/>
  <c r="E84" i="37"/>
  <c r="F84" i="37"/>
  <c r="G84" i="37"/>
  <c r="H84" i="37"/>
  <c r="I84" i="37"/>
  <c r="J84" i="37"/>
  <c r="K84" i="37"/>
  <c r="L84" i="37"/>
  <c r="M84" i="37"/>
  <c r="N84" i="37"/>
  <c r="O84" i="37"/>
  <c r="P84" i="37"/>
  <c r="Q84" i="37"/>
  <c r="R84" i="37"/>
  <c r="S84" i="37"/>
  <c r="T84" i="37"/>
  <c r="U84" i="37"/>
  <c r="V84" i="37"/>
  <c r="W84" i="37"/>
  <c r="X84" i="37"/>
  <c r="Y84" i="37"/>
  <c r="Z84" i="37"/>
  <c r="B85" i="37"/>
  <c r="C85" i="37"/>
  <c r="D85" i="37"/>
  <c r="E85" i="37"/>
  <c r="F85" i="37"/>
  <c r="G85" i="37"/>
  <c r="H85" i="37"/>
  <c r="I85" i="37"/>
  <c r="J85" i="37"/>
  <c r="K85" i="37"/>
  <c r="L85" i="37"/>
  <c r="M85" i="37"/>
  <c r="N85" i="37"/>
  <c r="O85" i="37"/>
  <c r="P85" i="37"/>
  <c r="Q85" i="37"/>
  <c r="R85" i="37"/>
  <c r="S85" i="37"/>
  <c r="T85" i="37"/>
  <c r="U85" i="37"/>
  <c r="V85" i="37"/>
  <c r="W85" i="37"/>
  <c r="X85" i="37"/>
  <c r="Y85" i="37"/>
  <c r="Z85" i="37"/>
  <c r="B86" i="37"/>
  <c r="C86" i="37"/>
  <c r="D86" i="37"/>
  <c r="E86" i="37"/>
  <c r="F86" i="37"/>
  <c r="G86" i="37"/>
  <c r="H86" i="37"/>
  <c r="I86" i="37"/>
  <c r="J86" i="37"/>
  <c r="K86" i="37"/>
  <c r="L86" i="37"/>
  <c r="M86" i="37"/>
  <c r="N86" i="37"/>
  <c r="O86" i="37"/>
  <c r="P86" i="37"/>
  <c r="Q86" i="37"/>
  <c r="R86" i="37"/>
  <c r="S86" i="37"/>
  <c r="T86" i="37"/>
  <c r="U86" i="37"/>
  <c r="V86" i="37"/>
  <c r="W86" i="37"/>
  <c r="X86" i="37"/>
  <c r="Y86" i="37"/>
  <c r="Z86" i="37"/>
  <c r="B87" i="37"/>
  <c r="C87" i="37"/>
  <c r="D87" i="37"/>
  <c r="E87" i="37"/>
  <c r="F87" i="37"/>
  <c r="G87" i="37"/>
  <c r="H87" i="37"/>
  <c r="I87" i="37"/>
  <c r="J87" i="37"/>
  <c r="K87" i="37"/>
  <c r="L87" i="37"/>
  <c r="M87" i="37"/>
  <c r="N87" i="37"/>
  <c r="O87" i="37"/>
  <c r="P87" i="37"/>
  <c r="Q87" i="37"/>
  <c r="R87" i="37"/>
  <c r="S87" i="37"/>
  <c r="T87" i="37"/>
  <c r="U87" i="37"/>
  <c r="V87" i="37"/>
  <c r="W87" i="37"/>
  <c r="X87" i="37"/>
  <c r="Y87" i="37"/>
  <c r="Z87" i="37"/>
  <c r="B88" i="37"/>
  <c r="C88" i="37"/>
  <c r="D88" i="37"/>
  <c r="E88" i="37"/>
  <c r="F88" i="37"/>
  <c r="G88" i="37"/>
  <c r="H88" i="37"/>
  <c r="I88" i="37"/>
  <c r="J88" i="37"/>
  <c r="K88" i="37"/>
  <c r="L88" i="37"/>
  <c r="M88" i="37"/>
  <c r="N88" i="37"/>
  <c r="O88" i="37"/>
  <c r="P88" i="37"/>
  <c r="Q88" i="37"/>
  <c r="R88" i="37"/>
  <c r="S88" i="37"/>
  <c r="T88" i="37"/>
  <c r="U88" i="37"/>
  <c r="V88" i="37"/>
  <c r="W88" i="37"/>
  <c r="X88" i="37"/>
  <c r="Y88" i="37"/>
  <c r="Z88" i="37"/>
  <c r="B89" i="37"/>
  <c r="C89" i="37"/>
  <c r="D89" i="37"/>
  <c r="E89" i="37"/>
  <c r="F89" i="37"/>
  <c r="G89" i="37"/>
  <c r="H89" i="37"/>
  <c r="I89" i="37"/>
  <c r="J89" i="37"/>
  <c r="K89" i="37"/>
  <c r="L89" i="37"/>
  <c r="M89" i="37"/>
  <c r="N89" i="37"/>
  <c r="O89" i="37"/>
  <c r="P89" i="37"/>
  <c r="Q89" i="37"/>
  <c r="R89" i="37"/>
  <c r="S89" i="37"/>
  <c r="T89" i="37"/>
  <c r="U89" i="37"/>
  <c r="V89" i="37"/>
  <c r="W89" i="37"/>
  <c r="X89" i="37"/>
  <c r="Y89" i="37"/>
  <c r="Z89" i="37"/>
  <c r="B90" i="37"/>
  <c r="C90" i="37"/>
  <c r="D90" i="37"/>
  <c r="E90" i="37"/>
  <c r="F90" i="37"/>
  <c r="G90" i="37"/>
  <c r="H90" i="37"/>
  <c r="I90" i="37"/>
  <c r="J90" i="37"/>
  <c r="K90" i="37"/>
  <c r="L90" i="37"/>
  <c r="M90" i="37"/>
  <c r="N90" i="37"/>
  <c r="O90" i="37"/>
  <c r="P90" i="37"/>
  <c r="Q90" i="37"/>
  <c r="R90" i="37"/>
  <c r="S90" i="37"/>
  <c r="T90" i="37"/>
  <c r="U90" i="37"/>
  <c r="V90" i="37"/>
  <c r="W90" i="37"/>
  <c r="X90" i="37"/>
  <c r="Y90" i="37"/>
  <c r="Z90" i="37"/>
  <c r="B91" i="37"/>
  <c r="C91" i="37"/>
  <c r="D91" i="37"/>
  <c r="E91" i="37"/>
  <c r="F91" i="37"/>
  <c r="G91" i="37"/>
  <c r="H91" i="37"/>
  <c r="I91" i="37"/>
  <c r="J91" i="37"/>
  <c r="K91" i="37"/>
  <c r="L91" i="37"/>
  <c r="M91" i="37"/>
  <c r="N91" i="37"/>
  <c r="O91" i="37"/>
  <c r="P91" i="37"/>
  <c r="Q91" i="37"/>
  <c r="R91" i="37"/>
  <c r="S91" i="37"/>
  <c r="T91" i="37"/>
  <c r="U91" i="37"/>
  <c r="V91" i="37"/>
  <c r="W91" i="37"/>
  <c r="X91" i="37"/>
  <c r="Y91" i="37"/>
  <c r="Z91" i="37"/>
  <c r="B92" i="37"/>
  <c r="C92" i="37"/>
  <c r="D92" i="37"/>
  <c r="E92" i="37"/>
  <c r="F92" i="37"/>
  <c r="G92" i="37"/>
  <c r="H92" i="37"/>
  <c r="I92" i="37"/>
  <c r="J92" i="37"/>
  <c r="K92" i="37"/>
  <c r="L92" i="37"/>
  <c r="M92" i="37"/>
  <c r="N92" i="37"/>
  <c r="O92" i="37"/>
  <c r="P92" i="37"/>
  <c r="Q92" i="37"/>
  <c r="R92" i="37"/>
  <c r="S92" i="37"/>
  <c r="T92" i="37"/>
  <c r="U92" i="37"/>
  <c r="V92" i="37"/>
  <c r="W92" i="37"/>
  <c r="X92" i="37"/>
  <c r="Y92" i="37"/>
  <c r="Z92" i="37"/>
  <c r="B93" i="37"/>
  <c r="C93" i="37"/>
  <c r="D93" i="37"/>
  <c r="E93" i="37"/>
  <c r="F93" i="37"/>
  <c r="G93" i="37"/>
  <c r="H93" i="37"/>
  <c r="I93" i="37"/>
  <c r="J93" i="37"/>
  <c r="K93" i="37"/>
  <c r="L93" i="37"/>
  <c r="M93" i="37"/>
  <c r="N93" i="37"/>
  <c r="O93" i="37"/>
  <c r="P93" i="37"/>
  <c r="Q93" i="37"/>
  <c r="R93" i="37"/>
  <c r="S93" i="37"/>
  <c r="T93" i="37"/>
  <c r="U93" i="37"/>
  <c r="V93" i="37"/>
  <c r="W93" i="37"/>
  <c r="X93" i="37"/>
  <c r="Y93" i="37"/>
  <c r="Z93" i="37"/>
  <c r="B94" i="37"/>
  <c r="C94" i="37"/>
  <c r="D94" i="37"/>
  <c r="E94" i="37"/>
  <c r="F94" i="37"/>
  <c r="G94" i="37"/>
  <c r="H94" i="37"/>
  <c r="I94" i="37"/>
  <c r="J94" i="37"/>
  <c r="K94" i="37"/>
  <c r="L94" i="37"/>
  <c r="M94" i="37"/>
  <c r="N94" i="37"/>
  <c r="O94" i="37"/>
  <c r="P94" i="37"/>
  <c r="Q94" i="37"/>
  <c r="R94" i="37"/>
  <c r="S94" i="37"/>
  <c r="T94" i="37"/>
  <c r="U94" i="37"/>
  <c r="V94" i="37"/>
  <c r="W94" i="37"/>
  <c r="X94" i="37"/>
  <c r="Y94" i="37"/>
  <c r="Z94" i="37"/>
  <c r="B95" i="37"/>
  <c r="C95" i="37"/>
  <c r="D95" i="37"/>
  <c r="E95" i="37"/>
  <c r="F95" i="37"/>
  <c r="G95" i="37"/>
  <c r="H95" i="37"/>
  <c r="I95" i="37"/>
  <c r="J95" i="37"/>
  <c r="K95" i="37"/>
  <c r="L95" i="37"/>
  <c r="M95" i="37"/>
  <c r="N95" i="37"/>
  <c r="O95" i="37"/>
  <c r="P95" i="37"/>
  <c r="Q95" i="37"/>
  <c r="R95" i="37"/>
  <c r="S95" i="37"/>
  <c r="T95" i="37"/>
  <c r="U95" i="37"/>
  <c r="V95" i="37"/>
  <c r="W95" i="37"/>
  <c r="X95" i="37"/>
  <c r="Y95" i="37"/>
  <c r="Z95" i="37"/>
  <c r="B96" i="37"/>
  <c r="C96" i="37"/>
  <c r="D96" i="37"/>
  <c r="E96" i="37"/>
  <c r="F96" i="37"/>
  <c r="G96" i="37"/>
  <c r="H96" i="37"/>
  <c r="I96" i="37"/>
  <c r="J96" i="37"/>
  <c r="K96" i="37"/>
  <c r="L96" i="37"/>
  <c r="M96" i="37"/>
  <c r="N96" i="37"/>
  <c r="O96" i="37"/>
  <c r="P96" i="37"/>
  <c r="Q96" i="37"/>
  <c r="R96" i="37"/>
  <c r="S96" i="37"/>
  <c r="T96" i="37"/>
  <c r="U96" i="37"/>
  <c r="V96" i="37"/>
  <c r="W96" i="37"/>
  <c r="X96" i="37"/>
  <c r="Y96" i="37"/>
  <c r="Z96" i="37"/>
  <c r="B97" i="37"/>
  <c r="C97" i="37"/>
  <c r="D97" i="37"/>
  <c r="E97" i="37"/>
  <c r="F97" i="37"/>
  <c r="G97" i="37"/>
  <c r="H97" i="37"/>
  <c r="I97" i="37"/>
  <c r="J97" i="37"/>
  <c r="K97" i="37"/>
  <c r="L97" i="37"/>
  <c r="M97" i="37"/>
  <c r="N97" i="37"/>
  <c r="O97" i="37"/>
  <c r="P97" i="37"/>
  <c r="Q97" i="37"/>
  <c r="R97" i="37"/>
  <c r="S97" i="37"/>
  <c r="T97" i="37"/>
  <c r="U97" i="37"/>
  <c r="V97" i="37"/>
  <c r="W97" i="37"/>
  <c r="X97" i="37"/>
  <c r="Y97" i="37"/>
  <c r="Z97" i="37"/>
  <c r="B98" i="37"/>
  <c r="C98" i="37"/>
  <c r="D98" i="37"/>
  <c r="E98" i="37"/>
  <c r="F98" i="37"/>
  <c r="G98" i="37"/>
  <c r="H98" i="37"/>
  <c r="I98" i="37"/>
  <c r="J98" i="37"/>
  <c r="K98" i="37"/>
  <c r="L98" i="37"/>
  <c r="M98" i="37"/>
  <c r="N98" i="37"/>
  <c r="O98" i="37"/>
  <c r="P98" i="37"/>
  <c r="Q98" i="37"/>
  <c r="R98" i="37"/>
  <c r="S98" i="37"/>
  <c r="T98" i="37"/>
  <c r="U98" i="37"/>
  <c r="V98" i="37"/>
  <c r="W98" i="37"/>
  <c r="X98" i="37"/>
  <c r="Y98" i="37"/>
  <c r="Z98" i="37"/>
  <c r="B99" i="37"/>
  <c r="C99" i="37"/>
  <c r="D99" i="37"/>
  <c r="E99" i="37"/>
  <c r="F99" i="37"/>
  <c r="G99" i="37"/>
  <c r="H99" i="37"/>
  <c r="I99" i="37"/>
  <c r="J99" i="37"/>
  <c r="K99" i="37"/>
  <c r="L99" i="37"/>
  <c r="M99" i="37"/>
  <c r="N99" i="37"/>
  <c r="O99" i="37"/>
  <c r="P99" i="37"/>
  <c r="Q99" i="37"/>
  <c r="R99" i="37"/>
  <c r="S99" i="37"/>
  <c r="T99" i="37"/>
  <c r="U99" i="37"/>
  <c r="V99" i="37"/>
  <c r="W99" i="37"/>
  <c r="X99" i="37"/>
  <c r="Y99" i="37"/>
  <c r="Z99" i="37"/>
  <c r="B100" i="37"/>
  <c r="C100" i="37"/>
  <c r="D100" i="37"/>
  <c r="E100" i="37"/>
  <c r="F100" i="37"/>
  <c r="G100" i="37"/>
  <c r="H100" i="37"/>
  <c r="I100" i="37"/>
  <c r="J100" i="37"/>
  <c r="K100" i="37"/>
  <c r="L100" i="37"/>
  <c r="M100" i="37"/>
  <c r="N100" i="37"/>
  <c r="O100" i="37"/>
  <c r="P100" i="37"/>
  <c r="Q100" i="37"/>
  <c r="R100" i="37"/>
  <c r="S100" i="37"/>
  <c r="T100" i="37"/>
  <c r="U100" i="37"/>
  <c r="V100" i="37"/>
  <c r="W100" i="37"/>
  <c r="X100" i="37"/>
  <c r="Y100" i="37"/>
  <c r="Z100" i="37"/>
  <c r="B101" i="37"/>
  <c r="C101" i="37"/>
  <c r="D101" i="37"/>
  <c r="E101" i="37"/>
  <c r="F101" i="37"/>
  <c r="G101" i="37"/>
  <c r="H101" i="37"/>
  <c r="I101" i="37"/>
  <c r="J101" i="37"/>
  <c r="K101" i="37"/>
  <c r="L101" i="37"/>
  <c r="M101" i="37"/>
  <c r="N101" i="37"/>
  <c r="O101" i="37"/>
  <c r="P101" i="37"/>
  <c r="Q101" i="37"/>
  <c r="R101" i="37"/>
  <c r="S101" i="37"/>
  <c r="T101" i="37"/>
  <c r="U101" i="37"/>
  <c r="V101" i="37"/>
  <c r="W101" i="37"/>
  <c r="X101" i="37"/>
  <c r="Y101" i="37"/>
  <c r="Z101" i="37"/>
  <c r="B102" i="37"/>
  <c r="C102" i="37"/>
  <c r="D102" i="37"/>
  <c r="E102" i="37"/>
  <c r="F102" i="37"/>
  <c r="G102" i="37"/>
  <c r="H102" i="37"/>
  <c r="I102" i="37"/>
  <c r="J102" i="37"/>
  <c r="K102" i="37"/>
  <c r="L102" i="37"/>
  <c r="M102" i="37"/>
  <c r="N102" i="37"/>
  <c r="O102" i="37"/>
  <c r="P102" i="37"/>
  <c r="Q102" i="37"/>
  <c r="R102" i="37"/>
  <c r="S102" i="37"/>
  <c r="T102" i="37"/>
  <c r="U102" i="37"/>
  <c r="V102" i="37"/>
  <c r="W102" i="37"/>
  <c r="X102" i="37"/>
  <c r="Y102" i="37"/>
  <c r="Z102" i="37"/>
  <c r="B103" i="37"/>
  <c r="C103" i="37"/>
  <c r="D103" i="37"/>
  <c r="E103" i="37"/>
  <c r="F103" i="37"/>
  <c r="G103" i="37"/>
  <c r="H103" i="37"/>
  <c r="I103" i="37"/>
  <c r="J103" i="37"/>
  <c r="K103" i="37"/>
  <c r="L103" i="37"/>
  <c r="M103" i="37"/>
  <c r="N103" i="37"/>
  <c r="O103" i="37"/>
  <c r="P103" i="37"/>
  <c r="Q103" i="37"/>
  <c r="R103" i="37"/>
  <c r="S103" i="37"/>
  <c r="T103" i="37"/>
  <c r="U103" i="37"/>
  <c r="V103" i="37"/>
  <c r="W103" i="37"/>
  <c r="X103" i="37"/>
  <c r="Y103" i="37"/>
  <c r="Z103" i="37"/>
  <c r="B104" i="37"/>
  <c r="C104" i="37"/>
  <c r="D104" i="37"/>
  <c r="E104" i="37"/>
  <c r="F104" i="37"/>
  <c r="G104" i="37"/>
  <c r="H104" i="37"/>
  <c r="I104" i="37"/>
  <c r="J104" i="37"/>
  <c r="K104" i="37"/>
  <c r="L104" i="37"/>
  <c r="M104" i="37"/>
  <c r="N104" i="37"/>
  <c r="O104" i="37"/>
  <c r="P104" i="37"/>
  <c r="Q104" i="37"/>
  <c r="R104" i="37"/>
  <c r="S104" i="37"/>
  <c r="T104" i="37"/>
  <c r="U104" i="37"/>
  <c r="V104" i="37"/>
  <c r="W104" i="37"/>
  <c r="X104" i="37"/>
  <c r="Y104" i="37"/>
  <c r="Z104" i="37"/>
  <c r="B105" i="37"/>
  <c r="C105" i="37"/>
  <c r="D105" i="37"/>
  <c r="E105" i="37"/>
  <c r="F105" i="37"/>
  <c r="G105" i="37"/>
  <c r="H105" i="37"/>
  <c r="I105" i="37"/>
  <c r="J105" i="37"/>
  <c r="K105" i="37"/>
  <c r="L105" i="37"/>
  <c r="M105" i="37"/>
  <c r="N105" i="37"/>
  <c r="O105" i="37"/>
  <c r="P105" i="37"/>
  <c r="Q105" i="37"/>
  <c r="R105" i="37"/>
  <c r="S105" i="37"/>
  <c r="T105" i="37"/>
  <c r="U105" i="37"/>
  <c r="V105" i="37"/>
  <c r="W105" i="37"/>
  <c r="X105" i="37"/>
  <c r="Y105" i="37"/>
  <c r="Z105" i="37"/>
  <c r="B106" i="37"/>
  <c r="C106" i="37"/>
  <c r="D106" i="37"/>
  <c r="E106" i="37"/>
  <c r="F106" i="37"/>
  <c r="G106" i="37"/>
  <c r="H106" i="37"/>
  <c r="I106" i="37"/>
  <c r="J106" i="37"/>
  <c r="K106" i="37"/>
  <c r="L106" i="37"/>
  <c r="M106" i="37"/>
  <c r="N106" i="37"/>
  <c r="O106" i="37"/>
  <c r="P106" i="37"/>
  <c r="Q106" i="37"/>
  <c r="R106" i="37"/>
  <c r="S106" i="37"/>
  <c r="T106" i="37"/>
  <c r="U106" i="37"/>
  <c r="V106" i="37"/>
  <c r="W106" i="37"/>
  <c r="X106" i="37"/>
  <c r="Y106" i="37"/>
  <c r="Z106" i="37"/>
  <c r="B107" i="37"/>
  <c r="C107" i="37"/>
  <c r="D107" i="37"/>
  <c r="E107" i="37"/>
  <c r="F107" i="37"/>
  <c r="G107" i="37"/>
  <c r="H107" i="37"/>
  <c r="I107" i="37"/>
  <c r="J107" i="37"/>
  <c r="K107" i="37"/>
  <c r="L107" i="37"/>
  <c r="M107" i="37"/>
  <c r="N107" i="37"/>
  <c r="O107" i="37"/>
  <c r="P107" i="37"/>
  <c r="Q107" i="37"/>
  <c r="R107" i="37"/>
  <c r="S107" i="37"/>
  <c r="T107" i="37"/>
  <c r="U107" i="37"/>
  <c r="V107" i="37"/>
  <c r="W107" i="37"/>
  <c r="X107" i="37"/>
  <c r="Y107" i="37"/>
  <c r="Z107" i="37"/>
  <c r="B108" i="37"/>
  <c r="C108" i="37"/>
  <c r="D108" i="37"/>
  <c r="E108" i="37"/>
  <c r="F108" i="37"/>
  <c r="G108" i="37"/>
  <c r="H108" i="37"/>
  <c r="I108" i="37"/>
  <c r="J108" i="37"/>
  <c r="K108" i="37"/>
  <c r="L108" i="37"/>
  <c r="M108" i="37"/>
  <c r="N108" i="37"/>
  <c r="O108" i="37"/>
  <c r="P108" i="37"/>
  <c r="Q108" i="37"/>
  <c r="R108" i="37"/>
  <c r="S108" i="37"/>
  <c r="T108" i="37"/>
  <c r="U108" i="37"/>
  <c r="V108" i="37"/>
  <c r="W108" i="37"/>
  <c r="X108" i="37"/>
  <c r="Y108" i="37"/>
  <c r="Z108" i="37"/>
  <c r="B109" i="37"/>
  <c r="C109" i="37"/>
  <c r="D109" i="37"/>
  <c r="E109" i="37"/>
  <c r="F109" i="37"/>
  <c r="G109" i="37"/>
  <c r="H109" i="37"/>
  <c r="I109" i="37"/>
  <c r="J109" i="37"/>
  <c r="K109" i="37"/>
  <c r="L109" i="37"/>
  <c r="M109" i="37"/>
  <c r="N109" i="37"/>
  <c r="O109" i="37"/>
  <c r="P109" i="37"/>
  <c r="Q109" i="37"/>
  <c r="R109" i="37"/>
  <c r="S109" i="37"/>
  <c r="T109" i="37"/>
  <c r="U109" i="37"/>
  <c r="V109" i="37"/>
  <c r="W109" i="37"/>
  <c r="X109" i="37"/>
  <c r="Y109" i="37"/>
  <c r="Z109" i="37"/>
  <c r="B110" i="37"/>
  <c r="C110" i="37"/>
  <c r="D110" i="37"/>
  <c r="E110" i="37"/>
  <c r="F110" i="37"/>
  <c r="G110" i="37"/>
  <c r="H110" i="37"/>
  <c r="I110" i="37"/>
  <c r="J110" i="37"/>
  <c r="K110" i="37"/>
  <c r="L110" i="37"/>
  <c r="M110" i="37"/>
  <c r="N110" i="37"/>
  <c r="O110" i="37"/>
  <c r="P110" i="37"/>
  <c r="Q110" i="37"/>
  <c r="R110" i="37"/>
  <c r="S110" i="37"/>
  <c r="T110" i="37"/>
  <c r="U110" i="37"/>
  <c r="V110" i="37"/>
  <c r="W110" i="37"/>
  <c r="X110" i="37"/>
  <c r="Y110" i="37"/>
  <c r="Z110" i="37"/>
  <c r="B111" i="37"/>
  <c r="C111" i="37"/>
  <c r="D111" i="37"/>
  <c r="E111" i="37"/>
  <c r="F111" i="37"/>
  <c r="G111" i="37"/>
  <c r="H111" i="37"/>
  <c r="I111" i="37"/>
  <c r="J111" i="37"/>
  <c r="K111" i="37"/>
  <c r="L111" i="37"/>
  <c r="M111" i="37"/>
  <c r="N111" i="37"/>
  <c r="O111" i="37"/>
  <c r="P111" i="37"/>
  <c r="Q111" i="37"/>
  <c r="R111" i="37"/>
  <c r="S111" i="37"/>
  <c r="T111" i="37"/>
  <c r="U111" i="37"/>
  <c r="V111" i="37"/>
  <c r="W111" i="37"/>
  <c r="X111" i="37"/>
  <c r="Y111" i="37"/>
  <c r="Z111" i="37"/>
  <c r="B112" i="37"/>
  <c r="C112" i="37"/>
  <c r="D112" i="37"/>
  <c r="E112" i="37"/>
  <c r="F112" i="37"/>
  <c r="G112" i="37"/>
  <c r="H112" i="37"/>
  <c r="I112" i="37"/>
  <c r="J112" i="37"/>
  <c r="K112" i="37"/>
  <c r="L112" i="37"/>
  <c r="M112" i="37"/>
  <c r="N112" i="37"/>
  <c r="O112" i="37"/>
  <c r="P112" i="37"/>
  <c r="Q112" i="37"/>
  <c r="R112" i="37"/>
  <c r="S112" i="37"/>
  <c r="T112" i="37"/>
  <c r="U112" i="37"/>
  <c r="V112" i="37"/>
  <c r="W112" i="37"/>
  <c r="X112" i="37"/>
  <c r="Y112" i="37"/>
  <c r="Z112" i="37"/>
  <c r="B113" i="37"/>
  <c r="C113" i="37"/>
  <c r="D113" i="37"/>
  <c r="E113" i="37"/>
  <c r="F113" i="37"/>
  <c r="G113" i="37"/>
  <c r="H113" i="37"/>
  <c r="I113" i="37"/>
  <c r="J113" i="37"/>
  <c r="K113" i="37"/>
  <c r="L113" i="37"/>
  <c r="M113" i="37"/>
  <c r="N113" i="37"/>
  <c r="O113" i="37"/>
  <c r="P113" i="37"/>
  <c r="Q113" i="37"/>
  <c r="R113" i="37"/>
  <c r="S113" i="37"/>
  <c r="T113" i="37"/>
  <c r="U113" i="37"/>
  <c r="V113" i="37"/>
  <c r="W113" i="37"/>
  <c r="X113" i="37"/>
  <c r="Y113" i="37"/>
  <c r="Z113" i="37"/>
  <c r="B114" i="37"/>
  <c r="C114" i="37"/>
  <c r="D114" i="37"/>
  <c r="E114" i="37"/>
  <c r="F114" i="37"/>
  <c r="G114" i="37"/>
  <c r="H114" i="37"/>
  <c r="I114" i="37"/>
  <c r="J114" i="37"/>
  <c r="K114" i="37"/>
  <c r="L114" i="37"/>
  <c r="M114" i="37"/>
  <c r="N114" i="37"/>
  <c r="O114" i="37"/>
  <c r="P114" i="37"/>
  <c r="Q114" i="37"/>
  <c r="R114" i="37"/>
  <c r="S114" i="37"/>
  <c r="T114" i="37"/>
  <c r="U114" i="37"/>
  <c r="V114" i="37"/>
  <c r="W114" i="37"/>
  <c r="X114" i="37"/>
  <c r="Y114" i="37"/>
  <c r="Z114" i="37"/>
  <c r="B115" i="37"/>
  <c r="C115" i="37"/>
  <c r="D115" i="37"/>
  <c r="E115" i="37"/>
  <c r="F115" i="37"/>
  <c r="G115" i="37"/>
  <c r="H115" i="37"/>
  <c r="I115" i="37"/>
  <c r="J115" i="37"/>
  <c r="K115" i="37"/>
  <c r="L115" i="37"/>
  <c r="M115" i="37"/>
  <c r="N115" i="37"/>
  <c r="O115" i="37"/>
  <c r="P115" i="37"/>
  <c r="Q115" i="37"/>
  <c r="R115" i="37"/>
  <c r="S115" i="37"/>
  <c r="T115" i="37"/>
  <c r="U115" i="37"/>
  <c r="V115" i="37"/>
  <c r="W115" i="37"/>
  <c r="X115" i="37"/>
  <c r="Y115" i="37"/>
  <c r="Z115" i="37"/>
  <c r="B116" i="37"/>
  <c r="C116" i="37"/>
  <c r="D116" i="37"/>
  <c r="E116" i="37"/>
  <c r="F116" i="37"/>
  <c r="G116" i="37"/>
  <c r="H116" i="37"/>
  <c r="I116" i="37"/>
  <c r="J116" i="37"/>
  <c r="K116" i="37"/>
  <c r="L116" i="37"/>
  <c r="M116" i="37"/>
  <c r="N116" i="37"/>
  <c r="O116" i="37"/>
  <c r="P116" i="37"/>
  <c r="Q116" i="37"/>
  <c r="R116" i="37"/>
  <c r="S116" i="37"/>
  <c r="T116" i="37"/>
  <c r="U116" i="37"/>
  <c r="V116" i="37"/>
  <c r="W116" i="37"/>
  <c r="X116" i="37"/>
  <c r="Y116" i="37"/>
  <c r="Z116" i="37"/>
  <c r="B117" i="37"/>
  <c r="C117" i="37"/>
  <c r="D117" i="37"/>
  <c r="E117" i="37"/>
  <c r="F117" i="37"/>
  <c r="G117" i="37"/>
  <c r="H117" i="37"/>
  <c r="I117" i="37"/>
  <c r="J117" i="37"/>
  <c r="K117" i="37"/>
  <c r="L117" i="37"/>
  <c r="M117" i="37"/>
  <c r="N117" i="37"/>
  <c r="O117" i="37"/>
  <c r="P117" i="37"/>
  <c r="Q117" i="37"/>
  <c r="R117" i="37"/>
  <c r="S117" i="37"/>
  <c r="T117" i="37"/>
  <c r="U117" i="37"/>
  <c r="V117" i="37"/>
  <c r="W117" i="37"/>
  <c r="X117" i="37"/>
  <c r="Y117" i="37"/>
  <c r="Z117" i="37"/>
  <c r="B118" i="37"/>
  <c r="C118" i="37"/>
  <c r="D118" i="37"/>
  <c r="E118" i="37"/>
  <c r="F118" i="37"/>
  <c r="G118" i="37"/>
  <c r="H118" i="37"/>
  <c r="I118" i="37"/>
  <c r="J118" i="37"/>
  <c r="K118" i="37"/>
  <c r="L118" i="37"/>
  <c r="M118" i="37"/>
  <c r="N118" i="37"/>
  <c r="O118" i="37"/>
  <c r="P118" i="37"/>
  <c r="Q118" i="37"/>
  <c r="R118" i="37"/>
  <c r="S118" i="37"/>
  <c r="T118" i="37"/>
  <c r="U118" i="37"/>
  <c r="V118" i="37"/>
  <c r="W118" i="37"/>
  <c r="X118" i="37"/>
  <c r="Y118" i="37"/>
  <c r="Z118" i="37"/>
  <c r="B119" i="37"/>
  <c r="C119" i="37"/>
  <c r="D119" i="37"/>
  <c r="E119" i="37"/>
  <c r="F119" i="37"/>
  <c r="G119" i="37"/>
  <c r="H119" i="37"/>
  <c r="I119" i="37"/>
  <c r="J119" i="37"/>
  <c r="K119" i="37"/>
  <c r="L119" i="37"/>
  <c r="M119" i="37"/>
  <c r="N119" i="37"/>
  <c r="O119" i="37"/>
  <c r="P119" i="37"/>
  <c r="Q119" i="37"/>
  <c r="R119" i="37"/>
  <c r="S119" i="37"/>
  <c r="T119" i="37"/>
  <c r="U119" i="37"/>
  <c r="V119" i="37"/>
  <c r="W119" i="37"/>
  <c r="X119" i="37"/>
  <c r="Y119" i="37"/>
  <c r="Z119" i="37"/>
  <c r="B120" i="37"/>
  <c r="C120" i="37"/>
  <c r="D120" i="37"/>
  <c r="E120" i="37"/>
  <c r="F120" i="37"/>
  <c r="G120" i="37"/>
  <c r="H120" i="37"/>
  <c r="I120" i="37"/>
  <c r="J120" i="37"/>
  <c r="K120" i="37"/>
  <c r="L120" i="37"/>
  <c r="M120" i="37"/>
  <c r="N120" i="37"/>
  <c r="O120" i="37"/>
  <c r="P120" i="37"/>
  <c r="Q120" i="37"/>
  <c r="R120" i="37"/>
  <c r="S120" i="37"/>
  <c r="T120" i="37"/>
  <c r="U120" i="37"/>
  <c r="V120" i="37"/>
  <c r="W120" i="37"/>
  <c r="X120" i="37"/>
  <c r="Y120" i="37"/>
  <c r="Z120" i="37"/>
  <c r="B121" i="37"/>
  <c r="C121" i="37"/>
  <c r="D121" i="37"/>
  <c r="E121" i="37"/>
  <c r="F121" i="37"/>
  <c r="G121" i="37"/>
  <c r="H121" i="37"/>
  <c r="I121" i="37"/>
  <c r="J121" i="37"/>
  <c r="K121" i="37"/>
  <c r="L121" i="37"/>
  <c r="M121" i="37"/>
  <c r="N121" i="37"/>
  <c r="O121" i="37"/>
  <c r="P121" i="37"/>
  <c r="Q121" i="37"/>
  <c r="R121" i="37"/>
  <c r="S121" i="37"/>
  <c r="T121" i="37"/>
  <c r="U121" i="37"/>
  <c r="V121" i="37"/>
  <c r="W121" i="37"/>
  <c r="X121" i="37"/>
  <c r="Y121" i="37"/>
  <c r="Z121" i="37"/>
  <c r="B122" i="37"/>
  <c r="C122" i="37"/>
  <c r="D122" i="37"/>
  <c r="E122" i="37"/>
  <c r="F122" i="37"/>
  <c r="G122" i="37"/>
  <c r="H122" i="37"/>
  <c r="I122" i="37"/>
  <c r="J122" i="37"/>
  <c r="K122" i="37"/>
  <c r="L122" i="37"/>
  <c r="M122" i="37"/>
  <c r="N122" i="37"/>
  <c r="O122" i="37"/>
  <c r="P122" i="37"/>
  <c r="Q122" i="37"/>
  <c r="R122" i="37"/>
  <c r="S122" i="37"/>
  <c r="T122" i="37"/>
  <c r="U122" i="37"/>
  <c r="V122" i="37"/>
  <c r="W122" i="37"/>
  <c r="X122" i="37"/>
  <c r="Y122" i="37"/>
  <c r="Z122" i="37"/>
  <c r="B123" i="37"/>
  <c r="C123" i="37"/>
  <c r="D123" i="37"/>
  <c r="E123" i="37"/>
  <c r="F123" i="37"/>
  <c r="G123" i="37"/>
  <c r="H123" i="37"/>
  <c r="I123" i="37"/>
  <c r="J123" i="37"/>
  <c r="K123" i="37"/>
  <c r="L123" i="37"/>
  <c r="M123" i="37"/>
  <c r="N123" i="37"/>
  <c r="O123" i="37"/>
  <c r="P123" i="37"/>
  <c r="Q123" i="37"/>
  <c r="R123" i="37"/>
  <c r="S123" i="37"/>
  <c r="T123" i="37"/>
  <c r="U123" i="37"/>
  <c r="V123" i="37"/>
  <c r="W123" i="37"/>
  <c r="X123" i="37"/>
  <c r="Y123" i="37"/>
  <c r="Z123" i="37"/>
  <c r="B124" i="37"/>
  <c r="C124" i="37"/>
  <c r="D124" i="37"/>
  <c r="E124" i="37"/>
  <c r="F124" i="37"/>
  <c r="G124" i="37"/>
  <c r="H124" i="37"/>
  <c r="I124" i="37"/>
  <c r="J124" i="37"/>
  <c r="K124" i="37"/>
  <c r="L124" i="37"/>
  <c r="M124" i="37"/>
  <c r="N124" i="37"/>
  <c r="O124" i="37"/>
  <c r="P124" i="37"/>
  <c r="Q124" i="37"/>
  <c r="R124" i="37"/>
  <c r="S124" i="37"/>
  <c r="T124" i="37"/>
  <c r="U124" i="37"/>
  <c r="V124" i="37"/>
  <c r="W124" i="37"/>
  <c r="X124" i="37"/>
  <c r="Y124" i="37"/>
  <c r="Z124" i="37"/>
  <c r="B125" i="37"/>
  <c r="C125" i="37"/>
  <c r="D125" i="37"/>
  <c r="E125" i="37"/>
  <c r="F125" i="37"/>
  <c r="G125" i="37"/>
  <c r="H125" i="37"/>
  <c r="I125" i="37"/>
  <c r="J125" i="37"/>
  <c r="K125" i="37"/>
  <c r="L125" i="37"/>
  <c r="M125" i="37"/>
  <c r="N125" i="37"/>
  <c r="O125" i="37"/>
  <c r="P125" i="37"/>
  <c r="Q125" i="37"/>
  <c r="R125" i="37"/>
  <c r="S125" i="37"/>
  <c r="T125" i="37"/>
  <c r="U125" i="37"/>
  <c r="V125" i="37"/>
  <c r="W125" i="37"/>
  <c r="X125" i="37"/>
  <c r="Y125" i="37"/>
  <c r="Z125" i="37"/>
  <c r="B126" i="37"/>
  <c r="C126" i="37"/>
  <c r="D126" i="37"/>
  <c r="E126" i="37"/>
  <c r="F126" i="37"/>
  <c r="G126" i="37"/>
  <c r="H126" i="37"/>
  <c r="I126" i="37"/>
  <c r="J126" i="37"/>
  <c r="K126" i="37"/>
  <c r="L126" i="37"/>
  <c r="M126" i="37"/>
  <c r="N126" i="37"/>
  <c r="O126" i="37"/>
  <c r="P126" i="37"/>
  <c r="Q126" i="37"/>
  <c r="R126" i="37"/>
  <c r="S126" i="37"/>
  <c r="T126" i="37"/>
  <c r="U126" i="37"/>
  <c r="V126" i="37"/>
  <c r="W126" i="37"/>
  <c r="X126" i="37"/>
  <c r="Y126" i="37"/>
  <c r="Z126" i="37"/>
  <c r="B127" i="37"/>
  <c r="C127" i="37"/>
  <c r="D127" i="37"/>
  <c r="E127" i="37"/>
  <c r="F127" i="37"/>
  <c r="G127" i="37"/>
  <c r="H127" i="37"/>
  <c r="I127" i="37"/>
  <c r="J127" i="37"/>
  <c r="K127" i="37"/>
  <c r="L127" i="37"/>
  <c r="M127" i="37"/>
  <c r="N127" i="37"/>
  <c r="O127" i="37"/>
  <c r="P127" i="37"/>
  <c r="Q127" i="37"/>
  <c r="R127" i="37"/>
  <c r="S127" i="37"/>
  <c r="T127" i="37"/>
  <c r="U127" i="37"/>
  <c r="V127" i="37"/>
  <c r="W127" i="37"/>
  <c r="X127" i="37"/>
  <c r="Y127" i="37"/>
  <c r="Z127" i="37"/>
  <c r="B128" i="37"/>
  <c r="C128" i="37"/>
  <c r="D128" i="37"/>
  <c r="E128" i="37"/>
  <c r="F128" i="37"/>
  <c r="G128" i="37"/>
  <c r="H128" i="37"/>
  <c r="I128" i="37"/>
  <c r="J128" i="37"/>
  <c r="K128" i="37"/>
  <c r="L128" i="37"/>
  <c r="M128" i="37"/>
  <c r="N128" i="37"/>
  <c r="O128" i="37"/>
  <c r="P128" i="37"/>
  <c r="Q128" i="37"/>
  <c r="R128" i="37"/>
  <c r="S128" i="37"/>
  <c r="T128" i="37"/>
  <c r="U128" i="37"/>
  <c r="V128" i="37"/>
  <c r="W128" i="37"/>
  <c r="X128" i="37"/>
  <c r="Y128" i="37"/>
  <c r="Z128" i="37"/>
  <c r="B129" i="37"/>
  <c r="C129" i="37"/>
  <c r="D129" i="37"/>
  <c r="E129" i="37"/>
  <c r="F129" i="37"/>
  <c r="G129" i="37"/>
  <c r="H129" i="37"/>
  <c r="I129" i="37"/>
  <c r="J129" i="37"/>
  <c r="K129" i="37"/>
  <c r="L129" i="37"/>
  <c r="M129" i="37"/>
  <c r="N129" i="37"/>
  <c r="O129" i="37"/>
  <c r="P129" i="37"/>
  <c r="Q129" i="37"/>
  <c r="R129" i="37"/>
  <c r="S129" i="37"/>
  <c r="T129" i="37"/>
  <c r="U129" i="37"/>
  <c r="V129" i="37"/>
  <c r="W129" i="37"/>
  <c r="X129" i="37"/>
  <c r="Y129" i="37"/>
  <c r="Z129" i="37"/>
  <c r="B130" i="37"/>
  <c r="C130" i="37"/>
  <c r="D130" i="37"/>
  <c r="E130" i="37"/>
  <c r="F130" i="37"/>
  <c r="G130" i="37"/>
  <c r="H130" i="37"/>
  <c r="I130" i="37"/>
  <c r="J130" i="37"/>
  <c r="K130" i="37"/>
  <c r="L130" i="37"/>
  <c r="M130" i="37"/>
  <c r="N130" i="37"/>
  <c r="O130" i="37"/>
  <c r="P130" i="37"/>
  <c r="Q130" i="37"/>
  <c r="R130" i="37"/>
  <c r="S130" i="37"/>
  <c r="T130" i="37"/>
  <c r="U130" i="37"/>
  <c r="V130" i="37"/>
  <c r="W130" i="37"/>
  <c r="X130" i="37"/>
  <c r="Y130" i="37"/>
  <c r="Z130" i="37"/>
  <c r="B131" i="37"/>
  <c r="C131" i="37"/>
  <c r="D131" i="37"/>
  <c r="E131" i="37"/>
  <c r="F131" i="37"/>
  <c r="G131" i="37"/>
  <c r="H131" i="37"/>
  <c r="I131" i="37"/>
  <c r="J131" i="37"/>
  <c r="K131" i="37"/>
  <c r="L131" i="37"/>
  <c r="M131" i="37"/>
  <c r="N131" i="37"/>
  <c r="O131" i="37"/>
  <c r="P131" i="37"/>
  <c r="Q131" i="37"/>
  <c r="R131" i="37"/>
  <c r="S131" i="37"/>
  <c r="T131" i="37"/>
  <c r="U131" i="37"/>
  <c r="V131" i="37"/>
  <c r="W131" i="37"/>
  <c r="X131" i="37"/>
  <c r="Y131" i="37"/>
  <c r="Z131" i="37"/>
  <c r="B132" i="37"/>
  <c r="C132" i="37"/>
  <c r="D132" i="37"/>
  <c r="E132" i="37"/>
  <c r="F132" i="37"/>
  <c r="G132" i="37"/>
  <c r="H132" i="37"/>
  <c r="I132" i="37"/>
  <c r="J132" i="37"/>
  <c r="K132" i="37"/>
  <c r="L132" i="37"/>
  <c r="M132" i="37"/>
  <c r="N132" i="37"/>
  <c r="O132" i="37"/>
  <c r="P132" i="37"/>
  <c r="Q132" i="37"/>
  <c r="R132" i="37"/>
  <c r="S132" i="37"/>
  <c r="T132" i="37"/>
  <c r="U132" i="37"/>
  <c r="V132" i="37"/>
  <c r="W132" i="37"/>
  <c r="X132" i="37"/>
  <c r="Y132" i="37"/>
  <c r="Z132" i="37"/>
  <c r="B133" i="37"/>
  <c r="C133" i="37"/>
  <c r="D133" i="37"/>
  <c r="E133" i="37"/>
  <c r="F133" i="37"/>
  <c r="G133" i="37"/>
  <c r="H133" i="37"/>
  <c r="I133" i="37"/>
  <c r="J133" i="37"/>
  <c r="K133" i="37"/>
  <c r="L133" i="37"/>
  <c r="M133" i="37"/>
  <c r="N133" i="37"/>
  <c r="O133" i="37"/>
  <c r="P133" i="37"/>
  <c r="Q133" i="37"/>
  <c r="R133" i="37"/>
  <c r="S133" i="37"/>
  <c r="T133" i="37"/>
  <c r="U133" i="37"/>
  <c r="V133" i="37"/>
  <c r="W133" i="37"/>
  <c r="X133" i="37"/>
  <c r="Y133" i="37"/>
  <c r="Z133" i="37"/>
  <c r="B134" i="37"/>
  <c r="C134" i="37"/>
  <c r="D134" i="37"/>
  <c r="E134" i="37"/>
  <c r="F134" i="37"/>
  <c r="G134" i="37"/>
  <c r="H134" i="37"/>
  <c r="I134" i="37"/>
  <c r="J134" i="37"/>
  <c r="K134" i="37"/>
  <c r="L134" i="37"/>
  <c r="M134" i="37"/>
  <c r="N134" i="37"/>
  <c r="O134" i="37"/>
  <c r="P134" i="37"/>
  <c r="Q134" i="37"/>
  <c r="R134" i="37"/>
  <c r="S134" i="37"/>
  <c r="T134" i="37"/>
  <c r="U134" i="37"/>
  <c r="V134" i="37"/>
  <c r="W134" i="37"/>
  <c r="X134" i="37"/>
  <c r="Y134" i="37"/>
  <c r="Z134" i="37"/>
  <c r="B135" i="37"/>
  <c r="C135" i="37"/>
  <c r="D135" i="37"/>
  <c r="E135" i="37"/>
  <c r="F135" i="37"/>
  <c r="G135" i="37"/>
  <c r="H135" i="37"/>
  <c r="I135" i="37"/>
  <c r="J135" i="37"/>
  <c r="K135" i="37"/>
  <c r="L135" i="37"/>
  <c r="M135" i="37"/>
  <c r="N135" i="37"/>
  <c r="O135" i="37"/>
  <c r="P135" i="37"/>
  <c r="Q135" i="37"/>
  <c r="R135" i="37"/>
  <c r="S135" i="37"/>
  <c r="T135" i="37"/>
  <c r="U135" i="37"/>
  <c r="V135" i="37"/>
  <c r="W135" i="37"/>
  <c r="X135" i="37"/>
  <c r="Y135" i="37"/>
  <c r="Z135" i="37"/>
  <c r="B136" i="37"/>
  <c r="C136" i="37"/>
  <c r="D136" i="37"/>
  <c r="E136" i="37"/>
  <c r="F136" i="37"/>
  <c r="G136" i="37"/>
  <c r="H136" i="37"/>
  <c r="I136" i="37"/>
  <c r="J136" i="37"/>
  <c r="K136" i="37"/>
  <c r="L136" i="37"/>
  <c r="M136" i="37"/>
  <c r="N136" i="37"/>
  <c r="O136" i="37"/>
  <c r="P136" i="37"/>
  <c r="Q136" i="37"/>
  <c r="R136" i="37"/>
  <c r="S136" i="37"/>
  <c r="T136" i="37"/>
  <c r="U136" i="37"/>
  <c r="V136" i="37"/>
  <c r="W136" i="37"/>
  <c r="X136" i="37"/>
  <c r="Y136" i="37"/>
  <c r="Z136" i="37"/>
  <c r="B137" i="37"/>
  <c r="C137" i="37"/>
  <c r="D137" i="37"/>
  <c r="E137" i="37"/>
  <c r="F137" i="37"/>
  <c r="G137" i="37"/>
  <c r="H137" i="37"/>
  <c r="I137" i="37"/>
  <c r="J137" i="37"/>
  <c r="K137" i="37"/>
  <c r="L137" i="37"/>
  <c r="M137" i="37"/>
  <c r="N137" i="37"/>
  <c r="O137" i="37"/>
  <c r="P137" i="37"/>
  <c r="Q137" i="37"/>
  <c r="R137" i="37"/>
  <c r="S137" i="37"/>
  <c r="T137" i="37"/>
  <c r="U137" i="37"/>
  <c r="V137" i="37"/>
  <c r="W137" i="37"/>
  <c r="X137" i="37"/>
  <c r="Y137" i="37"/>
  <c r="Z137" i="37"/>
  <c r="B138" i="37"/>
  <c r="C138" i="37"/>
  <c r="D138" i="37"/>
  <c r="E138" i="37"/>
  <c r="F138" i="37"/>
  <c r="G138" i="37"/>
  <c r="H138" i="37"/>
  <c r="I138" i="37"/>
  <c r="J138" i="37"/>
  <c r="K138" i="37"/>
  <c r="L138" i="37"/>
  <c r="M138" i="37"/>
  <c r="N138" i="37"/>
  <c r="O138" i="37"/>
  <c r="P138" i="37"/>
  <c r="Q138" i="37"/>
  <c r="R138" i="37"/>
  <c r="S138" i="37"/>
  <c r="T138" i="37"/>
  <c r="U138" i="37"/>
  <c r="V138" i="37"/>
  <c r="W138" i="37"/>
  <c r="X138" i="37"/>
  <c r="Y138" i="37"/>
  <c r="Z138" i="37"/>
  <c r="B139" i="37"/>
  <c r="C139" i="37"/>
  <c r="D139" i="37"/>
  <c r="E139" i="37"/>
  <c r="F139" i="37"/>
  <c r="G139" i="37"/>
  <c r="H139" i="37"/>
  <c r="I139" i="37"/>
  <c r="J139" i="37"/>
  <c r="K139" i="37"/>
  <c r="L139" i="37"/>
  <c r="M139" i="37"/>
  <c r="N139" i="37"/>
  <c r="O139" i="37"/>
  <c r="P139" i="37"/>
  <c r="Q139" i="37"/>
  <c r="R139" i="37"/>
  <c r="S139" i="37"/>
  <c r="T139" i="37"/>
  <c r="U139" i="37"/>
  <c r="V139" i="37"/>
  <c r="W139" i="37"/>
  <c r="X139" i="37"/>
  <c r="Y139" i="37"/>
  <c r="Z139" i="37"/>
  <c r="B140" i="37"/>
  <c r="C140" i="37"/>
  <c r="D140" i="37"/>
  <c r="E140" i="37"/>
  <c r="F140" i="37"/>
  <c r="G140" i="37"/>
  <c r="H140" i="37"/>
  <c r="I140" i="37"/>
  <c r="J140" i="37"/>
  <c r="K140" i="37"/>
  <c r="L140" i="37"/>
  <c r="M140" i="37"/>
  <c r="N140" i="37"/>
  <c r="O140" i="37"/>
  <c r="P140" i="37"/>
  <c r="Q140" i="37"/>
  <c r="R140" i="37"/>
  <c r="S140" i="37"/>
  <c r="T140" i="37"/>
  <c r="U140" i="37"/>
  <c r="V140" i="37"/>
  <c r="W140" i="37"/>
  <c r="X140" i="37"/>
  <c r="Y140" i="37"/>
  <c r="Z140" i="37"/>
  <c r="B141" i="37"/>
  <c r="C141" i="37"/>
  <c r="D141" i="37"/>
  <c r="E141" i="37"/>
  <c r="F141" i="37"/>
  <c r="G141" i="37"/>
  <c r="H141" i="37"/>
  <c r="I141" i="37"/>
  <c r="J141" i="37"/>
  <c r="K141" i="37"/>
  <c r="L141" i="37"/>
  <c r="M141" i="37"/>
  <c r="N141" i="37"/>
  <c r="O141" i="37"/>
  <c r="P141" i="37"/>
  <c r="Q141" i="37"/>
  <c r="R141" i="37"/>
  <c r="S141" i="37"/>
  <c r="T141" i="37"/>
  <c r="U141" i="37"/>
  <c r="V141" i="37"/>
  <c r="W141" i="37"/>
  <c r="X141" i="37"/>
  <c r="Y141" i="37"/>
  <c r="Z141" i="37"/>
  <c r="B142" i="37"/>
  <c r="C142" i="37"/>
  <c r="D142" i="37"/>
  <c r="E142" i="37"/>
  <c r="F142" i="37"/>
  <c r="G142" i="37"/>
  <c r="H142" i="37"/>
  <c r="I142" i="37"/>
  <c r="J142" i="37"/>
  <c r="K142" i="37"/>
  <c r="L142" i="37"/>
  <c r="M142" i="37"/>
  <c r="N142" i="37"/>
  <c r="O142" i="37"/>
  <c r="P142" i="37"/>
  <c r="Q142" i="37"/>
  <c r="R142" i="37"/>
  <c r="S142" i="37"/>
  <c r="T142" i="37"/>
  <c r="U142" i="37"/>
  <c r="V142" i="37"/>
  <c r="W142" i="37"/>
  <c r="X142" i="37"/>
  <c r="Y142" i="37"/>
  <c r="Z142" i="37"/>
  <c r="B143" i="37"/>
  <c r="C143" i="37"/>
  <c r="D143" i="37"/>
  <c r="E143" i="37"/>
  <c r="F143" i="37"/>
  <c r="G143" i="37"/>
  <c r="H143" i="37"/>
  <c r="I143" i="37"/>
  <c r="J143" i="37"/>
  <c r="K143" i="37"/>
  <c r="L143" i="37"/>
  <c r="M143" i="37"/>
  <c r="N143" i="37"/>
  <c r="O143" i="37"/>
  <c r="P143" i="37"/>
  <c r="Q143" i="37"/>
  <c r="R143" i="37"/>
  <c r="S143" i="37"/>
  <c r="T143" i="37"/>
  <c r="U143" i="37"/>
  <c r="V143" i="37"/>
  <c r="W143" i="37"/>
  <c r="X143" i="37"/>
  <c r="Y143" i="37"/>
  <c r="Z143" i="37"/>
  <c r="B144" i="37"/>
  <c r="C144" i="37"/>
  <c r="D144" i="37"/>
  <c r="E144" i="37"/>
  <c r="F144" i="37"/>
  <c r="G144" i="37"/>
  <c r="H144" i="37"/>
  <c r="I144" i="37"/>
  <c r="J144" i="37"/>
  <c r="K144" i="37"/>
  <c r="L144" i="37"/>
  <c r="M144" i="37"/>
  <c r="N144" i="37"/>
  <c r="O144" i="37"/>
  <c r="P144" i="37"/>
  <c r="Q144" i="37"/>
  <c r="R144" i="37"/>
  <c r="S144" i="37"/>
  <c r="T144" i="37"/>
  <c r="U144" i="37"/>
  <c r="V144" i="37"/>
  <c r="W144" i="37"/>
  <c r="X144" i="37"/>
  <c r="Y144" i="37"/>
  <c r="Z144" i="37"/>
  <c r="B145" i="37"/>
  <c r="C145" i="37"/>
  <c r="D145" i="37"/>
  <c r="E145" i="37"/>
  <c r="F145" i="37"/>
  <c r="G145" i="37"/>
  <c r="H145" i="37"/>
  <c r="I145" i="37"/>
  <c r="J145" i="37"/>
  <c r="K145" i="37"/>
  <c r="L145" i="37"/>
  <c r="M145" i="37"/>
  <c r="N145" i="37"/>
  <c r="O145" i="37"/>
  <c r="P145" i="37"/>
  <c r="Q145" i="37"/>
  <c r="R145" i="37"/>
  <c r="S145" i="37"/>
  <c r="T145" i="37"/>
  <c r="U145" i="37"/>
  <c r="V145" i="37"/>
  <c r="W145" i="37"/>
  <c r="X145" i="37"/>
  <c r="Y145" i="37"/>
  <c r="Z145" i="37"/>
  <c r="B146" i="37"/>
  <c r="C146" i="37"/>
  <c r="D146" i="37"/>
  <c r="E146" i="37"/>
  <c r="F146" i="37"/>
  <c r="G146" i="37"/>
  <c r="H146" i="37"/>
  <c r="I146" i="37"/>
  <c r="J146" i="37"/>
  <c r="K146" i="37"/>
  <c r="L146" i="37"/>
  <c r="M146" i="37"/>
  <c r="N146" i="37"/>
  <c r="O146" i="37"/>
  <c r="P146" i="37"/>
  <c r="Q146" i="37"/>
  <c r="R146" i="37"/>
  <c r="S146" i="37"/>
  <c r="T146" i="37"/>
  <c r="U146" i="37"/>
  <c r="V146" i="37"/>
  <c r="W146" i="37"/>
  <c r="X146" i="37"/>
  <c r="Y146" i="37"/>
  <c r="Z146" i="37"/>
  <c r="B147" i="37"/>
  <c r="C147" i="37"/>
  <c r="D147" i="37"/>
  <c r="E147" i="37"/>
  <c r="F147" i="37"/>
  <c r="G147" i="37"/>
  <c r="H147" i="37"/>
  <c r="I147" i="37"/>
  <c r="J147" i="37"/>
  <c r="K147" i="37"/>
  <c r="L147" i="37"/>
  <c r="M147" i="37"/>
  <c r="N147" i="37"/>
  <c r="O147" i="37"/>
  <c r="P147" i="37"/>
  <c r="Q147" i="37"/>
  <c r="R147" i="37"/>
  <c r="S147" i="37"/>
  <c r="T147" i="37"/>
  <c r="U147" i="37"/>
  <c r="V147" i="37"/>
  <c r="W147" i="37"/>
  <c r="X147" i="37"/>
  <c r="Y147" i="37"/>
  <c r="Z147" i="37"/>
  <c r="B148" i="37"/>
  <c r="C148" i="37"/>
  <c r="D148" i="37"/>
  <c r="E148" i="37"/>
  <c r="F148" i="37"/>
  <c r="G148" i="37"/>
  <c r="H148" i="37"/>
  <c r="I148" i="37"/>
  <c r="J148" i="37"/>
  <c r="K148" i="37"/>
  <c r="L148" i="37"/>
  <c r="M148" i="37"/>
  <c r="N148" i="37"/>
  <c r="O148" i="37"/>
  <c r="P148" i="37"/>
  <c r="Q148" i="37"/>
  <c r="R148" i="37"/>
  <c r="S148" i="37"/>
  <c r="T148" i="37"/>
  <c r="U148" i="37"/>
  <c r="V148" i="37"/>
  <c r="W148" i="37"/>
  <c r="X148" i="37"/>
  <c r="Y148" i="37"/>
  <c r="Z148" i="37"/>
  <c r="B149" i="37"/>
  <c r="C149" i="37"/>
  <c r="D149" i="37"/>
  <c r="E149" i="37"/>
  <c r="F149" i="37"/>
  <c r="G149" i="37"/>
  <c r="H149" i="37"/>
  <c r="I149" i="37"/>
  <c r="J149" i="37"/>
  <c r="K149" i="37"/>
  <c r="L149" i="37"/>
  <c r="M149" i="37"/>
  <c r="N149" i="37"/>
  <c r="O149" i="37"/>
  <c r="P149" i="37"/>
  <c r="Q149" i="37"/>
  <c r="R149" i="37"/>
  <c r="S149" i="37"/>
  <c r="T149" i="37"/>
  <c r="U149" i="37"/>
  <c r="V149" i="37"/>
  <c r="W149" i="37"/>
  <c r="X149" i="37"/>
  <c r="Y149" i="37"/>
  <c r="Z149" i="37"/>
  <c r="B150" i="37"/>
  <c r="C150" i="37"/>
  <c r="D150" i="37"/>
  <c r="E150" i="37"/>
  <c r="F150" i="37"/>
  <c r="G150" i="37"/>
  <c r="H150" i="37"/>
  <c r="I150" i="37"/>
  <c r="J150" i="37"/>
  <c r="K150" i="37"/>
  <c r="L150" i="37"/>
  <c r="M150" i="37"/>
  <c r="N150" i="37"/>
  <c r="O150" i="37"/>
  <c r="P150" i="37"/>
  <c r="Q150" i="37"/>
  <c r="R150" i="37"/>
  <c r="S150" i="37"/>
  <c r="T150" i="37"/>
  <c r="U150" i="37"/>
  <c r="V150" i="37"/>
  <c r="W150" i="37"/>
  <c r="X150" i="37"/>
  <c r="Y150" i="37"/>
  <c r="Z150" i="37"/>
  <c r="B151" i="37"/>
  <c r="C151" i="37"/>
  <c r="D151" i="37"/>
  <c r="E151" i="37"/>
  <c r="F151" i="37"/>
  <c r="G151" i="37"/>
  <c r="H151" i="37"/>
  <c r="I151" i="37"/>
  <c r="J151" i="37"/>
  <c r="K151" i="37"/>
  <c r="L151" i="37"/>
  <c r="M151" i="37"/>
  <c r="N151" i="37"/>
  <c r="O151" i="37"/>
  <c r="P151" i="37"/>
  <c r="Q151" i="37"/>
  <c r="R151" i="37"/>
  <c r="S151" i="37"/>
  <c r="T151" i="37"/>
  <c r="U151" i="37"/>
  <c r="V151" i="37"/>
  <c r="W151" i="37"/>
  <c r="X151" i="37"/>
  <c r="Y151" i="37"/>
  <c r="Z151" i="37"/>
  <c r="B152" i="37"/>
  <c r="C152" i="37"/>
  <c r="D152" i="37"/>
  <c r="E152" i="37"/>
  <c r="F152" i="37"/>
  <c r="G152" i="37"/>
  <c r="H152" i="37"/>
  <c r="I152" i="37"/>
  <c r="J152" i="37"/>
  <c r="K152" i="37"/>
  <c r="L152" i="37"/>
  <c r="M152" i="37"/>
  <c r="N152" i="37"/>
  <c r="O152" i="37"/>
  <c r="P152" i="37"/>
  <c r="Q152" i="37"/>
  <c r="R152" i="37"/>
  <c r="S152" i="37"/>
  <c r="T152" i="37"/>
  <c r="U152" i="37"/>
  <c r="V152" i="37"/>
  <c r="W152" i="37"/>
  <c r="X152" i="37"/>
  <c r="Y152" i="37"/>
  <c r="Z152" i="37"/>
  <c r="B153" i="37"/>
  <c r="C153" i="37"/>
  <c r="D153" i="37"/>
  <c r="E153" i="37"/>
  <c r="F153" i="37"/>
  <c r="G153" i="37"/>
  <c r="H153" i="37"/>
  <c r="I153" i="37"/>
  <c r="J153" i="37"/>
  <c r="K153" i="37"/>
  <c r="L153" i="37"/>
  <c r="M153" i="37"/>
  <c r="N153" i="37"/>
  <c r="O153" i="37"/>
  <c r="P153" i="37"/>
  <c r="Q153" i="37"/>
  <c r="R153" i="37"/>
  <c r="S153" i="37"/>
  <c r="T153" i="37"/>
  <c r="U153" i="37"/>
  <c r="V153" i="37"/>
  <c r="W153" i="37"/>
  <c r="X153" i="37"/>
  <c r="Y153" i="37"/>
  <c r="Z153" i="37"/>
  <c r="B154" i="37"/>
  <c r="C154" i="37"/>
  <c r="D154" i="37"/>
  <c r="E154" i="37"/>
  <c r="F154" i="37"/>
  <c r="G154" i="37"/>
  <c r="H154" i="37"/>
  <c r="I154" i="37"/>
  <c r="J154" i="37"/>
  <c r="K154" i="37"/>
  <c r="L154" i="37"/>
  <c r="M154" i="37"/>
  <c r="N154" i="37"/>
  <c r="O154" i="37"/>
  <c r="P154" i="37"/>
  <c r="Q154" i="37"/>
  <c r="R154" i="37"/>
  <c r="S154" i="37"/>
  <c r="T154" i="37"/>
  <c r="U154" i="37"/>
  <c r="V154" i="37"/>
  <c r="W154" i="37"/>
  <c r="X154" i="37"/>
  <c r="Y154" i="37"/>
  <c r="Z154" i="37"/>
  <c r="B155" i="37"/>
  <c r="C155" i="37"/>
  <c r="D155" i="37"/>
  <c r="E155" i="37"/>
  <c r="F155" i="37"/>
  <c r="G155" i="37"/>
  <c r="H155" i="37"/>
  <c r="I155" i="37"/>
  <c r="J155" i="37"/>
  <c r="K155" i="37"/>
  <c r="L155" i="37"/>
  <c r="M155" i="37"/>
  <c r="N155" i="37"/>
  <c r="O155" i="37"/>
  <c r="P155" i="37"/>
  <c r="Q155" i="37"/>
  <c r="R155" i="37"/>
  <c r="S155" i="37"/>
  <c r="T155" i="37"/>
  <c r="U155" i="37"/>
  <c r="V155" i="37"/>
  <c r="W155" i="37"/>
  <c r="X155" i="37"/>
  <c r="Y155" i="37"/>
  <c r="Z155" i="37"/>
  <c r="B156" i="37"/>
  <c r="C156" i="37"/>
  <c r="D156" i="37"/>
  <c r="E156" i="37"/>
  <c r="F156" i="37"/>
  <c r="G156" i="37"/>
  <c r="H156" i="37"/>
  <c r="I156" i="37"/>
  <c r="J156" i="37"/>
  <c r="K156" i="37"/>
  <c r="L156" i="37"/>
  <c r="M156" i="37"/>
  <c r="N156" i="37"/>
  <c r="O156" i="37"/>
  <c r="P156" i="37"/>
  <c r="Q156" i="37"/>
  <c r="R156" i="37"/>
  <c r="S156" i="37"/>
  <c r="T156" i="37"/>
  <c r="U156" i="37"/>
  <c r="V156" i="37"/>
  <c r="W156" i="37"/>
  <c r="X156" i="37"/>
  <c r="Y156" i="37"/>
  <c r="Z156" i="37"/>
  <c r="B157" i="37"/>
  <c r="C157" i="37"/>
  <c r="D157" i="37"/>
  <c r="E157" i="37"/>
  <c r="F157" i="37"/>
  <c r="G157" i="37"/>
  <c r="H157" i="37"/>
  <c r="I157" i="37"/>
  <c r="J157" i="37"/>
  <c r="K157" i="37"/>
  <c r="L157" i="37"/>
  <c r="M157" i="37"/>
  <c r="N157" i="37"/>
  <c r="O157" i="37"/>
  <c r="P157" i="37"/>
  <c r="Q157" i="37"/>
  <c r="R157" i="37"/>
  <c r="S157" i="37"/>
  <c r="T157" i="37"/>
  <c r="U157" i="37"/>
  <c r="V157" i="37"/>
  <c r="W157" i="37"/>
  <c r="X157" i="37"/>
  <c r="Y157" i="37"/>
  <c r="Z157" i="37"/>
  <c r="B158" i="37"/>
  <c r="C158" i="37"/>
  <c r="D158" i="37"/>
  <c r="E158" i="37"/>
  <c r="F158" i="37"/>
  <c r="G158" i="37"/>
  <c r="H158" i="37"/>
  <c r="I158" i="37"/>
  <c r="J158" i="37"/>
  <c r="K158" i="37"/>
  <c r="L158" i="37"/>
  <c r="M158" i="37"/>
  <c r="N158" i="37"/>
  <c r="O158" i="37"/>
  <c r="P158" i="37"/>
  <c r="Q158" i="37"/>
  <c r="R158" i="37"/>
  <c r="S158" i="37"/>
  <c r="T158" i="37"/>
  <c r="U158" i="37"/>
  <c r="V158" i="37"/>
  <c r="W158" i="37"/>
  <c r="X158" i="37"/>
  <c r="Y158" i="37"/>
  <c r="Z158" i="37"/>
  <c r="B159" i="37"/>
  <c r="C159" i="37"/>
  <c r="D159" i="37"/>
  <c r="E159" i="37"/>
  <c r="F159" i="37"/>
  <c r="G159" i="37"/>
  <c r="H159" i="37"/>
  <c r="I159" i="37"/>
  <c r="J159" i="37"/>
  <c r="K159" i="37"/>
  <c r="L159" i="37"/>
  <c r="M159" i="37"/>
  <c r="N159" i="37"/>
  <c r="O159" i="37"/>
  <c r="P159" i="37"/>
  <c r="Q159" i="37"/>
  <c r="R159" i="37"/>
  <c r="S159" i="37"/>
  <c r="T159" i="37"/>
  <c r="U159" i="37"/>
  <c r="V159" i="37"/>
  <c r="W159" i="37"/>
  <c r="X159" i="37"/>
  <c r="Y159" i="37"/>
  <c r="Z159" i="37"/>
  <c r="B160" i="37"/>
  <c r="C160" i="37"/>
  <c r="D160" i="37"/>
  <c r="E160" i="37"/>
  <c r="F160" i="37"/>
  <c r="G160" i="37"/>
  <c r="H160" i="37"/>
  <c r="I160" i="37"/>
  <c r="J160" i="37"/>
  <c r="K160" i="37"/>
  <c r="L160" i="37"/>
  <c r="M160" i="37"/>
  <c r="N160" i="37"/>
  <c r="O160" i="37"/>
  <c r="P160" i="37"/>
  <c r="Q160" i="37"/>
  <c r="R160" i="37"/>
  <c r="S160" i="37"/>
  <c r="T160" i="37"/>
  <c r="U160" i="37"/>
  <c r="V160" i="37"/>
  <c r="W160" i="37"/>
  <c r="X160" i="37"/>
  <c r="Y160" i="37"/>
  <c r="Z160" i="37"/>
  <c r="B161" i="37"/>
  <c r="C161" i="37"/>
  <c r="D161" i="37"/>
  <c r="E161" i="37"/>
  <c r="F161" i="37"/>
  <c r="G161" i="37"/>
  <c r="H161" i="37"/>
  <c r="I161" i="37"/>
  <c r="J161" i="37"/>
  <c r="K161" i="37"/>
  <c r="L161" i="37"/>
  <c r="M161" i="37"/>
  <c r="N161" i="37"/>
  <c r="O161" i="37"/>
  <c r="P161" i="37"/>
  <c r="Q161" i="37"/>
  <c r="R161" i="37"/>
  <c r="S161" i="37"/>
  <c r="T161" i="37"/>
  <c r="U161" i="37"/>
  <c r="V161" i="37"/>
  <c r="W161" i="37"/>
  <c r="X161" i="37"/>
  <c r="Y161" i="37"/>
  <c r="Z161" i="37"/>
  <c r="B162" i="37"/>
  <c r="C162" i="37"/>
  <c r="D162" i="37"/>
  <c r="E162" i="37"/>
  <c r="F162" i="37"/>
  <c r="G162" i="37"/>
  <c r="H162" i="37"/>
  <c r="I162" i="37"/>
  <c r="J162" i="37"/>
  <c r="K162" i="37"/>
  <c r="L162" i="37"/>
  <c r="M162" i="37"/>
  <c r="N162" i="37"/>
  <c r="O162" i="37"/>
  <c r="P162" i="37"/>
  <c r="Q162" i="37"/>
  <c r="R162" i="37"/>
  <c r="S162" i="37"/>
  <c r="T162" i="37"/>
  <c r="U162" i="37"/>
  <c r="V162" i="37"/>
  <c r="W162" i="37"/>
  <c r="X162" i="37"/>
  <c r="Y162" i="37"/>
  <c r="Z162" i="37"/>
  <c r="B163" i="37"/>
  <c r="C163" i="37"/>
  <c r="D163" i="37"/>
  <c r="E163" i="37"/>
  <c r="F163" i="37"/>
  <c r="G163" i="37"/>
  <c r="H163" i="37"/>
  <c r="I163" i="37"/>
  <c r="J163" i="37"/>
  <c r="K163" i="37"/>
  <c r="L163" i="37"/>
  <c r="M163" i="37"/>
  <c r="N163" i="37"/>
  <c r="O163" i="37"/>
  <c r="P163" i="37"/>
  <c r="Q163" i="37"/>
  <c r="R163" i="37"/>
  <c r="S163" i="37"/>
  <c r="T163" i="37"/>
  <c r="U163" i="37"/>
  <c r="V163" i="37"/>
  <c r="W163" i="37"/>
  <c r="X163" i="37"/>
  <c r="Y163" i="37"/>
  <c r="Z163" i="37"/>
  <c r="B164" i="37"/>
  <c r="C164" i="37"/>
  <c r="D164" i="37"/>
  <c r="E164" i="37"/>
  <c r="F164" i="37"/>
  <c r="G164" i="37"/>
  <c r="H164" i="37"/>
  <c r="I164" i="37"/>
  <c r="J164" i="37"/>
  <c r="K164" i="37"/>
  <c r="L164" i="37"/>
  <c r="M164" i="37"/>
  <c r="N164" i="37"/>
  <c r="O164" i="37"/>
  <c r="P164" i="37"/>
  <c r="Q164" i="37"/>
  <c r="R164" i="37"/>
  <c r="S164" i="37"/>
  <c r="T164" i="37"/>
  <c r="U164" i="37"/>
  <c r="V164" i="37"/>
  <c r="W164" i="37"/>
  <c r="X164" i="37"/>
  <c r="Y164" i="37"/>
  <c r="Z164" i="37"/>
  <c r="B165" i="37"/>
  <c r="C165" i="37"/>
  <c r="D165" i="37"/>
  <c r="E165" i="37"/>
  <c r="F165" i="37"/>
  <c r="G165" i="37"/>
  <c r="H165" i="37"/>
  <c r="I165" i="37"/>
  <c r="J165" i="37"/>
  <c r="K165" i="37"/>
  <c r="L165" i="37"/>
  <c r="M165" i="37"/>
  <c r="N165" i="37"/>
  <c r="O165" i="37"/>
  <c r="P165" i="37"/>
  <c r="Q165" i="37"/>
  <c r="R165" i="37"/>
  <c r="S165" i="37"/>
  <c r="T165" i="37"/>
  <c r="U165" i="37"/>
  <c r="V165" i="37"/>
  <c r="W165" i="37"/>
  <c r="X165" i="37"/>
  <c r="Y165" i="37"/>
  <c r="Z165" i="37"/>
  <c r="B166" i="37"/>
  <c r="C166" i="37"/>
  <c r="D166" i="37"/>
  <c r="E166" i="37"/>
  <c r="F166" i="37"/>
  <c r="G166" i="37"/>
  <c r="H166" i="37"/>
  <c r="I166" i="37"/>
  <c r="J166" i="37"/>
  <c r="K166" i="37"/>
  <c r="L166" i="37"/>
  <c r="M166" i="37"/>
  <c r="N166" i="37"/>
  <c r="O166" i="37"/>
  <c r="P166" i="37"/>
  <c r="Q166" i="37"/>
  <c r="R166" i="37"/>
  <c r="S166" i="37"/>
  <c r="T166" i="37"/>
  <c r="U166" i="37"/>
  <c r="V166" i="37"/>
  <c r="W166" i="37"/>
  <c r="X166" i="37"/>
  <c r="Y166" i="37"/>
  <c r="Z166" i="37"/>
  <c r="B167" i="37"/>
  <c r="C167" i="37"/>
  <c r="D167" i="37"/>
  <c r="E167" i="37"/>
  <c r="F167" i="37"/>
  <c r="G167" i="37"/>
  <c r="H167" i="37"/>
  <c r="I167" i="37"/>
  <c r="J167" i="37"/>
  <c r="K167" i="37"/>
  <c r="L167" i="37"/>
  <c r="M167" i="37"/>
  <c r="N167" i="37"/>
  <c r="O167" i="37"/>
  <c r="P167" i="37"/>
  <c r="Q167" i="37"/>
  <c r="R167" i="37"/>
  <c r="S167" i="37"/>
  <c r="T167" i="37"/>
  <c r="U167" i="37"/>
  <c r="V167" i="37"/>
  <c r="W167" i="37"/>
  <c r="X167" i="37"/>
  <c r="Y167" i="37"/>
  <c r="Z167" i="37"/>
  <c r="B168" i="37"/>
  <c r="C168" i="37"/>
  <c r="D168" i="37"/>
  <c r="E168" i="37"/>
  <c r="F168" i="37"/>
  <c r="G168" i="37"/>
  <c r="H168" i="37"/>
  <c r="I168" i="37"/>
  <c r="J168" i="37"/>
  <c r="K168" i="37"/>
  <c r="L168" i="37"/>
  <c r="M168" i="37"/>
  <c r="N168" i="37"/>
  <c r="O168" i="37"/>
  <c r="P168" i="37"/>
  <c r="Q168" i="37"/>
  <c r="R168" i="37"/>
  <c r="S168" i="37"/>
  <c r="T168" i="37"/>
  <c r="U168" i="37"/>
  <c r="V168" i="37"/>
  <c r="W168" i="37"/>
  <c r="X168" i="37"/>
  <c r="Y168" i="37"/>
  <c r="Z168" i="37"/>
  <c r="B169" i="37"/>
  <c r="C169" i="37"/>
  <c r="D169" i="37"/>
  <c r="E169" i="37"/>
  <c r="F169" i="37"/>
  <c r="G169" i="37"/>
  <c r="H169" i="37"/>
  <c r="I169" i="37"/>
  <c r="J169" i="37"/>
  <c r="K169" i="37"/>
  <c r="L169" i="37"/>
  <c r="M169" i="37"/>
  <c r="N169" i="37"/>
  <c r="O169" i="37"/>
  <c r="P169" i="37"/>
  <c r="Q169" i="37"/>
  <c r="R169" i="37"/>
  <c r="S169" i="37"/>
  <c r="T169" i="37"/>
  <c r="U169" i="37"/>
  <c r="V169" i="37"/>
  <c r="W169" i="37"/>
  <c r="X169" i="37"/>
  <c r="Y169" i="37"/>
  <c r="Z169" i="37"/>
  <c r="B170" i="37"/>
  <c r="C170" i="37"/>
  <c r="D170" i="37"/>
  <c r="E170" i="37"/>
  <c r="F170" i="37"/>
  <c r="G170" i="37"/>
  <c r="H170" i="37"/>
  <c r="I170" i="37"/>
  <c r="J170" i="37"/>
  <c r="K170" i="37"/>
  <c r="L170" i="37"/>
  <c r="M170" i="37"/>
  <c r="N170" i="37"/>
  <c r="O170" i="37"/>
  <c r="P170" i="37"/>
  <c r="Q170" i="37"/>
  <c r="R170" i="37"/>
  <c r="S170" i="37"/>
  <c r="T170" i="37"/>
  <c r="U170" i="37"/>
  <c r="V170" i="37"/>
  <c r="W170" i="37"/>
  <c r="X170" i="37"/>
  <c r="Y170" i="37"/>
  <c r="Z170" i="37"/>
  <c r="B171" i="37"/>
  <c r="C171" i="37"/>
  <c r="D171" i="37"/>
  <c r="E171" i="37"/>
  <c r="F171" i="37"/>
  <c r="G171" i="37"/>
  <c r="H171" i="37"/>
  <c r="I171" i="37"/>
  <c r="J171" i="37"/>
  <c r="K171" i="37"/>
  <c r="L171" i="37"/>
  <c r="M171" i="37"/>
  <c r="N171" i="37"/>
  <c r="O171" i="37"/>
  <c r="P171" i="37"/>
  <c r="Q171" i="37"/>
  <c r="R171" i="37"/>
  <c r="S171" i="37"/>
  <c r="T171" i="37"/>
  <c r="U171" i="37"/>
  <c r="V171" i="37"/>
  <c r="W171" i="37"/>
  <c r="X171" i="37"/>
  <c r="Y171" i="37"/>
  <c r="Z171" i="37"/>
  <c r="B172" i="37"/>
  <c r="C172" i="37"/>
  <c r="D172" i="37"/>
  <c r="E172" i="37"/>
  <c r="F172" i="37"/>
  <c r="G172" i="37"/>
  <c r="H172" i="37"/>
  <c r="I172" i="37"/>
  <c r="J172" i="37"/>
  <c r="K172" i="37"/>
  <c r="L172" i="37"/>
  <c r="M172" i="37"/>
  <c r="N172" i="37"/>
  <c r="O172" i="37"/>
  <c r="P172" i="37"/>
  <c r="Q172" i="37"/>
  <c r="R172" i="37"/>
  <c r="S172" i="37"/>
  <c r="T172" i="37"/>
  <c r="U172" i="37"/>
  <c r="V172" i="37"/>
  <c r="W172" i="37"/>
  <c r="X172" i="37"/>
  <c r="Y172" i="37"/>
  <c r="Z172" i="37"/>
  <c r="B173" i="37"/>
  <c r="C173" i="37"/>
  <c r="D173" i="37"/>
  <c r="E173" i="37"/>
  <c r="F173" i="37"/>
  <c r="G173" i="37"/>
  <c r="H173" i="37"/>
  <c r="I173" i="37"/>
  <c r="J173" i="37"/>
  <c r="K173" i="37"/>
  <c r="L173" i="37"/>
  <c r="M173" i="37"/>
  <c r="N173" i="37"/>
  <c r="O173" i="37"/>
  <c r="P173" i="37"/>
  <c r="Q173" i="37"/>
  <c r="R173" i="37"/>
  <c r="S173" i="37"/>
  <c r="T173" i="37"/>
  <c r="U173" i="37"/>
  <c r="V173" i="37"/>
  <c r="W173" i="37"/>
  <c r="X173" i="37"/>
  <c r="Y173" i="37"/>
  <c r="Z173" i="37"/>
  <c r="B174" i="37"/>
  <c r="C174" i="37"/>
  <c r="D174" i="37"/>
  <c r="E174" i="37"/>
  <c r="F174" i="37"/>
  <c r="G174" i="37"/>
  <c r="H174" i="37"/>
  <c r="I174" i="37"/>
  <c r="J174" i="37"/>
  <c r="K174" i="37"/>
  <c r="L174" i="37"/>
  <c r="M174" i="37"/>
  <c r="N174" i="37"/>
  <c r="O174" i="37"/>
  <c r="P174" i="37"/>
  <c r="Q174" i="37"/>
  <c r="R174" i="37"/>
  <c r="S174" i="37"/>
  <c r="T174" i="37"/>
  <c r="U174" i="37"/>
  <c r="V174" i="37"/>
  <c r="W174" i="37"/>
  <c r="X174" i="37"/>
  <c r="Y174" i="37"/>
  <c r="Z174" i="37"/>
  <c r="B175" i="37"/>
  <c r="C175" i="37"/>
  <c r="D175" i="37"/>
  <c r="E175" i="37"/>
  <c r="F175" i="37"/>
  <c r="G175" i="37"/>
  <c r="H175" i="37"/>
  <c r="I175" i="37"/>
  <c r="J175" i="37"/>
  <c r="K175" i="37"/>
  <c r="L175" i="37"/>
  <c r="M175" i="37"/>
  <c r="N175" i="37"/>
  <c r="O175" i="37"/>
  <c r="P175" i="37"/>
  <c r="Q175" i="37"/>
  <c r="R175" i="37"/>
  <c r="S175" i="37"/>
  <c r="T175" i="37"/>
  <c r="U175" i="37"/>
  <c r="V175" i="37"/>
  <c r="W175" i="37"/>
  <c r="X175" i="37"/>
  <c r="Y175" i="37"/>
  <c r="Z175" i="37"/>
  <c r="B176" i="37"/>
  <c r="C176" i="37"/>
  <c r="D176" i="37"/>
  <c r="E176" i="37"/>
  <c r="F176" i="37"/>
  <c r="G176" i="37"/>
  <c r="H176" i="37"/>
  <c r="I176" i="37"/>
  <c r="J176" i="37"/>
  <c r="K176" i="37"/>
  <c r="L176" i="37"/>
  <c r="M176" i="37"/>
  <c r="N176" i="37"/>
  <c r="O176" i="37"/>
  <c r="P176" i="37"/>
  <c r="Q176" i="37"/>
  <c r="R176" i="37"/>
  <c r="S176" i="37"/>
  <c r="T176" i="37"/>
  <c r="U176" i="37"/>
  <c r="V176" i="37"/>
  <c r="W176" i="37"/>
  <c r="X176" i="37"/>
  <c r="Y176" i="37"/>
  <c r="Z176" i="37"/>
  <c r="B177" i="37"/>
  <c r="C177" i="37"/>
  <c r="D177" i="37"/>
  <c r="E177" i="37"/>
  <c r="F177" i="37"/>
  <c r="G177" i="37"/>
  <c r="H177" i="37"/>
  <c r="I177" i="37"/>
  <c r="J177" i="37"/>
  <c r="K177" i="37"/>
  <c r="L177" i="37"/>
  <c r="M177" i="37"/>
  <c r="N177" i="37"/>
  <c r="O177" i="37"/>
  <c r="P177" i="37"/>
  <c r="Q177" i="37"/>
  <c r="R177" i="37"/>
  <c r="S177" i="37"/>
  <c r="T177" i="37"/>
  <c r="U177" i="37"/>
  <c r="V177" i="37"/>
  <c r="W177" i="37"/>
  <c r="X177" i="37"/>
  <c r="Y177" i="37"/>
  <c r="Z177" i="37"/>
  <c r="B178" i="37"/>
  <c r="C178" i="37"/>
  <c r="D178" i="37"/>
  <c r="E178" i="37"/>
  <c r="F178" i="37"/>
  <c r="G178" i="37"/>
  <c r="H178" i="37"/>
  <c r="I178" i="37"/>
  <c r="J178" i="37"/>
  <c r="K178" i="37"/>
  <c r="L178" i="37"/>
  <c r="M178" i="37"/>
  <c r="N178" i="37"/>
  <c r="O178" i="37"/>
  <c r="P178" i="37"/>
  <c r="Q178" i="37"/>
  <c r="R178" i="37"/>
  <c r="S178" i="37"/>
  <c r="T178" i="37"/>
  <c r="U178" i="37"/>
  <c r="V178" i="37"/>
  <c r="W178" i="37"/>
  <c r="X178" i="37"/>
  <c r="Y178" i="37"/>
  <c r="Z178" i="37"/>
  <c r="B179" i="37"/>
  <c r="C179" i="37"/>
  <c r="D179" i="37"/>
  <c r="E179" i="37"/>
  <c r="F179" i="37"/>
  <c r="G179" i="37"/>
  <c r="H179" i="37"/>
  <c r="I179" i="37"/>
  <c r="J179" i="37"/>
  <c r="K179" i="37"/>
  <c r="L179" i="37"/>
  <c r="M179" i="37"/>
  <c r="N179" i="37"/>
  <c r="O179" i="37"/>
  <c r="P179" i="37"/>
  <c r="Q179" i="37"/>
  <c r="R179" i="37"/>
  <c r="S179" i="37"/>
  <c r="T179" i="37"/>
  <c r="U179" i="37"/>
  <c r="V179" i="37"/>
  <c r="W179" i="37"/>
  <c r="X179" i="37"/>
  <c r="Y179" i="37"/>
  <c r="Z179" i="37"/>
  <c r="B180" i="37"/>
  <c r="C180" i="37"/>
  <c r="D180" i="37"/>
  <c r="E180" i="37"/>
  <c r="F180" i="37"/>
  <c r="G180" i="37"/>
  <c r="H180" i="37"/>
  <c r="I180" i="37"/>
  <c r="J180" i="37"/>
  <c r="K180" i="37"/>
  <c r="L180" i="37"/>
  <c r="M180" i="37"/>
  <c r="N180" i="37"/>
  <c r="O180" i="37"/>
  <c r="P180" i="37"/>
  <c r="Q180" i="37"/>
  <c r="R180" i="37"/>
  <c r="S180" i="37"/>
  <c r="T180" i="37"/>
  <c r="U180" i="37"/>
  <c r="V180" i="37"/>
  <c r="W180" i="37"/>
  <c r="X180" i="37"/>
  <c r="Y180" i="37"/>
  <c r="Z180" i="37"/>
  <c r="B181" i="37"/>
  <c r="C181" i="37"/>
  <c r="D181" i="37"/>
  <c r="E181" i="37"/>
  <c r="F181" i="37"/>
  <c r="G181" i="37"/>
  <c r="H181" i="37"/>
  <c r="I181" i="37"/>
  <c r="J181" i="37"/>
  <c r="K181" i="37"/>
  <c r="L181" i="37"/>
  <c r="M181" i="37"/>
  <c r="N181" i="37"/>
  <c r="O181" i="37"/>
  <c r="P181" i="37"/>
  <c r="Q181" i="37"/>
  <c r="R181" i="37"/>
  <c r="S181" i="37"/>
  <c r="T181" i="37"/>
  <c r="U181" i="37"/>
  <c r="V181" i="37"/>
  <c r="W181" i="37"/>
  <c r="X181" i="37"/>
  <c r="Y181" i="37"/>
  <c r="Z181" i="37"/>
  <c r="B182" i="37"/>
  <c r="C182" i="37"/>
  <c r="D182" i="37"/>
  <c r="E182" i="37"/>
  <c r="F182" i="37"/>
  <c r="G182" i="37"/>
  <c r="H182" i="37"/>
  <c r="I182" i="37"/>
  <c r="J182" i="37"/>
  <c r="K182" i="37"/>
  <c r="L182" i="37"/>
  <c r="M182" i="37"/>
  <c r="N182" i="37"/>
  <c r="O182" i="37"/>
  <c r="P182" i="37"/>
  <c r="Q182" i="37"/>
  <c r="R182" i="37"/>
  <c r="S182" i="37"/>
  <c r="T182" i="37"/>
  <c r="U182" i="37"/>
  <c r="V182" i="37"/>
  <c r="W182" i="37"/>
  <c r="X182" i="37"/>
  <c r="Y182" i="37"/>
  <c r="Z182" i="37"/>
  <c r="B183" i="37"/>
  <c r="C183" i="37"/>
  <c r="D183" i="37"/>
  <c r="E183" i="37"/>
  <c r="F183" i="37"/>
  <c r="G183" i="37"/>
  <c r="H183" i="37"/>
  <c r="I183" i="37"/>
  <c r="J183" i="37"/>
  <c r="K183" i="37"/>
  <c r="L183" i="37"/>
  <c r="M183" i="37"/>
  <c r="N183" i="37"/>
  <c r="O183" i="37"/>
  <c r="P183" i="37"/>
  <c r="Q183" i="37"/>
  <c r="R183" i="37"/>
  <c r="S183" i="37"/>
  <c r="T183" i="37"/>
  <c r="U183" i="37"/>
  <c r="V183" i="37"/>
  <c r="W183" i="37"/>
  <c r="X183" i="37"/>
  <c r="Y183" i="37"/>
  <c r="Z183" i="37"/>
  <c r="B184" i="37"/>
  <c r="C184" i="37"/>
  <c r="D184" i="37"/>
  <c r="E184" i="37"/>
  <c r="F184" i="37"/>
  <c r="G184" i="37"/>
  <c r="H184" i="37"/>
  <c r="I184" i="37"/>
  <c r="J184" i="37"/>
  <c r="K184" i="37"/>
  <c r="L184" i="37"/>
  <c r="M184" i="37"/>
  <c r="N184" i="37"/>
  <c r="O184" i="37"/>
  <c r="P184" i="37"/>
  <c r="Q184" i="37"/>
  <c r="R184" i="37"/>
  <c r="S184" i="37"/>
  <c r="T184" i="37"/>
  <c r="U184" i="37"/>
  <c r="V184" i="37"/>
  <c r="W184" i="37"/>
  <c r="X184" i="37"/>
  <c r="Y184" i="37"/>
  <c r="Z184" i="37"/>
  <c r="B185" i="37"/>
  <c r="C185" i="37"/>
  <c r="D185" i="37"/>
  <c r="E185" i="37"/>
  <c r="F185" i="37"/>
  <c r="G185" i="37"/>
  <c r="H185" i="37"/>
  <c r="I185" i="37"/>
  <c r="J185" i="37"/>
  <c r="K185" i="37"/>
  <c r="L185" i="37"/>
  <c r="M185" i="37"/>
  <c r="N185" i="37"/>
  <c r="O185" i="37"/>
  <c r="P185" i="37"/>
  <c r="Q185" i="37"/>
  <c r="R185" i="37"/>
  <c r="S185" i="37"/>
  <c r="T185" i="37"/>
  <c r="U185" i="37"/>
  <c r="V185" i="37"/>
  <c r="W185" i="37"/>
  <c r="X185" i="37"/>
  <c r="Y185" i="37"/>
  <c r="Z185" i="37"/>
  <c r="B186" i="37"/>
  <c r="C186" i="37"/>
  <c r="D186" i="37"/>
  <c r="E186" i="37"/>
  <c r="F186" i="37"/>
  <c r="G186" i="37"/>
  <c r="H186" i="37"/>
  <c r="I186" i="37"/>
  <c r="J186" i="37"/>
  <c r="K186" i="37"/>
  <c r="L186" i="37"/>
  <c r="M186" i="37"/>
  <c r="N186" i="37"/>
  <c r="O186" i="37"/>
  <c r="P186" i="37"/>
  <c r="Q186" i="37"/>
  <c r="R186" i="37"/>
  <c r="S186" i="37"/>
  <c r="T186" i="37"/>
  <c r="U186" i="37"/>
  <c r="V186" i="37"/>
  <c r="W186" i="37"/>
  <c r="X186" i="37"/>
  <c r="Y186" i="37"/>
  <c r="Z186" i="37"/>
  <c r="B187" i="37"/>
  <c r="C187" i="37"/>
  <c r="D187" i="37"/>
  <c r="E187" i="37"/>
  <c r="F187" i="37"/>
  <c r="G187" i="37"/>
  <c r="H187" i="37"/>
  <c r="I187" i="37"/>
  <c r="J187" i="37"/>
  <c r="K187" i="37"/>
  <c r="L187" i="37"/>
  <c r="M187" i="37"/>
  <c r="N187" i="37"/>
  <c r="O187" i="37"/>
  <c r="P187" i="37"/>
  <c r="Q187" i="37"/>
  <c r="R187" i="37"/>
  <c r="S187" i="37"/>
  <c r="T187" i="37"/>
  <c r="U187" i="37"/>
  <c r="V187" i="37"/>
  <c r="W187" i="37"/>
  <c r="X187" i="37"/>
  <c r="Y187" i="37"/>
  <c r="Z187" i="37"/>
  <c r="B188" i="37"/>
  <c r="C188" i="37"/>
  <c r="D188" i="37"/>
  <c r="E188" i="37"/>
  <c r="F188" i="37"/>
  <c r="G188" i="37"/>
  <c r="H188" i="37"/>
  <c r="I188" i="37"/>
  <c r="J188" i="37"/>
  <c r="K188" i="37"/>
  <c r="L188" i="37"/>
  <c r="M188" i="37"/>
  <c r="N188" i="37"/>
  <c r="O188" i="37"/>
  <c r="P188" i="37"/>
  <c r="Q188" i="37"/>
  <c r="R188" i="37"/>
  <c r="S188" i="37"/>
  <c r="T188" i="37"/>
  <c r="U188" i="37"/>
  <c r="V188" i="37"/>
  <c r="W188" i="37"/>
  <c r="X188" i="37"/>
  <c r="Y188" i="37"/>
  <c r="Z188" i="37"/>
  <c r="B189" i="37"/>
  <c r="C189" i="37"/>
  <c r="D189" i="37"/>
  <c r="E189" i="37"/>
  <c r="F189" i="37"/>
  <c r="G189" i="37"/>
  <c r="H189" i="37"/>
  <c r="I189" i="37"/>
  <c r="J189" i="37"/>
  <c r="K189" i="37"/>
  <c r="L189" i="37"/>
  <c r="M189" i="37"/>
  <c r="N189" i="37"/>
  <c r="O189" i="37"/>
  <c r="P189" i="37"/>
  <c r="Q189" i="37"/>
  <c r="R189" i="37"/>
  <c r="S189" i="37"/>
  <c r="T189" i="37"/>
  <c r="U189" i="37"/>
  <c r="V189" i="37"/>
  <c r="W189" i="37"/>
  <c r="X189" i="37"/>
  <c r="Y189" i="37"/>
  <c r="Z189" i="37"/>
  <c r="B190" i="37"/>
  <c r="C190" i="37"/>
  <c r="D190" i="37"/>
  <c r="E190" i="37"/>
  <c r="F190" i="37"/>
  <c r="G190" i="37"/>
  <c r="H190" i="37"/>
  <c r="I190" i="37"/>
  <c r="J190" i="37"/>
  <c r="K190" i="37"/>
  <c r="L190" i="37"/>
  <c r="M190" i="37"/>
  <c r="N190" i="37"/>
  <c r="O190" i="37"/>
  <c r="P190" i="37"/>
  <c r="Q190" i="37"/>
  <c r="R190" i="37"/>
  <c r="S190" i="37"/>
  <c r="T190" i="37"/>
  <c r="U190" i="37"/>
  <c r="V190" i="37"/>
  <c r="W190" i="37"/>
  <c r="X190" i="37"/>
  <c r="Y190" i="37"/>
  <c r="Z190" i="37"/>
  <c r="B191" i="37"/>
  <c r="C191" i="37"/>
  <c r="D191" i="37"/>
  <c r="E191" i="37"/>
  <c r="F191" i="37"/>
  <c r="G191" i="37"/>
  <c r="H191" i="37"/>
  <c r="I191" i="37"/>
  <c r="J191" i="37"/>
  <c r="K191" i="37"/>
  <c r="L191" i="37"/>
  <c r="M191" i="37"/>
  <c r="N191" i="37"/>
  <c r="O191" i="37"/>
  <c r="P191" i="37"/>
  <c r="Q191" i="37"/>
  <c r="R191" i="37"/>
  <c r="S191" i="37"/>
  <c r="T191" i="37"/>
  <c r="U191" i="37"/>
  <c r="V191" i="37"/>
  <c r="W191" i="37"/>
  <c r="X191" i="37"/>
  <c r="Y191" i="37"/>
  <c r="Z191" i="37"/>
  <c r="B192" i="37"/>
  <c r="C192" i="37"/>
  <c r="D192" i="37"/>
  <c r="E192" i="37"/>
  <c r="F192" i="37"/>
  <c r="G192" i="37"/>
  <c r="H192" i="37"/>
  <c r="I192" i="37"/>
  <c r="J192" i="37"/>
  <c r="K192" i="37"/>
  <c r="L192" i="37"/>
  <c r="M192" i="37"/>
  <c r="N192" i="37"/>
  <c r="O192" i="37"/>
  <c r="P192" i="37"/>
  <c r="Q192" i="37"/>
  <c r="R192" i="37"/>
  <c r="S192" i="37"/>
  <c r="T192" i="37"/>
  <c r="U192" i="37"/>
  <c r="V192" i="37"/>
  <c r="W192" i="37"/>
  <c r="X192" i="37"/>
  <c r="Y192" i="37"/>
  <c r="Z192" i="37"/>
  <c r="B193" i="37"/>
  <c r="C193" i="37"/>
  <c r="D193" i="37"/>
  <c r="E193" i="37"/>
  <c r="F193" i="37"/>
  <c r="G193" i="37"/>
  <c r="H193" i="37"/>
  <c r="I193" i="37"/>
  <c r="J193" i="37"/>
  <c r="K193" i="37"/>
  <c r="L193" i="37"/>
  <c r="M193" i="37"/>
  <c r="N193" i="37"/>
  <c r="O193" i="37"/>
  <c r="P193" i="37"/>
  <c r="Q193" i="37"/>
  <c r="R193" i="37"/>
  <c r="S193" i="37"/>
  <c r="T193" i="37"/>
  <c r="U193" i="37"/>
  <c r="V193" i="37"/>
  <c r="W193" i="37"/>
  <c r="X193" i="37"/>
  <c r="Y193" i="37"/>
  <c r="Z193" i="37"/>
  <c r="B194" i="37"/>
  <c r="C194" i="37"/>
  <c r="D194" i="37"/>
  <c r="E194" i="37"/>
  <c r="F194" i="37"/>
  <c r="G194" i="37"/>
  <c r="H194" i="37"/>
  <c r="I194" i="37"/>
  <c r="J194" i="37"/>
  <c r="K194" i="37"/>
  <c r="L194" i="37"/>
  <c r="M194" i="37"/>
  <c r="N194" i="37"/>
  <c r="O194" i="37"/>
  <c r="P194" i="37"/>
  <c r="Q194" i="37"/>
  <c r="R194" i="37"/>
  <c r="S194" i="37"/>
  <c r="T194" i="37"/>
  <c r="U194" i="37"/>
  <c r="V194" i="37"/>
  <c r="W194" i="37"/>
  <c r="X194" i="37"/>
  <c r="Y194" i="37"/>
  <c r="Z194" i="37"/>
  <c r="B195" i="37"/>
  <c r="C195" i="37"/>
  <c r="D195" i="37"/>
  <c r="E195" i="37"/>
  <c r="F195" i="37"/>
  <c r="G195" i="37"/>
  <c r="H195" i="37"/>
  <c r="I195" i="37"/>
  <c r="J195" i="37"/>
  <c r="K195" i="37"/>
  <c r="L195" i="37"/>
  <c r="M195" i="37"/>
  <c r="N195" i="37"/>
  <c r="O195" i="37"/>
  <c r="P195" i="37"/>
  <c r="Q195" i="37"/>
  <c r="R195" i="37"/>
  <c r="S195" i="37"/>
  <c r="T195" i="37"/>
  <c r="U195" i="37"/>
  <c r="V195" i="37"/>
  <c r="W195" i="37"/>
  <c r="X195" i="37"/>
  <c r="Y195" i="37"/>
  <c r="Z195" i="37"/>
  <c r="B196" i="37"/>
  <c r="C196" i="37"/>
  <c r="D196" i="37"/>
  <c r="E196" i="37"/>
  <c r="F196" i="37"/>
  <c r="G196" i="37"/>
  <c r="H196" i="37"/>
  <c r="I196" i="37"/>
  <c r="J196" i="37"/>
  <c r="K196" i="37"/>
  <c r="L196" i="37"/>
  <c r="M196" i="37"/>
  <c r="N196" i="37"/>
  <c r="O196" i="37"/>
  <c r="P196" i="37"/>
  <c r="Q196" i="37"/>
  <c r="R196" i="37"/>
  <c r="S196" i="37"/>
  <c r="T196" i="37"/>
  <c r="U196" i="37"/>
  <c r="V196" i="37"/>
  <c r="W196" i="37"/>
  <c r="X196" i="37"/>
  <c r="Y196" i="37"/>
  <c r="Z196" i="37"/>
  <c r="B197" i="37"/>
  <c r="C197" i="37"/>
  <c r="D197" i="37"/>
  <c r="E197" i="37"/>
  <c r="F197" i="37"/>
  <c r="G197" i="37"/>
  <c r="H197" i="37"/>
  <c r="I197" i="37"/>
  <c r="J197" i="37"/>
  <c r="K197" i="37"/>
  <c r="L197" i="37"/>
  <c r="M197" i="37"/>
  <c r="N197" i="37"/>
  <c r="O197" i="37"/>
  <c r="P197" i="37"/>
  <c r="Q197" i="37"/>
  <c r="R197" i="37"/>
  <c r="S197" i="37"/>
  <c r="T197" i="37"/>
  <c r="U197" i="37"/>
  <c r="V197" i="37"/>
  <c r="W197" i="37"/>
  <c r="X197" i="37"/>
  <c r="Y197" i="37"/>
  <c r="Z197" i="37"/>
  <c r="B198" i="37"/>
  <c r="C198" i="37"/>
  <c r="D198" i="37"/>
  <c r="E198" i="37"/>
  <c r="F198" i="37"/>
  <c r="G198" i="37"/>
  <c r="H198" i="37"/>
  <c r="I198" i="37"/>
  <c r="J198" i="37"/>
  <c r="K198" i="37"/>
  <c r="L198" i="37"/>
  <c r="M198" i="37"/>
  <c r="N198" i="37"/>
  <c r="O198" i="37"/>
  <c r="P198" i="37"/>
  <c r="Q198" i="37"/>
  <c r="R198" i="37"/>
  <c r="S198" i="37"/>
  <c r="T198" i="37"/>
  <c r="U198" i="37"/>
  <c r="V198" i="37"/>
  <c r="W198" i="37"/>
  <c r="X198" i="37"/>
  <c r="Y198" i="37"/>
  <c r="Z198" i="37"/>
  <c r="B199" i="37"/>
  <c r="C199" i="37"/>
  <c r="D199" i="37"/>
  <c r="E199" i="37"/>
  <c r="F199" i="37"/>
  <c r="G199" i="37"/>
  <c r="H199" i="37"/>
  <c r="I199" i="37"/>
  <c r="J199" i="37"/>
  <c r="K199" i="37"/>
  <c r="L199" i="37"/>
  <c r="M199" i="37"/>
  <c r="N199" i="37"/>
  <c r="O199" i="37"/>
  <c r="P199" i="37"/>
  <c r="Q199" i="37"/>
  <c r="R199" i="37"/>
  <c r="S199" i="37"/>
  <c r="T199" i="37"/>
  <c r="U199" i="37"/>
  <c r="V199" i="37"/>
  <c r="W199" i="37"/>
  <c r="X199" i="37"/>
  <c r="Y199" i="37"/>
  <c r="Z199" i="37"/>
  <c r="B200" i="37"/>
  <c r="C200" i="37"/>
  <c r="D200" i="37"/>
  <c r="E200" i="37"/>
  <c r="F200" i="37"/>
  <c r="G200" i="37"/>
  <c r="H200" i="37"/>
  <c r="I200" i="37"/>
  <c r="J200" i="37"/>
  <c r="K200" i="37"/>
  <c r="L200" i="37"/>
  <c r="M200" i="37"/>
  <c r="N200" i="37"/>
  <c r="O200" i="37"/>
  <c r="P200" i="37"/>
  <c r="Q200" i="37"/>
  <c r="R200" i="37"/>
  <c r="S200" i="37"/>
  <c r="T200" i="37"/>
  <c r="U200" i="37"/>
  <c r="V200" i="37"/>
  <c r="W200" i="37"/>
  <c r="X200" i="37"/>
  <c r="Y200" i="37"/>
  <c r="Z200" i="37"/>
  <c r="B201" i="37"/>
  <c r="C201" i="37"/>
  <c r="D201" i="37"/>
  <c r="E201" i="37"/>
  <c r="F201" i="37"/>
  <c r="G201" i="37"/>
  <c r="H201" i="37"/>
  <c r="I201" i="37"/>
  <c r="J201" i="37"/>
  <c r="K201" i="37"/>
  <c r="L201" i="37"/>
  <c r="M201" i="37"/>
  <c r="N201" i="37"/>
  <c r="O201" i="37"/>
  <c r="P201" i="37"/>
  <c r="Q201" i="37"/>
  <c r="R201" i="37"/>
  <c r="S201" i="37"/>
  <c r="T201" i="37"/>
  <c r="U201" i="37"/>
  <c r="V201" i="37"/>
  <c r="W201" i="37"/>
  <c r="X201" i="37"/>
  <c r="Y201" i="37"/>
  <c r="Z201" i="37"/>
  <c r="B202" i="37"/>
  <c r="C202" i="37"/>
  <c r="D202" i="37"/>
  <c r="E202" i="37"/>
  <c r="F202" i="37"/>
  <c r="G202" i="37"/>
  <c r="H202" i="37"/>
  <c r="I202" i="37"/>
  <c r="J202" i="37"/>
  <c r="K202" i="37"/>
  <c r="L202" i="37"/>
  <c r="M202" i="37"/>
  <c r="N202" i="37"/>
  <c r="O202" i="37"/>
  <c r="P202" i="37"/>
  <c r="Q202" i="37"/>
  <c r="R202" i="37"/>
  <c r="S202" i="37"/>
  <c r="T202" i="37"/>
  <c r="U202" i="37"/>
  <c r="V202" i="37"/>
  <c r="W202" i="37"/>
  <c r="X202" i="37"/>
  <c r="Y202" i="37"/>
  <c r="Z202" i="37"/>
  <c r="B203" i="37"/>
  <c r="C203" i="37"/>
  <c r="D203" i="37"/>
  <c r="E203" i="37"/>
  <c r="F203" i="37"/>
  <c r="G203" i="37"/>
  <c r="H203" i="37"/>
  <c r="I203" i="37"/>
  <c r="J203" i="37"/>
  <c r="K203" i="37"/>
  <c r="L203" i="37"/>
  <c r="M203" i="37"/>
  <c r="N203" i="37"/>
  <c r="O203" i="37"/>
  <c r="P203" i="37"/>
  <c r="Q203" i="37"/>
  <c r="R203" i="37"/>
  <c r="S203" i="37"/>
  <c r="T203" i="37"/>
  <c r="U203" i="37"/>
  <c r="V203" i="37"/>
  <c r="W203" i="37"/>
  <c r="X203" i="37"/>
  <c r="Y203" i="37"/>
  <c r="Z203" i="37"/>
  <c r="B204" i="37"/>
  <c r="C204" i="37"/>
  <c r="D204" i="37"/>
  <c r="E204" i="37"/>
  <c r="F204" i="37"/>
  <c r="G204" i="37"/>
  <c r="H204" i="37"/>
  <c r="I204" i="37"/>
  <c r="J204" i="37"/>
  <c r="K204" i="37"/>
  <c r="L204" i="37"/>
  <c r="M204" i="37"/>
  <c r="N204" i="37"/>
  <c r="O204" i="37"/>
  <c r="P204" i="37"/>
  <c r="Q204" i="37"/>
  <c r="R204" i="37"/>
  <c r="S204" i="37"/>
  <c r="T204" i="37"/>
  <c r="U204" i="37"/>
  <c r="V204" i="37"/>
  <c r="W204" i="37"/>
  <c r="X204" i="37"/>
  <c r="Y204" i="37"/>
  <c r="Z204" i="37"/>
  <c r="B205" i="37"/>
  <c r="C205" i="37"/>
  <c r="D205" i="37"/>
  <c r="E205" i="37"/>
  <c r="F205" i="37"/>
  <c r="G205" i="37"/>
  <c r="H205" i="37"/>
  <c r="I205" i="37"/>
  <c r="J205" i="37"/>
  <c r="K205" i="37"/>
  <c r="L205" i="37"/>
  <c r="M205" i="37"/>
  <c r="N205" i="37"/>
  <c r="O205" i="37"/>
  <c r="P205" i="37"/>
  <c r="Q205" i="37"/>
  <c r="R205" i="37"/>
  <c r="S205" i="37"/>
  <c r="T205" i="37"/>
  <c r="U205" i="37"/>
  <c r="V205" i="37"/>
  <c r="W205" i="37"/>
  <c r="X205" i="37"/>
  <c r="Y205" i="37"/>
  <c r="Z205" i="37"/>
  <c r="B206" i="37"/>
  <c r="C206" i="37"/>
  <c r="D206" i="37"/>
  <c r="E206" i="37"/>
  <c r="F206" i="37"/>
  <c r="G206" i="37"/>
  <c r="H206" i="37"/>
  <c r="I206" i="37"/>
  <c r="J206" i="37"/>
  <c r="K206" i="37"/>
  <c r="L206" i="37"/>
  <c r="M206" i="37"/>
  <c r="N206" i="37"/>
  <c r="O206" i="37"/>
  <c r="P206" i="37"/>
  <c r="Q206" i="37"/>
  <c r="R206" i="37"/>
  <c r="S206" i="37"/>
  <c r="T206" i="37"/>
  <c r="U206" i="37"/>
  <c r="V206" i="37"/>
  <c r="W206" i="37"/>
  <c r="X206" i="37"/>
  <c r="Y206" i="37"/>
  <c r="Z206" i="37"/>
  <c r="B207" i="37"/>
  <c r="C207" i="37"/>
  <c r="D207" i="37"/>
  <c r="E207" i="37"/>
  <c r="F207" i="37"/>
  <c r="G207" i="37"/>
  <c r="H207" i="37"/>
  <c r="I207" i="37"/>
  <c r="J207" i="37"/>
  <c r="K207" i="37"/>
  <c r="L207" i="37"/>
  <c r="M207" i="37"/>
  <c r="N207" i="37"/>
  <c r="O207" i="37"/>
  <c r="P207" i="37"/>
  <c r="Q207" i="37"/>
  <c r="R207" i="37"/>
  <c r="S207" i="37"/>
  <c r="T207" i="37"/>
  <c r="U207" i="37"/>
  <c r="V207" i="37"/>
  <c r="W207" i="37"/>
  <c r="X207" i="37"/>
  <c r="Y207" i="37"/>
  <c r="Z207" i="37"/>
  <c r="B208" i="37"/>
  <c r="C208" i="37"/>
  <c r="D208" i="37"/>
  <c r="E208" i="37"/>
  <c r="F208" i="37"/>
  <c r="G208" i="37"/>
  <c r="H208" i="37"/>
  <c r="I208" i="37"/>
  <c r="J208" i="37"/>
  <c r="K208" i="37"/>
  <c r="L208" i="37"/>
  <c r="M208" i="37"/>
  <c r="N208" i="37"/>
  <c r="O208" i="37"/>
  <c r="P208" i="37"/>
  <c r="Q208" i="37"/>
  <c r="R208" i="37"/>
  <c r="S208" i="37"/>
  <c r="T208" i="37"/>
  <c r="U208" i="37"/>
  <c r="V208" i="37"/>
  <c r="W208" i="37"/>
  <c r="X208" i="37"/>
  <c r="Y208" i="37"/>
  <c r="Z208" i="37"/>
  <c r="B209" i="37"/>
  <c r="C209" i="37"/>
  <c r="D209" i="37"/>
  <c r="E209" i="37"/>
  <c r="F209" i="37"/>
  <c r="G209" i="37"/>
  <c r="H209" i="37"/>
  <c r="I209" i="37"/>
  <c r="J209" i="37"/>
  <c r="K209" i="37"/>
  <c r="L209" i="37"/>
  <c r="M209" i="37"/>
  <c r="N209" i="37"/>
  <c r="O209" i="37"/>
  <c r="P209" i="37"/>
  <c r="Q209" i="37"/>
  <c r="R209" i="37"/>
  <c r="S209" i="37"/>
  <c r="T209" i="37"/>
  <c r="U209" i="37"/>
  <c r="V209" i="37"/>
  <c r="W209" i="37"/>
  <c r="X209" i="37"/>
  <c r="Y209" i="37"/>
  <c r="Z209" i="37"/>
  <c r="B210" i="37"/>
  <c r="C210" i="37"/>
  <c r="D210" i="37"/>
  <c r="E210" i="37"/>
  <c r="F210" i="37"/>
  <c r="G210" i="37"/>
  <c r="H210" i="37"/>
  <c r="I210" i="37"/>
  <c r="J210" i="37"/>
  <c r="K210" i="37"/>
  <c r="L210" i="37"/>
  <c r="M210" i="37"/>
  <c r="N210" i="37"/>
  <c r="O210" i="37"/>
  <c r="P210" i="37"/>
  <c r="Q210" i="37"/>
  <c r="R210" i="37"/>
  <c r="S210" i="37"/>
  <c r="T210" i="37"/>
  <c r="U210" i="37"/>
  <c r="V210" i="37"/>
  <c r="W210" i="37"/>
  <c r="X210" i="37"/>
  <c r="Y210" i="37"/>
  <c r="Z210" i="37"/>
  <c r="B211" i="37"/>
  <c r="C211" i="37"/>
  <c r="D211" i="37"/>
  <c r="E211" i="37"/>
  <c r="F211" i="37"/>
  <c r="G211" i="37"/>
  <c r="H211" i="37"/>
  <c r="I211" i="37"/>
  <c r="J211" i="37"/>
  <c r="K211" i="37"/>
  <c r="L211" i="37"/>
  <c r="M211" i="37"/>
  <c r="N211" i="37"/>
  <c r="O211" i="37"/>
  <c r="P211" i="37"/>
  <c r="Q211" i="37"/>
  <c r="R211" i="37"/>
  <c r="S211" i="37"/>
  <c r="T211" i="37"/>
  <c r="U211" i="37"/>
  <c r="V211" i="37"/>
  <c r="W211" i="37"/>
  <c r="X211" i="37"/>
  <c r="Y211" i="37"/>
  <c r="Z211" i="37"/>
  <c r="B212" i="37"/>
  <c r="C212" i="37"/>
  <c r="D212" i="37"/>
  <c r="E212" i="37"/>
  <c r="F212" i="37"/>
  <c r="G212" i="37"/>
  <c r="H212" i="37"/>
  <c r="I212" i="37"/>
  <c r="J212" i="37"/>
  <c r="K212" i="37"/>
  <c r="L212" i="37"/>
  <c r="M212" i="37"/>
  <c r="N212" i="37"/>
  <c r="O212" i="37"/>
  <c r="P212" i="37"/>
  <c r="Q212" i="37"/>
  <c r="R212" i="37"/>
  <c r="S212" i="37"/>
  <c r="T212" i="37"/>
  <c r="U212" i="37"/>
  <c r="V212" i="37"/>
  <c r="W212" i="37"/>
  <c r="X212" i="37"/>
  <c r="Y212" i="37"/>
  <c r="Z212" i="37"/>
  <c r="B213" i="37"/>
  <c r="C213" i="37"/>
  <c r="D213" i="37"/>
  <c r="E213" i="37"/>
  <c r="F213" i="37"/>
  <c r="G213" i="37"/>
  <c r="H213" i="37"/>
  <c r="I213" i="37"/>
  <c r="J213" i="37"/>
  <c r="K213" i="37"/>
  <c r="L213" i="37"/>
  <c r="M213" i="37"/>
  <c r="N213" i="37"/>
  <c r="O213" i="37"/>
  <c r="P213" i="37"/>
  <c r="Q213" i="37"/>
  <c r="R213" i="37"/>
  <c r="S213" i="37"/>
  <c r="T213" i="37"/>
  <c r="U213" i="37"/>
  <c r="V213" i="37"/>
  <c r="W213" i="37"/>
  <c r="X213" i="37"/>
  <c r="Y213" i="37"/>
  <c r="Z213" i="37"/>
  <c r="B214" i="37"/>
  <c r="C214" i="37"/>
  <c r="D214" i="37"/>
  <c r="E214" i="37"/>
  <c r="F214" i="37"/>
  <c r="G214" i="37"/>
  <c r="H214" i="37"/>
  <c r="I214" i="37"/>
  <c r="J214" i="37"/>
  <c r="K214" i="37"/>
  <c r="L214" i="37"/>
  <c r="M214" i="37"/>
  <c r="N214" i="37"/>
  <c r="O214" i="37"/>
  <c r="P214" i="37"/>
  <c r="Q214" i="37"/>
  <c r="R214" i="37"/>
  <c r="S214" i="37"/>
  <c r="T214" i="37"/>
  <c r="U214" i="37"/>
  <c r="V214" i="37"/>
  <c r="W214" i="37"/>
  <c r="X214" i="37"/>
  <c r="Y214" i="37"/>
  <c r="Z214" i="37"/>
  <c r="B215" i="37"/>
  <c r="C215" i="37"/>
  <c r="D215" i="37"/>
  <c r="E215" i="37"/>
  <c r="F215" i="37"/>
  <c r="G215" i="37"/>
  <c r="H215" i="37"/>
  <c r="I215" i="37"/>
  <c r="J215" i="37"/>
  <c r="K215" i="37"/>
  <c r="L215" i="37"/>
  <c r="M215" i="37"/>
  <c r="N215" i="37"/>
  <c r="O215" i="37"/>
  <c r="P215" i="37"/>
  <c r="Q215" i="37"/>
  <c r="R215" i="37"/>
  <c r="S215" i="37"/>
  <c r="T215" i="37"/>
  <c r="U215" i="37"/>
  <c r="V215" i="37"/>
  <c r="W215" i="37"/>
  <c r="X215" i="37"/>
  <c r="Y215" i="37"/>
  <c r="Z215" i="37"/>
  <c r="B216" i="37"/>
  <c r="C216" i="37"/>
  <c r="D216" i="37"/>
  <c r="E216" i="37"/>
  <c r="F216" i="37"/>
  <c r="G216" i="37"/>
  <c r="H216" i="37"/>
  <c r="I216" i="37"/>
  <c r="J216" i="37"/>
  <c r="K216" i="37"/>
  <c r="L216" i="37"/>
  <c r="M216" i="37"/>
  <c r="N216" i="37"/>
  <c r="O216" i="37"/>
  <c r="P216" i="37"/>
  <c r="Q216" i="37"/>
  <c r="R216" i="37"/>
  <c r="S216" i="37"/>
  <c r="T216" i="37"/>
  <c r="U216" i="37"/>
  <c r="V216" i="37"/>
  <c r="W216" i="37"/>
  <c r="X216" i="37"/>
  <c r="Y216" i="37"/>
  <c r="Z216" i="37"/>
  <c r="B217" i="37"/>
  <c r="C217" i="37"/>
  <c r="D217" i="37"/>
  <c r="E217" i="37"/>
  <c r="F217" i="37"/>
  <c r="G217" i="37"/>
  <c r="H217" i="37"/>
  <c r="I217" i="37"/>
  <c r="J217" i="37"/>
  <c r="K217" i="37"/>
  <c r="L217" i="37"/>
  <c r="M217" i="37"/>
  <c r="N217" i="37"/>
  <c r="O217" i="37"/>
  <c r="P217" i="37"/>
  <c r="Q217" i="37"/>
  <c r="R217" i="37"/>
  <c r="S217" i="37"/>
  <c r="T217" i="37"/>
  <c r="U217" i="37"/>
  <c r="V217" i="37"/>
  <c r="W217" i="37"/>
  <c r="X217" i="37"/>
  <c r="Y217" i="37"/>
  <c r="Z217" i="37"/>
  <c r="B218" i="37"/>
  <c r="C218" i="37"/>
  <c r="D218" i="37"/>
  <c r="E218" i="37"/>
  <c r="F218" i="37"/>
  <c r="G218" i="37"/>
  <c r="H218" i="37"/>
  <c r="I218" i="37"/>
  <c r="J218" i="37"/>
  <c r="K218" i="37"/>
  <c r="L218" i="37"/>
  <c r="M218" i="37"/>
  <c r="N218" i="37"/>
  <c r="O218" i="37"/>
  <c r="P218" i="37"/>
  <c r="Q218" i="37"/>
  <c r="R218" i="37"/>
  <c r="S218" i="37"/>
  <c r="T218" i="37"/>
  <c r="U218" i="37"/>
  <c r="V218" i="37"/>
  <c r="W218" i="37"/>
  <c r="X218" i="37"/>
  <c r="Y218" i="37"/>
  <c r="Z218" i="37"/>
  <c r="B219" i="37"/>
  <c r="C219" i="37"/>
  <c r="D219" i="37"/>
  <c r="E219" i="37"/>
  <c r="F219" i="37"/>
  <c r="G219" i="37"/>
  <c r="H219" i="37"/>
  <c r="I219" i="37"/>
  <c r="J219" i="37"/>
  <c r="K219" i="37"/>
  <c r="L219" i="37"/>
  <c r="M219" i="37"/>
  <c r="N219" i="37"/>
  <c r="O219" i="37"/>
  <c r="P219" i="37"/>
  <c r="Q219" i="37"/>
  <c r="R219" i="37"/>
  <c r="S219" i="37"/>
  <c r="T219" i="37"/>
  <c r="U219" i="37"/>
  <c r="V219" i="37"/>
  <c r="W219" i="37"/>
  <c r="X219" i="37"/>
  <c r="Y219" i="37"/>
  <c r="Z219" i="37"/>
  <c r="B220" i="37"/>
  <c r="C220" i="37"/>
  <c r="D220" i="37"/>
  <c r="E220" i="37"/>
  <c r="F220" i="37"/>
  <c r="G220" i="37"/>
  <c r="H220" i="37"/>
  <c r="I220" i="37"/>
  <c r="J220" i="37"/>
  <c r="K220" i="37"/>
  <c r="L220" i="37"/>
  <c r="M220" i="37"/>
  <c r="N220" i="37"/>
  <c r="O220" i="37"/>
  <c r="P220" i="37"/>
  <c r="Q220" i="37"/>
  <c r="R220" i="37"/>
  <c r="S220" i="37"/>
  <c r="T220" i="37"/>
  <c r="U220" i="37"/>
  <c r="V220" i="37"/>
  <c r="W220" i="37"/>
  <c r="X220" i="37"/>
  <c r="Y220" i="37"/>
  <c r="Z220" i="37"/>
  <c r="B221" i="37"/>
  <c r="C221" i="37"/>
  <c r="D221" i="37"/>
  <c r="E221" i="37"/>
  <c r="F221" i="37"/>
  <c r="G221" i="37"/>
  <c r="H221" i="37"/>
  <c r="I221" i="37"/>
  <c r="J221" i="37"/>
  <c r="K221" i="37"/>
  <c r="L221" i="37"/>
  <c r="M221" i="37"/>
  <c r="N221" i="37"/>
  <c r="O221" i="37"/>
  <c r="P221" i="37"/>
  <c r="Q221" i="37"/>
  <c r="R221" i="37"/>
  <c r="S221" i="37"/>
  <c r="T221" i="37"/>
  <c r="U221" i="37"/>
  <c r="V221" i="37"/>
  <c r="W221" i="37"/>
  <c r="X221" i="37"/>
  <c r="Y221" i="37"/>
  <c r="Z221" i="37"/>
  <c r="B222" i="37"/>
  <c r="C222" i="37"/>
  <c r="D222" i="37"/>
  <c r="E222" i="37"/>
  <c r="F222" i="37"/>
  <c r="G222" i="37"/>
  <c r="H222" i="37"/>
  <c r="I222" i="37"/>
  <c r="J222" i="37"/>
  <c r="K222" i="37"/>
  <c r="L222" i="37"/>
  <c r="M222" i="37"/>
  <c r="N222" i="37"/>
  <c r="O222" i="37"/>
  <c r="P222" i="37"/>
  <c r="Q222" i="37"/>
  <c r="R222" i="37"/>
  <c r="S222" i="37"/>
  <c r="T222" i="37"/>
  <c r="U222" i="37"/>
  <c r="V222" i="37"/>
  <c r="W222" i="37"/>
  <c r="X222" i="37"/>
  <c r="Y222" i="37"/>
  <c r="Z222" i="37"/>
  <c r="B223" i="37"/>
  <c r="C223" i="37"/>
  <c r="D223" i="37"/>
  <c r="E223" i="37"/>
  <c r="F223" i="37"/>
  <c r="G223" i="37"/>
  <c r="H223" i="37"/>
  <c r="I223" i="37"/>
  <c r="J223" i="37"/>
  <c r="K223" i="37"/>
  <c r="L223" i="37"/>
  <c r="M223" i="37"/>
  <c r="N223" i="37"/>
  <c r="O223" i="37"/>
  <c r="P223" i="37"/>
  <c r="Q223" i="37"/>
  <c r="R223" i="37"/>
  <c r="S223" i="37"/>
  <c r="T223" i="37"/>
  <c r="U223" i="37"/>
  <c r="V223" i="37"/>
  <c r="W223" i="37"/>
  <c r="X223" i="37"/>
  <c r="Y223" i="37"/>
  <c r="Z223" i="37"/>
  <c r="B224" i="37"/>
  <c r="C224" i="37"/>
  <c r="D224" i="37"/>
  <c r="E224" i="37"/>
  <c r="F224" i="37"/>
  <c r="G224" i="37"/>
  <c r="H224" i="37"/>
  <c r="I224" i="37"/>
  <c r="J224" i="37"/>
  <c r="K224" i="37"/>
  <c r="L224" i="37"/>
  <c r="M224" i="37"/>
  <c r="N224" i="37"/>
  <c r="O224" i="37"/>
  <c r="P224" i="37"/>
  <c r="Q224" i="37"/>
  <c r="R224" i="37"/>
  <c r="S224" i="37"/>
  <c r="T224" i="37"/>
  <c r="U224" i="37"/>
  <c r="V224" i="37"/>
  <c r="W224" i="37"/>
  <c r="X224" i="37"/>
  <c r="Y224" i="37"/>
  <c r="Z224" i="37"/>
  <c r="B225" i="37"/>
  <c r="C225" i="37"/>
  <c r="D225" i="37"/>
  <c r="E225" i="37"/>
  <c r="F225" i="37"/>
  <c r="G225" i="37"/>
  <c r="H225" i="37"/>
  <c r="I225" i="37"/>
  <c r="J225" i="37"/>
  <c r="K225" i="37"/>
  <c r="L225" i="37"/>
  <c r="M225" i="37"/>
  <c r="N225" i="37"/>
  <c r="O225" i="37"/>
  <c r="P225" i="37"/>
  <c r="Q225" i="37"/>
  <c r="R225" i="37"/>
  <c r="S225" i="37"/>
  <c r="T225" i="37"/>
  <c r="U225" i="37"/>
  <c r="V225" i="37"/>
  <c r="W225" i="37"/>
  <c r="X225" i="37"/>
  <c r="Y225" i="37"/>
  <c r="Z225" i="37"/>
  <c r="B226" i="37"/>
  <c r="C226" i="37"/>
  <c r="D226" i="37"/>
  <c r="E226" i="37"/>
  <c r="F226" i="37"/>
  <c r="G226" i="37"/>
  <c r="H226" i="37"/>
  <c r="I226" i="37"/>
  <c r="J226" i="37"/>
  <c r="K226" i="37"/>
  <c r="L226" i="37"/>
  <c r="M226" i="37"/>
  <c r="N226" i="37"/>
  <c r="O226" i="37"/>
  <c r="P226" i="37"/>
  <c r="Q226" i="37"/>
  <c r="R226" i="37"/>
  <c r="S226" i="37"/>
  <c r="T226" i="37"/>
  <c r="U226" i="37"/>
  <c r="V226" i="37"/>
  <c r="W226" i="37"/>
  <c r="X226" i="37"/>
  <c r="Y226" i="37"/>
  <c r="Z226" i="37"/>
  <c r="B227" i="37"/>
  <c r="C227" i="37"/>
  <c r="D227" i="37"/>
  <c r="E227" i="37"/>
  <c r="F227" i="37"/>
  <c r="G227" i="37"/>
  <c r="H227" i="37"/>
  <c r="I227" i="37"/>
  <c r="J227" i="37"/>
  <c r="K227" i="37"/>
  <c r="L227" i="37"/>
  <c r="M227" i="37"/>
  <c r="N227" i="37"/>
  <c r="O227" i="37"/>
  <c r="P227" i="37"/>
  <c r="Q227" i="37"/>
  <c r="R227" i="37"/>
  <c r="S227" i="37"/>
  <c r="T227" i="37"/>
  <c r="U227" i="37"/>
  <c r="V227" i="37"/>
  <c r="W227" i="37"/>
  <c r="X227" i="37"/>
  <c r="Y227" i="37"/>
  <c r="Z227" i="37"/>
  <c r="B228" i="37"/>
  <c r="C228" i="37"/>
  <c r="D228" i="37"/>
  <c r="E228" i="37"/>
  <c r="F228" i="37"/>
  <c r="G228" i="37"/>
  <c r="H228" i="37"/>
  <c r="I228" i="37"/>
  <c r="J228" i="37"/>
  <c r="K228" i="37"/>
  <c r="L228" i="37"/>
  <c r="M228" i="37"/>
  <c r="N228" i="37"/>
  <c r="O228" i="37"/>
  <c r="P228" i="37"/>
  <c r="Q228" i="37"/>
  <c r="R228" i="37"/>
  <c r="S228" i="37"/>
  <c r="T228" i="37"/>
  <c r="U228" i="37"/>
  <c r="V228" i="37"/>
  <c r="W228" i="37"/>
  <c r="X228" i="37"/>
  <c r="Y228" i="37"/>
  <c r="Z228" i="37"/>
  <c r="B229" i="37"/>
  <c r="C229" i="37"/>
  <c r="D229" i="37"/>
  <c r="E229" i="37"/>
  <c r="F229" i="37"/>
  <c r="G229" i="37"/>
  <c r="H229" i="37"/>
  <c r="I229" i="37"/>
  <c r="J229" i="37"/>
  <c r="K229" i="37"/>
  <c r="L229" i="37"/>
  <c r="M229" i="37"/>
  <c r="N229" i="37"/>
  <c r="O229" i="37"/>
  <c r="P229" i="37"/>
  <c r="Q229" i="37"/>
  <c r="R229" i="37"/>
  <c r="S229" i="37"/>
  <c r="T229" i="37"/>
  <c r="U229" i="37"/>
  <c r="V229" i="37"/>
  <c r="W229" i="37"/>
  <c r="X229" i="37"/>
  <c r="Y229" i="37"/>
  <c r="Z229" i="37"/>
  <c r="B230" i="37"/>
  <c r="C230" i="37"/>
  <c r="D230" i="37"/>
  <c r="E230" i="37"/>
  <c r="F230" i="37"/>
  <c r="G230" i="37"/>
  <c r="H230" i="37"/>
  <c r="I230" i="37"/>
  <c r="J230" i="37"/>
  <c r="K230" i="37"/>
  <c r="L230" i="37"/>
  <c r="M230" i="37"/>
  <c r="N230" i="37"/>
  <c r="O230" i="37"/>
  <c r="P230" i="37"/>
  <c r="Q230" i="37"/>
  <c r="R230" i="37"/>
  <c r="S230" i="37"/>
  <c r="T230" i="37"/>
  <c r="U230" i="37"/>
  <c r="V230" i="37"/>
  <c r="W230" i="37"/>
  <c r="X230" i="37"/>
  <c r="Y230" i="37"/>
  <c r="Z230" i="37"/>
  <c r="B231" i="37"/>
  <c r="C231" i="37"/>
  <c r="D231" i="37"/>
  <c r="E231" i="37"/>
  <c r="F231" i="37"/>
  <c r="G231" i="37"/>
  <c r="H231" i="37"/>
  <c r="I231" i="37"/>
  <c r="J231" i="37"/>
  <c r="K231" i="37"/>
  <c r="L231" i="37"/>
  <c r="M231" i="37"/>
  <c r="N231" i="37"/>
  <c r="O231" i="37"/>
  <c r="P231" i="37"/>
  <c r="Q231" i="37"/>
  <c r="R231" i="37"/>
  <c r="S231" i="37"/>
  <c r="T231" i="37"/>
  <c r="U231" i="37"/>
  <c r="V231" i="37"/>
  <c r="W231" i="37"/>
  <c r="X231" i="37"/>
  <c r="Y231" i="37"/>
  <c r="Z231" i="37"/>
  <c r="B232" i="37"/>
  <c r="C232" i="37"/>
  <c r="D232" i="37"/>
  <c r="E232" i="37"/>
  <c r="F232" i="37"/>
  <c r="G232" i="37"/>
  <c r="H232" i="37"/>
  <c r="I232" i="37"/>
  <c r="J232" i="37"/>
  <c r="K232" i="37"/>
  <c r="L232" i="37"/>
  <c r="M232" i="37"/>
  <c r="N232" i="37"/>
  <c r="O232" i="37"/>
  <c r="P232" i="37"/>
  <c r="Q232" i="37"/>
  <c r="R232" i="37"/>
  <c r="S232" i="37"/>
  <c r="T232" i="37"/>
  <c r="U232" i="37"/>
  <c r="V232" i="37"/>
  <c r="W232" i="37"/>
  <c r="X232" i="37"/>
  <c r="Y232" i="37"/>
  <c r="Z232" i="37"/>
  <c r="B233" i="37"/>
  <c r="C233" i="37"/>
  <c r="D233" i="37"/>
  <c r="E233" i="37"/>
  <c r="F233" i="37"/>
  <c r="G233" i="37"/>
  <c r="H233" i="37"/>
  <c r="I233" i="37"/>
  <c r="J233" i="37"/>
  <c r="K233" i="37"/>
  <c r="L233" i="37"/>
  <c r="M233" i="37"/>
  <c r="N233" i="37"/>
  <c r="O233" i="37"/>
  <c r="P233" i="37"/>
  <c r="Q233" i="37"/>
  <c r="R233" i="37"/>
  <c r="S233" i="37"/>
  <c r="T233" i="37"/>
  <c r="U233" i="37"/>
  <c r="V233" i="37"/>
  <c r="W233" i="37"/>
  <c r="X233" i="37"/>
  <c r="Y233" i="37"/>
  <c r="Z233" i="37"/>
  <c r="B234" i="37"/>
  <c r="C234" i="37"/>
  <c r="D234" i="37"/>
  <c r="E234" i="37"/>
  <c r="F234" i="37"/>
  <c r="G234" i="37"/>
  <c r="H234" i="37"/>
  <c r="I234" i="37"/>
  <c r="J234" i="37"/>
  <c r="K234" i="37"/>
  <c r="L234" i="37"/>
  <c r="M234" i="37"/>
  <c r="N234" i="37"/>
  <c r="O234" i="37"/>
  <c r="P234" i="37"/>
  <c r="Q234" i="37"/>
  <c r="R234" i="37"/>
  <c r="S234" i="37"/>
  <c r="T234" i="37"/>
  <c r="U234" i="37"/>
  <c r="V234" i="37"/>
  <c r="W234" i="37"/>
  <c r="X234" i="37"/>
  <c r="Y234" i="37"/>
  <c r="Z234" i="37"/>
  <c r="B235" i="37"/>
  <c r="C235" i="37"/>
  <c r="D235" i="37"/>
  <c r="E235" i="37"/>
  <c r="F235" i="37"/>
  <c r="G235" i="37"/>
  <c r="H235" i="37"/>
  <c r="I235" i="37"/>
  <c r="J235" i="37"/>
  <c r="K235" i="37"/>
  <c r="L235" i="37"/>
  <c r="M235" i="37"/>
  <c r="N235" i="37"/>
  <c r="O235" i="37"/>
  <c r="P235" i="37"/>
  <c r="Q235" i="37"/>
  <c r="R235" i="37"/>
  <c r="S235" i="37"/>
  <c r="T235" i="37"/>
  <c r="U235" i="37"/>
  <c r="V235" i="37"/>
  <c r="W235" i="37"/>
  <c r="X235" i="37"/>
  <c r="Y235" i="37"/>
  <c r="Z235" i="37"/>
  <c r="B236" i="37"/>
  <c r="C236" i="37"/>
  <c r="D236" i="37"/>
  <c r="E236" i="37"/>
  <c r="F236" i="37"/>
  <c r="G236" i="37"/>
  <c r="H236" i="37"/>
  <c r="I236" i="37"/>
  <c r="J236" i="37"/>
  <c r="K236" i="37"/>
  <c r="L236" i="37"/>
  <c r="M236" i="37"/>
  <c r="N236" i="37"/>
  <c r="O236" i="37"/>
  <c r="P236" i="37"/>
  <c r="Q236" i="37"/>
  <c r="R236" i="37"/>
  <c r="S236" i="37"/>
  <c r="T236" i="37"/>
  <c r="U236" i="37"/>
  <c r="V236" i="37"/>
  <c r="W236" i="37"/>
  <c r="X236" i="37"/>
  <c r="Y236" i="37"/>
  <c r="Z236" i="37"/>
  <c r="B237" i="37"/>
  <c r="C237" i="37"/>
  <c r="D237" i="37"/>
  <c r="E237" i="37"/>
  <c r="F237" i="37"/>
  <c r="G237" i="37"/>
  <c r="H237" i="37"/>
  <c r="I237" i="37"/>
  <c r="J237" i="37"/>
  <c r="K237" i="37"/>
  <c r="L237" i="37"/>
  <c r="M237" i="37"/>
  <c r="N237" i="37"/>
  <c r="O237" i="37"/>
  <c r="P237" i="37"/>
  <c r="Q237" i="37"/>
  <c r="R237" i="37"/>
  <c r="S237" i="37"/>
  <c r="T237" i="37"/>
  <c r="U237" i="37"/>
  <c r="V237" i="37"/>
  <c r="W237" i="37"/>
  <c r="X237" i="37"/>
  <c r="Y237" i="37"/>
  <c r="Z237" i="37"/>
  <c r="B238" i="37"/>
  <c r="C238" i="37"/>
  <c r="D238" i="37"/>
  <c r="E238" i="37"/>
  <c r="F238" i="37"/>
  <c r="G238" i="37"/>
  <c r="H238" i="37"/>
  <c r="I238" i="37"/>
  <c r="J238" i="37"/>
  <c r="K238" i="37"/>
  <c r="L238" i="37"/>
  <c r="M238" i="37"/>
  <c r="N238" i="37"/>
  <c r="O238" i="37"/>
  <c r="P238" i="37"/>
  <c r="Q238" i="37"/>
  <c r="R238" i="37"/>
  <c r="S238" i="37"/>
  <c r="T238" i="37"/>
  <c r="U238" i="37"/>
  <c r="V238" i="37"/>
  <c r="W238" i="37"/>
  <c r="X238" i="37"/>
  <c r="Y238" i="37"/>
  <c r="Z238" i="37"/>
  <c r="B239" i="37"/>
  <c r="C239" i="37"/>
  <c r="D239" i="37"/>
  <c r="E239" i="37"/>
  <c r="F239" i="37"/>
  <c r="G239" i="37"/>
  <c r="H239" i="37"/>
  <c r="I239" i="37"/>
  <c r="J239" i="37"/>
  <c r="K239" i="37"/>
  <c r="L239" i="37"/>
  <c r="M239" i="37"/>
  <c r="N239" i="37"/>
  <c r="O239" i="37"/>
  <c r="P239" i="37"/>
  <c r="Q239" i="37"/>
  <c r="R239" i="37"/>
  <c r="S239" i="37"/>
  <c r="T239" i="37"/>
  <c r="U239" i="37"/>
  <c r="V239" i="37"/>
  <c r="W239" i="37"/>
  <c r="X239" i="37"/>
  <c r="Y239" i="37"/>
  <c r="Z239" i="37"/>
  <c r="B240" i="37"/>
  <c r="C240" i="37"/>
  <c r="D240" i="37"/>
  <c r="E240" i="37"/>
  <c r="F240" i="37"/>
  <c r="G240" i="37"/>
  <c r="H240" i="37"/>
  <c r="I240" i="37"/>
  <c r="J240" i="37"/>
  <c r="K240" i="37"/>
  <c r="L240" i="37"/>
  <c r="M240" i="37"/>
  <c r="N240" i="37"/>
  <c r="O240" i="37"/>
  <c r="P240" i="37"/>
  <c r="Q240" i="37"/>
  <c r="R240" i="37"/>
  <c r="S240" i="37"/>
  <c r="T240" i="37"/>
  <c r="U240" i="37"/>
  <c r="V240" i="37"/>
  <c r="W240" i="37"/>
  <c r="X240" i="37"/>
  <c r="Y240" i="37"/>
  <c r="Z240" i="37"/>
  <c r="B241" i="37"/>
  <c r="C241" i="37"/>
  <c r="D241" i="37"/>
  <c r="E241" i="37"/>
  <c r="F241" i="37"/>
  <c r="G241" i="37"/>
  <c r="H241" i="37"/>
  <c r="I241" i="37"/>
  <c r="J241" i="37"/>
  <c r="K241" i="37"/>
  <c r="L241" i="37"/>
  <c r="M241" i="37"/>
  <c r="N241" i="37"/>
  <c r="O241" i="37"/>
  <c r="P241" i="37"/>
  <c r="Q241" i="37"/>
  <c r="R241" i="37"/>
  <c r="S241" i="37"/>
  <c r="T241" i="37"/>
  <c r="U241" i="37"/>
  <c r="V241" i="37"/>
  <c r="W241" i="37"/>
  <c r="X241" i="37"/>
  <c r="Y241" i="37"/>
  <c r="Z241" i="37"/>
  <c r="B242" i="37"/>
  <c r="C242" i="37"/>
  <c r="D242" i="37"/>
  <c r="E242" i="37"/>
  <c r="F242" i="37"/>
  <c r="G242" i="37"/>
  <c r="H242" i="37"/>
  <c r="I242" i="37"/>
  <c r="J242" i="37"/>
  <c r="K242" i="37"/>
  <c r="L242" i="37"/>
  <c r="M242" i="37"/>
  <c r="N242" i="37"/>
  <c r="O242" i="37"/>
  <c r="P242" i="37"/>
  <c r="Q242" i="37"/>
  <c r="R242" i="37"/>
  <c r="S242" i="37"/>
  <c r="T242" i="37"/>
  <c r="U242" i="37"/>
  <c r="V242" i="37"/>
  <c r="W242" i="37"/>
  <c r="X242" i="37"/>
  <c r="Y242" i="37"/>
  <c r="Z242" i="37"/>
  <c r="B243" i="37"/>
  <c r="C243" i="37"/>
  <c r="D243" i="37"/>
  <c r="E243" i="37"/>
  <c r="F243" i="37"/>
  <c r="G243" i="37"/>
  <c r="H243" i="37"/>
  <c r="I243" i="37"/>
  <c r="J243" i="37"/>
  <c r="K243" i="37"/>
  <c r="L243" i="37"/>
  <c r="M243" i="37"/>
  <c r="N243" i="37"/>
  <c r="O243" i="37"/>
  <c r="P243" i="37"/>
  <c r="Q243" i="37"/>
  <c r="R243" i="37"/>
  <c r="S243" i="37"/>
  <c r="T243" i="37"/>
  <c r="U243" i="37"/>
  <c r="V243" i="37"/>
  <c r="W243" i="37"/>
  <c r="X243" i="37"/>
  <c r="Y243" i="37"/>
  <c r="Z243" i="37"/>
  <c r="B244" i="37"/>
  <c r="C244" i="37"/>
  <c r="D244" i="37"/>
  <c r="E244" i="37"/>
  <c r="F244" i="37"/>
  <c r="G244" i="37"/>
  <c r="H244" i="37"/>
  <c r="I244" i="37"/>
  <c r="J244" i="37"/>
  <c r="K244" i="37"/>
  <c r="L244" i="37"/>
  <c r="M244" i="37"/>
  <c r="N244" i="37"/>
  <c r="O244" i="37"/>
  <c r="P244" i="37"/>
  <c r="Q244" i="37"/>
  <c r="R244" i="37"/>
  <c r="S244" i="37"/>
  <c r="T244" i="37"/>
  <c r="U244" i="37"/>
  <c r="V244" i="37"/>
  <c r="W244" i="37"/>
  <c r="X244" i="37"/>
  <c r="Y244" i="37"/>
  <c r="Z244" i="37"/>
  <c r="B245" i="37"/>
  <c r="C245" i="37"/>
  <c r="D245" i="37"/>
  <c r="E245" i="37"/>
  <c r="F245" i="37"/>
  <c r="G245" i="37"/>
  <c r="H245" i="37"/>
  <c r="I245" i="37"/>
  <c r="J245" i="37"/>
  <c r="K245" i="37"/>
  <c r="L245" i="37"/>
  <c r="M245" i="37"/>
  <c r="N245" i="37"/>
  <c r="O245" i="37"/>
  <c r="P245" i="37"/>
  <c r="Q245" i="37"/>
  <c r="R245" i="37"/>
  <c r="S245" i="37"/>
  <c r="T245" i="37"/>
  <c r="U245" i="37"/>
  <c r="V245" i="37"/>
  <c r="W245" i="37"/>
  <c r="X245" i="37"/>
  <c r="Y245" i="37"/>
  <c r="Z245" i="37"/>
  <c r="B246" i="37"/>
  <c r="C246" i="37"/>
  <c r="D246" i="37"/>
  <c r="E246" i="37"/>
  <c r="F246" i="37"/>
  <c r="G246" i="37"/>
  <c r="H246" i="37"/>
  <c r="I246" i="37"/>
  <c r="J246" i="37"/>
  <c r="K246" i="37"/>
  <c r="L246" i="37"/>
  <c r="M246" i="37"/>
  <c r="N246" i="37"/>
  <c r="O246" i="37"/>
  <c r="P246" i="37"/>
  <c r="Q246" i="37"/>
  <c r="R246" i="37"/>
  <c r="S246" i="37"/>
  <c r="T246" i="37"/>
  <c r="U246" i="37"/>
  <c r="V246" i="37"/>
  <c r="W246" i="37"/>
  <c r="X246" i="37"/>
  <c r="Y246" i="37"/>
  <c r="Z246" i="37"/>
  <c r="B247" i="37"/>
  <c r="C247" i="37"/>
  <c r="D247" i="37"/>
  <c r="E247" i="37"/>
  <c r="F247" i="37"/>
  <c r="G247" i="37"/>
  <c r="H247" i="37"/>
  <c r="I247" i="37"/>
  <c r="J247" i="37"/>
  <c r="K247" i="37"/>
  <c r="L247" i="37"/>
  <c r="M247" i="37"/>
  <c r="N247" i="37"/>
  <c r="O247" i="37"/>
  <c r="P247" i="37"/>
  <c r="Q247" i="37"/>
  <c r="R247" i="37"/>
  <c r="S247" i="37"/>
  <c r="T247" i="37"/>
  <c r="U247" i="37"/>
  <c r="V247" i="37"/>
  <c r="W247" i="37"/>
  <c r="X247" i="37"/>
  <c r="Y247" i="37"/>
  <c r="Z247" i="37"/>
  <c r="B248" i="37"/>
  <c r="C248" i="37"/>
  <c r="D248" i="37"/>
  <c r="E248" i="37"/>
  <c r="F248" i="37"/>
  <c r="G248" i="37"/>
  <c r="H248" i="37"/>
  <c r="I248" i="37"/>
  <c r="J248" i="37"/>
  <c r="K248" i="37"/>
  <c r="L248" i="37"/>
  <c r="M248" i="37"/>
  <c r="N248" i="37"/>
  <c r="O248" i="37"/>
  <c r="P248" i="37"/>
  <c r="Q248" i="37"/>
  <c r="R248" i="37"/>
  <c r="S248" i="37"/>
  <c r="T248" i="37"/>
  <c r="U248" i="37"/>
  <c r="V248" i="37"/>
  <c r="W248" i="37"/>
  <c r="X248" i="37"/>
  <c r="Y248" i="37"/>
  <c r="Z248" i="37"/>
  <c r="B249" i="37"/>
  <c r="C249" i="37"/>
  <c r="D249" i="37"/>
  <c r="E249" i="37"/>
  <c r="F249" i="37"/>
  <c r="G249" i="37"/>
  <c r="H249" i="37"/>
  <c r="I249" i="37"/>
  <c r="J249" i="37"/>
  <c r="K249" i="37"/>
  <c r="L249" i="37"/>
  <c r="M249" i="37"/>
  <c r="N249" i="37"/>
  <c r="O249" i="37"/>
  <c r="P249" i="37"/>
  <c r="Q249" i="37"/>
  <c r="R249" i="37"/>
  <c r="S249" i="37"/>
  <c r="T249" i="37"/>
  <c r="U249" i="37"/>
  <c r="V249" i="37"/>
  <c r="W249" i="37"/>
  <c r="X249" i="37"/>
  <c r="Y249" i="37"/>
  <c r="Z249" i="37"/>
  <c r="B250" i="37"/>
  <c r="C250" i="37"/>
  <c r="D250" i="37"/>
  <c r="E250" i="37"/>
  <c r="F250" i="37"/>
  <c r="G250" i="37"/>
  <c r="H250" i="37"/>
  <c r="I250" i="37"/>
  <c r="J250" i="37"/>
  <c r="K250" i="37"/>
  <c r="L250" i="37"/>
  <c r="M250" i="37"/>
  <c r="N250" i="37"/>
  <c r="O250" i="37"/>
  <c r="P250" i="37"/>
  <c r="Q250" i="37"/>
  <c r="R250" i="37"/>
  <c r="S250" i="37"/>
  <c r="T250" i="37"/>
  <c r="U250" i="37"/>
  <c r="V250" i="37"/>
  <c r="W250" i="37"/>
  <c r="X250" i="37"/>
  <c r="Y250" i="37"/>
  <c r="Z250" i="37"/>
  <c r="B251" i="37"/>
  <c r="C251" i="37"/>
  <c r="D251" i="37"/>
  <c r="E251" i="37"/>
  <c r="F251" i="37"/>
  <c r="G251" i="37"/>
  <c r="H251" i="37"/>
  <c r="I251" i="37"/>
  <c r="J251" i="37"/>
  <c r="K251" i="37"/>
  <c r="L251" i="37"/>
  <c r="M251" i="37"/>
  <c r="N251" i="37"/>
  <c r="O251" i="37"/>
  <c r="P251" i="37"/>
  <c r="Q251" i="37"/>
  <c r="R251" i="37"/>
  <c r="S251" i="37"/>
  <c r="T251" i="37"/>
  <c r="U251" i="37"/>
  <c r="V251" i="37"/>
  <c r="W251" i="37"/>
  <c r="X251" i="37"/>
  <c r="Y251" i="37"/>
  <c r="Z251" i="37"/>
  <c r="B252" i="37"/>
  <c r="C252" i="37"/>
  <c r="D252" i="37"/>
  <c r="E252" i="37"/>
  <c r="F252" i="37"/>
  <c r="G252" i="37"/>
  <c r="H252" i="37"/>
  <c r="I252" i="37"/>
  <c r="J252" i="37"/>
  <c r="K252" i="37"/>
  <c r="L252" i="37"/>
  <c r="M252" i="37"/>
  <c r="N252" i="37"/>
  <c r="O252" i="37"/>
  <c r="P252" i="37"/>
  <c r="Q252" i="37"/>
  <c r="R252" i="37"/>
  <c r="S252" i="37"/>
  <c r="T252" i="37"/>
  <c r="U252" i="37"/>
  <c r="V252" i="37"/>
  <c r="W252" i="37"/>
  <c r="X252" i="37"/>
  <c r="Y252" i="37"/>
  <c r="Z252" i="37"/>
  <c r="B253" i="37"/>
  <c r="C253" i="37"/>
  <c r="D253" i="37"/>
  <c r="E253" i="37"/>
  <c r="F253" i="37"/>
  <c r="G253" i="37"/>
  <c r="H253" i="37"/>
  <c r="I253" i="37"/>
  <c r="J253" i="37"/>
  <c r="K253" i="37"/>
  <c r="L253" i="37"/>
  <c r="M253" i="37"/>
  <c r="N253" i="37"/>
  <c r="O253" i="37"/>
  <c r="P253" i="37"/>
  <c r="Q253" i="37"/>
  <c r="R253" i="37"/>
  <c r="S253" i="37"/>
  <c r="T253" i="37"/>
  <c r="U253" i="37"/>
  <c r="V253" i="37"/>
  <c r="W253" i="37"/>
  <c r="X253" i="37"/>
  <c r="Y253" i="37"/>
  <c r="Z253" i="37"/>
  <c r="B254" i="37"/>
  <c r="C254" i="37"/>
  <c r="D254" i="37"/>
  <c r="E254" i="37"/>
  <c r="F254" i="37"/>
  <c r="G254" i="37"/>
  <c r="H254" i="37"/>
  <c r="I254" i="37"/>
  <c r="J254" i="37"/>
  <c r="K254" i="37"/>
  <c r="L254" i="37"/>
  <c r="M254" i="37"/>
  <c r="N254" i="37"/>
  <c r="O254" i="37"/>
  <c r="P254" i="37"/>
  <c r="Q254" i="37"/>
  <c r="R254" i="37"/>
  <c r="S254" i="37"/>
  <c r="T254" i="37"/>
  <c r="U254" i="37"/>
  <c r="V254" i="37"/>
  <c r="W254" i="37"/>
  <c r="X254" i="37"/>
  <c r="Y254" i="37"/>
  <c r="Z254" i="37"/>
  <c r="B255" i="37"/>
  <c r="C255" i="37"/>
  <c r="D255" i="37"/>
  <c r="E255" i="37"/>
  <c r="F255" i="37"/>
  <c r="G255" i="37"/>
  <c r="H255" i="37"/>
  <c r="I255" i="37"/>
  <c r="J255" i="37"/>
  <c r="K255" i="37"/>
  <c r="L255" i="37"/>
  <c r="M255" i="37"/>
  <c r="N255" i="37"/>
  <c r="O255" i="37"/>
  <c r="P255" i="37"/>
  <c r="Q255" i="37"/>
  <c r="R255" i="37"/>
  <c r="S255" i="37"/>
  <c r="T255" i="37"/>
  <c r="U255" i="37"/>
  <c r="V255" i="37"/>
  <c r="W255" i="37"/>
  <c r="X255" i="37"/>
  <c r="Y255" i="37"/>
  <c r="Z255" i="37"/>
  <c r="B256" i="37"/>
  <c r="C256" i="37"/>
  <c r="D256" i="37"/>
  <c r="E256" i="37"/>
  <c r="F256" i="37"/>
  <c r="G256" i="37"/>
  <c r="H256" i="37"/>
  <c r="I256" i="37"/>
  <c r="J256" i="37"/>
  <c r="K256" i="37"/>
  <c r="L256" i="37"/>
  <c r="M256" i="37"/>
  <c r="N256" i="37"/>
  <c r="O256" i="37"/>
  <c r="P256" i="37"/>
  <c r="Q256" i="37"/>
  <c r="R256" i="37"/>
  <c r="S256" i="37"/>
  <c r="T256" i="37"/>
  <c r="U256" i="37"/>
  <c r="V256" i="37"/>
  <c r="W256" i="37"/>
  <c r="X256" i="37"/>
  <c r="Y256" i="37"/>
  <c r="Z256" i="37"/>
  <c r="B257" i="37"/>
  <c r="C257" i="37"/>
  <c r="D257" i="37"/>
  <c r="E257" i="37"/>
  <c r="F257" i="37"/>
  <c r="G257" i="37"/>
  <c r="H257" i="37"/>
  <c r="I257" i="37"/>
  <c r="J257" i="37"/>
  <c r="K257" i="37"/>
  <c r="L257" i="37"/>
  <c r="M257" i="37"/>
  <c r="N257" i="37"/>
  <c r="O257" i="37"/>
  <c r="P257" i="37"/>
  <c r="Q257" i="37"/>
  <c r="R257" i="37"/>
  <c r="S257" i="37"/>
  <c r="T257" i="37"/>
  <c r="U257" i="37"/>
  <c r="V257" i="37"/>
  <c r="W257" i="37"/>
  <c r="X257" i="37"/>
  <c r="Y257" i="37"/>
  <c r="Z257" i="37"/>
  <c r="B258" i="37"/>
  <c r="C258" i="37"/>
  <c r="D258" i="37"/>
  <c r="E258" i="37"/>
  <c r="F258" i="37"/>
  <c r="G258" i="37"/>
  <c r="H258" i="37"/>
  <c r="I258" i="37"/>
  <c r="J258" i="37"/>
  <c r="K258" i="37"/>
  <c r="L258" i="37"/>
  <c r="M258" i="37"/>
  <c r="N258" i="37"/>
  <c r="O258" i="37"/>
  <c r="P258" i="37"/>
  <c r="Q258" i="37"/>
  <c r="R258" i="37"/>
  <c r="S258" i="37"/>
  <c r="T258" i="37"/>
  <c r="U258" i="37"/>
  <c r="V258" i="37"/>
  <c r="W258" i="37"/>
  <c r="X258" i="37"/>
  <c r="Y258" i="37"/>
  <c r="Z258" i="37"/>
  <c r="B259" i="37"/>
  <c r="C259" i="37"/>
  <c r="D259" i="37"/>
  <c r="E259" i="37"/>
  <c r="F259" i="37"/>
  <c r="G259" i="37"/>
  <c r="H259" i="37"/>
  <c r="I259" i="37"/>
  <c r="J259" i="37"/>
  <c r="K259" i="37"/>
  <c r="L259" i="37"/>
  <c r="M259" i="37"/>
  <c r="N259" i="37"/>
  <c r="O259" i="37"/>
  <c r="P259" i="37"/>
  <c r="Q259" i="37"/>
  <c r="R259" i="37"/>
  <c r="S259" i="37"/>
  <c r="T259" i="37"/>
  <c r="U259" i="37"/>
  <c r="V259" i="37"/>
  <c r="W259" i="37"/>
  <c r="X259" i="37"/>
  <c r="Y259" i="37"/>
  <c r="Z259" i="37"/>
  <c r="B260" i="37"/>
  <c r="C260" i="37"/>
  <c r="D260" i="37"/>
  <c r="E260" i="37"/>
  <c r="F260" i="37"/>
  <c r="G260" i="37"/>
  <c r="H260" i="37"/>
  <c r="I260" i="37"/>
  <c r="J260" i="37"/>
  <c r="K260" i="37"/>
  <c r="L260" i="37"/>
  <c r="M260" i="37"/>
  <c r="N260" i="37"/>
  <c r="O260" i="37"/>
  <c r="P260" i="37"/>
  <c r="Q260" i="37"/>
  <c r="R260" i="37"/>
  <c r="S260" i="37"/>
  <c r="T260" i="37"/>
  <c r="U260" i="37"/>
  <c r="V260" i="37"/>
  <c r="W260" i="37"/>
  <c r="X260" i="37"/>
  <c r="Y260" i="37"/>
  <c r="Z260" i="37"/>
  <c r="B261" i="37"/>
  <c r="C261" i="37"/>
  <c r="D261" i="37"/>
  <c r="E261" i="37"/>
  <c r="F261" i="37"/>
  <c r="G261" i="37"/>
  <c r="H261" i="37"/>
  <c r="I261" i="37"/>
  <c r="J261" i="37"/>
  <c r="K261" i="37"/>
  <c r="L261" i="37"/>
  <c r="M261" i="37"/>
  <c r="N261" i="37"/>
  <c r="O261" i="37"/>
  <c r="P261" i="37"/>
  <c r="Q261" i="37"/>
  <c r="R261" i="37"/>
  <c r="S261" i="37"/>
  <c r="T261" i="37"/>
  <c r="U261" i="37"/>
  <c r="V261" i="37"/>
  <c r="W261" i="37"/>
  <c r="X261" i="37"/>
  <c r="Y261" i="37"/>
  <c r="Z261" i="37"/>
  <c r="B262" i="37"/>
  <c r="C262" i="37"/>
  <c r="D262" i="37"/>
  <c r="E262" i="37"/>
  <c r="F262" i="37"/>
  <c r="G262" i="37"/>
  <c r="H262" i="37"/>
  <c r="I262" i="37"/>
  <c r="J262" i="37"/>
  <c r="K262" i="37"/>
  <c r="L262" i="37"/>
  <c r="M262" i="37"/>
  <c r="N262" i="37"/>
  <c r="O262" i="37"/>
  <c r="P262" i="37"/>
  <c r="Q262" i="37"/>
  <c r="R262" i="37"/>
  <c r="S262" i="37"/>
  <c r="T262" i="37"/>
  <c r="U262" i="37"/>
  <c r="V262" i="37"/>
  <c r="W262" i="37"/>
  <c r="X262" i="37"/>
  <c r="Y262" i="37"/>
  <c r="Z262" i="37"/>
  <c r="B263" i="37"/>
  <c r="C263" i="37"/>
  <c r="D263" i="37"/>
  <c r="E263" i="37"/>
  <c r="F263" i="37"/>
  <c r="G263" i="37"/>
  <c r="H263" i="37"/>
  <c r="I263" i="37"/>
  <c r="J263" i="37"/>
  <c r="K263" i="37"/>
  <c r="L263" i="37"/>
  <c r="M263" i="37"/>
  <c r="N263" i="37"/>
  <c r="O263" i="37"/>
  <c r="P263" i="37"/>
  <c r="Q263" i="37"/>
  <c r="R263" i="37"/>
  <c r="S263" i="37"/>
  <c r="T263" i="37"/>
  <c r="U263" i="37"/>
  <c r="V263" i="37"/>
  <c r="W263" i="37"/>
  <c r="X263" i="37"/>
  <c r="Y263" i="37"/>
  <c r="Z263" i="37"/>
  <c r="B264" i="37"/>
  <c r="C264" i="37"/>
  <c r="D264" i="37"/>
  <c r="E264" i="37"/>
  <c r="F264" i="37"/>
  <c r="G264" i="37"/>
  <c r="H264" i="37"/>
  <c r="I264" i="37"/>
  <c r="J264" i="37"/>
  <c r="K264" i="37"/>
  <c r="L264" i="37"/>
  <c r="M264" i="37"/>
  <c r="N264" i="37"/>
  <c r="O264" i="37"/>
  <c r="P264" i="37"/>
  <c r="Q264" i="37"/>
  <c r="R264" i="37"/>
  <c r="S264" i="37"/>
  <c r="T264" i="37"/>
  <c r="U264" i="37"/>
  <c r="V264" i="37"/>
  <c r="W264" i="37"/>
  <c r="X264" i="37"/>
  <c r="Y264" i="37"/>
  <c r="Z264" i="37"/>
  <c r="B265" i="37"/>
  <c r="C265" i="37"/>
  <c r="D265" i="37"/>
  <c r="E265" i="37"/>
  <c r="F265" i="37"/>
  <c r="G265" i="37"/>
  <c r="H265" i="37"/>
  <c r="I265" i="37"/>
  <c r="J265" i="37"/>
  <c r="K265" i="37"/>
  <c r="L265" i="37"/>
  <c r="M265" i="37"/>
  <c r="N265" i="37"/>
  <c r="O265" i="37"/>
  <c r="P265" i="37"/>
  <c r="Q265" i="37"/>
  <c r="R265" i="37"/>
  <c r="S265" i="37"/>
  <c r="T265" i="37"/>
  <c r="U265" i="37"/>
  <c r="V265" i="37"/>
  <c r="W265" i="37"/>
  <c r="X265" i="37"/>
  <c r="Y265" i="37"/>
  <c r="Z265" i="37"/>
  <c r="B266" i="37"/>
  <c r="C266" i="37"/>
  <c r="D266" i="37"/>
  <c r="E266" i="37"/>
  <c r="F266" i="37"/>
  <c r="G266" i="37"/>
  <c r="H266" i="37"/>
  <c r="I266" i="37"/>
  <c r="J266" i="37"/>
  <c r="K266" i="37"/>
  <c r="L266" i="37"/>
  <c r="M266" i="37"/>
  <c r="N266" i="37"/>
  <c r="O266" i="37"/>
  <c r="P266" i="37"/>
  <c r="Q266" i="37"/>
  <c r="R266" i="37"/>
  <c r="S266" i="37"/>
  <c r="T266" i="37"/>
  <c r="U266" i="37"/>
  <c r="V266" i="37"/>
  <c r="W266" i="37"/>
  <c r="X266" i="37"/>
  <c r="Y266" i="37"/>
  <c r="Z266" i="37"/>
  <c r="B267" i="37"/>
  <c r="C267" i="37"/>
  <c r="D267" i="37"/>
  <c r="E267" i="37"/>
  <c r="F267" i="37"/>
  <c r="G267" i="37"/>
  <c r="H267" i="37"/>
  <c r="I267" i="37"/>
  <c r="J267" i="37"/>
  <c r="K267" i="37"/>
  <c r="L267" i="37"/>
  <c r="M267" i="37"/>
  <c r="N267" i="37"/>
  <c r="O267" i="37"/>
  <c r="P267" i="37"/>
  <c r="Q267" i="37"/>
  <c r="R267" i="37"/>
  <c r="S267" i="37"/>
  <c r="T267" i="37"/>
  <c r="U267" i="37"/>
  <c r="V267" i="37"/>
  <c r="W267" i="37"/>
  <c r="X267" i="37"/>
  <c r="Y267" i="37"/>
  <c r="Z267" i="37"/>
  <c r="B268" i="37"/>
  <c r="C268" i="37"/>
  <c r="D268" i="37"/>
  <c r="E268" i="37"/>
  <c r="F268" i="37"/>
  <c r="G268" i="37"/>
  <c r="H268" i="37"/>
  <c r="I268" i="37"/>
  <c r="J268" i="37"/>
  <c r="K268" i="37"/>
  <c r="L268" i="37"/>
  <c r="M268" i="37"/>
  <c r="N268" i="37"/>
  <c r="O268" i="37"/>
  <c r="P268" i="37"/>
  <c r="Q268" i="37"/>
  <c r="R268" i="37"/>
  <c r="S268" i="37"/>
  <c r="T268" i="37"/>
  <c r="U268" i="37"/>
  <c r="V268" i="37"/>
  <c r="W268" i="37"/>
  <c r="X268" i="37"/>
  <c r="Y268" i="37"/>
  <c r="Z268" i="37"/>
  <c r="B269" i="37"/>
  <c r="C269" i="37"/>
  <c r="D269" i="37"/>
  <c r="E269" i="37"/>
  <c r="F269" i="37"/>
  <c r="G269" i="37"/>
  <c r="H269" i="37"/>
  <c r="I269" i="37"/>
  <c r="J269" i="37"/>
  <c r="K269" i="37"/>
  <c r="L269" i="37"/>
  <c r="M269" i="37"/>
  <c r="N269" i="37"/>
  <c r="O269" i="37"/>
  <c r="P269" i="37"/>
  <c r="Q269" i="37"/>
  <c r="R269" i="37"/>
  <c r="S269" i="37"/>
  <c r="T269" i="37"/>
  <c r="U269" i="37"/>
  <c r="V269" i="37"/>
  <c r="W269" i="37"/>
  <c r="X269" i="37"/>
  <c r="Y269" i="37"/>
  <c r="Z269" i="37"/>
  <c r="B270" i="37"/>
  <c r="C270" i="37"/>
  <c r="D270" i="37"/>
  <c r="E270" i="37"/>
  <c r="F270" i="37"/>
  <c r="G270" i="37"/>
  <c r="H270" i="37"/>
  <c r="I270" i="37"/>
  <c r="J270" i="37"/>
  <c r="K270" i="37"/>
  <c r="L270" i="37"/>
  <c r="M270" i="37"/>
  <c r="N270" i="37"/>
  <c r="O270" i="37"/>
  <c r="P270" i="37"/>
  <c r="Q270" i="37"/>
  <c r="R270" i="37"/>
  <c r="S270" i="37"/>
  <c r="T270" i="37"/>
  <c r="U270" i="37"/>
  <c r="V270" i="37"/>
  <c r="W270" i="37"/>
  <c r="X270" i="37"/>
  <c r="Y270" i="37"/>
  <c r="Z270" i="37"/>
  <c r="B271" i="37"/>
  <c r="C271" i="37"/>
  <c r="D271" i="37"/>
  <c r="E271" i="37"/>
  <c r="F271" i="37"/>
  <c r="G271" i="37"/>
  <c r="H271" i="37"/>
  <c r="I271" i="37"/>
  <c r="J271" i="37"/>
  <c r="K271" i="37"/>
  <c r="L271" i="37"/>
  <c r="M271" i="37"/>
  <c r="N271" i="37"/>
  <c r="O271" i="37"/>
  <c r="P271" i="37"/>
  <c r="Q271" i="37"/>
  <c r="R271" i="37"/>
  <c r="S271" i="37"/>
  <c r="T271" i="37"/>
  <c r="U271" i="37"/>
  <c r="V271" i="37"/>
  <c r="W271" i="37"/>
  <c r="X271" i="37"/>
  <c r="Y271" i="37"/>
  <c r="Z271" i="37"/>
  <c r="B272" i="37"/>
  <c r="C272" i="37"/>
  <c r="D272" i="37"/>
  <c r="E272" i="37"/>
  <c r="F272" i="37"/>
  <c r="G272" i="37"/>
  <c r="H272" i="37"/>
  <c r="I272" i="37"/>
  <c r="J272" i="37"/>
  <c r="K272" i="37"/>
  <c r="L272" i="37"/>
  <c r="M272" i="37"/>
  <c r="N272" i="37"/>
  <c r="O272" i="37"/>
  <c r="P272" i="37"/>
  <c r="Q272" i="37"/>
  <c r="R272" i="37"/>
  <c r="S272" i="37"/>
  <c r="T272" i="37"/>
  <c r="U272" i="37"/>
  <c r="V272" i="37"/>
  <c r="W272" i="37"/>
  <c r="X272" i="37"/>
  <c r="Y272" i="37"/>
  <c r="Z272" i="37"/>
  <c r="B273" i="37"/>
  <c r="C273" i="37"/>
  <c r="D273" i="37"/>
  <c r="E273" i="37"/>
  <c r="F273" i="37"/>
  <c r="G273" i="37"/>
  <c r="H273" i="37"/>
  <c r="I273" i="37"/>
  <c r="J273" i="37"/>
  <c r="K273" i="37"/>
  <c r="L273" i="37"/>
  <c r="M273" i="37"/>
  <c r="N273" i="37"/>
  <c r="O273" i="37"/>
  <c r="P273" i="37"/>
  <c r="Q273" i="37"/>
  <c r="R273" i="37"/>
  <c r="S273" i="37"/>
  <c r="T273" i="37"/>
  <c r="U273" i="37"/>
  <c r="V273" i="37"/>
  <c r="W273" i="37"/>
  <c r="X273" i="37"/>
  <c r="Y273" i="37"/>
  <c r="Z273" i="37"/>
  <c r="B274" i="37"/>
  <c r="C274" i="37"/>
  <c r="D274" i="37"/>
  <c r="E274" i="37"/>
  <c r="F274" i="37"/>
  <c r="G274" i="37"/>
  <c r="H274" i="37"/>
  <c r="I274" i="37"/>
  <c r="J274" i="37"/>
  <c r="K274" i="37"/>
  <c r="L274" i="37"/>
  <c r="M274" i="37"/>
  <c r="N274" i="37"/>
  <c r="O274" i="37"/>
  <c r="P274" i="37"/>
  <c r="Q274" i="37"/>
  <c r="R274" i="37"/>
  <c r="S274" i="37"/>
  <c r="T274" i="37"/>
  <c r="U274" i="37"/>
  <c r="V274" i="37"/>
  <c r="W274" i="37"/>
  <c r="X274" i="37"/>
  <c r="Y274" i="37"/>
  <c r="Z274" i="37"/>
  <c r="B275" i="37"/>
  <c r="C275" i="37"/>
  <c r="D275" i="37"/>
  <c r="E275" i="37"/>
  <c r="F275" i="37"/>
  <c r="G275" i="37"/>
  <c r="H275" i="37"/>
  <c r="I275" i="37"/>
  <c r="J275" i="37"/>
  <c r="K275" i="37"/>
  <c r="L275" i="37"/>
  <c r="M275" i="37"/>
  <c r="N275" i="37"/>
  <c r="O275" i="37"/>
  <c r="P275" i="37"/>
  <c r="Q275" i="37"/>
  <c r="R275" i="37"/>
  <c r="S275" i="37"/>
  <c r="T275" i="37"/>
  <c r="U275" i="37"/>
  <c r="V275" i="37"/>
  <c r="W275" i="37"/>
  <c r="X275" i="37"/>
  <c r="Y275" i="37"/>
  <c r="Z275" i="37"/>
  <c r="B276" i="37"/>
  <c r="C276" i="37"/>
  <c r="D276" i="37"/>
  <c r="E276" i="37"/>
  <c r="F276" i="37"/>
  <c r="G276" i="37"/>
  <c r="H276" i="37"/>
  <c r="I276" i="37"/>
  <c r="J276" i="37"/>
  <c r="K276" i="37"/>
  <c r="L276" i="37"/>
  <c r="M276" i="37"/>
  <c r="N276" i="37"/>
  <c r="O276" i="37"/>
  <c r="P276" i="37"/>
  <c r="Q276" i="37"/>
  <c r="R276" i="37"/>
  <c r="S276" i="37"/>
  <c r="T276" i="37"/>
  <c r="U276" i="37"/>
  <c r="V276" i="37"/>
  <c r="W276" i="37"/>
  <c r="X276" i="37"/>
  <c r="Y276" i="37"/>
  <c r="Z276" i="37"/>
  <c r="B277" i="37"/>
  <c r="C277" i="37"/>
  <c r="D277" i="37"/>
  <c r="E277" i="37"/>
  <c r="F277" i="37"/>
  <c r="G277" i="37"/>
  <c r="H277" i="37"/>
  <c r="I277" i="37"/>
  <c r="J277" i="37"/>
  <c r="K277" i="37"/>
  <c r="L277" i="37"/>
  <c r="M277" i="37"/>
  <c r="N277" i="37"/>
  <c r="O277" i="37"/>
  <c r="P277" i="37"/>
  <c r="Q277" i="37"/>
  <c r="R277" i="37"/>
  <c r="S277" i="37"/>
  <c r="T277" i="37"/>
  <c r="U277" i="37"/>
  <c r="V277" i="37"/>
  <c r="W277" i="37"/>
  <c r="X277" i="37"/>
  <c r="Y277" i="37"/>
  <c r="Z277" i="37"/>
  <c r="B278" i="37"/>
  <c r="C278" i="37"/>
  <c r="D278" i="37"/>
  <c r="E278" i="37"/>
  <c r="F278" i="37"/>
  <c r="G278" i="37"/>
  <c r="H278" i="37"/>
  <c r="I278" i="37"/>
  <c r="J278" i="37"/>
  <c r="K278" i="37"/>
  <c r="L278" i="37"/>
  <c r="M278" i="37"/>
  <c r="N278" i="37"/>
  <c r="O278" i="37"/>
  <c r="P278" i="37"/>
  <c r="Q278" i="37"/>
  <c r="R278" i="37"/>
  <c r="S278" i="37"/>
  <c r="T278" i="37"/>
  <c r="U278" i="37"/>
  <c r="V278" i="37"/>
  <c r="W278" i="37"/>
  <c r="X278" i="37"/>
  <c r="Y278" i="37"/>
  <c r="Z278" i="37"/>
  <c r="B279" i="37"/>
  <c r="C279" i="37"/>
  <c r="D279" i="37"/>
  <c r="E279" i="37"/>
  <c r="F279" i="37"/>
  <c r="G279" i="37"/>
  <c r="H279" i="37"/>
  <c r="I279" i="37"/>
  <c r="J279" i="37"/>
  <c r="K279" i="37"/>
  <c r="L279" i="37"/>
  <c r="M279" i="37"/>
  <c r="N279" i="37"/>
  <c r="O279" i="37"/>
  <c r="P279" i="37"/>
  <c r="Q279" i="37"/>
  <c r="R279" i="37"/>
  <c r="S279" i="37"/>
  <c r="T279" i="37"/>
  <c r="U279" i="37"/>
  <c r="V279" i="37"/>
  <c r="W279" i="37"/>
  <c r="X279" i="37"/>
  <c r="Y279" i="37"/>
  <c r="Z279" i="37"/>
  <c r="B280" i="37"/>
  <c r="C280" i="37"/>
  <c r="D280" i="37"/>
  <c r="E280" i="37"/>
  <c r="F280" i="37"/>
  <c r="G280" i="37"/>
  <c r="H280" i="37"/>
  <c r="I280" i="37"/>
  <c r="J280" i="37"/>
  <c r="K280" i="37"/>
  <c r="L280" i="37"/>
  <c r="M280" i="37"/>
  <c r="N280" i="37"/>
  <c r="O280" i="37"/>
  <c r="P280" i="37"/>
  <c r="Q280" i="37"/>
  <c r="R280" i="37"/>
  <c r="S280" i="37"/>
  <c r="T280" i="37"/>
  <c r="U280" i="37"/>
  <c r="V280" i="37"/>
  <c r="W280" i="37"/>
  <c r="X280" i="37"/>
  <c r="Y280" i="37"/>
  <c r="Z280" i="37"/>
  <c r="B281" i="37"/>
  <c r="C281" i="37"/>
  <c r="D281" i="37"/>
  <c r="E281" i="37"/>
  <c r="F281" i="37"/>
  <c r="G281" i="37"/>
  <c r="H281" i="37"/>
  <c r="I281" i="37"/>
  <c r="J281" i="37"/>
  <c r="K281" i="37"/>
  <c r="L281" i="37"/>
  <c r="M281" i="37"/>
  <c r="N281" i="37"/>
  <c r="O281" i="37"/>
  <c r="P281" i="37"/>
  <c r="Q281" i="37"/>
  <c r="R281" i="37"/>
  <c r="S281" i="37"/>
  <c r="T281" i="37"/>
  <c r="U281" i="37"/>
  <c r="V281" i="37"/>
  <c r="W281" i="37"/>
  <c r="X281" i="37"/>
  <c r="Y281" i="37"/>
  <c r="Z281" i="37"/>
  <c r="B282" i="37"/>
  <c r="C282" i="37"/>
  <c r="D282" i="37"/>
  <c r="E282" i="37"/>
  <c r="F282" i="37"/>
  <c r="G282" i="37"/>
  <c r="H282" i="37"/>
  <c r="I282" i="37"/>
  <c r="J282" i="37"/>
  <c r="K282" i="37"/>
  <c r="L282" i="37"/>
  <c r="M282" i="37"/>
  <c r="N282" i="37"/>
  <c r="O282" i="37"/>
  <c r="P282" i="37"/>
  <c r="Q282" i="37"/>
  <c r="R282" i="37"/>
  <c r="S282" i="37"/>
  <c r="T282" i="37"/>
  <c r="U282" i="37"/>
  <c r="V282" i="37"/>
  <c r="W282" i="37"/>
  <c r="X282" i="37"/>
  <c r="Y282" i="37"/>
  <c r="Z282" i="37"/>
  <c r="B283" i="37"/>
  <c r="C283" i="37"/>
  <c r="D283" i="37"/>
  <c r="E283" i="37"/>
  <c r="F283" i="37"/>
  <c r="G283" i="37"/>
  <c r="H283" i="37"/>
  <c r="I283" i="37"/>
  <c r="J283" i="37"/>
  <c r="K283" i="37"/>
  <c r="L283" i="37"/>
  <c r="M283" i="37"/>
  <c r="N283" i="37"/>
  <c r="O283" i="37"/>
  <c r="P283" i="37"/>
  <c r="Q283" i="37"/>
  <c r="R283" i="37"/>
  <c r="S283" i="37"/>
  <c r="T283" i="37"/>
  <c r="U283" i="37"/>
  <c r="V283" i="37"/>
  <c r="W283" i="37"/>
  <c r="X283" i="37"/>
  <c r="Y283" i="37"/>
  <c r="Z283" i="37"/>
  <c r="B284" i="37"/>
  <c r="C284" i="37"/>
  <c r="D284" i="37"/>
  <c r="E284" i="37"/>
  <c r="F284" i="37"/>
  <c r="G284" i="37"/>
  <c r="H284" i="37"/>
  <c r="I284" i="37"/>
  <c r="J284" i="37"/>
  <c r="K284" i="37"/>
  <c r="L284" i="37"/>
  <c r="M284" i="37"/>
  <c r="N284" i="37"/>
  <c r="O284" i="37"/>
  <c r="P284" i="37"/>
  <c r="Q284" i="37"/>
  <c r="R284" i="37"/>
  <c r="S284" i="37"/>
  <c r="T284" i="37"/>
  <c r="U284" i="37"/>
  <c r="V284" i="37"/>
  <c r="W284" i="37"/>
  <c r="X284" i="37"/>
  <c r="Y284" i="37"/>
  <c r="Z284" i="37"/>
  <c r="B285" i="37"/>
  <c r="C285" i="37"/>
  <c r="D285" i="37"/>
  <c r="E285" i="37"/>
  <c r="F285" i="37"/>
  <c r="G285" i="37"/>
  <c r="H285" i="37"/>
  <c r="I285" i="37"/>
  <c r="J285" i="37"/>
  <c r="K285" i="37"/>
  <c r="L285" i="37"/>
  <c r="M285" i="37"/>
  <c r="N285" i="37"/>
  <c r="O285" i="37"/>
  <c r="P285" i="37"/>
  <c r="Q285" i="37"/>
  <c r="R285" i="37"/>
  <c r="S285" i="37"/>
  <c r="T285" i="37"/>
  <c r="U285" i="37"/>
  <c r="V285" i="37"/>
  <c r="W285" i="37"/>
  <c r="X285" i="37"/>
  <c r="Y285" i="37"/>
  <c r="Z285" i="37"/>
  <c r="B286" i="37"/>
  <c r="C286" i="37"/>
  <c r="D286" i="37"/>
  <c r="E286" i="37"/>
  <c r="F286" i="37"/>
  <c r="G286" i="37"/>
  <c r="H286" i="37"/>
  <c r="I286" i="37"/>
  <c r="J286" i="37"/>
  <c r="K286" i="37"/>
  <c r="L286" i="37"/>
  <c r="M286" i="37"/>
  <c r="N286" i="37"/>
  <c r="O286" i="37"/>
  <c r="P286" i="37"/>
  <c r="Q286" i="37"/>
  <c r="R286" i="37"/>
  <c r="S286" i="37"/>
  <c r="T286" i="37"/>
  <c r="U286" i="37"/>
  <c r="V286" i="37"/>
  <c r="W286" i="37"/>
  <c r="X286" i="37"/>
  <c r="Y286" i="37"/>
  <c r="Z286" i="37"/>
  <c r="B287" i="37"/>
  <c r="C287" i="37"/>
  <c r="D287" i="37"/>
  <c r="E287" i="37"/>
  <c r="F287" i="37"/>
  <c r="G287" i="37"/>
  <c r="H287" i="37"/>
  <c r="I287" i="37"/>
  <c r="J287" i="37"/>
  <c r="K287" i="37"/>
  <c r="L287" i="37"/>
  <c r="M287" i="37"/>
  <c r="N287" i="37"/>
  <c r="O287" i="37"/>
  <c r="P287" i="37"/>
  <c r="Q287" i="37"/>
  <c r="R287" i="37"/>
  <c r="S287" i="37"/>
  <c r="T287" i="37"/>
  <c r="U287" i="37"/>
  <c r="V287" i="37"/>
  <c r="W287" i="37"/>
  <c r="X287" i="37"/>
  <c r="Y287" i="37"/>
  <c r="Z287" i="37"/>
  <c r="B288" i="37"/>
  <c r="C288" i="37"/>
  <c r="D288" i="37"/>
  <c r="E288" i="37"/>
  <c r="F288" i="37"/>
  <c r="G288" i="37"/>
  <c r="H288" i="37"/>
  <c r="I288" i="37"/>
  <c r="J288" i="37"/>
  <c r="K288" i="37"/>
  <c r="L288" i="37"/>
  <c r="M288" i="37"/>
  <c r="N288" i="37"/>
  <c r="O288" i="37"/>
  <c r="P288" i="37"/>
  <c r="Q288" i="37"/>
  <c r="R288" i="37"/>
  <c r="S288" i="37"/>
  <c r="T288" i="37"/>
  <c r="U288" i="37"/>
  <c r="V288" i="37"/>
  <c r="W288" i="37"/>
  <c r="X288" i="37"/>
  <c r="Y288" i="37"/>
  <c r="Z288" i="37"/>
  <c r="B289" i="37"/>
  <c r="C289" i="37"/>
  <c r="D289" i="37"/>
  <c r="E289" i="37"/>
  <c r="F289" i="37"/>
  <c r="G289" i="37"/>
  <c r="H289" i="37"/>
  <c r="I289" i="37"/>
  <c r="J289" i="37"/>
  <c r="K289" i="37"/>
  <c r="L289" i="37"/>
  <c r="M289" i="37"/>
  <c r="N289" i="37"/>
  <c r="O289" i="37"/>
  <c r="P289" i="37"/>
  <c r="Q289" i="37"/>
  <c r="R289" i="37"/>
  <c r="S289" i="37"/>
  <c r="T289" i="37"/>
  <c r="U289" i="37"/>
  <c r="V289" i="37"/>
  <c r="W289" i="37"/>
  <c r="X289" i="37"/>
  <c r="Y289" i="37"/>
  <c r="Z289" i="37"/>
  <c r="B290" i="37"/>
  <c r="C290" i="37"/>
  <c r="D290" i="37"/>
  <c r="E290" i="37"/>
  <c r="F290" i="37"/>
  <c r="G290" i="37"/>
  <c r="H290" i="37"/>
  <c r="I290" i="37"/>
  <c r="J290" i="37"/>
  <c r="K290" i="37"/>
  <c r="L290" i="37"/>
  <c r="M290" i="37"/>
  <c r="N290" i="37"/>
  <c r="O290" i="37"/>
  <c r="P290" i="37"/>
  <c r="Q290" i="37"/>
  <c r="R290" i="37"/>
  <c r="S290" i="37"/>
  <c r="T290" i="37"/>
  <c r="U290" i="37"/>
  <c r="V290" i="37"/>
  <c r="W290" i="37"/>
  <c r="X290" i="37"/>
  <c r="Y290" i="37"/>
  <c r="Z290" i="37"/>
  <c r="B291" i="37"/>
  <c r="C291" i="37"/>
  <c r="D291" i="37"/>
  <c r="E291" i="37"/>
  <c r="F291" i="37"/>
  <c r="G291" i="37"/>
  <c r="H291" i="37"/>
  <c r="I291" i="37"/>
  <c r="J291" i="37"/>
  <c r="K291" i="37"/>
  <c r="L291" i="37"/>
  <c r="M291" i="37"/>
  <c r="N291" i="37"/>
  <c r="O291" i="37"/>
  <c r="P291" i="37"/>
  <c r="Q291" i="37"/>
  <c r="R291" i="37"/>
  <c r="S291" i="37"/>
  <c r="T291" i="37"/>
  <c r="U291" i="37"/>
  <c r="V291" i="37"/>
  <c r="W291" i="37"/>
  <c r="X291" i="37"/>
  <c r="Y291" i="37"/>
  <c r="Z291" i="37"/>
  <c r="B292" i="37"/>
  <c r="C292" i="37"/>
  <c r="D292" i="37"/>
  <c r="E292" i="37"/>
  <c r="F292" i="37"/>
  <c r="G292" i="37"/>
  <c r="H292" i="37"/>
  <c r="I292" i="37"/>
  <c r="J292" i="37"/>
  <c r="K292" i="37"/>
  <c r="L292" i="37"/>
  <c r="M292" i="37"/>
  <c r="N292" i="37"/>
  <c r="O292" i="37"/>
  <c r="P292" i="37"/>
  <c r="Q292" i="37"/>
  <c r="R292" i="37"/>
  <c r="S292" i="37"/>
  <c r="T292" i="37"/>
  <c r="U292" i="37"/>
  <c r="V292" i="37"/>
  <c r="W292" i="37"/>
  <c r="X292" i="37"/>
  <c r="Y292" i="37"/>
  <c r="Z292" i="37"/>
  <c r="B293" i="37"/>
  <c r="C293" i="37"/>
  <c r="D293" i="37"/>
  <c r="E293" i="37"/>
  <c r="F293" i="37"/>
  <c r="G293" i="37"/>
  <c r="H293" i="37"/>
  <c r="I293" i="37"/>
  <c r="J293" i="37"/>
  <c r="K293" i="37"/>
  <c r="L293" i="37"/>
  <c r="M293" i="37"/>
  <c r="N293" i="37"/>
  <c r="O293" i="37"/>
  <c r="P293" i="37"/>
  <c r="Q293" i="37"/>
  <c r="R293" i="37"/>
  <c r="S293" i="37"/>
  <c r="T293" i="37"/>
  <c r="U293" i="37"/>
  <c r="V293" i="37"/>
  <c r="W293" i="37"/>
  <c r="X293" i="37"/>
  <c r="Y293" i="37"/>
  <c r="Z293" i="37"/>
  <c r="B294" i="37"/>
  <c r="C294" i="37"/>
  <c r="D294" i="37"/>
  <c r="E294" i="37"/>
  <c r="F294" i="37"/>
  <c r="G294" i="37"/>
  <c r="H294" i="37"/>
  <c r="I294" i="37"/>
  <c r="J294" i="37"/>
  <c r="K294" i="37"/>
  <c r="L294" i="37"/>
  <c r="M294" i="37"/>
  <c r="N294" i="37"/>
  <c r="O294" i="37"/>
  <c r="P294" i="37"/>
  <c r="Q294" i="37"/>
  <c r="R294" i="37"/>
  <c r="S294" i="37"/>
  <c r="T294" i="37"/>
  <c r="U294" i="37"/>
  <c r="V294" i="37"/>
  <c r="W294" i="37"/>
  <c r="X294" i="37"/>
  <c r="Y294" i="37"/>
  <c r="Z294" i="37"/>
  <c r="B295" i="37"/>
  <c r="C295" i="37"/>
  <c r="D295" i="37"/>
  <c r="E295" i="37"/>
  <c r="F295" i="37"/>
  <c r="G295" i="37"/>
  <c r="H295" i="37"/>
  <c r="I295" i="37"/>
  <c r="J295" i="37"/>
  <c r="K295" i="37"/>
  <c r="L295" i="37"/>
  <c r="M295" i="37"/>
  <c r="N295" i="37"/>
  <c r="O295" i="37"/>
  <c r="P295" i="37"/>
  <c r="Q295" i="37"/>
  <c r="R295" i="37"/>
  <c r="S295" i="37"/>
  <c r="T295" i="37"/>
  <c r="U295" i="37"/>
  <c r="V295" i="37"/>
  <c r="W295" i="37"/>
  <c r="X295" i="37"/>
  <c r="Y295" i="37"/>
  <c r="Z295" i="37"/>
  <c r="B296" i="37"/>
  <c r="C296" i="37"/>
  <c r="D296" i="37"/>
  <c r="E296" i="37"/>
  <c r="F296" i="37"/>
  <c r="G296" i="37"/>
  <c r="H296" i="37"/>
  <c r="I296" i="37"/>
  <c r="J296" i="37"/>
  <c r="K296" i="37"/>
  <c r="L296" i="37"/>
  <c r="M296" i="37"/>
  <c r="N296" i="37"/>
  <c r="O296" i="37"/>
  <c r="P296" i="37"/>
  <c r="Q296" i="37"/>
  <c r="R296" i="37"/>
  <c r="S296" i="37"/>
  <c r="T296" i="37"/>
  <c r="U296" i="37"/>
  <c r="V296" i="37"/>
  <c r="W296" i="37"/>
  <c r="X296" i="37"/>
  <c r="Y296" i="37"/>
  <c r="Z296" i="37"/>
  <c r="B297" i="37"/>
  <c r="C297" i="37"/>
  <c r="D297" i="37"/>
  <c r="E297" i="37"/>
  <c r="F297" i="37"/>
  <c r="G297" i="37"/>
  <c r="H297" i="37"/>
  <c r="I297" i="37"/>
  <c r="J297" i="37"/>
  <c r="K297" i="37"/>
  <c r="L297" i="37"/>
  <c r="M297" i="37"/>
  <c r="N297" i="37"/>
  <c r="O297" i="37"/>
  <c r="P297" i="37"/>
  <c r="Q297" i="37"/>
  <c r="R297" i="37"/>
  <c r="S297" i="37"/>
  <c r="T297" i="37"/>
  <c r="U297" i="37"/>
  <c r="V297" i="37"/>
  <c r="W297" i="37"/>
  <c r="X297" i="37"/>
  <c r="Y297" i="37"/>
  <c r="Z297" i="37"/>
  <c r="B298" i="37"/>
  <c r="C298" i="37"/>
  <c r="D298" i="37"/>
  <c r="E298" i="37"/>
  <c r="F298" i="37"/>
  <c r="G298" i="37"/>
  <c r="H298" i="37"/>
  <c r="I298" i="37"/>
  <c r="J298" i="37"/>
  <c r="K298" i="37"/>
  <c r="L298" i="37"/>
  <c r="M298" i="37"/>
  <c r="N298" i="37"/>
  <c r="O298" i="37"/>
  <c r="P298" i="37"/>
  <c r="Q298" i="37"/>
  <c r="R298" i="37"/>
  <c r="S298" i="37"/>
  <c r="T298" i="37"/>
  <c r="U298" i="37"/>
  <c r="V298" i="37"/>
  <c r="W298" i="37"/>
  <c r="X298" i="37"/>
  <c r="Y298" i="37"/>
  <c r="Z298" i="37"/>
  <c r="B299" i="37"/>
  <c r="C299" i="37"/>
  <c r="D299" i="37"/>
  <c r="E299" i="37"/>
  <c r="F299" i="37"/>
  <c r="G299" i="37"/>
  <c r="H299" i="37"/>
  <c r="I299" i="37"/>
  <c r="J299" i="37"/>
  <c r="K299" i="37"/>
  <c r="L299" i="37"/>
  <c r="M299" i="37"/>
  <c r="N299" i="37"/>
  <c r="O299" i="37"/>
  <c r="P299" i="37"/>
  <c r="Q299" i="37"/>
  <c r="R299" i="37"/>
  <c r="S299" i="37"/>
  <c r="T299" i="37"/>
  <c r="U299" i="37"/>
  <c r="V299" i="37"/>
  <c r="W299" i="37"/>
  <c r="X299" i="37"/>
  <c r="Y299" i="37"/>
  <c r="Z299" i="37"/>
  <c r="B300" i="37"/>
  <c r="C300" i="37"/>
  <c r="D300" i="37"/>
  <c r="E300" i="37"/>
  <c r="F300" i="37"/>
  <c r="G300" i="37"/>
  <c r="H300" i="37"/>
  <c r="I300" i="37"/>
  <c r="J300" i="37"/>
  <c r="K300" i="37"/>
  <c r="L300" i="37"/>
  <c r="M300" i="37"/>
  <c r="N300" i="37"/>
  <c r="O300" i="37"/>
  <c r="P300" i="37"/>
  <c r="Q300" i="37"/>
  <c r="R300" i="37"/>
  <c r="S300" i="37"/>
  <c r="T300" i="37"/>
  <c r="U300" i="37"/>
  <c r="V300" i="37"/>
  <c r="W300" i="37"/>
  <c r="X300" i="37"/>
  <c r="Y300" i="37"/>
  <c r="Z300" i="37"/>
  <c r="B301" i="37"/>
  <c r="C301" i="37"/>
  <c r="D301" i="37"/>
  <c r="E301" i="37"/>
  <c r="F301" i="37"/>
  <c r="G301" i="37"/>
  <c r="H301" i="37"/>
  <c r="I301" i="37"/>
  <c r="J301" i="37"/>
  <c r="K301" i="37"/>
  <c r="L301" i="37"/>
  <c r="M301" i="37"/>
  <c r="N301" i="37"/>
  <c r="O301" i="37"/>
  <c r="P301" i="37"/>
  <c r="Q301" i="37"/>
  <c r="R301" i="37"/>
  <c r="S301" i="37"/>
  <c r="T301" i="37"/>
  <c r="U301" i="37"/>
  <c r="V301" i="37"/>
  <c r="W301" i="37"/>
  <c r="X301" i="37"/>
  <c r="Y301" i="37"/>
  <c r="Z301" i="37"/>
  <c r="B302" i="37"/>
  <c r="C302" i="37"/>
  <c r="D302" i="37"/>
  <c r="E302" i="37"/>
  <c r="F302" i="37"/>
  <c r="G302" i="37"/>
  <c r="H302" i="37"/>
  <c r="I302" i="37"/>
  <c r="J302" i="37"/>
  <c r="K302" i="37"/>
  <c r="L302" i="37"/>
  <c r="M302" i="37"/>
  <c r="N302" i="37"/>
  <c r="O302" i="37"/>
  <c r="P302" i="37"/>
  <c r="Q302" i="37"/>
  <c r="R302" i="37"/>
  <c r="S302" i="37"/>
  <c r="T302" i="37"/>
  <c r="U302" i="37"/>
  <c r="V302" i="37"/>
  <c r="W302" i="37"/>
  <c r="X302" i="37"/>
  <c r="Y302" i="37"/>
  <c r="Z302" i="37"/>
  <c r="B303" i="37"/>
  <c r="C303" i="37"/>
  <c r="D303" i="37"/>
  <c r="E303" i="37"/>
  <c r="F303" i="37"/>
  <c r="G303" i="37"/>
  <c r="H303" i="37"/>
  <c r="I303" i="37"/>
  <c r="J303" i="37"/>
  <c r="K303" i="37"/>
  <c r="L303" i="37"/>
  <c r="M303" i="37"/>
  <c r="N303" i="37"/>
  <c r="O303" i="37"/>
  <c r="P303" i="37"/>
  <c r="Q303" i="37"/>
  <c r="R303" i="37"/>
  <c r="S303" i="37"/>
  <c r="T303" i="37"/>
  <c r="U303" i="37"/>
  <c r="V303" i="37"/>
  <c r="W303" i="37"/>
  <c r="X303" i="37"/>
  <c r="Y303" i="37"/>
  <c r="Z303" i="37"/>
  <c r="B304" i="37"/>
  <c r="C304" i="37"/>
  <c r="D304" i="37"/>
  <c r="E304" i="37"/>
  <c r="F304" i="37"/>
  <c r="G304" i="37"/>
  <c r="H304" i="37"/>
  <c r="I304" i="37"/>
  <c r="J304" i="37"/>
  <c r="K304" i="37"/>
  <c r="L304" i="37"/>
  <c r="M304" i="37"/>
  <c r="N304" i="37"/>
  <c r="O304" i="37"/>
  <c r="P304" i="37"/>
  <c r="Q304" i="37"/>
  <c r="R304" i="37"/>
  <c r="S304" i="37"/>
  <c r="T304" i="37"/>
  <c r="U304" i="37"/>
  <c r="V304" i="37"/>
  <c r="W304" i="37"/>
  <c r="X304" i="37"/>
  <c r="Y304" i="37"/>
  <c r="Z304" i="37"/>
  <c r="B305" i="37"/>
  <c r="C305" i="37"/>
  <c r="D305" i="37"/>
  <c r="E305" i="37"/>
  <c r="F305" i="37"/>
  <c r="G305" i="37"/>
  <c r="H305" i="37"/>
  <c r="I305" i="37"/>
  <c r="J305" i="37"/>
  <c r="K305" i="37"/>
  <c r="L305" i="37"/>
  <c r="M305" i="37"/>
  <c r="N305" i="37"/>
  <c r="O305" i="37"/>
  <c r="P305" i="37"/>
  <c r="Q305" i="37"/>
  <c r="R305" i="37"/>
  <c r="S305" i="37"/>
  <c r="T305" i="37"/>
  <c r="U305" i="37"/>
  <c r="V305" i="37"/>
  <c r="W305" i="37"/>
  <c r="X305" i="37"/>
  <c r="Y305" i="37"/>
  <c r="Z305" i="37"/>
  <c r="B306" i="37"/>
  <c r="C306" i="37"/>
  <c r="D306" i="37"/>
  <c r="E306" i="37"/>
  <c r="F306" i="37"/>
  <c r="G306" i="37"/>
  <c r="H306" i="37"/>
  <c r="I306" i="37"/>
  <c r="J306" i="37"/>
  <c r="K306" i="37"/>
  <c r="L306" i="37"/>
  <c r="M306" i="37"/>
  <c r="N306" i="37"/>
  <c r="O306" i="37"/>
  <c r="P306" i="37"/>
  <c r="Q306" i="37"/>
  <c r="R306" i="37"/>
  <c r="S306" i="37"/>
  <c r="T306" i="37"/>
  <c r="U306" i="37"/>
  <c r="V306" i="37"/>
  <c r="W306" i="37"/>
  <c r="X306" i="37"/>
  <c r="Y306" i="37"/>
  <c r="Z306" i="37"/>
  <c r="B307" i="37"/>
  <c r="C307" i="37"/>
  <c r="D307" i="37"/>
  <c r="E307" i="37"/>
  <c r="F307" i="37"/>
  <c r="G307" i="37"/>
  <c r="H307" i="37"/>
  <c r="I307" i="37"/>
  <c r="J307" i="37"/>
  <c r="K307" i="37"/>
  <c r="L307" i="37"/>
  <c r="M307" i="37"/>
  <c r="N307" i="37"/>
  <c r="O307" i="37"/>
  <c r="P307" i="37"/>
  <c r="Q307" i="37"/>
  <c r="R307" i="37"/>
  <c r="S307" i="37"/>
  <c r="T307" i="37"/>
  <c r="U307" i="37"/>
  <c r="V307" i="37"/>
  <c r="W307" i="37"/>
  <c r="X307" i="37"/>
  <c r="Y307" i="37"/>
  <c r="Z307" i="37"/>
  <c r="B308" i="37"/>
  <c r="C308" i="37"/>
  <c r="D308" i="37"/>
  <c r="E308" i="37"/>
  <c r="F308" i="37"/>
  <c r="G308" i="37"/>
  <c r="H308" i="37"/>
  <c r="I308" i="37"/>
  <c r="J308" i="37"/>
  <c r="K308" i="37"/>
  <c r="L308" i="37"/>
  <c r="M308" i="37"/>
  <c r="N308" i="37"/>
  <c r="O308" i="37"/>
  <c r="P308" i="37"/>
  <c r="Q308" i="37"/>
  <c r="R308" i="37"/>
  <c r="S308" i="37"/>
  <c r="T308" i="37"/>
  <c r="U308" i="37"/>
  <c r="V308" i="37"/>
  <c r="W308" i="37"/>
  <c r="X308" i="37"/>
  <c r="Y308" i="37"/>
  <c r="Z308" i="37"/>
  <c r="B309" i="37"/>
  <c r="C309" i="37"/>
  <c r="D309" i="37"/>
  <c r="E309" i="37"/>
  <c r="F309" i="37"/>
  <c r="G309" i="37"/>
  <c r="H309" i="37"/>
  <c r="I309" i="37"/>
  <c r="J309" i="37"/>
  <c r="K309" i="37"/>
  <c r="L309" i="37"/>
  <c r="M309" i="37"/>
  <c r="N309" i="37"/>
  <c r="O309" i="37"/>
  <c r="P309" i="37"/>
  <c r="Q309" i="37"/>
  <c r="R309" i="37"/>
  <c r="S309" i="37"/>
  <c r="T309" i="37"/>
  <c r="U309" i="37"/>
  <c r="V309" i="37"/>
  <c r="W309" i="37"/>
  <c r="X309" i="37"/>
  <c r="Y309" i="37"/>
  <c r="Z309" i="37"/>
  <c r="B310" i="37"/>
  <c r="C310" i="37"/>
  <c r="D310" i="37"/>
  <c r="E310" i="37"/>
  <c r="F310" i="37"/>
  <c r="G310" i="37"/>
  <c r="H310" i="37"/>
  <c r="I310" i="37"/>
  <c r="J310" i="37"/>
  <c r="K310" i="37"/>
  <c r="L310" i="37"/>
  <c r="M310" i="37"/>
  <c r="N310" i="37"/>
  <c r="O310" i="37"/>
  <c r="P310" i="37"/>
  <c r="Q310" i="37"/>
  <c r="R310" i="37"/>
  <c r="S310" i="37"/>
  <c r="T310" i="37"/>
  <c r="U310" i="37"/>
  <c r="V310" i="37"/>
  <c r="W310" i="37"/>
  <c r="X310" i="37"/>
  <c r="Y310" i="37"/>
  <c r="Z310" i="37"/>
  <c r="B311" i="37"/>
  <c r="C311" i="37"/>
  <c r="D311" i="37"/>
  <c r="E311" i="37"/>
  <c r="F311" i="37"/>
  <c r="G311" i="37"/>
  <c r="H311" i="37"/>
  <c r="I311" i="37"/>
  <c r="J311" i="37"/>
  <c r="K311" i="37"/>
  <c r="L311" i="37"/>
  <c r="M311" i="37"/>
  <c r="N311" i="37"/>
  <c r="O311" i="37"/>
  <c r="P311" i="37"/>
  <c r="Q311" i="37"/>
  <c r="R311" i="37"/>
  <c r="S311" i="37"/>
  <c r="T311" i="37"/>
  <c r="U311" i="37"/>
  <c r="V311" i="37"/>
  <c r="W311" i="37"/>
  <c r="X311" i="37"/>
  <c r="Y311" i="37"/>
  <c r="Z311" i="37"/>
  <c r="B312" i="37"/>
  <c r="C312" i="37"/>
  <c r="D312" i="37"/>
  <c r="E312" i="37"/>
  <c r="F312" i="37"/>
  <c r="G312" i="37"/>
  <c r="H312" i="37"/>
  <c r="I312" i="37"/>
  <c r="J312" i="37"/>
  <c r="K312" i="37"/>
  <c r="L312" i="37"/>
  <c r="M312" i="37"/>
  <c r="N312" i="37"/>
  <c r="O312" i="37"/>
  <c r="P312" i="37"/>
  <c r="Q312" i="37"/>
  <c r="R312" i="37"/>
  <c r="S312" i="37"/>
  <c r="T312" i="37"/>
  <c r="U312" i="37"/>
  <c r="V312" i="37"/>
  <c r="W312" i="37"/>
  <c r="X312" i="37"/>
  <c r="Y312" i="37"/>
  <c r="Z312" i="37"/>
  <c r="B313" i="37"/>
  <c r="C313" i="37"/>
  <c r="D313" i="37"/>
  <c r="E313" i="37"/>
  <c r="F313" i="37"/>
  <c r="G313" i="37"/>
  <c r="H313" i="37"/>
  <c r="I313" i="37"/>
  <c r="J313" i="37"/>
  <c r="K313" i="37"/>
  <c r="L313" i="37"/>
  <c r="M313" i="37"/>
  <c r="N313" i="37"/>
  <c r="O313" i="37"/>
  <c r="P313" i="37"/>
  <c r="Q313" i="37"/>
  <c r="R313" i="37"/>
  <c r="S313" i="37"/>
  <c r="T313" i="37"/>
  <c r="U313" i="37"/>
  <c r="V313" i="37"/>
  <c r="W313" i="37"/>
  <c r="X313" i="37"/>
  <c r="Y313" i="37"/>
  <c r="Z313" i="37"/>
  <c r="B314" i="37"/>
  <c r="C314" i="37"/>
  <c r="D314" i="37"/>
  <c r="E314" i="37"/>
  <c r="F314" i="37"/>
  <c r="G314" i="37"/>
  <c r="H314" i="37"/>
  <c r="I314" i="37"/>
  <c r="J314" i="37"/>
  <c r="K314" i="37"/>
  <c r="L314" i="37"/>
  <c r="M314" i="37"/>
  <c r="N314" i="37"/>
  <c r="O314" i="37"/>
  <c r="P314" i="37"/>
  <c r="Q314" i="37"/>
  <c r="R314" i="37"/>
  <c r="S314" i="37"/>
  <c r="T314" i="37"/>
  <c r="U314" i="37"/>
  <c r="V314" i="37"/>
  <c r="W314" i="37"/>
  <c r="X314" i="37"/>
  <c r="Y314" i="37"/>
  <c r="Z314" i="37"/>
  <c r="B315" i="37"/>
  <c r="C315" i="37"/>
  <c r="D315" i="37"/>
  <c r="E315" i="37"/>
  <c r="F315" i="37"/>
  <c r="G315" i="37"/>
  <c r="H315" i="37"/>
  <c r="I315" i="37"/>
  <c r="J315" i="37"/>
  <c r="K315" i="37"/>
  <c r="L315" i="37"/>
  <c r="M315" i="37"/>
  <c r="N315" i="37"/>
  <c r="O315" i="37"/>
  <c r="P315" i="37"/>
  <c r="Q315" i="37"/>
  <c r="R315" i="37"/>
  <c r="S315" i="37"/>
  <c r="T315" i="37"/>
  <c r="U315" i="37"/>
  <c r="V315" i="37"/>
  <c r="W315" i="37"/>
  <c r="X315" i="37"/>
  <c r="Y315" i="37"/>
  <c r="Z315" i="37"/>
  <c r="B316" i="37"/>
  <c r="C316" i="37"/>
  <c r="D316" i="37"/>
  <c r="E316" i="37"/>
  <c r="F316" i="37"/>
  <c r="G316" i="37"/>
  <c r="H316" i="37"/>
  <c r="I316" i="37"/>
  <c r="J316" i="37"/>
  <c r="K316" i="37"/>
  <c r="L316" i="37"/>
  <c r="M316" i="37"/>
  <c r="N316" i="37"/>
  <c r="O316" i="37"/>
  <c r="P316" i="37"/>
  <c r="Q316" i="37"/>
  <c r="R316" i="37"/>
  <c r="S316" i="37"/>
  <c r="T316" i="37"/>
  <c r="U316" i="37"/>
  <c r="V316" i="37"/>
  <c r="W316" i="37"/>
  <c r="X316" i="37"/>
  <c r="Y316" i="37"/>
  <c r="Z316" i="37"/>
  <c r="B317" i="37"/>
  <c r="C317" i="37"/>
  <c r="D317" i="37"/>
  <c r="E317" i="37"/>
  <c r="F317" i="37"/>
  <c r="G317" i="37"/>
  <c r="H317" i="37"/>
  <c r="I317" i="37"/>
  <c r="J317" i="37"/>
  <c r="K317" i="37"/>
  <c r="L317" i="37"/>
  <c r="M317" i="37"/>
  <c r="N317" i="37"/>
  <c r="O317" i="37"/>
  <c r="P317" i="37"/>
  <c r="Q317" i="37"/>
  <c r="R317" i="37"/>
  <c r="S317" i="37"/>
  <c r="T317" i="37"/>
  <c r="U317" i="37"/>
  <c r="V317" i="37"/>
  <c r="W317" i="37"/>
  <c r="X317" i="37"/>
  <c r="Y317" i="37"/>
  <c r="Z317" i="37"/>
  <c r="B318" i="37"/>
  <c r="C318" i="37"/>
  <c r="D318" i="37"/>
  <c r="E318" i="37"/>
  <c r="F318" i="37"/>
  <c r="G318" i="37"/>
  <c r="H318" i="37"/>
  <c r="I318" i="37"/>
  <c r="J318" i="37"/>
  <c r="K318" i="37"/>
  <c r="L318" i="37"/>
  <c r="M318" i="37"/>
  <c r="N318" i="37"/>
  <c r="O318" i="37"/>
  <c r="P318" i="37"/>
  <c r="Q318" i="37"/>
  <c r="R318" i="37"/>
  <c r="S318" i="37"/>
  <c r="T318" i="37"/>
  <c r="U318" i="37"/>
  <c r="V318" i="37"/>
  <c r="W318" i="37"/>
  <c r="X318" i="37"/>
  <c r="Y318" i="37"/>
  <c r="Z318" i="37"/>
  <c r="B319" i="37"/>
  <c r="C319" i="37"/>
  <c r="D319" i="37"/>
  <c r="E319" i="37"/>
  <c r="F319" i="37"/>
  <c r="G319" i="37"/>
  <c r="H319" i="37"/>
  <c r="I319" i="37"/>
  <c r="J319" i="37"/>
  <c r="K319" i="37"/>
  <c r="L319" i="37"/>
  <c r="M319" i="37"/>
  <c r="N319" i="37"/>
  <c r="O319" i="37"/>
  <c r="P319" i="37"/>
  <c r="Q319" i="37"/>
  <c r="R319" i="37"/>
  <c r="S319" i="37"/>
  <c r="T319" i="37"/>
  <c r="U319" i="37"/>
  <c r="V319" i="37"/>
  <c r="W319" i="37"/>
  <c r="X319" i="37"/>
  <c r="Y319" i="37"/>
  <c r="Z319" i="37"/>
  <c r="B320" i="37"/>
  <c r="C320" i="37"/>
  <c r="D320" i="37"/>
  <c r="E320" i="37"/>
  <c r="F320" i="37"/>
  <c r="G320" i="37"/>
  <c r="H320" i="37"/>
  <c r="I320" i="37"/>
  <c r="J320" i="37"/>
  <c r="K320" i="37"/>
  <c r="L320" i="37"/>
  <c r="M320" i="37"/>
  <c r="N320" i="37"/>
  <c r="O320" i="37"/>
  <c r="P320" i="37"/>
  <c r="Q320" i="37"/>
  <c r="R320" i="37"/>
  <c r="S320" i="37"/>
  <c r="T320" i="37"/>
  <c r="U320" i="37"/>
  <c r="V320" i="37"/>
  <c r="W320" i="37"/>
  <c r="X320" i="37"/>
  <c r="Y320" i="37"/>
  <c r="Z320" i="37"/>
  <c r="B321" i="37"/>
  <c r="C321" i="37"/>
  <c r="D321" i="37"/>
  <c r="E321" i="37"/>
  <c r="F321" i="37"/>
  <c r="G321" i="37"/>
  <c r="H321" i="37"/>
  <c r="I321" i="37"/>
  <c r="J321" i="37"/>
  <c r="K321" i="37"/>
  <c r="L321" i="37"/>
  <c r="M321" i="37"/>
  <c r="N321" i="37"/>
  <c r="O321" i="37"/>
  <c r="P321" i="37"/>
  <c r="Q321" i="37"/>
  <c r="R321" i="37"/>
  <c r="S321" i="37"/>
  <c r="T321" i="37"/>
  <c r="U321" i="37"/>
  <c r="V321" i="37"/>
  <c r="W321" i="37"/>
  <c r="X321" i="37"/>
  <c r="Y321" i="37"/>
  <c r="Z321" i="37"/>
  <c r="B322" i="37"/>
  <c r="C322" i="37"/>
  <c r="D322" i="37"/>
  <c r="E322" i="37"/>
  <c r="F322" i="37"/>
  <c r="G322" i="37"/>
  <c r="H322" i="37"/>
  <c r="I322" i="37"/>
  <c r="J322" i="37"/>
  <c r="K322" i="37"/>
  <c r="L322" i="37"/>
  <c r="M322" i="37"/>
  <c r="N322" i="37"/>
  <c r="O322" i="37"/>
  <c r="P322" i="37"/>
  <c r="Q322" i="37"/>
  <c r="R322" i="37"/>
  <c r="S322" i="37"/>
  <c r="T322" i="37"/>
  <c r="U322" i="37"/>
  <c r="V322" i="37"/>
  <c r="W322" i="37"/>
  <c r="X322" i="37"/>
  <c r="Y322" i="37"/>
  <c r="Z322" i="37"/>
  <c r="B323" i="37"/>
  <c r="C323" i="37"/>
  <c r="D323" i="37"/>
  <c r="E323" i="37"/>
  <c r="F323" i="37"/>
  <c r="G323" i="37"/>
  <c r="H323" i="37"/>
  <c r="I323" i="37"/>
  <c r="J323" i="37"/>
  <c r="K323" i="37"/>
  <c r="L323" i="37"/>
  <c r="M323" i="37"/>
  <c r="N323" i="37"/>
  <c r="O323" i="37"/>
  <c r="P323" i="37"/>
  <c r="Q323" i="37"/>
  <c r="R323" i="37"/>
  <c r="S323" i="37"/>
  <c r="T323" i="37"/>
  <c r="U323" i="37"/>
  <c r="V323" i="37"/>
  <c r="W323" i="37"/>
  <c r="X323" i="37"/>
  <c r="Y323" i="37"/>
  <c r="Z323" i="37"/>
  <c r="B324" i="37"/>
  <c r="C324" i="37"/>
  <c r="D324" i="37"/>
  <c r="E324" i="37"/>
  <c r="F324" i="37"/>
  <c r="G324" i="37"/>
  <c r="H324" i="37"/>
  <c r="I324" i="37"/>
  <c r="J324" i="37"/>
  <c r="K324" i="37"/>
  <c r="L324" i="37"/>
  <c r="M324" i="37"/>
  <c r="N324" i="37"/>
  <c r="O324" i="37"/>
  <c r="P324" i="37"/>
  <c r="Q324" i="37"/>
  <c r="R324" i="37"/>
  <c r="S324" i="37"/>
  <c r="T324" i="37"/>
  <c r="U324" i="37"/>
  <c r="V324" i="37"/>
  <c r="W324" i="37"/>
  <c r="X324" i="37"/>
  <c r="Y324" i="37"/>
  <c r="Z324" i="37"/>
  <c r="B325" i="37"/>
  <c r="C325" i="37"/>
  <c r="D325" i="37"/>
  <c r="E325" i="37"/>
  <c r="F325" i="37"/>
  <c r="G325" i="37"/>
  <c r="H325" i="37"/>
  <c r="I325" i="37"/>
  <c r="J325" i="37"/>
  <c r="K325" i="37"/>
  <c r="L325" i="37"/>
  <c r="M325" i="37"/>
  <c r="N325" i="37"/>
  <c r="O325" i="37"/>
  <c r="P325" i="37"/>
  <c r="Q325" i="37"/>
  <c r="R325" i="37"/>
  <c r="S325" i="37"/>
  <c r="T325" i="37"/>
  <c r="U325" i="37"/>
  <c r="V325" i="37"/>
  <c r="W325" i="37"/>
  <c r="X325" i="37"/>
  <c r="Y325" i="37"/>
  <c r="Z325" i="37"/>
  <c r="B326" i="37"/>
  <c r="C326" i="37"/>
  <c r="D326" i="37"/>
  <c r="E326" i="37"/>
  <c r="F326" i="37"/>
  <c r="G326" i="37"/>
  <c r="H326" i="37"/>
  <c r="I326" i="37"/>
  <c r="J326" i="37"/>
  <c r="K326" i="37"/>
  <c r="L326" i="37"/>
  <c r="M326" i="37"/>
  <c r="N326" i="37"/>
  <c r="O326" i="37"/>
  <c r="P326" i="37"/>
  <c r="Q326" i="37"/>
  <c r="R326" i="37"/>
  <c r="S326" i="37"/>
  <c r="T326" i="37"/>
  <c r="U326" i="37"/>
  <c r="V326" i="37"/>
  <c r="W326" i="37"/>
  <c r="X326" i="37"/>
  <c r="Y326" i="37"/>
  <c r="Z326" i="37"/>
  <c r="B327" i="37"/>
  <c r="C327" i="37"/>
  <c r="D327" i="37"/>
  <c r="E327" i="37"/>
  <c r="F327" i="37"/>
  <c r="G327" i="37"/>
  <c r="H327" i="37"/>
  <c r="I327" i="37"/>
  <c r="J327" i="37"/>
  <c r="K327" i="37"/>
  <c r="L327" i="37"/>
  <c r="M327" i="37"/>
  <c r="N327" i="37"/>
  <c r="O327" i="37"/>
  <c r="P327" i="37"/>
  <c r="Q327" i="37"/>
  <c r="R327" i="37"/>
  <c r="S327" i="37"/>
  <c r="T327" i="37"/>
  <c r="U327" i="37"/>
  <c r="V327" i="37"/>
  <c r="W327" i="37"/>
  <c r="X327" i="37"/>
  <c r="Y327" i="37"/>
  <c r="Z327" i="37"/>
  <c r="B328" i="37"/>
  <c r="C328" i="37"/>
  <c r="D328" i="37"/>
  <c r="E328" i="37"/>
  <c r="F328" i="37"/>
  <c r="G328" i="37"/>
  <c r="H328" i="37"/>
  <c r="I328" i="37"/>
  <c r="J328" i="37"/>
  <c r="K328" i="37"/>
  <c r="L328" i="37"/>
  <c r="M328" i="37"/>
  <c r="N328" i="37"/>
  <c r="O328" i="37"/>
  <c r="P328" i="37"/>
  <c r="Q328" i="37"/>
  <c r="R328" i="37"/>
  <c r="S328" i="37"/>
  <c r="T328" i="37"/>
  <c r="U328" i="37"/>
  <c r="V328" i="37"/>
  <c r="W328" i="37"/>
  <c r="X328" i="37"/>
  <c r="Y328" i="37"/>
  <c r="Z328" i="37"/>
  <c r="B329" i="37"/>
  <c r="C329" i="37"/>
  <c r="D329" i="37"/>
  <c r="E329" i="37"/>
  <c r="F329" i="37"/>
  <c r="G329" i="37"/>
  <c r="H329" i="37"/>
  <c r="I329" i="37"/>
  <c r="J329" i="37"/>
  <c r="K329" i="37"/>
  <c r="L329" i="37"/>
  <c r="M329" i="37"/>
  <c r="N329" i="37"/>
  <c r="O329" i="37"/>
  <c r="P329" i="37"/>
  <c r="Q329" i="37"/>
  <c r="R329" i="37"/>
  <c r="S329" i="37"/>
  <c r="T329" i="37"/>
  <c r="U329" i="37"/>
  <c r="V329" i="37"/>
  <c r="W329" i="37"/>
  <c r="X329" i="37"/>
  <c r="Y329" i="37"/>
  <c r="Z329" i="37"/>
  <c r="B330" i="37"/>
  <c r="C330" i="37"/>
  <c r="D330" i="37"/>
  <c r="E330" i="37"/>
  <c r="F330" i="37"/>
  <c r="G330" i="37"/>
  <c r="H330" i="37"/>
  <c r="I330" i="37"/>
  <c r="J330" i="37"/>
  <c r="K330" i="37"/>
  <c r="L330" i="37"/>
  <c r="M330" i="37"/>
  <c r="N330" i="37"/>
  <c r="O330" i="37"/>
  <c r="P330" i="37"/>
  <c r="Q330" i="37"/>
  <c r="R330" i="37"/>
  <c r="S330" i="37"/>
  <c r="T330" i="37"/>
  <c r="U330" i="37"/>
  <c r="V330" i="37"/>
  <c r="W330" i="37"/>
  <c r="X330" i="37"/>
  <c r="Y330" i="37"/>
  <c r="Z330" i="37"/>
  <c r="B331" i="37"/>
  <c r="C331" i="37"/>
  <c r="D331" i="37"/>
  <c r="E331" i="37"/>
  <c r="F331" i="37"/>
  <c r="G331" i="37"/>
  <c r="H331" i="37"/>
  <c r="I331" i="37"/>
  <c r="J331" i="37"/>
  <c r="K331" i="37"/>
  <c r="L331" i="37"/>
  <c r="M331" i="37"/>
  <c r="N331" i="37"/>
  <c r="O331" i="37"/>
  <c r="P331" i="37"/>
  <c r="Q331" i="37"/>
  <c r="R331" i="37"/>
  <c r="S331" i="37"/>
  <c r="T331" i="37"/>
  <c r="U331" i="37"/>
  <c r="V331" i="37"/>
  <c r="W331" i="37"/>
  <c r="X331" i="37"/>
  <c r="Y331" i="37"/>
  <c r="Z331" i="37"/>
  <c r="B332" i="37"/>
  <c r="C332" i="37"/>
  <c r="D332" i="37"/>
  <c r="E332" i="37"/>
  <c r="F332" i="37"/>
  <c r="G332" i="37"/>
  <c r="H332" i="37"/>
  <c r="I332" i="37"/>
  <c r="J332" i="37"/>
  <c r="K332" i="37"/>
  <c r="L332" i="37"/>
  <c r="M332" i="37"/>
  <c r="N332" i="37"/>
  <c r="O332" i="37"/>
  <c r="P332" i="37"/>
  <c r="Q332" i="37"/>
  <c r="R332" i="37"/>
  <c r="S332" i="37"/>
  <c r="T332" i="37"/>
  <c r="U332" i="37"/>
  <c r="V332" i="37"/>
  <c r="W332" i="37"/>
  <c r="X332" i="37"/>
  <c r="Y332" i="37"/>
  <c r="Z332" i="37"/>
  <c r="B333" i="37"/>
  <c r="C333" i="37"/>
  <c r="D333" i="37"/>
  <c r="E333" i="37"/>
  <c r="F333" i="37"/>
  <c r="G333" i="37"/>
  <c r="H333" i="37"/>
  <c r="I333" i="37"/>
  <c r="J333" i="37"/>
  <c r="K333" i="37"/>
  <c r="L333" i="37"/>
  <c r="M333" i="37"/>
  <c r="N333" i="37"/>
  <c r="O333" i="37"/>
  <c r="P333" i="37"/>
  <c r="Q333" i="37"/>
  <c r="R333" i="37"/>
  <c r="S333" i="37"/>
  <c r="T333" i="37"/>
  <c r="U333" i="37"/>
  <c r="V333" i="37"/>
  <c r="W333" i="37"/>
  <c r="X333" i="37"/>
  <c r="Y333" i="37"/>
  <c r="Z333" i="37"/>
  <c r="B334" i="37"/>
  <c r="C334" i="37"/>
  <c r="D334" i="37"/>
  <c r="E334" i="37"/>
  <c r="F334" i="37"/>
  <c r="G334" i="37"/>
  <c r="H334" i="37"/>
  <c r="I334" i="37"/>
  <c r="J334" i="37"/>
  <c r="K334" i="37"/>
  <c r="L334" i="37"/>
  <c r="M334" i="37"/>
  <c r="N334" i="37"/>
  <c r="O334" i="37"/>
  <c r="P334" i="37"/>
  <c r="Q334" i="37"/>
  <c r="R334" i="37"/>
  <c r="S334" i="37"/>
  <c r="T334" i="37"/>
  <c r="U334" i="37"/>
  <c r="V334" i="37"/>
  <c r="W334" i="37"/>
  <c r="X334" i="37"/>
  <c r="Y334" i="37"/>
  <c r="Z334" i="37"/>
  <c r="B335" i="37"/>
  <c r="C335" i="37"/>
  <c r="D335" i="37"/>
  <c r="E335" i="37"/>
  <c r="F335" i="37"/>
  <c r="G335" i="37"/>
  <c r="H335" i="37"/>
  <c r="I335" i="37"/>
  <c r="J335" i="37"/>
  <c r="K335" i="37"/>
  <c r="L335" i="37"/>
  <c r="M335" i="37"/>
  <c r="N335" i="37"/>
  <c r="O335" i="37"/>
  <c r="P335" i="37"/>
  <c r="Q335" i="37"/>
  <c r="R335" i="37"/>
  <c r="S335" i="37"/>
  <c r="T335" i="37"/>
  <c r="U335" i="37"/>
  <c r="V335" i="37"/>
  <c r="W335" i="37"/>
  <c r="X335" i="37"/>
  <c r="Y335" i="37"/>
  <c r="Z335" i="37"/>
  <c r="B336" i="37"/>
  <c r="C336" i="37"/>
  <c r="D336" i="37"/>
  <c r="E336" i="37"/>
  <c r="F336" i="37"/>
  <c r="G336" i="37"/>
  <c r="H336" i="37"/>
  <c r="I336" i="37"/>
  <c r="J336" i="37"/>
  <c r="K336" i="37"/>
  <c r="L336" i="37"/>
  <c r="M336" i="37"/>
  <c r="N336" i="37"/>
  <c r="O336" i="37"/>
  <c r="P336" i="37"/>
  <c r="Q336" i="37"/>
  <c r="R336" i="37"/>
  <c r="S336" i="37"/>
  <c r="T336" i="37"/>
  <c r="U336" i="37"/>
  <c r="V336" i="37"/>
  <c r="W336" i="37"/>
  <c r="X336" i="37"/>
  <c r="Y336" i="37"/>
  <c r="Z336" i="37"/>
  <c r="B337" i="37"/>
  <c r="C337" i="37"/>
  <c r="D337" i="37"/>
  <c r="E337" i="37"/>
  <c r="F337" i="37"/>
  <c r="G337" i="37"/>
  <c r="H337" i="37"/>
  <c r="I337" i="37"/>
  <c r="J337" i="37"/>
  <c r="K337" i="37"/>
  <c r="L337" i="37"/>
  <c r="M337" i="37"/>
  <c r="N337" i="37"/>
  <c r="O337" i="37"/>
  <c r="P337" i="37"/>
  <c r="Q337" i="37"/>
  <c r="R337" i="37"/>
  <c r="S337" i="37"/>
  <c r="T337" i="37"/>
  <c r="U337" i="37"/>
  <c r="V337" i="37"/>
  <c r="W337" i="37"/>
  <c r="X337" i="37"/>
  <c r="Y337" i="37"/>
  <c r="Z337" i="37"/>
  <c r="B338" i="37"/>
  <c r="C338" i="37"/>
  <c r="D338" i="37"/>
  <c r="E338" i="37"/>
  <c r="F338" i="37"/>
  <c r="G338" i="37"/>
  <c r="H338" i="37"/>
  <c r="I338" i="37"/>
  <c r="J338" i="37"/>
  <c r="K338" i="37"/>
  <c r="L338" i="37"/>
  <c r="M338" i="37"/>
  <c r="N338" i="37"/>
  <c r="O338" i="37"/>
  <c r="P338" i="37"/>
  <c r="Q338" i="37"/>
  <c r="R338" i="37"/>
  <c r="S338" i="37"/>
  <c r="T338" i="37"/>
  <c r="U338" i="37"/>
  <c r="V338" i="37"/>
  <c r="W338" i="37"/>
  <c r="X338" i="37"/>
  <c r="Y338" i="37"/>
  <c r="Z338" i="37"/>
  <c r="B339" i="37"/>
  <c r="C339" i="37"/>
  <c r="D339" i="37"/>
  <c r="E339" i="37"/>
  <c r="F339" i="37"/>
  <c r="G339" i="37"/>
  <c r="H339" i="37"/>
  <c r="I339" i="37"/>
  <c r="J339" i="37"/>
  <c r="K339" i="37"/>
  <c r="L339" i="37"/>
  <c r="M339" i="37"/>
  <c r="N339" i="37"/>
  <c r="O339" i="37"/>
  <c r="P339" i="37"/>
  <c r="Q339" i="37"/>
  <c r="R339" i="37"/>
  <c r="S339" i="37"/>
  <c r="T339" i="37"/>
  <c r="U339" i="37"/>
  <c r="V339" i="37"/>
  <c r="W339" i="37"/>
  <c r="X339" i="37"/>
  <c r="Y339" i="37"/>
  <c r="Z339" i="37"/>
  <c r="B340" i="37"/>
  <c r="C340" i="37"/>
  <c r="D340" i="37"/>
  <c r="E340" i="37"/>
  <c r="F340" i="37"/>
  <c r="G340" i="37"/>
  <c r="H340" i="37"/>
  <c r="I340" i="37"/>
  <c r="J340" i="37"/>
  <c r="K340" i="37"/>
  <c r="L340" i="37"/>
  <c r="M340" i="37"/>
  <c r="N340" i="37"/>
  <c r="O340" i="37"/>
  <c r="P340" i="37"/>
  <c r="Q340" i="37"/>
  <c r="R340" i="37"/>
  <c r="S340" i="37"/>
  <c r="T340" i="37"/>
  <c r="U340" i="37"/>
  <c r="V340" i="37"/>
  <c r="W340" i="37"/>
  <c r="X340" i="37"/>
  <c r="Y340" i="37"/>
  <c r="Z340" i="37"/>
  <c r="B341" i="37"/>
  <c r="C341" i="37"/>
  <c r="D341" i="37"/>
  <c r="E341" i="37"/>
  <c r="F341" i="37"/>
  <c r="G341" i="37"/>
  <c r="H341" i="37"/>
  <c r="I341" i="37"/>
  <c r="J341" i="37"/>
  <c r="K341" i="37"/>
  <c r="L341" i="37"/>
  <c r="M341" i="37"/>
  <c r="N341" i="37"/>
  <c r="O341" i="37"/>
  <c r="P341" i="37"/>
  <c r="Q341" i="37"/>
  <c r="R341" i="37"/>
  <c r="S341" i="37"/>
  <c r="T341" i="37"/>
  <c r="U341" i="37"/>
  <c r="V341" i="37"/>
  <c r="W341" i="37"/>
  <c r="X341" i="37"/>
  <c r="Y341" i="37"/>
  <c r="Z341" i="37"/>
  <c r="B342" i="37"/>
  <c r="C342" i="37"/>
  <c r="D342" i="37"/>
  <c r="E342" i="37"/>
  <c r="F342" i="37"/>
  <c r="G342" i="37"/>
  <c r="H342" i="37"/>
  <c r="I342" i="37"/>
  <c r="J342" i="37"/>
  <c r="K342" i="37"/>
  <c r="L342" i="37"/>
  <c r="M342" i="37"/>
  <c r="N342" i="37"/>
  <c r="O342" i="37"/>
  <c r="P342" i="37"/>
  <c r="Q342" i="37"/>
  <c r="R342" i="37"/>
  <c r="S342" i="37"/>
  <c r="T342" i="37"/>
  <c r="U342" i="37"/>
  <c r="V342" i="37"/>
  <c r="W342" i="37"/>
  <c r="X342" i="37"/>
  <c r="Y342" i="37"/>
  <c r="Z342" i="37"/>
  <c r="B343" i="37"/>
  <c r="C343" i="37"/>
  <c r="D343" i="37"/>
  <c r="E343" i="37"/>
  <c r="F343" i="37"/>
  <c r="G343" i="37"/>
  <c r="H343" i="37"/>
  <c r="I343" i="37"/>
  <c r="J343" i="37"/>
  <c r="K343" i="37"/>
  <c r="L343" i="37"/>
  <c r="M343" i="37"/>
  <c r="N343" i="37"/>
  <c r="O343" i="37"/>
  <c r="P343" i="37"/>
  <c r="Q343" i="37"/>
  <c r="R343" i="37"/>
  <c r="S343" i="37"/>
  <c r="T343" i="37"/>
  <c r="U343" i="37"/>
  <c r="V343" i="37"/>
  <c r="W343" i="37"/>
  <c r="X343" i="37"/>
  <c r="Y343" i="37"/>
  <c r="Z343" i="37"/>
  <c r="B344" i="37"/>
  <c r="C344" i="37"/>
  <c r="D344" i="37"/>
  <c r="E344" i="37"/>
  <c r="F344" i="37"/>
  <c r="G344" i="37"/>
  <c r="H344" i="37"/>
  <c r="I344" i="37"/>
  <c r="J344" i="37"/>
  <c r="K344" i="37"/>
  <c r="L344" i="37"/>
  <c r="M344" i="37"/>
  <c r="N344" i="37"/>
  <c r="O344" i="37"/>
  <c r="P344" i="37"/>
  <c r="Q344" i="37"/>
  <c r="R344" i="37"/>
  <c r="S344" i="37"/>
  <c r="T344" i="37"/>
  <c r="U344" i="37"/>
  <c r="V344" i="37"/>
  <c r="W344" i="37"/>
  <c r="X344" i="37"/>
  <c r="Y344" i="37"/>
  <c r="Z344" i="37"/>
  <c r="B345" i="37"/>
  <c r="C345" i="37"/>
  <c r="D345" i="37"/>
  <c r="E345" i="37"/>
  <c r="F345" i="37"/>
  <c r="G345" i="37"/>
  <c r="H345" i="37"/>
  <c r="I345" i="37"/>
  <c r="J345" i="37"/>
  <c r="K345" i="37"/>
  <c r="L345" i="37"/>
  <c r="M345" i="37"/>
  <c r="N345" i="37"/>
  <c r="O345" i="37"/>
  <c r="P345" i="37"/>
  <c r="Q345" i="37"/>
  <c r="R345" i="37"/>
  <c r="S345" i="37"/>
  <c r="T345" i="37"/>
  <c r="U345" i="37"/>
  <c r="V345" i="37"/>
  <c r="W345" i="37"/>
  <c r="X345" i="37"/>
  <c r="Y345" i="37"/>
  <c r="Z345" i="37"/>
  <c r="B346" i="37"/>
  <c r="C346" i="37"/>
  <c r="D346" i="37"/>
  <c r="E346" i="37"/>
  <c r="F346" i="37"/>
  <c r="G346" i="37"/>
  <c r="H346" i="37"/>
  <c r="I346" i="37"/>
  <c r="J346" i="37"/>
  <c r="K346" i="37"/>
  <c r="L346" i="37"/>
  <c r="M346" i="37"/>
  <c r="N346" i="37"/>
  <c r="O346" i="37"/>
  <c r="P346" i="37"/>
  <c r="Q346" i="37"/>
  <c r="R346" i="37"/>
  <c r="S346" i="37"/>
  <c r="T346" i="37"/>
  <c r="U346" i="37"/>
  <c r="V346" i="37"/>
  <c r="W346" i="37"/>
  <c r="X346" i="37"/>
  <c r="Y346" i="37"/>
  <c r="Z346" i="37"/>
  <c r="B347" i="37"/>
  <c r="C347" i="37"/>
  <c r="D347" i="37"/>
  <c r="E347" i="37"/>
  <c r="F347" i="37"/>
  <c r="G347" i="37"/>
  <c r="H347" i="37"/>
  <c r="I347" i="37"/>
  <c r="J347" i="37"/>
  <c r="K347" i="37"/>
  <c r="L347" i="37"/>
  <c r="M347" i="37"/>
  <c r="N347" i="37"/>
  <c r="O347" i="37"/>
  <c r="P347" i="37"/>
  <c r="Q347" i="37"/>
  <c r="R347" i="37"/>
  <c r="S347" i="37"/>
  <c r="T347" i="37"/>
  <c r="U347" i="37"/>
  <c r="V347" i="37"/>
  <c r="W347" i="37"/>
  <c r="X347" i="37"/>
  <c r="Y347" i="37"/>
  <c r="Z347" i="37"/>
  <c r="B348" i="37"/>
  <c r="C348" i="37"/>
  <c r="D348" i="37"/>
  <c r="E348" i="37"/>
  <c r="F348" i="37"/>
  <c r="G348" i="37"/>
  <c r="H348" i="37"/>
  <c r="I348" i="37"/>
  <c r="J348" i="37"/>
  <c r="K348" i="37"/>
  <c r="L348" i="37"/>
  <c r="M348" i="37"/>
  <c r="N348" i="37"/>
  <c r="O348" i="37"/>
  <c r="P348" i="37"/>
  <c r="Q348" i="37"/>
  <c r="R348" i="37"/>
  <c r="S348" i="37"/>
  <c r="T348" i="37"/>
  <c r="U348" i="37"/>
  <c r="V348" i="37"/>
  <c r="W348" i="37"/>
  <c r="X348" i="37"/>
  <c r="Y348" i="37"/>
  <c r="Z348" i="37"/>
  <c r="B349" i="37"/>
  <c r="C349" i="37"/>
  <c r="D349" i="37"/>
  <c r="E349" i="37"/>
  <c r="F349" i="37"/>
  <c r="G349" i="37"/>
  <c r="H349" i="37"/>
  <c r="I349" i="37"/>
  <c r="J349" i="37"/>
  <c r="K349" i="37"/>
  <c r="L349" i="37"/>
  <c r="M349" i="37"/>
  <c r="N349" i="37"/>
  <c r="O349" i="37"/>
  <c r="P349" i="37"/>
  <c r="Q349" i="37"/>
  <c r="R349" i="37"/>
  <c r="S349" i="37"/>
  <c r="T349" i="37"/>
  <c r="U349" i="37"/>
  <c r="V349" i="37"/>
  <c r="W349" i="37"/>
  <c r="X349" i="37"/>
  <c r="Y349" i="37"/>
  <c r="Z349" i="37"/>
  <c r="B350" i="37"/>
  <c r="C350" i="37"/>
  <c r="D350" i="37"/>
  <c r="E350" i="37"/>
  <c r="F350" i="37"/>
  <c r="G350" i="37"/>
  <c r="H350" i="37"/>
  <c r="I350" i="37"/>
  <c r="J350" i="37"/>
  <c r="K350" i="37"/>
  <c r="L350" i="37"/>
  <c r="M350" i="37"/>
  <c r="N350" i="37"/>
  <c r="O350" i="37"/>
  <c r="P350" i="37"/>
  <c r="Q350" i="37"/>
  <c r="R350" i="37"/>
  <c r="S350" i="37"/>
  <c r="T350" i="37"/>
  <c r="U350" i="37"/>
  <c r="V350" i="37"/>
  <c r="W350" i="37"/>
  <c r="X350" i="37"/>
  <c r="Y350" i="37"/>
  <c r="Z350" i="37"/>
  <c r="B351" i="37"/>
  <c r="C351" i="37"/>
  <c r="D351" i="37"/>
  <c r="E351" i="37"/>
  <c r="F351" i="37"/>
  <c r="G351" i="37"/>
  <c r="H351" i="37"/>
  <c r="I351" i="37"/>
  <c r="J351" i="37"/>
  <c r="K351" i="37"/>
  <c r="L351" i="37"/>
  <c r="M351" i="37"/>
  <c r="N351" i="37"/>
  <c r="O351" i="37"/>
  <c r="P351" i="37"/>
  <c r="Q351" i="37"/>
  <c r="R351" i="37"/>
  <c r="S351" i="37"/>
  <c r="T351" i="37"/>
  <c r="U351" i="37"/>
  <c r="V351" i="37"/>
  <c r="W351" i="37"/>
  <c r="X351" i="37"/>
  <c r="Y351" i="37"/>
  <c r="Z351" i="37"/>
  <c r="B352" i="37"/>
  <c r="C352" i="37"/>
  <c r="D352" i="37"/>
  <c r="E352" i="37"/>
  <c r="F352" i="37"/>
  <c r="G352" i="37"/>
  <c r="H352" i="37"/>
  <c r="I352" i="37"/>
  <c r="J352" i="37"/>
  <c r="K352" i="37"/>
  <c r="L352" i="37"/>
  <c r="M352" i="37"/>
  <c r="N352" i="37"/>
  <c r="O352" i="37"/>
  <c r="P352" i="37"/>
  <c r="Q352" i="37"/>
  <c r="R352" i="37"/>
  <c r="S352" i="37"/>
  <c r="T352" i="37"/>
  <c r="U352" i="37"/>
  <c r="V352" i="37"/>
  <c r="W352" i="37"/>
  <c r="X352" i="37"/>
  <c r="Y352" i="37"/>
  <c r="Z352" i="37"/>
  <c r="B353" i="37"/>
  <c r="C353" i="37"/>
  <c r="D353" i="37"/>
  <c r="E353" i="37"/>
  <c r="F353" i="37"/>
  <c r="G353" i="37"/>
  <c r="H353" i="37"/>
  <c r="I353" i="37"/>
  <c r="J353" i="37"/>
  <c r="K353" i="37"/>
  <c r="L353" i="37"/>
  <c r="M353" i="37"/>
  <c r="N353" i="37"/>
  <c r="O353" i="37"/>
  <c r="P353" i="37"/>
  <c r="Q353" i="37"/>
  <c r="R353" i="37"/>
  <c r="S353" i="37"/>
  <c r="T353" i="37"/>
  <c r="U353" i="37"/>
  <c r="V353" i="37"/>
  <c r="W353" i="37"/>
  <c r="X353" i="37"/>
  <c r="Y353" i="37"/>
  <c r="Z353" i="37"/>
  <c r="B354" i="37"/>
  <c r="C354" i="37"/>
  <c r="D354" i="37"/>
  <c r="E354" i="37"/>
  <c r="F354" i="37"/>
  <c r="G354" i="37"/>
  <c r="H354" i="37"/>
  <c r="I354" i="37"/>
  <c r="J354" i="37"/>
  <c r="K354" i="37"/>
  <c r="L354" i="37"/>
  <c r="M354" i="37"/>
  <c r="N354" i="37"/>
  <c r="O354" i="37"/>
  <c r="P354" i="37"/>
  <c r="Q354" i="37"/>
  <c r="R354" i="37"/>
  <c r="S354" i="37"/>
  <c r="T354" i="37"/>
  <c r="U354" i="37"/>
  <c r="V354" i="37"/>
  <c r="W354" i="37"/>
  <c r="X354" i="37"/>
  <c r="Y354" i="37"/>
  <c r="Z354" i="37"/>
  <c r="B355" i="37"/>
  <c r="C355" i="37"/>
  <c r="D355" i="37"/>
  <c r="E355" i="37"/>
  <c r="F355" i="37"/>
  <c r="G355" i="37"/>
  <c r="H355" i="37"/>
  <c r="I355" i="37"/>
  <c r="J355" i="37"/>
  <c r="K355" i="37"/>
  <c r="L355" i="37"/>
  <c r="M355" i="37"/>
  <c r="N355" i="37"/>
  <c r="O355" i="37"/>
  <c r="P355" i="37"/>
  <c r="Q355" i="37"/>
  <c r="R355" i="37"/>
  <c r="S355" i="37"/>
  <c r="T355" i="37"/>
  <c r="U355" i="37"/>
  <c r="V355" i="37"/>
  <c r="W355" i="37"/>
  <c r="X355" i="37"/>
  <c r="Y355" i="37"/>
  <c r="Z355" i="37"/>
  <c r="B356" i="37"/>
  <c r="C356" i="37"/>
  <c r="D356" i="37"/>
  <c r="E356" i="37"/>
  <c r="F356" i="37"/>
  <c r="G356" i="37"/>
  <c r="H356" i="37"/>
  <c r="I356" i="37"/>
  <c r="J356" i="37"/>
  <c r="K356" i="37"/>
  <c r="L356" i="37"/>
  <c r="M356" i="37"/>
  <c r="N356" i="37"/>
  <c r="O356" i="37"/>
  <c r="P356" i="37"/>
  <c r="Q356" i="37"/>
  <c r="R356" i="37"/>
  <c r="S356" i="37"/>
  <c r="T356" i="37"/>
  <c r="U356" i="37"/>
  <c r="V356" i="37"/>
  <c r="W356" i="37"/>
  <c r="X356" i="37"/>
  <c r="Y356" i="37"/>
  <c r="Z356" i="37"/>
  <c r="B357" i="37"/>
  <c r="C357" i="37"/>
  <c r="D357" i="37"/>
  <c r="E357" i="37"/>
  <c r="F357" i="37"/>
  <c r="G357" i="37"/>
  <c r="H357" i="37"/>
  <c r="I357" i="37"/>
  <c r="J357" i="37"/>
  <c r="K357" i="37"/>
  <c r="L357" i="37"/>
  <c r="M357" i="37"/>
  <c r="N357" i="37"/>
  <c r="O357" i="37"/>
  <c r="P357" i="37"/>
  <c r="Q357" i="37"/>
  <c r="R357" i="37"/>
  <c r="S357" i="37"/>
  <c r="T357" i="37"/>
  <c r="U357" i="37"/>
  <c r="V357" i="37"/>
  <c r="W357" i="37"/>
  <c r="X357" i="37"/>
  <c r="Y357" i="37"/>
  <c r="Z357" i="37"/>
  <c r="B358" i="37"/>
  <c r="C358" i="37"/>
  <c r="D358" i="37"/>
  <c r="E358" i="37"/>
  <c r="F358" i="37"/>
  <c r="G358" i="37"/>
  <c r="H358" i="37"/>
  <c r="I358" i="37"/>
  <c r="J358" i="37"/>
  <c r="K358" i="37"/>
  <c r="L358" i="37"/>
  <c r="M358" i="37"/>
  <c r="N358" i="37"/>
  <c r="O358" i="37"/>
  <c r="P358" i="37"/>
  <c r="Q358" i="37"/>
  <c r="R358" i="37"/>
  <c r="S358" i="37"/>
  <c r="T358" i="37"/>
  <c r="U358" i="37"/>
  <c r="V358" i="37"/>
  <c r="W358" i="37"/>
  <c r="X358" i="37"/>
  <c r="Y358" i="37"/>
  <c r="Z358" i="37"/>
  <c r="B359" i="37"/>
  <c r="C359" i="37"/>
  <c r="D359" i="37"/>
  <c r="E359" i="37"/>
  <c r="F359" i="37"/>
  <c r="G359" i="37"/>
  <c r="H359" i="37"/>
  <c r="I359" i="37"/>
  <c r="J359" i="37"/>
  <c r="K359" i="37"/>
  <c r="L359" i="37"/>
  <c r="M359" i="37"/>
  <c r="N359" i="37"/>
  <c r="O359" i="37"/>
  <c r="P359" i="37"/>
  <c r="Q359" i="37"/>
  <c r="R359" i="37"/>
  <c r="S359" i="37"/>
  <c r="T359" i="37"/>
  <c r="U359" i="37"/>
  <c r="V359" i="37"/>
  <c r="W359" i="37"/>
  <c r="X359" i="37"/>
  <c r="Y359" i="37"/>
  <c r="Z359" i="37"/>
  <c r="B360" i="37"/>
  <c r="C360" i="37"/>
  <c r="D360" i="37"/>
  <c r="E360" i="37"/>
  <c r="F360" i="37"/>
  <c r="G360" i="37"/>
  <c r="H360" i="37"/>
  <c r="I360" i="37"/>
  <c r="J360" i="37"/>
  <c r="K360" i="37"/>
  <c r="L360" i="37"/>
  <c r="M360" i="37"/>
  <c r="N360" i="37"/>
  <c r="O360" i="37"/>
  <c r="P360" i="37"/>
  <c r="Q360" i="37"/>
  <c r="R360" i="37"/>
  <c r="S360" i="37"/>
  <c r="T360" i="37"/>
  <c r="U360" i="37"/>
  <c r="V360" i="37"/>
  <c r="W360" i="37"/>
  <c r="X360" i="37"/>
  <c r="Y360" i="37"/>
  <c r="Z360" i="37"/>
  <c r="B361" i="37"/>
  <c r="C361" i="37"/>
  <c r="D361" i="37"/>
  <c r="E361" i="37"/>
  <c r="F361" i="37"/>
  <c r="G361" i="37"/>
  <c r="H361" i="37"/>
  <c r="I361" i="37"/>
  <c r="J361" i="37"/>
  <c r="K361" i="37"/>
  <c r="L361" i="37"/>
  <c r="M361" i="37"/>
  <c r="N361" i="37"/>
  <c r="O361" i="37"/>
  <c r="P361" i="37"/>
  <c r="Q361" i="37"/>
  <c r="R361" i="37"/>
  <c r="S361" i="37"/>
  <c r="T361" i="37"/>
  <c r="U361" i="37"/>
  <c r="V361" i="37"/>
  <c r="W361" i="37"/>
  <c r="X361" i="37"/>
  <c r="Y361" i="37"/>
  <c r="Z361" i="37"/>
  <c r="B362" i="37"/>
  <c r="C362" i="37"/>
  <c r="D362" i="37"/>
  <c r="E362" i="37"/>
  <c r="F362" i="37"/>
  <c r="G362" i="37"/>
  <c r="H362" i="37"/>
  <c r="I362" i="37"/>
  <c r="J362" i="37"/>
  <c r="K362" i="37"/>
  <c r="L362" i="37"/>
  <c r="M362" i="37"/>
  <c r="N362" i="37"/>
  <c r="O362" i="37"/>
  <c r="P362" i="37"/>
  <c r="Q362" i="37"/>
  <c r="R362" i="37"/>
  <c r="S362" i="37"/>
  <c r="T362" i="37"/>
  <c r="U362" i="37"/>
  <c r="V362" i="37"/>
  <c r="W362" i="37"/>
  <c r="X362" i="37"/>
  <c r="Y362" i="37"/>
  <c r="Z362" i="37"/>
  <c r="B363" i="37"/>
  <c r="C363" i="37"/>
  <c r="D363" i="37"/>
  <c r="E363" i="37"/>
  <c r="F363" i="37"/>
  <c r="G363" i="37"/>
  <c r="H363" i="37"/>
  <c r="I363" i="37"/>
  <c r="J363" i="37"/>
  <c r="K363" i="37"/>
  <c r="L363" i="37"/>
  <c r="M363" i="37"/>
  <c r="N363" i="37"/>
  <c r="O363" i="37"/>
  <c r="P363" i="37"/>
  <c r="Q363" i="37"/>
  <c r="R363" i="37"/>
  <c r="S363" i="37"/>
  <c r="T363" i="37"/>
  <c r="U363" i="37"/>
  <c r="V363" i="37"/>
  <c r="W363" i="37"/>
  <c r="X363" i="37"/>
  <c r="Y363" i="37"/>
  <c r="Z363" i="37"/>
  <c r="B364" i="37"/>
  <c r="C364" i="37"/>
  <c r="D364" i="37"/>
  <c r="E364" i="37"/>
  <c r="F364" i="37"/>
  <c r="G364" i="37"/>
  <c r="H364" i="37"/>
  <c r="I364" i="37"/>
  <c r="J364" i="37"/>
  <c r="K364" i="37"/>
  <c r="L364" i="37"/>
  <c r="M364" i="37"/>
  <c r="N364" i="37"/>
  <c r="O364" i="37"/>
  <c r="P364" i="37"/>
  <c r="Q364" i="37"/>
  <c r="R364" i="37"/>
  <c r="S364" i="37"/>
  <c r="T364" i="37"/>
  <c r="U364" i="37"/>
  <c r="V364" i="37"/>
  <c r="W364" i="37"/>
  <c r="X364" i="37"/>
  <c r="Y364" i="37"/>
  <c r="Z364" i="37"/>
  <c r="B365" i="37"/>
  <c r="C365" i="37"/>
  <c r="D365" i="37"/>
  <c r="E365" i="37"/>
  <c r="F365" i="37"/>
  <c r="G365" i="37"/>
  <c r="H365" i="37"/>
  <c r="I365" i="37"/>
  <c r="J365" i="37"/>
  <c r="K365" i="37"/>
  <c r="L365" i="37"/>
  <c r="M365" i="37"/>
  <c r="N365" i="37"/>
  <c r="O365" i="37"/>
  <c r="P365" i="37"/>
  <c r="Q365" i="37"/>
  <c r="R365" i="37"/>
  <c r="S365" i="37"/>
  <c r="T365" i="37"/>
  <c r="U365" i="37"/>
  <c r="V365" i="37"/>
  <c r="W365" i="37"/>
  <c r="X365" i="37"/>
  <c r="Y365" i="37"/>
  <c r="Z365" i="37"/>
  <c r="B366" i="37"/>
  <c r="C366" i="37"/>
  <c r="D366" i="37"/>
  <c r="E366" i="37"/>
  <c r="F366" i="37"/>
  <c r="G366" i="37"/>
  <c r="H366" i="37"/>
  <c r="I366" i="37"/>
  <c r="J366" i="37"/>
  <c r="K366" i="37"/>
  <c r="L366" i="37"/>
  <c r="M366" i="37"/>
  <c r="N366" i="37"/>
  <c r="O366" i="37"/>
  <c r="P366" i="37"/>
  <c r="Q366" i="37"/>
  <c r="R366" i="37"/>
  <c r="S366" i="37"/>
  <c r="T366" i="37"/>
  <c r="U366" i="37"/>
  <c r="V366" i="37"/>
  <c r="W366" i="37"/>
  <c r="X366" i="37"/>
  <c r="Y366" i="37"/>
  <c r="Z366" i="37"/>
  <c r="B367" i="37"/>
  <c r="C367" i="37"/>
  <c r="D367" i="37"/>
  <c r="E367" i="37"/>
  <c r="F367" i="37"/>
  <c r="G367" i="37"/>
  <c r="H367" i="37"/>
  <c r="I367" i="37"/>
  <c r="J367" i="37"/>
  <c r="K367" i="37"/>
  <c r="L367" i="37"/>
  <c r="M367" i="37"/>
  <c r="N367" i="37"/>
  <c r="O367" i="37"/>
  <c r="P367" i="37"/>
  <c r="Q367" i="37"/>
  <c r="R367" i="37"/>
  <c r="S367" i="37"/>
  <c r="T367" i="37"/>
  <c r="U367" i="37"/>
  <c r="V367" i="37"/>
  <c r="W367" i="37"/>
  <c r="X367" i="37"/>
  <c r="Y367" i="37"/>
  <c r="Z367" i="37"/>
  <c r="B368" i="37"/>
  <c r="C368" i="37"/>
  <c r="D368" i="37"/>
  <c r="E368" i="37"/>
  <c r="F368" i="37"/>
  <c r="G368" i="37"/>
  <c r="H368" i="37"/>
  <c r="I368" i="37"/>
  <c r="J368" i="37"/>
  <c r="K368" i="37"/>
  <c r="L368" i="37"/>
  <c r="M368" i="37"/>
  <c r="N368" i="37"/>
  <c r="O368" i="37"/>
  <c r="P368" i="37"/>
  <c r="Q368" i="37"/>
  <c r="R368" i="37"/>
  <c r="S368" i="37"/>
  <c r="T368" i="37"/>
  <c r="U368" i="37"/>
  <c r="V368" i="37"/>
  <c r="W368" i="37"/>
  <c r="X368" i="37"/>
  <c r="Y368" i="37"/>
  <c r="Z368" i="37"/>
  <c r="B369" i="37"/>
  <c r="C369" i="37"/>
  <c r="D369" i="37"/>
  <c r="E369" i="37"/>
  <c r="F369" i="37"/>
  <c r="G369" i="37"/>
  <c r="H369" i="37"/>
  <c r="I369" i="37"/>
  <c r="J369" i="37"/>
  <c r="K369" i="37"/>
  <c r="L369" i="37"/>
  <c r="M369" i="37"/>
  <c r="N369" i="37"/>
  <c r="O369" i="37"/>
  <c r="P369" i="37"/>
  <c r="Q369" i="37"/>
  <c r="R369" i="37"/>
  <c r="S369" i="37"/>
  <c r="T369" i="37"/>
  <c r="U369" i="37"/>
  <c r="V369" i="37"/>
  <c r="W369" i="37"/>
  <c r="X369" i="37"/>
  <c r="Y369" i="37"/>
  <c r="Z369" i="37"/>
  <c r="B370" i="37"/>
  <c r="C370" i="37"/>
  <c r="D370" i="37"/>
  <c r="E370" i="37"/>
  <c r="F370" i="37"/>
  <c r="G370" i="37"/>
  <c r="H370" i="37"/>
  <c r="I370" i="37"/>
  <c r="J370" i="37"/>
  <c r="K370" i="37"/>
  <c r="L370" i="37"/>
  <c r="M370" i="37"/>
  <c r="N370" i="37"/>
  <c r="O370" i="37"/>
  <c r="P370" i="37"/>
  <c r="Q370" i="37"/>
  <c r="R370" i="37"/>
  <c r="S370" i="37"/>
  <c r="T370" i="37"/>
  <c r="U370" i="37"/>
  <c r="V370" i="37"/>
  <c r="W370" i="37"/>
  <c r="X370" i="37"/>
  <c r="Y370" i="37"/>
  <c r="Z370" i="37"/>
  <c r="B371" i="37"/>
  <c r="C371" i="37"/>
  <c r="D371" i="37"/>
  <c r="E371" i="37"/>
  <c r="F371" i="37"/>
  <c r="G371" i="37"/>
  <c r="H371" i="37"/>
  <c r="I371" i="37"/>
  <c r="J371" i="37"/>
  <c r="K371" i="37"/>
  <c r="L371" i="37"/>
  <c r="M371" i="37"/>
  <c r="N371" i="37"/>
  <c r="O371" i="37"/>
  <c r="P371" i="37"/>
  <c r="Q371" i="37"/>
  <c r="R371" i="37"/>
  <c r="S371" i="37"/>
  <c r="T371" i="37"/>
  <c r="U371" i="37"/>
  <c r="V371" i="37"/>
  <c r="W371" i="37"/>
  <c r="X371" i="37"/>
  <c r="Y371" i="37"/>
  <c r="Z371" i="37"/>
  <c r="B372" i="37"/>
  <c r="C372" i="37"/>
  <c r="D372" i="37"/>
  <c r="E372" i="37"/>
  <c r="F372" i="37"/>
  <c r="G372" i="37"/>
  <c r="H372" i="37"/>
  <c r="I372" i="37"/>
  <c r="J372" i="37"/>
  <c r="K372" i="37"/>
  <c r="L372" i="37"/>
  <c r="M372" i="37"/>
  <c r="N372" i="37"/>
  <c r="O372" i="37"/>
  <c r="P372" i="37"/>
  <c r="Q372" i="37"/>
  <c r="R372" i="37"/>
  <c r="S372" i="37"/>
  <c r="T372" i="37"/>
  <c r="U372" i="37"/>
  <c r="V372" i="37"/>
  <c r="W372" i="37"/>
  <c r="X372" i="37"/>
  <c r="Y372" i="37"/>
  <c r="Z372" i="37"/>
  <c r="B373" i="37"/>
  <c r="C373" i="37"/>
  <c r="D373" i="37"/>
  <c r="E373" i="37"/>
  <c r="F373" i="37"/>
  <c r="G373" i="37"/>
  <c r="H373" i="37"/>
  <c r="I373" i="37"/>
  <c r="J373" i="37"/>
  <c r="K373" i="37"/>
  <c r="L373" i="37"/>
  <c r="M373" i="37"/>
  <c r="N373" i="37"/>
  <c r="O373" i="37"/>
  <c r="P373" i="37"/>
  <c r="Q373" i="37"/>
  <c r="R373" i="37"/>
  <c r="S373" i="37"/>
  <c r="T373" i="37"/>
  <c r="U373" i="37"/>
  <c r="V373" i="37"/>
  <c r="W373" i="37"/>
  <c r="X373" i="37"/>
  <c r="Y373" i="37"/>
  <c r="Z373" i="37"/>
  <c r="B374" i="37"/>
  <c r="C374" i="37"/>
  <c r="D374" i="37"/>
  <c r="E374" i="37"/>
  <c r="F374" i="37"/>
  <c r="G374" i="37"/>
  <c r="H374" i="37"/>
  <c r="I374" i="37"/>
  <c r="J374" i="37"/>
  <c r="K374" i="37"/>
  <c r="L374" i="37"/>
  <c r="M374" i="37"/>
  <c r="N374" i="37"/>
  <c r="O374" i="37"/>
  <c r="P374" i="37"/>
  <c r="Q374" i="37"/>
  <c r="R374" i="37"/>
  <c r="S374" i="37"/>
  <c r="T374" i="37"/>
  <c r="U374" i="37"/>
  <c r="V374" i="37"/>
  <c r="W374" i="37"/>
  <c r="X374" i="37"/>
  <c r="Y374" i="37"/>
  <c r="Z374" i="37"/>
  <c r="B375" i="37"/>
  <c r="C375" i="37"/>
  <c r="D375" i="37"/>
  <c r="E375" i="37"/>
  <c r="F375" i="37"/>
  <c r="G375" i="37"/>
  <c r="H375" i="37"/>
  <c r="I375" i="37"/>
  <c r="J375" i="37"/>
  <c r="K375" i="37"/>
  <c r="L375" i="37"/>
  <c r="M375" i="37"/>
  <c r="N375" i="37"/>
  <c r="O375" i="37"/>
  <c r="P375" i="37"/>
  <c r="Q375" i="37"/>
  <c r="R375" i="37"/>
  <c r="S375" i="37"/>
  <c r="T375" i="37"/>
  <c r="U375" i="37"/>
  <c r="V375" i="37"/>
  <c r="W375" i="37"/>
  <c r="X375" i="37"/>
  <c r="Y375" i="37"/>
  <c r="Z375" i="37"/>
  <c r="B376" i="37"/>
  <c r="C376" i="37"/>
  <c r="D376" i="37"/>
  <c r="E376" i="37"/>
  <c r="F376" i="37"/>
  <c r="G376" i="37"/>
  <c r="H376" i="37"/>
  <c r="I376" i="37"/>
  <c r="J376" i="37"/>
  <c r="K376" i="37"/>
  <c r="L376" i="37"/>
  <c r="M376" i="37"/>
  <c r="N376" i="37"/>
  <c r="O376" i="37"/>
  <c r="P376" i="37"/>
  <c r="Q376" i="37"/>
  <c r="R376" i="37"/>
  <c r="S376" i="37"/>
  <c r="T376" i="37"/>
  <c r="U376" i="37"/>
  <c r="V376" i="37"/>
  <c r="W376" i="37"/>
  <c r="X376" i="37"/>
  <c r="Y376" i="37"/>
  <c r="Z376" i="37"/>
  <c r="B377" i="37"/>
  <c r="C377" i="37"/>
  <c r="D377" i="37"/>
  <c r="E377" i="37"/>
  <c r="F377" i="37"/>
  <c r="G377" i="37"/>
  <c r="H377" i="37"/>
  <c r="I377" i="37"/>
  <c r="J377" i="37"/>
  <c r="K377" i="37"/>
  <c r="L377" i="37"/>
  <c r="M377" i="37"/>
  <c r="N377" i="37"/>
  <c r="O377" i="37"/>
  <c r="P377" i="37"/>
  <c r="Q377" i="37"/>
  <c r="R377" i="37"/>
  <c r="S377" i="37"/>
  <c r="T377" i="37"/>
  <c r="U377" i="37"/>
  <c r="V377" i="37"/>
  <c r="W377" i="37"/>
  <c r="X377" i="37"/>
  <c r="Y377" i="37"/>
  <c r="Z377" i="37"/>
  <c r="B378" i="37"/>
  <c r="C378" i="37"/>
  <c r="D378" i="37"/>
  <c r="E378" i="37"/>
  <c r="F378" i="37"/>
  <c r="G378" i="37"/>
  <c r="H378" i="37"/>
  <c r="I378" i="37"/>
  <c r="J378" i="37"/>
  <c r="K378" i="37"/>
  <c r="L378" i="37"/>
  <c r="M378" i="37"/>
  <c r="N378" i="37"/>
  <c r="O378" i="37"/>
  <c r="P378" i="37"/>
  <c r="Q378" i="37"/>
  <c r="R378" i="37"/>
  <c r="S378" i="37"/>
  <c r="T378" i="37"/>
  <c r="U378" i="37"/>
  <c r="V378" i="37"/>
  <c r="W378" i="37"/>
  <c r="X378" i="37"/>
  <c r="Y378" i="37"/>
  <c r="Z378" i="37"/>
  <c r="B379" i="37"/>
  <c r="C379" i="37"/>
  <c r="D379" i="37"/>
  <c r="E379" i="37"/>
  <c r="F379" i="37"/>
  <c r="G379" i="37"/>
  <c r="H379" i="37"/>
  <c r="I379" i="37"/>
  <c r="J379" i="37"/>
  <c r="K379" i="37"/>
  <c r="L379" i="37"/>
  <c r="M379" i="37"/>
  <c r="N379" i="37"/>
  <c r="O379" i="37"/>
  <c r="P379" i="37"/>
  <c r="Q379" i="37"/>
  <c r="R379" i="37"/>
  <c r="S379" i="37"/>
  <c r="T379" i="37"/>
  <c r="U379" i="37"/>
  <c r="V379" i="37"/>
  <c r="W379" i="37"/>
  <c r="X379" i="37"/>
  <c r="Y379" i="37"/>
  <c r="Z379" i="37"/>
  <c r="B380" i="37"/>
  <c r="C380" i="37"/>
  <c r="D380" i="37"/>
  <c r="E380" i="37"/>
  <c r="F380" i="37"/>
  <c r="G380" i="37"/>
  <c r="H380" i="37"/>
  <c r="I380" i="37"/>
  <c r="J380" i="37"/>
  <c r="K380" i="37"/>
  <c r="L380" i="37"/>
  <c r="M380" i="37"/>
  <c r="N380" i="37"/>
  <c r="O380" i="37"/>
  <c r="P380" i="37"/>
  <c r="Q380" i="37"/>
  <c r="R380" i="37"/>
  <c r="S380" i="37"/>
  <c r="T380" i="37"/>
  <c r="U380" i="37"/>
  <c r="V380" i="37"/>
  <c r="W380" i="37"/>
  <c r="X380" i="37"/>
  <c r="Y380" i="37"/>
  <c r="Z380" i="37"/>
  <c r="B381" i="37"/>
  <c r="C381" i="37"/>
  <c r="D381" i="37"/>
  <c r="E381" i="37"/>
  <c r="F381" i="37"/>
  <c r="G381" i="37"/>
  <c r="H381" i="37"/>
  <c r="I381" i="37"/>
  <c r="J381" i="37"/>
  <c r="K381" i="37"/>
  <c r="L381" i="37"/>
  <c r="M381" i="37"/>
  <c r="N381" i="37"/>
  <c r="O381" i="37"/>
  <c r="P381" i="37"/>
  <c r="Q381" i="37"/>
  <c r="R381" i="37"/>
  <c r="S381" i="37"/>
  <c r="T381" i="37"/>
  <c r="U381" i="37"/>
  <c r="V381" i="37"/>
  <c r="W381" i="37"/>
  <c r="X381" i="37"/>
  <c r="Y381" i="37"/>
  <c r="Z381" i="37"/>
  <c r="B382" i="37"/>
  <c r="C382" i="37"/>
  <c r="D382" i="37"/>
  <c r="E382" i="37"/>
  <c r="F382" i="37"/>
  <c r="G382" i="37"/>
  <c r="H382" i="37"/>
  <c r="I382" i="37"/>
  <c r="J382" i="37"/>
  <c r="K382" i="37"/>
  <c r="L382" i="37"/>
  <c r="M382" i="37"/>
  <c r="N382" i="37"/>
  <c r="O382" i="37"/>
  <c r="P382" i="37"/>
  <c r="Q382" i="37"/>
  <c r="R382" i="37"/>
  <c r="S382" i="37"/>
  <c r="T382" i="37"/>
  <c r="U382" i="37"/>
  <c r="V382" i="37"/>
  <c r="W382" i="37"/>
  <c r="X382" i="37"/>
  <c r="Y382" i="37"/>
  <c r="Z382" i="37"/>
  <c r="B383" i="37"/>
  <c r="C383" i="37"/>
  <c r="D383" i="37"/>
  <c r="E383" i="37"/>
  <c r="F383" i="37"/>
  <c r="G383" i="37"/>
  <c r="H383" i="37"/>
  <c r="I383" i="37"/>
  <c r="J383" i="37"/>
  <c r="K383" i="37"/>
  <c r="L383" i="37"/>
  <c r="M383" i="37"/>
  <c r="N383" i="37"/>
  <c r="O383" i="37"/>
  <c r="P383" i="37"/>
  <c r="Q383" i="37"/>
  <c r="R383" i="37"/>
  <c r="S383" i="37"/>
  <c r="T383" i="37"/>
  <c r="U383" i="37"/>
  <c r="V383" i="37"/>
  <c r="W383" i="37"/>
  <c r="X383" i="37"/>
  <c r="Y383" i="37"/>
  <c r="Z383" i="37"/>
  <c r="B384" i="37"/>
  <c r="C384" i="37"/>
  <c r="D384" i="37"/>
  <c r="E384" i="37"/>
  <c r="F384" i="37"/>
  <c r="G384" i="37"/>
  <c r="H384" i="37"/>
  <c r="I384" i="37"/>
  <c r="J384" i="37"/>
  <c r="K384" i="37"/>
  <c r="L384" i="37"/>
  <c r="M384" i="37"/>
  <c r="N384" i="37"/>
  <c r="O384" i="37"/>
  <c r="P384" i="37"/>
  <c r="Q384" i="37"/>
  <c r="R384" i="37"/>
  <c r="S384" i="37"/>
  <c r="T384" i="37"/>
  <c r="U384" i="37"/>
  <c r="V384" i="37"/>
  <c r="W384" i="37"/>
  <c r="X384" i="37"/>
  <c r="Y384" i="37"/>
  <c r="Z384" i="37"/>
  <c r="B385" i="37"/>
  <c r="C385" i="37"/>
  <c r="D385" i="37"/>
  <c r="E385" i="37"/>
  <c r="F385" i="37"/>
  <c r="G385" i="37"/>
  <c r="H385" i="37"/>
  <c r="I385" i="37"/>
  <c r="J385" i="37"/>
  <c r="K385" i="37"/>
  <c r="L385" i="37"/>
  <c r="M385" i="37"/>
  <c r="N385" i="37"/>
  <c r="O385" i="37"/>
  <c r="P385" i="37"/>
  <c r="Q385" i="37"/>
  <c r="R385" i="37"/>
  <c r="S385" i="37"/>
  <c r="T385" i="37"/>
  <c r="U385" i="37"/>
  <c r="V385" i="37"/>
  <c r="W385" i="37"/>
  <c r="X385" i="37"/>
  <c r="Y385" i="37"/>
  <c r="Z385" i="37"/>
  <c r="B386" i="37"/>
  <c r="C386" i="37"/>
  <c r="D386" i="37"/>
  <c r="E386" i="37"/>
  <c r="F386" i="37"/>
  <c r="G386" i="37"/>
  <c r="H386" i="37"/>
  <c r="I386" i="37"/>
  <c r="J386" i="37"/>
  <c r="K386" i="37"/>
  <c r="L386" i="37"/>
  <c r="M386" i="37"/>
  <c r="N386" i="37"/>
  <c r="O386" i="37"/>
  <c r="P386" i="37"/>
  <c r="Q386" i="37"/>
  <c r="R386" i="37"/>
  <c r="S386" i="37"/>
  <c r="T386" i="37"/>
  <c r="U386" i="37"/>
  <c r="V386" i="37"/>
  <c r="W386" i="37"/>
  <c r="X386" i="37"/>
  <c r="Y386" i="37"/>
  <c r="Z386" i="37"/>
  <c r="B387" i="37"/>
  <c r="C387" i="37"/>
  <c r="D387" i="37"/>
  <c r="E387" i="37"/>
  <c r="F387" i="37"/>
  <c r="G387" i="37"/>
  <c r="H387" i="37"/>
  <c r="I387" i="37"/>
  <c r="J387" i="37"/>
  <c r="K387" i="37"/>
  <c r="L387" i="37"/>
  <c r="M387" i="37"/>
  <c r="N387" i="37"/>
  <c r="O387" i="37"/>
  <c r="P387" i="37"/>
  <c r="Q387" i="37"/>
  <c r="R387" i="37"/>
  <c r="S387" i="37"/>
  <c r="T387" i="37"/>
  <c r="U387" i="37"/>
  <c r="V387" i="37"/>
  <c r="W387" i="37"/>
  <c r="X387" i="37"/>
  <c r="Y387" i="37"/>
  <c r="Z387" i="37"/>
  <c r="B388" i="37"/>
  <c r="C388" i="37"/>
  <c r="D388" i="37"/>
  <c r="E388" i="37"/>
  <c r="F388" i="37"/>
  <c r="G388" i="37"/>
  <c r="H388" i="37"/>
  <c r="I388" i="37"/>
  <c r="J388" i="37"/>
  <c r="K388" i="37"/>
  <c r="L388" i="37"/>
  <c r="M388" i="37"/>
  <c r="N388" i="37"/>
  <c r="O388" i="37"/>
  <c r="P388" i="37"/>
  <c r="Q388" i="37"/>
  <c r="R388" i="37"/>
  <c r="S388" i="37"/>
  <c r="T388" i="37"/>
  <c r="U388" i="37"/>
  <c r="V388" i="37"/>
  <c r="W388" i="37"/>
  <c r="X388" i="37"/>
  <c r="Y388" i="37"/>
  <c r="Z388" i="37"/>
  <c r="B389" i="37"/>
  <c r="C389" i="37"/>
  <c r="D389" i="37"/>
  <c r="E389" i="37"/>
  <c r="F389" i="37"/>
  <c r="G389" i="37"/>
  <c r="H389" i="37"/>
  <c r="I389" i="37"/>
  <c r="J389" i="37"/>
  <c r="K389" i="37"/>
  <c r="L389" i="37"/>
  <c r="M389" i="37"/>
  <c r="N389" i="37"/>
  <c r="O389" i="37"/>
  <c r="P389" i="37"/>
  <c r="Q389" i="37"/>
  <c r="R389" i="37"/>
  <c r="S389" i="37"/>
  <c r="T389" i="37"/>
  <c r="U389" i="37"/>
  <c r="V389" i="37"/>
  <c r="W389" i="37"/>
  <c r="X389" i="37"/>
  <c r="Y389" i="37"/>
  <c r="Z389" i="37"/>
  <c r="B390" i="37"/>
  <c r="C390" i="37"/>
  <c r="D390" i="37"/>
  <c r="E390" i="37"/>
  <c r="F390" i="37"/>
  <c r="G390" i="37"/>
  <c r="H390" i="37"/>
  <c r="I390" i="37"/>
  <c r="J390" i="37"/>
  <c r="K390" i="37"/>
  <c r="L390" i="37"/>
  <c r="M390" i="37"/>
  <c r="N390" i="37"/>
  <c r="O390" i="37"/>
  <c r="P390" i="37"/>
  <c r="Q390" i="37"/>
  <c r="R390" i="37"/>
  <c r="S390" i="37"/>
  <c r="T390" i="37"/>
  <c r="U390" i="37"/>
  <c r="V390" i="37"/>
  <c r="W390" i="37"/>
  <c r="X390" i="37"/>
  <c r="Y390" i="37"/>
  <c r="Z390" i="37"/>
  <c r="B391" i="37"/>
  <c r="C391" i="37"/>
  <c r="D391" i="37"/>
  <c r="E391" i="37"/>
  <c r="F391" i="37"/>
  <c r="G391" i="37"/>
  <c r="H391" i="37"/>
  <c r="I391" i="37"/>
  <c r="J391" i="37"/>
  <c r="K391" i="37"/>
  <c r="L391" i="37"/>
  <c r="M391" i="37"/>
  <c r="N391" i="37"/>
  <c r="O391" i="37"/>
  <c r="P391" i="37"/>
  <c r="Q391" i="37"/>
  <c r="R391" i="37"/>
  <c r="S391" i="37"/>
  <c r="T391" i="37"/>
  <c r="U391" i="37"/>
  <c r="V391" i="37"/>
  <c r="W391" i="37"/>
  <c r="X391" i="37"/>
  <c r="Y391" i="37"/>
  <c r="Z391" i="37"/>
  <c r="B392" i="37"/>
  <c r="C392" i="37"/>
  <c r="D392" i="37"/>
  <c r="E392" i="37"/>
  <c r="F392" i="37"/>
  <c r="G392" i="37"/>
  <c r="H392" i="37"/>
  <c r="I392" i="37"/>
  <c r="J392" i="37"/>
  <c r="K392" i="37"/>
  <c r="L392" i="37"/>
  <c r="M392" i="37"/>
  <c r="N392" i="37"/>
  <c r="O392" i="37"/>
  <c r="P392" i="37"/>
  <c r="Q392" i="37"/>
  <c r="R392" i="37"/>
  <c r="S392" i="37"/>
  <c r="T392" i="37"/>
  <c r="U392" i="37"/>
  <c r="V392" i="37"/>
  <c r="W392" i="37"/>
  <c r="X392" i="37"/>
  <c r="Y392" i="37"/>
  <c r="Z392" i="37"/>
  <c r="B393" i="37"/>
  <c r="C393" i="37"/>
  <c r="D393" i="37"/>
  <c r="E393" i="37"/>
  <c r="F393" i="37"/>
  <c r="G393" i="37"/>
  <c r="H393" i="37"/>
  <c r="I393" i="37"/>
  <c r="J393" i="37"/>
  <c r="K393" i="37"/>
  <c r="L393" i="37"/>
  <c r="M393" i="37"/>
  <c r="N393" i="37"/>
  <c r="O393" i="37"/>
  <c r="P393" i="37"/>
  <c r="Q393" i="37"/>
  <c r="R393" i="37"/>
  <c r="S393" i="37"/>
  <c r="T393" i="37"/>
  <c r="U393" i="37"/>
  <c r="V393" i="37"/>
  <c r="W393" i="37"/>
  <c r="X393" i="37"/>
  <c r="Y393" i="37"/>
  <c r="Z393" i="37"/>
  <c r="B394" i="37"/>
  <c r="C394" i="37"/>
  <c r="D394" i="37"/>
  <c r="E394" i="37"/>
  <c r="F394" i="37"/>
  <c r="G394" i="37"/>
  <c r="H394" i="37"/>
  <c r="I394" i="37"/>
  <c r="J394" i="37"/>
  <c r="K394" i="37"/>
  <c r="L394" i="37"/>
  <c r="M394" i="37"/>
  <c r="N394" i="37"/>
  <c r="O394" i="37"/>
  <c r="P394" i="37"/>
  <c r="Q394" i="37"/>
  <c r="R394" i="37"/>
  <c r="S394" i="37"/>
  <c r="T394" i="37"/>
  <c r="U394" i="37"/>
  <c r="V394" i="37"/>
  <c r="W394" i="37"/>
  <c r="X394" i="37"/>
  <c r="Y394" i="37"/>
  <c r="Z394" i="37"/>
  <c r="B395" i="37"/>
  <c r="C395" i="37"/>
  <c r="D395" i="37"/>
  <c r="E395" i="37"/>
  <c r="F395" i="37"/>
  <c r="G395" i="37"/>
  <c r="H395" i="37"/>
  <c r="I395" i="37"/>
  <c r="J395" i="37"/>
  <c r="K395" i="37"/>
  <c r="L395" i="37"/>
  <c r="M395" i="37"/>
  <c r="N395" i="37"/>
  <c r="O395" i="37"/>
  <c r="P395" i="37"/>
  <c r="Q395" i="37"/>
  <c r="R395" i="37"/>
  <c r="S395" i="37"/>
  <c r="T395" i="37"/>
  <c r="U395" i="37"/>
  <c r="V395" i="37"/>
  <c r="W395" i="37"/>
  <c r="X395" i="37"/>
  <c r="Y395" i="37"/>
  <c r="Z395" i="37"/>
  <c r="B396" i="37"/>
  <c r="C396" i="37"/>
  <c r="D396" i="37"/>
  <c r="E396" i="37"/>
  <c r="F396" i="37"/>
  <c r="G396" i="37"/>
  <c r="H396" i="37"/>
  <c r="I396" i="37"/>
  <c r="J396" i="37"/>
  <c r="K396" i="37"/>
  <c r="L396" i="37"/>
  <c r="M396" i="37"/>
  <c r="N396" i="37"/>
  <c r="O396" i="37"/>
  <c r="P396" i="37"/>
  <c r="Q396" i="37"/>
  <c r="R396" i="37"/>
  <c r="S396" i="37"/>
  <c r="T396" i="37"/>
  <c r="U396" i="37"/>
  <c r="V396" i="37"/>
  <c r="W396" i="37"/>
  <c r="X396" i="37"/>
  <c r="Y396" i="37"/>
  <c r="Z396" i="37"/>
  <c r="B397" i="37"/>
  <c r="C397" i="37"/>
  <c r="D397" i="37"/>
  <c r="E397" i="37"/>
  <c r="F397" i="37"/>
  <c r="G397" i="37"/>
  <c r="H397" i="37"/>
  <c r="I397" i="37"/>
  <c r="J397" i="37"/>
  <c r="K397" i="37"/>
  <c r="L397" i="37"/>
  <c r="M397" i="37"/>
  <c r="N397" i="37"/>
  <c r="O397" i="37"/>
  <c r="P397" i="37"/>
  <c r="Q397" i="37"/>
  <c r="R397" i="37"/>
  <c r="S397" i="37"/>
  <c r="T397" i="37"/>
  <c r="U397" i="37"/>
  <c r="V397" i="37"/>
  <c r="W397" i="37"/>
  <c r="X397" i="37"/>
  <c r="Y397" i="37"/>
  <c r="Z397" i="37"/>
  <c r="B398" i="37"/>
  <c r="C398" i="37"/>
  <c r="D398" i="37"/>
  <c r="E398" i="37"/>
  <c r="F398" i="37"/>
  <c r="G398" i="37"/>
  <c r="H398" i="37"/>
  <c r="I398" i="37"/>
  <c r="J398" i="37"/>
  <c r="K398" i="37"/>
  <c r="L398" i="37"/>
  <c r="M398" i="37"/>
  <c r="N398" i="37"/>
  <c r="O398" i="37"/>
  <c r="P398" i="37"/>
  <c r="Q398" i="37"/>
  <c r="R398" i="37"/>
  <c r="S398" i="37"/>
  <c r="T398" i="37"/>
  <c r="U398" i="37"/>
  <c r="V398" i="37"/>
  <c r="W398" i="37"/>
  <c r="X398" i="37"/>
  <c r="Y398" i="37"/>
  <c r="Z398" i="37"/>
  <c r="B399" i="37"/>
  <c r="C399" i="37"/>
  <c r="D399" i="37"/>
  <c r="E399" i="37"/>
  <c r="F399" i="37"/>
  <c r="G399" i="37"/>
  <c r="H399" i="37"/>
  <c r="I399" i="37"/>
  <c r="J399" i="37"/>
  <c r="K399" i="37"/>
  <c r="L399" i="37"/>
  <c r="M399" i="37"/>
  <c r="N399" i="37"/>
  <c r="O399" i="37"/>
  <c r="P399" i="37"/>
  <c r="Q399" i="37"/>
  <c r="R399" i="37"/>
  <c r="S399" i="37"/>
  <c r="T399" i="37"/>
  <c r="U399" i="37"/>
  <c r="V399" i="37"/>
  <c r="W399" i="37"/>
  <c r="X399" i="37"/>
  <c r="Y399" i="37"/>
  <c r="Z399" i="37"/>
  <c r="B400" i="37"/>
  <c r="C400" i="37"/>
  <c r="D400" i="37"/>
  <c r="E400" i="37"/>
  <c r="F400" i="37"/>
  <c r="G400" i="37"/>
  <c r="H400" i="37"/>
  <c r="I400" i="37"/>
  <c r="J400" i="37"/>
  <c r="K400" i="37"/>
  <c r="L400" i="37"/>
  <c r="M400" i="37"/>
  <c r="N400" i="37"/>
  <c r="O400" i="37"/>
  <c r="P400" i="37"/>
  <c r="Q400" i="37"/>
  <c r="R400" i="37"/>
  <c r="S400" i="37"/>
  <c r="T400" i="37"/>
  <c r="U400" i="37"/>
  <c r="V400" i="37"/>
  <c r="W400" i="37"/>
  <c r="X400" i="37"/>
  <c r="Y400" i="37"/>
  <c r="Z400" i="37"/>
  <c r="B401" i="37"/>
  <c r="C401" i="37"/>
  <c r="D401" i="37"/>
  <c r="E401" i="37"/>
  <c r="F401" i="37"/>
  <c r="G401" i="37"/>
  <c r="H401" i="37"/>
  <c r="I401" i="37"/>
  <c r="J401" i="37"/>
  <c r="K401" i="37"/>
  <c r="L401" i="37"/>
  <c r="M401" i="37"/>
  <c r="N401" i="37"/>
  <c r="O401" i="37"/>
  <c r="P401" i="37"/>
  <c r="Q401" i="37"/>
  <c r="R401" i="37"/>
  <c r="S401" i="37"/>
  <c r="T401" i="37"/>
  <c r="U401" i="37"/>
  <c r="V401" i="37"/>
  <c r="W401" i="37"/>
  <c r="X401" i="37"/>
  <c r="Y401" i="37"/>
  <c r="Z401" i="37"/>
  <c r="B402" i="37"/>
  <c r="C402" i="37"/>
  <c r="D402" i="37"/>
  <c r="E402" i="37"/>
  <c r="F402" i="37"/>
  <c r="G402" i="37"/>
  <c r="H402" i="37"/>
  <c r="I402" i="37"/>
  <c r="J402" i="37"/>
  <c r="K402" i="37"/>
  <c r="L402" i="37"/>
  <c r="M402" i="37"/>
  <c r="N402" i="37"/>
  <c r="O402" i="37"/>
  <c r="P402" i="37"/>
  <c r="Q402" i="37"/>
  <c r="R402" i="37"/>
  <c r="S402" i="37"/>
  <c r="T402" i="37"/>
  <c r="U402" i="37"/>
  <c r="V402" i="37"/>
  <c r="W402" i="37"/>
  <c r="X402" i="37"/>
  <c r="Y402" i="37"/>
  <c r="Z402" i="37"/>
  <c r="B403" i="37"/>
  <c r="C403" i="37"/>
  <c r="D403" i="37"/>
  <c r="E403" i="37"/>
  <c r="F403" i="37"/>
  <c r="G403" i="37"/>
  <c r="H403" i="37"/>
  <c r="I403" i="37"/>
  <c r="J403" i="37"/>
  <c r="K403" i="37"/>
  <c r="L403" i="37"/>
  <c r="M403" i="37"/>
  <c r="N403" i="37"/>
  <c r="O403" i="37"/>
  <c r="P403" i="37"/>
  <c r="Q403" i="37"/>
  <c r="R403" i="37"/>
  <c r="S403" i="37"/>
  <c r="T403" i="37"/>
  <c r="U403" i="37"/>
  <c r="V403" i="37"/>
  <c r="W403" i="37"/>
  <c r="X403" i="37"/>
  <c r="Y403" i="37"/>
  <c r="Z403" i="37"/>
  <c r="B404" i="37"/>
  <c r="C404" i="37"/>
  <c r="D404" i="37"/>
  <c r="E404" i="37"/>
  <c r="F404" i="37"/>
  <c r="G404" i="37"/>
  <c r="H404" i="37"/>
  <c r="I404" i="37"/>
  <c r="J404" i="37"/>
  <c r="K404" i="37"/>
  <c r="L404" i="37"/>
  <c r="M404" i="37"/>
  <c r="N404" i="37"/>
  <c r="O404" i="37"/>
  <c r="P404" i="37"/>
  <c r="Q404" i="37"/>
  <c r="R404" i="37"/>
  <c r="S404" i="37"/>
  <c r="T404" i="37"/>
  <c r="U404" i="37"/>
  <c r="V404" i="37"/>
  <c r="W404" i="37"/>
  <c r="X404" i="37"/>
  <c r="Y404" i="37"/>
  <c r="Z404" i="37"/>
  <c r="B405" i="37"/>
  <c r="C405" i="37"/>
  <c r="D405" i="37"/>
  <c r="E405" i="37"/>
  <c r="F405" i="37"/>
  <c r="G405" i="37"/>
  <c r="H405" i="37"/>
  <c r="I405" i="37"/>
  <c r="J405" i="37"/>
  <c r="K405" i="37"/>
  <c r="L405" i="37"/>
  <c r="M405" i="37"/>
  <c r="N405" i="37"/>
  <c r="O405" i="37"/>
  <c r="P405" i="37"/>
  <c r="Q405" i="37"/>
  <c r="R405" i="37"/>
  <c r="S405" i="37"/>
  <c r="T405" i="37"/>
  <c r="U405" i="37"/>
  <c r="V405" i="37"/>
  <c r="W405" i="37"/>
  <c r="X405" i="37"/>
  <c r="Y405" i="37"/>
  <c r="Z405" i="37"/>
  <c r="B406" i="37"/>
  <c r="C406" i="37"/>
  <c r="D406" i="37"/>
  <c r="E406" i="37"/>
  <c r="F406" i="37"/>
  <c r="G406" i="37"/>
  <c r="H406" i="37"/>
  <c r="I406" i="37"/>
  <c r="J406" i="37"/>
  <c r="K406" i="37"/>
  <c r="L406" i="37"/>
  <c r="M406" i="37"/>
  <c r="N406" i="37"/>
  <c r="O406" i="37"/>
  <c r="P406" i="37"/>
  <c r="Q406" i="37"/>
  <c r="R406" i="37"/>
  <c r="S406" i="37"/>
  <c r="T406" i="37"/>
  <c r="U406" i="37"/>
  <c r="V406" i="37"/>
  <c r="W406" i="37"/>
  <c r="X406" i="37"/>
  <c r="Y406" i="37"/>
  <c r="Z406" i="37"/>
  <c r="B407" i="37"/>
  <c r="C407" i="37"/>
  <c r="D407" i="37"/>
  <c r="E407" i="37"/>
  <c r="F407" i="37"/>
  <c r="G407" i="37"/>
  <c r="H407" i="37"/>
  <c r="I407" i="37"/>
  <c r="J407" i="37"/>
  <c r="K407" i="37"/>
  <c r="L407" i="37"/>
  <c r="M407" i="37"/>
  <c r="N407" i="37"/>
  <c r="O407" i="37"/>
  <c r="P407" i="37"/>
  <c r="Q407" i="37"/>
  <c r="R407" i="37"/>
  <c r="S407" i="37"/>
  <c r="T407" i="37"/>
  <c r="U407" i="37"/>
  <c r="V407" i="37"/>
  <c r="W407" i="37"/>
  <c r="X407" i="37"/>
  <c r="Y407" i="37"/>
  <c r="Z407" i="37"/>
  <c r="B408" i="37"/>
  <c r="C408" i="37"/>
  <c r="D408" i="37"/>
  <c r="E408" i="37"/>
  <c r="F408" i="37"/>
  <c r="G408" i="37"/>
  <c r="H408" i="37"/>
  <c r="I408" i="37"/>
  <c r="J408" i="37"/>
  <c r="K408" i="37"/>
  <c r="L408" i="37"/>
  <c r="M408" i="37"/>
  <c r="N408" i="37"/>
  <c r="O408" i="37"/>
  <c r="P408" i="37"/>
  <c r="Q408" i="37"/>
  <c r="R408" i="37"/>
  <c r="S408" i="37"/>
  <c r="T408" i="37"/>
  <c r="U408" i="37"/>
  <c r="V408" i="37"/>
  <c r="W408" i="37"/>
  <c r="X408" i="37"/>
  <c r="Y408" i="37"/>
  <c r="Z408" i="37"/>
  <c r="B409" i="37"/>
  <c r="C409" i="37"/>
  <c r="D409" i="37"/>
  <c r="E409" i="37"/>
  <c r="F409" i="37"/>
  <c r="G409" i="37"/>
  <c r="H409" i="37"/>
  <c r="I409" i="37"/>
  <c r="J409" i="37"/>
  <c r="K409" i="37"/>
  <c r="L409" i="37"/>
  <c r="M409" i="37"/>
  <c r="N409" i="37"/>
  <c r="O409" i="37"/>
  <c r="P409" i="37"/>
  <c r="Q409" i="37"/>
  <c r="R409" i="37"/>
  <c r="S409" i="37"/>
  <c r="T409" i="37"/>
  <c r="U409" i="37"/>
  <c r="V409" i="37"/>
  <c r="W409" i="37"/>
  <c r="X409" i="37"/>
  <c r="Y409" i="37"/>
  <c r="Z409" i="37"/>
  <c r="B410" i="37"/>
  <c r="C410" i="37"/>
  <c r="D410" i="37"/>
  <c r="E410" i="37"/>
  <c r="F410" i="37"/>
  <c r="G410" i="37"/>
  <c r="H410" i="37"/>
  <c r="I410" i="37"/>
  <c r="J410" i="37"/>
  <c r="K410" i="37"/>
  <c r="L410" i="37"/>
  <c r="M410" i="37"/>
  <c r="N410" i="37"/>
  <c r="O410" i="37"/>
  <c r="P410" i="37"/>
  <c r="Q410" i="37"/>
  <c r="R410" i="37"/>
  <c r="S410" i="37"/>
  <c r="T410" i="37"/>
  <c r="U410" i="37"/>
  <c r="V410" i="37"/>
  <c r="W410" i="37"/>
  <c r="X410" i="37"/>
  <c r="Y410" i="37"/>
  <c r="Z410" i="37"/>
  <c r="B411" i="37"/>
  <c r="C411" i="37"/>
  <c r="D411" i="37"/>
  <c r="E411" i="37"/>
  <c r="F411" i="37"/>
  <c r="G411" i="37"/>
  <c r="H411" i="37"/>
  <c r="I411" i="37"/>
  <c r="J411" i="37"/>
  <c r="K411" i="37"/>
  <c r="L411" i="37"/>
  <c r="M411" i="37"/>
  <c r="N411" i="37"/>
  <c r="O411" i="37"/>
  <c r="P411" i="37"/>
  <c r="Q411" i="37"/>
  <c r="R411" i="37"/>
  <c r="S411" i="37"/>
  <c r="T411" i="37"/>
  <c r="U411" i="37"/>
  <c r="V411" i="37"/>
  <c r="W411" i="37"/>
  <c r="X411" i="37"/>
  <c r="Y411" i="37"/>
  <c r="Z411" i="37"/>
  <c r="B412" i="37"/>
  <c r="C412" i="37"/>
  <c r="D412" i="37"/>
  <c r="E412" i="37"/>
  <c r="F412" i="37"/>
  <c r="G412" i="37"/>
  <c r="H412" i="37"/>
  <c r="I412" i="37"/>
  <c r="J412" i="37"/>
  <c r="K412" i="37"/>
  <c r="L412" i="37"/>
  <c r="M412" i="37"/>
  <c r="N412" i="37"/>
  <c r="O412" i="37"/>
  <c r="P412" i="37"/>
  <c r="Q412" i="37"/>
  <c r="R412" i="37"/>
  <c r="S412" i="37"/>
  <c r="T412" i="37"/>
  <c r="U412" i="37"/>
  <c r="V412" i="37"/>
  <c r="W412" i="37"/>
  <c r="X412" i="37"/>
  <c r="Y412" i="37"/>
  <c r="Z412" i="37"/>
  <c r="B413" i="37"/>
  <c r="C413" i="37"/>
  <c r="D413" i="37"/>
  <c r="E413" i="37"/>
  <c r="F413" i="37"/>
  <c r="G413" i="37"/>
  <c r="H413" i="37"/>
  <c r="I413" i="37"/>
  <c r="J413" i="37"/>
  <c r="K413" i="37"/>
  <c r="L413" i="37"/>
  <c r="M413" i="37"/>
  <c r="N413" i="37"/>
  <c r="O413" i="37"/>
  <c r="P413" i="37"/>
  <c r="Q413" i="37"/>
  <c r="R413" i="37"/>
  <c r="S413" i="37"/>
  <c r="T413" i="37"/>
  <c r="U413" i="37"/>
  <c r="V413" i="37"/>
  <c r="W413" i="37"/>
  <c r="X413" i="37"/>
  <c r="Y413" i="37"/>
  <c r="Z413" i="37"/>
  <c r="B414" i="37"/>
  <c r="C414" i="37"/>
  <c r="D414" i="37"/>
  <c r="E414" i="37"/>
  <c r="F414" i="37"/>
  <c r="G414" i="37"/>
  <c r="H414" i="37"/>
  <c r="I414" i="37"/>
  <c r="J414" i="37"/>
  <c r="K414" i="37"/>
  <c r="L414" i="37"/>
  <c r="M414" i="37"/>
  <c r="N414" i="37"/>
  <c r="O414" i="37"/>
  <c r="P414" i="37"/>
  <c r="Q414" i="37"/>
  <c r="R414" i="37"/>
  <c r="S414" i="37"/>
  <c r="T414" i="37"/>
  <c r="U414" i="37"/>
  <c r="V414" i="37"/>
  <c r="W414" i="37"/>
  <c r="X414" i="37"/>
  <c r="Y414" i="37"/>
  <c r="Z414" i="37"/>
  <c r="B415" i="37"/>
  <c r="C415" i="37"/>
  <c r="D415" i="37"/>
  <c r="E415" i="37"/>
  <c r="F415" i="37"/>
  <c r="G415" i="37"/>
  <c r="H415" i="37"/>
  <c r="I415" i="37"/>
  <c r="J415" i="37"/>
  <c r="K415" i="37"/>
  <c r="L415" i="37"/>
  <c r="M415" i="37"/>
  <c r="N415" i="37"/>
  <c r="O415" i="37"/>
  <c r="P415" i="37"/>
  <c r="Q415" i="37"/>
  <c r="R415" i="37"/>
  <c r="S415" i="37"/>
  <c r="T415" i="37"/>
  <c r="U415" i="37"/>
  <c r="V415" i="37"/>
  <c r="W415" i="37"/>
  <c r="X415" i="37"/>
  <c r="Y415" i="37"/>
  <c r="Z415" i="37"/>
  <c r="B416" i="37"/>
  <c r="C416" i="37"/>
  <c r="D416" i="37"/>
  <c r="E416" i="37"/>
  <c r="F416" i="37"/>
  <c r="G416" i="37"/>
  <c r="H416" i="37"/>
  <c r="I416" i="37"/>
  <c r="J416" i="37"/>
  <c r="K416" i="37"/>
  <c r="L416" i="37"/>
  <c r="M416" i="37"/>
  <c r="N416" i="37"/>
  <c r="O416" i="37"/>
  <c r="P416" i="37"/>
  <c r="Q416" i="37"/>
  <c r="R416" i="37"/>
  <c r="S416" i="37"/>
  <c r="T416" i="37"/>
  <c r="U416" i="37"/>
  <c r="V416" i="37"/>
  <c r="W416" i="37"/>
  <c r="X416" i="37"/>
  <c r="Y416" i="37"/>
  <c r="Z416" i="37"/>
  <c r="B417" i="37"/>
  <c r="C417" i="37"/>
  <c r="D417" i="37"/>
  <c r="E417" i="37"/>
  <c r="F417" i="37"/>
  <c r="G417" i="37"/>
  <c r="H417" i="37"/>
  <c r="I417" i="37"/>
  <c r="J417" i="37"/>
  <c r="K417" i="37"/>
  <c r="L417" i="37"/>
  <c r="M417" i="37"/>
  <c r="N417" i="37"/>
  <c r="O417" i="37"/>
  <c r="P417" i="37"/>
  <c r="Q417" i="37"/>
  <c r="R417" i="37"/>
  <c r="S417" i="37"/>
  <c r="T417" i="37"/>
  <c r="U417" i="37"/>
  <c r="V417" i="37"/>
  <c r="W417" i="37"/>
  <c r="X417" i="37"/>
  <c r="Y417" i="37"/>
  <c r="Z417" i="37"/>
  <c r="B418" i="37"/>
  <c r="C418" i="37"/>
  <c r="D418" i="37"/>
  <c r="E418" i="37"/>
  <c r="F418" i="37"/>
  <c r="G418" i="37"/>
  <c r="H418" i="37"/>
  <c r="I418" i="37"/>
  <c r="J418" i="37"/>
  <c r="K418" i="37"/>
  <c r="L418" i="37"/>
  <c r="M418" i="37"/>
  <c r="N418" i="37"/>
  <c r="O418" i="37"/>
  <c r="P418" i="37"/>
  <c r="Q418" i="37"/>
  <c r="R418" i="37"/>
  <c r="S418" i="37"/>
  <c r="T418" i="37"/>
  <c r="U418" i="37"/>
  <c r="V418" i="37"/>
  <c r="W418" i="37"/>
  <c r="X418" i="37"/>
  <c r="Y418" i="37"/>
  <c r="Z418" i="37"/>
  <c r="B419" i="37"/>
  <c r="C419" i="37"/>
  <c r="D419" i="37"/>
  <c r="E419" i="37"/>
  <c r="F419" i="37"/>
  <c r="G419" i="37"/>
  <c r="H419" i="37"/>
  <c r="I419" i="37"/>
  <c r="J419" i="37"/>
  <c r="K419" i="37"/>
  <c r="L419" i="37"/>
  <c r="M419" i="37"/>
  <c r="N419" i="37"/>
  <c r="O419" i="37"/>
  <c r="P419" i="37"/>
  <c r="Q419" i="37"/>
  <c r="R419" i="37"/>
  <c r="S419" i="37"/>
  <c r="T419" i="37"/>
  <c r="U419" i="37"/>
  <c r="V419" i="37"/>
  <c r="W419" i="37"/>
  <c r="X419" i="37"/>
  <c r="Y419" i="37"/>
  <c r="Z419" i="37"/>
  <c r="B420" i="37"/>
  <c r="C420" i="37"/>
  <c r="D420" i="37"/>
  <c r="E420" i="37"/>
  <c r="F420" i="37"/>
  <c r="G420" i="37"/>
  <c r="H420" i="37"/>
  <c r="I420" i="37"/>
  <c r="J420" i="37"/>
  <c r="K420" i="37"/>
  <c r="L420" i="37"/>
  <c r="M420" i="37"/>
  <c r="N420" i="37"/>
  <c r="O420" i="37"/>
  <c r="P420" i="37"/>
  <c r="Q420" i="37"/>
  <c r="R420" i="37"/>
  <c r="S420" i="37"/>
  <c r="T420" i="37"/>
  <c r="U420" i="37"/>
  <c r="V420" i="37"/>
  <c r="W420" i="37"/>
  <c r="X420" i="37"/>
  <c r="Y420" i="37"/>
  <c r="Z420" i="37"/>
  <c r="B421" i="37"/>
  <c r="C421" i="37"/>
  <c r="D421" i="37"/>
  <c r="E421" i="37"/>
  <c r="F421" i="37"/>
  <c r="G421" i="37"/>
  <c r="H421" i="37"/>
  <c r="I421" i="37"/>
  <c r="J421" i="37"/>
  <c r="K421" i="37"/>
  <c r="L421" i="37"/>
  <c r="M421" i="37"/>
  <c r="N421" i="37"/>
  <c r="O421" i="37"/>
  <c r="P421" i="37"/>
  <c r="Q421" i="37"/>
  <c r="R421" i="37"/>
  <c r="S421" i="37"/>
  <c r="T421" i="37"/>
  <c r="U421" i="37"/>
  <c r="V421" i="37"/>
  <c r="W421" i="37"/>
  <c r="X421" i="37"/>
  <c r="Y421" i="37"/>
  <c r="Z421" i="37"/>
  <c r="B422" i="37"/>
  <c r="C422" i="37"/>
  <c r="D422" i="37"/>
  <c r="E422" i="37"/>
  <c r="F422" i="37"/>
  <c r="G422" i="37"/>
  <c r="H422" i="37"/>
  <c r="I422" i="37"/>
  <c r="J422" i="37"/>
  <c r="K422" i="37"/>
  <c r="L422" i="37"/>
  <c r="M422" i="37"/>
  <c r="N422" i="37"/>
  <c r="O422" i="37"/>
  <c r="P422" i="37"/>
  <c r="Q422" i="37"/>
  <c r="R422" i="37"/>
  <c r="S422" i="37"/>
  <c r="T422" i="37"/>
  <c r="U422" i="37"/>
  <c r="V422" i="37"/>
  <c r="W422" i="37"/>
  <c r="X422" i="37"/>
  <c r="Y422" i="37"/>
  <c r="Z422" i="37"/>
  <c r="B423" i="37"/>
  <c r="C423" i="37"/>
  <c r="D423" i="37"/>
  <c r="E423" i="37"/>
  <c r="F423" i="37"/>
  <c r="G423" i="37"/>
  <c r="H423" i="37"/>
  <c r="I423" i="37"/>
  <c r="J423" i="37"/>
  <c r="K423" i="37"/>
  <c r="L423" i="37"/>
  <c r="M423" i="37"/>
  <c r="N423" i="37"/>
  <c r="O423" i="37"/>
  <c r="P423" i="37"/>
  <c r="Q423" i="37"/>
  <c r="R423" i="37"/>
  <c r="S423" i="37"/>
  <c r="T423" i="37"/>
  <c r="U423" i="37"/>
  <c r="V423" i="37"/>
  <c r="W423" i="37"/>
  <c r="X423" i="37"/>
  <c r="Y423" i="37"/>
  <c r="Z423" i="37"/>
  <c r="B424" i="37"/>
  <c r="C424" i="37"/>
  <c r="D424" i="37"/>
  <c r="E424" i="37"/>
  <c r="F424" i="37"/>
  <c r="G424" i="37"/>
  <c r="H424" i="37"/>
  <c r="I424" i="37"/>
  <c r="J424" i="37"/>
  <c r="K424" i="37"/>
  <c r="L424" i="37"/>
  <c r="M424" i="37"/>
  <c r="N424" i="37"/>
  <c r="O424" i="37"/>
  <c r="P424" i="37"/>
  <c r="Q424" i="37"/>
  <c r="R424" i="37"/>
  <c r="S424" i="37"/>
  <c r="T424" i="37"/>
  <c r="U424" i="37"/>
  <c r="V424" i="37"/>
  <c r="W424" i="37"/>
  <c r="X424" i="37"/>
  <c r="Y424" i="37"/>
  <c r="Z424" i="37"/>
  <c r="B425" i="37"/>
  <c r="C425" i="37"/>
  <c r="D425" i="37"/>
  <c r="E425" i="37"/>
  <c r="F425" i="37"/>
  <c r="G425" i="37"/>
  <c r="H425" i="37"/>
  <c r="I425" i="37"/>
  <c r="J425" i="37"/>
  <c r="K425" i="37"/>
  <c r="L425" i="37"/>
  <c r="M425" i="37"/>
  <c r="N425" i="37"/>
  <c r="O425" i="37"/>
  <c r="P425" i="37"/>
  <c r="Q425" i="37"/>
  <c r="R425" i="37"/>
  <c r="S425" i="37"/>
  <c r="T425" i="37"/>
  <c r="U425" i="37"/>
  <c r="V425" i="37"/>
  <c r="W425" i="37"/>
  <c r="X425" i="37"/>
  <c r="Y425" i="37"/>
  <c r="Z425" i="37"/>
  <c r="B426" i="37"/>
  <c r="C426" i="37"/>
  <c r="D426" i="37"/>
  <c r="E426" i="37"/>
  <c r="F426" i="37"/>
  <c r="G426" i="37"/>
  <c r="H426" i="37"/>
  <c r="I426" i="37"/>
  <c r="J426" i="37"/>
  <c r="K426" i="37"/>
  <c r="L426" i="37"/>
  <c r="M426" i="37"/>
  <c r="N426" i="37"/>
  <c r="O426" i="37"/>
  <c r="P426" i="37"/>
  <c r="Q426" i="37"/>
  <c r="R426" i="37"/>
  <c r="S426" i="37"/>
  <c r="T426" i="37"/>
  <c r="U426" i="37"/>
  <c r="V426" i="37"/>
  <c r="W426" i="37"/>
  <c r="X426" i="37"/>
  <c r="Y426" i="37"/>
  <c r="Z426" i="37"/>
  <c r="B427" i="37"/>
  <c r="C427" i="37"/>
  <c r="D427" i="37"/>
  <c r="E427" i="37"/>
  <c r="F427" i="37"/>
  <c r="G427" i="37"/>
  <c r="H427" i="37"/>
  <c r="I427" i="37"/>
  <c r="J427" i="37"/>
  <c r="K427" i="37"/>
  <c r="L427" i="37"/>
  <c r="M427" i="37"/>
  <c r="N427" i="37"/>
  <c r="O427" i="37"/>
  <c r="P427" i="37"/>
  <c r="Q427" i="37"/>
  <c r="R427" i="37"/>
  <c r="S427" i="37"/>
  <c r="T427" i="37"/>
  <c r="U427" i="37"/>
  <c r="V427" i="37"/>
  <c r="W427" i="37"/>
  <c r="X427" i="37"/>
  <c r="Y427" i="37"/>
  <c r="Z427" i="37"/>
  <c r="B428" i="37"/>
  <c r="C428" i="37"/>
  <c r="D428" i="37"/>
  <c r="E428" i="37"/>
  <c r="F428" i="37"/>
  <c r="G428" i="37"/>
  <c r="H428" i="37"/>
  <c r="I428" i="37"/>
  <c r="J428" i="37"/>
  <c r="K428" i="37"/>
  <c r="L428" i="37"/>
  <c r="M428" i="37"/>
  <c r="N428" i="37"/>
  <c r="O428" i="37"/>
  <c r="P428" i="37"/>
  <c r="Q428" i="37"/>
  <c r="R428" i="37"/>
  <c r="S428" i="37"/>
  <c r="T428" i="37"/>
  <c r="U428" i="37"/>
  <c r="V428" i="37"/>
  <c r="W428" i="37"/>
  <c r="X428" i="37"/>
  <c r="Y428" i="37"/>
  <c r="Z428" i="37"/>
  <c r="B429" i="37"/>
  <c r="C429" i="37"/>
  <c r="D429" i="37"/>
  <c r="E429" i="37"/>
  <c r="F429" i="37"/>
  <c r="G429" i="37"/>
  <c r="H429" i="37"/>
  <c r="I429" i="37"/>
  <c r="J429" i="37"/>
  <c r="K429" i="37"/>
  <c r="L429" i="37"/>
  <c r="M429" i="37"/>
  <c r="N429" i="37"/>
  <c r="O429" i="37"/>
  <c r="P429" i="37"/>
  <c r="Q429" i="37"/>
  <c r="R429" i="37"/>
  <c r="S429" i="37"/>
  <c r="T429" i="37"/>
  <c r="U429" i="37"/>
  <c r="V429" i="37"/>
  <c r="W429" i="37"/>
  <c r="X429" i="37"/>
  <c r="Y429" i="37"/>
  <c r="Z429" i="37"/>
  <c r="B430" i="37"/>
  <c r="C430" i="37"/>
  <c r="D430" i="37"/>
  <c r="E430" i="37"/>
  <c r="F430" i="37"/>
  <c r="G430" i="37"/>
  <c r="H430" i="37"/>
  <c r="I430" i="37"/>
  <c r="J430" i="37"/>
  <c r="K430" i="37"/>
  <c r="L430" i="37"/>
  <c r="M430" i="37"/>
  <c r="N430" i="37"/>
  <c r="O430" i="37"/>
  <c r="P430" i="37"/>
  <c r="Q430" i="37"/>
  <c r="R430" i="37"/>
  <c r="S430" i="37"/>
  <c r="T430" i="37"/>
  <c r="U430" i="37"/>
  <c r="V430" i="37"/>
  <c r="W430" i="37"/>
  <c r="X430" i="37"/>
  <c r="Y430" i="37"/>
  <c r="Z430" i="37"/>
  <c r="B431" i="37"/>
  <c r="C431" i="37"/>
  <c r="D431" i="37"/>
  <c r="E431" i="37"/>
  <c r="F431" i="37"/>
  <c r="G431" i="37"/>
  <c r="H431" i="37"/>
  <c r="I431" i="37"/>
  <c r="J431" i="37"/>
  <c r="K431" i="37"/>
  <c r="L431" i="37"/>
  <c r="M431" i="37"/>
  <c r="N431" i="37"/>
  <c r="O431" i="37"/>
  <c r="P431" i="37"/>
  <c r="Q431" i="37"/>
  <c r="R431" i="37"/>
  <c r="S431" i="37"/>
  <c r="T431" i="37"/>
  <c r="U431" i="37"/>
  <c r="V431" i="37"/>
  <c r="W431" i="37"/>
  <c r="X431" i="37"/>
  <c r="Y431" i="37"/>
  <c r="Z431" i="37"/>
  <c r="B432" i="37"/>
  <c r="C432" i="37"/>
  <c r="D432" i="37"/>
  <c r="E432" i="37"/>
  <c r="F432" i="37"/>
  <c r="G432" i="37"/>
  <c r="H432" i="37"/>
  <c r="I432" i="37"/>
  <c r="J432" i="37"/>
  <c r="K432" i="37"/>
  <c r="L432" i="37"/>
  <c r="M432" i="37"/>
  <c r="N432" i="37"/>
  <c r="O432" i="37"/>
  <c r="P432" i="37"/>
  <c r="Q432" i="37"/>
  <c r="R432" i="37"/>
  <c r="S432" i="37"/>
  <c r="T432" i="37"/>
  <c r="U432" i="37"/>
  <c r="V432" i="37"/>
  <c r="W432" i="37"/>
  <c r="X432" i="37"/>
  <c r="Y432" i="37"/>
  <c r="Z432" i="37"/>
  <c r="B433" i="37"/>
  <c r="C433" i="37"/>
  <c r="D433" i="37"/>
  <c r="E433" i="37"/>
  <c r="F433" i="37"/>
  <c r="G433" i="37"/>
  <c r="H433" i="37"/>
  <c r="I433" i="37"/>
  <c r="J433" i="37"/>
  <c r="K433" i="37"/>
  <c r="L433" i="37"/>
  <c r="M433" i="37"/>
  <c r="N433" i="37"/>
  <c r="O433" i="37"/>
  <c r="P433" i="37"/>
  <c r="Q433" i="37"/>
  <c r="R433" i="37"/>
  <c r="S433" i="37"/>
  <c r="T433" i="37"/>
  <c r="U433" i="37"/>
  <c r="V433" i="37"/>
  <c r="W433" i="37"/>
  <c r="X433" i="37"/>
  <c r="Y433" i="37"/>
  <c r="Z433" i="37"/>
  <c r="B434" i="37"/>
  <c r="C434" i="37"/>
  <c r="D434" i="37"/>
  <c r="E434" i="37"/>
  <c r="F434" i="37"/>
  <c r="G434" i="37"/>
  <c r="H434" i="37"/>
  <c r="I434" i="37"/>
  <c r="J434" i="37"/>
  <c r="K434" i="37"/>
  <c r="L434" i="37"/>
  <c r="M434" i="37"/>
  <c r="N434" i="37"/>
  <c r="O434" i="37"/>
  <c r="P434" i="37"/>
  <c r="Q434" i="37"/>
  <c r="R434" i="37"/>
  <c r="S434" i="37"/>
  <c r="T434" i="37"/>
  <c r="U434" i="37"/>
  <c r="V434" i="37"/>
  <c r="W434" i="37"/>
  <c r="X434" i="37"/>
  <c r="Y434" i="37"/>
  <c r="Z434" i="37"/>
  <c r="B435" i="37"/>
  <c r="C435" i="37"/>
  <c r="D435" i="37"/>
  <c r="E435" i="37"/>
  <c r="F435" i="37"/>
  <c r="G435" i="37"/>
  <c r="H435" i="37"/>
  <c r="I435" i="37"/>
  <c r="J435" i="37"/>
  <c r="K435" i="37"/>
  <c r="L435" i="37"/>
  <c r="M435" i="37"/>
  <c r="N435" i="37"/>
  <c r="O435" i="37"/>
  <c r="P435" i="37"/>
  <c r="Q435" i="37"/>
  <c r="R435" i="37"/>
  <c r="S435" i="37"/>
  <c r="T435" i="37"/>
  <c r="U435" i="37"/>
  <c r="V435" i="37"/>
  <c r="W435" i="37"/>
  <c r="X435" i="37"/>
  <c r="Y435" i="37"/>
  <c r="Z435" i="37"/>
  <c r="B436" i="37"/>
  <c r="C436" i="37"/>
  <c r="D436" i="37"/>
  <c r="E436" i="37"/>
  <c r="F436" i="37"/>
  <c r="G436" i="37"/>
  <c r="H436" i="37"/>
  <c r="I436" i="37"/>
  <c r="J436" i="37"/>
  <c r="K436" i="37"/>
  <c r="L436" i="37"/>
  <c r="M436" i="37"/>
  <c r="N436" i="37"/>
  <c r="O436" i="37"/>
  <c r="P436" i="37"/>
  <c r="Q436" i="37"/>
  <c r="R436" i="37"/>
  <c r="S436" i="37"/>
  <c r="T436" i="37"/>
  <c r="U436" i="37"/>
  <c r="V436" i="37"/>
  <c r="W436" i="37"/>
  <c r="X436" i="37"/>
  <c r="Y436" i="37"/>
  <c r="Z436" i="37"/>
  <c r="B437" i="37"/>
  <c r="C437" i="37"/>
  <c r="D437" i="37"/>
  <c r="E437" i="37"/>
  <c r="F437" i="37"/>
  <c r="G437" i="37"/>
  <c r="H437" i="37"/>
  <c r="I437" i="37"/>
  <c r="J437" i="37"/>
  <c r="K437" i="37"/>
  <c r="L437" i="37"/>
  <c r="M437" i="37"/>
  <c r="N437" i="37"/>
  <c r="O437" i="37"/>
  <c r="P437" i="37"/>
  <c r="Q437" i="37"/>
  <c r="R437" i="37"/>
  <c r="S437" i="37"/>
  <c r="T437" i="37"/>
  <c r="U437" i="37"/>
  <c r="V437" i="37"/>
  <c r="W437" i="37"/>
  <c r="X437" i="37"/>
  <c r="Y437" i="37"/>
  <c r="Z437" i="37"/>
  <c r="B438" i="37"/>
  <c r="C438" i="37"/>
  <c r="D438" i="37"/>
  <c r="E438" i="37"/>
  <c r="F438" i="37"/>
  <c r="G438" i="37"/>
  <c r="H438" i="37"/>
  <c r="I438" i="37"/>
  <c r="J438" i="37"/>
  <c r="K438" i="37"/>
  <c r="L438" i="37"/>
  <c r="M438" i="37"/>
  <c r="N438" i="37"/>
  <c r="O438" i="37"/>
  <c r="P438" i="37"/>
  <c r="Q438" i="37"/>
  <c r="R438" i="37"/>
  <c r="S438" i="37"/>
  <c r="T438" i="37"/>
  <c r="U438" i="37"/>
  <c r="V438" i="37"/>
  <c r="W438" i="37"/>
  <c r="X438" i="37"/>
  <c r="Y438" i="37"/>
  <c r="Z438" i="37"/>
  <c r="Z3" i="37"/>
  <c r="C3" i="37"/>
  <c r="D3" i="37"/>
  <c r="E3" i="37"/>
  <c r="F3" i="37"/>
  <c r="G3" i="37"/>
  <c r="H3" i="37"/>
  <c r="I3" i="37"/>
  <c r="J3" i="37"/>
  <c r="K3" i="37"/>
  <c r="L3" i="37"/>
  <c r="M3" i="37"/>
  <c r="N3" i="37"/>
  <c r="O3" i="37"/>
  <c r="P3" i="37"/>
  <c r="Q3" i="37"/>
  <c r="R3" i="37"/>
  <c r="S3" i="37"/>
  <c r="T3" i="37"/>
  <c r="U3" i="37"/>
  <c r="V3" i="37"/>
  <c r="W3" i="37"/>
  <c r="X3" i="37"/>
  <c r="Y3" i="37"/>
  <c r="B3" i="37"/>
  <c r="A3" i="37"/>
  <c r="A4" i="37"/>
  <c r="A5" i="37"/>
  <c r="A6" i="37"/>
  <c r="A7" i="37"/>
  <c r="A8" i="37"/>
  <c r="A9" i="37"/>
  <c r="A10" i="37"/>
  <c r="A11" i="37"/>
  <c r="A12" i="37"/>
  <c r="A13" i="37"/>
  <c r="A14" i="37"/>
  <c r="A15" i="37"/>
  <c r="A16" i="37"/>
  <c r="A17" i="37"/>
  <c r="A18" i="37"/>
  <c r="A19" i="37"/>
  <c r="A20" i="37"/>
  <c r="A21" i="37"/>
  <c r="A22" i="37"/>
  <c r="A23" i="37"/>
  <c r="A24" i="37"/>
  <c r="A25" i="37"/>
  <c r="A26" i="37"/>
  <c r="A27" i="37"/>
  <c r="A28" i="37"/>
  <c r="A29" i="37"/>
  <c r="A30" i="37"/>
  <c r="A31" i="37"/>
  <c r="A32" i="37"/>
  <c r="A33" i="37"/>
  <c r="A34" i="37"/>
  <c r="A35" i="37"/>
  <c r="A36" i="37"/>
  <c r="A37" i="37"/>
  <c r="A38" i="37"/>
  <c r="A39" i="37"/>
  <c r="A40" i="37"/>
  <c r="A41" i="37"/>
  <c r="A42" i="37"/>
  <c r="A43" i="37"/>
  <c r="A44" i="37"/>
  <c r="A45" i="37"/>
  <c r="A46" i="37"/>
  <c r="A47" i="37"/>
  <c r="A48" i="37"/>
  <c r="A49" i="37"/>
  <c r="A50" i="37"/>
  <c r="A51" i="37"/>
  <c r="A52" i="37"/>
  <c r="A53" i="37"/>
  <c r="A54" i="37"/>
  <c r="A55" i="37"/>
  <c r="A56" i="37"/>
  <c r="A57" i="37"/>
  <c r="A58" i="37"/>
  <c r="A59" i="37"/>
  <c r="A60" i="37"/>
  <c r="A61" i="37"/>
  <c r="A62" i="37"/>
  <c r="A63" i="37"/>
  <c r="A64" i="37"/>
  <c r="A65" i="37"/>
  <c r="A66" i="37"/>
  <c r="A67" i="37"/>
  <c r="A68" i="37"/>
  <c r="A69" i="37"/>
  <c r="A70" i="37"/>
  <c r="A71" i="37"/>
  <c r="A72" i="37"/>
  <c r="A73" i="37"/>
  <c r="A74" i="37"/>
  <c r="A75" i="37"/>
  <c r="A76" i="37"/>
  <c r="A77" i="37"/>
  <c r="A78" i="37"/>
  <c r="A79" i="37"/>
  <c r="A80" i="37"/>
  <c r="A81" i="37"/>
  <c r="A82" i="37"/>
  <c r="A83" i="37"/>
  <c r="A84" i="37"/>
  <c r="A85" i="37"/>
  <c r="A86" i="37"/>
  <c r="A87" i="37"/>
  <c r="A88" i="37"/>
  <c r="A89" i="37"/>
  <c r="A90" i="37"/>
  <c r="A91" i="37"/>
  <c r="A92" i="37"/>
  <c r="A93" i="37"/>
  <c r="A94" i="37"/>
  <c r="A95" i="37"/>
  <c r="A96" i="37"/>
  <c r="A97" i="37"/>
  <c r="A98" i="37"/>
  <c r="A99" i="37"/>
  <c r="A100" i="37"/>
  <c r="A101" i="37"/>
  <c r="A102" i="37"/>
  <c r="A103" i="37"/>
  <c r="A104" i="37"/>
  <c r="A105" i="37"/>
  <c r="A106" i="37"/>
  <c r="A107" i="37"/>
  <c r="A108" i="37"/>
  <c r="A109" i="37"/>
  <c r="A110" i="37"/>
  <c r="A111" i="37"/>
  <c r="A112" i="37"/>
  <c r="A113" i="37"/>
  <c r="A114" i="37"/>
  <c r="A115" i="37"/>
  <c r="A116" i="37"/>
  <c r="A117" i="37"/>
  <c r="A118" i="37"/>
  <c r="A119" i="37"/>
  <c r="A120" i="37"/>
  <c r="A121" i="37"/>
  <c r="A122" i="37"/>
  <c r="A123" i="37"/>
  <c r="A124" i="37"/>
  <c r="A125" i="37"/>
  <c r="A126" i="37"/>
  <c r="A127" i="37"/>
  <c r="A128" i="37"/>
  <c r="A129" i="37"/>
  <c r="A130" i="37"/>
  <c r="A131" i="37"/>
  <c r="A132" i="37"/>
  <c r="A133" i="37"/>
  <c r="A134" i="37"/>
  <c r="A135" i="37"/>
  <c r="A136" i="37"/>
  <c r="A137" i="37"/>
  <c r="A138" i="37"/>
  <c r="A139" i="37"/>
  <c r="A140" i="37"/>
  <c r="A141" i="37"/>
  <c r="A142" i="37"/>
  <c r="A143" i="37"/>
  <c r="A144" i="37"/>
  <c r="A145" i="37"/>
  <c r="A146" i="37"/>
  <c r="A147" i="37"/>
  <c r="A148" i="37"/>
  <c r="A149" i="37"/>
  <c r="A150" i="37"/>
  <c r="A151" i="37"/>
  <c r="A152" i="37"/>
  <c r="A153" i="37"/>
  <c r="A154" i="37"/>
  <c r="A155" i="37"/>
  <c r="A156" i="37"/>
  <c r="A157" i="37"/>
  <c r="A158" i="37"/>
  <c r="A159" i="37"/>
  <c r="A160" i="37"/>
  <c r="A161" i="37"/>
  <c r="A162" i="37"/>
  <c r="A163" i="37"/>
  <c r="A164" i="37"/>
  <c r="A165" i="37"/>
  <c r="A166" i="37"/>
  <c r="A167" i="37"/>
  <c r="A168" i="37"/>
  <c r="A169" i="37"/>
  <c r="A170" i="37"/>
  <c r="A171" i="37"/>
  <c r="A172" i="37"/>
  <c r="A173" i="37"/>
  <c r="A174" i="37"/>
  <c r="A175" i="37"/>
  <c r="A176" i="37"/>
  <c r="A177" i="37"/>
  <c r="A178" i="37"/>
  <c r="A179" i="37"/>
  <c r="A180" i="37"/>
  <c r="A181" i="37"/>
  <c r="A182" i="37"/>
  <c r="A183" i="37"/>
  <c r="A184" i="37"/>
  <c r="A185" i="37"/>
  <c r="A186" i="37"/>
  <c r="A187" i="37"/>
  <c r="A188" i="37"/>
  <c r="A189" i="37"/>
  <c r="A190" i="37"/>
  <c r="A191" i="37"/>
  <c r="A192" i="37"/>
  <c r="A193" i="37"/>
  <c r="A194" i="37"/>
  <c r="A195" i="37"/>
  <c r="A196" i="37"/>
  <c r="A197" i="37"/>
  <c r="A198" i="37"/>
  <c r="A199" i="37"/>
  <c r="A200" i="37"/>
  <c r="A201" i="37"/>
  <c r="A202" i="37"/>
  <c r="A203" i="37"/>
  <c r="A204" i="37"/>
  <c r="A205" i="37"/>
  <c r="A206" i="37"/>
  <c r="A207" i="37"/>
  <c r="A208" i="37"/>
  <c r="A209" i="37"/>
  <c r="A210" i="37"/>
  <c r="A211" i="37"/>
  <c r="A212" i="37"/>
  <c r="A213" i="37"/>
  <c r="A214" i="37"/>
  <c r="A215" i="37"/>
  <c r="A216" i="37"/>
  <c r="A217" i="37"/>
  <c r="A218" i="37"/>
  <c r="A219" i="37"/>
  <c r="A220" i="37"/>
  <c r="A221" i="37"/>
  <c r="A222" i="37"/>
  <c r="A223" i="37"/>
  <c r="A224" i="37"/>
  <c r="A225" i="37"/>
  <c r="A226" i="37"/>
  <c r="A227" i="37"/>
  <c r="A228" i="37"/>
  <c r="A229" i="37"/>
  <c r="A230" i="37"/>
  <c r="A231" i="37"/>
  <c r="A232" i="37"/>
  <c r="A233" i="37"/>
  <c r="A234" i="37"/>
  <c r="A235" i="37"/>
  <c r="A236" i="37"/>
  <c r="A237" i="37"/>
  <c r="A238" i="37"/>
  <c r="A239" i="37"/>
  <c r="A240" i="37"/>
  <c r="A241" i="37"/>
  <c r="A242" i="37"/>
  <c r="A243" i="37"/>
  <c r="A244" i="37"/>
  <c r="A245" i="37"/>
  <c r="A246" i="37"/>
  <c r="A247" i="37"/>
  <c r="A248" i="37"/>
  <c r="A249" i="37"/>
  <c r="A250" i="37"/>
  <c r="A251" i="37"/>
  <c r="A252" i="37"/>
  <c r="A253" i="37"/>
  <c r="A254" i="37"/>
  <c r="A255" i="37"/>
  <c r="A256" i="37"/>
  <c r="A257" i="37"/>
  <c r="A258" i="37"/>
  <c r="A259" i="37"/>
  <c r="A260" i="37"/>
  <c r="A261" i="37"/>
  <c r="A262" i="37"/>
  <c r="A263" i="37"/>
  <c r="A264" i="37"/>
  <c r="A265" i="37"/>
  <c r="A266" i="37"/>
  <c r="A267" i="37"/>
  <c r="A268" i="37"/>
  <c r="A269" i="37"/>
  <c r="A270" i="37"/>
  <c r="A271" i="37"/>
  <c r="A272" i="37"/>
  <c r="A273" i="37"/>
  <c r="A274" i="37"/>
  <c r="A275" i="37"/>
  <c r="A276" i="37"/>
  <c r="A277" i="37"/>
  <c r="A278" i="37"/>
  <c r="A279" i="37"/>
  <c r="A280" i="37"/>
  <c r="A281" i="37"/>
  <c r="A282" i="37"/>
  <c r="A283" i="37"/>
  <c r="A284" i="37"/>
  <c r="A285" i="37"/>
  <c r="A286" i="37"/>
  <c r="A287" i="37"/>
  <c r="A288" i="37"/>
  <c r="A289" i="37"/>
  <c r="A290" i="37"/>
  <c r="A291" i="37"/>
  <c r="A292" i="37"/>
  <c r="A293" i="37"/>
  <c r="A294" i="37"/>
  <c r="A295" i="37"/>
  <c r="A296" i="37"/>
  <c r="A297" i="37"/>
  <c r="A298" i="37"/>
  <c r="A299" i="37"/>
  <c r="A300" i="37"/>
  <c r="A301" i="37"/>
  <c r="A302" i="37"/>
  <c r="A303" i="37"/>
  <c r="A304" i="37"/>
  <c r="A305" i="37"/>
  <c r="A306" i="37"/>
  <c r="A307" i="37"/>
  <c r="A308" i="37"/>
  <c r="A309" i="37"/>
  <c r="A310" i="37"/>
  <c r="A311" i="37"/>
  <c r="A312" i="37"/>
  <c r="A313" i="37"/>
  <c r="A314" i="37"/>
  <c r="A315" i="37"/>
  <c r="A316" i="37"/>
  <c r="A317" i="37"/>
  <c r="A318" i="37"/>
  <c r="A319" i="37"/>
  <c r="A320" i="37"/>
  <c r="A321" i="37"/>
  <c r="A322" i="37"/>
  <c r="A323" i="37"/>
  <c r="A324" i="37"/>
  <c r="A325" i="37"/>
  <c r="A326" i="37"/>
  <c r="A327" i="37"/>
  <c r="A328" i="37"/>
  <c r="A329" i="37"/>
  <c r="A330" i="37"/>
  <c r="A331" i="37"/>
  <c r="A332" i="37"/>
  <c r="A333" i="37"/>
  <c r="A334" i="37"/>
  <c r="A335" i="37"/>
  <c r="A336" i="37"/>
  <c r="A337" i="37"/>
  <c r="A338" i="37"/>
  <c r="A339" i="37"/>
  <c r="A340" i="37"/>
  <c r="A341" i="37"/>
  <c r="A342" i="37"/>
  <c r="A343" i="37"/>
  <c r="A344" i="37"/>
  <c r="A345" i="37"/>
  <c r="A346" i="37"/>
  <c r="A347" i="37"/>
  <c r="A348" i="37"/>
  <c r="A349" i="37"/>
  <c r="A350" i="37"/>
  <c r="A351" i="37"/>
  <c r="A352" i="37"/>
  <c r="A353" i="37"/>
  <c r="A354" i="37"/>
  <c r="A355" i="37"/>
  <c r="A356" i="37"/>
  <c r="A357" i="37"/>
  <c r="A358" i="37"/>
  <c r="A359" i="37"/>
  <c r="A360" i="37"/>
  <c r="A361" i="37"/>
  <c r="A362" i="37"/>
  <c r="A363" i="37"/>
  <c r="A364" i="37"/>
  <c r="A365" i="37"/>
  <c r="A366" i="37"/>
  <c r="A367" i="37"/>
  <c r="A368" i="37"/>
  <c r="A369" i="37"/>
  <c r="A370" i="37"/>
  <c r="A371" i="37"/>
  <c r="A372" i="37"/>
  <c r="A373" i="37"/>
  <c r="A374" i="37"/>
  <c r="A375" i="37"/>
  <c r="A376" i="37"/>
  <c r="A377" i="37"/>
  <c r="A378" i="37"/>
  <c r="A379" i="37"/>
  <c r="A380" i="37"/>
  <c r="A381" i="37"/>
  <c r="A382" i="37"/>
  <c r="A383" i="37"/>
  <c r="A384" i="37"/>
  <c r="A385" i="37"/>
  <c r="A386" i="37"/>
  <c r="A387" i="37"/>
  <c r="A388" i="37"/>
  <c r="A389" i="37"/>
  <c r="A390" i="37"/>
  <c r="A391" i="37"/>
  <c r="A392" i="37"/>
  <c r="A393" i="37"/>
  <c r="A394" i="37"/>
  <c r="A395" i="37"/>
  <c r="A396" i="37"/>
  <c r="A397" i="37"/>
  <c r="A398" i="37"/>
  <c r="A399" i="37"/>
  <c r="A400" i="37"/>
  <c r="A401" i="37"/>
  <c r="A402" i="37"/>
  <c r="A403" i="37"/>
  <c r="A404" i="37"/>
  <c r="A405" i="37"/>
  <c r="A406" i="37"/>
  <c r="A407" i="37"/>
  <c r="A408" i="37"/>
  <c r="A409" i="37"/>
  <c r="A410" i="37"/>
  <c r="A411" i="37"/>
  <c r="A412" i="37"/>
  <c r="A413" i="37"/>
  <c r="A414" i="37"/>
  <c r="A415" i="37"/>
  <c r="A416" i="37"/>
  <c r="A417" i="37"/>
  <c r="A418" i="37"/>
  <c r="A419" i="37"/>
  <c r="A420" i="37"/>
  <c r="A421" i="37"/>
  <c r="A422" i="37"/>
  <c r="A423" i="37"/>
  <c r="A424" i="37"/>
  <c r="A425" i="37"/>
  <c r="A426" i="37"/>
  <c r="A427" i="37"/>
  <c r="A428" i="37"/>
  <c r="A429" i="37"/>
  <c r="A430" i="37"/>
  <c r="A431" i="37"/>
  <c r="A432" i="37"/>
  <c r="A433" i="37"/>
  <c r="A434" i="37"/>
  <c r="A435" i="37"/>
  <c r="A436" i="37"/>
  <c r="A437" i="37"/>
  <c r="A438" i="37"/>
  <c r="A2" i="37"/>
  <c r="D34" i="36"/>
  <c r="I28" i="36" l="1" a="1"/>
  <c r="I28" i="36" s="1"/>
  <c r="I444" i="36" a="1"/>
  <c r="I444" i="36" s="1"/>
  <c r="I428" i="36" a="1"/>
  <c r="I428" i="36" s="1"/>
  <c r="I412" i="36" a="1"/>
  <c r="I412" i="36" s="1"/>
  <c r="I396" i="36" a="1"/>
  <c r="I396" i="36" s="1"/>
  <c r="I380" i="36" a="1"/>
  <c r="I380" i="36" s="1"/>
  <c r="I364" i="36" a="1"/>
  <c r="I364" i="36" s="1"/>
  <c r="I348" i="36" a="1"/>
  <c r="I348" i="36" s="1"/>
  <c r="I332" i="36" a="1"/>
  <c r="I332" i="36" s="1"/>
  <c r="I316" i="36" a="1"/>
  <c r="I316" i="36" s="1"/>
  <c r="I300" i="36" a="1"/>
  <c r="I300" i="36" s="1"/>
  <c r="I284" i="36" a="1"/>
  <c r="I284" i="36" s="1"/>
  <c r="I268" i="36" a="1"/>
  <c r="I268" i="36" s="1"/>
  <c r="I252" i="36" a="1"/>
  <c r="I252" i="36" s="1"/>
  <c r="I236" i="36" a="1"/>
  <c r="I236" i="36" s="1"/>
  <c r="I220" i="36" a="1"/>
  <c r="I220" i="36" s="1"/>
  <c r="I205" i="36" a="1"/>
  <c r="I205" i="36" s="1"/>
  <c r="I191" i="36" a="1"/>
  <c r="I191" i="36" s="1"/>
  <c r="I177" i="36" a="1"/>
  <c r="I177" i="36" s="1"/>
  <c r="I148" i="36" a="1"/>
  <c r="I148" i="36" s="1"/>
  <c r="I134" i="36" a="1"/>
  <c r="I134" i="36" s="1"/>
  <c r="I120" i="36" a="1"/>
  <c r="I120" i="36" s="1"/>
  <c r="I106" i="36" a="1"/>
  <c r="I106" i="36" s="1"/>
  <c r="I91" i="36" a="1"/>
  <c r="I91" i="36" s="1"/>
  <c r="I77" i="36" a="1"/>
  <c r="I77" i="36" s="1"/>
  <c r="I63" i="36" a="1"/>
  <c r="I63" i="36" s="1"/>
  <c r="I50" i="36" a="1"/>
  <c r="I50" i="36" s="1"/>
  <c r="I38" i="36" a="1"/>
  <c r="I38" i="36" s="1"/>
  <c r="I27" i="36" a="1"/>
  <c r="I27" i="36" s="1"/>
  <c r="I17" i="36" a="1"/>
  <c r="I17" i="36" s="1"/>
  <c r="I443" i="36" a="1"/>
  <c r="I443" i="36" s="1"/>
  <c r="I427" i="36" a="1"/>
  <c r="I427" i="36" s="1"/>
  <c r="I411" i="36" a="1"/>
  <c r="I411" i="36" s="1"/>
  <c r="I395" i="36" a="1"/>
  <c r="I395" i="36" s="1"/>
  <c r="I379" i="36" a="1"/>
  <c r="I379" i="36" s="1"/>
  <c r="I363" i="36" a="1"/>
  <c r="I363" i="36" s="1"/>
  <c r="I347" i="36" a="1"/>
  <c r="I347" i="36" s="1"/>
  <c r="I331" i="36" a="1"/>
  <c r="I331" i="36" s="1"/>
  <c r="I315" i="36" a="1"/>
  <c r="I315" i="36" s="1"/>
  <c r="I299" i="36" a="1"/>
  <c r="I299" i="36" s="1"/>
  <c r="I283" i="36" a="1"/>
  <c r="I283" i="36" s="1"/>
  <c r="I267" i="36" a="1"/>
  <c r="I267" i="36" s="1"/>
  <c r="I251" i="36" a="1"/>
  <c r="I251" i="36" s="1"/>
  <c r="I235" i="36" a="1"/>
  <c r="I235" i="36" s="1"/>
  <c r="I219" i="36" a="1"/>
  <c r="I219" i="36" s="1"/>
  <c r="I204" i="36" a="1"/>
  <c r="I204" i="36" s="1"/>
  <c r="I190" i="36" a="1"/>
  <c r="I190" i="36" s="1"/>
  <c r="I176" i="36" a="1"/>
  <c r="I176" i="36" s="1"/>
  <c r="I162" i="36" a="1"/>
  <c r="I162" i="36" s="1"/>
  <c r="I147" i="36" a="1"/>
  <c r="I147" i="36" s="1"/>
  <c r="I133" i="36" a="1"/>
  <c r="I133" i="36" s="1"/>
  <c r="I119" i="36" a="1"/>
  <c r="I119" i="36" s="1"/>
  <c r="I105" i="36" a="1"/>
  <c r="I105" i="36" s="1"/>
  <c r="I76" i="36" a="1"/>
  <c r="I76" i="36" s="1"/>
  <c r="I62" i="36" a="1"/>
  <c r="I62" i="36" s="1"/>
  <c r="I37" i="36" a="1"/>
  <c r="I37" i="36" s="1"/>
  <c r="I442" i="36" a="1"/>
  <c r="I442" i="36" s="1"/>
  <c r="I426" i="36" a="1"/>
  <c r="I426" i="36" s="1"/>
  <c r="I410" i="36" a="1"/>
  <c r="I410" i="36" s="1"/>
  <c r="I394" i="36" a="1"/>
  <c r="I394" i="36" s="1"/>
  <c r="I378" i="36" a="1"/>
  <c r="I378" i="36" s="1"/>
  <c r="I362" i="36" a="1"/>
  <c r="I362" i="36" s="1"/>
  <c r="I346" i="36" a="1"/>
  <c r="I346" i="36" s="1"/>
  <c r="I330" i="36" a="1"/>
  <c r="I330" i="36" s="1"/>
  <c r="I314" i="36" a="1"/>
  <c r="I314" i="36" s="1"/>
  <c r="I298" i="36" a="1"/>
  <c r="I298" i="36" s="1"/>
  <c r="I282" i="36" a="1"/>
  <c r="I282" i="36" s="1"/>
  <c r="I266" i="36" a="1"/>
  <c r="I266" i="36" s="1"/>
  <c r="I250" i="36" a="1"/>
  <c r="I250" i="36" s="1"/>
  <c r="I234" i="36" a="1"/>
  <c r="I234" i="36" s="1"/>
  <c r="I218" i="36" a="1"/>
  <c r="I218" i="36" s="1"/>
  <c r="I203" i="36" a="1"/>
  <c r="I203" i="36" s="1"/>
  <c r="I189" i="36" a="1"/>
  <c r="I189" i="36" s="1"/>
  <c r="I175" i="36" a="1"/>
  <c r="I175" i="36" s="1"/>
  <c r="I161" i="36" a="1"/>
  <c r="I161" i="36" s="1"/>
  <c r="I132" i="36" a="1"/>
  <c r="I132" i="36" s="1"/>
  <c r="I118" i="36" a="1"/>
  <c r="I118" i="36" s="1"/>
  <c r="I104" i="36" a="1"/>
  <c r="I104" i="36" s="1"/>
  <c r="I90" i="36" a="1"/>
  <c r="I90" i="36" s="1"/>
  <c r="I75" i="36" a="1"/>
  <c r="I75" i="36" s="1"/>
  <c r="I61" i="36" a="1"/>
  <c r="I61" i="36" s="1"/>
  <c r="I49" i="36" a="1"/>
  <c r="I49" i="36" s="1"/>
  <c r="I26" i="36" a="1"/>
  <c r="I26" i="36" s="1"/>
  <c r="I16" i="36" a="1"/>
  <c r="I16" i="36" s="1"/>
  <c r="I441" i="36" a="1"/>
  <c r="I441" i="36" s="1"/>
  <c r="I425" i="36" a="1"/>
  <c r="I425" i="36" s="1"/>
  <c r="I409" i="36" a="1"/>
  <c r="I409" i="36" s="1"/>
  <c r="I393" i="36" a="1"/>
  <c r="I393" i="36" s="1"/>
  <c r="I377" i="36" a="1"/>
  <c r="I377" i="36" s="1"/>
  <c r="I361" i="36" a="1"/>
  <c r="I361" i="36" s="1"/>
  <c r="I345" i="36" a="1"/>
  <c r="I345" i="36" s="1"/>
  <c r="I329" i="36" a="1"/>
  <c r="I329" i="36" s="1"/>
  <c r="I313" i="36" a="1"/>
  <c r="I313" i="36" s="1"/>
  <c r="I297" i="36" a="1"/>
  <c r="I297" i="36" s="1"/>
  <c r="I281" i="36" a="1"/>
  <c r="I281" i="36" s="1"/>
  <c r="I265" i="36" a="1"/>
  <c r="I265" i="36" s="1"/>
  <c r="I249" i="36" a="1"/>
  <c r="I249" i="36" s="1"/>
  <c r="I233" i="36" a="1"/>
  <c r="I233" i="36" s="1"/>
  <c r="I217" i="36" a="1"/>
  <c r="I217" i="36" s="1"/>
  <c r="I188" i="36" a="1"/>
  <c r="I188" i="36" s="1"/>
  <c r="I174" i="36" a="1"/>
  <c r="I174" i="36" s="1"/>
  <c r="I160" i="36" a="1"/>
  <c r="I160" i="36" s="1"/>
  <c r="I146" i="36" a="1"/>
  <c r="I146" i="36" s="1"/>
  <c r="I131" i="36" a="1"/>
  <c r="I131" i="36" s="1"/>
  <c r="I117" i="36" a="1"/>
  <c r="I117" i="36" s="1"/>
  <c r="I103" i="36" a="1"/>
  <c r="I103" i="36" s="1"/>
  <c r="I89" i="36" a="1"/>
  <c r="I89" i="36" s="1"/>
  <c r="I60" i="36" a="1"/>
  <c r="I60" i="36" s="1"/>
  <c r="I48" i="36" a="1"/>
  <c r="I48" i="36" s="1"/>
  <c r="I36" i="36" a="1"/>
  <c r="I36" i="36" s="1"/>
  <c r="I15" i="36" a="1"/>
  <c r="I15" i="36" s="1"/>
  <c r="I440" i="36" a="1"/>
  <c r="I440" i="36" s="1"/>
  <c r="I424" i="36" a="1"/>
  <c r="I424" i="36" s="1"/>
  <c r="I408" i="36" a="1"/>
  <c r="I408" i="36" s="1"/>
  <c r="I392" i="36" a="1"/>
  <c r="I392" i="36" s="1"/>
  <c r="I376" i="36" a="1"/>
  <c r="I376" i="36" s="1"/>
  <c r="I360" i="36" a="1"/>
  <c r="I360" i="36" s="1"/>
  <c r="I344" i="36" a="1"/>
  <c r="I344" i="36" s="1"/>
  <c r="I328" i="36" a="1"/>
  <c r="I328" i="36" s="1"/>
  <c r="I312" i="36" a="1"/>
  <c r="I312" i="36" s="1"/>
  <c r="I296" i="36" a="1"/>
  <c r="I296" i="36" s="1"/>
  <c r="I280" i="36" a="1"/>
  <c r="I280" i="36" s="1"/>
  <c r="I264" i="36" a="1"/>
  <c r="I264" i="36" s="1"/>
  <c r="I248" i="36" a="1"/>
  <c r="I248" i="36" s="1"/>
  <c r="I232" i="36" a="1"/>
  <c r="I232" i="36" s="1"/>
  <c r="I216" i="36" a="1"/>
  <c r="I216" i="36" s="1"/>
  <c r="I202" i="36" a="1"/>
  <c r="I202" i="36" s="1"/>
  <c r="I187" i="36" a="1"/>
  <c r="I187" i="36" s="1"/>
  <c r="I173" i="36" a="1"/>
  <c r="I173" i="36" s="1"/>
  <c r="I159" i="36" a="1"/>
  <c r="I159" i="36" s="1"/>
  <c r="I145" i="36" a="1"/>
  <c r="I145" i="36" s="1"/>
  <c r="I116" i="36" a="1"/>
  <c r="I116" i="36" s="1"/>
  <c r="I102" i="36" a="1"/>
  <c r="I102" i="36" s="1"/>
  <c r="I88" i="36" a="1"/>
  <c r="I88" i="36" s="1"/>
  <c r="I74" i="36" a="1"/>
  <c r="I74" i="36" s="1"/>
  <c r="I59" i="36" a="1"/>
  <c r="I59" i="36" s="1"/>
  <c r="I47" i="36" a="1"/>
  <c r="I47" i="36" s="1"/>
  <c r="I35" i="36" a="1"/>
  <c r="I35" i="36" s="1"/>
  <c r="I25" i="36" a="1"/>
  <c r="I25" i="36" s="1"/>
  <c r="I14" i="36" a="1"/>
  <c r="I14" i="36" s="1"/>
  <c r="I439" i="36" a="1"/>
  <c r="I439" i="36" s="1"/>
  <c r="I423" i="36" a="1"/>
  <c r="I423" i="36" s="1"/>
  <c r="I407" i="36" a="1"/>
  <c r="I407" i="36" s="1"/>
  <c r="I391" i="36" a="1"/>
  <c r="I391" i="36" s="1"/>
  <c r="I375" i="36" a="1"/>
  <c r="I375" i="36" s="1"/>
  <c r="I359" i="36" a="1"/>
  <c r="I359" i="36" s="1"/>
  <c r="I343" i="36" a="1"/>
  <c r="I343" i="36" s="1"/>
  <c r="I327" i="36" a="1"/>
  <c r="I327" i="36" s="1"/>
  <c r="I311" i="36" a="1"/>
  <c r="I311" i="36" s="1"/>
  <c r="I295" i="36" a="1"/>
  <c r="I295" i="36" s="1"/>
  <c r="I279" i="36" a="1"/>
  <c r="I279" i="36" s="1"/>
  <c r="I263" i="36" a="1"/>
  <c r="I263" i="36" s="1"/>
  <c r="I247" i="36" a="1"/>
  <c r="I247" i="36" s="1"/>
  <c r="I231" i="36" a="1"/>
  <c r="I231" i="36" s="1"/>
  <c r="I215" i="36" a="1"/>
  <c r="I215" i="36" s="1"/>
  <c r="I201" i="36" a="1"/>
  <c r="I201" i="36" s="1"/>
  <c r="I172" i="36" a="1"/>
  <c r="I172" i="36" s="1"/>
  <c r="I158" i="36" a="1"/>
  <c r="I158" i="36" s="1"/>
  <c r="I144" i="36" a="1"/>
  <c r="I144" i="36" s="1"/>
  <c r="I130" i="36" a="1"/>
  <c r="I130" i="36" s="1"/>
  <c r="I115" i="36" a="1"/>
  <c r="I115" i="36" s="1"/>
  <c r="I101" i="36" a="1"/>
  <c r="I101" i="36" s="1"/>
  <c r="I87" i="36" a="1"/>
  <c r="I87" i="36" s="1"/>
  <c r="I73" i="36" a="1"/>
  <c r="I73" i="36" s="1"/>
  <c r="I46" i="36" a="1"/>
  <c r="I46" i="36" s="1"/>
  <c r="I13" i="36" a="1"/>
  <c r="I13" i="36" s="1"/>
  <c r="I438" i="36" a="1"/>
  <c r="I438" i="36" s="1"/>
  <c r="I422" i="36" a="1"/>
  <c r="I422" i="36" s="1"/>
  <c r="I406" i="36" a="1"/>
  <c r="I406" i="36" s="1"/>
  <c r="I390" i="36" a="1"/>
  <c r="I390" i="36" s="1"/>
  <c r="I374" i="36" a="1"/>
  <c r="I374" i="36" s="1"/>
  <c r="I358" i="36" a="1"/>
  <c r="I358" i="36" s="1"/>
  <c r="I342" i="36" a="1"/>
  <c r="I342" i="36" s="1"/>
  <c r="I326" i="36" a="1"/>
  <c r="I326" i="36" s="1"/>
  <c r="I310" i="36" a="1"/>
  <c r="I310" i="36" s="1"/>
  <c r="I294" i="36" a="1"/>
  <c r="I294" i="36" s="1"/>
  <c r="I278" i="36" a="1"/>
  <c r="I278" i="36" s="1"/>
  <c r="I262" i="36" a="1"/>
  <c r="I262" i="36" s="1"/>
  <c r="I246" i="36" a="1"/>
  <c r="I246" i="36" s="1"/>
  <c r="I230" i="36" a="1"/>
  <c r="I230" i="36" s="1"/>
  <c r="I214" i="36" a="1"/>
  <c r="I214" i="36" s="1"/>
  <c r="I200" i="36" a="1"/>
  <c r="I200" i="36" s="1"/>
  <c r="I186" i="36" a="1"/>
  <c r="I186" i="36" s="1"/>
  <c r="I171" i="36" a="1"/>
  <c r="I171" i="36" s="1"/>
  <c r="I157" i="36" a="1"/>
  <c r="I157" i="36" s="1"/>
  <c r="I143" i="36" a="1"/>
  <c r="I143" i="36" s="1"/>
  <c r="I129" i="36" a="1"/>
  <c r="I129" i="36" s="1"/>
  <c r="I100" i="36" a="1"/>
  <c r="I100" i="36" s="1"/>
  <c r="I86" i="36" a="1"/>
  <c r="I86" i="36" s="1"/>
  <c r="I72" i="36" a="1"/>
  <c r="I72" i="36" s="1"/>
  <c r="I58" i="36" a="1"/>
  <c r="I58" i="36" s="1"/>
  <c r="I45" i="36" a="1"/>
  <c r="I45" i="36" s="1"/>
  <c r="I34" i="36" a="1"/>
  <c r="I34" i="36" s="1"/>
  <c r="I24" i="36" a="1"/>
  <c r="I24" i="36" s="1"/>
  <c r="I437" i="36" a="1"/>
  <c r="I437" i="36" s="1"/>
  <c r="I421" i="36" a="1"/>
  <c r="I421" i="36" s="1"/>
  <c r="I405" i="36" a="1"/>
  <c r="I405" i="36" s="1"/>
  <c r="I389" i="36" a="1"/>
  <c r="I389" i="36" s="1"/>
  <c r="I373" i="36" a="1"/>
  <c r="I373" i="36" s="1"/>
  <c r="I357" i="36" a="1"/>
  <c r="I357" i="36" s="1"/>
  <c r="I341" i="36" a="1"/>
  <c r="I341" i="36" s="1"/>
  <c r="I325" i="36" a="1"/>
  <c r="I325" i="36" s="1"/>
  <c r="I309" i="36" a="1"/>
  <c r="I309" i="36" s="1"/>
  <c r="I293" i="36" a="1"/>
  <c r="I293" i="36" s="1"/>
  <c r="I277" i="36" a="1"/>
  <c r="I277" i="36" s="1"/>
  <c r="I261" i="36" a="1"/>
  <c r="I261" i="36" s="1"/>
  <c r="I245" i="36" a="1"/>
  <c r="I245" i="36" s="1"/>
  <c r="I229" i="36" a="1"/>
  <c r="I229" i="36" s="1"/>
  <c r="I213" i="36" a="1"/>
  <c r="I213" i="36" s="1"/>
  <c r="I199" i="36" a="1"/>
  <c r="I199" i="36" s="1"/>
  <c r="I185" i="36" a="1"/>
  <c r="I185" i="36" s="1"/>
  <c r="I156" i="36" a="1"/>
  <c r="I156" i="36" s="1"/>
  <c r="I142" i="36" a="1"/>
  <c r="I142" i="36" s="1"/>
  <c r="I128" i="36" a="1"/>
  <c r="I128" i="36" s="1"/>
  <c r="I114" i="36" a="1"/>
  <c r="I114" i="36" s="1"/>
  <c r="I99" i="36" a="1"/>
  <c r="I99" i="36" s="1"/>
  <c r="I85" i="36" a="1"/>
  <c r="I85" i="36" s="1"/>
  <c r="I71" i="36" a="1"/>
  <c r="I71" i="36" s="1"/>
  <c r="I57" i="36" a="1"/>
  <c r="I57" i="36" s="1"/>
  <c r="I23" i="36" a="1"/>
  <c r="I23" i="36" s="1"/>
  <c r="I12" i="36" a="1"/>
  <c r="I12" i="36" s="1"/>
  <c r="I436" i="36" a="1"/>
  <c r="I436" i="36" s="1"/>
  <c r="I420" i="36" a="1"/>
  <c r="I420" i="36" s="1"/>
  <c r="I404" i="36" a="1"/>
  <c r="I404" i="36" s="1"/>
  <c r="I388" i="36" a="1"/>
  <c r="I388" i="36" s="1"/>
  <c r="I372" i="36" a="1"/>
  <c r="I372" i="36" s="1"/>
  <c r="I356" i="36" a="1"/>
  <c r="I356" i="36" s="1"/>
  <c r="I340" i="36" a="1"/>
  <c r="I340" i="36" s="1"/>
  <c r="I324" i="36" a="1"/>
  <c r="I324" i="36" s="1"/>
  <c r="I308" i="36" a="1"/>
  <c r="I308" i="36" s="1"/>
  <c r="I292" i="36" a="1"/>
  <c r="I292" i="36" s="1"/>
  <c r="I276" i="36" a="1"/>
  <c r="I276" i="36" s="1"/>
  <c r="I260" i="36" a="1"/>
  <c r="I260" i="36" s="1"/>
  <c r="I244" i="36" a="1"/>
  <c r="I244" i="36" s="1"/>
  <c r="I228" i="36" a="1"/>
  <c r="I228" i="36" s="1"/>
  <c r="I212" i="36" a="1"/>
  <c r="I212" i="36" s="1"/>
  <c r="I198" i="36" a="1"/>
  <c r="I198" i="36" s="1"/>
  <c r="I184" i="36" a="1"/>
  <c r="I184" i="36" s="1"/>
  <c r="I170" i="36" a="1"/>
  <c r="I170" i="36" s="1"/>
  <c r="I155" i="36" a="1"/>
  <c r="I155" i="36" s="1"/>
  <c r="I141" i="36" a="1"/>
  <c r="I141" i="36" s="1"/>
  <c r="I127" i="36" a="1"/>
  <c r="I127" i="36" s="1"/>
  <c r="I113" i="36" a="1"/>
  <c r="I113" i="36" s="1"/>
  <c r="I84" i="36" a="1"/>
  <c r="I84" i="36" s="1"/>
  <c r="I70" i="36" a="1"/>
  <c r="I70" i="36" s="1"/>
  <c r="I56" i="36" a="1"/>
  <c r="I56" i="36" s="1"/>
  <c r="I44" i="36" a="1"/>
  <c r="I44" i="36" s="1"/>
  <c r="I33" i="36" a="1"/>
  <c r="I33" i="36" s="1"/>
  <c r="I22" i="36" a="1"/>
  <c r="I22" i="36" s="1"/>
  <c r="I435" i="36" a="1"/>
  <c r="I435" i="36" s="1"/>
  <c r="I419" i="36" a="1"/>
  <c r="I419" i="36" s="1"/>
  <c r="I403" i="36" a="1"/>
  <c r="I403" i="36" s="1"/>
  <c r="I387" i="36" a="1"/>
  <c r="I387" i="36" s="1"/>
  <c r="I371" i="36" a="1"/>
  <c r="I371" i="36" s="1"/>
  <c r="I355" i="36" a="1"/>
  <c r="I355" i="36" s="1"/>
  <c r="I339" i="36" a="1"/>
  <c r="I339" i="36" s="1"/>
  <c r="I323" i="36" a="1"/>
  <c r="I323" i="36" s="1"/>
  <c r="I307" i="36" a="1"/>
  <c r="I307" i="36" s="1"/>
  <c r="I291" i="36" a="1"/>
  <c r="I291" i="36" s="1"/>
  <c r="I275" i="36" a="1"/>
  <c r="I275" i="36" s="1"/>
  <c r="I259" i="36" a="1"/>
  <c r="I259" i="36" s="1"/>
  <c r="I243" i="36" a="1"/>
  <c r="I243" i="36" s="1"/>
  <c r="I227" i="36" a="1"/>
  <c r="I227" i="36" s="1"/>
  <c r="I211" i="36" a="1"/>
  <c r="I211" i="36" s="1"/>
  <c r="I197" i="36" a="1"/>
  <c r="I197" i="36" s="1"/>
  <c r="I183" i="36" a="1"/>
  <c r="I183" i="36" s="1"/>
  <c r="I169" i="36" a="1"/>
  <c r="I169" i="36" s="1"/>
  <c r="I140" i="36" a="1"/>
  <c r="I140" i="36" s="1"/>
  <c r="I126" i="36" a="1"/>
  <c r="I126" i="36" s="1"/>
  <c r="I112" i="36" a="1"/>
  <c r="I112" i="36" s="1"/>
  <c r="I98" i="36" a="1"/>
  <c r="I98" i="36" s="1"/>
  <c r="I83" i="36" a="1"/>
  <c r="I83" i="36" s="1"/>
  <c r="I69" i="36" a="1"/>
  <c r="I69" i="36" s="1"/>
  <c r="I55" i="36" a="1"/>
  <c r="I55" i="36" s="1"/>
  <c r="I43" i="36" a="1"/>
  <c r="I43" i="36" s="1"/>
  <c r="I21" i="36" a="1"/>
  <c r="I21" i="36" s="1"/>
  <c r="I434" i="36" a="1"/>
  <c r="I434" i="36" s="1"/>
  <c r="I418" i="36" a="1"/>
  <c r="I418" i="36" s="1"/>
  <c r="I402" i="36" a="1"/>
  <c r="I402" i="36" s="1"/>
  <c r="I386" i="36" a="1"/>
  <c r="I386" i="36" s="1"/>
  <c r="I370" i="36" a="1"/>
  <c r="I370" i="36" s="1"/>
  <c r="I354" i="36" a="1"/>
  <c r="I354" i="36" s="1"/>
  <c r="I338" i="36" a="1"/>
  <c r="I338" i="36" s="1"/>
  <c r="I322" i="36" a="1"/>
  <c r="I322" i="36" s="1"/>
  <c r="I306" i="36" a="1"/>
  <c r="I306" i="36" s="1"/>
  <c r="I290" i="36" a="1"/>
  <c r="I290" i="36" s="1"/>
  <c r="I274" i="36" a="1"/>
  <c r="I274" i="36" s="1"/>
  <c r="I258" i="36" a="1"/>
  <c r="I258" i="36" s="1"/>
  <c r="I242" i="36" a="1"/>
  <c r="I242" i="36" s="1"/>
  <c r="I226" i="36" a="1"/>
  <c r="I226" i="36" s="1"/>
  <c r="I196" i="36" a="1"/>
  <c r="I196" i="36" s="1"/>
  <c r="I182" i="36" a="1"/>
  <c r="I182" i="36" s="1"/>
  <c r="I168" i="36" a="1"/>
  <c r="I168" i="36" s="1"/>
  <c r="I154" i="36" a="1"/>
  <c r="I154" i="36" s="1"/>
  <c r="I139" i="36" a="1"/>
  <c r="I139" i="36" s="1"/>
  <c r="I125" i="36" a="1"/>
  <c r="I125" i="36" s="1"/>
  <c r="I111" i="36" a="1"/>
  <c r="I111" i="36" s="1"/>
  <c r="I97" i="36" a="1"/>
  <c r="I97" i="36" s="1"/>
  <c r="I68" i="36" a="1"/>
  <c r="I68" i="36" s="1"/>
  <c r="I54" i="36" a="1"/>
  <c r="I54" i="36" s="1"/>
  <c r="I32" i="36" a="1"/>
  <c r="I32" i="36" s="1"/>
  <c r="I433" i="36" a="1"/>
  <c r="I433" i="36" s="1"/>
  <c r="I417" i="36" a="1"/>
  <c r="I417" i="36" s="1"/>
  <c r="I401" i="36" a="1"/>
  <c r="I401" i="36" s="1"/>
  <c r="I385" i="36" a="1"/>
  <c r="I385" i="36" s="1"/>
  <c r="I369" i="36" a="1"/>
  <c r="I369" i="36" s="1"/>
  <c r="I353" i="36" a="1"/>
  <c r="I353" i="36" s="1"/>
  <c r="I337" i="36" a="1"/>
  <c r="I337" i="36" s="1"/>
  <c r="I321" i="36" a="1"/>
  <c r="I321" i="36" s="1"/>
  <c r="I305" i="36" a="1"/>
  <c r="I305" i="36" s="1"/>
  <c r="I289" i="36" a="1"/>
  <c r="I289" i="36" s="1"/>
  <c r="I273" i="36" a="1"/>
  <c r="I273" i="36" s="1"/>
  <c r="I257" i="36" a="1"/>
  <c r="I257" i="36" s="1"/>
  <c r="I241" i="36" a="1"/>
  <c r="I241" i="36" s="1"/>
  <c r="I225" i="36" a="1"/>
  <c r="I225" i="36" s="1"/>
  <c r="I210" i="36" a="1"/>
  <c r="I210" i="36" s="1"/>
  <c r="I195" i="36" a="1"/>
  <c r="I195" i="36" s="1"/>
  <c r="I181" i="36" a="1"/>
  <c r="I181" i="36" s="1"/>
  <c r="I167" i="36" a="1"/>
  <c r="I167" i="36" s="1"/>
  <c r="I153" i="36" a="1"/>
  <c r="I153" i="36" s="1"/>
  <c r="I124" i="36" a="1"/>
  <c r="I124" i="36" s="1"/>
  <c r="I110" i="36" a="1"/>
  <c r="I110" i="36" s="1"/>
  <c r="I96" i="36" a="1"/>
  <c r="I96" i="36" s="1"/>
  <c r="I82" i="36" a="1"/>
  <c r="I82" i="36" s="1"/>
  <c r="I67" i="36" a="1"/>
  <c r="I67" i="36" s="1"/>
  <c r="I53" i="36" a="1"/>
  <c r="I53" i="36" s="1"/>
  <c r="I42" i="36" a="1"/>
  <c r="I42" i="36" s="1"/>
  <c r="I31" i="36" a="1"/>
  <c r="I31" i="36" s="1"/>
  <c r="I20" i="36" a="1"/>
  <c r="I20" i="36" s="1"/>
  <c r="I432" i="36" a="1"/>
  <c r="I432" i="36" s="1"/>
  <c r="I416" i="36" a="1"/>
  <c r="I416" i="36" s="1"/>
  <c r="I400" i="36" a="1"/>
  <c r="I400" i="36" s="1"/>
  <c r="I384" i="36" a="1"/>
  <c r="I384" i="36" s="1"/>
  <c r="I368" i="36" a="1"/>
  <c r="I368" i="36" s="1"/>
  <c r="I352" i="36" a="1"/>
  <c r="I352" i="36" s="1"/>
  <c r="I336" i="36" a="1"/>
  <c r="I336" i="36" s="1"/>
  <c r="I320" i="36" a="1"/>
  <c r="I320" i="36" s="1"/>
  <c r="I304" i="36" a="1"/>
  <c r="I304" i="36" s="1"/>
  <c r="I288" i="36" a="1"/>
  <c r="I288" i="36" s="1"/>
  <c r="I272" i="36" a="1"/>
  <c r="I272" i="36" s="1"/>
  <c r="I256" i="36" a="1"/>
  <c r="I256" i="36" s="1"/>
  <c r="I240" i="36" a="1"/>
  <c r="I240" i="36" s="1"/>
  <c r="I224" i="36" a="1"/>
  <c r="I224" i="36" s="1"/>
  <c r="I209" i="36" a="1"/>
  <c r="I209" i="36" s="1"/>
  <c r="I180" i="36" a="1"/>
  <c r="I180" i="36" s="1"/>
  <c r="I166" i="36" a="1"/>
  <c r="I166" i="36" s="1"/>
  <c r="I152" i="36" a="1"/>
  <c r="I152" i="36" s="1"/>
  <c r="I138" i="36" a="1"/>
  <c r="I138" i="36" s="1"/>
  <c r="I123" i="36" a="1"/>
  <c r="I123" i="36" s="1"/>
  <c r="I109" i="36" a="1"/>
  <c r="I109" i="36" s="1"/>
  <c r="I95" i="36" a="1"/>
  <c r="I95" i="36" s="1"/>
  <c r="I81" i="36" a="1"/>
  <c r="I81" i="36" s="1"/>
  <c r="I30" i="36" a="1"/>
  <c r="I30" i="36" s="1"/>
  <c r="I19" i="36" a="1"/>
  <c r="I19" i="36" s="1"/>
  <c r="I11" i="36" a="1"/>
  <c r="I11" i="36" s="1"/>
  <c r="I431" i="36" a="1"/>
  <c r="I431" i="36" s="1"/>
  <c r="I415" i="36" a="1"/>
  <c r="I415" i="36" s="1"/>
  <c r="I399" i="36" a="1"/>
  <c r="I399" i="36" s="1"/>
  <c r="I383" i="36" a="1"/>
  <c r="I383" i="36" s="1"/>
  <c r="I367" i="36" a="1"/>
  <c r="I367" i="36" s="1"/>
  <c r="I351" i="36" a="1"/>
  <c r="I351" i="36" s="1"/>
  <c r="I335" i="36" a="1"/>
  <c r="I335" i="36" s="1"/>
  <c r="I319" i="36" a="1"/>
  <c r="I319" i="36" s="1"/>
  <c r="I303" i="36" a="1"/>
  <c r="I303" i="36" s="1"/>
  <c r="I287" i="36" a="1"/>
  <c r="I287" i="36" s="1"/>
  <c r="I271" i="36" a="1"/>
  <c r="I271" i="36" s="1"/>
  <c r="I255" i="36" a="1"/>
  <c r="I255" i="36" s="1"/>
  <c r="I239" i="36" a="1"/>
  <c r="I239" i="36" s="1"/>
  <c r="I223" i="36" a="1"/>
  <c r="I223" i="36" s="1"/>
  <c r="I208" i="36" a="1"/>
  <c r="I208" i="36" s="1"/>
  <c r="I194" i="36" a="1"/>
  <c r="I194" i="36" s="1"/>
  <c r="I179" i="36" a="1"/>
  <c r="I179" i="36" s="1"/>
  <c r="I165" i="36" a="1"/>
  <c r="I165" i="36" s="1"/>
  <c r="I151" i="36" a="1"/>
  <c r="I151" i="36" s="1"/>
  <c r="I137" i="36" a="1"/>
  <c r="I137" i="36" s="1"/>
  <c r="I108" i="36" a="1"/>
  <c r="I108" i="36" s="1"/>
  <c r="I94" i="36" a="1"/>
  <c r="I94" i="36" s="1"/>
  <c r="I80" i="36" a="1"/>
  <c r="I80" i="36" s="1"/>
  <c r="I66" i="36" a="1"/>
  <c r="I66" i="36" s="1"/>
  <c r="I52" i="36" a="1"/>
  <c r="I52" i="36" s="1"/>
  <c r="I41" i="36" a="1"/>
  <c r="I41" i="36" s="1"/>
  <c r="I29" i="36" a="1"/>
  <c r="I29" i="36" s="1"/>
  <c r="I446" i="36" a="1"/>
  <c r="I446" i="36" s="1"/>
  <c r="I430" i="36" a="1"/>
  <c r="I430" i="36" s="1"/>
  <c r="I414" i="36" a="1"/>
  <c r="I414" i="36" s="1"/>
  <c r="I398" i="36" a="1"/>
  <c r="I398" i="36" s="1"/>
  <c r="I382" i="36" a="1"/>
  <c r="I382" i="36" s="1"/>
  <c r="I366" i="36" a="1"/>
  <c r="I366" i="36" s="1"/>
  <c r="I350" i="36" a="1"/>
  <c r="I350" i="36" s="1"/>
  <c r="I334" i="36" a="1"/>
  <c r="I334" i="36" s="1"/>
  <c r="I318" i="36" a="1"/>
  <c r="I318" i="36" s="1"/>
  <c r="I302" i="36" a="1"/>
  <c r="I302" i="36" s="1"/>
  <c r="I286" i="36" a="1"/>
  <c r="I286" i="36" s="1"/>
  <c r="I270" i="36" a="1"/>
  <c r="I270" i="36" s="1"/>
  <c r="I254" i="36" a="1"/>
  <c r="I254" i="36" s="1"/>
  <c r="I238" i="36" a="1"/>
  <c r="I238" i="36" s="1"/>
  <c r="I222" i="36" a="1"/>
  <c r="I222" i="36" s="1"/>
  <c r="I207" i="36" a="1"/>
  <c r="I207" i="36" s="1"/>
  <c r="I193" i="36" a="1"/>
  <c r="I193" i="36" s="1"/>
  <c r="I164" i="36" a="1"/>
  <c r="I164" i="36" s="1"/>
  <c r="I150" i="36" a="1"/>
  <c r="I150" i="36" s="1"/>
  <c r="I136" i="36" a="1"/>
  <c r="I136" i="36" s="1"/>
  <c r="I122" i="36" a="1"/>
  <c r="I122" i="36" s="1"/>
  <c r="I107" i="36" a="1"/>
  <c r="I107" i="36" s="1"/>
  <c r="I93" i="36" a="1"/>
  <c r="I93" i="36" s="1"/>
  <c r="I79" i="36" a="1"/>
  <c r="I79" i="36" s="1"/>
  <c r="I65" i="36" a="1"/>
  <c r="I65" i="36" s="1"/>
  <c r="I51" i="36" a="1"/>
  <c r="I51" i="36" s="1"/>
  <c r="I40" i="36" a="1"/>
  <c r="I40" i="36" s="1"/>
  <c r="I18" i="36" a="1"/>
  <c r="I18" i="36" s="1"/>
  <c r="I445" i="36" a="1"/>
  <c r="I445" i="36" s="1"/>
  <c r="I429" i="36" a="1"/>
  <c r="I429" i="36" s="1"/>
  <c r="I413" i="36" a="1"/>
  <c r="I413" i="36" s="1"/>
  <c r="I397" i="36" a="1"/>
  <c r="I397" i="36" s="1"/>
  <c r="I381" i="36" a="1"/>
  <c r="I381" i="36" s="1"/>
  <c r="I365" i="36" a="1"/>
  <c r="I365" i="36" s="1"/>
  <c r="I349" i="36" a="1"/>
  <c r="I349" i="36" s="1"/>
  <c r="I333" i="36" a="1"/>
  <c r="I333" i="36" s="1"/>
  <c r="I317" i="36" a="1"/>
  <c r="I317" i="36" s="1"/>
  <c r="I301" i="36" a="1"/>
  <c r="I301" i="36" s="1"/>
  <c r="I285" i="36" a="1"/>
  <c r="I285" i="36" s="1"/>
  <c r="I269" i="36" a="1"/>
  <c r="I269" i="36" s="1"/>
  <c r="I253" i="36" a="1"/>
  <c r="I253" i="36" s="1"/>
  <c r="I237" i="36" a="1"/>
  <c r="I237" i="36" s="1"/>
  <c r="I221" i="36" a="1"/>
  <c r="I221" i="36" s="1"/>
  <c r="I206" i="36" a="1"/>
  <c r="I206" i="36" s="1"/>
  <c r="I192" i="36" a="1"/>
  <c r="I192" i="36" s="1"/>
  <c r="I178" i="36" a="1"/>
  <c r="I178" i="36" s="1"/>
  <c r="I163" i="36" a="1"/>
  <c r="I163" i="36" s="1"/>
  <c r="I149" i="36" a="1"/>
  <c r="I149" i="36" s="1"/>
  <c r="I135" i="36" a="1"/>
  <c r="I135" i="36" s="1"/>
  <c r="I121" i="36" a="1"/>
  <c r="I121" i="36" s="1"/>
  <c r="I92" i="36" a="1"/>
  <c r="I92" i="36" s="1"/>
  <c r="I78" i="36" a="1"/>
  <c r="I78" i="36" s="1"/>
  <c r="I64" i="36" a="1"/>
  <c r="I64" i="36" s="1"/>
  <c r="I39" i="36" a="1"/>
  <c r="I39" i="36" s="1"/>
  <c r="B12" i="33" l="1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C27" i="33" s="1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C40" i="33" s="1"/>
  <c r="B41" i="33"/>
  <c r="B42" i="33"/>
  <c r="B43" i="33"/>
  <c r="C43" i="33" s="1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C56" i="33" s="1"/>
  <c r="B57" i="33"/>
  <c r="B58" i="33"/>
  <c r="B59" i="33"/>
  <c r="C59" i="33" s="1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C72" i="33" s="1"/>
  <c r="B73" i="33"/>
  <c r="C74" i="33" s="1"/>
  <c r="B74" i="33"/>
  <c r="B75" i="33"/>
  <c r="C75" i="33" s="1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C88" i="33" s="1"/>
  <c r="B89" i="33"/>
  <c r="B90" i="33"/>
  <c r="B91" i="33"/>
  <c r="C91" i="33" s="1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C104" i="33" s="1"/>
  <c r="B105" i="33"/>
  <c r="B106" i="33"/>
  <c r="B107" i="33"/>
  <c r="C107" i="33" s="1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C120" i="33" s="1"/>
  <c r="B121" i="33"/>
  <c r="B122" i="33"/>
  <c r="B123" i="33"/>
  <c r="C123" i="33" s="1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C136" i="33" s="1"/>
  <c r="B137" i="33"/>
  <c r="B138" i="33"/>
  <c r="B139" i="33"/>
  <c r="C139" i="33" s="1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C152" i="33" s="1"/>
  <c r="B153" i="33"/>
  <c r="B154" i="33"/>
  <c r="B155" i="33"/>
  <c r="C155" i="33" s="1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C168" i="33" s="1"/>
  <c r="B169" i="33"/>
  <c r="C169" i="33" s="1"/>
  <c r="B170" i="33"/>
  <c r="B171" i="33"/>
  <c r="C171" i="33" s="1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C184" i="33" s="1"/>
  <c r="B185" i="33"/>
  <c r="B186" i="33"/>
  <c r="B187" i="33"/>
  <c r="C188" i="33" s="1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C200" i="33" s="1"/>
  <c r="B201" i="33"/>
  <c r="C201" i="33" s="1"/>
  <c r="B202" i="33"/>
  <c r="B203" i="33"/>
  <c r="C203" i="33" s="1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C235" i="33" s="1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249" i="33"/>
  <c r="C250" i="33" s="1"/>
  <c r="B250" i="33"/>
  <c r="B251" i="33"/>
  <c r="C251" i="33" s="1"/>
  <c r="B252" i="33"/>
  <c r="B253" i="33"/>
  <c r="B254" i="33"/>
  <c r="B255" i="33"/>
  <c r="B256" i="33"/>
  <c r="B257" i="33"/>
  <c r="B258" i="33"/>
  <c r="B259" i="33"/>
  <c r="B260" i="33"/>
  <c r="B261" i="33"/>
  <c r="B262" i="33"/>
  <c r="B263" i="33"/>
  <c r="B264" i="33"/>
  <c r="B265" i="33"/>
  <c r="C266" i="33" s="1"/>
  <c r="B266" i="33"/>
  <c r="B267" i="33"/>
  <c r="B268" i="33"/>
  <c r="B269" i="33"/>
  <c r="B270" i="33"/>
  <c r="B271" i="33"/>
  <c r="B272" i="33"/>
  <c r="B273" i="33"/>
  <c r="B274" i="33"/>
  <c r="B275" i="33"/>
  <c r="B276" i="33"/>
  <c r="B277" i="33"/>
  <c r="B278" i="33"/>
  <c r="B279" i="33"/>
  <c r="B280" i="33"/>
  <c r="B281" i="33"/>
  <c r="C281" i="33" s="1"/>
  <c r="B282" i="33"/>
  <c r="B283" i="33"/>
  <c r="B284" i="33"/>
  <c r="B285" i="33"/>
  <c r="B286" i="33"/>
  <c r="B287" i="33"/>
  <c r="B288" i="33"/>
  <c r="B289" i="33"/>
  <c r="B290" i="33"/>
  <c r="B291" i="33"/>
  <c r="B292" i="33"/>
  <c r="B293" i="33"/>
  <c r="B294" i="33"/>
  <c r="B295" i="33"/>
  <c r="B296" i="33"/>
  <c r="C296" i="33" s="1"/>
  <c r="B297" i="33"/>
  <c r="C298" i="33" s="1"/>
  <c r="B298" i="33"/>
  <c r="B299" i="33"/>
  <c r="C300" i="33" s="1"/>
  <c r="B300" i="33"/>
  <c r="B301" i="33"/>
  <c r="B302" i="33"/>
  <c r="B303" i="33"/>
  <c r="B304" i="33"/>
  <c r="C305" i="33" s="1"/>
  <c r="B305" i="33"/>
  <c r="B306" i="33"/>
  <c r="B307" i="33"/>
  <c r="B308" i="33"/>
  <c r="B309" i="33"/>
  <c r="B310" i="33"/>
  <c r="B311" i="33"/>
  <c r="B312" i="33"/>
  <c r="C312" i="33" s="1"/>
  <c r="B313" i="33"/>
  <c r="B314" i="33"/>
  <c r="B315" i="33"/>
  <c r="C316" i="33" s="1"/>
  <c r="B316" i="33"/>
  <c r="B317" i="33"/>
  <c r="B318" i="33"/>
  <c r="B319" i="33"/>
  <c r="B320" i="33"/>
  <c r="C321" i="33" s="1"/>
  <c r="B321" i="33"/>
  <c r="B322" i="33"/>
  <c r="B323" i="33"/>
  <c r="B324" i="33"/>
  <c r="B325" i="33"/>
  <c r="B326" i="33"/>
  <c r="B327" i="33"/>
  <c r="B328" i="33"/>
  <c r="B329" i="33"/>
  <c r="B330" i="33"/>
  <c r="B331" i="33"/>
  <c r="C332" i="33" s="1"/>
  <c r="B332" i="33"/>
  <c r="B333" i="33"/>
  <c r="B334" i="33"/>
  <c r="B335" i="33"/>
  <c r="B336" i="33"/>
  <c r="C337" i="33" s="1"/>
  <c r="B337" i="33"/>
  <c r="B338" i="33"/>
  <c r="B339" i="33"/>
  <c r="B340" i="33"/>
  <c r="B341" i="33"/>
  <c r="B342" i="33"/>
  <c r="B343" i="33"/>
  <c r="B344" i="33"/>
  <c r="B345" i="33"/>
  <c r="B346" i="33"/>
  <c r="B347" i="33"/>
  <c r="C348" i="33" s="1"/>
  <c r="B348" i="33"/>
  <c r="B349" i="33"/>
  <c r="B350" i="33"/>
  <c r="B351" i="33"/>
  <c r="B352" i="33"/>
  <c r="C353" i="33" s="1"/>
  <c r="B353" i="33"/>
  <c r="B354" i="33"/>
  <c r="B355" i="33"/>
  <c r="B356" i="33"/>
  <c r="B357" i="33"/>
  <c r="B358" i="33"/>
  <c r="B359" i="33"/>
  <c r="B360" i="33"/>
  <c r="B361" i="33"/>
  <c r="B362" i="33"/>
  <c r="B363" i="33"/>
  <c r="C364" i="33" s="1"/>
  <c r="B364" i="33"/>
  <c r="B365" i="33"/>
  <c r="B366" i="33"/>
  <c r="B367" i="33"/>
  <c r="B368" i="33"/>
  <c r="C369" i="33" s="1"/>
  <c r="B369" i="33"/>
  <c r="B370" i="33"/>
  <c r="B371" i="33"/>
  <c r="B372" i="33"/>
  <c r="B373" i="33"/>
  <c r="B374" i="33"/>
  <c r="B375" i="33"/>
  <c r="B376" i="33"/>
  <c r="B377" i="33"/>
  <c r="B378" i="33"/>
  <c r="B379" i="33"/>
  <c r="B380" i="33"/>
  <c r="B381" i="33"/>
  <c r="B382" i="33"/>
  <c r="B383" i="33"/>
  <c r="B384" i="33"/>
  <c r="C384" i="33" s="1"/>
  <c r="B385" i="33"/>
  <c r="B386" i="33"/>
  <c r="B387" i="33"/>
  <c r="B388" i="33"/>
  <c r="B389" i="33"/>
  <c r="B390" i="33"/>
  <c r="B391" i="33"/>
  <c r="C391" i="33" s="1"/>
  <c r="B392" i="33"/>
  <c r="B393" i="33"/>
  <c r="B394" i="33"/>
  <c r="B395" i="33"/>
  <c r="B396" i="33"/>
  <c r="B397" i="33"/>
  <c r="B398" i="33"/>
  <c r="B399" i="33"/>
  <c r="B400" i="33"/>
  <c r="C400" i="33" s="1"/>
  <c r="B401" i="33"/>
  <c r="B402" i="33"/>
  <c r="B403" i="33"/>
  <c r="B404" i="33"/>
  <c r="B405" i="33"/>
  <c r="B406" i="33"/>
  <c r="B407" i="33"/>
  <c r="C407" i="33" s="1"/>
  <c r="B408" i="33"/>
  <c r="B409" i="33"/>
  <c r="B410" i="33"/>
  <c r="B411" i="33"/>
  <c r="C412" i="33" s="1"/>
  <c r="B412" i="33"/>
  <c r="B413" i="33"/>
  <c r="B414" i="33"/>
  <c r="B415" i="33"/>
  <c r="B416" i="33"/>
  <c r="C417" i="33" s="1"/>
  <c r="B417" i="33"/>
  <c r="B418" i="33"/>
  <c r="B419" i="33"/>
  <c r="B420" i="33"/>
  <c r="B421" i="33"/>
  <c r="B422" i="33"/>
  <c r="B423" i="33"/>
  <c r="C423" i="33" s="1"/>
  <c r="B424" i="33"/>
  <c r="B425" i="33"/>
  <c r="B426" i="33"/>
  <c r="B427" i="33"/>
  <c r="C428" i="33" s="1"/>
  <c r="B428" i="33"/>
  <c r="B429" i="33"/>
  <c r="B430" i="33"/>
  <c r="B431" i="33"/>
  <c r="C431" i="33" s="1"/>
  <c r="B432" i="33"/>
  <c r="C432" i="33" s="1"/>
  <c r="B433" i="33"/>
  <c r="B434" i="33"/>
  <c r="B435" i="33"/>
  <c r="B436" i="33"/>
  <c r="B437" i="33"/>
  <c r="B438" i="33"/>
  <c r="B439" i="33"/>
  <c r="C439" i="33" s="1"/>
  <c r="B440" i="33"/>
  <c r="B441" i="33"/>
  <c r="C441" i="33" s="1"/>
  <c r="B442" i="33"/>
  <c r="B443" i="33"/>
  <c r="C443" i="33" s="1"/>
  <c r="B444" i="33"/>
  <c r="B445" i="33"/>
  <c r="B446" i="33"/>
  <c r="B447" i="33"/>
  <c r="B11" i="33"/>
  <c r="B3" i="33"/>
  <c r="B2" i="33"/>
  <c r="B1" i="33"/>
  <c r="A447" i="33"/>
  <c r="C446" i="33"/>
  <c r="A446" i="33"/>
  <c r="A445" i="33"/>
  <c r="F445" i="33" s="1"/>
  <c r="C445" i="33"/>
  <c r="A444" i="33"/>
  <c r="F443" i="33"/>
  <c r="A443" i="33"/>
  <c r="F444" i="33" s="1"/>
  <c r="A442" i="33"/>
  <c r="F442" i="33" s="1"/>
  <c r="A441" i="33"/>
  <c r="F441" i="33" s="1"/>
  <c r="A440" i="33"/>
  <c r="F440" i="33" s="1"/>
  <c r="A439" i="33"/>
  <c r="F439" i="33" s="1"/>
  <c r="C438" i="33"/>
  <c r="A438" i="33"/>
  <c r="F438" i="33" s="1"/>
  <c r="A437" i="33"/>
  <c r="C436" i="33"/>
  <c r="A436" i="33"/>
  <c r="F436" i="33" s="1"/>
  <c r="C435" i="33"/>
  <c r="A435" i="33"/>
  <c r="F434" i="33"/>
  <c r="C434" i="33"/>
  <c r="A434" i="33"/>
  <c r="A433" i="33"/>
  <c r="F433" i="33" s="1"/>
  <c r="A432" i="33"/>
  <c r="F432" i="33" s="1"/>
  <c r="A431" i="33"/>
  <c r="C430" i="33"/>
  <c r="A430" i="33"/>
  <c r="F430" i="33" s="1"/>
  <c r="C429" i="33"/>
  <c r="A429" i="33"/>
  <c r="F429" i="33" s="1"/>
  <c r="A428" i="33"/>
  <c r="A427" i="33"/>
  <c r="A426" i="33"/>
  <c r="A425" i="33"/>
  <c r="F425" i="33" s="1"/>
  <c r="A424" i="33"/>
  <c r="F424" i="33" s="1"/>
  <c r="A423" i="33"/>
  <c r="F423" i="33" s="1"/>
  <c r="C422" i="33"/>
  <c r="A422" i="33"/>
  <c r="C421" i="33"/>
  <c r="A421" i="33"/>
  <c r="F421" i="33" s="1"/>
  <c r="C420" i="33"/>
  <c r="A420" i="33"/>
  <c r="F420" i="33" s="1"/>
  <c r="C419" i="33"/>
  <c r="A419" i="33"/>
  <c r="C418" i="33"/>
  <c r="A418" i="33"/>
  <c r="A417" i="33"/>
  <c r="F417" i="33" s="1"/>
  <c r="C416" i="33"/>
  <c r="A416" i="33"/>
  <c r="F416" i="33" s="1"/>
  <c r="C415" i="33"/>
  <c r="A415" i="33"/>
  <c r="C414" i="33"/>
  <c r="A414" i="33"/>
  <c r="F413" i="33"/>
  <c r="C413" i="33"/>
  <c r="A413" i="33"/>
  <c r="A412" i="33"/>
  <c r="F412" i="33" s="1"/>
  <c r="A411" i="33"/>
  <c r="A410" i="33"/>
  <c r="F409" i="33"/>
  <c r="A409" i="33"/>
  <c r="F408" i="33"/>
  <c r="A408" i="33"/>
  <c r="A407" i="33"/>
  <c r="F407" i="33" s="1"/>
  <c r="C406" i="33"/>
  <c r="A406" i="33"/>
  <c r="C405" i="33"/>
  <c r="A405" i="33"/>
  <c r="F404" i="33"/>
  <c r="C404" i="33"/>
  <c r="A404" i="33"/>
  <c r="C403" i="33"/>
  <c r="A403" i="33"/>
  <c r="C402" i="33"/>
  <c r="A402" i="33"/>
  <c r="F402" i="33" s="1"/>
  <c r="A401" i="33"/>
  <c r="A400" i="33"/>
  <c r="F400" i="33" s="1"/>
  <c r="A399" i="33"/>
  <c r="C398" i="33"/>
  <c r="A398" i="33"/>
  <c r="F398" i="33" s="1"/>
  <c r="C397" i="33"/>
  <c r="A397" i="33"/>
  <c r="A396" i="33"/>
  <c r="F396" i="33" s="1"/>
  <c r="A395" i="33"/>
  <c r="F395" i="33" s="1"/>
  <c r="A394" i="33"/>
  <c r="A393" i="33"/>
  <c r="F393" i="33" s="1"/>
  <c r="F392" i="33"/>
  <c r="A392" i="33"/>
  <c r="A391" i="33"/>
  <c r="F391" i="33" s="1"/>
  <c r="C390" i="33"/>
  <c r="A390" i="33"/>
  <c r="C389" i="33"/>
  <c r="A389" i="33"/>
  <c r="C388" i="33"/>
  <c r="A388" i="33"/>
  <c r="F388" i="33" s="1"/>
  <c r="C387" i="33"/>
  <c r="A387" i="33"/>
  <c r="F387" i="33" s="1"/>
  <c r="C386" i="33"/>
  <c r="A386" i="33"/>
  <c r="A385" i="33"/>
  <c r="F386" i="33" s="1"/>
  <c r="A384" i="33"/>
  <c r="F384" i="33" s="1"/>
  <c r="C383" i="33"/>
  <c r="A383" i="33"/>
  <c r="C382" i="33"/>
  <c r="A382" i="33"/>
  <c r="F382" i="33" s="1"/>
  <c r="C381" i="33"/>
  <c r="A381" i="33"/>
  <c r="A380" i="33"/>
  <c r="F381" i="33" s="1"/>
  <c r="A379" i="33"/>
  <c r="A378" i="33"/>
  <c r="F378" i="33" s="1"/>
  <c r="A377" i="33"/>
  <c r="A376" i="33"/>
  <c r="C375" i="33"/>
  <c r="A375" i="33"/>
  <c r="C374" i="33"/>
  <c r="A374" i="33"/>
  <c r="A373" i="33"/>
  <c r="F372" i="33"/>
  <c r="C372" i="33"/>
  <c r="A372" i="33"/>
  <c r="A371" i="33"/>
  <c r="F370" i="33"/>
  <c r="C370" i="33"/>
  <c r="C371" i="33"/>
  <c r="A370" i="33"/>
  <c r="A369" i="33"/>
  <c r="A368" i="33"/>
  <c r="C367" i="33"/>
  <c r="A367" i="33"/>
  <c r="F367" i="33" s="1"/>
  <c r="C366" i="33"/>
  <c r="A366" i="33"/>
  <c r="F366" i="33" s="1"/>
  <c r="C365" i="33"/>
  <c r="A365" i="33"/>
  <c r="F365" i="33" s="1"/>
  <c r="A364" i="33"/>
  <c r="A363" i="33"/>
  <c r="A362" i="33"/>
  <c r="F362" i="33" s="1"/>
  <c r="F361" i="33"/>
  <c r="A361" i="33"/>
  <c r="A360" i="33"/>
  <c r="C359" i="33"/>
  <c r="A359" i="33"/>
  <c r="C358" i="33"/>
  <c r="A358" i="33"/>
  <c r="A357" i="33"/>
  <c r="C356" i="33"/>
  <c r="A356" i="33"/>
  <c r="F356" i="33" s="1"/>
  <c r="A355" i="33"/>
  <c r="F355" i="33" s="1"/>
  <c r="C354" i="33"/>
  <c r="C355" i="33"/>
  <c r="A354" i="33"/>
  <c r="A353" i="33"/>
  <c r="F353" i="33" s="1"/>
  <c r="A352" i="33"/>
  <c r="A351" i="33"/>
  <c r="C350" i="33"/>
  <c r="A350" i="33"/>
  <c r="C349" i="33"/>
  <c r="A349" i="33"/>
  <c r="F349" i="33" s="1"/>
  <c r="A348" i="33"/>
  <c r="F347" i="33"/>
  <c r="A347" i="33"/>
  <c r="A346" i="33"/>
  <c r="F346" i="33" s="1"/>
  <c r="F345" i="33"/>
  <c r="A345" i="33"/>
  <c r="A344" i="33"/>
  <c r="C343" i="33"/>
  <c r="A343" i="33"/>
  <c r="F343" i="33" s="1"/>
  <c r="A342" i="33"/>
  <c r="C341" i="33"/>
  <c r="A341" i="33"/>
  <c r="C340" i="33"/>
  <c r="A340" i="33"/>
  <c r="F340" i="33" s="1"/>
  <c r="A339" i="33"/>
  <c r="F339" i="33" s="1"/>
  <c r="C338" i="33"/>
  <c r="C339" i="33"/>
  <c r="A338" i="33"/>
  <c r="F338" i="33" s="1"/>
  <c r="A337" i="33"/>
  <c r="F337" i="33" s="1"/>
  <c r="A336" i="33"/>
  <c r="F336" i="33" s="1"/>
  <c r="A335" i="33"/>
  <c r="C334" i="33"/>
  <c r="C335" i="33"/>
  <c r="A334" i="33"/>
  <c r="F334" i="33" s="1"/>
  <c r="F333" i="33"/>
  <c r="C333" i="33"/>
  <c r="A333" i="33"/>
  <c r="A332" i="33"/>
  <c r="A331" i="33"/>
  <c r="A330" i="33"/>
  <c r="F330" i="33" s="1"/>
  <c r="A329" i="33"/>
  <c r="F329" i="33" s="1"/>
  <c r="A328" i="33"/>
  <c r="F328" i="33" s="1"/>
  <c r="C327" i="33"/>
  <c r="A327" i="33"/>
  <c r="F327" i="33" s="1"/>
  <c r="A326" i="33"/>
  <c r="A325" i="33"/>
  <c r="F324" i="33"/>
  <c r="C324" i="33"/>
  <c r="A324" i="33"/>
  <c r="A323" i="33"/>
  <c r="F323" i="33" s="1"/>
  <c r="C322" i="33"/>
  <c r="C323" i="33"/>
  <c r="A322" i="33"/>
  <c r="A321" i="33"/>
  <c r="C320" i="33"/>
  <c r="A320" i="33"/>
  <c r="F320" i="33" s="1"/>
  <c r="C319" i="33"/>
  <c r="A319" i="33"/>
  <c r="F319" i="33" s="1"/>
  <c r="C318" i="33"/>
  <c r="A318" i="33"/>
  <c r="F318" i="33" s="1"/>
  <c r="C317" i="33"/>
  <c r="A317" i="33"/>
  <c r="A316" i="33"/>
  <c r="A315" i="33"/>
  <c r="F315" i="33" s="1"/>
  <c r="A314" i="33"/>
  <c r="F313" i="33"/>
  <c r="A313" i="33"/>
  <c r="F312" i="33"/>
  <c r="A312" i="33"/>
  <c r="C311" i="33"/>
  <c r="A311" i="33"/>
  <c r="F311" i="33" s="1"/>
  <c r="C310" i="33"/>
  <c r="A310" i="33"/>
  <c r="A309" i="33"/>
  <c r="C308" i="33"/>
  <c r="A308" i="33"/>
  <c r="F308" i="33" s="1"/>
  <c r="C307" i="33"/>
  <c r="A307" i="33"/>
  <c r="C306" i="33"/>
  <c r="A306" i="33"/>
  <c r="A305" i="33"/>
  <c r="F306" i="33" s="1"/>
  <c r="C304" i="33"/>
  <c r="A304" i="33"/>
  <c r="F304" i="33" s="1"/>
  <c r="A303" i="33"/>
  <c r="C302" i="33"/>
  <c r="A302" i="33"/>
  <c r="C301" i="33"/>
  <c r="A301" i="33"/>
  <c r="A300" i="33"/>
  <c r="A299" i="33"/>
  <c r="F299" i="33" s="1"/>
  <c r="A298" i="33"/>
  <c r="A297" i="33"/>
  <c r="A296" i="33"/>
  <c r="F296" i="33" s="1"/>
  <c r="C295" i="33"/>
  <c r="A295" i="33"/>
  <c r="F295" i="33" s="1"/>
  <c r="C294" i="33"/>
  <c r="A294" i="33"/>
  <c r="A293" i="33"/>
  <c r="F292" i="33"/>
  <c r="C292" i="33"/>
  <c r="A292" i="33"/>
  <c r="C291" i="33"/>
  <c r="A291" i="33"/>
  <c r="C290" i="33"/>
  <c r="A290" i="33"/>
  <c r="F290" i="33" s="1"/>
  <c r="A289" i="33"/>
  <c r="C289" i="33"/>
  <c r="A288" i="33"/>
  <c r="A287" i="33"/>
  <c r="C286" i="33"/>
  <c r="A286" i="33"/>
  <c r="F286" i="33" s="1"/>
  <c r="C285" i="33"/>
  <c r="A285" i="33"/>
  <c r="A284" i="33"/>
  <c r="F284" i="33" s="1"/>
  <c r="A283" i="33"/>
  <c r="F283" i="33" s="1"/>
  <c r="A282" i="33"/>
  <c r="A281" i="33"/>
  <c r="A280" i="33"/>
  <c r="F280" i="33" s="1"/>
  <c r="C279" i="33"/>
  <c r="A279" i="33"/>
  <c r="F279" i="33" s="1"/>
  <c r="A278" i="33"/>
  <c r="F278" i="33" s="1"/>
  <c r="C277" i="33"/>
  <c r="A277" i="33"/>
  <c r="F276" i="33"/>
  <c r="C276" i="33"/>
  <c r="A276" i="33"/>
  <c r="C275" i="33"/>
  <c r="A275" i="33"/>
  <c r="C274" i="33"/>
  <c r="A274" i="33"/>
  <c r="F274" i="33" s="1"/>
  <c r="A273" i="33"/>
  <c r="C273" i="33"/>
  <c r="A272" i="33"/>
  <c r="C271" i="33"/>
  <c r="A271" i="33"/>
  <c r="C270" i="33"/>
  <c r="A270" i="33"/>
  <c r="F270" i="33" s="1"/>
  <c r="A269" i="33"/>
  <c r="A268" i="33"/>
  <c r="F269" i="33" s="1"/>
  <c r="A267" i="33"/>
  <c r="A266" i="33"/>
  <c r="F266" i="33" s="1"/>
  <c r="A265" i="33"/>
  <c r="A264" i="33"/>
  <c r="F265" i="33" s="1"/>
  <c r="C263" i="33"/>
  <c r="A263" i="33"/>
  <c r="A262" i="33"/>
  <c r="C261" i="33"/>
  <c r="A261" i="33"/>
  <c r="F261" i="33" s="1"/>
  <c r="C260" i="33"/>
  <c r="A260" i="33"/>
  <c r="C259" i="33"/>
  <c r="A259" i="33"/>
  <c r="F258" i="33"/>
  <c r="C258" i="33"/>
  <c r="A258" i="33"/>
  <c r="A257" i="33"/>
  <c r="C257" i="33"/>
  <c r="A256" i="33"/>
  <c r="A255" i="33"/>
  <c r="C254" i="33"/>
  <c r="A254" i="33"/>
  <c r="A253" i="33"/>
  <c r="A252" i="33"/>
  <c r="A251" i="33"/>
  <c r="F251" i="33" s="1"/>
  <c r="A250" i="33"/>
  <c r="A249" i="33"/>
  <c r="F249" i="33" s="1"/>
  <c r="A248" i="33"/>
  <c r="C247" i="33"/>
  <c r="A247" i="33"/>
  <c r="F247" i="33" s="1"/>
  <c r="A246" i="33"/>
  <c r="C245" i="33"/>
  <c r="C246" i="33"/>
  <c r="A245" i="33"/>
  <c r="C244" i="33"/>
  <c r="A244" i="33"/>
  <c r="C243" i="33"/>
  <c r="A243" i="33"/>
  <c r="F243" i="33" s="1"/>
  <c r="F242" i="33"/>
  <c r="C242" i="33"/>
  <c r="A242" i="33"/>
  <c r="A241" i="33"/>
  <c r="C240" i="33"/>
  <c r="C241" i="33"/>
  <c r="A240" i="33"/>
  <c r="A239" i="33"/>
  <c r="C238" i="33"/>
  <c r="A238" i="33"/>
  <c r="A237" i="33"/>
  <c r="A236" i="33"/>
  <c r="F237" i="33" s="1"/>
  <c r="A235" i="33"/>
  <c r="A234" i="33"/>
  <c r="F234" i="33" s="1"/>
  <c r="F233" i="33"/>
  <c r="A233" i="33"/>
  <c r="A232" i="33"/>
  <c r="C231" i="33"/>
  <c r="A231" i="33"/>
  <c r="F231" i="33" s="1"/>
  <c r="A230" i="33"/>
  <c r="C229" i="33"/>
  <c r="C230" i="33"/>
  <c r="A229" i="33"/>
  <c r="C228" i="33"/>
  <c r="A228" i="33"/>
  <c r="C227" i="33"/>
  <c r="A227" i="33"/>
  <c r="F226" i="33"/>
  <c r="C226" i="33"/>
  <c r="A226" i="33"/>
  <c r="A225" i="33"/>
  <c r="C224" i="33"/>
  <c r="C225" i="33"/>
  <c r="A224" i="33"/>
  <c r="F225" i="33" s="1"/>
  <c r="A223" i="33"/>
  <c r="C222" i="33"/>
  <c r="A222" i="33"/>
  <c r="F222" i="33" s="1"/>
  <c r="A221" i="33"/>
  <c r="A220" i="33"/>
  <c r="F221" i="33" s="1"/>
  <c r="A219" i="33"/>
  <c r="F219" i="33" s="1"/>
  <c r="A218" i="33"/>
  <c r="A217" i="33"/>
  <c r="F218" i="33" s="1"/>
  <c r="A216" i="33"/>
  <c r="F217" i="33" s="1"/>
  <c r="C215" i="33"/>
  <c r="A215" i="33"/>
  <c r="F215" i="33" s="1"/>
  <c r="A214" i="33"/>
  <c r="A213" i="33"/>
  <c r="C212" i="33"/>
  <c r="A212" i="33"/>
  <c r="C211" i="33"/>
  <c r="A211" i="33"/>
  <c r="F211" i="33" s="1"/>
  <c r="C210" i="33"/>
  <c r="A210" i="33"/>
  <c r="F210" i="33" s="1"/>
  <c r="A209" i="33"/>
  <c r="C208" i="33"/>
  <c r="C209" i="33"/>
  <c r="A208" i="33"/>
  <c r="F209" i="33" s="1"/>
  <c r="A207" i="33"/>
  <c r="C206" i="33"/>
  <c r="C207" i="33"/>
  <c r="A206" i="33"/>
  <c r="A205" i="33"/>
  <c r="A204" i="33"/>
  <c r="A203" i="33"/>
  <c r="A202" i="33"/>
  <c r="F202" i="33" s="1"/>
  <c r="A201" i="33"/>
  <c r="F201" i="33" s="1"/>
  <c r="A200" i="33"/>
  <c r="C199" i="33"/>
  <c r="A199" i="33"/>
  <c r="F199" i="33" s="1"/>
  <c r="C198" i="33"/>
  <c r="A198" i="33"/>
  <c r="C197" i="33"/>
  <c r="A197" i="33"/>
  <c r="C196" i="33"/>
  <c r="A196" i="33"/>
  <c r="C195" i="33"/>
  <c r="A195" i="33"/>
  <c r="F195" i="33" s="1"/>
  <c r="C194" i="33"/>
  <c r="A194" i="33"/>
  <c r="A193" i="33"/>
  <c r="F194" i="33" s="1"/>
  <c r="C193" i="33"/>
  <c r="A192" i="33"/>
  <c r="A191" i="33"/>
  <c r="C190" i="33"/>
  <c r="C191" i="33"/>
  <c r="A190" i="33"/>
  <c r="F190" i="33" s="1"/>
  <c r="F189" i="33"/>
  <c r="C189" i="33"/>
  <c r="A189" i="33"/>
  <c r="A188" i="33"/>
  <c r="A187" i="33"/>
  <c r="A186" i="33"/>
  <c r="F186" i="33" s="1"/>
  <c r="A185" i="33"/>
  <c r="A184" i="33"/>
  <c r="F185" i="33" s="1"/>
  <c r="C183" i="33"/>
  <c r="A183" i="33"/>
  <c r="C182" i="33"/>
  <c r="A182" i="33"/>
  <c r="A181" i="33"/>
  <c r="F182" i="33" s="1"/>
  <c r="C180" i="33"/>
  <c r="A180" i="33"/>
  <c r="C179" i="33"/>
  <c r="A179" i="33"/>
  <c r="F179" i="33" s="1"/>
  <c r="C178" i="33"/>
  <c r="A178" i="33"/>
  <c r="C177" i="33"/>
  <c r="A177" i="33"/>
  <c r="C176" i="33"/>
  <c r="A176" i="33"/>
  <c r="F176" i="33" s="1"/>
  <c r="C175" i="33"/>
  <c r="A175" i="33"/>
  <c r="C174" i="33"/>
  <c r="A174" i="33"/>
  <c r="A173" i="33"/>
  <c r="A172" i="33"/>
  <c r="F172" i="33" s="1"/>
  <c r="A171" i="33"/>
  <c r="F171" i="33" s="1"/>
  <c r="A170" i="33"/>
  <c r="A169" i="33"/>
  <c r="F169" i="33" s="1"/>
  <c r="A168" i="33"/>
  <c r="C167" i="33"/>
  <c r="A167" i="33"/>
  <c r="C166" i="33"/>
  <c r="A166" i="33"/>
  <c r="F166" i="33" s="1"/>
  <c r="C165" i="33"/>
  <c r="A165" i="33"/>
  <c r="F165" i="33" s="1"/>
  <c r="C164" i="33"/>
  <c r="A164" i="33"/>
  <c r="C163" i="33"/>
  <c r="A163" i="33"/>
  <c r="A162" i="33"/>
  <c r="F162" i="33" s="1"/>
  <c r="C161" i="33"/>
  <c r="A161" i="33"/>
  <c r="C160" i="33"/>
  <c r="A160" i="33"/>
  <c r="F160" i="33" s="1"/>
  <c r="C159" i="33"/>
  <c r="A159" i="33"/>
  <c r="C158" i="33"/>
  <c r="A158" i="33"/>
  <c r="A157" i="33"/>
  <c r="F157" i="33" s="1"/>
  <c r="F156" i="33"/>
  <c r="A156" i="33"/>
  <c r="A155" i="33"/>
  <c r="A154" i="33"/>
  <c r="A153" i="33"/>
  <c r="A152" i="33"/>
  <c r="C151" i="33"/>
  <c r="A151" i="33"/>
  <c r="F151" i="33" s="1"/>
  <c r="C150" i="33"/>
  <c r="A150" i="33"/>
  <c r="C149" i="33"/>
  <c r="A149" i="33"/>
  <c r="F149" i="33" s="1"/>
  <c r="C148" i="33"/>
  <c r="A148" i="33"/>
  <c r="A147" i="33"/>
  <c r="C146" i="33"/>
  <c r="A146" i="33"/>
  <c r="C145" i="33"/>
  <c r="A145" i="33"/>
  <c r="C144" i="33"/>
  <c r="A144" i="33"/>
  <c r="C143" i="33"/>
  <c r="A143" i="33"/>
  <c r="F143" i="33" s="1"/>
  <c r="C142" i="33"/>
  <c r="A142" i="33"/>
  <c r="A141" i="33"/>
  <c r="F141" i="33" s="1"/>
  <c r="F140" i="33"/>
  <c r="A140" i="33"/>
  <c r="A139" i="33"/>
  <c r="F139" i="33" s="1"/>
  <c r="A138" i="33"/>
  <c r="A137" i="33"/>
  <c r="A136" i="33"/>
  <c r="C135" i="33"/>
  <c r="A135" i="33"/>
  <c r="F135" i="33" s="1"/>
  <c r="C134" i="33"/>
  <c r="A134" i="33"/>
  <c r="F134" i="33" s="1"/>
  <c r="C133" i="33"/>
  <c r="A133" i="33"/>
  <c r="C132" i="33"/>
  <c r="A132" i="33"/>
  <c r="F133" i="33" s="1"/>
  <c r="A131" i="33"/>
  <c r="C130" i="33"/>
  <c r="A130" i="33"/>
  <c r="F130" i="33" s="1"/>
  <c r="C129" i="33"/>
  <c r="A129" i="33"/>
  <c r="C128" i="33"/>
  <c r="A128" i="33"/>
  <c r="C127" i="33"/>
  <c r="A127" i="33"/>
  <c r="C126" i="33"/>
  <c r="A126" i="33"/>
  <c r="F126" i="33" s="1"/>
  <c r="F125" i="33"/>
  <c r="A125" i="33"/>
  <c r="A124" i="33"/>
  <c r="F124" i="33" s="1"/>
  <c r="A123" i="33"/>
  <c r="A122" i="33"/>
  <c r="F122" i="33" s="1"/>
  <c r="A121" i="33"/>
  <c r="A120" i="33"/>
  <c r="F120" i="33" s="1"/>
  <c r="C119" i="33"/>
  <c r="A119" i="33"/>
  <c r="C118" i="33"/>
  <c r="A118" i="33"/>
  <c r="F118" i="33" s="1"/>
  <c r="F117" i="33"/>
  <c r="C117" i="33"/>
  <c r="A117" i="33"/>
  <c r="C116" i="33"/>
  <c r="A116" i="33"/>
  <c r="A115" i="33"/>
  <c r="C114" i="33"/>
  <c r="A114" i="33"/>
  <c r="C113" i="33"/>
  <c r="A113" i="33"/>
  <c r="C112" i="33"/>
  <c r="A112" i="33"/>
  <c r="C111" i="33"/>
  <c r="A111" i="33"/>
  <c r="F111" i="33" s="1"/>
  <c r="F110" i="33"/>
  <c r="C110" i="33"/>
  <c r="A110" i="33"/>
  <c r="F109" i="33"/>
  <c r="A109" i="33"/>
  <c r="A108" i="33"/>
  <c r="F108" i="33" s="1"/>
  <c r="A107" i="33"/>
  <c r="F107" i="33" s="1"/>
  <c r="A106" i="33"/>
  <c r="A105" i="33"/>
  <c r="A104" i="33"/>
  <c r="C103" i="33"/>
  <c r="A103" i="33"/>
  <c r="F103" i="33" s="1"/>
  <c r="F102" i="33"/>
  <c r="C102" i="33"/>
  <c r="A102" i="33"/>
  <c r="F101" i="33"/>
  <c r="C101" i="33"/>
  <c r="A101" i="33"/>
  <c r="C100" i="33"/>
  <c r="A100" i="33"/>
  <c r="A99" i="33"/>
  <c r="C98" i="33"/>
  <c r="A98" i="33"/>
  <c r="F98" i="33" s="1"/>
  <c r="C97" i="33"/>
  <c r="A97" i="33"/>
  <c r="C96" i="33"/>
  <c r="A96" i="33"/>
  <c r="F96" i="33" s="1"/>
  <c r="C95" i="33"/>
  <c r="A95" i="33"/>
  <c r="F95" i="33" s="1"/>
  <c r="C94" i="33"/>
  <c r="A94" i="33"/>
  <c r="F94" i="33" s="1"/>
  <c r="F93" i="33"/>
  <c r="A93" i="33"/>
  <c r="A92" i="33"/>
  <c r="A91" i="33"/>
  <c r="A90" i="33"/>
  <c r="A89" i="33"/>
  <c r="A88" i="33"/>
  <c r="F88" i="33" s="1"/>
  <c r="C87" i="33"/>
  <c r="A87" i="33"/>
  <c r="F86" i="33"/>
  <c r="C86" i="33"/>
  <c r="A86" i="33"/>
  <c r="F85" i="33"/>
  <c r="C85" i="33"/>
  <c r="A85" i="33"/>
  <c r="C84" i="33"/>
  <c r="A84" i="33"/>
  <c r="C83" i="33"/>
  <c r="A83" i="33"/>
  <c r="F83" i="33" s="1"/>
  <c r="C82" i="33"/>
  <c r="A82" i="33"/>
  <c r="F82" i="33" s="1"/>
  <c r="C81" i="33"/>
  <c r="A81" i="33"/>
  <c r="A80" i="33"/>
  <c r="C79" i="33"/>
  <c r="A79" i="33"/>
  <c r="F79" i="33" s="1"/>
  <c r="F78" i="33"/>
  <c r="C78" i="33"/>
  <c r="A78" i="33"/>
  <c r="A77" i="33"/>
  <c r="F77" i="33" s="1"/>
  <c r="F76" i="33"/>
  <c r="A76" i="33"/>
  <c r="A75" i="33"/>
  <c r="A74" i="33"/>
  <c r="A73" i="33"/>
  <c r="A72" i="33"/>
  <c r="C71" i="33"/>
  <c r="A71" i="33"/>
  <c r="C70" i="33"/>
  <c r="A70" i="33"/>
  <c r="F70" i="33" s="1"/>
  <c r="F69" i="33"/>
  <c r="C69" i="33"/>
  <c r="A69" i="33"/>
  <c r="C68" i="33"/>
  <c r="A68" i="33"/>
  <c r="C67" i="33"/>
  <c r="A67" i="33"/>
  <c r="F68" i="33" s="1"/>
  <c r="C66" i="33"/>
  <c r="A66" i="33"/>
  <c r="C65" i="33"/>
  <c r="A65" i="33"/>
  <c r="C64" i="33"/>
  <c r="A64" i="33"/>
  <c r="C63" i="33"/>
  <c r="A63" i="33"/>
  <c r="C62" i="33"/>
  <c r="A62" i="33"/>
  <c r="F62" i="33" s="1"/>
  <c r="F61" i="33"/>
  <c r="A61" i="33"/>
  <c r="F60" i="33"/>
  <c r="A60" i="33"/>
  <c r="A59" i="33"/>
  <c r="A58" i="33"/>
  <c r="A57" i="33"/>
  <c r="A56" i="33"/>
  <c r="C55" i="33"/>
  <c r="A55" i="33"/>
  <c r="F55" i="33" s="1"/>
  <c r="C54" i="33"/>
  <c r="A54" i="33"/>
  <c r="C53" i="33"/>
  <c r="A53" i="33"/>
  <c r="C52" i="33"/>
  <c r="A52" i="33"/>
  <c r="A51" i="33"/>
  <c r="C50" i="33"/>
  <c r="C51" i="33"/>
  <c r="A50" i="33"/>
  <c r="C49" i="33"/>
  <c r="A49" i="33"/>
  <c r="A48" i="33"/>
  <c r="F48" i="33" s="1"/>
  <c r="C47" i="33"/>
  <c r="A47" i="33"/>
  <c r="C46" i="33"/>
  <c r="A46" i="33"/>
  <c r="F46" i="33" s="1"/>
  <c r="C45" i="33"/>
  <c r="A45" i="33"/>
  <c r="A44" i="33"/>
  <c r="A43" i="33"/>
  <c r="A42" i="33"/>
  <c r="A41" i="33"/>
  <c r="A40" i="33"/>
  <c r="C39" i="33"/>
  <c r="A39" i="33"/>
  <c r="C38" i="33"/>
  <c r="A38" i="33"/>
  <c r="A37" i="33"/>
  <c r="C37" i="33"/>
  <c r="A36" i="33"/>
  <c r="F37" i="33" s="1"/>
  <c r="C35" i="33"/>
  <c r="A35" i="33"/>
  <c r="C34" i="33"/>
  <c r="A34" i="33"/>
  <c r="F34" i="33" s="1"/>
  <c r="A33" i="33"/>
  <c r="C33" i="33"/>
  <c r="A32" i="33"/>
  <c r="C32" i="33"/>
  <c r="A31" i="33"/>
  <c r="C30" i="33"/>
  <c r="A30" i="33"/>
  <c r="C29" i="33"/>
  <c r="A29" i="33"/>
  <c r="F28" i="33"/>
  <c r="A28" i="33"/>
  <c r="A27" i="33"/>
  <c r="F27" i="33" s="1"/>
  <c r="A26" i="33"/>
  <c r="A25" i="33"/>
  <c r="F25" i="33" s="1"/>
  <c r="A24" i="33"/>
  <c r="C23" i="33"/>
  <c r="A23" i="33"/>
  <c r="F23" i="33" s="1"/>
  <c r="C22" i="33"/>
  <c r="A22" i="33"/>
  <c r="C21" i="33"/>
  <c r="A21" i="33"/>
  <c r="F21" i="33" s="1"/>
  <c r="C20" i="33"/>
  <c r="A20" i="33"/>
  <c r="A19" i="33"/>
  <c r="F20" i="33" s="1"/>
  <c r="C18" i="33"/>
  <c r="A18" i="33"/>
  <c r="C17" i="33"/>
  <c r="A17" i="33"/>
  <c r="C16" i="33"/>
  <c r="A16" i="33"/>
  <c r="F16" i="33" s="1"/>
  <c r="C15" i="33"/>
  <c r="A15" i="33"/>
  <c r="A14" i="33"/>
  <c r="C13" i="33"/>
  <c r="A13" i="33"/>
  <c r="F14" i="33" s="1"/>
  <c r="C12" i="33"/>
  <c r="A12" i="33"/>
  <c r="A11" i="33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C24" i="32" s="1"/>
  <c r="B25" i="32"/>
  <c r="B26" i="32"/>
  <c r="B27" i="32"/>
  <c r="B28" i="32"/>
  <c r="B29" i="32"/>
  <c r="B30" i="32"/>
  <c r="B31" i="32"/>
  <c r="B32" i="32"/>
  <c r="B33" i="32"/>
  <c r="B34" i="32"/>
  <c r="B35" i="32"/>
  <c r="B36" i="32"/>
  <c r="C36" i="32" s="1"/>
  <c r="B37" i="32"/>
  <c r="B38" i="32"/>
  <c r="B39" i="32"/>
  <c r="B40" i="32"/>
  <c r="C40" i="32" s="1"/>
  <c r="B41" i="32"/>
  <c r="B42" i="32"/>
  <c r="C42" i="32" s="1"/>
  <c r="B43" i="32"/>
  <c r="B44" i="32"/>
  <c r="B45" i="32"/>
  <c r="C45" i="32" s="1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C60" i="32" s="1"/>
  <c r="B60" i="32"/>
  <c r="B61" i="32"/>
  <c r="B62" i="32"/>
  <c r="B63" i="32"/>
  <c r="B64" i="32"/>
  <c r="B65" i="32"/>
  <c r="C65" i="32" s="1"/>
  <c r="B66" i="32"/>
  <c r="B67" i="32"/>
  <c r="B68" i="32"/>
  <c r="B69" i="32"/>
  <c r="C69" i="32" s="1"/>
  <c r="B70" i="32"/>
  <c r="B71" i="32"/>
  <c r="B72" i="32"/>
  <c r="C72" i="32" s="1"/>
  <c r="B73" i="32"/>
  <c r="B74" i="32"/>
  <c r="B75" i="32"/>
  <c r="C76" i="32" s="1"/>
  <c r="B76" i="32"/>
  <c r="B77" i="32"/>
  <c r="B78" i="32"/>
  <c r="C79" i="32" s="1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C92" i="32" s="1"/>
  <c r="B92" i="32"/>
  <c r="B93" i="32"/>
  <c r="B94" i="32"/>
  <c r="B95" i="32"/>
  <c r="B96" i="32"/>
  <c r="B97" i="32"/>
  <c r="C97" i="32" s="1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C118" i="32" s="1"/>
  <c r="B119" i="32"/>
  <c r="B120" i="32"/>
  <c r="C120" i="32" s="1"/>
  <c r="B121" i="32"/>
  <c r="B122" i="32"/>
  <c r="B123" i="32"/>
  <c r="C124" i="32" s="1"/>
  <c r="B124" i="32"/>
  <c r="B125" i="32"/>
  <c r="B126" i="32"/>
  <c r="B127" i="32"/>
  <c r="B128" i="32"/>
  <c r="B129" i="32"/>
  <c r="B130" i="32"/>
  <c r="B131" i="32"/>
  <c r="B132" i="32"/>
  <c r="B133" i="32"/>
  <c r="C133" i="32" s="1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C156" i="32" s="1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C184" i="32" s="1"/>
  <c r="B185" i="32"/>
  <c r="B186" i="32"/>
  <c r="B187" i="32"/>
  <c r="C188" i="32" s="1"/>
  <c r="B188" i="32"/>
  <c r="B189" i="32"/>
  <c r="B190" i="32"/>
  <c r="C191" i="32" s="1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C207" i="32" s="1"/>
  <c r="B207" i="32"/>
  <c r="B208" i="32"/>
  <c r="B209" i="32"/>
  <c r="B210" i="32"/>
  <c r="C211" i="32" s="1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C227" i="32" s="1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C245" i="32" s="1"/>
  <c r="B246" i="32"/>
  <c r="B247" i="32"/>
  <c r="B248" i="32"/>
  <c r="B249" i="32"/>
  <c r="B250" i="32"/>
  <c r="B251" i="32"/>
  <c r="B252" i="32"/>
  <c r="B253" i="32"/>
  <c r="B254" i="32"/>
  <c r="C255" i="32" s="1"/>
  <c r="B255" i="32"/>
  <c r="B256" i="32"/>
  <c r="B257" i="32"/>
  <c r="C258" i="32" s="1"/>
  <c r="B258" i="32"/>
  <c r="B259" i="32"/>
  <c r="B260" i="32"/>
  <c r="B261" i="32"/>
  <c r="C261" i="32" s="1"/>
  <c r="B262" i="32"/>
  <c r="B263" i="32"/>
  <c r="B264" i="32"/>
  <c r="B265" i="32"/>
  <c r="B266" i="32"/>
  <c r="B267" i="32"/>
  <c r="B268" i="32"/>
  <c r="B269" i="32"/>
  <c r="B270" i="32"/>
  <c r="B271" i="32"/>
  <c r="B272" i="32"/>
  <c r="B273" i="32"/>
  <c r="B274" i="32"/>
  <c r="C275" i="32" s="1"/>
  <c r="B275" i="32"/>
  <c r="B276" i="32"/>
  <c r="B277" i="32"/>
  <c r="B278" i="32"/>
  <c r="B279" i="32"/>
  <c r="B280" i="32"/>
  <c r="C281" i="32" s="1"/>
  <c r="B281" i="32"/>
  <c r="B282" i="32"/>
  <c r="B283" i="32"/>
  <c r="C284" i="32" s="1"/>
  <c r="B284" i="32"/>
  <c r="B285" i="32"/>
  <c r="B286" i="32"/>
  <c r="B287" i="32"/>
  <c r="C287" i="32" s="1"/>
  <c r="B288" i="32"/>
  <c r="B289" i="32"/>
  <c r="C289" i="32" s="1"/>
  <c r="B290" i="32"/>
  <c r="B291" i="32"/>
  <c r="B292" i="32"/>
  <c r="B293" i="32"/>
  <c r="B294" i="32"/>
  <c r="B295" i="32"/>
  <c r="B296" i="32"/>
  <c r="C296" i="32" s="1"/>
  <c r="B297" i="32"/>
  <c r="B298" i="32"/>
  <c r="B299" i="32"/>
  <c r="C300" i="32" s="1"/>
  <c r="B300" i="32"/>
  <c r="B301" i="32"/>
  <c r="B302" i="32"/>
  <c r="B303" i="32"/>
  <c r="C303" i="32" s="1"/>
  <c r="B304" i="32"/>
  <c r="B305" i="32"/>
  <c r="B306" i="32"/>
  <c r="B307" i="32"/>
  <c r="B308" i="32"/>
  <c r="B309" i="32"/>
  <c r="B310" i="32"/>
  <c r="B311" i="32"/>
  <c r="B312" i="32"/>
  <c r="C312" i="32" s="1"/>
  <c r="B313" i="32"/>
  <c r="B314" i="32"/>
  <c r="B315" i="32"/>
  <c r="B316" i="32"/>
  <c r="B317" i="32"/>
  <c r="B318" i="32"/>
  <c r="B319" i="32"/>
  <c r="B320" i="32"/>
  <c r="B321" i="32"/>
  <c r="B322" i="32"/>
  <c r="B323" i="32"/>
  <c r="B324" i="32"/>
  <c r="C324" i="32" s="1"/>
  <c r="B325" i="32"/>
  <c r="B326" i="32"/>
  <c r="B327" i="32"/>
  <c r="B328" i="32"/>
  <c r="C328" i="32" s="1"/>
  <c r="B329" i="32"/>
  <c r="B330" i="32"/>
  <c r="B331" i="32"/>
  <c r="B332" i="32"/>
  <c r="B333" i="32"/>
  <c r="C333" i="32" s="1"/>
  <c r="B334" i="32"/>
  <c r="B335" i="32"/>
  <c r="B336" i="32"/>
  <c r="B337" i="32"/>
  <c r="B338" i="32"/>
  <c r="B339" i="32"/>
  <c r="B340" i="32"/>
  <c r="B341" i="32"/>
  <c r="C341" i="32" s="1"/>
  <c r="B342" i="32"/>
  <c r="B343" i="32"/>
  <c r="B344" i="32"/>
  <c r="B345" i="32"/>
  <c r="B346" i="32"/>
  <c r="B347" i="32"/>
  <c r="C348" i="32" s="1"/>
  <c r="B348" i="32"/>
  <c r="B349" i="32"/>
  <c r="B350" i="32"/>
  <c r="C351" i="32" s="1"/>
  <c r="B351" i="32"/>
  <c r="B352" i="32"/>
  <c r="B353" i="32"/>
  <c r="C353" i="32" s="1"/>
  <c r="B354" i="32"/>
  <c r="B355" i="32"/>
  <c r="B356" i="32"/>
  <c r="B357" i="32"/>
  <c r="C357" i="32" s="1"/>
  <c r="B358" i="32"/>
  <c r="B359" i="32"/>
  <c r="B360" i="32"/>
  <c r="C360" i="32" s="1"/>
  <c r="B361" i="32"/>
  <c r="B362" i="32"/>
  <c r="C362" i="32" s="1"/>
  <c r="B363" i="32"/>
  <c r="C364" i="32" s="1"/>
  <c r="B364" i="32"/>
  <c r="B365" i="32"/>
  <c r="C365" i="32" s="1"/>
  <c r="B366" i="32"/>
  <c r="B367" i="32"/>
  <c r="C368" i="32" s="1"/>
  <c r="B368" i="32"/>
  <c r="B369" i="32"/>
  <c r="C369" i="32" s="1"/>
  <c r="B370" i="32"/>
  <c r="B371" i="32"/>
  <c r="B372" i="32"/>
  <c r="C372" i="32" s="1"/>
  <c r="B373" i="32"/>
  <c r="B374" i="32"/>
  <c r="B375" i="32"/>
  <c r="C375" i="32" s="1"/>
  <c r="B376" i="32"/>
  <c r="B377" i="32"/>
  <c r="B378" i="32"/>
  <c r="B379" i="32"/>
  <c r="B380" i="32"/>
  <c r="C380" i="32" s="1"/>
  <c r="B381" i="32"/>
  <c r="C381" i="32" s="1"/>
  <c r="B382" i="32"/>
  <c r="B383" i="32"/>
  <c r="B384" i="32"/>
  <c r="B385" i="32"/>
  <c r="C386" i="32" s="1"/>
  <c r="B386" i="32"/>
  <c r="B387" i="32"/>
  <c r="B388" i="32"/>
  <c r="C388" i="32" s="1"/>
  <c r="B389" i="32"/>
  <c r="C389" i="32" s="1"/>
  <c r="B390" i="32"/>
  <c r="B391" i="32"/>
  <c r="B392" i="32"/>
  <c r="C392" i="32" s="1"/>
  <c r="B393" i="32"/>
  <c r="B394" i="32"/>
  <c r="C394" i="32" s="1"/>
  <c r="B395" i="32"/>
  <c r="C396" i="32" s="1"/>
  <c r="B396" i="32"/>
  <c r="B397" i="32"/>
  <c r="B398" i="32"/>
  <c r="B399" i="32"/>
  <c r="B400" i="32"/>
  <c r="B401" i="32"/>
  <c r="C402" i="32" s="1"/>
  <c r="B402" i="32"/>
  <c r="C403" i="32" s="1"/>
  <c r="B403" i="32"/>
  <c r="B404" i="32"/>
  <c r="B405" i="32"/>
  <c r="C406" i="32" s="1"/>
  <c r="B406" i="32"/>
  <c r="B407" i="32"/>
  <c r="B408" i="32"/>
  <c r="B409" i="32"/>
  <c r="B410" i="32"/>
  <c r="C410" i="32" s="1"/>
  <c r="B411" i="32"/>
  <c r="B412" i="32"/>
  <c r="B413" i="32"/>
  <c r="C414" i="32" s="1"/>
  <c r="B414" i="32"/>
  <c r="B415" i="32"/>
  <c r="C416" i="32" s="1"/>
  <c r="B416" i="32"/>
  <c r="B417" i="32"/>
  <c r="B418" i="32"/>
  <c r="B419" i="32"/>
  <c r="B420" i="32"/>
  <c r="B421" i="32"/>
  <c r="C422" i="32" s="1"/>
  <c r="B422" i="32"/>
  <c r="B423" i="32"/>
  <c r="B424" i="32"/>
  <c r="C424" i="32" s="1"/>
  <c r="B425" i="32"/>
  <c r="B426" i="32"/>
  <c r="C426" i="32" s="1"/>
  <c r="B427" i="32"/>
  <c r="B428" i="32"/>
  <c r="B429" i="32"/>
  <c r="C430" i="32" s="1"/>
  <c r="B430" i="32"/>
  <c r="B431" i="32"/>
  <c r="C432" i="32" s="1"/>
  <c r="B432" i="32"/>
  <c r="B433" i="32"/>
  <c r="C433" i="32" s="1"/>
  <c r="B434" i="32"/>
  <c r="B435" i="32"/>
  <c r="B436" i="32"/>
  <c r="B437" i="32"/>
  <c r="C438" i="32" s="1"/>
  <c r="B438" i="32"/>
  <c r="B439" i="32"/>
  <c r="C439" i="32" s="1"/>
  <c r="B440" i="32"/>
  <c r="C440" i="32" s="1"/>
  <c r="B441" i="32"/>
  <c r="B442" i="32"/>
  <c r="C442" i="32" s="1"/>
  <c r="B443" i="32"/>
  <c r="B444" i="32"/>
  <c r="B445" i="32"/>
  <c r="B446" i="32"/>
  <c r="B447" i="32"/>
  <c r="B11" i="32"/>
  <c r="B3" i="32"/>
  <c r="B2" i="32"/>
  <c r="B1" i="32"/>
  <c r="C447" i="32"/>
  <c r="A447" i="32"/>
  <c r="F447" i="32" s="1"/>
  <c r="A446" i="32"/>
  <c r="F446" i="32" s="1"/>
  <c r="A445" i="32"/>
  <c r="F444" i="32"/>
  <c r="A444" i="32"/>
  <c r="F445" i="32" s="1"/>
  <c r="F443" i="32"/>
  <c r="A443" i="32"/>
  <c r="A442" i="32"/>
  <c r="A441" i="32"/>
  <c r="F442" i="32" s="1"/>
  <c r="A440" i="32"/>
  <c r="A439" i="32"/>
  <c r="A438" i="32"/>
  <c r="A437" i="32"/>
  <c r="C436" i="32"/>
  <c r="A436" i="32"/>
  <c r="F436" i="32" s="1"/>
  <c r="C435" i="32"/>
  <c r="A435" i="32"/>
  <c r="F435" i="32" s="1"/>
  <c r="F434" i="32"/>
  <c r="A434" i="32"/>
  <c r="A433" i="32"/>
  <c r="A432" i="32"/>
  <c r="C431" i="32"/>
  <c r="A431" i="32"/>
  <c r="F431" i="32" s="1"/>
  <c r="A430" i="32"/>
  <c r="A429" i="32"/>
  <c r="A428" i="32"/>
  <c r="F428" i="32" s="1"/>
  <c r="A427" i="32"/>
  <c r="F426" i="32"/>
  <c r="A426" i="32"/>
  <c r="F427" i="32" s="1"/>
  <c r="A425" i="32"/>
  <c r="A424" i="32"/>
  <c r="C423" i="32"/>
  <c r="A423" i="32"/>
  <c r="F423" i="32" s="1"/>
  <c r="A422" i="32"/>
  <c r="A421" i="32"/>
  <c r="C420" i="32"/>
  <c r="A420" i="32"/>
  <c r="C419" i="32"/>
  <c r="A419" i="32"/>
  <c r="A418" i="32"/>
  <c r="A417" i="32"/>
  <c r="A416" i="32"/>
  <c r="C415" i="32"/>
  <c r="A415" i="32"/>
  <c r="F415" i="32" s="1"/>
  <c r="A414" i="32"/>
  <c r="F413" i="32"/>
  <c r="A413" i="32"/>
  <c r="F412" i="32"/>
  <c r="A412" i="32"/>
  <c r="A411" i="32"/>
  <c r="F411" i="32" s="1"/>
  <c r="A410" i="32"/>
  <c r="F409" i="32"/>
  <c r="A409" i="32"/>
  <c r="F410" i="32" s="1"/>
  <c r="C408" i="32"/>
  <c r="A408" i="32"/>
  <c r="C407" i="32"/>
  <c r="A407" i="32"/>
  <c r="A406" i="32"/>
  <c r="A405" i="32"/>
  <c r="F406" i="32" s="1"/>
  <c r="C404" i="32"/>
  <c r="A404" i="32"/>
  <c r="F404" i="32" s="1"/>
  <c r="A403" i="32"/>
  <c r="A402" i="32"/>
  <c r="C401" i="32"/>
  <c r="A401" i="32"/>
  <c r="F402" i="32" s="1"/>
  <c r="C400" i="32"/>
  <c r="A400" i="32"/>
  <c r="A399" i="32"/>
  <c r="F399" i="32" s="1"/>
  <c r="C399" i="32"/>
  <c r="A398" i="32"/>
  <c r="F398" i="32" s="1"/>
  <c r="F397" i="32"/>
  <c r="C397" i="32"/>
  <c r="A397" i="32"/>
  <c r="A396" i="32"/>
  <c r="A395" i="32"/>
  <c r="F396" i="32" s="1"/>
  <c r="A394" i="32"/>
  <c r="A393" i="32"/>
  <c r="A392" i="32"/>
  <c r="F392" i="32" s="1"/>
  <c r="C391" i="32"/>
  <c r="A391" i="32"/>
  <c r="C390" i="32"/>
  <c r="A390" i="32"/>
  <c r="A389" i="32"/>
  <c r="A388" i="32"/>
  <c r="C387" i="32"/>
  <c r="A387" i="32"/>
  <c r="A386" i="32"/>
  <c r="F386" i="32" s="1"/>
  <c r="A385" i="32"/>
  <c r="A384" i="32"/>
  <c r="A383" i="32"/>
  <c r="C382" i="32"/>
  <c r="C383" i="32"/>
  <c r="A382" i="32"/>
  <c r="F382" i="32" s="1"/>
  <c r="F381" i="32"/>
  <c r="A381" i="32"/>
  <c r="A380" i="32"/>
  <c r="F380" i="32" s="1"/>
  <c r="F379" i="32"/>
  <c r="A379" i="32"/>
  <c r="A378" i="32"/>
  <c r="F378" i="32" s="1"/>
  <c r="F377" i="32"/>
  <c r="A377" i="32"/>
  <c r="A376" i="32"/>
  <c r="A375" i="32"/>
  <c r="C374" i="32"/>
  <c r="A374" i="32"/>
  <c r="C373" i="32"/>
  <c r="A373" i="32"/>
  <c r="A372" i="32"/>
  <c r="F372" i="32" s="1"/>
  <c r="C371" i="32"/>
  <c r="A371" i="32"/>
  <c r="C370" i="32"/>
  <c r="A370" i="32"/>
  <c r="A369" i="32"/>
  <c r="F370" i="32" s="1"/>
  <c r="A368" i="32"/>
  <c r="A367" i="32"/>
  <c r="C366" i="32"/>
  <c r="C367" i="32"/>
  <c r="A366" i="32"/>
  <c r="A365" i="32"/>
  <c r="F365" i="32" s="1"/>
  <c r="A364" i="32"/>
  <c r="A363" i="32"/>
  <c r="F363" i="32" s="1"/>
  <c r="F362" i="32"/>
  <c r="A362" i="32"/>
  <c r="F361" i="32"/>
  <c r="A361" i="32"/>
  <c r="A360" i="32"/>
  <c r="C359" i="32"/>
  <c r="A359" i="32"/>
  <c r="F359" i="32" s="1"/>
  <c r="C358" i="32"/>
  <c r="A358" i="32"/>
  <c r="A357" i="32"/>
  <c r="C356" i="32"/>
  <c r="A356" i="32"/>
  <c r="C355" i="32"/>
  <c r="A355" i="32"/>
  <c r="F354" i="32"/>
  <c r="A354" i="32"/>
  <c r="A353" i="32"/>
  <c r="C352" i="32"/>
  <c r="A352" i="32"/>
  <c r="A351" i="32"/>
  <c r="F351" i="32" s="1"/>
  <c r="C350" i="32"/>
  <c r="A350" i="32"/>
  <c r="C349" i="32"/>
  <c r="A349" i="32"/>
  <c r="A348" i="32"/>
  <c r="A347" i="32"/>
  <c r="A346" i="32"/>
  <c r="F346" i="32" s="1"/>
  <c r="F345" i="32"/>
  <c r="A345" i="32"/>
  <c r="A344" i="32"/>
  <c r="C343" i="32"/>
  <c r="A343" i="32"/>
  <c r="A342" i="32"/>
  <c r="A341" i="32"/>
  <c r="C340" i="32"/>
  <c r="A340" i="32"/>
  <c r="C339" i="32"/>
  <c r="A339" i="32"/>
  <c r="F338" i="32"/>
  <c r="C338" i="32"/>
  <c r="A338" i="32"/>
  <c r="A337" i="32"/>
  <c r="C336" i="32"/>
  <c r="A336" i="32"/>
  <c r="A335" i="32"/>
  <c r="F335" i="32" s="1"/>
  <c r="C335" i="32"/>
  <c r="A334" i="32"/>
  <c r="A333" i="32"/>
  <c r="A332" i="32"/>
  <c r="F332" i="32" s="1"/>
  <c r="A331" i="32"/>
  <c r="A330" i="32"/>
  <c r="F331" i="32" s="1"/>
  <c r="F329" i="32"/>
  <c r="A329" i="32"/>
  <c r="A328" i="32"/>
  <c r="C327" i="32"/>
  <c r="A327" i="32"/>
  <c r="A326" i="32"/>
  <c r="C325" i="32"/>
  <c r="A325" i="32"/>
  <c r="A324" i="32"/>
  <c r="F324" i="32" s="1"/>
  <c r="C323" i="32"/>
  <c r="A323" i="32"/>
  <c r="F322" i="32"/>
  <c r="C322" i="32"/>
  <c r="A322" i="32"/>
  <c r="A321" i="32"/>
  <c r="C321" i="32"/>
  <c r="A320" i="32"/>
  <c r="A319" i="32"/>
  <c r="C319" i="32"/>
  <c r="A318" i="32"/>
  <c r="C317" i="32"/>
  <c r="A317" i="32"/>
  <c r="F317" i="32" s="1"/>
  <c r="A316" i="32"/>
  <c r="A315" i="32"/>
  <c r="F315" i="32" s="1"/>
  <c r="F314" i="32"/>
  <c r="A314" i="32"/>
  <c r="A313" i="32"/>
  <c r="F313" i="32" s="1"/>
  <c r="A312" i="32"/>
  <c r="C311" i="32"/>
  <c r="A311" i="32"/>
  <c r="A310" i="32"/>
  <c r="C309" i="32"/>
  <c r="A309" i="32"/>
  <c r="F308" i="32"/>
  <c r="C308" i="32"/>
  <c r="A308" i="32"/>
  <c r="A307" i="32"/>
  <c r="A306" i="32"/>
  <c r="F306" i="32" s="1"/>
  <c r="C305" i="32"/>
  <c r="A305" i="32"/>
  <c r="C304" i="32"/>
  <c r="A304" i="32"/>
  <c r="A303" i="32"/>
  <c r="F303" i="32" s="1"/>
  <c r="C302" i="32"/>
  <c r="A302" i="32"/>
  <c r="C301" i="32"/>
  <c r="A301" i="32"/>
  <c r="F301" i="32" s="1"/>
  <c r="A300" i="32"/>
  <c r="A299" i="32"/>
  <c r="F299" i="32" s="1"/>
  <c r="F298" i="32"/>
  <c r="A298" i="32"/>
  <c r="A297" i="32"/>
  <c r="F297" i="32" s="1"/>
  <c r="A296" i="32"/>
  <c r="C295" i="32"/>
  <c r="A295" i="32"/>
  <c r="F295" i="32" s="1"/>
  <c r="A294" i="32"/>
  <c r="C293" i="32"/>
  <c r="A293" i="32"/>
  <c r="C292" i="32"/>
  <c r="A292" i="32"/>
  <c r="F292" i="32" s="1"/>
  <c r="C291" i="32"/>
  <c r="A291" i="32"/>
  <c r="C290" i="32"/>
  <c r="A290" i="32"/>
  <c r="F290" i="32" s="1"/>
  <c r="A289" i="32"/>
  <c r="C288" i="32"/>
  <c r="A288" i="32"/>
  <c r="A287" i="32"/>
  <c r="F287" i="32" s="1"/>
  <c r="C286" i="32"/>
  <c r="A286" i="32"/>
  <c r="C285" i="32"/>
  <c r="A285" i="32"/>
  <c r="A284" i="32"/>
  <c r="F284" i="32" s="1"/>
  <c r="A283" i="32"/>
  <c r="A282" i="32"/>
  <c r="F281" i="32"/>
  <c r="A281" i="32"/>
  <c r="A280" i="32"/>
  <c r="C279" i="32"/>
  <c r="A279" i="32"/>
  <c r="C278" i="32"/>
  <c r="A278" i="32"/>
  <c r="C277" i="32"/>
  <c r="A277" i="32"/>
  <c r="F277" i="32" s="1"/>
  <c r="C276" i="32"/>
  <c r="A276" i="32"/>
  <c r="F276" i="32" s="1"/>
  <c r="A275" i="32"/>
  <c r="C274" i="32"/>
  <c r="A274" i="32"/>
  <c r="F273" i="32"/>
  <c r="C273" i="32"/>
  <c r="A273" i="32"/>
  <c r="F274" i="32" s="1"/>
  <c r="C272" i="32"/>
  <c r="A272" i="32"/>
  <c r="F272" i="32" s="1"/>
  <c r="A271" i="32"/>
  <c r="A270" i="32"/>
  <c r="C269" i="32"/>
  <c r="A269" i="32"/>
  <c r="F269" i="32" s="1"/>
  <c r="A268" i="32"/>
  <c r="F268" i="32" s="1"/>
  <c r="A267" i="32"/>
  <c r="A266" i="32"/>
  <c r="F266" i="32" s="1"/>
  <c r="A265" i="32"/>
  <c r="A264" i="32"/>
  <c r="C263" i="32"/>
  <c r="A263" i="32"/>
  <c r="C262" i="32"/>
  <c r="A262" i="32"/>
  <c r="F262" i="32" s="1"/>
  <c r="A261" i="32"/>
  <c r="C260" i="32"/>
  <c r="A260" i="32"/>
  <c r="C259" i="32"/>
  <c r="A259" i="32"/>
  <c r="F259" i="32" s="1"/>
  <c r="A258" i="32"/>
  <c r="F258" i="32" s="1"/>
  <c r="A257" i="32"/>
  <c r="C256" i="32"/>
  <c r="A256" i="32"/>
  <c r="A255" i="32"/>
  <c r="C254" i="32"/>
  <c r="A254" i="32"/>
  <c r="C253" i="32"/>
  <c r="A253" i="32"/>
  <c r="A252" i="32"/>
  <c r="F252" i="32" s="1"/>
  <c r="A251" i="32"/>
  <c r="A250" i="32"/>
  <c r="F250" i="32" s="1"/>
  <c r="F249" i="32"/>
  <c r="A249" i="32"/>
  <c r="A248" i="32"/>
  <c r="C247" i="32"/>
  <c r="A247" i="32"/>
  <c r="F247" i="32" s="1"/>
  <c r="C246" i="32"/>
  <c r="A246" i="32"/>
  <c r="A245" i="32"/>
  <c r="F244" i="32"/>
  <c r="C244" i="32"/>
  <c r="A244" i="32"/>
  <c r="C243" i="32"/>
  <c r="A243" i="32"/>
  <c r="A242" i="32"/>
  <c r="F242" i="32" s="1"/>
  <c r="A241" i="32"/>
  <c r="C240" i="32"/>
  <c r="C241" i="32"/>
  <c r="A240" i="32"/>
  <c r="F240" i="32" s="1"/>
  <c r="C239" i="32"/>
  <c r="A239" i="32"/>
  <c r="C238" i="32"/>
  <c r="A238" i="32"/>
  <c r="C237" i="32"/>
  <c r="A237" i="32"/>
  <c r="F237" i="32" s="1"/>
  <c r="A236" i="32"/>
  <c r="F236" i="32" s="1"/>
  <c r="A235" i="32"/>
  <c r="F234" i="32"/>
  <c r="A234" i="32"/>
  <c r="F235" i="32" s="1"/>
  <c r="A233" i="32"/>
  <c r="C232" i="32"/>
  <c r="A232" i="32"/>
  <c r="F232" i="32" s="1"/>
  <c r="C231" i="32"/>
  <c r="A231" i="32"/>
  <c r="A230" i="32"/>
  <c r="C229" i="32"/>
  <c r="A229" i="32"/>
  <c r="C228" i="32"/>
  <c r="A228" i="32"/>
  <c r="F228" i="32" s="1"/>
  <c r="A227" i="32"/>
  <c r="C226" i="32"/>
  <c r="A226" i="32"/>
  <c r="C225" i="32"/>
  <c r="A225" i="32"/>
  <c r="C224" i="32"/>
  <c r="A224" i="32"/>
  <c r="C223" i="32"/>
  <c r="A223" i="32"/>
  <c r="C222" i="32"/>
  <c r="A222" i="32"/>
  <c r="F222" i="32" s="1"/>
  <c r="C221" i="32"/>
  <c r="A221" i="32"/>
  <c r="A220" i="32"/>
  <c r="A219" i="32"/>
  <c r="F218" i="32"/>
  <c r="A218" i="32"/>
  <c r="F217" i="32"/>
  <c r="A217" i="32"/>
  <c r="A216" i="32"/>
  <c r="C215" i="32"/>
  <c r="A215" i="32"/>
  <c r="A214" i="32"/>
  <c r="F214" i="32" s="1"/>
  <c r="C213" i="32"/>
  <c r="A213" i="32"/>
  <c r="C212" i="32"/>
  <c r="A212" i="32"/>
  <c r="F212" i="32" s="1"/>
  <c r="A211" i="32"/>
  <c r="C210" i="32"/>
  <c r="A210" i="32"/>
  <c r="C209" i="32"/>
  <c r="A209" i="32"/>
  <c r="F210" i="32" s="1"/>
  <c r="C208" i="32"/>
  <c r="A208" i="32"/>
  <c r="F208" i="32" s="1"/>
  <c r="A207" i="32"/>
  <c r="A206" i="32"/>
  <c r="F207" i="32" s="1"/>
  <c r="A205" i="32"/>
  <c r="F205" i="32" s="1"/>
  <c r="A204" i="32"/>
  <c r="F204" i="32" s="1"/>
  <c r="A203" i="32"/>
  <c r="F202" i="32"/>
  <c r="A202" i="32"/>
  <c r="F203" i="32" s="1"/>
  <c r="A201" i="32"/>
  <c r="A200" i="32"/>
  <c r="A199" i="32"/>
  <c r="A198" i="32"/>
  <c r="C197" i="32"/>
  <c r="A197" i="32"/>
  <c r="C196" i="32"/>
  <c r="A196" i="32"/>
  <c r="C195" i="32"/>
  <c r="A195" i="32"/>
  <c r="C194" i="32"/>
  <c r="A194" i="32"/>
  <c r="F194" i="32" s="1"/>
  <c r="A193" i="32"/>
  <c r="A192" i="32"/>
  <c r="F192" i="32" s="1"/>
  <c r="F191" i="32"/>
  <c r="A191" i="32"/>
  <c r="C190" i="32"/>
  <c r="A190" i="32"/>
  <c r="C189" i="32"/>
  <c r="A189" i="32"/>
  <c r="A188" i="32"/>
  <c r="F187" i="32"/>
  <c r="A187" i="32"/>
  <c r="F186" i="32"/>
  <c r="A186" i="32"/>
  <c r="F185" i="32"/>
  <c r="A185" i="32"/>
  <c r="A184" i="32"/>
  <c r="C183" i="32"/>
  <c r="A183" i="32"/>
  <c r="C182" i="32"/>
  <c r="A182" i="32"/>
  <c r="A181" i="32"/>
  <c r="A180" i="32"/>
  <c r="C179" i="32"/>
  <c r="A179" i="32"/>
  <c r="C178" i="32"/>
  <c r="A178" i="32"/>
  <c r="F178" i="32" s="1"/>
  <c r="F177" i="32"/>
  <c r="C177" i="32"/>
  <c r="A177" i="32"/>
  <c r="C176" i="32"/>
  <c r="A176" i="32"/>
  <c r="C175" i="32"/>
  <c r="A175" i="32"/>
  <c r="F176" i="32" s="1"/>
  <c r="A174" i="32"/>
  <c r="C173" i="32"/>
  <c r="A173" i="32"/>
  <c r="A172" i="32"/>
  <c r="F172" i="32" s="1"/>
  <c r="A171" i="32"/>
  <c r="A170" i="32"/>
  <c r="F171" i="32" s="1"/>
  <c r="A169" i="32"/>
  <c r="F169" i="32" s="1"/>
  <c r="A168" i="32"/>
  <c r="F168" i="32" s="1"/>
  <c r="C167" i="32"/>
  <c r="A167" i="32"/>
  <c r="A166" i="32"/>
  <c r="F166" i="32" s="1"/>
  <c r="C165" i="32"/>
  <c r="A165" i="32"/>
  <c r="A164" i="32"/>
  <c r="F164" i="32" s="1"/>
  <c r="F163" i="32"/>
  <c r="C163" i="32"/>
  <c r="A163" i="32"/>
  <c r="C162" i="32"/>
  <c r="A162" i="32"/>
  <c r="C161" i="32"/>
  <c r="A161" i="32"/>
  <c r="A160" i="32"/>
  <c r="F161" i="32" s="1"/>
  <c r="C159" i="32"/>
  <c r="A159" i="32"/>
  <c r="A158" i="32"/>
  <c r="C157" i="32"/>
  <c r="A157" i="32"/>
  <c r="A156" i="32"/>
  <c r="A155" i="32"/>
  <c r="A154" i="32"/>
  <c r="F155" i="32" s="1"/>
  <c r="A153" i="32"/>
  <c r="A152" i="32"/>
  <c r="A151" i="32"/>
  <c r="C150" i="32"/>
  <c r="A150" i="32"/>
  <c r="C149" i="32"/>
  <c r="A149" i="32"/>
  <c r="F149" i="32" s="1"/>
  <c r="A148" i="32"/>
  <c r="C147" i="32"/>
  <c r="A147" i="32"/>
  <c r="A146" i="32"/>
  <c r="F146" i="32" s="1"/>
  <c r="C145" i="32"/>
  <c r="A145" i="32"/>
  <c r="F145" i="32" s="1"/>
  <c r="C144" i="32"/>
  <c r="A144" i="32"/>
  <c r="C143" i="32"/>
  <c r="A143" i="32"/>
  <c r="F144" i="32" s="1"/>
  <c r="A142" i="32"/>
  <c r="F142" i="32" s="1"/>
  <c r="C141" i="32"/>
  <c r="A141" i="32"/>
  <c r="A140" i="32"/>
  <c r="F140" i="32" s="1"/>
  <c r="A139" i="32"/>
  <c r="A138" i="32"/>
  <c r="F139" i="32" s="1"/>
  <c r="A137" i="32"/>
  <c r="A136" i="32"/>
  <c r="F135" i="32"/>
  <c r="A135" i="32"/>
  <c r="C134" i="32"/>
  <c r="A134" i="32"/>
  <c r="F134" i="32" s="1"/>
  <c r="A133" i="32"/>
  <c r="C132" i="32"/>
  <c r="A132" i="32"/>
  <c r="C131" i="32"/>
  <c r="A131" i="32"/>
  <c r="C130" i="32"/>
  <c r="A130" i="32"/>
  <c r="F130" i="32" s="1"/>
  <c r="C129" i="32"/>
  <c r="A129" i="32"/>
  <c r="C128" i="32"/>
  <c r="A128" i="32"/>
  <c r="F129" i="32" s="1"/>
  <c r="C127" i="32"/>
  <c r="A127" i="32"/>
  <c r="A126" i="32"/>
  <c r="C125" i="32"/>
  <c r="A125" i="32"/>
  <c r="A124" i="32"/>
  <c r="A123" i="32"/>
  <c r="A122" i="32"/>
  <c r="F123" i="32" s="1"/>
  <c r="A121" i="32"/>
  <c r="F121" i="32" s="1"/>
  <c r="A120" i="32"/>
  <c r="F120" i="32" s="1"/>
  <c r="A119" i="32"/>
  <c r="A118" i="32"/>
  <c r="C117" i="32"/>
  <c r="A117" i="32"/>
  <c r="F117" i="32" s="1"/>
  <c r="A116" i="32"/>
  <c r="F116" i="32" s="1"/>
  <c r="C115" i="32"/>
  <c r="A115" i="32"/>
  <c r="C114" i="32"/>
  <c r="A114" i="32"/>
  <c r="C113" i="32"/>
  <c r="A113" i="32"/>
  <c r="F113" i="32" s="1"/>
  <c r="C112" i="32"/>
  <c r="A112" i="32"/>
  <c r="C111" i="32"/>
  <c r="A111" i="32"/>
  <c r="F112" i="32" s="1"/>
  <c r="A110" i="32"/>
  <c r="C109" i="32"/>
  <c r="A109" i="32"/>
  <c r="A108" i="32"/>
  <c r="F108" i="32" s="1"/>
  <c r="A107" i="32"/>
  <c r="A106" i="32"/>
  <c r="F107" i="32" s="1"/>
  <c r="A105" i="32"/>
  <c r="A104" i="32"/>
  <c r="F104" i="32" s="1"/>
  <c r="A103" i="32"/>
  <c r="C102" i="32"/>
  <c r="A102" i="32"/>
  <c r="C101" i="32"/>
  <c r="A101" i="32"/>
  <c r="F101" i="32" s="1"/>
  <c r="C100" i="32"/>
  <c r="A100" i="32"/>
  <c r="A99" i="32"/>
  <c r="F99" i="32" s="1"/>
  <c r="C98" i="32"/>
  <c r="A98" i="32"/>
  <c r="F97" i="32"/>
  <c r="A97" i="32"/>
  <c r="C96" i="32"/>
  <c r="A96" i="32"/>
  <c r="C95" i="32"/>
  <c r="A95" i="32"/>
  <c r="F96" i="32" s="1"/>
  <c r="C94" i="32"/>
  <c r="A94" i="32"/>
  <c r="C93" i="32"/>
  <c r="A93" i="32"/>
  <c r="F93" i="32" s="1"/>
  <c r="A92" i="32"/>
  <c r="F92" i="32" s="1"/>
  <c r="A91" i="32"/>
  <c r="A90" i="32"/>
  <c r="A89" i="32"/>
  <c r="A88" i="32"/>
  <c r="A87" i="32"/>
  <c r="C86" i="32"/>
  <c r="A86" i="32"/>
  <c r="F86" i="32" s="1"/>
  <c r="C85" i="32"/>
  <c r="A85" i="32"/>
  <c r="C84" i="32"/>
  <c r="A84" i="32"/>
  <c r="A83" i="32"/>
  <c r="F83" i="32" s="1"/>
  <c r="C82" i="32"/>
  <c r="A82" i="32"/>
  <c r="C81" i="32"/>
  <c r="A81" i="32"/>
  <c r="F81" i="32" s="1"/>
  <c r="A80" i="32"/>
  <c r="A79" i="32"/>
  <c r="F80" i="32" s="1"/>
  <c r="C78" i="32"/>
  <c r="A78" i="32"/>
  <c r="A77" i="32"/>
  <c r="A76" i="32"/>
  <c r="F76" i="32" s="1"/>
  <c r="A75" i="32"/>
  <c r="A74" i="32"/>
  <c r="A73" i="32"/>
  <c r="A72" i="32"/>
  <c r="A71" i="32"/>
  <c r="F71" i="32" s="1"/>
  <c r="C70" i="32"/>
  <c r="A70" i="32"/>
  <c r="F70" i="32" s="1"/>
  <c r="A69" i="32"/>
  <c r="A68" i="32"/>
  <c r="F68" i="32" s="1"/>
  <c r="C68" i="32"/>
  <c r="A67" i="32"/>
  <c r="C66" i="32"/>
  <c r="A66" i="32"/>
  <c r="F66" i="32" s="1"/>
  <c r="F65" i="32"/>
  <c r="A65" i="32"/>
  <c r="A64" i="32"/>
  <c r="F64" i="32" s="1"/>
  <c r="A63" i="32"/>
  <c r="C63" i="32"/>
  <c r="A62" i="32"/>
  <c r="F62" i="32" s="1"/>
  <c r="C61" i="32"/>
  <c r="A61" i="32"/>
  <c r="A60" i="32"/>
  <c r="F60" i="32" s="1"/>
  <c r="A59" i="32"/>
  <c r="A58" i="32"/>
  <c r="A57" i="32"/>
  <c r="F57" i="32" s="1"/>
  <c r="A56" i="32"/>
  <c r="C55" i="32"/>
  <c r="A55" i="32"/>
  <c r="C54" i="32"/>
  <c r="A54" i="32"/>
  <c r="F54" i="32" s="1"/>
  <c r="C53" i="32"/>
  <c r="A53" i="32"/>
  <c r="A52" i="32"/>
  <c r="F52" i="32" s="1"/>
  <c r="C51" i="32"/>
  <c r="C52" i="32"/>
  <c r="A51" i="32"/>
  <c r="F51" i="32" s="1"/>
  <c r="C50" i="32"/>
  <c r="A50" i="32"/>
  <c r="C49" i="32"/>
  <c r="A49" i="32"/>
  <c r="F49" i="32" s="1"/>
  <c r="F48" i="32"/>
  <c r="A48" i="32"/>
  <c r="C48" i="32"/>
  <c r="A47" i="32"/>
  <c r="F46" i="32"/>
  <c r="C46" i="32"/>
  <c r="A46" i="32"/>
  <c r="A45" i="32"/>
  <c r="F45" i="32" s="1"/>
  <c r="A44" i="32"/>
  <c r="F44" i="32" s="1"/>
  <c r="A43" i="32"/>
  <c r="A42" i="32"/>
  <c r="F43" i="32" s="1"/>
  <c r="A41" i="32"/>
  <c r="A40" i="32"/>
  <c r="F40" i="32" s="1"/>
  <c r="C39" i="32"/>
  <c r="A39" i="32"/>
  <c r="C38" i="32"/>
  <c r="A38" i="32"/>
  <c r="F39" i="32" s="1"/>
  <c r="C37" i="32"/>
  <c r="A37" i="32"/>
  <c r="F37" i="32" s="1"/>
  <c r="A36" i="32"/>
  <c r="A35" i="32"/>
  <c r="F35" i="32" s="1"/>
  <c r="C34" i="32"/>
  <c r="A34" i="32"/>
  <c r="C33" i="32"/>
  <c r="A33" i="32"/>
  <c r="F33" i="32" s="1"/>
  <c r="A32" i="32"/>
  <c r="F32" i="32" s="1"/>
  <c r="C32" i="32"/>
  <c r="A31" i="32"/>
  <c r="C30" i="32"/>
  <c r="A30" i="32"/>
  <c r="C29" i="32"/>
  <c r="A29" i="32"/>
  <c r="F29" i="32" s="1"/>
  <c r="A28" i="32"/>
  <c r="F27" i="32"/>
  <c r="A27" i="32"/>
  <c r="A26" i="32"/>
  <c r="A25" i="32"/>
  <c r="A24" i="32"/>
  <c r="F24" i="32" s="1"/>
  <c r="C23" i="32"/>
  <c r="A23" i="32"/>
  <c r="C22" i="32"/>
  <c r="A22" i="32"/>
  <c r="F23" i="32" s="1"/>
  <c r="C21" i="32"/>
  <c r="A21" i="32"/>
  <c r="C20" i="32"/>
  <c r="A20" i="32"/>
  <c r="A19" i="32"/>
  <c r="F19" i="32" s="1"/>
  <c r="C18" i="32"/>
  <c r="A18" i="32"/>
  <c r="F18" i="32" s="1"/>
  <c r="C17" i="32"/>
  <c r="A17" i="32"/>
  <c r="A16" i="32"/>
  <c r="F16" i="32" s="1"/>
  <c r="C16" i="32"/>
  <c r="A15" i="32"/>
  <c r="C14" i="32"/>
  <c r="A14" i="32"/>
  <c r="C13" i="32"/>
  <c r="A13" i="32"/>
  <c r="C12" i="32"/>
  <c r="A12" i="32"/>
  <c r="F12" i="32" s="1"/>
  <c r="G11" i="32"/>
  <c r="A11" i="32"/>
  <c r="B12" i="31"/>
  <c r="B13" i="31"/>
  <c r="B14" i="31"/>
  <c r="B15" i="31"/>
  <c r="B16" i="31"/>
  <c r="C16" i="31" s="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C40" i="31" s="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C56" i="31" s="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C72" i="31" s="1"/>
  <c r="B73" i="31"/>
  <c r="B74" i="31"/>
  <c r="B75" i="31"/>
  <c r="B76" i="31"/>
  <c r="C77" i="31" s="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C104" i="31" s="1"/>
  <c r="B105" i="31"/>
  <c r="B106" i="31"/>
  <c r="B107" i="31"/>
  <c r="B108" i="31"/>
  <c r="C109" i="31" s="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C120" i="31" s="1"/>
  <c r="B121" i="31"/>
  <c r="B122" i="31"/>
  <c r="B123" i="31"/>
  <c r="B124" i="31"/>
  <c r="B125" i="31"/>
  <c r="B126" i="31"/>
  <c r="B127" i="31"/>
  <c r="B128" i="31"/>
  <c r="C129" i="31" s="1"/>
  <c r="B129" i="31"/>
  <c r="B130" i="31"/>
  <c r="B131" i="31"/>
  <c r="B132" i="31"/>
  <c r="C133" i="31" s="1"/>
  <c r="B133" i="31"/>
  <c r="B134" i="31"/>
  <c r="B135" i="31"/>
  <c r="B136" i="31"/>
  <c r="C136" i="31" s="1"/>
  <c r="B137" i="31"/>
  <c r="B138" i="31"/>
  <c r="B139" i="31"/>
  <c r="B140" i="31"/>
  <c r="C141" i="31" s="1"/>
  <c r="B141" i="31"/>
  <c r="B142" i="31"/>
  <c r="B143" i="31"/>
  <c r="B144" i="31"/>
  <c r="C144" i="31" s="1"/>
  <c r="B145" i="31"/>
  <c r="B146" i="31"/>
  <c r="B147" i="31"/>
  <c r="B148" i="31"/>
  <c r="B149" i="31"/>
  <c r="B150" i="31"/>
  <c r="B151" i="31"/>
  <c r="B152" i="31"/>
  <c r="C152" i="31" s="1"/>
  <c r="B153" i="31"/>
  <c r="B154" i="31"/>
  <c r="B155" i="31"/>
  <c r="B156" i="31"/>
  <c r="B157" i="31"/>
  <c r="B158" i="31"/>
  <c r="B159" i="31"/>
  <c r="B160" i="31"/>
  <c r="C161" i="31" s="1"/>
  <c r="B161" i="31"/>
  <c r="B162" i="31"/>
  <c r="B163" i="31"/>
  <c r="B164" i="31"/>
  <c r="B165" i="31"/>
  <c r="B166" i="31"/>
  <c r="B167" i="31"/>
  <c r="B168" i="31"/>
  <c r="C168" i="31" s="1"/>
  <c r="B169" i="31"/>
  <c r="B170" i="31"/>
  <c r="B171" i="31"/>
  <c r="B172" i="31"/>
  <c r="B173" i="31"/>
  <c r="B174" i="31"/>
  <c r="B175" i="31"/>
  <c r="B176" i="31"/>
  <c r="C177" i="31" s="1"/>
  <c r="B177" i="31"/>
  <c r="B178" i="31"/>
  <c r="B179" i="31"/>
  <c r="B180" i="31"/>
  <c r="B181" i="31"/>
  <c r="B182" i="31"/>
  <c r="B183" i="31"/>
  <c r="B184" i="31"/>
  <c r="C184" i="31" s="1"/>
  <c r="B185" i="31"/>
  <c r="C185" i="31" s="1"/>
  <c r="B186" i="31"/>
  <c r="B187" i="31"/>
  <c r="C188" i="31" s="1"/>
  <c r="B188" i="31"/>
  <c r="B189" i="31"/>
  <c r="B190" i="31"/>
  <c r="B191" i="31"/>
  <c r="B192" i="31"/>
  <c r="C193" i="31" s="1"/>
  <c r="B193" i="31"/>
  <c r="B194" i="31"/>
  <c r="B195" i="31"/>
  <c r="B196" i="31"/>
  <c r="B197" i="31"/>
  <c r="B198" i="31"/>
  <c r="B199" i="31"/>
  <c r="B200" i="31"/>
  <c r="B201" i="31"/>
  <c r="C201" i="31" s="1"/>
  <c r="B202" i="31"/>
  <c r="B203" i="31"/>
  <c r="B204" i="31"/>
  <c r="C205" i="31" s="1"/>
  <c r="B205" i="31"/>
  <c r="B206" i="31"/>
  <c r="B207" i="31"/>
  <c r="B208" i="31"/>
  <c r="C208" i="31" s="1"/>
  <c r="B209" i="31"/>
  <c r="B210" i="31"/>
  <c r="B211" i="31"/>
  <c r="B212" i="31"/>
  <c r="C212" i="31" s="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C225" i="31" s="1"/>
  <c r="B225" i="31"/>
  <c r="B226" i="31"/>
  <c r="B227" i="31"/>
  <c r="B228" i="31"/>
  <c r="B229" i="31"/>
  <c r="B230" i="31"/>
  <c r="B231" i="31"/>
  <c r="B232" i="31"/>
  <c r="C233" i="31" s="1"/>
  <c r="B233" i="31"/>
  <c r="B234" i="31"/>
  <c r="B235" i="31"/>
  <c r="B236" i="31"/>
  <c r="C236" i="31" s="1"/>
  <c r="B237" i="31"/>
  <c r="B238" i="31"/>
  <c r="B239" i="31"/>
  <c r="B240" i="31"/>
  <c r="B241" i="31"/>
  <c r="B242" i="31"/>
  <c r="B243" i="31"/>
  <c r="B244" i="31"/>
  <c r="C244" i="31" s="1"/>
  <c r="B245" i="31"/>
  <c r="B246" i="31"/>
  <c r="B247" i="31"/>
  <c r="B248" i="31"/>
  <c r="C248" i="31" s="1"/>
  <c r="B249" i="31"/>
  <c r="C249" i="31" s="1"/>
  <c r="B250" i="31"/>
  <c r="B251" i="31"/>
  <c r="B252" i="31"/>
  <c r="B253" i="31"/>
  <c r="B254" i="31"/>
  <c r="B255" i="31"/>
  <c r="B256" i="31"/>
  <c r="C257" i="31" s="1"/>
  <c r="B257" i="31"/>
  <c r="B258" i="31"/>
  <c r="B259" i="31"/>
  <c r="B260" i="31"/>
  <c r="B261" i="31"/>
  <c r="B262" i="31"/>
  <c r="B263" i="31"/>
  <c r="C263" i="31" s="1"/>
  <c r="B264" i="31"/>
  <c r="B265" i="31"/>
  <c r="B266" i="31"/>
  <c r="B267" i="31"/>
  <c r="B268" i="31"/>
  <c r="B269" i="31"/>
  <c r="B270" i="31"/>
  <c r="B271" i="31"/>
  <c r="B272" i="31"/>
  <c r="C272" i="31" s="1"/>
  <c r="B273" i="31"/>
  <c r="B274" i="31"/>
  <c r="C274" i="31" s="1"/>
  <c r="B275" i="31"/>
  <c r="B276" i="31"/>
  <c r="B277" i="31"/>
  <c r="B278" i="31"/>
  <c r="B279" i="31"/>
  <c r="C279" i="31" s="1"/>
  <c r="B280" i="31"/>
  <c r="B281" i="31"/>
  <c r="B282" i="31"/>
  <c r="B283" i="31"/>
  <c r="B284" i="31"/>
  <c r="B285" i="31"/>
  <c r="B286" i="31"/>
  <c r="B287" i="31"/>
  <c r="B288" i="31"/>
  <c r="C288" i="31" s="1"/>
  <c r="B289" i="31"/>
  <c r="B290" i="31"/>
  <c r="C290" i="31" s="1"/>
  <c r="B291" i="31"/>
  <c r="B292" i="31"/>
  <c r="C292" i="31" s="1"/>
  <c r="B293" i="31"/>
  <c r="B294" i="31"/>
  <c r="B295" i="31"/>
  <c r="C295" i="31" s="1"/>
  <c r="B296" i="31"/>
  <c r="C297" i="31" s="1"/>
  <c r="B297" i="31"/>
  <c r="B298" i="31"/>
  <c r="B299" i="31"/>
  <c r="C299" i="31" s="1"/>
  <c r="B300" i="31"/>
  <c r="C300" i="31" s="1"/>
  <c r="B301" i="31"/>
  <c r="B302" i="31"/>
  <c r="B303" i="31"/>
  <c r="B304" i="31"/>
  <c r="C305" i="31" s="1"/>
  <c r="B305" i="31"/>
  <c r="B306" i="31"/>
  <c r="B307" i="31"/>
  <c r="B308" i="31"/>
  <c r="C308" i="31" s="1"/>
  <c r="B309" i="31"/>
  <c r="B310" i="31"/>
  <c r="B311" i="31"/>
  <c r="C311" i="31" s="1"/>
  <c r="B312" i="31"/>
  <c r="B313" i="31"/>
  <c r="C313" i="31" s="1"/>
  <c r="B314" i="31"/>
  <c r="B315" i="31"/>
  <c r="C316" i="31" s="1"/>
  <c r="B316" i="31"/>
  <c r="C317" i="31" s="1"/>
  <c r="B317" i="31"/>
  <c r="B318" i="31"/>
  <c r="B319" i="31"/>
  <c r="B320" i="31"/>
  <c r="C320" i="31" s="1"/>
  <c r="B321" i="31"/>
  <c r="B322" i="31"/>
  <c r="C322" i="31" s="1"/>
  <c r="B323" i="31"/>
  <c r="B324" i="31"/>
  <c r="B325" i="31"/>
  <c r="B326" i="31"/>
  <c r="B327" i="31"/>
  <c r="C327" i="31" s="1"/>
  <c r="B328" i="31"/>
  <c r="C328" i="31" s="1"/>
  <c r="B329" i="31"/>
  <c r="C329" i="31" s="1"/>
  <c r="B330" i="31"/>
  <c r="B331" i="31"/>
  <c r="C332" i="31" s="1"/>
  <c r="B332" i="31"/>
  <c r="B333" i="31"/>
  <c r="B334" i="31"/>
  <c r="B335" i="31"/>
  <c r="B336" i="31"/>
  <c r="C336" i="31" s="1"/>
  <c r="B337" i="31"/>
  <c r="B338" i="31"/>
  <c r="B339" i="31"/>
  <c r="C339" i="31" s="1"/>
  <c r="B340" i="31"/>
  <c r="B341" i="31"/>
  <c r="B342" i="31"/>
  <c r="B343" i="31"/>
  <c r="C343" i="31" s="1"/>
  <c r="B344" i="31"/>
  <c r="B345" i="31"/>
  <c r="B346" i="31"/>
  <c r="B347" i="31"/>
  <c r="B348" i="31"/>
  <c r="C349" i="31" s="1"/>
  <c r="B349" i="31"/>
  <c r="B350" i="31"/>
  <c r="B351" i="31"/>
  <c r="B352" i="31"/>
  <c r="C352" i="31" s="1"/>
  <c r="B353" i="31"/>
  <c r="B354" i="31"/>
  <c r="C354" i="31" s="1"/>
  <c r="B355" i="31"/>
  <c r="B356" i="31"/>
  <c r="C356" i="31" s="1"/>
  <c r="B357" i="31"/>
  <c r="B358" i="31"/>
  <c r="B359" i="31"/>
  <c r="C359" i="31" s="1"/>
  <c r="B360" i="31"/>
  <c r="B361" i="31"/>
  <c r="B362" i="31"/>
  <c r="B363" i="31"/>
  <c r="C364" i="31" s="1"/>
  <c r="B364" i="31"/>
  <c r="B365" i="31"/>
  <c r="B366" i="31"/>
  <c r="B367" i="31"/>
  <c r="C367" i="31" s="1"/>
  <c r="B368" i="31"/>
  <c r="C369" i="31" s="1"/>
  <c r="B369" i="31"/>
  <c r="B370" i="31"/>
  <c r="C370" i="31" s="1"/>
  <c r="B371" i="31"/>
  <c r="B372" i="31"/>
  <c r="C372" i="31" s="1"/>
  <c r="B373" i="31"/>
  <c r="B374" i="31"/>
  <c r="B375" i="31"/>
  <c r="C375" i="31" s="1"/>
  <c r="B376" i="31"/>
  <c r="C376" i="31" s="1"/>
  <c r="B377" i="31"/>
  <c r="C377" i="31" s="1"/>
  <c r="B378" i="31"/>
  <c r="B379" i="31"/>
  <c r="C379" i="31" s="1"/>
  <c r="B380" i="31"/>
  <c r="B381" i="31"/>
  <c r="B382" i="31"/>
  <c r="B383" i="31"/>
  <c r="B384" i="31"/>
  <c r="C385" i="31" s="1"/>
  <c r="B385" i="31"/>
  <c r="B386" i="31"/>
  <c r="B387" i="31"/>
  <c r="B388" i="31"/>
  <c r="C389" i="31" s="1"/>
  <c r="B389" i="31"/>
  <c r="B390" i="31"/>
  <c r="B391" i="31"/>
  <c r="C391" i="31" s="1"/>
  <c r="B392" i="31"/>
  <c r="B393" i="31"/>
  <c r="B394" i="31"/>
  <c r="B395" i="31"/>
  <c r="C395" i="31" s="1"/>
  <c r="B396" i="31"/>
  <c r="B397" i="31"/>
  <c r="B398" i="31"/>
  <c r="C398" i="31" s="1"/>
  <c r="B399" i="31"/>
  <c r="B400" i="31"/>
  <c r="C401" i="31" s="1"/>
  <c r="B401" i="31"/>
  <c r="B402" i="31"/>
  <c r="C402" i="31" s="1"/>
  <c r="B403" i="31"/>
  <c r="B404" i="31"/>
  <c r="C404" i="31" s="1"/>
  <c r="B405" i="31"/>
  <c r="B406" i="31"/>
  <c r="B407" i="31"/>
  <c r="B408" i="31"/>
  <c r="C409" i="31" s="1"/>
  <c r="B409" i="31"/>
  <c r="B410" i="31"/>
  <c r="B411" i="31"/>
  <c r="B412" i="31"/>
  <c r="B413" i="31"/>
  <c r="B414" i="31"/>
  <c r="B415" i="31"/>
  <c r="B416" i="31"/>
  <c r="B417" i="31"/>
  <c r="B418" i="31"/>
  <c r="B419" i="31"/>
  <c r="C419" i="31" s="1"/>
  <c r="B420" i="31"/>
  <c r="C420" i="31" s="1"/>
  <c r="B421" i="31"/>
  <c r="B422" i="31"/>
  <c r="B423" i="31"/>
  <c r="B424" i="31"/>
  <c r="B425" i="31"/>
  <c r="B426" i="31"/>
  <c r="B427" i="31"/>
  <c r="B428" i="31"/>
  <c r="B429" i="31"/>
  <c r="B430" i="31"/>
  <c r="B431" i="31"/>
  <c r="B432" i="31"/>
  <c r="C432" i="31" s="1"/>
  <c r="B433" i="31"/>
  <c r="B434" i="31"/>
  <c r="B435" i="31"/>
  <c r="C435" i="31" s="1"/>
  <c r="B436" i="31"/>
  <c r="C437" i="31" s="1"/>
  <c r="B437" i="31"/>
  <c r="B438" i="31"/>
  <c r="B439" i="31"/>
  <c r="C439" i="31" s="1"/>
  <c r="B440" i="31"/>
  <c r="B441" i="31"/>
  <c r="B442" i="31"/>
  <c r="B443" i="31"/>
  <c r="C443" i="31" s="1"/>
  <c r="B444" i="31"/>
  <c r="C445" i="31" s="1"/>
  <c r="B445" i="31"/>
  <c r="B446" i="31"/>
  <c r="B447" i="31"/>
  <c r="B11" i="31"/>
  <c r="C12" i="31" s="1"/>
  <c r="B3" i="31"/>
  <c r="B2" i="31"/>
  <c r="B1" i="31"/>
  <c r="A447" i="31"/>
  <c r="A446" i="31"/>
  <c r="A445" i="31"/>
  <c r="A444" i="31"/>
  <c r="F444" i="31" s="1"/>
  <c r="F443" i="31"/>
  <c r="A443" i="31"/>
  <c r="A442" i="31"/>
  <c r="F442" i="31" s="1"/>
  <c r="F441" i="31"/>
  <c r="A441" i="31"/>
  <c r="A440" i="31"/>
  <c r="A439" i="31"/>
  <c r="A438" i="31"/>
  <c r="A437" i="31"/>
  <c r="C436" i="31"/>
  <c r="A436" i="31"/>
  <c r="A435" i="31"/>
  <c r="C434" i="31"/>
  <c r="A434" i="31"/>
  <c r="F434" i="31" s="1"/>
  <c r="A433" i="31"/>
  <c r="F432" i="31"/>
  <c r="A432" i="31"/>
  <c r="A431" i="31"/>
  <c r="C430" i="31"/>
  <c r="A430" i="31"/>
  <c r="A429" i="31"/>
  <c r="A428" i="31"/>
  <c r="A427" i="31"/>
  <c r="A426" i="31"/>
  <c r="F426" i="31" s="1"/>
  <c r="A425" i="31"/>
  <c r="F425" i="31" s="1"/>
  <c r="A424" i="31"/>
  <c r="C423" i="31"/>
  <c r="A423" i="31"/>
  <c r="C422" i="31"/>
  <c r="A422" i="31"/>
  <c r="C421" i="31"/>
  <c r="A421" i="31"/>
  <c r="A420" i="31"/>
  <c r="F420" i="31" s="1"/>
  <c r="A419" i="31"/>
  <c r="F419" i="31" s="1"/>
  <c r="C418" i="31"/>
  <c r="A418" i="31"/>
  <c r="F418" i="31" s="1"/>
  <c r="A417" i="31"/>
  <c r="C417" i="31"/>
  <c r="A416" i="31"/>
  <c r="F416" i="31" s="1"/>
  <c r="A415" i="31"/>
  <c r="C414" i="31"/>
  <c r="C415" i="31"/>
  <c r="A414" i="31"/>
  <c r="A413" i="31"/>
  <c r="A412" i="31"/>
  <c r="F411" i="31"/>
  <c r="A411" i="31"/>
  <c r="A410" i="31"/>
  <c r="A409" i="31"/>
  <c r="F409" i="31" s="1"/>
  <c r="A408" i="31"/>
  <c r="A407" i="31"/>
  <c r="C406" i="31"/>
  <c r="A406" i="31"/>
  <c r="A405" i="31"/>
  <c r="A404" i="31"/>
  <c r="C403" i="31"/>
  <c r="A403" i="31"/>
  <c r="A402" i="31"/>
  <c r="F402" i="31" s="1"/>
  <c r="A401" i="31"/>
  <c r="F401" i="31" s="1"/>
  <c r="F400" i="31"/>
  <c r="A400" i="31"/>
  <c r="A399" i="31"/>
  <c r="C399" i="31"/>
  <c r="A398" i="31"/>
  <c r="A397" i="31"/>
  <c r="A396" i="31"/>
  <c r="F395" i="31"/>
  <c r="A395" i="31"/>
  <c r="A394" i="31"/>
  <c r="A393" i="31"/>
  <c r="F393" i="31" s="1"/>
  <c r="A392" i="31"/>
  <c r="A391" i="31"/>
  <c r="A390" i="31"/>
  <c r="A389" i="31"/>
  <c r="A388" i="31"/>
  <c r="C387" i="31"/>
  <c r="A387" i="31"/>
  <c r="F387" i="31" s="1"/>
  <c r="C386" i="31"/>
  <c r="A386" i="31"/>
  <c r="A385" i="31"/>
  <c r="A384" i="31"/>
  <c r="F384" i="31" s="1"/>
  <c r="A383" i="31"/>
  <c r="C382" i="31"/>
  <c r="A382" i="31"/>
  <c r="A381" i="31"/>
  <c r="A380" i="31"/>
  <c r="A379" i="31"/>
  <c r="A378" i="31"/>
  <c r="F377" i="31"/>
  <c r="A377" i="31"/>
  <c r="F376" i="31"/>
  <c r="A376" i="31"/>
  <c r="A375" i="31"/>
  <c r="C374" i="31"/>
  <c r="A374" i="31"/>
  <c r="A373" i="31"/>
  <c r="F373" i="31" s="1"/>
  <c r="A372" i="31"/>
  <c r="C371" i="31"/>
  <c r="A371" i="31"/>
  <c r="F371" i="31" s="1"/>
  <c r="A370" i="31"/>
  <c r="A369" i="31"/>
  <c r="F369" i="31" s="1"/>
  <c r="F368" i="31"/>
  <c r="A368" i="31"/>
  <c r="A367" i="31"/>
  <c r="C366" i="31"/>
  <c r="A366" i="31"/>
  <c r="A365" i="31"/>
  <c r="A364" i="31"/>
  <c r="A363" i="31"/>
  <c r="A362" i="31"/>
  <c r="F362" i="31" s="1"/>
  <c r="F361" i="31"/>
  <c r="A361" i="31"/>
  <c r="A360" i="31"/>
  <c r="A359" i="31"/>
  <c r="C358" i="31"/>
  <c r="A358" i="31"/>
  <c r="C357" i="31"/>
  <c r="A357" i="31"/>
  <c r="F357" i="31" s="1"/>
  <c r="A356" i="31"/>
  <c r="C355" i="31"/>
  <c r="A355" i="31"/>
  <c r="A354" i="31"/>
  <c r="F354" i="31" s="1"/>
  <c r="A353" i="31"/>
  <c r="F352" i="31"/>
  <c r="A352" i="31"/>
  <c r="A351" i="31"/>
  <c r="C350" i="31"/>
  <c r="C351" i="31"/>
  <c r="A350" i="31"/>
  <c r="A349" i="31"/>
  <c r="A348" i="31"/>
  <c r="A347" i="31"/>
  <c r="F347" i="31" s="1"/>
  <c r="A346" i="31"/>
  <c r="A345" i="31"/>
  <c r="F345" i="31" s="1"/>
  <c r="A344" i="31"/>
  <c r="A343" i="31"/>
  <c r="A342" i="31"/>
  <c r="C341" i="31"/>
  <c r="A341" i="31"/>
  <c r="F342" i="31" s="1"/>
  <c r="C340" i="31"/>
  <c r="A340" i="31"/>
  <c r="F340" i="31" s="1"/>
  <c r="A339" i="31"/>
  <c r="F339" i="31" s="1"/>
  <c r="C338" i="31"/>
  <c r="A338" i="31"/>
  <c r="A337" i="31"/>
  <c r="A336" i="31"/>
  <c r="F337" i="31" s="1"/>
  <c r="A335" i="31"/>
  <c r="C334" i="31"/>
  <c r="C335" i="31"/>
  <c r="A334" i="31"/>
  <c r="A333" i="31"/>
  <c r="A332" i="31"/>
  <c r="F331" i="31"/>
  <c r="A331" i="31"/>
  <c r="A330" i="31"/>
  <c r="F330" i="31" s="1"/>
  <c r="A329" i="31"/>
  <c r="A328" i="31"/>
  <c r="A327" i="31"/>
  <c r="C326" i="31"/>
  <c r="A326" i="31"/>
  <c r="C325" i="31"/>
  <c r="A325" i="31"/>
  <c r="F326" i="31" s="1"/>
  <c r="C324" i="31"/>
  <c r="A324" i="31"/>
  <c r="C323" i="31"/>
  <c r="A323" i="31"/>
  <c r="A322" i="31"/>
  <c r="F322" i="31" s="1"/>
  <c r="A321" i="31"/>
  <c r="F320" i="31"/>
  <c r="A320" i="31"/>
  <c r="A319" i="31"/>
  <c r="C318" i="31"/>
  <c r="C319" i="31"/>
  <c r="A318" i="31"/>
  <c r="A317" i="31"/>
  <c r="A316" i="31"/>
  <c r="A315" i="31"/>
  <c r="F315" i="31" s="1"/>
  <c r="A314" i="31"/>
  <c r="F313" i="31"/>
  <c r="A313" i="31"/>
  <c r="A312" i="31"/>
  <c r="F312" i="31" s="1"/>
  <c r="A311" i="31"/>
  <c r="F311" i="31" s="1"/>
  <c r="C310" i="31"/>
  <c r="A310" i="31"/>
  <c r="C309" i="31"/>
  <c r="A309" i="31"/>
  <c r="F309" i="31" s="1"/>
  <c r="A308" i="31"/>
  <c r="C307" i="31"/>
  <c r="A307" i="31"/>
  <c r="F307" i="31" s="1"/>
  <c r="C306" i="31"/>
  <c r="A306" i="31"/>
  <c r="A305" i="31"/>
  <c r="F305" i="31" s="1"/>
  <c r="A304" i="31"/>
  <c r="A303" i="31"/>
  <c r="C302" i="31"/>
  <c r="C303" i="31"/>
  <c r="A302" i="31"/>
  <c r="C301" i="31"/>
  <c r="A301" i="31"/>
  <c r="A300" i="31"/>
  <c r="F299" i="31"/>
  <c r="A299" i="31"/>
  <c r="A298" i="31"/>
  <c r="F298" i="31" s="1"/>
  <c r="A297" i="31"/>
  <c r="A296" i="31"/>
  <c r="F297" i="31" s="1"/>
  <c r="A295" i="31"/>
  <c r="F295" i="31" s="1"/>
  <c r="C294" i="31"/>
  <c r="A294" i="31"/>
  <c r="A293" i="31"/>
  <c r="F294" i="31" s="1"/>
  <c r="A292" i="31"/>
  <c r="C291" i="31"/>
  <c r="A291" i="31"/>
  <c r="F291" i="31" s="1"/>
  <c r="A290" i="31"/>
  <c r="F290" i="31" s="1"/>
  <c r="A289" i="31"/>
  <c r="F288" i="31"/>
  <c r="A288" i="31"/>
  <c r="A287" i="31"/>
  <c r="C286" i="31"/>
  <c r="C287" i="31"/>
  <c r="A286" i="31"/>
  <c r="A285" i="31"/>
  <c r="C284" i="31"/>
  <c r="A284" i="31"/>
  <c r="A283" i="31"/>
  <c r="F283" i="31" s="1"/>
  <c r="A282" i="31"/>
  <c r="A281" i="31"/>
  <c r="A280" i="31"/>
  <c r="F281" i="31" s="1"/>
  <c r="A279" i="31"/>
  <c r="A278" i="31"/>
  <c r="C277" i="31"/>
  <c r="A277" i="31"/>
  <c r="F276" i="31"/>
  <c r="C276" i="31"/>
  <c r="A276" i="31"/>
  <c r="C275" i="31"/>
  <c r="A275" i="31"/>
  <c r="A274" i="31"/>
  <c r="F274" i="31" s="1"/>
  <c r="A273" i="31"/>
  <c r="A272" i="31"/>
  <c r="F273" i="31" s="1"/>
  <c r="A271" i="31"/>
  <c r="F272" i="31" s="1"/>
  <c r="C270" i="31"/>
  <c r="C271" i="31"/>
  <c r="A270" i="31"/>
  <c r="F270" i="31" s="1"/>
  <c r="C269" i="31"/>
  <c r="A269" i="31"/>
  <c r="A268" i="31"/>
  <c r="A267" i="31"/>
  <c r="A266" i="31"/>
  <c r="F266" i="31" s="1"/>
  <c r="A265" i="31"/>
  <c r="F265" i="31" s="1"/>
  <c r="F264" i="31"/>
  <c r="A264" i="31"/>
  <c r="A263" i="31"/>
  <c r="A262" i="31"/>
  <c r="C261" i="31"/>
  <c r="A261" i="31"/>
  <c r="A260" i="31"/>
  <c r="C259" i="31"/>
  <c r="A259" i="31"/>
  <c r="C258" i="31"/>
  <c r="A258" i="31"/>
  <c r="F258" i="31" s="1"/>
  <c r="A257" i="31"/>
  <c r="A256" i="31"/>
  <c r="A255" i="31"/>
  <c r="C254" i="31"/>
  <c r="C255" i="31"/>
  <c r="A254" i="31"/>
  <c r="A253" i="31"/>
  <c r="C253" i="31"/>
  <c r="A252" i="31"/>
  <c r="A251" i="31"/>
  <c r="A250" i="31"/>
  <c r="F250" i="31" s="1"/>
  <c r="A249" i="31"/>
  <c r="A248" i="31"/>
  <c r="C247" i="31"/>
  <c r="A247" i="31"/>
  <c r="C246" i="31"/>
  <c r="A246" i="31"/>
  <c r="F246" i="31" s="1"/>
  <c r="C245" i="31"/>
  <c r="A245" i="31"/>
  <c r="F245" i="31" s="1"/>
  <c r="F244" i="31"/>
  <c r="A244" i="31"/>
  <c r="C243" i="31"/>
  <c r="A243" i="31"/>
  <c r="C242" i="31"/>
  <c r="A242" i="31"/>
  <c r="F242" i="31" s="1"/>
  <c r="A241" i="31"/>
  <c r="F240" i="31"/>
  <c r="A240" i="31"/>
  <c r="C239" i="31"/>
  <c r="A239" i="31"/>
  <c r="F239" i="31" s="1"/>
  <c r="C238" i="31"/>
  <c r="A238" i="31"/>
  <c r="C237" i="31"/>
  <c r="A237" i="31"/>
  <c r="A236" i="31"/>
  <c r="A235" i="31"/>
  <c r="A234" i="31"/>
  <c r="F234" i="31" s="1"/>
  <c r="A233" i="31"/>
  <c r="F233" i="31" s="1"/>
  <c r="F232" i="31"/>
  <c r="A232" i="31"/>
  <c r="C231" i="31"/>
  <c r="A231" i="31"/>
  <c r="A230" i="31"/>
  <c r="F230" i="31" s="1"/>
  <c r="C229" i="31"/>
  <c r="A229" i="31"/>
  <c r="A228" i="31"/>
  <c r="C227" i="31"/>
  <c r="A227" i="31"/>
  <c r="C226" i="31"/>
  <c r="A226" i="31"/>
  <c r="F226" i="31" s="1"/>
  <c r="A225" i="31"/>
  <c r="F224" i="31"/>
  <c r="A224" i="31"/>
  <c r="F225" i="31" s="1"/>
  <c r="C223" i="31"/>
  <c r="A223" i="31"/>
  <c r="F223" i="31" s="1"/>
  <c r="C222" i="31"/>
  <c r="A222" i="31"/>
  <c r="F222" i="31" s="1"/>
  <c r="A221" i="31"/>
  <c r="C220" i="31"/>
  <c r="A220" i="31"/>
  <c r="A219" i="31"/>
  <c r="A218" i="31"/>
  <c r="F218" i="31" s="1"/>
  <c r="A217" i="31"/>
  <c r="A216" i="31"/>
  <c r="C215" i="31"/>
  <c r="A215" i="31"/>
  <c r="C214" i="31"/>
  <c r="A214" i="31"/>
  <c r="F214" i="31" s="1"/>
  <c r="C213" i="31"/>
  <c r="A213" i="31"/>
  <c r="F213" i="31" s="1"/>
  <c r="F212" i="31"/>
  <c r="A212" i="31"/>
  <c r="C211" i="31"/>
  <c r="A211" i="31"/>
  <c r="A210" i="31"/>
  <c r="C209" i="31"/>
  <c r="A209" i="31"/>
  <c r="F209" i="31" s="1"/>
  <c r="A208" i="31"/>
  <c r="C207" i="31"/>
  <c r="A207" i="31"/>
  <c r="F208" i="31" s="1"/>
  <c r="C206" i="31"/>
  <c r="A206" i="31"/>
  <c r="F206" i="31" s="1"/>
  <c r="A205" i="31"/>
  <c r="A204" i="31"/>
  <c r="A203" i="31"/>
  <c r="A202" i="31"/>
  <c r="F202" i="31" s="1"/>
  <c r="A201" i="31"/>
  <c r="F201" i="31" s="1"/>
  <c r="A200" i="31"/>
  <c r="C199" i="31"/>
  <c r="A199" i="31"/>
  <c r="A198" i="31"/>
  <c r="F197" i="31"/>
  <c r="C197" i="31"/>
  <c r="A197" i="31"/>
  <c r="A196" i="31"/>
  <c r="C195" i="31"/>
  <c r="A195" i="31"/>
  <c r="A194" i="31"/>
  <c r="A193" i="31"/>
  <c r="F193" i="31" s="1"/>
  <c r="C192" i="31"/>
  <c r="A192" i="31"/>
  <c r="F192" i="31" s="1"/>
  <c r="C191" i="31"/>
  <c r="A191" i="31"/>
  <c r="C190" i="31"/>
  <c r="A190" i="31"/>
  <c r="A189" i="31"/>
  <c r="C189" i="31"/>
  <c r="A188" i="31"/>
  <c r="F188" i="31" s="1"/>
  <c r="A187" i="31"/>
  <c r="A186" i="31"/>
  <c r="F186" i="31" s="1"/>
  <c r="A185" i="31"/>
  <c r="A184" i="31"/>
  <c r="F185" i="31" s="1"/>
  <c r="C183" i="31"/>
  <c r="A183" i="31"/>
  <c r="A182" i="31"/>
  <c r="C181" i="31"/>
  <c r="A181" i="31"/>
  <c r="A180" i="31"/>
  <c r="A179" i="31"/>
  <c r="A178" i="31"/>
  <c r="A177" i="31"/>
  <c r="C176" i="31"/>
  <c r="A176" i="31"/>
  <c r="C175" i="31"/>
  <c r="A175" i="31"/>
  <c r="F175" i="31" s="1"/>
  <c r="A174" i="31"/>
  <c r="C173" i="31"/>
  <c r="C174" i="31"/>
  <c r="A173" i="31"/>
  <c r="F173" i="31" s="1"/>
  <c r="A172" i="31"/>
  <c r="F172" i="31" s="1"/>
  <c r="A171" i="31"/>
  <c r="A170" i="31"/>
  <c r="F170" i="31" s="1"/>
  <c r="A169" i="31"/>
  <c r="F169" i="31" s="1"/>
  <c r="A168" i="31"/>
  <c r="C167" i="31"/>
  <c r="A167" i="31"/>
  <c r="F166" i="31"/>
  <c r="C166" i="31"/>
  <c r="A166" i="31"/>
  <c r="F165" i="31"/>
  <c r="C165" i="31"/>
  <c r="A165" i="31"/>
  <c r="F164" i="31"/>
  <c r="C164" i="31"/>
  <c r="A164" i="31"/>
  <c r="C163" i="31"/>
  <c r="A163" i="31"/>
  <c r="A162" i="31"/>
  <c r="A161" i="31"/>
  <c r="A160" i="31"/>
  <c r="F161" i="31" s="1"/>
  <c r="C159" i="31"/>
  <c r="A159" i="31"/>
  <c r="F159" i="31" s="1"/>
  <c r="A158" i="31"/>
  <c r="F158" i="31" s="1"/>
  <c r="C157" i="31"/>
  <c r="C158" i="31"/>
  <c r="A157" i="31"/>
  <c r="F157" i="31" s="1"/>
  <c r="A156" i="31"/>
  <c r="F156" i="31" s="1"/>
  <c r="A155" i="31"/>
  <c r="A154" i="31"/>
  <c r="F154" i="31" s="1"/>
  <c r="A153" i="31"/>
  <c r="A152" i="31"/>
  <c r="F152" i="31" s="1"/>
  <c r="C151" i="31"/>
  <c r="A151" i="31"/>
  <c r="C150" i="31"/>
  <c r="A150" i="31"/>
  <c r="F150" i="31" s="1"/>
  <c r="C149" i="31"/>
  <c r="A149" i="31"/>
  <c r="F149" i="31" s="1"/>
  <c r="C148" i="31"/>
  <c r="A148" i="31"/>
  <c r="F148" i="31" s="1"/>
  <c r="C147" i="31"/>
  <c r="A147" i="31"/>
  <c r="A146" i="31"/>
  <c r="C145" i="31"/>
  <c r="A145" i="31"/>
  <c r="A144" i="31"/>
  <c r="C143" i="31"/>
  <c r="A143" i="31"/>
  <c r="F143" i="31" s="1"/>
  <c r="A142" i="31"/>
  <c r="F142" i="31" s="1"/>
  <c r="F141" i="31"/>
  <c r="C142" i="31"/>
  <c r="A141" i="31"/>
  <c r="A140" i="31"/>
  <c r="A139" i="31"/>
  <c r="F139" i="31" s="1"/>
  <c r="A138" i="31"/>
  <c r="A137" i="31"/>
  <c r="F137" i="31" s="1"/>
  <c r="A136" i="31"/>
  <c r="C135" i="31"/>
  <c r="A135" i="31"/>
  <c r="C134" i="31"/>
  <c r="A134" i="31"/>
  <c r="F134" i="31" s="1"/>
  <c r="F133" i="31"/>
  <c r="A133" i="31"/>
  <c r="C132" i="31"/>
  <c r="A132" i="31"/>
  <c r="C131" i="31"/>
  <c r="A131" i="31"/>
  <c r="F132" i="31" s="1"/>
  <c r="A130" i="31"/>
  <c r="A129" i="31"/>
  <c r="C128" i="31"/>
  <c r="A128" i="31"/>
  <c r="F129" i="31" s="1"/>
  <c r="F127" i="31"/>
  <c r="C127" i="31"/>
  <c r="A127" i="31"/>
  <c r="A126" i="31"/>
  <c r="C125" i="31"/>
  <c r="C126" i="31"/>
  <c r="A125" i="31"/>
  <c r="F125" i="31" s="1"/>
  <c r="A124" i="31"/>
  <c r="F124" i="31" s="1"/>
  <c r="A123" i="31"/>
  <c r="A122" i="31"/>
  <c r="F122" i="31" s="1"/>
  <c r="A121" i="31"/>
  <c r="A120" i="31"/>
  <c r="C119" i="31"/>
  <c r="A119" i="31"/>
  <c r="F119" i="31" s="1"/>
  <c r="C118" i="31"/>
  <c r="A118" i="31"/>
  <c r="C117" i="31"/>
  <c r="A117" i="31"/>
  <c r="F117" i="31" s="1"/>
  <c r="C116" i="31"/>
  <c r="A116" i="31"/>
  <c r="F116" i="31" s="1"/>
  <c r="C115" i="31"/>
  <c r="A115" i="31"/>
  <c r="A114" i="31"/>
  <c r="C113" i="31"/>
  <c r="A113" i="31"/>
  <c r="C112" i="31"/>
  <c r="A112" i="31"/>
  <c r="F111" i="31"/>
  <c r="C111" i="31"/>
  <c r="A111" i="31"/>
  <c r="A110" i="31"/>
  <c r="C110" i="31"/>
  <c r="A109" i="31"/>
  <c r="F109" i="31" s="1"/>
  <c r="F108" i="31"/>
  <c r="A108" i="31"/>
  <c r="A107" i="31"/>
  <c r="A106" i="31"/>
  <c r="A105" i="31"/>
  <c r="A104" i="31"/>
  <c r="F104" i="31" s="1"/>
  <c r="C103" i="31"/>
  <c r="A103" i="31"/>
  <c r="C102" i="31"/>
  <c r="A102" i="31"/>
  <c r="F102" i="31" s="1"/>
  <c r="C101" i="31"/>
  <c r="A101" i="31"/>
  <c r="F101" i="31" s="1"/>
  <c r="F100" i="31"/>
  <c r="C100" i="31"/>
  <c r="A100" i="31"/>
  <c r="C99" i="31"/>
  <c r="A99" i="31"/>
  <c r="A98" i="31"/>
  <c r="C97" i="31"/>
  <c r="A97" i="31"/>
  <c r="C96" i="31"/>
  <c r="A96" i="31"/>
  <c r="C95" i="31"/>
  <c r="A95" i="31"/>
  <c r="F95" i="31" s="1"/>
  <c r="A94" i="31"/>
  <c r="F93" i="31"/>
  <c r="C93" i="31"/>
  <c r="C94" i="31"/>
  <c r="A93" i="31"/>
  <c r="A92" i="31"/>
  <c r="A91" i="31"/>
  <c r="F91" i="31" s="1"/>
  <c r="A90" i="31"/>
  <c r="A89" i="31"/>
  <c r="C88" i="31"/>
  <c r="A88" i="31"/>
  <c r="F88" i="31" s="1"/>
  <c r="C87" i="31"/>
  <c r="A87" i="31"/>
  <c r="C86" i="31"/>
  <c r="A86" i="31"/>
  <c r="F86" i="31" s="1"/>
  <c r="C85" i="31"/>
  <c r="A85" i="31"/>
  <c r="C84" i="31"/>
  <c r="A84" i="31"/>
  <c r="C83" i="31"/>
  <c r="A83" i="31"/>
  <c r="A82" i="31"/>
  <c r="C81" i="31"/>
  <c r="A81" i="31"/>
  <c r="C80" i="31"/>
  <c r="A80" i="31"/>
  <c r="F81" i="31" s="1"/>
  <c r="C79" i="31"/>
  <c r="A79" i="31"/>
  <c r="F79" i="31" s="1"/>
  <c r="A78" i="31"/>
  <c r="C78" i="31"/>
  <c r="A77" i="31"/>
  <c r="F77" i="31" s="1"/>
  <c r="A76" i="31"/>
  <c r="F76" i="31" s="1"/>
  <c r="A75" i="31"/>
  <c r="F75" i="31" s="1"/>
  <c r="A74" i="31"/>
  <c r="F74" i="31" s="1"/>
  <c r="A73" i="31"/>
  <c r="A72" i="31"/>
  <c r="F72" i="31" s="1"/>
  <c r="C71" i="31"/>
  <c r="A71" i="31"/>
  <c r="F70" i="31"/>
  <c r="C70" i="31"/>
  <c r="A70" i="31"/>
  <c r="C69" i="31"/>
  <c r="A69" i="31"/>
  <c r="F69" i="31" s="1"/>
  <c r="C68" i="31"/>
  <c r="A68" i="31"/>
  <c r="F68" i="31" s="1"/>
  <c r="C67" i="31"/>
  <c r="A67" i="31"/>
  <c r="A66" i="31"/>
  <c r="C65" i="31"/>
  <c r="A65" i="31"/>
  <c r="C64" i="31"/>
  <c r="A64" i="31"/>
  <c r="C63" i="31"/>
  <c r="A63" i="31"/>
  <c r="F63" i="31" s="1"/>
  <c r="A62" i="31"/>
  <c r="C61" i="31"/>
  <c r="C62" i="31"/>
  <c r="A61" i="31"/>
  <c r="F60" i="31"/>
  <c r="A60" i="31"/>
  <c r="A59" i="31"/>
  <c r="F59" i="31" s="1"/>
  <c r="A58" i="31"/>
  <c r="A57" i="31"/>
  <c r="A56" i="31"/>
  <c r="F56" i="31" s="1"/>
  <c r="C55" i="31"/>
  <c r="A55" i="31"/>
  <c r="F55" i="31" s="1"/>
  <c r="C54" i="31"/>
  <c r="A54" i="31"/>
  <c r="F53" i="31"/>
  <c r="C53" i="31"/>
  <c r="A53" i="31"/>
  <c r="F54" i="31" s="1"/>
  <c r="C52" i="31"/>
  <c r="A52" i="31"/>
  <c r="F52" i="31" s="1"/>
  <c r="C51" i="31"/>
  <c r="A51" i="31"/>
  <c r="A50" i="31"/>
  <c r="C49" i="31"/>
  <c r="A49" i="31"/>
  <c r="C48" i="31"/>
  <c r="A48" i="31"/>
  <c r="F49" i="31" s="1"/>
  <c r="F47" i="31"/>
  <c r="C47" i="31"/>
  <c r="A47" i="31"/>
  <c r="A46" i="31"/>
  <c r="F45" i="31"/>
  <c r="C45" i="31"/>
  <c r="C46" i="31"/>
  <c r="A45" i="31"/>
  <c r="F44" i="31"/>
  <c r="A44" i="31"/>
  <c r="A43" i="31"/>
  <c r="F43" i="31" s="1"/>
  <c r="A42" i="31"/>
  <c r="A41" i="31"/>
  <c r="A40" i="31"/>
  <c r="C39" i="31"/>
  <c r="A39" i="31"/>
  <c r="C38" i="31"/>
  <c r="A38" i="31"/>
  <c r="C37" i="31"/>
  <c r="A37" i="31"/>
  <c r="F37" i="31" s="1"/>
  <c r="C36" i="31"/>
  <c r="A36" i="31"/>
  <c r="F36" i="31" s="1"/>
  <c r="C35" i="31"/>
  <c r="A35" i="31"/>
  <c r="A34" i="31"/>
  <c r="C33" i="31"/>
  <c r="A33" i="31"/>
  <c r="C32" i="31"/>
  <c r="A32" i="31"/>
  <c r="C31" i="31"/>
  <c r="A31" i="31"/>
  <c r="F31" i="31" s="1"/>
  <c r="A30" i="31"/>
  <c r="F30" i="31" s="1"/>
  <c r="F29" i="31"/>
  <c r="C29" i="31"/>
  <c r="C30" i="31"/>
  <c r="A29" i="31"/>
  <c r="A28" i="31"/>
  <c r="A27" i="31"/>
  <c r="F27" i="31" s="1"/>
  <c r="A26" i="31"/>
  <c r="A25" i="31"/>
  <c r="F25" i="31" s="1"/>
  <c r="C24" i="31"/>
  <c r="A24" i="31"/>
  <c r="F24" i="31" s="1"/>
  <c r="C23" i="31"/>
  <c r="A23" i="31"/>
  <c r="C22" i="31"/>
  <c r="A22" i="31"/>
  <c r="F22" i="31" s="1"/>
  <c r="F21" i="31"/>
  <c r="C21" i="31"/>
  <c r="A21" i="31"/>
  <c r="C20" i="31"/>
  <c r="A20" i="31"/>
  <c r="F20" i="31" s="1"/>
  <c r="C19" i="31"/>
  <c r="A19" i="31"/>
  <c r="A18" i="31"/>
  <c r="C17" i="31"/>
  <c r="A17" i="31"/>
  <c r="A16" i="31"/>
  <c r="F17" i="31" s="1"/>
  <c r="C15" i="31"/>
  <c r="A15" i="31"/>
  <c r="A14" i="31"/>
  <c r="F14" i="31" s="1"/>
  <c r="F13" i="31"/>
  <c r="C13" i="31"/>
  <c r="C14" i="31"/>
  <c r="A13" i="31"/>
  <c r="A12" i="31"/>
  <c r="A11" i="31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C27" i="30" s="1"/>
  <c r="B27" i="30"/>
  <c r="B28" i="30"/>
  <c r="B29" i="30"/>
  <c r="B30" i="30"/>
  <c r="B31" i="30"/>
  <c r="B32" i="30"/>
  <c r="B33" i="30"/>
  <c r="B34" i="30"/>
  <c r="B35" i="30"/>
  <c r="C36" i="30" s="1"/>
  <c r="B36" i="30"/>
  <c r="B37" i="30"/>
  <c r="B38" i="30"/>
  <c r="B39" i="30"/>
  <c r="B40" i="30"/>
  <c r="B41" i="30"/>
  <c r="B42" i="30"/>
  <c r="C43" i="30" s="1"/>
  <c r="B43" i="30"/>
  <c r="B44" i="30"/>
  <c r="B45" i="30"/>
  <c r="B46" i="30"/>
  <c r="B47" i="30"/>
  <c r="B48" i="30"/>
  <c r="B49" i="30"/>
  <c r="B50" i="30"/>
  <c r="B51" i="30"/>
  <c r="C51" i="30" s="1"/>
  <c r="B52" i="30"/>
  <c r="B53" i="30"/>
  <c r="B54" i="30"/>
  <c r="B55" i="30"/>
  <c r="C55" i="30" s="1"/>
  <c r="B56" i="30"/>
  <c r="B57" i="30"/>
  <c r="B58" i="30"/>
  <c r="C58" i="30" s="1"/>
  <c r="B59" i="30"/>
  <c r="B60" i="30"/>
  <c r="B61" i="30"/>
  <c r="B62" i="30"/>
  <c r="B63" i="30"/>
  <c r="B64" i="30"/>
  <c r="B65" i="30"/>
  <c r="B66" i="30"/>
  <c r="B67" i="30"/>
  <c r="C67" i="30" s="1"/>
  <c r="B68" i="30"/>
  <c r="B69" i="30"/>
  <c r="B70" i="30"/>
  <c r="B71" i="30"/>
  <c r="B72" i="30"/>
  <c r="B73" i="30"/>
  <c r="B74" i="30"/>
  <c r="C74" i="30" s="1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C91" i="30" s="1"/>
  <c r="B91" i="30"/>
  <c r="B92" i="30"/>
  <c r="B93" i="30"/>
  <c r="B94" i="30"/>
  <c r="B95" i="30"/>
  <c r="B96" i="30"/>
  <c r="B97" i="30"/>
  <c r="B98" i="30"/>
  <c r="B99" i="30"/>
  <c r="C99" i="30" s="1"/>
  <c r="B100" i="30"/>
  <c r="B101" i="30"/>
  <c r="B102" i="30"/>
  <c r="B103" i="30"/>
  <c r="C103" i="30" s="1"/>
  <c r="B104" i="30"/>
  <c r="B105" i="30"/>
  <c r="B106" i="30"/>
  <c r="C106" i="30" s="1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C119" i="30" s="1"/>
  <c r="B120" i="30"/>
  <c r="B121" i="30"/>
  <c r="B122" i="30"/>
  <c r="C123" i="30" s="1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C135" i="30" s="1"/>
  <c r="B136" i="30"/>
  <c r="B137" i="30"/>
  <c r="B138" i="30"/>
  <c r="C139" i="30" s="1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C151" i="30" s="1"/>
  <c r="B152" i="30"/>
  <c r="B153" i="30"/>
  <c r="B154" i="30"/>
  <c r="C155" i="30" s="1"/>
  <c r="B155" i="30"/>
  <c r="B156" i="30"/>
  <c r="B157" i="30"/>
  <c r="B158" i="30"/>
  <c r="B159" i="30"/>
  <c r="B160" i="30"/>
  <c r="B161" i="30"/>
  <c r="B162" i="30"/>
  <c r="B163" i="30"/>
  <c r="C164" i="30" s="1"/>
  <c r="B164" i="30"/>
  <c r="B165" i="30"/>
  <c r="B166" i="30"/>
  <c r="B167" i="30"/>
  <c r="B168" i="30"/>
  <c r="B169" i="30"/>
  <c r="B170" i="30"/>
  <c r="C171" i="30" s="1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C187" i="30" s="1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C203" i="30" s="1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C219" i="30" s="1"/>
  <c r="B219" i="30"/>
  <c r="B220" i="30"/>
  <c r="B221" i="30"/>
  <c r="B222" i="30"/>
  <c r="B223" i="30"/>
  <c r="B224" i="30"/>
  <c r="B225" i="30"/>
  <c r="B226" i="30"/>
  <c r="B227" i="30"/>
  <c r="C227" i="30" s="1"/>
  <c r="B228" i="30"/>
  <c r="B229" i="30"/>
  <c r="B230" i="30"/>
  <c r="B231" i="30"/>
  <c r="B232" i="30"/>
  <c r="B233" i="30"/>
  <c r="B234" i="30"/>
  <c r="C235" i="30" s="1"/>
  <c r="B235" i="30"/>
  <c r="B236" i="30"/>
  <c r="B237" i="30"/>
  <c r="B238" i="30"/>
  <c r="B239" i="30"/>
  <c r="B240" i="30"/>
  <c r="B241" i="30"/>
  <c r="B242" i="30"/>
  <c r="C242" i="30" s="1"/>
  <c r="B243" i="30"/>
  <c r="C243" i="30" s="1"/>
  <c r="B244" i="30"/>
  <c r="B245" i="30"/>
  <c r="B246" i="30"/>
  <c r="B247" i="30"/>
  <c r="B248" i="30"/>
  <c r="B249" i="30"/>
  <c r="B250" i="30"/>
  <c r="C250" i="30" s="1"/>
  <c r="B251" i="30"/>
  <c r="B252" i="30"/>
  <c r="B253" i="30"/>
  <c r="B254" i="30"/>
  <c r="B255" i="30"/>
  <c r="B256" i="30"/>
  <c r="B257" i="30"/>
  <c r="B258" i="30"/>
  <c r="B259" i="30"/>
  <c r="C259" i="30" s="1"/>
  <c r="B260" i="30"/>
  <c r="B261" i="30"/>
  <c r="B262" i="30"/>
  <c r="B263" i="30"/>
  <c r="B264" i="30"/>
  <c r="B265" i="30"/>
  <c r="B266" i="30"/>
  <c r="C267" i="30" s="1"/>
  <c r="B267" i="30"/>
  <c r="B268" i="30"/>
  <c r="B269" i="30"/>
  <c r="B270" i="30"/>
  <c r="B271" i="30"/>
  <c r="B272" i="30"/>
  <c r="B273" i="30"/>
  <c r="B274" i="30"/>
  <c r="C274" i="30" s="1"/>
  <c r="B275" i="30"/>
  <c r="B276" i="30"/>
  <c r="B277" i="30"/>
  <c r="B278" i="30"/>
  <c r="C278" i="30" s="1"/>
  <c r="B279" i="30"/>
  <c r="C279" i="30" s="1"/>
  <c r="B280" i="30"/>
  <c r="B281" i="30"/>
  <c r="B282" i="30"/>
  <c r="C283" i="30" s="1"/>
  <c r="B283" i="30"/>
  <c r="B284" i="30"/>
  <c r="B285" i="30"/>
  <c r="B286" i="30"/>
  <c r="B287" i="30"/>
  <c r="B288" i="30"/>
  <c r="C289" i="30" s="1"/>
  <c r="B289" i="30"/>
  <c r="B290" i="30"/>
  <c r="C290" i="30" s="1"/>
  <c r="B291" i="30"/>
  <c r="B292" i="30"/>
  <c r="C293" i="30" s="1"/>
  <c r="B293" i="30"/>
  <c r="B294" i="30"/>
  <c r="C294" i="30" s="1"/>
  <c r="B295" i="30"/>
  <c r="C295" i="30" s="1"/>
  <c r="B296" i="30"/>
  <c r="B297" i="30"/>
  <c r="B298" i="30"/>
  <c r="C299" i="30" s="1"/>
  <c r="B299" i="30"/>
  <c r="B300" i="30"/>
  <c r="B301" i="30"/>
  <c r="B302" i="30"/>
  <c r="B303" i="30"/>
  <c r="B304" i="30"/>
  <c r="B305" i="30"/>
  <c r="B306" i="30"/>
  <c r="C306" i="30" s="1"/>
  <c r="B307" i="30"/>
  <c r="C307" i="30" s="1"/>
  <c r="B308" i="30"/>
  <c r="B309" i="30"/>
  <c r="B310" i="30"/>
  <c r="B311" i="30"/>
  <c r="C311" i="30" s="1"/>
  <c r="B312" i="30"/>
  <c r="B313" i="30"/>
  <c r="B314" i="30"/>
  <c r="C315" i="30" s="1"/>
  <c r="B315" i="30"/>
  <c r="B316" i="30"/>
  <c r="B317" i="30"/>
  <c r="B318" i="30"/>
  <c r="B319" i="30"/>
  <c r="B320" i="30"/>
  <c r="B321" i="30"/>
  <c r="B322" i="30"/>
  <c r="B323" i="30"/>
  <c r="C323" i="30" s="1"/>
  <c r="B324" i="30"/>
  <c r="B325" i="30"/>
  <c r="B326" i="30"/>
  <c r="B327" i="30"/>
  <c r="B328" i="30"/>
  <c r="C328" i="30" s="1"/>
  <c r="B329" i="30"/>
  <c r="B330" i="30"/>
  <c r="C331" i="30" s="1"/>
  <c r="B331" i="30"/>
  <c r="B332" i="30"/>
  <c r="B333" i="30"/>
  <c r="B334" i="30"/>
  <c r="B335" i="30"/>
  <c r="B336" i="30"/>
  <c r="B337" i="30"/>
  <c r="B338" i="30"/>
  <c r="B339" i="30"/>
  <c r="C339" i="30" s="1"/>
  <c r="B340" i="30"/>
  <c r="B341" i="30"/>
  <c r="B342" i="30"/>
  <c r="B343" i="30"/>
  <c r="B344" i="30"/>
  <c r="B345" i="30"/>
  <c r="B346" i="30"/>
  <c r="C347" i="30" s="1"/>
  <c r="B347" i="30"/>
  <c r="B348" i="30"/>
  <c r="B349" i="30"/>
  <c r="B350" i="30"/>
  <c r="B351" i="30"/>
  <c r="B352" i="30"/>
  <c r="B353" i="30"/>
  <c r="B354" i="30"/>
  <c r="B355" i="30"/>
  <c r="C355" i="30" s="1"/>
  <c r="B356" i="30"/>
  <c r="C357" i="30" s="1"/>
  <c r="B357" i="30"/>
  <c r="B358" i="30"/>
  <c r="C358" i="30" s="1"/>
  <c r="B359" i="30"/>
  <c r="C359" i="30" s="1"/>
  <c r="B360" i="30"/>
  <c r="B361" i="30"/>
  <c r="B362" i="30"/>
  <c r="C363" i="30" s="1"/>
  <c r="B363" i="30"/>
  <c r="B364" i="30"/>
  <c r="B365" i="30"/>
  <c r="B366" i="30"/>
  <c r="B367" i="30"/>
  <c r="B368" i="30"/>
  <c r="B369" i="30"/>
  <c r="B370" i="30"/>
  <c r="B371" i="30"/>
  <c r="B372" i="30"/>
  <c r="C373" i="30" s="1"/>
  <c r="B373" i="30"/>
  <c r="B374" i="30"/>
  <c r="C374" i="30" s="1"/>
  <c r="B375" i="30"/>
  <c r="C375" i="30" s="1"/>
  <c r="B376" i="30"/>
  <c r="B377" i="30"/>
  <c r="B378" i="30"/>
  <c r="C378" i="30" s="1"/>
  <c r="B379" i="30"/>
  <c r="B380" i="30"/>
  <c r="B381" i="30"/>
  <c r="B382" i="30"/>
  <c r="B383" i="30"/>
  <c r="C383" i="30" s="1"/>
  <c r="B384" i="30"/>
  <c r="B385" i="30"/>
  <c r="B386" i="30"/>
  <c r="C386" i="30" s="1"/>
  <c r="B387" i="30"/>
  <c r="C387" i="30" s="1"/>
  <c r="B388" i="30"/>
  <c r="B389" i="30"/>
  <c r="B390" i="30"/>
  <c r="B391" i="30"/>
  <c r="B392" i="30"/>
  <c r="B393" i="30"/>
  <c r="B394" i="30"/>
  <c r="C394" i="30" s="1"/>
  <c r="B395" i="30"/>
  <c r="C396" i="30" s="1"/>
  <c r="B396" i="30"/>
  <c r="B397" i="30"/>
  <c r="B398" i="30"/>
  <c r="B399" i="30"/>
  <c r="C399" i="30" s="1"/>
  <c r="B400" i="30"/>
  <c r="B401" i="30"/>
  <c r="B402" i="30"/>
  <c r="C402" i="30" s="1"/>
  <c r="B403" i="30"/>
  <c r="B404" i="30"/>
  <c r="B405" i="30"/>
  <c r="B406" i="30"/>
  <c r="B407" i="30"/>
  <c r="C408" i="30" s="1"/>
  <c r="B408" i="30"/>
  <c r="B409" i="30"/>
  <c r="B410" i="30"/>
  <c r="C411" i="30" s="1"/>
  <c r="B411" i="30"/>
  <c r="B412" i="30"/>
  <c r="B413" i="30"/>
  <c r="B414" i="30"/>
  <c r="C414" i="30" s="1"/>
  <c r="B415" i="30"/>
  <c r="C415" i="30" s="1"/>
  <c r="B416" i="30"/>
  <c r="B417" i="30"/>
  <c r="B418" i="30"/>
  <c r="B419" i="30"/>
  <c r="C419" i="30" s="1"/>
  <c r="B420" i="30"/>
  <c r="B421" i="30"/>
  <c r="B422" i="30"/>
  <c r="B423" i="30"/>
  <c r="C423" i="30" s="1"/>
  <c r="B424" i="30"/>
  <c r="B425" i="30"/>
  <c r="B426" i="30"/>
  <c r="C427" i="30" s="1"/>
  <c r="B427" i="30"/>
  <c r="C428" i="30" s="1"/>
  <c r="B428" i="30"/>
  <c r="B429" i="30"/>
  <c r="B430" i="30"/>
  <c r="B431" i="30"/>
  <c r="B432" i="30"/>
  <c r="B433" i="30"/>
  <c r="B434" i="30"/>
  <c r="B435" i="30"/>
  <c r="C436" i="30" s="1"/>
  <c r="B436" i="30"/>
  <c r="B437" i="30"/>
  <c r="B438" i="30"/>
  <c r="B439" i="30"/>
  <c r="C439" i="30" s="1"/>
  <c r="B440" i="30"/>
  <c r="B441" i="30"/>
  <c r="B442" i="30"/>
  <c r="C442" i="30" s="1"/>
  <c r="B443" i="30"/>
  <c r="B444" i="30"/>
  <c r="C444" i="30" s="1"/>
  <c r="B445" i="30"/>
  <c r="B446" i="30"/>
  <c r="C446" i="30" s="1"/>
  <c r="B447" i="30"/>
  <c r="B11" i="30"/>
  <c r="B3" i="30"/>
  <c r="B2" i="30"/>
  <c r="B1" i="30"/>
  <c r="A447" i="30"/>
  <c r="A446" i="30"/>
  <c r="F446" i="30" s="1"/>
  <c r="C445" i="30"/>
  <c r="A445" i="30"/>
  <c r="A444" i="30"/>
  <c r="F444" i="30" s="1"/>
  <c r="A443" i="30"/>
  <c r="F443" i="30" s="1"/>
  <c r="A442" i="30"/>
  <c r="A441" i="30"/>
  <c r="F441" i="30" s="1"/>
  <c r="A440" i="30"/>
  <c r="A439" i="30"/>
  <c r="A438" i="30"/>
  <c r="A437" i="30"/>
  <c r="F437" i="30" s="1"/>
  <c r="A436" i="30"/>
  <c r="F436" i="30" s="1"/>
  <c r="C435" i="30"/>
  <c r="A435" i="30"/>
  <c r="F435" i="30" s="1"/>
  <c r="C434" i="30"/>
  <c r="A434" i="30"/>
  <c r="F434" i="30" s="1"/>
  <c r="A433" i="30"/>
  <c r="F433" i="30" s="1"/>
  <c r="F432" i="30"/>
  <c r="A432" i="30"/>
  <c r="A431" i="30"/>
  <c r="A430" i="30"/>
  <c r="F430" i="30" s="1"/>
  <c r="C429" i="30"/>
  <c r="A429" i="30"/>
  <c r="A428" i="30"/>
  <c r="A427" i="30"/>
  <c r="F427" i="30" s="1"/>
  <c r="A426" i="30"/>
  <c r="A425" i="30"/>
  <c r="F425" i="30" s="1"/>
  <c r="A424" i="30"/>
  <c r="A423" i="30"/>
  <c r="A422" i="30"/>
  <c r="A421" i="30"/>
  <c r="A420" i="30"/>
  <c r="F420" i="30" s="1"/>
  <c r="A419" i="30"/>
  <c r="C418" i="30"/>
  <c r="A418" i="30"/>
  <c r="F418" i="30" s="1"/>
  <c r="F417" i="30"/>
  <c r="A417" i="30"/>
  <c r="F416" i="30"/>
  <c r="A416" i="30"/>
  <c r="A415" i="30"/>
  <c r="A414" i="30"/>
  <c r="F414" i="30" s="1"/>
  <c r="C413" i="30"/>
  <c r="A413" i="30"/>
  <c r="C412" i="30"/>
  <c r="A412" i="30"/>
  <c r="A411" i="30"/>
  <c r="A410" i="30"/>
  <c r="A409" i="30"/>
  <c r="A408" i="30"/>
  <c r="A407" i="30"/>
  <c r="A406" i="30"/>
  <c r="A405" i="30"/>
  <c r="F406" i="30" s="1"/>
  <c r="A404" i="30"/>
  <c r="F404" i="30" s="1"/>
  <c r="C403" i="30"/>
  <c r="A403" i="30"/>
  <c r="A402" i="30"/>
  <c r="F402" i="30" s="1"/>
  <c r="F401" i="30"/>
  <c r="A401" i="30"/>
  <c r="A400" i="30"/>
  <c r="A399" i="30"/>
  <c r="F399" i="30" s="1"/>
  <c r="C398" i="30"/>
  <c r="A398" i="30"/>
  <c r="C397" i="30"/>
  <c r="A397" i="30"/>
  <c r="A396" i="30"/>
  <c r="A395" i="30"/>
  <c r="F395" i="30" s="1"/>
  <c r="A394" i="30"/>
  <c r="F394" i="30" s="1"/>
  <c r="A393" i="30"/>
  <c r="A392" i="30"/>
  <c r="F393" i="30" s="1"/>
  <c r="A391" i="30"/>
  <c r="A390" i="30"/>
  <c r="A389" i="30"/>
  <c r="F390" i="30" s="1"/>
  <c r="C388" i="30"/>
  <c r="A388" i="30"/>
  <c r="A387" i="30"/>
  <c r="F387" i="30" s="1"/>
  <c r="A386" i="30"/>
  <c r="F386" i="30" s="1"/>
  <c r="F385" i="30"/>
  <c r="A385" i="30"/>
  <c r="A384" i="30"/>
  <c r="A383" i="30"/>
  <c r="A382" i="30"/>
  <c r="F382" i="30" s="1"/>
  <c r="A381" i="30"/>
  <c r="C380" i="30"/>
  <c r="A380" i="30"/>
  <c r="A379" i="30"/>
  <c r="F379" i="30" s="1"/>
  <c r="F378" i="30"/>
  <c r="A378" i="30"/>
  <c r="F377" i="30"/>
  <c r="A377" i="30"/>
  <c r="A376" i="30"/>
  <c r="A375" i="30"/>
  <c r="A374" i="30"/>
  <c r="F374" i="30" s="1"/>
  <c r="A373" i="30"/>
  <c r="A372" i="30"/>
  <c r="C371" i="30"/>
  <c r="A371" i="30"/>
  <c r="C370" i="30"/>
  <c r="A370" i="30"/>
  <c r="F370" i="30" s="1"/>
  <c r="F369" i="30"/>
  <c r="A369" i="30"/>
  <c r="F368" i="30"/>
  <c r="A368" i="30"/>
  <c r="A367" i="30"/>
  <c r="C366" i="30"/>
  <c r="C367" i="30"/>
  <c r="A366" i="30"/>
  <c r="F366" i="30" s="1"/>
  <c r="A365" i="30"/>
  <c r="C364" i="30"/>
  <c r="A364" i="30"/>
  <c r="F364" i="30" s="1"/>
  <c r="A363" i="30"/>
  <c r="F362" i="30"/>
  <c r="A362" i="30"/>
  <c r="F361" i="30"/>
  <c r="A361" i="30"/>
  <c r="A360" i="30"/>
  <c r="A359" i="30"/>
  <c r="F359" i="30" s="1"/>
  <c r="A358" i="30"/>
  <c r="A357" i="30"/>
  <c r="A356" i="30"/>
  <c r="A355" i="30"/>
  <c r="C354" i="30"/>
  <c r="A354" i="30"/>
  <c r="F354" i="30" s="1"/>
  <c r="A353" i="30"/>
  <c r="F353" i="30" s="1"/>
  <c r="A352" i="30"/>
  <c r="A351" i="30"/>
  <c r="F351" i="30" s="1"/>
  <c r="A350" i="30"/>
  <c r="C349" i="30"/>
  <c r="A349" i="30"/>
  <c r="F349" i="30" s="1"/>
  <c r="C348" i="30"/>
  <c r="A348" i="30"/>
  <c r="F348" i="30" s="1"/>
  <c r="A347" i="30"/>
  <c r="A346" i="30"/>
  <c r="F346" i="30" s="1"/>
  <c r="F345" i="30"/>
  <c r="A345" i="30"/>
  <c r="C344" i="30"/>
  <c r="A344" i="30"/>
  <c r="A343" i="30"/>
  <c r="F343" i="30" s="1"/>
  <c r="A342" i="30"/>
  <c r="A341" i="30"/>
  <c r="A340" i="30"/>
  <c r="A339" i="30"/>
  <c r="F339" i="30" s="1"/>
  <c r="C338" i="30"/>
  <c r="A338" i="30"/>
  <c r="A337" i="30"/>
  <c r="A336" i="30"/>
  <c r="F336" i="30" s="1"/>
  <c r="A335" i="30"/>
  <c r="A334" i="30"/>
  <c r="F334" i="30" s="1"/>
  <c r="C333" i="30"/>
  <c r="A333" i="30"/>
  <c r="C332" i="30"/>
  <c r="A332" i="30"/>
  <c r="F332" i="30" s="1"/>
  <c r="A331" i="30"/>
  <c r="A330" i="30"/>
  <c r="F330" i="30" s="1"/>
  <c r="A329" i="30"/>
  <c r="A328" i="30"/>
  <c r="F329" i="30" s="1"/>
  <c r="C327" i="30"/>
  <c r="A327" i="30"/>
  <c r="C326" i="30"/>
  <c r="A326" i="30"/>
  <c r="F326" i="30" s="1"/>
  <c r="C325" i="30"/>
  <c r="A325" i="30"/>
  <c r="A324" i="30"/>
  <c r="F324" i="30" s="1"/>
  <c r="A323" i="30"/>
  <c r="F322" i="30"/>
  <c r="C322" i="30"/>
  <c r="A322" i="30"/>
  <c r="A321" i="30"/>
  <c r="A320" i="30"/>
  <c r="A319" i="30"/>
  <c r="A318" i="30"/>
  <c r="F318" i="30" s="1"/>
  <c r="C317" i="30"/>
  <c r="A317" i="30"/>
  <c r="F317" i="30" s="1"/>
  <c r="C316" i="30"/>
  <c r="A316" i="30"/>
  <c r="A315" i="30"/>
  <c r="F315" i="30" s="1"/>
  <c r="A314" i="30"/>
  <c r="A313" i="30"/>
  <c r="A312" i="30"/>
  <c r="A311" i="30"/>
  <c r="A310" i="30"/>
  <c r="F310" i="30" s="1"/>
  <c r="C309" i="30"/>
  <c r="C310" i="30"/>
  <c r="A309" i="30"/>
  <c r="C308" i="30"/>
  <c r="A308" i="30"/>
  <c r="A307" i="30"/>
  <c r="F307" i="30" s="1"/>
  <c r="A306" i="30"/>
  <c r="F306" i="30" s="1"/>
  <c r="F305" i="30"/>
  <c r="A305" i="30"/>
  <c r="A304" i="30"/>
  <c r="A303" i="30"/>
  <c r="A302" i="30"/>
  <c r="F302" i="30" s="1"/>
  <c r="C301" i="30"/>
  <c r="A301" i="30"/>
  <c r="F301" i="30" s="1"/>
  <c r="C300" i="30"/>
  <c r="A300" i="30"/>
  <c r="F300" i="30" s="1"/>
  <c r="A299" i="30"/>
  <c r="A298" i="30"/>
  <c r="F298" i="30" s="1"/>
  <c r="A297" i="30"/>
  <c r="A296" i="30"/>
  <c r="F297" i="30" s="1"/>
  <c r="A295" i="30"/>
  <c r="F295" i="30" s="1"/>
  <c r="A294" i="30"/>
  <c r="A293" i="30"/>
  <c r="A292" i="30"/>
  <c r="F292" i="30" s="1"/>
  <c r="A291" i="30"/>
  <c r="F291" i="30" s="1"/>
  <c r="A290" i="30"/>
  <c r="F290" i="30" s="1"/>
  <c r="A289" i="30"/>
  <c r="F289" i="30" s="1"/>
  <c r="F288" i="30"/>
  <c r="C288" i="30"/>
  <c r="A288" i="30"/>
  <c r="A287" i="30"/>
  <c r="A286" i="30"/>
  <c r="C285" i="30"/>
  <c r="A285" i="30"/>
  <c r="F285" i="30" s="1"/>
  <c r="C284" i="30"/>
  <c r="A284" i="30"/>
  <c r="A283" i="30"/>
  <c r="A282" i="30"/>
  <c r="F282" i="30" s="1"/>
  <c r="A281" i="30"/>
  <c r="A280" i="30"/>
  <c r="A279" i="30"/>
  <c r="A278" i="30"/>
  <c r="C277" i="30"/>
  <c r="A277" i="30"/>
  <c r="F276" i="30"/>
  <c r="A276" i="30"/>
  <c r="A275" i="30"/>
  <c r="F274" i="30"/>
  <c r="A274" i="30"/>
  <c r="C273" i="30"/>
  <c r="A273" i="30"/>
  <c r="C272" i="30"/>
  <c r="A272" i="30"/>
  <c r="C271" i="30"/>
  <c r="A271" i="30"/>
  <c r="F271" i="30" s="1"/>
  <c r="C270" i="30"/>
  <c r="A270" i="30"/>
  <c r="F270" i="30" s="1"/>
  <c r="C269" i="30"/>
  <c r="A269" i="30"/>
  <c r="C268" i="30"/>
  <c r="A268" i="30"/>
  <c r="A267" i="30"/>
  <c r="F266" i="30"/>
  <c r="C266" i="30"/>
  <c r="A266" i="30"/>
  <c r="A265" i="30"/>
  <c r="A264" i="30"/>
  <c r="F265" i="30" s="1"/>
  <c r="C263" i="30"/>
  <c r="A263" i="30"/>
  <c r="C262" i="30"/>
  <c r="A262" i="30"/>
  <c r="F262" i="30" s="1"/>
  <c r="C261" i="30"/>
  <c r="A261" i="30"/>
  <c r="A260" i="30"/>
  <c r="A259" i="30"/>
  <c r="F258" i="30"/>
  <c r="C258" i="30"/>
  <c r="A258" i="30"/>
  <c r="A257" i="30"/>
  <c r="C256" i="30"/>
  <c r="A256" i="30"/>
  <c r="F257" i="30" s="1"/>
  <c r="C255" i="30"/>
  <c r="A255" i="30"/>
  <c r="A254" i="30"/>
  <c r="A253" i="30"/>
  <c r="C252" i="30"/>
  <c r="A252" i="30"/>
  <c r="A251" i="30"/>
  <c r="A250" i="30"/>
  <c r="F250" i="30" s="1"/>
  <c r="A249" i="30"/>
  <c r="A248" i="30"/>
  <c r="F249" i="30" s="1"/>
  <c r="A247" i="30"/>
  <c r="F247" i="30" s="1"/>
  <c r="A246" i="30"/>
  <c r="C245" i="30"/>
  <c r="A245" i="30"/>
  <c r="C244" i="30"/>
  <c r="A244" i="30"/>
  <c r="A243" i="30"/>
  <c r="F243" i="30" s="1"/>
  <c r="A242" i="30"/>
  <c r="F242" i="30" s="1"/>
  <c r="C241" i="30"/>
  <c r="A241" i="30"/>
  <c r="C240" i="30"/>
  <c r="A240" i="30"/>
  <c r="F240" i="30" s="1"/>
  <c r="A239" i="30"/>
  <c r="C239" i="30"/>
  <c r="A238" i="30"/>
  <c r="C237" i="30"/>
  <c r="C238" i="30"/>
  <c r="A237" i="30"/>
  <c r="C236" i="30"/>
  <c r="A236" i="30"/>
  <c r="A235" i="30"/>
  <c r="A234" i="30"/>
  <c r="F234" i="30" s="1"/>
  <c r="F233" i="30"/>
  <c r="A233" i="30"/>
  <c r="A232" i="30"/>
  <c r="A231" i="30"/>
  <c r="C230" i="30"/>
  <c r="A230" i="30"/>
  <c r="C229" i="30"/>
  <c r="A229" i="30"/>
  <c r="C228" i="30"/>
  <c r="A228" i="30"/>
  <c r="A227" i="30"/>
  <c r="C226" i="30"/>
  <c r="A226" i="30"/>
  <c r="F226" i="30" s="1"/>
  <c r="A225" i="30"/>
  <c r="C224" i="30"/>
  <c r="A224" i="30"/>
  <c r="F225" i="30" s="1"/>
  <c r="C223" i="30"/>
  <c r="A223" i="30"/>
  <c r="A222" i="30"/>
  <c r="A221" i="30"/>
  <c r="C220" i="30"/>
  <c r="A220" i="30"/>
  <c r="F220" i="30" s="1"/>
  <c r="A219" i="30"/>
  <c r="A218" i="30"/>
  <c r="F218" i="30" s="1"/>
  <c r="F217" i="30"/>
  <c r="C217" i="30"/>
  <c r="A217" i="30"/>
  <c r="A216" i="30"/>
  <c r="F216" i="30" s="1"/>
  <c r="A215" i="30"/>
  <c r="F215" i="30" s="1"/>
  <c r="A214" i="30"/>
  <c r="A213" i="30"/>
  <c r="F213" i="30" s="1"/>
  <c r="A212" i="30"/>
  <c r="F212" i="30" s="1"/>
  <c r="A211" i="30"/>
  <c r="F211" i="30" s="1"/>
  <c r="F210" i="30"/>
  <c r="C210" i="30"/>
  <c r="A210" i="30"/>
  <c r="F209" i="30"/>
  <c r="C209" i="30"/>
  <c r="A209" i="30"/>
  <c r="C208" i="30"/>
  <c r="A208" i="30"/>
  <c r="F208" i="30" s="1"/>
  <c r="A207" i="30"/>
  <c r="C206" i="30"/>
  <c r="C207" i="30"/>
  <c r="A206" i="30"/>
  <c r="C205" i="30"/>
  <c r="A205" i="30"/>
  <c r="C204" i="30"/>
  <c r="A204" i="30"/>
  <c r="A203" i="30"/>
  <c r="A202" i="30"/>
  <c r="F202" i="30" s="1"/>
  <c r="F201" i="30"/>
  <c r="A201" i="30"/>
  <c r="A200" i="30"/>
  <c r="A199" i="30"/>
  <c r="C198" i="30"/>
  <c r="A198" i="30"/>
  <c r="F198" i="30" s="1"/>
  <c r="C197" i="30"/>
  <c r="A197" i="30"/>
  <c r="A196" i="30"/>
  <c r="A195" i="30"/>
  <c r="F195" i="30" s="1"/>
  <c r="C194" i="30"/>
  <c r="A194" i="30"/>
  <c r="A193" i="30"/>
  <c r="F193" i="30" s="1"/>
  <c r="C192" i="30"/>
  <c r="A192" i="30"/>
  <c r="C191" i="30"/>
  <c r="A191" i="30"/>
  <c r="F192" i="30" s="1"/>
  <c r="A190" i="30"/>
  <c r="A189" i="30"/>
  <c r="C188" i="30"/>
  <c r="A188" i="30"/>
  <c r="F188" i="30" s="1"/>
  <c r="F187" i="30"/>
  <c r="A187" i="30"/>
  <c r="F186" i="30"/>
  <c r="A186" i="30"/>
  <c r="A185" i="30"/>
  <c r="F185" i="30" s="1"/>
  <c r="F184" i="30"/>
  <c r="A184" i="30"/>
  <c r="A183" i="30"/>
  <c r="C182" i="30"/>
  <c r="A182" i="30"/>
  <c r="F183" i="30" s="1"/>
  <c r="C181" i="30"/>
  <c r="A181" i="30"/>
  <c r="F181" i="30" s="1"/>
  <c r="A180" i="30"/>
  <c r="C179" i="30"/>
  <c r="A179" i="30"/>
  <c r="A178" i="30"/>
  <c r="F177" i="30"/>
  <c r="A177" i="30"/>
  <c r="C176" i="30"/>
  <c r="A176" i="30"/>
  <c r="A175" i="30"/>
  <c r="C174" i="30"/>
  <c r="C175" i="30"/>
  <c r="A174" i="30"/>
  <c r="C173" i="30"/>
  <c r="A173" i="30"/>
  <c r="F173" i="30" s="1"/>
  <c r="C172" i="30"/>
  <c r="A172" i="30"/>
  <c r="A171" i="30"/>
  <c r="F172" i="30" s="1"/>
  <c r="F170" i="30"/>
  <c r="A170" i="30"/>
  <c r="F169" i="30"/>
  <c r="A169" i="30"/>
  <c r="A168" i="30"/>
  <c r="F168" i="30" s="1"/>
  <c r="C167" i="30"/>
  <c r="A167" i="30"/>
  <c r="F167" i="30" s="1"/>
  <c r="C166" i="30"/>
  <c r="A166" i="30"/>
  <c r="A165" i="30"/>
  <c r="F164" i="30"/>
  <c r="A164" i="30"/>
  <c r="F163" i="30"/>
  <c r="C163" i="30"/>
  <c r="A163" i="30"/>
  <c r="C162" i="30"/>
  <c r="A162" i="30"/>
  <c r="F162" i="30" s="1"/>
  <c r="A161" i="30"/>
  <c r="F161" i="30" s="1"/>
  <c r="C161" i="30"/>
  <c r="A160" i="30"/>
  <c r="C159" i="30"/>
  <c r="A159" i="30"/>
  <c r="C158" i="30"/>
  <c r="A158" i="30"/>
  <c r="C157" i="30"/>
  <c r="A157" i="30"/>
  <c r="F157" i="30" s="1"/>
  <c r="C156" i="30"/>
  <c r="A156" i="30"/>
  <c r="A155" i="30"/>
  <c r="F155" i="30" s="1"/>
  <c r="A154" i="30"/>
  <c r="A153" i="30"/>
  <c r="F152" i="30"/>
  <c r="C152" i="30"/>
  <c r="A152" i="30"/>
  <c r="A151" i="30"/>
  <c r="A150" i="30"/>
  <c r="A149" i="30"/>
  <c r="C148" i="30"/>
  <c r="A148" i="30"/>
  <c r="F148" i="30" s="1"/>
  <c r="F147" i="30"/>
  <c r="A147" i="30"/>
  <c r="C146" i="30"/>
  <c r="A146" i="30"/>
  <c r="F146" i="30" s="1"/>
  <c r="A145" i="30"/>
  <c r="C144" i="30"/>
  <c r="A144" i="30"/>
  <c r="F144" i="30" s="1"/>
  <c r="C143" i="30"/>
  <c r="A143" i="30"/>
  <c r="C142" i="30"/>
  <c r="A142" i="30"/>
  <c r="F141" i="30"/>
  <c r="C141" i="30"/>
  <c r="A141" i="30"/>
  <c r="C140" i="30"/>
  <c r="A140" i="30"/>
  <c r="F139" i="30"/>
  <c r="A139" i="30"/>
  <c r="A138" i="30"/>
  <c r="C137" i="30"/>
  <c r="A137" i="30"/>
  <c r="A136" i="30"/>
  <c r="A135" i="30"/>
  <c r="C134" i="30"/>
  <c r="A134" i="30"/>
  <c r="C133" i="30"/>
  <c r="A133" i="30"/>
  <c r="F133" i="30" s="1"/>
  <c r="F132" i="30"/>
  <c r="C132" i="30"/>
  <c r="A132" i="30"/>
  <c r="C131" i="30"/>
  <c r="A131" i="30"/>
  <c r="C130" i="30"/>
  <c r="A130" i="30"/>
  <c r="F130" i="30" s="1"/>
  <c r="A129" i="30"/>
  <c r="C129" i="30"/>
  <c r="A128" i="30"/>
  <c r="C127" i="30"/>
  <c r="A127" i="30"/>
  <c r="C126" i="30"/>
  <c r="A126" i="30"/>
  <c r="A125" i="30"/>
  <c r="C124" i="30"/>
  <c r="A124" i="30"/>
  <c r="A123" i="30"/>
  <c r="F124" i="30" s="1"/>
  <c r="A122" i="30"/>
  <c r="F121" i="30"/>
  <c r="A121" i="30"/>
  <c r="A120" i="30"/>
  <c r="F120" i="30" s="1"/>
  <c r="A119" i="30"/>
  <c r="A118" i="30"/>
  <c r="F119" i="30" s="1"/>
  <c r="C117" i="30"/>
  <c r="A117" i="30"/>
  <c r="A116" i="30"/>
  <c r="F115" i="30"/>
  <c r="A115" i="30"/>
  <c r="A114" i="30"/>
  <c r="F113" i="30"/>
  <c r="C113" i="30"/>
  <c r="A113" i="30"/>
  <c r="C112" i="30"/>
  <c r="A112" i="30"/>
  <c r="C111" i="30"/>
  <c r="A111" i="30"/>
  <c r="C110" i="30"/>
  <c r="A110" i="30"/>
  <c r="C109" i="30"/>
  <c r="A109" i="30"/>
  <c r="F109" i="30" s="1"/>
  <c r="C108" i="30"/>
  <c r="A108" i="30"/>
  <c r="A107" i="30"/>
  <c r="F106" i="30"/>
  <c r="A106" i="30"/>
  <c r="A105" i="30"/>
  <c r="A104" i="30"/>
  <c r="A103" i="30"/>
  <c r="F103" i="30" s="1"/>
  <c r="C102" i="30"/>
  <c r="A102" i="30"/>
  <c r="F102" i="30" s="1"/>
  <c r="C101" i="30"/>
  <c r="A101" i="30"/>
  <c r="A100" i="30"/>
  <c r="F101" i="30" s="1"/>
  <c r="A99" i="30"/>
  <c r="C98" i="30"/>
  <c r="A98" i="30"/>
  <c r="C97" i="30"/>
  <c r="A97" i="30"/>
  <c r="C96" i="30"/>
  <c r="A96" i="30"/>
  <c r="A95" i="30"/>
  <c r="C95" i="30"/>
  <c r="A94" i="30"/>
  <c r="F94" i="30" s="1"/>
  <c r="C93" i="30"/>
  <c r="A93" i="30"/>
  <c r="C92" i="30"/>
  <c r="A92" i="30"/>
  <c r="A91" i="30"/>
  <c r="F91" i="30" s="1"/>
  <c r="A90" i="30"/>
  <c r="F90" i="30" s="1"/>
  <c r="A89" i="30"/>
  <c r="A88" i="30"/>
  <c r="F89" i="30" s="1"/>
  <c r="C87" i="30"/>
  <c r="A87" i="30"/>
  <c r="F88" i="30" s="1"/>
  <c r="C86" i="30"/>
  <c r="A86" i="30"/>
  <c r="F85" i="30"/>
  <c r="C85" i="30"/>
  <c r="A85" i="30"/>
  <c r="A84" i="30"/>
  <c r="A83" i="30"/>
  <c r="F83" i="30" s="1"/>
  <c r="A82" i="30"/>
  <c r="C81" i="30"/>
  <c r="A81" i="30"/>
  <c r="C80" i="30"/>
  <c r="A80" i="30"/>
  <c r="F80" i="30" s="1"/>
  <c r="C79" i="30"/>
  <c r="A79" i="30"/>
  <c r="F79" i="30" s="1"/>
  <c r="C78" i="30"/>
  <c r="A78" i="30"/>
  <c r="F78" i="30" s="1"/>
  <c r="F77" i="30"/>
  <c r="C77" i="30"/>
  <c r="A77" i="30"/>
  <c r="C76" i="30"/>
  <c r="A76" i="30"/>
  <c r="C75" i="30"/>
  <c r="A75" i="30"/>
  <c r="A74" i="30"/>
  <c r="A73" i="30"/>
  <c r="F74" i="30" s="1"/>
  <c r="A72" i="30"/>
  <c r="A71" i="30"/>
  <c r="F71" i="30" s="1"/>
  <c r="C70" i="30"/>
  <c r="A70" i="30"/>
  <c r="C69" i="30"/>
  <c r="A69" i="30"/>
  <c r="A68" i="30"/>
  <c r="F68" i="30" s="1"/>
  <c r="A67" i="30"/>
  <c r="F67" i="30" s="1"/>
  <c r="C66" i="30"/>
  <c r="A66" i="30"/>
  <c r="C65" i="30"/>
  <c r="A65" i="30"/>
  <c r="A64" i="30"/>
  <c r="C64" i="30"/>
  <c r="A63" i="30"/>
  <c r="F63" i="30" s="1"/>
  <c r="C62" i="30"/>
  <c r="A62" i="30"/>
  <c r="C61" i="30"/>
  <c r="A61" i="30"/>
  <c r="F62" i="30" s="1"/>
  <c r="C60" i="30"/>
  <c r="A60" i="30"/>
  <c r="F60" i="30" s="1"/>
  <c r="A59" i="30"/>
  <c r="F59" i="30" s="1"/>
  <c r="A58" i="30"/>
  <c r="A57" i="30"/>
  <c r="F58" i="30" s="1"/>
  <c r="A56" i="30"/>
  <c r="F57" i="30" s="1"/>
  <c r="A55" i="30"/>
  <c r="C54" i="30"/>
  <c r="A54" i="30"/>
  <c r="F54" i="30" s="1"/>
  <c r="F53" i="30"/>
  <c r="A53" i="30"/>
  <c r="C53" i="30"/>
  <c r="A52" i="30"/>
  <c r="A51" i="30"/>
  <c r="F52" i="30" s="1"/>
  <c r="C50" i="30"/>
  <c r="A50" i="30"/>
  <c r="C49" i="30"/>
  <c r="A49" i="30"/>
  <c r="C48" i="30"/>
  <c r="A48" i="30"/>
  <c r="F48" i="30" s="1"/>
  <c r="C47" i="30"/>
  <c r="A47" i="30"/>
  <c r="F46" i="30"/>
  <c r="C46" i="30"/>
  <c r="A46" i="30"/>
  <c r="A45" i="30"/>
  <c r="F44" i="30"/>
  <c r="C45" i="30"/>
  <c r="A44" i="30"/>
  <c r="F45" i="30" s="1"/>
  <c r="A43" i="30"/>
  <c r="F43" i="30" s="1"/>
  <c r="A42" i="30"/>
  <c r="A41" i="30"/>
  <c r="C40" i="30"/>
  <c r="A40" i="30"/>
  <c r="F41" i="30" s="1"/>
  <c r="F39" i="30"/>
  <c r="A39" i="30"/>
  <c r="F40" i="30" s="1"/>
  <c r="C39" i="30"/>
  <c r="A38" i="30"/>
  <c r="F38" i="30" s="1"/>
  <c r="C37" i="30"/>
  <c r="A37" i="30"/>
  <c r="F37" i="30" s="1"/>
  <c r="A36" i="30"/>
  <c r="C35" i="30"/>
  <c r="A35" i="30"/>
  <c r="C34" i="30"/>
  <c r="A34" i="30"/>
  <c r="C33" i="30"/>
  <c r="A33" i="30"/>
  <c r="F34" i="30" s="1"/>
  <c r="C32" i="30"/>
  <c r="A32" i="30"/>
  <c r="F32" i="30" s="1"/>
  <c r="C31" i="30"/>
  <c r="A31" i="30"/>
  <c r="F31" i="30" s="1"/>
  <c r="C30" i="30"/>
  <c r="A30" i="30"/>
  <c r="A29" i="30"/>
  <c r="F28" i="30"/>
  <c r="C29" i="30"/>
  <c r="A28" i="30"/>
  <c r="A27" i="30"/>
  <c r="C26" i="30"/>
  <c r="A26" i="30"/>
  <c r="A25" i="30"/>
  <c r="A24" i="30"/>
  <c r="A23" i="30"/>
  <c r="C22" i="30"/>
  <c r="A22" i="30"/>
  <c r="F21" i="30"/>
  <c r="C21" i="30"/>
  <c r="A21" i="30"/>
  <c r="A20" i="30"/>
  <c r="A19" i="30"/>
  <c r="F20" i="30" s="1"/>
  <c r="C18" i="30"/>
  <c r="A18" i="30"/>
  <c r="C17" i="30"/>
  <c r="A17" i="30"/>
  <c r="F18" i="30" s="1"/>
  <c r="C16" i="30"/>
  <c r="A16" i="30"/>
  <c r="F16" i="30" s="1"/>
  <c r="C15" i="30"/>
  <c r="A15" i="30"/>
  <c r="F14" i="30"/>
  <c r="C14" i="30"/>
  <c r="A14" i="30"/>
  <c r="A13" i="30"/>
  <c r="C13" i="30"/>
  <c r="A12" i="30"/>
  <c r="F13" i="30" s="1"/>
  <c r="G11" i="30"/>
  <c r="A11" i="30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C27" i="29" s="1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C41" i="29" s="1"/>
  <c r="B41" i="29"/>
  <c r="B42" i="29"/>
  <c r="C43" i="29" s="1"/>
  <c r="B43" i="29"/>
  <c r="B44" i="29"/>
  <c r="C44" i="29" s="1"/>
  <c r="B45" i="29"/>
  <c r="B46" i="29"/>
  <c r="B47" i="29"/>
  <c r="C47" i="29" s="1"/>
  <c r="B48" i="29"/>
  <c r="B49" i="29"/>
  <c r="B50" i="29"/>
  <c r="B51" i="29"/>
  <c r="B52" i="29"/>
  <c r="B53" i="29"/>
  <c r="B54" i="29"/>
  <c r="B55" i="29"/>
  <c r="B56" i="29"/>
  <c r="B57" i="29"/>
  <c r="B58" i="29"/>
  <c r="C59" i="29" s="1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C75" i="29" s="1"/>
  <c r="B75" i="29"/>
  <c r="B76" i="29"/>
  <c r="B77" i="29"/>
  <c r="B78" i="29"/>
  <c r="B79" i="29"/>
  <c r="B80" i="29"/>
  <c r="B81" i="29"/>
  <c r="B82" i="29"/>
  <c r="B83" i="29"/>
  <c r="C84" i="29" s="1"/>
  <c r="B84" i="29"/>
  <c r="B85" i="29"/>
  <c r="B86" i="29"/>
  <c r="B87" i="29"/>
  <c r="B88" i="29"/>
  <c r="C88" i="29" s="1"/>
  <c r="B89" i="29"/>
  <c r="B90" i="29"/>
  <c r="C91" i="29" s="1"/>
  <c r="B91" i="29"/>
  <c r="B92" i="29"/>
  <c r="B93" i="29"/>
  <c r="B94" i="29"/>
  <c r="B95" i="29"/>
  <c r="B96" i="29"/>
  <c r="B97" i="29"/>
  <c r="B98" i="29"/>
  <c r="B99" i="29"/>
  <c r="C99" i="29" s="1"/>
  <c r="B100" i="29"/>
  <c r="B101" i="29"/>
  <c r="B102" i="29"/>
  <c r="B103" i="29"/>
  <c r="B104" i="29"/>
  <c r="C104" i="29" s="1"/>
  <c r="B105" i="29"/>
  <c r="B106" i="29"/>
  <c r="C107" i="29" s="1"/>
  <c r="B107" i="29"/>
  <c r="B108" i="29"/>
  <c r="C108" i="29" s="1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C120" i="29" s="1"/>
  <c r="B121" i="29"/>
  <c r="B122" i="29"/>
  <c r="C123" i="29" s="1"/>
  <c r="B123" i="29"/>
  <c r="B124" i="29"/>
  <c r="C124" i="29" s="1"/>
  <c r="B125" i="29"/>
  <c r="B126" i="29"/>
  <c r="B127" i="29"/>
  <c r="C128" i="29" s="1"/>
  <c r="B128" i="29"/>
  <c r="B129" i="29"/>
  <c r="B130" i="29"/>
  <c r="B131" i="29"/>
  <c r="B132" i="29"/>
  <c r="B133" i="29"/>
  <c r="B134" i="29"/>
  <c r="B135" i="29"/>
  <c r="B136" i="29"/>
  <c r="C136" i="29" s="1"/>
  <c r="B137" i="29"/>
  <c r="B138" i="29"/>
  <c r="C138" i="29" s="1"/>
  <c r="B139" i="29"/>
  <c r="B140" i="29"/>
  <c r="B141" i="29"/>
  <c r="C142" i="29" s="1"/>
  <c r="B142" i="29"/>
  <c r="B143" i="29"/>
  <c r="B144" i="29"/>
  <c r="B145" i="29"/>
  <c r="B146" i="29"/>
  <c r="B147" i="29"/>
  <c r="B148" i="29"/>
  <c r="B149" i="29"/>
  <c r="B150" i="29"/>
  <c r="B151" i="29"/>
  <c r="B152" i="29"/>
  <c r="C152" i="29" s="1"/>
  <c r="B153" i="29"/>
  <c r="B154" i="29"/>
  <c r="C155" i="29" s="1"/>
  <c r="B155" i="29"/>
  <c r="B156" i="29"/>
  <c r="C156" i="29" s="1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C168" i="29" s="1"/>
  <c r="B169" i="29"/>
  <c r="B170" i="29"/>
  <c r="C171" i="29" s="1"/>
  <c r="B171" i="29"/>
  <c r="B172" i="29"/>
  <c r="C172" i="29" s="1"/>
  <c r="B173" i="29"/>
  <c r="B174" i="29"/>
  <c r="B175" i="29"/>
  <c r="B176" i="29"/>
  <c r="B177" i="29"/>
  <c r="B178" i="29"/>
  <c r="B179" i="29"/>
  <c r="C179" i="29" s="1"/>
  <c r="B180" i="29"/>
  <c r="B181" i="29"/>
  <c r="B182" i="29"/>
  <c r="B183" i="29"/>
  <c r="B184" i="29"/>
  <c r="C184" i="29" s="1"/>
  <c r="B185" i="29"/>
  <c r="B186" i="29"/>
  <c r="C187" i="29" s="1"/>
  <c r="B187" i="29"/>
  <c r="B188" i="29"/>
  <c r="B189" i="29"/>
  <c r="B190" i="29"/>
  <c r="B191" i="29"/>
  <c r="B192" i="29"/>
  <c r="B193" i="29"/>
  <c r="B194" i="29"/>
  <c r="C194" i="29" s="1"/>
  <c r="B195" i="29"/>
  <c r="C195" i="29" s="1"/>
  <c r="B196" i="29"/>
  <c r="B197" i="29"/>
  <c r="B198" i="29"/>
  <c r="B199" i="29"/>
  <c r="B200" i="29"/>
  <c r="C201" i="29" s="1"/>
  <c r="B201" i="29"/>
  <c r="B202" i="29"/>
  <c r="C202" i="29" s="1"/>
  <c r="B203" i="29"/>
  <c r="B204" i="29"/>
  <c r="B205" i="29"/>
  <c r="B206" i="29"/>
  <c r="B207" i="29"/>
  <c r="C208" i="29" s="1"/>
  <c r="B208" i="29"/>
  <c r="B209" i="29"/>
  <c r="B210" i="29"/>
  <c r="B211" i="29"/>
  <c r="B212" i="29"/>
  <c r="B213" i="29"/>
  <c r="B214" i="29"/>
  <c r="B215" i="29"/>
  <c r="B216" i="29"/>
  <c r="C216" i="29" s="1"/>
  <c r="B217" i="29"/>
  <c r="B218" i="29"/>
  <c r="C219" i="29" s="1"/>
  <c r="B219" i="29"/>
  <c r="B220" i="29"/>
  <c r="B221" i="29"/>
  <c r="B222" i="29"/>
  <c r="B223" i="29"/>
  <c r="B224" i="29"/>
  <c r="B225" i="29"/>
  <c r="B226" i="29"/>
  <c r="B227" i="29"/>
  <c r="C227" i="29" s="1"/>
  <c r="B228" i="29"/>
  <c r="B229" i="29"/>
  <c r="B230" i="29"/>
  <c r="B231" i="29"/>
  <c r="B232" i="29"/>
  <c r="C232" i="29" s="1"/>
  <c r="B233" i="29"/>
  <c r="B234" i="29"/>
  <c r="C235" i="29" s="1"/>
  <c r="B235" i="29"/>
  <c r="B236" i="29"/>
  <c r="B237" i="29"/>
  <c r="C238" i="29" s="1"/>
  <c r="B238" i="29"/>
  <c r="B239" i="29"/>
  <c r="B240" i="29"/>
  <c r="B241" i="29"/>
  <c r="B242" i="29"/>
  <c r="C242" i="29" s="1"/>
  <c r="B243" i="29"/>
  <c r="B244" i="29"/>
  <c r="B245" i="29"/>
  <c r="B246" i="29"/>
  <c r="B247" i="29"/>
  <c r="B248" i="29"/>
  <c r="C248" i="29" s="1"/>
  <c r="B249" i="29"/>
  <c r="B250" i="29"/>
  <c r="C251" i="29" s="1"/>
  <c r="B251" i="29"/>
  <c r="B252" i="29"/>
  <c r="B253" i="29"/>
  <c r="B254" i="29"/>
  <c r="B255" i="29"/>
  <c r="B256" i="29"/>
  <c r="B257" i="29"/>
  <c r="B258" i="29"/>
  <c r="B259" i="29"/>
  <c r="B260" i="29"/>
  <c r="B261" i="29"/>
  <c r="B262" i="29"/>
  <c r="B263" i="29"/>
  <c r="B264" i="29"/>
  <c r="C264" i="29" s="1"/>
  <c r="B265" i="29"/>
  <c r="B266" i="29"/>
  <c r="C267" i="29" s="1"/>
  <c r="B267" i="29"/>
  <c r="B268" i="29"/>
  <c r="B269" i="29"/>
  <c r="B270" i="29"/>
  <c r="B271" i="29"/>
  <c r="B272" i="29"/>
  <c r="B273" i="29"/>
  <c r="B274" i="29"/>
  <c r="C274" i="29" s="1"/>
  <c r="B275" i="29"/>
  <c r="C275" i="29" s="1"/>
  <c r="B276" i="29"/>
  <c r="B277" i="29"/>
  <c r="B278" i="29"/>
  <c r="B279" i="29"/>
  <c r="B280" i="29"/>
  <c r="C280" i="29" s="1"/>
  <c r="B281" i="29"/>
  <c r="B282" i="29"/>
  <c r="C283" i="29" s="1"/>
  <c r="B283" i="29"/>
  <c r="B284" i="29"/>
  <c r="B285" i="29"/>
  <c r="C286" i="29" s="1"/>
  <c r="B286" i="29"/>
  <c r="B287" i="29"/>
  <c r="C287" i="29" s="1"/>
  <c r="B288" i="29"/>
  <c r="B289" i="29"/>
  <c r="B290" i="29"/>
  <c r="B291" i="29"/>
  <c r="C291" i="29" s="1"/>
  <c r="B292" i="29"/>
  <c r="B293" i="29"/>
  <c r="B294" i="29"/>
  <c r="B295" i="29"/>
  <c r="B296" i="29"/>
  <c r="B297" i="29"/>
  <c r="B298" i="29"/>
  <c r="C299" i="29" s="1"/>
  <c r="B299" i="29"/>
  <c r="B300" i="29"/>
  <c r="B301" i="29"/>
  <c r="C302" i="29" s="1"/>
  <c r="B302" i="29"/>
  <c r="B303" i="29"/>
  <c r="B304" i="29"/>
  <c r="B305" i="29"/>
  <c r="B306" i="29"/>
  <c r="B307" i="29"/>
  <c r="B308" i="29"/>
  <c r="B309" i="29"/>
  <c r="B310" i="29"/>
  <c r="B311" i="29"/>
  <c r="B312" i="29"/>
  <c r="C312" i="29" s="1"/>
  <c r="B313" i="29"/>
  <c r="B314" i="29"/>
  <c r="C315" i="29" s="1"/>
  <c r="B315" i="29"/>
  <c r="B316" i="29"/>
  <c r="C317" i="29" s="1"/>
  <c r="B317" i="29"/>
  <c r="C318" i="29" s="1"/>
  <c r="B318" i="29"/>
  <c r="B319" i="29"/>
  <c r="C319" i="29" s="1"/>
  <c r="B320" i="29"/>
  <c r="B321" i="29"/>
  <c r="B322" i="29"/>
  <c r="B323" i="29"/>
  <c r="C323" i="29" s="1"/>
  <c r="B324" i="29"/>
  <c r="B325" i="29"/>
  <c r="B326" i="29"/>
  <c r="B327" i="29"/>
  <c r="B328" i="29"/>
  <c r="C328" i="29" s="1"/>
  <c r="B329" i="29"/>
  <c r="B330" i="29"/>
  <c r="B331" i="29"/>
  <c r="C331" i="29" s="1"/>
  <c r="B332" i="29"/>
  <c r="C333" i="29" s="1"/>
  <c r="B333" i="29"/>
  <c r="B334" i="29"/>
  <c r="B335" i="29"/>
  <c r="B336" i="29"/>
  <c r="B337" i="29"/>
  <c r="B338" i="29"/>
  <c r="B339" i="29"/>
  <c r="C339" i="29" s="1"/>
  <c r="B340" i="29"/>
  <c r="B341" i="29"/>
  <c r="B342" i="29"/>
  <c r="B343" i="29"/>
  <c r="B344" i="29"/>
  <c r="B345" i="29"/>
  <c r="B346" i="29"/>
  <c r="B347" i="29"/>
  <c r="B348" i="29"/>
  <c r="C348" i="29" s="1"/>
  <c r="B349" i="29"/>
  <c r="C350" i="29" s="1"/>
  <c r="B350" i="29"/>
  <c r="B351" i="29"/>
  <c r="C351" i="29" s="1"/>
  <c r="B352" i="29"/>
  <c r="B353" i="29"/>
  <c r="B354" i="29"/>
  <c r="B355" i="29"/>
  <c r="C355" i="29" s="1"/>
  <c r="B356" i="29"/>
  <c r="C357" i="29" s="1"/>
  <c r="B357" i="29"/>
  <c r="B358" i="29"/>
  <c r="B359" i="29"/>
  <c r="B360" i="29"/>
  <c r="C360" i="29" s="1"/>
  <c r="B361" i="29"/>
  <c r="B362" i="29"/>
  <c r="C363" i="29" s="1"/>
  <c r="B363" i="29"/>
  <c r="B364" i="29"/>
  <c r="B365" i="29"/>
  <c r="C366" i="29" s="1"/>
  <c r="B366" i="29"/>
  <c r="B367" i="29"/>
  <c r="C367" i="29" s="1"/>
  <c r="B368" i="29"/>
  <c r="C369" i="29" s="1"/>
  <c r="B369" i="29"/>
  <c r="B370" i="29"/>
  <c r="B371" i="29"/>
  <c r="C371" i="29" s="1"/>
  <c r="B372" i="29"/>
  <c r="C373" i="29" s="1"/>
  <c r="B373" i="29"/>
  <c r="B374" i="29"/>
  <c r="B375" i="29"/>
  <c r="C375" i="29" s="1"/>
  <c r="B376" i="29"/>
  <c r="C376" i="29" s="1"/>
  <c r="B377" i="29"/>
  <c r="B378" i="29"/>
  <c r="C379" i="29" s="1"/>
  <c r="B379" i="29"/>
  <c r="B380" i="29"/>
  <c r="B381" i="29"/>
  <c r="B382" i="29"/>
  <c r="B383" i="29"/>
  <c r="C383" i="29" s="1"/>
  <c r="B384" i="29"/>
  <c r="C384" i="29" s="1"/>
  <c r="B385" i="29"/>
  <c r="B386" i="29"/>
  <c r="C386" i="29" s="1"/>
  <c r="B387" i="29"/>
  <c r="C387" i="29" s="1"/>
  <c r="B388" i="29"/>
  <c r="B389" i="29"/>
  <c r="B390" i="29"/>
  <c r="B391" i="29"/>
  <c r="B392" i="29"/>
  <c r="C392" i="29" s="1"/>
  <c r="B393" i="29"/>
  <c r="B394" i="29"/>
  <c r="B395" i="29"/>
  <c r="B396" i="29"/>
  <c r="B397" i="29"/>
  <c r="B398" i="29"/>
  <c r="B399" i="29"/>
  <c r="C399" i="29" s="1"/>
  <c r="B400" i="29"/>
  <c r="C400" i="29" s="1"/>
  <c r="B401" i="29"/>
  <c r="B402" i="29"/>
  <c r="B403" i="29"/>
  <c r="C403" i="29" s="1"/>
  <c r="B404" i="29"/>
  <c r="B405" i="29"/>
  <c r="B406" i="29"/>
  <c r="B407" i="29"/>
  <c r="C407" i="29" s="1"/>
  <c r="B408" i="29"/>
  <c r="B409" i="29"/>
  <c r="B410" i="29"/>
  <c r="B411" i="29"/>
  <c r="B412" i="29"/>
  <c r="B413" i="29"/>
  <c r="B414" i="29"/>
  <c r="B415" i="29"/>
  <c r="B416" i="29"/>
  <c r="C417" i="29" s="1"/>
  <c r="B417" i="29"/>
  <c r="B418" i="29"/>
  <c r="C418" i="29" s="1"/>
  <c r="B419" i="29"/>
  <c r="B420" i="29"/>
  <c r="C421" i="29" s="1"/>
  <c r="B421" i="29"/>
  <c r="B422" i="29"/>
  <c r="B423" i="29"/>
  <c r="B424" i="29"/>
  <c r="B425" i="29"/>
  <c r="B426" i="29"/>
  <c r="B427" i="29"/>
  <c r="C428" i="29" s="1"/>
  <c r="B428" i="29"/>
  <c r="B429" i="29"/>
  <c r="C430" i="29" s="1"/>
  <c r="B430" i="29"/>
  <c r="B431" i="29"/>
  <c r="C431" i="29" s="1"/>
  <c r="B432" i="29"/>
  <c r="C433" i="29" s="1"/>
  <c r="B433" i="29"/>
  <c r="B434" i="29"/>
  <c r="B435" i="29"/>
  <c r="C435" i="29" s="1"/>
  <c r="B436" i="29"/>
  <c r="B437" i="29"/>
  <c r="B438" i="29"/>
  <c r="B439" i="29"/>
  <c r="C439" i="29" s="1"/>
  <c r="B440" i="29"/>
  <c r="B441" i="29"/>
  <c r="B442" i="29"/>
  <c r="B443" i="29"/>
  <c r="C443" i="29" s="1"/>
  <c r="B444" i="29"/>
  <c r="C445" i="29" s="1"/>
  <c r="B445" i="29"/>
  <c r="C446" i="29" s="1"/>
  <c r="B446" i="29"/>
  <c r="B447" i="29"/>
  <c r="C447" i="29" s="1"/>
  <c r="B11" i="29"/>
  <c r="B3" i="29"/>
  <c r="B2" i="29"/>
  <c r="B1" i="29"/>
  <c r="A447" i="29"/>
  <c r="F447" i="29" s="1"/>
  <c r="A446" i="29"/>
  <c r="A445" i="29"/>
  <c r="A444" i="29"/>
  <c r="F443" i="29"/>
  <c r="A443" i="29"/>
  <c r="A442" i="29"/>
  <c r="F442" i="29" s="1"/>
  <c r="A441" i="29"/>
  <c r="A440" i="29"/>
  <c r="A439" i="29"/>
  <c r="C438" i="29"/>
  <c r="A438" i="29"/>
  <c r="F439" i="29" s="1"/>
  <c r="C437" i="29"/>
  <c r="A437" i="29"/>
  <c r="A436" i="29"/>
  <c r="A435" i="29"/>
  <c r="C434" i="29"/>
  <c r="A434" i="29"/>
  <c r="F434" i="29" s="1"/>
  <c r="A433" i="29"/>
  <c r="F433" i="29" s="1"/>
  <c r="A432" i="29"/>
  <c r="A431" i="29"/>
  <c r="A430" i="29"/>
  <c r="A429" i="29"/>
  <c r="F429" i="29" s="1"/>
  <c r="A428" i="29"/>
  <c r="F428" i="29" s="1"/>
  <c r="A427" i="29"/>
  <c r="A426" i="29"/>
  <c r="A425" i="29"/>
  <c r="A424" i="29"/>
  <c r="F424" i="29" s="1"/>
  <c r="F423" i="29"/>
  <c r="C423" i="29"/>
  <c r="A423" i="29"/>
  <c r="A422" i="29"/>
  <c r="A421" i="29"/>
  <c r="A420" i="29"/>
  <c r="C419" i="29"/>
  <c r="A419" i="29"/>
  <c r="F419" i="29" s="1"/>
  <c r="A418" i="29"/>
  <c r="A417" i="29"/>
  <c r="F417" i="29" s="1"/>
  <c r="A416" i="29"/>
  <c r="A415" i="29"/>
  <c r="C414" i="29"/>
  <c r="C415" i="29"/>
  <c r="A414" i="29"/>
  <c r="F414" i="29" s="1"/>
  <c r="A413" i="29"/>
  <c r="F413" i="29" s="1"/>
  <c r="A412" i="29"/>
  <c r="A411" i="29"/>
  <c r="F411" i="29" s="1"/>
  <c r="A410" i="29"/>
  <c r="F410" i="29" s="1"/>
  <c r="A409" i="29"/>
  <c r="A408" i="29"/>
  <c r="F409" i="29" s="1"/>
  <c r="F407" i="29"/>
  <c r="A407" i="29"/>
  <c r="F408" i="29" s="1"/>
  <c r="C406" i="29"/>
  <c r="A406" i="29"/>
  <c r="C405" i="29"/>
  <c r="A405" i="29"/>
  <c r="A404" i="29"/>
  <c r="A403" i="29"/>
  <c r="C402" i="29"/>
  <c r="A402" i="29"/>
  <c r="F402" i="29" s="1"/>
  <c r="C401" i="29"/>
  <c r="A401" i="29"/>
  <c r="A400" i="29"/>
  <c r="A399" i="29"/>
  <c r="A398" i="29"/>
  <c r="A397" i="29"/>
  <c r="F397" i="29" s="1"/>
  <c r="C397" i="29"/>
  <c r="A396" i="29"/>
  <c r="F395" i="29"/>
  <c r="A395" i="29"/>
  <c r="A394" i="29"/>
  <c r="A393" i="29"/>
  <c r="F393" i="29" s="1"/>
  <c r="A392" i="29"/>
  <c r="C391" i="29"/>
  <c r="A391" i="29"/>
  <c r="A390" i="29"/>
  <c r="C389" i="29"/>
  <c r="A389" i="29"/>
  <c r="C388" i="29"/>
  <c r="A388" i="29"/>
  <c r="A387" i="29"/>
  <c r="F387" i="29" s="1"/>
  <c r="A386" i="29"/>
  <c r="F386" i="29" s="1"/>
  <c r="C385" i="29"/>
  <c r="A385" i="29"/>
  <c r="A384" i="29"/>
  <c r="A383" i="29"/>
  <c r="A382" i="29"/>
  <c r="F382" i="29" s="1"/>
  <c r="A381" i="29"/>
  <c r="C380" i="29"/>
  <c r="C381" i="29"/>
  <c r="A380" i="29"/>
  <c r="F380" i="29" s="1"/>
  <c r="F379" i="29"/>
  <c r="A379" i="29"/>
  <c r="A378" i="29"/>
  <c r="F378" i="29" s="1"/>
  <c r="A377" i="29"/>
  <c r="A376" i="29"/>
  <c r="F377" i="29" s="1"/>
  <c r="F375" i="29"/>
  <c r="A375" i="29"/>
  <c r="A374" i="29"/>
  <c r="A373" i="29"/>
  <c r="A372" i="29"/>
  <c r="A371" i="29"/>
  <c r="C370" i="29"/>
  <c r="A370" i="29"/>
  <c r="F370" i="29" s="1"/>
  <c r="A369" i="29"/>
  <c r="A368" i="29"/>
  <c r="A367" i="29"/>
  <c r="A366" i="29"/>
  <c r="A365" i="29"/>
  <c r="C364" i="29"/>
  <c r="A364" i="29"/>
  <c r="F364" i="29" s="1"/>
  <c r="A363" i="29"/>
  <c r="A362" i="29"/>
  <c r="F362" i="29" s="1"/>
  <c r="F361" i="29"/>
  <c r="A361" i="29"/>
  <c r="A360" i="29"/>
  <c r="C359" i="29"/>
  <c r="A359" i="29"/>
  <c r="A358" i="29"/>
  <c r="F358" i="29" s="1"/>
  <c r="A357" i="29"/>
  <c r="A356" i="29"/>
  <c r="A355" i="29"/>
  <c r="C354" i="29"/>
  <c r="A354" i="29"/>
  <c r="F354" i="29" s="1"/>
  <c r="C353" i="29"/>
  <c r="A353" i="29"/>
  <c r="A352" i="29"/>
  <c r="F352" i="29" s="1"/>
  <c r="A351" i="29"/>
  <c r="A350" i="29"/>
  <c r="F350" i="29" s="1"/>
  <c r="A349" i="29"/>
  <c r="A348" i="29"/>
  <c r="A347" i="29"/>
  <c r="A346" i="29"/>
  <c r="F346" i="29" s="1"/>
  <c r="F345" i="29"/>
  <c r="A345" i="29"/>
  <c r="A344" i="29"/>
  <c r="C343" i="29"/>
  <c r="A343" i="29"/>
  <c r="A342" i="29"/>
  <c r="C341" i="29"/>
  <c r="A341" i="29"/>
  <c r="F341" i="29" s="1"/>
  <c r="A340" i="29"/>
  <c r="A339" i="29"/>
  <c r="C338" i="29"/>
  <c r="A338" i="29"/>
  <c r="F338" i="29" s="1"/>
  <c r="C337" i="29"/>
  <c r="A337" i="29"/>
  <c r="A336" i="29"/>
  <c r="F336" i="29" s="1"/>
  <c r="C335" i="29"/>
  <c r="A335" i="29"/>
  <c r="C334" i="29"/>
  <c r="A334" i="29"/>
  <c r="A333" i="29"/>
  <c r="F333" i="29" s="1"/>
  <c r="C332" i="29"/>
  <c r="A332" i="29"/>
  <c r="A331" i="29"/>
  <c r="A330" i="29"/>
  <c r="F330" i="29" s="1"/>
  <c r="F329" i="29"/>
  <c r="A329" i="29"/>
  <c r="A328" i="29"/>
  <c r="C327" i="29"/>
  <c r="A327" i="29"/>
  <c r="C326" i="29"/>
  <c r="A326" i="29"/>
  <c r="C325" i="29"/>
  <c r="A325" i="29"/>
  <c r="F325" i="29" s="1"/>
  <c r="A324" i="29"/>
  <c r="A323" i="29"/>
  <c r="C322" i="29"/>
  <c r="A322" i="29"/>
  <c r="F322" i="29" s="1"/>
  <c r="C321" i="29"/>
  <c r="A321" i="29"/>
  <c r="C320" i="29"/>
  <c r="A320" i="29"/>
  <c r="F320" i="29" s="1"/>
  <c r="A319" i="29"/>
  <c r="A318" i="29"/>
  <c r="A317" i="29"/>
  <c r="C316" i="29"/>
  <c r="A316" i="29"/>
  <c r="A315" i="29"/>
  <c r="F315" i="29" s="1"/>
  <c r="A314" i="29"/>
  <c r="F314" i="29" s="1"/>
  <c r="A313" i="29"/>
  <c r="A312" i="29"/>
  <c r="F313" i="29" s="1"/>
  <c r="F311" i="29"/>
  <c r="C311" i="29"/>
  <c r="A311" i="29"/>
  <c r="C310" i="29"/>
  <c r="A310" i="29"/>
  <c r="C309" i="29"/>
  <c r="A309" i="29"/>
  <c r="F309" i="29" s="1"/>
  <c r="A308" i="29"/>
  <c r="A307" i="29"/>
  <c r="F306" i="29"/>
  <c r="C306" i="29"/>
  <c r="A306" i="29"/>
  <c r="C305" i="29"/>
  <c r="A305" i="29"/>
  <c r="C304" i="29"/>
  <c r="A304" i="29"/>
  <c r="C303" i="29"/>
  <c r="A303" i="29"/>
  <c r="A302" i="29"/>
  <c r="F301" i="29"/>
  <c r="A301" i="29"/>
  <c r="A300" i="29"/>
  <c r="A299" i="29"/>
  <c r="F299" i="29" s="1"/>
  <c r="A298" i="29"/>
  <c r="F297" i="29"/>
  <c r="A297" i="29"/>
  <c r="A296" i="29"/>
  <c r="F295" i="29"/>
  <c r="C295" i="29"/>
  <c r="A295" i="29"/>
  <c r="C294" i="29"/>
  <c r="A294" i="29"/>
  <c r="C293" i="29"/>
  <c r="A293" i="29"/>
  <c r="F293" i="29" s="1"/>
  <c r="A292" i="29"/>
  <c r="A291" i="29"/>
  <c r="C290" i="29"/>
  <c r="A290" i="29"/>
  <c r="F290" i="29" s="1"/>
  <c r="C289" i="29"/>
  <c r="A289" i="29"/>
  <c r="C288" i="29"/>
  <c r="A288" i="29"/>
  <c r="F288" i="29" s="1"/>
  <c r="A287" i="29"/>
  <c r="F287" i="29" s="1"/>
  <c r="A286" i="29"/>
  <c r="A285" i="29"/>
  <c r="F285" i="29" s="1"/>
  <c r="C284" i="29"/>
  <c r="A284" i="29"/>
  <c r="A283" i="29"/>
  <c r="A282" i="29"/>
  <c r="A281" i="29"/>
  <c r="A280" i="29"/>
  <c r="F281" i="29" s="1"/>
  <c r="A279" i="29"/>
  <c r="A278" i="29"/>
  <c r="F279" i="29" s="1"/>
  <c r="C277" i="29"/>
  <c r="A277" i="29"/>
  <c r="A276" i="29"/>
  <c r="A275" i="29"/>
  <c r="A274" i="29"/>
  <c r="F274" i="29" s="1"/>
  <c r="C273" i="29"/>
  <c r="A273" i="29"/>
  <c r="F272" i="29"/>
  <c r="C272" i="29"/>
  <c r="A272" i="29"/>
  <c r="A271" i="29"/>
  <c r="C270" i="29"/>
  <c r="A270" i="29"/>
  <c r="A269" i="29"/>
  <c r="F269" i="29" s="1"/>
  <c r="C268" i="29"/>
  <c r="C269" i="29"/>
  <c r="A268" i="29"/>
  <c r="F268" i="29" s="1"/>
  <c r="A267" i="29"/>
  <c r="A266" i="29"/>
  <c r="A265" i="29"/>
  <c r="F265" i="29" s="1"/>
  <c r="A264" i="29"/>
  <c r="F263" i="29"/>
  <c r="C263" i="29"/>
  <c r="A263" i="29"/>
  <c r="C262" i="29"/>
  <c r="A262" i="29"/>
  <c r="C261" i="29"/>
  <c r="A261" i="29"/>
  <c r="F261" i="29" s="1"/>
  <c r="A260" i="29"/>
  <c r="C259" i="29"/>
  <c r="A259" i="29"/>
  <c r="C258" i="29"/>
  <c r="A258" i="29"/>
  <c r="C257" i="29"/>
  <c r="A257" i="29"/>
  <c r="C256" i="29"/>
  <c r="A256" i="29"/>
  <c r="F256" i="29" s="1"/>
  <c r="C255" i="29"/>
  <c r="A255" i="29"/>
  <c r="C254" i="29"/>
  <c r="A254" i="29"/>
  <c r="F254" i="29" s="1"/>
  <c r="A253" i="29"/>
  <c r="C252" i="29"/>
  <c r="C253" i="29"/>
  <c r="A252" i="29"/>
  <c r="A251" i="29"/>
  <c r="A250" i="29"/>
  <c r="A249" i="29"/>
  <c r="A248" i="29"/>
  <c r="C247" i="29"/>
  <c r="A247" i="29"/>
  <c r="A246" i="29"/>
  <c r="A245" i="29"/>
  <c r="F245" i="29" s="1"/>
  <c r="A244" i="29"/>
  <c r="C243" i="29"/>
  <c r="A243" i="29"/>
  <c r="A242" i="29"/>
  <c r="C241" i="29"/>
  <c r="A241" i="29"/>
  <c r="F241" i="29" s="1"/>
  <c r="C240" i="29"/>
  <c r="A240" i="29"/>
  <c r="A239" i="29"/>
  <c r="F240" i="29" s="1"/>
  <c r="A238" i="29"/>
  <c r="F238" i="29" s="1"/>
  <c r="A237" i="29"/>
  <c r="C236" i="29"/>
  <c r="A236" i="29"/>
  <c r="A235" i="29"/>
  <c r="F235" i="29" s="1"/>
  <c r="A234" i="29"/>
  <c r="A233" i="29"/>
  <c r="F233" i="29" s="1"/>
  <c r="A232" i="29"/>
  <c r="C231" i="29"/>
  <c r="A231" i="29"/>
  <c r="F231" i="29" s="1"/>
  <c r="C230" i="29"/>
  <c r="A230" i="29"/>
  <c r="C229" i="29"/>
  <c r="A229" i="29"/>
  <c r="F229" i="29" s="1"/>
  <c r="A228" i="29"/>
  <c r="A227" i="29"/>
  <c r="F227" i="29" s="1"/>
  <c r="F226" i="29"/>
  <c r="C226" i="29"/>
  <c r="A226" i="29"/>
  <c r="C225" i="29"/>
  <c r="A225" i="29"/>
  <c r="C224" i="29"/>
  <c r="A224" i="29"/>
  <c r="C223" i="29"/>
  <c r="A223" i="29"/>
  <c r="C222" i="29"/>
  <c r="A222" i="29"/>
  <c r="F222" i="29" s="1"/>
  <c r="A221" i="29"/>
  <c r="C220" i="29"/>
  <c r="A220" i="29"/>
  <c r="A219" i="29"/>
  <c r="A218" i="29"/>
  <c r="F218" i="29" s="1"/>
  <c r="F217" i="29"/>
  <c r="A217" i="29"/>
  <c r="A216" i="29"/>
  <c r="C215" i="29"/>
  <c r="A215" i="29"/>
  <c r="F215" i="29" s="1"/>
  <c r="A214" i="29"/>
  <c r="A213" i="29"/>
  <c r="F213" i="29" s="1"/>
  <c r="F212" i="29"/>
  <c r="A212" i="29"/>
  <c r="C211" i="29"/>
  <c r="A211" i="29"/>
  <c r="C210" i="29"/>
  <c r="A210" i="29"/>
  <c r="F210" i="29" s="1"/>
  <c r="C209" i="29"/>
  <c r="A209" i="29"/>
  <c r="A208" i="29"/>
  <c r="A207" i="29"/>
  <c r="C206" i="29"/>
  <c r="A206" i="29"/>
  <c r="F206" i="29" s="1"/>
  <c r="F205" i="29"/>
  <c r="C205" i="29"/>
  <c r="A205" i="29"/>
  <c r="C204" i="29"/>
  <c r="A204" i="29"/>
  <c r="A203" i="29"/>
  <c r="A202" i="29"/>
  <c r="F202" i="29" s="1"/>
  <c r="A201" i="29"/>
  <c r="A200" i="29"/>
  <c r="C199" i="29"/>
  <c r="A199" i="29"/>
  <c r="C198" i="29"/>
  <c r="A198" i="29"/>
  <c r="F198" i="29" s="1"/>
  <c r="A197" i="29"/>
  <c r="A196" i="29"/>
  <c r="F197" i="29" s="1"/>
  <c r="A195" i="29"/>
  <c r="A194" i="29"/>
  <c r="F194" i="29" s="1"/>
  <c r="A193" i="29"/>
  <c r="F193" i="29" s="1"/>
  <c r="F192" i="29"/>
  <c r="A192" i="29"/>
  <c r="A191" i="29"/>
  <c r="F191" i="29" s="1"/>
  <c r="C190" i="29"/>
  <c r="A190" i="29"/>
  <c r="A189" i="29"/>
  <c r="F189" i="29" s="1"/>
  <c r="C188" i="29"/>
  <c r="A188" i="29"/>
  <c r="A187" i="29"/>
  <c r="A186" i="29"/>
  <c r="A185" i="29"/>
  <c r="F185" i="29" s="1"/>
  <c r="F184" i="29"/>
  <c r="A184" i="29"/>
  <c r="C183" i="29"/>
  <c r="A183" i="29"/>
  <c r="F182" i="29"/>
  <c r="C182" i="29"/>
  <c r="A182" i="29"/>
  <c r="F181" i="29"/>
  <c r="C181" i="29"/>
  <c r="A181" i="29"/>
  <c r="A180" i="29"/>
  <c r="A179" i="29"/>
  <c r="F180" i="29" s="1"/>
  <c r="A178" i="29"/>
  <c r="F179" i="29" s="1"/>
  <c r="F177" i="29"/>
  <c r="A177" i="29"/>
  <c r="C176" i="29"/>
  <c r="A176" i="29"/>
  <c r="A175" i="29"/>
  <c r="C174" i="29"/>
  <c r="A174" i="29"/>
  <c r="C173" i="29"/>
  <c r="A173" i="29"/>
  <c r="F172" i="29"/>
  <c r="A172" i="29"/>
  <c r="A171" i="29"/>
  <c r="A170" i="29"/>
  <c r="F171" i="29" s="1"/>
  <c r="A169" i="29"/>
  <c r="A168" i="29"/>
  <c r="C167" i="29"/>
  <c r="A167" i="29"/>
  <c r="F167" i="29" s="1"/>
  <c r="C166" i="29"/>
  <c r="A166" i="29"/>
  <c r="F166" i="29" s="1"/>
  <c r="F165" i="29"/>
  <c r="C165" i="29"/>
  <c r="A165" i="29"/>
  <c r="A164" i="29"/>
  <c r="A163" i="29"/>
  <c r="F163" i="29" s="1"/>
  <c r="F162" i="29"/>
  <c r="C162" i="29"/>
  <c r="A162" i="29"/>
  <c r="C161" i="29"/>
  <c r="A161" i="29"/>
  <c r="C160" i="29"/>
  <c r="A160" i="29"/>
  <c r="A159" i="29"/>
  <c r="C158" i="29"/>
  <c r="A158" i="29"/>
  <c r="A157" i="29"/>
  <c r="F156" i="29"/>
  <c r="A156" i="29"/>
  <c r="A155" i="29"/>
  <c r="A154" i="29"/>
  <c r="A153" i="29"/>
  <c r="A152" i="29"/>
  <c r="F151" i="29"/>
  <c r="C151" i="29"/>
  <c r="A151" i="29"/>
  <c r="C150" i="29"/>
  <c r="A150" i="29"/>
  <c r="F150" i="29" s="1"/>
  <c r="C149" i="29"/>
  <c r="A149" i="29"/>
  <c r="A148" i="29"/>
  <c r="F148" i="29" s="1"/>
  <c r="A147" i="29"/>
  <c r="F147" i="29" s="1"/>
  <c r="C146" i="29"/>
  <c r="A146" i="29"/>
  <c r="C145" i="29"/>
  <c r="A145" i="29"/>
  <c r="C144" i="29"/>
  <c r="A144" i="29"/>
  <c r="A143" i="29"/>
  <c r="F143" i="29" s="1"/>
  <c r="A142" i="29"/>
  <c r="C141" i="29"/>
  <c r="A141" i="29"/>
  <c r="F140" i="29"/>
  <c r="C140" i="29"/>
  <c r="A140" i="29"/>
  <c r="A139" i="29"/>
  <c r="A138" i="29"/>
  <c r="A137" i="29"/>
  <c r="A136" i="29"/>
  <c r="A135" i="29"/>
  <c r="C134" i="29"/>
  <c r="A134" i="29"/>
  <c r="F134" i="29" s="1"/>
  <c r="C133" i="29"/>
  <c r="A133" i="29"/>
  <c r="A132" i="29"/>
  <c r="C132" i="29"/>
  <c r="A131" i="29"/>
  <c r="C130" i="29"/>
  <c r="A130" i="29"/>
  <c r="A129" i="29"/>
  <c r="A128" i="29"/>
  <c r="C127" i="29"/>
  <c r="A127" i="29"/>
  <c r="F127" i="29" s="1"/>
  <c r="C126" i="29"/>
  <c r="A126" i="29"/>
  <c r="A125" i="29"/>
  <c r="F126" i="29" s="1"/>
  <c r="A124" i="29"/>
  <c r="F124" i="29" s="1"/>
  <c r="A123" i="29"/>
  <c r="A122" i="29"/>
  <c r="A121" i="29"/>
  <c r="F121" i="29" s="1"/>
  <c r="A120" i="29"/>
  <c r="A119" i="29"/>
  <c r="C118" i="29"/>
  <c r="A118" i="29"/>
  <c r="F118" i="29" s="1"/>
  <c r="F117" i="29"/>
  <c r="C117" i="29"/>
  <c r="A117" i="29"/>
  <c r="A116" i="29"/>
  <c r="F116" i="29" s="1"/>
  <c r="C116" i="29"/>
  <c r="A115" i="29"/>
  <c r="A114" i="29"/>
  <c r="F114" i="29" s="1"/>
  <c r="C113" i="29"/>
  <c r="A113" i="29"/>
  <c r="C112" i="29"/>
  <c r="A112" i="29"/>
  <c r="F112" i="29" s="1"/>
  <c r="C111" i="29"/>
  <c r="A111" i="29"/>
  <c r="F110" i="29"/>
  <c r="C110" i="29"/>
  <c r="A110" i="29"/>
  <c r="A109" i="29"/>
  <c r="F109" i="29" s="1"/>
  <c r="A108" i="29"/>
  <c r="A107" i="29"/>
  <c r="F106" i="29"/>
  <c r="A106" i="29"/>
  <c r="A105" i="29"/>
  <c r="A104" i="29"/>
  <c r="C103" i="29"/>
  <c r="A103" i="29"/>
  <c r="F103" i="29" s="1"/>
  <c r="C102" i="29"/>
  <c r="A102" i="29"/>
  <c r="C101" i="29"/>
  <c r="A101" i="29"/>
  <c r="A100" i="29"/>
  <c r="F99" i="29"/>
  <c r="C100" i="29"/>
  <c r="A99" i="29"/>
  <c r="F98" i="29"/>
  <c r="C98" i="29"/>
  <c r="A98" i="29"/>
  <c r="C97" i="29"/>
  <c r="A97" i="29"/>
  <c r="F97" i="29" s="1"/>
  <c r="A96" i="29"/>
  <c r="C95" i="29"/>
  <c r="A95" i="29"/>
  <c r="F95" i="29" s="1"/>
  <c r="C94" i="29"/>
  <c r="A94" i="29"/>
  <c r="A93" i="29"/>
  <c r="F94" i="29" s="1"/>
  <c r="C92" i="29"/>
  <c r="A92" i="29"/>
  <c r="A91" i="29"/>
  <c r="A90" i="29"/>
  <c r="C89" i="29"/>
  <c r="A89" i="29"/>
  <c r="A88" i="29"/>
  <c r="C87" i="29"/>
  <c r="A87" i="29"/>
  <c r="C86" i="29"/>
  <c r="A86" i="29"/>
  <c r="C85" i="29"/>
  <c r="A85" i="29"/>
  <c r="F85" i="29" s="1"/>
  <c r="A84" i="29"/>
  <c r="A83" i="29"/>
  <c r="A82" i="29"/>
  <c r="C81" i="29"/>
  <c r="C82" i="29"/>
  <c r="A81" i="29"/>
  <c r="A80" i="29"/>
  <c r="F80" i="29" s="1"/>
  <c r="C79" i="29"/>
  <c r="A79" i="29"/>
  <c r="C78" i="29"/>
  <c r="A78" i="29"/>
  <c r="A77" i="29"/>
  <c r="F76" i="29"/>
  <c r="C76" i="29"/>
  <c r="A76" i="29"/>
  <c r="A75" i="29"/>
  <c r="A74" i="29"/>
  <c r="A73" i="29"/>
  <c r="C72" i="29"/>
  <c r="A72" i="29"/>
  <c r="F72" i="29" s="1"/>
  <c r="A71" i="29"/>
  <c r="C70" i="29"/>
  <c r="A70" i="29"/>
  <c r="C69" i="29"/>
  <c r="A69" i="29"/>
  <c r="F69" i="29" s="1"/>
  <c r="A68" i="29"/>
  <c r="C67" i="29"/>
  <c r="C68" i="29"/>
  <c r="A67" i="29"/>
  <c r="F68" i="29" s="1"/>
  <c r="C66" i="29"/>
  <c r="A66" i="29"/>
  <c r="A65" i="29"/>
  <c r="C64" i="29"/>
  <c r="A64" i="29"/>
  <c r="C63" i="29"/>
  <c r="A63" i="29"/>
  <c r="F63" i="29" s="1"/>
  <c r="C62" i="29"/>
  <c r="A62" i="29"/>
  <c r="C61" i="29"/>
  <c r="A61" i="29"/>
  <c r="F62" i="29" s="1"/>
  <c r="C60" i="29"/>
  <c r="A60" i="29"/>
  <c r="A59" i="29"/>
  <c r="F58" i="29"/>
  <c r="A58" i="29"/>
  <c r="A57" i="29"/>
  <c r="A56" i="29"/>
  <c r="F56" i="29" s="1"/>
  <c r="C55" i="29"/>
  <c r="A55" i="29"/>
  <c r="C54" i="29"/>
  <c r="A54" i="29"/>
  <c r="F54" i="29" s="1"/>
  <c r="C53" i="29"/>
  <c r="A53" i="29"/>
  <c r="F52" i="29"/>
  <c r="A52" i="29"/>
  <c r="F51" i="29"/>
  <c r="C52" i="29"/>
  <c r="A51" i="29"/>
  <c r="C51" i="29"/>
  <c r="A50" i="29"/>
  <c r="A49" i="29"/>
  <c r="F50" i="29" s="1"/>
  <c r="F48" i="29"/>
  <c r="C48" i="29"/>
  <c r="A48" i="29"/>
  <c r="A47" i="29"/>
  <c r="F47" i="29" s="1"/>
  <c r="C46" i="29"/>
  <c r="A46" i="29"/>
  <c r="F46" i="29" s="1"/>
  <c r="A45" i="29"/>
  <c r="A44" i="29"/>
  <c r="F44" i="29" s="1"/>
  <c r="A43" i="29"/>
  <c r="A42" i="29"/>
  <c r="F43" i="29" s="1"/>
  <c r="A41" i="29"/>
  <c r="C40" i="29"/>
  <c r="A40" i="29"/>
  <c r="A39" i="29"/>
  <c r="C38" i="29"/>
  <c r="A38" i="29"/>
  <c r="C37" i="29"/>
  <c r="A37" i="29"/>
  <c r="F37" i="29" s="1"/>
  <c r="A36" i="29"/>
  <c r="C35" i="29"/>
  <c r="C36" i="29"/>
  <c r="A35" i="29"/>
  <c r="C34" i="29"/>
  <c r="A34" i="29"/>
  <c r="F34" i="29" s="1"/>
  <c r="C33" i="29"/>
  <c r="A33" i="29"/>
  <c r="A32" i="29"/>
  <c r="F32" i="29" s="1"/>
  <c r="C32" i="29"/>
  <c r="A31" i="29"/>
  <c r="C30" i="29"/>
  <c r="A30" i="29"/>
  <c r="A29" i="29"/>
  <c r="F29" i="29" s="1"/>
  <c r="F28" i="29"/>
  <c r="C28" i="29"/>
  <c r="A28" i="29"/>
  <c r="A27" i="29"/>
  <c r="F27" i="29" s="1"/>
  <c r="A26" i="29"/>
  <c r="C25" i="29"/>
  <c r="A25" i="29"/>
  <c r="F25" i="29" s="1"/>
  <c r="C24" i="29"/>
  <c r="A24" i="29"/>
  <c r="F24" i="29" s="1"/>
  <c r="C23" i="29"/>
  <c r="A23" i="29"/>
  <c r="C22" i="29"/>
  <c r="A22" i="29"/>
  <c r="F22" i="29" s="1"/>
  <c r="C21" i="29"/>
  <c r="A21" i="29"/>
  <c r="F21" i="29" s="1"/>
  <c r="C20" i="29"/>
  <c r="A20" i="29"/>
  <c r="C19" i="29"/>
  <c r="A19" i="29"/>
  <c r="C18" i="29"/>
  <c r="A18" i="29"/>
  <c r="F18" i="29" s="1"/>
  <c r="C17" i="29"/>
  <c r="A17" i="29"/>
  <c r="F17" i="29" s="1"/>
  <c r="C16" i="29"/>
  <c r="A16" i="29"/>
  <c r="A15" i="29"/>
  <c r="F15" i="29" s="1"/>
  <c r="C15" i="29"/>
  <c r="A14" i="29"/>
  <c r="F14" i="29" s="1"/>
  <c r="C13" i="29"/>
  <c r="A13" i="29"/>
  <c r="C12" i="29"/>
  <c r="A12" i="29"/>
  <c r="F13" i="29" s="1"/>
  <c r="G11" i="29"/>
  <c r="A11" i="29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C28" i="28" s="1"/>
  <c r="B28" i="28"/>
  <c r="B29" i="28"/>
  <c r="B30" i="28"/>
  <c r="B31" i="28"/>
  <c r="B32" i="28"/>
  <c r="B33" i="28"/>
  <c r="B34" i="28"/>
  <c r="C34" i="28" s="1"/>
  <c r="B35" i="28"/>
  <c r="B36" i="28"/>
  <c r="B37" i="28"/>
  <c r="B38" i="28"/>
  <c r="B39" i="28"/>
  <c r="B40" i="28"/>
  <c r="B41" i="28"/>
  <c r="B42" i="28"/>
  <c r="B43" i="28"/>
  <c r="C44" i="28" s="1"/>
  <c r="B44" i="28"/>
  <c r="B45" i="28"/>
  <c r="B46" i="28"/>
  <c r="B47" i="28"/>
  <c r="B48" i="28"/>
  <c r="B49" i="28"/>
  <c r="B50" i="28"/>
  <c r="C50" i="28" s="1"/>
  <c r="B51" i="28"/>
  <c r="B52" i="28"/>
  <c r="B53" i="28"/>
  <c r="B54" i="28"/>
  <c r="B55" i="28"/>
  <c r="B56" i="28"/>
  <c r="B57" i="28"/>
  <c r="B58" i="28"/>
  <c r="B59" i="28"/>
  <c r="C60" i="28" s="1"/>
  <c r="B60" i="28"/>
  <c r="B61" i="28"/>
  <c r="B62" i="28"/>
  <c r="B63" i="28"/>
  <c r="B64" i="28"/>
  <c r="B65" i="28"/>
  <c r="B66" i="28"/>
  <c r="C66" i="28" s="1"/>
  <c r="B67" i="28"/>
  <c r="B68" i="28"/>
  <c r="B69" i="28"/>
  <c r="B70" i="28"/>
  <c r="B71" i="28"/>
  <c r="B72" i="28"/>
  <c r="B73" i="28"/>
  <c r="B74" i="28"/>
  <c r="B75" i="28"/>
  <c r="C75" i="28" s="1"/>
  <c r="B76" i="28"/>
  <c r="B77" i="28"/>
  <c r="B78" i="28"/>
  <c r="B79" i="28"/>
  <c r="B80" i="28"/>
  <c r="B81" i="28"/>
  <c r="B82" i="28"/>
  <c r="C82" i="28" s="1"/>
  <c r="B83" i="28"/>
  <c r="B84" i="28"/>
  <c r="B85" i="28"/>
  <c r="B86" i="28"/>
  <c r="B87" i="28"/>
  <c r="B88" i="28"/>
  <c r="B89" i="28"/>
  <c r="B90" i="28"/>
  <c r="B91" i="28"/>
  <c r="C92" i="28" s="1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C108" i="28" s="1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C124" i="28" s="1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C140" i="28" s="1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C156" i="28" s="1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C172" i="28" s="1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C188" i="28" s="1"/>
  <c r="B188" i="28"/>
  <c r="B189" i="28"/>
  <c r="B190" i="28"/>
  <c r="B191" i="28"/>
  <c r="B192" i="28"/>
  <c r="B193" i="28"/>
  <c r="B194" i="28"/>
  <c r="C194" i="28" s="1"/>
  <c r="B195" i="28"/>
  <c r="B196" i="28"/>
  <c r="B197" i="28"/>
  <c r="B198" i="28"/>
  <c r="B199" i="28"/>
  <c r="B200" i="28"/>
  <c r="B201" i="28"/>
  <c r="B202" i="28"/>
  <c r="B203" i="28"/>
  <c r="C204" i="28" s="1"/>
  <c r="B204" i="28"/>
  <c r="B205" i="28"/>
  <c r="B206" i="28"/>
  <c r="B207" i="28"/>
  <c r="B208" i="28"/>
  <c r="B209" i="28"/>
  <c r="B210" i="28"/>
  <c r="C210" i="28" s="1"/>
  <c r="B211" i="28"/>
  <c r="B212" i="28"/>
  <c r="B213" i="28"/>
  <c r="B214" i="28"/>
  <c r="B215" i="28"/>
  <c r="B216" i="28"/>
  <c r="B217" i="28"/>
  <c r="C217" i="28" s="1"/>
  <c r="B218" i="28"/>
  <c r="B219" i="28"/>
  <c r="C220" i="28" s="1"/>
  <c r="B220" i="28"/>
  <c r="B221" i="28"/>
  <c r="B222" i="28"/>
  <c r="B223" i="28"/>
  <c r="B224" i="28"/>
  <c r="B225" i="28"/>
  <c r="B226" i="28"/>
  <c r="C226" i="28" s="1"/>
  <c r="B227" i="28"/>
  <c r="B228" i="28"/>
  <c r="B229" i="28"/>
  <c r="B230" i="28"/>
  <c r="B231" i="28"/>
  <c r="B232" i="28"/>
  <c r="C232" i="28" s="1"/>
  <c r="B233" i="28"/>
  <c r="C233" i="28" s="1"/>
  <c r="B234" i="28"/>
  <c r="B235" i="28"/>
  <c r="C235" i="28" s="1"/>
  <c r="B236" i="28"/>
  <c r="B237" i="28"/>
  <c r="B238" i="28"/>
  <c r="B239" i="28"/>
  <c r="B240" i="28"/>
  <c r="B241" i="28"/>
  <c r="B242" i="28"/>
  <c r="C242" i="28" s="1"/>
  <c r="B243" i="28"/>
  <c r="B244" i="28"/>
  <c r="B245" i="28"/>
  <c r="B246" i="28"/>
  <c r="B247" i="28"/>
  <c r="B248" i="28"/>
  <c r="B249" i="28"/>
  <c r="C249" i="28" s="1"/>
  <c r="B250" i="28"/>
  <c r="B251" i="28"/>
  <c r="C252" i="28" s="1"/>
  <c r="B252" i="28"/>
  <c r="B253" i="28"/>
  <c r="B254" i="28"/>
  <c r="B255" i="28"/>
  <c r="B256" i="28"/>
  <c r="B257" i="28"/>
  <c r="B258" i="28"/>
  <c r="C258" i="28" s="1"/>
  <c r="B259" i="28"/>
  <c r="B260" i="28"/>
  <c r="C260" i="28" s="1"/>
  <c r="B261" i="28"/>
  <c r="B262" i="28"/>
  <c r="B263" i="28"/>
  <c r="B264" i="28"/>
  <c r="B265" i="28"/>
  <c r="B266" i="28"/>
  <c r="B267" i="28"/>
  <c r="C268" i="28" s="1"/>
  <c r="B268" i="28"/>
  <c r="B269" i="28"/>
  <c r="B270" i="28"/>
  <c r="B271" i="28"/>
  <c r="B272" i="28"/>
  <c r="C273" i="28" s="1"/>
  <c r="B273" i="28"/>
  <c r="B274" i="28"/>
  <c r="C275" i="28" s="1"/>
  <c r="B275" i="28"/>
  <c r="B276" i="28"/>
  <c r="C276" i="28" s="1"/>
  <c r="B277" i="28"/>
  <c r="B278" i="28"/>
  <c r="B279" i="28"/>
  <c r="B280" i="28"/>
  <c r="B281" i="28"/>
  <c r="C281" i="28" s="1"/>
  <c r="B282" i="28"/>
  <c r="B283" i="28"/>
  <c r="C284" i="28" s="1"/>
  <c r="B284" i="28"/>
  <c r="B285" i="28"/>
  <c r="B286" i="28"/>
  <c r="B287" i="28"/>
  <c r="B288" i="28"/>
  <c r="B289" i="28"/>
  <c r="B290" i="28"/>
  <c r="C291" i="28" s="1"/>
  <c r="B291" i="28"/>
  <c r="B292" i="28"/>
  <c r="C293" i="28" s="1"/>
  <c r="B293" i="28"/>
  <c r="B294" i="28"/>
  <c r="B295" i="28"/>
  <c r="B296" i="28"/>
  <c r="B297" i="28"/>
  <c r="C297" i="28" s="1"/>
  <c r="B298" i="28"/>
  <c r="C298" i="28" s="1"/>
  <c r="B299" i="28"/>
  <c r="C300" i="28" s="1"/>
  <c r="B300" i="28"/>
  <c r="B301" i="28"/>
  <c r="B302" i="28"/>
  <c r="B303" i="28"/>
  <c r="B304" i="28"/>
  <c r="C304" i="28" s="1"/>
  <c r="B305" i="28"/>
  <c r="B306" i="28"/>
  <c r="C307" i="28" s="1"/>
  <c r="B307" i="28"/>
  <c r="B308" i="28"/>
  <c r="C309" i="28" s="1"/>
  <c r="B309" i="28"/>
  <c r="B310" i="28"/>
  <c r="B311" i="28"/>
  <c r="B312" i="28"/>
  <c r="C312" i="28" s="1"/>
  <c r="B313" i="28"/>
  <c r="B314" i="28"/>
  <c r="C314" i="28" s="1"/>
  <c r="B315" i="28"/>
  <c r="B316" i="28"/>
  <c r="C317" i="28" s="1"/>
  <c r="B317" i="28"/>
  <c r="B318" i="28"/>
  <c r="B319" i="28"/>
  <c r="B320" i="28"/>
  <c r="B321" i="28"/>
  <c r="B322" i="28"/>
  <c r="B323" i="28"/>
  <c r="B324" i="28"/>
  <c r="C325" i="28" s="1"/>
  <c r="B325" i="28"/>
  <c r="B326" i="28"/>
  <c r="B327" i="28"/>
  <c r="B328" i="28"/>
  <c r="B329" i="28"/>
  <c r="C329" i="28" s="1"/>
  <c r="B330" i="28"/>
  <c r="C330" i="28" s="1"/>
  <c r="B331" i="28"/>
  <c r="C332" i="28" s="1"/>
  <c r="B332" i="28"/>
  <c r="B333" i="28"/>
  <c r="B334" i="28"/>
  <c r="B335" i="28"/>
  <c r="B336" i="28"/>
  <c r="C337" i="28" s="1"/>
  <c r="B337" i="28"/>
  <c r="B338" i="28"/>
  <c r="C338" i="28" s="1"/>
  <c r="B339" i="28"/>
  <c r="B340" i="28"/>
  <c r="C340" i="28" s="1"/>
  <c r="B341" i="28"/>
  <c r="B342" i="28"/>
  <c r="B343" i="28"/>
  <c r="B344" i="28"/>
  <c r="C344" i="28" s="1"/>
  <c r="B345" i="28"/>
  <c r="C345" i="28" s="1"/>
  <c r="B346" i="28"/>
  <c r="C346" i="28" s="1"/>
  <c r="B347" i="28"/>
  <c r="C348" i="28" s="1"/>
  <c r="B348" i="28"/>
  <c r="B349" i="28"/>
  <c r="B350" i="28"/>
  <c r="B351" i="28"/>
  <c r="B352" i="28"/>
  <c r="C353" i="28" s="1"/>
  <c r="B353" i="28"/>
  <c r="B354" i="28"/>
  <c r="B355" i="28"/>
  <c r="B356" i="28"/>
  <c r="C356" i="28" s="1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C369" i="28" s="1"/>
  <c r="B369" i="28"/>
  <c r="B370" i="28"/>
  <c r="C370" i="28" s="1"/>
  <c r="B371" i="28"/>
  <c r="B372" i="28"/>
  <c r="C373" i="28" s="1"/>
  <c r="B373" i="28"/>
  <c r="B374" i="28"/>
  <c r="B375" i="28"/>
  <c r="B376" i="28"/>
  <c r="B377" i="28"/>
  <c r="B378" i="28"/>
  <c r="C378" i="28" s="1"/>
  <c r="B379" i="28"/>
  <c r="C380" i="28" s="1"/>
  <c r="B380" i="28"/>
  <c r="B381" i="28"/>
  <c r="B382" i="28"/>
  <c r="B383" i="28"/>
  <c r="B384" i="28"/>
  <c r="C384" i="28" s="1"/>
  <c r="B385" i="28"/>
  <c r="B386" i="28"/>
  <c r="B387" i="28"/>
  <c r="B388" i="28"/>
  <c r="C389" i="28" s="1"/>
  <c r="B389" i="28"/>
  <c r="B390" i="28"/>
  <c r="B391" i="28"/>
  <c r="B392" i="28"/>
  <c r="B393" i="28"/>
  <c r="B394" i="28"/>
  <c r="C394" i="28" s="1"/>
  <c r="B395" i="28"/>
  <c r="C396" i="28" s="1"/>
  <c r="B396" i="28"/>
  <c r="C397" i="28" s="1"/>
  <c r="B397" i="28"/>
  <c r="B398" i="28"/>
  <c r="C398" i="28" s="1"/>
  <c r="B399" i="28"/>
  <c r="B400" i="28"/>
  <c r="C400" i="28" s="1"/>
  <c r="B401" i="28"/>
  <c r="B402" i="28"/>
  <c r="B403" i="28"/>
  <c r="B404" i="28"/>
  <c r="C405" i="28" s="1"/>
  <c r="B405" i="28"/>
  <c r="B406" i="28"/>
  <c r="B407" i="28"/>
  <c r="B408" i="28"/>
  <c r="B409" i="28"/>
  <c r="C409" i="28" s="1"/>
  <c r="B410" i="28"/>
  <c r="B411" i="28"/>
  <c r="C412" i="28" s="1"/>
  <c r="B412" i="28"/>
  <c r="C413" i="28" s="1"/>
  <c r="B413" i="28"/>
  <c r="B414" i="28"/>
  <c r="C414" i="28" s="1"/>
  <c r="B415" i="28"/>
  <c r="B416" i="28"/>
  <c r="C417" i="28" s="1"/>
  <c r="B417" i="28"/>
  <c r="B418" i="28"/>
  <c r="B419" i="28"/>
  <c r="B420" i="28"/>
  <c r="B421" i="28"/>
  <c r="C422" i="28" s="1"/>
  <c r="B422" i="28"/>
  <c r="B423" i="28"/>
  <c r="C423" i="28" s="1"/>
  <c r="B424" i="28"/>
  <c r="B425" i="28"/>
  <c r="B426" i="28"/>
  <c r="C426" i="28" s="1"/>
  <c r="B427" i="28"/>
  <c r="C427" i="28" s="1"/>
  <c r="B428" i="28"/>
  <c r="B429" i="28"/>
  <c r="B430" i="28"/>
  <c r="B431" i="28"/>
  <c r="B432" i="28"/>
  <c r="C433" i="28" s="1"/>
  <c r="B433" i="28"/>
  <c r="B434" i="28"/>
  <c r="B435" i="28"/>
  <c r="B436" i="28"/>
  <c r="C436" i="28" s="1"/>
  <c r="B437" i="28"/>
  <c r="B438" i="28"/>
  <c r="B439" i="28"/>
  <c r="C439" i="28" s="1"/>
  <c r="B440" i="28"/>
  <c r="B441" i="28"/>
  <c r="B442" i="28"/>
  <c r="B443" i="28"/>
  <c r="B444" i="28"/>
  <c r="C445" i="28" s="1"/>
  <c r="B445" i="28"/>
  <c r="B446" i="28"/>
  <c r="C446" i="28" s="1"/>
  <c r="B447" i="28"/>
  <c r="B11" i="28"/>
  <c r="B3" i="28"/>
  <c r="B2" i="28"/>
  <c r="B1" i="28"/>
  <c r="A447" i="28"/>
  <c r="A446" i="28"/>
  <c r="A445" i="28"/>
  <c r="A444" i="28"/>
  <c r="F444" i="28" s="1"/>
  <c r="F443" i="28"/>
  <c r="C443" i="28"/>
  <c r="A443" i="28"/>
  <c r="A442" i="28"/>
  <c r="A441" i="28"/>
  <c r="A440" i="28"/>
  <c r="F440" i="28" s="1"/>
  <c r="A439" i="28"/>
  <c r="C438" i="28"/>
  <c r="A438" i="28"/>
  <c r="C437" i="28"/>
  <c r="A437" i="28"/>
  <c r="A436" i="28"/>
  <c r="F436" i="28" s="1"/>
  <c r="C435" i="28"/>
  <c r="A435" i="28"/>
  <c r="F435" i="28" s="1"/>
  <c r="F434" i="28"/>
  <c r="A434" i="28"/>
  <c r="A433" i="28"/>
  <c r="A432" i="28"/>
  <c r="F432" i="28" s="1"/>
  <c r="A431" i="28"/>
  <c r="C430" i="28"/>
  <c r="A430" i="28"/>
  <c r="C429" i="28"/>
  <c r="A429" i="28"/>
  <c r="A428" i="28"/>
  <c r="F428" i="28" s="1"/>
  <c r="A427" i="28"/>
  <c r="A426" i="28"/>
  <c r="A425" i="28"/>
  <c r="A424" i="28"/>
  <c r="A423" i="28"/>
  <c r="F423" i="28" s="1"/>
  <c r="A422" i="28"/>
  <c r="A421" i="28"/>
  <c r="F421" i="28" s="1"/>
  <c r="C420" i="28"/>
  <c r="A420" i="28"/>
  <c r="F420" i="28" s="1"/>
  <c r="A419" i="28"/>
  <c r="A418" i="28"/>
  <c r="F418" i="28" s="1"/>
  <c r="A417" i="28"/>
  <c r="F417" i="28" s="1"/>
  <c r="A416" i="28"/>
  <c r="F416" i="28" s="1"/>
  <c r="C415" i="28"/>
  <c r="A415" i="28"/>
  <c r="A414" i="28"/>
  <c r="A413" i="28"/>
  <c r="F413" i="28" s="1"/>
  <c r="A412" i="28"/>
  <c r="F411" i="28"/>
  <c r="A411" i="28"/>
  <c r="A410" i="28"/>
  <c r="F410" i="28" s="1"/>
  <c r="A409" i="28"/>
  <c r="C408" i="28"/>
  <c r="A408" i="28"/>
  <c r="C407" i="28"/>
  <c r="A407" i="28"/>
  <c r="F407" i="28" s="1"/>
  <c r="C406" i="28"/>
  <c r="A406" i="28"/>
  <c r="A405" i="28"/>
  <c r="A404" i="28"/>
  <c r="F404" i="28" s="1"/>
  <c r="A403" i="28"/>
  <c r="F403" i="28" s="1"/>
  <c r="A402" i="28"/>
  <c r="C401" i="28"/>
  <c r="A401" i="28"/>
  <c r="A400" i="28"/>
  <c r="F400" i="28" s="1"/>
  <c r="C399" i="28"/>
  <c r="A399" i="28"/>
  <c r="A398" i="28"/>
  <c r="A397" i="28"/>
  <c r="F397" i="28" s="1"/>
  <c r="A396" i="28"/>
  <c r="F395" i="28"/>
  <c r="A395" i="28"/>
  <c r="A394" i="28"/>
  <c r="F394" i="28" s="1"/>
  <c r="A393" i="28"/>
  <c r="C392" i="28"/>
  <c r="A392" i="28"/>
  <c r="C391" i="28"/>
  <c r="A391" i="28"/>
  <c r="F391" i="28" s="1"/>
  <c r="C390" i="28"/>
  <c r="A390" i="28"/>
  <c r="A389" i="28"/>
  <c r="A388" i="28"/>
  <c r="F388" i="28" s="1"/>
  <c r="A387" i="28"/>
  <c r="F387" i="28" s="1"/>
  <c r="A386" i="28"/>
  <c r="C385" i="28"/>
  <c r="A385" i="28"/>
  <c r="A384" i="28"/>
  <c r="A383" i="28"/>
  <c r="C382" i="28"/>
  <c r="A382" i="28"/>
  <c r="C381" i="28"/>
  <c r="A381" i="28"/>
  <c r="A380" i="28"/>
  <c r="F380" i="28" s="1"/>
  <c r="C379" i="28"/>
  <c r="A379" i="28"/>
  <c r="F379" i="28" s="1"/>
  <c r="A378" i="28"/>
  <c r="F378" i="28" s="1"/>
  <c r="A377" i="28"/>
  <c r="A376" i="28"/>
  <c r="F376" i="28" s="1"/>
  <c r="C375" i="28"/>
  <c r="A375" i="28"/>
  <c r="F375" i="28" s="1"/>
  <c r="C374" i="28"/>
  <c r="A374" i="28"/>
  <c r="F374" i="28" s="1"/>
  <c r="A373" i="28"/>
  <c r="F373" i="28" s="1"/>
  <c r="C372" i="28"/>
  <c r="A372" i="28"/>
  <c r="A371" i="28"/>
  <c r="F371" i="28" s="1"/>
  <c r="F370" i="28"/>
  <c r="A370" i="28"/>
  <c r="A369" i="28"/>
  <c r="A368" i="28"/>
  <c r="A367" i="28"/>
  <c r="C366" i="28"/>
  <c r="A366" i="28"/>
  <c r="C365" i="28"/>
  <c r="A365" i="28"/>
  <c r="A364" i="28"/>
  <c r="F364" i="28" s="1"/>
  <c r="F363" i="28"/>
  <c r="A363" i="28"/>
  <c r="C362" i="28"/>
  <c r="A362" i="28"/>
  <c r="F362" i="28" s="1"/>
  <c r="F361" i="28"/>
  <c r="A361" i="28"/>
  <c r="A360" i="28"/>
  <c r="C359" i="28"/>
  <c r="A359" i="28"/>
  <c r="F359" i="28" s="1"/>
  <c r="C358" i="28"/>
  <c r="A358" i="28"/>
  <c r="F358" i="28" s="1"/>
  <c r="C357" i="28"/>
  <c r="A357" i="28"/>
  <c r="F357" i="28" s="1"/>
  <c r="A356" i="28"/>
  <c r="F356" i="28" s="1"/>
  <c r="A355" i="28"/>
  <c r="F354" i="28"/>
  <c r="A354" i="28"/>
  <c r="A353" i="28"/>
  <c r="A352" i="28"/>
  <c r="F352" i="28" s="1"/>
  <c r="A351" i="28"/>
  <c r="C350" i="28"/>
  <c r="A350" i="28"/>
  <c r="C349" i="28"/>
  <c r="A349" i="28"/>
  <c r="A348" i="28"/>
  <c r="A347" i="28"/>
  <c r="A346" i="28"/>
  <c r="F346" i="28" s="1"/>
  <c r="F345" i="28"/>
  <c r="A345" i="28"/>
  <c r="A344" i="28"/>
  <c r="C343" i="28"/>
  <c r="A343" i="28"/>
  <c r="F343" i="28" s="1"/>
  <c r="C342" i="28"/>
  <c r="A342" i="28"/>
  <c r="C341" i="28"/>
  <c r="A341" i="28"/>
  <c r="A340" i="28"/>
  <c r="A339" i="28"/>
  <c r="F339" i="28" s="1"/>
  <c r="F338" i="28"/>
  <c r="A338" i="28"/>
  <c r="A337" i="28"/>
  <c r="C336" i="28"/>
  <c r="A336" i="28"/>
  <c r="C335" i="28"/>
  <c r="A335" i="28"/>
  <c r="C334" i="28"/>
  <c r="A334" i="28"/>
  <c r="C333" i="28"/>
  <c r="A333" i="28"/>
  <c r="A332" i="28"/>
  <c r="A331" i="28"/>
  <c r="F331" i="28" s="1"/>
  <c r="A330" i="28"/>
  <c r="F330" i="28" s="1"/>
  <c r="A329" i="28"/>
  <c r="C328" i="28"/>
  <c r="A328" i="28"/>
  <c r="C327" i="28"/>
  <c r="A327" i="28"/>
  <c r="F327" i="28" s="1"/>
  <c r="C326" i="28"/>
  <c r="A326" i="28"/>
  <c r="A325" i="28"/>
  <c r="A324" i="28"/>
  <c r="F324" i="28" s="1"/>
  <c r="A323" i="28"/>
  <c r="F323" i="28" s="1"/>
  <c r="A322" i="28"/>
  <c r="C321" i="28"/>
  <c r="A321" i="28"/>
  <c r="C320" i="28"/>
  <c r="A320" i="28"/>
  <c r="F320" i="28" s="1"/>
  <c r="A319" i="28"/>
  <c r="C318" i="28"/>
  <c r="A318" i="28"/>
  <c r="A317" i="28"/>
  <c r="F317" i="28" s="1"/>
  <c r="A316" i="28"/>
  <c r="F315" i="28"/>
  <c r="A315" i="28"/>
  <c r="A314" i="28"/>
  <c r="C313" i="28"/>
  <c r="A313" i="28"/>
  <c r="F313" i="28" s="1"/>
  <c r="A312" i="28"/>
  <c r="F312" i="28" s="1"/>
  <c r="C311" i="28"/>
  <c r="A311" i="28"/>
  <c r="C310" i="28"/>
  <c r="A310" i="28"/>
  <c r="A309" i="28"/>
  <c r="F309" i="28" s="1"/>
  <c r="F308" i="28"/>
  <c r="C308" i="28"/>
  <c r="A308" i="28"/>
  <c r="A307" i="28"/>
  <c r="F306" i="28"/>
  <c r="C306" i="28"/>
  <c r="A306" i="28"/>
  <c r="C305" i="28"/>
  <c r="A305" i="28"/>
  <c r="F305" i="28" s="1"/>
  <c r="A304" i="28"/>
  <c r="F304" i="28" s="1"/>
  <c r="A303" i="28"/>
  <c r="C302" i="28"/>
  <c r="A302" i="28"/>
  <c r="C301" i="28"/>
  <c r="A301" i="28"/>
  <c r="A300" i="28"/>
  <c r="F300" i="28" s="1"/>
  <c r="A299" i="28"/>
  <c r="A298" i="28"/>
  <c r="A297" i="28"/>
  <c r="F297" i="28" s="1"/>
  <c r="A296" i="28"/>
  <c r="F296" i="28" s="1"/>
  <c r="C295" i="28"/>
  <c r="A295" i="28"/>
  <c r="C294" i="28"/>
  <c r="A294" i="28"/>
  <c r="A293" i="28"/>
  <c r="F293" i="28" s="1"/>
  <c r="F292" i="28"/>
  <c r="C292" i="28"/>
  <c r="A292" i="28"/>
  <c r="A291" i="28"/>
  <c r="F290" i="28"/>
  <c r="A290" i="28"/>
  <c r="C289" i="28"/>
  <c r="A289" i="28"/>
  <c r="F289" i="28" s="1"/>
  <c r="C288" i="28"/>
  <c r="A288" i="28"/>
  <c r="F288" i="28" s="1"/>
  <c r="C287" i="28"/>
  <c r="A287" i="28"/>
  <c r="C286" i="28"/>
  <c r="A286" i="28"/>
  <c r="C285" i="28"/>
  <c r="A285" i="28"/>
  <c r="F285" i="28" s="1"/>
  <c r="A284" i="28"/>
  <c r="A283" i="28"/>
  <c r="F283" i="28" s="1"/>
  <c r="C282" i="28"/>
  <c r="A282" i="28"/>
  <c r="F282" i="28" s="1"/>
  <c r="F281" i="28"/>
  <c r="A281" i="28"/>
  <c r="A280" i="28"/>
  <c r="C279" i="28"/>
  <c r="A279" i="28"/>
  <c r="C278" i="28"/>
  <c r="A278" i="28"/>
  <c r="C277" i="28"/>
  <c r="A277" i="28"/>
  <c r="F277" i="28" s="1"/>
  <c r="A276" i="28"/>
  <c r="A275" i="28"/>
  <c r="F275" i="28" s="1"/>
  <c r="F274" i="28"/>
  <c r="A274" i="28"/>
  <c r="A273" i="28"/>
  <c r="C272" i="28"/>
  <c r="A272" i="28"/>
  <c r="C271" i="28"/>
  <c r="A271" i="28"/>
  <c r="C270" i="28"/>
  <c r="A270" i="28"/>
  <c r="C269" i="28"/>
  <c r="A269" i="28"/>
  <c r="A268" i="28"/>
  <c r="A267" i="28"/>
  <c r="A266" i="28"/>
  <c r="F265" i="28"/>
  <c r="A265" i="28"/>
  <c r="A264" i="28"/>
  <c r="F264" i="28" s="1"/>
  <c r="C263" i="28"/>
  <c r="A263" i="28"/>
  <c r="A262" i="28"/>
  <c r="C261" i="28"/>
  <c r="A261" i="28"/>
  <c r="F261" i="28" s="1"/>
  <c r="A260" i="28"/>
  <c r="F260" i="28" s="1"/>
  <c r="A259" i="28"/>
  <c r="F259" i="28" s="1"/>
  <c r="F258" i="28"/>
  <c r="A258" i="28"/>
  <c r="C257" i="28"/>
  <c r="A257" i="28"/>
  <c r="F257" i="28" s="1"/>
  <c r="C256" i="28"/>
  <c r="A256" i="28"/>
  <c r="A255" i="28"/>
  <c r="C254" i="28"/>
  <c r="A254" i="28"/>
  <c r="F254" i="28" s="1"/>
  <c r="C253" i="28"/>
  <c r="A253" i="28"/>
  <c r="A252" i="28"/>
  <c r="F251" i="28"/>
  <c r="A251" i="28"/>
  <c r="C250" i="28"/>
  <c r="A250" i="28"/>
  <c r="F250" i="28" s="1"/>
  <c r="F249" i="28"/>
  <c r="A249" i="28"/>
  <c r="A248" i="28"/>
  <c r="C247" i="28"/>
  <c r="A247" i="28"/>
  <c r="C246" i="28"/>
  <c r="A246" i="28"/>
  <c r="F246" i="28" s="1"/>
  <c r="C245" i="28"/>
  <c r="A245" i="28"/>
  <c r="C244" i="28"/>
  <c r="A244" i="28"/>
  <c r="A243" i="28"/>
  <c r="F243" i="28" s="1"/>
  <c r="F242" i="28"/>
  <c r="A242" i="28"/>
  <c r="A241" i="28"/>
  <c r="C240" i="28"/>
  <c r="A240" i="28"/>
  <c r="C239" i="28"/>
  <c r="A239" i="28"/>
  <c r="F239" i="28" s="1"/>
  <c r="C238" i="28"/>
  <c r="A238" i="28"/>
  <c r="F238" i="28" s="1"/>
  <c r="C237" i="28"/>
  <c r="A237" i="28"/>
  <c r="A236" i="28"/>
  <c r="A235" i="28"/>
  <c r="A234" i="28"/>
  <c r="A233" i="28"/>
  <c r="A232" i="28"/>
  <c r="C231" i="28"/>
  <c r="A231" i="28"/>
  <c r="F231" i="28" s="1"/>
  <c r="C230" i="28"/>
  <c r="A230" i="28"/>
  <c r="C229" i="28"/>
  <c r="A229" i="28"/>
  <c r="C228" i="28"/>
  <c r="A228" i="28"/>
  <c r="F228" i="28" s="1"/>
  <c r="A227" i="28"/>
  <c r="F227" i="28" s="1"/>
  <c r="F226" i="28"/>
  <c r="A226" i="28"/>
  <c r="A225" i="28"/>
  <c r="F225" i="28" s="1"/>
  <c r="C224" i="28"/>
  <c r="A224" i="28"/>
  <c r="A223" i="28"/>
  <c r="F223" i="28" s="1"/>
  <c r="C222" i="28"/>
  <c r="A222" i="28"/>
  <c r="F222" i="28" s="1"/>
  <c r="C221" i="28"/>
  <c r="A221" i="28"/>
  <c r="A220" i="28"/>
  <c r="A219" i="28"/>
  <c r="F219" i="28" s="1"/>
  <c r="C218" i="28"/>
  <c r="A218" i="28"/>
  <c r="F218" i="28" s="1"/>
  <c r="F217" i="28"/>
  <c r="A217" i="28"/>
  <c r="A216" i="28"/>
  <c r="C215" i="28"/>
  <c r="A215" i="28"/>
  <c r="C214" i="28"/>
  <c r="A214" i="28"/>
  <c r="F214" i="28" s="1"/>
  <c r="C213" i="28"/>
  <c r="A213" i="28"/>
  <c r="C212" i="28"/>
  <c r="A212" i="28"/>
  <c r="C211" i="28"/>
  <c r="A211" i="28"/>
  <c r="F211" i="28" s="1"/>
  <c r="F210" i="28"/>
  <c r="A210" i="28"/>
  <c r="C209" i="28"/>
  <c r="A209" i="28"/>
  <c r="F209" i="28" s="1"/>
  <c r="C208" i="28"/>
  <c r="A208" i="28"/>
  <c r="C207" i="28"/>
  <c r="A207" i="28"/>
  <c r="F207" i="28" s="1"/>
  <c r="C206" i="28"/>
  <c r="A206" i="28"/>
  <c r="C205" i="28"/>
  <c r="A205" i="28"/>
  <c r="A204" i="28"/>
  <c r="A203" i="28"/>
  <c r="F203" i="28" s="1"/>
  <c r="C202" i="28"/>
  <c r="A202" i="28"/>
  <c r="F202" i="28" s="1"/>
  <c r="A201" i="28"/>
  <c r="F201" i="28" s="1"/>
  <c r="A200" i="28"/>
  <c r="C199" i="28"/>
  <c r="A199" i="28"/>
  <c r="F199" i="28" s="1"/>
  <c r="C198" i="28"/>
  <c r="A198" i="28"/>
  <c r="F198" i="28" s="1"/>
  <c r="C197" i="28"/>
  <c r="A197" i="28"/>
  <c r="C196" i="28"/>
  <c r="A196" i="28"/>
  <c r="F196" i="28" s="1"/>
  <c r="C195" i="28"/>
  <c r="A195" i="28"/>
  <c r="F195" i="28" s="1"/>
  <c r="A194" i="28"/>
  <c r="C193" i="28"/>
  <c r="A193" i="28"/>
  <c r="F194" i="28" s="1"/>
  <c r="C192" i="28"/>
  <c r="A192" i="28"/>
  <c r="F193" i="28" s="1"/>
  <c r="C191" i="28"/>
  <c r="A191" i="28"/>
  <c r="C190" i="28"/>
  <c r="A190" i="28"/>
  <c r="C189" i="28"/>
  <c r="A189" i="28"/>
  <c r="A188" i="28"/>
  <c r="F188" i="28" s="1"/>
  <c r="F187" i="28"/>
  <c r="A187" i="28"/>
  <c r="A186" i="28"/>
  <c r="A185" i="28"/>
  <c r="F185" i="28" s="1"/>
  <c r="A184" i="28"/>
  <c r="C183" i="28"/>
  <c r="A183" i="28"/>
  <c r="F183" i="28" s="1"/>
  <c r="C182" i="28"/>
  <c r="A182" i="28"/>
  <c r="C181" i="28"/>
  <c r="A181" i="28"/>
  <c r="F180" i="28"/>
  <c r="C180" i="28"/>
  <c r="A180" i="28"/>
  <c r="F179" i="28"/>
  <c r="A179" i="28"/>
  <c r="A178" i="28"/>
  <c r="F178" i="28" s="1"/>
  <c r="A177" i="28"/>
  <c r="F176" i="28"/>
  <c r="C176" i="28"/>
  <c r="A176" i="28"/>
  <c r="F177" i="28" s="1"/>
  <c r="C175" i="28"/>
  <c r="A175" i="28"/>
  <c r="C174" i="28"/>
  <c r="A174" i="28"/>
  <c r="F174" i="28" s="1"/>
  <c r="F173" i="28"/>
  <c r="A173" i="28"/>
  <c r="F172" i="28"/>
  <c r="A172" i="28"/>
  <c r="A171" i="28"/>
  <c r="A170" i="28"/>
  <c r="A169" i="28"/>
  <c r="C168" i="28"/>
  <c r="A168" i="28"/>
  <c r="F167" i="28"/>
  <c r="C167" i="28"/>
  <c r="A167" i="28"/>
  <c r="C166" i="28"/>
  <c r="A166" i="28"/>
  <c r="C165" i="28"/>
  <c r="A165" i="28"/>
  <c r="F165" i="28" s="1"/>
  <c r="C164" i="28"/>
  <c r="A164" i="28"/>
  <c r="A163" i="28"/>
  <c r="A162" i="28"/>
  <c r="F162" i="28" s="1"/>
  <c r="A161" i="28"/>
  <c r="F160" i="28"/>
  <c r="C160" i="28"/>
  <c r="A160" i="28"/>
  <c r="C159" i="28"/>
  <c r="A159" i="28"/>
  <c r="C158" i="28"/>
  <c r="A158" i="28"/>
  <c r="F157" i="28"/>
  <c r="A157" i="28"/>
  <c r="F156" i="28"/>
  <c r="A156" i="28"/>
  <c r="A155" i="28"/>
  <c r="A154" i="28"/>
  <c r="A153" i="28"/>
  <c r="C152" i="28"/>
  <c r="A152" i="28"/>
  <c r="F151" i="28"/>
  <c r="C151" i="28"/>
  <c r="A151" i="28"/>
  <c r="C150" i="28"/>
  <c r="A150" i="28"/>
  <c r="F150" i="28" s="1"/>
  <c r="C149" i="28"/>
  <c r="A149" i="28"/>
  <c r="F149" i="28" s="1"/>
  <c r="C148" i="28"/>
  <c r="A148" i="28"/>
  <c r="A147" i="28"/>
  <c r="A146" i="28"/>
  <c r="F146" i="28" s="1"/>
  <c r="A145" i="28"/>
  <c r="F144" i="28"/>
  <c r="C144" i="28"/>
  <c r="A144" i="28"/>
  <c r="C143" i="28"/>
  <c r="A143" i="28"/>
  <c r="C142" i="28"/>
  <c r="A142" i="28"/>
  <c r="A141" i="28"/>
  <c r="F141" i="28" s="1"/>
  <c r="F140" i="28"/>
  <c r="A140" i="28"/>
  <c r="A139" i="28"/>
  <c r="A138" i="28"/>
  <c r="A137" i="28"/>
  <c r="C136" i="28"/>
  <c r="A136" i="28"/>
  <c r="C135" i="28"/>
  <c r="A135" i="28"/>
  <c r="C134" i="28"/>
  <c r="A134" i="28"/>
  <c r="C133" i="28"/>
  <c r="A133" i="28"/>
  <c r="F133" i="28" s="1"/>
  <c r="C132" i="28"/>
  <c r="A132" i="28"/>
  <c r="A131" i="28"/>
  <c r="A130" i="28"/>
  <c r="F130" i="28" s="1"/>
  <c r="A129" i="28"/>
  <c r="C128" i="28"/>
  <c r="A128" i="28"/>
  <c r="F128" i="28" s="1"/>
  <c r="C127" i="28"/>
  <c r="A127" i="28"/>
  <c r="C126" i="28"/>
  <c r="A126" i="28"/>
  <c r="A125" i="28"/>
  <c r="F125" i="28" s="1"/>
  <c r="F124" i="28"/>
  <c r="A124" i="28"/>
  <c r="A123" i="28"/>
  <c r="A122" i="28"/>
  <c r="A121" i="28"/>
  <c r="F121" i="28" s="1"/>
  <c r="A120" i="28"/>
  <c r="F119" i="28"/>
  <c r="C119" i="28"/>
  <c r="A119" i="28"/>
  <c r="C118" i="28"/>
  <c r="A118" i="28"/>
  <c r="C117" i="28"/>
  <c r="A117" i="28"/>
  <c r="F117" i="28" s="1"/>
  <c r="C116" i="28"/>
  <c r="A116" i="28"/>
  <c r="A115" i="28"/>
  <c r="A114" i="28"/>
  <c r="F114" i="28" s="1"/>
  <c r="C113" i="28"/>
  <c r="A113" i="28"/>
  <c r="F112" i="28"/>
  <c r="C112" i="28"/>
  <c r="A112" i="28"/>
  <c r="C111" i="28"/>
  <c r="A111" i="28"/>
  <c r="C110" i="28"/>
  <c r="A110" i="28"/>
  <c r="F110" i="28" s="1"/>
  <c r="F109" i="28"/>
  <c r="A109" i="28"/>
  <c r="F108" i="28"/>
  <c r="A108" i="28"/>
  <c r="A107" i="28"/>
  <c r="A106" i="28"/>
  <c r="A105" i="28"/>
  <c r="A104" i="28"/>
  <c r="F103" i="28"/>
  <c r="C103" i="28"/>
  <c r="A103" i="28"/>
  <c r="C102" i="28"/>
  <c r="A102" i="28"/>
  <c r="C101" i="28"/>
  <c r="A101" i="28"/>
  <c r="F101" i="28" s="1"/>
  <c r="C100" i="28"/>
  <c r="A100" i="28"/>
  <c r="A99" i="28"/>
  <c r="A98" i="28"/>
  <c r="F98" i="28" s="1"/>
  <c r="C97" i="28"/>
  <c r="A97" i="28"/>
  <c r="F96" i="28"/>
  <c r="C96" i="28"/>
  <c r="A96" i="28"/>
  <c r="C95" i="28"/>
  <c r="A95" i="28"/>
  <c r="C94" i="28"/>
  <c r="A94" i="28"/>
  <c r="F93" i="28"/>
  <c r="A93" i="28"/>
  <c r="F92" i="28"/>
  <c r="A92" i="28"/>
  <c r="A91" i="28"/>
  <c r="A90" i="28"/>
  <c r="F91" i="28" s="1"/>
  <c r="A89" i="28"/>
  <c r="F89" i="28" s="1"/>
  <c r="A88" i="28"/>
  <c r="F87" i="28"/>
  <c r="C87" i="28"/>
  <c r="A87" i="28"/>
  <c r="C86" i="28"/>
  <c r="A86" i="28"/>
  <c r="C85" i="28"/>
  <c r="A85" i="28"/>
  <c r="C84" i="28"/>
  <c r="A84" i="28"/>
  <c r="A83" i="28"/>
  <c r="A82" i="28"/>
  <c r="F82" i="28" s="1"/>
  <c r="C81" i="28"/>
  <c r="A81" i="28"/>
  <c r="F80" i="28"/>
  <c r="C80" i="28"/>
  <c r="A80" i="28"/>
  <c r="C79" i="28"/>
  <c r="A79" i="28"/>
  <c r="C78" i="28"/>
  <c r="A78" i="28"/>
  <c r="F78" i="28" s="1"/>
  <c r="F77" i="28"/>
  <c r="A77" i="28"/>
  <c r="F76" i="28"/>
  <c r="A76" i="28"/>
  <c r="A75" i="28"/>
  <c r="A74" i="28"/>
  <c r="F75" i="28" s="1"/>
  <c r="A73" i="28"/>
  <c r="F73" i="28" s="1"/>
  <c r="A72" i="28"/>
  <c r="F71" i="28"/>
  <c r="C71" i="28"/>
  <c r="A71" i="28"/>
  <c r="C70" i="28"/>
  <c r="A70" i="28"/>
  <c r="C69" i="28"/>
  <c r="A69" i="28"/>
  <c r="C68" i="28"/>
  <c r="A68" i="28"/>
  <c r="A67" i="28"/>
  <c r="A66" i="28"/>
  <c r="F66" i="28" s="1"/>
  <c r="C65" i="28"/>
  <c r="A65" i="28"/>
  <c r="F64" i="28"/>
  <c r="C64" i="28"/>
  <c r="A64" i="28"/>
  <c r="C63" i="28"/>
  <c r="A63" i="28"/>
  <c r="C62" i="28"/>
  <c r="A62" i="28"/>
  <c r="F62" i="28" s="1"/>
  <c r="A61" i="28"/>
  <c r="F61" i="28" s="1"/>
  <c r="F60" i="28"/>
  <c r="A60" i="28"/>
  <c r="A59" i="28"/>
  <c r="A58" i="28"/>
  <c r="F59" i="28" s="1"/>
  <c r="A57" i="28"/>
  <c r="F57" i="28" s="1"/>
  <c r="A56" i="28"/>
  <c r="F55" i="28"/>
  <c r="C55" i="28"/>
  <c r="A55" i="28"/>
  <c r="C54" i="28"/>
  <c r="A54" i="28"/>
  <c r="C53" i="28"/>
  <c r="A53" i="28"/>
  <c r="C52" i="28"/>
  <c r="A52" i="28"/>
  <c r="C51" i="28"/>
  <c r="A51" i="28"/>
  <c r="A50" i="28"/>
  <c r="F50" i="28" s="1"/>
  <c r="C49" i="28"/>
  <c r="A49" i="28"/>
  <c r="F48" i="28"/>
  <c r="C48" i="28"/>
  <c r="A48" i="28"/>
  <c r="C47" i="28"/>
  <c r="A47" i="28"/>
  <c r="C46" i="28"/>
  <c r="A46" i="28"/>
  <c r="F46" i="28" s="1"/>
  <c r="F45" i="28"/>
  <c r="A45" i="28"/>
  <c r="F44" i="28"/>
  <c r="A44" i="28"/>
  <c r="A43" i="28"/>
  <c r="A42" i="28"/>
  <c r="F43" i="28" s="1"/>
  <c r="A41" i="28"/>
  <c r="F41" i="28" s="1"/>
  <c r="A40" i="28"/>
  <c r="F39" i="28"/>
  <c r="C39" i="28"/>
  <c r="A39" i="28"/>
  <c r="C38" i="28"/>
  <c r="A38" i="28"/>
  <c r="C37" i="28"/>
  <c r="A37" i="28"/>
  <c r="F37" i="28" s="1"/>
  <c r="C36" i="28"/>
  <c r="A36" i="28"/>
  <c r="A35" i="28"/>
  <c r="A34" i="28"/>
  <c r="F34" i="28" s="1"/>
  <c r="C33" i="28"/>
  <c r="A33" i="28"/>
  <c r="F33" i="28" s="1"/>
  <c r="F32" i="28"/>
  <c r="C32" i="28"/>
  <c r="A32" i="28"/>
  <c r="C31" i="28"/>
  <c r="A31" i="28"/>
  <c r="C30" i="28"/>
  <c r="A30" i="28"/>
  <c r="A29" i="28"/>
  <c r="F30" i="28" s="1"/>
  <c r="A28" i="28"/>
  <c r="F28" i="28" s="1"/>
  <c r="A27" i="28"/>
  <c r="A26" i="28"/>
  <c r="F27" i="28" s="1"/>
  <c r="A25" i="28"/>
  <c r="C25" i="28"/>
  <c r="A24" i="28"/>
  <c r="F23" i="28"/>
  <c r="C23" i="28"/>
  <c r="A23" i="28"/>
  <c r="C22" i="28"/>
  <c r="A22" i="28"/>
  <c r="C21" i="28"/>
  <c r="A21" i="28"/>
  <c r="F21" i="28" s="1"/>
  <c r="C20" i="28"/>
  <c r="A20" i="28"/>
  <c r="A19" i="28"/>
  <c r="A18" i="28"/>
  <c r="C17" i="28"/>
  <c r="A17" i="28"/>
  <c r="F17" i="28" s="1"/>
  <c r="F16" i="28"/>
  <c r="C16" i="28"/>
  <c r="A16" i="28"/>
  <c r="C15" i="28"/>
  <c r="A15" i="28"/>
  <c r="C14" i="28"/>
  <c r="A14" i="28"/>
  <c r="F14" i="28" s="1"/>
  <c r="A13" i="28"/>
  <c r="F13" i="28" s="1"/>
  <c r="C12" i="28"/>
  <c r="A12" i="28"/>
  <c r="A11" i="28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C28" i="27" s="1"/>
  <c r="B28" i="27"/>
  <c r="B29" i="27"/>
  <c r="B30" i="27"/>
  <c r="B31" i="27"/>
  <c r="B32" i="27"/>
  <c r="B33" i="27"/>
  <c r="B34" i="27"/>
  <c r="B35" i="27"/>
  <c r="B36" i="27"/>
  <c r="B37" i="27"/>
  <c r="C37" i="27" s="1"/>
  <c r="B38" i="27"/>
  <c r="B39" i="27"/>
  <c r="B40" i="27"/>
  <c r="B41" i="27"/>
  <c r="B42" i="27"/>
  <c r="B43" i="27"/>
  <c r="C43" i="27" s="1"/>
  <c r="B44" i="27"/>
  <c r="B45" i="27"/>
  <c r="B46" i="27"/>
  <c r="B47" i="27"/>
  <c r="B48" i="27"/>
  <c r="B49" i="27"/>
  <c r="B50" i="27"/>
  <c r="B51" i="27"/>
  <c r="B52" i="27"/>
  <c r="B53" i="27"/>
  <c r="C54" i="27" s="1"/>
  <c r="B54" i="27"/>
  <c r="B55" i="27"/>
  <c r="B56" i="27"/>
  <c r="B57" i="27"/>
  <c r="B58" i="27"/>
  <c r="B59" i="27"/>
  <c r="C60" i="27" s="1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C75" i="27" s="1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C91" i="27" s="1"/>
  <c r="B92" i="27"/>
  <c r="B93" i="27"/>
  <c r="C94" i="27" s="1"/>
  <c r="B94" i="27"/>
  <c r="B95" i="27"/>
  <c r="C96" i="27" s="1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C107" i="27" s="1"/>
  <c r="B108" i="27"/>
  <c r="B109" i="27"/>
  <c r="B110" i="27"/>
  <c r="B111" i="27"/>
  <c r="C111" i="27" s="1"/>
  <c r="B112" i="27"/>
  <c r="B113" i="27"/>
  <c r="B114" i="27"/>
  <c r="B115" i="27"/>
  <c r="C115" i="27" s="1"/>
  <c r="B116" i="27"/>
  <c r="B117" i="27"/>
  <c r="C117" i="27" s="1"/>
  <c r="B118" i="27"/>
  <c r="B119" i="27"/>
  <c r="C119" i="27" s="1"/>
  <c r="B120" i="27"/>
  <c r="B121" i="27"/>
  <c r="B122" i="27"/>
  <c r="B123" i="27"/>
  <c r="C124" i="27" s="1"/>
  <c r="B124" i="27"/>
  <c r="B125" i="27"/>
  <c r="C126" i="27" s="1"/>
  <c r="B126" i="27"/>
  <c r="B127" i="27"/>
  <c r="C128" i="27" s="1"/>
  <c r="B128" i="27"/>
  <c r="B129" i="27"/>
  <c r="B130" i="27"/>
  <c r="B131" i="27"/>
  <c r="B132" i="27"/>
  <c r="B133" i="27"/>
  <c r="C133" i="27" s="1"/>
  <c r="B134" i="27"/>
  <c r="B135" i="27"/>
  <c r="B136" i="27"/>
  <c r="B137" i="27"/>
  <c r="B138" i="27"/>
  <c r="B139" i="27"/>
  <c r="C140" i="27" s="1"/>
  <c r="B140" i="27"/>
  <c r="B141" i="27"/>
  <c r="B142" i="27"/>
  <c r="B143" i="27"/>
  <c r="B144" i="27"/>
  <c r="B145" i="27"/>
  <c r="B146" i="27"/>
  <c r="B147" i="27"/>
  <c r="B148" i="27"/>
  <c r="B149" i="27"/>
  <c r="C150" i="27" s="1"/>
  <c r="B150" i="27"/>
  <c r="B151" i="27"/>
  <c r="C151" i="27" s="1"/>
  <c r="B152" i="27"/>
  <c r="B153" i="27"/>
  <c r="B154" i="27"/>
  <c r="B155" i="27"/>
  <c r="C156" i="27" s="1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C172" i="27" s="1"/>
  <c r="B172" i="27"/>
  <c r="B173" i="27"/>
  <c r="C173" i="27" s="1"/>
  <c r="B174" i="27"/>
  <c r="B175" i="27"/>
  <c r="C175" i="27" s="1"/>
  <c r="B176" i="27"/>
  <c r="B177" i="27"/>
  <c r="B178" i="27"/>
  <c r="B179" i="27"/>
  <c r="B180" i="27"/>
  <c r="B181" i="27"/>
  <c r="B182" i="27"/>
  <c r="B183" i="27"/>
  <c r="C183" i="27" s="1"/>
  <c r="B184" i="27"/>
  <c r="B185" i="27"/>
  <c r="B186" i="27"/>
  <c r="B187" i="27"/>
  <c r="C188" i="27" s="1"/>
  <c r="B188" i="27"/>
  <c r="B189" i="27"/>
  <c r="B190" i="27"/>
  <c r="B191" i="27"/>
  <c r="C192" i="27" s="1"/>
  <c r="B192" i="27"/>
  <c r="B193" i="27"/>
  <c r="B194" i="27"/>
  <c r="B195" i="27"/>
  <c r="C195" i="27" s="1"/>
  <c r="B196" i="27"/>
  <c r="B197" i="27"/>
  <c r="C197" i="27" s="1"/>
  <c r="B198" i="27"/>
  <c r="B199" i="27"/>
  <c r="B200" i="27"/>
  <c r="B201" i="27"/>
  <c r="B202" i="27"/>
  <c r="B203" i="27"/>
  <c r="B204" i="27"/>
  <c r="B205" i="27"/>
  <c r="B206" i="27"/>
  <c r="C206" i="27" s="1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C222" i="27" s="1"/>
  <c r="B223" i="27"/>
  <c r="C224" i="27" s="1"/>
  <c r="B224" i="27"/>
  <c r="B225" i="27"/>
  <c r="B226" i="27"/>
  <c r="B227" i="27"/>
  <c r="B228" i="27"/>
  <c r="B229" i="27"/>
  <c r="C230" i="27" s="1"/>
  <c r="B230" i="27"/>
  <c r="B231" i="27"/>
  <c r="C232" i="27" s="1"/>
  <c r="B232" i="27"/>
  <c r="B233" i="27"/>
  <c r="B234" i="27"/>
  <c r="B235" i="27"/>
  <c r="C235" i="27" s="1"/>
  <c r="B236" i="27"/>
  <c r="B237" i="27"/>
  <c r="B238" i="27"/>
  <c r="C238" i="27" s="1"/>
  <c r="B239" i="27"/>
  <c r="C240" i="27" s="1"/>
  <c r="B240" i="27"/>
  <c r="B241" i="27"/>
  <c r="B242" i="27"/>
  <c r="B243" i="27"/>
  <c r="C243" i="27" s="1"/>
  <c r="B244" i="27"/>
  <c r="B245" i="27"/>
  <c r="B246" i="27"/>
  <c r="B247" i="27"/>
  <c r="C247" i="27" s="1"/>
  <c r="B248" i="27"/>
  <c r="B249" i="27"/>
  <c r="B250" i="27"/>
  <c r="C250" i="27" s="1"/>
  <c r="B251" i="27"/>
  <c r="B252" i="27"/>
  <c r="B253" i="27"/>
  <c r="C253" i="27" s="1"/>
  <c r="B254" i="27"/>
  <c r="C254" i="27" s="1"/>
  <c r="B255" i="27"/>
  <c r="C256" i="27" s="1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C267" i="27" s="1"/>
  <c r="B268" i="27"/>
  <c r="B269" i="27"/>
  <c r="B270" i="27"/>
  <c r="B271" i="27"/>
  <c r="C271" i="27" s="1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C286" i="27" s="1"/>
  <c r="B287" i="27"/>
  <c r="B288" i="27"/>
  <c r="B289" i="27"/>
  <c r="B290" i="27"/>
  <c r="B291" i="27"/>
  <c r="C291" i="27" s="1"/>
  <c r="B292" i="27"/>
  <c r="B293" i="27"/>
  <c r="C293" i="27" s="1"/>
  <c r="B294" i="27"/>
  <c r="B295" i="27"/>
  <c r="B296" i="27"/>
  <c r="B297" i="27"/>
  <c r="B298" i="27"/>
  <c r="B299" i="27"/>
  <c r="B300" i="27"/>
  <c r="B301" i="27"/>
  <c r="B302" i="27"/>
  <c r="C302" i="27" s="1"/>
  <c r="B303" i="27"/>
  <c r="C304" i="27" s="1"/>
  <c r="B304" i="27"/>
  <c r="B305" i="27"/>
  <c r="B306" i="27"/>
  <c r="B307" i="27"/>
  <c r="B308" i="27"/>
  <c r="B309" i="27"/>
  <c r="C309" i="27" s="1"/>
  <c r="B310" i="27"/>
  <c r="B311" i="27"/>
  <c r="C312" i="27" s="1"/>
  <c r="B312" i="27"/>
  <c r="B313" i="27"/>
  <c r="B314" i="27"/>
  <c r="B315" i="27"/>
  <c r="C315" i="27" s="1"/>
  <c r="B316" i="27"/>
  <c r="B317" i="27"/>
  <c r="C317" i="27" s="1"/>
  <c r="B318" i="27"/>
  <c r="B319" i="27"/>
  <c r="C320" i="27" s="1"/>
  <c r="B320" i="27"/>
  <c r="B321" i="27"/>
  <c r="B322" i="27"/>
  <c r="B323" i="27"/>
  <c r="B324" i="27"/>
  <c r="B325" i="27"/>
  <c r="C325" i="27" s="1"/>
  <c r="B326" i="27"/>
  <c r="C326" i="27" s="1"/>
  <c r="B327" i="27"/>
  <c r="C328" i="27" s="1"/>
  <c r="B328" i="27"/>
  <c r="B329" i="27"/>
  <c r="B330" i="27"/>
  <c r="B331" i="27"/>
  <c r="C331" i="27" s="1"/>
  <c r="B332" i="27"/>
  <c r="B333" i="27"/>
  <c r="C333" i="27" s="1"/>
  <c r="B334" i="27"/>
  <c r="C334" i="27" s="1"/>
  <c r="B335" i="27"/>
  <c r="C335" i="27" s="1"/>
  <c r="B336" i="27"/>
  <c r="B337" i="27"/>
  <c r="B338" i="27"/>
  <c r="B339" i="27"/>
  <c r="B340" i="27"/>
  <c r="B341" i="27"/>
  <c r="B342" i="27"/>
  <c r="B343" i="27"/>
  <c r="C344" i="27" s="1"/>
  <c r="B344" i="27"/>
  <c r="B345" i="27"/>
  <c r="B346" i="27"/>
  <c r="B347" i="27"/>
  <c r="B348" i="27"/>
  <c r="B349" i="27"/>
  <c r="B350" i="27"/>
  <c r="B351" i="27"/>
  <c r="C352" i="27" s="1"/>
  <c r="B352" i="27"/>
  <c r="B353" i="27"/>
  <c r="B354" i="27"/>
  <c r="B355" i="27"/>
  <c r="C355" i="27" s="1"/>
  <c r="B356" i="27"/>
  <c r="B357" i="27"/>
  <c r="C357" i="27" s="1"/>
  <c r="B358" i="27"/>
  <c r="B359" i="27"/>
  <c r="C359" i="27" s="1"/>
  <c r="B360" i="27"/>
  <c r="B361" i="27"/>
  <c r="B362" i="27"/>
  <c r="B363" i="27"/>
  <c r="C364" i="27" s="1"/>
  <c r="B364" i="27"/>
  <c r="B365" i="27"/>
  <c r="C365" i="27" s="1"/>
  <c r="B366" i="27"/>
  <c r="B367" i="27"/>
  <c r="C368" i="27" s="1"/>
  <c r="B368" i="27"/>
  <c r="B369" i="27"/>
  <c r="B370" i="27"/>
  <c r="B371" i="27"/>
  <c r="C371" i="27" s="1"/>
  <c r="B372" i="27"/>
  <c r="B373" i="27"/>
  <c r="C373" i="27" s="1"/>
  <c r="B374" i="27"/>
  <c r="B375" i="27"/>
  <c r="B376" i="27"/>
  <c r="B377" i="27"/>
  <c r="C377" i="27" s="1"/>
  <c r="B378" i="27"/>
  <c r="C378" i="27" s="1"/>
  <c r="B379" i="27"/>
  <c r="C380" i="27" s="1"/>
  <c r="B380" i="27"/>
  <c r="B381" i="27"/>
  <c r="C381" i="27" s="1"/>
  <c r="B382" i="27"/>
  <c r="B383" i="27"/>
  <c r="B384" i="27"/>
  <c r="B385" i="27"/>
  <c r="B386" i="27"/>
  <c r="B387" i="27"/>
  <c r="B388" i="27"/>
  <c r="B389" i="27"/>
  <c r="C389" i="27" s="1"/>
  <c r="B390" i="27"/>
  <c r="B391" i="27"/>
  <c r="C391" i="27" s="1"/>
  <c r="B392" i="27"/>
  <c r="B393" i="27"/>
  <c r="B394" i="27"/>
  <c r="C394" i="27" s="1"/>
  <c r="B395" i="27"/>
  <c r="C395" i="27" s="1"/>
  <c r="B396" i="27"/>
  <c r="B397" i="27"/>
  <c r="C397" i="27" s="1"/>
  <c r="B398" i="27"/>
  <c r="B399" i="27"/>
  <c r="C400" i="27" s="1"/>
  <c r="B400" i="27"/>
  <c r="B401" i="27"/>
  <c r="B402" i="27"/>
  <c r="B403" i="27"/>
  <c r="C403" i="27" s="1"/>
  <c r="B404" i="27"/>
  <c r="B405" i="27"/>
  <c r="C406" i="27" s="1"/>
  <c r="B406" i="27"/>
  <c r="B407" i="27"/>
  <c r="C407" i="27" s="1"/>
  <c r="B408" i="27"/>
  <c r="B409" i="27"/>
  <c r="B410" i="27"/>
  <c r="B411" i="27"/>
  <c r="C412" i="27" s="1"/>
  <c r="B412" i="27"/>
  <c r="B413" i="27"/>
  <c r="B414" i="27"/>
  <c r="B415" i="27"/>
  <c r="B416" i="27"/>
  <c r="B417" i="27"/>
  <c r="B418" i="27"/>
  <c r="B419" i="27"/>
  <c r="B420" i="27"/>
  <c r="B421" i="27"/>
  <c r="C421" i="27" s="1"/>
  <c r="B422" i="27"/>
  <c r="B423" i="27"/>
  <c r="C423" i="27" s="1"/>
  <c r="B424" i="27"/>
  <c r="B425" i="27"/>
  <c r="B426" i="27"/>
  <c r="C426" i="27" s="1"/>
  <c r="B427" i="27"/>
  <c r="C428" i="27" s="1"/>
  <c r="B428" i="27"/>
  <c r="B429" i="27"/>
  <c r="B430" i="27"/>
  <c r="B431" i="27"/>
  <c r="B432" i="27"/>
  <c r="B433" i="27"/>
  <c r="B434" i="27"/>
  <c r="B435" i="27"/>
  <c r="C435" i="27" s="1"/>
  <c r="B436" i="27"/>
  <c r="B437" i="27"/>
  <c r="C437" i="27" s="1"/>
  <c r="B438" i="27"/>
  <c r="B439" i="27"/>
  <c r="C439" i="27" s="1"/>
  <c r="B440" i="27"/>
  <c r="B441" i="27"/>
  <c r="C441" i="27" s="1"/>
  <c r="B442" i="27"/>
  <c r="C442" i="27" s="1"/>
  <c r="B443" i="27"/>
  <c r="C443" i="27" s="1"/>
  <c r="B444" i="27"/>
  <c r="B445" i="27"/>
  <c r="B446" i="27"/>
  <c r="C446" i="27" s="1"/>
  <c r="B447" i="27"/>
  <c r="B11" i="27"/>
  <c r="B3" i="27"/>
  <c r="B2" i="27"/>
  <c r="B1" i="27"/>
  <c r="A447" i="27"/>
  <c r="A446" i="27"/>
  <c r="C445" i="27"/>
  <c r="A445" i="27"/>
  <c r="A444" i="27"/>
  <c r="A443" i="27"/>
  <c r="F443" i="27" s="1"/>
  <c r="A442" i="27"/>
  <c r="F441" i="27"/>
  <c r="A441" i="27"/>
  <c r="A440" i="27"/>
  <c r="A439" i="27"/>
  <c r="A438" i="27"/>
  <c r="A437" i="27"/>
  <c r="F437" i="27" s="1"/>
  <c r="C436" i="27"/>
  <c r="A436" i="27"/>
  <c r="F436" i="27" s="1"/>
  <c r="A435" i="27"/>
  <c r="F435" i="27" s="1"/>
  <c r="C434" i="27"/>
  <c r="A434" i="27"/>
  <c r="A433" i="27"/>
  <c r="C433" i="27"/>
  <c r="A432" i="27"/>
  <c r="F432" i="27" s="1"/>
  <c r="A431" i="27"/>
  <c r="A430" i="27"/>
  <c r="C429" i="27"/>
  <c r="A429" i="27"/>
  <c r="A428" i="27"/>
  <c r="F427" i="27"/>
  <c r="A427" i="27"/>
  <c r="A426" i="27"/>
  <c r="A425" i="27"/>
  <c r="F425" i="27" s="1"/>
  <c r="A424" i="27"/>
  <c r="A423" i="27"/>
  <c r="A422" i="27"/>
  <c r="A421" i="27"/>
  <c r="F421" i="27" s="1"/>
  <c r="A420" i="27"/>
  <c r="C419" i="27"/>
  <c r="A419" i="27"/>
  <c r="F419" i="27" s="1"/>
  <c r="F418" i="27"/>
  <c r="C418" i="27"/>
  <c r="A418" i="27"/>
  <c r="A417" i="27"/>
  <c r="C417" i="27"/>
  <c r="A416" i="27"/>
  <c r="F416" i="27" s="1"/>
  <c r="A415" i="27"/>
  <c r="A414" i="27"/>
  <c r="C413" i="27"/>
  <c r="A413" i="27"/>
  <c r="A412" i="27"/>
  <c r="A411" i="27"/>
  <c r="F411" i="27" s="1"/>
  <c r="C410" i="27"/>
  <c r="A410" i="27"/>
  <c r="F410" i="27" s="1"/>
  <c r="F409" i="27"/>
  <c r="C409" i="27"/>
  <c r="A409" i="27"/>
  <c r="A408" i="27"/>
  <c r="A407" i="27"/>
  <c r="A406" i="27"/>
  <c r="A405" i="27"/>
  <c r="A404" i="27"/>
  <c r="A403" i="27"/>
  <c r="F403" i="27" s="1"/>
  <c r="F402" i="27"/>
  <c r="C402" i="27"/>
  <c r="A402" i="27"/>
  <c r="A401" i="27"/>
  <c r="F401" i="27" s="1"/>
  <c r="C401" i="27"/>
  <c r="A400" i="27"/>
  <c r="A399" i="27"/>
  <c r="A398" i="27"/>
  <c r="A397" i="27"/>
  <c r="A396" i="27"/>
  <c r="F395" i="27"/>
  <c r="A395" i="27"/>
  <c r="A394" i="27"/>
  <c r="A393" i="27"/>
  <c r="F393" i="27" s="1"/>
  <c r="A392" i="27"/>
  <c r="A391" i="27"/>
  <c r="A390" i="27"/>
  <c r="F390" i="27" s="1"/>
  <c r="A389" i="27"/>
  <c r="F389" i="27" s="1"/>
  <c r="C388" i="27"/>
  <c r="A388" i="27"/>
  <c r="C387" i="27"/>
  <c r="A387" i="27"/>
  <c r="F386" i="27"/>
  <c r="C386" i="27"/>
  <c r="A386" i="27"/>
  <c r="A385" i="27"/>
  <c r="C384" i="27"/>
  <c r="A384" i="27"/>
  <c r="F384" i="27" s="1"/>
  <c r="A383" i="27"/>
  <c r="C382" i="27"/>
  <c r="A382" i="27"/>
  <c r="A381" i="27"/>
  <c r="A380" i="27"/>
  <c r="A379" i="27"/>
  <c r="A378" i="27"/>
  <c r="F378" i="27" s="1"/>
  <c r="F377" i="27"/>
  <c r="A377" i="27"/>
  <c r="A376" i="27"/>
  <c r="C375" i="27"/>
  <c r="A375" i="27"/>
  <c r="A374" i="27"/>
  <c r="A373" i="27"/>
  <c r="A372" i="27"/>
  <c r="F372" i="27" s="1"/>
  <c r="A371" i="27"/>
  <c r="F371" i="27" s="1"/>
  <c r="F370" i="27"/>
  <c r="C370" i="27"/>
  <c r="A370" i="27"/>
  <c r="C369" i="27"/>
  <c r="A369" i="27"/>
  <c r="A368" i="27"/>
  <c r="F368" i="27" s="1"/>
  <c r="A367" i="27"/>
  <c r="C366" i="27"/>
  <c r="A366" i="27"/>
  <c r="A365" i="27"/>
  <c r="A364" i="27"/>
  <c r="F363" i="27"/>
  <c r="A363" i="27"/>
  <c r="C362" i="27"/>
  <c r="A362" i="27"/>
  <c r="F362" i="27" s="1"/>
  <c r="F361" i="27"/>
  <c r="C361" i="27"/>
  <c r="A361" i="27"/>
  <c r="A360" i="27"/>
  <c r="A359" i="27"/>
  <c r="A358" i="27"/>
  <c r="A357" i="27"/>
  <c r="F357" i="27" s="1"/>
  <c r="A356" i="27"/>
  <c r="A355" i="27"/>
  <c r="F355" i="27" s="1"/>
  <c r="C354" i="27"/>
  <c r="A354" i="27"/>
  <c r="C353" i="27"/>
  <c r="A353" i="27"/>
  <c r="F353" i="27" s="1"/>
  <c r="A352" i="27"/>
  <c r="A351" i="27"/>
  <c r="A350" i="27"/>
  <c r="F351" i="27" s="1"/>
  <c r="C349" i="27"/>
  <c r="A349" i="27"/>
  <c r="A348" i="27"/>
  <c r="A347" i="27"/>
  <c r="F347" i="27" s="1"/>
  <c r="C346" i="27"/>
  <c r="A346" i="27"/>
  <c r="C345" i="27"/>
  <c r="A345" i="27"/>
  <c r="F345" i="27" s="1"/>
  <c r="F344" i="27"/>
  <c r="A344" i="27"/>
  <c r="A343" i="27"/>
  <c r="A342" i="27"/>
  <c r="A341" i="27"/>
  <c r="F340" i="27"/>
  <c r="C340" i="27"/>
  <c r="A340" i="27"/>
  <c r="C339" i="27"/>
  <c r="A339" i="27"/>
  <c r="C338" i="27"/>
  <c r="A338" i="27"/>
  <c r="C337" i="27"/>
  <c r="A337" i="27"/>
  <c r="C336" i="27"/>
  <c r="A336" i="27"/>
  <c r="A335" i="27"/>
  <c r="A334" i="27"/>
  <c r="A333" i="27"/>
  <c r="A332" i="27"/>
  <c r="A331" i="27"/>
  <c r="F331" i="27" s="1"/>
  <c r="C330" i="27"/>
  <c r="A330" i="27"/>
  <c r="C329" i="27"/>
  <c r="A329" i="27"/>
  <c r="A328" i="27"/>
  <c r="A327" i="27"/>
  <c r="F327" i="27" s="1"/>
  <c r="A326" i="27"/>
  <c r="A325" i="27"/>
  <c r="F324" i="27"/>
  <c r="C324" i="27"/>
  <c r="A324" i="27"/>
  <c r="C323" i="27"/>
  <c r="A323" i="27"/>
  <c r="C322" i="27"/>
  <c r="A322" i="27"/>
  <c r="F323" i="27" s="1"/>
  <c r="C321" i="27"/>
  <c r="A321" i="27"/>
  <c r="A320" i="27"/>
  <c r="F320" i="27" s="1"/>
  <c r="A319" i="27"/>
  <c r="C318" i="27"/>
  <c r="A318" i="27"/>
  <c r="A317" i="27"/>
  <c r="A316" i="27"/>
  <c r="F315" i="27"/>
  <c r="A315" i="27"/>
  <c r="C314" i="27"/>
  <c r="A314" i="27"/>
  <c r="C313" i="27"/>
  <c r="A313" i="27"/>
  <c r="F313" i="27" s="1"/>
  <c r="A312" i="27"/>
  <c r="C311" i="27"/>
  <c r="A311" i="27"/>
  <c r="F311" i="27" s="1"/>
  <c r="A310" i="27"/>
  <c r="F310" i="27" s="1"/>
  <c r="A309" i="27"/>
  <c r="C308" i="27"/>
  <c r="A308" i="27"/>
  <c r="F308" i="27" s="1"/>
  <c r="C307" i="27"/>
  <c r="A307" i="27"/>
  <c r="F307" i="27" s="1"/>
  <c r="A306" i="27"/>
  <c r="A305" i="27"/>
  <c r="A304" i="27"/>
  <c r="F304" i="27" s="1"/>
  <c r="A303" i="27"/>
  <c r="A302" i="27"/>
  <c r="C301" i="27"/>
  <c r="A301" i="27"/>
  <c r="A300" i="27"/>
  <c r="A299" i="27"/>
  <c r="C298" i="27"/>
  <c r="A298" i="27"/>
  <c r="F298" i="27" s="1"/>
  <c r="C297" i="27"/>
  <c r="A297" i="27"/>
  <c r="A296" i="27"/>
  <c r="A295" i="27"/>
  <c r="F295" i="27" s="1"/>
  <c r="C294" i="27"/>
  <c r="A294" i="27"/>
  <c r="A293" i="27"/>
  <c r="F293" i="27" s="1"/>
  <c r="F292" i="27"/>
  <c r="A292" i="27"/>
  <c r="A291" i="27"/>
  <c r="A290" i="27"/>
  <c r="A289" i="27"/>
  <c r="C288" i="27"/>
  <c r="A288" i="27"/>
  <c r="F288" i="27" s="1"/>
  <c r="A287" i="27"/>
  <c r="A286" i="27"/>
  <c r="F287" i="27" s="1"/>
  <c r="C285" i="27"/>
  <c r="A285" i="27"/>
  <c r="A284" i="27"/>
  <c r="A283" i="27"/>
  <c r="F283" i="27" s="1"/>
  <c r="C282" i="27"/>
  <c r="A282" i="27"/>
  <c r="C281" i="27"/>
  <c r="A281" i="27"/>
  <c r="F281" i="27" s="1"/>
  <c r="A280" i="27"/>
  <c r="C279" i="27"/>
  <c r="A279" i="27"/>
  <c r="A278" i="27"/>
  <c r="A277" i="27"/>
  <c r="F277" i="27" s="1"/>
  <c r="C276" i="27"/>
  <c r="A276" i="27"/>
  <c r="F276" i="27" s="1"/>
  <c r="C275" i="27"/>
  <c r="A275" i="27"/>
  <c r="F275" i="27" s="1"/>
  <c r="A274" i="27"/>
  <c r="A273" i="27"/>
  <c r="C272" i="27"/>
  <c r="A272" i="27"/>
  <c r="F272" i="27" s="1"/>
  <c r="A271" i="27"/>
  <c r="F270" i="27"/>
  <c r="C270" i="27"/>
  <c r="A270" i="27"/>
  <c r="C269" i="27"/>
  <c r="A269" i="27"/>
  <c r="F269" i="27" s="1"/>
  <c r="A268" i="27"/>
  <c r="F267" i="27"/>
  <c r="A267" i="27"/>
  <c r="C266" i="27"/>
  <c r="A266" i="27"/>
  <c r="C265" i="27"/>
  <c r="A265" i="27"/>
  <c r="C264" i="27"/>
  <c r="A264" i="27"/>
  <c r="F264" i="27" s="1"/>
  <c r="C263" i="27"/>
  <c r="A263" i="27"/>
  <c r="F263" i="27" s="1"/>
  <c r="A262" i="27"/>
  <c r="A261" i="27"/>
  <c r="A260" i="27"/>
  <c r="F260" i="27" s="1"/>
  <c r="C259" i="27"/>
  <c r="A259" i="27"/>
  <c r="F259" i="27" s="1"/>
  <c r="A258" i="27"/>
  <c r="A257" i="27"/>
  <c r="F257" i="27" s="1"/>
  <c r="A256" i="27"/>
  <c r="F256" i="27" s="1"/>
  <c r="C255" i="27"/>
  <c r="A255" i="27"/>
  <c r="A254" i="27"/>
  <c r="A253" i="27"/>
  <c r="F253" i="27" s="1"/>
  <c r="A252" i="27"/>
  <c r="A251" i="27"/>
  <c r="F251" i="27" s="1"/>
  <c r="A250" i="27"/>
  <c r="C249" i="27"/>
  <c r="A249" i="27"/>
  <c r="C248" i="27"/>
  <c r="A248" i="27"/>
  <c r="F249" i="27" s="1"/>
  <c r="A247" i="27"/>
  <c r="A246" i="27"/>
  <c r="A245" i="27"/>
  <c r="F245" i="27" s="1"/>
  <c r="F244" i="27"/>
  <c r="C244" i="27"/>
  <c r="A244" i="27"/>
  <c r="A243" i="27"/>
  <c r="C242" i="27"/>
  <c r="A242" i="27"/>
  <c r="C241" i="27"/>
  <c r="A241" i="27"/>
  <c r="A240" i="27"/>
  <c r="A239" i="27"/>
  <c r="F238" i="27"/>
  <c r="A238" i="27"/>
  <c r="F237" i="27"/>
  <c r="C237" i="27"/>
  <c r="A237" i="27"/>
  <c r="A236" i="27"/>
  <c r="F235" i="27"/>
  <c r="A235" i="27"/>
  <c r="C234" i="27"/>
  <c r="A234" i="27"/>
  <c r="F234" i="27" s="1"/>
  <c r="F233" i="27"/>
  <c r="C233" i="27"/>
  <c r="A233" i="27"/>
  <c r="A232" i="27"/>
  <c r="F232" i="27" s="1"/>
  <c r="C231" i="27"/>
  <c r="A231" i="27"/>
  <c r="A230" i="27"/>
  <c r="A229" i="27"/>
  <c r="A228" i="27"/>
  <c r="F228" i="27" s="1"/>
  <c r="C227" i="27"/>
  <c r="A227" i="27"/>
  <c r="A226" i="27"/>
  <c r="F226" i="27" s="1"/>
  <c r="A225" i="27"/>
  <c r="F225" i="27" s="1"/>
  <c r="A224" i="27"/>
  <c r="A223" i="27"/>
  <c r="F223" i="27" s="1"/>
  <c r="A222" i="27"/>
  <c r="F222" i="27" s="1"/>
  <c r="C221" i="27"/>
  <c r="A221" i="27"/>
  <c r="F221" i="27" s="1"/>
  <c r="A220" i="27"/>
  <c r="A219" i="27"/>
  <c r="C218" i="27"/>
  <c r="A218" i="27"/>
  <c r="F218" i="27" s="1"/>
  <c r="F217" i="27"/>
  <c r="C217" i="27"/>
  <c r="A217" i="27"/>
  <c r="A216" i="27"/>
  <c r="F216" i="27" s="1"/>
  <c r="C215" i="27"/>
  <c r="A215" i="27"/>
  <c r="A214" i="27"/>
  <c r="F214" i="27" s="1"/>
  <c r="A213" i="27"/>
  <c r="A212" i="27"/>
  <c r="F212" i="27" s="1"/>
  <c r="C211" i="27"/>
  <c r="A211" i="27"/>
  <c r="C210" i="27"/>
  <c r="A210" i="27"/>
  <c r="A209" i="27"/>
  <c r="C208" i="27"/>
  <c r="A208" i="27"/>
  <c r="F208" i="27" s="1"/>
  <c r="A207" i="27"/>
  <c r="A206" i="27"/>
  <c r="C205" i="27"/>
  <c r="A205" i="27"/>
  <c r="A204" i="27"/>
  <c r="A203" i="27"/>
  <c r="C202" i="27"/>
  <c r="A202" i="27"/>
  <c r="F202" i="27" s="1"/>
  <c r="C201" i="27"/>
  <c r="A201" i="27"/>
  <c r="C200" i="27"/>
  <c r="A200" i="27"/>
  <c r="F199" i="27"/>
  <c r="C199" i="27"/>
  <c r="A199" i="27"/>
  <c r="A198" i="27"/>
  <c r="A197" i="27"/>
  <c r="F197" i="27" s="1"/>
  <c r="F196" i="27"/>
  <c r="C196" i="27"/>
  <c r="A196" i="27"/>
  <c r="A195" i="27"/>
  <c r="A194" i="27"/>
  <c r="F194" i="27" s="1"/>
  <c r="C193" i="27"/>
  <c r="A193" i="27"/>
  <c r="A192" i="27"/>
  <c r="C191" i="27"/>
  <c r="A191" i="27"/>
  <c r="C190" i="27"/>
  <c r="A190" i="27"/>
  <c r="C189" i="27"/>
  <c r="A189" i="27"/>
  <c r="A188" i="27"/>
  <c r="A187" i="27"/>
  <c r="A186" i="27"/>
  <c r="F186" i="27" s="1"/>
  <c r="C185" i="27"/>
  <c r="A185" i="27"/>
  <c r="A184" i="27"/>
  <c r="F185" i="27" s="1"/>
  <c r="A183" i="27"/>
  <c r="A182" i="27"/>
  <c r="A181" i="27"/>
  <c r="C180" i="27"/>
  <c r="A180" i="27"/>
  <c r="F180" i="27" s="1"/>
  <c r="A179" i="27"/>
  <c r="F178" i="27"/>
  <c r="C178" i="27"/>
  <c r="A178" i="27"/>
  <c r="C177" i="27"/>
  <c r="A177" i="27"/>
  <c r="C176" i="27"/>
  <c r="A176" i="27"/>
  <c r="A175" i="27"/>
  <c r="C174" i="27"/>
  <c r="A174" i="27"/>
  <c r="A173" i="27"/>
  <c r="A172" i="27"/>
  <c r="A171" i="27"/>
  <c r="A170" i="27"/>
  <c r="A169" i="27"/>
  <c r="C168" i="27"/>
  <c r="A168" i="27"/>
  <c r="F168" i="27" s="1"/>
  <c r="C167" i="27"/>
  <c r="A167" i="27"/>
  <c r="A166" i="27"/>
  <c r="A165" i="27"/>
  <c r="F165" i="27" s="1"/>
  <c r="C164" i="27"/>
  <c r="A164" i="27"/>
  <c r="F163" i="27"/>
  <c r="A163" i="27"/>
  <c r="C162" i="27"/>
  <c r="A162" i="27"/>
  <c r="F162" i="27" s="1"/>
  <c r="C161" i="27"/>
  <c r="A161" i="27"/>
  <c r="A160" i="27"/>
  <c r="C160" i="27"/>
  <c r="A159" i="27"/>
  <c r="C158" i="27"/>
  <c r="A158" i="27"/>
  <c r="A157" i="27"/>
  <c r="F157" i="27" s="1"/>
  <c r="A156" i="27"/>
  <c r="A155" i="27"/>
  <c r="A154" i="27"/>
  <c r="A153" i="27"/>
  <c r="F153" i="27" s="1"/>
  <c r="C152" i="27"/>
  <c r="A152" i="27"/>
  <c r="F152" i="27" s="1"/>
  <c r="A151" i="27"/>
  <c r="F150" i="27"/>
  <c r="A150" i="27"/>
  <c r="A149" i="27"/>
  <c r="F149" i="27" s="1"/>
  <c r="C148" i="27"/>
  <c r="A148" i="27"/>
  <c r="A147" i="27"/>
  <c r="F147" i="27" s="1"/>
  <c r="C146" i="27"/>
  <c r="A146" i="27"/>
  <c r="C145" i="27"/>
  <c r="A145" i="27"/>
  <c r="F144" i="27"/>
  <c r="C144" i="27"/>
  <c r="A144" i="27"/>
  <c r="C143" i="27"/>
  <c r="A143" i="27"/>
  <c r="C142" i="27"/>
  <c r="A142" i="27"/>
  <c r="C141" i="27"/>
  <c r="A141" i="27"/>
  <c r="A140" i="27"/>
  <c r="F141" i="27" s="1"/>
  <c r="A139" i="27"/>
  <c r="A138" i="27"/>
  <c r="A137" i="27"/>
  <c r="F136" i="27"/>
  <c r="A136" i="27"/>
  <c r="C136" i="27"/>
  <c r="A135" i="27"/>
  <c r="C134" i="27"/>
  <c r="A134" i="27"/>
  <c r="F134" i="27" s="1"/>
  <c r="A133" i="27"/>
  <c r="C132" i="27"/>
  <c r="A132" i="27"/>
  <c r="C131" i="27"/>
  <c r="A131" i="27"/>
  <c r="C130" i="27"/>
  <c r="A130" i="27"/>
  <c r="C129" i="27"/>
  <c r="A129" i="27"/>
  <c r="A128" i="27"/>
  <c r="C127" i="27"/>
  <c r="A127" i="27"/>
  <c r="A126" i="27"/>
  <c r="A125" i="27"/>
  <c r="A124" i="27"/>
  <c r="A123" i="27"/>
  <c r="A122" i="27"/>
  <c r="F122" i="27" s="1"/>
  <c r="A121" i="27"/>
  <c r="F121" i="27" s="1"/>
  <c r="F120" i="27"/>
  <c r="C120" i="27"/>
  <c r="A120" i="27"/>
  <c r="A119" i="27"/>
  <c r="C118" i="27"/>
  <c r="A118" i="27"/>
  <c r="A117" i="27"/>
  <c r="F117" i="27" s="1"/>
  <c r="C116" i="27"/>
  <c r="A116" i="27"/>
  <c r="A115" i="27"/>
  <c r="F115" i="27" s="1"/>
  <c r="C114" i="27"/>
  <c r="A114" i="27"/>
  <c r="F114" i="27" s="1"/>
  <c r="C113" i="27"/>
  <c r="A113" i="27"/>
  <c r="C112" i="27"/>
  <c r="A112" i="27"/>
  <c r="F113" i="27" s="1"/>
  <c r="A111" i="27"/>
  <c r="F112" i="27" s="1"/>
  <c r="C110" i="27"/>
  <c r="A110" i="27"/>
  <c r="A109" i="27"/>
  <c r="F109" i="27" s="1"/>
  <c r="A108" i="27"/>
  <c r="A107" i="27"/>
  <c r="F108" i="27" s="1"/>
  <c r="C106" i="27"/>
  <c r="A106" i="27"/>
  <c r="C105" i="27"/>
  <c r="A105" i="27"/>
  <c r="F105" i="27" s="1"/>
  <c r="C104" i="27"/>
  <c r="A104" i="27"/>
  <c r="A103" i="27"/>
  <c r="F103" i="27" s="1"/>
  <c r="A102" i="27"/>
  <c r="A101" i="27"/>
  <c r="C101" i="27"/>
  <c r="A100" i="27"/>
  <c r="F99" i="27"/>
  <c r="A99" i="27"/>
  <c r="C98" i="27"/>
  <c r="A98" i="27"/>
  <c r="F98" i="27" s="1"/>
  <c r="C97" i="27"/>
  <c r="A97" i="27"/>
  <c r="A96" i="27"/>
  <c r="F97" i="27" s="1"/>
  <c r="F95" i="27"/>
  <c r="A95" i="27"/>
  <c r="A94" i="27"/>
  <c r="F94" i="27" s="1"/>
  <c r="C93" i="27"/>
  <c r="A93" i="27"/>
  <c r="A92" i="27"/>
  <c r="F93" i="27" s="1"/>
  <c r="A91" i="27"/>
  <c r="F90" i="27"/>
  <c r="C90" i="27"/>
  <c r="A90" i="27"/>
  <c r="C89" i="27"/>
  <c r="A89" i="27"/>
  <c r="F88" i="27"/>
  <c r="A88" i="27"/>
  <c r="C88" i="27"/>
  <c r="A87" i="27"/>
  <c r="F87" i="27" s="1"/>
  <c r="A86" i="27"/>
  <c r="F86" i="27" s="1"/>
  <c r="A85" i="27"/>
  <c r="C84" i="27"/>
  <c r="A84" i="27"/>
  <c r="C83" i="27"/>
  <c r="A83" i="27"/>
  <c r="C82" i="27"/>
  <c r="A82" i="27"/>
  <c r="C81" i="27"/>
  <c r="A81" i="27"/>
  <c r="A80" i="27"/>
  <c r="C79" i="27"/>
  <c r="A79" i="27"/>
  <c r="C78" i="27"/>
  <c r="A78" i="27"/>
  <c r="F79" i="27" s="1"/>
  <c r="C77" i="27"/>
  <c r="A77" i="27"/>
  <c r="A76" i="27"/>
  <c r="A75" i="27"/>
  <c r="A74" i="27"/>
  <c r="F74" i="27" s="1"/>
  <c r="C73" i="27"/>
  <c r="A73" i="27"/>
  <c r="F72" i="27"/>
  <c r="C72" i="27"/>
  <c r="A72" i="27"/>
  <c r="C71" i="27"/>
  <c r="A71" i="27"/>
  <c r="A70" i="27"/>
  <c r="A69" i="27"/>
  <c r="C68" i="27"/>
  <c r="A68" i="27"/>
  <c r="F68" i="27" s="1"/>
  <c r="F67" i="27"/>
  <c r="A67" i="27"/>
  <c r="F66" i="27"/>
  <c r="C67" i="27"/>
  <c r="A66" i="27"/>
  <c r="C65" i="27"/>
  <c r="A65" i="27"/>
  <c r="C64" i="27"/>
  <c r="A64" i="27"/>
  <c r="C63" i="27"/>
  <c r="A63" i="27"/>
  <c r="C62" i="27"/>
  <c r="A62" i="27"/>
  <c r="A61" i="27"/>
  <c r="F61" i="27" s="1"/>
  <c r="A60" i="27"/>
  <c r="A59" i="27"/>
  <c r="F59" i="27" s="1"/>
  <c r="C58" i="27"/>
  <c r="A58" i="27"/>
  <c r="F58" i="27" s="1"/>
  <c r="C57" i="27"/>
  <c r="A57" i="27"/>
  <c r="A56" i="27"/>
  <c r="C55" i="27"/>
  <c r="C56" i="27"/>
  <c r="A55" i="27"/>
  <c r="A54" i="27"/>
  <c r="F54" i="27" s="1"/>
  <c r="F53" i="27"/>
  <c r="C53" i="27"/>
  <c r="A53" i="27"/>
  <c r="C52" i="27"/>
  <c r="A52" i="27"/>
  <c r="F52" i="27" s="1"/>
  <c r="C51" i="27"/>
  <c r="A51" i="27"/>
  <c r="F51" i="27" s="1"/>
  <c r="C50" i="27"/>
  <c r="A50" i="27"/>
  <c r="C49" i="27"/>
  <c r="A49" i="27"/>
  <c r="C48" i="27"/>
  <c r="A48" i="27"/>
  <c r="F48" i="27" s="1"/>
  <c r="C47" i="27"/>
  <c r="A47" i="27"/>
  <c r="C46" i="27"/>
  <c r="A46" i="27"/>
  <c r="F46" i="27" s="1"/>
  <c r="A45" i="27"/>
  <c r="A44" i="27"/>
  <c r="F44" i="27" s="1"/>
  <c r="A43" i="27"/>
  <c r="F43" i="27" s="1"/>
  <c r="F42" i="27"/>
  <c r="C42" i="27"/>
  <c r="A42" i="27"/>
  <c r="C41" i="27"/>
  <c r="A41" i="27"/>
  <c r="A40" i="27"/>
  <c r="F41" i="27" s="1"/>
  <c r="C39" i="27"/>
  <c r="A39" i="27"/>
  <c r="F39" i="27" s="1"/>
  <c r="C38" i="27"/>
  <c r="A38" i="27"/>
  <c r="F38" i="27" s="1"/>
  <c r="F37" i="27"/>
  <c r="A37" i="27"/>
  <c r="C36" i="27"/>
  <c r="A36" i="27"/>
  <c r="F36" i="27" s="1"/>
  <c r="C35" i="27"/>
  <c r="A35" i="27"/>
  <c r="C34" i="27"/>
  <c r="A34" i="27"/>
  <c r="F35" i="27" s="1"/>
  <c r="C33" i="27"/>
  <c r="A33" i="27"/>
  <c r="F32" i="27"/>
  <c r="C32" i="27"/>
  <c r="A32" i="27"/>
  <c r="C31" i="27"/>
  <c r="A31" i="27"/>
  <c r="C30" i="27"/>
  <c r="A30" i="27"/>
  <c r="A29" i="27"/>
  <c r="A28" i="27"/>
  <c r="F28" i="27" s="1"/>
  <c r="F27" i="27"/>
  <c r="A27" i="27"/>
  <c r="C26" i="27"/>
  <c r="A26" i="27"/>
  <c r="C25" i="27"/>
  <c r="A25" i="27"/>
  <c r="F26" i="27" s="1"/>
  <c r="A24" i="27"/>
  <c r="C23" i="27"/>
  <c r="A23" i="27"/>
  <c r="C22" i="27"/>
  <c r="A22" i="27"/>
  <c r="F22" i="27" s="1"/>
  <c r="C21" i="27"/>
  <c r="A21" i="27"/>
  <c r="F21" i="27" s="1"/>
  <c r="C20" i="27"/>
  <c r="A20" i="27"/>
  <c r="F20" i="27" s="1"/>
  <c r="C19" i="27"/>
  <c r="A19" i="27"/>
  <c r="F19" i="27" s="1"/>
  <c r="C18" i="27"/>
  <c r="A18" i="27"/>
  <c r="C17" i="27"/>
  <c r="A17" i="27"/>
  <c r="F18" i="27" s="1"/>
  <c r="F16" i="27"/>
  <c r="C16" i="27"/>
  <c r="A16" i="27"/>
  <c r="C15" i="27"/>
  <c r="A15" i="27"/>
  <c r="F14" i="27"/>
  <c r="C14" i="27"/>
  <c r="A14" i="27"/>
  <c r="F15" i="27" s="1"/>
  <c r="A13" i="27"/>
  <c r="F13" i="27" s="1"/>
  <c r="C12" i="27"/>
  <c r="A12" i="27"/>
  <c r="A11" i="27"/>
  <c r="B12" i="25"/>
  <c r="B13" i="25"/>
  <c r="B14" i="25"/>
  <c r="B15" i="25"/>
  <c r="B16" i="25"/>
  <c r="B17" i="25"/>
  <c r="B18" i="25"/>
  <c r="C18" i="25" s="1"/>
  <c r="B19" i="25"/>
  <c r="B20" i="25"/>
  <c r="B21" i="25"/>
  <c r="B22" i="25"/>
  <c r="B23" i="25"/>
  <c r="B24" i="25"/>
  <c r="C25" i="25" s="1"/>
  <c r="B25" i="25"/>
  <c r="B26" i="25"/>
  <c r="C26" i="25" s="1"/>
  <c r="B27" i="25"/>
  <c r="B28" i="25"/>
  <c r="B29" i="25"/>
  <c r="B30" i="25"/>
  <c r="C31" i="25" s="1"/>
  <c r="B31" i="25"/>
  <c r="B32" i="25"/>
  <c r="C32" i="25" s="1"/>
  <c r="B33" i="25"/>
  <c r="B34" i="25"/>
  <c r="B35" i="25"/>
  <c r="B36" i="25"/>
  <c r="B37" i="25"/>
  <c r="C37" i="25" s="1"/>
  <c r="B38" i="25"/>
  <c r="B39" i="25"/>
  <c r="B40" i="25"/>
  <c r="B41" i="25"/>
  <c r="B42" i="25"/>
  <c r="B43" i="25"/>
  <c r="C44" i="25" s="1"/>
  <c r="B44" i="25"/>
  <c r="B45" i="25"/>
  <c r="B46" i="25"/>
  <c r="B47" i="25"/>
  <c r="B48" i="25"/>
  <c r="B49" i="25"/>
  <c r="B50" i="25"/>
  <c r="C51" i="25" s="1"/>
  <c r="B51" i="25"/>
  <c r="B52" i="25"/>
  <c r="B53" i="25"/>
  <c r="C53" i="25" s="1"/>
  <c r="B54" i="25"/>
  <c r="B55" i="25"/>
  <c r="B56" i="25"/>
  <c r="B57" i="25"/>
  <c r="B58" i="25"/>
  <c r="B59" i="25"/>
  <c r="B60" i="25"/>
  <c r="B61" i="25"/>
  <c r="B62" i="25"/>
  <c r="B63" i="25"/>
  <c r="B64" i="25"/>
  <c r="C64" i="25" s="1"/>
  <c r="B65" i="25"/>
  <c r="B66" i="25"/>
  <c r="C67" i="25" s="1"/>
  <c r="B67" i="25"/>
  <c r="B68" i="25"/>
  <c r="B69" i="25"/>
  <c r="B70" i="25"/>
  <c r="B71" i="25"/>
  <c r="B72" i="25"/>
  <c r="C72" i="25" s="1"/>
  <c r="B73" i="25"/>
  <c r="B74" i="25"/>
  <c r="B75" i="25"/>
  <c r="B76" i="25"/>
  <c r="B77" i="25"/>
  <c r="B78" i="25"/>
  <c r="C79" i="25" s="1"/>
  <c r="B79" i="25"/>
  <c r="B80" i="25"/>
  <c r="C81" i="25" s="1"/>
  <c r="B81" i="25"/>
  <c r="B82" i="25"/>
  <c r="C83" i="25" s="1"/>
  <c r="B83" i="25"/>
  <c r="B84" i="25"/>
  <c r="B85" i="25"/>
  <c r="B86" i="25"/>
  <c r="B87" i="25"/>
  <c r="B88" i="25"/>
  <c r="C88" i="25" s="1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C108" i="25" s="1"/>
  <c r="B108" i="25"/>
  <c r="B109" i="25"/>
  <c r="B110" i="25"/>
  <c r="C111" i="25" s="1"/>
  <c r="B111" i="25"/>
  <c r="B112" i="25"/>
  <c r="C113" i="25" s="1"/>
  <c r="B113" i="25"/>
  <c r="B114" i="25"/>
  <c r="B115" i="25"/>
  <c r="B116" i="25"/>
  <c r="B117" i="25"/>
  <c r="B118" i="25"/>
  <c r="B119" i="25"/>
  <c r="B120" i="25"/>
  <c r="B121" i="25"/>
  <c r="B122" i="25"/>
  <c r="B123" i="25"/>
  <c r="C124" i="25" s="1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C140" i="25" s="1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C156" i="25" s="1"/>
  <c r="B156" i="25"/>
  <c r="B157" i="25"/>
  <c r="B158" i="25"/>
  <c r="B159" i="25"/>
  <c r="B160" i="25"/>
  <c r="C161" i="25" s="1"/>
  <c r="B161" i="25"/>
  <c r="B162" i="25"/>
  <c r="B163" i="25"/>
  <c r="B164" i="25"/>
  <c r="B165" i="25"/>
  <c r="B166" i="25"/>
  <c r="B167" i="25"/>
  <c r="B168" i="25"/>
  <c r="B169" i="25"/>
  <c r="B170" i="25"/>
  <c r="C170" i="25" s="1"/>
  <c r="B171" i="25"/>
  <c r="B172" i="25"/>
  <c r="B173" i="25"/>
  <c r="B174" i="25"/>
  <c r="C175" i="25" s="1"/>
  <c r="B175" i="25"/>
  <c r="B176" i="25"/>
  <c r="C177" i="25" s="1"/>
  <c r="B177" i="25"/>
  <c r="B178" i="25"/>
  <c r="C178" i="25" s="1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C197" i="25" s="1"/>
  <c r="B198" i="25"/>
  <c r="B199" i="25"/>
  <c r="B200" i="25"/>
  <c r="C200" i="25" s="1"/>
  <c r="B201" i="25"/>
  <c r="B202" i="25"/>
  <c r="B203" i="25"/>
  <c r="B204" i="25"/>
  <c r="B205" i="25"/>
  <c r="B206" i="25"/>
  <c r="C206" i="25" s="1"/>
  <c r="B207" i="25"/>
  <c r="B208" i="25"/>
  <c r="B209" i="25"/>
  <c r="B210" i="25"/>
  <c r="B211" i="25"/>
  <c r="B212" i="25"/>
  <c r="B213" i="25"/>
  <c r="B214" i="25"/>
  <c r="B215" i="25"/>
  <c r="B216" i="25"/>
  <c r="C217" i="25" s="1"/>
  <c r="B217" i="25"/>
  <c r="B218" i="25"/>
  <c r="B219" i="25"/>
  <c r="B220" i="25"/>
  <c r="B221" i="25"/>
  <c r="B222" i="25"/>
  <c r="C223" i="25" s="1"/>
  <c r="B223" i="25"/>
  <c r="B224" i="25"/>
  <c r="B225" i="25"/>
  <c r="B226" i="25"/>
  <c r="C226" i="25" s="1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C239" i="25" s="1"/>
  <c r="B239" i="25"/>
  <c r="B240" i="25"/>
  <c r="C240" i="25" s="1"/>
  <c r="B241" i="25"/>
  <c r="B242" i="25"/>
  <c r="C243" i="25" s="1"/>
  <c r="B243" i="25"/>
  <c r="B244" i="25"/>
  <c r="B245" i="25"/>
  <c r="C245" i="25" s="1"/>
  <c r="B246" i="25"/>
  <c r="B247" i="25"/>
  <c r="B248" i="25"/>
  <c r="C249" i="25" s="1"/>
  <c r="B249" i="25"/>
  <c r="B250" i="25"/>
  <c r="B251" i="25"/>
  <c r="B252" i="25"/>
  <c r="B253" i="25"/>
  <c r="B254" i="25"/>
  <c r="C254" i="25" s="1"/>
  <c r="B255" i="25"/>
  <c r="B256" i="25"/>
  <c r="B257" i="25"/>
  <c r="B258" i="25"/>
  <c r="B259" i="25"/>
  <c r="C260" i="25" s="1"/>
  <c r="B260" i="25"/>
  <c r="B261" i="25"/>
  <c r="C261" i="25" s="1"/>
  <c r="B262" i="25"/>
  <c r="B263" i="25"/>
  <c r="B264" i="25"/>
  <c r="B265" i="25"/>
  <c r="B266" i="25"/>
  <c r="B267" i="25"/>
  <c r="B268" i="25"/>
  <c r="B269" i="25"/>
  <c r="B270" i="25"/>
  <c r="C271" i="25" s="1"/>
  <c r="B271" i="25"/>
  <c r="B272" i="25"/>
  <c r="C273" i="25" s="1"/>
  <c r="B273" i="25"/>
  <c r="B274" i="25"/>
  <c r="B275" i="25"/>
  <c r="C276" i="25" s="1"/>
  <c r="B276" i="25"/>
  <c r="B277" i="25"/>
  <c r="B278" i="25"/>
  <c r="B279" i="25"/>
  <c r="B280" i="25"/>
  <c r="C281" i="25" s="1"/>
  <c r="B281" i="25"/>
  <c r="B282" i="25"/>
  <c r="B283" i="25"/>
  <c r="B284" i="25"/>
  <c r="B285" i="25"/>
  <c r="B286" i="25"/>
  <c r="C287" i="25" s="1"/>
  <c r="B287" i="25"/>
  <c r="B288" i="25"/>
  <c r="B289" i="25"/>
  <c r="B290" i="25"/>
  <c r="B291" i="25"/>
  <c r="B292" i="25"/>
  <c r="B293" i="25"/>
  <c r="B294" i="25"/>
  <c r="B295" i="25"/>
  <c r="B296" i="25"/>
  <c r="C297" i="25" s="1"/>
  <c r="B297" i="25"/>
  <c r="B298" i="25"/>
  <c r="B299" i="25"/>
  <c r="B300" i="25"/>
  <c r="B301" i="25"/>
  <c r="B302" i="25"/>
  <c r="C303" i="25" s="1"/>
  <c r="B303" i="25"/>
  <c r="B304" i="25"/>
  <c r="B305" i="25"/>
  <c r="B306" i="25"/>
  <c r="C306" i="25" s="1"/>
  <c r="B307" i="25"/>
  <c r="B308" i="25"/>
  <c r="B309" i="25"/>
  <c r="C309" i="25" s="1"/>
  <c r="B310" i="25"/>
  <c r="B311" i="25"/>
  <c r="C311" i="25" s="1"/>
  <c r="B312" i="25"/>
  <c r="B313" i="25"/>
  <c r="B314" i="25"/>
  <c r="B315" i="25"/>
  <c r="B316" i="25"/>
  <c r="B317" i="25"/>
  <c r="B318" i="25"/>
  <c r="B319" i="25"/>
  <c r="B320" i="25"/>
  <c r="C321" i="25" s="1"/>
  <c r="B321" i="25"/>
  <c r="B322" i="25"/>
  <c r="C323" i="25" s="1"/>
  <c r="B323" i="25"/>
  <c r="C324" i="25" s="1"/>
  <c r="B324" i="25"/>
  <c r="B325" i="25"/>
  <c r="C325" i="25" s="1"/>
  <c r="B326" i="25"/>
  <c r="B327" i="25"/>
  <c r="C327" i="25" s="1"/>
  <c r="B328" i="25"/>
  <c r="C329" i="25" s="1"/>
  <c r="B329" i="25"/>
  <c r="B330" i="25"/>
  <c r="C330" i="25" s="1"/>
  <c r="B331" i="25"/>
  <c r="B332" i="25"/>
  <c r="B333" i="25"/>
  <c r="B334" i="25"/>
  <c r="B335" i="25"/>
  <c r="B336" i="25"/>
  <c r="C336" i="25" s="1"/>
  <c r="B337" i="25"/>
  <c r="B338" i="25"/>
  <c r="C339" i="25" s="1"/>
  <c r="B339" i="25"/>
  <c r="C340" i="25" s="1"/>
  <c r="B340" i="25"/>
  <c r="B341" i="25"/>
  <c r="C342" i="25" s="1"/>
  <c r="B342" i="25"/>
  <c r="B343" i="25"/>
  <c r="B344" i="25"/>
  <c r="B345" i="25"/>
  <c r="B346" i="25"/>
  <c r="C346" i="25" s="1"/>
  <c r="B347" i="25"/>
  <c r="B348" i="25"/>
  <c r="B349" i="25"/>
  <c r="B350" i="25"/>
  <c r="B351" i="25"/>
  <c r="B352" i="25"/>
  <c r="C353" i="25" s="1"/>
  <c r="B353" i="25"/>
  <c r="B354" i="25"/>
  <c r="C354" i="25" s="1"/>
  <c r="B355" i="25"/>
  <c r="B356" i="25"/>
  <c r="B357" i="25"/>
  <c r="C357" i="25" s="1"/>
  <c r="B358" i="25"/>
  <c r="B359" i="25"/>
  <c r="B360" i="25"/>
  <c r="C361" i="25" s="1"/>
  <c r="B361" i="25"/>
  <c r="B362" i="25"/>
  <c r="C362" i="25" s="1"/>
  <c r="B363" i="25"/>
  <c r="C363" i="25" s="1"/>
  <c r="B364" i="25"/>
  <c r="B365" i="25"/>
  <c r="B366" i="25"/>
  <c r="B367" i="25"/>
  <c r="B368" i="25"/>
  <c r="C369" i="25" s="1"/>
  <c r="B369" i="25"/>
  <c r="B370" i="25"/>
  <c r="B371" i="25"/>
  <c r="C372" i="25" s="1"/>
  <c r="B372" i="25"/>
  <c r="B373" i="25"/>
  <c r="C374" i="25" s="1"/>
  <c r="B374" i="25"/>
  <c r="B375" i="25"/>
  <c r="B376" i="25"/>
  <c r="C377" i="25" s="1"/>
  <c r="B377" i="25"/>
  <c r="B378" i="25"/>
  <c r="B379" i="25"/>
  <c r="B380" i="25"/>
  <c r="B381" i="25"/>
  <c r="C381" i="25" s="1"/>
  <c r="B382" i="25"/>
  <c r="B383" i="25"/>
  <c r="B384" i="25"/>
  <c r="C385" i="25" s="1"/>
  <c r="B385" i="25"/>
  <c r="B386" i="25"/>
  <c r="B387" i="25"/>
  <c r="C388" i="25" s="1"/>
  <c r="B388" i="25"/>
  <c r="B389" i="25"/>
  <c r="C390" i="25" s="1"/>
  <c r="B390" i="25"/>
  <c r="B391" i="25"/>
  <c r="B392" i="25"/>
  <c r="B393" i="25"/>
  <c r="B394" i="25"/>
  <c r="B395" i="25"/>
  <c r="B396" i="25"/>
  <c r="B397" i="25"/>
  <c r="C397" i="25" s="1"/>
  <c r="B398" i="25"/>
  <c r="C399" i="25" s="1"/>
  <c r="B399" i="25"/>
  <c r="B400" i="25"/>
  <c r="B401" i="25"/>
  <c r="B402" i="25"/>
  <c r="C402" i="25" s="1"/>
  <c r="B403" i="25"/>
  <c r="C403" i="25" s="1"/>
  <c r="B404" i="25"/>
  <c r="B405" i="25"/>
  <c r="C405" i="25" s="1"/>
  <c r="B406" i="25"/>
  <c r="B407" i="25"/>
  <c r="B408" i="25"/>
  <c r="B409" i="25"/>
  <c r="B410" i="25"/>
  <c r="C410" i="25" s="1"/>
  <c r="B411" i="25"/>
  <c r="C411" i="25" s="1"/>
  <c r="B412" i="25"/>
  <c r="B413" i="25"/>
  <c r="C413" i="25" s="1"/>
  <c r="B414" i="25"/>
  <c r="C415" i="25" s="1"/>
  <c r="B415" i="25"/>
  <c r="B416" i="25"/>
  <c r="C417" i="25" s="1"/>
  <c r="B417" i="25"/>
  <c r="B418" i="25"/>
  <c r="B419" i="25"/>
  <c r="B420" i="25"/>
  <c r="B421" i="25"/>
  <c r="B422" i="25"/>
  <c r="B423" i="25"/>
  <c r="C423" i="25" s="1"/>
  <c r="B424" i="25"/>
  <c r="C425" i="25" s="1"/>
  <c r="B425" i="25"/>
  <c r="B426" i="25"/>
  <c r="C426" i="25" s="1"/>
  <c r="B427" i="25"/>
  <c r="C427" i="25" s="1"/>
  <c r="B428" i="25"/>
  <c r="B429" i="25"/>
  <c r="B430" i="25"/>
  <c r="B431" i="25"/>
  <c r="B432" i="25"/>
  <c r="C433" i="25" s="1"/>
  <c r="B433" i="25"/>
  <c r="B434" i="25"/>
  <c r="C434" i="25" s="1"/>
  <c r="B435" i="25"/>
  <c r="C436" i="25" s="1"/>
  <c r="B436" i="25"/>
  <c r="B437" i="25"/>
  <c r="C437" i="25" s="1"/>
  <c r="B438" i="25"/>
  <c r="B439" i="25"/>
  <c r="C439" i="25" s="1"/>
  <c r="B440" i="25"/>
  <c r="B441" i="25"/>
  <c r="B442" i="25"/>
  <c r="C442" i="25" s="1"/>
  <c r="B443" i="25"/>
  <c r="C443" i="25" s="1"/>
  <c r="B444" i="25"/>
  <c r="B445" i="25"/>
  <c r="B446" i="25"/>
  <c r="B447" i="25"/>
  <c r="B11" i="25"/>
  <c r="B3" i="25"/>
  <c r="B2" i="25"/>
  <c r="B1" i="25"/>
  <c r="B1" i="24"/>
  <c r="A447" i="25"/>
  <c r="A446" i="25"/>
  <c r="A445" i="25"/>
  <c r="F445" i="25" s="1"/>
  <c r="A444" i="25"/>
  <c r="A443" i="25"/>
  <c r="F443" i="25" s="1"/>
  <c r="A442" i="25"/>
  <c r="C441" i="25"/>
  <c r="A441" i="25"/>
  <c r="F441" i="25" s="1"/>
  <c r="A440" i="25"/>
  <c r="A439" i="25"/>
  <c r="A438" i="25"/>
  <c r="A437" i="25"/>
  <c r="F438" i="25" s="1"/>
  <c r="A436" i="25"/>
  <c r="F436" i="25" s="1"/>
  <c r="A435" i="25"/>
  <c r="A434" i="25"/>
  <c r="F434" i="25" s="1"/>
  <c r="A433" i="25"/>
  <c r="A432" i="25"/>
  <c r="A431" i="25"/>
  <c r="A430" i="25"/>
  <c r="A429" i="25"/>
  <c r="F429" i="25" s="1"/>
  <c r="C429" i="25"/>
  <c r="A428" i="25"/>
  <c r="F428" i="25" s="1"/>
  <c r="F427" i="25"/>
  <c r="A427" i="25"/>
  <c r="A426" i="25"/>
  <c r="F426" i="25" s="1"/>
  <c r="A425" i="25"/>
  <c r="A424" i="25"/>
  <c r="F425" i="25" s="1"/>
  <c r="A423" i="25"/>
  <c r="C422" i="25"/>
  <c r="A422" i="25"/>
  <c r="C421" i="25"/>
  <c r="A421" i="25"/>
  <c r="F422" i="25" s="1"/>
  <c r="C420" i="25"/>
  <c r="A420" i="25"/>
  <c r="A419" i="25"/>
  <c r="F419" i="25" s="1"/>
  <c r="A418" i="25"/>
  <c r="F418" i="25" s="1"/>
  <c r="A417" i="25"/>
  <c r="A416" i="25"/>
  <c r="F416" i="25" s="1"/>
  <c r="A415" i="25"/>
  <c r="A414" i="25"/>
  <c r="F413" i="25"/>
  <c r="A413" i="25"/>
  <c r="A412" i="25"/>
  <c r="F411" i="25"/>
  <c r="A411" i="25"/>
  <c r="A410" i="25"/>
  <c r="F410" i="25" s="1"/>
  <c r="F409" i="25"/>
  <c r="A409" i="25"/>
  <c r="A408" i="25"/>
  <c r="C407" i="25"/>
  <c r="A407" i="25"/>
  <c r="A406" i="25"/>
  <c r="A405" i="25"/>
  <c r="F406" i="25" s="1"/>
  <c r="C404" i="25"/>
  <c r="A404" i="25"/>
  <c r="F404" i="25" s="1"/>
  <c r="A403" i="25"/>
  <c r="A402" i="25"/>
  <c r="F402" i="25" s="1"/>
  <c r="A401" i="25"/>
  <c r="A400" i="25"/>
  <c r="A399" i="25"/>
  <c r="A398" i="25"/>
  <c r="A397" i="25"/>
  <c r="A396" i="25"/>
  <c r="F396" i="25" s="1"/>
  <c r="A395" i="25"/>
  <c r="A394" i="25"/>
  <c r="A393" i="25"/>
  <c r="F393" i="25" s="1"/>
  <c r="C392" i="25"/>
  <c r="A392" i="25"/>
  <c r="C391" i="25"/>
  <c r="A391" i="25"/>
  <c r="A390" i="25"/>
  <c r="A389" i="25"/>
  <c r="F390" i="25" s="1"/>
  <c r="F388" i="25"/>
  <c r="A388" i="25"/>
  <c r="A387" i="25"/>
  <c r="A386" i="25"/>
  <c r="A385" i="25"/>
  <c r="F386" i="25" s="1"/>
  <c r="A384" i="25"/>
  <c r="A383" i="25"/>
  <c r="A382" i="25"/>
  <c r="A381" i="25"/>
  <c r="F381" i="25" s="1"/>
  <c r="A380" i="25"/>
  <c r="F379" i="25"/>
  <c r="A379" i="25"/>
  <c r="A378" i="25"/>
  <c r="F377" i="25"/>
  <c r="A377" i="25"/>
  <c r="C376" i="25"/>
  <c r="A376" i="25"/>
  <c r="C375" i="25"/>
  <c r="A375" i="25"/>
  <c r="A374" i="25"/>
  <c r="A373" i="25"/>
  <c r="F374" i="25" s="1"/>
  <c r="F372" i="25"/>
  <c r="A372" i="25"/>
  <c r="A371" i="25"/>
  <c r="A370" i="25"/>
  <c r="F370" i="25" s="1"/>
  <c r="A369" i="25"/>
  <c r="A368" i="25"/>
  <c r="F369" i="25" s="1"/>
  <c r="A367" i="25"/>
  <c r="A366" i="25"/>
  <c r="A365" i="25"/>
  <c r="F365" i="25" s="1"/>
  <c r="A364" i="25"/>
  <c r="F364" i="25" s="1"/>
  <c r="F363" i="25"/>
  <c r="A363" i="25"/>
  <c r="A362" i="25"/>
  <c r="A361" i="25"/>
  <c r="F361" i="25" s="1"/>
  <c r="A360" i="25"/>
  <c r="C359" i="25"/>
  <c r="A359" i="25"/>
  <c r="A358" i="25"/>
  <c r="A357" i="25"/>
  <c r="C356" i="25"/>
  <c r="A356" i="25"/>
  <c r="A355" i="25"/>
  <c r="A354" i="25"/>
  <c r="A353" i="25"/>
  <c r="A352" i="25"/>
  <c r="A351" i="25"/>
  <c r="A350" i="25"/>
  <c r="A349" i="25"/>
  <c r="F349" i="25" s="1"/>
  <c r="A348" i="25"/>
  <c r="F348" i="25" s="1"/>
  <c r="A347" i="25"/>
  <c r="A346" i="25"/>
  <c r="F346" i="25" s="1"/>
  <c r="C345" i="25"/>
  <c r="A345" i="25"/>
  <c r="A344" i="25"/>
  <c r="F345" i="25" s="1"/>
  <c r="C343" i="25"/>
  <c r="A343" i="25"/>
  <c r="A342" i="25"/>
  <c r="A341" i="25"/>
  <c r="A340" i="25"/>
  <c r="A339" i="25"/>
  <c r="F339" i="25" s="1"/>
  <c r="A338" i="25"/>
  <c r="F338" i="25" s="1"/>
  <c r="A337" i="25"/>
  <c r="A336" i="25"/>
  <c r="F337" i="25" s="1"/>
  <c r="A335" i="25"/>
  <c r="F336" i="25" s="1"/>
  <c r="A334" i="25"/>
  <c r="A333" i="25"/>
  <c r="F333" i="25" s="1"/>
  <c r="A332" i="25"/>
  <c r="A331" i="25"/>
  <c r="F331" i="25" s="1"/>
  <c r="A330" i="25"/>
  <c r="A329" i="25"/>
  <c r="F329" i="25" s="1"/>
  <c r="A328" i="25"/>
  <c r="A327" i="25"/>
  <c r="A326" i="25"/>
  <c r="A325" i="25"/>
  <c r="A324" i="25"/>
  <c r="A323" i="25"/>
  <c r="C322" i="25"/>
  <c r="A322" i="25"/>
  <c r="F322" i="25" s="1"/>
  <c r="A321" i="25"/>
  <c r="A320" i="25"/>
  <c r="F321" i="25" s="1"/>
  <c r="A319" i="25"/>
  <c r="A318" i="25"/>
  <c r="A317" i="25"/>
  <c r="A316" i="25"/>
  <c r="F316" i="25" s="1"/>
  <c r="A315" i="25"/>
  <c r="F315" i="25" s="1"/>
  <c r="A314" i="25"/>
  <c r="A313" i="25"/>
  <c r="A312" i="25"/>
  <c r="A311" i="25"/>
  <c r="A310" i="25"/>
  <c r="A309" i="25"/>
  <c r="F309" i="25" s="1"/>
  <c r="C308" i="25"/>
  <c r="A308" i="25"/>
  <c r="A307" i="25"/>
  <c r="A306" i="25"/>
  <c r="A305" i="25"/>
  <c r="F306" i="25" s="1"/>
  <c r="F304" i="25"/>
  <c r="A304" i="25"/>
  <c r="A303" i="25"/>
  <c r="A302" i="25"/>
  <c r="F301" i="25"/>
  <c r="A301" i="25"/>
  <c r="A300" i="25"/>
  <c r="F300" i="25" s="1"/>
  <c r="F299" i="25"/>
  <c r="A299" i="25"/>
  <c r="A298" i="25"/>
  <c r="F298" i="25" s="1"/>
  <c r="A297" i="25"/>
  <c r="A296" i="25"/>
  <c r="F297" i="25" s="1"/>
  <c r="C295" i="25"/>
  <c r="A295" i="25"/>
  <c r="A294" i="25"/>
  <c r="C293" i="25"/>
  <c r="A293" i="25"/>
  <c r="F293" i="25" s="1"/>
  <c r="C292" i="25"/>
  <c r="A292" i="25"/>
  <c r="F292" i="25" s="1"/>
  <c r="A291" i="25"/>
  <c r="F291" i="25" s="1"/>
  <c r="A290" i="25"/>
  <c r="F290" i="25" s="1"/>
  <c r="A289" i="25"/>
  <c r="A288" i="25"/>
  <c r="F289" i="25" s="1"/>
  <c r="A287" i="25"/>
  <c r="A286" i="25"/>
  <c r="A285" i="25"/>
  <c r="F285" i="25" s="1"/>
  <c r="A284" i="25"/>
  <c r="A283" i="25"/>
  <c r="F283" i="25" s="1"/>
  <c r="A282" i="25"/>
  <c r="F281" i="25"/>
  <c r="A281" i="25"/>
  <c r="A280" i="25"/>
  <c r="C279" i="25"/>
  <c r="A279" i="25"/>
  <c r="C278" i="25"/>
  <c r="A278" i="25"/>
  <c r="C277" i="25"/>
  <c r="A277" i="25"/>
  <c r="A276" i="25"/>
  <c r="A275" i="25"/>
  <c r="F275" i="25" s="1"/>
  <c r="F274" i="25"/>
  <c r="A274" i="25"/>
  <c r="A273" i="25"/>
  <c r="A272" i="25"/>
  <c r="F272" i="25" s="1"/>
  <c r="F271" i="25"/>
  <c r="A271" i="25"/>
  <c r="A270" i="25"/>
  <c r="A269" i="25"/>
  <c r="F269" i="25" s="1"/>
  <c r="A268" i="25"/>
  <c r="A267" i="25"/>
  <c r="F267" i="25" s="1"/>
  <c r="A266" i="25"/>
  <c r="A265" i="25"/>
  <c r="A264" i="25"/>
  <c r="F265" i="25" s="1"/>
  <c r="C263" i="25"/>
  <c r="A263" i="25"/>
  <c r="A262" i="25"/>
  <c r="A261" i="25"/>
  <c r="A260" i="25"/>
  <c r="A259" i="25"/>
  <c r="F258" i="25"/>
  <c r="A258" i="25"/>
  <c r="A257" i="25"/>
  <c r="A256" i="25"/>
  <c r="F256" i="25" s="1"/>
  <c r="A255" i="25"/>
  <c r="A254" i="25"/>
  <c r="F253" i="25"/>
  <c r="A253" i="25"/>
  <c r="A252" i="25"/>
  <c r="F251" i="25"/>
  <c r="A251" i="25"/>
  <c r="A250" i="25"/>
  <c r="F250" i="25" s="1"/>
  <c r="F249" i="25"/>
  <c r="A249" i="25"/>
  <c r="A248" i="25"/>
  <c r="C247" i="25"/>
  <c r="A247" i="25"/>
  <c r="A246" i="25"/>
  <c r="A245" i="25"/>
  <c r="C244" i="25"/>
  <c r="A244" i="25"/>
  <c r="A243" i="25"/>
  <c r="C242" i="25"/>
  <c r="A242" i="25"/>
  <c r="A241" i="25"/>
  <c r="A240" i="25"/>
  <c r="A239" i="25"/>
  <c r="A238" i="25"/>
  <c r="F237" i="25"/>
  <c r="C237" i="25"/>
  <c r="A237" i="25"/>
  <c r="A236" i="25"/>
  <c r="A235" i="25"/>
  <c r="A234" i="25"/>
  <c r="F234" i="25" s="1"/>
  <c r="C233" i="25"/>
  <c r="A233" i="25"/>
  <c r="F233" i="25" s="1"/>
  <c r="A232" i="25"/>
  <c r="C231" i="25"/>
  <c r="A231" i="25"/>
  <c r="C230" i="25"/>
  <c r="A230" i="25"/>
  <c r="A229" i="25"/>
  <c r="C229" i="25"/>
  <c r="A228" i="25"/>
  <c r="C227" i="25"/>
  <c r="A227" i="25"/>
  <c r="A226" i="25"/>
  <c r="F226" i="25" s="1"/>
  <c r="A225" i="25"/>
  <c r="A224" i="25"/>
  <c r="A223" i="25"/>
  <c r="F223" i="25" s="1"/>
  <c r="A222" i="25"/>
  <c r="A221" i="25"/>
  <c r="C221" i="25"/>
  <c r="A220" i="25"/>
  <c r="A219" i="25"/>
  <c r="A218" i="25"/>
  <c r="A217" i="25"/>
  <c r="F217" i="25" s="1"/>
  <c r="A216" i="25"/>
  <c r="F216" i="25" s="1"/>
  <c r="C215" i="25"/>
  <c r="A215" i="25"/>
  <c r="A214" i="25"/>
  <c r="F214" i="25" s="1"/>
  <c r="C213" i="25"/>
  <c r="A213" i="25"/>
  <c r="C212" i="25"/>
  <c r="A212" i="25"/>
  <c r="A211" i="25"/>
  <c r="A210" i="25"/>
  <c r="F210" i="25" s="1"/>
  <c r="A209" i="25"/>
  <c r="C208" i="25"/>
  <c r="A208" i="25"/>
  <c r="F208" i="25" s="1"/>
  <c r="C207" i="25"/>
  <c r="A207" i="25"/>
  <c r="A206" i="25"/>
  <c r="C205" i="25"/>
  <c r="A205" i="25"/>
  <c r="F205" i="25" s="1"/>
  <c r="C204" i="25"/>
  <c r="A204" i="25"/>
  <c r="A203" i="25"/>
  <c r="F203" i="25" s="1"/>
  <c r="A202" i="25"/>
  <c r="A201" i="25"/>
  <c r="A200" i="25"/>
  <c r="C199" i="25"/>
  <c r="A199" i="25"/>
  <c r="F199" i="25" s="1"/>
  <c r="A198" i="25"/>
  <c r="A197" i="25"/>
  <c r="F197" i="25" s="1"/>
  <c r="F196" i="25"/>
  <c r="C196" i="25"/>
  <c r="A196" i="25"/>
  <c r="C195" i="25"/>
  <c r="A195" i="25"/>
  <c r="C194" i="25"/>
  <c r="A194" i="25"/>
  <c r="A193" i="25"/>
  <c r="A192" i="25"/>
  <c r="A191" i="25"/>
  <c r="A190" i="25"/>
  <c r="C189" i="25"/>
  <c r="A189" i="25"/>
  <c r="A188" i="25"/>
  <c r="A187" i="25"/>
  <c r="F187" i="25" s="1"/>
  <c r="A186" i="25"/>
  <c r="F186" i="25" s="1"/>
  <c r="C185" i="25"/>
  <c r="A185" i="25"/>
  <c r="A184" i="25"/>
  <c r="F184" i="25" s="1"/>
  <c r="C183" i="25"/>
  <c r="C184" i="25"/>
  <c r="A183" i="25"/>
  <c r="F183" i="25" s="1"/>
  <c r="A182" i="25"/>
  <c r="A181" i="25"/>
  <c r="F181" i="25" s="1"/>
  <c r="C180" i="25"/>
  <c r="A180" i="25"/>
  <c r="A179" i="25"/>
  <c r="A178" i="25"/>
  <c r="F178" i="25" s="1"/>
  <c r="A177" i="25"/>
  <c r="F177" i="25" s="1"/>
  <c r="F176" i="25"/>
  <c r="A176" i="25"/>
  <c r="F175" i="25"/>
  <c r="A175" i="25"/>
  <c r="A174" i="25"/>
  <c r="F173" i="25"/>
  <c r="C173" i="25"/>
  <c r="A173" i="25"/>
  <c r="C172" i="25"/>
  <c r="A172" i="25"/>
  <c r="A171" i="25"/>
  <c r="A170" i="25"/>
  <c r="A169" i="25"/>
  <c r="A168" i="25"/>
  <c r="F168" i="25" s="1"/>
  <c r="C167" i="25"/>
  <c r="A167" i="25"/>
  <c r="C166" i="25"/>
  <c r="A166" i="25"/>
  <c r="A165" i="25"/>
  <c r="F165" i="25" s="1"/>
  <c r="A164" i="25"/>
  <c r="F164" i="25" s="1"/>
  <c r="F163" i="25"/>
  <c r="A163" i="25"/>
  <c r="F162" i="25"/>
  <c r="A162" i="25"/>
  <c r="F161" i="25"/>
  <c r="A161" i="25"/>
  <c r="A160" i="25"/>
  <c r="A159" i="25"/>
  <c r="F160" i="25" s="1"/>
  <c r="A158" i="25"/>
  <c r="C157" i="25"/>
  <c r="A157" i="25"/>
  <c r="F157" i="25" s="1"/>
  <c r="A156" i="25"/>
  <c r="F156" i="25" s="1"/>
  <c r="A155" i="25"/>
  <c r="A154" i="25"/>
  <c r="F154" i="25" s="1"/>
  <c r="A153" i="25"/>
  <c r="F153" i="25" s="1"/>
  <c r="F152" i="25"/>
  <c r="A152" i="25"/>
  <c r="C151" i="25"/>
  <c r="A151" i="25"/>
  <c r="C150" i="25"/>
  <c r="A150" i="25"/>
  <c r="A149" i="25"/>
  <c r="F149" i="25" s="1"/>
  <c r="A148" i="25"/>
  <c r="F148" i="25" s="1"/>
  <c r="C147" i="25"/>
  <c r="A147" i="25"/>
  <c r="F147" i="25" s="1"/>
  <c r="F146" i="25"/>
  <c r="C146" i="25"/>
  <c r="A146" i="25"/>
  <c r="A145" i="25"/>
  <c r="F144" i="25"/>
  <c r="A144" i="25"/>
  <c r="F145" i="25" s="1"/>
  <c r="A143" i="25"/>
  <c r="F143" i="25" s="1"/>
  <c r="A142" i="25"/>
  <c r="A141" i="25"/>
  <c r="A140" i="25"/>
  <c r="A139" i="25"/>
  <c r="F139" i="25" s="1"/>
  <c r="A138" i="25"/>
  <c r="F138" i="25" s="1"/>
  <c r="C137" i="25"/>
  <c r="A137" i="25"/>
  <c r="C136" i="25"/>
  <c r="A136" i="25"/>
  <c r="F136" i="25" s="1"/>
  <c r="C135" i="25"/>
  <c r="A135" i="25"/>
  <c r="C134" i="25"/>
  <c r="A134" i="25"/>
  <c r="F134" i="25" s="1"/>
  <c r="A133" i="25"/>
  <c r="C132" i="25"/>
  <c r="A132" i="25"/>
  <c r="F132" i="25" s="1"/>
  <c r="F131" i="25"/>
  <c r="C131" i="25"/>
  <c r="A131" i="25"/>
  <c r="C130" i="25"/>
  <c r="A130" i="25"/>
  <c r="A129" i="25"/>
  <c r="F130" i="25" s="1"/>
  <c r="A128" i="25"/>
  <c r="A127" i="25"/>
  <c r="F127" i="25" s="1"/>
  <c r="A126" i="25"/>
  <c r="A125" i="25"/>
  <c r="A124" i="25"/>
  <c r="A123" i="25"/>
  <c r="F123" i="25" s="1"/>
  <c r="A122" i="25"/>
  <c r="F122" i="25" s="1"/>
  <c r="C121" i="25"/>
  <c r="A121" i="25"/>
  <c r="C120" i="25"/>
  <c r="A120" i="25"/>
  <c r="F120" i="25" s="1"/>
  <c r="A119" i="25"/>
  <c r="C119" i="25"/>
  <c r="A118" i="25"/>
  <c r="A117" i="25"/>
  <c r="F117" i="25" s="1"/>
  <c r="C116" i="25"/>
  <c r="A116" i="25"/>
  <c r="A115" i="25"/>
  <c r="F115" i="25" s="1"/>
  <c r="A114" i="25"/>
  <c r="F114" i="25" s="1"/>
  <c r="A113" i="25"/>
  <c r="A112" i="25"/>
  <c r="A111" i="25"/>
  <c r="F111" i="25" s="1"/>
  <c r="A110" i="25"/>
  <c r="C109" i="25"/>
  <c r="A109" i="25"/>
  <c r="A108" i="25"/>
  <c r="A107" i="25"/>
  <c r="F107" i="25" s="1"/>
  <c r="A106" i="25"/>
  <c r="F106" i="25" s="1"/>
  <c r="C105" i="25"/>
  <c r="A105" i="25"/>
  <c r="C104" i="25"/>
  <c r="A104" i="25"/>
  <c r="F104" i="25" s="1"/>
  <c r="A103" i="25"/>
  <c r="C103" i="25"/>
  <c r="A102" i="25"/>
  <c r="C101" i="25"/>
  <c r="A101" i="25"/>
  <c r="C100" i="25"/>
  <c r="A100" i="25"/>
  <c r="A99" i="25"/>
  <c r="A98" i="25"/>
  <c r="F98" i="25" s="1"/>
  <c r="A97" i="25"/>
  <c r="F97" i="25" s="1"/>
  <c r="F96" i="25"/>
  <c r="A96" i="25"/>
  <c r="F95" i="25"/>
  <c r="A95" i="25"/>
  <c r="A94" i="25"/>
  <c r="C93" i="25"/>
  <c r="A93" i="25"/>
  <c r="F94" i="25" s="1"/>
  <c r="A92" i="25"/>
  <c r="A91" i="25"/>
  <c r="F91" i="25" s="1"/>
  <c r="F90" i="25"/>
  <c r="A90" i="25"/>
  <c r="C89" i="25"/>
  <c r="A89" i="25"/>
  <c r="A88" i="25"/>
  <c r="F88" i="25" s="1"/>
  <c r="A87" i="25"/>
  <c r="C87" i="25"/>
  <c r="A86" i="25"/>
  <c r="A85" i="25"/>
  <c r="C85" i="25"/>
  <c r="A84" i="25"/>
  <c r="F84" i="25" s="1"/>
  <c r="A83" i="25"/>
  <c r="C82" i="25"/>
  <c r="A82" i="25"/>
  <c r="A81" i="25"/>
  <c r="F81" i="25" s="1"/>
  <c r="F80" i="25"/>
  <c r="A80" i="25"/>
  <c r="A79" i="25"/>
  <c r="A78" i="25"/>
  <c r="F79" i="25" s="1"/>
  <c r="C77" i="25"/>
  <c r="A77" i="25"/>
  <c r="A76" i="25"/>
  <c r="A75" i="25"/>
  <c r="F75" i="25" s="1"/>
  <c r="F74" i="25"/>
  <c r="A74" i="25"/>
  <c r="C73" i="25"/>
  <c r="A73" i="25"/>
  <c r="A72" i="25"/>
  <c r="F72" i="25" s="1"/>
  <c r="C71" i="25"/>
  <c r="A71" i="25"/>
  <c r="C70" i="25"/>
  <c r="A70" i="25"/>
  <c r="C69" i="25"/>
  <c r="A69" i="25"/>
  <c r="C68" i="25"/>
  <c r="A68" i="25"/>
  <c r="F67" i="25"/>
  <c r="A67" i="25"/>
  <c r="C66" i="25"/>
  <c r="A66" i="25"/>
  <c r="F66" i="25" s="1"/>
  <c r="A65" i="25"/>
  <c r="A64" i="25"/>
  <c r="F65" i="25" s="1"/>
  <c r="A63" i="25"/>
  <c r="F63" i="25" s="1"/>
  <c r="A62" i="25"/>
  <c r="C61" i="25"/>
  <c r="A61" i="25"/>
  <c r="F62" i="25" s="1"/>
  <c r="C60" i="25"/>
  <c r="A60" i="25"/>
  <c r="F60" i="25" s="1"/>
  <c r="A59" i="25"/>
  <c r="A58" i="25"/>
  <c r="F58" i="25" s="1"/>
  <c r="A57" i="25"/>
  <c r="F57" i="25" s="1"/>
  <c r="A56" i="25"/>
  <c r="F56" i="25" s="1"/>
  <c r="A55" i="25"/>
  <c r="C55" i="25"/>
  <c r="A54" i="25"/>
  <c r="A53" i="25"/>
  <c r="C52" i="25"/>
  <c r="A52" i="25"/>
  <c r="A51" i="25"/>
  <c r="F51" i="25" s="1"/>
  <c r="C50" i="25"/>
  <c r="A50" i="25"/>
  <c r="A49" i="25"/>
  <c r="F50" i="25" s="1"/>
  <c r="A48" i="25"/>
  <c r="A47" i="25"/>
  <c r="A46" i="25"/>
  <c r="F47" i="25" s="1"/>
  <c r="A45" i="25"/>
  <c r="A44" i="25"/>
  <c r="A43" i="25"/>
  <c r="F43" i="25" s="1"/>
  <c r="F42" i="25"/>
  <c r="A42" i="25"/>
  <c r="C41" i="25"/>
  <c r="A41" i="25"/>
  <c r="C40" i="25"/>
  <c r="A40" i="25"/>
  <c r="F41" i="25" s="1"/>
  <c r="A39" i="25"/>
  <c r="C39" i="25"/>
  <c r="A38" i="25"/>
  <c r="F38" i="25" s="1"/>
  <c r="A37" i="25"/>
  <c r="C36" i="25"/>
  <c r="A36" i="25"/>
  <c r="F35" i="25"/>
  <c r="A35" i="25"/>
  <c r="C34" i="25"/>
  <c r="A34" i="25"/>
  <c r="A33" i="25"/>
  <c r="F34" i="25" s="1"/>
  <c r="A32" i="25"/>
  <c r="A31" i="25"/>
  <c r="F31" i="25" s="1"/>
  <c r="A30" i="25"/>
  <c r="C29" i="25"/>
  <c r="A29" i="25"/>
  <c r="F30" i="25" s="1"/>
  <c r="A28" i="25"/>
  <c r="C28" i="25"/>
  <c r="A27" i="25"/>
  <c r="A26" i="25"/>
  <c r="F26" i="25" s="1"/>
  <c r="A25" i="25"/>
  <c r="F25" i="25" s="1"/>
  <c r="C24" i="25"/>
  <c r="A24" i="25"/>
  <c r="A23" i="25"/>
  <c r="F23" i="25" s="1"/>
  <c r="C23" i="25"/>
  <c r="A22" i="25"/>
  <c r="C21" i="25"/>
  <c r="A21" i="25"/>
  <c r="F21" i="25" s="1"/>
  <c r="C20" i="25"/>
  <c r="A20" i="25"/>
  <c r="C19" i="25"/>
  <c r="A19" i="25"/>
  <c r="A18" i="25"/>
  <c r="F18" i="25" s="1"/>
  <c r="A17" i="25"/>
  <c r="F17" i="25" s="1"/>
  <c r="A16" i="25"/>
  <c r="A15" i="25"/>
  <c r="F16" i="25" s="1"/>
  <c r="A14" i="25"/>
  <c r="C13" i="25"/>
  <c r="A13" i="25"/>
  <c r="F13" i="25" s="1"/>
  <c r="C12" i="25"/>
  <c r="A12" i="25"/>
  <c r="F12" i="25" s="1"/>
  <c r="A11" i="25"/>
  <c r="B12" i="24"/>
  <c r="B13" i="24"/>
  <c r="B14" i="24"/>
  <c r="C15" i="24" s="1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C41" i="24" s="1"/>
  <c r="B42" i="24"/>
  <c r="C43" i="24" s="1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C57" i="24" s="1"/>
  <c r="B58" i="24"/>
  <c r="B59" i="24"/>
  <c r="B60" i="24"/>
  <c r="B61" i="24"/>
  <c r="B62" i="24"/>
  <c r="C62" i="24" s="1"/>
  <c r="B63" i="24"/>
  <c r="B64" i="24"/>
  <c r="B65" i="24"/>
  <c r="B66" i="24"/>
  <c r="B67" i="24"/>
  <c r="B68" i="24"/>
  <c r="B69" i="24"/>
  <c r="B70" i="24"/>
  <c r="B71" i="24"/>
  <c r="C71" i="24" s="1"/>
  <c r="B72" i="24"/>
  <c r="B73" i="24"/>
  <c r="C73" i="24" s="1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C87" i="24" s="1"/>
  <c r="B88" i="24"/>
  <c r="B89" i="24"/>
  <c r="C89" i="24" s="1"/>
  <c r="B90" i="24"/>
  <c r="C91" i="24" s="1"/>
  <c r="B91" i="24"/>
  <c r="B92" i="24"/>
  <c r="B93" i="24"/>
  <c r="B94" i="24"/>
  <c r="C94" i="24" s="1"/>
  <c r="B95" i="24"/>
  <c r="B96" i="24"/>
  <c r="B97" i="24"/>
  <c r="B98" i="24"/>
  <c r="B99" i="24"/>
  <c r="B100" i="24"/>
  <c r="B101" i="24"/>
  <c r="B102" i="24"/>
  <c r="B103" i="24"/>
  <c r="B104" i="24"/>
  <c r="B105" i="24"/>
  <c r="C105" i="24" s="1"/>
  <c r="B106" i="24"/>
  <c r="B107" i="24"/>
  <c r="B108" i="24"/>
  <c r="B109" i="24"/>
  <c r="B110" i="24"/>
  <c r="C111" i="24" s="1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C123" i="24" s="1"/>
  <c r="B123" i="24"/>
  <c r="B124" i="24"/>
  <c r="B125" i="24"/>
  <c r="B126" i="24"/>
  <c r="C127" i="24" s="1"/>
  <c r="B127" i="24"/>
  <c r="B128" i="24"/>
  <c r="B129" i="24"/>
  <c r="B130" i="24"/>
  <c r="B131" i="24"/>
  <c r="B132" i="24"/>
  <c r="B133" i="24"/>
  <c r="B134" i="24"/>
  <c r="B135" i="24"/>
  <c r="B136" i="24"/>
  <c r="B137" i="24"/>
  <c r="C137" i="24" s="1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C153" i="24" s="1"/>
  <c r="B154" i="24"/>
  <c r="B155" i="24"/>
  <c r="B156" i="24"/>
  <c r="B157" i="24"/>
  <c r="B158" i="24"/>
  <c r="C159" i="24" s="1"/>
  <c r="B159" i="24"/>
  <c r="B160" i="24"/>
  <c r="B161" i="24"/>
  <c r="B162" i="24"/>
  <c r="B163" i="24"/>
  <c r="B164" i="24"/>
  <c r="B165" i="24"/>
  <c r="B166" i="24"/>
  <c r="B167" i="24"/>
  <c r="B168" i="24"/>
  <c r="B169" i="24"/>
  <c r="C169" i="24" s="1"/>
  <c r="B170" i="24"/>
  <c r="C171" i="24" s="1"/>
  <c r="B171" i="24"/>
  <c r="B172" i="24"/>
  <c r="B173" i="24"/>
  <c r="B174" i="24"/>
  <c r="C175" i="24" s="1"/>
  <c r="B175" i="24"/>
  <c r="B176" i="24"/>
  <c r="B177" i="24"/>
  <c r="B178" i="24"/>
  <c r="B179" i="24"/>
  <c r="B180" i="24"/>
  <c r="B181" i="24"/>
  <c r="B182" i="24"/>
  <c r="B183" i="24"/>
  <c r="B184" i="24"/>
  <c r="B185" i="24"/>
  <c r="C185" i="24" s="1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C200" i="24" s="1"/>
  <c r="B200" i="24"/>
  <c r="B201" i="24"/>
  <c r="C201" i="24" s="1"/>
  <c r="B202" i="24"/>
  <c r="C203" i="24" s="1"/>
  <c r="B203" i="24"/>
  <c r="B204" i="24"/>
  <c r="B205" i="24"/>
  <c r="B206" i="24"/>
  <c r="C207" i="24" s="1"/>
  <c r="B207" i="24"/>
  <c r="B208" i="24"/>
  <c r="B209" i="24"/>
  <c r="B210" i="24"/>
  <c r="B211" i="24"/>
  <c r="B212" i="24"/>
  <c r="B213" i="24"/>
  <c r="C213" i="24" s="1"/>
  <c r="B214" i="24"/>
  <c r="B215" i="24"/>
  <c r="C216" i="24" s="1"/>
  <c r="B216" i="24"/>
  <c r="B217" i="24"/>
  <c r="C217" i="24" s="1"/>
  <c r="B218" i="24"/>
  <c r="C219" i="24" s="1"/>
  <c r="B219" i="24"/>
  <c r="B220" i="24"/>
  <c r="B221" i="24"/>
  <c r="B222" i="24"/>
  <c r="C223" i="24" s="1"/>
  <c r="B223" i="24"/>
  <c r="B224" i="24"/>
  <c r="B225" i="24"/>
  <c r="B226" i="24"/>
  <c r="B227" i="24"/>
  <c r="B228" i="24"/>
  <c r="B229" i="24"/>
  <c r="C229" i="24" s="1"/>
  <c r="B230" i="24"/>
  <c r="B231" i="24"/>
  <c r="C232" i="24" s="1"/>
  <c r="B232" i="24"/>
  <c r="B233" i="24"/>
  <c r="C233" i="24" s="1"/>
  <c r="B234" i="24"/>
  <c r="B235" i="24"/>
  <c r="B236" i="24"/>
  <c r="B237" i="24"/>
  <c r="B238" i="24"/>
  <c r="C239" i="24" s="1"/>
  <c r="B239" i="24"/>
  <c r="B240" i="24"/>
  <c r="B241" i="24"/>
  <c r="B242" i="24"/>
  <c r="B243" i="24"/>
  <c r="B244" i="24"/>
  <c r="B245" i="24"/>
  <c r="B246" i="24"/>
  <c r="B247" i="24"/>
  <c r="C248" i="24" s="1"/>
  <c r="B248" i="24"/>
  <c r="B249" i="24"/>
  <c r="C249" i="24" s="1"/>
  <c r="B250" i="24"/>
  <c r="C251" i="24" s="1"/>
  <c r="B251" i="24"/>
  <c r="B252" i="24"/>
  <c r="B253" i="24"/>
  <c r="B254" i="24"/>
  <c r="C255" i="24" s="1"/>
  <c r="B255" i="24"/>
  <c r="B256" i="24"/>
  <c r="B257" i="24"/>
  <c r="B258" i="24"/>
  <c r="B259" i="24"/>
  <c r="B260" i="24"/>
  <c r="B261" i="24"/>
  <c r="B262" i="24"/>
  <c r="B263" i="24"/>
  <c r="C264" i="24" s="1"/>
  <c r="B264" i="24"/>
  <c r="B265" i="24"/>
  <c r="C265" i="24" s="1"/>
  <c r="B266" i="24"/>
  <c r="B267" i="24"/>
  <c r="B268" i="24"/>
  <c r="B269" i="24"/>
  <c r="B270" i="24"/>
  <c r="C271" i="24" s="1"/>
  <c r="B271" i="24"/>
  <c r="B272" i="24"/>
  <c r="B273" i="24"/>
  <c r="B274" i="24"/>
  <c r="B275" i="24"/>
  <c r="B276" i="24"/>
  <c r="B277" i="24"/>
  <c r="B278" i="24"/>
  <c r="B279" i="24"/>
  <c r="B280" i="24"/>
  <c r="B281" i="24"/>
  <c r="C281" i="24" s="1"/>
  <c r="B282" i="24"/>
  <c r="C283" i="24" s="1"/>
  <c r="B283" i="24"/>
  <c r="B284" i="24"/>
  <c r="B285" i="24"/>
  <c r="B286" i="24"/>
  <c r="C287" i="24" s="1"/>
  <c r="B287" i="24"/>
  <c r="B288" i="24"/>
  <c r="B289" i="24"/>
  <c r="B290" i="24"/>
  <c r="B291" i="24"/>
  <c r="C292" i="24" s="1"/>
  <c r="B292" i="24"/>
  <c r="B293" i="24"/>
  <c r="B294" i="24"/>
  <c r="B295" i="24"/>
  <c r="B296" i="24"/>
  <c r="B297" i="24"/>
  <c r="C297" i="24" s="1"/>
  <c r="B298" i="24"/>
  <c r="B299" i="24"/>
  <c r="B300" i="24"/>
  <c r="B301" i="24"/>
  <c r="B302" i="24"/>
  <c r="C302" i="24" s="1"/>
  <c r="B303" i="24"/>
  <c r="B304" i="24"/>
  <c r="B305" i="24"/>
  <c r="B306" i="24"/>
  <c r="B307" i="24"/>
  <c r="B308" i="24"/>
  <c r="B309" i="24"/>
  <c r="B310" i="24"/>
  <c r="B311" i="24"/>
  <c r="B312" i="24"/>
  <c r="B313" i="24"/>
  <c r="C313" i="24" s="1"/>
  <c r="B314" i="24"/>
  <c r="C315" i="24" s="1"/>
  <c r="B315" i="24"/>
  <c r="B316" i="24"/>
  <c r="B317" i="24"/>
  <c r="B318" i="24"/>
  <c r="B319" i="24"/>
  <c r="B320" i="24"/>
  <c r="B321" i="24"/>
  <c r="C321" i="24" s="1"/>
  <c r="B322" i="24"/>
  <c r="C322" i="24" s="1"/>
  <c r="B323" i="24"/>
  <c r="B324" i="24"/>
  <c r="B325" i="24"/>
  <c r="C326" i="24" s="1"/>
  <c r="B326" i="24"/>
  <c r="B327" i="24"/>
  <c r="C327" i="24" s="1"/>
  <c r="B328" i="24"/>
  <c r="B329" i="24"/>
  <c r="C329" i="24" s="1"/>
  <c r="B330" i="24"/>
  <c r="C331" i="24" s="1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C344" i="24" s="1"/>
  <c r="B344" i="24"/>
  <c r="B345" i="24"/>
  <c r="C345" i="24" s="1"/>
  <c r="B346" i="24"/>
  <c r="B347" i="24"/>
  <c r="B348" i="24"/>
  <c r="B349" i="24"/>
  <c r="B350" i="24"/>
  <c r="C350" i="24" s="1"/>
  <c r="B351" i="24"/>
  <c r="B352" i="24"/>
  <c r="B353" i="24"/>
  <c r="C353" i="24" s="1"/>
  <c r="B354" i="24"/>
  <c r="B355" i="24"/>
  <c r="C356" i="24" s="1"/>
  <c r="B356" i="24"/>
  <c r="B357" i="24"/>
  <c r="C357" i="24" s="1"/>
  <c r="B358" i="24"/>
  <c r="B359" i="24"/>
  <c r="B360" i="24"/>
  <c r="B361" i="24"/>
  <c r="C361" i="24" s="1"/>
  <c r="B362" i="24"/>
  <c r="C363" i="24" s="1"/>
  <c r="B363" i="24"/>
  <c r="B364" i="24"/>
  <c r="B365" i="24"/>
  <c r="B366" i="24"/>
  <c r="C367" i="24" s="1"/>
  <c r="B367" i="24"/>
  <c r="C368" i="24" s="1"/>
  <c r="B368" i="24"/>
  <c r="B369" i="24"/>
  <c r="C369" i="24" s="1"/>
  <c r="B370" i="24"/>
  <c r="B371" i="24"/>
  <c r="C371" i="24" s="1"/>
  <c r="B372" i="24"/>
  <c r="B373" i="24"/>
  <c r="C373" i="24" s="1"/>
  <c r="B374" i="24"/>
  <c r="B375" i="24"/>
  <c r="B376" i="24"/>
  <c r="B377" i="24"/>
  <c r="C377" i="24" s="1"/>
  <c r="B378" i="24"/>
  <c r="B379" i="24"/>
  <c r="B380" i="24"/>
  <c r="B381" i="24"/>
  <c r="B382" i="24"/>
  <c r="C383" i="24" s="1"/>
  <c r="B383" i="24"/>
  <c r="B384" i="24"/>
  <c r="B385" i="24"/>
  <c r="C385" i="24" s="1"/>
  <c r="B386" i="24"/>
  <c r="B387" i="24"/>
  <c r="B388" i="24"/>
  <c r="B389" i="24"/>
  <c r="C389" i="24" s="1"/>
  <c r="B390" i="24"/>
  <c r="B391" i="24"/>
  <c r="B392" i="24"/>
  <c r="B393" i="24"/>
  <c r="C393" i="24" s="1"/>
  <c r="B394" i="24"/>
  <c r="B395" i="24"/>
  <c r="B396" i="24"/>
  <c r="B397" i="24"/>
  <c r="B398" i="24"/>
  <c r="C399" i="24" s="1"/>
  <c r="B399" i="24"/>
  <c r="C400" i="24" s="1"/>
  <c r="B400" i="24"/>
  <c r="B401" i="24"/>
  <c r="B402" i="24"/>
  <c r="C402" i="24" s="1"/>
  <c r="B403" i="24"/>
  <c r="B404" i="24"/>
  <c r="B405" i="24"/>
  <c r="C405" i="24" s="1"/>
  <c r="B406" i="24"/>
  <c r="B407" i="24"/>
  <c r="C408" i="24" s="1"/>
  <c r="B408" i="24"/>
  <c r="B409" i="24"/>
  <c r="C409" i="24" s="1"/>
  <c r="B410" i="24"/>
  <c r="B411" i="24"/>
  <c r="B412" i="24"/>
  <c r="B413" i="24"/>
  <c r="B414" i="24"/>
  <c r="C415" i="24" s="1"/>
  <c r="B415" i="24"/>
  <c r="C416" i="24" s="1"/>
  <c r="B416" i="24"/>
  <c r="B417" i="24"/>
  <c r="B418" i="24"/>
  <c r="B419" i="24"/>
  <c r="C420" i="24" s="1"/>
  <c r="B420" i="24"/>
  <c r="B421" i="24"/>
  <c r="C421" i="24" s="1"/>
  <c r="B422" i="24"/>
  <c r="B423" i="24"/>
  <c r="B424" i="24"/>
  <c r="B425" i="24"/>
  <c r="C425" i="24" s="1"/>
  <c r="B426" i="24"/>
  <c r="C427" i="24" s="1"/>
  <c r="B427" i="24"/>
  <c r="B428" i="24"/>
  <c r="B429" i="24"/>
  <c r="B430" i="24"/>
  <c r="C431" i="24" s="1"/>
  <c r="B431" i="24"/>
  <c r="B432" i="24"/>
  <c r="B433" i="24"/>
  <c r="C434" i="24" s="1"/>
  <c r="B434" i="24"/>
  <c r="B435" i="24"/>
  <c r="B436" i="24"/>
  <c r="B437" i="24"/>
  <c r="C437" i="24" s="1"/>
  <c r="B438" i="24"/>
  <c r="B439" i="24"/>
  <c r="C439" i="24" s="1"/>
  <c r="B440" i="24"/>
  <c r="B441" i="24"/>
  <c r="C441" i="24" s="1"/>
  <c r="B442" i="24"/>
  <c r="B443" i="24"/>
  <c r="B444" i="24"/>
  <c r="C444" i="24" s="1"/>
  <c r="B445" i="24"/>
  <c r="B446" i="24"/>
  <c r="C447" i="24" s="1"/>
  <c r="B447" i="24"/>
  <c r="B11" i="24"/>
  <c r="B3" i="24"/>
  <c r="B2" i="24"/>
  <c r="A447" i="24"/>
  <c r="A446" i="24"/>
  <c r="A445" i="24"/>
  <c r="A444" i="24"/>
  <c r="F444" i="24" s="1"/>
  <c r="A443" i="24"/>
  <c r="F443" i="24" s="1"/>
  <c r="F442" i="24"/>
  <c r="A442" i="24"/>
  <c r="F441" i="24"/>
  <c r="A441" i="24"/>
  <c r="A440" i="24"/>
  <c r="A439" i="24"/>
  <c r="A438" i="24"/>
  <c r="F438" i="24" s="1"/>
  <c r="A437" i="24"/>
  <c r="C436" i="24"/>
  <c r="A436" i="24"/>
  <c r="F436" i="24" s="1"/>
  <c r="C435" i="24"/>
  <c r="A435" i="24"/>
  <c r="A434" i="24"/>
  <c r="A433" i="24"/>
  <c r="F433" i="24" s="1"/>
  <c r="C432" i="24"/>
  <c r="C433" i="24"/>
  <c r="A432" i="24"/>
  <c r="A431" i="24"/>
  <c r="F432" i="24" s="1"/>
  <c r="A430" i="24"/>
  <c r="F430" i="24" s="1"/>
  <c r="A429" i="24"/>
  <c r="F429" i="24" s="1"/>
  <c r="A428" i="24"/>
  <c r="A427" i="24"/>
  <c r="F427" i="24" s="1"/>
  <c r="F426" i="24"/>
  <c r="A426" i="24"/>
  <c r="F425" i="24"/>
  <c r="A425" i="24"/>
  <c r="A424" i="24"/>
  <c r="A423" i="24"/>
  <c r="A422" i="24"/>
  <c r="A421" i="24"/>
  <c r="F421" i="24" s="1"/>
  <c r="F420" i="24"/>
  <c r="A420" i="24"/>
  <c r="C419" i="24"/>
  <c r="A419" i="24"/>
  <c r="A418" i="24"/>
  <c r="F418" i="24" s="1"/>
  <c r="A417" i="24"/>
  <c r="F416" i="24"/>
  <c r="C417" i="24"/>
  <c r="A416" i="24"/>
  <c r="F417" i="24" s="1"/>
  <c r="A415" i="24"/>
  <c r="A414" i="24"/>
  <c r="F414" i="24" s="1"/>
  <c r="A413" i="24"/>
  <c r="A412" i="24"/>
  <c r="A411" i="24"/>
  <c r="F411" i="24" s="1"/>
  <c r="A410" i="24"/>
  <c r="F410" i="24" s="1"/>
  <c r="A409" i="24"/>
  <c r="F409" i="24" s="1"/>
  <c r="A408" i="24"/>
  <c r="A407" i="24"/>
  <c r="A406" i="24"/>
  <c r="F406" i="24" s="1"/>
  <c r="A405" i="24"/>
  <c r="C404" i="24"/>
  <c r="A404" i="24"/>
  <c r="F404" i="24" s="1"/>
  <c r="C403" i="24"/>
  <c r="A403" i="24"/>
  <c r="F402" i="24"/>
  <c r="A402" i="24"/>
  <c r="A401" i="24"/>
  <c r="F401" i="24" s="1"/>
  <c r="C401" i="24"/>
  <c r="A400" i="24"/>
  <c r="A399" i="24"/>
  <c r="F399" i="24" s="1"/>
  <c r="A398" i="24"/>
  <c r="A397" i="24"/>
  <c r="C396" i="24"/>
  <c r="A396" i="24"/>
  <c r="F396" i="24" s="1"/>
  <c r="A395" i="24"/>
  <c r="F395" i="24" s="1"/>
  <c r="F394" i="24"/>
  <c r="A394" i="24"/>
  <c r="A393" i="24"/>
  <c r="F393" i="24" s="1"/>
  <c r="A392" i="24"/>
  <c r="A391" i="24"/>
  <c r="C390" i="24"/>
  <c r="A390" i="24"/>
  <c r="A389" i="24"/>
  <c r="F388" i="24"/>
  <c r="C388" i="24"/>
  <c r="A388" i="24"/>
  <c r="A387" i="24"/>
  <c r="C387" i="24"/>
  <c r="A386" i="24"/>
  <c r="A385" i="24"/>
  <c r="A384" i="24"/>
  <c r="F384" i="24" s="1"/>
  <c r="A383" i="24"/>
  <c r="A382" i="24"/>
  <c r="A381" i="24"/>
  <c r="C380" i="24"/>
  <c r="A380" i="24"/>
  <c r="A379" i="24"/>
  <c r="F379" i="24" s="1"/>
  <c r="F378" i="24"/>
  <c r="A378" i="24"/>
  <c r="F377" i="24"/>
  <c r="A377" i="24"/>
  <c r="A376" i="24"/>
  <c r="A375" i="24"/>
  <c r="A374" i="24"/>
  <c r="F374" i="24" s="1"/>
  <c r="A373" i="24"/>
  <c r="C372" i="24"/>
  <c r="A372" i="24"/>
  <c r="F372" i="24" s="1"/>
  <c r="A371" i="24"/>
  <c r="C370" i="24"/>
  <c r="A370" i="24"/>
  <c r="F370" i="24" s="1"/>
  <c r="A369" i="24"/>
  <c r="F369" i="24" s="1"/>
  <c r="A368" i="24"/>
  <c r="A367" i="24"/>
  <c r="F368" i="24" s="1"/>
  <c r="A366" i="24"/>
  <c r="A365" i="24"/>
  <c r="F365" i="24" s="1"/>
  <c r="C364" i="24"/>
  <c r="A364" i="24"/>
  <c r="A363" i="24"/>
  <c r="F363" i="24" s="1"/>
  <c r="A362" i="24"/>
  <c r="F362" i="24" s="1"/>
  <c r="A361" i="24"/>
  <c r="F361" i="24" s="1"/>
  <c r="A360" i="24"/>
  <c r="A359" i="24"/>
  <c r="C358" i="24"/>
  <c r="A358" i="24"/>
  <c r="A357" i="24"/>
  <c r="F356" i="24"/>
  <c r="A356" i="24"/>
  <c r="C355" i="24"/>
  <c r="A355" i="24"/>
  <c r="F355" i="24" s="1"/>
  <c r="C354" i="24"/>
  <c r="A354" i="24"/>
  <c r="F354" i="24" s="1"/>
  <c r="F353" i="24"/>
  <c r="A353" i="24"/>
  <c r="C352" i="24"/>
  <c r="A352" i="24"/>
  <c r="F352" i="24" s="1"/>
  <c r="A351" i="24"/>
  <c r="A350" i="24"/>
  <c r="F350" i="24" s="1"/>
  <c r="A349" i="24"/>
  <c r="C348" i="24"/>
  <c r="A348" i="24"/>
  <c r="F347" i="24"/>
  <c r="A347" i="24"/>
  <c r="A346" i="24"/>
  <c r="A345" i="24"/>
  <c r="F345" i="24" s="1"/>
  <c r="A344" i="24"/>
  <c r="A343" i="24"/>
  <c r="A342" i="24"/>
  <c r="F342" i="24" s="1"/>
  <c r="C341" i="24"/>
  <c r="A341" i="24"/>
  <c r="C340" i="24"/>
  <c r="A340" i="24"/>
  <c r="F340" i="24" s="1"/>
  <c r="C339" i="24"/>
  <c r="A339" i="24"/>
  <c r="F339" i="24" s="1"/>
  <c r="C338" i="24"/>
  <c r="A338" i="24"/>
  <c r="A337" i="24"/>
  <c r="C337" i="24"/>
  <c r="A336" i="24"/>
  <c r="A335" i="24"/>
  <c r="F335" i="24" s="1"/>
  <c r="A334" i="24"/>
  <c r="A333" i="24"/>
  <c r="C332" i="24"/>
  <c r="A332" i="24"/>
  <c r="A331" i="24"/>
  <c r="F331" i="24" s="1"/>
  <c r="F330" i="24"/>
  <c r="A330" i="24"/>
  <c r="F329" i="24"/>
  <c r="A329" i="24"/>
  <c r="A328" i="24"/>
  <c r="A327" i="24"/>
  <c r="A326" i="24"/>
  <c r="C325" i="24"/>
  <c r="A325" i="24"/>
  <c r="C324" i="24"/>
  <c r="A324" i="24"/>
  <c r="C323" i="24"/>
  <c r="A323" i="24"/>
  <c r="A322" i="24"/>
  <c r="F322" i="24" s="1"/>
  <c r="A321" i="24"/>
  <c r="F321" i="24" s="1"/>
  <c r="A320" i="24"/>
  <c r="A319" i="24"/>
  <c r="A318" i="24"/>
  <c r="C317" i="24"/>
  <c r="A317" i="24"/>
  <c r="C316" i="24"/>
  <c r="A316" i="24"/>
  <c r="F316" i="24" s="1"/>
  <c r="A315" i="24"/>
  <c r="A314" i="24"/>
  <c r="F315" i="24" s="1"/>
  <c r="A313" i="24"/>
  <c r="F313" i="24" s="1"/>
  <c r="A312" i="24"/>
  <c r="A311" i="24"/>
  <c r="C310" i="24"/>
  <c r="A310" i="24"/>
  <c r="C309" i="24"/>
  <c r="A309" i="24"/>
  <c r="C308" i="24"/>
  <c r="A308" i="24"/>
  <c r="F308" i="24" s="1"/>
  <c r="C307" i="24"/>
  <c r="A307" i="24"/>
  <c r="C306" i="24"/>
  <c r="A306" i="24"/>
  <c r="A305" i="24"/>
  <c r="C304" i="24"/>
  <c r="A304" i="24"/>
  <c r="F304" i="24" s="1"/>
  <c r="A303" i="24"/>
  <c r="F303" i="24" s="1"/>
  <c r="C303" i="24"/>
  <c r="A302" i="24"/>
  <c r="A301" i="24"/>
  <c r="C300" i="24"/>
  <c r="A300" i="24"/>
  <c r="C299" i="24"/>
  <c r="A299" i="24"/>
  <c r="F299" i="24" s="1"/>
  <c r="A298" i="24"/>
  <c r="A297" i="24"/>
  <c r="F297" i="24" s="1"/>
  <c r="A296" i="24"/>
  <c r="A295" i="24"/>
  <c r="C294" i="24"/>
  <c r="A294" i="24"/>
  <c r="C293" i="24"/>
  <c r="A293" i="24"/>
  <c r="A292" i="24"/>
  <c r="F292" i="24" s="1"/>
  <c r="C291" i="24"/>
  <c r="A291" i="24"/>
  <c r="C290" i="24"/>
  <c r="A290" i="24"/>
  <c r="F290" i="24" s="1"/>
  <c r="C289" i="24"/>
  <c r="A289" i="24"/>
  <c r="F289" i="24" s="1"/>
  <c r="F288" i="24"/>
  <c r="C288" i="24"/>
  <c r="A288" i="24"/>
  <c r="A287" i="24"/>
  <c r="F287" i="24" s="1"/>
  <c r="C286" i="24"/>
  <c r="A286" i="24"/>
  <c r="C285" i="24"/>
  <c r="A285" i="24"/>
  <c r="C284" i="24"/>
  <c r="A284" i="24"/>
  <c r="A283" i="24"/>
  <c r="F283" i="24" s="1"/>
  <c r="A282" i="24"/>
  <c r="A281" i="24"/>
  <c r="A280" i="24"/>
  <c r="A279" i="24"/>
  <c r="F279" i="24" s="1"/>
  <c r="A278" i="24"/>
  <c r="C277" i="24"/>
  <c r="A277" i="24"/>
  <c r="C276" i="24"/>
  <c r="A276" i="24"/>
  <c r="F276" i="24" s="1"/>
  <c r="C275" i="24"/>
  <c r="A275" i="24"/>
  <c r="C274" i="24"/>
  <c r="A274" i="24"/>
  <c r="F274" i="24" s="1"/>
  <c r="A273" i="24"/>
  <c r="F273" i="24" s="1"/>
  <c r="C272" i="24"/>
  <c r="A272" i="24"/>
  <c r="F272" i="24" s="1"/>
  <c r="A271" i="24"/>
  <c r="A270" i="24"/>
  <c r="C269" i="24"/>
  <c r="A269" i="24"/>
  <c r="C268" i="24"/>
  <c r="A268" i="24"/>
  <c r="A267" i="24"/>
  <c r="F267" i="24" s="1"/>
  <c r="F266" i="24"/>
  <c r="A266" i="24"/>
  <c r="F265" i="24"/>
  <c r="A265" i="24"/>
  <c r="F264" i="24"/>
  <c r="A264" i="24"/>
  <c r="A263" i="24"/>
  <c r="F263" i="24" s="1"/>
  <c r="C262" i="24"/>
  <c r="A262" i="24"/>
  <c r="C261" i="24"/>
  <c r="A261" i="24"/>
  <c r="C260" i="24"/>
  <c r="A260" i="24"/>
  <c r="C259" i="24"/>
  <c r="A259" i="24"/>
  <c r="F259" i="24" s="1"/>
  <c r="C258" i="24"/>
  <c r="A258" i="24"/>
  <c r="A257" i="24"/>
  <c r="F257" i="24" s="1"/>
  <c r="C256" i="24"/>
  <c r="A256" i="24"/>
  <c r="F256" i="24" s="1"/>
  <c r="A255" i="24"/>
  <c r="A254" i="24"/>
  <c r="C253" i="24"/>
  <c r="A253" i="24"/>
  <c r="F253" i="24" s="1"/>
  <c r="C252" i="24"/>
  <c r="A252" i="24"/>
  <c r="A251" i="24"/>
  <c r="F251" i="24" s="1"/>
  <c r="F250" i="24"/>
  <c r="A250" i="24"/>
  <c r="A249" i="24"/>
  <c r="A248" i="24"/>
  <c r="F249" i="24" s="1"/>
  <c r="A247" i="24"/>
  <c r="A246" i="24"/>
  <c r="C245" i="24"/>
  <c r="A245" i="24"/>
  <c r="C244" i="24"/>
  <c r="A244" i="24"/>
  <c r="F244" i="24" s="1"/>
  <c r="C243" i="24"/>
  <c r="A243" i="24"/>
  <c r="F242" i="24"/>
  <c r="C242" i="24"/>
  <c r="A242" i="24"/>
  <c r="F241" i="24"/>
  <c r="A241" i="24"/>
  <c r="C240" i="24"/>
  <c r="A240" i="24"/>
  <c r="A239" i="24"/>
  <c r="F239" i="24" s="1"/>
  <c r="A238" i="24"/>
  <c r="C237" i="24"/>
  <c r="A237" i="24"/>
  <c r="F237" i="24" s="1"/>
  <c r="C236" i="24"/>
  <c r="A236" i="24"/>
  <c r="A235" i="24"/>
  <c r="F235" i="24" s="1"/>
  <c r="A234" i="24"/>
  <c r="F234" i="24" s="1"/>
  <c r="F233" i="24"/>
  <c r="A233" i="24"/>
  <c r="F232" i="24"/>
  <c r="A232" i="24"/>
  <c r="A231" i="24"/>
  <c r="C230" i="24"/>
  <c r="A230" i="24"/>
  <c r="A229" i="24"/>
  <c r="C228" i="24"/>
  <c r="A228" i="24"/>
  <c r="C227" i="24"/>
  <c r="A227" i="24"/>
  <c r="F227" i="24" s="1"/>
  <c r="C226" i="24"/>
  <c r="A226" i="24"/>
  <c r="F226" i="24" s="1"/>
  <c r="A225" i="24"/>
  <c r="F225" i="24" s="1"/>
  <c r="C224" i="24"/>
  <c r="A224" i="24"/>
  <c r="F224" i="24" s="1"/>
  <c r="A223" i="24"/>
  <c r="A222" i="24"/>
  <c r="C221" i="24"/>
  <c r="A221" i="24"/>
  <c r="C220" i="24"/>
  <c r="A220" i="24"/>
  <c r="A219" i="24"/>
  <c r="A218" i="24"/>
  <c r="F218" i="24" s="1"/>
  <c r="A217" i="24"/>
  <c r="F217" i="24" s="1"/>
  <c r="A216" i="24"/>
  <c r="A215" i="24"/>
  <c r="C214" i="24"/>
  <c r="A214" i="24"/>
  <c r="A213" i="24"/>
  <c r="C212" i="24"/>
  <c r="A212" i="24"/>
  <c r="C211" i="24"/>
  <c r="A211" i="24"/>
  <c r="F211" i="24" s="1"/>
  <c r="C210" i="24"/>
  <c r="A210" i="24"/>
  <c r="F210" i="24" s="1"/>
  <c r="A209" i="24"/>
  <c r="F209" i="24" s="1"/>
  <c r="C208" i="24"/>
  <c r="A208" i="24"/>
  <c r="A207" i="24"/>
  <c r="A206" i="24"/>
  <c r="C205" i="24"/>
  <c r="A205" i="24"/>
  <c r="F205" i="24" s="1"/>
  <c r="C204" i="24"/>
  <c r="A204" i="24"/>
  <c r="A203" i="24"/>
  <c r="A202" i="24"/>
  <c r="F202" i="24" s="1"/>
  <c r="A201" i="24"/>
  <c r="F201" i="24" s="1"/>
  <c r="A200" i="24"/>
  <c r="A199" i="24"/>
  <c r="F199" i="24" s="1"/>
  <c r="C198" i="24"/>
  <c r="A198" i="24"/>
  <c r="C197" i="24"/>
  <c r="A197" i="24"/>
  <c r="C196" i="24"/>
  <c r="A196" i="24"/>
  <c r="F196" i="24" s="1"/>
  <c r="C195" i="24"/>
  <c r="A195" i="24"/>
  <c r="F195" i="24" s="1"/>
  <c r="F194" i="24"/>
  <c r="C194" i="24"/>
  <c r="A194" i="24"/>
  <c r="A193" i="24"/>
  <c r="C192" i="24"/>
  <c r="A192" i="24"/>
  <c r="F193" i="24" s="1"/>
  <c r="A191" i="24"/>
  <c r="C191" i="24"/>
  <c r="A190" i="24"/>
  <c r="A189" i="24"/>
  <c r="C188" i="24"/>
  <c r="A188" i="24"/>
  <c r="F188" i="24" s="1"/>
  <c r="A187" i="24"/>
  <c r="A186" i="24"/>
  <c r="F186" i="24" s="1"/>
  <c r="A185" i="24"/>
  <c r="F185" i="24" s="1"/>
  <c r="A184" i="24"/>
  <c r="A183" i="24"/>
  <c r="A182" i="24"/>
  <c r="A181" i="24"/>
  <c r="C180" i="24"/>
  <c r="A180" i="24"/>
  <c r="A179" i="24"/>
  <c r="F178" i="24"/>
  <c r="C178" i="24"/>
  <c r="A178" i="24"/>
  <c r="F177" i="24"/>
  <c r="A177" i="24"/>
  <c r="C176" i="24"/>
  <c r="A176" i="24"/>
  <c r="A175" i="24"/>
  <c r="A174" i="24"/>
  <c r="F174" i="24" s="1"/>
  <c r="A173" i="24"/>
  <c r="C172" i="24"/>
  <c r="A172" i="24"/>
  <c r="A171" i="24"/>
  <c r="A170" i="24"/>
  <c r="F170" i="24" s="1"/>
  <c r="A169" i="24"/>
  <c r="F169" i="24" s="1"/>
  <c r="A168" i="24"/>
  <c r="A167" i="24"/>
  <c r="F168" i="24" s="1"/>
  <c r="C166" i="24"/>
  <c r="A166" i="24"/>
  <c r="F166" i="24" s="1"/>
  <c r="C165" i="24"/>
  <c r="A165" i="24"/>
  <c r="F164" i="24"/>
  <c r="A164" i="24"/>
  <c r="C163" i="24"/>
  <c r="C164" i="24"/>
  <c r="A163" i="24"/>
  <c r="C162" i="24"/>
  <c r="A162" i="24"/>
  <c r="A161" i="24"/>
  <c r="C160" i="24"/>
  <c r="A160" i="24"/>
  <c r="F161" i="24" s="1"/>
  <c r="A159" i="24"/>
  <c r="F159" i="24" s="1"/>
  <c r="F158" i="24"/>
  <c r="A158" i="24"/>
  <c r="A157" i="24"/>
  <c r="A156" i="24"/>
  <c r="F157" i="24" s="1"/>
  <c r="C156" i="24"/>
  <c r="A155" i="24"/>
  <c r="A154" i="24"/>
  <c r="A153" i="24"/>
  <c r="A152" i="24"/>
  <c r="A151" i="24"/>
  <c r="F150" i="24"/>
  <c r="C150" i="24"/>
  <c r="A150" i="24"/>
  <c r="C149" i="24"/>
  <c r="A149" i="24"/>
  <c r="C148" i="24"/>
  <c r="A148" i="24"/>
  <c r="C147" i="24"/>
  <c r="A147" i="24"/>
  <c r="C146" i="24"/>
  <c r="A146" i="24"/>
  <c r="C145" i="24"/>
  <c r="A145" i="24"/>
  <c r="F145" i="24" s="1"/>
  <c r="C144" i="24"/>
  <c r="A144" i="24"/>
  <c r="F144" i="24" s="1"/>
  <c r="C143" i="24"/>
  <c r="A143" i="24"/>
  <c r="F142" i="24"/>
  <c r="A142" i="24"/>
  <c r="A141" i="24"/>
  <c r="A140" i="24"/>
  <c r="F141" i="24" s="1"/>
  <c r="C140" i="24"/>
  <c r="A139" i="24"/>
  <c r="A138" i="24"/>
  <c r="F138" i="24" s="1"/>
  <c r="A137" i="24"/>
  <c r="F137" i="24" s="1"/>
  <c r="A136" i="24"/>
  <c r="A135" i="24"/>
  <c r="F134" i="24"/>
  <c r="C134" i="24"/>
  <c r="A134" i="24"/>
  <c r="C133" i="24"/>
  <c r="A133" i="24"/>
  <c r="C132" i="24"/>
  <c r="A132" i="24"/>
  <c r="F132" i="24" s="1"/>
  <c r="A131" i="24"/>
  <c r="C130" i="24"/>
  <c r="A130" i="24"/>
  <c r="A129" i="24"/>
  <c r="F129" i="24" s="1"/>
  <c r="C128" i="24"/>
  <c r="A128" i="24"/>
  <c r="F127" i="24"/>
  <c r="A127" i="24"/>
  <c r="F126" i="24"/>
  <c r="A126" i="24"/>
  <c r="A125" i="24"/>
  <c r="C124" i="24"/>
  <c r="A124" i="24"/>
  <c r="F125" i="24" s="1"/>
  <c r="A123" i="24"/>
  <c r="A122" i="24"/>
  <c r="A121" i="24"/>
  <c r="A120" i="24"/>
  <c r="A119" i="24"/>
  <c r="F120" i="24" s="1"/>
  <c r="C118" i="24"/>
  <c r="A118" i="24"/>
  <c r="F118" i="24" s="1"/>
  <c r="C117" i="24"/>
  <c r="A117" i="24"/>
  <c r="C116" i="24"/>
  <c r="A116" i="24"/>
  <c r="F116" i="24" s="1"/>
  <c r="C115" i="24"/>
  <c r="A115" i="24"/>
  <c r="C114" i="24"/>
  <c r="A114" i="24"/>
  <c r="C113" i="24"/>
  <c r="A113" i="24"/>
  <c r="F113" i="24" s="1"/>
  <c r="C112" i="24"/>
  <c r="A112" i="24"/>
  <c r="A111" i="24"/>
  <c r="F111" i="24" s="1"/>
  <c r="F110" i="24"/>
  <c r="A110" i="24"/>
  <c r="A109" i="24"/>
  <c r="A108" i="24"/>
  <c r="F109" i="24" s="1"/>
  <c r="C108" i="24"/>
  <c r="A107" i="24"/>
  <c r="F108" i="24" s="1"/>
  <c r="A106" i="24"/>
  <c r="A105" i="24"/>
  <c r="F105" i="24" s="1"/>
  <c r="A104" i="24"/>
  <c r="A103" i="24"/>
  <c r="C102" i="24"/>
  <c r="A102" i="24"/>
  <c r="F102" i="24" s="1"/>
  <c r="C101" i="24"/>
  <c r="A101" i="24"/>
  <c r="F100" i="24"/>
  <c r="C100" i="24"/>
  <c r="A100" i="24"/>
  <c r="C99" i="24"/>
  <c r="A99" i="24"/>
  <c r="C98" i="24"/>
  <c r="A98" i="24"/>
  <c r="F97" i="24"/>
  <c r="C97" i="24"/>
  <c r="A97" i="24"/>
  <c r="C96" i="24"/>
  <c r="A96" i="24"/>
  <c r="C95" i="24"/>
  <c r="A95" i="24"/>
  <c r="A94" i="24"/>
  <c r="F94" i="24" s="1"/>
  <c r="C93" i="24"/>
  <c r="A93" i="24"/>
  <c r="C92" i="24"/>
  <c r="A92" i="24"/>
  <c r="F93" i="24" s="1"/>
  <c r="F91" i="24"/>
  <c r="A91" i="24"/>
  <c r="A90" i="24"/>
  <c r="F90" i="24" s="1"/>
  <c r="A89" i="24"/>
  <c r="F89" i="24" s="1"/>
  <c r="F88" i="24"/>
  <c r="A88" i="24"/>
  <c r="A87" i="24"/>
  <c r="C86" i="24"/>
  <c r="A86" i="24"/>
  <c r="F86" i="24" s="1"/>
  <c r="A85" i="24"/>
  <c r="C84" i="24"/>
  <c r="A84" i="24"/>
  <c r="F84" i="24" s="1"/>
  <c r="C83" i="24"/>
  <c r="A83" i="24"/>
  <c r="A82" i="24"/>
  <c r="C81" i="24"/>
  <c r="A81" i="24"/>
  <c r="C80" i="24"/>
  <c r="A80" i="24"/>
  <c r="F80" i="24" s="1"/>
  <c r="A79" i="24"/>
  <c r="C79" i="24"/>
  <c r="A78" i="24"/>
  <c r="F78" i="24" s="1"/>
  <c r="C77" i="24"/>
  <c r="A77" i="24"/>
  <c r="C76" i="24"/>
  <c r="A76" i="24"/>
  <c r="F77" i="24" s="1"/>
  <c r="A75" i="24"/>
  <c r="A74" i="24"/>
  <c r="A73" i="24"/>
  <c r="A72" i="24"/>
  <c r="F72" i="24" s="1"/>
  <c r="A71" i="24"/>
  <c r="F71" i="24" s="1"/>
  <c r="C70" i="24"/>
  <c r="A70" i="24"/>
  <c r="A69" i="24"/>
  <c r="F70" i="24" s="1"/>
  <c r="C68" i="24"/>
  <c r="A68" i="24"/>
  <c r="A67" i="24"/>
  <c r="C66" i="24"/>
  <c r="A66" i="24"/>
  <c r="F67" i="24" s="1"/>
  <c r="C65" i="24"/>
  <c r="A65" i="24"/>
  <c r="F65" i="24" s="1"/>
  <c r="C64" i="24"/>
  <c r="A64" i="24"/>
  <c r="A63" i="24"/>
  <c r="C63" i="24"/>
  <c r="A62" i="24"/>
  <c r="C61" i="24"/>
  <c r="A61" i="24"/>
  <c r="A60" i="24"/>
  <c r="F61" i="24" s="1"/>
  <c r="C60" i="24"/>
  <c r="A59" i="24"/>
  <c r="A58" i="24"/>
  <c r="A57" i="24"/>
  <c r="F57" i="24" s="1"/>
  <c r="F56" i="24"/>
  <c r="A56" i="24"/>
  <c r="F55" i="24"/>
  <c r="A55" i="24"/>
  <c r="A54" i="24"/>
  <c r="C53" i="24"/>
  <c r="A53" i="24"/>
  <c r="F54" i="24" s="1"/>
  <c r="C52" i="24"/>
  <c r="A52" i="24"/>
  <c r="F52" i="24" s="1"/>
  <c r="C51" i="24"/>
  <c r="A51" i="24"/>
  <c r="C50" i="24"/>
  <c r="A50" i="24"/>
  <c r="C49" i="24"/>
  <c r="A49" i="24"/>
  <c r="F50" i="24" s="1"/>
  <c r="C48" i="24"/>
  <c r="A48" i="24"/>
  <c r="A47" i="24"/>
  <c r="C47" i="24"/>
  <c r="A46" i="24"/>
  <c r="F47" i="24" s="1"/>
  <c r="C45" i="24"/>
  <c r="A45" i="24"/>
  <c r="C44" i="24"/>
  <c r="A44" i="24"/>
  <c r="A43" i="24"/>
  <c r="F43" i="24" s="1"/>
  <c r="A42" i="24"/>
  <c r="A41" i="24"/>
  <c r="A40" i="24"/>
  <c r="A39" i="24"/>
  <c r="C38" i="24"/>
  <c r="A38" i="24"/>
  <c r="C37" i="24"/>
  <c r="A37" i="24"/>
  <c r="F36" i="24"/>
  <c r="C36" i="24"/>
  <c r="A36" i="24"/>
  <c r="C35" i="24"/>
  <c r="A35" i="24"/>
  <c r="A34" i="24"/>
  <c r="C33" i="24"/>
  <c r="C34" i="24"/>
  <c r="A33" i="24"/>
  <c r="F33" i="24" s="1"/>
  <c r="C32" i="24"/>
  <c r="A32" i="24"/>
  <c r="A31" i="24"/>
  <c r="F31" i="24" s="1"/>
  <c r="C31" i="24"/>
  <c r="A30" i="24"/>
  <c r="A29" i="24"/>
  <c r="C28" i="24"/>
  <c r="A28" i="24"/>
  <c r="F29" i="24" s="1"/>
  <c r="A27" i="24"/>
  <c r="A26" i="24"/>
  <c r="F26" i="24" s="1"/>
  <c r="A25" i="24"/>
  <c r="A24" i="24"/>
  <c r="F25" i="24" s="1"/>
  <c r="A23" i="24"/>
  <c r="C22" i="24"/>
  <c r="A22" i="24"/>
  <c r="C21" i="24"/>
  <c r="A21" i="24"/>
  <c r="F22" i="24" s="1"/>
  <c r="F20" i="24"/>
  <c r="C20" i="24"/>
  <c r="A20" i="24"/>
  <c r="C19" i="24"/>
  <c r="A19" i="24"/>
  <c r="A18" i="24"/>
  <c r="F18" i="24" s="1"/>
  <c r="C17" i="24"/>
  <c r="C18" i="24"/>
  <c r="A17" i="24"/>
  <c r="F17" i="24" s="1"/>
  <c r="C16" i="24"/>
  <c r="A16" i="24"/>
  <c r="A15" i="24"/>
  <c r="A14" i="24"/>
  <c r="F13" i="24"/>
  <c r="C13" i="24"/>
  <c r="A13" i="24"/>
  <c r="F12" i="24"/>
  <c r="C12" i="24"/>
  <c r="A12" i="24"/>
  <c r="G11" i="24"/>
  <c r="A11" i="24"/>
  <c r="B12" i="23"/>
  <c r="B13" i="23"/>
  <c r="B14" i="23"/>
  <c r="B15" i="23"/>
  <c r="B16" i="23"/>
  <c r="B17" i="23"/>
  <c r="B18" i="23"/>
  <c r="B19" i="23"/>
  <c r="C20" i="23" s="1"/>
  <c r="B20" i="23"/>
  <c r="B21" i="23"/>
  <c r="B22" i="23"/>
  <c r="B23" i="23"/>
  <c r="B24" i="23"/>
  <c r="B25" i="23"/>
  <c r="B26" i="23"/>
  <c r="C26" i="23" s="1"/>
  <c r="B27" i="23"/>
  <c r="B28" i="23"/>
  <c r="B29" i="23"/>
  <c r="B30" i="23"/>
  <c r="B31" i="23"/>
  <c r="B32" i="23"/>
  <c r="B33" i="23"/>
  <c r="B34" i="23"/>
  <c r="B35" i="23"/>
  <c r="C35" i="23" s="1"/>
  <c r="B36" i="23"/>
  <c r="B37" i="23"/>
  <c r="B38" i="23"/>
  <c r="B39" i="23"/>
  <c r="C40" i="23" s="1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C55" i="23" s="1"/>
  <c r="B56" i="23"/>
  <c r="B57" i="23"/>
  <c r="B58" i="23"/>
  <c r="C58" i="23" s="1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C71" i="23" s="1"/>
  <c r="B72" i="23"/>
  <c r="B73" i="23"/>
  <c r="B74" i="23"/>
  <c r="C74" i="23" s="1"/>
  <c r="B75" i="23"/>
  <c r="B76" i="23"/>
  <c r="B77" i="23"/>
  <c r="B78" i="23"/>
  <c r="B79" i="23"/>
  <c r="B80" i="23"/>
  <c r="B81" i="23"/>
  <c r="B82" i="23"/>
  <c r="B83" i="23"/>
  <c r="B84" i="23"/>
  <c r="B85" i="23"/>
  <c r="C86" i="23" s="1"/>
  <c r="B86" i="23"/>
  <c r="B87" i="23"/>
  <c r="C88" i="23" s="1"/>
  <c r="B88" i="23"/>
  <c r="B89" i="23"/>
  <c r="B90" i="23"/>
  <c r="C90" i="23" s="1"/>
  <c r="B91" i="23"/>
  <c r="B92" i="23"/>
  <c r="B93" i="23"/>
  <c r="B94" i="23"/>
  <c r="B95" i="23"/>
  <c r="B96" i="23"/>
  <c r="B97" i="23"/>
  <c r="B98" i="23"/>
  <c r="B99" i="23"/>
  <c r="C99" i="23" s="1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C116" i="23" s="1"/>
  <c r="B116" i="23"/>
  <c r="B117" i="23"/>
  <c r="C118" i="23" s="1"/>
  <c r="B118" i="23"/>
  <c r="B119" i="23"/>
  <c r="C120" i="23" s="1"/>
  <c r="B120" i="23"/>
  <c r="B121" i="23"/>
  <c r="B122" i="23"/>
  <c r="C122" i="23" s="1"/>
  <c r="B123" i="23"/>
  <c r="B124" i="23"/>
  <c r="B125" i="23"/>
  <c r="B126" i="23"/>
  <c r="B127" i="23"/>
  <c r="B128" i="23"/>
  <c r="B129" i="23"/>
  <c r="B130" i="23"/>
  <c r="B131" i="23"/>
  <c r="C131" i="23" s="1"/>
  <c r="B132" i="23"/>
  <c r="B133" i="23"/>
  <c r="C134" i="23" s="1"/>
  <c r="B134" i="23"/>
  <c r="B135" i="23"/>
  <c r="B136" i="23"/>
  <c r="B137" i="23"/>
  <c r="B138" i="23"/>
  <c r="C138" i="23" s="1"/>
  <c r="B139" i="23"/>
  <c r="B140" i="23"/>
  <c r="B141" i="23"/>
  <c r="B142" i="23"/>
  <c r="B143" i="23"/>
  <c r="B144" i="23"/>
  <c r="B145" i="23"/>
  <c r="B146" i="23"/>
  <c r="B147" i="23"/>
  <c r="C148" i="23" s="1"/>
  <c r="B148" i="23"/>
  <c r="B149" i="23"/>
  <c r="C150" i="23" s="1"/>
  <c r="B150" i="23"/>
  <c r="B151" i="23"/>
  <c r="C151" i="23" s="1"/>
  <c r="B152" i="23"/>
  <c r="B153" i="23"/>
  <c r="B154" i="23"/>
  <c r="C154" i="23" s="1"/>
  <c r="B155" i="23"/>
  <c r="B156" i="23"/>
  <c r="B157" i="23"/>
  <c r="B158" i="23"/>
  <c r="B159" i="23"/>
  <c r="B160" i="23"/>
  <c r="C160" i="23" s="1"/>
  <c r="B161" i="23"/>
  <c r="B162" i="23"/>
  <c r="B163" i="23"/>
  <c r="C163" i="23" s="1"/>
  <c r="B164" i="23"/>
  <c r="C164" i="23" s="1"/>
  <c r="B165" i="23"/>
  <c r="C166" i="23" s="1"/>
  <c r="B166" i="23"/>
  <c r="B167" i="23"/>
  <c r="C167" i="23" s="1"/>
  <c r="B168" i="23"/>
  <c r="B169" i="23"/>
  <c r="B170" i="23"/>
  <c r="C170" i="23" s="1"/>
  <c r="B171" i="23"/>
  <c r="B172" i="23"/>
  <c r="B173" i="23"/>
  <c r="B174" i="23"/>
  <c r="B175" i="23"/>
  <c r="B176" i="23"/>
  <c r="C176" i="23" s="1"/>
  <c r="B177" i="23"/>
  <c r="B178" i="23"/>
  <c r="B179" i="23"/>
  <c r="B180" i="23"/>
  <c r="B181" i="23"/>
  <c r="B182" i="23"/>
  <c r="B183" i="23"/>
  <c r="C184" i="23" s="1"/>
  <c r="B184" i="23"/>
  <c r="B185" i="23"/>
  <c r="B186" i="23"/>
  <c r="C186" i="23" s="1"/>
  <c r="B187" i="23"/>
  <c r="B188" i="23"/>
  <c r="B189" i="23"/>
  <c r="B190" i="23"/>
  <c r="B191" i="23"/>
  <c r="B192" i="23"/>
  <c r="B193" i="23"/>
  <c r="C193" i="23" s="1"/>
  <c r="B194" i="23"/>
  <c r="B195" i="23"/>
  <c r="C195" i="23" s="1"/>
  <c r="B196" i="23"/>
  <c r="C196" i="23" s="1"/>
  <c r="B197" i="23"/>
  <c r="C198" i="23" s="1"/>
  <c r="B198" i="23"/>
  <c r="B199" i="23"/>
  <c r="B200" i="23"/>
  <c r="B201" i="23"/>
  <c r="B202" i="23"/>
  <c r="C202" i="23" s="1"/>
  <c r="B203" i="23"/>
  <c r="B204" i="23"/>
  <c r="B205" i="23"/>
  <c r="B206" i="23"/>
  <c r="B207" i="23"/>
  <c r="B208" i="23"/>
  <c r="B209" i="23"/>
  <c r="C210" i="23" s="1"/>
  <c r="B210" i="23"/>
  <c r="B211" i="23"/>
  <c r="C211" i="23" s="1"/>
  <c r="B212" i="23"/>
  <c r="B213" i="23"/>
  <c r="C214" i="23" s="1"/>
  <c r="B214" i="23"/>
  <c r="B215" i="23"/>
  <c r="C216" i="23" s="1"/>
  <c r="B216" i="23"/>
  <c r="B217" i="23"/>
  <c r="B218" i="23"/>
  <c r="C218" i="23" s="1"/>
  <c r="B219" i="23"/>
  <c r="B220" i="23"/>
  <c r="B221" i="23"/>
  <c r="B222" i="23"/>
  <c r="B223" i="23"/>
  <c r="B224" i="23"/>
  <c r="B225" i="23"/>
  <c r="B226" i="23"/>
  <c r="B227" i="23"/>
  <c r="C227" i="23" s="1"/>
  <c r="B228" i="23"/>
  <c r="B229" i="23"/>
  <c r="C230" i="23" s="1"/>
  <c r="B230" i="23"/>
  <c r="B231" i="23"/>
  <c r="C231" i="23" s="1"/>
  <c r="B232" i="23"/>
  <c r="B233" i="23"/>
  <c r="B234" i="23"/>
  <c r="C234" i="23" s="1"/>
  <c r="B235" i="23"/>
  <c r="B236" i="23"/>
  <c r="B237" i="23"/>
  <c r="B238" i="23"/>
  <c r="B239" i="23"/>
  <c r="C239" i="23" s="1"/>
  <c r="B240" i="23"/>
  <c r="B241" i="23"/>
  <c r="C241" i="23" s="1"/>
  <c r="B242" i="23"/>
  <c r="B243" i="23"/>
  <c r="B244" i="23"/>
  <c r="B245" i="23"/>
  <c r="C246" i="23" s="1"/>
  <c r="B246" i="23"/>
  <c r="B247" i="23"/>
  <c r="C248" i="23" s="1"/>
  <c r="B248" i="23"/>
  <c r="B249" i="23"/>
  <c r="B250" i="23"/>
  <c r="C250" i="23" s="1"/>
  <c r="B251" i="23"/>
  <c r="B252" i="23"/>
  <c r="B253" i="23"/>
  <c r="C254" i="23" s="1"/>
  <c r="B254" i="23"/>
  <c r="B255" i="23"/>
  <c r="B256" i="23"/>
  <c r="C257" i="23" s="1"/>
  <c r="B257" i="23"/>
  <c r="B258" i="23"/>
  <c r="B259" i="23"/>
  <c r="B260" i="23"/>
  <c r="C260" i="23" s="1"/>
  <c r="B261" i="23"/>
  <c r="B262" i="23"/>
  <c r="B263" i="23"/>
  <c r="C264" i="23" s="1"/>
  <c r="B264" i="23"/>
  <c r="B265" i="23"/>
  <c r="B266" i="23"/>
  <c r="B267" i="23"/>
  <c r="B268" i="23"/>
  <c r="B269" i="23"/>
  <c r="C270" i="23" s="1"/>
  <c r="B270" i="23"/>
  <c r="B271" i="23"/>
  <c r="B272" i="23"/>
  <c r="C273" i="23" s="1"/>
  <c r="B273" i="23"/>
  <c r="C274" i="23" s="1"/>
  <c r="B274" i="23"/>
  <c r="B275" i="23"/>
  <c r="C275" i="23" s="1"/>
  <c r="B276" i="23"/>
  <c r="C276" i="23" s="1"/>
  <c r="B277" i="23"/>
  <c r="B278" i="23"/>
  <c r="B279" i="23"/>
  <c r="C279" i="23" s="1"/>
  <c r="B280" i="23"/>
  <c r="B281" i="23"/>
  <c r="B282" i="23"/>
  <c r="C282" i="23" s="1"/>
  <c r="B283" i="23"/>
  <c r="B284" i="23"/>
  <c r="B285" i="23"/>
  <c r="B286" i="23"/>
  <c r="B287" i="23"/>
  <c r="B288" i="23"/>
  <c r="C289" i="23" s="1"/>
  <c r="B289" i="23"/>
  <c r="B290" i="23"/>
  <c r="B291" i="23"/>
  <c r="C291" i="23" s="1"/>
  <c r="B292" i="23"/>
  <c r="C292" i="23" s="1"/>
  <c r="B293" i="23"/>
  <c r="B294" i="23"/>
  <c r="B295" i="23"/>
  <c r="B296" i="23"/>
  <c r="B297" i="23"/>
  <c r="B298" i="23"/>
  <c r="C298" i="23" s="1"/>
  <c r="B299" i="23"/>
  <c r="B300" i="23"/>
  <c r="B301" i="23"/>
  <c r="B302" i="23"/>
  <c r="B303" i="23"/>
  <c r="C303" i="23" s="1"/>
  <c r="B304" i="23"/>
  <c r="B305" i="23"/>
  <c r="B306" i="23"/>
  <c r="B307" i="23"/>
  <c r="B308" i="23"/>
  <c r="B309" i="23"/>
  <c r="C310" i="23" s="1"/>
  <c r="B310" i="23"/>
  <c r="B311" i="23"/>
  <c r="C311" i="23" s="1"/>
  <c r="B312" i="23"/>
  <c r="B313" i="23"/>
  <c r="B314" i="23"/>
  <c r="C314" i="23" s="1"/>
  <c r="B315" i="23"/>
  <c r="B316" i="23"/>
  <c r="B317" i="23"/>
  <c r="B318" i="23"/>
  <c r="B319" i="23"/>
  <c r="C319" i="23" s="1"/>
  <c r="B320" i="23"/>
  <c r="C321" i="23" s="1"/>
  <c r="B321" i="23"/>
  <c r="C322" i="23" s="1"/>
  <c r="B322" i="23"/>
  <c r="B323" i="23"/>
  <c r="B324" i="23"/>
  <c r="B325" i="23"/>
  <c r="C325" i="23" s="1"/>
  <c r="B326" i="23"/>
  <c r="B327" i="23"/>
  <c r="C328" i="23" s="1"/>
  <c r="B328" i="23"/>
  <c r="B329" i="23"/>
  <c r="B330" i="23"/>
  <c r="C330" i="23" s="1"/>
  <c r="B331" i="23"/>
  <c r="B332" i="23"/>
  <c r="B333" i="23"/>
  <c r="B334" i="23"/>
  <c r="B335" i="23"/>
  <c r="C335" i="23" s="1"/>
  <c r="B336" i="23"/>
  <c r="C337" i="23" s="1"/>
  <c r="B337" i="23"/>
  <c r="B338" i="23"/>
  <c r="B339" i="23"/>
  <c r="B340" i="23"/>
  <c r="C340" i="23" s="1"/>
  <c r="B341" i="23"/>
  <c r="B342" i="23"/>
  <c r="B343" i="23"/>
  <c r="C343" i="23" s="1"/>
  <c r="B344" i="23"/>
  <c r="B345" i="23"/>
  <c r="B346" i="23"/>
  <c r="C346" i="23" s="1"/>
  <c r="B347" i="23"/>
  <c r="B348" i="23"/>
  <c r="B349" i="23"/>
  <c r="B350" i="23"/>
  <c r="B351" i="23"/>
  <c r="C351" i="23" s="1"/>
  <c r="B352" i="23"/>
  <c r="C353" i="23" s="1"/>
  <c r="B353" i="23"/>
  <c r="C354" i="23" s="1"/>
  <c r="B354" i="23"/>
  <c r="B355" i="23"/>
  <c r="C355" i="23" s="1"/>
  <c r="B356" i="23"/>
  <c r="C356" i="23" s="1"/>
  <c r="B357" i="23"/>
  <c r="C357" i="23" s="1"/>
  <c r="B358" i="23"/>
  <c r="B359" i="23"/>
  <c r="C359" i="23" s="1"/>
  <c r="B360" i="23"/>
  <c r="B361" i="23"/>
  <c r="B362" i="23"/>
  <c r="B363" i="23"/>
  <c r="B364" i="23"/>
  <c r="C364" i="23" s="1"/>
  <c r="B365" i="23"/>
  <c r="B366" i="23"/>
  <c r="B367" i="23"/>
  <c r="B368" i="23"/>
  <c r="C369" i="23" s="1"/>
  <c r="B369" i="23"/>
  <c r="B370" i="23"/>
  <c r="B371" i="23"/>
  <c r="C371" i="23" s="1"/>
  <c r="B372" i="23"/>
  <c r="B373" i="23"/>
  <c r="B374" i="23"/>
  <c r="B375" i="23"/>
  <c r="B376" i="23"/>
  <c r="B377" i="23"/>
  <c r="B378" i="23"/>
  <c r="C378" i="23" s="1"/>
  <c r="B379" i="23"/>
  <c r="B380" i="23"/>
  <c r="B381" i="23"/>
  <c r="B382" i="23"/>
  <c r="B383" i="23"/>
  <c r="B384" i="23"/>
  <c r="C385" i="23" s="1"/>
  <c r="B385" i="23"/>
  <c r="C386" i="23" s="1"/>
  <c r="B386" i="23"/>
  <c r="B387" i="23"/>
  <c r="B388" i="23"/>
  <c r="B389" i="23"/>
  <c r="B390" i="23"/>
  <c r="B391" i="23"/>
  <c r="B392" i="23"/>
  <c r="B393" i="23"/>
  <c r="B394" i="23"/>
  <c r="C394" i="23" s="1"/>
  <c r="B395" i="23"/>
  <c r="B396" i="23"/>
  <c r="C396" i="23" s="1"/>
  <c r="B397" i="23"/>
  <c r="B398" i="23"/>
  <c r="B399" i="23"/>
  <c r="B400" i="23"/>
  <c r="C400" i="23" s="1"/>
  <c r="B401" i="23"/>
  <c r="B402" i="23"/>
  <c r="B403" i="23"/>
  <c r="C403" i="23" s="1"/>
  <c r="B404" i="23"/>
  <c r="B405" i="23"/>
  <c r="B406" i="23"/>
  <c r="B407" i="23"/>
  <c r="B408" i="23"/>
  <c r="B409" i="23"/>
  <c r="B410" i="23"/>
  <c r="C410" i="23" s="1"/>
  <c r="B411" i="23"/>
  <c r="B412" i="23"/>
  <c r="B413" i="23"/>
  <c r="B414" i="23"/>
  <c r="B415" i="23"/>
  <c r="C415" i="23" s="1"/>
  <c r="B416" i="23"/>
  <c r="C417" i="23" s="1"/>
  <c r="B417" i="23"/>
  <c r="C418" i="23" s="1"/>
  <c r="B418" i="23"/>
  <c r="B419" i="23"/>
  <c r="C419" i="23" s="1"/>
  <c r="B420" i="23"/>
  <c r="B421" i="23"/>
  <c r="C421" i="23" s="1"/>
  <c r="B422" i="23"/>
  <c r="B423" i="23"/>
  <c r="C423" i="23" s="1"/>
  <c r="B424" i="23"/>
  <c r="B425" i="23"/>
  <c r="B426" i="23"/>
  <c r="C426" i="23" s="1"/>
  <c r="B427" i="23"/>
  <c r="B428" i="23"/>
  <c r="C428" i="23" s="1"/>
  <c r="B429" i="23"/>
  <c r="B430" i="23"/>
  <c r="B431" i="23"/>
  <c r="B432" i="23"/>
  <c r="C433" i="23" s="1"/>
  <c r="B433" i="23"/>
  <c r="B434" i="23"/>
  <c r="B435" i="23"/>
  <c r="C435" i="23" s="1"/>
  <c r="B436" i="23"/>
  <c r="B437" i="23"/>
  <c r="B438" i="23"/>
  <c r="B439" i="23"/>
  <c r="B440" i="23"/>
  <c r="B441" i="23"/>
  <c r="B442" i="23"/>
  <c r="C442" i="23" s="1"/>
  <c r="B443" i="23"/>
  <c r="B444" i="23"/>
  <c r="B445" i="23"/>
  <c r="B446" i="23"/>
  <c r="B447" i="23"/>
  <c r="C447" i="23" s="1"/>
  <c r="B11" i="23"/>
  <c r="B3" i="23"/>
  <c r="B2" i="23"/>
  <c r="B1" i="23"/>
  <c r="A447" i="23"/>
  <c r="F447" i="23" s="1"/>
  <c r="C446" i="23"/>
  <c r="A446" i="23"/>
  <c r="C445" i="23"/>
  <c r="A445" i="23"/>
  <c r="A444" i="23"/>
  <c r="F444" i="23" s="1"/>
  <c r="A443" i="23"/>
  <c r="F442" i="23"/>
  <c r="A442" i="23"/>
  <c r="F443" i="23" s="1"/>
  <c r="A441" i="23"/>
  <c r="A440" i="23"/>
  <c r="A439" i="23"/>
  <c r="A438" i="23"/>
  <c r="A437" i="23"/>
  <c r="F437" i="23" s="1"/>
  <c r="A436" i="23"/>
  <c r="F435" i="23"/>
  <c r="A435" i="23"/>
  <c r="A434" i="23"/>
  <c r="A433" i="23"/>
  <c r="A432" i="23"/>
  <c r="A431" i="23"/>
  <c r="A430" i="23"/>
  <c r="A429" i="23"/>
  <c r="A428" i="23"/>
  <c r="F428" i="23" s="1"/>
  <c r="A427" i="23"/>
  <c r="F426" i="23"/>
  <c r="A426" i="23"/>
  <c r="A425" i="23"/>
  <c r="A424" i="23"/>
  <c r="A423" i="23"/>
  <c r="A422" i="23"/>
  <c r="A421" i="23"/>
  <c r="A420" i="23"/>
  <c r="A419" i="23"/>
  <c r="A418" i="23"/>
  <c r="A417" i="23"/>
  <c r="A416" i="23"/>
  <c r="C416" i="23"/>
  <c r="A415" i="23"/>
  <c r="A414" i="23"/>
  <c r="A413" i="23"/>
  <c r="A412" i="23"/>
  <c r="F412" i="23" s="1"/>
  <c r="A411" i="23"/>
  <c r="A410" i="23"/>
  <c r="A409" i="23"/>
  <c r="A408" i="23"/>
  <c r="A407" i="23"/>
  <c r="A406" i="23"/>
  <c r="A405" i="23"/>
  <c r="A404" i="23"/>
  <c r="A403" i="23"/>
  <c r="F403" i="23" s="1"/>
  <c r="A402" i="23"/>
  <c r="A401" i="23"/>
  <c r="A400" i="23"/>
  <c r="A399" i="23"/>
  <c r="A398" i="23"/>
  <c r="A397" i="23"/>
  <c r="A396" i="23"/>
  <c r="F396" i="23" s="1"/>
  <c r="A395" i="23"/>
  <c r="A394" i="23"/>
  <c r="C393" i="23"/>
  <c r="A393" i="23"/>
  <c r="F394" i="23" s="1"/>
  <c r="A392" i="23"/>
  <c r="A391" i="23"/>
  <c r="A390" i="23"/>
  <c r="A389" i="23"/>
  <c r="F389" i="23" s="1"/>
  <c r="A388" i="23"/>
  <c r="F387" i="23"/>
  <c r="A387" i="23"/>
  <c r="A386" i="23"/>
  <c r="A385" i="23"/>
  <c r="A384" i="23"/>
  <c r="C383" i="23"/>
  <c r="A383" i="23"/>
  <c r="A382" i="23"/>
  <c r="A381" i="23"/>
  <c r="A380" i="23"/>
  <c r="F380" i="23" s="1"/>
  <c r="A379" i="23"/>
  <c r="A378" i="23"/>
  <c r="F379" i="23" s="1"/>
  <c r="A377" i="23"/>
  <c r="A376" i="23"/>
  <c r="A375" i="23"/>
  <c r="A374" i="23"/>
  <c r="A373" i="23"/>
  <c r="F373" i="23" s="1"/>
  <c r="A372" i="23"/>
  <c r="A371" i="23"/>
  <c r="F371" i="23" s="1"/>
  <c r="A370" i="23"/>
  <c r="F369" i="23"/>
  <c r="A369" i="23"/>
  <c r="F370" i="23" s="1"/>
  <c r="A368" i="23"/>
  <c r="A367" i="23"/>
  <c r="A366" i="23"/>
  <c r="A365" i="23"/>
  <c r="A364" i="23"/>
  <c r="F364" i="23" s="1"/>
  <c r="A363" i="23"/>
  <c r="A362" i="23"/>
  <c r="A361" i="23"/>
  <c r="F362" i="23" s="1"/>
  <c r="A360" i="23"/>
  <c r="A359" i="23"/>
  <c r="A358" i="23"/>
  <c r="A357" i="23"/>
  <c r="A356" i="23"/>
  <c r="A355" i="23"/>
  <c r="F355" i="23" s="1"/>
  <c r="A354" i="23"/>
  <c r="F353" i="23"/>
  <c r="A353" i="23"/>
  <c r="A352" i="23"/>
  <c r="C352" i="23"/>
  <c r="A351" i="23"/>
  <c r="A350" i="23"/>
  <c r="A349" i="23"/>
  <c r="A348" i="23"/>
  <c r="F348" i="23" s="1"/>
  <c r="A347" i="23"/>
  <c r="F346" i="23"/>
  <c r="A346" i="23"/>
  <c r="A345" i="23"/>
  <c r="A344" i="23"/>
  <c r="A343" i="23"/>
  <c r="A342" i="23"/>
  <c r="A341" i="23"/>
  <c r="A340" i="23"/>
  <c r="F340" i="23" s="1"/>
  <c r="C339" i="23"/>
  <c r="A339" i="23"/>
  <c r="A338" i="23"/>
  <c r="F339" i="23" s="1"/>
  <c r="A337" i="23"/>
  <c r="A336" i="23"/>
  <c r="A335" i="23"/>
  <c r="A334" i="23"/>
  <c r="A333" i="23"/>
  <c r="A332" i="23"/>
  <c r="F332" i="23" s="1"/>
  <c r="A331" i="23"/>
  <c r="A330" i="23"/>
  <c r="A329" i="23"/>
  <c r="F330" i="23" s="1"/>
  <c r="A328" i="23"/>
  <c r="A327" i="23"/>
  <c r="C326" i="23"/>
  <c r="A326" i="23"/>
  <c r="A325" i="23"/>
  <c r="F325" i="23" s="1"/>
  <c r="A324" i="23"/>
  <c r="A323" i="23"/>
  <c r="A322" i="23"/>
  <c r="A321" i="23"/>
  <c r="A320" i="23"/>
  <c r="A319" i="23"/>
  <c r="A318" i="23"/>
  <c r="A317" i="23"/>
  <c r="A316" i="23"/>
  <c r="F316" i="23" s="1"/>
  <c r="A315" i="23"/>
  <c r="A314" i="23"/>
  <c r="F315" i="23" s="1"/>
  <c r="C313" i="23"/>
  <c r="A313" i="23"/>
  <c r="A312" i="23"/>
  <c r="A311" i="23"/>
  <c r="A310" i="23"/>
  <c r="C309" i="23"/>
  <c r="A309" i="23"/>
  <c r="A308" i="23"/>
  <c r="A307" i="23"/>
  <c r="F307" i="23" s="1"/>
  <c r="C306" i="23"/>
  <c r="A306" i="23"/>
  <c r="C305" i="23"/>
  <c r="A305" i="23"/>
  <c r="F306" i="23" s="1"/>
  <c r="A304" i="23"/>
  <c r="F305" i="23" s="1"/>
  <c r="A303" i="23"/>
  <c r="A302" i="23"/>
  <c r="C301" i="23"/>
  <c r="A301" i="23"/>
  <c r="F300" i="23"/>
  <c r="A300" i="23"/>
  <c r="A299" i="23"/>
  <c r="A298" i="23"/>
  <c r="F299" i="23" s="1"/>
  <c r="A297" i="23"/>
  <c r="F297" i="23" s="1"/>
  <c r="A296" i="23"/>
  <c r="A295" i="23"/>
  <c r="A294" i="23"/>
  <c r="A293" i="23"/>
  <c r="A292" i="23"/>
  <c r="F291" i="23"/>
  <c r="A291" i="23"/>
  <c r="C290" i="23"/>
  <c r="A290" i="23"/>
  <c r="A289" i="23"/>
  <c r="A288" i="23"/>
  <c r="C287" i="23"/>
  <c r="A287" i="23"/>
  <c r="A286" i="23"/>
  <c r="C285" i="23"/>
  <c r="A285" i="23"/>
  <c r="F284" i="23"/>
  <c r="A284" i="23"/>
  <c r="A283" i="23"/>
  <c r="F282" i="23"/>
  <c r="A282" i="23"/>
  <c r="F283" i="23" s="1"/>
  <c r="A281" i="23"/>
  <c r="A280" i="23"/>
  <c r="A279" i="23"/>
  <c r="A278" i="23"/>
  <c r="A277" i="23"/>
  <c r="A276" i="23"/>
  <c r="A275" i="23"/>
  <c r="F275" i="23" s="1"/>
  <c r="A274" i="23"/>
  <c r="F273" i="23"/>
  <c r="A273" i="23"/>
  <c r="A272" i="23"/>
  <c r="C271" i="23"/>
  <c r="A271" i="23"/>
  <c r="A270" i="23"/>
  <c r="C269" i="23"/>
  <c r="A269" i="23"/>
  <c r="A268" i="23"/>
  <c r="F268" i="23" s="1"/>
  <c r="A267" i="23"/>
  <c r="C266" i="23"/>
  <c r="A266" i="23"/>
  <c r="A265" i="23"/>
  <c r="F266" i="23" s="1"/>
  <c r="A264" i="23"/>
  <c r="A263" i="23"/>
  <c r="A262" i="23"/>
  <c r="A261" i="23"/>
  <c r="F261" i="23" s="1"/>
  <c r="A260" i="23"/>
  <c r="F260" i="23" s="1"/>
  <c r="C259" i="23"/>
  <c r="A259" i="23"/>
  <c r="C258" i="23"/>
  <c r="A258" i="23"/>
  <c r="F259" i="23" s="1"/>
  <c r="A257" i="23"/>
  <c r="A256" i="23"/>
  <c r="A255" i="23"/>
  <c r="A254" i="23"/>
  <c r="C253" i="23"/>
  <c r="A253" i="23"/>
  <c r="A252" i="23"/>
  <c r="F252" i="23" s="1"/>
  <c r="A251" i="23"/>
  <c r="A250" i="23"/>
  <c r="C249" i="23"/>
  <c r="A249" i="23"/>
  <c r="F249" i="23" s="1"/>
  <c r="A248" i="23"/>
  <c r="A247" i="23"/>
  <c r="A246" i="23"/>
  <c r="F246" i="23" s="1"/>
  <c r="F245" i="23"/>
  <c r="C245" i="23"/>
  <c r="A245" i="23"/>
  <c r="C244" i="23"/>
  <c r="A244" i="23"/>
  <c r="F244" i="23" s="1"/>
  <c r="C243" i="23"/>
  <c r="A243" i="23"/>
  <c r="C242" i="23"/>
  <c r="A242" i="23"/>
  <c r="A241" i="23"/>
  <c r="F241" i="23" s="1"/>
  <c r="A240" i="23"/>
  <c r="A239" i="23"/>
  <c r="A238" i="23"/>
  <c r="C237" i="23"/>
  <c r="A237" i="23"/>
  <c r="A236" i="23"/>
  <c r="F236" i="23" s="1"/>
  <c r="A235" i="23"/>
  <c r="A234" i="23"/>
  <c r="F235" i="23" s="1"/>
  <c r="A233" i="23"/>
  <c r="A232" i="23"/>
  <c r="F232" i="23" s="1"/>
  <c r="A231" i="23"/>
  <c r="A230" i="23"/>
  <c r="F230" i="23" s="1"/>
  <c r="C229" i="23"/>
  <c r="A229" i="23"/>
  <c r="F229" i="23" s="1"/>
  <c r="C228" i="23"/>
  <c r="A228" i="23"/>
  <c r="F227" i="23"/>
  <c r="A227" i="23"/>
  <c r="C226" i="23"/>
  <c r="A226" i="23"/>
  <c r="F225" i="23"/>
  <c r="C225" i="23"/>
  <c r="A225" i="23"/>
  <c r="F226" i="23" s="1"/>
  <c r="A224" i="23"/>
  <c r="C223" i="23"/>
  <c r="A223" i="23"/>
  <c r="C222" i="23"/>
  <c r="A222" i="23"/>
  <c r="F222" i="23" s="1"/>
  <c r="C221" i="23"/>
  <c r="A221" i="23"/>
  <c r="F221" i="23" s="1"/>
  <c r="F220" i="23"/>
  <c r="A220" i="23"/>
  <c r="A219" i="23"/>
  <c r="A218" i="23"/>
  <c r="F219" i="23" s="1"/>
  <c r="C217" i="23"/>
  <c r="A217" i="23"/>
  <c r="A216" i="23"/>
  <c r="F216" i="23" s="1"/>
  <c r="A215" i="23"/>
  <c r="A214" i="23"/>
  <c r="F214" i="23" s="1"/>
  <c r="C213" i="23"/>
  <c r="A213" i="23"/>
  <c r="A212" i="23"/>
  <c r="F212" i="23" s="1"/>
  <c r="A211" i="23"/>
  <c r="A210" i="23"/>
  <c r="A209" i="23"/>
  <c r="C208" i="23"/>
  <c r="A208" i="23"/>
  <c r="F209" i="23" s="1"/>
  <c r="C207" i="23"/>
  <c r="A207" i="23"/>
  <c r="F207" i="23" s="1"/>
  <c r="F206" i="23"/>
  <c r="C206" i="23"/>
  <c r="A206" i="23"/>
  <c r="C205" i="23"/>
  <c r="A205" i="23"/>
  <c r="A204" i="23"/>
  <c r="F204" i="23" s="1"/>
  <c r="A203" i="23"/>
  <c r="F202" i="23"/>
  <c r="A202" i="23"/>
  <c r="A201" i="23"/>
  <c r="C200" i="23"/>
  <c r="A200" i="23"/>
  <c r="C199" i="23"/>
  <c r="A199" i="23"/>
  <c r="F199" i="23" s="1"/>
  <c r="A198" i="23"/>
  <c r="A197" i="23"/>
  <c r="A196" i="23"/>
  <c r="F195" i="23"/>
  <c r="A195" i="23"/>
  <c r="C194" i="23"/>
  <c r="A194" i="23"/>
  <c r="A193" i="23"/>
  <c r="F193" i="23" s="1"/>
  <c r="C192" i="23"/>
  <c r="A192" i="23"/>
  <c r="C191" i="23"/>
  <c r="A191" i="23"/>
  <c r="F191" i="23" s="1"/>
  <c r="A190" i="23"/>
  <c r="C189" i="23"/>
  <c r="A189" i="23"/>
  <c r="F189" i="23" s="1"/>
  <c r="A188" i="23"/>
  <c r="A187" i="23"/>
  <c r="A186" i="23"/>
  <c r="F186" i="23" s="1"/>
  <c r="A185" i="23"/>
  <c r="A184" i="23"/>
  <c r="C183" i="23"/>
  <c r="A183" i="23"/>
  <c r="A182" i="23"/>
  <c r="F183" i="23" s="1"/>
  <c r="F181" i="23"/>
  <c r="A181" i="23"/>
  <c r="A180" i="23"/>
  <c r="F180" i="23" s="1"/>
  <c r="C179" i="23"/>
  <c r="A179" i="23"/>
  <c r="A178" i="23"/>
  <c r="F179" i="23" s="1"/>
  <c r="C177" i="23"/>
  <c r="A177" i="23"/>
  <c r="A176" i="23"/>
  <c r="F177" i="23" s="1"/>
  <c r="C175" i="23"/>
  <c r="A175" i="23"/>
  <c r="C174" i="23"/>
  <c r="A174" i="23"/>
  <c r="F175" i="23" s="1"/>
  <c r="C173" i="23"/>
  <c r="A173" i="23"/>
  <c r="A172" i="23"/>
  <c r="F172" i="23" s="1"/>
  <c r="F171" i="23"/>
  <c r="A171" i="23"/>
  <c r="A170" i="23"/>
  <c r="F170" i="23" s="1"/>
  <c r="C169" i="23"/>
  <c r="A169" i="23"/>
  <c r="F169" i="23" s="1"/>
  <c r="C168" i="23"/>
  <c r="A168" i="23"/>
  <c r="A167" i="23"/>
  <c r="F167" i="23" s="1"/>
  <c r="F166" i="23"/>
  <c r="A166" i="23"/>
  <c r="F165" i="23"/>
  <c r="A165" i="23"/>
  <c r="F164" i="23"/>
  <c r="A164" i="23"/>
  <c r="A163" i="23"/>
  <c r="F163" i="23" s="1"/>
  <c r="A162" i="23"/>
  <c r="C161" i="23"/>
  <c r="A161" i="23"/>
  <c r="A160" i="23"/>
  <c r="F161" i="23" s="1"/>
  <c r="C159" i="23"/>
  <c r="A159" i="23"/>
  <c r="C158" i="23"/>
  <c r="A158" i="23"/>
  <c r="C157" i="23"/>
  <c r="A157" i="23"/>
  <c r="A156" i="23"/>
  <c r="F156" i="23" s="1"/>
  <c r="A155" i="23"/>
  <c r="A154" i="23"/>
  <c r="F153" i="23"/>
  <c r="C153" i="23"/>
  <c r="A153" i="23"/>
  <c r="C152" i="23"/>
  <c r="A152" i="23"/>
  <c r="A151" i="23"/>
  <c r="F151" i="23" s="1"/>
  <c r="A150" i="23"/>
  <c r="A149" i="23"/>
  <c r="F149" i="23" s="1"/>
  <c r="A148" i="23"/>
  <c r="C147" i="23"/>
  <c r="A147" i="23"/>
  <c r="A146" i="23"/>
  <c r="C145" i="23"/>
  <c r="A145" i="23"/>
  <c r="C144" i="23"/>
  <c r="A144" i="23"/>
  <c r="C143" i="23"/>
  <c r="A143" i="23"/>
  <c r="C142" i="23"/>
  <c r="A142" i="23"/>
  <c r="F143" i="23" s="1"/>
  <c r="C141" i="23"/>
  <c r="A141" i="23"/>
  <c r="A140" i="23"/>
  <c r="A139" i="23"/>
  <c r="F139" i="23" s="1"/>
  <c r="A138" i="23"/>
  <c r="C137" i="23"/>
  <c r="A137" i="23"/>
  <c r="F137" i="23" s="1"/>
  <c r="A136" i="23"/>
  <c r="F136" i="23" s="1"/>
  <c r="A135" i="23"/>
  <c r="F135" i="23" s="1"/>
  <c r="F134" i="23"/>
  <c r="A134" i="23"/>
  <c r="A133" i="23"/>
  <c r="C132" i="23"/>
  <c r="A132" i="23"/>
  <c r="A131" i="23"/>
  <c r="F131" i="23" s="1"/>
  <c r="A130" i="23"/>
  <c r="F130" i="23" s="1"/>
  <c r="C129" i="23"/>
  <c r="A129" i="23"/>
  <c r="C128" i="23"/>
  <c r="A128" i="23"/>
  <c r="C127" i="23"/>
  <c r="A127" i="23"/>
  <c r="C126" i="23"/>
  <c r="A126" i="23"/>
  <c r="C125" i="23"/>
  <c r="A125" i="23"/>
  <c r="A124" i="23"/>
  <c r="F124" i="23" s="1"/>
  <c r="F123" i="23"/>
  <c r="A123" i="23"/>
  <c r="A122" i="23"/>
  <c r="C121" i="23"/>
  <c r="A121" i="23"/>
  <c r="F121" i="23" s="1"/>
  <c r="A120" i="23"/>
  <c r="F120" i="23" s="1"/>
  <c r="C119" i="23"/>
  <c r="A119" i="23"/>
  <c r="A118" i="23"/>
  <c r="F118" i="23" s="1"/>
  <c r="A117" i="23"/>
  <c r="F117" i="23" s="1"/>
  <c r="F116" i="23"/>
  <c r="A116" i="23"/>
  <c r="C115" i="23"/>
  <c r="A115" i="23"/>
  <c r="F115" i="23" s="1"/>
  <c r="A114" i="23"/>
  <c r="F114" i="23" s="1"/>
  <c r="C113" i="23"/>
  <c r="A113" i="23"/>
  <c r="C112" i="23"/>
  <c r="A112" i="23"/>
  <c r="F113" i="23" s="1"/>
  <c r="C111" i="23"/>
  <c r="A111" i="23"/>
  <c r="C110" i="23"/>
  <c r="A110" i="23"/>
  <c r="C109" i="23"/>
  <c r="A109" i="23"/>
  <c r="A108" i="23"/>
  <c r="F107" i="23"/>
  <c r="A107" i="23"/>
  <c r="C106" i="23"/>
  <c r="A106" i="23"/>
  <c r="F105" i="23"/>
  <c r="C105" i="23"/>
  <c r="A105" i="23"/>
  <c r="C104" i="23"/>
  <c r="A104" i="23"/>
  <c r="C103" i="23"/>
  <c r="A103" i="23"/>
  <c r="F103" i="23" s="1"/>
  <c r="F102" i="23"/>
  <c r="A102" i="23"/>
  <c r="C102" i="23"/>
  <c r="A101" i="23"/>
  <c r="C100" i="23"/>
  <c r="A100" i="23"/>
  <c r="F101" i="23" s="1"/>
  <c r="A99" i="23"/>
  <c r="F99" i="23" s="1"/>
  <c r="A98" i="23"/>
  <c r="C97" i="23"/>
  <c r="A97" i="23"/>
  <c r="C96" i="23"/>
  <c r="A96" i="23"/>
  <c r="C95" i="23"/>
  <c r="A95" i="23"/>
  <c r="C94" i="23"/>
  <c r="A94" i="23"/>
  <c r="F95" i="23" s="1"/>
  <c r="C93" i="23"/>
  <c r="A93" i="23"/>
  <c r="A92" i="23"/>
  <c r="F92" i="23" s="1"/>
  <c r="A91" i="23"/>
  <c r="A90" i="23"/>
  <c r="F90" i="23" s="1"/>
  <c r="C89" i="23"/>
  <c r="A89" i="23"/>
  <c r="F89" i="23" s="1"/>
  <c r="A88" i="23"/>
  <c r="F88" i="23" s="1"/>
  <c r="C87" i="23"/>
  <c r="A87" i="23"/>
  <c r="A86" i="23"/>
  <c r="F85" i="23"/>
  <c r="A85" i="23"/>
  <c r="F84" i="23"/>
  <c r="C84" i="23"/>
  <c r="A84" i="23"/>
  <c r="C83" i="23"/>
  <c r="A83" i="23"/>
  <c r="A82" i="23"/>
  <c r="F82" i="23" s="1"/>
  <c r="C81" i="23"/>
  <c r="A81" i="23"/>
  <c r="C80" i="23"/>
  <c r="A80" i="23"/>
  <c r="F81" i="23" s="1"/>
  <c r="C79" i="23"/>
  <c r="A79" i="23"/>
  <c r="C78" i="23"/>
  <c r="A78" i="23"/>
  <c r="F79" i="23" s="1"/>
  <c r="C77" i="23"/>
  <c r="A77" i="23"/>
  <c r="A76" i="23"/>
  <c r="A75" i="23"/>
  <c r="F75" i="23" s="1"/>
  <c r="A74" i="23"/>
  <c r="C73" i="23"/>
  <c r="A73" i="23"/>
  <c r="F73" i="23" s="1"/>
  <c r="C72" i="23"/>
  <c r="A72" i="23"/>
  <c r="A71" i="23"/>
  <c r="F71" i="23" s="1"/>
  <c r="F70" i="23"/>
  <c r="A70" i="23"/>
  <c r="F69" i="23"/>
  <c r="C70" i="23"/>
  <c r="A69" i="23"/>
  <c r="C68" i="23"/>
  <c r="A68" i="23"/>
  <c r="C67" i="23"/>
  <c r="A67" i="23"/>
  <c r="C66" i="23"/>
  <c r="A66" i="23"/>
  <c r="F66" i="23" s="1"/>
  <c r="C65" i="23"/>
  <c r="A65" i="23"/>
  <c r="C64" i="23"/>
  <c r="A64" i="23"/>
  <c r="F65" i="23" s="1"/>
  <c r="C63" i="23"/>
  <c r="A63" i="23"/>
  <c r="C62" i="23"/>
  <c r="A62" i="23"/>
  <c r="F63" i="23" s="1"/>
  <c r="C61" i="23"/>
  <c r="A61" i="23"/>
  <c r="A60" i="23"/>
  <c r="A59" i="23"/>
  <c r="F59" i="23" s="1"/>
  <c r="A58" i="23"/>
  <c r="F58" i="23" s="1"/>
  <c r="C57" i="23"/>
  <c r="A57" i="23"/>
  <c r="C56" i="23"/>
  <c r="A56" i="23"/>
  <c r="A55" i="23"/>
  <c r="F55" i="23" s="1"/>
  <c r="F54" i="23"/>
  <c r="A54" i="23"/>
  <c r="F53" i="23"/>
  <c r="C54" i="23"/>
  <c r="A53" i="23"/>
  <c r="F52" i="23"/>
  <c r="C52" i="23"/>
  <c r="A52" i="23"/>
  <c r="C51" i="23"/>
  <c r="A51" i="23"/>
  <c r="C50" i="23"/>
  <c r="A50" i="23"/>
  <c r="C49" i="23"/>
  <c r="A49" i="23"/>
  <c r="C48" i="23"/>
  <c r="A48" i="23"/>
  <c r="F49" i="23" s="1"/>
  <c r="C47" i="23"/>
  <c r="A47" i="23"/>
  <c r="C46" i="23"/>
  <c r="A46" i="23"/>
  <c r="F47" i="23" s="1"/>
  <c r="C45" i="23"/>
  <c r="A45" i="23"/>
  <c r="A44" i="23"/>
  <c r="F44" i="23" s="1"/>
  <c r="A43" i="23"/>
  <c r="F43" i="23" s="1"/>
  <c r="C42" i="23"/>
  <c r="A42" i="23"/>
  <c r="C41" i="23"/>
  <c r="A41" i="23"/>
  <c r="A40" i="23"/>
  <c r="F40" i="23" s="1"/>
  <c r="C39" i="23"/>
  <c r="A39" i="23"/>
  <c r="F39" i="23" s="1"/>
  <c r="A38" i="23"/>
  <c r="F38" i="23" s="1"/>
  <c r="C38" i="23"/>
  <c r="A37" i="23"/>
  <c r="C36" i="23"/>
  <c r="A36" i="23"/>
  <c r="F36" i="23" s="1"/>
  <c r="A35" i="23"/>
  <c r="C34" i="23"/>
  <c r="A34" i="23"/>
  <c r="F35" i="23" s="1"/>
  <c r="C33" i="23"/>
  <c r="A33" i="23"/>
  <c r="C32" i="23"/>
  <c r="A32" i="23"/>
  <c r="C31" i="23"/>
  <c r="A31" i="23"/>
  <c r="C30" i="23"/>
  <c r="A30" i="23"/>
  <c r="C29" i="23"/>
  <c r="A29" i="23"/>
  <c r="A28" i="23"/>
  <c r="F28" i="23" s="1"/>
  <c r="A27" i="23"/>
  <c r="A26" i="23"/>
  <c r="C25" i="23"/>
  <c r="A25" i="23"/>
  <c r="F25" i="23" s="1"/>
  <c r="C24" i="23"/>
  <c r="A24" i="23"/>
  <c r="F24" i="23" s="1"/>
  <c r="C23" i="23"/>
  <c r="A23" i="23"/>
  <c r="F22" i="23"/>
  <c r="A22" i="23"/>
  <c r="C22" i="23"/>
  <c r="A21" i="23"/>
  <c r="A20" i="23"/>
  <c r="F20" i="23" s="1"/>
  <c r="C19" i="23"/>
  <c r="A19" i="23"/>
  <c r="C18" i="23"/>
  <c r="A18" i="23"/>
  <c r="F19" i="23" s="1"/>
  <c r="C17" i="23"/>
  <c r="A17" i="23"/>
  <c r="C16" i="23"/>
  <c r="A16" i="23"/>
  <c r="C15" i="23"/>
  <c r="A15" i="23"/>
  <c r="C14" i="23"/>
  <c r="A14" i="23"/>
  <c r="F15" i="23" s="1"/>
  <c r="C13" i="23"/>
  <c r="A13" i="23"/>
  <c r="A12" i="23"/>
  <c r="F12" i="23" s="1"/>
  <c r="A11" i="23"/>
  <c r="B12" i="22"/>
  <c r="B13" i="22"/>
  <c r="B14" i="22"/>
  <c r="B15" i="22"/>
  <c r="B16" i="22"/>
  <c r="B17" i="22"/>
  <c r="B18" i="22"/>
  <c r="B19" i="22"/>
  <c r="B20" i="22"/>
  <c r="B21" i="22"/>
  <c r="B22" i="22"/>
  <c r="C22" i="22" s="1"/>
  <c r="B23" i="22"/>
  <c r="B24" i="22"/>
  <c r="B25" i="22"/>
  <c r="B26" i="22"/>
  <c r="B27" i="22"/>
  <c r="C28" i="22" s="1"/>
  <c r="B28" i="22"/>
  <c r="B29" i="22"/>
  <c r="B30" i="22"/>
  <c r="B31" i="22"/>
  <c r="C32" i="22" s="1"/>
  <c r="B32" i="22"/>
  <c r="B33" i="22"/>
  <c r="B34" i="22"/>
  <c r="B35" i="22"/>
  <c r="B36" i="22"/>
  <c r="B37" i="22"/>
  <c r="B38" i="22"/>
  <c r="B39" i="22"/>
  <c r="B40" i="22"/>
  <c r="B41" i="22"/>
  <c r="B42" i="22"/>
  <c r="C42" i="22" s="1"/>
  <c r="B43" i="22"/>
  <c r="C44" i="22" s="1"/>
  <c r="B44" i="22"/>
  <c r="B45" i="22"/>
  <c r="B46" i="22"/>
  <c r="B47" i="22"/>
  <c r="B48" i="22"/>
  <c r="B49" i="22"/>
  <c r="B50" i="22"/>
  <c r="B51" i="22"/>
  <c r="B52" i="22"/>
  <c r="C53" i="22" s="1"/>
  <c r="B53" i="22"/>
  <c r="B54" i="22"/>
  <c r="C55" i="22" s="1"/>
  <c r="B55" i="22"/>
  <c r="B56" i="22"/>
  <c r="B57" i="22"/>
  <c r="B58" i="22"/>
  <c r="C58" i="22" s="1"/>
  <c r="B59" i="22"/>
  <c r="C60" i="22" s="1"/>
  <c r="B60" i="22"/>
  <c r="B61" i="22"/>
  <c r="B62" i="22"/>
  <c r="B63" i="22"/>
  <c r="B64" i="22"/>
  <c r="B65" i="22"/>
  <c r="B66" i="22"/>
  <c r="B67" i="22"/>
  <c r="B68" i="22"/>
  <c r="C69" i="22" s="1"/>
  <c r="B69" i="22"/>
  <c r="B70" i="22"/>
  <c r="C70" i="22" s="1"/>
  <c r="B71" i="22"/>
  <c r="B72" i="22"/>
  <c r="B73" i="22"/>
  <c r="B74" i="22"/>
  <c r="C74" i="22" s="1"/>
  <c r="B75" i="22"/>
  <c r="C76" i="22" s="1"/>
  <c r="B76" i="22"/>
  <c r="B77" i="22"/>
  <c r="B78" i="22"/>
  <c r="B79" i="22"/>
  <c r="B80" i="22"/>
  <c r="B81" i="22"/>
  <c r="B82" i="22"/>
  <c r="B83" i="22"/>
  <c r="B84" i="22"/>
  <c r="C85" i="22" s="1"/>
  <c r="B85" i="22"/>
  <c r="B86" i="22"/>
  <c r="C87" i="22" s="1"/>
  <c r="B87" i="22"/>
  <c r="B88" i="22"/>
  <c r="B89" i="22"/>
  <c r="B90" i="22"/>
  <c r="C90" i="22" s="1"/>
  <c r="B91" i="22"/>
  <c r="C92" i="22" s="1"/>
  <c r="B92" i="22"/>
  <c r="B93" i="22"/>
  <c r="B94" i="22"/>
  <c r="B95" i="22"/>
  <c r="C95" i="22" s="1"/>
  <c r="B96" i="22"/>
  <c r="B97" i="22"/>
  <c r="B98" i="22"/>
  <c r="B99" i="22"/>
  <c r="B100" i="22"/>
  <c r="B101" i="22"/>
  <c r="B102" i="22"/>
  <c r="C103" i="22" s="1"/>
  <c r="B103" i="22"/>
  <c r="B104" i="22"/>
  <c r="B105" i="22"/>
  <c r="B106" i="22"/>
  <c r="B107" i="22"/>
  <c r="C108" i="22" s="1"/>
  <c r="B108" i="22"/>
  <c r="B109" i="22"/>
  <c r="B110" i="22"/>
  <c r="B111" i="22"/>
  <c r="B112" i="22"/>
  <c r="B113" i="22"/>
  <c r="B114" i="22"/>
  <c r="B115" i="22"/>
  <c r="B116" i="22"/>
  <c r="C116" i="22" s="1"/>
  <c r="B117" i="22"/>
  <c r="B118" i="22"/>
  <c r="B119" i="22"/>
  <c r="B120" i="22"/>
  <c r="B121" i="22"/>
  <c r="B122" i="22"/>
  <c r="C122" i="22" s="1"/>
  <c r="B123" i="22"/>
  <c r="C124" i="22" s="1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C138" i="22" s="1"/>
  <c r="B139" i="22"/>
  <c r="C140" i="22" s="1"/>
  <c r="B140" i="22"/>
  <c r="B141" i="22"/>
  <c r="B142" i="22"/>
  <c r="B143" i="22"/>
  <c r="C144" i="22" s="1"/>
  <c r="B144" i="22"/>
  <c r="B145" i="22"/>
  <c r="B146" i="22"/>
  <c r="B147" i="22"/>
  <c r="B148" i="22"/>
  <c r="B149" i="22"/>
  <c r="B150" i="22"/>
  <c r="B151" i="22"/>
  <c r="B152" i="22"/>
  <c r="B153" i="22"/>
  <c r="B154" i="22"/>
  <c r="C154" i="22" s="1"/>
  <c r="B155" i="22"/>
  <c r="B156" i="22"/>
  <c r="B157" i="22"/>
  <c r="B158" i="22"/>
  <c r="B159" i="22"/>
  <c r="B160" i="22"/>
  <c r="B161" i="22"/>
  <c r="B162" i="22"/>
  <c r="B163" i="22"/>
  <c r="B164" i="22"/>
  <c r="C164" i="22" s="1"/>
  <c r="B165" i="22"/>
  <c r="B166" i="22"/>
  <c r="C166" i="22" s="1"/>
  <c r="B167" i="22"/>
  <c r="B168" i="22"/>
  <c r="B169" i="22"/>
  <c r="B170" i="22"/>
  <c r="C170" i="22" s="1"/>
  <c r="B171" i="22"/>
  <c r="C172" i="22" s="1"/>
  <c r="B172" i="22"/>
  <c r="B173" i="22"/>
  <c r="B174" i="22"/>
  <c r="B175" i="22"/>
  <c r="C176" i="22" s="1"/>
  <c r="B176" i="22"/>
  <c r="B177" i="22"/>
  <c r="B178" i="22"/>
  <c r="B179" i="22"/>
  <c r="B180" i="22"/>
  <c r="B181" i="22"/>
  <c r="B182" i="22"/>
  <c r="C182" i="22" s="1"/>
  <c r="B183" i="22"/>
  <c r="B184" i="22"/>
  <c r="B185" i="22"/>
  <c r="B186" i="22"/>
  <c r="C186" i="22" s="1"/>
  <c r="B187" i="22"/>
  <c r="B188" i="22"/>
  <c r="B189" i="22"/>
  <c r="B190" i="22"/>
  <c r="B191" i="22"/>
  <c r="B192" i="22"/>
  <c r="B193" i="22"/>
  <c r="B194" i="22"/>
  <c r="B195" i="22"/>
  <c r="B196" i="22"/>
  <c r="C197" i="22" s="1"/>
  <c r="B197" i="22"/>
  <c r="B198" i="22"/>
  <c r="B199" i="22"/>
  <c r="B200" i="22"/>
  <c r="B201" i="22"/>
  <c r="B202" i="22"/>
  <c r="C202" i="22" s="1"/>
  <c r="B203" i="22"/>
  <c r="C204" i="22" s="1"/>
  <c r="B204" i="22"/>
  <c r="B205" i="22"/>
  <c r="B206" i="22"/>
  <c r="B207" i="22"/>
  <c r="C208" i="22" s="1"/>
  <c r="B208" i="22"/>
  <c r="B209" i="22"/>
  <c r="B210" i="22"/>
  <c r="B211" i="22"/>
  <c r="B212" i="22"/>
  <c r="C213" i="22" s="1"/>
  <c r="B213" i="22"/>
  <c r="B214" i="22"/>
  <c r="C214" i="22" s="1"/>
  <c r="B215" i="22"/>
  <c r="B216" i="22"/>
  <c r="B217" i="22"/>
  <c r="B218" i="22"/>
  <c r="C218" i="22" s="1"/>
  <c r="B219" i="22"/>
  <c r="B220" i="22"/>
  <c r="B221" i="22"/>
  <c r="B222" i="22"/>
  <c r="B223" i="22"/>
  <c r="B224" i="22"/>
  <c r="B225" i="22"/>
  <c r="B226" i="22"/>
  <c r="B227" i="22"/>
  <c r="B228" i="22"/>
  <c r="C229" i="22" s="1"/>
  <c r="B229" i="22"/>
  <c r="B230" i="22"/>
  <c r="C231" i="22" s="1"/>
  <c r="B231" i="22"/>
  <c r="B232" i="22"/>
  <c r="B233" i="22"/>
  <c r="B234" i="22"/>
  <c r="C234" i="22" s="1"/>
  <c r="B235" i="22"/>
  <c r="C236" i="22" s="1"/>
  <c r="B236" i="22"/>
  <c r="B237" i="22"/>
  <c r="B238" i="22"/>
  <c r="B239" i="22"/>
  <c r="B240" i="22"/>
  <c r="B241" i="22"/>
  <c r="B242" i="22"/>
  <c r="B243" i="22"/>
  <c r="B244" i="22"/>
  <c r="C245" i="22" s="1"/>
  <c r="B245" i="22"/>
  <c r="B246" i="22"/>
  <c r="C247" i="22" s="1"/>
  <c r="B247" i="22"/>
  <c r="B248" i="22"/>
  <c r="B249" i="22"/>
  <c r="B250" i="22"/>
  <c r="B251" i="22"/>
  <c r="C252" i="22" s="1"/>
  <c r="B252" i="22"/>
  <c r="B253" i="22"/>
  <c r="B254" i="22"/>
  <c r="B255" i="22"/>
  <c r="B256" i="22"/>
  <c r="B257" i="22"/>
  <c r="B258" i="22"/>
  <c r="B259" i="22"/>
  <c r="C259" i="22" s="1"/>
  <c r="B260" i="22"/>
  <c r="C261" i="22" s="1"/>
  <c r="B261" i="22"/>
  <c r="B262" i="22"/>
  <c r="C263" i="22" s="1"/>
  <c r="B263" i="22"/>
  <c r="B264" i="22"/>
  <c r="B265" i="22"/>
  <c r="B266" i="22"/>
  <c r="C266" i="22" s="1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C279" i="22" s="1"/>
  <c r="B279" i="22"/>
  <c r="B280" i="22"/>
  <c r="B281" i="22"/>
  <c r="B282" i="22"/>
  <c r="B283" i="22"/>
  <c r="B284" i="22"/>
  <c r="B285" i="22"/>
  <c r="B286" i="22"/>
  <c r="B287" i="22"/>
  <c r="C287" i="22" s="1"/>
  <c r="B288" i="22"/>
  <c r="B289" i="22"/>
  <c r="B290" i="22"/>
  <c r="B291" i="22"/>
  <c r="C291" i="22" s="1"/>
  <c r="B292" i="22"/>
  <c r="C293" i="22" s="1"/>
  <c r="B293" i="22"/>
  <c r="B294" i="22"/>
  <c r="C295" i="22" s="1"/>
  <c r="B295" i="22"/>
  <c r="B296" i="22"/>
  <c r="B297" i="22"/>
  <c r="B298" i="22"/>
  <c r="C298" i="22" s="1"/>
  <c r="B299" i="22"/>
  <c r="C300" i="22" s="1"/>
  <c r="B300" i="22"/>
  <c r="B301" i="22"/>
  <c r="B302" i="22"/>
  <c r="B303" i="22"/>
  <c r="B304" i="22"/>
  <c r="B305" i="22"/>
  <c r="B306" i="22"/>
  <c r="B307" i="22"/>
  <c r="C307" i="22" s="1"/>
  <c r="B308" i="22"/>
  <c r="C308" i="22" s="1"/>
  <c r="B309" i="22"/>
  <c r="B310" i="22"/>
  <c r="B311" i="22"/>
  <c r="B312" i="22"/>
  <c r="B313" i="22"/>
  <c r="B314" i="22"/>
  <c r="C314" i="22" s="1"/>
  <c r="B315" i="22"/>
  <c r="C316" i="22" s="1"/>
  <c r="B316" i="22"/>
  <c r="B317" i="22"/>
  <c r="B318" i="22"/>
  <c r="B319" i="22"/>
  <c r="C320" i="22" s="1"/>
  <c r="B320" i="22"/>
  <c r="B321" i="22"/>
  <c r="B322" i="22"/>
  <c r="B323" i="22"/>
  <c r="C323" i="22" s="1"/>
  <c r="B324" i="22"/>
  <c r="C324" i="22" s="1"/>
  <c r="B325" i="22"/>
  <c r="B326" i="22"/>
  <c r="C327" i="22" s="1"/>
  <c r="B327" i="22"/>
  <c r="B328" i="22"/>
  <c r="B329" i="22"/>
  <c r="B330" i="22"/>
  <c r="C330" i="22" s="1"/>
  <c r="B331" i="22"/>
  <c r="C332" i="22" s="1"/>
  <c r="B332" i="22"/>
  <c r="B333" i="22"/>
  <c r="B334" i="22"/>
  <c r="B335" i="22"/>
  <c r="B336" i="22"/>
  <c r="B337" i="22"/>
  <c r="B338" i="22"/>
  <c r="B339" i="22"/>
  <c r="B340" i="22"/>
  <c r="B341" i="22"/>
  <c r="B342" i="22"/>
  <c r="C343" i="22" s="1"/>
  <c r="B343" i="22"/>
  <c r="C344" i="22" s="1"/>
  <c r="B344" i="22"/>
  <c r="B345" i="22"/>
  <c r="B346" i="22"/>
  <c r="C346" i="22" s="1"/>
  <c r="B347" i="22"/>
  <c r="C348" i="22" s="1"/>
  <c r="B348" i="22"/>
  <c r="B349" i="22"/>
  <c r="B350" i="22"/>
  <c r="B351" i="22"/>
  <c r="C352" i="22" s="1"/>
  <c r="B352" i="22"/>
  <c r="B353" i="22"/>
  <c r="B354" i="22"/>
  <c r="B355" i="22"/>
  <c r="C355" i="22" s="1"/>
  <c r="B356" i="22"/>
  <c r="C357" i="22" s="1"/>
  <c r="B357" i="22"/>
  <c r="B358" i="22"/>
  <c r="C359" i="22" s="1"/>
  <c r="B359" i="22"/>
  <c r="C360" i="22" s="1"/>
  <c r="B360" i="22"/>
  <c r="B361" i="22"/>
  <c r="B362" i="22"/>
  <c r="C362" i="22" s="1"/>
  <c r="B363" i="22"/>
  <c r="C364" i="22" s="1"/>
  <c r="B364" i="22"/>
  <c r="B365" i="22"/>
  <c r="B366" i="22"/>
  <c r="B367" i="22"/>
  <c r="C367" i="22" s="1"/>
  <c r="B368" i="22"/>
  <c r="B369" i="22"/>
  <c r="B370" i="22"/>
  <c r="B371" i="22"/>
  <c r="B372" i="22"/>
  <c r="C373" i="22" s="1"/>
  <c r="B373" i="22"/>
  <c r="B374" i="22"/>
  <c r="B375" i="22"/>
  <c r="B376" i="22"/>
  <c r="B377" i="22"/>
  <c r="B378" i="22"/>
  <c r="C378" i="22" s="1"/>
  <c r="B379" i="22"/>
  <c r="C380" i="22" s="1"/>
  <c r="B380" i="22"/>
  <c r="B381" i="22"/>
  <c r="B382" i="22"/>
  <c r="B383" i="22"/>
  <c r="B384" i="22"/>
  <c r="B385" i="22"/>
  <c r="B386" i="22"/>
  <c r="B387" i="22"/>
  <c r="B388" i="22"/>
  <c r="B389" i="22"/>
  <c r="B390" i="22"/>
  <c r="C390" i="22" s="1"/>
  <c r="B391" i="22"/>
  <c r="B392" i="22"/>
  <c r="B393" i="22"/>
  <c r="B394" i="22"/>
  <c r="C394" i="22" s="1"/>
  <c r="B395" i="22"/>
  <c r="C396" i="22" s="1"/>
  <c r="B396" i="22"/>
  <c r="B397" i="22"/>
  <c r="B398" i="22"/>
  <c r="B399" i="22"/>
  <c r="C399" i="22" s="1"/>
  <c r="B400" i="22"/>
  <c r="B401" i="22"/>
  <c r="B402" i="22"/>
  <c r="B403" i="22"/>
  <c r="C403" i="22" s="1"/>
  <c r="B404" i="22"/>
  <c r="B405" i="22"/>
  <c r="B406" i="22"/>
  <c r="C407" i="22" s="1"/>
  <c r="B407" i="22"/>
  <c r="B408" i="22"/>
  <c r="C408" i="22" s="1"/>
  <c r="B409" i="22"/>
  <c r="B410" i="22"/>
  <c r="C410" i="22" s="1"/>
  <c r="B411" i="22"/>
  <c r="C412" i="22" s="1"/>
  <c r="B412" i="22"/>
  <c r="B413" i="22"/>
  <c r="B414" i="22"/>
  <c r="B415" i="22"/>
  <c r="C415" i="22" s="1"/>
  <c r="B416" i="22"/>
  <c r="B417" i="22"/>
  <c r="B418" i="22"/>
  <c r="B419" i="22"/>
  <c r="B420" i="22"/>
  <c r="C420" i="22" s="1"/>
  <c r="B421" i="22"/>
  <c r="B422" i="22"/>
  <c r="B423" i="22"/>
  <c r="B424" i="22"/>
  <c r="B425" i="22"/>
  <c r="B426" i="22"/>
  <c r="C426" i="22" s="1"/>
  <c r="B427" i="22"/>
  <c r="C428" i="22" s="1"/>
  <c r="B428" i="22"/>
  <c r="B429" i="22"/>
  <c r="C429" i="22" s="1"/>
  <c r="B430" i="22"/>
  <c r="B431" i="22"/>
  <c r="C432" i="22" s="1"/>
  <c r="B432" i="22"/>
  <c r="B433" i="22"/>
  <c r="B434" i="22"/>
  <c r="B435" i="22"/>
  <c r="C435" i="22" s="1"/>
  <c r="B436" i="22"/>
  <c r="C436" i="22" s="1"/>
  <c r="B437" i="22"/>
  <c r="B438" i="22"/>
  <c r="B439" i="22"/>
  <c r="B440" i="22"/>
  <c r="C440" i="22" s="1"/>
  <c r="B441" i="22"/>
  <c r="B442" i="22"/>
  <c r="C442" i="22" s="1"/>
  <c r="B443" i="22"/>
  <c r="C444" i="22" s="1"/>
  <c r="B444" i="22"/>
  <c r="B445" i="22"/>
  <c r="B446" i="22"/>
  <c r="B447" i="22"/>
  <c r="C447" i="22" s="1"/>
  <c r="B11" i="22"/>
  <c r="B3" i="22"/>
  <c r="B2" i="22"/>
  <c r="B1" i="22"/>
  <c r="A447" i="22"/>
  <c r="F447" i="22" s="1"/>
  <c r="A446" i="22"/>
  <c r="A445" i="22"/>
  <c r="C445" i="22"/>
  <c r="A444" i="22"/>
  <c r="F444" i="22" s="1"/>
  <c r="A443" i="22"/>
  <c r="A442" i="22"/>
  <c r="A441" i="22"/>
  <c r="F441" i="22" s="1"/>
  <c r="A440" i="22"/>
  <c r="F440" i="22" s="1"/>
  <c r="F439" i="22"/>
  <c r="A439" i="22"/>
  <c r="A438" i="22"/>
  <c r="F438" i="22" s="1"/>
  <c r="A437" i="22"/>
  <c r="A436" i="22"/>
  <c r="A435" i="22"/>
  <c r="F435" i="22" s="1"/>
  <c r="A434" i="22"/>
  <c r="A433" i="22"/>
  <c r="A432" i="22"/>
  <c r="A431" i="22"/>
  <c r="A430" i="22"/>
  <c r="F430" i="22" s="1"/>
  <c r="A429" i="22"/>
  <c r="A428" i="22"/>
  <c r="A427" i="22"/>
  <c r="A426" i="22"/>
  <c r="F426" i="22" s="1"/>
  <c r="A425" i="22"/>
  <c r="A424" i="22"/>
  <c r="A423" i="22"/>
  <c r="A422" i="22"/>
  <c r="F421" i="22"/>
  <c r="A421" i="22"/>
  <c r="F420" i="22"/>
  <c r="A420" i="22"/>
  <c r="F419" i="22"/>
  <c r="C419" i="22"/>
  <c r="A419" i="22"/>
  <c r="A418" i="22"/>
  <c r="A417" i="22"/>
  <c r="A416" i="22"/>
  <c r="A415" i="22"/>
  <c r="F414" i="22"/>
  <c r="C414" i="22"/>
  <c r="A414" i="22"/>
  <c r="A413" i="22"/>
  <c r="C413" i="22"/>
  <c r="A412" i="22"/>
  <c r="A411" i="22"/>
  <c r="A410" i="22"/>
  <c r="A409" i="22"/>
  <c r="F409" i="22" s="1"/>
  <c r="A408" i="22"/>
  <c r="A407" i="22"/>
  <c r="A406" i="22"/>
  <c r="F406" i="22" s="1"/>
  <c r="F405" i="22"/>
  <c r="C405" i="22"/>
  <c r="A405" i="22"/>
  <c r="F404" i="22"/>
  <c r="A404" i="22"/>
  <c r="F403" i="22"/>
  <c r="A403" i="22"/>
  <c r="A402" i="22"/>
  <c r="A401" i="22"/>
  <c r="A400" i="22"/>
  <c r="A399" i="22"/>
  <c r="C398" i="22"/>
  <c r="A398" i="22"/>
  <c r="F398" i="22" s="1"/>
  <c r="A397" i="22"/>
  <c r="C397" i="22"/>
  <c r="A396" i="22"/>
  <c r="A395" i="22"/>
  <c r="A394" i="22"/>
  <c r="A393" i="22"/>
  <c r="F393" i="22" s="1"/>
  <c r="C392" i="22"/>
  <c r="A392" i="22"/>
  <c r="A391" i="22"/>
  <c r="F391" i="22" s="1"/>
  <c r="A390" i="22"/>
  <c r="F389" i="22"/>
  <c r="C389" i="22"/>
  <c r="A389" i="22"/>
  <c r="A388" i="22"/>
  <c r="C387" i="22"/>
  <c r="A387" i="22"/>
  <c r="A386" i="22"/>
  <c r="C385" i="22"/>
  <c r="A385" i="22"/>
  <c r="A384" i="22"/>
  <c r="C383" i="22"/>
  <c r="A383" i="22"/>
  <c r="A382" i="22"/>
  <c r="F382" i="22" s="1"/>
  <c r="A381" i="22"/>
  <c r="C381" i="22"/>
  <c r="A380" i="22"/>
  <c r="A379" i="22"/>
  <c r="F379" i="22" s="1"/>
  <c r="A378" i="22"/>
  <c r="F377" i="22"/>
  <c r="A377" i="22"/>
  <c r="C376" i="22"/>
  <c r="A376" i="22"/>
  <c r="A375" i="22"/>
  <c r="F375" i="22" s="1"/>
  <c r="A374" i="22"/>
  <c r="F373" i="22"/>
  <c r="A373" i="22"/>
  <c r="A372" i="22"/>
  <c r="C371" i="22"/>
  <c r="A371" i="22"/>
  <c r="A370" i="22"/>
  <c r="C369" i="22"/>
  <c r="A369" i="22"/>
  <c r="A368" i="22"/>
  <c r="A367" i="22"/>
  <c r="A366" i="22"/>
  <c r="F366" i="22" s="1"/>
  <c r="A365" i="22"/>
  <c r="C365" i="22"/>
  <c r="A364" i="22"/>
  <c r="A363" i="22"/>
  <c r="A362" i="22"/>
  <c r="F362" i="22" s="1"/>
  <c r="C361" i="22"/>
  <c r="A361" i="22"/>
  <c r="F361" i="22" s="1"/>
  <c r="A360" i="22"/>
  <c r="A359" i="22"/>
  <c r="F359" i="22" s="1"/>
  <c r="A358" i="22"/>
  <c r="F358" i="22" s="1"/>
  <c r="F357" i="22"/>
  <c r="A357" i="22"/>
  <c r="F356" i="22"/>
  <c r="A356" i="22"/>
  <c r="A355" i="22"/>
  <c r="A354" i="22"/>
  <c r="F355" i="22" s="1"/>
  <c r="C353" i="22"/>
  <c r="A353" i="22"/>
  <c r="A352" i="22"/>
  <c r="C351" i="22"/>
  <c r="A351" i="22"/>
  <c r="C350" i="22"/>
  <c r="A350" i="22"/>
  <c r="F350" i="22" s="1"/>
  <c r="A349" i="22"/>
  <c r="F349" i="22" s="1"/>
  <c r="C349" i="22"/>
  <c r="A348" i="22"/>
  <c r="A347" i="22"/>
  <c r="F347" i="22" s="1"/>
  <c r="A346" i="22"/>
  <c r="A345" i="22"/>
  <c r="A344" i="22"/>
  <c r="F344" i="22" s="1"/>
  <c r="A343" i="22"/>
  <c r="A342" i="22"/>
  <c r="F342" i="22" s="1"/>
  <c r="C341" i="22"/>
  <c r="A341" i="22"/>
  <c r="F341" i="22" s="1"/>
  <c r="F340" i="22"/>
  <c r="A340" i="22"/>
  <c r="C339" i="22"/>
  <c r="A339" i="22"/>
  <c r="A338" i="22"/>
  <c r="F339" i="22" s="1"/>
  <c r="C337" i="22"/>
  <c r="A337" i="22"/>
  <c r="C336" i="22"/>
  <c r="A336" i="22"/>
  <c r="C335" i="22"/>
  <c r="A335" i="22"/>
  <c r="F334" i="22"/>
  <c r="C334" i="22"/>
  <c r="A334" i="22"/>
  <c r="A333" i="22"/>
  <c r="F333" i="22" s="1"/>
  <c r="C333" i="22"/>
  <c r="A332" i="22"/>
  <c r="F332" i="22" s="1"/>
  <c r="A331" i="22"/>
  <c r="A330" i="22"/>
  <c r="F330" i="22" s="1"/>
  <c r="C329" i="22"/>
  <c r="A329" i="22"/>
  <c r="F329" i="22" s="1"/>
  <c r="C328" i="22"/>
  <c r="A328" i="22"/>
  <c r="A327" i="22"/>
  <c r="A326" i="22"/>
  <c r="F326" i="22" s="1"/>
  <c r="C325" i="22"/>
  <c r="A325" i="22"/>
  <c r="F325" i="22" s="1"/>
  <c r="F324" i="22"/>
  <c r="A324" i="22"/>
  <c r="A323" i="22"/>
  <c r="F323" i="22" s="1"/>
  <c r="C322" i="22"/>
  <c r="A322" i="22"/>
  <c r="A321" i="22"/>
  <c r="A320" i="22"/>
  <c r="C319" i="22"/>
  <c r="A319" i="22"/>
  <c r="F319" i="22" s="1"/>
  <c r="C318" i="22"/>
  <c r="A318" i="22"/>
  <c r="A317" i="22"/>
  <c r="C317" i="22"/>
  <c r="A316" i="22"/>
  <c r="A315" i="22"/>
  <c r="A314" i="22"/>
  <c r="C313" i="22"/>
  <c r="A313" i="22"/>
  <c r="C312" i="22"/>
  <c r="A312" i="22"/>
  <c r="A311" i="22"/>
  <c r="A310" i="22"/>
  <c r="F310" i="22" s="1"/>
  <c r="C309" i="22"/>
  <c r="A309" i="22"/>
  <c r="F309" i="22" s="1"/>
  <c r="F308" i="22"/>
  <c r="A308" i="22"/>
  <c r="A307" i="22"/>
  <c r="F307" i="22" s="1"/>
  <c r="C306" i="22"/>
  <c r="A306" i="22"/>
  <c r="A305" i="22"/>
  <c r="C304" i="22"/>
  <c r="A304" i="22"/>
  <c r="C303" i="22"/>
  <c r="A303" i="22"/>
  <c r="C302" i="22"/>
  <c r="A302" i="22"/>
  <c r="F302" i="22" s="1"/>
  <c r="A301" i="22"/>
  <c r="C301" i="22"/>
  <c r="A300" i="22"/>
  <c r="F300" i="22" s="1"/>
  <c r="A299" i="22"/>
  <c r="A298" i="22"/>
  <c r="C297" i="22"/>
  <c r="A297" i="22"/>
  <c r="C296" i="22"/>
  <c r="A296" i="22"/>
  <c r="F296" i="22" s="1"/>
  <c r="A295" i="22"/>
  <c r="A294" i="22"/>
  <c r="F294" i="22" s="1"/>
  <c r="F293" i="22"/>
  <c r="A293" i="22"/>
  <c r="A292" i="22"/>
  <c r="F292" i="22" s="1"/>
  <c r="A291" i="22"/>
  <c r="F291" i="22" s="1"/>
  <c r="C290" i="22"/>
  <c r="A290" i="22"/>
  <c r="A289" i="22"/>
  <c r="A288" i="22"/>
  <c r="A287" i="22"/>
  <c r="F287" i="22" s="1"/>
  <c r="F286" i="22"/>
  <c r="C286" i="22"/>
  <c r="A286" i="22"/>
  <c r="A285" i="22"/>
  <c r="C285" i="22"/>
  <c r="A284" i="22"/>
  <c r="A283" i="22"/>
  <c r="A282" i="22"/>
  <c r="C281" i="22"/>
  <c r="A281" i="22"/>
  <c r="C280" i="22"/>
  <c r="A280" i="22"/>
  <c r="F280" i="22" s="1"/>
  <c r="A279" i="22"/>
  <c r="A278" i="22"/>
  <c r="F277" i="22"/>
  <c r="C277" i="22"/>
  <c r="A277" i="22"/>
  <c r="A276" i="22"/>
  <c r="F276" i="22" s="1"/>
  <c r="C275" i="22"/>
  <c r="A275" i="22"/>
  <c r="F275" i="22" s="1"/>
  <c r="C274" i="22"/>
  <c r="A274" i="22"/>
  <c r="C273" i="22"/>
  <c r="A273" i="22"/>
  <c r="A272" i="22"/>
  <c r="C271" i="22"/>
  <c r="A271" i="22"/>
  <c r="C270" i="22"/>
  <c r="A270" i="22"/>
  <c r="F270" i="22" s="1"/>
  <c r="A269" i="22"/>
  <c r="C268" i="22"/>
  <c r="C269" i="22"/>
  <c r="A268" i="22"/>
  <c r="A267" i="22"/>
  <c r="A266" i="22"/>
  <c r="C265" i="22"/>
  <c r="A265" i="22"/>
  <c r="F265" i="22" s="1"/>
  <c r="C264" i="22"/>
  <c r="A264" i="22"/>
  <c r="F263" i="22"/>
  <c r="A263" i="22"/>
  <c r="A262" i="22"/>
  <c r="F262" i="22" s="1"/>
  <c r="F261" i="22"/>
  <c r="A261" i="22"/>
  <c r="A260" i="22"/>
  <c r="A259" i="22"/>
  <c r="A258" i="22"/>
  <c r="C257" i="22"/>
  <c r="A257" i="22"/>
  <c r="A256" i="22"/>
  <c r="C255" i="22"/>
  <c r="A255" i="22"/>
  <c r="F255" i="22" s="1"/>
  <c r="F254" i="22"/>
  <c r="C254" i="22"/>
  <c r="A254" i="22"/>
  <c r="A253" i="22"/>
  <c r="C253" i="22"/>
  <c r="A252" i="22"/>
  <c r="F252" i="22" s="1"/>
  <c r="A251" i="22"/>
  <c r="A250" i="22"/>
  <c r="C249" i="22"/>
  <c r="A249" i="22"/>
  <c r="C248" i="22"/>
  <c r="A248" i="22"/>
  <c r="F249" i="22" s="1"/>
  <c r="A247" i="22"/>
  <c r="A246" i="22"/>
  <c r="F246" i="22" s="1"/>
  <c r="F245" i="22"/>
  <c r="A245" i="22"/>
  <c r="F244" i="22"/>
  <c r="A244" i="22"/>
  <c r="C243" i="22"/>
  <c r="A243" i="22"/>
  <c r="F243" i="22" s="1"/>
  <c r="A242" i="22"/>
  <c r="C241" i="22"/>
  <c r="A241" i="22"/>
  <c r="A240" i="22"/>
  <c r="C239" i="22"/>
  <c r="A239" i="22"/>
  <c r="F239" i="22" s="1"/>
  <c r="F238" i="22"/>
  <c r="C238" i="22"/>
  <c r="A238" i="22"/>
  <c r="A237" i="22"/>
  <c r="C237" i="22"/>
  <c r="A236" i="22"/>
  <c r="F236" i="22" s="1"/>
  <c r="A235" i="22"/>
  <c r="A234" i="22"/>
  <c r="F233" i="22"/>
  <c r="C233" i="22"/>
  <c r="A233" i="22"/>
  <c r="C232" i="22"/>
  <c r="A232" i="22"/>
  <c r="A231" i="22"/>
  <c r="F231" i="22" s="1"/>
  <c r="A230" i="22"/>
  <c r="F230" i="22" s="1"/>
  <c r="A229" i="22"/>
  <c r="F228" i="22"/>
  <c r="A228" i="22"/>
  <c r="F229" i="22" s="1"/>
  <c r="C227" i="22"/>
  <c r="A227" i="22"/>
  <c r="F227" i="22" s="1"/>
  <c r="A226" i="22"/>
  <c r="C225" i="22"/>
  <c r="A225" i="22"/>
  <c r="A224" i="22"/>
  <c r="C223" i="22"/>
  <c r="A223" i="22"/>
  <c r="F223" i="22" s="1"/>
  <c r="F222" i="22"/>
  <c r="C222" i="22"/>
  <c r="A222" i="22"/>
  <c r="A221" i="22"/>
  <c r="C221" i="22"/>
  <c r="A220" i="22"/>
  <c r="F220" i="22" s="1"/>
  <c r="A219" i="22"/>
  <c r="F219" i="22" s="1"/>
  <c r="A218" i="22"/>
  <c r="C217" i="22"/>
  <c r="A217" i="22"/>
  <c r="C216" i="22"/>
  <c r="A216" i="22"/>
  <c r="F217" i="22" s="1"/>
  <c r="C215" i="22"/>
  <c r="A215" i="22"/>
  <c r="F215" i="22" s="1"/>
  <c r="A214" i="22"/>
  <c r="A213" i="22"/>
  <c r="F213" i="22" s="1"/>
  <c r="A212" i="22"/>
  <c r="F211" i="22"/>
  <c r="C211" i="22"/>
  <c r="A211" i="22"/>
  <c r="F212" i="22" s="1"/>
  <c r="A210" i="22"/>
  <c r="A209" i="22"/>
  <c r="A208" i="22"/>
  <c r="C207" i="22"/>
  <c r="A207" i="22"/>
  <c r="F207" i="22" s="1"/>
  <c r="C206" i="22"/>
  <c r="A206" i="22"/>
  <c r="F206" i="22" s="1"/>
  <c r="A205" i="22"/>
  <c r="C205" i="22"/>
  <c r="A204" i="22"/>
  <c r="F204" i="22" s="1"/>
  <c r="A203" i="22"/>
  <c r="A202" i="22"/>
  <c r="F202" i="22" s="1"/>
  <c r="C201" i="22"/>
  <c r="A201" i="22"/>
  <c r="F201" i="22" s="1"/>
  <c r="C200" i="22"/>
  <c r="A200" i="22"/>
  <c r="A199" i="22"/>
  <c r="F199" i="22" s="1"/>
  <c r="A198" i="22"/>
  <c r="A197" i="22"/>
  <c r="F197" i="22" s="1"/>
  <c r="A196" i="22"/>
  <c r="C195" i="22"/>
  <c r="A195" i="22"/>
  <c r="F196" i="22" s="1"/>
  <c r="F194" i="22"/>
  <c r="A194" i="22"/>
  <c r="C193" i="22"/>
  <c r="A193" i="22"/>
  <c r="A192" i="22"/>
  <c r="C191" i="22"/>
  <c r="A191" i="22"/>
  <c r="C190" i="22"/>
  <c r="A190" i="22"/>
  <c r="F190" i="22" s="1"/>
  <c r="A189" i="22"/>
  <c r="A188" i="22"/>
  <c r="F188" i="22" s="1"/>
  <c r="A187" i="22"/>
  <c r="A186" i="22"/>
  <c r="A185" i="22"/>
  <c r="C184" i="22"/>
  <c r="C185" i="22"/>
  <c r="A184" i="22"/>
  <c r="A183" i="22"/>
  <c r="F183" i="22" s="1"/>
  <c r="A182" i="22"/>
  <c r="F182" i="22" s="1"/>
  <c r="A181" i="22"/>
  <c r="A180" i="22"/>
  <c r="F181" i="22" s="1"/>
  <c r="C179" i="22"/>
  <c r="A179" i="22"/>
  <c r="C178" i="22"/>
  <c r="A178" i="22"/>
  <c r="C177" i="22"/>
  <c r="A177" i="22"/>
  <c r="F176" i="22"/>
  <c r="A176" i="22"/>
  <c r="F175" i="22"/>
  <c r="C175" i="22"/>
  <c r="A175" i="22"/>
  <c r="C174" i="22"/>
  <c r="A174" i="22"/>
  <c r="F173" i="22"/>
  <c r="C173" i="22"/>
  <c r="A173" i="22"/>
  <c r="F174" i="22" s="1"/>
  <c r="A172" i="22"/>
  <c r="F172" i="22" s="1"/>
  <c r="A171" i="22"/>
  <c r="A170" i="22"/>
  <c r="C169" i="22"/>
  <c r="A169" i="22"/>
  <c r="F169" i="22" s="1"/>
  <c r="C168" i="22"/>
  <c r="A168" i="22"/>
  <c r="F168" i="22" s="1"/>
  <c r="F167" i="22"/>
  <c r="C167" i="22"/>
  <c r="A167" i="22"/>
  <c r="A166" i="22"/>
  <c r="C165" i="22"/>
  <c r="A165" i="22"/>
  <c r="A164" i="22"/>
  <c r="C163" i="22"/>
  <c r="A163" i="22"/>
  <c r="C162" i="22"/>
  <c r="A162" i="22"/>
  <c r="C161" i="22"/>
  <c r="A161" i="22"/>
  <c r="F161" i="22" s="1"/>
  <c r="F160" i="22"/>
  <c r="C160" i="22"/>
  <c r="A160" i="22"/>
  <c r="C159" i="22"/>
  <c r="A159" i="22"/>
  <c r="F158" i="22"/>
  <c r="C158" i="22"/>
  <c r="A158" i="22"/>
  <c r="F159" i="22" s="1"/>
  <c r="F157" i="22"/>
  <c r="A157" i="22"/>
  <c r="C156" i="22"/>
  <c r="A156" i="22"/>
  <c r="A155" i="22"/>
  <c r="A154" i="22"/>
  <c r="C153" i="22"/>
  <c r="A153" i="22"/>
  <c r="F153" i="22" s="1"/>
  <c r="C152" i="22"/>
  <c r="A152" i="22"/>
  <c r="F152" i="22" s="1"/>
  <c r="A151" i="22"/>
  <c r="F150" i="22"/>
  <c r="A150" i="22"/>
  <c r="F151" i="22" s="1"/>
  <c r="C149" i="22"/>
  <c r="A149" i="22"/>
  <c r="A148" i="22"/>
  <c r="C148" i="22"/>
  <c r="A147" i="22"/>
  <c r="C146" i="22"/>
  <c r="A146" i="22"/>
  <c r="C145" i="22"/>
  <c r="A145" i="22"/>
  <c r="F145" i="22" s="1"/>
  <c r="A144" i="22"/>
  <c r="F144" i="22" s="1"/>
  <c r="C143" i="22"/>
  <c r="A143" i="22"/>
  <c r="F143" i="22" s="1"/>
  <c r="A142" i="22"/>
  <c r="F142" i="22" s="1"/>
  <c r="C141" i="22"/>
  <c r="A141" i="22"/>
  <c r="A140" i="22"/>
  <c r="F140" i="22" s="1"/>
  <c r="A139" i="22"/>
  <c r="A138" i="22"/>
  <c r="C137" i="22"/>
  <c r="A137" i="22"/>
  <c r="F137" i="22" s="1"/>
  <c r="C136" i="22"/>
  <c r="A136" i="22"/>
  <c r="A135" i="22"/>
  <c r="F135" i="22" s="1"/>
  <c r="A134" i="22"/>
  <c r="F134" i="22" s="1"/>
  <c r="C133" i="22"/>
  <c r="A133" i="22"/>
  <c r="A132" i="22"/>
  <c r="F132" i="22" s="1"/>
  <c r="C132" i="22"/>
  <c r="A131" i="22"/>
  <c r="C130" i="22"/>
  <c r="A130" i="22"/>
  <c r="F130" i="22" s="1"/>
  <c r="F129" i="22"/>
  <c r="C129" i="22"/>
  <c r="A129" i="22"/>
  <c r="C128" i="22"/>
  <c r="A128" i="22"/>
  <c r="C127" i="22"/>
  <c r="A127" i="22"/>
  <c r="F128" i="22" s="1"/>
  <c r="C126" i="22"/>
  <c r="A126" i="22"/>
  <c r="A125" i="22"/>
  <c r="F125" i="22" s="1"/>
  <c r="A124" i="22"/>
  <c r="A123" i="22"/>
  <c r="A122" i="22"/>
  <c r="F122" i="22" s="1"/>
  <c r="C121" i="22"/>
  <c r="A121" i="22"/>
  <c r="C120" i="22"/>
  <c r="A120" i="22"/>
  <c r="F120" i="22" s="1"/>
  <c r="A119" i="22"/>
  <c r="F119" i="22" s="1"/>
  <c r="A118" i="22"/>
  <c r="C117" i="22"/>
  <c r="A117" i="22"/>
  <c r="F117" i="22" s="1"/>
  <c r="A116" i="22"/>
  <c r="C115" i="22"/>
  <c r="A115" i="22"/>
  <c r="F115" i="22" s="1"/>
  <c r="F114" i="22"/>
  <c r="C114" i="22"/>
  <c r="A114" i="22"/>
  <c r="C113" i="22"/>
  <c r="A113" i="22"/>
  <c r="F113" i="22" s="1"/>
  <c r="C112" i="22"/>
  <c r="A112" i="22"/>
  <c r="F112" i="22" s="1"/>
  <c r="C111" i="22"/>
  <c r="A111" i="22"/>
  <c r="C110" i="22"/>
  <c r="A110" i="22"/>
  <c r="F109" i="22"/>
  <c r="A109" i="22"/>
  <c r="A108" i="22"/>
  <c r="F108" i="22" s="1"/>
  <c r="A107" i="22"/>
  <c r="A106" i="22"/>
  <c r="F106" i="22" s="1"/>
  <c r="C105" i="22"/>
  <c r="A105" i="22"/>
  <c r="C104" i="22"/>
  <c r="A104" i="22"/>
  <c r="A103" i="22"/>
  <c r="F103" i="22" s="1"/>
  <c r="A102" i="22"/>
  <c r="F102" i="22" s="1"/>
  <c r="C101" i="22"/>
  <c r="A101" i="22"/>
  <c r="F101" i="22" s="1"/>
  <c r="A100" i="22"/>
  <c r="F100" i="22" s="1"/>
  <c r="C100" i="22"/>
  <c r="A99" i="22"/>
  <c r="C98" i="22"/>
  <c r="A98" i="22"/>
  <c r="C97" i="22"/>
  <c r="A97" i="22"/>
  <c r="F97" i="22" s="1"/>
  <c r="C96" i="22"/>
  <c r="A96" i="22"/>
  <c r="F95" i="22"/>
  <c r="A95" i="22"/>
  <c r="A94" i="22"/>
  <c r="F94" i="22" s="1"/>
  <c r="F93" i="22"/>
  <c r="C93" i="22"/>
  <c r="A93" i="22"/>
  <c r="A92" i="22"/>
  <c r="A91" i="22"/>
  <c r="F91" i="22" s="1"/>
  <c r="A90" i="22"/>
  <c r="C89" i="22"/>
  <c r="A89" i="22"/>
  <c r="F89" i="22" s="1"/>
  <c r="C88" i="22"/>
  <c r="A88" i="22"/>
  <c r="F88" i="22" s="1"/>
  <c r="A87" i="22"/>
  <c r="A86" i="22"/>
  <c r="F87" i="22" s="1"/>
  <c r="F85" i="22"/>
  <c r="A85" i="22"/>
  <c r="A84" i="22"/>
  <c r="C84" i="22"/>
  <c r="A83" i="22"/>
  <c r="C82" i="22"/>
  <c r="A82" i="22"/>
  <c r="F82" i="22" s="1"/>
  <c r="C81" i="22"/>
  <c r="A81" i="22"/>
  <c r="F81" i="22" s="1"/>
  <c r="C80" i="22"/>
  <c r="A80" i="22"/>
  <c r="C79" i="22"/>
  <c r="A79" i="22"/>
  <c r="F79" i="22" s="1"/>
  <c r="C78" i="22"/>
  <c r="A78" i="22"/>
  <c r="A77" i="22"/>
  <c r="A76" i="22"/>
  <c r="F76" i="22" s="1"/>
  <c r="A75" i="22"/>
  <c r="A74" i="22"/>
  <c r="F74" i="22" s="1"/>
  <c r="C73" i="22"/>
  <c r="A73" i="22"/>
  <c r="C72" i="22"/>
  <c r="A72" i="22"/>
  <c r="F72" i="22" s="1"/>
  <c r="A71" i="22"/>
  <c r="F71" i="22" s="1"/>
  <c r="F70" i="22"/>
  <c r="A70" i="22"/>
  <c r="A69" i="22"/>
  <c r="F69" i="22" s="1"/>
  <c r="C68" i="22"/>
  <c r="A68" i="22"/>
  <c r="C67" i="22"/>
  <c r="A67" i="22"/>
  <c r="C66" i="22"/>
  <c r="A66" i="22"/>
  <c r="F66" i="22" s="1"/>
  <c r="C65" i="22"/>
  <c r="A65" i="22"/>
  <c r="F65" i="22" s="1"/>
  <c r="F64" i="22"/>
  <c r="C64" i="22"/>
  <c r="A64" i="22"/>
  <c r="F63" i="22"/>
  <c r="A63" i="22"/>
  <c r="F62" i="22"/>
  <c r="A62" i="22"/>
  <c r="C61" i="22"/>
  <c r="A61" i="22"/>
  <c r="A60" i="22"/>
  <c r="F60" i="22" s="1"/>
  <c r="A59" i="22"/>
  <c r="A58" i="22"/>
  <c r="C57" i="22"/>
  <c r="A57" i="22"/>
  <c r="C56" i="22"/>
  <c r="A56" i="22"/>
  <c r="F56" i="22" s="1"/>
  <c r="F55" i="22"/>
  <c r="A55" i="22"/>
  <c r="A54" i="22"/>
  <c r="A53" i="22"/>
  <c r="F53" i="22" s="1"/>
  <c r="C52" i="22"/>
  <c r="A52" i="22"/>
  <c r="C51" i="22"/>
  <c r="A51" i="22"/>
  <c r="F51" i="22" s="1"/>
  <c r="A50" i="22"/>
  <c r="F49" i="22"/>
  <c r="C49" i="22"/>
  <c r="A49" i="22"/>
  <c r="C48" i="22"/>
  <c r="A48" i="22"/>
  <c r="F48" i="22" s="1"/>
  <c r="F47" i="22"/>
  <c r="A47" i="22"/>
  <c r="F46" i="22"/>
  <c r="C46" i="22"/>
  <c r="A46" i="22"/>
  <c r="F45" i="22"/>
  <c r="C45" i="22"/>
  <c r="A45" i="22"/>
  <c r="A44" i="22"/>
  <c r="F44" i="22" s="1"/>
  <c r="A43" i="22"/>
  <c r="A42" i="22"/>
  <c r="C41" i="22"/>
  <c r="A41" i="22"/>
  <c r="C40" i="22"/>
  <c r="A40" i="22"/>
  <c r="A39" i="22"/>
  <c r="F39" i="22" s="1"/>
  <c r="A38" i="22"/>
  <c r="C37" i="22"/>
  <c r="A37" i="22"/>
  <c r="F38" i="22" s="1"/>
  <c r="C36" i="22"/>
  <c r="A36" i="22"/>
  <c r="A35" i="22"/>
  <c r="C35" i="22"/>
  <c r="A34" i="22"/>
  <c r="F34" i="22" s="1"/>
  <c r="C33" i="22"/>
  <c r="A33" i="22"/>
  <c r="A32" i="22"/>
  <c r="C31" i="22"/>
  <c r="A31" i="22"/>
  <c r="F30" i="22"/>
  <c r="A30" i="22"/>
  <c r="F29" i="22"/>
  <c r="A29" i="22"/>
  <c r="A28" i="22"/>
  <c r="A27" i="22"/>
  <c r="F27" i="22" s="1"/>
  <c r="A26" i="22"/>
  <c r="C26" i="22"/>
  <c r="A25" i="22"/>
  <c r="F25" i="22" s="1"/>
  <c r="C24" i="22"/>
  <c r="A24" i="22"/>
  <c r="A23" i="22"/>
  <c r="F23" i="22" s="1"/>
  <c r="A22" i="22"/>
  <c r="C21" i="22"/>
  <c r="A21" i="22"/>
  <c r="F21" i="22" s="1"/>
  <c r="A20" i="22"/>
  <c r="F20" i="22" s="1"/>
  <c r="C20" i="22"/>
  <c r="A19" i="22"/>
  <c r="C18" i="22"/>
  <c r="A18" i="22"/>
  <c r="A17" i="22"/>
  <c r="F17" i="22" s="1"/>
  <c r="C16" i="22"/>
  <c r="A16" i="22"/>
  <c r="A15" i="22"/>
  <c r="A14" i="22"/>
  <c r="F14" i="22" s="1"/>
  <c r="A13" i="22"/>
  <c r="C12" i="22"/>
  <c r="A12" i="22"/>
  <c r="F13" i="22" s="1"/>
  <c r="A11" i="22"/>
  <c r="F12" i="22" s="1"/>
  <c r="B12" i="21"/>
  <c r="B13" i="21"/>
  <c r="B14" i="21"/>
  <c r="B15" i="21"/>
  <c r="C16" i="21" s="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C31" i="21" s="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C55" i="21" s="1"/>
  <c r="B55" i="21"/>
  <c r="B56" i="21"/>
  <c r="B57" i="21"/>
  <c r="B58" i="21"/>
  <c r="B59" i="21"/>
  <c r="B60" i="21"/>
  <c r="B61" i="21"/>
  <c r="B62" i="21"/>
  <c r="B63" i="21"/>
  <c r="C64" i="21" s="1"/>
  <c r="B64" i="21"/>
  <c r="B65" i="21"/>
  <c r="C66" i="21" s="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C79" i="21" s="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C102" i="21" s="1"/>
  <c r="B103" i="21"/>
  <c r="B104" i="21"/>
  <c r="B105" i="21"/>
  <c r="B106" i="21"/>
  <c r="B107" i="21"/>
  <c r="B108" i="21"/>
  <c r="B109" i="21"/>
  <c r="B110" i="21"/>
  <c r="B111" i="21"/>
  <c r="C111" i="21" s="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C127" i="21" s="1"/>
  <c r="B128" i="21"/>
  <c r="B129" i="21"/>
  <c r="C130" i="21" s="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C143" i="21" s="1"/>
  <c r="B144" i="21"/>
  <c r="B145" i="21"/>
  <c r="C146" i="21" s="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C159" i="21" s="1"/>
  <c r="B160" i="21"/>
  <c r="B161" i="21"/>
  <c r="B162" i="21"/>
  <c r="B163" i="21"/>
  <c r="B164" i="21"/>
  <c r="B165" i="21"/>
  <c r="B166" i="21"/>
  <c r="C167" i="21" s="1"/>
  <c r="B167" i="21"/>
  <c r="B168" i="21"/>
  <c r="B169" i="21"/>
  <c r="B170" i="21"/>
  <c r="B171" i="21"/>
  <c r="B172" i="21"/>
  <c r="B173" i="21"/>
  <c r="B174" i="21"/>
  <c r="B175" i="21"/>
  <c r="C176" i="21" s="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C189" i="21" s="1"/>
  <c r="B190" i="21"/>
  <c r="B191" i="21"/>
  <c r="C191" i="21" s="1"/>
  <c r="B192" i="21"/>
  <c r="B193" i="21"/>
  <c r="B194" i="21"/>
  <c r="B195" i="21"/>
  <c r="B196" i="21"/>
  <c r="B197" i="21"/>
  <c r="B198" i="21"/>
  <c r="B199" i="21"/>
  <c r="B200" i="21"/>
  <c r="B201" i="21"/>
  <c r="C201" i="21" s="1"/>
  <c r="B202" i="21"/>
  <c r="B203" i="21"/>
  <c r="B204" i="21"/>
  <c r="B205" i="21"/>
  <c r="B206" i="21"/>
  <c r="B207" i="21"/>
  <c r="B208" i="21"/>
  <c r="B209" i="21"/>
  <c r="C210" i="21" s="1"/>
  <c r="B210" i="21"/>
  <c r="B211" i="21"/>
  <c r="B212" i="21"/>
  <c r="B213" i="21"/>
  <c r="B214" i="21"/>
  <c r="C215" i="21" s="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C230" i="21" s="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C252" i="21" s="1"/>
  <c r="B252" i="21"/>
  <c r="B253" i="21"/>
  <c r="C253" i="21" s="1"/>
  <c r="B254" i="21"/>
  <c r="B255" i="21"/>
  <c r="C255" i="21" s="1"/>
  <c r="B256" i="21"/>
  <c r="B257" i="21"/>
  <c r="B258" i="21"/>
  <c r="C258" i="21" s="1"/>
  <c r="B259" i="21"/>
  <c r="B260" i="21"/>
  <c r="B261" i="21"/>
  <c r="B262" i="21"/>
  <c r="C263" i="21" s="1"/>
  <c r="B263" i="21"/>
  <c r="B264" i="21"/>
  <c r="B265" i="21"/>
  <c r="B266" i="21"/>
  <c r="B267" i="21"/>
  <c r="B268" i="21"/>
  <c r="B269" i="21"/>
  <c r="C269" i="21" s="1"/>
  <c r="B270" i="21"/>
  <c r="B271" i="21"/>
  <c r="B272" i="21"/>
  <c r="C273" i="21" s="1"/>
  <c r="B273" i="21"/>
  <c r="B274" i="21"/>
  <c r="C274" i="21" s="1"/>
  <c r="B275" i="21"/>
  <c r="B276" i="21"/>
  <c r="B277" i="21"/>
  <c r="B278" i="21"/>
  <c r="B279" i="21"/>
  <c r="B280" i="21"/>
  <c r="B281" i="21"/>
  <c r="C281" i="21" s="1"/>
  <c r="B282" i="21"/>
  <c r="B283" i="21"/>
  <c r="B284" i="21"/>
  <c r="B285" i="21"/>
  <c r="C286" i="21" s="1"/>
  <c r="B286" i="21"/>
  <c r="B287" i="21"/>
  <c r="B288" i="21"/>
  <c r="B289" i="21"/>
  <c r="B290" i="21"/>
  <c r="B291" i="21"/>
  <c r="B292" i="21"/>
  <c r="B293" i="21"/>
  <c r="B294" i="21"/>
  <c r="C294" i="21" s="1"/>
  <c r="B295" i="21"/>
  <c r="B296" i="21"/>
  <c r="B297" i="21"/>
  <c r="C297" i="21" s="1"/>
  <c r="B298" i="21"/>
  <c r="B299" i="21"/>
  <c r="B300" i="21"/>
  <c r="B301" i="21"/>
  <c r="C301" i="21" s="1"/>
  <c r="B302" i="21"/>
  <c r="B303" i="21"/>
  <c r="C303" i="21" s="1"/>
  <c r="B304" i="21"/>
  <c r="B305" i="21"/>
  <c r="C306" i="21" s="1"/>
  <c r="B306" i="21"/>
  <c r="C307" i="21" s="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C319" i="21" s="1"/>
  <c r="B320" i="21"/>
  <c r="B321" i="21"/>
  <c r="B322" i="21"/>
  <c r="C322" i="21" s="1"/>
  <c r="B323" i="21"/>
  <c r="B324" i="21"/>
  <c r="C324" i="21" s="1"/>
  <c r="B325" i="21"/>
  <c r="B326" i="21"/>
  <c r="C326" i="21" s="1"/>
  <c r="B327" i="21"/>
  <c r="B328" i="21"/>
  <c r="B329" i="21"/>
  <c r="C329" i="21" s="1"/>
  <c r="B330" i="21"/>
  <c r="B331" i="21"/>
  <c r="B332" i="21"/>
  <c r="B333" i="21"/>
  <c r="C333" i="21" s="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C345" i="21" s="1"/>
  <c r="B346" i="21"/>
  <c r="B347" i="21"/>
  <c r="C347" i="21" s="1"/>
  <c r="B348" i="21"/>
  <c r="B349" i="21"/>
  <c r="B350" i="21"/>
  <c r="B351" i="21"/>
  <c r="C351" i="21" s="1"/>
  <c r="B352" i="21"/>
  <c r="B353" i="21"/>
  <c r="B354" i="21"/>
  <c r="C355" i="21" s="1"/>
  <c r="B355" i="21"/>
  <c r="B356" i="21"/>
  <c r="C356" i="21" s="1"/>
  <c r="B357" i="21"/>
  <c r="B358" i="21"/>
  <c r="C358" i="21" s="1"/>
  <c r="B359" i="21"/>
  <c r="B360" i="21"/>
  <c r="B361" i="21"/>
  <c r="C361" i="21" s="1"/>
  <c r="B362" i="21"/>
  <c r="B363" i="21"/>
  <c r="C364" i="21" s="1"/>
  <c r="B364" i="21"/>
  <c r="B365" i="21"/>
  <c r="C365" i="21" s="1"/>
  <c r="B366" i="21"/>
  <c r="B367" i="21"/>
  <c r="C367" i="21" s="1"/>
  <c r="B368" i="21"/>
  <c r="B369" i="21"/>
  <c r="B370" i="21"/>
  <c r="C371" i="21" s="1"/>
  <c r="B371" i="21"/>
  <c r="B372" i="21"/>
  <c r="C373" i="21" s="1"/>
  <c r="B373" i="21"/>
  <c r="B374" i="21"/>
  <c r="B375" i="21"/>
  <c r="B376" i="21"/>
  <c r="B377" i="21"/>
  <c r="B378" i="21"/>
  <c r="B379" i="21"/>
  <c r="C380" i="21" s="1"/>
  <c r="B380" i="21"/>
  <c r="B381" i="21"/>
  <c r="C382" i="21" s="1"/>
  <c r="B382" i="21"/>
  <c r="B383" i="21"/>
  <c r="C384" i="21" s="1"/>
  <c r="B384" i="21"/>
  <c r="C385" i="21" s="1"/>
  <c r="B385" i="21"/>
  <c r="C386" i="21" s="1"/>
  <c r="B386" i="21"/>
  <c r="B387" i="21"/>
  <c r="B388" i="21"/>
  <c r="C388" i="21" s="1"/>
  <c r="B389" i="21"/>
  <c r="B390" i="21"/>
  <c r="C390" i="21" s="1"/>
  <c r="B391" i="21"/>
  <c r="B392" i="21"/>
  <c r="B393" i="21"/>
  <c r="B394" i="21"/>
  <c r="B395" i="21"/>
  <c r="C396" i="21" s="1"/>
  <c r="B396" i="21"/>
  <c r="B397" i="21"/>
  <c r="C398" i="21" s="1"/>
  <c r="B398" i="21"/>
  <c r="B399" i="21"/>
  <c r="C399" i="21" s="1"/>
  <c r="B400" i="21"/>
  <c r="C401" i="21" s="1"/>
  <c r="B401" i="21"/>
  <c r="B402" i="21"/>
  <c r="B403" i="21"/>
  <c r="B404" i="21"/>
  <c r="C405" i="21" s="1"/>
  <c r="B405" i="21"/>
  <c r="B406" i="21"/>
  <c r="C406" i="21" s="1"/>
  <c r="B407" i="21"/>
  <c r="C408" i="21" s="1"/>
  <c r="B408" i="21"/>
  <c r="B409" i="21"/>
  <c r="C409" i="21" s="1"/>
  <c r="B410" i="21"/>
  <c r="B411" i="21"/>
  <c r="C412" i="21" s="1"/>
  <c r="B412" i="21"/>
  <c r="B413" i="21"/>
  <c r="B414" i="21"/>
  <c r="B415" i="21"/>
  <c r="C415" i="21" s="1"/>
  <c r="B416" i="21"/>
  <c r="C417" i="21" s="1"/>
  <c r="B417" i="21"/>
  <c r="B418" i="21"/>
  <c r="C418" i="21" s="1"/>
  <c r="B419" i="21"/>
  <c r="B420" i="21"/>
  <c r="C421" i="21" s="1"/>
  <c r="B421" i="21"/>
  <c r="B422" i="21"/>
  <c r="C422" i="21" s="1"/>
  <c r="B423" i="21"/>
  <c r="B424" i="21"/>
  <c r="B425" i="21"/>
  <c r="C425" i="21" s="1"/>
  <c r="B426" i="21"/>
  <c r="B427" i="21"/>
  <c r="C428" i="21" s="1"/>
  <c r="B428" i="21"/>
  <c r="B429" i="21"/>
  <c r="B430" i="21"/>
  <c r="B431" i="21"/>
  <c r="C431" i="21" s="1"/>
  <c r="B432" i="21"/>
  <c r="C433" i="21" s="1"/>
  <c r="B433" i="21"/>
  <c r="B434" i="21"/>
  <c r="C434" i="21" s="1"/>
  <c r="B435" i="21"/>
  <c r="B436" i="21"/>
  <c r="C437" i="21" s="1"/>
  <c r="B437" i="21"/>
  <c r="B438" i="21"/>
  <c r="C438" i="21" s="1"/>
  <c r="B439" i="21"/>
  <c r="B440" i="21"/>
  <c r="B441" i="21"/>
  <c r="C441" i="21" s="1"/>
  <c r="B442" i="21"/>
  <c r="B443" i="21"/>
  <c r="C443" i="21" s="1"/>
  <c r="B444" i="21"/>
  <c r="B445" i="21"/>
  <c r="B446" i="21"/>
  <c r="B447" i="21"/>
  <c r="C447" i="21" s="1"/>
  <c r="B11" i="21"/>
  <c r="B3" i="21"/>
  <c r="B2" i="21"/>
  <c r="B1" i="21"/>
  <c r="A447" i="21"/>
  <c r="A446" i="21"/>
  <c r="F446" i="21" s="1"/>
  <c r="A445" i="21"/>
  <c r="A444" i="21"/>
  <c r="F444" i="21" s="1"/>
  <c r="A443" i="21"/>
  <c r="F443" i="21" s="1"/>
  <c r="A442" i="21"/>
  <c r="F441" i="21"/>
  <c r="A441" i="21"/>
  <c r="A440" i="21"/>
  <c r="A439" i="21"/>
  <c r="A438" i="21"/>
  <c r="A437" i="21"/>
  <c r="F438" i="21" s="1"/>
  <c r="A436" i="21"/>
  <c r="C435" i="21"/>
  <c r="A435" i="21"/>
  <c r="F435" i="21" s="1"/>
  <c r="A434" i="21"/>
  <c r="A433" i="21"/>
  <c r="F433" i="21" s="1"/>
  <c r="A432" i="21"/>
  <c r="F432" i="21" s="1"/>
  <c r="A431" i="21"/>
  <c r="A430" i="21"/>
  <c r="F430" i="21" s="1"/>
  <c r="A429" i="21"/>
  <c r="A428" i="21"/>
  <c r="F428" i="21" s="1"/>
  <c r="A427" i="21"/>
  <c r="F427" i="21" s="1"/>
  <c r="A426" i="21"/>
  <c r="F425" i="21"/>
  <c r="A425" i="21"/>
  <c r="A424" i="21"/>
  <c r="A423" i="21"/>
  <c r="A422" i="21"/>
  <c r="A421" i="21"/>
  <c r="F422" i="21" s="1"/>
  <c r="A420" i="21"/>
  <c r="F420" i="21" s="1"/>
  <c r="C419" i="21"/>
  <c r="A419" i="21"/>
  <c r="F419" i="21" s="1"/>
  <c r="A418" i="21"/>
  <c r="A417" i="21"/>
  <c r="A416" i="21"/>
  <c r="A415" i="21"/>
  <c r="A414" i="21"/>
  <c r="F414" i="21" s="1"/>
  <c r="A413" i="21"/>
  <c r="F413" i="21" s="1"/>
  <c r="A412" i="21"/>
  <c r="A411" i="21"/>
  <c r="A410" i="21"/>
  <c r="F411" i="21" s="1"/>
  <c r="A409" i="21"/>
  <c r="F409" i="21" s="1"/>
  <c r="A408" i="21"/>
  <c r="A407" i="21"/>
  <c r="A406" i="21"/>
  <c r="A405" i="21"/>
  <c r="F406" i="21" s="1"/>
  <c r="A404" i="21"/>
  <c r="F404" i="21" s="1"/>
  <c r="C403" i="21"/>
  <c r="A403" i="21"/>
  <c r="F403" i="21" s="1"/>
  <c r="C402" i="21"/>
  <c r="A402" i="21"/>
  <c r="A401" i="21"/>
  <c r="F402" i="21" s="1"/>
  <c r="A400" i="21"/>
  <c r="A399" i="21"/>
  <c r="A398" i="21"/>
  <c r="F398" i="21" s="1"/>
  <c r="F397" i="21"/>
  <c r="C397" i="21"/>
  <c r="A397" i="21"/>
  <c r="A396" i="21"/>
  <c r="F395" i="21"/>
  <c r="A395" i="21"/>
  <c r="A394" i="21"/>
  <c r="F394" i="21" s="1"/>
  <c r="C393" i="21"/>
  <c r="A393" i="21"/>
  <c r="A392" i="21"/>
  <c r="F393" i="21" s="1"/>
  <c r="A391" i="21"/>
  <c r="A390" i="21"/>
  <c r="C389" i="21"/>
  <c r="A389" i="21"/>
  <c r="F390" i="21" s="1"/>
  <c r="F388" i="21"/>
  <c r="A388" i="21"/>
  <c r="C387" i="21"/>
  <c r="A387" i="21"/>
  <c r="A386" i="21"/>
  <c r="F386" i="21" s="1"/>
  <c r="A385" i="21"/>
  <c r="A384" i="21"/>
  <c r="A383" i="21"/>
  <c r="A382" i="21"/>
  <c r="F382" i="21" s="1"/>
  <c r="F381" i="21"/>
  <c r="C381" i="21"/>
  <c r="A381" i="21"/>
  <c r="A380" i="21"/>
  <c r="F379" i="21"/>
  <c r="A379" i="21"/>
  <c r="A378" i="21"/>
  <c r="A377" i="21"/>
  <c r="F377" i="21" s="1"/>
  <c r="C376" i="21"/>
  <c r="A376" i="21"/>
  <c r="A375" i="21"/>
  <c r="C374" i="21"/>
  <c r="A374" i="21"/>
  <c r="A373" i="21"/>
  <c r="F373" i="21" s="1"/>
  <c r="C372" i="21"/>
  <c r="A372" i="21"/>
  <c r="A371" i="21"/>
  <c r="C370" i="21"/>
  <c r="A370" i="21"/>
  <c r="F370" i="21" s="1"/>
  <c r="A369" i="21"/>
  <c r="A368" i="21"/>
  <c r="A367" i="21"/>
  <c r="F367" i="21" s="1"/>
  <c r="C366" i="21"/>
  <c r="A366" i="21"/>
  <c r="A365" i="21"/>
  <c r="A364" i="21"/>
  <c r="F364" i="21" s="1"/>
  <c r="F363" i="21"/>
  <c r="A363" i="21"/>
  <c r="A362" i="21"/>
  <c r="A361" i="21"/>
  <c r="A360" i="21"/>
  <c r="F361" i="21" s="1"/>
  <c r="A359" i="21"/>
  <c r="A358" i="21"/>
  <c r="C357" i="21"/>
  <c r="A357" i="21"/>
  <c r="F357" i="21" s="1"/>
  <c r="A356" i="21"/>
  <c r="F356" i="21" s="1"/>
  <c r="A355" i="21"/>
  <c r="F355" i="21" s="1"/>
  <c r="C354" i="21"/>
  <c r="A354" i="21"/>
  <c r="A353" i="21"/>
  <c r="F353" i="21" s="1"/>
  <c r="A352" i="21"/>
  <c r="F352" i="21" s="1"/>
  <c r="A351" i="21"/>
  <c r="C350" i="21"/>
  <c r="A350" i="21"/>
  <c r="F350" i="21" s="1"/>
  <c r="C349" i="21"/>
  <c r="A349" i="21"/>
  <c r="A348" i="21"/>
  <c r="F348" i="21" s="1"/>
  <c r="F347" i="21"/>
  <c r="A347" i="21"/>
  <c r="A346" i="21"/>
  <c r="A345" i="21"/>
  <c r="F345" i="21" s="1"/>
  <c r="C344" i="21"/>
  <c r="A344" i="21"/>
  <c r="A343" i="21"/>
  <c r="C342" i="21"/>
  <c r="A342" i="21"/>
  <c r="C341" i="21"/>
  <c r="A341" i="21"/>
  <c r="F341" i="21" s="1"/>
  <c r="C340" i="21"/>
  <c r="A340" i="21"/>
  <c r="F340" i="21" s="1"/>
  <c r="C339" i="21"/>
  <c r="A339" i="21"/>
  <c r="C338" i="21"/>
  <c r="A338" i="21"/>
  <c r="F338" i="21" s="1"/>
  <c r="A337" i="21"/>
  <c r="F337" i="21" s="1"/>
  <c r="A336" i="21"/>
  <c r="F336" i="21" s="1"/>
  <c r="C335" i="21"/>
  <c r="A335" i="21"/>
  <c r="C334" i="21"/>
  <c r="A334" i="21"/>
  <c r="F334" i="21" s="1"/>
  <c r="F333" i="21"/>
  <c r="A333" i="21"/>
  <c r="C332" i="21"/>
  <c r="A332" i="21"/>
  <c r="F332" i="21" s="1"/>
  <c r="F331" i="21"/>
  <c r="A331" i="21"/>
  <c r="A330" i="21"/>
  <c r="A329" i="21"/>
  <c r="A328" i="21"/>
  <c r="F329" i="21" s="1"/>
  <c r="A327" i="21"/>
  <c r="A326" i="21"/>
  <c r="C325" i="21"/>
  <c r="A325" i="21"/>
  <c r="A324" i="21"/>
  <c r="F324" i="21" s="1"/>
  <c r="C323" i="21"/>
  <c r="A323" i="21"/>
  <c r="A322" i="21"/>
  <c r="F322" i="21" s="1"/>
  <c r="A321" i="21"/>
  <c r="A320" i="21"/>
  <c r="F320" i="21" s="1"/>
  <c r="A319" i="21"/>
  <c r="C318" i="21"/>
  <c r="A318" i="21"/>
  <c r="F318" i="21" s="1"/>
  <c r="F317" i="21"/>
  <c r="C317" i="21"/>
  <c r="A317" i="21"/>
  <c r="C316" i="21"/>
  <c r="A316" i="21"/>
  <c r="F316" i="21" s="1"/>
  <c r="F315" i="21"/>
  <c r="A315" i="21"/>
  <c r="A314" i="21"/>
  <c r="F313" i="21"/>
  <c r="C313" i="21"/>
  <c r="A313" i="21"/>
  <c r="C312" i="21"/>
  <c r="A312" i="21"/>
  <c r="C311" i="21"/>
  <c r="A311" i="21"/>
  <c r="A310" i="21"/>
  <c r="C309" i="21"/>
  <c r="A309" i="21"/>
  <c r="C308" i="21"/>
  <c r="A308" i="21"/>
  <c r="F308" i="21" s="1"/>
  <c r="A307" i="21"/>
  <c r="F306" i="21"/>
  <c r="A306" i="21"/>
  <c r="C305" i="21"/>
  <c r="A305" i="21"/>
  <c r="F305" i="21" s="1"/>
  <c r="A304" i="21"/>
  <c r="F304" i="21" s="1"/>
  <c r="A303" i="21"/>
  <c r="F303" i="21" s="1"/>
  <c r="C302" i="21"/>
  <c r="A302" i="21"/>
  <c r="F301" i="21"/>
  <c r="A301" i="21"/>
  <c r="A300" i="21"/>
  <c r="A299" i="21"/>
  <c r="A298" i="21"/>
  <c r="A297" i="21"/>
  <c r="C296" i="21"/>
  <c r="A296" i="21"/>
  <c r="F297" i="21" s="1"/>
  <c r="A295" i="21"/>
  <c r="A294" i="21"/>
  <c r="C293" i="21"/>
  <c r="A293" i="21"/>
  <c r="F293" i="21" s="1"/>
  <c r="C292" i="21"/>
  <c r="A292" i="21"/>
  <c r="C291" i="21"/>
  <c r="A291" i="21"/>
  <c r="F291" i="21" s="1"/>
  <c r="F290" i="21"/>
  <c r="C290" i="21"/>
  <c r="A290" i="21"/>
  <c r="A289" i="21"/>
  <c r="C289" i="21"/>
  <c r="A288" i="21"/>
  <c r="A287" i="21"/>
  <c r="A286" i="21"/>
  <c r="F286" i="21" s="1"/>
  <c r="C285" i="21"/>
  <c r="A285" i="21"/>
  <c r="A284" i="21"/>
  <c r="A283" i="21"/>
  <c r="F283" i="21" s="1"/>
  <c r="A282" i="21"/>
  <c r="F282" i="21" s="1"/>
  <c r="F281" i="21"/>
  <c r="A281" i="21"/>
  <c r="C280" i="21"/>
  <c r="A280" i="21"/>
  <c r="C279" i="21"/>
  <c r="A279" i="21"/>
  <c r="C278" i="21"/>
  <c r="A278" i="21"/>
  <c r="F278" i="21" s="1"/>
  <c r="C277" i="21"/>
  <c r="A277" i="21"/>
  <c r="C276" i="21"/>
  <c r="A276" i="21"/>
  <c r="F276" i="21" s="1"/>
  <c r="C275" i="21"/>
  <c r="A275" i="21"/>
  <c r="F274" i="21"/>
  <c r="A274" i="21"/>
  <c r="A273" i="21"/>
  <c r="A272" i="21"/>
  <c r="F272" i="21" s="1"/>
  <c r="A271" i="21"/>
  <c r="C270" i="21"/>
  <c r="A270" i="21"/>
  <c r="F270" i="21" s="1"/>
  <c r="F269" i="21"/>
  <c r="A269" i="21"/>
  <c r="C268" i="21"/>
  <c r="A268" i="21"/>
  <c r="F267" i="21"/>
  <c r="A267" i="21"/>
  <c r="A266" i="21"/>
  <c r="C265" i="21"/>
  <c r="A265" i="21"/>
  <c r="F265" i="21" s="1"/>
  <c r="C264" i="21"/>
  <c r="A264" i="21"/>
  <c r="A263" i="21"/>
  <c r="A262" i="21"/>
  <c r="C261" i="21"/>
  <c r="A261" i="21"/>
  <c r="C260" i="21"/>
  <c r="A260" i="21"/>
  <c r="F260" i="21" s="1"/>
  <c r="C259" i="21"/>
  <c r="A259" i="21"/>
  <c r="A258" i="21"/>
  <c r="F258" i="21" s="1"/>
  <c r="A257" i="21"/>
  <c r="C257" i="21"/>
  <c r="A256" i="21"/>
  <c r="A255" i="21"/>
  <c r="F255" i="21" s="1"/>
  <c r="C254" i="21"/>
  <c r="A254" i="21"/>
  <c r="F254" i="21" s="1"/>
  <c r="A253" i="21"/>
  <c r="A252" i="21"/>
  <c r="F251" i="21"/>
  <c r="A251" i="21"/>
  <c r="A250" i="21"/>
  <c r="F249" i="21"/>
  <c r="C249" i="21"/>
  <c r="A249" i="21"/>
  <c r="F248" i="21"/>
  <c r="A248" i="21"/>
  <c r="C247" i="21"/>
  <c r="A247" i="21"/>
  <c r="F247" i="21" s="1"/>
  <c r="A246" i="21"/>
  <c r="F246" i="21" s="1"/>
  <c r="C245" i="21"/>
  <c r="A245" i="21"/>
  <c r="C244" i="21"/>
  <c r="A244" i="21"/>
  <c r="F244" i="21" s="1"/>
  <c r="C243" i="21"/>
  <c r="A243" i="21"/>
  <c r="C242" i="21"/>
  <c r="A242" i="21"/>
  <c r="F242" i="21" s="1"/>
  <c r="A241" i="21"/>
  <c r="C241" i="21"/>
  <c r="A240" i="21"/>
  <c r="F240" i="21" s="1"/>
  <c r="A239" i="21"/>
  <c r="F239" i="21" s="1"/>
  <c r="A238" i="21"/>
  <c r="A237" i="21"/>
  <c r="F237" i="21" s="1"/>
  <c r="C236" i="21"/>
  <c r="A236" i="21"/>
  <c r="A235" i="21"/>
  <c r="A234" i="21"/>
  <c r="F234" i="21" s="1"/>
  <c r="C233" i="21"/>
  <c r="A233" i="21"/>
  <c r="F233" i="21" s="1"/>
  <c r="A232" i="21"/>
  <c r="F232" i="21" s="1"/>
  <c r="C231" i="21"/>
  <c r="A231" i="21"/>
  <c r="F231" i="21" s="1"/>
  <c r="A230" i="21"/>
  <c r="A229" i="21"/>
  <c r="F229" i="21" s="1"/>
  <c r="C228" i="21"/>
  <c r="A228" i="21"/>
  <c r="F228" i="21" s="1"/>
  <c r="C227" i="21"/>
  <c r="A227" i="21"/>
  <c r="C226" i="21"/>
  <c r="A226" i="21"/>
  <c r="F226" i="21" s="1"/>
  <c r="A225" i="21"/>
  <c r="F225" i="21" s="1"/>
  <c r="C224" i="21"/>
  <c r="C225" i="21"/>
  <c r="A224" i="21"/>
  <c r="A223" i="21"/>
  <c r="C222" i="21"/>
  <c r="A222" i="21"/>
  <c r="F222" i="21" s="1"/>
  <c r="C221" i="21"/>
  <c r="A221" i="21"/>
  <c r="C220" i="21"/>
  <c r="A220" i="21"/>
  <c r="A219" i="21"/>
  <c r="F219" i="21" s="1"/>
  <c r="A218" i="21"/>
  <c r="F218" i="21" s="1"/>
  <c r="C217" i="21"/>
  <c r="A217" i="21"/>
  <c r="C216" i="21"/>
  <c r="A216" i="21"/>
  <c r="F216" i="21" s="1"/>
  <c r="A215" i="21"/>
  <c r="A214" i="21"/>
  <c r="C213" i="21"/>
  <c r="A213" i="21"/>
  <c r="F213" i="21" s="1"/>
  <c r="C212" i="21"/>
  <c r="A212" i="21"/>
  <c r="C211" i="21"/>
  <c r="A211" i="21"/>
  <c r="A210" i="21"/>
  <c r="F210" i="21" s="1"/>
  <c r="A209" i="21"/>
  <c r="C209" i="21"/>
  <c r="A208" i="21"/>
  <c r="A207" i="21"/>
  <c r="C206" i="21"/>
  <c r="A206" i="21"/>
  <c r="C205" i="21"/>
  <c r="A205" i="21"/>
  <c r="C204" i="21"/>
  <c r="A204" i="21"/>
  <c r="A203" i="21"/>
  <c r="F203" i="21" s="1"/>
  <c r="A202" i="21"/>
  <c r="F202" i="21" s="1"/>
  <c r="F201" i="21"/>
  <c r="A201" i="21"/>
  <c r="F200" i="21"/>
  <c r="C200" i="21"/>
  <c r="A200" i="21"/>
  <c r="C199" i="21"/>
  <c r="A199" i="21"/>
  <c r="F199" i="21" s="1"/>
  <c r="C198" i="21"/>
  <c r="A198" i="21"/>
  <c r="A197" i="21"/>
  <c r="F197" i="21" s="1"/>
  <c r="C196" i="21"/>
  <c r="A196" i="21"/>
  <c r="F196" i="21" s="1"/>
  <c r="C195" i="21"/>
  <c r="A195" i="21"/>
  <c r="C194" i="21"/>
  <c r="A194" i="21"/>
  <c r="F194" i="21" s="1"/>
  <c r="A193" i="21"/>
  <c r="A192" i="21"/>
  <c r="A191" i="21"/>
  <c r="C190" i="21"/>
  <c r="A190" i="21"/>
  <c r="A189" i="21"/>
  <c r="C188" i="21"/>
  <c r="A188" i="21"/>
  <c r="F187" i="21"/>
  <c r="A187" i="21"/>
  <c r="A186" i="21"/>
  <c r="A185" i="21"/>
  <c r="F185" i="21" s="1"/>
  <c r="C184" i="21"/>
  <c r="A184" i="21"/>
  <c r="C183" i="21"/>
  <c r="A183" i="21"/>
  <c r="F183" i="21" s="1"/>
  <c r="A182" i="21"/>
  <c r="A181" i="21"/>
  <c r="A180" i="21"/>
  <c r="F180" i="21" s="1"/>
  <c r="A179" i="21"/>
  <c r="C178" i="21"/>
  <c r="A178" i="21"/>
  <c r="C177" i="21"/>
  <c r="A177" i="21"/>
  <c r="F177" i="21" s="1"/>
  <c r="A176" i="21"/>
  <c r="A175" i="21"/>
  <c r="A174" i="21"/>
  <c r="F174" i="21" s="1"/>
  <c r="C174" i="21"/>
  <c r="A173" i="21"/>
  <c r="F173" i="21" s="1"/>
  <c r="A172" i="21"/>
  <c r="C172" i="21"/>
  <c r="A171" i="21"/>
  <c r="F172" i="21" s="1"/>
  <c r="F170" i="21"/>
  <c r="A170" i="21"/>
  <c r="A169" i="21"/>
  <c r="C168" i="21"/>
  <c r="A168" i="21"/>
  <c r="F168" i="21" s="1"/>
  <c r="A167" i="21"/>
  <c r="C166" i="21"/>
  <c r="A166" i="21"/>
  <c r="F166" i="21" s="1"/>
  <c r="C165" i="21"/>
  <c r="A165" i="21"/>
  <c r="A164" i="21"/>
  <c r="F165" i="21" s="1"/>
  <c r="C163" i="21"/>
  <c r="A163" i="21"/>
  <c r="F163" i="21" s="1"/>
  <c r="C162" i="21"/>
  <c r="A162" i="21"/>
  <c r="F161" i="21"/>
  <c r="C161" i="21"/>
  <c r="A161" i="21"/>
  <c r="A160" i="21"/>
  <c r="A159" i="21"/>
  <c r="F160" i="21" s="1"/>
  <c r="A158" i="21"/>
  <c r="A157" i="21"/>
  <c r="A156" i="21"/>
  <c r="C156" i="21"/>
  <c r="A155" i="21"/>
  <c r="F156" i="21" s="1"/>
  <c r="A154" i="21"/>
  <c r="A153" i="21"/>
  <c r="C152" i="21"/>
  <c r="A152" i="21"/>
  <c r="C151" i="21"/>
  <c r="A151" i="21"/>
  <c r="F151" i="21" s="1"/>
  <c r="C150" i="21"/>
  <c r="A150" i="21"/>
  <c r="C149" i="21"/>
  <c r="A149" i="21"/>
  <c r="F150" i="21" s="1"/>
  <c r="A148" i="21"/>
  <c r="C147" i="21"/>
  <c r="A147" i="21"/>
  <c r="F147" i="21" s="1"/>
  <c r="A146" i="21"/>
  <c r="F146" i="21" s="1"/>
  <c r="C145" i="21"/>
  <c r="A145" i="21"/>
  <c r="A144" i="21"/>
  <c r="F145" i="21" s="1"/>
  <c r="A143" i="21"/>
  <c r="A142" i="21"/>
  <c r="F142" i="21" s="1"/>
  <c r="A141" i="21"/>
  <c r="C140" i="21"/>
  <c r="A140" i="21"/>
  <c r="A139" i="21"/>
  <c r="F140" i="21" s="1"/>
  <c r="A138" i="21"/>
  <c r="A137" i="21"/>
  <c r="C136" i="21"/>
  <c r="A136" i="21"/>
  <c r="C135" i="21"/>
  <c r="A135" i="21"/>
  <c r="F135" i="21" s="1"/>
  <c r="C134" i="21"/>
  <c r="A134" i="21"/>
  <c r="F134" i="21" s="1"/>
  <c r="C133" i="21"/>
  <c r="A133" i="21"/>
  <c r="A132" i="21"/>
  <c r="C131" i="21"/>
  <c r="A131" i="21"/>
  <c r="F131" i="21" s="1"/>
  <c r="A130" i="21"/>
  <c r="F130" i="21" s="1"/>
  <c r="C129" i="21"/>
  <c r="A129" i="21"/>
  <c r="A128" i="21"/>
  <c r="F129" i="21" s="1"/>
  <c r="F127" i="21"/>
  <c r="A127" i="21"/>
  <c r="A126" i="21"/>
  <c r="A125" i="21"/>
  <c r="F125" i="21" s="1"/>
  <c r="C124" i="21"/>
  <c r="A124" i="21"/>
  <c r="A123" i="21"/>
  <c r="A122" i="21"/>
  <c r="F122" i="21" s="1"/>
  <c r="A121" i="21"/>
  <c r="F121" i="21" s="1"/>
  <c r="C120" i="21"/>
  <c r="A120" i="21"/>
  <c r="C119" i="21"/>
  <c r="A119" i="21"/>
  <c r="C118" i="21"/>
  <c r="A118" i="21"/>
  <c r="C117" i="21"/>
  <c r="A117" i="21"/>
  <c r="F118" i="21" s="1"/>
  <c r="A116" i="21"/>
  <c r="C115" i="21"/>
  <c r="A115" i="21"/>
  <c r="C114" i="21"/>
  <c r="A114" i="21"/>
  <c r="F114" i="21" s="1"/>
  <c r="F113" i="21"/>
  <c r="A113" i="21"/>
  <c r="C112" i="21"/>
  <c r="A112" i="21"/>
  <c r="F111" i="21"/>
  <c r="A111" i="21"/>
  <c r="A110" i="21"/>
  <c r="A109" i="21"/>
  <c r="C108" i="21"/>
  <c r="A108" i="21"/>
  <c r="A107" i="21"/>
  <c r="A106" i="21"/>
  <c r="F106" i="21" s="1"/>
  <c r="A105" i="21"/>
  <c r="F105" i="21" s="1"/>
  <c r="C104" i="21"/>
  <c r="A104" i="21"/>
  <c r="F103" i="21"/>
  <c r="C103" i="21"/>
  <c r="A103" i="21"/>
  <c r="F102" i="21"/>
  <c r="A102" i="21"/>
  <c r="C101" i="21"/>
  <c r="A101" i="21"/>
  <c r="A100" i="21"/>
  <c r="C99" i="21"/>
  <c r="A99" i="21"/>
  <c r="F99" i="21" s="1"/>
  <c r="C98" i="21"/>
  <c r="A98" i="21"/>
  <c r="A97" i="21"/>
  <c r="F97" i="21" s="1"/>
  <c r="C96" i="21"/>
  <c r="A96" i="21"/>
  <c r="C95" i="21"/>
  <c r="A95" i="21"/>
  <c r="A94" i="21"/>
  <c r="F95" i="21" s="1"/>
  <c r="A93" i="21"/>
  <c r="F93" i="21" s="1"/>
  <c r="C92" i="21"/>
  <c r="A92" i="21"/>
  <c r="A91" i="21"/>
  <c r="C90" i="21"/>
  <c r="A90" i="21"/>
  <c r="F90" i="21" s="1"/>
  <c r="A89" i="21"/>
  <c r="C88" i="21"/>
  <c r="A88" i="21"/>
  <c r="F88" i="21" s="1"/>
  <c r="F87" i="21"/>
  <c r="C87" i="21"/>
  <c r="A87" i="21"/>
  <c r="C86" i="21"/>
  <c r="A86" i="21"/>
  <c r="C85" i="21"/>
  <c r="A85" i="21"/>
  <c r="A84" i="21"/>
  <c r="C83" i="21"/>
  <c r="A83" i="21"/>
  <c r="F83" i="21" s="1"/>
  <c r="C82" i="21"/>
  <c r="A82" i="21"/>
  <c r="C81" i="21"/>
  <c r="A81" i="21"/>
  <c r="A80" i="21"/>
  <c r="F79" i="21"/>
  <c r="A79" i="21"/>
  <c r="A78" i="21"/>
  <c r="A77" i="21"/>
  <c r="F77" i="21" s="1"/>
  <c r="C76" i="21"/>
  <c r="A76" i="21"/>
  <c r="C75" i="21"/>
  <c r="A75" i="21"/>
  <c r="F76" i="21" s="1"/>
  <c r="F74" i="21"/>
  <c r="A74" i="21"/>
  <c r="A73" i="21"/>
  <c r="F72" i="21"/>
  <c r="C72" i="21"/>
  <c r="A72" i="21"/>
  <c r="C71" i="21"/>
  <c r="A71" i="21"/>
  <c r="C70" i="21"/>
  <c r="A70" i="21"/>
  <c r="C69" i="21"/>
  <c r="A69" i="21"/>
  <c r="A68" i="21"/>
  <c r="C67" i="21"/>
  <c r="A67" i="21"/>
  <c r="F67" i="21" s="1"/>
  <c r="A66" i="21"/>
  <c r="C65" i="21"/>
  <c r="A65" i="21"/>
  <c r="F65" i="21" s="1"/>
  <c r="A64" i="21"/>
  <c r="C63" i="21"/>
  <c r="A63" i="21"/>
  <c r="A62" i="21"/>
  <c r="F62" i="21" s="1"/>
  <c r="A61" i="21"/>
  <c r="F61" i="21" s="1"/>
  <c r="C60" i="21"/>
  <c r="A60" i="21"/>
  <c r="A59" i="21"/>
  <c r="F60" i="21" s="1"/>
  <c r="A58" i="21"/>
  <c r="A57" i="21"/>
  <c r="F57" i="21" s="1"/>
  <c r="C56" i="21"/>
  <c r="A56" i="21"/>
  <c r="F56" i="21" s="1"/>
  <c r="A55" i="21"/>
  <c r="C54" i="21"/>
  <c r="A54" i="21"/>
  <c r="C53" i="21"/>
  <c r="A53" i="21"/>
  <c r="A52" i="21"/>
  <c r="C51" i="21"/>
  <c r="A51" i="21"/>
  <c r="C50" i="21"/>
  <c r="A50" i="21"/>
  <c r="F49" i="21"/>
  <c r="C49" i="21"/>
  <c r="A49" i="21"/>
  <c r="C48" i="21"/>
  <c r="A48" i="21"/>
  <c r="C47" i="21"/>
  <c r="A47" i="21"/>
  <c r="A46" i="21"/>
  <c r="F46" i="21" s="1"/>
  <c r="A45" i="21"/>
  <c r="C44" i="21"/>
  <c r="A44" i="21"/>
  <c r="A43" i="21"/>
  <c r="F42" i="21"/>
  <c r="A42" i="21"/>
  <c r="A41" i="21"/>
  <c r="F41" i="21" s="1"/>
  <c r="C40" i="21"/>
  <c r="A40" i="21"/>
  <c r="F40" i="21" s="1"/>
  <c r="C39" i="21"/>
  <c r="A39" i="21"/>
  <c r="C38" i="21"/>
  <c r="A38" i="21"/>
  <c r="F38" i="21" s="1"/>
  <c r="C37" i="21"/>
  <c r="A37" i="21"/>
  <c r="A36" i="21"/>
  <c r="C35" i="21"/>
  <c r="A35" i="21"/>
  <c r="C34" i="21"/>
  <c r="A34" i="21"/>
  <c r="F33" i="21"/>
  <c r="C33" i="21"/>
  <c r="A33" i="21"/>
  <c r="C32" i="21"/>
  <c r="A32" i="21"/>
  <c r="A31" i="21"/>
  <c r="A30" i="21"/>
  <c r="F30" i="21" s="1"/>
  <c r="A29" i="21"/>
  <c r="C28" i="21"/>
  <c r="A28" i="21"/>
  <c r="A27" i="21"/>
  <c r="C26" i="21"/>
  <c r="A26" i="21"/>
  <c r="F26" i="21" s="1"/>
  <c r="A25" i="21"/>
  <c r="F25" i="21" s="1"/>
  <c r="C24" i="21"/>
  <c r="A24" i="21"/>
  <c r="F24" i="21" s="1"/>
  <c r="C23" i="21"/>
  <c r="A23" i="21"/>
  <c r="C22" i="21"/>
  <c r="A22" i="21"/>
  <c r="F23" i="21" s="1"/>
  <c r="C21" i="21"/>
  <c r="A21" i="21"/>
  <c r="F22" i="21" s="1"/>
  <c r="A20" i="21"/>
  <c r="C19" i="21"/>
  <c r="A19" i="21"/>
  <c r="F19" i="21" s="1"/>
  <c r="C18" i="21"/>
  <c r="A18" i="21"/>
  <c r="F18" i="21" s="1"/>
  <c r="C17" i="21"/>
  <c r="A17" i="21"/>
  <c r="F17" i="21" s="1"/>
  <c r="A16" i="21"/>
  <c r="C15" i="21"/>
  <c r="A15" i="21"/>
  <c r="A14" i="21"/>
  <c r="F14" i="21" s="1"/>
  <c r="A13" i="21"/>
  <c r="F12" i="21"/>
  <c r="C12" i="21"/>
  <c r="A12" i="21"/>
  <c r="A11" i="21"/>
  <c r="B12" i="20"/>
  <c r="B13" i="20"/>
  <c r="C14" i="20" s="1"/>
  <c r="B14" i="20"/>
  <c r="B15" i="20"/>
  <c r="B16" i="20"/>
  <c r="B17" i="20"/>
  <c r="B18" i="20"/>
  <c r="B19" i="20"/>
  <c r="B20" i="20"/>
  <c r="B21" i="20"/>
  <c r="B22" i="20"/>
  <c r="B23" i="20"/>
  <c r="B24" i="20"/>
  <c r="C25" i="20" s="1"/>
  <c r="B25" i="20"/>
  <c r="B26" i="20"/>
  <c r="B27" i="20"/>
  <c r="C28" i="20" s="1"/>
  <c r="B28" i="20"/>
  <c r="B29" i="20"/>
  <c r="C29" i="20" s="1"/>
  <c r="B30" i="20"/>
  <c r="B31" i="20"/>
  <c r="B32" i="20"/>
  <c r="B33" i="20"/>
  <c r="B34" i="20"/>
  <c r="B35" i="20"/>
  <c r="B36" i="20"/>
  <c r="C36" i="20" s="1"/>
  <c r="B37" i="20"/>
  <c r="B38" i="20"/>
  <c r="B39" i="20"/>
  <c r="B40" i="20"/>
  <c r="C40" i="20" s="1"/>
  <c r="B41" i="20"/>
  <c r="B42" i="20"/>
  <c r="B43" i="20"/>
  <c r="C44" i="20" s="1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C57" i="20" s="1"/>
  <c r="B57" i="20"/>
  <c r="B58" i="20"/>
  <c r="B59" i="20"/>
  <c r="C59" i="20" s="1"/>
  <c r="B60" i="20"/>
  <c r="B61" i="20"/>
  <c r="B62" i="20"/>
  <c r="B63" i="20"/>
  <c r="B64" i="20"/>
  <c r="B65" i="20"/>
  <c r="B66" i="20"/>
  <c r="B67" i="20"/>
  <c r="B68" i="20"/>
  <c r="B69" i="20"/>
  <c r="C70" i="20" s="1"/>
  <c r="B70" i="20"/>
  <c r="B71" i="20"/>
  <c r="B72" i="20"/>
  <c r="C72" i="20" s="1"/>
  <c r="B73" i="20"/>
  <c r="B74" i="20"/>
  <c r="B75" i="20"/>
  <c r="C75" i="20" s="1"/>
  <c r="B76" i="20"/>
  <c r="B77" i="20"/>
  <c r="C78" i="20" s="1"/>
  <c r="B78" i="20"/>
  <c r="B79" i="20"/>
  <c r="B80" i="20"/>
  <c r="B81" i="20"/>
  <c r="B82" i="20"/>
  <c r="B83" i="20"/>
  <c r="B84" i="20"/>
  <c r="B85" i="20"/>
  <c r="B86" i="20"/>
  <c r="B87" i="20"/>
  <c r="B88" i="20"/>
  <c r="C89" i="20" s="1"/>
  <c r="B89" i="20"/>
  <c r="B90" i="20"/>
  <c r="B91" i="20"/>
  <c r="C91" i="20" s="1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C104" i="20" s="1"/>
  <c r="B105" i="20"/>
  <c r="B106" i="20"/>
  <c r="B107" i="20"/>
  <c r="C107" i="20" s="1"/>
  <c r="B108" i="20"/>
  <c r="B109" i="20"/>
  <c r="C109" i="20" s="1"/>
  <c r="B110" i="20"/>
  <c r="B111" i="20"/>
  <c r="B112" i="20"/>
  <c r="B113" i="20"/>
  <c r="B114" i="20"/>
  <c r="B115" i="20"/>
  <c r="B116" i="20"/>
  <c r="B117" i="20"/>
  <c r="B118" i="20"/>
  <c r="B119" i="20"/>
  <c r="B120" i="20"/>
  <c r="C121" i="20" s="1"/>
  <c r="B121" i="20"/>
  <c r="B122" i="20"/>
  <c r="B123" i="20"/>
  <c r="B124" i="20"/>
  <c r="B125" i="20"/>
  <c r="C126" i="20" s="1"/>
  <c r="B126" i="20"/>
  <c r="B127" i="20"/>
  <c r="B128" i="20"/>
  <c r="B129" i="20"/>
  <c r="B130" i="20"/>
  <c r="B131" i="20"/>
  <c r="B132" i="20"/>
  <c r="B133" i="20"/>
  <c r="B134" i="20"/>
  <c r="C135" i="20" s="1"/>
  <c r="B135" i="20"/>
  <c r="B136" i="20"/>
  <c r="B137" i="20"/>
  <c r="B138" i="20"/>
  <c r="B139" i="20"/>
  <c r="C140" i="20" s="1"/>
  <c r="B140" i="20"/>
  <c r="B141" i="20"/>
  <c r="B142" i="20"/>
  <c r="B143" i="20"/>
  <c r="B144" i="20"/>
  <c r="C144" i="20" s="1"/>
  <c r="B145" i="20"/>
  <c r="B146" i="20"/>
  <c r="B147" i="20"/>
  <c r="B148" i="20"/>
  <c r="C148" i="20" s="1"/>
  <c r="B149" i="20"/>
  <c r="B150" i="20"/>
  <c r="B151" i="20"/>
  <c r="B152" i="20"/>
  <c r="C153" i="20" s="1"/>
  <c r="B153" i="20"/>
  <c r="B154" i="20"/>
  <c r="B155" i="20"/>
  <c r="C155" i="20" s="1"/>
  <c r="B156" i="20"/>
  <c r="B157" i="20"/>
  <c r="C157" i="20" s="1"/>
  <c r="B158" i="20"/>
  <c r="B159" i="20"/>
  <c r="B160" i="20"/>
  <c r="C160" i="20" s="1"/>
  <c r="B161" i="20"/>
  <c r="B162" i="20"/>
  <c r="B163" i="20"/>
  <c r="B164" i="20"/>
  <c r="C164" i="20" s="1"/>
  <c r="B165" i="20"/>
  <c r="B166" i="20"/>
  <c r="B167" i="20"/>
  <c r="B168" i="20"/>
  <c r="C169" i="20" s="1"/>
  <c r="B169" i="20"/>
  <c r="B170" i="20"/>
  <c r="B171" i="20"/>
  <c r="C172" i="20" s="1"/>
  <c r="B172" i="20"/>
  <c r="B173" i="20"/>
  <c r="C173" i="20" s="1"/>
  <c r="B174" i="20"/>
  <c r="B175" i="20"/>
  <c r="B176" i="20"/>
  <c r="C176" i="20" s="1"/>
  <c r="B177" i="20"/>
  <c r="B178" i="20"/>
  <c r="B179" i="20"/>
  <c r="B180" i="20"/>
  <c r="C180" i="20" s="1"/>
  <c r="B181" i="20"/>
  <c r="C182" i="20" s="1"/>
  <c r="B182" i="20"/>
  <c r="B183" i="20"/>
  <c r="B184" i="20"/>
  <c r="C185" i="20" s="1"/>
  <c r="B185" i="20"/>
  <c r="B186" i="20"/>
  <c r="B187" i="20"/>
  <c r="C187" i="20" s="1"/>
  <c r="B188" i="20"/>
  <c r="B189" i="20"/>
  <c r="C190" i="20" s="1"/>
  <c r="B190" i="20"/>
  <c r="B191" i="20"/>
  <c r="B192" i="20"/>
  <c r="B193" i="20"/>
  <c r="B194" i="20"/>
  <c r="B195" i="20"/>
  <c r="B196" i="20"/>
  <c r="B197" i="20"/>
  <c r="B198" i="20"/>
  <c r="C198" i="20" s="1"/>
  <c r="B199" i="20"/>
  <c r="B200" i="20"/>
  <c r="C201" i="20" s="1"/>
  <c r="B201" i="20"/>
  <c r="B202" i="20"/>
  <c r="B203" i="20"/>
  <c r="C204" i="20" s="1"/>
  <c r="B204" i="20"/>
  <c r="B205" i="20"/>
  <c r="B206" i="20"/>
  <c r="B207" i="20"/>
  <c r="B208" i="20"/>
  <c r="C209" i="20" s="1"/>
  <c r="B209" i="20"/>
  <c r="B210" i="20"/>
  <c r="B211" i="20"/>
  <c r="B212" i="20"/>
  <c r="C212" i="20" s="1"/>
  <c r="B213" i="20"/>
  <c r="C214" i="20" s="1"/>
  <c r="B214" i="20"/>
  <c r="B215" i="20"/>
  <c r="B216" i="20"/>
  <c r="C217" i="20" s="1"/>
  <c r="B217" i="20"/>
  <c r="B218" i="20"/>
  <c r="B219" i="20"/>
  <c r="C219" i="20" s="1"/>
  <c r="B220" i="20"/>
  <c r="B221" i="20"/>
  <c r="C222" i="20" s="1"/>
  <c r="B222" i="20"/>
  <c r="B223" i="20"/>
  <c r="B224" i="20"/>
  <c r="B225" i="20"/>
  <c r="B226" i="20"/>
  <c r="B227" i="20"/>
  <c r="B228" i="20"/>
  <c r="C228" i="20" s="1"/>
  <c r="B229" i="20"/>
  <c r="B230" i="20"/>
  <c r="B231" i="20"/>
  <c r="B232" i="20"/>
  <c r="B233" i="20"/>
  <c r="B234" i="20"/>
  <c r="B235" i="20"/>
  <c r="C236" i="20" s="1"/>
  <c r="B236" i="20"/>
  <c r="B237" i="20"/>
  <c r="C237" i="20" s="1"/>
  <c r="B238" i="20"/>
  <c r="B239" i="20"/>
  <c r="B240" i="20"/>
  <c r="C241" i="20" s="1"/>
  <c r="B241" i="20"/>
  <c r="B242" i="20"/>
  <c r="B243" i="20"/>
  <c r="B244" i="20"/>
  <c r="C244" i="20" s="1"/>
  <c r="B245" i="20"/>
  <c r="B246" i="20"/>
  <c r="B247" i="20"/>
  <c r="B248" i="20"/>
  <c r="C249" i="20" s="1"/>
  <c r="B249" i="20"/>
  <c r="B250" i="20"/>
  <c r="B251" i="20"/>
  <c r="C251" i="20" s="1"/>
  <c r="B252" i="20"/>
  <c r="B253" i="20"/>
  <c r="B254" i="20"/>
  <c r="B255" i="20"/>
  <c r="B256" i="20"/>
  <c r="B257" i="20"/>
  <c r="B258" i="20"/>
  <c r="B259" i="20"/>
  <c r="B260" i="20"/>
  <c r="C260" i="20" s="1"/>
  <c r="B261" i="20"/>
  <c r="B262" i="20"/>
  <c r="C262" i="20" s="1"/>
  <c r="B263" i="20"/>
  <c r="B264" i="20"/>
  <c r="B265" i="20"/>
  <c r="B266" i="20"/>
  <c r="B267" i="20"/>
  <c r="C268" i="20" s="1"/>
  <c r="B268" i="20"/>
  <c r="B269" i="20"/>
  <c r="C270" i="20" s="1"/>
  <c r="B270" i="20"/>
  <c r="B271" i="20"/>
  <c r="B272" i="20"/>
  <c r="C272" i="20" s="1"/>
  <c r="B273" i="20"/>
  <c r="C273" i="20" s="1"/>
  <c r="B274" i="20"/>
  <c r="B275" i="20"/>
  <c r="B276" i="20"/>
  <c r="C276" i="20" s="1"/>
  <c r="B277" i="20"/>
  <c r="B278" i="20"/>
  <c r="C278" i="20" s="1"/>
  <c r="B279" i="20"/>
  <c r="B280" i="20"/>
  <c r="C281" i="20" s="1"/>
  <c r="B281" i="20"/>
  <c r="B282" i="20"/>
  <c r="B283" i="20"/>
  <c r="B284" i="20"/>
  <c r="B285" i="20"/>
  <c r="C286" i="20" s="1"/>
  <c r="B286" i="20"/>
  <c r="B287" i="20"/>
  <c r="B288" i="20"/>
  <c r="C288" i="20" s="1"/>
  <c r="B289" i="20"/>
  <c r="B290" i="20"/>
  <c r="B291" i="20"/>
  <c r="B292" i="20"/>
  <c r="B293" i="20"/>
  <c r="B294" i="20"/>
  <c r="C294" i="20" s="1"/>
  <c r="B295" i="20"/>
  <c r="B296" i="20"/>
  <c r="B297" i="20"/>
  <c r="B298" i="20"/>
  <c r="B299" i="20"/>
  <c r="C300" i="20" s="1"/>
  <c r="B300" i="20"/>
  <c r="B301" i="20"/>
  <c r="C302" i="20" s="1"/>
  <c r="B302" i="20"/>
  <c r="B303" i="20"/>
  <c r="B304" i="20"/>
  <c r="C305" i="20" s="1"/>
  <c r="B305" i="20"/>
  <c r="B306" i="20"/>
  <c r="B307" i="20"/>
  <c r="B308" i="20"/>
  <c r="C308" i="20" s="1"/>
  <c r="B309" i="20"/>
  <c r="B310" i="20"/>
  <c r="B311" i="20"/>
  <c r="B312" i="20"/>
  <c r="C313" i="20" s="1"/>
  <c r="B313" i="20"/>
  <c r="B314" i="20"/>
  <c r="B315" i="20"/>
  <c r="C316" i="20" s="1"/>
  <c r="B316" i="20"/>
  <c r="B317" i="20"/>
  <c r="C317" i="20" s="1"/>
  <c r="B318" i="20"/>
  <c r="B319" i="20"/>
  <c r="C319" i="20" s="1"/>
  <c r="B320" i="20"/>
  <c r="B321" i="20"/>
  <c r="B322" i="20"/>
  <c r="B323" i="20"/>
  <c r="B324" i="20"/>
  <c r="C324" i="20" s="1"/>
  <c r="B325" i="20"/>
  <c r="B326" i="20"/>
  <c r="C326" i="20" s="1"/>
  <c r="B327" i="20"/>
  <c r="B328" i="20"/>
  <c r="B329" i="20"/>
  <c r="B330" i="20"/>
  <c r="B331" i="20"/>
  <c r="C332" i="20" s="1"/>
  <c r="B332" i="20"/>
  <c r="B333" i="20"/>
  <c r="B334" i="20"/>
  <c r="B335" i="20"/>
  <c r="B336" i="20"/>
  <c r="B337" i="20"/>
  <c r="B338" i="20"/>
  <c r="C339" i="20" s="1"/>
  <c r="B339" i="20"/>
  <c r="B340" i="20"/>
  <c r="C340" i="20" s="1"/>
  <c r="B341" i="20"/>
  <c r="B342" i="20"/>
  <c r="C342" i="20" s="1"/>
  <c r="B343" i="20"/>
  <c r="B344" i="20"/>
  <c r="B345" i="20"/>
  <c r="B346" i="20"/>
  <c r="B347" i="20"/>
  <c r="B348" i="20"/>
  <c r="B349" i="20"/>
  <c r="B350" i="20"/>
  <c r="B351" i="20"/>
  <c r="C351" i="20" s="1"/>
  <c r="B352" i="20"/>
  <c r="C352" i="20" s="1"/>
  <c r="B353" i="20"/>
  <c r="B354" i="20"/>
  <c r="B355" i="20"/>
  <c r="B356" i="20"/>
  <c r="C356" i="20" s="1"/>
  <c r="B357" i="20"/>
  <c r="B358" i="20"/>
  <c r="B359" i="20"/>
  <c r="B360" i="20"/>
  <c r="C360" i="20" s="1"/>
  <c r="B361" i="20"/>
  <c r="B362" i="20"/>
  <c r="B363" i="20"/>
  <c r="C364" i="20" s="1"/>
  <c r="B364" i="20"/>
  <c r="B365" i="20"/>
  <c r="C366" i="20" s="1"/>
  <c r="B366" i="20"/>
  <c r="B367" i="20"/>
  <c r="C367" i="20" s="1"/>
  <c r="B368" i="20"/>
  <c r="C369" i="20" s="1"/>
  <c r="B369" i="20"/>
  <c r="B370" i="20"/>
  <c r="C371" i="20" s="1"/>
  <c r="B371" i="20"/>
  <c r="B372" i="20"/>
  <c r="C372" i="20" s="1"/>
  <c r="B373" i="20"/>
  <c r="B374" i="20"/>
  <c r="C374" i="20" s="1"/>
  <c r="B375" i="20"/>
  <c r="B376" i="20"/>
  <c r="B377" i="20"/>
  <c r="B378" i="20"/>
  <c r="B379" i="20"/>
  <c r="C380" i="20" s="1"/>
  <c r="B380" i="20"/>
  <c r="B381" i="20"/>
  <c r="C382" i="20" s="1"/>
  <c r="B382" i="20"/>
  <c r="B383" i="20"/>
  <c r="C383" i="20" s="1"/>
  <c r="B384" i="20"/>
  <c r="C385" i="20" s="1"/>
  <c r="B385" i="20"/>
  <c r="B386" i="20"/>
  <c r="B387" i="20"/>
  <c r="B388" i="20"/>
  <c r="C388" i="20" s="1"/>
  <c r="B389" i="20"/>
  <c r="B390" i="20"/>
  <c r="C390" i="20" s="1"/>
  <c r="B391" i="20"/>
  <c r="B392" i="20"/>
  <c r="C392" i="20" s="1"/>
  <c r="B393" i="20"/>
  <c r="B394" i="20"/>
  <c r="B395" i="20"/>
  <c r="C396" i="20" s="1"/>
  <c r="B396" i="20"/>
  <c r="B397" i="20"/>
  <c r="B398" i="20"/>
  <c r="B399" i="20"/>
  <c r="B400" i="20"/>
  <c r="C401" i="20" s="1"/>
  <c r="B401" i="20"/>
  <c r="B402" i="20"/>
  <c r="B403" i="20"/>
  <c r="B404" i="20"/>
  <c r="C404" i="20" s="1"/>
  <c r="B405" i="20"/>
  <c r="B406" i="20"/>
  <c r="B407" i="20"/>
  <c r="B408" i="20"/>
  <c r="B409" i="20"/>
  <c r="B410" i="20"/>
  <c r="B411" i="20"/>
  <c r="C412" i="20" s="1"/>
  <c r="B412" i="20"/>
  <c r="B413" i="20"/>
  <c r="B414" i="20"/>
  <c r="B415" i="20"/>
  <c r="B416" i="20"/>
  <c r="C417" i="20" s="1"/>
  <c r="B417" i="20"/>
  <c r="B418" i="20"/>
  <c r="B419" i="20"/>
  <c r="B420" i="20"/>
  <c r="C420" i="20" s="1"/>
  <c r="B421" i="20"/>
  <c r="B422" i="20"/>
  <c r="B423" i="20"/>
  <c r="B424" i="20"/>
  <c r="C424" i="20" s="1"/>
  <c r="B425" i="20"/>
  <c r="B426" i="20"/>
  <c r="B427" i="20"/>
  <c r="C427" i="20" s="1"/>
  <c r="B428" i="20"/>
  <c r="B429" i="20"/>
  <c r="C430" i="20" s="1"/>
  <c r="B430" i="20"/>
  <c r="B431" i="20"/>
  <c r="C431" i="20" s="1"/>
  <c r="B432" i="20"/>
  <c r="B433" i="20"/>
  <c r="B434" i="20"/>
  <c r="B435" i="20"/>
  <c r="B436" i="20"/>
  <c r="B437" i="20"/>
  <c r="B438" i="20"/>
  <c r="C438" i="20" s="1"/>
  <c r="B439" i="20"/>
  <c r="B440" i="20"/>
  <c r="C440" i="20" s="1"/>
  <c r="B441" i="20"/>
  <c r="B442" i="20"/>
  <c r="B443" i="20"/>
  <c r="C443" i="20" s="1"/>
  <c r="B444" i="20"/>
  <c r="B445" i="20"/>
  <c r="C445" i="20" s="1"/>
  <c r="B446" i="20"/>
  <c r="B447" i="20"/>
  <c r="C447" i="20" s="1"/>
  <c r="B11" i="20"/>
  <c r="G11" i="20" s="1"/>
  <c r="B3" i="20"/>
  <c r="B2" i="20"/>
  <c r="B1" i="20"/>
  <c r="A447" i="20"/>
  <c r="A446" i="20"/>
  <c r="A445" i="20"/>
  <c r="A444" i="20"/>
  <c r="F444" i="20" s="1"/>
  <c r="A443" i="20"/>
  <c r="A442" i="20"/>
  <c r="F442" i="20" s="1"/>
  <c r="A441" i="20"/>
  <c r="F441" i="20" s="1"/>
  <c r="A440" i="20"/>
  <c r="A439" i="20"/>
  <c r="A438" i="20"/>
  <c r="F438" i="20" s="1"/>
  <c r="A437" i="20"/>
  <c r="C436" i="20"/>
  <c r="A436" i="20"/>
  <c r="F436" i="20" s="1"/>
  <c r="C435" i="20"/>
  <c r="A435" i="20"/>
  <c r="C434" i="20"/>
  <c r="A434" i="20"/>
  <c r="A433" i="20"/>
  <c r="F433" i="20" s="1"/>
  <c r="A432" i="20"/>
  <c r="F432" i="20" s="1"/>
  <c r="A431" i="20"/>
  <c r="A430" i="20"/>
  <c r="F431" i="20" s="1"/>
  <c r="A429" i="20"/>
  <c r="F429" i="20" s="1"/>
  <c r="A428" i="20"/>
  <c r="A427" i="20"/>
  <c r="F427" i="20" s="1"/>
  <c r="A426" i="20"/>
  <c r="A425" i="20"/>
  <c r="F425" i="20" s="1"/>
  <c r="A424" i="20"/>
  <c r="A423" i="20"/>
  <c r="A422" i="20"/>
  <c r="F422" i="20" s="1"/>
  <c r="A421" i="20"/>
  <c r="F420" i="20"/>
  <c r="A420" i="20"/>
  <c r="C419" i="20"/>
  <c r="A419" i="20"/>
  <c r="F419" i="20" s="1"/>
  <c r="C418" i="20"/>
  <c r="A418" i="20"/>
  <c r="A417" i="20"/>
  <c r="F417" i="20" s="1"/>
  <c r="F416" i="20"/>
  <c r="A416" i="20"/>
  <c r="C415" i="20"/>
  <c r="A415" i="20"/>
  <c r="A414" i="20"/>
  <c r="A413" i="20"/>
  <c r="A412" i="20"/>
  <c r="A411" i="20"/>
  <c r="F411" i="20" s="1"/>
  <c r="A410" i="20"/>
  <c r="F410" i="20" s="1"/>
  <c r="F409" i="20"/>
  <c r="A409" i="20"/>
  <c r="A408" i="20"/>
  <c r="A407" i="20"/>
  <c r="C406" i="20"/>
  <c r="A406" i="20"/>
  <c r="A405" i="20"/>
  <c r="A404" i="20"/>
  <c r="C403" i="20"/>
  <c r="A403" i="20"/>
  <c r="F403" i="20" s="1"/>
  <c r="C402" i="20"/>
  <c r="A402" i="20"/>
  <c r="A401" i="20"/>
  <c r="F401" i="20" s="1"/>
  <c r="A400" i="20"/>
  <c r="C399" i="20"/>
  <c r="A399" i="20"/>
  <c r="F400" i="20" s="1"/>
  <c r="A398" i="20"/>
  <c r="A397" i="20"/>
  <c r="A396" i="20"/>
  <c r="F396" i="20" s="1"/>
  <c r="A395" i="20"/>
  <c r="C394" i="20"/>
  <c r="A394" i="20"/>
  <c r="F394" i="20" s="1"/>
  <c r="F393" i="20"/>
  <c r="A393" i="20"/>
  <c r="A392" i="20"/>
  <c r="A391" i="20"/>
  <c r="A390" i="20"/>
  <c r="F390" i="20" s="1"/>
  <c r="C389" i="20"/>
  <c r="A389" i="20"/>
  <c r="A388" i="20"/>
  <c r="F389" i="20" s="1"/>
  <c r="C387" i="20"/>
  <c r="A387" i="20"/>
  <c r="C386" i="20"/>
  <c r="A386" i="20"/>
  <c r="F386" i="20" s="1"/>
  <c r="A385" i="20"/>
  <c r="F385" i="20" s="1"/>
  <c r="A384" i="20"/>
  <c r="A383" i="20"/>
  <c r="F384" i="20" s="1"/>
  <c r="A382" i="20"/>
  <c r="A381" i="20"/>
  <c r="A380" i="20"/>
  <c r="F380" i="20" s="1"/>
  <c r="A379" i="20"/>
  <c r="F378" i="20"/>
  <c r="A378" i="20"/>
  <c r="F377" i="20"/>
  <c r="A377" i="20"/>
  <c r="A376" i="20"/>
  <c r="A375" i="20"/>
  <c r="A374" i="20"/>
  <c r="C373" i="20"/>
  <c r="A373" i="20"/>
  <c r="A372" i="20"/>
  <c r="A371" i="20"/>
  <c r="F371" i="20" s="1"/>
  <c r="C370" i="20"/>
  <c r="A370" i="20"/>
  <c r="A369" i="20"/>
  <c r="F369" i="20" s="1"/>
  <c r="A368" i="20"/>
  <c r="F368" i="20" s="1"/>
  <c r="A367" i="20"/>
  <c r="A366" i="20"/>
  <c r="A365" i="20"/>
  <c r="F365" i="20" s="1"/>
  <c r="A364" i="20"/>
  <c r="A363" i="20"/>
  <c r="F363" i="20" s="1"/>
  <c r="C362" i="20"/>
  <c r="A362" i="20"/>
  <c r="F362" i="20" s="1"/>
  <c r="C361" i="20"/>
  <c r="A361" i="20"/>
  <c r="F361" i="20" s="1"/>
  <c r="F360" i="20"/>
  <c r="A360" i="20"/>
  <c r="A359" i="20"/>
  <c r="A358" i="20"/>
  <c r="F358" i="20" s="1"/>
  <c r="A357" i="20"/>
  <c r="A356" i="20"/>
  <c r="C355" i="20"/>
  <c r="A355" i="20"/>
  <c r="C354" i="20"/>
  <c r="A354" i="20"/>
  <c r="A353" i="20"/>
  <c r="A352" i="20"/>
  <c r="F352" i="20" s="1"/>
  <c r="A351" i="20"/>
  <c r="A350" i="20"/>
  <c r="F351" i="20" s="1"/>
  <c r="C349" i="20"/>
  <c r="A349" i="20"/>
  <c r="F349" i="20" s="1"/>
  <c r="A348" i="20"/>
  <c r="A347" i="20"/>
  <c r="F347" i="20" s="1"/>
  <c r="F346" i="20"/>
  <c r="C346" i="20"/>
  <c r="A346" i="20"/>
  <c r="F345" i="20"/>
  <c r="A345" i="20"/>
  <c r="A344" i="20"/>
  <c r="A343" i="20"/>
  <c r="F343" i="20" s="1"/>
  <c r="A342" i="20"/>
  <c r="A341" i="20"/>
  <c r="A340" i="20"/>
  <c r="A339" i="20"/>
  <c r="F339" i="20" s="1"/>
  <c r="C338" i="20"/>
  <c r="A338" i="20"/>
  <c r="A337" i="20"/>
  <c r="F337" i="20" s="1"/>
  <c r="F336" i="20"/>
  <c r="A336" i="20"/>
  <c r="C335" i="20"/>
  <c r="A335" i="20"/>
  <c r="C334" i="20"/>
  <c r="A334" i="20"/>
  <c r="A333" i="20"/>
  <c r="A332" i="20"/>
  <c r="F332" i="20" s="1"/>
  <c r="A331" i="20"/>
  <c r="C330" i="20"/>
  <c r="A330" i="20"/>
  <c r="F330" i="20" s="1"/>
  <c r="F329" i="20"/>
  <c r="A329" i="20"/>
  <c r="A328" i="20"/>
  <c r="A327" i="20"/>
  <c r="F327" i="20" s="1"/>
  <c r="A326" i="20"/>
  <c r="F326" i="20" s="1"/>
  <c r="A325" i="20"/>
  <c r="A324" i="20"/>
  <c r="C323" i="20"/>
  <c r="A323" i="20"/>
  <c r="C322" i="20"/>
  <c r="A322" i="20"/>
  <c r="F322" i="20" s="1"/>
  <c r="C321" i="20"/>
  <c r="A321" i="20"/>
  <c r="F321" i="20" s="1"/>
  <c r="C320" i="20"/>
  <c r="A320" i="20"/>
  <c r="F320" i="20" s="1"/>
  <c r="A319" i="20"/>
  <c r="C318" i="20"/>
  <c r="A318" i="20"/>
  <c r="A317" i="20"/>
  <c r="A316" i="20"/>
  <c r="A315" i="20"/>
  <c r="F315" i="20" s="1"/>
  <c r="C314" i="20"/>
  <c r="A314" i="20"/>
  <c r="A313" i="20"/>
  <c r="F313" i="20" s="1"/>
  <c r="A312" i="20"/>
  <c r="A311" i="20"/>
  <c r="A310" i="20"/>
  <c r="A309" i="20"/>
  <c r="A308" i="20"/>
  <c r="C307" i="20"/>
  <c r="A307" i="20"/>
  <c r="F307" i="20" s="1"/>
  <c r="C306" i="20"/>
  <c r="A306" i="20"/>
  <c r="F305" i="20"/>
  <c r="A305" i="20"/>
  <c r="F304" i="20"/>
  <c r="A304" i="20"/>
  <c r="C303" i="20"/>
  <c r="A303" i="20"/>
  <c r="A302" i="20"/>
  <c r="A301" i="20"/>
  <c r="A300" i="20"/>
  <c r="F299" i="20"/>
  <c r="A299" i="20"/>
  <c r="A298" i="20"/>
  <c r="C297" i="20"/>
  <c r="C298" i="20"/>
  <c r="A297" i="20"/>
  <c r="F297" i="20" s="1"/>
  <c r="A296" i="20"/>
  <c r="A295" i="20"/>
  <c r="F295" i="20" s="1"/>
  <c r="A294" i="20"/>
  <c r="A293" i="20"/>
  <c r="C292" i="20"/>
  <c r="A292" i="20"/>
  <c r="C291" i="20"/>
  <c r="A291" i="20"/>
  <c r="F291" i="20" s="1"/>
  <c r="C290" i="20"/>
  <c r="A290" i="20"/>
  <c r="F289" i="20"/>
  <c r="A289" i="20"/>
  <c r="F288" i="20"/>
  <c r="A288" i="20"/>
  <c r="C287" i="20"/>
  <c r="A287" i="20"/>
  <c r="A286" i="20"/>
  <c r="C285" i="20"/>
  <c r="A285" i="20"/>
  <c r="F285" i="20" s="1"/>
  <c r="A284" i="20"/>
  <c r="A283" i="20"/>
  <c r="A282" i="20"/>
  <c r="F282" i="20" s="1"/>
  <c r="C282" i="20"/>
  <c r="A281" i="20"/>
  <c r="A280" i="20"/>
  <c r="A279" i="20"/>
  <c r="F279" i="20" s="1"/>
  <c r="A278" i="20"/>
  <c r="C277" i="20"/>
  <c r="A277" i="20"/>
  <c r="A276" i="20"/>
  <c r="F276" i="20" s="1"/>
  <c r="C275" i="20"/>
  <c r="A275" i="20"/>
  <c r="C274" i="20"/>
  <c r="A274" i="20"/>
  <c r="F273" i="20"/>
  <c r="A273" i="20"/>
  <c r="F272" i="20"/>
  <c r="A272" i="20"/>
  <c r="C271" i="20"/>
  <c r="A271" i="20"/>
  <c r="A270" i="20"/>
  <c r="A269" i="20"/>
  <c r="A268" i="20"/>
  <c r="A267" i="20"/>
  <c r="A266" i="20"/>
  <c r="F266" i="20" s="1"/>
  <c r="C265" i="20"/>
  <c r="C266" i="20"/>
  <c r="A265" i="20"/>
  <c r="F265" i="20" s="1"/>
  <c r="F264" i="20"/>
  <c r="A264" i="20"/>
  <c r="A263" i="20"/>
  <c r="A262" i="20"/>
  <c r="F262" i="20" s="1"/>
  <c r="C261" i="20"/>
  <c r="A261" i="20"/>
  <c r="A260" i="20"/>
  <c r="F261" i="20" s="1"/>
  <c r="C259" i="20"/>
  <c r="A259" i="20"/>
  <c r="C258" i="20"/>
  <c r="A258" i="20"/>
  <c r="F258" i="20" s="1"/>
  <c r="A257" i="20"/>
  <c r="F257" i="20" s="1"/>
  <c r="F256" i="20"/>
  <c r="A256" i="20"/>
  <c r="A255" i="20"/>
  <c r="A254" i="20"/>
  <c r="F255" i="20" s="1"/>
  <c r="C254" i="20"/>
  <c r="A253" i="20"/>
  <c r="F253" i="20" s="1"/>
  <c r="A252" i="20"/>
  <c r="A251" i="20"/>
  <c r="A250" i="20"/>
  <c r="F250" i="20" s="1"/>
  <c r="C250" i="20"/>
  <c r="A249" i="20"/>
  <c r="F249" i="20" s="1"/>
  <c r="F248" i="20"/>
  <c r="A248" i="20"/>
  <c r="A247" i="20"/>
  <c r="A246" i="20"/>
  <c r="F246" i="20" s="1"/>
  <c r="C245" i="20"/>
  <c r="A245" i="20"/>
  <c r="A244" i="20"/>
  <c r="F245" i="20" s="1"/>
  <c r="C243" i="20"/>
  <c r="A243" i="20"/>
  <c r="C242" i="20"/>
  <c r="A242" i="20"/>
  <c r="F241" i="20"/>
  <c r="A241" i="20"/>
  <c r="C240" i="20"/>
  <c r="A240" i="20"/>
  <c r="C239" i="20"/>
  <c r="A239" i="20"/>
  <c r="F240" i="20" s="1"/>
  <c r="C238" i="20"/>
  <c r="A238" i="20"/>
  <c r="A237" i="20"/>
  <c r="A236" i="20"/>
  <c r="A235" i="20"/>
  <c r="A234" i="20"/>
  <c r="F233" i="20"/>
  <c r="C234" i="20"/>
  <c r="A233" i="20"/>
  <c r="F234" i="20" s="1"/>
  <c r="F232" i="20"/>
  <c r="A232" i="20"/>
  <c r="C231" i="20"/>
  <c r="A231" i="20"/>
  <c r="A230" i="20"/>
  <c r="F230" i="20" s="1"/>
  <c r="A229" i="20"/>
  <c r="A228" i="20"/>
  <c r="F229" i="20" s="1"/>
  <c r="C227" i="20"/>
  <c r="A227" i="20"/>
  <c r="F228" i="20" s="1"/>
  <c r="C226" i="20"/>
  <c r="A226" i="20"/>
  <c r="F225" i="20"/>
  <c r="A225" i="20"/>
  <c r="A224" i="20"/>
  <c r="C223" i="20"/>
  <c r="C224" i="20"/>
  <c r="A223" i="20"/>
  <c r="F224" i="20" s="1"/>
  <c r="A222" i="20"/>
  <c r="C221" i="20"/>
  <c r="A221" i="20"/>
  <c r="A220" i="20"/>
  <c r="A219" i="20"/>
  <c r="F219" i="20" s="1"/>
  <c r="F218" i="20"/>
  <c r="A218" i="20"/>
  <c r="F217" i="20"/>
  <c r="C218" i="20"/>
  <c r="A217" i="20"/>
  <c r="A216" i="20"/>
  <c r="C215" i="20"/>
  <c r="A215" i="20"/>
  <c r="F215" i="20" s="1"/>
  <c r="A214" i="20"/>
  <c r="C213" i="20"/>
  <c r="A213" i="20"/>
  <c r="A212" i="20"/>
  <c r="C211" i="20"/>
  <c r="A211" i="20"/>
  <c r="C210" i="20"/>
  <c r="A210" i="20"/>
  <c r="F209" i="20"/>
  <c r="A209" i="20"/>
  <c r="C208" i="20"/>
  <c r="A208" i="20"/>
  <c r="F208" i="20" s="1"/>
  <c r="C207" i="20"/>
  <c r="A207" i="20"/>
  <c r="F207" i="20" s="1"/>
  <c r="A206" i="20"/>
  <c r="A205" i="20"/>
  <c r="A204" i="20"/>
  <c r="A203" i="20"/>
  <c r="F203" i="20" s="1"/>
  <c r="A202" i="20"/>
  <c r="F202" i="20" s="1"/>
  <c r="F201" i="20"/>
  <c r="C202" i="20"/>
  <c r="A201" i="20"/>
  <c r="C200" i="20"/>
  <c r="A200" i="20"/>
  <c r="A199" i="20"/>
  <c r="A198" i="20"/>
  <c r="F198" i="20" s="1"/>
  <c r="A197" i="20"/>
  <c r="C196" i="20"/>
  <c r="A196" i="20"/>
  <c r="C195" i="20"/>
  <c r="A195" i="20"/>
  <c r="C194" i="20"/>
  <c r="A194" i="20"/>
  <c r="F194" i="20" s="1"/>
  <c r="A193" i="20"/>
  <c r="C192" i="20"/>
  <c r="A192" i="20"/>
  <c r="F192" i="20" s="1"/>
  <c r="C191" i="20"/>
  <c r="A191" i="20"/>
  <c r="A190" i="20"/>
  <c r="A189" i="20"/>
  <c r="F189" i="20" s="1"/>
  <c r="A188" i="20"/>
  <c r="F188" i="20" s="1"/>
  <c r="F187" i="20"/>
  <c r="A187" i="20"/>
  <c r="C186" i="20"/>
  <c r="A186" i="20"/>
  <c r="A185" i="20"/>
  <c r="C184" i="20"/>
  <c r="A184" i="20"/>
  <c r="A183" i="20"/>
  <c r="F183" i="20" s="1"/>
  <c r="A182" i="20"/>
  <c r="A181" i="20"/>
  <c r="A180" i="20"/>
  <c r="C179" i="20"/>
  <c r="A179" i="20"/>
  <c r="A178" i="20"/>
  <c r="F179" i="20" s="1"/>
  <c r="A177" i="20"/>
  <c r="A176" i="20"/>
  <c r="F177" i="20" s="1"/>
  <c r="A175" i="20"/>
  <c r="A174" i="20"/>
  <c r="F173" i="20"/>
  <c r="A173" i="20"/>
  <c r="F172" i="20"/>
  <c r="A172" i="20"/>
  <c r="F171" i="20"/>
  <c r="A171" i="20"/>
  <c r="C170" i="20"/>
  <c r="A170" i="20"/>
  <c r="F170" i="20" s="1"/>
  <c r="A169" i="20"/>
  <c r="A168" i="20"/>
  <c r="C167" i="20"/>
  <c r="A167" i="20"/>
  <c r="C166" i="20"/>
  <c r="A166" i="20"/>
  <c r="A165" i="20"/>
  <c r="A164" i="20"/>
  <c r="F164" i="20" s="1"/>
  <c r="C163" i="20"/>
  <c r="A163" i="20"/>
  <c r="A162" i="20"/>
  <c r="F162" i="20" s="1"/>
  <c r="A161" i="20"/>
  <c r="A160" i="20"/>
  <c r="F161" i="20" s="1"/>
  <c r="A159" i="20"/>
  <c r="A158" i="20"/>
  <c r="A157" i="20"/>
  <c r="A156" i="20"/>
  <c r="F156" i="20" s="1"/>
  <c r="A155" i="20"/>
  <c r="F155" i="20" s="1"/>
  <c r="C154" i="20"/>
  <c r="A154" i="20"/>
  <c r="A153" i="20"/>
  <c r="F154" i="20" s="1"/>
  <c r="A152" i="20"/>
  <c r="C151" i="20"/>
  <c r="A151" i="20"/>
  <c r="A150" i="20"/>
  <c r="A149" i="20"/>
  <c r="F149" i="20" s="1"/>
  <c r="A148" i="20"/>
  <c r="F148" i="20" s="1"/>
  <c r="C147" i="20"/>
  <c r="A147" i="20"/>
  <c r="A146" i="20"/>
  <c r="F147" i="20" s="1"/>
  <c r="C146" i="20"/>
  <c r="A145" i="20"/>
  <c r="A144" i="20"/>
  <c r="F145" i="20" s="1"/>
  <c r="A143" i="20"/>
  <c r="A142" i="20"/>
  <c r="F142" i="20" s="1"/>
  <c r="C141" i="20"/>
  <c r="A141" i="20"/>
  <c r="F141" i="20" s="1"/>
  <c r="A140" i="20"/>
  <c r="F139" i="20"/>
  <c r="A139" i="20"/>
  <c r="F140" i="20" s="1"/>
  <c r="C138" i="20"/>
  <c r="A138" i="20"/>
  <c r="A137" i="20"/>
  <c r="F138" i="20" s="1"/>
  <c r="A136" i="20"/>
  <c r="A135" i="20"/>
  <c r="C134" i="20"/>
  <c r="A134" i="20"/>
  <c r="A133" i="20"/>
  <c r="C132" i="20"/>
  <c r="A132" i="20"/>
  <c r="F132" i="20" s="1"/>
  <c r="C131" i="20"/>
  <c r="A131" i="20"/>
  <c r="A130" i="20"/>
  <c r="C130" i="20"/>
  <c r="A129" i="20"/>
  <c r="C129" i="20"/>
  <c r="A128" i="20"/>
  <c r="F129" i="20" s="1"/>
  <c r="A127" i="20"/>
  <c r="F127" i="20" s="1"/>
  <c r="A126" i="20"/>
  <c r="F126" i="20" s="1"/>
  <c r="F125" i="20"/>
  <c r="C125" i="20"/>
  <c r="A125" i="20"/>
  <c r="F124" i="20"/>
  <c r="A124" i="20"/>
  <c r="C123" i="20"/>
  <c r="A123" i="20"/>
  <c r="F123" i="20" s="1"/>
  <c r="C122" i="20"/>
  <c r="A122" i="20"/>
  <c r="F122" i="20" s="1"/>
  <c r="A121" i="20"/>
  <c r="A120" i="20"/>
  <c r="C119" i="20"/>
  <c r="A119" i="20"/>
  <c r="F119" i="20" s="1"/>
  <c r="C118" i="20"/>
  <c r="A118" i="20"/>
  <c r="C117" i="20"/>
  <c r="A117" i="20"/>
  <c r="F117" i="20" s="1"/>
  <c r="C116" i="20"/>
  <c r="A116" i="20"/>
  <c r="F116" i="20" s="1"/>
  <c r="C115" i="20"/>
  <c r="A115" i="20"/>
  <c r="A114" i="20"/>
  <c r="F115" i="20" s="1"/>
  <c r="F113" i="20"/>
  <c r="C113" i="20"/>
  <c r="C114" i="20"/>
  <c r="A113" i="20"/>
  <c r="C112" i="20"/>
  <c r="A112" i="20"/>
  <c r="C111" i="20"/>
  <c r="A111" i="20"/>
  <c r="F111" i="20" s="1"/>
  <c r="A110" i="20"/>
  <c r="A109" i="20"/>
  <c r="F109" i="20" s="1"/>
  <c r="A108" i="20"/>
  <c r="F107" i="20"/>
  <c r="A107" i="20"/>
  <c r="A106" i="20"/>
  <c r="C106" i="20"/>
  <c r="A105" i="20"/>
  <c r="F106" i="20" s="1"/>
  <c r="A104" i="20"/>
  <c r="C103" i="20"/>
  <c r="A103" i="20"/>
  <c r="C102" i="20"/>
  <c r="A102" i="20"/>
  <c r="F102" i="20" s="1"/>
  <c r="C101" i="20"/>
  <c r="A101" i="20"/>
  <c r="C100" i="20"/>
  <c r="A100" i="20"/>
  <c r="F101" i="20" s="1"/>
  <c r="C99" i="20"/>
  <c r="A99" i="20"/>
  <c r="C98" i="20"/>
  <c r="A98" i="20"/>
  <c r="A97" i="20"/>
  <c r="F97" i="20" s="1"/>
  <c r="C96" i="20"/>
  <c r="C97" i="20"/>
  <c r="A96" i="20"/>
  <c r="F96" i="20" s="1"/>
  <c r="C95" i="20"/>
  <c r="A95" i="20"/>
  <c r="C94" i="20"/>
  <c r="A94" i="20"/>
  <c r="A93" i="20"/>
  <c r="F93" i="20" s="1"/>
  <c r="A92" i="20"/>
  <c r="A91" i="20"/>
  <c r="F90" i="20"/>
  <c r="C90" i="20"/>
  <c r="A90" i="20"/>
  <c r="A89" i="20"/>
  <c r="A88" i="20"/>
  <c r="C87" i="20"/>
  <c r="A87" i="20"/>
  <c r="C86" i="20"/>
  <c r="A86" i="20"/>
  <c r="F86" i="20" s="1"/>
  <c r="A85" i="20"/>
  <c r="C84" i="20"/>
  <c r="A84" i="20"/>
  <c r="F85" i="20" s="1"/>
  <c r="C83" i="20"/>
  <c r="A83" i="20"/>
  <c r="F82" i="20"/>
  <c r="A82" i="20"/>
  <c r="C82" i="20"/>
  <c r="A81" i="20"/>
  <c r="C80" i="20"/>
  <c r="A80" i="20"/>
  <c r="C79" i="20"/>
  <c r="A79" i="20"/>
  <c r="F79" i="20" s="1"/>
  <c r="A78" i="20"/>
  <c r="C77" i="20"/>
  <c r="A77" i="20"/>
  <c r="A76" i="20"/>
  <c r="F76" i="20" s="1"/>
  <c r="F75" i="20"/>
  <c r="A75" i="20"/>
  <c r="F74" i="20"/>
  <c r="A74" i="20"/>
  <c r="C74" i="20"/>
  <c r="A73" i="20"/>
  <c r="A72" i="20"/>
  <c r="C71" i="20"/>
  <c r="A71" i="20"/>
  <c r="A70" i="20"/>
  <c r="A69" i="20"/>
  <c r="F69" i="20" s="1"/>
  <c r="C68" i="20"/>
  <c r="A68" i="20"/>
  <c r="F67" i="20"/>
  <c r="C67" i="20"/>
  <c r="A67" i="20"/>
  <c r="F66" i="20"/>
  <c r="C66" i="20"/>
  <c r="A66" i="20"/>
  <c r="A65" i="20"/>
  <c r="C65" i="20"/>
  <c r="A64" i="20"/>
  <c r="F65" i="20" s="1"/>
  <c r="C63" i="20"/>
  <c r="A63" i="20"/>
  <c r="F63" i="20" s="1"/>
  <c r="A62" i="20"/>
  <c r="C61" i="20"/>
  <c r="A61" i="20"/>
  <c r="F61" i="20" s="1"/>
  <c r="F60" i="20"/>
  <c r="A60" i="20"/>
  <c r="F59" i="20"/>
  <c r="A59" i="20"/>
  <c r="A58" i="20"/>
  <c r="A57" i="20"/>
  <c r="A56" i="20"/>
  <c r="A55" i="20"/>
  <c r="C54" i="20"/>
  <c r="A54" i="20"/>
  <c r="F54" i="20" s="1"/>
  <c r="A53" i="20"/>
  <c r="F52" i="20"/>
  <c r="C52" i="20"/>
  <c r="C53" i="20"/>
  <c r="A52" i="20"/>
  <c r="C51" i="20"/>
  <c r="A51" i="20"/>
  <c r="A50" i="20"/>
  <c r="F51" i="20" s="1"/>
  <c r="C49" i="20"/>
  <c r="C50" i="20"/>
  <c r="A49" i="20"/>
  <c r="F49" i="20" s="1"/>
  <c r="C48" i="20"/>
  <c r="A48" i="20"/>
  <c r="C47" i="20"/>
  <c r="A47" i="20"/>
  <c r="F48" i="20" s="1"/>
  <c r="C46" i="20"/>
  <c r="A46" i="20"/>
  <c r="F46" i="20" s="1"/>
  <c r="A45" i="20"/>
  <c r="F45" i="20" s="1"/>
  <c r="A44" i="20"/>
  <c r="A43" i="20"/>
  <c r="C42" i="20"/>
  <c r="A42" i="20"/>
  <c r="F42" i="20" s="1"/>
  <c r="A41" i="20"/>
  <c r="F41" i="20" s="1"/>
  <c r="A40" i="20"/>
  <c r="A39" i="20"/>
  <c r="C38" i="20"/>
  <c r="A38" i="20"/>
  <c r="F37" i="20"/>
  <c r="A37" i="20"/>
  <c r="F36" i="20"/>
  <c r="A36" i="20"/>
  <c r="C35" i="20"/>
  <c r="A35" i="20"/>
  <c r="F35" i="20" s="1"/>
  <c r="C34" i="20"/>
  <c r="A34" i="20"/>
  <c r="C33" i="20"/>
  <c r="A33" i="20"/>
  <c r="C32" i="20"/>
  <c r="A32" i="20"/>
  <c r="A31" i="20"/>
  <c r="C31" i="20"/>
  <c r="A30" i="20"/>
  <c r="F31" i="20" s="1"/>
  <c r="C30" i="20"/>
  <c r="A29" i="20"/>
  <c r="A28" i="20"/>
  <c r="F29" i="20" s="1"/>
  <c r="A27" i="20"/>
  <c r="C26" i="20"/>
  <c r="A26" i="20"/>
  <c r="A25" i="20"/>
  <c r="F25" i="20" s="1"/>
  <c r="A24" i="20"/>
  <c r="C23" i="20"/>
  <c r="A23" i="20"/>
  <c r="F23" i="20" s="1"/>
  <c r="A22" i="20"/>
  <c r="F22" i="20" s="1"/>
  <c r="C21" i="20"/>
  <c r="A21" i="20"/>
  <c r="A20" i="20"/>
  <c r="C19" i="20"/>
  <c r="A19" i="20"/>
  <c r="F19" i="20" s="1"/>
  <c r="C18" i="20"/>
  <c r="A18" i="20"/>
  <c r="F18" i="20" s="1"/>
  <c r="F17" i="20"/>
  <c r="C17" i="20"/>
  <c r="A17" i="20"/>
  <c r="C16" i="20"/>
  <c r="A16" i="20"/>
  <c r="A15" i="20"/>
  <c r="F16" i="20" s="1"/>
  <c r="A14" i="20"/>
  <c r="F14" i="20" s="1"/>
  <c r="A13" i="20"/>
  <c r="F13" i="20" s="1"/>
  <c r="F12" i="20"/>
  <c r="C12" i="20"/>
  <c r="A12" i="20"/>
  <c r="A11" i="20"/>
  <c r="B12" i="19"/>
  <c r="B13" i="19"/>
  <c r="B14" i="19"/>
  <c r="B15" i="19"/>
  <c r="B16" i="19"/>
  <c r="B17" i="19"/>
  <c r="C18" i="19" s="1"/>
  <c r="B18" i="19"/>
  <c r="B19" i="19"/>
  <c r="B20" i="19"/>
  <c r="B21" i="19"/>
  <c r="B22" i="19"/>
  <c r="B23" i="19"/>
  <c r="B24" i="19"/>
  <c r="B25" i="19"/>
  <c r="B26" i="19"/>
  <c r="C27" i="19" s="1"/>
  <c r="B27" i="19"/>
  <c r="B28" i="19"/>
  <c r="B29" i="19"/>
  <c r="B30" i="19"/>
  <c r="B31" i="19"/>
  <c r="C31" i="19" s="1"/>
  <c r="B32" i="19"/>
  <c r="B33" i="19"/>
  <c r="B34" i="19"/>
  <c r="B35" i="19"/>
  <c r="C35" i="19" s="1"/>
  <c r="B36" i="19"/>
  <c r="C37" i="19" s="1"/>
  <c r="B37" i="19"/>
  <c r="B38" i="19"/>
  <c r="B39" i="19"/>
  <c r="B40" i="19"/>
  <c r="B41" i="19"/>
  <c r="B42" i="19"/>
  <c r="C43" i="19" s="1"/>
  <c r="B43" i="19"/>
  <c r="B44" i="19"/>
  <c r="B45" i="19"/>
  <c r="B46" i="19"/>
  <c r="B47" i="19"/>
  <c r="B48" i="19"/>
  <c r="B49" i="19"/>
  <c r="B50" i="19"/>
  <c r="B51" i="19"/>
  <c r="B52" i="19"/>
  <c r="C53" i="19" s="1"/>
  <c r="B53" i="19"/>
  <c r="B54" i="19"/>
  <c r="B55" i="19"/>
  <c r="B56" i="19"/>
  <c r="B57" i="19"/>
  <c r="B58" i="19"/>
  <c r="C59" i="19" s="1"/>
  <c r="B59" i="19"/>
  <c r="B60" i="19"/>
  <c r="B61" i="19"/>
  <c r="B62" i="19"/>
  <c r="B63" i="19"/>
  <c r="B64" i="19"/>
  <c r="B65" i="19"/>
  <c r="C66" i="19" s="1"/>
  <c r="B66" i="19"/>
  <c r="B67" i="19"/>
  <c r="C67" i="19" s="1"/>
  <c r="B68" i="19"/>
  <c r="B69" i="19"/>
  <c r="B70" i="19"/>
  <c r="B71" i="19"/>
  <c r="B72" i="19"/>
  <c r="B73" i="19"/>
  <c r="B74" i="19"/>
  <c r="C74" i="19" s="1"/>
  <c r="B75" i="19"/>
  <c r="B76" i="19"/>
  <c r="B77" i="19"/>
  <c r="B78" i="19"/>
  <c r="B79" i="19"/>
  <c r="C80" i="19" s="1"/>
  <c r="B80" i="19"/>
  <c r="B81" i="19"/>
  <c r="B82" i="19"/>
  <c r="B83" i="19"/>
  <c r="C83" i="19" s="1"/>
  <c r="B84" i="19"/>
  <c r="C85" i="19" s="1"/>
  <c r="B85" i="19"/>
  <c r="B86" i="19"/>
  <c r="B87" i="19"/>
  <c r="B88" i="19"/>
  <c r="B89" i="19"/>
  <c r="B90" i="19"/>
  <c r="C91" i="19" s="1"/>
  <c r="B91" i="19"/>
  <c r="B92" i="19"/>
  <c r="B93" i="19"/>
  <c r="B94" i="19"/>
  <c r="B95" i="19"/>
  <c r="B96" i="19"/>
  <c r="B97" i="19"/>
  <c r="B98" i="19"/>
  <c r="B99" i="19"/>
  <c r="C99" i="19" s="1"/>
  <c r="B100" i="19"/>
  <c r="C101" i="19" s="1"/>
  <c r="B101" i="19"/>
  <c r="B102" i="19"/>
  <c r="B103" i="19"/>
  <c r="B104" i="19"/>
  <c r="B105" i="19"/>
  <c r="B106" i="19"/>
  <c r="C107" i="19" s="1"/>
  <c r="B107" i="19"/>
  <c r="B108" i="19"/>
  <c r="B109" i="19"/>
  <c r="B110" i="19"/>
  <c r="B111" i="19"/>
  <c r="C111" i="19" s="1"/>
  <c r="B112" i="19"/>
  <c r="B113" i="19"/>
  <c r="B114" i="19"/>
  <c r="B115" i="19"/>
  <c r="C115" i="19" s="1"/>
  <c r="B116" i="19"/>
  <c r="C117" i="19" s="1"/>
  <c r="B117" i="19"/>
  <c r="B118" i="19"/>
  <c r="B119" i="19"/>
  <c r="B120" i="19"/>
  <c r="B121" i="19"/>
  <c r="B122" i="19"/>
  <c r="C123" i="19" s="1"/>
  <c r="B123" i="19"/>
  <c r="B124" i="19"/>
  <c r="B125" i="19"/>
  <c r="B126" i="19"/>
  <c r="B127" i="19"/>
  <c r="C127" i="19" s="1"/>
  <c r="B128" i="19"/>
  <c r="B129" i="19"/>
  <c r="B130" i="19"/>
  <c r="B131" i="19"/>
  <c r="C131" i="19" s="1"/>
  <c r="B132" i="19"/>
  <c r="B133" i="19"/>
  <c r="B134" i="19"/>
  <c r="B135" i="19"/>
  <c r="B136" i="19"/>
  <c r="C136" i="19" s="1"/>
  <c r="B137" i="19"/>
  <c r="B138" i="19"/>
  <c r="C138" i="19" s="1"/>
  <c r="B139" i="19"/>
  <c r="B140" i="19"/>
  <c r="B141" i="19"/>
  <c r="B142" i="19"/>
  <c r="B143" i="19"/>
  <c r="B144" i="19"/>
  <c r="B145" i="19"/>
  <c r="C146" i="19" s="1"/>
  <c r="B146" i="19"/>
  <c r="B147" i="19"/>
  <c r="C147" i="19" s="1"/>
  <c r="B148" i="19"/>
  <c r="B149" i="19"/>
  <c r="B150" i="19"/>
  <c r="B151" i="19"/>
  <c r="B152" i="19"/>
  <c r="C152" i="19" s="1"/>
  <c r="B153" i="19"/>
  <c r="B154" i="19"/>
  <c r="C155" i="19" s="1"/>
  <c r="B155" i="19"/>
  <c r="B156" i="19"/>
  <c r="B157" i="19"/>
  <c r="B158" i="19"/>
  <c r="B159" i="19"/>
  <c r="C159" i="19" s="1"/>
  <c r="B160" i="19"/>
  <c r="B161" i="19"/>
  <c r="B162" i="19"/>
  <c r="B163" i="19"/>
  <c r="B164" i="19"/>
  <c r="C165" i="19" s="1"/>
  <c r="B165" i="19"/>
  <c r="B166" i="19"/>
  <c r="B167" i="19"/>
  <c r="B168" i="19"/>
  <c r="B169" i="19"/>
  <c r="B170" i="19"/>
  <c r="C171" i="19" s="1"/>
  <c r="B171" i="19"/>
  <c r="B172" i="19"/>
  <c r="B173" i="19"/>
  <c r="B174" i="19"/>
  <c r="B175" i="19"/>
  <c r="B176" i="19"/>
  <c r="B177" i="19"/>
  <c r="B178" i="19"/>
  <c r="B179" i="19"/>
  <c r="C179" i="19" s="1"/>
  <c r="B180" i="19"/>
  <c r="B181" i="19"/>
  <c r="B182" i="19"/>
  <c r="B183" i="19"/>
  <c r="B184" i="19"/>
  <c r="C184" i="19" s="1"/>
  <c r="B185" i="19"/>
  <c r="B186" i="19"/>
  <c r="C186" i="19" s="1"/>
  <c r="B187" i="19"/>
  <c r="B188" i="19"/>
  <c r="B189" i="19"/>
  <c r="B190" i="19"/>
  <c r="B191" i="19"/>
  <c r="B192" i="19"/>
  <c r="B193" i="19"/>
  <c r="B194" i="19"/>
  <c r="B195" i="19"/>
  <c r="C195" i="19" s="1"/>
  <c r="B196" i="19"/>
  <c r="C197" i="19" s="1"/>
  <c r="B197" i="19"/>
  <c r="B198" i="19"/>
  <c r="B199" i="19"/>
  <c r="B200" i="19"/>
  <c r="B201" i="19"/>
  <c r="B202" i="19"/>
  <c r="C203" i="19" s="1"/>
  <c r="B203" i="19"/>
  <c r="B204" i="19"/>
  <c r="B205" i="19"/>
  <c r="B206" i="19"/>
  <c r="B207" i="19"/>
  <c r="C208" i="19" s="1"/>
  <c r="B208" i="19"/>
  <c r="B209" i="19"/>
  <c r="C210" i="19" s="1"/>
  <c r="B210" i="19"/>
  <c r="B211" i="19"/>
  <c r="C211" i="19" s="1"/>
  <c r="B212" i="19"/>
  <c r="B213" i="19"/>
  <c r="B214" i="19"/>
  <c r="B215" i="19"/>
  <c r="B216" i="19"/>
  <c r="B217" i="19"/>
  <c r="B218" i="19"/>
  <c r="C218" i="19" s="1"/>
  <c r="B219" i="19"/>
  <c r="B220" i="19"/>
  <c r="B221" i="19"/>
  <c r="B222" i="19"/>
  <c r="B223" i="19"/>
  <c r="B224" i="19"/>
  <c r="B225" i="19"/>
  <c r="C226" i="19" s="1"/>
  <c r="B226" i="19"/>
  <c r="B227" i="19"/>
  <c r="B228" i="19"/>
  <c r="B229" i="19"/>
  <c r="B230" i="19"/>
  <c r="B231" i="19"/>
  <c r="B232" i="19"/>
  <c r="B233" i="19"/>
  <c r="B234" i="19"/>
  <c r="C235" i="19" s="1"/>
  <c r="B235" i="19"/>
  <c r="B236" i="19"/>
  <c r="B237" i="19"/>
  <c r="B238" i="19"/>
  <c r="B239" i="19"/>
  <c r="B240" i="19"/>
  <c r="B241" i="19"/>
  <c r="C242" i="19" s="1"/>
  <c r="B242" i="19"/>
  <c r="B243" i="19"/>
  <c r="C243" i="19" s="1"/>
  <c r="B244" i="19"/>
  <c r="B245" i="19"/>
  <c r="B246" i="19"/>
  <c r="B247" i="19"/>
  <c r="B248" i="19"/>
  <c r="C248" i="19" s="1"/>
  <c r="B249" i="19"/>
  <c r="B250" i="19"/>
  <c r="C250" i="19" s="1"/>
  <c r="B251" i="19"/>
  <c r="B252" i="19"/>
  <c r="B253" i="19"/>
  <c r="B254" i="19"/>
  <c r="B255" i="19"/>
  <c r="B256" i="19"/>
  <c r="B257" i="19"/>
  <c r="B258" i="19"/>
  <c r="B259" i="19"/>
  <c r="C259" i="19" s="1"/>
  <c r="B260" i="19"/>
  <c r="B261" i="19"/>
  <c r="B262" i="19"/>
  <c r="B263" i="19"/>
  <c r="B264" i="19"/>
  <c r="C265" i="19" s="1"/>
  <c r="B265" i="19"/>
  <c r="B266" i="19"/>
  <c r="C267" i="19" s="1"/>
  <c r="B267" i="19"/>
  <c r="B268" i="19"/>
  <c r="B269" i="19"/>
  <c r="B270" i="19"/>
  <c r="B271" i="19"/>
  <c r="C272" i="19" s="1"/>
  <c r="B272" i="19"/>
  <c r="B273" i="19"/>
  <c r="C274" i="19" s="1"/>
  <c r="B274" i="19"/>
  <c r="B275" i="19"/>
  <c r="C275" i="19" s="1"/>
  <c r="B276" i="19"/>
  <c r="C277" i="19" s="1"/>
  <c r="B277" i="19"/>
  <c r="B278" i="19"/>
  <c r="B279" i="19"/>
  <c r="B280" i="19"/>
  <c r="B281" i="19"/>
  <c r="B282" i="19"/>
  <c r="C283" i="19" s="1"/>
  <c r="B283" i="19"/>
  <c r="B284" i="19"/>
  <c r="B285" i="19"/>
  <c r="B286" i="19"/>
  <c r="B287" i="19"/>
  <c r="B288" i="19"/>
  <c r="B289" i="19"/>
  <c r="C290" i="19" s="1"/>
  <c r="B290" i="19"/>
  <c r="B291" i="19"/>
  <c r="C291" i="19" s="1"/>
  <c r="B292" i="19"/>
  <c r="B293" i="19"/>
  <c r="B294" i="19"/>
  <c r="B295" i="19"/>
  <c r="B296" i="19"/>
  <c r="B297" i="19"/>
  <c r="B298" i="19"/>
  <c r="C299" i="19" s="1"/>
  <c r="B299" i="19"/>
  <c r="B300" i="19"/>
  <c r="B301" i="19"/>
  <c r="B302" i="19"/>
  <c r="B303" i="19"/>
  <c r="C304" i="19" s="1"/>
  <c r="B304" i="19"/>
  <c r="B305" i="19"/>
  <c r="C305" i="19" s="1"/>
  <c r="B306" i="19"/>
  <c r="B307" i="19"/>
  <c r="C307" i="19" s="1"/>
  <c r="B308" i="19"/>
  <c r="B309" i="19"/>
  <c r="B310" i="19"/>
  <c r="B311" i="19"/>
  <c r="B312" i="19"/>
  <c r="B313" i="19"/>
  <c r="B314" i="19"/>
  <c r="C315" i="19" s="1"/>
  <c r="B315" i="19"/>
  <c r="B316" i="19"/>
  <c r="B317" i="19"/>
  <c r="B318" i="19"/>
  <c r="B319" i="19"/>
  <c r="C320" i="19" s="1"/>
  <c r="B320" i="19"/>
  <c r="B321" i="19"/>
  <c r="B322" i="19"/>
  <c r="B323" i="19"/>
  <c r="C324" i="19" s="1"/>
  <c r="B324" i="19"/>
  <c r="B325" i="19"/>
  <c r="B326" i="19"/>
  <c r="B327" i="19"/>
  <c r="B328" i="19"/>
  <c r="C328" i="19" s="1"/>
  <c r="B329" i="19"/>
  <c r="B330" i="19"/>
  <c r="C331" i="19" s="1"/>
  <c r="B331" i="19"/>
  <c r="B332" i="19"/>
  <c r="C332" i="19" s="1"/>
  <c r="B333" i="19"/>
  <c r="B334" i="19"/>
  <c r="B335" i="19"/>
  <c r="C336" i="19" s="1"/>
  <c r="B336" i="19"/>
  <c r="B337" i="19"/>
  <c r="C338" i="19" s="1"/>
  <c r="B338" i="19"/>
  <c r="B339" i="19"/>
  <c r="C339" i="19" s="1"/>
  <c r="B340" i="19"/>
  <c r="B341" i="19"/>
  <c r="C342" i="19" s="1"/>
  <c r="B342" i="19"/>
  <c r="B343" i="19"/>
  <c r="B344" i="19"/>
  <c r="B345" i="19"/>
  <c r="B346" i="19"/>
  <c r="C347" i="19" s="1"/>
  <c r="B347" i="19"/>
  <c r="B348" i="19"/>
  <c r="B349" i="19"/>
  <c r="C350" i="19" s="1"/>
  <c r="B350" i="19"/>
  <c r="B351" i="19"/>
  <c r="B352" i="19"/>
  <c r="B353" i="19"/>
  <c r="B354" i="19"/>
  <c r="B355" i="19"/>
  <c r="C355" i="19" s="1"/>
  <c r="B356" i="19"/>
  <c r="B357" i="19"/>
  <c r="B358" i="19"/>
  <c r="B359" i="19"/>
  <c r="B360" i="19"/>
  <c r="B361" i="19"/>
  <c r="B362" i="19"/>
  <c r="C362" i="19" s="1"/>
  <c r="B363" i="19"/>
  <c r="B364" i="19"/>
  <c r="C365" i="19" s="1"/>
  <c r="B365" i="19"/>
  <c r="B366" i="19"/>
  <c r="B367" i="19"/>
  <c r="B368" i="19"/>
  <c r="B369" i="19"/>
  <c r="C370" i="19" s="1"/>
  <c r="B370" i="19"/>
  <c r="B371" i="19"/>
  <c r="C371" i="19" s="1"/>
  <c r="B372" i="19"/>
  <c r="B373" i="19"/>
  <c r="B374" i="19"/>
  <c r="B375" i="19"/>
  <c r="B376" i="19"/>
  <c r="B377" i="19"/>
  <c r="B378" i="19"/>
  <c r="C379" i="19" s="1"/>
  <c r="B379" i="19"/>
  <c r="B380" i="19"/>
  <c r="B381" i="19"/>
  <c r="B382" i="19"/>
  <c r="B383" i="19"/>
  <c r="B384" i="19"/>
  <c r="B385" i="19"/>
  <c r="C386" i="19" s="1"/>
  <c r="B386" i="19"/>
  <c r="B387" i="19"/>
  <c r="C387" i="19" s="1"/>
  <c r="B388" i="19"/>
  <c r="C389" i="19" s="1"/>
  <c r="B389" i="19"/>
  <c r="C390" i="19" s="1"/>
  <c r="B390" i="19"/>
  <c r="B391" i="19"/>
  <c r="B392" i="19"/>
  <c r="B393" i="19"/>
  <c r="B394" i="19"/>
  <c r="C395" i="19" s="1"/>
  <c r="B395" i="19"/>
  <c r="B396" i="19"/>
  <c r="B397" i="19"/>
  <c r="B398" i="19"/>
  <c r="B399" i="19"/>
  <c r="C399" i="19" s="1"/>
  <c r="B400" i="19"/>
  <c r="B401" i="19"/>
  <c r="C402" i="19" s="1"/>
  <c r="B402" i="19"/>
  <c r="B403" i="19"/>
  <c r="C403" i="19" s="1"/>
  <c r="B404" i="19"/>
  <c r="B405" i="19"/>
  <c r="C406" i="19" s="1"/>
  <c r="B406" i="19"/>
  <c r="B407" i="19"/>
  <c r="B408" i="19"/>
  <c r="C408" i="19" s="1"/>
  <c r="B409" i="19"/>
  <c r="B410" i="19"/>
  <c r="C410" i="19" s="1"/>
  <c r="B411" i="19"/>
  <c r="B412" i="19"/>
  <c r="C412" i="19" s="1"/>
  <c r="B413" i="19"/>
  <c r="B414" i="19"/>
  <c r="B415" i="19"/>
  <c r="C415" i="19" s="1"/>
  <c r="B416" i="19"/>
  <c r="B417" i="19"/>
  <c r="C418" i="19" s="1"/>
  <c r="B418" i="19"/>
  <c r="B419" i="19"/>
  <c r="C419" i="19" s="1"/>
  <c r="B420" i="19"/>
  <c r="B421" i="19"/>
  <c r="B422" i="19"/>
  <c r="B423" i="19"/>
  <c r="B424" i="19"/>
  <c r="C424" i="19" s="1"/>
  <c r="B425" i="19"/>
  <c r="B426" i="19"/>
  <c r="C426" i="19" s="1"/>
  <c r="B427" i="19"/>
  <c r="B428" i="19"/>
  <c r="C428" i="19" s="1"/>
  <c r="B429" i="19"/>
  <c r="B430" i="19"/>
  <c r="B431" i="19"/>
  <c r="B432" i="19"/>
  <c r="B433" i="19"/>
  <c r="C434" i="19" s="1"/>
  <c r="B434" i="19"/>
  <c r="B435" i="19"/>
  <c r="C435" i="19" s="1"/>
  <c r="B436" i="19"/>
  <c r="B437" i="19"/>
  <c r="C438" i="19" s="1"/>
  <c r="B438" i="19"/>
  <c r="B439" i="19"/>
  <c r="B440" i="19"/>
  <c r="C440" i="19" s="1"/>
  <c r="B441" i="19"/>
  <c r="B442" i="19"/>
  <c r="C442" i="19" s="1"/>
  <c r="B443" i="19"/>
  <c r="B444" i="19"/>
  <c r="B445" i="19"/>
  <c r="C445" i="19" s="1"/>
  <c r="B446" i="19"/>
  <c r="B447" i="19"/>
  <c r="C447" i="19" s="1"/>
  <c r="B11" i="19"/>
  <c r="B3" i="19"/>
  <c r="B2" i="19"/>
  <c r="B1" i="19"/>
  <c r="A447" i="19"/>
  <c r="A446" i="19"/>
  <c r="F446" i="19" s="1"/>
  <c r="A445" i="19"/>
  <c r="C444" i="19"/>
  <c r="A444" i="19"/>
  <c r="F444" i="19" s="1"/>
  <c r="F443" i="19"/>
  <c r="A443" i="19"/>
  <c r="A442" i="19"/>
  <c r="F442" i="19" s="1"/>
  <c r="A441" i="19"/>
  <c r="A440" i="19"/>
  <c r="F441" i="19" s="1"/>
  <c r="C439" i="19"/>
  <c r="A439" i="19"/>
  <c r="A438" i="19"/>
  <c r="C437" i="19"/>
  <c r="A437" i="19"/>
  <c r="F438" i="19" s="1"/>
  <c r="A436" i="19"/>
  <c r="A435" i="19"/>
  <c r="F435" i="19" s="1"/>
  <c r="F434" i="19"/>
  <c r="A434" i="19"/>
  <c r="A433" i="19"/>
  <c r="F433" i="19" s="1"/>
  <c r="A432" i="19"/>
  <c r="A431" i="19"/>
  <c r="A430" i="19"/>
  <c r="A429" i="19"/>
  <c r="A428" i="19"/>
  <c r="F428" i="19" s="1"/>
  <c r="A427" i="19"/>
  <c r="A426" i="19"/>
  <c r="A425" i="19"/>
  <c r="F425" i="19" s="1"/>
  <c r="A424" i="19"/>
  <c r="C423" i="19"/>
  <c r="A423" i="19"/>
  <c r="C422" i="19"/>
  <c r="A422" i="19"/>
  <c r="A421" i="19"/>
  <c r="A420" i="19"/>
  <c r="A419" i="19"/>
  <c r="F419" i="19" s="1"/>
  <c r="A418" i="19"/>
  <c r="F418" i="19" s="1"/>
  <c r="F417" i="19"/>
  <c r="A417" i="19"/>
  <c r="A416" i="19"/>
  <c r="F416" i="19" s="1"/>
  <c r="A415" i="19"/>
  <c r="A414" i="19"/>
  <c r="A413" i="19"/>
  <c r="F413" i="19" s="1"/>
  <c r="A412" i="19"/>
  <c r="A411" i="19"/>
  <c r="F411" i="19" s="1"/>
  <c r="A410" i="19"/>
  <c r="F410" i="19" s="1"/>
  <c r="A409" i="19"/>
  <c r="A408" i="19"/>
  <c r="F409" i="19" s="1"/>
  <c r="C407" i="19"/>
  <c r="A407" i="19"/>
  <c r="A406" i="19"/>
  <c r="A405" i="19"/>
  <c r="F405" i="19" s="1"/>
  <c r="A404" i="19"/>
  <c r="A403" i="19"/>
  <c r="A402" i="19"/>
  <c r="F402" i="19" s="1"/>
  <c r="A401" i="19"/>
  <c r="A400" i="19"/>
  <c r="F400" i="19" s="1"/>
  <c r="A399" i="19"/>
  <c r="A398" i="19"/>
  <c r="A397" i="19"/>
  <c r="A396" i="19"/>
  <c r="F396" i="19" s="1"/>
  <c r="A395" i="19"/>
  <c r="F395" i="19" s="1"/>
  <c r="A394" i="19"/>
  <c r="F394" i="19" s="1"/>
  <c r="A393" i="19"/>
  <c r="A392" i="19"/>
  <c r="F393" i="19" s="1"/>
  <c r="C391" i="19"/>
  <c r="A391" i="19"/>
  <c r="A390" i="19"/>
  <c r="A389" i="19"/>
  <c r="A388" i="19"/>
  <c r="A387" i="19"/>
  <c r="A386" i="19"/>
  <c r="A385" i="19"/>
  <c r="F385" i="19" s="1"/>
  <c r="A384" i="19"/>
  <c r="F384" i="19" s="1"/>
  <c r="A383" i="19"/>
  <c r="A382" i="19"/>
  <c r="A381" i="19"/>
  <c r="C380" i="19"/>
  <c r="A380" i="19"/>
  <c r="F380" i="19" s="1"/>
  <c r="A379" i="19"/>
  <c r="F379" i="19" s="1"/>
  <c r="A378" i="19"/>
  <c r="A377" i="19"/>
  <c r="F377" i="19" s="1"/>
  <c r="A376" i="19"/>
  <c r="C375" i="19"/>
  <c r="A375" i="19"/>
  <c r="A374" i="19"/>
  <c r="C374" i="19"/>
  <c r="A373" i="19"/>
  <c r="A372" i="19"/>
  <c r="A371" i="19"/>
  <c r="F371" i="19" s="1"/>
  <c r="F370" i="19"/>
  <c r="A370" i="19"/>
  <c r="A369" i="19"/>
  <c r="A368" i="19"/>
  <c r="F369" i="19" s="1"/>
  <c r="A367" i="19"/>
  <c r="C366" i="19"/>
  <c r="A366" i="19"/>
  <c r="A365" i="19"/>
  <c r="A364" i="19"/>
  <c r="A363" i="19"/>
  <c r="F363" i="19" s="1"/>
  <c r="A362" i="19"/>
  <c r="F361" i="19"/>
  <c r="A361" i="19"/>
  <c r="A360" i="19"/>
  <c r="C359" i="19"/>
  <c r="A359" i="19"/>
  <c r="A358" i="19"/>
  <c r="F358" i="19" s="1"/>
  <c r="A357" i="19"/>
  <c r="A356" i="19"/>
  <c r="F356" i="19" s="1"/>
  <c r="A355" i="19"/>
  <c r="C354" i="19"/>
  <c r="A354" i="19"/>
  <c r="A353" i="19"/>
  <c r="A352" i="19"/>
  <c r="F352" i="19" s="1"/>
  <c r="A351" i="19"/>
  <c r="A350" i="19"/>
  <c r="A349" i="19"/>
  <c r="F349" i="19" s="1"/>
  <c r="C348" i="19"/>
  <c r="A348" i="19"/>
  <c r="F348" i="19" s="1"/>
  <c r="F347" i="19"/>
  <c r="A347" i="19"/>
  <c r="A346" i="19"/>
  <c r="A345" i="19"/>
  <c r="F345" i="19" s="1"/>
  <c r="A344" i="19"/>
  <c r="C343" i="19"/>
  <c r="A343" i="19"/>
  <c r="A342" i="19"/>
  <c r="C341" i="19"/>
  <c r="A341" i="19"/>
  <c r="A340" i="19"/>
  <c r="A339" i="19"/>
  <c r="A338" i="19"/>
  <c r="F338" i="19" s="1"/>
  <c r="F337" i="19"/>
  <c r="A337" i="19"/>
  <c r="A336" i="19"/>
  <c r="A335" i="19"/>
  <c r="F336" i="19" s="1"/>
  <c r="A334" i="19"/>
  <c r="A333" i="19"/>
  <c r="A332" i="19"/>
  <c r="F332" i="19" s="1"/>
  <c r="F331" i="19"/>
  <c r="A331" i="19"/>
  <c r="A330" i="19"/>
  <c r="A329" i="19"/>
  <c r="A328" i="19"/>
  <c r="F329" i="19" s="1"/>
  <c r="C327" i="19"/>
  <c r="A327" i="19"/>
  <c r="C326" i="19"/>
  <c r="A326" i="19"/>
  <c r="C325" i="19"/>
  <c r="A325" i="19"/>
  <c r="A324" i="19"/>
  <c r="C323" i="19"/>
  <c r="A323" i="19"/>
  <c r="F323" i="19" s="1"/>
  <c r="A322" i="19"/>
  <c r="A321" i="19"/>
  <c r="F322" i="19" s="1"/>
  <c r="A320" i="19"/>
  <c r="F320" i="19" s="1"/>
  <c r="A319" i="19"/>
  <c r="C318" i="19"/>
  <c r="A318" i="19"/>
  <c r="F318" i="19" s="1"/>
  <c r="C317" i="19"/>
  <c r="A317" i="19"/>
  <c r="C316" i="19"/>
  <c r="A316" i="19"/>
  <c r="F316" i="19" s="1"/>
  <c r="F315" i="19"/>
  <c r="A315" i="19"/>
  <c r="A314" i="19"/>
  <c r="F313" i="19"/>
  <c r="A313" i="19"/>
  <c r="A312" i="19"/>
  <c r="C311" i="19"/>
  <c r="A311" i="19"/>
  <c r="A310" i="19"/>
  <c r="A309" i="19"/>
  <c r="A308" i="19"/>
  <c r="A307" i="19"/>
  <c r="C306" i="19"/>
  <c r="A306" i="19"/>
  <c r="F306" i="19" s="1"/>
  <c r="A305" i="19"/>
  <c r="F305" i="19" s="1"/>
  <c r="F304" i="19"/>
  <c r="A304" i="19"/>
  <c r="A303" i="19"/>
  <c r="A302" i="19"/>
  <c r="A301" i="19"/>
  <c r="C300" i="19"/>
  <c r="A300" i="19"/>
  <c r="F300" i="19" s="1"/>
  <c r="F299" i="19"/>
  <c r="A299" i="19"/>
  <c r="A298" i="19"/>
  <c r="A297" i="19"/>
  <c r="F297" i="19" s="1"/>
  <c r="A296" i="19"/>
  <c r="C295" i="19"/>
  <c r="A295" i="19"/>
  <c r="A294" i="19"/>
  <c r="C294" i="19"/>
  <c r="A293" i="19"/>
  <c r="A292" i="19"/>
  <c r="F292" i="19" s="1"/>
  <c r="A291" i="19"/>
  <c r="F291" i="19" s="1"/>
  <c r="A290" i="19"/>
  <c r="C289" i="19"/>
  <c r="A289" i="19"/>
  <c r="F289" i="19" s="1"/>
  <c r="A288" i="19"/>
  <c r="F288" i="19" s="1"/>
  <c r="A287" i="19"/>
  <c r="C286" i="19"/>
  <c r="A286" i="19"/>
  <c r="A285" i="19"/>
  <c r="C284" i="19"/>
  <c r="A284" i="19"/>
  <c r="A283" i="19"/>
  <c r="A282" i="19"/>
  <c r="A281" i="19"/>
  <c r="A280" i="19"/>
  <c r="C279" i="19"/>
  <c r="A279" i="19"/>
  <c r="C278" i="19"/>
  <c r="A278" i="19"/>
  <c r="A277" i="19"/>
  <c r="F277" i="19" s="1"/>
  <c r="A276" i="19"/>
  <c r="A275" i="19"/>
  <c r="F275" i="19" s="1"/>
  <c r="A274" i="19"/>
  <c r="A273" i="19"/>
  <c r="F274" i="19" s="1"/>
  <c r="A272" i="19"/>
  <c r="F272" i="19" s="1"/>
  <c r="A271" i="19"/>
  <c r="C270" i="19"/>
  <c r="A270" i="19"/>
  <c r="F270" i="19" s="1"/>
  <c r="A269" i="19"/>
  <c r="C268" i="19"/>
  <c r="A268" i="19"/>
  <c r="A267" i="19"/>
  <c r="F267" i="19" s="1"/>
  <c r="A266" i="19"/>
  <c r="F265" i="19"/>
  <c r="A265" i="19"/>
  <c r="F264" i="19"/>
  <c r="A264" i="19"/>
  <c r="C263" i="19"/>
  <c r="A263" i="19"/>
  <c r="F263" i="19" s="1"/>
  <c r="A262" i="19"/>
  <c r="C262" i="19"/>
  <c r="A261" i="19"/>
  <c r="F261" i="19" s="1"/>
  <c r="A260" i="19"/>
  <c r="F260" i="19" s="1"/>
  <c r="A259" i="19"/>
  <c r="F259" i="19" s="1"/>
  <c r="F258" i="19"/>
  <c r="C258" i="19"/>
  <c r="A258" i="19"/>
  <c r="F257" i="19"/>
  <c r="C257" i="19"/>
  <c r="A257" i="19"/>
  <c r="C256" i="19"/>
  <c r="A256" i="19"/>
  <c r="F256" i="19" s="1"/>
  <c r="A255" i="19"/>
  <c r="A254" i="19"/>
  <c r="F254" i="19" s="1"/>
  <c r="C254" i="19"/>
  <c r="A253" i="19"/>
  <c r="C252" i="19"/>
  <c r="A252" i="19"/>
  <c r="A251" i="19"/>
  <c r="F251" i="19" s="1"/>
  <c r="A250" i="19"/>
  <c r="F250" i="19" s="1"/>
  <c r="F249" i="19"/>
  <c r="A249" i="19"/>
  <c r="A248" i="19"/>
  <c r="C247" i="19"/>
  <c r="A247" i="19"/>
  <c r="C246" i="19"/>
  <c r="A246" i="19"/>
  <c r="F246" i="19" s="1"/>
  <c r="A245" i="19"/>
  <c r="A244" i="19"/>
  <c r="F244" i="19" s="1"/>
  <c r="A243" i="19"/>
  <c r="A242" i="19"/>
  <c r="A241" i="19"/>
  <c r="F241" i="19" s="1"/>
  <c r="C241" i="19"/>
  <c r="A240" i="19"/>
  <c r="F240" i="19" s="1"/>
  <c r="A239" i="19"/>
  <c r="C238" i="19"/>
  <c r="A238" i="19"/>
  <c r="F238" i="19" s="1"/>
  <c r="A237" i="19"/>
  <c r="F237" i="19" s="1"/>
  <c r="A236" i="19"/>
  <c r="A235" i="19"/>
  <c r="F235" i="19" s="1"/>
  <c r="A234" i="19"/>
  <c r="A233" i="19"/>
  <c r="F233" i="19" s="1"/>
  <c r="A232" i="19"/>
  <c r="C231" i="19"/>
  <c r="A231" i="19"/>
  <c r="F231" i="19" s="1"/>
  <c r="C230" i="19"/>
  <c r="A230" i="19"/>
  <c r="C229" i="19"/>
  <c r="A229" i="19"/>
  <c r="A228" i="19"/>
  <c r="C227" i="19"/>
  <c r="A227" i="19"/>
  <c r="A226" i="19"/>
  <c r="F226" i="19" s="1"/>
  <c r="A225" i="19"/>
  <c r="F225" i="19" s="1"/>
  <c r="C225" i="19"/>
  <c r="A224" i="19"/>
  <c r="F224" i="19" s="1"/>
  <c r="A223" i="19"/>
  <c r="C222" i="19"/>
  <c r="A222" i="19"/>
  <c r="F222" i="19" s="1"/>
  <c r="C221" i="19"/>
  <c r="A221" i="19"/>
  <c r="C220" i="19"/>
  <c r="A220" i="19"/>
  <c r="A219" i="19"/>
  <c r="A218" i="19"/>
  <c r="F218" i="19" s="1"/>
  <c r="A217" i="19"/>
  <c r="C216" i="19"/>
  <c r="A216" i="19"/>
  <c r="F216" i="19" s="1"/>
  <c r="C215" i="19"/>
  <c r="A215" i="19"/>
  <c r="F215" i="19" s="1"/>
  <c r="A214" i="19"/>
  <c r="C214" i="19"/>
  <c r="A213" i="19"/>
  <c r="F213" i="19" s="1"/>
  <c r="A212" i="19"/>
  <c r="F212" i="19" s="1"/>
  <c r="A211" i="19"/>
  <c r="F210" i="19"/>
  <c r="A210" i="19"/>
  <c r="A209" i="19"/>
  <c r="F209" i="19" s="1"/>
  <c r="C209" i="19"/>
  <c r="A208" i="19"/>
  <c r="C207" i="19"/>
  <c r="A207" i="19"/>
  <c r="F208" i="19" s="1"/>
  <c r="C206" i="19"/>
  <c r="A206" i="19"/>
  <c r="C205" i="19"/>
  <c r="A205" i="19"/>
  <c r="C204" i="19"/>
  <c r="A204" i="19"/>
  <c r="A203" i="19"/>
  <c r="A202" i="19"/>
  <c r="A201" i="19"/>
  <c r="F201" i="19" s="1"/>
  <c r="A200" i="19"/>
  <c r="C199" i="19"/>
  <c r="A199" i="19"/>
  <c r="C198" i="19"/>
  <c r="A198" i="19"/>
  <c r="F198" i="19" s="1"/>
  <c r="A197" i="19"/>
  <c r="F196" i="19"/>
  <c r="A196" i="19"/>
  <c r="A195" i="19"/>
  <c r="A194" i="19"/>
  <c r="A193" i="19"/>
  <c r="F193" i="19" s="1"/>
  <c r="A192" i="19"/>
  <c r="A191" i="19"/>
  <c r="F191" i="19" s="1"/>
  <c r="A190" i="19"/>
  <c r="A189" i="19"/>
  <c r="C188" i="19"/>
  <c r="A188" i="19"/>
  <c r="F187" i="19"/>
  <c r="A187" i="19"/>
  <c r="A186" i="19"/>
  <c r="F186" i="19" s="1"/>
  <c r="A185" i="19"/>
  <c r="A184" i="19"/>
  <c r="F184" i="19" s="1"/>
  <c r="C183" i="19"/>
  <c r="A183" i="19"/>
  <c r="F183" i="19" s="1"/>
  <c r="C182" i="19"/>
  <c r="A182" i="19"/>
  <c r="A181" i="19"/>
  <c r="F181" i="19" s="1"/>
  <c r="F180" i="19"/>
  <c r="A180" i="19"/>
  <c r="A179" i="19"/>
  <c r="A178" i="19"/>
  <c r="A177" i="19"/>
  <c r="F177" i="19" s="1"/>
  <c r="F176" i="19"/>
  <c r="C176" i="19"/>
  <c r="A176" i="19"/>
  <c r="F175" i="19"/>
  <c r="C175" i="19"/>
  <c r="A175" i="19"/>
  <c r="C174" i="19"/>
  <c r="A174" i="19"/>
  <c r="F174" i="19" s="1"/>
  <c r="C173" i="19"/>
  <c r="A173" i="19"/>
  <c r="C172" i="19"/>
  <c r="A172" i="19"/>
  <c r="A171" i="19"/>
  <c r="A170" i="19"/>
  <c r="A169" i="19"/>
  <c r="F169" i="19" s="1"/>
  <c r="F168" i="19"/>
  <c r="C168" i="19"/>
  <c r="A168" i="19"/>
  <c r="F167" i="19"/>
  <c r="C167" i="19"/>
  <c r="A167" i="19"/>
  <c r="C166" i="19"/>
  <c r="A166" i="19"/>
  <c r="A165" i="19"/>
  <c r="A164" i="19"/>
  <c r="A163" i="19"/>
  <c r="A162" i="19"/>
  <c r="F162" i="19" s="1"/>
  <c r="A161" i="19"/>
  <c r="F161" i="19" s="1"/>
  <c r="C160" i="19"/>
  <c r="A160" i="19"/>
  <c r="A159" i="19"/>
  <c r="F159" i="19" s="1"/>
  <c r="C158" i="19"/>
  <c r="A158" i="19"/>
  <c r="C157" i="19"/>
  <c r="A157" i="19"/>
  <c r="A156" i="19"/>
  <c r="A155" i="19"/>
  <c r="A154" i="19"/>
  <c r="F153" i="19"/>
  <c r="A153" i="19"/>
  <c r="F152" i="19"/>
  <c r="A152" i="19"/>
  <c r="F151" i="19"/>
  <c r="C151" i="19"/>
  <c r="A151" i="19"/>
  <c r="A150" i="19"/>
  <c r="C149" i="19"/>
  <c r="A149" i="19"/>
  <c r="A148" i="19"/>
  <c r="A147" i="19"/>
  <c r="A146" i="19"/>
  <c r="C145" i="19"/>
  <c r="A145" i="19"/>
  <c r="F144" i="19"/>
  <c r="A144" i="19"/>
  <c r="F143" i="19"/>
  <c r="A143" i="19"/>
  <c r="C142" i="19"/>
  <c r="A142" i="19"/>
  <c r="C141" i="19"/>
  <c r="A141" i="19"/>
  <c r="C140" i="19"/>
  <c r="A140" i="19"/>
  <c r="A139" i="19"/>
  <c r="A138" i="19"/>
  <c r="F137" i="19"/>
  <c r="A137" i="19"/>
  <c r="F136" i="19"/>
  <c r="A136" i="19"/>
  <c r="F135" i="19"/>
  <c r="C135" i="19"/>
  <c r="A135" i="19"/>
  <c r="A134" i="19"/>
  <c r="C133" i="19"/>
  <c r="A133" i="19"/>
  <c r="A132" i="19"/>
  <c r="A131" i="19"/>
  <c r="A130" i="19"/>
  <c r="A129" i="19"/>
  <c r="F129" i="19" s="1"/>
  <c r="C128" i="19"/>
  <c r="A128" i="19"/>
  <c r="A127" i="19"/>
  <c r="F127" i="19" s="1"/>
  <c r="C126" i="19"/>
  <c r="A126" i="19"/>
  <c r="A125" i="19"/>
  <c r="C125" i="19"/>
  <c r="A124" i="19"/>
  <c r="A123" i="19"/>
  <c r="A122" i="19"/>
  <c r="A121" i="19"/>
  <c r="F120" i="19"/>
  <c r="C120" i="19"/>
  <c r="A120" i="19"/>
  <c r="F121" i="19" s="1"/>
  <c r="F119" i="19"/>
  <c r="C119" i="19"/>
  <c r="A119" i="19"/>
  <c r="C118" i="19"/>
  <c r="A118" i="19"/>
  <c r="A117" i="19"/>
  <c r="F117" i="19" s="1"/>
  <c r="A116" i="19"/>
  <c r="A115" i="19"/>
  <c r="C114" i="19"/>
  <c r="A114" i="19"/>
  <c r="F114" i="19" s="1"/>
  <c r="C113" i="19"/>
  <c r="A113" i="19"/>
  <c r="F113" i="19" s="1"/>
  <c r="F112" i="19"/>
  <c r="C112" i="19"/>
  <c r="A112" i="19"/>
  <c r="A111" i="19"/>
  <c r="C110" i="19"/>
  <c r="A110" i="19"/>
  <c r="A109" i="19"/>
  <c r="C109" i="19"/>
  <c r="A108" i="19"/>
  <c r="A107" i="19"/>
  <c r="A106" i="19"/>
  <c r="F105" i="19"/>
  <c r="C105" i="19"/>
  <c r="A105" i="19"/>
  <c r="C104" i="19"/>
  <c r="A104" i="19"/>
  <c r="C103" i="19"/>
  <c r="A103" i="19"/>
  <c r="F103" i="19" s="1"/>
  <c r="A102" i="19"/>
  <c r="A101" i="19"/>
  <c r="F101" i="19" s="1"/>
  <c r="A100" i="19"/>
  <c r="A99" i="19"/>
  <c r="C98" i="19"/>
  <c r="A98" i="19"/>
  <c r="F98" i="19" s="1"/>
  <c r="C97" i="19"/>
  <c r="A97" i="19"/>
  <c r="F97" i="19" s="1"/>
  <c r="F96" i="19"/>
  <c r="C96" i="19"/>
  <c r="A96" i="19"/>
  <c r="A95" i="19"/>
  <c r="C94" i="19"/>
  <c r="A94" i="19"/>
  <c r="F94" i="19" s="1"/>
  <c r="A93" i="19"/>
  <c r="C92" i="19"/>
  <c r="A92" i="19"/>
  <c r="A91" i="19"/>
  <c r="A90" i="19"/>
  <c r="A89" i="19"/>
  <c r="F89" i="19" s="1"/>
  <c r="F88" i="19"/>
  <c r="C88" i="19"/>
  <c r="A88" i="19"/>
  <c r="F87" i="19"/>
  <c r="C87" i="19"/>
  <c r="A87" i="19"/>
  <c r="C86" i="19"/>
  <c r="A86" i="19"/>
  <c r="F86" i="19" s="1"/>
  <c r="A85" i="19"/>
  <c r="A84" i="19"/>
  <c r="A83" i="19"/>
  <c r="A82" i="19"/>
  <c r="F82" i="19" s="1"/>
  <c r="A81" i="19"/>
  <c r="F81" i="19" s="1"/>
  <c r="A80" i="19"/>
  <c r="C79" i="19"/>
  <c r="A79" i="19"/>
  <c r="C78" i="19"/>
  <c r="A78" i="19"/>
  <c r="F78" i="19" s="1"/>
  <c r="A77" i="19"/>
  <c r="C77" i="19"/>
  <c r="A76" i="19"/>
  <c r="F77" i="19" s="1"/>
  <c r="A75" i="19"/>
  <c r="A74" i="19"/>
  <c r="A73" i="19"/>
  <c r="F73" i="19" s="1"/>
  <c r="F72" i="19"/>
  <c r="C72" i="19"/>
  <c r="A72" i="19"/>
  <c r="F71" i="19"/>
  <c r="C71" i="19"/>
  <c r="A71" i="19"/>
  <c r="A70" i="19"/>
  <c r="C69" i="19"/>
  <c r="A69" i="19"/>
  <c r="A68" i="19"/>
  <c r="F68" i="19" s="1"/>
  <c r="A67" i="19"/>
  <c r="A66" i="19"/>
  <c r="C65" i="19"/>
  <c r="A65" i="19"/>
  <c r="C64" i="19"/>
  <c r="A64" i="19"/>
  <c r="C63" i="19"/>
  <c r="A63" i="19"/>
  <c r="F64" i="19" s="1"/>
  <c r="C62" i="19"/>
  <c r="A62" i="19"/>
  <c r="C61" i="19"/>
  <c r="A61" i="19"/>
  <c r="A60" i="19"/>
  <c r="F59" i="19"/>
  <c r="A59" i="19"/>
  <c r="A58" i="19"/>
  <c r="A57" i="19"/>
  <c r="C56" i="19"/>
  <c r="A56" i="19"/>
  <c r="F56" i="19" s="1"/>
  <c r="C55" i="19"/>
  <c r="A55" i="19"/>
  <c r="F55" i="19" s="1"/>
  <c r="A54" i="19"/>
  <c r="A53" i="19"/>
  <c r="F53" i="19" s="1"/>
  <c r="A52" i="19"/>
  <c r="C51" i="19"/>
  <c r="A51" i="19"/>
  <c r="A50" i="19"/>
  <c r="A49" i="19"/>
  <c r="F49" i="19" s="1"/>
  <c r="C48" i="19"/>
  <c r="A48" i="19"/>
  <c r="A47" i="19"/>
  <c r="C46" i="19"/>
  <c r="A46" i="19"/>
  <c r="C45" i="19"/>
  <c r="A45" i="19"/>
  <c r="C44" i="19"/>
  <c r="A44" i="19"/>
  <c r="A43" i="19"/>
  <c r="F43" i="19" s="1"/>
  <c r="A42" i="19"/>
  <c r="A41" i="19"/>
  <c r="F41" i="19" s="1"/>
  <c r="C40" i="19"/>
  <c r="A40" i="19"/>
  <c r="F40" i="19" s="1"/>
  <c r="F39" i="19"/>
  <c r="C39" i="19"/>
  <c r="A39" i="19"/>
  <c r="A38" i="19"/>
  <c r="A37" i="19"/>
  <c r="C36" i="19"/>
  <c r="A36" i="19"/>
  <c r="A35" i="19"/>
  <c r="A34" i="19"/>
  <c r="A33" i="19"/>
  <c r="A32" i="19"/>
  <c r="A31" i="19"/>
  <c r="F32" i="19" s="1"/>
  <c r="C30" i="19"/>
  <c r="A30" i="19"/>
  <c r="F30" i="19" s="1"/>
  <c r="A29" i="19"/>
  <c r="C29" i="19"/>
  <c r="A28" i="19"/>
  <c r="A27" i="19"/>
  <c r="F27" i="19" s="1"/>
  <c r="A26" i="19"/>
  <c r="F26" i="19" s="1"/>
  <c r="A25" i="19"/>
  <c r="C24" i="19"/>
  <c r="A24" i="19"/>
  <c r="F25" i="19" s="1"/>
  <c r="C23" i="19"/>
  <c r="A23" i="19"/>
  <c r="C22" i="19"/>
  <c r="A22" i="19"/>
  <c r="F22" i="19" s="1"/>
  <c r="F21" i="19"/>
  <c r="A21" i="19"/>
  <c r="C21" i="19"/>
  <c r="A20" i="19"/>
  <c r="F20" i="19" s="1"/>
  <c r="C19" i="19"/>
  <c r="A19" i="19"/>
  <c r="F19" i="19" s="1"/>
  <c r="A18" i="19"/>
  <c r="A17" i="19"/>
  <c r="F18" i="19" s="1"/>
  <c r="C16" i="19"/>
  <c r="A16" i="19"/>
  <c r="C15" i="19"/>
  <c r="A15" i="19"/>
  <c r="F14" i="19"/>
  <c r="C14" i="19"/>
  <c r="A14" i="19"/>
  <c r="A13" i="19"/>
  <c r="C13" i="19"/>
  <c r="A12" i="19"/>
  <c r="A11" i="19"/>
  <c r="B12" i="17"/>
  <c r="B13" i="17"/>
  <c r="B14" i="17"/>
  <c r="B15" i="17"/>
  <c r="B16" i="17"/>
  <c r="B17" i="17"/>
  <c r="C17" i="17" s="1"/>
  <c r="B18" i="17"/>
  <c r="C18" i="17" s="1"/>
  <c r="B19" i="17"/>
  <c r="C20" i="17" s="1"/>
  <c r="B20" i="17"/>
  <c r="B21" i="17"/>
  <c r="C22" i="17" s="1"/>
  <c r="B22" i="17"/>
  <c r="B23" i="17"/>
  <c r="B24" i="17"/>
  <c r="B25" i="17"/>
  <c r="C25" i="17" s="1"/>
  <c r="B26" i="17"/>
  <c r="B27" i="17"/>
  <c r="B28" i="17"/>
  <c r="C29" i="17" s="1"/>
  <c r="B29" i="17"/>
  <c r="B30" i="17"/>
  <c r="B31" i="17"/>
  <c r="B32" i="17"/>
  <c r="B33" i="17"/>
  <c r="B34" i="17"/>
  <c r="B35" i="17"/>
  <c r="C35" i="17" s="1"/>
  <c r="B36" i="17"/>
  <c r="B37" i="17"/>
  <c r="B38" i="17"/>
  <c r="B39" i="17"/>
  <c r="B40" i="17"/>
  <c r="B41" i="17"/>
  <c r="C42" i="17" s="1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C57" i="17" s="1"/>
  <c r="B58" i="17"/>
  <c r="B59" i="17"/>
  <c r="B60" i="17"/>
  <c r="B61" i="17"/>
  <c r="B62" i="17"/>
  <c r="B63" i="17"/>
  <c r="B64" i="17"/>
  <c r="B65" i="17"/>
  <c r="B66" i="17"/>
  <c r="B67" i="17"/>
  <c r="C67" i="17" s="1"/>
  <c r="B68" i="17"/>
  <c r="B69" i="17"/>
  <c r="B70" i="17"/>
  <c r="C71" i="17" s="1"/>
  <c r="B71" i="17"/>
  <c r="B72" i="17"/>
  <c r="B73" i="17"/>
  <c r="B74" i="17"/>
  <c r="B75" i="17"/>
  <c r="B76" i="17"/>
  <c r="C77" i="17" s="1"/>
  <c r="B77" i="17"/>
  <c r="B78" i="17"/>
  <c r="B79" i="17"/>
  <c r="B80" i="17"/>
  <c r="B81" i="17"/>
  <c r="B82" i="17"/>
  <c r="C82" i="17" s="1"/>
  <c r="B83" i="17"/>
  <c r="C83" i="17" s="1"/>
  <c r="B84" i="17"/>
  <c r="B85" i="17"/>
  <c r="B86" i="17"/>
  <c r="B87" i="17"/>
  <c r="B88" i="17"/>
  <c r="B89" i="17"/>
  <c r="B90" i="17"/>
  <c r="B91" i="17"/>
  <c r="B92" i="17"/>
  <c r="C93" i="17" s="1"/>
  <c r="B93" i="17"/>
  <c r="B94" i="17"/>
  <c r="B95" i="17"/>
  <c r="B96" i="17"/>
  <c r="B97" i="17"/>
  <c r="B98" i="17"/>
  <c r="C98" i="17" s="1"/>
  <c r="B99" i="17"/>
  <c r="C99" i="17" s="1"/>
  <c r="B100" i="17"/>
  <c r="B101" i="17"/>
  <c r="C101" i="17" s="1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C114" i="17" s="1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C141" i="17" s="1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C157" i="17" s="1"/>
  <c r="B157" i="17"/>
  <c r="B158" i="17"/>
  <c r="B159" i="17"/>
  <c r="B160" i="17"/>
  <c r="B161" i="17"/>
  <c r="B162" i="17"/>
  <c r="C162" i="17" s="1"/>
  <c r="B163" i="17"/>
  <c r="B164" i="17"/>
  <c r="B165" i="17"/>
  <c r="C166" i="17" s="1"/>
  <c r="B166" i="17"/>
  <c r="C167" i="17" s="1"/>
  <c r="B167" i="17"/>
  <c r="B168" i="17"/>
  <c r="B169" i="17"/>
  <c r="C169" i="17" s="1"/>
  <c r="B170" i="17"/>
  <c r="B171" i="17"/>
  <c r="B172" i="17"/>
  <c r="B173" i="17"/>
  <c r="B174" i="17"/>
  <c r="B175" i="17"/>
  <c r="B176" i="17"/>
  <c r="B177" i="17"/>
  <c r="C177" i="17" s="1"/>
  <c r="B178" i="17"/>
  <c r="C178" i="17" s="1"/>
  <c r="B179" i="17"/>
  <c r="C180" i="17" s="1"/>
  <c r="B180" i="17"/>
  <c r="B181" i="17"/>
  <c r="B182" i="17"/>
  <c r="B183" i="17"/>
  <c r="B184" i="17"/>
  <c r="B185" i="17"/>
  <c r="C185" i="17" s="1"/>
  <c r="B186" i="17"/>
  <c r="C186" i="17" s="1"/>
  <c r="B187" i="17"/>
  <c r="B188" i="17"/>
  <c r="C189" i="17" s="1"/>
  <c r="B189" i="17"/>
  <c r="B190" i="17"/>
  <c r="B191" i="17"/>
  <c r="B192" i="17"/>
  <c r="B193" i="17"/>
  <c r="B194" i="17"/>
  <c r="B195" i="17"/>
  <c r="C195" i="17" s="1"/>
  <c r="B196" i="17"/>
  <c r="B197" i="17"/>
  <c r="C198" i="17" s="1"/>
  <c r="B198" i="17"/>
  <c r="C199" i="17" s="1"/>
  <c r="B199" i="17"/>
  <c r="B200" i="17"/>
  <c r="B201" i="17"/>
  <c r="C201" i="17" s="1"/>
  <c r="B202" i="17"/>
  <c r="B203" i="17"/>
  <c r="B204" i="17"/>
  <c r="C205" i="17" s="1"/>
  <c r="B205" i="17"/>
  <c r="B206" i="17"/>
  <c r="B207" i="17"/>
  <c r="B208" i="17"/>
  <c r="B209" i="17"/>
  <c r="B210" i="17"/>
  <c r="C210" i="17" s="1"/>
  <c r="B211" i="17"/>
  <c r="C212" i="17" s="1"/>
  <c r="B212" i="17"/>
  <c r="B213" i="17"/>
  <c r="C213" i="17" s="1"/>
  <c r="B214" i="17"/>
  <c r="B215" i="17"/>
  <c r="B216" i="17"/>
  <c r="B217" i="17"/>
  <c r="B218" i="17"/>
  <c r="B219" i="17"/>
  <c r="B220" i="17"/>
  <c r="C221" i="17" s="1"/>
  <c r="B221" i="17"/>
  <c r="B222" i="17"/>
  <c r="B223" i="17"/>
  <c r="B224" i="17"/>
  <c r="B225" i="17"/>
  <c r="B226" i="17"/>
  <c r="C226" i="17" s="1"/>
  <c r="B227" i="17"/>
  <c r="B228" i="17"/>
  <c r="B229" i="17"/>
  <c r="C229" i="17" s="1"/>
  <c r="B230" i="17"/>
  <c r="B231" i="17"/>
  <c r="B232" i="17"/>
  <c r="B233" i="17"/>
  <c r="C233" i="17" s="1"/>
  <c r="B234" i="17"/>
  <c r="B235" i="17"/>
  <c r="B236" i="17"/>
  <c r="C237" i="17" s="1"/>
  <c r="B237" i="17"/>
  <c r="B238" i="17"/>
  <c r="B239" i="17"/>
  <c r="B240" i="17"/>
  <c r="B241" i="17"/>
  <c r="B242" i="17"/>
  <c r="B243" i="17"/>
  <c r="C244" i="17" s="1"/>
  <c r="B244" i="17"/>
  <c r="B245" i="17"/>
  <c r="C245" i="17" s="1"/>
  <c r="B246" i="17"/>
  <c r="C247" i="17" s="1"/>
  <c r="B247" i="17"/>
  <c r="B248" i="17"/>
  <c r="B249" i="17"/>
  <c r="C250" i="17" s="1"/>
  <c r="B250" i="17"/>
  <c r="B251" i="17"/>
  <c r="B252" i="17"/>
  <c r="B253" i="17"/>
  <c r="B254" i="17"/>
  <c r="B255" i="17"/>
  <c r="B256" i="17"/>
  <c r="B257" i="17"/>
  <c r="B258" i="17"/>
  <c r="C258" i="17" s="1"/>
  <c r="B259" i="17"/>
  <c r="C260" i="17" s="1"/>
  <c r="B260" i="17"/>
  <c r="B261" i="17"/>
  <c r="C261" i="17" s="1"/>
  <c r="B262" i="17"/>
  <c r="B263" i="17"/>
  <c r="B264" i="17"/>
  <c r="B265" i="17"/>
  <c r="C265" i="17" s="1"/>
  <c r="B266" i="17"/>
  <c r="C266" i="17" s="1"/>
  <c r="B267" i="17"/>
  <c r="B268" i="17"/>
  <c r="C269" i="17" s="1"/>
  <c r="B269" i="17"/>
  <c r="B270" i="17"/>
  <c r="B271" i="17"/>
  <c r="B272" i="17"/>
  <c r="B273" i="17"/>
  <c r="B274" i="17"/>
  <c r="C274" i="17" s="1"/>
  <c r="B275" i="17"/>
  <c r="C275" i="17" s="1"/>
  <c r="B276" i="17"/>
  <c r="B277" i="17"/>
  <c r="C277" i="17" s="1"/>
  <c r="B278" i="17"/>
  <c r="B279" i="17"/>
  <c r="B280" i="17"/>
  <c r="B281" i="17"/>
  <c r="C281" i="17" s="1"/>
  <c r="B282" i="17"/>
  <c r="C282" i="17" s="1"/>
  <c r="B283" i="17"/>
  <c r="B284" i="17"/>
  <c r="C284" i="17" s="1"/>
  <c r="B285" i="17"/>
  <c r="B286" i="17"/>
  <c r="B287" i="17"/>
  <c r="B288" i="17"/>
  <c r="C288" i="17" s="1"/>
  <c r="B289" i="17"/>
  <c r="B290" i="17"/>
  <c r="C290" i="17" s="1"/>
  <c r="B291" i="17"/>
  <c r="C292" i="17" s="1"/>
  <c r="B292" i="17"/>
  <c r="B293" i="17"/>
  <c r="C293" i="17" s="1"/>
  <c r="B294" i="17"/>
  <c r="B295" i="17"/>
  <c r="B296" i="17"/>
  <c r="B297" i="17"/>
  <c r="C298" i="17" s="1"/>
  <c r="B298" i="17"/>
  <c r="B299" i="17"/>
  <c r="B300" i="17"/>
  <c r="B301" i="17"/>
  <c r="B302" i="17"/>
  <c r="B303" i="17"/>
  <c r="B304" i="17"/>
  <c r="B305" i="17"/>
  <c r="B306" i="17"/>
  <c r="C306" i="17" s="1"/>
  <c r="B307" i="17"/>
  <c r="C307" i="17" s="1"/>
  <c r="B308" i="17"/>
  <c r="B309" i="17"/>
  <c r="B310" i="17"/>
  <c r="B311" i="17"/>
  <c r="B312" i="17"/>
  <c r="C312" i="17" s="1"/>
  <c r="B313" i="17"/>
  <c r="C313" i="17" s="1"/>
  <c r="B314" i="17"/>
  <c r="C314" i="17" s="1"/>
  <c r="B315" i="17"/>
  <c r="B316" i="17"/>
  <c r="B317" i="17"/>
  <c r="B318" i="17"/>
  <c r="B319" i="17"/>
  <c r="B320" i="17"/>
  <c r="B321" i="17"/>
  <c r="B322" i="17"/>
  <c r="B323" i="17"/>
  <c r="C323" i="17" s="1"/>
  <c r="B324" i="17"/>
  <c r="B325" i="17"/>
  <c r="B326" i="17"/>
  <c r="B327" i="17"/>
  <c r="B328" i="17"/>
  <c r="B329" i="17"/>
  <c r="C329" i="17" s="1"/>
  <c r="B330" i="17"/>
  <c r="B331" i="17"/>
  <c r="B332" i="17"/>
  <c r="B333" i="17"/>
  <c r="B334" i="17"/>
  <c r="B335" i="17"/>
  <c r="C335" i="17" s="1"/>
  <c r="B336" i="17"/>
  <c r="B337" i="17"/>
  <c r="C337" i="17" s="1"/>
  <c r="B338" i="17"/>
  <c r="C338" i="17" s="1"/>
  <c r="B339" i="17"/>
  <c r="C340" i="17" s="1"/>
  <c r="B340" i="17"/>
  <c r="B341" i="17"/>
  <c r="B342" i="17"/>
  <c r="B343" i="17"/>
  <c r="B344" i="17"/>
  <c r="B345" i="17"/>
  <c r="C346" i="17" s="1"/>
  <c r="B346" i="17"/>
  <c r="B347" i="17"/>
  <c r="B348" i="17"/>
  <c r="B349" i="17"/>
  <c r="B350" i="17"/>
  <c r="B351" i="17"/>
  <c r="B352" i="17"/>
  <c r="B353" i="17"/>
  <c r="B354" i="17"/>
  <c r="B355" i="17"/>
  <c r="C356" i="17" s="1"/>
  <c r="B356" i="17"/>
  <c r="B357" i="17"/>
  <c r="C357" i="17" s="1"/>
  <c r="B358" i="17"/>
  <c r="C359" i="17" s="1"/>
  <c r="B359" i="17"/>
  <c r="B360" i="17"/>
  <c r="B361" i="17"/>
  <c r="C362" i="17" s="1"/>
  <c r="B362" i="17"/>
  <c r="B363" i="17"/>
  <c r="B364" i="17"/>
  <c r="C365" i="17" s="1"/>
  <c r="B365" i="17"/>
  <c r="B366" i="17"/>
  <c r="B367" i="17"/>
  <c r="C367" i="17" s="1"/>
  <c r="B368" i="17"/>
  <c r="B369" i="17"/>
  <c r="C369" i="17" s="1"/>
  <c r="B370" i="17"/>
  <c r="B371" i="17"/>
  <c r="C372" i="17" s="1"/>
  <c r="B372" i="17"/>
  <c r="B373" i="17"/>
  <c r="B374" i="17"/>
  <c r="B375" i="17"/>
  <c r="B376" i="17"/>
  <c r="B377" i="17"/>
  <c r="B378" i="17"/>
  <c r="B379" i="17"/>
  <c r="B380" i="17"/>
  <c r="C381" i="17" s="1"/>
  <c r="B381" i="17"/>
  <c r="B382" i="17"/>
  <c r="B383" i="17"/>
  <c r="B384" i="17"/>
  <c r="B385" i="17"/>
  <c r="B386" i="17"/>
  <c r="C386" i="17" s="1"/>
  <c r="B387" i="17"/>
  <c r="B388" i="17"/>
  <c r="B389" i="17"/>
  <c r="B390" i="17"/>
  <c r="B391" i="17"/>
  <c r="B392" i="17"/>
  <c r="B393" i="17"/>
  <c r="B394" i="17"/>
  <c r="B395" i="17"/>
  <c r="B396" i="17"/>
  <c r="C397" i="17" s="1"/>
  <c r="B397" i="17"/>
  <c r="B398" i="17"/>
  <c r="B399" i="17"/>
  <c r="C399" i="17" s="1"/>
  <c r="B400" i="17"/>
  <c r="B401" i="17"/>
  <c r="B402" i="17"/>
  <c r="B403" i="17"/>
  <c r="B404" i="17"/>
  <c r="B405" i="17"/>
  <c r="C405" i="17" s="1"/>
  <c r="B406" i="17"/>
  <c r="B407" i="17"/>
  <c r="B408" i="17"/>
  <c r="B409" i="17"/>
  <c r="C410" i="17" s="1"/>
  <c r="B410" i="17"/>
  <c r="B411" i="17"/>
  <c r="B412" i="17"/>
  <c r="C413" i="17" s="1"/>
  <c r="B413" i="17"/>
  <c r="B414" i="17"/>
  <c r="B415" i="17"/>
  <c r="C415" i="17" s="1"/>
  <c r="B416" i="17"/>
  <c r="C416" i="17" s="1"/>
  <c r="B417" i="17"/>
  <c r="B418" i="17"/>
  <c r="C418" i="17" s="1"/>
  <c r="B419" i="17"/>
  <c r="C419" i="17" s="1"/>
  <c r="B420" i="17"/>
  <c r="B421" i="17"/>
  <c r="C421" i="17" s="1"/>
  <c r="B422" i="17"/>
  <c r="B423" i="17"/>
  <c r="B424" i="17"/>
  <c r="B425" i="17"/>
  <c r="B426" i="17"/>
  <c r="B427" i="17"/>
  <c r="B428" i="17"/>
  <c r="B429" i="17"/>
  <c r="B430" i="17"/>
  <c r="B431" i="17"/>
  <c r="C431" i="17" s="1"/>
  <c r="B432" i="17"/>
  <c r="C432" i="17" s="1"/>
  <c r="B433" i="17"/>
  <c r="C433" i="17" s="1"/>
  <c r="B434" i="17"/>
  <c r="C434" i="17" s="1"/>
  <c r="B435" i="17"/>
  <c r="C435" i="17" s="1"/>
  <c r="B436" i="17"/>
  <c r="B437" i="17"/>
  <c r="C437" i="17" s="1"/>
  <c r="B438" i="17"/>
  <c r="C439" i="17" s="1"/>
  <c r="B439" i="17"/>
  <c r="B440" i="17"/>
  <c r="B441" i="17"/>
  <c r="B442" i="17"/>
  <c r="B443" i="17"/>
  <c r="B444" i="17"/>
  <c r="C445" i="17" s="1"/>
  <c r="B445" i="17"/>
  <c r="C446" i="17" s="1"/>
  <c r="B446" i="17"/>
  <c r="B447" i="17"/>
  <c r="C447" i="17" s="1"/>
  <c r="B11" i="17"/>
  <c r="B3" i="17"/>
  <c r="B2" i="17"/>
  <c r="B1" i="17"/>
  <c r="A447" i="17"/>
  <c r="A446" i="17"/>
  <c r="A445" i="17"/>
  <c r="A444" i="17"/>
  <c r="F443" i="17"/>
  <c r="A443" i="17"/>
  <c r="A442" i="17"/>
  <c r="F441" i="17"/>
  <c r="A441" i="17"/>
  <c r="A440" i="17"/>
  <c r="F440" i="17" s="1"/>
  <c r="A439" i="17"/>
  <c r="A438" i="17"/>
  <c r="A437" i="17"/>
  <c r="F436" i="17"/>
  <c r="A436" i="17"/>
  <c r="A435" i="17"/>
  <c r="F435" i="17" s="1"/>
  <c r="A434" i="17"/>
  <c r="A433" i="17"/>
  <c r="A432" i="17"/>
  <c r="A431" i="17"/>
  <c r="C430" i="17"/>
  <c r="A430" i="17"/>
  <c r="A429" i="17"/>
  <c r="A428" i="17"/>
  <c r="F427" i="17"/>
  <c r="A427" i="17"/>
  <c r="A426" i="17"/>
  <c r="F425" i="17"/>
  <c r="A425" i="17"/>
  <c r="A424" i="17"/>
  <c r="A423" i="17"/>
  <c r="F424" i="17" s="1"/>
  <c r="A422" i="17"/>
  <c r="A421" i="17"/>
  <c r="F422" i="17" s="1"/>
  <c r="C420" i="17"/>
  <c r="A420" i="17"/>
  <c r="F420" i="17" s="1"/>
  <c r="A419" i="17"/>
  <c r="F419" i="17" s="1"/>
  <c r="F418" i="17"/>
  <c r="A418" i="17"/>
  <c r="A417" i="17"/>
  <c r="F416" i="17"/>
  <c r="A416" i="17"/>
  <c r="A415" i="17"/>
  <c r="C414" i="17"/>
  <c r="A414" i="17"/>
  <c r="A413" i="17"/>
  <c r="A412" i="17"/>
  <c r="A411" i="17"/>
  <c r="F411" i="17" s="1"/>
  <c r="A410" i="17"/>
  <c r="F409" i="17"/>
  <c r="A409" i="17"/>
  <c r="A408" i="17"/>
  <c r="A407" i="17"/>
  <c r="A406" i="17"/>
  <c r="A405" i="17"/>
  <c r="F406" i="17" s="1"/>
  <c r="A404" i="17"/>
  <c r="A403" i="17"/>
  <c r="F402" i="17"/>
  <c r="A402" i="17"/>
  <c r="A401" i="17"/>
  <c r="A400" i="17"/>
  <c r="F400" i="17" s="1"/>
  <c r="A399" i="17"/>
  <c r="C398" i="17"/>
  <c r="A398" i="17"/>
  <c r="A397" i="17"/>
  <c r="A396" i="17"/>
  <c r="A395" i="17"/>
  <c r="F395" i="17" s="1"/>
  <c r="A394" i="17"/>
  <c r="A393" i="17"/>
  <c r="F393" i="17" s="1"/>
  <c r="F392" i="17"/>
  <c r="A392" i="17"/>
  <c r="A391" i="17"/>
  <c r="A390" i="17"/>
  <c r="A389" i="17"/>
  <c r="A388" i="17"/>
  <c r="F388" i="17" s="1"/>
  <c r="A387" i="17"/>
  <c r="F387" i="17" s="1"/>
  <c r="F386" i="17"/>
  <c r="A386" i="17"/>
  <c r="A385" i="17"/>
  <c r="A384" i="17"/>
  <c r="F384" i="17" s="1"/>
  <c r="C383" i="17"/>
  <c r="A383" i="17"/>
  <c r="C382" i="17"/>
  <c r="A382" i="17"/>
  <c r="A381" i="17"/>
  <c r="A380" i="17"/>
  <c r="A379" i="17"/>
  <c r="F379" i="17" s="1"/>
  <c r="A378" i="17"/>
  <c r="A377" i="17"/>
  <c r="F377" i="17" s="1"/>
  <c r="A376" i="17"/>
  <c r="A375" i="17"/>
  <c r="A374" i="17"/>
  <c r="A373" i="17"/>
  <c r="A372" i="17"/>
  <c r="F372" i="17" s="1"/>
  <c r="A371" i="17"/>
  <c r="C370" i="17"/>
  <c r="A370" i="17"/>
  <c r="F370" i="17" s="1"/>
  <c r="A369" i="17"/>
  <c r="F369" i="17" s="1"/>
  <c r="F368" i="17"/>
  <c r="A368" i="17"/>
  <c r="A367" i="17"/>
  <c r="A366" i="17"/>
  <c r="A365" i="17"/>
  <c r="A364" i="17"/>
  <c r="A363" i="17"/>
  <c r="A362" i="17"/>
  <c r="F362" i="17" s="1"/>
  <c r="A361" i="17"/>
  <c r="F361" i="17" s="1"/>
  <c r="A360" i="17"/>
  <c r="A359" i="17"/>
  <c r="A358" i="17"/>
  <c r="A357" i="17"/>
  <c r="A356" i="17"/>
  <c r="F356" i="17" s="1"/>
  <c r="C355" i="17"/>
  <c r="A355" i="17"/>
  <c r="C354" i="17"/>
  <c r="A354" i="17"/>
  <c r="F354" i="17" s="1"/>
  <c r="A353" i="17"/>
  <c r="C352" i="17"/>
  <c r="A352" i="17"/>
  <c r="F353" i="17" s="1"/>
  <c r="A351" i="17"/>
  <c r="C350" i="17"/>
  <c r="C351" i="17"/>
  <c r="A350" i="17"/>
  <c r="A349" i="17"/>
  <c r="A348" i="17"/>
  <c r="A347" i="17"/>
  <c r="F347" i="17" s="1"/>
  <c r="A346" i="17"/>
  <c r="A345" i="17"/>
  <c r="F345" i="17" s="1"/>
  <c r="A344" i="17"/>
  <c r="A343" i="17"/>
  <c r="F343" i="17" s="1"/>
  <c r="A342" i="17"/>
  <c r="C341" i="17"/>
  <c r="A341" i="17"/>
  <c r="A340" i="17"/>
  <c r="F340" i="17" s="1"/>
  <c r="A339" i="17"/>
  <c r="F339" i="17" s="1"/>
  <c r="F338" i="17"/>
  <c r="A338" i="17"/>
  <c r="A337" i="17"/>
  <c r="A336" i="17"/>
  <c r="A335" i="17"/>
  <c r="A334" i="17"/>
  <c r="A333" i="17"/>
  <c r="A332" i="17"/>
  <c r="A331" i="17"/>
  <c r="A330" i="17"/>
  <c r="C330" i="17"/>
  <c r="A329" i="17"/>
  <c r="F329" i="17" s="1"/>
  <c r="C328" i="17"/>
  <c r="A328" i="17"/>
  <c r="C327" i="17"/>
  <c r="A327" i="17"/>
  <c r="A326" i="17"/>
  <c r="F326" i="17" s="1"/>
  <c r="A325" i="17"/>
  <c r="F325" i="17" s="1"/>
  <c r="F324" i="17"/>
  <c r="C324" i="17"/>
  <c r="A324" i="17"/>
  <c r="A323" i="17"/>
  <c r="C322" i="17"/>
  <c r="A322" i="17"/>
  <c r="A321" i="17"/>
  <c r="C320" i="17"/>
  <c r="C321" i="17"/>
  <c r="A320" i="17"/>
  <c r="F320" i="17" s="1"/>
  <c r="A319" i="17"/>
  <c r="C319" i="17"/>
  <c r="A318" i="17"/>
  <c r="A317" i="17"/>
  <c r="A316" i="17"/>
  <c r="A315" i="17"/>
  <c r="A314" i="17"/>
  <c r="A313" i="17"/>
  <c r="F313" i="17" s="1"/>
  <c r="A312" i="17"/>
  <c r="F312" i="17" s="1"/>
  <c r="C311" i="17"/>
  <c r="A311" i="17"/>
  <c r="F311" i="17" s="1"/>
  <c r="A310" i="17"/>
  <c r="A309" i="17"/>
  <c r="F308" i="17"/>
  <c r="A308" i="17"/>
  <c r="A307" i="17"/>
  <c r="A306" i="17"/>
  <c r="F306" i="17" s="1"/>
  <c r="A305" i="17"/>
  <c r="F304" i="17"/>
  <c r="A304" i="17"/>
  <c r="F305" i="17" s="1"/>
  <c r="A303" i="17"/>
  <c r="C302" i="17"/>
  <c r="C303" i="17"/>
  <c r="A302" i="17"/>
  <c r="A301" i="17"/>
  <c r="A300" i="17"/>
  <c r="F299" i="17"/>
  <c r="A299" i="17"/>
  <c r="A298" i="17"/>
  <c r="A297" i="17"/>
  <c r="C296" i="17"/>
  <c r="A296" i="17"/>
  <c r="F296" i="17" s="1"/>
  <c r="A295" i="17"/>
  <c r="A294" i="17"/>
  <c r="A293" i="17"/>
  <c r="A292" i="17"/>
  <c r="C291" i="17"/>
  <c r="A291" i="17"/>
  <c r="F290" i="17"/>
  <c r="A290" i="17"/>
  <c r="A289" i="17"/>
  <c r="C289" i="17"/>
  <c r="A288" i="17"/>
  <c r="A287" i="17"/>
  <c r="C286" i="17"/>
  <c r="A286" i="17"/>
  <c r="C285" i="17"/>
  <c r="A285" i="17"/>
  <c r="A284" i="17"/>
  <c r="A283" i="17"/>
  <c r="F283" i="17" s="1"/>
  <c r="A282" i="17"/>
  <c r="F282" i="17" s="1"/>
  <c r="A281" i="17"/>
  <c r="C280" i="17"/>
  <c r="A280" i="17"/>
  <c r="F280" i="17" s="1"/>
  <c r="C279" i="17"/>
  <c r="A279" i="17"/>
  <c r="C278" i="17"/>
  <c r="A278" i="17"/>
  <c r="F278" i="17" s="1"/>
  <c r="A277" i="17"/>
  <c r="A276" i="17"/>
  <c r="A275" i="17"/>
  <c r="F275" i="17" s="1"/>
  <c r="A274" i="17"/>
  <c r="F274" i="17" s="1"/>
  <c r="A273" i="17"/>
  <c r="F272" i="17"/>
  <c r="C273" i="17"/>
  <c r="A272" i="17"/>
  <c r="F273" i="17" s="1"/>
  <c r="A271" i="17"/>
  <c r="A270" i="17"/>
  <c r="A269" i="17"/>
  <c r="A268" i="17"/>
  <c r="A267" i="17"/>
  <c r="A266" i="17"/>
  <c r="A265" i="17"/>
  <c r="C264" i="17"/>
  <c r="A264" i="17"/>
  <c r="C263" i="17"/>
  <c r="A263" i="17"/>
  <c r="F263" i="17" s="1"/>
  <c r="A262" i="17"/>
  <c r="A261" i="17"/>
  <c r="A260" i="17"/>
  <c r="A259" i="17"/>
  <c r="F258" i="17"/>
  <c r="A258" i="17"/>
  <c r="A257" i="17"/>
  <c r="A256" i="17"/>
  <c r="A255" i="17"/>
  <c r="C254" i="17"/>
  <c r="C255" i="17"/>
  <c r="A254" i="17"/>
  <c r="A253" i="17"/>
  <c r="F253" i="17" s="1"/>
  <c r="A252" i="17"/>
  <c r="A251" i="17"/>
  <c r="A250" i="17"/>
  <c r="F250" i="17" s="1"/>
  <c r="F249" i="17"/>
  <c r="A249" i="17"/>
  <c r="A248" i="17"/>
  <c r="A247" i="17"/>
  <c r="F248" i="17" s="1"/>
  <c r="A246" i="17"/>
  <c r="A245" i="17"/>
  <c r="A244" i="17"/>
  <c r="C243" i="17"/>
  <c r="A243" i="17"/>
  <c r="C242" i="17"/>
  <c r="A242" i="17"/>
  <c r="F242" i="17" s="1"/>
  <c r="A241" i="17"/>
  <c r="F241" i="17" s="1"/>
  <c r="F240" i="17"/>
  <c r="A240" i="17"/>
  <c r="A239" i="17"/>
  <c r="F239" i="17" s="1"/>
  <c r="A238" i="17"/>
  <c r="A237" i="17"/>
  <c r="A236" i="17"/>
  <c r="F236" i="17" s="1"/>
  <c r="A235" i="17"/>
  <c r="A234" i="17"/>
  <c r="A233" i="17"/>
  <c r="F233" i="17" s="1"/>
  <c r="F232" i="17"/>
  <c r="A232" i="17"/>
  <c r="F231" i="17"/>
  <c r="A231" i="17"/>
  <c r="A230" i="17"/>
  <c r="A229" i="17"/>
  <c r="C228" i="17"/>
  <c r="A228" i="17"/>
  <c r="C227" i="17"/>
  <c r="A227" i="17"/>
  <c r="A226" i="17"/>
  <c r="A225" i="17"/>
  <c r="A224" i="17"/>
  <c r="A223" i="17"/>
  <c r="A222" i="17"/>
  <c r="A221" i="17"/>
  <c r="A220" i="17"/>
  <c r="A219" i="17"/>
  <c r="C218" i="17"/>
  <c r="A218" i="17"/>
  <c r="F217" i="17"/>
  <c r="C217" i="17"/>
  <c r="A217" i="17"/>
  <c r="A216" i="17"/>
  <c r="F215" i="17"/>
  <c r="C215" i="17"/>
  <c r="A215" i="17"/>
  <c r="F216" i="17" s="1"/>
  <c r="A214" i="17"/>
  <c r="A213" i="17"/>
  <c r="A212" i="17"/>
  <c r="C211" i="17"/>
  <c r="A211" i="17"/>
  <c r="F211" i="17" s="1"/>
  <c r="A210" i="17"/>
  <c r="F210" i="17" s="1"/>
  <c r="F209" i="17"/>
  <c r="A209" i="17"/>
  <c r="A208" i="17"/>
  <c r="A207" i="17"/>
  <c r="C207" i="17"/>
  <c r="A206" i="17"/>
  <c r="A205" i="17"/>
  <c r="A204" i="17"/>
  <c r="A203" i="17"/>
  <c r="C202" i="17"/>
  <c r="A202" i="17"/>
  <c r="F202" i="17" s="1"/>
  <c r="F201" i="17"/>
  <c r="A201" i="17"/>
  <c r="F200" i="17"/>
  <c r="A200" i="17"/>
  <c r="A199" i="17"/>
  <c r="F199" i="17" s="1"/>
  <c r="A198" i="17"/>
  <c r="A197" i="17"/>
  <c r="A196" i="17"/>
  <c r="A195" i="17"/>
  <c r="C194" i="17"/>
  <c r="A194" i="17"/>
  <c r="F194" i="17" s="1"/>
  <c r="F193" i="17"/>
  <c r="A193" i="17"/>
  <c r="F192" i="17"/>
  <c r="C192" i="17"/>
  <c r="A192" i="17"/>
  <c r="A191" i="17"/>
  <c r="A190" i="17"/>
  <c r="F190" i="17" s="1"/>
  <c r="A189" i="17"/>
  <c r="A188" i="17"/>
  <c r="F188" i="17" s="1"/>
  <c r="A187" i="17"/>
  <c r="A186" i="17"/>
  <c r="F187" i="17" s="1"/>
  <c r="F185" i="17"/>
  <c r="A185" i="17"/>
  <c r="A184" i="17"/>
  <c r="C183" i="17"/>
  <c r="A183" i="17"/>
  <c r="F184" i="17" s="1"/>
  <c r="A182" i="17"/>
  <c r="F183" i="17" s="1"/>
  <c r="A181" i="17"/>
  <c r="A180" i="17"/>
  <c r="F180" i="17" s="1"/>
  <c r="A179" i="17"/>
  <c r="A178" i="17"/>
  <c r="A177" i="17"/>
  <c r="F177" i="17" s="1"/>
  <c r="C176" i="17"/>
  <c r="A176" i="17"/>
  <c r="A175" i="17"/>
  <c r="C174" i="17"/>
  <c r="C175" i="17"/>
  <c r="A174" i="17"/>
  <c r="C173" i="17"/>
  <c r="A173" i="17"/>
  <c r="A172" i="17"/>
  <c r="A171" i="17"/>
  <c r="F171" i="17" s="1"/>
  <c r="A170" i="17"/>
  <c r="A169" i="17"/>
  <c r="C168" i="17"/>
  <c r="A168" i="17"/>
  <c r="A167" i="17"/>
  <c r="F168" i="17" s="1"/>
  <c r="A166" i="17"/>
  <c r="A165" i="17"/>
  <c r="F165" i="17" s="1"/>
  <c r="A164" i="17"/>
  <c r="F164" i="17" s="1"/>
  <c r="A163" i="17"/>
  <c r="A162" i="17"/>
  <c r="C161" i="17"/>
  <c r="A161" i="17"/>
  <c r="F162" i="17" s="1"/>
  <c r="C160" i="17"/>
  <c r="A160" i="17"/>
  <c r="F160" i="17" s="1"/>
  <c r="A159" i="17"/>
  <c r="C159" i="17"/>
  <c r="A158" i="17"/>
  <c r="F158" i="17" s="1"/>
  <c r="A157" i="17"/>
  <c r="A156" i="17"/>
  <c r="F157" i="17" s="1"/>
  <c r="A155" i="17"/>
  <c r="A154" i="17"/>
  <c r="A153" i="17"/>
  <c r="F153" i="17" s="1"/>
  <c r="C152" i="17"/>
  <c r="A152" i="17"/>
  <c r="C151" i="17"/>
  <c r="A151" i="17"/>
  <c r="F152" i="17" s="1"/>
  <c r="A150" i="17"/>
  <c r="C149" i="17"/>
  <c r="A149" i="17"/>
  <c r="A148" i="17"/>
  <c r="F148" i="17" s="1"/>
  <c r="A147" i="17"/>
  <c r="F147" i="17" s="1"/>
  <c r="C146" i="17"/>
  <c r="A146" i="17"/>
  <c r="F146" i="17" s="1"/>
  <c r="C145" i="17"/>
  <c r="A145" i="17"/>
  <c r="C144" i="17"/>
  <c r="A144" i="17"/>
  <c r="F145" i="17" s="1"/>
  <c r="C143" i="17"/>
  <c r="A143" i="17"/>
  <c r="A142" i="17"/>
  <c r="A141" i="17"/>
  <c r="A140" i="17"/>
  <c r="F140" i="17" s="1"/>
  <c r="A139" i="17"/>
  <c r="A138" i="17"/>
  <c r="C137" i="17"/>
  <c r="A137" i="17"/>
  <c r="F137" i="17" s="1"/>
  <c r="C136" i="17"/>
  <c r="A136" i="17"/>
  <c r="F136" i="17" s="1"/>
  <c r="A135" i="17"/>
  <c r="A134" i="17"/>
  <c r="F135" i="17" s="1"/>
  <c r="A133" i="17"/>
  <c r="A132" i="17"/>
  <c r="F132" i="17" s="1"/>
  <c r="A131" i="17"/>
  <c r="C130" i="17"/>
  <c r="A130" i="17"/>
  <c r="F130" i="17" s="1"/>
  <c r="C129" i="17"/>
  <c r="A129" i="17"/>
  <c r="A128" i="17"/>
  <c r="C127" i="17"/>
  <c r="A127" i="17"/>
  <c r="F127" i="17" s="1"/>
  <c r="A126" i="17"/>
  <c r="F125" i="17"/>
  <c r="C125" i="17"/>
  <c r="C126" i="17"/>
  <c r="A125" i="17"/>
  <c r="F126" i="17" s="1"/>
  <c r="A124" i="17"/>
  <c r="F124" i="17" s="1"/>
  <c r="A123" i="17"/>
  <c r="A122" i="17"/>
  <c r="A121" i="17"/>
  <c r="F121" i="17" s="1"/>
  <c r="F120" i="17"/>
  <c r="C120" i="17"/>
  <c r="A120" i="17"/>
  <c r="C119" i="17"/>
  <c r="A119" i="17"/>
  <c r="A118" i="17"/>
  <c r="C117" i="17"/>
  <c r="A117" i="17"/>
  <c r="A116" i="17"/>
  <c r="F116" i="17" s="1"/>
  <c r="A115" i="17"/>
  <c r="A114" i="17"/>
  <c r="F115" i="17" s="1"/>
  <c r="C113" i="17"/>
  <c r="A113" i="17"/>
  <c r="F114" i="17" s="1"/>
  <c r="A112" i="17"/>
  <c r="C111" i="17"/>
  <c r="A111" i="17"/>
  <c r="C110" i="17"/>
  <c r="A110" i="17"/>
  <c r="F110" i="17" s="1"/>
  <c r="C109" i="17"/>
  <c r="A109" i="17"/>
  <c r="A108" i="17"/>
  <c r="F108" i="17" s="1"/>
  <c r="A107" i="17"/>
  <c r="F107" i="17" s="1"/>
  <c r="A106" i="17"/>
  <c r="F106" i="17" s="1"/>
  <c r="A105" i="17"/>
  <c r="F105" i="17" s="1"/>
  <c r="F104" i="17"/>
  <c r="C104" i="17"/>
  <c r="A104" i="17"/>
  <c r="A103" i="17"/>
  <c r="C103" i="17"/>
  <c r="A102" i="17"/>
  <c r="A101" i="17"/>
  <c r="C100" i="17"/>
  <c r="A100" i="17"/>
  <c r="F100" i="17" s="1"/>
  <c r="A99" i="17"/>
  <c r="A98" i="17"/>
  <c r="C97" i="17"/>
  <c r="A97" i="17"/>
  <c r="C96" i="17"/>
  <c r="A96" i="17"/>
  <c r="A95" i="17"/>
  <c r="F95" i="17" s="1"/>
  <c r="C95" i="17"/>
  <c r="A94" i="17"/>
  <c r="A93" i="17"/>
  <c r="F93" i="17" s="1"/>
  <c r="A92" i="17"/>
  <c r="F92" i="17" s="1"/>
  <c r="A91" i="17"/>
  <c r="F91" i="17" s="1"/>
  <c r="A90" i="17"/>
  <c r="F90" i="17" s="1"/>
  <c r="A89" i="17"/>
  <c r="F89" i="17" s="1"/>
  <c r="F88" i="17"/>
  <c r="C88" i="17"/>
  <c r="A88" i="17"/>
  <c r="C87" i="17"/>
  <c r="A87" i="17"/>
  <c r="A86" i="17"/>
  <c r="A85" i="17"/>
  <c r="C84" i="17"/>
  <c r="A84" i="17"/>
  <c r="F84" i="17" s="1"/>
  <c r="F83" i="17"/>
  <c r="A83" i="17"/>
  <c r="A82" i="17"/>
  <c r="C81" i="17"/>
  <c r="A81" i="17"/>
  <c r="F82" i="17" s="1"/>
  <c r="C80" i="17"/>
  <c r="A80" i="17"/>
  <c r="F80" i="17" s="1"/>
  <c r="A79" i="17"/>
  <c r="C78" i="17"/>
  <c r="C79" i="17"/>
  <c r="A78" i="17"/>
  <c r="F77" i="17"/>
  <c r="A77" i="17"/>
  <c r="A76" i="17"/>
  <c r="A75" i="17"/>
  <c r="A74" i="17"/>
  <c r="F74" i="17" s="1"/>
  <c r="C73" i="17"/>
  <c r="A73" i="17"/>
  <c r="C72" i="17"/>
  <c r="A72" i="17"/>
  <c r="F72" i="17" s="1"/>
  <c r="A71" i="17"/>
  <c r="C70" i="17"/>
  <c r="A70" i="17"/>
  <c r="A69" i="17"/>
  <c r="C68" i="17"/>
  <c r="A68" i="17"/>
  <c r="A67" i="17"/>
  <c r="F67" i="17" s="1"/>
  <c r="C66" i="17"/>
  <c r="A66" i="17"/>
  <c r="C65" i="17"/>
  <c r="A65" i="17"/>
  <c r="A64" i="17"/>
  <c r="A63" i="17"/>
  <c r="F63" i="17" s="1"/>
  <c r="C63" i="17"/>
  <c r="A62" i="17"/>
  <c r="C61" i="17"/>
  <c r="A61" i="17"/>
  <c r="F62" i="17" s="1"/>
  <c r="A60" i="17"/>
  <c r="A59" i="17"/>
  <c r="A58" i="17"/>
  <c r="A57" i="17"/>
  <c r="F56" i="17"/>
  <c r="C56" i="17"/>
  <c r="A56" i="17"/>
  <c r="F55" i="17"/>
  <c r="C55" i="17"/>
  <c r="A55" i="17"/>
  <c r="A54" i="17"/>
  <c r="A53" i="17"/>
  <c r="A52" i="17"/>
  <c r="F52" i="17" s="1"/>
  <c r="A51" i="17"/>
  <c r="C50" i="17"/>
  <c r="A50" i="17"/>
  <c r="C49" i="17"/>
  <c r="A49" i="17"/>
  <c r="C48" i="17"/>
  <c r="A48" i="17"/>
  <c r="F48" i="17" s="1"/>
  <c r="A47" i="17"/>
  <c r="C47" i="17"/>
  <c r="A46" i="17"/>
  <c r="C45" i="17"/>
  <c r="A45" i="17"/>
  <c r="A44" i="17"/>
  <c r="A43" i="17"/>
  <c r="A42" i="17"/>
  <c r="A41" i="17"/>
  <c r="F41" i="17" s="1"/>
  <c r="C40" i="17"/>
  <c r="A40" i="17"/>
  <c r="C39" i="17"/>
  <c r="A39" i="17"/>
  <c r="F40" i="17" s="1"/>
  <c r="A38" i="17"/>
  <c r="A37" i="17"/>
  <c r="C36" i="17"/>
  <c r="A36" i="17"/>
  <c r="F36" i="17" s="1"/>
  <c r="F35" i="17"/>
  <c r="A35" i="17"/>
  <c r="A34" i="17"/>
  <c r="F34" i="17" s="1"/>
  <c r="C33" i="17"/>
  <c r="A33" i="17"/>
  <c r="A32" i="17"/>
  <c r="F32" i="17" s="1"/>
  <c r="C31" i="17"/>
  <c r="A31" i="17"/>
  <c r="F31" i="17" s="1"/>
  <c r="C30" i="17"/>
  <c r="A30" i="17"/>
  <c r="A29" i="17"/>
  <c r="F30" i="17" s="1"/>
  <c r="A28" i="17"/>
  <c r="F28" i="17" s="1"/>
  <c r="A27" i="17"/>
  <c r="C26" i="17"/>
  <c r="A26" i="17"/>
  <c r="F26" i="17" s="1"/>
  <c r="A25" i="17"/>
  <c r="C24" i="17"/>
  <c r="A24" i="17"/>
  <c r="F24" i="17" s="1"/>
  <c r="F23" i="17"/>
  <c r="C23" i="17"/>
  <c r="A23" i="17"/>
  <c r="F22" i="17"/>
  <c r="A22" i="17"/>
  <c r="A21" i="17"/>
  <c r="A20" i="17"/>
  <c r="F20" i="17" s="1"/>
  <c r="A19" i="17"/>
  <c r="F19" i="17" s="1"/>
  <c r="A18" i="17"/>
  <c r="A17" i="17"/>
  <c r="F18" i="17" s="1"/>
  <c r="F16" i="17"/>
  <c r="C16" i="17"/>
  <c r="A16" i="17"/>
  <c r="F15" i="17"/>
  <c r="A15" i="17"/>
  <c r="C15" i="17"/>
  <c r="A14" i="17"/>
  <c r="F14" i="17" s="1"/>
  <c r="F13" i="17"/>
  <c r="A13" i="17"/>
  <c r="A12" i="17"/>
  <c r="G11" i="17"/>
  <c r="A11" i="17"/>
  <c r="B12" i="16"/>
  <c r="B13" i="16"/>
  <c r="B14" i="16"/>
  <c r="B15" i="16"/>
  <c r="B16" i="16"/>
  <c r="B17" i="16"/>
  <c r="B18" i="16"/>
  <c r="B19" i="16"/>
  <c r="B20" i="16"/>
  <c r="B21" i="16"/>
  <c r="B22" i="16"/>
  <c r="B23" i="16"/>
  <c r="C24" i="16" s="1"/>
  <c r="B24" i="16"/>
  <c r="B25" i="16"/>
  <c r="B26" i="16"/>
  <c r="B27" i="16"/>
  <c r="B28" i="16"/>
  <c r="C29" i="16" s="1"/>
  <c r="B29" i="16"/>
  <c r="B30" i="16"/>
  <c r="C31" i="16" s="1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C47" i="16" s="1"/>
  <c r="B47" i="16"/>
  <c r="B48" i="16"/>
  <c r="B49" i="16"/>
  <c r="C50" i="16" s="1"/>
  <c r="B50" i="16"/>
  <c r="B51" i="16"/>
  <c r="B52" i="16"/>
  <c r="B53" i="16"/>
  <c r="B54" i="16"/>
  <c r="B55" i="16"/>
  <c r="B56" i="16"/>
  <c r="B57" i="16"/>
  <c r="B58" i="16"/>
  <c r="B59" i="16"/>
  <c r="B60" i="16"/>
  <c r="C61" i="16" s="1"/>
  <c r="B61" i="16"/>
  <c r="B62" i="16"/>
  <c r="C62" i="16" s="1"/>
  <c r="B63" i="16"/>
  <c r="B64" i="16"/>
  <c r="B65" i="16"/>
  <c r="C66" i="16" s="1"/>
  <c r="B66" i="16"/>
  <c r="B67" i="16"/>
  <c r="B68" i="16"/>
  <c r="B69" i="16"/>
  <c r="B70" i="16"/>
  <c r="B71" i="16"/>
  <c r="C71" i="16" s="1"/>
  <c r="B72" i="16"/>
  <c r="B73" i="16"/>
  <c r="B74" i="16"/>
  <c r="B75" i="16"/>
  <c r="B76" i="16"/>
  <c r="C77" i="16" s="1"/>
  <c r="B77" i="16"/>
  <c r="B78" i="16"/>
  <c r="C78" i="16" s="1"/>
  <c r="B79" i="16"/>
  <c r="B80" i="16"/>
  <c r="B81" i="16"/>
  <c r="C81" i="16" s="1"/>
  <c r="B82" i="16"/>
  <c r="B83" i="16"/>
  <c r="B84" i="16"/>
  <c r="B85" i="16"/>
  <c r="B86" i="16"/>
  <c r="B87" i="16"/>
  <c r="B88" i="16"/>
  <c r="B89" i="16"/>
  <c r="B90" i="16"/>
  <c r="B91" i="16"/>
  <c r="B92" i="16"/>
  <c r="C93" i="16" s="1"/>
  <c r="B93" i="16"/>
  <c r="B94" i="16"/>
  <c r="C94" i="16" s="1"/>
  <c r="B95" i="16"/>
  <c r="B96" i="16"/>
  <c r="B97" i="16"/>
  <c r="C97" i="16" s="1"/>
  <c r="B98" i="16"/>
  <c r="B99" i="16"/>
  <c r="B100" i="16"/>
  <c r="B101" i="16"/>
  <c r="B102" i="16"/>
  <c r="B103" i="16"/>
  <c r="B104" i="16"/>
  <c r="B105" i="16"/>
  <c r="B106" i="16"/>
  <c r="B107" i="16"/>
  <c r="B108" i="16"/>
  <c r="C109" i="16" s="1"/>
  <c r="B109" i="16"/>
  <c r="B110" i="16"/>
  <c r="C110" i="16" s="1"/>
  <c r="B111" i="16"/>
  <c r="B112" i="16"/>
  <c r="B113" i="16"/>
  <c r="C113" i="16" s="1"/>
  <c r="B114" i="16"/>
  <c r="B115" i="16"/>
  <c r="B116" i="16"/>
  <c r="B117" i="16"/>
  <c r="B118" i="16"/>
  <c r="B119" i="16"/>
  <c r="B120" i="16"/>
  <c r="B121" i="16"/>
  <c r="B122" i="16"/>
  <c r="B123" i="16"/>
  <c r="B124" i="16"/>
  <c r="C125" i="16" s="1"/>
  <c r="B125" i="16"/>
  <c r="B126" i="16"/>
  <c r="B127" i="16"/>
  <c r="B128" i="16"/>
  <c r="B129" i="16"/>
  <c r="C130" i="16" s="1"/>
  <c r="B130" i="16"/>
  <c r="B131" i="16"/>
  <c r="B132" i="16"/>
  <c r="B133" i="16"/>
  <c r="B134" i="16"/>
  <c r="B135" i="16"/>
  <c r="B136" i="16"/>
  <c r="B137" i="16"/>
  <c r="B138" i="16"/>
  <c r="B139" i="16"/>
  <c r="B140" i="16"/>
  <c r="C141" i="16" s="1"/>
  <c r="B141" i="16"/>
  <c r="B142" i="16"/>
  <c r="C142" i="16" s="1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C159" i="16" s="1"/>
  <c r="B159" i="16"/>
  <c r="B160" i="16"/>
  <c r="B161" i="16"/>
  <c r="C162" i="16" s="1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C175" i="16" s="1"/>
  <c r="B175" i="16"/>
  <c r="B176" i="16"/>
  <c r="B177" i="16"/>
  <c r="C177" i="16" s="1"/>
  <c r="B178" i="16"/>
  <c r="B179" i="16"/>
  <c r="B180" i="16"/>
  <c r="B181" i="16"/>
  <c r="B182" i="16"/>
  <c r="B183" i="16"/>
  <c r="B184" i="16"/>
  <c r="B185" i="16"/>
  <c r="B186" i="16"/>
  <c r="B187" i="16"/>
  <c r="B188" i="16"/>
  <c r="C189" i="16" s="1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C205" i="16" s="1"/>
  <c r="B205" i="16"/>
  <c r="B206" i="16"/>
  <c r="C206" i="16" s="1"/>
  <c r="B207" i="16"/>
  <c r="B208" i="16"/>
  <c r="B209" i="16"/>
  <c r="C210" i="16" s="1"/>
  <c r="B210" i="16"/>
  <c r="B211" i="16"/>
  <c r="B212" i="16"/>
  <c r="C212" i="16" s="1"/>
  <c r="B213" i="16"/>
  <c r="B214" i="16"/>
  <c r="B215" i="16"/>
  <c r="B216" i="16"/>
  <c r="B217" i="16"/>
  <c r="B218" i="16"/>
  <c r="B219" i="16"/>
  <c r="B220" i="16"/>
  <c r="C221" i="16" s="1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C235" i="16" s="1"/>
  <c r="B236" i="16"/>
  <c r="C237" i="16" s="1"/>
  <c r="B237" i="16"/>
  <c r="B238" i="16"/>
  <c r="B239" i="16"/>
  <c r="B240" i="16"/>
  <c r="C240" i="16" s="1"/>
  <c r="B241" i="16"/>
  <c r="C241" i="16" s="1"/>
  <c r="B242" i="16"/>
  <c r="B243" i="16"/>
  <c r="B244" i="16"/>
  <c r="B245" i="16"/>
  <c r="B246" i="16"/>
  <c r="B247" i="16"/>
  <c r="B248" i="16"/>
  <c r="B249" i="16"/>
  <c r="B250" i="16"/>
  <c r="B251" i="16"/>
  <c r="C251" i="16" s="1"/>
  <c r="B252" i="16"/>
  <c r="C253" i="16" s="1"/>
  <c r="B253" i="16"/>
  <c r="B254" i="16"/>
  <c r="C254" i="16" s="1"/>
  <c r="B255" i="16"/>
  <c r="B256" i="16"/>
  <c r="B257" i="16"/>
  <c r="C258" i="16" s="1"/>
  <c r="B258" i="16"/>
  <c r="B259" i="16"/>
  <c r="B260" i="16"/>
  <c r="B261" i="16"/>
  <c r="B262" i="16"/>
  <c r="B263" i="16"/>
  <c r="C263" i="16" s="1"/>
  <c r="B264" i="16"/>
  <c r="B265" i="16"/>
  <c r="B266" i="16"/>
  <c r="B267" i="16"/>
  <c r="C267" i="16" s="1"/>
  <c r="B268" i="16"/>
  <c r="C269" i="16" s="1"/>
  <c r="B269" i="16"/>
  <c r="B270" i="16"/>
  <c r="B271" i="16"/>
  <c r="B272" i="16"/>
  <c r="B273" i="16"/>
  <c r="C274" i="16" s="1"/>
  <c r="B274" i="16"/>
  <c r="B275" i="16"/>
  <c r="B276" i="16"/>
  <c r="B277" i="16"/>
  <c r="B278" i="16"/>
  <c r="B279" i="16"/>
  <c r="C280" i="16" s="1"/>
  <c r="B280" i="16"/>
  <c r="C281" i="16" s="1"/>
  <c r="B281" i="16"/>
  <c r="B282" i="16"/>
  <c r="B283" i="16"/>
  <c r="C283" i="16" s="1"/>
  <c r="B284" i="16"/>
  <c r="B285" i="16"/>
  <c r="B286" i="16"/>
  <c r="C286" i="16" s="1"/>
  <c r="B287" i="16"/>
  <c r="B288" i="16"/>
  <c r="B289" i="16"/>
  <c r="C290" i="16" s="1"/>
  <c r="B290" i="16"/>
  <c r="B291" i="16"/>
  <c r="B292" i="16"/>
  <c r="B293" i="16"/>
  <c r="B294" i="16"/>
  <c r="B295" i="16"/>
  <c r="B296" i="16"/>
  <c r="B297" i="16"/>
  <c r="B298" i="16"/>
  <c r="B299" i="16"/>
  <c r="C299" i="16" s="1"/>
  <c r="B300" i="16"/>
  <c r="C301" i="16" s="1"/>
  <c r="B301" i="16"/>
  <c r="B302" i="16"/>
  <c r="C302" i="16" s="1"/>
  <c r="B303" i="16"/>
  <c r="B304" i="16"/>
  <c r="B305" i="16"/>
  <c r="C306" i="16" s="1"/>
  <c r="B306" i="16"/>
  <c r="B307" i="16"/>
  <c r="B308" i="16"/>
  <c r="C308" i="16" s="1"/>
  <c r="B309" i="16"/>
  <c r="B310" i="16"/>
  <c r="B311" i="16"/>
  <c r="B312" i="16"/>
  <c r="B313" i="16"/>
  <c r="B314" i="16"/>
  <c r="B315" i="16"/>
  <c r="C315" i="16" s="1"/>
  <c r="B316" i="16"/>
  <c r="C317" i="16" s="1"/>
  <c r="B317" i="16"/>
  <c r="B318" i="16"/>
  <c r="C318" i="16" s="1"/>
  <c r="B319" i="16"/>
  <c r="B320" i="16"/>
  <c r="B321" i="16"/>
  <c r="C322" i="16" s="1"/>
  <c r="B322" i="16"/>
  <c r="B323" i="16"/>
  <c r="B324" i="16"/>
  <c r="B325" i="16"/>
  <c r="C325" i="16" s="1"/>
  <c r="B326" i="16"/>
  <c r="B327" i="16"/>
  <c r="C327" i="16" s="1"/>
  <c r="B328" i="16"/>
  <c r="B329" i="16"/>
  <c r="B330" i="16"/>
  <c r="B331" i="16"/>
  <c r="C331" i="16" s="1"/>
  <c r="B332" i="16"/>
  <c r="B333" i="16"/>
  <c r="B334" i="16"/>
  <c r="C334" i="16" s="1"/>
  <c r="B335" i="16"/>
  <c r="B336" i="16"/>
  <c r="B337" i="16"/>
  <c r="C338" i="16" s="1"/>
  <c r="B338" i="16"/>
  <c r="B339" i="16"/>
  <c r="B340" i="16"/>
  <c r="B341" i="16"/>
  <c r="B342" i="16"/>
  <c r="B343" i="16"/>
  <c r="C343" i="16" s="1"/>
  <c r="B344" i="16"/>
  <c r="B345" i="16"/>
  <c r="B346" i="16"/>
  <c r="C346" i="16" s="1"/>
  <c r="B347" i="16"/>
  <c r="B348" i="16"/>
  <c r="C349" i="16" s="1"/>
  <c r="B349" i="16"/>
  <c r="B350" i="16"/>
  <c r="C350" i="16" s="1"/>
  <c r="B351" i="16"/>
  <c r="B352" i="16"/>
  <c r="B353" i="16"/>
  <c r="C354" i="16" s="1"/>
  <c r="B354" i="16"/>
  <c r="B355" i="16"/>
  <c r="B356" i="16"/>
  <c r="B357" i="16"/>
  <c r="B358" i="16"/>
  <c r="B359" i="16"/>
  <c r="C359" i="16" s="1"/>
  <c r="B360" i="16"/>
  <c r="B361" i="16"/>
  <c r="B362" i="16"/>
  <c r="B363" i="16"/>
  <c r="C363" i="16" s="1"/>
  <c r="B364" i="16"/>
  <c r="C365" i="16" s="1"/>
  <c r="B365" i="16"/>
  <c r="B366" i="16"/>
  <c r="C367" i="16" s="1"/>
  <c r="B367" i="16"/>
  <c r="B368" i="16"/>
  <c r="B369" i="16"/>
  <c r="C370" i="16" s="1"/>
  <c r="B370" i="16"/>
  <c r="B371" i="16"/>
  <c r="B372" i="16"/>
  <c r="C372" i="16" s="1"/>
  <c r="B373" i="16"/>
  <c r="B374" i="16"/>
  <c r="B375" i="16"/>
  <c r="B376" i="16"/>
  <c r="C377" i="16" s="1"/>
  <c r="B377" i="16"/>
  <c r="B378" i="16"/>
  <c r="B379" i="16"/>
  <c r="C379" i="16" s="1"/>
  <c r="B380" i="16"/>
  <c r="C381" i="16" s="1"/>
  <c r="B381" i="16"/>
  <c r="B382" i="16"/>
  <c r="B383" i="16"/>
  <c r="B384" i="16"/>
  <c r="B385" i="16"/>
  <c r="C386" i="16" s="1"/>
  <c r="B386" i="16"/>
  <c r="B387" i="16"/>
  <c r="B388" i="16"/>
  <c r="B389" i="16"/>
  <c r="B390" i="16"/>
  <c r="C390" i="16" s="1"/>
  <c r="B391" i="16"/>
  <c r="B392" i="16"/>
  <c r="B393" i="16"/>
  <c r="B394" i="16"/>
  <c r="B395" i="16"/>
  <c r="C395" i="16" s="1"/>
  <c r="B396" i="16"/>
  <c r="B397" i="16"/>
  <c r="B398" i="16"/>
  <c r="B399" i="16"/>
  <c r="B400" i="16"/>
  <c r="C400" i="16" s="1"/>
  <c r="B401" i="16"/>
  <c r="C401" i="16" s="1"/>
  <c r="B402" i="16"/>
  <c r="B403" i="16"/>
  <c r="B404" i="16"/>
  <c r="C404" i="16" s="1"/>
  <c r="B405" i="16"/>
  <c r="B406" i="16"/>
  <c r="B407" i="16"/>
  <c r="C408" i="16" s="1"/>
  <c r="B408" i="16"/>
  <c r="C409" i="16" s="1"/>
  <c r="B409" i="16"/>
  <c r="B410" i="16"/>
  <c r="B411" i="16"/>
  <c r="C411" i="16" s="1"/>
  <c r="B412" i="16"/>
  <c r="C413" i="16" s="1"/>
  <c r="B413" i="16"/>
  <c r="B414" i="16"/>
  <c r="C415" i="16" s="1"/>
  <c r="B415" i="16"/>
  <c r="B416" i="16"/>
  <c r="B417" i="16"/>
  <c r="C418" i="16" s="1"/>
  <c r="B418" i="16"/>
  <c r="B419" i="16"/>
  <c r="B420" i="16"/>
  <c r="B421" i="16"/>
  <c r="C421" i="16" s="1"/>
  <c r="B422" i="16"/>
  <c r="B423" i="16"/>
  <c r="C423" i="16" s="1"/>
  <c r="B424" i="16"/>
  <c r="B425" i="16"/>
  <c r="B426" i="16"/>
  <c r="C426" i="16" s="1"/>
  <c r="B427" i="16"/>
  <c r="C427" i="16" s="1"/>
  <c r="B428" i="16"/>
  <c r="B429" i="16"/>
  <c r="B430" i="16"/>
  <c r="B431" i="16"/>
  <c r="B432" i="16"/>
  <c r="B433" i="16"/>
  <c r="B434" i="16"/>
  <c r="B435" i="16"/>
  <c r="B436" i="16"/>
  <c r="C437" i="16" s="1"/>
  <c r="B437" i="16"/>
  <c r="B438" i="16"/>
  <c r="B439" i="16"/>
  <c r="C439" i="16" s="1"/>
  <c r="B440" i="16"/>
  <c r="C441" i="16" s="1"/>
  <c r="B441" i="16"/>
  <c r="B442" i="16"/>
  <c r="B443" i="16"/>
  <c r="C443" i="16" s="1"/>
  <c r="B444" i="16"/>
  <c r="B445" i="16"/>
  <c r="B446" i="16"/>
  <c r="B447" i="16"/>
  <c r="B11" i="16"/>
  <c r="B3" i="16"/>
  <c r="B2" i="16"/>
  <c r="B1" i="16"/>
  <c r="A447" i="16"/>
  <c r="A446" i="16"/>
  <c r="A445" i="16"/>
  <c r="F445" i="16" s="1"/>
  <c r="A444" i="16"/>
  <c r="A443" i="16"/>
  <c r="C442" i="16"/>
  <c r="A442" i="16"/>
  <c r="F442" i="16" s="1"/>
  <c r="F441" i="16"/>
  <c r="A441" i="16"/>
  <c r="A440" i="16"/>
  <c r="A439" i="16"/>
  <c r="A438" i="16"/>
  <c r="A437" i="16"/>
  <c r="F438" i="16" s="1"/>
  <c r="F436" i="16"/>
  <c r="A436" i="16"/>
  <c r="A435" i="16"/>
  <c r="A434" i="16"/>
  <c r="A433" i="16"/>
  <c r="A432" i="16"/>
  <c r="F433" i="16" s="1"/>
  <c r="A431" i="16"/>
  <c r="F431" i="16" s="1"/>
  <c r="A430" i="16"/>
  <c r="A429" i="16"/>
  <c r="F429" i="16" s="1"/>
  <c r="F428" i="16"/>
  <c r="A428" i="16"/>
  <c r="A427" i="16"/>
  <c r="A426" i="16"/>
  <c r="F426" i="16" s="1"/>
  <c r="A425" i="16"/>
  <c r="F425" i="16" s="1"/>
  <c r="A424" i="16"/>
  <c r="A423" i="16"/>
  <c r="C422" i="16"/>
  <c r="A422" i="16"/>
  <c r="A421" i="16"/>
  <c r="A420" i="16"/>
  <c r="F420" i="16" s="1"/>
  <c r="C420" i="16"/>
  <c r="A419" i="16"/>
  <c r="A418" i="16"/>
  <c r="F418" i="16" s="1"/>
  <c r="A417" i="16"/>
  <c r="A416" i="16"/>
  <c r="F417" i="16" s="1"/>
  <c r="A415" i="16"/>
  <c r="A414" i="16"/>
  <c r="A413" i="16"/>
  <c r="F413" i="16" s="1"/>
  <c r="A412" i="16"/>
  <c r="A411" i="16"/>
  <c r="F411" i="16" s="1"/>
  <c r="C410" i="16"/>
  <c r="A410" i="16"/>
  <c r="A409" i="16"/>
  <c r="A408" i="16"/>
  <c r="A407" i="16"/>
  <c r="A406" i="16"/>
  <c r="C405" i="16"/>
  <c r="A405" i="16"/>
  <c r="F406" i="16" s="1"/>
  <c r="A404" i="16"/>
  <c r="F404" i="16" s="1"/>
  <c r="A403" i="16"/>
  <c r="F403" i="16" s="1"/>
  <c r="F402" i="16"/>
  <c r="A402" i="16"/>
  <c r="A401" i="16"/>
  <c r="A400" i="16"/>
  <c r="F401" i="16" s="1"/>
  <c r="A399" i="16"/>
  <c r="F399" i="16" s="1"/>
  <c r="A398" i="16"/>
  <c r="F398" i="16" s="1"/>
  <c r="C397" i="16"/>
  <c r="A397" i="16"/>
  <c r="A396" i="16"/>
  <c r="F396" i="16" s="1"/>
  <c r="A395" i="16"/>
  <c r="F395" i="16" s="1"/>
  <c r="C394" i="16"/>
  <c r="A394" i="16"/>
  <c r="F393" i="16"/>
  <c r="C393" i="16"/>
  <c r="A393" i="16"/>
  <c r="A392" i="16"/>
  <c r="C391" i="16"/>
  <c r="A391" i="16"/>
  <c r="A390" i="16"/>
  <c r="C389" i="16"/>
  <c r="A389" i="16"/>
  <c r="A388" i="16"/>
  <c r="F388" i="16" s="1"/>
  <c r="C388" i="16"/>
  <c r="A387" i="16"/>
  <c r="A386" i="16"/>
  <c r="F386" i="16" s="1"/>
  <c r="A385" i="16"/>
  <c r="F385" i="16" s="1"/>
  <c r="A384" i="16"/>
  <c r="F384" i="16" s="1"/>
  <c r="A383" i="16"/>
  <c r="A382" i="16"/>
  <c r="A381" i="16"/>
  <c r="F381" i="16" s="1"/>
  <c r="F380" i="16"/>
  <c r="A380" i="16"/>
  <c r="A379" i="16"/>
  <c r="C378" i="16"/>
  <c r="A378" i="16"/>
  <c r="A377" i="16"/>
  <c r="F377" i="16" s="1"/>
  <c r="A376" i="16"/>
  <c r="C375" i="16"/>
  <c r="A375" i="16"/>
  <c r="F375" i="16" s="1"/>
  <c r="C374" i="16"/>
  <c r="A374" i="16"/>
  <c r="C373" i="16"/>
  <c r="A373" i="16"/>
  <c r="A372" i="16"/>
  <c r="F372" i="16" s="1"/>
  <c r="A371" i="16"/>
  <c r="A370" i="16"/>
  <c r="F370" i="16" s="1"/>
  <c r="A369" i="16"/>
  <c r="A368" i="16"/>
  <c r="F368" i="16" s="1"/>
  <c r="A367" i="16"/>
  <c r="A366" i="16"/>
  <c r="A365" i="16"/>
  <c r="F365" i="16" s="1"/>
  <c r="F364" i="16"/>
  <c r="A364" i="16"/>
  <c r="F363" i="16"/>
  <c r="A363" i="16"/>
  <c r="C362" i="16"/>
  <c r="A362" i="16"/>
  <c r="F362" i="16" s="1"/>
  <c r="C361" i="16"/>
  <c r="A361" i="16"/>
  <c r="A360" i="16"/>
  <c r="F361" i="16" s="1"/>
  <c r="A359" i="16"/>
  <c r="F359" i="16" s="1"/>
  <c r="C358" i="16"/>
  <c r="A358" i="16"/>
  <c r="C357" i="16"/>
  <c r="A357" i="16"/>
  <c r="F356" i="16"/>
  <c r="A356" i="16"/>
  <c r="C356" i="16"/>
  <c r="A355" i="16"/>
  <c r="A354" i="16"/>
  <c r="F354" i="16" s="1"/>
  <c r="A353" i="16"/>
  <c r="F353" i="16" s="1"/>
  <c r="A352" i="16"/>
  <c r="A351" i="16"/>
  <c r="A350" i="16"/>
  <c r="F350" i="16" s="1"/>
  <c r="A349" i="16"/>
  <c r="A348" i="16"/>
  <c r="F348" i="16" s="1"/>
  <c r="C347" i="16"/>
  <c r="A347" i="16"/>
  <c r="A346" i="16"/>
  <c r="F346" i="16" s="1"/>
  <c r="A345" i="16"/>
  <c r="A344" i="16"/>
  <c r="F345" i="16" s="1"/>
  <c r="A343" i="16"/>
  <c r="A342" i="16"/>
  <c r="C341" i="16"/>
  <c r="A341" i="16"/>
  <c r="A340" i="16"/>
  <c r="F340" i="16" s="1"/>
  <c r="C340" i="16"/>
  <c r="A339" i="16"/>
  <c r="F338" i="16"/>
  <c r="A338" i="16"/>
  <c r="A337" i="16"/>
  <c r="F337" i="16" s="1"/>
  <c r="C336" i="16"/>
  <c r="A336" i="16"/>
  <c r="A335" i="16"/>
  <c r="A334" i="16"/>
  <c r="F334" i="16" s="1"/>
  <c r="C333" i="16"/>
  <c r="A333" i="16"/>
  <c r="A332" i="16"/>
  <c r="F332" i="16" s="1"/>
  <c r="A331" i="16"/>
  <c r="F331" i="16" s="1"/>
  <c r="C330" i="16"/>
  <c r="A330" i="16"/>
  <c r="F329" i="16"/>
  <c r="A329" i="16"/>
  <c r="A328" i="16"/>
  <c r="A327" i="16"/>
  <c r="A326" i="16"/>
  <c r="A325" i="16"/>
  <c r="F324" i="16"/>
  <c r="A324" i="16"/>
  <c r="C324" i="16"/>
  <c r="A323" i="16"/>
  <c r="F322" i="16"/>
  <c r="A322" i="16"/>
  <c r="A321" i="16"/>
  <c r="F321" i="16" s="1"/>
  <c r="A320" i="16"/>
  <c r="A319" i="16"/>
  <c r="A318" i="16"/>
  <c r="A317" i="16"/>
  <c r="A316" i="16"/>
  <c r="F315" i="16"/>
  <c r="A315" i="16"/>
  <c r="F316" i="16" s="1"/>
  <c r="C314" i="16"/>
  <c r="A314" i="16"/>
  <c r="F314" i="16" s="1"/>
  <c r="F313" i="16"/>
  <c r="A313" i="16"/>
  <c r="A312" i="16"/>
  <c r="C311" i="16"/>
  <c r="A311" i="16"/>
  <c r="A310" i="16"/>
  <c r="C309" i="16"/>
  <c r="A309" i="16"/>
  <c r="A308" i="16"/>
  <c r="F308" i="16" s="1"/>
  <c r="A307" i="16"/>
  <c r="A306" i="16"/>
  <c r="F306" i="16" s="1"/>
  <c r="A305" i="16"/>
  <c r="A304" i="16"/>
  <c r="F304" i="16" s="1"/>
  <c r="A303" i="16"/>
  <c r="A302" i="16"/>
  <c r="F302" i="16" s="1"/>
  <c r="A301" i="16"/>
  <c r="A300" i="16"/>
  <c r="F300" i="16" s="1"/>
  <c r="F299" i="16"/>
  <c r="A299" i="16"/>
  <c r="C298" i="16"/>
  <c r="A298" i="16"/>
  <c r="A297" i="16"/>
  <c r="F297" i="16" s="1"/>
  <c r="A296" i="16"/>
  <c r="C295" i="16"/>
  <c r="A295" i="16"/>
  <c r="C294" i="16"/>
  <c r="A294" i="16"/>
  <c r="C293" i="16"/>
  <c r="A293" i="16"/>
  <c r="A292" i="16"/>
  <c r="F292" i="16" s="1"/>
  <c r="C292" i="16"/>
  <c r="A291" i="16"/>
  <c r="F291" i="16" s="1"/>
  <c r="F290" i="16"/>
  <c r="A290" i="16"/>
  <c r="A289" i="16"/>
  <c r="C288" i="16"/>
  <c r="A288" i="16"/>
  <c r="A287" i="16"/>
  <c r="A286" i="16"/>
  <c r="F286" i="16" s="1"/>
  <c r="A285" i="16"/>
  <c r="A284" i="16"/>
  <c r="F285" i="16" s="1"/>
  <c r="A283" i="16"/>
  <c r="F283" i="16" s="1"/>
  <c r="C282" i="16"/>
  <c r="A282" i="16"/>
  <c r="A281" i="16"/>
  <c r="F281" i="16" s="1"/>
  <c r="A280" i="16"/>
  <c r="C279" i="16"/>
  <c r="A279" i="16"/>
  <c r="A278" i="16"/>
  <c r="C277" i="16"/>
  <c r="A277" i="16"/>
  <c r="A276" i="16"/>
  <c r="F276" i="16" s="1"/>
  <c r="C276" i="16"/>
  <c r="A275" i="16"/>
  <c r="F274" i="16"/>
  <c r="A274" i="16"/>
  <c r="F275" i="16" s="1"/>
  <c r="A273" i="16"/>
  <c r="F273" i="16" s="1"/>
  <c r="C272" i="16"/>
  <c r="A272" i="16"/>
  <c r="A271" i="16"/>
  <c r="A270" i="16"/>
  <c r="A269" i="16"/>
  <c r="A268" i="16"/>
  <c r="F268" i="16" s="1"/>
  <c r="F267" i="16"/>
  <c r="A267" i="16"/>
  <c r="C266" i="16"/>
  <c r="A266" i="16"/>
  <c r="F266" i="16" s="1"/>
  <c r="A265" i="16"/>
  <c r="A264" i="16"/>
  <c r="F265" i="16" s="1"/>
  <c r="A263" i="16"/>
  <c r="C262" i="16"/>
  <c r="A262" i="16"/>
  <c r="C261" i="16"/>
  <c r="A261" i="16"/>
  <c r="A260" i="16"/>
  <c r="C260" i="16"/>
  <c r="A259" i="16"/>
  <c r="F260" i="16" s="1"/>
  <c r="A258" i="16"/>
  <c r="A257" i="16"/>
  <c r="F257" i="16" s="1"/>
  <c r="A256" i="16"/>
  <c r="A255" i="16"/>
  <c r="F255" i="16" s="1"/>
  <c r="A254" i="16"/>
  <c r="A253" i="16"/>
  <c r="A252" i="16"/>
  <c r="F252" i="16" s="1"/>
  <c r="A251" i="16"/>
  <c r="C250" i="16"/>
  <c r="A250" i="16"/>
  <c r="A249" i="16"/>
  <c r="F249" i="16" s="1"/>
  <c r="A248" i="16"/>
  <c r="C247" i="16"/>
  <c r="A247" i="16"/>
  <c r="F247" i="16" s="1"/>
  <c r="C246" i="16"/>
  <c r="A246" i="16"/>
  <c r="F246" i="16" s="1"/>
  <c r="C245" i="16"/>
  <c r="A245" i="16"/>
  <c r="C244" i="16"/>
  <c r="A244" i="16"/>
  <c r="F244" i="16" s="1"/>
  <c r="C243" i="16"/>
  <c r="A243" i="16"/>
  <c r="C242" i="16"/>
  <c r="A242" i="16"/>
  <c r="A241" i="16"/>
  <c r="F241" i="16" s="1"/>
  <c r="A240" i="16"/>
  <c r="A239" i="16"/>
  <c r="A238" i="16"/>
  <c r="F238" i="16" s="1"/>
  <c r="A237" i="16"/>
  <c r="A236" i="16"/>
  <c r="A235" i="16"/>
  <c r="F236" i="16" s="1"/>
  <c r="C234" i="16"/>
  <c r="A234" i="16"/>
  <c r="C233" i="16"/>
  <c r="A233" i="16"/>
  <c r="F233" i="16" s="1"/>
  <c r="A232" i="16"/>
  <c r="C231" i="16"/>
  <c r="A231" i="16"/>
  <c r="F231" i="16" s="1"/>
  <c r="C230" i="16"/>
  <c r="A230" i="16"/>
  <c r="C229" i="16"/>
  <c r="A229" i="16"/>
  <c r="A228" i="16"/>
  <c r="F228" i="16" s="1"/>
  <c r="C227" i="16"/>
  <c r="A227" i="16"/>
  <c r="C226" i="16"/>
  <c r="A226" i="16"/>
  <c r="A225" i="16"/>
  <c r="F225" i="16" s="1"/>
  <c r="C225" i="16"/>
  <c r="A224" i="16"/>
  <c r="F223" i="16"/>
  <c r="A223" i="16"/>
  <c r="A222" i="16"/>
  <c r="F222" i="16" s="1"/>
  <c r="A221" i="16"/>
  <c r="A220" i="16"/>
  <c r="A219" i="16"/>
  <c r="C218" i="16"/>
  <c r="A218" i="16"/>
  <c r="F218" i="16" s="1"/>
  <c r="A217" i="16"/>
  <c r="A216" i="16"/>
  <c r="F216" i="16" s="1"/>
  <c r="C215" i="16"/>
  <c r="A215" i="16"/>
  <c r="F215" i="16" s="1"/>
  <c r="A214" i="16"/>
  <c r="C213" i="16"/>
  <c r="A213" i="16"/>
  <c r="F213" i="16" s="1"/>
  <c r="A212" i="16"/>
  <c r="F212" i="16" s="1"/>
  <c r="C211" i="16"/>
  <c r="A211" i="16"/>
  <c r="A210" i="16"/>
  <c r="F211" i="16" s="1"/>
  <c r="A209" i="16"/>
  <c r="A208" i="16"/>
  <c r="F207" i="16"/>
  <c r="A207" i="16"/>
  <c r="A206" i="16"/>
  <c r="F206" i="16" s="1"/>
  <c r="A205" i="16"/>
  <c r="A204" i="16"/>
  <c r="F204" i="16" s="1"/>
  <c r="A203" i="16"/>
  <c r="C202" i="16"/>
  <c r="A202" i="16"/>
  <c r="F202" i="16" s="1"/>
  <c r="A201" i="16"/>
  <c r="A200" i="16"/>
  <c r="C199" i="16"/>
  <c r="A199" i="16"/>
  <c r="F199" i="16" s="1"/>
  <c r="C198" i="16"/>
  <c r="A198" i="16"/>
  <c r="C197" i="16"/>
  <c r="A197" i="16"/>
  <c r="F197" i="16" s="1"/>
  <c r="C196" i="16"/>
  <c r="A196" i="16"/>
  <c r="C195" i="16"/>
  <c r="A195" i="16"/>
  <c r="F196" i="16" s="1"/>
  <c r="F194" i="16"/>
  <c r="C194" i="16"/>
  <c r="A194" i="16"/>
  <c r="C193" i="16"/>
  <c r="A193" i="16"/>
  <c r="C192" i="16"/>
  <c r="A192" i="16"/>
  <c r="A191" i="16"/>
  <c r="F191" i="16" s="1"/>
  <c r="A190" i="16"/>
  <c r="A189" i="16"/>
  <c r="F189" i="16" s="1"/>
  <c r="A188" i="16"/>
  <c r="A187" i="16"/>
  <c r="F188" i="16" s="1"/>
  <c r="C186" i="16"/>
  <c r="A186" i="16"/>
  <c r="F186" i="16" s="1"/>
  <c r="C185" i="16"/>
  <c r="A185" i="16"/>
  <c r="C184" i="16"/>
  <c r="A184" i="16"/>
  <c r="F185" i="16" s="1"/>
  <c r="C183" i="16"/>
  <c r="A183" i="16"/>
  <c r="F183" i="16" s="1"/>
  <c r="A182" i="16"/>
  <c r="C181" i="16"/>
  <c r="A181" i="16"/>
  <c r="F181" i="16" s="1"/>
  <c r="C180" i="16"/>
  <c r="A180" i="16"/>
  <c r="F180" i="16" s="1"/>
  <c r="F179" i="16"/>
  <c r="C179" i="16"/>
  <c r="A179" i="16"/>
  <c r="C178" i="16"/>
  <c r="A178" i="16"/>
  <c r="A177" i="16"/>
  <c r="F177" i="16" s="1"/>
  <c r="A176" i="16"/>
  <c r="A175" i="16"/>
  <c r="F175" i="16" s="1"/>
  <c r="A174" i="16"/>
  <c r="F174" i="16" s="1"/>
  <c r="A173" i="16"/>
  <c r="A172" i="16"/>
  <c r="F172" i="16" s="1"/>
  <c r="A171" i="16"/>
  <c r="C170" i="16"/>
  <c r="A170" i="16"/>
  <c r="F170" i="16" s="1"/>
  <c r="C169" i="16"/>
  <c r="A169" i="16"/>
  <c r="F169" i="16" s="1"/>
  <c r="C168" i="16"/>
  <c r="A168" i="16"/>
  <c r="C167" i="16"/>
  <c r="A167" i="16"/>
  <c r="F167" i="16" s="1"/>
  <c r="C166" i="16"/>
  <c r="A166" i="16"/>
  <c r="F166" i="16" s="1"/>
  <c r="C165" i="16"/>
  <c r="A165" i="16"/>
  <c r="F164" i="16"/>
  <c r="C164" i="16"/>
  <c r="A164" i="16"/>
  <c r="A163" i="16"/>
  <c r="A162" i="16"/>
  <c r="F163" i="16" s="1"/>
  <c r="A161" i="16"/>
  <c r="A160" i="16"/>
  <c r="A159" i="16"/>
  <c r="A158" i="16"/>
  <c r="F158" i="16" s="1"/>
  <c r="A157" i="16"/>
  <c r="A156" i="16"/>
  <c r="F156" i="16" s="1"/>
  <c r="F155" i="16"/>
  <c r="A155" i="16"/>
  <c r="C154" i="16"/>
  <c r="A154" i="16"/>
  <c r="C153" i="16"/>
  <c r="A153" i="16"/>
  <c r="F153" i="16" s="1"/>
  <c r="A152" i="16"/>
  <c r="C151" i="16"/>
  <c r="A151" i="16"/>
  <c r="C150" i="16"/>
  <c r="A150" i="16"/>
  <c r="F150" i="16" s="1"/>
  <c r="C149" i="16"/>
  <c r="A149" i="16"/>
  <c r="F149" i="16" s="1"/>
  <c r="F148" i="16"/>
  <c r="C148" i="16"/>
  <c r="A148" i="16"/>
  <c r="C147" i="16"/>
  <c r="A147" i="16"/>
  <c r="A146" i="16"/>
  <c r="A145" i="16"/>
  <c r="F145" i="16" s="1"/>
  <c r="A144" i="16"/>
  <c r="A143" i="16"/>
  <c r="A142" i="16"/>
  <c r="F142" i="16" s="1"/>
  <c r="A141" i="16"/>
  <c r="A140" i="16"/>
  <c r="A139" i="16"/>
  <c r="C138" i="16"/>
  <c r="A138" i="16"/>
  <c r="F137" i="16"/>
  <c r="C137" i="16"/>
  <c r="A137" i="16"/>
  <c r="A136" i="16"/>
  <c r="F135" i="16"/>
  <c r="C136" i="16"/>
  <c r="A135" i="16"/>
  <c r="C134" i="16"/>
  <c r="A134" i="16"/>
  <c r="C133" i="16"/>
  <c r="A133" i="16"/>
  <c r="F134" i="16" s="1"/>
  <c r="A132" i="16"/>
  <c r="C131" i="16"/>
  <c r="A131" i="16"/>
  <c r="F130" i="16"/>
  <c r="A130" i="16"/>
  <c r="A129" i="16"/>
  <c r="F129" i="16" s="1"/>
  <c r="C129" i="16"/>
  <c r="A128" i="16"/>
  <c r="A127" i="16"/>
  <c r="F128" i="16" s="1"/>
  <c r="A126" i="16"/>
  <c r="F126" i="16" s="1"/>
  <c r="A125" i="16"/>
  <c r="A124" i="16"/>
  <c r="F125" i="16" s="1"/>
  <c r="A123" i="16"/>
  <c r="C122" i="16"/>
  <c r="A122" i="16"/>
  <c r="A121" i="16"/>
  <c r="C121" i="16"/>
  <c r="A120" i="16"/>
  <c r="F120" i="16" s="1"/>
  <c r="C119" i="16"/>
  <c r="A119" i="16"/>
  <c r="F119" i="16" s="1"/>
  <c r="A118" i="16"/>
  <c r="C117" i="16"/>
  <c r="A117" i="16"/>
  <c r="F117" i="16" s="1"/>
  <c r="C116" i="16"/>
  <c r="A116" i="16"/>
  <c r="A115" i="16"/>
  <c r="F115" i="16" s="1"/>
  <c r="C114" i="16"/>
  <c r="A114" i="16"/>
  <c r="A113" i="16"/>
  <c r="A112" i="16"/>
  <c r="A111" i="16"/>
  <c r="A110" i="16"/>
  <c r="F110" i="16" s="1"/>
  <c r="A109" i="16"/>
  <c r="A108" i="16"/>
  <c r="A107" i="16"/>
  <c r="C106" i="16"/>
  <c r="A106" i="16"/>
  <c r="F106" i="16" s="1"/>
  <c r="A105" i="16"/>
  <c r="F105" i="16" s="1"/>
  <c r="C105" i="16"/>
  <c r="A104" i="16"/>
  <c r="C103" i="16"/>
  <c r="A103" i="16"/>
  <c r="A102" i="16"/>
  <c r="F102" i="16" s="1"/>
  <c r="C101" i="16"/>
  <c r="A101" i="16"/>
  <c r="F101" i="16" s="1"/>
  <c r="C100" i="16"/>
  <c r="A100" i="16"/>
  <c r="A99" i="16"/>
  <c r="F100" i="16" s="1"/>
  <c r="C98" i="16"/>
  <c r="A98" i="16"/>
  <c r="F97" i="16"/>
  <c r="A97" i="16"/>
  <c r="F98" i="16" s="1"/>
  <c r="C96" i="16"/>
  <c r="A96" i="16"/>
  <c r="A95" i="16"/>
  <c r="A94" i="16"/>
  <c r="A93" i="16"/>
  <c r="A92" i="16"/>
  <c r="A91" i="16"/>
  <c r="F91" i="16" s="1"/>
  <c r="C90" i="16"/>
  <c r="A90" i="16"/>
  <c r="A89" i="16"/>
  <c r="F89" i="16" s="1"/>
  <c r="C89" i="16"/>
  <c r="A88" i="16"/>
  <c r="C87" i="16"/>
  <c r="A87" i="16"/>
  <c r="A86" i="16"/>
  <c r="F87" i="16" s="1"/>
  <c r="C85" i="16"/>
  <c r="A85" i="16"/>
  <c r="F85" i="16" s="1"/>
  <c r="C84" i="16"/>
  <c r="A84" i="16"/>
  <c r="C83" i="16"/>
  <c r="A83" i="16"/>
  <c r="F84" i="16" s="1"/>
  <c r="F82" i="16"/>
  <c r="A82" i="16"/>
  <c r="A81" i="16"/>
  <c r="A80" i="16"/>
  <c r="F81" i="16" s="1"/>
  <c r="A79" i="16"/>
  <c r="A78" i="16"/>
  <c r="F78" i="16" s="1"/>
  <c r="A77" i="16"/>
  <c r="A76" i="16"/>
  <c r="F77" i="16" s="1"/>
  <c r="A75" i="16"/>
  <c r="C74" i="16"/>
  <c r="A74" i="16"/>
  <c r="F75" i="16" s="1"/>
  <c r="A73" i="16"/>
  <c r="F73" i="16" s="1"/>
  <c r="C73" i="16"/>
  <c r="A72" i="16"/>
  <c r="F72" i="16" s="1"/>
  <c r="A71" i="16"/>
  <c r="A70" i="16"/>
  <c r="F70" i="16" s="1"/>
  <c r="C70" i="16"/>
  <c r="A69" i="16"/>
  <c r="F69" i="16" s="1"/>
  <c r="A68" i="16"/>
  <c r="A67" i="16"/>
  <c r="A66" i="16"/>
  <c r="A65" i="16"/>
  <c r="F66" i="16" s="1"/>
  <c r="F64" i="16"/>
  <c r="C65" i="16"/>
  <c r="A64" i="16"/>
  <c r="C63" i="16"/>
  <c r="A63" i="16"/>
  <c r="A62" i="16"/>
  <c r="F62" i="16" s="1"/>
  <c r="A61" i="16"/>
  <c r="F60" i="16"/>
  <c r="A60" i="16"/>
  <c r="A59" i="16"/>
  <c r="F59" i="16" s="1"/>
  <c r="C58" i="16"/>
  <c r="A58" i="16"/>
  <c r="C57" i="16"/>
  <c r="A57" i="16"/>
  <c r="C56" i="16"/>
  <c r="A56" i="16"/>
  <c r="F56" i="16" s="1"/>
  <c r="C55" i="16"/>
  <c r="A55" i="16"/>
  <c r="F55" i="16" s="1"/>
  <c r="A54" i="16"/>
  <c r="C54" i="16"/>
  <c r="A53" i="16"/>
  <c r="F53" i="16" s="1"/>
  <c r="A52" i="16"/>
  <c r="A51" i="16"/>
  <c r="F51" i="16" s="1"/>
  <c r="A50" i="16"/>
  <c r="F50" i="16" s="1"/>
  <c r="A49" i="16"/>
  <c r="C49" i="16"/>
  <c r="A48" i="16"/>
  <c r="A47" i="16"/>
  <c r="A46" i="16"/>
  <c r="A45" i="16"/>
  <c r="A44" i="16"/>
  <c r="C43" i="16"/>
  <c r="A43" i="16"/>
  <c r="A42" i="16"/>
  <c r="F42" i="16" s="1"/>
  <c r="C41" i="16"/>
  <c r="A41" i="16"/>
  <c r="C40" i="16"/>
  <c r="A40" i="16"/>
  <c r="A39" i="16"/>
  <c r="C39" i="16"/>
  <c r="A38" i="16"/>
  <c r="C37" i="16"/>
  <c r="A37" i="16"/>
  <c r="F37" i="16" s="1"/>
  <c r="C36" i="16"/>
  <c r="A36" i="16"/>
  <c r="A35" i="16"/>
  <c r="A34" i="16"/>
  <c r="F34" i="16" s="1"/>
  <c r="A33" i="16"/>
  <c r="C32" i="16"/>
  <c r="A32" i="16"/>
  <c r="A31" i="16"/>
  <c r="A30" i="16"/>
  <c r="A29" i="16"/>
  <c r="A28" i="16"/>
  <c r="C27" i="16"/>
  <c r="A27" i="16"/>
  <c r="F27" i="16" s="1"/>
  <c r="A26" i="16"/>
  <c r="C26" i="16"/>
  <c r="A25" i="16"/>
  <c r="F25" i="16" s="1"/>
  <c r="A24" i="16"/>
  <c r="A23" i="16"/>
  <c r="F23" i="16" s="1"/>
  <c r="C22" i="16"/>
  <c r="A22" i="16"/>
  <c r="A21" i="16"/>
  <c r="C21" i="16"/>
  <c r="A20" i="16"/>
  <c r="F20" i="16" s="1"/>
  <c r="F19" i="16"/>
  <c r="A19" i="16"/>
  <c r="A18" i="16"/>
  <c r="A17" i="16"/>
  <c r="F17" i="16" s="1"/>
  <c r="C16" i="16"/>
  <c r="A16" i="16"/>
  <c r="A15" i="16"/>
  <c r="A14" i="16"/>
  <c r="A13" i="16"/>
  <c r="F13" i="16" s="1"/>
  <c r="A12" i="16"/>
  <c r="A11" i="16"/>
  <c r="B12" i="15"/>
  <c r="B13" i="15"/>
  <c r="B14" i="15"/>
  <c r="B15" i="15"/>
  <c r="B16" i="15"/>
  <c r="B17" i="15"/>
  <c r="C18" i="15" s="1"/>
  <c r="B18" i="15"/>
  <c r="B19" i="15"/>
  <c r="B20" i="15"/>
  <c r="B21" i="15"/>
  <c r="B22" i="15"/>
  <c r="B23" i="15"/>
  <c r="B24" i="15"/>
  <c r="C24" i="15" s="1"/>
  <c r="B25" i="15"/>
  <c r="B26" i="15"/>
  <c r="B27" i="15"/>
  <c r="C28" i="15" s="1"/>
  <c r="B28" i="15"/>
  <c r="B29" i="15"/>
  <c r="C29" i="15" s="1"/>
  <c r="B30" i="15"/>
  <c r="B31" i="15"/>
  <c r="B32" i="15"/>
  <c r="B33" i="15"/>
  <c r="B34" i="15"/>
  <c r="B35" i="15"/>
  <c r="B36" i="15"/>
  <c r="B37" i="15"/>
  <c r="B38" i="15"/>
  <c r="C39" i="15" s="1"/>
  <c r="B39" i="15"/>
  <c r="B40" i="15"/>
  <c r="C40" i="15" s="1"/>
  <c r="B41" i="15"/>
  <c r="B42" i="15"/>
  <c r="B43" i="15"/>
  <c r="C44" i="15" s="1"/>
  <c r="B44" i="15"/>
  <c r="B45" i="15"/>
  <c r="B46" i="15"/>
  <c r="C46" i="15" s="1"/>
  <c r="B47" i="15"/>
  <c r="B48" i="15"/>
  <c r="B49" i="15"/>
  <c r="C49" i="15" s="1"/>
  <c r="B50" i="15"/>
  <c r="B51" i="15"/>
  <c r="B52" i="15"/>
  <c r="B53" i="15"/>
  <c r="B54" i="15"/>
  <c r="C54" i="15" s="1"/>
  <c r="B55" i="15"/>
  <c r="B56" i="15"/>
  <c r="B57" i="15"/>
  <c r="B58" i="15"/>
  <c r="B59" i="15"/>
  <c r="C60" i="15" s="1"/>
  <c r="B60" i="15"/>
  <c r="B61" i="15"/>
  <c r="B62" i="15"/>
  <c r="B63" i="15"/>
  <c r="B64" i="15"/>
  <c r="B65" i="15"/>
  <c r="B66" i="15"/>
  <c r="B67" i="15"/>
  <c r="B68" i="15"/>
  <c r="B69" i="15"/>
  <c r="B70" i="15"/>
  <c r="C71" i="15" s="1"/>
  <c r="B71" i="15"/>
  <c r="B72" i="15"/>
  <c r="C72" i="15" s="1"/>
  <c r="B73" i="15"/>
  <c r="B74" i="15"/>
  <c r="B75" i="15"/>
  <c r="C76" i="15" s="1"/>
  <c r="B76" i="15"/>
  <c r="B77" i="15"/>
  <c r="C78" i="15" s="1"/>
  <c r="B78" i="15"/>
  <c r="B79" i="15"/>
  <c r="B80" i="15"/>
  <c r="B81" i="15"/>
  <c r="B82" i="15"/>
  <c r="B83" i="15"/>
  <c r="B84" i="15"/>
  <c r="B85" i="15"/>
  <c r="B86" i="15"/>
  <c r="C87" i="15" s="1"/>
  <c r="B87" i="15"/>
  <c r="B88" i="15"/>
  <c r="C88" i="15" s="1"/>
  <c r="B89" i="15"/>
  <c r="B90" i="15"/>
  <c r="B91" i="15"/>
  <c r="C92" i="15" s="1"/>
  <c r="B92" i="15"/>
  <c r="B93" i="15"/>
  <c r="C94" i="15" s="1"/>
  <c r="B94" i="15"/>
  <c r="B95" i="15"/>
  <c r="B96" i="15"/>
  <c r="B97" i="15"/>
  <c r="C98" i="15" s="1"/>
  <c r="B98" i="15"/>
  <c r="B99" i="15"/>
  <c r="B100" i="15"/>
  <c r="B101" i="15"/>
  <c r="B102" i="15"/>
  <c r="C102" i="15" s="1"/>
  <c r="B103" i="15"/>
  <c r="B104" i="15"/>
  <c r="B105" i="15"/>
  <c r="B106" i="15"/>
  <c r="B107" i="15"/>
  <c r="C108" i="15" s="1"/>
  <c r="B108" i="15"/>
  <c r="B109" i="15"/>
  <c r="B110" i="15"/>
  <c r="B111" i="15"/>
  <c r="B112" i="15"/>
  <c r="B113" i="15"/>
  <c r="B114" i="15"/>
  <c r="B115" i="15"/>
  <c r="B116" i="15"/>
  <c r="B117" i="15"/>
  <c r="B118" i="15"/>
  <c r="C118" i="15" s="1"/>
  <c r="B119" i="15"/>
  <c r="B120" i="15"/>
  <c r="B121" i="15"/>
  <c r="B122" i="15"/>
  <c r="B123" i="15"/>
  <c r="C124" i="15" s="1"/>
  <c r="B124" i="15"/>
  <c r="B125" i="15"/>
  <c r="B126" i="15"/>
  <c r="B127" i="15"/>
  <c r="B128" i="15"/>
  <c r="B129" i="15"/>
  <c r="B130" i="15"/>
  <c r="B131" i="15"/>
  <c r="B132" i="15"/>
  <c r="B133" i="15"/>
  <c r="B134" i="15"/>
  <c r="C134" i="15" s="1"/>
  <c r="B135" i="15"/>
  <c r="B136" i="15"/>
  <c r="C136" i="15" s="1"/>
  <c r="B137" i="15"/>
  <c r="B138" i="15"/>
  <c r="C138" i="15" s="1"/>
  <c r="B139" i="15"/>
  <c r="B140" i="15"/>
  <c r="B141" i="15"/>
  <c r="C141" i="15" s="1"/>
  <c r="B142" i="15"/>
  <c r="B143" i="15"/>
  <c r="B144" i="15"/>
  <c r="B145" i="15"/>
  <c r="C146" i="15" s="1"/>
  <c r="B146" i="15"/>
  <c r="B147" i="15"/>
  <c r="B148" i="15"/>
  <c r="C148" i="15" s="1"/>
  <c r="B149" i="15"/>
  <c r="B150" i="15"/>
  <c r="C151" i="15" s="1"/>
  <c r="B151" i="15"/>
  <c r="B152" i="15"/>
  <c r="C152" i="15" s="1"/>
  <c r="B153" i="15"/>
  <c r="B154" i="15"/>
  <c r="B155" i="15"/>
  <c r="C156" i="15" s="1"/>
  <c r="B156" i="15"/>
  <c r="B157" i="15"/>
  <c r="C157" i="15" s="1"/>
  <c r="B158" i="15"/>
  <c r="C158" i="15" s="1"/>
  <c r="B159" i="15"/>
  <c r="B160" i="15"/>
  <c r="B161" i="15"/>
  <c r="C162" i="15" s="1"/>
  <c r="B162" i="15"/>
  <c r="B163" i="15"/>
  <c r="B164" i="15"/>
  <c r="B165" i="15"/>
  <c r="B166" i="15"/>
  <c r="B167" i="15"/>
  <c r="B168" i="15"/>
  <c r="B169" i="15"/>
  <c r="B170" i="15"/>
  <c r="B171" i="15"/>
  <c r="C172" i="15" s="1"/>
  <c r="B172" i="15"/>
  <c r="B173" i="15"/>
  <c r="C173" i="15" s="1"/>
  <c r="B174" i="15"/>
  <c r="C174" i="15" s="1"/>
  <c r="B175" i="15"/>
  <c r="B176" i="15"/>
  <c r="B177" i="15"/>
  <c r="C178" i="15" s="1"/>
  <c r="B178" i="15"/>
  <c r="B179" i="15"/>
  <c r="B180" i="15"/>
  <c r="B181" i="15"/>
  <c r="B182" i="15"/>
  <c r="B183" i="15"/>
  <c r="B184" i="15"/>
  <c r="C184" i="15" s="1"/>
  <c r="B185" i="15"/>
  <c r="B186" i="15"/>
  <c r="C186" i="15" s="1"/>
  <c r="B187" i="15"/>
  <c r="B188" i="15"/>
  <c r="B189" i="15"/>
  <c r="C189" i="15" s="1"/>
  <c r="B190" i="15"/>
  <c r="B191" i="15"/>
  <c r="B192" i="15"/>
  <c r="B193" i="15"/>
  <c r="B194" i="15"/>
  <c r="B195" i="15"/>
  <c r="B196" i="15"/>
  <c r="B197" i="15"/>
  <c r="C197" i="15" s="1"/>
  <c r="B198" i="15"/>
  <c r="B199" i="15"/>
  <c r="B200" i="15"/>
  <c r="C200" i="15" s="1"/>
  <c r="B201" i="15"/>
  <c r="B202" i="15"/>
  <c r="C202" i="15" s="1"/>
  <c r="B203" i="15"/>
  <c r="B204" i="15"/>
  <c r="B205" i="15"/>
  <c r="C205" i="15" s="1"/>
  <c r="B206" i="15"/>
  <c r="C207" i="15" s="1"/>
  <c r="B207" i="15"/>
  <c r="B208" i="15"/>
  <c r="B209" i="15"/>
  <c r="B210" i="15"/>
  <c r="B211" i="15"/>
  <c r="B212" i="15"/>
  <c r="B213" i="15"/>
  <c r="B214" i="15"/>
  <c r="C214" i="15" s="1"/>
  <c r="B215" i="15"/>
  <c r="B216" i="15"/>
  <c r="C216" i="15" s="1"/>
  <c r="B217" i="15"/>
  <c r="B218" i="15"/>
  <c r="B219" i="15"/>
  <c r="C220" i="15" s="1"/>
  <c r="B220" i="15"/>
  <c r="B221" i="15"/>
  <c r="B222" i="15"/>
  <c r="B223" i="15"/>
  <c r="B224" i="15"/>
  <c r="B225" i="15"/>
  <c r="C225" i="15" s="1"/>
  <c r="B226" i="15"/>
  <c r="B227" i="15"/>
  <c r="B228" i="15"/>
  <c r="B229" i="15"/>
  <c r="B230" i="15"/>
  <c r="C231" i="15" s="1"/>
  <c r="B231" i="15"/>
  <c r="B232" i="15"/>
  <c r="B233" i="15"/>
  <c r="B234" i="15"/>
  <c r="B235" i="15"/>
  <c r="C236" i="15" s="1"/>
  <c r="B236" i="15"/>
  <c r="B237" i="15"/>
  <c r="C238" i="15" s="1"/>
  <c r="B238" i="15"/>
  <c r="B239" i="15"/>
  <c r="C239" i="15" s="1"/>
  <c r="B240" i="15"/>
  <c r="B241" i="15"/>
  <c r="B242" i="15"/>
  <c r="B243" i="15"/>
  <c r="B244" i="15"/>
  <c r="B245" i="15"/>
  <c r="B246" i="15"/>
  <c r="B247" i="15"/>
  <c r="B248" i="15"/>
  <c r="C248" i="15" s="1"/>
  <c r="B249" i="15"/>
  <c r="B250" i="15"/>
  <c r="B251" i="15"/>
  <c r="B252" i="15"/>
  <c r="B253" i="15"/>
  <c r="C253" i="15" s="1"/>
  <c r="B254" i="15"/>
  <c r="C254" i="15" s="1"/>
  <c r="B255" i="15"/>
  <c r="C255" i="15" s="1"/>
  <c r="B256" i="15"/>
  <c r="B257" i="15"/>
  <c r="C258" i="15" s="1"/>
  <c r="B258" i="15"/>
  <c r="B259" i="15"/>
  <c r="B260" i="15"/>
  <c r="B261" i="15"/>
  <c r="B262" i="15"/>
  <c r="C263" i="15" s="1"/>
  <c r="B263" i="15"/>
  <c r="B264" i="15"/>
  <c r="B265" i="15"/>
  <c r="B266" i="15"/>
  <c r="B267" i="15"/>
  <c r="C268" i="15" s="1"/>
  <c r="B268" i="15"/>
  <c r="B269" i="15"/>
  <c r="C269" i="15" s="1"/>
  <c r="B270" i="15"/>
  <c r="C270" i="15" s="1"/>
  <c r="B271" i="15"/>
  <c r="C271" i="15" s="1"/>
  <c r="B272" i="15"/>
  <c r="B273" i="15"/>
  <c r="B274" i="15"/>
  <c r="B275" i="15"/>
  <c r="B276" i="15"/>
  <c r="B277" i="15"/>
  <c r="B278" i="15"/>
  <c r="C279" i="15" s="1"/>
  <c r="B279" i="15"/>
  <c r="B280" i="15"/>
  <c r="C280" i="15" s="1"/>
  <c r="B281" i="15"/>
  <c r="B282" i="15"/>
  <c r="B283" i="15"/>
  <c r="C284" i="15" s="1"/>
  <c r="B284" i="15"/>
  <c r="B285" i="15"/>
  <c r="C286" i="15" s="1"/>
  <c r="B286" i="15"/>
  <c r="C287" i="15" s="1"/>
  <c r="B287" i="15"/>
  <c r="B288" i="15"/>
  <c r="B289" i="15"/>
  <c r="B290" i="15"/>
  <c r="B291" i="15"/>
  <c r="B292" i="15"/>
  <c r="B293" i="15"/>
  <c r="B294" i="15"/>
  <c r="C295" i="15" s="1"/>
  <c r="B295" i="15"/>
  <c r="B296" i="15"/>
  <c r="B297" i="15"/>
  <c r="B298" i="15"/>
  <c r="B299" i="15"/>
  <c r="C300" i="15" s="1"/>
  <c r="B300" i="15"/>
  <c r="B301" i="15"/>
  <c r="C302" i="15" s="1"/>
  <c r="B302" i="15"/>
  <c r="C303" i="15" s="1"/>
  <c r="B303" i="15"/>
  <c r="B304" i="15"/>
  <c r="B305" i="15"/>
  <c r="C306" i="15" s="1"/>
  <c r="B306" i="15"/>
  <c r="B307" i="15"/>
  <c r="B308" i="15"/>
  <c r="C308" i="15" s="1"/>
  <c r="B309" i="15"/>
  <c r="B310" i="15"/>
  <c r="B311" i="15"/>
  <c r="B312" i="15"/>
  <c r="C312" i="15" s="1"/>
  <c r="B313" i="15"/>
  <c r="B314" i="15"/>
  <c r="C314" i="15" s="1"/>
  <c r="B315" i="15"/>
  <c r="B316" i="15"/>
  <c r="B317" i="15"/>
  <c r="C318" i="15" s="1"/>
  <c r="B318" i="15"/>
  <c r="C319" i="15" s="1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C332" i="15" s="1"/>
  <c r="B332" i="15"/>
  <c r="B333" i="15"/>
  <c r="C333" i="15" s="1"/>
  <c r="B334" i="15"/>
  <c r="C334" i="15" s="1"/>
  <c r="B335" i="15"/>
  <c r="B336" i="15"/>
  <c r="B337" i="15"/>
  <c r="C337" i="15" s="1"/>
  <c r="B338" i="15"/>
  <c r="B339" i="15"/>
  <c r="B340" i="15"/>
  <c r="C340" i="15" s="1"/>
  <c r="B341" i="15"/>
  <c r="B342" i="15"/>
  <c r="C342" i="15" s="1"/>
  <c r="B343" i="15"/>
  <c r="B344" i="15"/>
  <c r="B345" i="15"/>
  <c r="B346" i="15"/>
  <c r="B347" i="15"/>
  <c r="C348" i="15" s="1"/>
  <c r="B348" i="15"/>
  <c r="B349" i="15"/>
  <c r="B350" i="15"/>
  <c r="B351" i="15"/>
  <c r="B352" i="15"/>
  <c r="B353" i="15"/>
  <c r="C354" i="15" s="1"/>
  <c r="B354" i="15"/>
  <c r="B355" i="15"/>
  <c r="B356" i="15"/>
  <c r="B357" i="15"/>
  <c r="B358" i="15"/>
  <c r="C359" i="15" s="1"/>
  <c r="B359" i="15"/>
  <c r="B360" i="15"/>
  <c r="B361" i="15"/>
  <c r="B362" i="15"/>
  <c r="B363" i="15"/>
  <c r="C364" i="15" s="1"/>
  <c r="B364" i="15"/>
  <c r="B365" i="15"/>
  <c r="B366" i="15"/>
  <c r="C366" i="15" s="1"/>
  <c r="B367" i="15"/>
  <c r="B368" i="15"/>
  <c r="B369" i="15"/>
  <c r="C370" i="15" s="1"/>
  <c r="B370" i="15"/>
  <c r="B371" i="15"/>
  <c r="B372" i="15"/>
  <c r="B373" i="15"/>
  <c r="B374" i="15"/>
  <c r="C375" i="15" s="1"/>
  <c r="B375" i="15"/>
  <c r="B376" i="15"/>
  <c r="C376" i="15" s="1"/>
  <c r="B377" i="15"/>
  <c r="B378" i="15"/>
  <c r="B379" i="15"/>
  <c r="C380" i="15" s="1"/>
  <c r="B380" i="15"/>
  <c r="B381" i="15"/>
  <c r="C382" i="15" s="1"/>
  <c r="B382" i="15"/>
  <c r="B383" i="15"/>
  <c r="B384" i="15"/>
  <c r="B385" i="15"/>
  <c r="C385" i="15" s="1"/>
  <c r="B386" i="15"/>
  <c r="B387" i="15"/>
  <c r="B388" i="15"/>
  <c r="C389" i="15" s="1"/>
  <c r="B389" i="15"/>
  <c r="B390" i="15"/>
  <c r="C390" i="15" s="1"/>
  <c r="B391" i="15"/>
  <c r="B392" i="15"/>
  <c r="B393" i="15"/>
  <c r="B394" i="15"/>
  <c r="C394" i="15" s="1"/>
  <c r="B395" i="15"/>
  <c r="B396" i="15"/>
  <c r="B397" i="15"/>
  <c r="C398" i="15" s="1"/>
  <c r="B398" i="15"/>
  <c r="B399" i="15"/>
  <c r="B400" i="15"/>
  <c r="B401" i="15"/>
  <c r="C401" i="15" s="1"/>
  <c r="B402" i="15"/>
  <c r="B403" i="15"/>
  <c r="B404" i="15"/>
  <c r="C405" i="15" s="1"/>
  <c r="B405" i="15"/>
  <c r="B406" i="15"/>
  <c r="B407" i="15"/>
  <c r="B408" i="15"/>
  <c r="C409" i="15" s="1"/>
  <c r="B409" i="15"/>
  <c r="B410" i="15"/>
  <c r="B411" i="15"/>
  <c r="B412" i="15"/>
  <c r="B413" i="15"/>
  <c r="C414" i="15" s="1"/>
  <c r="B414" i="15"/>
  <c r="B415" i="15"/>
  <c r="C415" i="15" s="1"/>
  <c r="B416" i="15"/>
  <c r="B417" i="15"/>
  <c r="C417" i="15" s="1"/>
  <c r="B418" i="15"/>
  <c r="B419" i="15"/>
  <c r="B420" i="15"/>
  <c r="C420" i="15" s="1"/>
  <c r="B421" i="15"/>
  <c r="C421" i="15" s="1"/>
  <c r="B422" i="15"/>
  <c r="C423" i="15" s="1"/>
  <c r="B423" i="15"/>
  <c r="B424" i="15"/>
  <c r="B425" i="15"/>
  <c r="B426" i="15"/>
  <c r="B427" i="15"/>
  <c r="B428" i="15"/>
  <c r="B429" i="15"/>
  <c r="C429" i="15" s="1"/>
  <c r="B430" i="15"/>
  <c r="C430" i="15" s="1"/>
  <c r="B431" i="15"/>
  <c r="B432" i="15"/>
  <c r="B433" i="15"/>
  <c r="C434" i="15" s="1"/>
  <c r="B434" i="15"/>
  <c r="B435" i="15"/>
  <c r="B436" i="15"/>
  <c r="C436" i="15" s="1"/>
  <c r="B437" i="15"/>
  <c r="B438" i="15"/>
  <c r="C438" i="15" s="1"/>
  <c r="B439" i="15"/>
  <c r="B440" i="15"/>
  <c r="B441" i="15"/>
  <c r="B442" i="15"/>
  <c r="B443" i="15"/>
  <c r="B444" i="15"/>
  <c r="B445" i="15"/>
  <c r="C445" i="15" s="1"/>
  <c r="B446" i="15"/>
  <c r="C447" i="15" s="1"/>
  <c r="B447" i="15"/>
  <c r="B11" i="15"/>
  <c r="B3" i="15"/>
  <c r="B2" i="15"/>
  <c r="B1" i="15"/>
  <c r="A447" i="15"/>
  <c r="A446" i="15"/>
  <c r="A445" i="15"/>
  <c r="F445" i="15" s="1"/>
  <c r="A444" i="15"/>
  <c r="F444" i="15" s="1"/>
  <c r="F443" i="15"/>
  <c r="A443" i="15"/>
  <c r="A442" i="15"/>
  <c r="F442" i="15" s="1"/>
  <c r="F441" i="15"/>
  <c r="A441" i="15"/>
  <c r="A440" i="15"/>
  <c r="A439" i="15"/>
  <c r="F440" i="15" s="1"/>
  <c r="A438" i="15"/>
  <c r="C437" i="15"/>
  <c r="A437" i="15"/>
  <c r="A436" i="15"/>
  <c r="F436" i="15" s="1"/>
  <c r="C435" i="15"/>
  <c r="A435" i="15"/>
  <c r="F434" i="15"/>
  <c r="A434" i="15"/>
  <c r="A433" i="15"/>
  <c r="C432" i="15"/>
  <c r="A432" i="15"/>
  <c r="F433" i="15" s="1"/>
  <c r="A431" i="15"/>
  <c r="A430" i="15"/>
  <c r="A429" i="15"/>
  <c r="A428" i="15"/>
  <c r="A427" i="15"/>
  <c r="A426" i="15"/>
  <c r="F426" i="15" s="1"/>
  <c r="A425" i="15"/>
  <c r="F425" i="15" s="1"/>
  <c r="A424" i="15"/>
  <c r="A423" i="15"/>
  <c r="C422" i="15"/>
  <c r="A422" i="15"/>
  <c r="A421" i="15"/>
  <c r="F422" i="15" s="1"/>
  <c r="A420" i="15"/>
  <c r="C419" i="15"/>
  <c r="A419" i="15"/>
  <c r="F419" i="15" s="1"/>
  <c r="A418" i="15"/>
  <c r="F418" i="15" s="1"/>
  <c r="A417" i="15"/>
  <c r="C416" i="15"/>
  <c r="A416" i="15"/>
  <c r="A415" i="15"/>
  <c r="A414" i="15"/>
  <c r="A413" i="15"/>
  <c r="A412" i="15"/>
  <c r="A411" i="15"/>
  <c r="F411" i="15" s="1"/>
  <c r="A410" i="15"/>
  <c r="F409" i="15"/>
  <c r="C410" i="15"/>
  <c r="A409" i="15"/>
  <c r="A408" i="15"/>
  <c r="A407" i="15"/>
  <c r="F407" i="15" s="1"/>
  <c r="A406" i="15"/>
  <c r="A405" i="15"/>
  <c r="F406" i="15" s="1"/>
  <c r="A404" i="15"/>
  <c r="F404" i="15" s="1"/>
  <c r="C403" i="15"/>
  <c r="A403" i="15"/>
  <c r="F403" i="15" s="1"/>
  <c r="C402" i="15"/>
  <c r="A402" i="15"/>
  <c r="A401" i="15"/>
  <c r="C400" i="15"/>
  <c r="A400" i="15"/>
  <c r="F400" i="15" s="1"/>
  <c r="C399" i="15"/>
  <c r="A399" i="15"/>
  <c r="A398" i="15"/>
  <c r="C397" i="15"/>
  <c r="A397" i="15"/>
  <c r="A396" i="15"/>
  <c r="A395" i="15"/>
  <c r="F395" i="15" s="1"/>
  <c r="A394" i="15"/>
  <c r="F393" i="15"/>
  <c r="A393" i="15"/>
  <c r="A392" i="15"/>
  <c r="F392" i="15" s="1"/>
  <c r="C391" i="15"/>
  <c r="A391" i="15"/>
  <c r="A390" i="15"/>
  <c r="F390" i="15" s="1"/>
  <c r="A389" i="15"/>
  <c r="F389" i="15" s="1"/>
  <c r="C388" i="15"/>
  <c r="A388" i="15"/>
  <c r="C387" i="15"/>
  <c r="A387" i="15"/>
  <c r="F387" i="15" s="1"/>
  <c r="C386" i="15"/>
  <c r="A386" i="15"/>
  <c r="A385" i="15"/>
  <c r="A384" i="15"/>
  <c r="A383" i="15"/>
  <c r="A382" i="15"/>
  <c r="C381" i="15"/>
  <c r="A381" i="15"/>
  <c r="A380" i="15"/>
  <c r="F379" i="15"/>
  <c r="A379" i="15"/>
  <c r="A378" i="15"/>
  <c r="A377" i="15"/>
  <c r="F378" i="15" s="1"/>
  <c r="A376" i="15"/>
  <c r="F377" i="15" s="1"/>
  <c r="A375" i="15"/>
  <c r="F375" i="15" s="1"/>
  <c r="A374" i="15"/>
  <c r="C373" i="15"/>
  <c r="A373" i="15"/>
  <c r="F373" i="15" s="1"/>
  <c r="C372" i="15"/>
  <c r="A372" i="15"/>
  <c r="F372" i="15" s="1"/>
  <c r="C371" i="15"/>
  <c r="A371" i="15"/>
  <c r="F370" i="15"/>
  <c r="A370" i="15"/>
  <c r="A369" i="15"/>
  <c r="F369" i="15" s="1"/>
  <c r="C368" i="15"/>
  <c r="C369" i="15"/>
  <c r="A368" i="15"/>
  <c r="A367" i="15"/>
  <c r="A366" i="15"/>
  <c r="C365" i="15"/>
  <c r="A365" i="15"/>
  <c r="A364" i="15"/>
  <c r="A363" i="15"/>
  <c r="A362" i="15"/>
  <c r="A361" i="15"/>
  <c r="A360" i="15"/>
  <c r="F361" i="15" s="1"/>
  <c r="A359" i="15"/>
  <c r="F359" i="15" s="1"/>
  <c r="A358" i="15"/>
  <c r="C357" i="15"/>
  <c r="A357" i="15"/>
  <c r="F357" i="15" s="1"/>
  <c r="C356" i="15"/>
  <c r="A356" i="15"/>
  <c r="C355" i="15"/>
  <c r="A355" i="15"/>
  <c r="F356" i="15" s="1"/>
  <c r="A354" i="15"/>
  <c r="A353" i="15"/>
  <c r="A352" i="15"/>
  <c r="F352" i="15" s="1"/>
  <c r="A351" i="15"/>
  <c r="C350" i="15"/>
  <c r="A350" i="15"/>
  <c r="C349" i="15"/>
  <c r="A349" i="15"/>
  <c r="A348" i="15"/>
  <c r="A347" i="15"/>
  <c r="F347" i="15" s="1"/>
  <c r="A346" i="15"/>
  <c r="F346" i="15" s="1"/>
  <c r="A345" i="15"/>
  <c r="A344" i="15"/>
  <c r="F345" i="15" s="1"/>
  <c r="A343" i="15"/>
  <c r="A342" i="15"/>
  <c r="C341" i="15"/>
  <c r="A341" i="15"/>
  <c r="F340" i="15"/>
  <c r="A340" i="15"/>
  <c r="A339" i="15"/>
  <c r="F339" i="15" s="1"/>
  <c r="C338" i="15"/>
  <c r="C339" i="15"/>
  <c r="A338" i="15"/>
  <c r="F338" i="15" s="1"/>
  <c r="A337" i="15"/>
  <c r="F337" i="15" s="1"/>
  <c r="C336" i="15"/>
  <c r="A336" i="15"/>
  <c r="A335" i="15"/>
  <c r="A334" i="15"/>
  <c r="A333" i="15"/>
  <c r="A332" i="15"/>
  <c r="F331" i="15"/>
  <c r="A331" i="15"/>
  <c r="F330" i="15"/>
  <c r="A330" i="15"/>
  <c r="A329" i="15"/>
  <c r="A328" i="15"/>
  <c r="F329" i="15" s="1"/>
  <c r="A327" i="15"/>
  <c r="A326" i="15"/>
  <c r="C325" i="15"/>
  <c r="A325" i="15"/>
  <c r="F325" i="15" s="1"/>
  <c r="C324" i="15"/>
  <c r="A324" i="15"/>
  <c r="F324" i="15" s="1"/>
  <c r="C323" i="15"/>
  <c r="A323" i="15"/>
  <c r="C322" i="15"/>
  <c r="A322" i="15"/>
  <c r="A321" i="15"/>
  <c r="F321" i="15" s="1"/>
  <c r="C320" i="15"/>
  <c r="C321" i="15"/>
  <c r="A320" i="15"/>
  <c r="A319" i="15"/>
  <c r="A318" i="15"/>
  <c r="A317" i="15"/>
  <c r="A316" i="15"/>
  <c r="F315" i="15"/>
  <c r="A315" i="15"/>
  <c r="A314" i="15"/>
  <c r="A313" i="15"/>
  <c r="A312" i="15"/>
  <c r="A311" i="15"/>
  <c r="A310" i="15"/>
  <c r="F310" i="15" s="1"/>
  <c r="C309" i="15"/>
  <c r="A309" i="15"/>
  <c r="F308" i="15"/>
  <c r="A308" i="15"/>
  <c r="C307" i="15"/>
  <c r="A307" i="15"/>
  <c r="F306" i="15"/>
  <c r="A306" i="15"/>
  <c r="F307" i="15" s="1"/>
  <c r="A305" i="15"/>
  <c r="F305" i="15" s="1"/>
  <c r="C305" i="15"/>
  <c r="A304" i="15"/>
  <c r="F304" i="15" s="1"/>
  <c r="A303" i="15"/>
  <c r="A302" i="15"/>
  <c r="A301" i="15"/>
  <c r="A300" i="15"/>
  <c r="F300" i="15" s="1"/>
  <c r="F299" i="15"/>
  <c r="A299" i="15"/>
  <c r="F298" i="15"/>
  <c r="A298" i="15"/>
  <c r="A297" i="15"/>
  <c r="A296" i="15"/>
  <c r="F297" i="15" s="1"/>
  <c r="A295" i="15"/>
  <c r="A294" i="15"/>
  <c r="C293" i="15"/>
  <c r="A293" i="15"/>
  <c r="F293" i="15" s="1"/>
  <c r="C292" i="15"/>
  <c r="A292" i="15"/>
  <c r="C291" i="15"/>
  <c r="A291" i="15"/>
  <c r="C290" i="15"/>
  <c r="A290" i="15"/>
  <c r="A289" i="15"/>
  <c r="F289" i="15" s="1"/>
  <c r="C288" i="15"/>
  <c r="C289" i="15"/>
  <c r="A288" i="15"/>
  <c r="F288" i="15" s="1"/>
  <c r="A287" i="15"/>
  <c r="A286" i="15"/>
  <c r="A285" i="15"/>
  <c r="A284" i="15"/>
  <c r="F284" i="15" s="1"/>
  <c r="F283" i="15"/>
  <c r="A283" i="15"/>
  <c r="F282" i="15"/>
  <c r="A282" i="15"/>
  <c r="A281" i="15"/>
  <c r="A280" i="15"/>
  <c r="F281" i="15" s="1"/>
  <c r="A279" i="15"/>
  <c r="A278" i="15"/>
  <c r="C277" i="15"/>
  <c r="A277" i="15"/>
  <c r="F277" i="15" s="1"/>
  <c r="C276" i="15"/>
  <c r="A276" i="15"/>
  <c r="C275" i="15"/>
  <c r="A275" i="15"/>
  <c r="C274" i="15"/>
  <c r="A274" i="15"/>
  <c r="A273" i="15"/>
  <c r="F273" i="15" s="1"/>
  <c r="C272" i="15"/>
  <c r="C273" i="15"/>
  <c r="A272" i="15"/>
  <c r="A271" i="15"/>
  <c r="A270" i="15"/>
  <c r="A269" i="15"/>
  <c r="A268" i="15"/>
  <c r="F268" i="15" s="1"/>
  <c r="F267" i="15"/>
  <c r="A267" i="15"/>
  <c r="F266" i="15"/>
  <c r="A266" i="15"/>
  <c r="A265" i="15"/>
  <c r="A264" i="15"/>
  <c r="F265" i="15" s="1"/>
  <c r="A263" i="15"/>
  <c r="A262" i="15"/>
  <c r="C261" i="15"/>
  <c r="A261" i="15"/>
  <c r="F261" i="15" s="1"/>
  <c r="C260" i="15"/>
  <c r="A260" i="15"/>
  <c r="C259" i="15"/>
  <c r="A259" i="15"/>
  <c r="A258" i="15"/>
  <c r="A257" i="15"/>
  <c r="C256" i="15"/>
  <c r="A256" i="15"/>
  <c r="F256" i="15" s="1"/>
  <c r="A255" i="15"/>
  <c r="A254" i="15"/>
  <c r="A253" i="15"/>
  <c r="F253" i="15" s="1"/>
  <c r="A252" i="15"/>
  <c r="A251" i="15"/>
  <c r="F251" i="15" s="1"/>
  <c r="A250" i="15"/>
  <c r="F250" i="15" s="1"/>
  <c r="A249" i="15"/>
  <c r="A248" i="15"/>
  <c r="F249" i="15" s="1"/>
  <c r="A247" i="15"/>
  <c r="A246" i="15"/>
  <c r="C245" i="15"/>
  <c r="A245" i="15"/>
  <c r="F244" i="15"/>
  <c r="C244" i="15"/>
  <c r="A244" i="15"/>
  <c r="C243" i="15"/>
  <c r="A243" i="15"/>
  <c r="F242" i="15"/>
  <c r="C242" i="15"/>
  <c r="A242" i="15"/>
  <c r="F243" i="15" s="1"/>
  <c r="A241" i="15"/>
  <c r="F241" i="15" s="1"/>
  <c r="C240" i="15"/>
  <c r="A240" i="15"/>
  <c r="A239" i="15"/>
  <c r="A238" i="15"/>
  <c r="A237" i="15"/>
  <c r="F237" i="15" s="1"/>
  <c r="A236" i="15"/>
  <c r="F236" i="15" s="1"/>
  <c r="F235" i="15"/>
  <c r="A235" i="15"/>
  <c r="F234" i="15"/>
  <c r="A234" i="15"/>
  <c r="A233" i="15"/>
  <c r="A232" i="15"/>
  <c r="F233" i="15" s="1"/>
  <c r="A231" i="15"/>
  <c r="A230" i="15"/>
  <c r="C229" i="15"/>
  <c r="A229" i="15"/>
  <c r="C228" i="15"/>
  <c r="A228" i="15"/>
  <c r="F228" i="15" s="1"/>
  <c r="A227" i="15"/>
  <c r="C227" i="15"/>
  <c r="A226" i="15"/>
  <c r="A225" i="15"/>
  <c r="C224" i="15"/>
  <c r="A224" i="15"/>
  <c r="F224" i="15" s="1"/>
  <c r="A223" i="15"/>
  <c r="C223" i="15"/>
  <c r="A222" i="15"/>
  <c r="F223" i="15" s="1"/>
  <c r="C221" i="15"/>
  <c r="A221" i="15"/>
  <c r="A220" i="15"/>
  <c r="A219" i="15"/>
  <c r="F219" i="15" s="1"/>
  <c r="A218" i="15"/>
  <c r="F218" i="15" s="1"/>
  <c r="A217" i="15"/>
  <c r="A216" i="15"/>
  <c r="F217" i="15" s="1"/>
  <c r="A215" i="15"/>
  <c r="A214" i="15"/>
  <c r="C213" i="15"/>
  <c r="A213" i="15"/>
  <c r="C212" i="15"/>
  <c r="A212" i="15"/>
  <c r="F212" i="15" s="1"/>
  <c r="A211" i="15"/>
  <c r="C211" i="15"/>
  <c r="A210" i="15"/>
  <c r="A209" i="15"/>
  <c r="F209" i="15" s="1"/>
  <c r="C208" i="15"/>
  <c r="A208" i="15"/>
  <c r="A207" i="15"/>
  <c r="A206" i="15"/>
  <c r="A205" i="15"/>
  <c r="A204" i="15"/>
  <c r="F204" i="15" s="1"/>
  <c r="A203" i="15"/>
  <c r="F203" i="15" s="1"/>
  <c r="A202" i="15"/>
  <c r="F202" i="15" s="1"/>
  <c r="F201" i="15"/>
  <c r="A201" i="15"/>
  <c r="A200" i="15"/>
  <c r="A199" i="15"/>
  <c r="A198" i="15"/>
  <c r="F198" i="15" s="1"/>
  <c r="A197" i="15"/>
  <c r="C196" i="15"/>
  <c r="A196" i="15"/>
  <c r="F196" i="15" s="1"/>
  <c r="A195" i="15"/>
  <c r="C195" i="15"/>
  <c r="A194" i="15"/>
  <c r="F195" i="15" s="1"/>
  <c r="A193" i="15"/>
  <c r="F193" i="15" s="1"/>
  <c r="C193" i="15"/>
  <c r="A192" i="15"/>
  <c r="F191" i="15"/>
  <c r="A191" i="15"/>
  <c r="C191" i="15"/>
  <c r="A190" i="15"/>
  <c r="A189" i="15"/>
  <c r="A188" i="15"/>
  <c r="F187" i="15"/>
  <c r="A187" i="15"/>
  <c r="F186" i="15"/>
  <c r="A186" i="15"/>
  <c r="F185" i="15"/>
  <c r="A185" i="15"/>
  <c r="A184" i="15"/>
  <c r="C183" i="15"/>
  <c r="A183" i="15"/>
  <c r="A182" i="15"/>
  <c r="F182" i="15" s="1"/>
  <c r="A181" i="15"/>
  <c r="C180" i="15"/>
  <c r="A180" i="15"/>
  <c r="F180" i="15" s="1"/>
  <c r="A179" i="15"/>
  <c r="A178" i="15"/>
  <c r="F178" i="15" s="1"/>
  <c r="C177" i="15"/>
  <c r="A177" i="15"/>
  <c r="A176" i="15"/>
  <c r="C176" i="15"/>
  <c r="A175" i="15"/>
  <c r="A174" i="15"/>
  <c r="F174" i="15" s="1"/>
  <c r="F173" i="15"/>
  <c r="A173" i="15"/>
  <c r="F172" i="15"/>
  <c r="A172" i="15"/>
  <c r="A171" i="15"/>
  <c r="F171" i="15" s="1"/>
  <c r="A170" i="15"/>
  <c r="A169" i="15"/>
  <c r="F169" i="15" s="1"/>
  <c r="C168" i="15"/>
  <c r="A168" i="15"/>
  <c r="F168" i="15" s="1"/>
  <c r="C167" i="15"/>
  <c r="A167" i="15"/>
  <c r="C166" i="15"/>
  <c r="A166" i="15"/>
  <c r="F167" i="15" s="1"/>
  <c r="C165" i="15"/>
  <c r="A165" i="15"/>
  <c r="A164" i="15"/>
  <c r="F164" i="15" s="1"/>
  <c r="C164" i="15"/>
  <c r="A163" i="15"/>
  <c r="A162" i="15"/>
  <c r="F162" i="15" s="1"/>
  <c r="C161" i="15"/>
  <c r="A161" i="15"/>
  <c r="A160" i="15"/>
  <c r="F160" i="15" s="1"/>
  <c r="C160" i="15"/>
  <c r="A159" i="15"/>
  <c r="F158" i="15"/>
  <c r="A158" i="15"/>
  <c r="F157" i="15"/>
  <c r="A157" i="15"/>
  <c r="F156" i="15"/>
  <c r="A156" i="15"/>
  <c r="A155" i="15"/>
  <c r="F155" i="15" s="1"/>
  <c r="A154" i="15"/>
  <c r="F154" i="15" s="1"/>
  <c r="C153" i="15"/>
  <c r="A153" i="15"/>
  <c r="A152" i="15"/>
  <c r="A151" i="15"/>
  <c r="C150" i="15"/>
  <c r="A150" i="15"/>
  <c r="C149" i="15"/>
  <c r="A149" i="15"/>
  <c r="F150" i="15" s="1"/>
  <c r="A148" i="15"/>
  <c r="A147" i="15"/>
  <c r="A146" i="15"/>
  <c r="A145" i="15"/>
  <c r="F145" i="15" s="1"/>
  <c r="A144" i="15"/>
  <c r="C144" i="15"/>
  <c r="A143" i="15"/>
  <c r="F143" i="15" s="1"/>
  <c r="C142" i="15"/>
  <c r="A142" i="15"/>
  <c r="A141" i="15"/>
  <c r="F141" i="15" s="1"/>
  <c r="A140" i="15"/>
  <c r="A139" i="15"/>
  <c r="F139" i="15" s="1"/>
  <c r="A138" i="15"/>
  <c r="A137" i="15"/>
  <c r="A136" i="15"/>
  <c r="F136" i="15" s="1"/>
  <c r="C135" i="15"/>
  <c r="A135" i="15"/>
  <c r="F135" i="15" s="1"/>
  <c r="A134" i="15"/>
  <c r="A133" i="15"/>
  <c r="F134" i="15" s="1"/>
  <c r="C133" i="15"/>
  <c r="A132" i="15"/>
  <c r="C132" i="15"/>
  <c r="A131" i="15"/>
  <c r="F131" i="15" s="1"/>
  <c r="C130" i="15"/>
  <c r="A130" i="15"/>
  <c r="C129" i="15"/>
  <c r="A129" i="15"/>
  <c r="A128" i="15"/>
  <c r="F128" i="15" s="1"/>
  <c r="C128" i="15"/>
  <c r="A127" i="15"/>
  <c r="F126" i="15"/>
  <c r="C126" i="15"/>
  <c r="A126" i="15"/>
  <c r="A125" i="15"/>
  <c r="F125" i="15" s="1"/>
  <c r="C125" i="15"/>
  <c r="A124" i="15"/>
  <c r="A123" i="15"/>
  <c r="F123" i="15" s="1"/>
  <c r="A122" i="15"/>
  <c r="A121" i="15"/>
  <c r="F121" i="15" s="1"/>
  <c r="C120" i="15"/>
  <c r="A120" i="15"/>
  <c r="F120" i="15" s="1"/>
  <c r="C119" i="15"/>
  <c r="A119" i="15"/>
  <c r="F119" i="15" s="1"/>
  <c r="A118" i="15"/>
  <c r="A117" i="15"/>
  <c r="F118" i="15" s="1"/>
  <c r="C117" i="15"/>
  <c r="A116" i="15"/>
  <c r="C116" i="15"/>
  <c r="A115" i="15"/>
  <c r="F115" i="15" s="1"/>
  <c r="C114" i="15"/>
  <c r="A114" i="15"/>
  <c r="C113" i="15"/>
  <c r="A113" i="15"/>
  <c r="A112" i="15"/>
  <c r="F112" i="15" s="1"/>
  <c r="C112" i="15"/>
  <c r="A111" i="15"/>
  <c r="F110" i="15"/>
  <c r="C110" i="15"/>
  <c r="A110" i="15"/>
  <c r="C109" i="15"/>
  <c r="A109" i="15"/>
  <c r="A108" i="15"/>
  <c r="F109" i="15" s="1"/>
  <c r="A107" i="15"/>
  <c r="F107" i="15" s="1"/>
  <c r="A106" i="15"/>
  <c r="C105" i="15"/>
  <c r="A105" i="15"/>
  <c r="F105" i="15" s="1"/>
  <c r="F104" i="15"/>
  <c r="C104" i="15"/>
  <c r="A104" i="15"/>
  <c r="F103" i="15"/>
  <c r="C103" i="15"/>
  <c r="A103" i="15"/>
  <c r="A102" i="15"/>
  <c r="A101" i="15"/>
  <c r="C101" i="15"/>
  <c r="A100" i="15"/>
  <c r="C100" i="15"/>
  <c r="A99" i="15"/>
  <c r="A98" i="15"/>
  <c r="F98" i="15" s="1"/>
  <c r="A97" i="15"/>
  <c r="A96" i="15"/>
  <c r="F96" i="15" s="1"/>
  <c r="C96" i="15"/>
  <c r="A95" i="15"/>
  <c r="F95" i="15" s="1"/>
  <c r="F94" i="15"/>
  <c r="A94" i="15"/>
  <c r="F93" i="15"/>
  <c r="A93" i="15"/>
  <c r="A92" i="15"/>
  <c r="F92" i="15" s="1"/>
  <c r="A91" i="15"/>
  <c r="C90" i="15"/>
  <c r="A90" i="15"/>
  <c r="A89" i="15"/>
  <c r="F89" i="15" s="1"/>
  <c r="F88" i="15"/>
  <c r="A88" i="15"/>
  <c r="F87" i="15"/>
  <c r="A87" i="15"/>
  <c r="C86" i="15"/>
  <c r="A86" i="15"/>
  <c r="A85" i="15"/>
  <c r="C85" i="15"/>
  <c r="A84" i="15"/>
  <c r="F84" i="15" s="1"/>
  <c r="C84" i="15"/>
  <c r="A83" i="15"/>
  <c r="C82" i="15"/>
  <c r="A82" i="15"/>
  <c r="C81" i="15"/>
  <c r="A81" i="15"/>
  <c r="F81" i="15" s="1"/>
  <c r="A80" i="15"/>
  <c r="C80" i="15"/>
  <c r="A79" i="15"/>
  <c r="A78" i="15"/>
  <c r="F78" i="15" s="1"/>
  <c r="A77" i="15"/>
  <c r="F77" i="15" s="1"/>
  <c r="A76" i="15"/>
  <c r="A75" i="15"/>
  <c r="A74" i="15"/>
  <c r="A73" i="15"/>
  <c r="F73" i="15" s="1"/>
  <c r="F72" i="15"/>
  <c r="A72" i="15"/>
  <c r="F71" i="15"/>
  <c r="A71" i="15"/>
  <c r="C70" i="15"/>
  <c r="A70" i="15"/>
  <c r="F70" i="15" s="1"/>
  <c r="A69" i="15"/>
  <c r="C69" i="15"/>
  <c r="A68" i="15"/>
  <c r="F68" i="15" s="1"/>
  <c r="C68" i="15"/>
  <c r="A67" i="15"/>
  <c r="C66" i="15"/>
  <c r="A66" i="15"/>
  <c r="C65" i="15"/>
  <c r="A65" i="15"/>
  <c r="C64" i="15"/>
  <c r="A64" i="15"/>
  <c r="F64" i="15" s="1"/>
  <c r="C63" i="15"/>
  <c r="A63" i="15"/>
  <c r="F63" i="15" s="1"/>
  <c r="C62" i="15"/>
  <c r="A62" i="15"/>
  <c r="C61" i="15"/>
  <c r="A61" i="15"/>
  <c r="F62" i="15" s="1"/>
  <c r="F60" i="15"/>
  <c r="A60" i="15"/>
  <c r="A59" i="15"/>
  <c r="A58" i="15"/>
  <c r="F58" i="15" s="1"/>
  <c r="C57" i="15"/>
  <c r="A57" i="15"/>
  <c r="F56" i="15"/>
  <c r="C56" i="15"/>
  <c r="A56" i="15"/>
  <c r="C55" i="15"/>
  <c r="A55" i="15"/>
  <c r="A54" i="15"/>
  <c r="F54" i="15" s="1"/>
  <c r="A53" i="15"/>
  <c r="F53" i="15" s="1"/>
  <c r="C53" i="15"/>
  <c r="A52" i="15"/>
  <c r="C52" i="15"/>
  <c r="A51" i="15"/>
  <c r="C50" i="15"/>
  <c r="A50" i="15"/>
  <c r="F50" i="15" s="1"/>
  <c r="A49" i="15"/>
  <c r="F49" i="15" s="1"/>
  <c r="C48" i="15"/>
  <c r="A48" i="15"/>
  <c r="C47" i="15"/>
  <c r="A47" i="15"/>
  <c r="A46" i="15"/>
  <c r="F46" i="15" s="1"/>
  <c r="C45" i="15"/>
  <c r="A45" i="15"/>
  <c r="A44" i="15"/>
  <c r="F45" i="15" s="1"/>
  <c r="A43" i="15"/>
  <c r="F43" i="15" s="1"/>
  <c r="A42" i="15"/>
  <c r="A41" i="15"/>
  <c r="F41" i="15" s="1"/>
  <c r="F40" i="15"/>
  <c r="A40" i="15"/>
  <c r="F39" i="15"/>
  <c r="A39" i="15"/>
  <c r="C38" i="15"/>
  <c r="A38" i="15"/>
  <c r="A37" i="15"/>
  <c r="C37" i="15"/>
  <c r="A36" i="15"/>
  <c r="F36" i="15" s="1"/>
  <c r="C36" i="15"/>
  <c r="A35" i="15"/>
  <c r="F35" i="15" s="1"/>
  <c r="C34" i="15"/>
  <c r="A34" i="15"/>
  <c r="C33" i="15"/>
  <c r="A33" i="15"/>
  <c r="F33" i="15" s="1"/>
  <c r="C32" i="15"/>
  <c r="A32" i="15"/>
  <c r="F32" i="15" s="1"/>
  <c r="C31" i="15"/>
  <c r="A31" i="15"/>
  <c r="C30" i="15"/>
  <c r="A30" i="15"/>
  <c r="F30" i="15" s="1"/>
  <c r="A29" i="15"/>
  <c r="F29" i="15" s="1"/>
  <c r="A28" i="15"/>
  <c r="F28" i="15" s="1"/>
  <c r="A27" i="15"/>
  <c r="A26" i="15"/>
  <c r="F26" i="15" s="1"/>
  <c r="A25" i="15"/>
  <c r="A24" i="15"/>
  <c r="A23" i="15"/>
  <c r="F23" i="15" s="1"/>
  <c r="A22" i="15"/>
  <c r="F22" i="15" s="1"/>
  <c r="A21" i="15"/>
  <c r="C21" i="15"/>
  <c r="A20" i="15"/>
  <c r="C20" i="15"/>
  <c r="A19" i="15"/>
  <c r="F19" i="15" s="1"/>
  <c r="A18" i="15"/>
  <c r="F18" i="15" s="1"/>
  <c r="C17" i="15"/>
  <c r="A17" i="15"/>
  <c r="C16" i="15"/>
  <c r="A16" i="15"/>
  <c r="F16" i="15" s="1"/>
  <c r="C15" i="15"/>
  <c r="A15" i="15"/>
  <c r="C14" i="15"/>
  <c r="A14" i="15"/>
  <c r="F14" i="15" s="1"/>
  <c r="C13" i="15"/>
  <c r="A13" i="15"/>
  <c r="F13" i="15" s="1"/>
  <c r="F12" i="15"/>
  <c r="C12" i="15"/>
  <c r="A12" i="15"/>
  <c r="G11" i="15"/>
  <c r="A11" i="15"/>
  <c r="B12" i="14"/>
  <c r="B13" i="14"/>
  <c r="B14" i="14"/>
  <c r="B15" i="14"/>
  <c r="B16" i="14"/>
  <c r="B17" i="14"/>
  <c r="C17" i="14" s="1"/>
  <c r="B18" i="14"/>
  <c r="B19" i="14"/>
  <c r="B20" i="14"/>
  <c r="B21" i="14"/>
  <c r="B22" i="14"/>
  <c r="B23" i="14"/>
  <c r="B24" i="14"/>
  <c r="B25" i="14"/>
  <c r="B26" i="14"/>
  <c r="C27" i="14" s="1"/>
  <c r="B27" i="14"/>
  <c r="B28" i="14"/>
  <c r="B29" i="14"/>
  <c r="B30" i="14"/>
  <c r="B31" i="14"/>
  <c r="B32" i="14"/>
  <c r="B33" i="14"/>
  <c r="C33" i="14" s="1"/>
  <c r="B34" i="14"/>
  <c r="B35" i="14"/>
  <c r="B36" i="14"/>
  <c r="B37" i="14"/>
  <c r="B38" i="14"/>
  <c r="B39" i="14"/>
  <c r="C40" i="14" s="1"/>
  <c r="B40" i="14"/>
  <c r="B41" i="14"/>
  <c r="B42" i="14"/>
  <c r="C43" i="14" s="1"/>
  <c r="B43" i="14"/>
  <c r="B44" i="14"/>
  <c r="B45" i="14"/>
  <c r="B46" i="14"/>
  <c r="B47" i="14"/>
  <c r="B48" i="14"/>
  <c r="B49" i="14"/>
  <c r="C50" i="14" s="1"/>
  <c r="B50" i="14"/>
  <c r="B51" i="14"/>
  <c r="B52" i="14"/>
  <c r="B53" i="14"/>
  <c r="B54" i="14"/>
  <c r="B55" i="14"/>
  <c r="C55" i="14" s="1"/>
  <c r="B56" i="14"/>
  <c r="B57" i="14"/>
  <c r="B58" i="14"/>
  <c r="C59" i="14" s="1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C75" i="14" s="1"/>
  <c r="B75" i="14"/>
  <c r="B76" i="14"/>
  <c r="B77" i="14"/>
  <c r="B78" i="14"/>
  <c r="B79" i="14"/>
  <c r="B80" i="14"/>
  <c r="B81" i="14"/>
  <c r="C81" i="14" s="1"/>
  <c r="B82" i="14"/>
  <c r="B83" i="14"/>
  <c r="B84" i="14"/>
  <c r="B85" i="14"/>
  <c r="B86" i="14"/>
  <c r="B87" i="14"/>
  <c r="B88" i="14"/>
  <c r="B89" i="14"/>
  <c r="B90" i="14"/>
  <c r="C91" i="14" s="1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C107" i="14" s="1"/>
  <c r="B107" i="14"/>
  <c r="B108" i="14"/>
  <c r="B109" i="14"/>
  <c r="B110" i="14"/>
  <c r="B111" i="14"/>
  <c r="B112" i="14"/>
  <c r="B113" i="14"/>
  <c r="C113" i="14" s="1"/>
  <c r="B114" i="14"/>
  <c r="B115" i="14"/>
  <c r="B116" i="14"/>
  <c r="B117" i="14"/>
  <c r="B118" i="14"/>
  <c r="B119" i="14"/>
  <c r="B120" i="14"/>
  <c r="C120" i="14" s="1"/>
  <c r="B121" i="14"/>
  <c r="B122" i="14"/>
  <c r="C123" i="14" s="1"/>
  <c r="B123" i="14"/>
  <c r="B124" i="14"/>
  <c r="B125" i="14"/>
  <c r="B126" i="14"/>
  <c r="B127" i="14"/>
  <c r="B128" i="14"/>
  <c r="B129" i="14"/>
  <c r="C129" i="14" s="1"/>
  <c r="B130" i="14"/>
  <c r="B131" i="14"/>
  <c r="B132" i="14"/>
  <c r="B133" i="14"/>
  <c r="B134" i="14"/>
  <c r="B135" i="14"/>
  <c r="B136" i="14"/>
  <c r="C136" i="14" s="1"/>
  <c r="B137" i="14"/>
  <c r="B138" i="14"/>
  <c r="C139" i="14" s="1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C152" i="14" s="1"/>
  <c r="B152" i="14"/>
  <c r="B153" i="14"/>
  <c r="B154" i="14"/>
  <c r="C155" i="14" s="1"/>
  <c r="B155" i="14"/>
  <c r="C156" i="14" s="1"/>
  <c r="B156" i="14"/>
  <c r="B157" i="14"/>
  <c r="B158" i="14"/>
  <c r="B159" i="14"/>
  <c r="B160" i="14"/>
  <c r="B161" i="14"/>
  <c r="C161" i="14" s="1"/>
  <c r="B162" i="14"/>
  <c r="B163" i="14"/>
  <c r="B164" i="14"/>
  <c r="B165" i="14"/>
  <c r="C166" i="14" s="1"/>
  <c r="B166" i="14"/>
  <c r="B167" i="14"/>
  <c r="B168" i="14"/>
  <c r="C169" i="14" s="1"/>
  <c r="B169" i="14"/>
  <c r="B170" i="14"/>
  <c r="C171" i="14" s="1"/>
  <c r="B171" i="14"/>
  <c r="B172" i="14"/>
  <c r="B173" i="14"/>
  <c r="B174" i="14"/>
  <c r="C174" i="14" s="1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C187" i="14" s="1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C203" i="14" s="1"/>
  <c r="B203" i="14"/>
  <c r="C204" i="14" s="1"/>
  <c r="B204" i="14"/>
  <c r="B205" i="14"/>
  <c r="B206" i="14"/>
  <c r="C207" i="14" s="1"/>
  <c r="B207" i="14"/>
  <c r="B208" i="14"/>
  <c r="B209" i="14"/>
  <c r="C210" i="14" s="1"/>
  <c r="B210" i="14"/>
  <c r="B211" i="14"/>
  <c r="C211" i="14" s="1"/>
  <c r="B212" i="14"/>
  <c r="B213" i="14"/>
  <c r="B214" i="14"/>
  <c r="B215" i="14"/>
  <c r="B216" i="14"/>
  <c r="B217" i="14"/>
  <c r="B218" i="14"/>
  <c r="C219" i="14" s="1"/>
  <c r="B219" i="14"/>
  <c r="C220" i="14" s="1"/>
  <c r="B220" i="14"/>
  <c r="B221" i="14"/>
  <c r="B222" i="14"/>
  <c r="C222" i="14" s="1"/>
  <c r="B223" i="14"/>
  <c r="B224" i="14"/>
  <c r="B225" i="14"/>
  <c r="C225" i="14" s="1"/>
  <c r="B226" i="14"/>
  <c r="B227" i="14"/>
  <c r="B228" i="14"/>
  <c r="B229" i="14"/>
  <c r="B230" i="14"/>
  <c r="B231" i="14"/>
  <c r="B232" i="14"/>
  <c r="B233" i="14"/>
  <c r="B234" i="14"/>
  <c r="C234" i="14" s="1"/>
  <c r="B235" i="14"/>
  <c r="B236" i="14"/>
  <c r="B237" i="14"/>
  <c r="B238" i="14"/>
  <c r="B239" i="14"/>
  <c r="B240" i="14"/>
  <c r="B241" i="14"/>
  <c r="B242" i="14"/>
  <c r="B243" i="14"/>
  <c r="C243" i="14" s="1"/>
  <c r="B244" i="14"/>
  <c r="B245" i="14"/>
  <c r="B246" i="14"/>
  <c r="B247" i="14"/>
  <c r="B248" i="14"/>
  <c r="B249" i="14"/>
  <c r="B250" i="14"/>
  <c r="C251" i="14" s="1"/>
  <c r="B251" i="14"/>
  <c r="B252" i="14"/>
  <c r="B253" i="14"/>
  <c r="B254" i="14"/>
  <c r="C255" i="14" s="1"/>
  <c r="B255" i="14"/>
  <c r="B256" i="14"/>
  <c r="B257" i="14"/>
  <c r="C257" i="14" s="1"/>
  <c r="B258" i="14"/>
  <c r="B259" i="14"/>
  <c r="C260" i="14" s="1"/>
  <c r="B260" i="14"/>
  <c r="B261" i="14"/>
  <c r="C261" i="14" s="1"/>
  <c r="B262" i="14"/>
  <c r="B263" i="14"/>
  <c r="C264" i="14" s="1"/>
  <c r="B264" i="14"/>
  <c r="C265" i="14" s="1"/>
  <c r="B265" i="14"/>
  <c r="B266" i="14"/>
  <c r="C267" i="14" s="1"/>
  <c r="B267" i="14"/>
  <c r="B268" i="14"/>
  <c r="B269" i="14"/>
  <c r="B270" i="14"/>
  <c r="C270" i="14" s="1"/>
  <c r="B271" i="14"/>
  <c r="B272" i="14"/>
  <c r="B273" i="14"/>
  <c r="B274" i="14"/>
  <c r="B275" i="14"/>
  <c r="B276" i="14"/>
  <c r="B277" i="14"/>
  <c r="C277" i="14" s="1"/>
  <c r="B278" i="14"/>
  <c r="B279" i="14"/>
  <c r="B280" i="14"/>
  <c r="C281" i="14" s="1"/>
  <c r="B281" i="14"/>
  <c r="B282" i="14"/>
  <c r="C282" i="14" s="1"/>
  <c r="B283" i="14"/>
  <c r="C284" i="14" s="1"/>
  <c r="B284" i="14"/>
  <c r="C285" i="14" s="1"/>
  <c r="B285" i="14"/>
  <c r="B286" i="14"/>
  <c r="C287" i="14" s="1"/>
  <c r="B287" i="14"/>
  <c r="B288" i="14"/>
  <c r="B289" i="14"/>
  <c r="C290" i="14" s="1"/>
  <c r="B290" i="14"/>
  <c r="B291" i="14"/>
  <c r="B292" i="14"/>
  <c r="B293" i="14"/>
  <c r="B294" i="14"/>
  <c r="B295" i="14"/>
  <c r="B296" i="14"/>
  <c r="B297" i="14"/>
  <c r="B298" i="14"/>
  <c r="C299" i="14" s="1"/>
  <c r="B299" i="14"/>
  <c r="B300" i="14"/>
  <c r="B301" i="14"/>
  <c r="B302" i="14"/>
  <c r="C302" i="14" s="1"/>
  <c r="B303" i="14"/>
  <c r="B304" i="14"/>
  <c r="B305" i="14"/>
  <c r="B306" i="14"/>
  <c r="B307" i="14"/>
  <c r="C307" i="14" s="1"/>
  <c r="B308" i="14"/>
  <c r="B309" i="14"/>
  <c r="C309" i="14" s="1"/>
  <c r="B310" i="14"/>
  <c r="B311" i="14"/>
  <c r="B312" i="14"/>
  <c r="B313" i="14"/>
  <c r="B314" i="14"/>
  <c r="C315" i="14" s="1"/>
  <c r="B315" i="14"/>
  <c r="B316" i="14"/>
  <c r="B317" i="14"/>
  <c r="B318" i="14"/>
  <c r="C319" i="14" s="1"/>
  <c r="B319" i="14"/>
  <c r="B320" i="14"/>
  <c r="B321" i="14"/>
  <c r="C322" i="14" s="1"/>
  <c r="B322" i="14"/>
  <c r="B323" i="14"/>
  <c r="C323" i="14" s="1"/>
  <c r="B324" i="14"/>
  <c r="B325" i="14"/>
  <c r="B326" i="14"/>
  <c r="B327" i="14"/>
  <c r="C327" i="14" s="1"/>
  <c r="B328" i="14"/>
  <c r="B329" i="14"/>
  <c r="B330" i="14"/>
  <c r="B331" i="14"/>
  <c r="C332" i="14" s="1"/>
  <c r="B332" i="14"/>
  <c r="B333" i="14"/>
  <c r="B334" i="14"/>
  <c r="C334" i="14" s="1"/>
  <c r="B335" i="14"/>
  <c r="B336" i="14"/>
  <c r="B337" i="14"/>
  <c r="C338" i="14" s="1"/>
  <c r="B338" i="14"/>
  <c r="B339" i="14"/>
  <c r="C339" i="14" s="1"/>
  <c r="B340" i="14"/>
  <c r="B341" i="14"/>
  <c r="B342" i="14"/>
  <c r="B343" i="14"/>
  <c r="B344" i="14"/>
  <c r="B345" i="14"/>
  <c r="B346" i="14"/>
  <c r="C347" i="14" s="1"/>
  <c r="B347" i="14"/>
  <c r="C348" i="14" s="1"/>
  <c r="B348" i="14"/>
  <c r="C349" i="14" s="1"/>
  <c r="B349" i="14"/>
  <c r="B350" i="14"/>
  <c r="C350" i="14" s="1"/>
  <c r="B351" i="14"/>
  <c r="B352" i="14"/>
  <c r="B353" i="14"/>
  <c r="C353" i="14" s="1"/>
  <c r="B354" i="14"/>
  <c r="B355" i="14"/>
  <c r="C356" i="14" s="1"/>
  <c r="B356" i="14"/>
  <c r="B357" i="14"/>
  <c r="C357" i="14" s="1"/>
  <c r="B358" i="14"/>
  <c r="B359" i="14"/>
  <c r="B360" i="14"/>
  <c r="B361" i="14"/>
  <c r="B362" i="14"/>
  <c r="C363" i="14" s="1"/>
  <c r="B363" i="14"/>
  <c r="B364" i="14"/>
  <c r="C365" i="14" s="1"/>
  <c r="B365" i="14"/>
  <c r="B366" i="14"/>
  <c r="C367" i="14" s="1"/>
  <c r="B367" i="14"/>
  <c r="C368" i="14" s="1"/>
  <c r="B368" i="14"/>
  <c r="B369" i="14"/>
  <c r="B370" i="14"/>
  <c r="B371" i="14"/>
  <c r="C372" i="14" s="1"/>
  <c r="B372" i="14"/>
  <c r="B373" i="14"/>
  <c r="B374" i="14"/>
  <c r="B375" i="14"/>
  <c r="B376" i="14"/>
  <c r="B377" i="14"/>
  <c r="B378" i="14"/>
  <c r="C379" i="14" s="1"/>
  <c r="B379" i="14"/>
  <c r="B380" i="14"/>
  <c r="B381" i="14"/>
  <c r="B382" i="14"/>
  <c r="C382" i="14" s="1"/>
  <c r="B383" i="14"/>
  <c r="C384" i="14" s="1"/>
  <c r="B384" i="14"/>
  <c r="B385" i="14"/>
  <c r="C386" i="14" s="1"/>
  <c r="B386" i="14"/>
  <c r="B387" i="14"/>
  <c r="C388" i="14" s="1"/>
  <c r="B388" i="14"/>
  <c r="B389" i="14"/>
  <c r="C390" i="14" s="1"/>
  <c r="B390" i="14"/>
  <c r="B391" i="14"/>
  <c r="B392" i="14"/>
  <c r="B393" i="14"/>
  <c r="B394" i="14"/>
  <c r="C395" i="14" s="1"/>
  <c r="B395" i="14"/>
  <c r="B396" i="14"/>
  <c r="B397" i="14"/>
  <c r="B398" i="14"/>
  <c r="C398" i="14" s="1"/>
  <c r="B399" i="14"/>
  <c r="C400" i="14" s="1"/>
  <c r="B400" i="14"/>
  <c r="B401" i="14"/>
  <c r="B402" i="14"/>
  <c r="B403" i="14"/>
  <c r="B404" i="14"/>
  <c r="B405" i="14"/>
  <c r="B406" i="14"/>
  <c r="B407" i="14"/>
  <c r="B408" i="14"/>
  <c r="B409" i="14"/>
  <c r="B410" i="14"/>
  <c r="C411" i="14" s="1"/>
  <c r="B411" i="14"/>
  <c r="B412" i="14"/>
  <c r="B413" i="14"/>
  <c r="B414" i="14"/>
  <c r="C414" i="14" s="1"/>
  <c r="B415" i="14"/>
  <c r="C416" i="14" s="1"/>
  <c r="B416" i="14"/>
  <c r="B417" i="14"/>
  <c r="C417" i="14" s="1"/>
  <c r="B418" i="14"/>
  <c r="B419" i="14"/>
  <c r="B420" i="14"/>
  <c r="B421" i="14"/>
  <c r="C421" i="14" s="1"/>
  <c r="B422" i="14"/>
  <c r="B423" i="14"/>
  <c r="B424" i="14"/>
  <c r="B425" i="14"/>
  <c r="B426" i="14"/>
  <c r="C427" i="14" s="1"/>
  <c r="B427" i="14"/>
  <c r="C428" i="14" s="1"/>
  <c r="B428" i="14"/>
  <c r="C429" i="14" s="1"/>
  <c r="B429" i="14"/>
  <c r="B430" i="14"/>
  <c r="C430" i="14" s="1"/>
  <c r="B431" i="14"/>
  <c r="B432" i="14"/>
  <c r="B433" i="14"/>
  <c r="B434" i="14"/>
  <c r="B435" i="14"/>
  <c r="B436" i="14"/>
  <c r="B437" i="14"/>
  <c r="B438" i="14"/>
  <c r="B439" i="14"/>
  <c r="C439" i="14" s="1"/>
  <c r="B440" i="14"/>
  <c r="B441" i="14"/>
  <c r="B442" i="14"/>
  <c r="C442" i="14" s="1"/>
  <c r="B443" i="14"/>
  <c r="B444" i="14"/>
  <c r="B445" i="14"/>
  <c r="B446" i="14"/>
  <c r="C446" i="14" s="1"/>
  <c r="B447" i="14"/>
  <c r="B11" i="14"/>
  <c r="B3" i="14"/>
  <c r="B2" i="14"/>
  <c r="B1" i="14"/>
  <c r="A447" i="14"/>
  <c r="A446" i="14"/>
  <c r="C445" i="14"/>
  <c r="A445" i="14"/>
  <c r="F445" i="14" s="1"/>
  <c r="A444" i="14"/>
  <c r="A443" i="14"/>
  <c r="F443" i="14" s="1"/>
  <c r="F442" i="14"/>
  <c r="A442" i="14"/>
  <c r="F441" i="14"/>
  <c r="A441" i="14"/>
  <c r="A440" i="14"/>
  <c r="A439" i="14"/>
  <c r="F439" i="14" s="1"/>
  <c r="C438" i="14"/>
  <c r="A438" i="14"/>
  <c r="C437" i="14"/>
  <c r="A437" i="14"/>
  <c r="F436" i="14"/>
  <c r="C436" i="14"/>
  <c r="A436" i="14"/>
  <c r="F435" i="14"/>
  <c r="C435" i="14"/>
  <c r="A435" i="14"/>
  <c r="A434" i="14"/>
  <c r="F434" i="14" s="1"/>
  <c r="A433" i="14"/>
  <c r="A432" i="14"/>
  <c r="A431" i="14"/>
  <c r="F431" i="14" s="1"/>
  <c r="A430" i="14"/>
  <c r="A429" i="14"/>
  <c r="F429" i="14" s="1"/>
  <c r="A428" i="14"/>
  <c r="A427" i="14"/>
  <c r="F427" i="14" s="1"/>
  <c r="F426" i="14"/>
  <c r="A426" i="14"/>
  <c r="A425" i="14"/>
  <c r="F425" i="14" s="1"/>
  <c r="A424" i="14"/>
  <c r="A423" i="14"/>
  <c r="F423" i="14" s="1"/>
  <c r="A422" i="14"/>
  <c r="A421" i="14"/>
  <c r="C420" i="14"/>
  <c r="A420" i="14"/>
  <c r="F420" i="14" s="1"/>
  <c r="C419" i="14"/>
  <c r="A419" i="14"/>
  <c r="A418" i="14"/>
  <c r="F418" i="14" s="1"/>
  <c r="A417" i="14"/>
  <c r="A416" i="14"/>
  <c r="A415" i="14"/>
  <c r="A414" i="14"/>
  <c r="F414" i="14" s="1"/>
  <c r="C413" i="14"/>
  <c r="A413" i="14"/>
  <c r="F413" i="14" s="1"/>
  <c r="C412" i="14"/>
  <c r="A412" i="14"/>
  <c r="F412" i="14" s="1"/>
  <c r="A411" i="14"/>
  <c r="A410" i="14"/>
  <c r="F410" i="14" s="1"/>
  <c r="F409" i="14"/>
  <c r="A409" i="14"/>
  <c r="C408" i="14"/>
  <c r="A408" i="14"/>
  <c r="F408" i="14" s="1"/>
  <c r="A407" i="14"/>
  <c r="C406" i="14"/>
  <c r="A406" i="14"/>
  <c r="F406" i="14" s="1"/>
  <c r="C405" i="14"/>
  <c r="A405" i="14"/>
  <c r="A404" i="14"/>
  <c r="F404" i="14" s="1"/>
  <c r="A403" i="14"/>
  <c r="F403" i="14" s="1"/>
  <c r="F402" i="14"/>
  <c r="A402" i="14"/>
  <c r="A401" i="14"/>
  <c r="A400" i="14"/>
  <c r="A399" i="14"/>
  <c r="A398" i="14"/>
  <c r="F398" i="14" s="1"/>
  <c r="C397" i="14"/>
  <c r="A397" i="14"/>
  <c r="A396" i="14"/>
  <c r="F396" i="14" s="1"/>
  <c r="A395" i="14"/>
  <c r="A394" i="14"/>
  <c r="F394" i="14" s="1"/>
  <c r="A393" i="14"/>
  <c r="F393" i="14" s="1"/>
  <c r="A392" i="14"/>
  <c r="A391" i="14"/>
  <c r="F391" i="14" s="1"/>
  <c r="A390" i="14"/>
  <c r="C389" i="14"/>
  <c r="A389" i="14"/>
  <c r="F389" i="14" s="1"/>
  <c r="F388" i="14"/>
  <c r="A388" i="14"/>
  <c r="C387" i="14"/>
  <c r="A387" i="14"/>
  <c r="A386" i="14"/>
  <c r="F386" i="14" s="1"/>
  <c r="A385" i="14"/>
  <c r="A384" i="14"/>
  <c r="F384" i="14" s="1"/>
  <c r="A383" i="14"/>
  <c r="A382" i="14"/>
  <c r="F382" i="14" s="1"/>
  <c r="F381" i="14"/>
  <c r="C381" i="14"/>
  <c r="A381" i="14"/>
  <c r="C380" i="14"/>
  <c r="A380" i="14"/>
  <c r="A379" i="14"/>
  <c r="F379" i="14" s="1"/>
  <c r="F378" i="14"/>
  <c r="A378" i="14"/>
  <c r="A377" i="14"/>
  <c r="A376" i="14"/>
  <c r="A375" i="14"/>
  <c r="A374" i="14"/>
  <c r="F374" i="14" s="1"/>
  <c r="C373" i="14"/>
  <c r="A373" i="14"/>
  <c r="F372" i="14"/>
  <c r="A372" i="14"/>
  <c r="C371" i="14"/>
  <c r="A371" i="14"/>
  <c r="F371" i="14" s="1"/>
  <c r="F370" i="14"/>
  <c r="C370" i="14"/>
  <c r="A370" i="14"/>
  <c r="A369" i="14"/>
  <c r="A368" i="14"/>
  <c r="A367" i="14"/>
  <c r="C366" i="14"/>
  <c r="A366" i="14"/>
  <c r="A365" i="14"/>
  <c r="C364" i="14"/>
  <c r="A364" i="14"/>
  <c r="F364" i="14" s="1"/>
  <c r="A363" i="14"/>
  <c r="A362" i="14"/>
  <c r="A361" i="14"/>
  <c r="A360" i="14"/>
  <c r="A359" i="14"/>
  <c r="A358" i="14"/>
  <c r="F358" i="14" s="1"/>
  <c r="A357" i="14"/>
  <c r="A356" i="14"/>
  <c r="F356" i="14" s="1"/>
  <c r="F355" i="14"/>
  <c r="C355" i="14"/>
  <c r="A355" i="14"/>
  <c r="A354" i="14"/>
  <c r="F354" i="14" s="1"/>
  <c r="A353" i="14"/>
  <c r="C352" i="14"/>
  <c r="A352" i="14"/>
  <c r="A351" i="14"/>
  <c r="A350" i="14"/>
  <c r="F351" i="14" s="1"/>
  <c r="A349" i="14"/>
  <c r="F349" i="14" s="1"/>
  <c r="A348" i="14"/>
  <c r="A347" i="14"/>
  <c r="F347" i="14" s="1"/>
  <c r="A346" i="14"/>
  <c r="F346" i="14" s="1"/>
  <c r="A345" i="14"/>
  <c r="F345" i="14" s="1"/>
  <c r="A344" i="14"/>
  <c r="A343" i="14"/>
  <c r="F343" i="14" s="1"/>
  <c r="A342" i="14"/>
  <c r="C341" i="14"/>
  <c r="A341" i="14"/>
  <c r="C340" i="14"/>
  <c r="A340" i="14"/>
  <c r="F340" i="14" s="1"/>
  <c r="F339" i="14"/>
  <c r="A339" i="14"/>
  <c r="A338" i="14"/>
  <c r="F338" i="14" s="1"/>
  <c r="A337" i="14"/>
  <c r="C336" i="14"/>
  <c r="A336" i="14"/>
  <c r="F336" i="14" s="1"/>
  <c r="A335" i="14"/>
  <c r="A334" i="14"/>
  <c r="C333" i="14"/>
  <c r="A333" i="14"/>
  <c r="A332" i="14"/>
  <c r="A331" i="14"/>
  <c r="F331" i="14" s="1"/>
  <c r="A330" i="14"/>
  <c r="F330" i="14" s="1"/>
  <c r="F329" i="14"/>
  <c r="A329" i="14"/>
  <c r="A328" i="14"/>
  <c r="F328" i="14" s="1"/>
  <c r="A327" i="14"/>
  <c r="A326" i="14"/>
  <c r="F326" i="14" s="1"/>
  <c r="C325" i="14"/>
  <c r="A325" i="14"/>
  <c r="F324" i="14"/>
  <c r="C324" i="14"/>
  <c r="A324" i="14"/>
  <c r="A323" i="14"/>
  <c r="F323" i="14" s="1"/>
  <c r="A322" i="14"/>
  <c r="A321" i="14"/>
  <c r="F322" i="14" s="1"/>
  <c r="C320" i="14"/>
  <c r="A320" i="14"/>
  <c r="F320" i="14" s="1"/>
  <c r="A319" i="14"/>
  <c r="A318" i="14"/>
  <c r="C317" i="14"/>
  <c r="A317" i="14"/>
  <c r="C316" i="14"/>
  <c r="A316" i="14"/>
  <c r="F315" i="14"/>
  <c r="A315" i="14"/>
  <c r="A314" i="14"/>
  <c r="F314" i="14" s="1"/>
  <c r="C313" i="14"/>
  <c r="A313" i="14"/>
  <c r="F313" i="14" s="1"/>
  <c r="C312" i="14"/>
  <c r="A312" i="14"/>
  <c r="A311" i="14"/>
  <c r="F311" i="14" s="1"/>
  <c r="A310" i="14"/>
  <c r="A309" i="14"/>
  <c r="F309" i="14" s="1"/>
  <c r="F308" i="14"/>
  <c r="C308" i="14"/>
  <c r="A308" i="14"/>
  <c r="F307" i="14"/>
  <c r="A307" i="14"/>
  <c r="F306" i="14"/>
  <c r="A306" i="14"/>
  <c r="A305" i="14"/>
  <c r="C304" i="14"/>
  <c r="A304" i="14"/>
  <c r="C303" i="14"/>
  <c r="A303" i="14"/>
  <c r="F303" i="14" s="1"/>
  <c r="A302" i="14"/>
  <c r="C301" i="14"/>
  <c r="A301" i="14"/>
  <c r="F301" i="14" s="1"/>
  <c r="A300" i="14"/>
  <c r="A299" i="14"/>
  <c r="F299" i="14" s="1"/>
  <c r="F298" i="14"/>
  <c r="A298" i="14"/>
  <c r="F297" i="14"/>
  <c r="C297" i="14"/>
  <c r="C298" i="14"/>
  <c r="A297" i="14"/>
  <c r="A296" i="14"/>
  <c r="A295" i="14"/>
  <c r="A294" i="14"/>
  <c r="C293" i="14"/>
  <c r="A293" i="14"/>
  <c r="A292" i="14"/>
  <c r="A291" i="14"/>
  <c r="F290" i="14"/>
  <c r="A290" i="14"/>
  <c r="A289" i="14"/>
  <c r="A288" i="14"/>
  <c r="A287" i="14"/>
  <c r="A286" i="14"/>
  <c r="A285" i="14"/>
  <c r="A284" i="14"/>
  <c r="F284" i="14" s="1"/>
  <c r="F283" i="14"/>
  <c r="A283" i="14"/>
  <c r="A282" i="14"/>
  <c r="A281" i="14"/>
  <c r="C280" i="14"/>
  <c r="A280" i="14"/>
  <c r="C279" i="14"/>
  <c r="A279" i="14"/>
  <c r="A278" i="14"/>
  <c r="A277" i="14"/>
  <c r="C276" i="14"/>
  <c r="A276" i="14"/>
  <c r="C275" i="14"/>
  <c r="A275" i="14"/>
  <c r="F275" i="14" s="1"/>
  <c r="F274" i="14"/>
  <c r="A274" i="14"/>
  <c r="A273" i="14"/>
  <c r="C272" i="14"/>
  <c r="A272" i="14"/>
  <c r="C271" i="14"/>
  <c r="A271" i="14"/>
  <c r="F271" i="14" s="1"/>
  <c r="A270" i="14"/>
  <c r="C269" i="14"/>
  <c r="A269" i="14"/>
  <c r="C268" i="14"/>
  <c r="A268" i="14"/>
  <c r="A267" i="14"/>
  <c r="F267" i="14" s="1"/>
  <c r="F266" i="14"/>
  <c r="A266" i="14"/>
  <c r="F265" i="14"/>
  <c r="A265" i="14"/>
  <c r="A264" i="14"/>
  <c r="F264" i="14" s="1"/>
  <c r="C263" i="14"/>
  <c r="A263" i="14"/>
  <c r="A262" i="14"/>
  <c r="A261" i="14"/>
  <c r="F261" i="14" s="1"/>
  <c r="A260" i="14"/>
  <c r="F260" i="14" s="1"/>
  <c r="F259" i="14"/>
  <c r="C259" i="14"/>
  <c r="A259" i="14"/>
  <c r="F258" i="14"/>
  <c r="C258" i="14"/>
  <c r="A258" i="14"/>
  <c r="A257" i="14"/>
  <c r="C256" i="14"/>
  <c r="A256" i="14"/>
  <c r="A255" i="14"/>
  <c r="A254" i="14"/>
  <c r="C253" i="14"/>
  <c r="A253" i="14"/>
  <c r="C252" i="14"/>
  <c r="A252" i="14"/>
  <c r="F252" i="14" s="1"/>
  <c r="A251" i="14"/>
  <c r="A250" i="14"/>
  <c r="F251" i="14" s="1"/>
  <c r="C249" i="14"/>
  <c r="A249" i="14"/>
  <c r="F249" i="14" s="1"/>
  <c r="A248" i="14"/>
  <c r="A247" i="14"/>
  <c r="F247" i="14" s="1"/>
  <c r="A246" i="14"/>
  <c r="C245" i="14"/>
  <c r="A245" i="14"/>
  <c r="F245" i="14" s="1"/>
  <c r="C244" i="14"/>
  <c r="A244" i="14"/>
  <c r="F244" i="14" s="1"/>
  <c r="F243" i="14"/>
  <c r="A243" i="14"/>
  <c r="A242" i="14"/>
  <c r="A241" i="14"/>
  <c r="F241" i="14" s="1"/>
  <c r="A240" i="14"/>
  <c r="C240" i="14"/>
  <c r="A239" i="14"/>
  <c r="C238" i="14"/>
  <c r="A238" i="14"/>
  <c r="C237" i="14"/>
  <c r="A237" i="14"/>
  <c r="F237" i="14" s="1"/>
  <c r="C236" i="14"/>
  <c r="A236" i="14"/>
  <c r="A235" i="14"/>
  <c r="F235" i="14" s="1"/>
  <c r="F234" i="14"/>
  <c r="A234" i="14"/>
  <c r="C233" i="14"/>
  <c r="A233" i="14"/>
  <c r="F233" i="14" s="1"/>
  <c r="A232" i="14"/>
  <c r="C232" i="14"/>
  <c r="A231" i="14"/>
  <c r="A230" i="14"/>
  <c r="C229" i="14"/>
  <c r="A229" i="14"/>
  <c r="C228" i="14"/>
  <c r="A228" i="14"/>
  <c r="F228" i="14" s="1"/>
  <c r="A227" i="14"/>
  <c r="F226" i="14"/>
  <c r="C227" i="14"/>
  <c r="A226" i="14"/>
  <c r="A225" i="14"/>
  <c r="C224" i="14"/>
  <c r="A224" i="14"/>
  <c r="C223" i="14"/>
  <c r="A223" i="14"/>
  <c r="A222" i="14"/>
  <c r="C221" i="14"/>
  <c r="A221" i="14"/>
  <c r="A220" i="14"/>
  <c r="F220" i="14" s="1"/>
  <c r="F219" i="14"/>
  <c r="A219" i="14"/>
  <c r="F218" i="14"/>
  <c r="A218" i="14"/>
  <c r="F217" i="14"/>
  <c r="A217" i="14"/>
  <c r="A216" i="14"/>
  <c r="A215" i="14"/>
  <c r="C214" i="14"/>
  <c r="A214" i="14"/>
  <c r="C213" i="14"/>
  <c r="A213" i="14"/>
  <c r="C212" i="14"/>
  <c r="A212" i="14"/>
  <c r="F212" i="14" s="1"/>
  <c r="A211" i="14"/>
  <c r="F210" i="14"/>
  <c r="A210" i="14"/>
  <c r="A209" i="14"/>
  <c r="C208" i="14"/>
  <c r="A208" i="14"/>
  <c r="F208" i="14" s="1"/>
  <c r="A207" i="14"/>
  <c r="C206" i="14"/>
  <c r="A206" i="14"/>
  <c r="C205" i="14"/>
  <c r="A205" i="14"/>
  <c r="F205" i="14" s="1"/>
  <c r="A204" i="14"/>
  <c r="F203" i="14"/>
  <c r="A203" i="14"/>
  <c r="A202" i="14"/>
  <c r="C201" i="14"/>
  <c r="A201" i="14"/>
  <c r="F201" i="14" s="1"/>
  <c r="A200" i="14"/>
  <c r="C200" i="14"/>
  <c r="A199" i="14"/>
  <c r="C198" i="14"/>
  <c r="A198" i="14"/>
  <c r="C197" i="14"/>
  <c r="A197" i="14"/>
  <c r="C196" i="14"/>
  <c r="A196" i="14"/>
  <c r="F196" i="14" s="1"/>
  <c r="F195" i="14"/>
  <c r="A195" i="14"/>
  <c r="C195" i="14"/>
  <c r="A194" i="14"/>
  <c r="A193" i="14"/>
  <c r="F194" i="14" s="1"/>
  <c r="C192" i="14"/>
  <c r="A192" i="14"/>
  <c r="F192" i="14" s="1"/>
  <c r="C191" i="14"/>
  <c r="A191" i="14"/>
  <c r="C190" i="14"/>
  <c r="A190" i="14"/>
  <c r="C189" i="14"/>
  <c r="A189" i="14"/>
  <c r="C188" i="14"/>
  <c r="A188" i="14"/>
  <c r="F188" i="14" s="1"/>
  <c r="A187" i="14"/>
  <c r="F187" i="14" s="1"/>
  <c r="A186" i="14"/>
  <c r="C185" i="14"/>
  <c r="A185" i="14"/>
  <c r="A184" i="14"/>
  <c r="C183" i="14"/>
  <c r="A183" i="14"/>
  <c r="A182" i="14"/>
  <c r="A181" i="14"/>
  <c r="C180" i="14"/>
  <c r="A180" i="14"/>
  <c r="A179" i="14"/>
  <c r="A178" i="14"/>
  <c r="A177" i="14"/>
  <c r="F177" i="14" s="1"/>
  <c r="F176" i="14"/>
  <c r="C176" i="14"/>
  <c r="A176" i="14"/>
  <c r="A175" i="14"/>
  <c r="A174" i="14"/>
  <c r="C173" i="14"/>
  <c r="A173" i="14"/>
  <c r="C172" i="14"/>
  <c r="A172" i="14"/>
  <c r="F172" i="14" s="1"/>
  <c r="F171" i="14"/>
  <c r="A171" i="14"/>
  <c r="A170" i="14"/>
  <c r="A169" i="14"/>
  <c r="A168" i="14"/>
  <c r="C168" i="14"/>
  <c r="A167" i="14"/>
  <c r="A166" i="14"/>
  <c r="C165" i="14"/>
  <c r="A165" i="14"/>
  <c r="C164" i="14"/>
  <c r="A164" i="14"/>
  <c r="C163" i="14"/>
  <c r="A163" i="14"/>
  <c r="F164" i="14" s="1"/>
  <c r="F162" i="14"/>
  <c r="A162" i="14"/>
  <c r="A161" i="14"/>
  <c r="C160" i="14"/>
  <c r="A160" i="14"/>
  <c r="F160" i="14" s="1"/>
  <c r="A159" i="14"/>
  <c r="C158" i="14"/>
  <c r="A158" i="14"/>
  <c r="C157" i="14"/>
  <c r="A157" i="14"/>
  <c r="A156" i="14"/>
  <c r="F156" i="14" s="1"/>
  <c r="F155" i="14"/>
  <c r="A155" i="14"/>
  <c r="A154" i="14"/>
  <c r="F154" i="14" s="1"/>
  <c r="C153" i="14"/>
  <c r="A153" i="14"/>
  <c r="F153" i="14" s="1"/>
  <c r="A152" i="14"/>
  <c r="A151" i="14"/>
  <c r="A150" i="14"/>
  <c r="F151" i="14" s="1"/>
  <c r="C149" i="14"/>
  <c r="C150" i="14"/>
  <c r="A149" i="14"/>
  <c r="C148" i="14"/>
  <c r="A148" i="14"/>
  <c r="C147" i="14"/>
  <c r="A147" i="14"/>
  <c r="F148" i="14" s="1"/>
  <c r="F146" i="14"/>
  <c r="A146" i="14"/>
  <c r="A145" i="14"/>
  <c r="F145" i="14" s="1"/>
  <c r="C144" i="14"/>
  <c r="A144" i="14"/>
  <c r="A143" i="14"/>
  <c r="F144" i="14" s="1"/>
  <c r="C142" i="14"/>
  <c r="A142" i="14"/>
  <c r="C141" i="14"/>
  <c r="A141" i="14"/>
  <c r="F141" i="14" s="1"/>
  <c r="C140" i="14"/>
  <c r="A140" i="14"/>
  <c r="F139" i="14"/>
  <c r="A139" i="14"/>
  <c r="A138" i="14"/>
  <c r="C137" i="14"/>
  <c r="A137" i="14"/>
  <c r="A136" i="14"/>
  <c r="F136" i="14" s="1"/>
  <c r="A135" i="14"/>
  <c r="A134" i="14"/>
  <c r="F135" i="14" s="1"/>
  <c r="C133" i="14"/>
  <c r="C134" i="14"/>
  <c r="A133" i="14"/>
  <c r="F133" i="14" s="1"/>
  <c r="C132" i="14"/>
  <c r="A132" i="14"/>
  <c r="A131" i="14"/>
  <c r="C130" i="14"/>
  <c r="A130" i="14"/>
  <c r="F130" i="14" s="1"/>
  <c r="A129" i="14"/>
  <c r="F129" i="14" s="1"/>
  <c r="F128" i="14"/>
  <c r="C128" i="14"/>
  <c r="A128" i="14"/>
  <c r="C127" i="14"/>
  <c r="A127" i="14"/>
  <c r="C126" i="14"/>
  <c r="A126" i="14"/>
  <c r="C125" i="14"/>
  <c r="A125" i="14"/>
  <c r="C124" i="14"/>
  <c r="A124" i="14"/>
  <c r="A123" i="14"/>
  <c r="F123" i="14" s="1"/>
  <c r="C122" i="14"/>
  <c r="A122" i="14"/>
  <c r="C121" i="14"/>
  <c r="A121" i="14"/>
  <c r="A120" i="14"/>
  <c r="F120" i="14" s="1"/>
  <c r="A119" i="14"/>
  <c r="C118" i="14"/>
  <c r="A118" i="14"/>
  <c r="C117" i="14"/>
  <c r="A117" i="14"/>
  <c r="C116" i="14"/>
  <c r="A116" i="14"/>
  <c r="A115" i="14"/>
  <c r="F114" i="14"/>
  <c r="C114" i="14"/>
  <c r="A114" i="14"/>
  <c r="A113" i="14"/>
  <c r="F113" i="14" s="1"/>
  <c r="C112" i="14"/>
  <c r="A112" i="14"/>
  <c r="A111" i="14"/>
  <c r="F112" i="14" s="1"/>
  <c r="C110" i="14"/>
  <c r="A110" i="14"/>
  <c r="F110" i="14" s="1"/>
  <c r="C109" i="14"/>
  <c r="A109" i="14"/>
  <c r="F109" i="14" s="1"/>
  <c r="C108" i="14"/>
  <c r="A108" i="14"/>
  <c r="A107" i="14"/>
  <c r="F107" i="14" s="1"/>
  <c r="A106" i="14"/>
  <c r="C105" i="14"/>
  <c r="A105" i="14"/>
  <c r="A104" i="14"/>
  <c r="F104" i="14" s="1"/>
  <c r="A103" i="14"/>
  <c r="C102" i="14"/>
  <c r="A102" i="14"/>
  <c r="F103" i="14" s="1"/>
  <c r="C101" i="14"/>
  <c r="A101" i="14"/>
  <c r="C100" i="14"/>
  <c r="A100" i="14"/>
  <c r="C99" i="14"/>
  <c r="A99" i="14"/>
  <c r="A98" i="14"/>
  <c r="F98" i="14" s="1"/>
  <c r="A97" i="14"/>
  <c r="F97" i="14" s="1"/>
  <c r="C96" i="14"/>
  <c r="A96" i="14"/>
  <c r="A95" i="14"/>
  <c r="C94" i="14"/>
  <c r="A94" i="14"/>
  <c r="A93" i="14"/>
  <c r="F93" i="14" s="1"/>
  <c r="C92" i="14"/>
  <c r="A92" i="14"/>
  <c r="F91" i="14"/>
  <c r="A91" i="14"/>
  <c r="A90" i="14"/>
  <c r="C89" i="14"/>
  <c r="A89" i="14"/>
  <c r="F89" i="14" s="1"/>
  <c r="A88" i="14"/>
  <c r="A87" i="14"/>
  <c r="C86" i="14"/>
  <c r="A86" i="14"/>
  <c r="F87" i="14" s="1"/>
  <c r="C85" i="14"/>
  <c r="A85" i="14"/>
  <c r="C84" i="14"/>
  <c r="A84" i="14"/>
  <c r="A83" i="14"/>
  <c r="C82" i="14"/>
  <c r="A82" i="14"/>
  <c r="A81" i="14"/>
  <c r="F81" i="14" s="1"/>
  <c r="C80" i="14"/>
  <c r="A80" i="14"/>
  <c r="C79" i="14"/>
  <c r="A79" i="14"/>
  <c r="F80" i="14" s="1"/>
  <c r="C78" i="14"/>
  <c r="A78" i="14"/>
  <c r="F78" i="14" s="1"/>
  <c r="A77" i="14"/>
  <c r="C76" i="14"/>
  <c r="A76" i="14"/>
  <c r="A75" i="14"/>
  <c r="A74" i="14"/>
  <c r="C73" i="14"/>
  <c r="A73" i="14"/>
  <c r="F73" i="14" s="1"/>
  <c r="A72" i="14"/>
  <c r="F72" i="14" s="1"/>
  <c r="A71" i="14"/>
  <c r="A70" i="14"/>
  <c r="F71" i="14" s="1"/>
  <c r="C69" i="14"/>
  <c r="C70" i="14"/>
  <c r="A69" i="14"/>
  <c r="F69" i="14" s="1"/>
  <c r="C68" i="14"/>
  <c r="A68" i="14"/>
  <c r="A67" i="14"/>
  <c r="A66" i="14"/>
  <c r="F67" i="14" s="1"/>
  <c r="A65" i="14"/>
  <c r="F65" i="14" s="1"/>
  <c r="C64" i="14"/>
  <c r="A64" i="14"/>
  <c r="F64" i="14" s="1"/>
  <c r="C63" i="14"/>
  <c r="A63" i="14"/>
  <c r="C62" i="14"/>
  <c r="A62" i="14"/>
  <c r="F62" i="14" s="1"/>
  <c r="A61" i="14"/>
  <c r="F61" i="14" s="1"/>
  <c r="C60" i="14"/>
  <c r="A60" i="14"/>
  <c r="F60" i="14" s="1"/>
  <c r="A59" i="14"/>
  <c r="A58" i="14"/>
  <c r="F59" i="14" s="1"/>
  <c r="C57" i="14"/>
  <c r="A57" i="14"/>
  <c r="A56" i="14"/>
  <c r="F56" i="14" s="1"/>
  <c r="A55" i="14"/>
  <c r="F55" i="14" s="1"/>
  <c r="A54" i="14"/>
  <c r="C53" i="14"/>
  <c r="C54" i="14"/>
  <c r="A53" i="14"/>
  <c r="A52" i="14"/>
  <c r="A51" i="14"/>
  <c r="A50" i="14"/>
  <c r="A49" i="14"/>
  <c r="C49" i="14"/>
  <c r="A48" i="14"/>
  <c r="F48" i="14" s="1"/>
  <c r="A47" i="14"/>
  <c r="F46" i="14"/>
  <c r="C46" i="14"/>
  <c r="A46" i="14"/>
  <c r="F47" i="14" s="1"/>
  <c r="A45" i="14"/>
  <c r="C44" i="14"/>
  <c r="A44" i="14"/>
  <c r="A43" i="14"/>
  <c r="F43" i="14" s="1"/>
  <c r="A42" i="14"/>
  <c r="C41" i="14"/>
  <c r="A41" i="14"/>
  <c r="F41" i="14" s="1"/>
  <c r="A40" i="14"/>
  <c r="F39" i="14"/>
  <c r="C39" i="14"/>
  <c r="A39" i="14"/>
  <c r="A38" i="14"/>
  <c r="C38" i="14"/>
  <c r="A37" i="14"/>
  <c r="F37" i="14" s="1"/>
  <c r="C36" i="14"/>
  <c r="A36" i="14"/>
  <c r="F36" i="14" s="1"/>
  <c r="A35" i="14"/>
  <c r="C34" i="14"/>
  <c r="A34" i="14"/>
  <c r="F34" i="14" s="1"/>
  <c r="A33" i="14"/>
  <c r="F33" i="14" s="1"/>
  <c r="A32" i="14"/>
  <c r="C31" i="14"/>
  <c r="A31" i="14"/>
  <c r="F32" i="14" s="1"/>
  <c r="C30" i="14"/>
  <c r="A30" i="14"/>
  <c r="F30" i="14" s="1"/>
  <c r="A29" i="14"/>
  <c r="C28" i="14"/>
  <c r="A28" i="14"/>
  <c r="A27" i="14"/>
  <c r="F27" i="14" s="1"/>
  <c r="A26" i="14"/>
  <c r="C25" i="14"/>
  <c r="A25" i="14"/>
  <c r="F25" i="14" s="1"/>
  <c r="A24" i="14"/>
  <c r="A23" i="14"/>
  <c r="C22" i="14"/>
  <c r="A22" i="14"/>
  <c r="F22" i="14" s="1"/>
  <c r="C21" i="14"/>
  <c r="A21" i="14"/>
  <c r="F21" i="14" s="1"/>
  <c r="A20" i="14"/>
  <c r="C19" i="14"/>
  <c r="C20" i="14"/>
  <c r="A19" i="14"/>
  <c r="A18" i="14"/>
  <c r="F18" i="14" s="1"/>
  <c r="A17" i="14"/>
  <c r="C16" i="14"/>
  <c r="A16" i="14"/>
  <c r="F16" i="14" s="1"/>
  <c r="A15" i="14"/>
  <c r="F15" i="14" s="1"/>
  <c r="C14" i="14"/>
  <c r="A14" i="14"/>
  <c r="F14" i="14" s="1"/>
  <c r="A13" i="14"/>
  <c r="C12" i="14"/>
  <c r="A12" i="14"/>
  <c r="A11" i="14"/>
  <c r="B12" i="13"/>
  <c r="B13" i="13"/>
  <c r="B14" i="13"/>
  <c r="C14" i="13" s="1"/>
  <c r="B15" i="13"/>
  <c r="B16" i="13"/>
  <c r="B17" i="13"/>
  <c r="B18" i="13"/>
  <c r="B19" i="13"/>
  <c r="B20" i="13"/>
  <c r="C20" i="13" s="1"/>
  <c r="B21" i="13"/>
  <c r="B22" i="13"/>
  <c r="B23" i="13"/>
  <c r="C24" i="13" s="1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C48" i="13" s="1"/>
  <c r="B48" i="13"/>
  <c r="B49" i="13"/>
  <c r="B50" i="13"/>
  <c r="B51" i="13"/>
  <c r="B52" i="13"/>
  <c r="B53" i="13"/>
  <c r="C54" i="13" s="1"/>
  <c r="B54" i="13"/>
  <c r="B55" i="13"/>
  <c r="C55" i="13" s="1"/>
  <c r="B56" i="13"/>
  <c r="B57" i="13"/>
  <c r="B58" i="13"/>
  <c r="B59" i="13"/>
  <c r="B60" i="13"/>
  <c r="B61" i="13"/>
  <c r="C61" i="13" s="1"/>
  <c r="B62" i="13"/>
  <c r="C62" i="13" s="1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C78" i="13" s="1"/>
  <c r="B79" i="13"/>
  <c r="B80" i="13"/>
  <c r="B81" i="13"/>
  <c r="B82" i="13"/>
  <c r="B83" i="13"/>
  <c r="B84" i="13"/>
  <c r="C84" i="13" s="1"/>
  <c r="B85" i="13"/>
  <c r="B86" i="13"/>
  <c r="B87" i="13"/>
  <c r="C87" i="13" s="1"/>
  <c r="B88" i="13"/>
  <c r="B89" i="13"/>
  <c r="B90" i="13"/>
  <c r="B91" i="13"/>
  <c r="B92" i="13"/>
  <c r="B93" i="13"/>
  <c r="B94" i="13"/>
  <c r="C94" i="13" s="1"/>
  <c r="B95" i="13"/>
  <c r="B96" i="13"/>
  <c r="B97" i="13"/>
  <c r="B98" i="13"/>
  <c r="B99" i="13"/>
  <c r="B100" i="13"/>
  <c r="B101" i="13"/>
  <c r="C102" i="13" s="1"/>
  <c r="B102" i="13"/>
  <c r="B103" i="13"/>
  <c r="B104" i="13"/>
  <c r="B105" i="13"/>
  <c r="B106" i="13"/>
  <c r="B107" i="13"/>
  <c r="C107" i="13" s="1"/>
  <c r="B108" i="13"/>
  <c r="B109" i="13"/>
  <c r="C109" i="13" s="1"/>
  <c r="B110" i="13"/>
  <c r="C110" i="13" s="1"/>
  <c r="B111" i="13"/>
  <c r="B112" i="13"/>
  <c r="B113" i="13"/>
  <c r="B114" i="13"/>
  <c r="B115" i="13"/>
  <c r="B116" i="13"/>
  <c r="B117" i="13"/>
  <c r="B118" i="13"/>
  <c r="B119" i="13"/>
  <c r="C120" i="13" s="1"/>
  <c r="B120" i="13"/>
  <c r="B121" i="13"/>
  <c r="B122" i="13"/>
  <c r="B123" i="13"/>
  <c r="C123" i="13" s="1"/>
  <c r="B124" i="13"/>
  <c r="B125" i="13"/>
  <c r="B126" i="13"/>
  <c r="C126" i="13" s="1"/>
  <c r="B127" i="13"/>
  <c r="B128" i="13"/>
  <c r="B129" i="13"/>
  <c r="B130" i="13"/>
  <c r="B131" i="13"/>
  <c r="B132" i="13"/>
  <c r="B133" i="13"/>
  <c r="B134" i="13"/>
  <c r="B135" i="13"/>
  <c r="C136" i="13" s="1"/>
  <c r="B136" i="13"/>
  <c r="B137" i="13"/>
  <c r="B138" i="13"/>
  <c r="B139" i="13"/>
  <c r="B140" i="13"/>
  <c r="B141" i="13"/>
  <c r="C141" i="13" s="1"/>
  <c r="B142" i="13"/>
  <c r="C142" i="13" s="1"/>
  <c r="B143" i="13"/>
  <c r="C144" i="13" s="1"/>
  <c r="B144" i="13"/>
  <c r="B145" i="13"/>
  <c r="B146" i="13"/>
  <c r="B147" i="13"/>
  <c r="B148" i="13"/>
  <c r="C148" i="13" s="1"/>
  <c r="B149" i="13"/>
  <c r="C150" i="13" s="1"/>
  <c r="B150" i="13"/>
  <c r="B151" i="13"/>
  <c r="C152" i="13" s="1"/>
  <c r="B152" i="13"/>
  <c r="B153" i="13"/>
  <c r="B154" i="13"/>
  <c r="B155" i="13"/>
  <c r="B156" i="13"/>
  <c r="B157" i="13"/>
  <c r="C157" i="13" s="1"/>
  <c r="B158" i="13"/>
  <c r="B159" i="13"/>
  <c r="C160" i="13" s="1"/>
  <c r="B160" i="13"/>
  <c r="B161" i="13"/>
  <c r="B162" i="13"/>
  <c r="B163" i="13"/>
  <c r="B164" i="13"/>
  <c r="B165" i="13"/>
  <c r="B166" i="13"/>
  <c r="B167" i="13"/>
  <c r="C167" i="13" s="1"/>
  <c r="B168" i="13"/>
  <c r="B169" i="13"/>
  <c r="B170" i="13"/>
  <c r="B171" i="13"/>
  <c r="B172" i="13"/>
  <c r="B173" i="13"/>
  <c r="C173" i="13" s="1"/>
  <c r="B174" i="13"/>
  <c r="C174" i="13" s="1"/>
  <c r="B175" i="13"/>
  <c r="C176" i="13" s="1"/>
  <c r="B176" i="13"/>
  <c r="B177" i="13"/>
  <c r="B178" i="13"/>
  <c r="B179" i="13"/>
  <c r="B180" i="13"/>
  <c r="B181" i="13"/>
  <c r="B182" i="13"/>
  <c r="B183" i="13"/>
  <c r="C184" i="13" s="1"/>
  <c r="B184" i="13"/>
  <c r="B185" i="13"/>
  <c r="B186" i="13"/>
  <c r="B187" i="13"/>
  <c r="B188" i="13"/>
  <c r="B189" i="13"/>
  <c r="B190" i="13"/>
  <c r="C190" i="13" s="1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C206" i="13" s="1"/>
  <c r="B207" i="13"/>
  <c r="B208" i="13"/>
  <c r="B209" i="13"/>
  <c r="B210" i="13"/>
  <c r="B211" i="13"/>
  <c r="B212" i="13"/>
  <c r="C212" i="13" s="1"/>
  <c r="B213" i="13"/>
  <c r="B214" i="13"/>
  <c r="B215" i="13"/>
  <c r="B216" i="13"/>
  <c r="B217" i="13"/>
  <c r="B218" i="13"/>
  <c r="B219" i="13"/>
  <c r="B220" i="13"/>
  <c r="B221" i="13"/>
  <c r="B222" i="13"/>
  <c r="C222" i="13" s="1"/>
  <c r="B223" i="13"/>
  <c r="B224" i="13"/>
  <c r="B225" i="13"/>
  <c r="B226" i="13"/>
  <c r="B227" i="13"/>
  <c r="B228" i="13"/>
  <c r="B229" i="13"/>
  <c r="C230" i="13" s="1"/>
  <c r="B230" i="13"/>
  <c r="B231" i="13"/>
  <c r="C231" i="13" s="1"/>
  <c r="B232" i="13"/>
  <c r="B233" i="13"/>
  <c r="B234" i="13"/>
  <c r="B235" i="13"/>
  <c r="B236" i="13"/>
  <c r="B237" i="13"/>
  <c r="C237" i="13" s="1"/>
  <c r="B238" i="13"/>
  <c r="B239" i="13"/>
  <c r="C240" i="13" s="1"/>
  <c r="B240" i="13"/>
  <c r="B241" i="13"/>
  <c r="B242" i="13"/>
  <c r="B243" i="13"/>
  <c r="B244" i="13"/>
  <c r="B245" i="13"/>
  <c r="B246" i="13"/>
  <c r="B247" i="13"/>
  <c r="C248" i="13" s="1"/>
  <c r="B248" i="13"/>
  <c r="B249" i="13"/>
  <c r="B250" i="13"/>
  <c r="B251" i="13"/>
  <c r="B252" i="13"/>
  <c r="B253" i="13"/>
  <c r="B254" i="13"/>
  <c r="C254" i="13" s="1"/>
  <c r="B255" i="13"/>
  <c r="C256" i="13" s="1"/>
  <c r="B256" i="13"/>
  <c r="B257" i="13"/>
  <c r="B258" i="13"/>
  <c r="B259" i="13"/>
  <c r="B260" i="13"/>
  <c r="B261" i="13"/>
  <c r="B262" i="13"/>
  <c r="B263" i="13"/>
  <c r="C263" i="13" s="1"/>
  <c r="B264" i="13"/>
  <c r="B265" i="13"/>
  <c r="B266" i="13"/>
  <c r="B267" i="13"/>
  <c r="B268" i="13"/>
  <c r="B269" i="13"/>
  <c r="B270" i="13"/>
  <c r="C270" i="13" s="1"/>
  <c r="B271" i="13"/>
  <c r="B272" i="13"/>
  <c r="B273" i="13"/>
  <c r="B274" i="13"/>
  <c r="B275" i="13"/>
  <c r="B276" i="13"/>
  <c r="B277" i="13"/>
  <c r="C278" i="13" s="1"/>
  <c r="B278" i="13"/>
  <c r="B279" i="13"/>
  <c r="C279" i="13" s="1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C295" i="13" s="1"/>
  <c r="B296" i="13"/>
  <c r="B297" i="13"/>
  <c r="B298" i="13"/>
  <c r="B299" i="13"/>
  <c r="B300" i="13"/>
  <c r="B301" i="13"/>
  <c r="C301" i="13" s="1"/>
  <c r="B302" i="13"/>
  <c r="C302" i="13" s="1"/>
  <c r="B303" i="13"/>
  <c r="B304" i="13"/>
  <c r="B305" i="13"/>
  <c r="B306" i="13"/>
  <c r="B307" i="13"/>
  <c r="B308" i="13"/>
  <c r="B309" i="13"/>
  <c r="B310" i="13"/>
  <c r="B311" i="13"/>
  <c r="C312" i="13" s="1"/>
  <c r="B312" i="13"/>
  <c r="B313" i="13"/>
  <c r="B314" i="13"/>
  <c r="B315" i="13"/>
  <c r="B316" i="13"/>
  <c r="B317" i="13"/>
  <c r="C317" i="13" s="1"/>
  <c r="B318" i="13"/>
  <c r="C318" i="13" s="1"/>
  <c r="B319" i="13"/>
  <c r="B320" i="13"/>
  <c r="B321" i="13"/>
  <c r="B322" i="13"/>
  <c r="B323" i="13"/>
  <c r="B324" i="13"/>
  <c r="B325" i="13"/>
  <c r="B326" i="13"/>
  <c r="B327" i="13"/>
  <c r="C328" i="13" s="1"/>
  <c r="B328" i="13"/>
  <c r="B329" i="13"/>
  <c r="B330" i="13"/>
  <c r="B331" i="13"/>
  <c r="C331" i="13" s="1"/>
  <c r="B332" i="13"/>
  <c r="B333" i="13"/>
  <c r="B334" i="13"/>
  <c r="B335" i="13"/>
  <c r="B336" i="13"/>
  <c r="B337" i="13"/>
  <c r="B338" i="13"/>
  <c r="B339" i="13"/>
  <c r="B340" i="13"/>
  <c r="B341" i="13"/>
  <c r="C342" i="13" s="1"/>
  <c r="B342" i="13"/>
  <c r="B343" i="13"/>
  <c r="C343" i="13" s="1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C359" i="13" s="1"/>
  <c r="B360" i="13"/>
  <c r="B361" i="13"/>
  <c r="C361" i="13" s="1"/>
  <c r="B362" i="13"/>
  <c r="B363" i="13"/>
  <c r="B364" i="13"/>
  <c r="B365" i="13"/>
  <c r="C365" i="13" s="1"/>
  <c r="B366" i="13"/>
  <c r="B367" i="13"/>
  <c r="B368" i="13"/>
  <c r="B369" i="13"/>
  <c r="B370" i="13"/>
  <c r="B371" i="13"/>
  <c r="B372" i="13"/>
  <c r="C372" i="13" s="1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C388" i="13" s="1"/>
  <c r="B389" i="13"/>
  <c r="B390" i="13"/>
  <c r="B391" i="13"/>
  <c r="B392" i="13"/>
  <c r="B393" i="13"/>
  <c r="C393" i="13" s="1"/>
  <c r="B394" i="13"/>
  <c r="B395" i="13"/>
  <c r="B396" i="13"/>
  <c r="B397" i="13"/>
  <c r="C397" i="13" s="1"/>
  <c r="B398" i="13"/>
  <c r="C399" i="13" s="1"/>
  <c r="B399" i="13"/>
  <c r="B400" i="13"/>
  <c r="B401" i="13"/>
  <c r="B402" i="13"/>
  <c r="B403" i="13"/>
  <c r="B404" i="13"/>
  <c r="B405" i="13"/>
  <c r="B406" i="13"/>
  <c r="B407" i="13"/>
  <c r="B408" i="13"/>
  <c r="B409" i="13"/>
  <c r="C409" i="13" s="1"/>
  <c r="B410" i="13"/>
  <c r="B411" i="13"/>
  <c r="B412" i="13"/>
  <c r="B413" i="13"/>
  <c r="B414" i="13"/>
  <c r="B415" i="13"/>
  <c r="B416" i="13"/>
  <c r="B417" i="13"/>
  <c r="B418" i="13"/>
  <c r="B419" i="13"/>
  <c r="B420" i="13"/>
  <c r="C420" i="13" s="1"/>
  <c r="B421" i="13"/>
  <c r="C422" i="13" s="1"/>
  <c r="B422" i="13"/>
  <c r="B423" i="13"/>
  <c r="C424" i="13" s="1"/>
  <c r="B424" i="13"/>
  <c r="B425" i="13"/>
  <c r="B426" i="13"/>
  <c r="B427" i="13"/>
  <c r="B428" i="13"/>
  <c r="B429" i="13"/>
  <c r="C429" i="13" s="1"/>
  <c r="B430" i="13"/>
  <c r="B431" i="13"/>
  <c r="B432" i="13"/>
  <c r="B433" i="13"/>
  <c r="B434" i="13"/>
  <c r="B435" i="13"/>
  <c r="B436" i="13"/>
  <c r="C436" i="13" s="1"/>
  <c r="B437" i="13"/>
  <c r="C438" i="13" s="1"/>
  <c r="B438" i="13"/>
  <c r="B439" i="13"/>
  <c r="B440" i="13"/>
  <c r="B441" i="13"/>
  <c r="B442" i="13"/>
  <c r="B443" i="13"/>
  <c r="B444" i="13"/>
  <c r="B445" i="13"/>
  <c r="C445" i="13" s="1"/>
  <c r="B446" i="13"/>
  <c r="B447" i="13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C26" i="12" s="1"/>
  <c r="B27" i="12"/>
  <c r="C28" i="12" s="1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C42" i="12" s="1"/>
  <c r="B43" i="12"/>
  <c r="C44" i="12" s="1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C58" i="12" s="1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C76" i="12" s="1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C90" i="12" s="1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C106" i="12" s="1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C138" i="12" s="1"/>
  <c r="B139" i="12"/>
  <c r="C140" i="12" s="1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C171" i="12" s="1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C186" i="12" s="1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C218" i="12" s="1"/>
  <c r="B219" i="12"/>
  <c r="C220" i="12" s="1"/>
  <c r="B220" i="12"/>
  <c r="B221" i="12"/>
  <c r="B222" i="12"/>
  <c r="B223" i="12"/>
  <c r="B224" i="12"/>
  <c r="B225" i="12"/>
  <c r="B226" i="12"/>
  <c r="B227" i="12"/>
  <c r="C228" i="12" s="1"/>
  <c r="B228" i="12"/>
  <c r="B229" i="12"/>
  <c r="B230" i="12"/>
  <c r="B231" i="12"/>
  <c r="B232" i="12"/>
  <c r="B233" i="12"/>
  <c r="B234" i="12"/>
  <c r="C235" i="12" s="1"/>
  <c r="B235" i="12"/>
  <c r="B236" i="12"/>
  <c r="B237" i="12"/>
  <c r="B238" i="12"/>
  <c r="B239" i="12"/>
  <c r="B240" i="12"/>
  <c r="B241" i="12"/>
  <c r="B242" i="12"/>
  <c r="B243" i="12"/>
  <c r="C243" i="12" s="1"/>
  <c r="B244" i="12"/>
  <c r="B245" i="12"/>
  <c r="B246" i="12"/>
  <c r="B247" i="12"/>
  <c r="B248" i="12"/>
  <c r="B249" i="12"/>
  <c r="B250" i="12"/>
  <c r="B251" i="12"/>
  <c r="C252" i="12" s="1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C266" i="12" s="1"/>
  <c r="B267" i="12"/>
  <c r="C268" i="12" s="1"/>
  <c r="B268" i="12"/>
  <c r="B269" i="12"/>
  <c r="B270" i="12"/>
  <c r="B271" i="12"/>
  <c r="B272" i="12"/>
  <c r="B273" i="12"/>
  <c r="B274" i="12"/>
  <c r="B275" i="12"/>
  <c r="C275" i="12" s="1"/>
  <c r="B276" i="12"/>
  <c r="B277" i="12"/>
  <c r="B278" i="12"/>
  <c r="B279" i="12"/>
  <c r="B280" i="12"/>
  <c r="B281" i="12"/>
  <c r="B282" i="12"/>
  <c r="C283" i="12" s="1"/>
  <c r="B283" i="12"/>
  <c r="B284" i="12"/>
  <c r="B285" i="12"/>
  <c r="B286" i="12"/>
  <c r="B287" i="12"/>
  <c r="B288" i="12"/>
  <c r="B289" i="12"/>
  <c r="B290" i="12"/>
  <c r="B291" i="12"/>
  <c r="C291" i="12" s="1"/>
  <c r="B292" i="12"/>
  <c r="B293" i="12"/>
  <c r="B294" i="12"/>
  <c r="B295" i="12"/>
  <c r="B296" i="12"/>
  <c r="B297" i="12"/>
  <c r="B298" i="12"/>
  <c r="C299" i="12" s="1"/>
  <c r="B299" i="12"/>
  <c r="B300" i="12"/>
  <c r="B301" i="12"/>
  <c r="B302" i="12"/>
  <c r="B303" i="12"/>
  <c r="B304" i="12"/>
  <c r="B305" i="12"/>
  <c r="C306" i="12" s="1"/>
  <c r="B306" i="12"/>
  <c r="B307" i="12"/>
  <c r="B308" i="12"/>
  <c r="B309" i="12"/>
  <c r="B310" i="12"/>
  <c r="B311" i="12"/>
  <c r="B312" i="12"/>
  <c r="B313" i="12"/>
  <c r="B314" i="12"/>
  <c r="C314" i="12" s="1"/>
  <c r="B315" i="12"/>
  <c r="B316" i="12"/>
  <c r="B317" i="12"/>
  <c r="B318" i="12"/>
  <c r="B319" i="12"/>
  <c r="B320" i="12"/>
  <c r="B321" i="12"/>
  <c r="C322" i="12" s="1"/>
  <c r="B322" i="12"/>
  <c r="B323" i="12"/>
  <c r="B324" i="12"/>
  <c r="B325" i="12"/>
  <c r="B326" i="12"/>
  <c r="B327" i="12"/>
  <c r="B328" i="12"/>
  <c r="B329" i="12"/>
  <c r="C329" i="12" s="1"/>
  <c r="B330" i="12"/>
  <c r="C331" i="12" s="1"/>
  <c r="B331" i="12"/>
  <c r="B332" i="12"/>
  <c r="B333" i="12"/>
  <c r="B334" i="12"/>
  <c r="B335" i="12"/>
  <c r="B336" i="12"/>
  <c r="B337" i="12"/>
  <c r="B338" i="12"/>
  <c r="B339" i="12"/>
  <c r="C339" i="12" s="1"/>
  <c r="B340" i="12"/>
  <c r="B341" i="12"/>
  <c r="B342" i="12"/>
  <c r="B343" i="12"/>
  <c r="B344" i="12"/>
  <c r="B345" i="12"/>
  <c r="B346" i="12"/>
  <c r="C347" i="12" s="1"/>
  <c r="B347" i="12"/>
  <c r="B348" i="12"/>
  <c r="B349" i="12"/>
  <c r="B350" i="12"/>
  <c r="B351" i="12"/>
  <c r="B352" i="12"/>
  <c r="B353" i="12"/>
  <c r="C354" i="12" s="1"/>
  <c r="B354" i="12"/>
  <c r="B355" i="12"/>
  <c r="B356" i="12"/>
  <c r="B357" i="12"/>
  <c r="B358" i="12"/>
  <c r="B359" i="12"/>
  <c r="B360" i="12"/>
  <c r="B361" i="12"/>
  <c r="C361" i="12" s="1"/>
  <c r="B362" i="12"/>
  <c r="C362" i="12" s="1"/>
  <c r="B363" i="12"/>
  <c r="B364" i="12"/>
  <c r="B365" i="12"/>
  <c r="B366" i="12"/>
  <c r="B367" i="12"/>
  <c r="B368" i="12"/>
  <c r="B369" i="12"/>
  <c r="B370" i="12"/>
  <c r="B371" i="12"/>
  <c r="C371" i="12" s="1"/>
  <c r="B372" i="12"/>
  <c r="B373" i="12"/>
  <c r="B374" i="12"/>
  <c r="B375" i="12"/>
  <c r="B376" i="12"/>
  <c r="B377" i="12"/>
  <c r="C377" i="12" s="1"/>
  <c r="B378" i="12"/>
  <c r="C379" i="12" s="1"/>
  <c r="B379" i="12"/>
  <c r="B380" i="12"/>
  <c r="B381" i="12"/>
  <c r="B382" i="12"/>
  <c r="B383" i="12"/>
  <c r="B384" i="12"/>
  <c r="B385" i="12"/>
  <c r="B386" i="12"/>
  <c r="B387" i="12"/>
  <c r="C387" i="12" s="1"/>
  <c r="B388" i="12"/>
  <c r="B389" i="12"/>
  <c r="B390" i="12"/>
  <c r="B391" i="12"/>
  <c r="B392" i="12"/>
  <c r="B393" i="12"/>
  <c r="C393" i="12" s="1"/>
  <c r="B394" i="12"/>
  <c r="C394" i="12" s="1"/>
  <c r="B395" i="12"/>
  <c r="B396" i="12"/>
  <c r="B397" i="12"/>
  <c r="B398" i="12"/>
  <c r="B399" i="12"/>
  <c r="B400" i="12"/>
  <c r="B401" i="12"/>
  <c r="C402" i="12" s="1"/>
  <c r="B402" i="12"/>
  <c r="B403" i="12"/>
  <c r="B404" i="12"/>
  <c r="B405" i="12"/>
  <c r="B406" i="12"/>
  <c r="B407" i="12"/>
  <c r="B408" i="12"/>
  <c r="B409" i="12"/>
  <c r="C409" i="12" s="1"/>
  <c r="B410" i="12"/>
  <c r="C411" i="12" s="1"/>
  <c r="B411" i="12"/>
  <c r="B412" i="12"/>
  <c r="B413" i="12"/>
  <c r="B414" i="12"/>
  <c r="B415" i="12"/>
  <c r="B416" i="12"/>
  <c r="B417" i="12"/>
  <c r="C418" i="12" s="1"/>
  <c r="B418" i="12"/>
  <c r="B419" i="12"/>
  <c r="B420" i="12"/>
  <c r="B421" i="12"/>
  <c r="B422" i="12"/>
  <c r="B423" i="12"/>
  <c r="B424" i="12"/>
  <c r="B425" i="12"/>
  <c r="C425" i="12" s="1"/>
  <c r="B426" i="12"/>
  <c r="C427" i="12" s="1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C443" i="12" s="1"/>
  <c r="B443" i="12"/>
  <c r="B444" i="12"/>
  <c r="B445" i="12"/>
  <c r="B446" i="12"/>
  <c r="B447" i="12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C25" i="11" s="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C58" i="11" s="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C106" i="11" s="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C153" i="11" s="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C169" i="11" s="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C185" i="11" s="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C217" i="11" s="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C233" i="11" s="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C249" i="11" s="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C265" i="11" s="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C281" i="11" s="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C314" i="11" s="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C329" i="11" s="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C345" i="11" s="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C362" i="11" s="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C441" i="11" s="1"/>
  <c r="B442" i="11"/>
  <c r="B443" i="11"/>
  <c r="B444" i="11"/>
  <c r="B445" i="11"/>
  <c r="B446" i="11"/>
  <c r="B447" i="11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C140" i="10" s="1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C156" i="10" s="1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C172" i="10" s="1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C204" i="10" s="1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C268" i="10" s="1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C427" i="10" s="1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C25" i="9" s="1"/>
  <c r="B26" i="9"/>
  <c r="C27" i="9" s="1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C41" i="9" s="1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C91" i="9" s="1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C105" i="9" s="1"/>
  <c r="B106" i="9"/>
  <c r="C107" i="9" s="1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C121" i="9" s="1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C137" i="9" s="1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C153" i="9" s="1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C169" i="9" s="1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C203" i="9" s="1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C217" i="9" s="1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C265" i="9" s="1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C281" i="9" s="1"/>
  <c r="B282" i="9"/>
  <c r="C283" i="9" s="1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C299" i="9" s="1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C313" i="9" s="1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C329" i="9" s="1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C361" i="9" s="1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C377" i="9" s="1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C393" i="9" s="1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C409" i="9" s="1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C425" i="9" s="1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C441" i="9" s="1"/>
  <c r="B442" i="9"/>
  <c r="C443" i="9" s="1"/>
  <c r="B443" i="9"/>
  <c r="B444" i="9"/>
  <c r="B445" i="9"/>
  <c r="B446" i="9"/>
  <c r="B447" i="9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C43" i="8" s="1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C59" i="8" s="1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C75" i="8" s="1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C91" i="8" s="1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C107" i="8" s="1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C123" i="8" s="1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C139" i="8" s="1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C155" i="8" s="1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C171" i="8" s="1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C187" i="8" s="1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C203" i="8" s="1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C219" i="8" s="1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C235" i="8" s="1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C251" i="8" s="1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C267" i="8" s="1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C283" i="8" s="1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C299" i="8" s="1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C315" i="8" s="1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C331" i="8" s="1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C347" i="8" s="1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C363" i="8" s="1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C379" i="8" s="1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C395" i="8" s="1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C411" i="8" s="1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C427" i="8" s="1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C443" i="8" s="1"/>
  <c r="B443" i="8"/>
  <c r="B444" i="8"/>
  <c r="B445" i="8"/>
  <c r="B446" i="8"/>
  <c r="B447" i="8"/>
  <c r="C59" i="10"/>
  <c r="C124" i="10"/>
  <c r="B11" i="10"/>
  <c r="C138" i="11"/>
  <c r="C154" i="11"/>
  <c r="C297" i="11"/>
  <c r="C313" i="11"/>
  <c r="B11" i="11"/>
  <c r="C172" i="13"/>
  <c r="C392" i="13"/>
  <c r="C395" i="13"/>
  <c r="C417" i="13"/>
  <c r="C423" i="13"/>
  <c r="B11" i="13"/>
  <c r="B3" i="13"/>
  <c r="B2" i="13"/>
  <c r="B1" i="13"/>
  <c r="A447" i="13"/>
  <c r="C446" i="13"/>
  <c r="A446" i="13"/>
  <c r="F446" i="13" s="1"/>
  <c r="A445" i="13"/>
  <c r="F445" i="13" s="1"/>
  <c r="A444" i="13"/>
  <c r="A443" i="13"/>
  <c r="A442" i="13"/>
  <c r="A441" i="13"/>
  <c r="F441" i="13" s="1"/>
  <c r="A440" i="13"/>
  <c r="F440" i="13" s="1"/>
  <c r="A439" i="13"/>
  <c r="A438" i="13"/>
  <c r="C437" i="13"/>
  <c r="A437" i="13"/>
  <c r="F437" i="13" s="1"/>
  <c r="A436" i="13"/>
  <c r="C435" i="13"/>
  <c r="A435" i="13"/>
  <c r="C434" i="13"/>
  <c r="A434" i="13"/>
  <c r="F434" i="13" s="1"/>
  <c r="A433" i="13"/>
  <c r="A432" i="13"/>
  <c r="F432" i="13" s="1"/>
  <c r="A431" i="13"/>
  <c r="F431" i="13" s="1"/>
  <c r="A430" i="13"/>
  <c r="A429" i="13"/>
  <c r="F429" i="13" s="1"/>
  <c r="F428" i="13"/>
  <c r="A428" i="13"/>
  <c r="A427" i="13"/>
  <c r="A426" i="13"/>
  <c r="C425" i="13"/>
  <c r="A425" i="13"/>
  <c r="A424" i="13"/>
  <c r="A423" i="13"/>
  <c r="A422" i="13"/>
  <c r="C421" i="13"/>
  <c r="A421" i="13"/>
  <c r="F420" i="13"/>
  <c r="A420" i="13"/>
  <c r="C419" i="13"/>
  <c r="A419" i="13"/>
  <c r="F418" i="13"/>
  <c r="C418" i="13"/>
  <c r="A418" i="13"/>
  <c r="A417" i="13"/>
  <c r="A416" i="13"/>
  <c r="A415" i="13"/>
  <c r="F415" i="13" s="1"/>
  <c r="A414" i="13"/>
  <c r="C413" i="13"/>
  <c r="A413" i="13"/>
  <c r="F413" i="13" s="1"/>
  <c r="F412" i="13"/>
  <c r="A412" i="13"/>
  <c r="A411" i="13"/>
  <c r="A410" i="13"/>
  <c r="A409" i="13"/>
  <c r="A408" i="13"/>
  <c r="A407" i="13"/>
  <c r="F406" i="13"/>
  <c r="C406" i="13"/>
  <c r="A406" i="13"/>
  <c r="A405" i="13"/>
  <c r="F404" i="13"/>
  <c r="A404" i="13"/>
  <c r="C403" i="13"/>
  <c r="A403" i="13"/>
  <c r="F403" i="13" s="1"/>
  <c r="C402" i="13"/>
  <c r="A402" i="13"/>
  <c r="A401" i="13"/>
  <c r="F402" i="13" s="1"/>
  <c r="A400" i="13"/>
  <c r="F400" i="13" s="1"/>
  <c r="A399" i="13"/>
  <c r="A398" i="13"/>
  <c r="F398" i="13" s="1"/>
  <c r="A397" i="13"/>
  <c r="A396" i="13"/>
  <c r="F396" i="13" s="1"/>
  <c r="A395" i="13"/>
  <c r="A394" i="13"/>
  <c r="A393" i="13"/>
  <c r="F393" i="13" s="1"/>
  <c r="A392" i="13"/>
  <c r="C391" i="13"/>
  <c r="A391" i="13"/>
  <c r="C390" i="13"/>
  <c r="A390" i="13"/>
  <c r="F390" i="13" s="1"/>
  <c r="C389" i="13"/>
  <c r="A389" i="13"/>
  <c r="A388" i="13"/>
  <c r="C387" i="13"/>
  <c r="A387" i="13"/>
  <c r="F387" i="13" s="1"/>
  <c r="F386" i="13"/>
  <c r="C386" i="13"/>
  <c r="A386" i="13"/>
  <c r="A385" i="13"/>
  <c r="A384" i="13"/>
  <c r="A383" i="13"/>
  <c r="F383" i="13" s="1"/>
  <c r="A382" i="13"/>
  <c r="F382" i="13" s="1"/>
  <c r="F381" i="13"/>
  <c r="C381" i="13"/>
  <c r="A381" i="13"/>
  <c r="A380" i="13"/>
  <c r="A379" i="13"/>
  <c r="A378" i="13"/>
  <c r="C377" i="13"/>
  <c r="A377" i="13"/>
  <c r="F377" i="13" s="1"/>
  <c r="A376" i="13"/>
  <c r="A375" i="13"/>
  <c r="F374" i="13"/>
  <c r="C374" i="13"/>
  <c r="A374" i="13"/>
  <c r="C373" i="13"/>
  <c r="A373" i="13"/>
  <c r="F373" i="13" s="1"/>
  <c r="F372" i="13"/>
  <c r="A372" i="13"/>
  <c r="A371" i="13"/>
  <c r="C370" i="13"/>
  <c r="A370" i="13"/>
  <c r="F370" i="13" s="1"/>
  <c r="A369" i="13"/>
  <c r="A368" i="13"/>
  <c r="A367" i="13"/>
  <c r="A366" i="13"/>
  <c r="A365" i="13"/>
  <c r="F365" i="13" s="1"/>
  <c r="A364" i="13"/>
  <c r="F364" i="13" s="1"/>
  <c r="A363" i="13"/>
  <c r="A362" i="13"/>
  <c r="A361" i="13"/>
  <c r="F361" i="13" s="1"/>
  <c r="C360" i="13"/>
  <c r="A360" i="13"/>
  <c r="A359" i="13"/>
  <c r="C358" i="13"/>
  <c r="A358" i="13"/>
  <c r="A357" i="13"/>
  <c r="F357" i="13" s="1"/>
  <c r="A356" i="13"/>
  <c r="F356" i="13" s="1"/>
  <c r="C355" i="13"/>
  <c r="A355" i="13"/>
  <c r="C354" i="13"/>
  <c r="A354" i="13"/>
  <c r="A353" i="13"/>
  <c r="A352" i="13"/>
  <c r="A351" i="13"/>
  <c r="F351" i="13" s="1"/>
  <c r="A350" i="13"/>
  <c r="F349" i="13"/>
  <c r="C349" i="13"/>
  <c r="A349" i="13"/>
  <c r="A348" i="13"/>
  <c r="A347" i="13"/>
  <c r="F348" i="13" s="1"/>
  <c r="C346" i="13"/>
  <c r="A346" i="13"/>
  <c r="C345" i="13"/>
  <c r="A345" i="13"/>
  <c r="C344" i="13"/>
  <c r="A344" i="13"/>
  <c r="A343" i="13"/>
  <c r="A342" i="13"/>
  <c r="F342" i="13" s="1"/>
  <c r="C341" i="13"/>
  <c r="A341" i="13"/>
  <c r="F340" i="13"/>
  <c r="A340" i="13"/>
  <c r="A339" i="13"/>
  <c r="F339" i="13" s="1"/>
  <c r="C338" i="13"/>
  <c r="A338" i="13"/>
  <c r="C337" i="13"/>
  <c r="A337" i="13"/>
  <c r="C336" i="13"/>
  <c r="A336" i="13"/>
  <c r="A335" i="13"/>
  <c r="F335" i="13" s="1"/>
  <c r="A334" i="13"/>
  <c r="C333" i="13"/>
  <c r="A333" i="13"/>
  <c r="F333" i="13" s="1"/>
  <c r="A332" i="13"/>
  <c r="F332" i="13" s="1"/>
  <c r="A331" i="13"/>
  <c r="C330" i="13"/>
  <c r="A330" i="13"/>
  <c r="A329" i="13"/>
  <c r="A328" i="13"/>
  <c r="C327" i="13"/>
  <c r="A327" i="13"/>
  <c r="F327" i="13" s="1"/>
  <c r="A326" i="13"/>
  <c r="A325" i="13"/>
  <c r="F324" i="13"/>
  <c r="A324" i="13"/>
  <c r="A323" i="13"/>
  <c r="F323" i="13" s="1"/>
  <c r="F322" i="13"/>
  <c r="C322" i="13"/>
  <c r="A322" i="13"/>
  <c r="C321" i="13"/>
  <c r="A321" i="13"/>
  <c r="C320" i="13"/>
  <c r="A320" i="13"/>
  <c r="A319" i="13"/>
  <c r="F319" i="13" s="1"/>
  <c r="A318" i="13"/>
  <c r="A317" i="13"/>
  <c r="F317" i="13" s="1"/>
  <c r="A316" i="13"/>
  <c r="A315" i="13"/>
  <c r="F316" i="13" s="1"/>
  <c r="C314" i="13"/>
  <c r="A314" i="13"/>
  <c r="C313" i="13"/>
  <c r="A313" i="13"/>
  <c r="A312" i="13"/>
  <c r="C311" i="13"/>
  <c r="A311" i="13"/>
  <c r="F311" i="13" s="1"/>
  <c r="A310" i="13"/>
  <c r="A309" i="13"/>
  <c r="F308" i="13"/>
  <c r="A308" i="13"/>
  <c r="A307" i="13"/>
  <c r="F307" i="13" s="1"/>
  <c r="F306" i="13"/>
  <c r="C306" i="13"/>
  <c r="A306" i="13"/>
  <c r="C305" i="13"/>
  <c r="A305" i="13"/>
  <c r="C304" i="13"/>
  <c r="A304" i="13"/>
  <c r="A303" i="13"/>
  <c r="F303" i="13" s="1"/>
  <c r="A302" i="13"/>
  <c r="A301" i="13"/>
  <c r="F301" i="13" s="1"/>
  <c r="F300" i="13"/>
  <c r="A300" i="13"/>
  <c r="A299" i="13"/>
  <c r="A298" i="13"/>
  <c r="C297" i="13"/>
  <c r="A297" i="13"/>
  <c r="F297" i="13" s="1"/>
  <c r="A296" i="13"/>
  <c r="A295" i="13"/>
  <c r="F296" i="13" s="1"/>
  <c r="C294" i="13"/>
  <c r="A294" i="13"/>
  <c r="A293" i="13"/>
  <c r="F293" i="13" s="1"/>
  <c r="A292" i="13"/>
  <c r="A291" i="13"/>
  <c r="C290" i="13"/>
  <c r="A290" i="13"/>
  <c r="A289" i="13"/>
  <c r="F290" i="13" s="1"/>
  <c r="C289" i="13"/>
  <c r="A288" i="13"/>
  <c r="A287" i="13"/>
  <c r="C286" i="13"/>
  <c r="A286" i="13"/>
  <c r="F286" i="13" s="1"/>
  <c r="F285" i="13"/>
  <c r="A285" i="13"/>
  <c r="A284" i="13"/>
  <c r="A283" i="13"/>
  <c r="A282" i="13"/>
  <c r="C281" i="13"/>
  <c r="A281" i="13"/>
  <c r="F281" i="13" s="1"/>
  <c r="A280" i="13"/>
  <c r="F280" i="13" s="1"/>
  <c r="A279" i="13"/>
  <c r="A278" i="13"/>
  <c r="F279" i="13" s="1"/>
  <c r="C277" i="13"/>
  <c r="A277" i="13"/>
  <c r="F277" i="13" s="1"/>
  <c r="A276" i="13"/>
  <c r="F276" i="13" s="1"/>
  <c r="A275" i="13"/>
  <c r="C274" i="13"/>
  <c r="A274" i="13"/>
  <c r="F274" i="13" s="1"/>
  <c r="A273" i="13"/>
  <c r="C272" i="13"/>
  <c r="A272" i="13"/>
  <c r="A271" i="13"/>
  <c r="A270" i="13"/>
  <c r="C269" i="13"/>
  <c r="A269" i="13"/>
  <c r="F269" i="13" s="1"/>
  <c r="F268" i="13"/>
  <c r="A268" i="13"/>
  <c r="A267" i="13"/>
  <c r="A266" i="13"/>
  <c r="C265" i="13"/>
  <c r="A265" i="13"/>
  <c r="F265" i="13" s="1"/>
  <c r="A264" i="13"/>
  <c r="A263" i="13"/>
  <c r="F263" i="13" s="1"/>
  <c r="A262" i="13"/>
  <c r="A261" i="13"/>
  <c r="A260" i="13"/>
  <c r="C259" i="13"/>
  <c r="A259" i="13"/>
  <c r="F259" i="13" s="1"/>
  <c r="F258" i="13"/>
  <c r="C258" i="13"/>
  <c r="A258" i="13"/>
  <c r="A257" i="13"/>
  <c r="A256" i="13"/>
  <c r="C255" i="13"/>
  <c r="A255" i="13"/>
  <c r="A254" i="13"/>
  <c r="F254" i="13" s="1"/>
  <c r="F253" i="13"/>
  <c r="A253" i="13"/>
  <c r="A252" i="13"/>
  <c r="F252" i="13" s="1"/>
  <c r="A251" i="13"/>
  <c r="A250" i="13"/>
  <c r="C249" i="13"/>
  <c r="A249" i="13"/>
  <c r="F249" i="13" s="1"/>
  <c r="A248" i="13"/>
  <c r="C247" i="13"/>
  <c r="A247" i="13"/>
  <c r="A246" i="13"/>
  <c r="A245" i="13"/>
  <c r="A244" i="13"/>
  <c r="C243" i="13"/>
  <c r="A243" i="13"/>
  <c r="F242" i="13"/>
  <c r="C242" i="13"/>
  <c r="A242" i="13"/>
  <c r="A241" i="13"/>
  <c r="A240" i="13"/>
  <c r="A239" i="13"/>
  <c r="C238" i="13"/>
  <c r="A238" i="13"/>
  <c r="A237" i="13"/>
  <c r="F237" i="13" s="1"/>
  <c r="F236" i="13"/>
  <c r="A236" i="13"/>
  <c r="A235" i="13"/>
  <c r="A234" i="13"/>
  <c r="C233" i="13"/>
  <c r="A233" i="13"/>
  <c r="F233" i="13" s="1"/>
  <c r="A232" i="13"/>
  <c r="A231" i="13"/>
  <c r="A230" i="13"/>
  <c r="C229" i="13"/>
  <c r="A229" i="13"/>
  <c r="A228" i="13"/>
  <c r="C227" i="13"/>
  <c r="A227" i="13"/>
  <c r="C226" i="13"/>
  <c r="A226" i="13"/>
  <c r="A225" i="13"/>
  <c r="F226" i="13" s="1"/>
  <c r="C225" i="13"/>
  <c r="A224" i="13"/>
  <c r="A223" i="13"/>
  <c r="A222" i="13"/>
  <c r="F221" i="13"/>
  <c r="A221" i="13"/>
  <c r="A220" i="13"/>
  <c r="F220" i="13" s="1"/>
  <c r="A219" i="13"/>
  <c r="F219" i="13" s="1"/>
  <c r="A218" i="13"/>
  <c r="C217" i="13"/>
  <c r="A217" i="13"/>
  <c r="C216" i="13"/>
  <c r="A216" i="13"/>
  <c r="C215" i="13"/>
  <c r="A215" i="13"/>
  <c r="F215" i="13" s="1"/>
  <c r="A214" i="13"/>
  <c r="A213" i="13"/>
  <c r="F212" i="13"/>
  <c r="A212" i="13"/>
  <c r="A211" i="13"/>
  <c r="F211" i="13" s="1"/>
  <c r="F210" i="13"/>
  <c r="C210" i="13"/>
  <c r="A210" i="13"/>
  <c r="C209" i="13"/>
  <c r="A209" i="13"/>
  <c r="C208" i="13"/>
  <c r="A208" i="13"/>
  <c r="A207" i="13"/>
  <c r="A206" i="13"/>
  <c r="C205" i="13"/>
  <c r="A205" i="13"/>
  <c r="A204" i="13"/>
  <c r="F204" i="13" s="1"/>
  <c r="A203" i="13"/>
  <c r="C202" i="13"/>
  <c r="A202" i="13"/>
  <c r="C201" i="13"/>
  <c r="A201" i="13"/>
  <c r="A200" i="13"/>
  <c r="C199" i="13"/>
  <c r="A199" i="13"/>
  <c r="F199" i="13" s="1"/>
  <c r="A198" i="13"/>
  <c r="A197" i="13"/>
  <c r="A196" i="13"/>
  <c r="C195" i="13"/>
  <c r="A195" i="13"/>
  <c r="F194" i="13"/>
  <c r="C194" i="13"/>
  <c r="A194" i="13"/>
  <c r="C193" i="13"/>
  <c r="A193" i="13"/>
  <c r="C192" i="13"/>
  <c r="A192" i="13"/>
  <c r="C191" i="13"/>
  <c r="A191" i="13"/>
  <c r="A190" i="13"/>
  <c r="A189" i="13"/>
  <c r="F189" i="13" s="1"/>
  <c r="F188" i="13"/>
  <c r="A188" i="13"/>
  <c r="F187" i="13"/>
  <c r="A187" i="13"/>
  <c r="A186" i="13"/>
  <c r="A185" i="13"/>
  <c r="A184" i="13"/>
  <c r="C183" i="13"/>
  <c r="A183" i="13"/>
  <c r="F183" i="13" s="1"/>
  <c r="A182" i="13"/>
  <c r="A181" i="13"/>
  <c r="A180" i="13"/>
  <c r="A179" i="13"/>
  <c r="C178" i="13"/>
  <c r="A178" i="13"/>
  <c r="C177" i="13"/>
  <c r="A177" i="13"/>
  <c r="F177" i="13" s="1"/>
  <c r="A176" i="13"/>
  <c r="F175" i="13"/>
  <c r="A175" i="13"/>
  <c r="F176" i="13" s="1"/>
  <c r="F174" i="13"/>
  <c r="A174" i="13"/>
  <c r="A173" i="13"/>
  <c r="A172" i="13"/>
  <c r="F173" i="13" s="1"/>
  <c r="A171" i="13"/>
  <c r="C170" i="13"/>
  <c r="A170" i="13"/>
  <c r="A169" i="13"/>
  <c r="F169" i="13" s="1"/>
  <c r="C168" i="13"/>
  <c r="A168" i="13"/>
  <c r="A167" i="13"/>
  <c r="A166" i="13"/>
  <c r="F165" i="13"/>
  <c r="A165" i="13"/>
  <c r="A164" i="13"/>
  <c r="C164" i="13"/>
  <c r="A163" i="13"/>
  <c r="F163" i="13" s="1"/>
  <c r="C162" i="13"/>
  <c r="A162" i="13"/>
  <c r="F162" i="13" s="1"/>
  <c r="C161" i="13"/>
  <c r="A161" i="13"/>
  <c r="A160" i="13"/>
  <c r="A159" i="13"/>
  <c r="F159" i="13" s="1"/>
  <c r="F158" i="13"/>
  <c r="C158" i="13"/>
  <c r="A158" i="13"/>
  <c r="A157" i="13"/>
  <c r="A156" i="13"/>
  <c r="A155" i="13"/>
  <c r="F155" i="13" s="1"/>
  <c r="C154" i="13"/>
  <c r="A154" i="13"/>
  <c r="F153" i="13"/>
  <c r="C153" i="13"/>
  <c r="A153" i="13"/>
  <c r="A152" i="13"/>
  <c r="C151" i="13"/>
  <c r="A151" i="13"/>
  <c r="F151" i="13" s="1"/>
  <c r="A150" i="13"/>
  <c r="A149" i="13"/>
  <c r="A148" i="13"/>
  <c r="F148" i="13" s="1"/>
  <c r="C147" i="13"/>
  <c r="A147" i="13"/>
  <c r="C146" i="13"/>
  <c r="A146" i="13"/>
  <c r="F146" i="13" s="1"/>
  <c r="C145" i="13"/>
  <c r="A145" i="13"/>
  <c r="A144" i="13"/>
  <c r="C143" i="13"/>
  <c r="A143" i="13"/>
  <c r="F143" i="13" s="1"/>
  <c r="F142" i="13"/>
  <c r="A142" i="13"/>
  <c r="A141" i="13"/>
  <c r="F140" i="13"/>
  <c r="A140" i="13"/>
  <c r="F141" i="13" s="1"/>
  <c r="A139" i="13"/>
  <c r="C138" i="13"/>
  <c r="A138" i="13"/>
  <c r="F138" i="13" s="1"/>
  <c r="C137" i="13"/>
  <c r="A137" i="13"/>
  <c r="A136" i="13"/>
  <c r="F137" i="13" s="1"/>
  <c r="C135" i="13"/>
  <c r="A135" i="13"/>
  <c r="F136" i="13" s="1"/>
  <c r="A134" i="13"/>
  <c r="A133" i="13"/>
  <c r="C132" i="13"/>
  <c r="A132" i="13"/>
  <c r="C131" i="13"/>
  <c r="A131" i="13"/>
  <c r="F132" i="13" s="1"/>
  <c r="C130" i="13"/>
  <c r="A130" i="13"/>
  <c r="F130" i="13" s="1"/>
  <c r="C129" i="13"/>
  <c r="A129" i="13"/>
  <c r="C128" i="13"/>
  <c r="A128" i="13"/>
  <c r="F128" i="13" s="1"/>
  <c r="A127" i="13"/>
  <c r="F127" i="13" s="1"/>
  <c r="F126" i="13"/>
  <c r="A126" i="13"/>
  <c r="A125" i="13"/>
  <c r="C125" i="13"/>
  <c r="A124" i="13"/>
  <c r="F125" i="13" s="1"/>
  <c r="A123" i="13"/>
  <c r="A122" i="13"/>
  <c r="C122" i="13"/>
  <c r="A121" i="13"/>
  <c r="F121" i="13" s="1"/>
  <c r="A120" i="13"/>
  <c r="C119" i="13"/>
  <c r="A119" i="13"/>
  <c r="F119" i="13" s="1"/>
  <c r="A118" i="13"/>
  <c r="A117" i="13"/>
  <c r="C116" i="13"/>
  <c r="A116" i="13"/>
  <c r="C115" i="13"/>
  <c r="A115" i="13"/>
  <c r="C114" i="13"/>
  <c r="A114" i="13"/>
  <c r="F114" i="13" s="1"/>
  <c r="C113" i="13"/>
  <c r="A113" i="13"/>
  <c r="C112" i="13"/>
  <c r="A112" i="13"/>
  <c r="F112" i="13" s="1"/>
  <c r="A111" i="13"/>
  <c r="F111" i="13" s="1"/>
  <c r="A110" i="13"/>
  <c r="A109" i="13"/>
  <c r="F110" i="13" s="1"/>
  <c r="A108" i="13"/>
  <c r="F109" i="13" s="1"/>
  <c r="A107" i="13"/>
  <c r="C106" i="13"/>
  <c r="A106" i="13"/>
  <c r="C105" i="13"/>
  <c r="A105" i="13"/>
  <c r="A104" i="13"/>
  <c r="C103" i="13"/>
  <c r="A103" i="13"/>
  <c r="F103" i="13" s="1"/>
  <c r="A102" i="13"/>
  <c r="A101" i="13"/>
  <c r="F101" i="13" s="1"/>
  <c r="C100" i="13"/>
  <c r="A100" i="13"/>
  <c r="C99" i="13"/>
  <c r="A99" i="13"/>
  <c r="C98" i="13"/>
  <c r="A98" i="13"/>
  <c r="C97" i="13"/>
  <c r="A97" i="13"/>
  <c r="F97" i="13" s="1"/>
  <c r="C96" i="13"/>
  <c r="A96" i="13"/>
  <c r="F96" i="13" s="1"/>
  <c r="A95" i="13"/>
  <c r="A94" i="13"/>
  <c r="F94" i="13" s="1"/>
  <c r="C93" i="13"/>
  <c r="A93" i="13"/>
  <c r="A92" i="13"/>
  <c r="F93" i="13" s="1"/>
  <c r="A91" i="13"/>
  <c r="C90" i="13"/>
  <c r="A90" i="13"/>
  <c r="C89" i="13"/>
  <c r="A89" i="13"/>
  <c r="A88" i="13"/>
  <c r="F89" i="13" s="1"/>
  <c r="F87" i="13"/>
  <c r="A87" i="13"/>
  <c r="A86" i="13"/>
  <c r="C85" i="13"/>
  <c r="A85" i="13"/>
  <c r="A84" i="13"/>
  <c r="F84" i="13" s="1"/>
  <c r="A83" i="13"/>
  <c r="F83" i="13" s="1"/>
  <c r="C82" i="13"/>
  <c r="A82" i="13"/>
  <c r="C81" i="13"/>
  <c r="A81" i="13"/>
  <c r="F81" i="13" s="1"/>
  <c r="C80" i="13"/>
  <c r="A80" i="13"/>
  <c r="F80" i="13" s="1"/>
  <c r="A79" i="13"/>
  <c r="A78" i="13"/>
  <c r="C77" i="13"/>
  <c r="A77" i="13"/>
  <c r="F77" i="13" s="1"/>
  <c r="A76" i="13"/>
  <c r="A75" i="13"/>
  <c r="F76" i="13" s="1"/>
  <c r="A74" i="13"/>
  <c r="C73" i="13"/>
  <c r="A73" i="13"/>
  <c r="C72" i="13"/>
  <c r="A72" i="13"/>
  <c r="C71" i="13"/>
  <c r="A71" i="13"/>
  <c r="F71" i="13" s="1"/>
  <c r="A70" i="13"/>
  <c r="C70" i="13"/>
  <c r="A69" i="13"/>
  <c r="C68" i="13"/>
  <c r="A68" i="13"/>
  <c r="F68" i="13" s="1"/>
  <c r="C67" i="13"/>
  <c r="A67" i="13"/>
  <c r="C66" i="13"/>
  <c r="A66" i="13"/>
  <c r="A65" i="13"/>
  <c r="F65" i="13" s="1"/>
  <c r="C65" i="13"/>
  <c r="A64" i="13"/>
  <c r="F64" i="13" s="1"/>
  <c r="A63" i="13"/>
  <c r="A62" i="13"/>
  <c r="A61" i="13"/>
  <c r="F61" i="13" s="1"/>
  <c r="A60" i="13"/>
  <c r="F60" i="13" s="1"/>
  <c r="A59" i="13"/>
  <c r="F59" i="13" s="1"/>
  <c r="C58" i="13"/>
  <c r="A58" i="13"/>
  <c r="A57" i="13"/>
  <c r="F56" i="13"/>
  <c r="C56" i="13"/>
  <c r="C57" i="13"/>
  <c r="A56" i="13"/>
  <c r="A55" i="13"/>
  <c r="A54" i="13"/>
  <c r="F55" i="13" s="1"/>
  <c r="C53" i="13"/>
  <c r="A53" i="13"/>
  <c r="C52" i="13"/>
  <c r="A52" i="13"/>
  <c r="F53" i="13" s="1"/>
  <c r="C51" i="13"/>
  <c r="A51" i="13"/>
  <c r="C50" i="13"/>
  <c r="A50" i="13"/>
  <c r="F50" i="13" s="1"/>
  <c r="F49" i="13"/>
  <c r="C49" i="13"/>
  <c r="A49" i="13"/>
  <c r="A48" i="13"/>
  <c r="C47" i="13"/>
  <c r="A47" i="13"/>
  <c r="F47" i="13" s="1"/>
  <c r="A46" i="13"/>
  <c r="C46" i="13"/>
  <c r="A45" i="13"/>
  <c r="F45" i="13" s="1"/>
  <c r="F44" i="13"/>
  <c r="A44" i="13"/>
  <c r="A43" i="13"/>
  <c r="A42" i="13"/>
  <c r="F42" i="13" s="1"/>
  <c r="F41" i="13"/>
  <c r="C42" i="13"/>
  <c r="A41" i="13"/>
  <c r="A40" i="13"/>
  <c r="A39" i="13"/>
  <c r="C38" i="13"/>
  <c r="A38" i="13"/>
  <c r="C37" i="13"/>
  <c r="A37" i="13"/>
  <c r="C36" i="13"/>
  <c r="A36" i="13"/>
  <c r="C35" i="13"/>
  <c r="A35" i="13"/>
  <c r="C34" i="13"/>
  <c r="A34" i="13"/>
  <c r="F34" i="13" s="1"/>
  <c r="C33" i="13"/>
  <c r="A33" i="13"/>
  <c r="A32" i="13"/>
  <c r="F31" i="13"/>
  <c r="A31" i="13"/>
  <c r="A30" i="13"/>
  <c r="F30" i="13" s="1"/>
  <c r="C30" i="13"/>
  <c r="A29" i="13"/>
  <c r="F29" i="13" s="1"/>
  <c r="A28" i="13"/>
  <c r="A27" i="13"/>
  <c r="F27" i="13" s="1"/>
  <c r="F26" i="13"/>
  <c r="A26" i="13"/>
  <c r="C26" i="13"/>
  <c r="A25" i="13"/>
  <c r="A24" i="13"/>
  <c r="C23" i="13"/>
  <c r="A23" i="13"/>
  <c r="C22" i="13"/>
  <c r="A22" i="13"/>
  <c r="F23" i="13" s="1"/>
  <c r="C21" i="13"/>
  <c r="A21" i="13"/>
  <c r="A20" i="13"/>
  <c r="F19" i="13"/>
  <c r="C19" i="13"/>
  <c r="A19" i="13"/>
  <c r="C18" i="13"/>
  <c r="A18" i="13"/>
  <c r="C17" i="13"/>
  <c r="A17" i="13"/>
  <c r="F17" i="13" s="1"/>
  <c r="C16" i="13"/>
  <c r="A16" i="13"/>
  <c r="F15" i="13"/>
  <c r="C15" i="13"/>
  <c r="A15" i="13"/>
  <c r="A14" i="13"/>
  <c r="F14" i="13" s="1"/>
  <c r="A13" i="13"/>
  <c r="C12" i="13"/>
  <c r="A12" i="13"/>
  <c r="F12" i="13" s="1"/>
  <c r="A11" i="13"/>
  <c r="C92" i="12"/>
  <c r="C124" i="12"/>
  <c r="C156" i="12"/>
  <c r="C188" i="12"/>
  <c r="C204" i="12"/>
  <c r="C344" i="12"/>
  <c r="C359" i="12"/>
  <c r="C376" i="12"/>
  <c r="C383" i="12"/>
  <c r="C392" i="12"/>
  <c r="C407" i="12"/>
  <c r="C415" i="12"/>
  <c r="C424" i="12"/>
  <c r="C439" i="12"/>
  <c r="C440" i="12"/>
  <c r="C441" i="12"/>
  <c r="C447" i="12"/>
  <c r="B11" i="12"/>
  <c r="B3" i="12"/>
  <c r="B2" i="12"/>
  <c r="B1" i="12"/>
  <c r="A447" i="12"/>
  <c r="F447" i="12" s="1"/>
  <c r="C446" i="12"/>
  <c r="A446" i="12"/>
  <c r="F446" i="12" s="1"/>
  <c r="A445" i="12"/>
  <c r="C445" i="12"/>
  <c r="A444" i="12"/>
  <c r="A443" i="12"/>
  <c r="A442" i="12"/>
  <c r="F441" i="12"/>
  <c r="A441" i="12"/>
  <c r="A440" i="12"/>
  <c r="A439" i="12"/>
  <c r="C438" i="12"/>
  <c r="A438" i="12"/>
  <c r="F438" i="12" s="1"/>
  <c r="C437" i="12"/>
  <c r="A437" i="12"/>
  <c r="F437" i="12" s="1"/>
  <c r="A436" i="12"/>
  <c r="A435" i="12"/>
  <c r="C434" i="12"/>
  <c r="A434" i="12"/>
  <c r="A433" i="12"/>
  <c r="F433" i="12" s="1"/>
  <c r="A432" i="12"/>
  <c r="A431" i="12"/>
  <c r="F431" i="12" s="1"/>
  <c r="C430" i="12"/>
  <c r="C431" i="12"/>
  <c r="A430" i="12"/>
  <c r="A429" i="12"/>
  <c r="F429" i="12" s="1"/>
  <c r="C429" i="12"/>
  <c r="A428" i="12"/>
  <c r="A427" i="12"/>
  <c r="F427" i="12" s="1"/>
  <c r="A426" i="12"/>
  <c r="A425" i="12"/>
  <c r="F425" i="12" s="1"/>
  <c r="A424" i="12"/>
  <c r="C423" i="12"/>
  <c r="A423" i="12"/>
  <c r="C422" i="12"/>
  <c r="A422" i="12"/>
  <c r="C421" i="12"/>
  <c r="A421" i="12"/>
  <c r="C420" i="12"/>
  <c r="A420" i="12"/>
  <c r="F420" i="12" s="1"/>
  <c r="C419" i="12"/>
  <c r="A419" i="12"/>
  <c r="F419" i="12" s="1"/>
  <c r="A418" i="12"/>
  <c r="A417" i="12"/>
  <c r="A416" i="12"/>
  <c r="F416" i="12" s="1"/>
  <c r="A415" i="12"/>
  <c r="C414" i="12"/>
  <c r="A414" i="12"/>
  <c r="F413" i="12"/>
  <c r="A413" i="12"/>
  <c r="C413" i="12"/>
  <c r="A412" i="12"/>
  <c r="F412" i="12" s="1"/>
  <c r="A411" i="12"/>
  <c r="A410" i="12"/>
  <c r="F409" i="12"/>
  <c r="A409" i="12"/>
  <c r="A408" i="12"/>
  <c r="A407" i="12"/>
  <c r="C406" i="12"/>
  <c r="A406" i="12"/>
  <c r="C405" i="12"/>
  <c r="A405" i="12"/>
  <c r="C404" i="12"/>
  <c r="A404" i="12"/>
  <c r="F404" i="12" s="1"/>
  <c r="C403" i="12"/>
  <c r="A403" i="12"/>
  <c r="F403" i="12" s="1"/>
  <c r="A402" i="12"/>
  <c r="A401" i="12"/>
  <c r="A400" i="12"/>
  <c r="F400" i="12" s="1"/>
  <c r="C399" i="12"/>
  <c r="A399" i="12"/>
  <c r="F399" i="12" s="1"/>
  <c r="C398" i="12"/>
  <c r="A398" i="12"/>
  <c r="A397" i="12"/>
  <c r="F397" i="12" s="1"/>
  <c r="C397" i="12"/>
  <c r="A396" i="12"/>
  <c r="A395" i="12"/>
  <c r="F395" i="12" s="1"/>
  <c r="A394" i="12"/>
  <c r="F394" i="12" s="1"/>
  <c r="F393" i="12"/>
  <c r="A393" i="12"/>
  <c r="A392" i="12"/>
  <c r="C391" i="12"/>
  <c r="A391" i="12"/>
  <c r="C390" i="12"/>
  <c r="A390" i="12"/>
  <c r="F390" i="12" s="1"/>
  <c r="C389" i="12"/>
  <c r="A389" i="12"/>
  <c r="C388" i="12"/>
  <c r="A388" i="12"/>
  <c r="A387" i="12"/>
  <c r="C386" i="12"/>
  <c r="A386" i="12"/>
  <c r="F386" i="12" s="1"/>
  <c r="A385" i="12"/>
  <c r="A384" i="12"/>
  <c r="F384" i="12" s="1"/>
  <c r="A383" i="12"/>
  <c r="C382" i="12"/>
  <c r="A382" i="12"/>
  <c r="F382" i="12" s="1"/>
  <c r="F381" i="12"/>
  <c r="A381" i="12"/>
  <c r="C381" i="12"/>
  <c r="A380" i="12"/>
  <c r="F380" i="12" s="1"/>
  <c r="A379" i="12"/>
  <c r="A378" i="12"/>
  <c r="F378" i="12" s="1"/>
  <c r="F377" i="12"/>
  <c r="A377" i="12"/>
  <c r="A376" i="12"/>
  <c r="A375" i="12"/>
  <c r="C374" i="12"/>
  <c r="A374" i="12"/>
  <c r="C373" i="12"/>
  <c r="A373" i="12"/>
  <c r="F372" i="12"/>
  <c r="C372" i="12"/>
  <c r="A372" i="12"/>
  <c r="A371" i="12"/>
  <c r="C370" i="12"/>
  <c r="A370" i="12"/>
  <c r="F370" i="12" s="1"/>
  <c r="A369" i="12"/>
  <c r="A368" i="12"/>
  <c r="F368" i="12" s="1"/>
  <c r="C367" i="12"/>
  <c r="A367" i="12"/>
  <c r="F367" i="12" s="1"/>
  <c r="C366" i="12"/>
  <c r="A366" i="12"/>
  <c r="A365" i="12"/>
  <c r="F365" i="12" s="1"/>
  <c r="C365" i="12"/>
  <c r="A364" i="12"/>
  <c r="A363" i="12"/>
  <c r="F363" i="12" s="1"/>
  <c r="A362" i="12"/>
  <c r="A361" i="12"/>
  <c r="F361" i="12" s="1"/>
  <c r="C360" i="12"/>
  <c r="A360" i="12"/>
  <c r="A359" i="12"/>
  <c r="F358" i="12"/>
  <c r="A358" i="12"/>
  <c r="C357" i="12"/>
  <c r="A357" i="12"/>
  <c r="C356" i="12"/>
  <c r="A356" i="12"/>
  <c r="C355" i="12"/>
  <c r="A355" i="12"/>
  <c r="F355" i="12" s="1"/>
  <c r="A354" i="12"/>
  <c r="F354" i="12" s="1"/>
  <c r="A353" i="12"/>
  <c r="A352" i="12"/>
  <c r="F352" i="12" s="1"/>
  <c r="C351" i="12"/>
  <c r="A351" i="12"/>
  <c r="C350" i="12"/>
  <c r="A350" i="12"/>
  <c r="F350" i="12" s="1"/>
  <c r="A349" i="12"/>
  <c r="C349" i="12"/>
  <c r="A348" i="12"/>
  <c r="F348" i="12" s="1"/>
  <c r="A347" i="12"/>
  <c r="A346" i="12"/>
  <c r="C345" i="12"/>
  <c r="A345" i="12"/>
  <c r="F345" i="12" s="1"/>
  <c r="A344" i="12"/>
  <c r="C343" i="12"/>
  <c r="A343" i="12"/>
  <c r="A342" i="12"/>
  <c r="C341" i="12"/>
  <c r="A341" i="12"/>
  <c r="F341" i="12" s="1"/>
  <c r="F340" i="12"/>
  <c r="C340" i="12"/>
  <c r="A340" i="12"/>
  <c r="A339" i="12"/>
  <c r="C338" i="12"/>
  <c r="A338" i="12"/>
  <c r="F338" i="12" s="1"/>
  <c r="A337" i="12"/>
  <c r="A336" i="12"/>
  <c r="F336" i="12" s="1"/>
  <c r="C335" i="12"/>
  <c r="A335" i="12"/>
  <c r="C334" i="12"/>
  <c r="A334" i="12"/>
  <c r="F334" i="12" s="1"/>
  <c r="A333" i="12"/>
  <c r="C333" i="12"/>
  <c r="A332" i="12"/>
  <c r="F332" i="12" s="1"/>
  <c r="A331" i="12"/>
  <c r="F331" i="12" s="1"/>
  <c r="A330" i="12"/>
  <c r="A329" i="12"/>
  <c r="C328" i="12"/>
  <c r="A328" i="12"/>
  <c r="C327" i="12"/>
  <c r="A327" i="12"/>
  <c r="C326" i="12"/>
  <c r="A326" i="12"/>
  <c r="F326" i="12" s="1"/>
  <c r="F325" i="12"/>
  <c r="C325" i="12"/>
  <c r="A325" i="12"/>
  <c r="F324" i="12"/>
  <c r="C324" i="12"/>
  <c r="A324" i="12"/>
  <c r="A323" i="12"/>
  <c r="C323" i="12"/>
  <c r="A322" i="12"/>
  <c r="C321" i="12"/>
  <c r="A321" i="12"/>
  <c r="C320" i="12"/>
  <c r="A320" i="12"/>
  <c r="C319" i="12"/>
  <c r="A319" i="12"/>
  <c r="F319" i="12" s="1"/>
  <c r="C318" i="12"/>
  <c r="A318" i="12"/>
  <c r="A317" i="12"/>
  <c r="C317" i="12"/>
  <c r="A316" i="12"/>
  <c r="F316" i="12" s="1"/>
  <c r="A315" i="12"/>
  <c r="F315" i="12" s="1"/>
  <c r="A314" i="12"/>
  <c r="C313" i="12"/>
  <c r="A313" i="12"/>
  <c r="C312" i="12"/>
  <c r="A312" i="12"/>
  <c r="C311" i="12"/>
  <c r="A311" i="12"/>
  <c r="A310" i="12"/>
  <c r="C309" i="12"/>
  <c r="A309" i="12"/>
  <c r="F309" i="12" s="1"/>
  <c r="F308" i="12"/>
  <c r="C308" i="12"/>
  <c r="A308" i="12"/>
  <c r="A307" i="12"/>
  <c r="C307" i="12"/>
  <c r="A306" i="12"/>
  <c r="F306" i="12" s="1"/>
  <c r="A305" i="12"/>
  <c r="F305" i="12" s="1"/>
  <c r="C304" i="12"/>
  <c r="A304" i="12"/>
  <c r="F304" i="12" s="1"/>
  <c r="C303" i="12"/>
  <c r="A303" i="12"/>
  <c r="C302" i="12"/>
  <c r="A302" i="12"/>
  <c r="F302" i="12" s="1"/>
  <c r="A301" i="12"/>
  <c r="F301" i="12" s="1"/>
  <c r="C301" i="12"/>
  <c r="A300" i="12"/>
  <c r="F300" i="12" s="1"/>
  <c r="A299" i="12"/>
  <c r="F299" i="12" s="1"/>
  <c r="A298" i="12"/>
  <c r="A297" i="12"/>
  <c r="C296" i="12"/>
  <c r="A296" i="12"/>
  <c r="C295" i="12"/>
  <c r="A295" i="12"/>
  <c r="C294" i="12"/>
  <c r="A294" i="12"/>
  <c r="F293" i="12"/>
  <c r="C293" i="12"/>
  <c r="A293" i="12"/>
  <c r="F294" i="12" s="1"/>
  <c r="C292" i="12"/>
  <c r="A292" i="12"/>
  <c r="F292" i="12" s="1"/>
  <c r="A291" i="12"/>
  <c r="A290" i="12"/>
  <c r="C289" i="12"/>
  <c r="A289" i="12"/>
  <c r="C288" i="12"/>
  <c r="A288" i="12"/>
  <c r="F288" i="12" s="1"/>
  <c r="C287" i="12"/>
  <c r="A287" i="12"/>
  <c r="C286" i="12"/>
  <c r="A286" i="12"/>
  <c r="A285" i="12"/>
  <c r="C285" i="12"/>
  <c r="A284" i="12"/>
  <c r="A283" i="12"/>
  <c r="A282" i="12"/>
  <c r="A281" i="12"/>
  <c r="C280" i="12"/>
  <c r="A280" i="12"/>
  <c r="F281" i="12" s="1"/>
  <c r="C279" i="12"/>
  <c r="A279" i="12"/>
  <c r="F278" i="12"/>
  <c r="C278" i="12"/>
  <c r="A278" i="12"/>
  <c r="C277" i="12"/>
  <c r="A277" i="12"/>
  <c r="F277" i="12" s="1"/>
  <c r="F276" i="12"/>
  <c r="C276" i="12"/>
  <c r="A276" i="12"/>
  <c r="A275" i="12"/>
  <c r="C274" i="12"/>
  <c r="A274" i="12"/>
  <c r="A273" i="12"/>
  <c r="C272" i="12"/>
  <c r="A272" i="12"/>
  <c r="C271" i="12"/>
  <c r="A271" i="12"/>
  <c r="C270" i="12"/>
  <c r="A270" i="12"/>
  <c r="A269" i="12"/>
  <c r="F269" i="12" s="1"/>
  <c r="A268" i="12"/>
  <c r="A267" i="12"/>
  <c r="F267" i="12" s="1"/>
  <c r="A266" i="12"/>
  <c r="F266" i="12" s="1"/>
  <c r="C265" i="12"/>
  <c r="A265" i="12"/>
  <c r="C264" i="12"/>
  <c r="A264" i="12"/>
  <c r="F265" i="12" s="1"/>
  <c r="C263" i="12"/>
  <c r="A263" i="12"/>
  <c r="A262" i="12"/>
  <c r="F262" i="12" s="1"/>
  <c r="C261" i="12"/>
  <c r="C262" i="12"/>
  <c r="A261" i="12"/>
  <c r="C260" i="12"/>
  <c r="A260" i="12"/>
  <c r="C259" i="12"/>
  <c r="A259" i="12"/>
  <c r="C258" i="12"/>
  <c r="A258" i="12"/>
  <c r="A257" i="12"/>
  <c r="C256" i="12"/>
  <c r="A256" i="12"/>
  <c r="C255" i="12"/>
  <c r="A255" i="12"/>
  <c r="C254" i="12"/>
  <c r="A254" i="12"/>
  <c r="A253" i="12"/>
  <c r="A252" i="12"/>
  <c r="A251" i="12"/>
  <c r="A250" i="12"/>
  <c r="A249" i="12"/>
  <c r="F248" i="12"/>
  <c r="A248" i="12"/>
  <c r="C248" i="12"/>
  <c r="A247" i="12"/>
  <c r="F246" i="12"/>
  <c r="A246" i="12"/>
  <c r="A245" i="12"/>
  <c r="F245" i="12" s="1"/>
  <c r="C244" i="12"/>
  <c r="A244" i="12"/>
  <c r="A243" i="12"/>
  <c r="F243" i="12" s="1"/>
  <c r="A242" i="12"/>
  <c r="F242" i="12" s="1"/>
  <c r="A241" i="12"/>
  <c r="C240" i="12"/>
  <c r="A240" i="12"/>
  <c r="F240" i="12" s="1"/>
  <c r="C239" i="12"/>
  <c r="A239" i="12"/>
  <c r="C238" i="12"/>
  <c r="A238" i="12"/>
  <c r="A237" i="12"/>
  <c r="A236" i="12"/>
  <c r="F236" i="12" s="1"/>
  <c r="A235" i="12"/>
  <c r="F235" i="12" s="1"/>
  <c r="A234" i="12"/>
  <c r="C233" i="12"/>
  <c r="A233" i="12"/>
  <c r="A232" i="12"/>
  <c r="C232" i="12"/>
  <c r="A231" i="12"/>
  <c r="F231" i="12" s="1"/>
  <c r="A230" i="12"/>
  <c r="F229" i="12"/>
  <c r="C229" i="12"/>
  <c r="A229" i="12"/>
  <c r="F230" i="12" s="1"/>
  <c r="F228" i="12"/>
  <c r="A228" i="12"/>
  <c r="A227" i="12"/>
  <c r="A226" i="12"/>
  <c r="F226" i="12" s="1"/>
  <c r="A225" i="12"/>
  <c r="C224" i="12"/>
  <c r="A224" i="12"/>
  <c r="C223" i="12"/>
  <c r="A223" i="12"/>
  <c r="F224" i="12" s="1"/>
  <c r="C222" i="12"/>
  <c r="A222" i="12"/>
  <c r="C221" i="12"/>
  <c r="A221" i="12"/>
  <c r="A220" i="12"/>
  <c r="A219" i="12"/>
  <c r="F219" i="12" s="1"/>
  <c r="A218" i="12"/>
  <c r="C217" i="12"/>
  <c r="A217" i="12"/>
  <c r="A216" i="12"/>
  <c r="A215" i="12"/>
  <c r="A214" i="12"/>
  <c r="C213" i="12"/>
  <c r="A213" i="12"/>
  <c r="F214" i="12" s="1"/>
  <c r="C212" i="12"/>
  <c r="A212" i="12"/>
  <c r="A211" i="12"/>
  <c r="F211" i="12" s="1"/>
  <c r="C210" i="12"/>
  <c r="C211" i="12"/>
  <c r="A210" i="12"/>
  <c r="F210" i="12" s="1"/>
  <c r="C209" i="12"/>
  <c r="A209" i="12"/>
  <c r="C208" i="12"/>
  <c r="A208" i="12"/>
  <c r="F208" i="12" s="1"/>
  <c r="C207" i="12"/>
  <c r="A207" i="12"/>
  <c r="C206" i="12"/>
  <c r="A206" i="12"/>
  <c r="A205" i="12"/>
  <c r="A204" i="12"/>
  <c r="F204" i="12" s="1"/>
  <c r="A203" i="12"/>
  <c r="F203" i="12" s="1"/>
  <c r="A202" i="12"/>
  <c r="A201" i="12"/>
  <c r="F202" i="12" s="1"/>
  <c r="A200" i="12"/>
  <c r="F200" i="12" s="1"/>
  <c r="C199" i="12"/>
  <c r="A199" i="12"/>
  <c r="A198" i="12"/>
  <c r="F198" i="12" s="1"/>
  <c r="F197" i="12"/>
  <c r="C197" i="12"/>
  <c r="A197" i="12"/>
  <c r="C196" i="12"/>
  <c r="A196" i="12"/>
  <c r="C195" i="12"/>
  <c r="A195" i="12"/>
  <c r="F195" i="12" s="1"/>
  <c r="A194" i="12"/>
  <c r="F194" i="12" s="1"/>
  <c r="A193" i="12"/>
  <c r="C192" i="12"/>
  <c r="A192" i="12"/>
  <c r="A191" i="12"/>
  <c r="C190" i="12"/>
  <c r="C191" i="12"/>
  <c r="A190" i="12"/>
  <c r="C189" i="12"/>
  <c r="A189" i="12"/>
  <c r="A188" i="12"/>
  <c r="A187" i="12"/>
  <c r="A186" i="12"/>
  <c r="C185" i="12"/>
  <c r="A185" i="12"/>
  <c r="F186" i="12" s="1"/>
  <c r="A184" i="12"/>
  <c r="A183" i="12"/>
  <c r="F183" i="12" s="1"/>
  <c r="C182" i="12"/>
  <c r="A182" i="12"/>
  <c r="F182" i="12" s="1"/>
  <c r="C181" i="12"/>
  <c r="A181" i="12"/>
  <c r="F181" i="12" s="1"/>
  <c r="F180" i="12"/>
  <c r="A180" i="12"/>
  <c r="C179" i="12"/>
  <c r="A179" i="12"/>
  <c r="F179" i="12" s="1"/>
  <c r="C178" i="12"/>
  <c r="A178" i="12"/>
  <c r="C177" i="12"/>
  <c r="A177" i="12"/>
  <c r="F177" i="12" s="1"/>
  <c r="C176" i="12"/>
  <c r="A176" i="12"/>
  <c r="F176" i="12" s="1"/>
  <c r="C175" i="12"/>
  <c r="A175" i="12"/>
  <c r="C174" i="12"/>
  <c r="A174" i="12"/>
  <c r="F174" i="12" s="1"/>
  <c r="C173" i="12"/>
  <c r="A173" i="12"/>
  <c r="F173" i="12" s="1"/>
  <c r="A172" i="12"/>
  <c r="F172" i="12" s="1"/>
  <c r="A171" i="12"/>
  <c r="F171" i="12" s="1"/>
  <c r="F170" i="12"/>
  <c r="A170" i="12"/>
  <c r="C169" i="12"/>
  <c r="A169" i="12"/>
  <c r="C168" i="12"/>
  <c r="A168" i="12"/>
  <c r="A167" i="12"/>
  <c r="C167" i="12"/>
  <c r="A166" i="12"/>
  <c r="F166" i="12" s="1"/>
  <c r="C165" i="12"/>
  <c r="A165" i="12"/>
  <c r="A164" i="12"/>
  <c r="C163" i="12"/>
  <c r="C164" i="12"/>
  <c r="A163" i="12"/>
  <c r="F163" i="12" s="1"/>
  <c r="C162" i="12"/>
  <c r="A162" i="12"/>
  <c r="A161" i="12"/>
  <c r="C160" i="12"/>
  <c r="A160" i="12"/>
  <c r="F160" i="12" s="1"/>
  <c r="C159" i="12"/>
  <c r="A159" i="12"/>
  <c r="A158" i="12"/>
  <c r="C157" i="12"/>
  <c r="A157" i="12"/>
  <c r="F158" i="12" s="1"/>
  <c r="A156" i="12"/>
  <c r="A155" i="12"/>
  <c r="A154" i="12"/>
  <c r="F154" i="12" s="1"/>
  <c r="C153" i="12"/>
  <c r="A153" i="12"/>
  <c r="C152" i="12"/>
  <c r="A152" i="12"/>
  <c r="F152" i="12" s="1"/>
  <c r="A151" i="12"/>
  <c r="C151" i="12"/>
  <c r="A150" i="12"/>
  <c r="C149" i="12"/>
  <c r="A149" i="12"/>
  <c r="F149" i="12" s="1"/>
  <c r="F148" i="12"/>
  <c r="A148" i="12"/>
  <c r="C148" i="12"/>
  <c r="A147" i="12"/>
  <c r="F147" i="12" s="1"/>
  <c r="C147" i="12"/>
  <c r="A146" i="12"/>
  <c r="C145" i="12"/>
  <c r="A145" i="12"/>
  <c r="F145" i="12" s="1"/>
  <c r="A144" i="12"/>
  <c r="C143" i="12"/>
  <c r="A143" i="12"/>
  <c r="F143" i="12" s="1"/>
  <c r="C142" i="12"/>
  <c r="A142" i="12"/>
  <c r="F141" i="12"/>
  <c r="C141" i="12"/>
  <c r="A141" i="12"/>
  <c r="A140" i="12"/>
  <c r="F140" i="12" s="1"/>
  <c r="A139" i="12"/>
  <c r="F138" i="12"/>
  <c r="A138" i="12"/>
  <c r="C137" i="12"/>
  <c r="A137" i="12"/>
  <c r="C136" i="12"/>
  <c r="A136" i="12"/>
  <c r="A135" i="12"/>
  <c r="F135" i="12" s="1"/>
  <c r="C134" i="12"/>
  <c r="C135" i="12"/>
  <c r="A134" i="12"/>
  <c r="C133" i="12"/>
  <c r="A133" i="12"/>
  <c r="A132" i="12"/>
  <c r="C131" i="12"/>
  <c r="C132" i="12"/>
  <c r="A131" i="12"/>
  <c r="F131" i="12" s="1"/>
  <c r="A130" i="12"/>
  <c r="C130" i="12"/>
  <c r="A129" i="12"/>
  <c r="F128" i="12"/>
  <c r="C128" i="12"/>
  <c r="A128" i="12"/>
  <c r="C127" i="12"/>
  <c r="A127" i="12"/>
  <c r="A126" i="12"/>
  <c r="F125" i="12"/>
  <c r="C125" i="12"/>
  <c r="A125" i="12"/>
  <c r="A124" i="12"/>
  <c r="F124" i="12" s="1"/>
  <c r="A123" i="12"/>
  <c r="C122" i="12"/>
  <c r="A122" i="12"/>
  <c r="C121" i="12"/>
  <c r="A121" i="12"/>
  <c r="F122" i="12" s="1"/>
  <c r="C120" i="12"/>
  <c r="A120" i="12"/>
  <c r="F120" i="12" s="1"/>
  <c r="A119" i="12"/>
  <c r="F119" i="12" s="1"/>
  <c r="C118" i="12"/>
  <c r="C119" i="12"/>
  <c r="A118" i="12"/>
  <c r="F118" i="12" s="1"/>
  <c r="C117" i="12"/>
  <c r="A117" i="12"/>
  <c r="A116" i="12"/>
  <c r="F117" i="12" s="1"/>
  <c r="C116" i="12"/>
  <c r="A115" i="12"/>
  <c r="F115" i="12" s="1"/>
  <c r="C115" i="12"/>
  <c r="A114" i="12"/>
  <c r="F113" i="12"/>
  <c r="C114" i="12"/>
  <c r="A113" i="12"/>
  <c r="C112" i="12"/>
  <c r="A112" i="12"/>
  <c r="C111" i="12"/>
  <c r="A111" i="12"/>
  <c r="F111" i="12" s="1"/>
  <c r="C110" i="12"/>
  <c r="A110" i="12"/>
  <c r="A109" i="12"/>
  <c r="F110" i="12" s="1"/>
  <c r="C108" i="12"/>
  <c r="A108" i="12"/>
  <c r="F108" i="12" s="1"/>
  <c r="A107" i="12"/>
  <c r="A106" i="12"/>
  <c r="F106" i="12" s="1"/>
  <c r="A105" i="12"/>
  <c r="C105" i="12"/>
  <c r="A104" i="12"/>
  <c r="F104" i="12" s="1"/>
  <c r="A103" i="12"/>
  <c r="C103" i="12"/>
  <c r="A102" i="12"/>
  <c r="F102" i="12" s="1"/>
  <c r="C101" i="12"/>
  <c r="A101" i="12"/>
  <c r="C100" i="12"/>
  <c r="A100" i="12"/>
  <c r="F101" i="12" s="1"/>
  <c r="A99" i="12"/>
  <c r="C99" i="12"/>
  <c r="A98" i="12"/>
  <c r="C97" i="12"/>
  <c r="A97" i="12"/>
  <c r="F97" i="12" s="1"/>
  <c r="C96" i="12"/>
  <c r="A96" i="12"/>
  <c r="C95" i="12"/>
  <c r="A95" i="12"/>
  <c r="F95" i="12" s="1"/>
  <c r="A94" i="12"/>
  <c r="A93" i="12"/>
  <c r="F94" i="12" s="1"/>
  <c r="F92" i="12"/>
  <c r="A92" i="12"/>
  <c r="F93" i="12" s="1"/>
  <c r="A91" i="12"/>
  <c r="F91" i="12" s="1"/>
  <c r="A90" i="12"/>
  <c r="C89" i="12"/>
  <c r="A89" i="12"/>
  <c r="C88" i="12"/>
  <c r="A88" i="12"/>
  <c r="F88" i="12" s="1"/>
  <c r="A87" i="12"/>
  <c r="F87" i="12" s="1"/>
  <c r="C86" i="12"/>
  <c r="C87" i="12"/>
  <c r="A86" i="12"/>
  <c r="C85" i="12"/>
  <c r="A85" i="12"/>
  <c r="F85" i="12" s="1"/>
  <c r="A84" i="12"/>
  <c r="C83" i="12"/>
  <c r="A83" i="12"/>
  <c r="C82" i="12"/>
  <c r="A82" i="12"/>
  <c r="C81" i="12"/>
  <c r="A81" i="12"/>
  <c r="A80" i="12"/>
  <c r="C79" i="12"/>
  <c r="A79" i="12"/>
  <c r="A78" i="12"/>
  <c r="C77" i="12"/>
  <c r="A77" i="12"/>
  <c r="A76" i="12"/>
  <c r="F76" i="12" s="1"/>
  <c r="A75" i="12"/>
  <c r="A74" i="12"/>
  <c r="F74" i="12" s="1"/>
  <c r="C73" i="12"/>
  <c r="A73" i="12"/>
  <c r="C72" i="12"/>
  <c r="A72" i="12"/>
  <c r="A71" i="12"/>
  <c r="C71" i="12"/>
  <c r="A70" i="12"/>
  <c r="F70" i="12" s="1"/>
  <c r="A69" i="12"/>
  <c r="F69" i="12" s="1"/>
  <c r="C68" i="12"/>
  <c r="A68" i="12"/>
  <c r="F68" i="12" s="1"/>
  <c r="C67" i="12"/>
  <c r="A67" i="12"/>
  <c r="F67" i="12" s="1"/>
  <c r="A66" i="12"/>
  <c r="F65" i="12"/>
  <c r="C66" i="12"/>
  <c r="A65" i="12"/>
  <c r="A64" i="12"/>
  <c r="C63" i="12"/>
  <c r="A63" i="12"/>
  <c r="F62" i="12"/>
  <c r="C62" i="12"/>
  <c r="A62" i="12"/>
  <c r="A61" i="12"/>
  <c r="F61" i="12" s="1"/>
  <c r="F60" i="12"/>
  <c r="C61" i="12"/>
  <c r="A60" i="12"/>
  <c r="A59" i="12"/>
  <c r="A58" i="12"/>
  <c r="C57" i="12"/>
  <c r="A57" i="12"/>
  <c r="C56" i="12"/>
  <c r="A56" i="12"/>
  <c r="A55" i="12"/>
  <c r="F55" i="12" s="1"/>
  <c r="C54" i="12"/>
  <c r="A54" i="12"/>
  <c r="F54" i="12" s="1"/>
  <c r="C53" i="12"/>
  <c r="A53" i="12"/>
  <c r="C52" i="12"/>
  <c r="A52" i="12"/>
  <c r="C51" i="12"/>
  <c r="A51" i="12"/>
  <c r="C50" i="12"/>
  <c r="A50" i="12"/>
  <c r="F50" i="12" s="1"/>
  <c r="C49" i="12"/>
  <c r="A49" i="12"/>
  <c r="C48" i="12"/>
  <c r="A48" i="12"/>
  <c r="F49" i="12" s="1"/>
  <c r="C47" i="12"/>
  <c r="A47" i="12"/>
  <c r="F47" i="12" s="1"/>
  <c r="A46" i="12"/>
  <c r="C45" i="12"/>
  <c r="A45" i="12"/>
  <c r="A44" i="12"/>
  <c r="A43" i="12"/>
  <c r="A42" i="12"/>
  <c r="F42" i="12" s="1"/>
  <c r="A41" i="12"/>
  <c r="F40" i="12"/>
  <c r="C41" i="12"/>
  <c r="A40" i="12"/>
  <c r="A39" i="12"/>
  <c r="C39" i="12"/>
  <c r="A38" i="12"/>
  <c r="F39" i="12" s="1"/>
  <c r="F37" i="12"/>
  <c r="C37" i="12"/>
  <c r="A37" i="12"/>
  <c r="A36" i="12"/>
  <c r="F36" i="12" s="1"/>
  <c r="F35" i="12"/>
  <c r="C36" i="12"/>
  <c r="A35" i="12"/>
  <c r="C34" i="12"/>
  <c r="A34" i="12"/>
  <c r="C33" i="12"/>
  <c r="A33" i="12"/>
  <c r="F34" i="12" s="1"/>
  <c r="F32" i="12"/>
  <c r="A32" i="12"/>
  <c r="C31" i="12"/>
  <c r="A31" i="12"/>
  <c r="F31" i="12" s="1"/>
  <c r="C30" i="12"/>
  <c r="A30" i="12"/>
  <c r="C29" i="12"/>
  <c r="A29" i="12"/>
  <c r="A28" i="12"/>
  <c r="A27" i="12"/>
  <c r="A26" i="12"/>
  <c r="C25" i="12"/>
  <c r="A25" i="12"/>
  <c r="C24" i="12"/>
  <c r="A24" i="12"/>
  <c r="F24" i="12" s="1"/>
  <c r="A23" i="12"/>
  <c r="C22" i="12"/>
  <c r="A22" i="12"/>
  <c r="F22" i="12" s="1"/>
  <c r="A21" i="12"/>
  <c r="F21" i="12" s="1"/>
  <c r="C21" i="12"/>
  <c r="A20" i="12"/>
  <c r="C19" i="12"/>
  <c r="A19" i="12"/>
  <c r="F20" i="12" s="1"/>
  <c r="C18" i="12"/>
  <c r="A18" i="12"/>
  <c r="C17" i="12"/>
  <c r="A17" i="12"/>
  <c r="C16" i="12"/>
  <c r="A16" i="12"/>
  <c r="F16" i="12" s="1"/>
  <c r="C15" i="12"/>
  <c r="A15" i="12"/>
  <c r="F15" i="12" s="1"/>
  <c r="A14" i="12"/>
  <c r="C13" i="12"/>
  <c r="A13" i="12"/>
  <c r="F14" i="12" s="1"/>
  <c r="C12" i="12"/>
  <c r="A12" i="12"/>
  <c r="F12" i="12" s="1"/>
  <c r="G11" i="12"/>
  <c r="A11" i="12"/>
  <c r="C172" i="11"/>
  <c r="C335" i="11"/>
  <c r="C343" i="11"/>
  <c r="C352" i="11"/>
  <c r="C367" i="11"/>
  <c r="C371" i="11"/>
  <c r="C383" i="11"/>
  <c r="C385" i="11"/>
  <c r="C388" i="11"/>
  <c r="C391" i="11"/>
  <c r="C392" i="11"/>
  <c r="C401" i="11"/>
  <c r="C407" i="11"/>
  <c r="C416" i="11"/>
  <c r="C419" i="11"/>
  <c r="C423" i="11"/>
  <c r="C433" i="11"/>
  <c r="C435" i="11"/>
  <c r="C439" i="11"/>
  <c r="C445" i="11"/>
  <c r="C447" i="11"/>
  <c r="B3" i="11"/>
  <c r="B2" i="11"/>
  <c r="B1" i="11"/>
  <c r="A447" i="11"/>
  <c r="C446" i="11"/>
  <c r="A446" i="11"/>
  <c r="F446" i="11" s="1"/>
  <c r="A445" i="11"/>
  <c r="F445" i="11" s="1"/>
  <c r="A444" i="11"/>
  <c r="F444" i="11" s="1"/>
  <c r="A443" i="11"/>
  <c r="F443" i="11" s="1"/>
  <c r="F442" i="11"/>
  <c r="A442" i="11"/>
  <c r="A441" i="11"/>
  <c r="C440" i="11"/>
  <c r="A440" i="11"/>
  <c r="A439" i="11"/>
  <c r="F439" i="11" s="1"/>
  <c r="C438" i="11"/>
  <c r="A438" i="11"/>
  <c r="C437" i="11"/>
  <c r="A437" i="11"/>
  <c r="F438" i="11" s="1"/>
  <c r="C436" i="11"/>
  <c r="A436" i="11"/>
  <c r="F436" i="11" s="1"/>
  <c r="A435" i="11"/>
  <c r="C434" i="11"/>
  <c r="A434" i="11"/>
  <c r="F434" i="11" s="1"/>
  <c r="A433" i="11"/>
  <c r="C432" i="11"/>
  <c r="A432" i="11"/>
  <c r="C431" i="11"/>
  <c r="A431" i="11"/>
  <c r="C430" i="11"/>
  <c r="A430" i="11"/>
  <c r="F430" i="11" s="1"/>
  <c r="C429" i="11"/>
  <c r="A429" i="11"/>
  <c r="F429" i="11" s="1"/>
  <c r="A428" i="11"/>
  <c r="F428" i="11" s="1"/>
  <c r="A427" i="11"/>
  <c r="A426" i="11"/>
  <c r="F425" i="11"/>
  <c r="A425" i="11"/>
  <c r="A424" i="11"/>
  <c r="A423" i="11"/>
  <c r="C422" i="11"/>
  <c r="A422" i="11"/>
  <c r="C421" i="11"/>
  <c r="A421" i="11"/>
  <c r="C420" i="11"/>
  <c r="A420" i="11"/>
  <c r="F420" i="11" s="1"/>
  <c r="A419" i="11"/>
  <c r="F419" i="11" s="1"/>
  <c r="C418" i="11"/>
  <c r="A418" i="11"/>
  <c r="A417" i="11"/>
  <c r="F418" i="11" s="1"/>
  <c r="A416" i="11"/>
  <c r="C415" i="11"/>
  <c r="A415" i="11"/>
  <c r="C414" i="11"/>
  <c r="A414" i="11"/>
  <c r="F413" i="11"/>
  <c r="C413" i="11"/>
  <c r="A413" i="11"/>
  <c r="A412" i="11"/>
  <c r="F411" i="11"/>
  <c r="A411" i="11"/>
  <c r="F410" i="11"/>
  <c r="A410" i="11"/>
  <c r="A409" i="11"/>
  <c r="A408" i="11"/>
  <c r="F408" i="11" s="1"/>
  <c r="A407" i="11"/>
  <c r="F407" i="11" s="1"/>
  <c r="C406" i="11"/>
  <c r="A406" i="11"/>
  <c r="C405" i="11"/>
  <c r="A405" i="11"/>
  <c r="F406" i="11" s="1"/>
  <c r="F404" i="11"/>
  <c r="C404" i="11"/>
  <c r="A404" i="11"/>
  <c r="C403" i="11"/>
  <c r="A403" i="11"/>
  <c r="F403" i="11" s="1"/>
  <c r="C402" i="11"/>
  <c r="A402" i="11"/>
  <c r="F402" i="11" s="1"/>
  <c r="A401" i="11"/>
  <c r="C400" i="11"/>
  <c r="A400" i="11"/>
  <c r="C399" i="11"/>
  <c r="A399" i="11"/>
  <c r="C398" i="11"/>
  <c r="A398" i="11"/>
  <c r="C397" i="11"/>
  <c r="A397" i="11"/>
  <c r="F397" i="11" s="1"/>
  <c r="A396" i="11"/>
  <c r="A395" i="11"/>
  <c r="F395" i="11" s="1"/>
  <c r="A394" i="11"/>
  <c r="F394" i="11" s="1"/>
  <c r="F393" i="11"/>
  <c r="A393" i="11"/>
  <c r="A392" i="11"/>
  <c r="A391" i="11"/>
  <c r="F391" i="11" s="1"/>
  <c r="C390" i="11"/>
  <c r="A390" i="11"/>
  <c r="C389" i="11"/>
  <c r="A389" i="11"/>
  <c r="F390" i="11" s="1"/>
  <c r="A388" i="11"/>
  <c r="F388" i="11" s="1"/>
  <c r="C387" i="11"/>
  <c r="A387" i="11"/>
  <c r="F386" i="11"/>
  <c r="C386" i="11"/>
  <c r="A386" i="11"/>
  <c r="F387" i="11" s="1"/>
  <c r="A385" i="11"/>
  <c r="C384" i="11"/>
  <c r="A384" i="11"/>
  <c r="A383" i="11"/>
  <c r="C382" i="11"/>
  <c r="A382" i="11"/>
  <c r="C381" i="11"/>
  <c r="A381" i="11"/>
  <c r="F381" i="11" s="1"/>
  <c r="A380" i="11"/>
  <c r="F380" i="11" s="1"/>
  <c r="A379" i="11"/>
  <c r="A378" i="11"/>
  <c r="C377" i="11"/>
  <c r="A377" i="11"/>
  <c r="F377" i="11" s="1"/>
  <c r="A376" i="11"/>
  <c r="A375" i="11"/>
  <c r="A374" i="11"/>
  <c r="F374" i="11" s="1"/>
  <c r="C373" i="11"/>
  <c r="A373" i="11"/>
  <c r="C372" i="11"/>
  <c r="A372" i="11"/>
  <c r="F372" i="11" s="1"/>
  <c r="A371" i="11"/>
  <c r="C370" i="11"/>
  <c r="A370" i="11"/>
  <c r="F370" i="11" s="1"/>
  <c r="C369" i="11"/>
  <c r="A369" i="11"/>
  <c r="C368" i="11"/>
  <c r="A368" i="11"/>
  <c r="A367" i="11"/>
  <c r="C366" i="11"/>
  <c r="A366" i="11"/>
  <c r="F366" i="11" s="1"/>
  <c r="C365" i="11"/>
  <c r="A365" i="11"/>
  <c r="A364" i="11"/>
  <c r="A363" i="11"/>
  <c r="F363" i="11" s="1"/>
  <c r="F362" i="11"/>
  <c r="A362" i="11"/>
  <c r="C361" i="11"/>
  <c r="A361" i="11"/>
  <c r="F361" i="11" s="1"/>
  <c r="A360" i="11"/>
  <c r="F360" i="11" s="1"/>
  <c r="A359" i="11"/>
  <c r="F359" i="11" s="1"/>
  <c r="C358" i="11"/>
  <c r="A358" i="11"/>
  <c r="C357" i="11"/>
  <c r="A357" i="11"/>
  <c r="F357" i="11" s="1"/>
  <c r="A356" i="11"/>
  <c r="C356" i="11"/>
  <c r="A355" i="11"/>
  <c r="F354" i="11"/>
  <c r="C354" i="11"/>
  <c r="A354" i="11"/>
  <c r="C353" i="11"/>
  <c r="A353" i="11"/>
  <c r="A352" i="11"/>
  <c r="F352" i="11" s="1"/>
  <c r="C351" i="11"/>
  <c r="A351" i="11"/>
  <c r="C350" i="11"/>
  <c r="A350" i="11"/>
  <c r="C349" i="11"/>
  <c r="A349" i="11"/>
  <c r="F349" i="11" s="1"/>
  <c r="A348" i="11"/>
  <c r="A347" i="11"/>
  <c r="F346" i="11"/>
  <c r="A346" i="11"/>
  <c r="F347" i="11" s="1"/>
  <c r="A345" i="11"/>
  <c r="A344" i="11"/>
  <c r="A343" i="11"/>
  <c r="C342" i="11"/>
  <c r="A342" i="11"/>
  <c r="C341" i="11"/>
  <c r="A341" i="11"/>
  <c r="F341" i="11" s="1"/>
  <c r="F340" i="11"/>
  <c r="C340" i="11"/>
  <c r="A340" i="11"/>
  <c r="C339" i="11"/>
  <c r="A339" i="11"/>
  <c r="F339" i="11" s="1"/>
  <c r="F338" i="11"/>
  <c r="C338" i="11"/>
  <c r="A338" i="11"/>
  <c r="A337" i="11"/>
  <c r="C336" i="11"/>
  <c r="A336" i="11"/>
  <c r="A335" i="11"/>
  <c r="C334" i="11"/>
  <c r="A334" i="11"/>
  <c r="C333" i="11"/>
  <c r="A333" i="11"/>
  <c r="A332" i="11"/>
  <c r="F332" i="11" s="1"/>
  <c r="F331" i="11"/>
  <c r="A331" i="11"/>
  <c r="A330" i="11"/>
  <c r="F329" i="11"/>
  <c r="A329" i="11"/>
  <c r="F330" i="11" s="1"/>
  <c r="A328" i="11"/>
  <c r="F328" i="11" s="1"/>
  <c r="A327" i="11"/>
  <c r="A326" i="11"/>
  <c r="F326" i="11" s="1"/>
  <c r="C325" i="11"/>
  <c r="A325" i="11"/>
  <c r="F325" i="11" s="1"/>
  <c r="F324" i="11"/>
  <c r="C324" i="11"/>
  <c r="A324" i="11"/>
  <c r="F323" i="11"/>
  <c r="C323" i="11"/>
  <c r="A323" i="11"/>
  <c r="C322" i="11"/>
  <c r="A322" i="11"/>
  <c r="A321" i="11"/>
  <c r="C320" i="11"/>
  <c r="A320" i="11"/>
  <c r="C319" i="11"/>
  <c r="A319" i="11"/>
  <c r="C318" i="11"/>
  <c r="A318" i="11"/>
  <c r="C317" i="11"/>
  <c r="A317" i="11"/>
  <c r="A316" i="11"/>
  <c r="F315" i="11"/>
  <c r="A315" i="11"/>
  <c r="F314" i="11"/>
  <c r="A314" i="11"/>
  <c r="A313" i="11"/>
  <c r="A312" i="11"/>
  <c r="F313" i="11" s="1"/>
  <c r="C311" i="11"/>
  <c r="C312" i="11"/>
  <c r="A311" i="11"/>
  <c r="A310" i="11"/>
  <c r="C309" i="11"/>
  <c r="A309" i="11"/>
  <c r="F309" i="11" s="1"/>
  <c r="F308" i="11"/>
  <c r="C308" i="11"/>
  <c r="A308" i="11"/>
  <c r="F307" i="11"/>
  <c r="C307" i="11"/>
  <c r="A307" i="11"/>
  <c r="C306" i="11"/>
  <c r="A306" i="11"/>
  <c r="F306" i="11" s="1"/>
  <c r="C305" i="11"/>
  <c r="A305" i="11"/>
  <c r="C304" i="11"/>
  <c r="A304" i="11"/>
  <c r="C303" i="11"/>
  <c r="A303" i="11"/>
  <c r="C302" i="11"/>
  <c r="A302" i="11"/>
  <c r="A301" i="11"/>
  <c r="C301" i="11"/>
  <c r="A300" i="11"/>
  <c r="F300" i="11" s="1"/>
  <c r="F299" i="11"/>
  <c r="A299" i="11"/>
  <c r="A298" i="11"/>
  <c r="A297" i="11"/>
  <c r="F297" i="11" s="1"/>
  <c r="A296" i="11"/>
  <c r="A295" i="11"/>
  <c r="C294" i="11"/>
  <c r="A294" i="11"/>
  <c r="C293" i="11"/>
  <c r="A293" i="11"/>
  <c r="F293" i="11" s="1"/>
  <c r="F292" i="11"/>
  <c r="C292" i="11"/>
  <c r="A292" i="11"/>
  <c r="F291" i="11"/>
  <c r="C291" i="11"/>
  <c r="A291" i="11"/>
  <c r="C290" i="11"/>
  <c r="A290" i="11"/>
  <c r="F290" i="11" s="1"/>
  <c r="C289" i="11"/>
  <c r="A289" i="11"/>
  <c r="C288" i="11"/>
  <c r="A288" i="11"/>
  <c r="C287" i="11"/>
  <c r="A287" i="11"/>
  <c r="C286" i="11"/>
  <c r="A286" i="11"/>
  <c r="C285" i="11"/>
  <c r="A285" i="11"/>
  <c r="A284" i="11"/>
  <c r="F284" i="11" s="1"/>
  <c r="F283" i="11"/>
  <c r="A283" i="11"/>
  <c r="A282" i="11"/>
  <c r="A281" i="11"/>
  <c r="F281" i="11" s="1"/>
  <c r="C280" i="11"/>
  <c r="A280" i="11"/>
  <c r="C279" i="11"/>
  <c r="A279" i="11"/>
  <c r="A278" i="11"/>
  <c r="C277" i="11"/>
  <c r="A277" i="11"/>
  <c r="C276" i="11"/>
  <c r="A276" i="11"/>
  <c r="F276" i="11" s="1"/>
  <c r="C275" i="11"/>
  <c r="A275" i="11"/>
  <c r="C274" i="11"/>
  <c r="A274" i="11"/>
  <c r="A273" i="11"/>
  <c r="C272" i="11"/>
  <c r="A272" i="11"/>
  <c r="C271" i="11"/>
  <c r="A271" i="11"/>
  <c r="C270" i="11"/>
  <c r="A270" i="11"/>
  <c r="C269" i="11"/>
  <c r="A269" i="11"/>
  <c r="A268" i="11"/>
  <c r="F268" i="11" s="1"/>
  <c r="F267" i="11"/>
  <c r="A267" i="11"/>
  <c r="A266" i="11"/>
  <c r="A265" i="11"/>
  <c r="F265" i="11" s="1"/>
  <c r="C264" i="11"/>
  <c r="A264" i="11"/>
  <c r="C263" i="11"/>
  <c r="A263" i="11"/>
  <c r="A262" i="11"/>
  <c r="C261" i="11"/>
  <c r="A261" i="11"/>
  <c r="C260" i="11"/>
  <c r="A260" i="11"/>
  <c r="F260" i="11" s="1"/>
  <c r="C259" i="11"/>
  <c r="A259" i="11"/>
  <c r="C258" i="11"/>
  <c r="A258" i="11"/>
  <c r="C257" i="11"/>
  <c r="A257" i="11"/>
  <c r="C256" i="11"/>
  <c r="A256" i="11"/>
  <c r="C255" i="11"/>
  <c r="A255" i="11"/>
  <c r="C254" i="11"/>
  <c r="A254" i="11"/>
  <c r="C253" i="11"/>
  <c r="A253" i="11"/>
  <c r="F253" i="11" s="1"/>
  <c r="A252" i="11"/>
  <c r="F252" i="11" s="1"/>
  <c r="F251" i="11"/>
  <c r="A251" i="11"/>
  <c r="A250" i="11"/>
  <c r="F249" i="11"/>
  <c r="A249" i="11"/>
  <c r="F250" i="11" s="1"/>
  <c r="A248" i="11"/>
  <c r="C248" i="11"/>
  <c r="A247" i="11"/>
  <c r="C246" i="11"/>
  <c r="A246" i="11"/>
  <c r="C245" i="11"/>
  <c r="A245" i="11"/>
  <c r="C244" i="11"/>
  <c r="A244" i="11"/>
  <c r="F244" i="11" s="1"/>
  <c r="C243" i="11"/>
  <c r="A243" i="11"/>
  <c r="F243" i="11" s="1"/>
  <c r="C242" i="11"/>
  <c r="A242" i="11"/>
  <c r="F242" i="11" s="1"/>
  <c r="A241" i="11"/>
  <c r="F241" i="11" s="1"/>
  <c r="A240" i="11"/>
  <c r="C240" i="11"/>
  <c r="A239" i="11"/>
  <c r="C238" i="11"/>
  <c r="A238" i="11"/>
  <c r="C237" i="11"/>
  <c r="A237" i="11"/>
  <c r="F237" i="11" s="1"/>
  <c r="A236" i="11"/>
  <c r="F236" i="11" s="1"/>
  <c r="F235" i="11"/>
  <c r="A235" i="11"/>
  <c r="A234" i="11"/>
  <c r="F233" i="11"/>
  <c r="A233" i="11"/>
  <c r="F234" i="11" s="1"/>
  <c r="A232" i="11"/>
  <c r="A231" i="11"/>
  <c r="C230" i="11"/>
  <c r="A230" i="11"/>
  <c r="C229" i="11"/>
  <c r="A229" i="11"/>
  <c r="C228" i="11"/>
  <c r="A228" i="11"/>
  <c r="F228" i="11" s="1"/>
  <c r="F227" i="11"/>
  <c r="C227" i="11"/>
  <c r="A227" i="11"/>
  <c r="C226" i="11"/>
  <c r="A226" i="11"/>
  <c r="F226" i="11" s="1"/>
  <c r="C225" i="11"/>
  <c r="A225" i="11"/>
  <c r="C224" i="11"/>
  <c r="A224" i="11"/>
  <c r="C223" i="11"/>
  <c r="A223" i="11"/>
  <c r="C222" i="11"/>
  <c r="A222" i="11"/>
  <c r="C221" i="11"/>
  <c r="A221" i="11"/>
  <c r="A220" i="11"/>
  <c r="F220" i="11" s="1"/>
  <c r="F219" i="11"/>
  <c r="A219" i="11"/>
  <c r="A218" i="11"/>
  <c r="F217" i="11"/>
  <c r="A217" i="11"/>
  <c r="F218" i="11" s="1"/>
  <c r="C216" i="11"/>
  <c r="A216" i="11"/>
  <c r="C215" i="11"/>
  <c r="A215" i="11"/>
  <c r="A214" i="11"/>
  <c r="C213" i="11"/>
  <c r="A213" i="11"/>
  <c r="C212" i="11"/>
  <c r="A212" i="11"/>
  <c r="F212" i="11" s="1"/>
  <c r="C211" i="11"/>
  <c r="A211" i="11"/>
  <c r="C210" i="11"/>
  <c r="A210" i="11"/>
  <c r="F211" i="11" s="1"/>
  <c r="A209" i="11"/>
  <c r="C208" i="11"/>
  <c r="A208" i="11"/>
  <c r="F208" i="11" s="1"/>
  <c r="C207" i="11"/>
  <c r="A207" i="11"/>
  <c r="C206" i="11"/>
  <c r="A206" i="11"/>
  <c r="C205" i="11"/>
  <c r="A205" i="11"/>
  <c r="A204" i="11"/>
  <c r="F204" i="11" s="1"/>
  <c r="F203" i="11"/>
  <c r="A203" i="11"/>
  <c r="A202" i="11"/>
  <c r="F201" i="11"/>
  <c r="A201" i="11"/>
  <c r="F202" i="11" s="1"/>
  <c r="C200" i="11"/>
  <c r="A200" i="11"/>
  <c r="C199" i="11"/>
  <c r="A199" i="11"/>
  <c r="A198" i="11"/>
  <c r="F198" i="11" s="1"/>
  <c r="C197" i="11"/>
  <c r="A197" i="11"/>
  <c r="C196" i="11"/>
  <c r="A196" i="11"/>
  <c r="F196" i="11" s="1"/>
  <c r="C195" i="11"/>
  <c r="A195" i="11"/>
  <c r="C194" i="11"/>
  <c r="A194" i="11"/>
  <c r="F195" i="11" s="1"/>
  <c r="C193" i="11"/>
  <c r="A193" i="11"/>
  <c r="C192" i="11"/>
  <c r="A192" i="11"/>
  <c r="C191" i="11"/>
  <c r="A191" i="11"/>
  <c r="C190" i="11"/>
  <c r="A190" i="11"/>
  <c r="C189" i="11"/>
  <c r="A189" i="11"/>
  <c r="F189" i="11" s="1"/>
  <c r="A188" i="11"/>
  <c r="A187" i="11"/>
  <c r="A186" i="11"/>
  <c r="F185" i="11"/>
  <c r="A185" i="11"/>
  <c r="F186" i="11" s="1"/>
  <c r="C184" i="11"/>
  <c r="A184" i="11"/>
  <c r="A183" i="11"/>
  <c r="F184" i="11" s="1"/>
  <c r="C182" i="11"/>
  <c r="A182" i="11"/>
  <c r="F182" i="11" s="1"/>
  <c r="A181" i="11"/>
  <c r="A180" i="11"/>
  <c r="F180" i="11" s="1"/>
  <c r="F179" i="11"/>
  <c r="C179" i="11"/>
  <c r="A179" i="11"/>
  <c r="A178" i="11"/>
  <c r="C177" i="11"/>
  <c r="A177" i="11"/>
  <c r="F177" i="11" s="1"/>
  <c r="C176" i="11"/>
  <c r="A176" i="11"/>
  <c r="C175" i="11"/>
  <c r="A175" i="11"/>
  <c r="F175" i="11" s="1"/>
  <c r="A174" i="11"/>
  <c r="F174" i="11" s="1"/>
  <c r="C173" i="11"/>
  <c r="A173" i="11"/>
  <c r="A172" i="11"/>
  <c r="A171" i="11"/>
  <c r="C170" i="11"/>
  <c r="A170" i="11"/>
  <c r="A169" i="11"/>
  <c r="C168" i="11"/>
  <c r="A168" i="11"/>
  <c r="F168" i="11" s="1"/>
  <c r="C167" i="11"/>
  <c r="A167" i="11"/>
  <c r="C166" i="11"/>
  <c r="A166" i="11"/>
  <c r="F167" i="11" s="1"/>
  <c r="F165" i="11"/>
  <c r="C165" i="11"/>
  <c r="A165" i="11"/>
  <c r="A164" i="11"/>
  <c r="A163" i="11"/>
  <c r="F163" i="11" s="1"/>
  <c r="A162" i="11"/>
  <c r="F162" i="11" s="1"/>
  <c r="C161" i="11"/>
  <c r="A161" i="11"/>
  <c r="C160" i="11"/>
  <c r="A160" i="11"/>
  <c r="C159" i="11"/>
  <c r="A159" i="11"/>
  <c r="A158" i="11"/>
  <c r="F158" i="11" s="1"/>
  <c r="C157" i="11"/>
  <c r="A157" i="11"/>
  <c r="F157" i="11" s="1"/>
  <c r="F156" i="11"/>
  <c r="A156" i="11"/>
  <c r="A155" i="11"/>
  <c r="A154" i="11"/>
  <c r="A153" i="11"/>
  <c r="A152" i="11"/>
  <c r="F152" i="11" s="1"/>
  <c r="C151" i="11"/>
  <c r="A151" i="11"/>
  <c r="F151" i="11" s="1"/>
  <c r="F150" i="11"/>
  <c r="C150" i="11"/>
  <c r="A150" i="11"/>
  <c r="C149" i="11"/>
  <c r="A149" i="11"/>
  <c r="A148" i="11"/>
  <c r="A147" i="11"/>
  <c r="F147" i="11" s="1"/>
  <c r="A146" i="11"/>
  <c r="C145" i="11"/>
  <c r="A145" i="11"/>
  <c r="F145" i="11" s="1"/>
  <c r="C144" i="11"/>
  <c r="A144" i="11"/>
  <c r="C143" i="11"/>
  <c r="A143" i="11"/>
  <c r="A142" i="11"/>
  <c r="F142" i="11" s="1"/>
  <c r="C141" i="11"/>
  <c r="A141" i="11"/>
  <c r="A140" i="11"/>
  <c r="F140" i="11" s="1"/>
  <c r="A139" i="11"/>
  <c r="A138" i="11"/>
  <c r="A137" i="11"/>
  <c r="C137" i="11"/>
  <c r="A136" i="11"/>
  <c r="F135" i="11"/>
  <c r="C135" i="11"/>
  <c r="A135" i="11"/>
  <c r="C134" i="11"/>
  <c r="A134" i="11"/>
  <c r="F134" i="11" s="1"/>
  <c r="F133" i="11"/>
  <c r="C133" i="11"/>
  <c r="A133" i="11"/>
  <c r="A132" i="11"/>
  <c r="A131" i="11"/>
  <c r="F131" i="11" s="1"/>
  <c r="A130" i="11"/>
  <c r="C129" i="11"/>
  <c r="A129" i="11"/>
  <c r="F129" i="11" s="1"/>
  <c r="C128" i="11"/>
  <c r="A128" i="11"/>
  <c r="C127" i="11"/>
  <c r="A127" i="11"/>
  <c r="F127" i="11" s="1"/>
  <c r="F126" i="11"/>
  <c r="A126" i="11"/>
  <c r="C125" i="11"/>
  <c r="A125" i="11"/>
  <c r="A124" i="11"/>
  <c r="F124" i="11" s="1"/>
  <c r="A123" i="11"/>
  <c r="A122" i="11"/>
  <c r="A121" i="11"/>
  <c r="A120" i="11"/>
  <c r="F120" i="11" s="1"/>
  <c r="C119" i="11"/>
  <c r="A119" i="11"/>
  <c r="C118" i="11"/>
  <c r="A118" i="11"/>
  <c r="F118" i="11" s="1"/>
  <c r="F117" i="11"/>
  <c r="C117" i="11"/>
  <c r="A117" i="11"/>
  <c r="A116" i="11"/>
  <c r="C116" i="11"/>
  <c r="A115" i="11"/>
  <c r="F115" i="11" s="1"/>
  <c r="A114" i="11"/>
  <c r="C113" i="11"/>
  <c r="A113" i="11"/>
  <c r="F113" i="11" s="1"/>
  <c r="C112" i="11"/>
  <c r="A112" i="11"/>
  <c r="C111" i="11"/>
  <c r="A111" i="11"/>
  <c r="A110" i="11"/>
  <c r="F110" i="11" s="1"/>
  <c r="C109" i="11"/>
  <c r="A109" i="11"/>
  <c r="F109" i="11" s="1"/>
  <c r="A108" i="11"/>
  <c r="F108" i="11" s="1"/>
  <c r="A107" i="11"/>
  <c r="A106" i="11"/>
  <c r="A105" i="11"/>
  <c r="A104" i="11"/>
  <c r="F104" i="11" s="1"/>
  <c r="C103" i="11"/>
  <c r="A103" i="11"/>
  <c r="F103" i="11" s="1"/>
  <c r="C102" i="11"/>
  <c r="A102" i="11"/>
  <c r="C101" i="11"/>
  <c r="A101" i="11"/>
  <c r="F101" i="11" s="1"/>
  <c r="A100" i="11"/>
  <c r="F100" i="11" s="1"/>
  <c r="C100" i="11"/>
  <c r="A99" i="11"/>
  <c r="C98" i="11"/>
  <c r="A98" i="11"/>
  <c r="F98" i="11" s="1"/>
  <c r="C97" i="11"/>
  <c r="A97" i="11"/>
  <c r="C96" i="11"/>
  <c r="A96" i="11"/>
  <c r="C95" i="11"/>
  <c r="A95" i="11"/>
  <c r="C94" i="11"/>
  <c r="A94" i="11"/>
  <c r="C93" i="11"/>
  <c r="A93" i="11"/>
  <c r="F93" i="11" s="1"/>
  <c r="F92" i="11"/>
  <c r="A92" i="11"/>
  <c r="A91" i="11"/>
  <c r="A90" i="11"/>
  <c r="A89" i="11"/>
  <c r="A88" i="11"/>
  <c r="C87" i="11"/>
  <c r="A87" i="11"/>
  <c r="F87" i="11" s="1"/>
  <c r="C86" i="11"/>
  <c r="A86" i="11"/>
  <c r="F86" i="11" s="1"/>
  <c r="C85" i="11"/>
  <c r="A85" i="11"/>
  <c r="A84" i="11"/>
  <c r="F84" i="11" s="1"/>
  <c r="C84" i="11"/>
  <c r="A83" i="11"/>
  <c r="C82" i="11"/>
  <c r="A82" i="11"/>
  <c r="C81" i="11"/>
  <c r="A81" i="11"/>
  <c r="F81" i="11" s="1"/>
  <c r="C80" i="11"/>
  <c r="A80" i="11"/>
  <c r="C79" i="11"/>
  <c r="A79" i="11"/>
  <c r="F78" i="11"/>
  <c r="C78" i="11"/>
  <c r="A78" i="11"/>
  <c r="A77" i="11"/>
  <c r="A76" i="11"/>
  <c r="F76" i="11" s="1"/>
  <c r="A75" i="11"/>
  <c r="A74" i="11"/>
  <c r="A73" i="11"/>
  <c r="A72" i="11"/>
  <c r="A71" i="11"/>
  <c r="F71" i="11" s="1"/>
  <c r="C70" i="11"/>
  <c r="A70" i="11"/>
  <c r="F70" i="11" s="1"/>
  <c r="C69" i="11"/>
  <c r="A69" i="11"/>
  <c r="F69" i="11" s="1"/>
  <c r="A68" i="11"/>
  <c r="C68" i="11"/>
  <c r="A67" i="11"/>
  <c r="F67" i="11" s="1"/>
  <c r="C66" i="11"/>
  <c r="A66" i="11"/>
  <c r="F66" i="11" s="1"/>
  <c r="C65" i="11"/>
  <c r="A65" i="11"/>
  <c r="C64" i="11"/>
  <c r="A64" i="11"/>
  <c r="C63" i="11"/>
  <c r="A63" i="11"/>
  <c r="F63" i="11" s="1"/>
  <c r="C62" i="11"/>
  <c r="A62" i="11"/>
  <c r="C61" i="11"/>
  <c r="A61" i="11"/>
  <c r="F61" i="11" s="1"/>
  <c r="A60" i="11"/>
  <c r="A59" i="11"/>
  <c r="A58" i="11"/>
  <c r="A57" i="11"/>
  <c r="F57" i="11" s="1"/>
  <c r="A56" i="11"/>
  <c r="A55" i="11"/>
  <c r="F54" i="11"/>
  <c r="C54" i="11"/>
  <c r="A54" i="11"/>
  <c r="F55" i="11" s="1"/>
  <c r="C53" i="11"/>
  <c r="A53" i="11"/>
  <c r="F53" i="11" s="1"/>
  <c r="A52" i="11"/>
  <c r="F52" i="11" s="1"/>
  <c r="C51" i="11"/>
  <c r="C52" i="11"/>
  <c r="A51" i="11"/>
  <c r="C50" i="11"/>
  <c r="A50" i="11"/>
  <c r="C49" i="11"/>
  <c r="A49" i="11"/>
  <c r="C48" i="11"/>
  <c r="A48" i="11"/>
  <c r="C47" i="11"/>
  <c r="A47" i="11"/>
  <c r="F48" i="11" s="1"/>
  <c r="C46" i="11"/>
  <c r="A46" i="11"/>
  <c r="F46" i="11" s="1"/>
  <c r="A45" i="11"/>
  <c r="A44" i="11"/>
  <c r="F44" i="11" s="1"/>
  <c r="A43" i="11"/>
  <c r="A42" i="11"/>
  <c r="A41" i="11"/>
  <c r="A40" i="11"/>
  <c r="F40" i="11" s="1"/>
  <c r="A39" i="11"/>
  <c r="F39" i="11" s="1"/>
  <c r="C38" i="11"/>
  <c r="A38" i="11"/>
  <c r="F38" i="11" s="1"/>
  <c r="C37" i="11"/>
  <c r="A37" i="11"/>
  <c r="F37" i="11" s="1"/>
  <c r="A36" i="11"/>
  <c r="C36" i="11"/>
  <c r="A35" i="11"/>
  <c r="F35" i="11" s="1"/>
  <c r="C34" i="11"/>
  <c r="A34" i="11"/>
  <c r="C33" i="11"/>
  <c r="A33" i="11"/>
  <c r="F33" i="11" s="1"/>
  <c r="C32" i="11"/>
  <c r="A32" i="11"/>
  <c r="C31" i="11"/>
  <c r="A31" i="11"/>
  <c r="C30" i="11"/>
  <c r="A30" i="11"/>
  <c r="C29" i="11"/>
  <c r="A29" i="11"/>
  <c r="F29" i="11" s="1"/>
  <c r="A28" i="11"/>
  <c r="A27" i="11"/>
  <c r="A26" i="11"/>
  <c r="A25" i="11"/>
  <c r="A24" i="11"/>
  <c r="F24" i="11" s="1"/>
  <c r="F23" i="11"/>
  <c r="C23" i="11"/>
  <c r="A23" i="11"/>
  <c r="A22" i="11"/>
  <c r="C22" i="11"/>
  <c r="A21" i="11"/>
  <c r="F22" i="11" s="1"/>
  <c r="C20" i="11"/>
  <c r="A20" i="11"/>
  <c r="A19" i="11"/>
  <c r="C18" i="11"/>
  <c r="A18" i="11"/>
  <c r="F18" i="11" s="1"/>
  <c r="C17" i="11"/>
  <c r="A17" i="11"/>
  <c r="C16" i="11"/>
  <c r="A16" i="11"/>
  <c r="F15" i="11"/>
  <c r="C15" i="11"/>
  <c r="A15" i="11"/>
  <c r="A14" i="11"/>
  <c r="C14" i="11"/>
  <c r="A13" i="11"/>
  <c r="F13" i="11" s="1"/>
  <c r="F12" i="11"/>
  <c r="A12" i="11"/>
  <c r="A11" i="11"/>
  <c r="C297" i="10"/>
  <c r="C313" i="10"/>
  <c r="C320" i="10"/>
  <c r="C328" i="10"/>
  <c r="C330" i="10"/>
  <c r="C336" i="10"/>
  <c r="C344" i="10"/>
  <c r="C352" i="10"/>
  <c r="C361" i="10"/>
  <c r="C367" i="10"/>
  <c r="C377" i="10"/>
  <c r="C382" i="10"/>
  <c r="C393" i="10"/>
  <c r="C400" i="10"/>
  <c r="C409" i="10"/>
  <c r="C415" i="10"/>
  <c r="C418" i="10"/>
  <c r="C425" i="10"/>
  <c r="C430" i="10"/>
  <c r="C431" i="10"/>
  <c r="C434" i="10"/>
  <c r="C439" i="10"/>
  <c r="C441" i="10"/>
  <c r="C446" i="10"/>
  <c r="C447" i="10"/>
  <c r="B3" i="10"/>
  <c r="B2" i="10"/>
  <c r="B1" i="10"/>
  <c r="A447" i="10"/>
  <c r="F447" i="10" s="1"/>
  <c r="A446" i="10"/>
  <c r="C445" i="10"/>
  <c r="A445" i="10"/>
  <c r="F445" i="10" s="1"/>
  <c r="A444" i="10"/>
  <c r="A443" i="10"/>
  <c r="A442" i="10"/>
  <c r="F442" i="10" s="1"/>
  <c r="A441" i="10"/>
  <c r="F441" i="10" s="1"/>
  <c r="A440" i="10"/>
  <c r="A439" i="10"/>
  <c r="A438" i="10"/>
  <c r="F438" i="10" s="1"/>
  <c r="C437" i="10"/>
  <c r="A437" i="10"/>
  <c r="C436" i="10"/>
  <c r="A436" i="10"/>
  <c r="F436" i="10" s="1"/>
  <c r="C435" i="10"/>
  <c r="A435" i="10"/>
  <c r="A434" i="10"/>
  <c r="F435" i="10" s="1"/>
  <c r="A433" i="10"/>
  <c r="A432" i="10"/>
  <c r="F433" i="10" s="1"/>
  <c r="F431" i="10"/>
  <c r="A431" i="10"/>
  <c r="A430" i="10"/>
  <c r="C429" i="10"/>
  <c r="A429" i="10"/>
  <c r="F429" i="10" s="1"/>
  <c r="A428" i="10"/>
  <c r="F428" i="10" s="1"/>
  <c r="A427" i="10"/>
  <c r="A426" i="10"/>
  <c r="A425" i="10"/>
  <c r="A424" i="10"/>
  <c r="F424" i="10" s="1"/>
  <c r="C423" i="10"/>
  <c r="A423" i="10"/>
  <c r="C422" i="10"/>
  <c r="A422" i="10"/>
  <c r="C421" i="10"/>
  <c r="A421" i="10"/>
  <c r="F421" i="10" s="1"/>
  <c r="C420" i="10"/>
  <c r="A420" i="10"/>
  <c r="F420" i="10" s="1"/>
  <c r="C419" i="10"/>
  <c r="A419" i="10"/>
  <c r="A418" i="10"/>
  <c r="A417" i="10"/>
  <c r="A416" i="10"/>
  <c r="A415" i="10"/>
  <c r="C414" i="10"/>
  <c r="A414" i="10"/>
  <c r="C413" i="10"/>
  <c r="A413" i="10"/>
  <c r="F413" i="10" s="1"/>
  <c r="A412" i="10"/>
  <c r="F412" i="10" s="1"/>
  <c r="A411" i="10"/>
  <c r="A410" i="10"/>
  <c r="A409" i="10"/>
  <c r="F409" i="10" s="1"/>
  <c r="A408" i="10"/>
  <c r="F408" i="10" s="1"/>
  <c r="C407" i="10"/>
  <c r="A407" i="10"/>
  <c r="F407" i="10" s="1"/>
  <c r="A406" i="10"/>
  <c r="C406" i="10"/>
  <c r="A405" i="10"/>
  <c r="F406" i="10" s="1"/>
  <c r="C404" i="10"/>
  <c r="A404" i="10"/>
  <c r="F404" i="10" s="1"/>
  <c r="C403" i="10"/>
  <c r="A403" i="10"/>
  <c r="C402" i="10"/>
  <c r="A402" i="10"/>
  <c r="C401" i="10"/>
  <c r="A401" i="10"/>
  <c r="F401" i="10" s="1"/>
  <c r="A400" i="10"/>
  <c r="F400" i="10" s="1"/>
  <c r="A399" i="10"/>
  <c r="C398" i="10"/>
  <c r="A398" i="10"/>
  <c r="F398" i="10" s="1"/>
  <c r="C397" i="10"/>
  <c r="A397" i="10"/>
  <c r="F397" i="10" s="1"/>
  <c r="A396" i="10"/>
  <c r="A395" i="10"/>
  <c r="A394" i="10"/>
  <c r="F393" i="10"/>
  <c r="A393" i="10"/>
  <c r="A392" i="10"/>
  <c r="C391" i="10"/>
  <c r="A391" i="10"/>
  <c r="A390" i="10"/>
  <c r="F390" i="10" s="1"/>
  <c r="C390" i="10"/>
  <c r="A389" i="10"/>
  <c r="C388" i="10"/>
  <c r="A388" i="10"/>
  <c r="F388" i="10" s="1"/>
  <c r="C387" i="10"/>
  <c r="A387" i="10"/>
  <c r="C386" i="10"/>
  <c r="A386" i="10"/>
  <c r="F387" i="10" s="1"/>
  <c r="A385" i="10"/>
  <c r="F385" i="10" s="1"/>
  <c r="A384" i="10"/>
  <c r="C383" i="10"/>
  <c r="A383" i="10"/>
  <c r="F383" i="10" s="1"/>
  <c r="A382" i="10"/>
  <c r="F382" i="10" s="1"/>
  <c r="C381" i="10"/>
  <c r="A381" i="10"/>
  <c r="A380" i="10"/>
  <c r="F380" i="10" s="1"/>
  <c r="A379" i="10"/>
  <c r="A378" i="10"/>
  <c r="F378" i="10" s="1"/>
  <c r="F377" i="10"/>
  <c r="A377" i="10"/>
  <c r="C376" i="10"/>
  <c r="A376" i="10"/>
  <c r="C375" i="10"/>
  <c r="A375" i="10"/>
  <c r="F375" i="10" s="1"/>
  <c r="A374" i="10"/>
  <c r="C374" i="10"/>
  <c r="A373" i="10"/>
  <c r="F373" i="10" s="1"/>
  <c r="F372" i="10"/>
  <c r="C372" i="10"/>
  <c r="A372" i="10"/>
  <c r="C371" i="10"/>
  <c r="A371" i="10"/>
  <c r="C370" i="10"/>
  <c r="A370" i="10"/>
  <c r="C369" i="10"/>
  <c r="A369" i="10"/>
  <c r="F369" i="10" s="1"/>
  <c r="C368" i="10"/>
  <c r="A368" i="10"/>
  <c r="A367" i="10"/>
  <c r="C366" i="10"/>
  <c r="A366" i="10"/>
  <c r="F366" i="10" s="1"/>
  <c r="C365" i="10"/>
  <c r="A365" i="10"/>
  <c r="F365" i="10" s="1"/>
  <c r="A364" i="10"/>
  <c r="A363" i="10"/>
  <c r="A362" i="10"/>
  <c r="F361" i="10"/>
  <c r="A361" i="10"/>
  <c r="C360" i="10"/>
  <c r="A360" i="10"/>
  <c r="C359" i="10"/>
  <c r="A359" i="10"/>
  <c r="A358" i="10"/>
  <c r="F358" i="10" s="1"/>
  <c r="C358" i="10"/>
  <c r="A357" i="10"/>
  <c r="F356" i="10"/>
  <c r="C356" i="10"/>
  <c r="A356" i="10"/>
  <c r="C355" i="10"/>
  <c r="A355" i="10"/>
  <c r="C354" i="10"/>
  <c r="A354" i="10"/>
  <c r="F354" i="10" s="1"/>
  <c r="F353" i="10"/>
  <c r="A353" i="10"/>
  <c r="A352" i="10"/>
  <c r="F351" i="10"/>
  <c r="C351" i="10"/>
  <c r="A351" i="10"/>
  <c r="C350" i="10"/>
  <c r="A350" i="10"/>
  <c r="C349" i="10"/>
  <c r="A349" i="10"/>
  <c r="F349" i="10" s="1"/>
  <c r="A348" i="10"/>
  <c r="F348" i="10" s="1"/>
  <c r="A347" i="10"/>
  <c r="A346" i="10"/>
  <c r="C345" i="10"/>
  <c r="A345" i="10"/>
  <c r="F345" i="10" s="1"/>
  <c r="A344" i="10"/>
  <c r="F344" i="10" s="1"/>
  <c r="C343" i="10"/>
  <c r="A343" i="10"/>
  <c r="A342" i="10"/>
  <c r="A341" i="10"/>
  <c r="F341" i="10" s="1"/>
  <c r="C340" i="10"/>
  <c r="A340" i="10"/>
  <c r="C339" i="10"/>
  <c r="A339" i="10"/>
  <c r="F340" i="10" s="1"/>
  <c r="C338" i="10"/>
  <c r="A338" i="10"/>
  <c r="C337" i="10"/>
  <c r="A337" i="10"/>
  <c r="A336" i="10"/>
  <c r="F336" i="10" s="1"/>
  <c r="F335" i="10"/>
  <c r="A335" i="10"/>
  <c r="C334" i="10"/>
  <c r="A334" i="10"/>
  <c r="C333" i="10"/>
  <c r="A333" i="10"/>
  <c r="A332" i="10"/>
  <c r="A331" i="10"/>
  <c r="A330" i="10"/>
  <c r="F330" i="10" s="1"/>
  <c r="F329" i="10"/>
  <c r="C329" i="10"/>
  <c r="A329" i="10"/>
  <c r="A328" i="10"/>
  <c r="C327" i="10"/>
  <c r="A327" i="10"/>
  <c r="F327" i="10" s="1"/>
  <c r="F326" i="10"/>
  <c r="A326" i="10"/>
  <c r="C325" i="10"/>
  <c r="A325" i="10"/>
  <c r="C324" i="10"/>
  <c r="A324" i="10"/>
  <c r="F324" i="10" s="1"/>
  <c r="C323" i="10"/>
  <c r="A323" i="10"/>
  <c r="C322" i="10"/>
  <c r="A322" i="10"/>
  <c r="A321" i="10"/>
  <c r="F321" i="10" s="1"/>
  <c r="A320" i="10"/>
  <c r="C319" i="10"/>
  <c r="A319" i="10"/>
  <c r="F319" i="10" s="1"/>
  <c r="C318" i="10"/>
  <c r="A318" i="10"/>
  <c r="C317" i="10"/>
  <c r="A317" i="10"/>
  <c r="F317" i="10" s="1"/>
  <c r="A316" i="10"/>
  <c r="A315" i="10"/>
  <c r="A314" i="10"/>
  <c r="F314" i="10" s="1"/>
  <c r="A313" i="10"/>
  <c r="C312" i="10"/>
  <c r="A312" i="10"/>
  <c r="F312" i="10" s="1"/>
  <c r="C311" i="10"/>
  <c r="A311" i="10"/>
  <c r="F311" i="10" s="1"/>
  <c r="A310" i="10"/>
  <c r="C309" i="10"/>
  <c r="A309" i="10"/>
  <c r="F310" i="10" s="1"/>
  <c r="C308" i="10"/>
  <c r="A308" i="10"/>
  <c r="C307" i="10"/>
  <c r="A307" i="10"/>
  <c r="C306" i="10"/>
  <c r="A306" i="10"/>
  <c r="A305" i="10"/>
  <c r="C304" i="10"/>
  <c r="A304" i="10"/>
  <c r="F304" i="10" s="1"/>
  <c r="F303" i="10"/>
  <c r="C303" i="10"/>
  <c r="A303" i="10"/>
  <c r="A302" i="10"/>
  <c r="C301" i="10"/>
  <c r="A301" i="10"/>
  <c r="F301" i="10" s="1"/>
  <c r="A300" i="10"/>
  <c r="F300" i="10" s="1"/>
  <c r="A299" i="10"/>
  <c r="A298" i="10"/>
  <c r="A297" i="10"/>
  <c r="F297" i="10" s="1"/>
  <c r="C296" i="10"/>
  <c r="A296" i="10"/>
  <c r="C295" i="10"/>
  <c r="A295" i="10"/>
  <c r="F294" i="10"/>
  <c r="A294" i="10"/>
  <c r="C293" i="10"/>
  <c r="A293" i="10"/>
  <c r="C292" i="10"/>
  <c r="A292" i="10"/>
  <c r="F292" i="10" s="1"/>
  <c r="C291" i="10"/>
  <c r="A291" i="10"/>
  <c r="C290" i="10"/>
  <c r="A290" i="10"/>
  <c r="A289" i="10"/>
  <c r="F289" i="10" s="1"/>
  <c r="C288" i="10"/>
  <c r="A288" i="10"/>
  <c r="C287" i="10"/>
  <c r="A287" i="10"/>
  <c r="F287" i="10" s="1"/>
  <c r="C286" i="10"/>
  <c r="A286" i="10"/>
  <c r="C285" i="10"/>
  <c r="A285" i="10"/>
  <c r="F285" i="10" s="1"/>
  <c r="A284" i="10"/>
  <c r="A283" i="10"/>
  <c r="A282" i="10"/>
  <c r="F281" i="10"/>
  <c r="C281" i="10"/>
  <c r="A281" i="10"/>
  <c r="C280" i="10"/>
  <c r="A280" i="10"/>
  <c r="C279" i="10"/>
  <c r="A279" i="10"/>
  <c r="F279" i="10" s="1"/>
  <c r="F278" i="10"/>
  <c r="C278" i="10"/>
  <c r="A278" i="10"/>
  <c r="C277" i="10"/>
  <c r="A277" i="10"/>
  <c r="C276" i="10"/>
  <c r="A276" i="10"/>
  <c r="F276" i="10" s="1"/>
  <c r="A275" i="10"/>
  <c r="C274" i="10"/>
  <c r="A274" i="10"/>
  <c r="A273" i="10"/>
  <c r="F273" i="10" s="1"/>
  <c r="C272" i="10"/>
  <c r="A272" i="10"/>
  <c r="C271" i="10"/>
  <c r="A271" i="10"/>
  <c r="F271" i="10" s="1"/>
  <c r="A270" i="10"/>
  <c r="F270" i="10" s="1"/>
  <c r="C269" i="10"/>
  <c r="A269" i="10"/>
  <c r="A268" i="10"/>
  <c r="F268" i="10" s="1"/>
  <c r="A267" i="10"/>
  <c r="A266" i="10"/>
  <c r="C265" i="10"/>
  <c r="A265" i="10"/>
  <c r="C264" i="10"/>
  <c r="A264" i="10"/>
  <c r="C263" i="10"/>
  <c r="A263" i="10"/>
  <c r="A262" i="10"/>
  <c r="F262" i="10" s="1"/>
  <c r="C261" i="10"/>
  <c r="A261" i="10"/>
  <c r="C260" i="10"/>
  <c r="A260" i="10"/>
  <c r="A259" i="10"/>
  <c r="C258" i="10"/>
  <c r="A258" i="10"/>
  <c r="F257" i="10"/>
  <c r="C257" i="10"/>
  <c r="A257" i="10"/>
  <c r="C256" i="10"/>
  <c r="A256" i="10"/>
  <c r="C255" i="10"/>
  <c r="A255" i="10"/>
  <c r="F255" i="10" s="1"/>
  <c r="A254" i="10"/>
  <c r="F254" i="10" s="1"/>
  <c r="C253" i="10"/>
  <c r="A253" i="10"/>
  <c r="A252" i="10"/>
  <c r="A251" i="10"/>
  <c r="A250" i="10"/>
  <c r="C249" i="10"/>
  <c r="A249" i="10"/>
  <c r="C248" i="10"/>
  <c r="A248" i="10"/>
  <c r="F248" i="10" s="1"/>
  <c r="C247" i="10"/>
  <c r="A247" i="10"/>
  <c r="F246" i="10"/>
  <c r="A246" i="10"/>
  <c r="F247" i="10" s="1"/>
  <c r="C245" i="10"/>
  <c r="A245" i="10"/>
  <c r="A244" i="10"/>
  <c r="C243" i="10"/>
  <c r="A243" i="10"/>
  <c r="F244" i="10" s="1"/>
  <c r="C242" i="10"/>
  <c r="A242" i="10"/>
  <c r="A241" i="10"/>
  <c r="C240" i="10"/>
  <c r="A240" i="10"/>
  <c r="C239" i="10"/>
  <c r="A239" i="10"/>
  <c r="F239" i="10" s="1"/>
  <c r="A238" i="10"/>
  <c r="F238" i="10" s="1"/>
  <c r="C237" i="10"/>
  <c r="A237" i="10"/>
  <c r="A236" i="10"/>
  <c r="F236" i="10" s="1"/>
  <c r="A235" i="10"/>
  <c r="A234" i="10"/>
  <c r="F234" i="10" s="1"/>
  <c r="F233" i="10"/>
  <c r="C233" i="10"/>
  <c r="A233" i="10"/>
  <c r="C232" i="10"/>
  <c r="A232" i="10"/>
  <c r="F232" i="10" s="1"/>
  <c r="C231" i="10"/>
  <c r="A231" i="10"/>
  <c r="A230" i="10"/>
  <c r="F230" i="10" s="1"/>
  <c r="C229" i="10"/>
  <c r="A229" i="10"/>
  <c r="C228" i="10"/>
  <c r="A228" i="10"/>
  <c r="F228" i="10" s="1"/>
  <c r="A227" i="10"/>
  <c r="C226" i="10"/>
  <c r="A226" i="10"/>
  <c r="F225" i="10"/>
  <c r="C225" i="10"/>
  <c r="A225" i="10"/>
  <c r="C224" i="10"/>
  <c r="A224" i="10"/>
  <c r="C223" i="10"/>
  <c r="A223" i="10"/>
  <c r="C222" i="10"/>
  <c r="A222" i="10"/>
  <c r="F222" i="10" s="1"/>
  <c r="C221" i="10"/>
  <c r="A221" i="10"/>
  <c r="A220" i="10"/>
  <c r="A219" i="10"/>
  <c r="A218" i="10"/>
  <c r="C217" i="10"/>
  <c r="A217" i="10"/>
  <c r="F217" i="10" s="1"/>
  <c r="C216" i="10"/>
  <c r="A216" i="10"/>
  <c r="C215" i="10"/>
  <c r="A215" i="10"/>
  <c r="F215" i="10" s="1"/>
  <c r="C214" i="10"/>
  <c r="A214" i="10"/>
  <c r="C213" i="10"/>
  <c r="A213" i="10"/>
  <c r="F213" i="10" s="1"/>
  <c r="F212" i="10"/>
  <c r="A212" i="10"/>
  <c r="A211" i="10"/>
  <c r="C210" i="10"/>
  <c r="A210" i="10"/>
  <c r="A209" i="10"/>
  <c r="F209" i="10" s="1"/>
  <c r="C208" i="10"/>
  <c r="A208" i="10"/>
  <c r="C207" i="10"/>
  <c r="A207" i="10"/>
  <c r="C206" i="10"/>
  <c r="A206" i="10"/>
  <c r="C205" i="10"/>
  <c r="A205" i="10"/>
  <c r="A204" i="10"/>
  <c r="F204" i="10" s="1"/>
  <c r="A203" i="10"/>
  <c r="A202" i="10"/>
  <c r="F202" i="10" s="1"/>
  <c r="C201" i="10"/>
  <c r="A201" i="10"/>
  <c r="C200" i="10"/>
  <c r="A200" i="10"/>
  <c r="F199" i="10"/>
  <c r="C199" i="10"/>
  <c r="A199" i="10"/>
  <c r="C198" i="10"/>
  <c r="A198" i="10"/>
  <c r="F198" i="10" s="1"/>
  <c r="C197" i="10"/>
  <c r="A197" i="10"/>
  <c r="A196" i="10"/>
  <c r="C195" i="10"/>
  <c r="A195" i="10"/>
  <c r="C194" i="10"/>
  <c r="A194" i="10"/>
  <c r="C193" i="10"/>
  <c r="A193" i="10"/>
  <c r="F193" i="10" s="1"/>
  <c r="C192" i="10"/>
  <c r="A192" i="10"/>
  <c r="C191" i="10"/>
  <c r="A191" i="10"/>
  <c r="C190" i="10"/>
  <c r="A190" i="10"/>
  <c r="F190" i="10" s="1"/>
  <c r="C189" i="10"/>
  <c r="A189" i="10"/>
  <c r="A188" i="10"/>
  <c r="F188" i="10" s="1"/>
  <c r="A187" i="10"/>
  <c r="A186" i="10"/>
  <c r="F186" i="10" s="1"/>
  <c r="C185" i="10"/>
  <c r="A185" i="10"/>
  <c r="C184" i="10"/>
  <c r="A184" i="10"/>
  <c r="F185" i="10" s="1"/>
  <c r="A183" i="10"/>
  <c r="F183" i="10" s="1"/>
  <c r="C182" i="10"/>
  <c r="A182" i="10"/>
  <c r="C181" i="10"/>
  <c r="A181" i="10"/>
  <c r="A180" i="10"/>
  <c r="C179" i="10"/>
  <c r="A179" i="10"/>
  <c r="F179" i="10" s="1"/>
  <c r="C178" i="10"/>
  <c r="A178" i="10"/>
  <c r="F178" i="10" s="1"/>
  <c r="C177" i="10"/>
  <c r="A177" i="10"/>
  <c r="C176" i="10"/>
  <c r="A176" i="10"/>
  <c r="F176" i="10" s="1"/>
  <c r="C175" i="10"/>
  <c r="A175" i="10"/>
  <c r="C174" i="10"/>
  <c r="A174" i="10"/>
  <c r="C173" i="10"/>
  <c r="A173" i="10"/>
  <c r="F174" i="10" s="1"/>
  <c r="A172" i="10"/>
  <c r="A171" i="10"/>
  <c r="F172" i="10" s="1"/>
  <c r="A170" i="10"/>
  <c r="F170" i="10" s="1"/>
  <c r="C169" i="10"/>
  <c r="A169" i="10"/>
  <c r="C168" i="10"/>
  <c r="A168" i="10"/>
  <c r="F168" i="10" s="1"/>
  <c r="F167" i="10"/>
  <c r="A167" i="10"/>
  <c r="C167" i="10"/>
  <c r="A166" i="10"/>
  <c r="A165" i="10"/>
  <c r="F164" i="10"/>
  <c r="C165" i="10"/>
  <c r="A164" i="10"/>
  <c r="C163" i="10"/>
  <c r="A163" i="10"/>
  <c r="F163" i="10" s="1"/>
  <c r="C162" i="10"/>
  <c r="A162" i="10"/>
  <c r="F162" i="10" s="1"/>
  <c r="C161" i="10"/>
  <c r="A161" i="10"/>
  <c r="C160" i="10"/>
  <c r="A160" i="10"/>
  <c r="F160" i="10" s="1"/>
  <c r="C159" i="10"/>
  <c r="A159" i="10"/>
  <c r="C158" i="10"/>
  <c r="A158" i="10"/>
  <c r="C157" i="10"/>
  <c r="A157" i="10"/>
  <c r="A156" i="10"/>
  <c r="A155" i="10"/>
  <c r="F156" i="10" s="1"/>
  <c r="A154" i="10"/>
  <c r="F154" i="10" s="1"/>
  <c r="C153" i="10"/>
  <c r="A153" i="10"/>
  <c r="C152" i="10"/>
  <c r="A152" i="10"/>
  <c r="F152" i="10" s="1"/>
  <c r="F151" i="10"/>
  <c r="A151" i="10"/>
  <c r="A150" i="10"/>
  <c r="F149" i="10"/>
  <c r="A149" i="10"/>
  <c r="F150" i="10" s="1"/>
  <c r="C149" i="10"/>
  <c r="A148" i="10"/>
  <c r="C147" i="10"/>
  <c r="A147" i="10"/>
  <c r="F147" i="10" s="1"/>
  <c r="C146" i="10"/>
  <c r="A146" i="10"/>
  <c r="F146" i="10" s="1"/>
  <c r="C145" i="10"/>
  <c r="A145" i="10"/>
  <c r="C144" i="10"/>
  <c r="A144" i="10"/>
  <c r="F144" i="10" s="1"/>
  <c r="C143" i="10"/>
  <c r="A143" i="10"/>
  <c r="F143" i="10" s="1"/>
  <c r="C142" i="10"/>
  <c r="A142" i="10"/>
  <c r="C141" i="10"/>
  <c r="A141" i="10"/>
  <c r="A140" i="10"/>
  <c r="A139" i="10"/>
  <c r="A138" i="10"/>
  <c r="C137" i="10"/>
  <c r="A137" i="10"/>
  <c r="F137" i="10" s="1"/>
  <c r="C136" i="10"/>
  <c r="A136" i="10"/>
  <c r="A135" i="10"/>
  <c r="F136" i="10" s="1"/>
  <c r="A134" i="10"/>
  <c r="F135" i="10" s="1"/>
  <c r="A133" i="10"/>
  <c r="C133" i="10"/>
  <c r="A132" i="10"/>
  <c r="F132" i="10" s="1"/>
  <c r="C131" i="10"/>
  <c r="A131" i="10"/>
  <c r="C130" i="10"/>
  <c r="A130" i="10"/>
  <c r="F130" i="10" s="1"/>
  <c r="C129" i="10"/>
  <c r="A129" i="10"/>
  <c r="F129" i="10" s="1"/>
  <c r="C128" i="10"/>
  <c r="A128" i="10"/>
  <c r="C127" i="10"/>
  <c r="A127" i="10"/>
  <c r="F127" i="10" s="1"/>
  <c r="C126" i="10"/>
  <c r="A126" i="10"/>
  <c r="C125" i="10"/>
  <c r="A125" i="10"/>
  <c r="A124" i="10"/>
  <c r="A123" i="10"/>
  <c r="F124" i="10" s="1"/>
  <c r="A122" i="10"/>
  <c r="C121" i="10"/>
  <c r="A121" i="10"/>
  <c r="F121" i="10" s="1"/>
  <c r="C120" i="10"/>
  <c r="A120" i="10"/>
  <c r="A119" i="10"/>
  <c r="F119" i="10" s="1"/>
  <c r="A118" i="10"/>
  <c r="A117" i="10"/>
  <c r="C117" i="10"/>
  <c r="A116" i="10"/>
  <c r="F117" i="10" s="1"/>
  <c r="C115" i="10"/>
  <c r="A115" i="10"/>
  <c r="C114" i="10"/>
  <c r="A114" i="10"/>
  <c r="C113" i="10"/>
  <c r="A113" i="10"/>
  <c r="F113" i="10" s="1"/>
  <c r="C112" i="10"/>
  <c r="A112" i="10"/>
  <c r="C111" i="10"/>
  <c r="A111" i="10"/>
  <c r="F111" i="10" s="1"/>
  <c r="C110" i="10"/>
  <c r="A110" i="10"/>
  <c r="C109" i="10"/>
  <c r="A109" i="10"/>
  <c r="A108" i="10"/>
  <c r="A107" i="10"/>
  <c r="F108" i="10" s="1"/>
  <c r="F106" i="10"/>
  <c r="A106" i="10"/>
  <c r="C105" i="10"/>
  <c r="A105" i="10"/>
  <c r="F105" i="10" s="1"/>
  <c r="F104" i="10"/>
  <c r="C104" i="10"/>
  <c r="A104" i="10"/>
  <c r="A103" i="10"/>
  <c r="A102" i="10"/>
  <c r="F103" i="10" s="1"/>
  <c r="A101" i="10"/>
  <c r="C101" i="10"/>
  <c r="A100" i="10"/>
  <c r="C99" i="10"/>
  <c r="A99" i="10"/>
  <c r="F99" i="10" s="1"/>
  <c r="C98" i="10"/>
  <c r="A98" i="10"/>
  <c r="C97" i="10"/>
  <c r="A97" i="10"/>
  <c r="F97" i="10" s="1"/>
  <c r="C96" i="10"/>
  <c r="A96" i="10"/>
  <c r="F96" i="10" s="1"/>
  <c r="C95" i="10"/>
  <c r="A95" i="10"/>
  <c r="C94" i="10"/>
  <c r="A94" i="10"/>
  <c r="C93" i="10"/>
  <c r="A93" i="10"/>
  <c r="A92" i="10"/>
  <c r="A91" i="10"/>
  <c r="A90" i="10"/>
  <c r="F90" i="10" s="1"/>
  <c r="C89" i="10"/>
  <c r="A89" i="10"/>
  <c r="C88" i="10"/>
  <c r="A88" i="10"/>
  <c r="F88" i="10" s="1"/>
  <c r="A87" i="10"/>
  <c r="F87" i="10" s="1"/>
  <c r="A86" i="10"/>
  <c r="F85" i="10"/>
  <c r="A85" i="10"/>
  <c r="F86" i="10" s="1"/>
  <c r="F84" i="10"/>
  <c r="C85" i="10"/>
  <c r="A84" i="10"/>
  <c r="C83" i="10"/>
  <c r="A83" i="10"/>
  <c r="F83" i="10" s="1"/>
  <c r="A82" i="10"/>
  <c r="C81" i="10"/>
  <c r="C82" i="10"/>
  <c r="A81" i="10"/>
  <c r="F81" i="10" s="1"/>
  <c r="C80" i="10"/>
  <c r="A80" i="10"/>
  <c r="C79" i="10"/>
  <c r="A79" i="10"/>
  <c r="F79" i="10" s="1"/>
  <c r="C78" i="10"/>
  <c r="A78" i="10"/>
  <c r="C77" i="10"/>
  <c r="A77" i="10"/>
  <c r="C76" i="10"/>
  <c r="A76" i="10"/>
  <c r="A75" i="10"/>
  <c r="F74" i="10"/>
  <c r="A74" i="10"/>
  <c r="A73" i="10"/>
  <c r="C73" i="10"/>
  <c r="A72" i="10"/>
  <c r="F72" i="10" s="1"/>
  <c r="A71" i="10"/>
  <c r="A70" i="10"/>
  <c r="F71" i="10" s="1"/>
  <c r="A69" i="10"/>
  <c r="F68" i="10"/>
  <c r="C69" i="10"/>
  <c r="A68" i="10"/>
  <c r="C67" i="10"/>
  <c r="A67" i="10"/>
  <c r="A66" i="10"/>
  <c r="F66" i="10" s="1"/>
  <c r="C66" i="10"/>
  <c r="A65" i="10"/>
  <c r="C65" i="10"/>
  <c r="A64" i="10"/>
  <c r="F64" i="10" s="1"/>
  <c r="C63" i="10"/>
  <c r="A63" i="10"/>
  <c r="F63" i="10" s="1"/>
  <c r="C62" i="10"/>
  <c r="A62" i="10"/>
  <c r="C61" i="10"/>
  <c r="A61" i="10"/>
  <c r="A60" i="10"/>
  <c r="A59" i="10"/>
  <c r="A58" i="10"/>
  <c r="C57" i="10"/>
  <c r="A57" i="10"/>
  <c r="F57" i="10" s="1"/>
  <c r="C56" i="10"/>
  <c r="A56" i="10"/>
  <c r="A55" i="10"/>
  <c r="F56" i="10" s="1"/>
  <c r="A54" i="10"/>
  <c r="A53" i="10"/>
  <c r="C53" i="10"/>
  <c r="A52" i="10"/>
  <c r="F52" i="10" s="1"/>
  <c r="C51" i="10"/>
  <c r="A51" i="10"/>
  <c r="A50" i="10"/>
  <c r="F50" i="10" s="1"/>
  <c r="C49" i="10"/>
  <c r="A49" i="10"/>
  <c r="F49" i="10" s="1"/>
  <c r="C48" i="10"/>
  <c r="A48" i="10"/>
  <c r="C47" i="10"/>
  <c r="A47" i="10"/>
  <c r="F47" i="10" s="1"/>
  <c r="C46" i="10"/>
  <c r="A46" i="10"/>
  <c r="C45" i="10"/>
  <c r="A45" i="10"/>
  <c r="A44" i="10"/>
  <c r="A43" i="10"/>
  <c r="F44" i="10" s="1"/>
  <c r="A42" i="10"/>
  <c r="F42" i="10" s="1"/>
  <c r="C41" i="10"/>
  <c r="A41" i="10"/>
  <c r="F41" i="10" s="1"/>
  <c r="C40" i="10"/>
  <c r="A40" i="10"/>
  <c r="A39" i="10"/>
  <c r="F39" i="10" s="1"/>
  <c r="A38" i="10"/>
  <c r="A37" i="10"/>
  <c r="F38" i="10" s="1"/>
  <c r="C37" i="10"/>
  <c r="A36" i="10"/>
  <c r="C35" i="10"/>
  <c r="A35" i="10"/>
  <c r="A34" i="10"/>
  <c r="F34" i="10" s="1"/>
  <c r="C33" i="10"/>
  <c r="A33" i="10"/>
  <c r="C32" i="10"/>
  <c r="A32" i="10"/>
  <c r="F32" i="10" s="1"/>
  <c r="C31" i="10"/>
  <c r="A31" i="10"/>
  <c r="C30" i="10"/>
  <c r="A30" i="10"/>
  <c r="C29" i="10"/>
  <c r="A29" i="10"/>
  <c r="A28" i="10"/>
  <c r="A27" i="10"/>
  <c r="F28" i="10" s="1"/>
  <c r="A26" i="10"/>
  <c r="C25" i="10"/>
  <c r="A25" i="10"/>
  <c r="F25" i="10" s="1"/>
  <c r="C24" i="10"/>
  <c r="A24" i="10"/>
  <c r="A23" i="10"/>
  <c r="F23" i="10" s="1"/>
  <c r="A22" i="10"/>
  <c r="F21" i="10"/>
  <c r="A21" i="10"/>
  <c r="F22" i="10" s="1"/>
  <c r="C21" i="10"/>
  <c r="A20" i="10"/>
  <c r="F20" i="10" s="1"/>
  <c r="C19" i="10"/>
  <c r="A19" i="10"/>
  <c r="A18" i="10"/>
  <c r="C17" i="10"/>
  <c r="A17" i="10"/>
  <c r="F17" i="10" s="1"/>
  <c r="C16" i="10"/>
  <c r="A16" i="10"/>
  <c r="F16" i="10" s="1"/>
  <c r="C15" i="10"/>
  <c r="A15" i="10"/>
  <c r="F15" i="10" s="1"/>
  <c r="C14" i="10"/>
  <c r="A14" i="10"/>
  <c r="C13" i="10"/>
  <c r="A13" i="10"/>
  <c r="C12" i="10"/>
  <c r="A12" i="10"/>
  <c r="G11" i="10"/>
  <c r="A11" i="10"/>
  <c r="C44" i="9"/>
  <c r="C60" i="9"/>
  <c r="C76" i="9"/>
  <c r="C124" i="9"/>
  <c r="C140" i="9"/>
  <c r="C156" i="9"/>
  <c r="C172" i="9"/>
  <c r="C188" i="9"/>
  <c r="C220" i="9"/>
  <c r="C252" i="9"/>
  <c r="C268" i="9"/>
  <c r="C279" i="9"/>
  <c r="C296" i="9"/>
  <c r="C311" i="9"/>
  <c r="C316" i="9"/>
  <c r="C321" i="9"/>
  <c r="C327" i="9"/>
  <c r="C345" i="9"/>
  <c r="C347" i="9"/>
  <c r="C359" i="9"/>
  <c r="C364" i="9"/>
  <c r="C367" i="9"/>
  <c r="C368" i="9"/>
  <c r="C375" i="9"/>
  <c r="C380" i="9"/>
  <c r="C383" i="9"/>
  <c r="C385" i="9"/>
  <c r="C387" i="9"/>
  <c r="C396" i="9"/>
  <c r="C399" i="9"/>
  <c r="C401" i="9"/>
  <c r="C402" i="9"/>
  <c r="C407" i="9"/>
  <c r="C412" i="9"/>
  <c r="C413" i="9"/>
  <c r="C415" i="9"/>
  <c r="C417" i="9"/>
  <c r="C419" i="9"/>
  <c r="C423" i="9"/>
  <c r="C428" i="9"/>
  <c r="C431" i="9"/>
  <c r="C433" i="9"/>
  <c r="C434" i="9"/>
  <c r="C439" i="9"/>
  <c r="C446" i="9"/>
  <c r="C447" i="9"/>
  <c r="B11" i="9"/>
  <c r="B3" i="9"/>
  <c r="B2" i="9"/>
  <c r="B1" i="9"/>
  <c r="A447" i="9"/>
  <c r="A446" i="9"/>
  <c r="F446" i="9" s="1"/>
  <c r="C445" i="9"/>
  <c r="A445" i="9"/>
  <c r="F445" i="9" s="1"/>
  <c r="A444" i="9"/>
  <c r="A443" i="9"/>
  <c r="F444" i="9" s="1"/>
  <c r="A442" i="9"/>
  <c r="A441" i="9"/>
  <c r="F441" i="9" s="1"/>
  <c r="A440" i="9"/>
  <c r="A439" i="9"/>
  <c r="C438" i="9"/>
  <c r="A438" i="9"/>
  <c r="C437" i="9"/>
  <c r="A437" i="9"/>
  <c r="C436" i="9"/>
  <c r="A436" i="9"/>
  <c r="F436" i="9" s="1"/>
  <c r="C435" i="9"/>
  <c r="A435" i="9"/>
  <c r="A434" i="9"/>
  <c r="F434" i="9" s="1"/>
  <c r="A433" i="9"/>
  <c r="A432" i="9"/>
  <c r="A431" i="9"/>
  <c r="A430" i="9"/>
  <c r="F430" i="9" s="1"/>
  <c r="C429" i="9"/>
  <c r="A429" i="9"/>
  <c r="F428" i="9"/>
  <c r="A428" i="9"/>
  <c r="F429" i="9" s="1"/>
  <c r="A427" i="9"/>
  <c r="A426" i="9"/>
  <c r="A425" i="9"/>
  <c r="C424" i="9"/>
  <c r="A424" i="9"/>
  <c r="A423" i="9"/>
  <c r="C422" i="9"/>
  <c r="A422" i="9"/>
  <c r="C421" i="9"/>
  <c r="A421" i="9"/>
  <c r="F422" i="9" s="1"/>
  <c r="C420" i="9"/>
  <c r="A420" i="9"/>
  <c r="A419" i="9"/>
  <c r="F420" i="9" s="1"/>
  <c r="C418" i="9"/>
  <c r="A418" i="9"/>
  <c r="A417" i="9"/>
  <c r="C416" i="9"/>
  <c r="A416" i="9"/>
  <c r="A415" i="9"/>
  <c r="C414" i="9"/>
  <c r="A414" i="9"/>
  <c r="A413" i="9"/>
  <c r="A412" i="9"/>
  <c r="F412" i="9" s="1"/>
  <c r="F411" i="9"/>
  <c r="A411" i="9"/>
  <c r="A410" i="9"/>
  <c r="F410" i="9" s="1"/>
  <c r="A409" i="9"/>
  <c r="A408" i="9"/>
  <c r="A407" i="9"/>
  <c r="C406" i="9"/>
  <c r="A406" i="9"/>
  <c r="C405" i="9"/>
  <c r="A405" i="9"/>
  <c r="F405" i="9" s="1"/>
  <c r="C404" i="9"/>
  <c r="A404" i="9"/>
  <c r="C403" i="9"/>
  <c r="A403" i="9"/>
  <c r="F403" i="9" s="1"/>
  <c r="F402" i="9"/>
  <c r="A402" i="9"/>
  <c r="A401" i="9"/>
  <c r="A400" i="9"/>
  <c r="A399" i="9"/>
  <c r="C398" i="9"/>
  <c r="A398" i="9"/>
  <c r="F398" i="9" s="1"/>
  <c r="C397" i="9"/>
  <c r="A397" i="9"/>
  <c r="A396" i="9"/>
  <c r="F396" i="9" s="1"/>
  <c r="A395" i="9"/>
  <c r="F395" i="9" s="1"/>
  <c r="A394" i="9"/>
  <c r="A393" i="9"/>
  <c r="C392" i="9"/>
  <c r="A392" i="9"/>
  <c r="F392" i="9" s="1"/>
  <c r="C391" i="9"/>
  <c r="A391" i="9"/>
  <c r="C390" i="9"/>
  <c r="A390" i="9"/>
  <c r="F390" i="9" s="1"/>
  <c r="C389" i="9"/>
  <c r="A389" i="9"/>
  <c r="C388" i="9"/>
  <c r="A388" i="9"/>
  <c r="F388" i="9" s="1"/>
  <c r="A387" i="9"/>
  <c r="C386" i="9"/>
  <c r="A386" i="9"/>
  <c r="F387" i="9" s="1"/>
  <c r="A385" i="9"/>
  <c r="C384" i="9"/>
  <c r="A384" i="9"/>
  <c r="F385" i="9" s="1"/>
  <c r="A383" i="9"/>
  <c r="C382" i="9"/>
  <c r="A382" i="9"/>
  <c r="F381" i="9"/>
  <c r="C381" i="9"/>
  <c r="A381" i="9"/>
  <c r="A380" i="9"/>
  <c r="F380" i="9" s="1"/>
  <c r="A379" i="9"/>
  <c r="A378" i="9"/>
  <c r="F378" i="9" s="1"/>
  <c r="A377" i="9"/>
  <c r="A376" i="9"/>
  <c r="A375" i="9"/>
  <c r="C374" i="9"/>
  <c r="A374" i="9"/>
  <c r="F374" i="9" s="1"/>
  <c r="C373" i="9"/>
  <c r="A373" i="9"/>
  <c r="F373" i="9" s="1"/>
  <c r="C372" i="9"/>
  <c r="A372" i="9"/>
  <c r="C371" i="9"/>
  <c r="A371" i="9"/>
  <c r="F372" i="9" s="1"/>
  <c r="C370" i="9"/>
  <c r="A370" i="9"/>
  <c r="F370" i="9" s="1"/>
  <c r="A369" i="9"/>
  <c r="A368" i="9"/>
  <c r="F369" i="9" s="1"/>
  <c r="A367" i="9"/>
  <c r="C366" i="9"/>
  <c r="A366" i="9"/>
  <c r="F366" i="9" s="1"/>
  <c r="C365" i="9"/>
  <c r="A365" i="9"/>
  <c r="F365" i="9" s="1"/>
  <c r="A364" i="9"/>
  <c r="A363" i="9"/>
  <c r="F364" i="9" s="1"/>
  <c r="A362" i="9"/>
  <c r="A361" i="9"/>
  <c r="F361" i="9" s="1"/>
  <c r="A360" i="9"/>
  <c r="A359" i="9"/>
  <c r="F359" i="9" s="1"/>
  <c r="C358" i="9"/>
  <c r="A358" i="9"/>
  <c r="C357" i="9"/>
  <c r="A357" i="9"/>
  <c r="F356" i="9"/>
  <c r="C356" i="9"/>
  <c r="A356" i="9"/>
  <c r="F355" i="9"/>
  <c r="C355" i="9"/>
  <c r="A355" i="9"/>
  <c r="C354" i="9"/>
  <c r="A354" i="9"/>
  <c r="F354" i="9" s="1"/>
  <c r="A353" i="9"/>
  <c r="C353" i="9"/>
  <c r="A352" i="9"/>
  <c r="F352" i="9" s="1"/>
  <c r="A351" i="9"/>
  <c r="C350" i="9"/>
  <c r="A350" i="9"/>
  <c r="F350" i="9" s="1"/>
  <c r="C349" i="9"/>
  <c r="A349" i="9"/>
  <c r="A348" i="9"/>
  <c r="F348" i="9" s="1"/>
  <c r="F347" i="9"/>
  <c r="A347" i="9"/>
  <c r="A346" i="9"/>
  <c r="A345" i="9"/>
  <c r="A344" i="9"/>
  <c r="C343" i="9"/>
  <c r="A343" i="9"/>
  <c r="C342" i="9"/>
  <c r="A342" i="9"/>
  <c r="C341" i="9"/>
  <c r="A341" i="9"/>
  <c r="F341" i="9" s="1"/>
  <c r="F340" i="9"/>
  <c r="C340" i="9"/>
  <c r="A340" i="9"/>
  <c r="F339" i="9"/>
  <c r="C339" i="9"/>
  <c r="A339" i="9"/>
  <c r="C338" i="9"/>
  <c r="A338" i="9"/>
  <c r="A337" i="9"/>
  <c r="F337" i="9" s="1"/>
  <c r="C337" i="9"/>
  <c r="A336" i="9"/>
  <c r="A335" i="9"/>
  <c r="C334" i="9"/>
  <c r="A334" i="9"/>
  <c r="F334" i="9" s="1"/>
  <c r="C333" i="9"/>
  <c r="A333" i="9"/>
  <c r="A332" i="9"/>
  <c r="F332" i="9" s="1"/>
  <c r="F331" i="9"/>
  <c r="A331" i="9"/>
  <c r="A330" i="9"/>
  <c r="A329" i="9"/>
  <c r="A328" i="9"/>
  <c r="A327" i="9"/>
  <c r="F327" i="9" s="1"/>
  <c r="C326" i="9"/>
  <c r="A326" i="9"/>
  <c r="C325" i="9"/>
  <c r="A325" i="9"/>
  <c r="F324" i="9"/>
  <c r="A324" i="9"/>
  <c r="F323" i="9"/>
  <c r="C324" i="9"/>
  <c r="A323" i="9"/>
  <c r="F322" i="9"/>
  <c r="C322" i="9"/>
  <c r="A322" i="9"/>
  <c r="A321" i="9"/>
  <c r="A320" i="9"/>
  <c r="A319" i="9"/>
  <c r="C318" i="9"/>
  <c r="A318" i="9"/>
  <c r="C317" i="9"/>
  <c r="A317" i="9"/>
  <c r="A316" i="9"/>
  <c r="F316" i="9" s="1"/>
  <c r="F315" i="9"/>
  <c r="A315" i="9"/>
  <c r="A314" i="9"/>
  <c r="C314" i="9"/>
  <c r="A313" i="9"/>
  <c r="F313" i="9" s="1"/>
  <c r="A312" i="9"/>
  <c r="A311" i="9"/>
  <c r="F311" i="9" s="1"/>
  <c r="C310" i="9"/>
  <c r="A310" i="9"/>
  <c r="C309" i="9"/>
  <c r="A309" i="9"/>
  <c r="C308" i="9"/>
  <c r="A308" i="9"/>
  <c r="C307" i="9"/>
  <c r="A307" i="9"/>
  <c r="F307" i="9" s="1"/>
  <c r="C306" i="9"/>
  <c r="A306" i="9"/>
  <c r="F306" i="9" s="1"/>
  <c r="A305" i="9"/>
  <c r="C305" i="9"/>
  <c r="A304" i="9"/>
  <c r="A303" i="9"/>
  <c r="C302" i="9"/>
  <c r="A302" i="9"/>
  <c r="F301" i="9"/>
  <c r="C301" i="9"/>
  <c r="A301" i="9"/>
  <c r="A300" i="9"/>
  <c r="F300" i="9" s="1"/>
  <c r="A299" i="9"/>
  <c r="F299" i="9" s="1"/>
  <c r="A298" i="9"/>
  <c r="C298" i="9"/>
  <c r="A297" i="9"/>
  <c r="F297" i="9" s="1"/>
  <c r="A296" i="9"/>
  <c r="C295" i="9"/>
  <c r="A295" i="9"/>
  <c r="C294" i="9"/>
  <c r="A294" i="9"/>
  <c r="C293" i="9"/>
  <c r="A293" i="9"/>
  <c r="F293" i="9" s="1"/>
  <c r="C292" i="9"/>
  <c r="A292" i="9"/>
  <c r="F292" i="9" s="1"/>
  <c r="C291" i="9"/>
  <c r="A291" i="9"/>
  <c r="C290" i="9"/>
  <c r="A290" i="9"/>
  <c r="F291" i="9" s="1"/>
  <c r="A289" i="9"/>
  <c r="F290" i="9" s="1"/>
  <c r="C289" i="9"/>
  <c r="A288" i="9"/>
  <c r="A287" i="9"/>
  <c r="C286" i="9"/>
  <c r="A286" i="9"/>
  <c r="F286" i="9" s="1"/>
  <c r="C285" i="9"/>
  <c r="A285" i="9"/>
  <c r="F284" i="9"/>
  <c r="A284" i="9"/>
  <c r="F285" i="9" s="1"/>
  <c r="A283" i="9"/>
  <c r="A282" i="9"/>
  <c r="F282" i="9" s="1"/>
  <c r="A281" i="9"/>
  <c r="C280" i="9"/>
  <c r="A280" i="9"/>
  <c r="A279" i="9"/>
  <c r="C278" i="9"/>
  <c r="A278" i="9"/>
  <c r="F278" i="9" s="1"/>
  <c r="C277" i="9"/>
  <c r="A277" i="9"/>
  <c r="A276" i="9"/>
  <c r="F276" i="9" s="1"/>
  <c r="C276" i="9"/>
  <c r="A275" i="9"/>
  <c r="F275" i="9" s="1"/>
  <c r="C274" i="9"/>
  <c r="A274" i="9"/>
  <c r="F274" i="9" s="1"/>
  <c r="C273" i="9"/>
  <c r="A273" i="9"/>
  <c r="C272" i="9"/>
  <c r="A272" i="9"/>
  <c r="C271" i="9"/>
  <c r="A271" i="9"/>
  <c r="C270" i="9"/>
  <c r="A270" i="9"/>
  <c r="F270" i="9" s="1"/>
  <c r="C269" i="9"/>
  <c r="A269" i="9"/>
  <c r="F268" i="9"/>
  <c r="A268" i="9"/>
  <c r="F269" i="9" s="1"/>
  <c r="A267" i="9"/>
  <c r="A266" i="9"/>
  <c r="F267" i="9" s="1"/>
  <c r="A265" i="9"/>
  <c r="A264" i="9"/>
  <c r="F264" i="9" s="1"/>
  <c r="C264" i="9"/>
  <c r="A263" i="9"/>
  <c r="C262" i="9"/>
  <c r="A262" i="9"/>
  <c r="F262" i="9" s="1"/>
  <c r="C261" i="9"/>
  <c r="A261" i="9"/>
  <c r="A260" i="9"/>
  <c r="F260" i="9" s="1"/>
  <c r="C260" i="9"/>
  <c r="A259" i="9"/>
  <c r="F259" i="9" s="1"/>
  <c r="C258" i="9"/>
  <c r="A258" i="9"/>
  <c r="F258" i="9" s="1"/>
  <c r="C257" i="9"/>
  <c r="A257" i="9"/>
  <c r="A256" i="9"/>
  <c r="C255" i="9"/>
  <c r="A255" i="9"/>
  <c r="F255" i="9" s="1"/>
  <c r="C254" i="9"/>
  <c r="A254" i="9"/>
  <c r="C253" i="9"/>
  <c r="A253" i="9"/>
  <c r="F253" i="9" s="1"/>
  <c r="A252" i="9"/>
  <c r="F252" i="9" s="1"/>
  <c r="A251" i="9"/>
  <c r="F251" i="9" s="1"/>
  <c r="A250" i="9"/>
  <c r="A249" i="9"/>
  <c r="F250" i="9" s="1"/>
  <c r="C248" i="9"/>
  <c r="A248" i="9"/>
  <c r="C247" i="9"/>
  <c r="A247" i="9"/>
  <c r="C246" i="9"/>
  <c r="A246" i="9"/>
  <c r="F246" i="9" s="1"/>
  <c r="C245" i="9"/>
  <c r="A245" i="9"/>
  <c r="A244" i="9"/>
  <c r="F244" i="9" s="1"/>
  <c r="C244" i="9"/>
  <c r="A243" i="9"/>
  <c r="F243" i="9" s="1"/>
  <c r="C242" i="9"/>
  <c r="A242" i="9"/>
  <c r="F242" i="9" s="1"/>
  <c r="A241" i="9"/>
  <c r="C241" i="9"/>
  <c r="A240" i="9"/>
  <c r="A239" i="9"/>
  <c r="C238" i="9"/>
  <c r="A238" i="9"/>
  <c r="F238" i="9" s="1"/>
  <c r="F237" i="9"/>
  <c r="C237" i="9"/>
  <c r="A237" i="9"/>
  <c r="F236" i="9"/>
  <c r="A236" i="9"/>
  <c r="A235" i="9"/>
  <c r="A234" i="9"/>
  <c r="F235" i="9" s="1"/>
  <c r="A233" i="9"/>
  <c r="C232" i="9"/>
  <c r="A232" i="9"/>
  <c r="C231" i="9"/>
  <c r="A231" i="9"/>
  <c r="C230" i="9"/>
  <c r="A230" i="9"/>
  <c r="F230" i="9" s="1"/>
  <c r="C229" i="9"/>
  <c r="A229" i="9"/>
  <c r="C228" i="9"/>
  <c r="A228" i="9"/>
  <c r="F228" i="9" s="1"/>
  <c r="C227" i="9"/>
  <c r="A227" i="9"/>
  <c r="F227" i="9" s="1"/>
  <c r="C226" i="9"/>
  <c r="A226" i="9"/>
  <c r="F226" i="9" s="1"/>
  <c r="C225" i="9"/>
  <c r="A225" i="9"/>
  <c r="C224" i="9"/>
  <c r="A224" i="9"/>
  <c r="A223" i="9"/>
  <c r="C222" i="9"/>
  <c r="A222" i="9"/>
  <c r="C221" i="9"/>
  <c r="A221" i="9"/>
  <c r="F221" i="9" s="1"/>
  <c r="A220" i="9"/>
  <c r="F220" i="9" s="1"/>
  <c r="A219" i="9"/>
  <c r="F219" i="9" s="1"/>
  <c r="A218" i="9"/>
  <c r="A217" i="9"/>
  <c r="F218" i="9" s="1"/>
  <c r="C216" i="9"/>
  <c r="A216" i="9"/>
  <c r="C215" i="9"/>
  <c r="A215" i="9"/>
  <c r="C214" i="9"/>
  <c r="A214" i="9"/>
  <c r="C213" i="9"/>
  <c r="A213" i="9"/>
  <c r="A212" i="9"/>
  <c r="F212" i="9" s="1"/>
  <c r="C212" i="9"/>
  <c r="A211" i="9"/>
  <c r="F211" i="9" s="1"/>
  <c r="C210" i="9"/>
  <c r="A210" i="9"/>
  <c r="F210" i="9" s="1"/>
  <c r="A209" i="9"/>
  <c r="C209" i="9"/>
  <c r="A208" i="9"/>
  <c r="C207" i="9"/>
  <c r="A207" i="9"/>
  <c r="C206" i="9"/>
  <c r="A206" i="9"/>
  <c r="C205" i="9"/>
  <c r="A205" i="9"/>
  <c r="F205" i="9" s="1"/>
  <c r="A204" i="9"/>
  <c r="F204" i="9" s="1"/>
  <c r="A203" i="9"/>
  <c r="F203" i="9" s="1"/>
  <c r="A202" i="9"/>
  <c r="A201" i="9"/>
  <c r="F202" i="9" s="1"/>
  <c r="C200" i="9"/>
  <c r="A200" i="9"/>
  <c r="F200" i="9" s="1"/>
  <c r="C199" i="9"/>
  <c r="A199" i="9"/>
  <c r="C198" i="9"/>
  <c r="A198" i="9"/>
  <c r="F198" i="9" s="1"/>
  <c r="C197" i="9"/>
  <c r="A197" i="9"/>
  <c r="A196" i="9"/>
  <c r="F196" i="9" s="1"/>
  <c r="C196" i="9"/>
  <c r="A195" i="9"/>
  <c r="F195" i="9" s="1"/>
  <c r="C194" i="9"/>
  <c r="A194" i="9"/>
  <c r="F194" i="9" s="1"/>
  <c r="C193" i="9"/>
  <c r="A193" i="9"/>
  <c r="C192" i="9"/>
  <c r="A192" i="9"/>
  <c r="C191" i="9"/>
  <c r="A191" i="9"/>
  <c r="C190" i="9"/>
  <c r="A190" i="9"/>
  <c r="F190" i="9" s="1"/>
  <c r="C189" i="9"/>
  <c r="A189" i="9"/>
  <c r="F188" i="9"/>
  <c r="A188" i="9"/>
  <c r="F189" i="9" s="1"/>
  <c r="A187" i="9"/>
  <c r="A186" i="9"/>
  <c r="F187" i="9" s="1"/>
  <c r="A185" i="9"/>
  <c r="C185" i="9"/>
  <c r="A184" i="9"/>
  <c r="C183" i="9"/>
  <c r="A183" i="9"/>
  <c r="F182" i="9"/>
  <c r="C182" i="9"/>
  <c r="A182" i="9"/>
  <c r="C181" i="9"/>
  <c r="A181" i="9"/>
  <c r="F181" i="9" s="1"/>
  <c r="F180" i="9"/>
  <c r="A180" i="9"/>
  <c r="C180" i="9"/>
  <c r="A179" i="9"/>
  <c r="F178" i="9"/>
  <c r="C178" i="9"/>
  <c r="A178" i="9"/>
  <c r="F179" i="9" s="1"/>
  <c r="C177" i="9"/>
  <c r="A177" i="9"/>
  <c r="C176" i="9"/>
  <c r="A176" i="9"/>
  <c r="F176" i="9" s="1"/>
  <c r="A175" i="9"/>
  <c r="F175" i="9" s="1"/>
  <c r="C175" i="9"/>
  <c r="A174" i="9"/>
  <c r="C173" i="9"/>
  <c r="A173" i="9"/>
  <c r="F174" i="9" s="1"/>
  <c r="A172" i="9"/>
  <c r="A171" i="9"/>
  <c r="F171" i="9" s="1"/>
  <c r="A170" i="9"/>
  <c r="A169" i="9"/>
  <c r="F169" i="9" s="1"/>
  <c r="C168" i="9"/>
  <c r="A168" i="9"/>
  <c r="C167" i="9"/>
  <c r="A167" i="9"/>
  <c r="C166" i="9"/>
  <c r="A166" i="9"/>
  <c r="C165" i="9"/>
  <c r="A165" i="9"/>
  <c r="C164" i="9"/>
  <c r="A164" i="9"/>
  <c r="F164" i="9" s="1"/>
  <c r="C163" i="9"/>
  <c r="A163" i="9"/>
  <c r="C162" i="9"/>
  <c r="A162" i="9"/>
  <c r="F162" i="9" s="1"/>
  <c r="F161" i="9"/>
  <c r="A161" i="9"/>
  <c r="A160" i="9"/>
  <c r="A159" i="9"/>
  <c r="F159" i="9" s="1"/>
  <c r="C159" i="9"/>
  <c r="A158" i="9"/>
  <c r="C157" i="9"/>
  <c r="A157" i="9"/>
  <c r="F156" i="9"/>
  <c r="A156" i="9"/>
  <c r="A155" i="9"/>
  <c r="F155" i="9" s="1"/>
  <c r="A154" i="9"/>
  <c r="A153" i="9"/>
  <c r="C152" i="9"/>
  <c r="A152" i="9"/>
  <c r="C151" i="9"/>
  <c r="A151" i="9"/>
  <c r="C150" i="9"/>
  <c r="A150" i="9"/>
  <c r="C149" i="9"/>
  <c r="A149" i="9"/>
  <c r="F150" i="9" s="1"/>
  <c r="F148" i="9"/>
  <c r="C148" i="9"/>
  <c r="A148" i="9"/>
  <c r="C147" i="9"/>
  <c r="A147" i="9"/>
  <c r="C146" i="9"/>
  <c r="A146" i="9"/>
  <c r="F146" i="9" s="1"/>
  <c r="A145" i="9"/>
  <c r="F145" i="9" s="1"/>
  <c r="A144" i="9"/>
  <c r="A143" i="9"/>
  <c r="F144" i="9" s="1"/>
  <c r="C143" i="9"/>
  <c r="A142" i="9"/>
  <c r="C141" i="9"/>
  <c r="A141" i="9"/>
  <c r="A140" i="9"/>
  <c r="A139" i="9"/>
  <c r="F139" i="9" s="1"/>
  <c r="A138" i="9"/>
  <c r="A137" i="9"/>
  <c r="C136" i="9"/>
  <c r="A136" i="9"/>
  <c r="C135" i="9"/>
  <c r="A135" i="9"/>
  <c r="C134" i="9"/>
  <c r="A134" i="9"/>
  <c r="C133" i="9"/>
  <c r="A133" i="9"/>
  <c r="F132" i="9"/>
  <c r="C132" i="9"/>
  <c r="A132" i="9"/>
  <c r="C131" i="9"/>
  <c r="A131" i="9"/>
  <c r="F130" i="9"/>
  <c r="C130" i="9"/>
  <c r="A130" i="9"/>
  <c r="A129" i="9"/>
  <c r="F129" i="9" s="1"/>
  <c r="A128" i="9"/>
  <c r="F128" i="9" s="1"/>
  <c r="A127" i="9"/>
  <c r="C127" i="9"/>
  <c r="A126" i="9"/>
  <c r="C125" i="9"/>
  <c r="A125" i="9"/>
  <c r="F125" i="9" s="1"/>
  <c r="F124" i="9"/>
  <c r="A124" i="9"/>
  <c r="A123" i="9"/>
  <c r="F123" i="9" s="1"/>
  <c r="A122" i="9"/>
  <c r="A121" i="9"/>
  <c r="F121" i="9" s="1"/>
  <c r="C120" i="9"/>
  <c r="A120" i="9"/>
  <c r="C119" i="9"/>
  <c r="A119" i="9"/>
  <c r="C118" i="9"/>
  <c r="A118" i="9"/>
  <c r="C117" i="9"/>
  <c r="A117" i="9"/>
  <c r="C116" i="9"/>
  <c r="A116" i="9"/>
  <c r="F116" i="9" s="1"/>
  <c r="C115" i="9"/>
  <c r="A115" i="9"/>
  <c r="C114" i="9"/>
  <c r="A114" i="9"/>
  <c r="F114" i="9" s="1"/>
  <c r="A113" i="9"/>
  <c r="F113" i="9" s="1"/>
  <c r="A112" i="9"/>
  <c r="F112" i="9" s="1"/>
  <c r="A111" i="9"/>
  <c r="C111" i="9"/>
  <c r="A110" i="9"/>
  <c r="C109" i="9"/>
  <c r="A109" i="9"/>
  <c r="A108" i="9"/>
  <c r="F108" i="9" s="1"/>
  <c r="A107" i="9"/>
  <c r="F107" i="9" s="1"/>
  <c r="F106" i="9"/>
  <c r="A106" i="9"/>
  <c r="A105" i="9"/>
  <c r="C104" i="9"/>
  <c r="A104" i="9"/>
  <c r="C103" i="9"/>
  <c r="A103" i="9"/>
  <c r="C102" i="9"/>
  <c r="A102" i="9"/>
  <c r="C101" i="9"/>
  <c r="A101" i="9"/>
  <c r="F102" i="9" s="1"/>
  <c r="C100" i="9"/>
  <c r="A100" i="9"/>
  <c r="C99" i="9"/>
  <c r="A99" i="9"/>
  <c r="F99" i="9" s="1"/>
  <c r="F98" i="9"/>
  <c r="C98" i="9"/>
  <c r="A98" i="9"/>
  <c r="F97" i="9"/>
  <c r="A97" i="9"/>
  <c r="A96" i="9"/>
  <c r="A95" i="9"/>
  <c r="C95" i="9"/>
  <c r="A94" i="9"/>
  <c r="F94" i="9" s="1"/>
  <c r="C93" i="9"/>
  <c r="A93" i="9"/>
  <c r="C92" i="9"/>
  <c r="A92" i="9"/>
  <c r="F92" i="9" s="1"/>
  <c r="A91" i="9"/>
  <c r="F91" i="9" s="1"/>
  <c r="A90" i="9"/>
  <c r="C89" i="9"/>
  <c r="A89" i="9"/>
  <c r="F89" i="9" s="1"/>
  <c r="C88" i="9"/>
  <c r="A88" i="9"/>
  <c r="C87" i="9"/>
  <c r="A87" i="9"/>
  <c r="C86" i="9"/>
  <c r="A86" i="9"/>
  <c r="C85" i="9"/>
  <c r="A85" i="9"/>
  <c r="C84" i="9"/>
  <c r="A84" i="9"/>
  <c r="F84" i="9" s="1"/>
  <c r="C83" i="9"/>
  <c r="A83" i="9"/>
  <c r="C82" i="9"/>
  <c r="A82" i="9"/>
  <c r="F82" i="9" s="1"/>
  <c r="A81" i="9"/>
  <c r="F81" i="9" s="1"/>
  <c r="A80" i="9"/>
  <c r="F80" i="9" s="1"/>
  <c r="A79" i="9"/>
  <c r="C79" i="9"/>
  <c r="A78" i="9"/>
  <c r="C77" i="9"/>
  <c r="A77" i="9"/>
  <c r="A76" i="9"/>
  <c r="F76" i="9" s="1"/>
  <c r="A75" i="9"/>
  <c r="F75" i="9" s="1"/>
  <c r="A74" i="9"/>
  <c r="C73" i="9"/>
  <c r="A73" i="9"/>
  <c r="F73" i="9" s="1"/>
  <c r="C72" i="9"/>
  <c r="A72" i="9"/>
  <c r="C71" i="9"/>
  <c r="A71" i="9"/>
  <c r="C70" i="9"/>
  <c r="A70" i="9"/>
  <c r="C69" i="9"/>
  <c r="A69" i="9"/>
  <c r="C68" i="9"/>
  <c r="A68" i="9"/>
  <c r="F68" i="9" s="1"/>
  <c r="C67" i="9"/>
  <c r="A67" i="9"/>
  <c r="C66" i="9"/>
  <c r="A66" i="9"/>
  <c r="F66" i="9" s="1"/>
  <c r="A65" i="9"/>
  <c r="F65" i="9" s="1"/>
  <c r="A64" i="9"/>
  <c r="F64" i="9" s="1"/>
  <c r="A63" i="9"/>
  <c r="C63" i="9"/>
  <c r="A62" i="9"/>
  <c r="C61" i="9"/>
  <c r="A61" i="9"/>
  <c r="A60" i="9"/>
  <c r="F60" i="9" s="1"/>
  <c r="A59" i="9"/>
  <c r="F59" i="9" s="1"/>
  <c r="A58" i="9"/>
  <c r="C57" i="9"/>
  <c r="A57" i="9"/>
  <c r="F57" i="9" s="1"/>
  <c r="C56" i="9"/>
  <c r="A56" i="9"/>
  <c r="C55" i="9"/>
  <c r="A55" i="9"/>
  <c r="C54" i="9"/>
  <c r="A54" i="9"/>
  <c r="C53" i="9"/>
  <c r="A53" i="9"/>
  <c r="C52" i="9"/>
  <c r="A52" i="9"/>
  <c r="F52" i="9" s="1"/>
  <c r="C51" i="9"/>
  <c r="A51" i="9"/>
  <c r="C50" i="9"/>
  <c r="A50" i="9"/>
  <c r="F50" i="9" s="1"/>
  <c r="A49" i="9"/>
  <c r="F49" i="9" s="1"/>
  <c r="A48" i="9"/>
  <c r="F48" i="9" s="1"/>
  <c r="A47" i="9"/>
  <c r="C47" i="9"/>
  <c r="A46" i="9"/>
  <c r="C45" i="9"/>
  <c r="A45" i="9"/>
  <c r="A44" i="9"/>
  <c r="F44" i="9" s="1"/>
  <c r="A43" i="9"/>
  <c r="F43" i="9" s="1"/>
  <c r="A42" i="9"/>
  <c r="A41" i="9"/>
  <c r="F42" i="9" s="1"/>
  <c r="C40" i="9"/>
  <c r="A40" i="9"/>
  <c r="C39" i="9"/>
  <c r="A39" i="9"/>
  <c r="C38" i="9"/>
  <c r="A38" i="9"/>
  <c r="C37" i="9"/>
  <c r="A37" i="9"/>
  <c r="C36" i="9"/>
  <c r="A36" i="9"/>
  <c r="F36" i="9" s="1"/>
  <c r="C35" i="9"/>
  <c r="A35" i="9"/>
  <c r="C34" i="9"/>
  <c r="A34" i="9"/>
  <c r="F34" i="9" s="1"/>
  <c r="A33" i="9"/>
  <c r="F33" i="9" s="1"/>
  <c r="A32" i="9"/>
  <c r="F32" i="9" s="1"/>
  <c r="A31" i="9"/>
  <c r="C31" i="9"/>
  <c r="A30" i="9"/>
  <c r="C29" i="9"/>
  <c r="A29" i="9"/>
  <c r="A28" i="9"/>
  <c r="F28" i="9" s="1"/>
  <c r="A27" i="9"/>
  <c r="F27" i="9" s="1"/>
  <c r="A26" i="9"/>
  <c r="A25" i="9"/>
  <c r="F26" i="9" s="1"/>
  <c r="C24" i="9"/>
  <c r="A24" i="9"/>
  <c r="C23" i="9"/>
  <c r="A23" i="9"/>
  <c r="C22" i="9"/>
  <c r="A22" i="9"/>
  <c r="C21" i="9"/>
  <c r="A21" i="9"/>
  <c r="C20" i="9"/>
  <c r="A20" i="9"/>
  <c r="F20" i="9" s="1"/>
  <c r="C19" i="9"/>
  <c r="A19" i="9"/>
  <c r="C18" i="9"/>
  <c r="A18" i="9"/>
  <c r="F18" i="9" s="1"/>
  <c r="A17" i="9"/>
  <c r="F17" i="9" s="1"/>
  <c r="A16" i="9"/>
  <c r="F16" i="9" s="1"/>
  <c r="A15" i="9"/>
  <c r="C15" i="9"/>
  <c r="A14" i="9"/>
  <c r="C13" i="9"/>
  <c r="A13" i="9"/>
  <c r="C12" i="9"/>
  <c r="A12" i="9"/>
  <c r="G11" i="9"/>
  <c r="A11" i="9"/>
  <c r="A447" i="8"/>
  <c r="F447" i="8" s="1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F431" i="8" s="1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F415" i="8" s="1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F399" i="8" s="1"/>
  <c r="A398" i="8"/>
  <c r="A397" i="8"/>
  <c r="A396" i="8"/>
  <c r="A395" i="8"/>
  <c r="F395" i="8" s="1"/>
  <c r="A394" i="8"/>
  <c r="A393" i="8"/>
  <c r="A392" i="8"/>
  <c r="A391" i="8"/>
  <c r="A390" i="8"/>
  <c r="A389" i="8"/>
  <c r="A388" i="8"/>
  <c r="A387" i="8"/>
  <c r="A386" i="8"/>
  <c r="A385" i="8"/>
  <c r="A384" i="8"/>
  <c r="A383" i="8"/>
  <c r="F383" i="8" s="1"/>
  <c r="A382" i="8"/>
  <c r="A381" i="8"/>
  <c r="A380" i="8"/>
  <c r="A379" i="8"/>
  <c r="F379" i="8" s="1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F363" i="8" s="1"/>
  <c r="A362" i="8"/>
  <c r="A361" i="8"/>
  <c r="A360" i="8"/>
  <c r="A359" i="8"/>
  <c r="A358" i="8"/>
  <c r="A357" i="8"/>
  <c r="A356" i="8"/>
  <c r="A355" i="8"/>
  <c r="A354" i="8"/>
  <c r="A353" i="8"/>
  <c r="A352" i="8"/>
  <c r="A351" i="8"/>
  <c r="F351" i="8" s="1"/>
  <c r="A350" i="8"/>
  <c r="A349" i="8"/>
  <c r="A348" i="8"/>
  <c r="A347" i="8"/>
  <c r="F347" i="8" s="1"/>
  <c r="A346" i="8"/>
  <c r="A345" i="8"/>
  <c r="A344" i="8"/>
  <c r="A343" i="8"/>
  <c r="A342" i="8"/>
  <c r="A341" i="8"/>
  <c r="A340" i="8"/>
  <c r="A339" i="8"/>
  <c r="A338" i="8"/>
  <c r="A337" i="8"/>
  <c r="A336" i="8"/>
  <c r="A335" i="8"/>
  <c r="F335" i="8" s="1"/>
  <c r="A334" i="8"/>
  <c r="A333" i="8"/>
  <c r="A332" i="8"/>
  <c r="A331" i="8"/>
  <c r="F331" i="8" s="1"/>
  <c r="A330" i="8"/>
  <c r="A329" i="8"/>
  <c r="A328" i="8"/>
  <c r="A327" i="8"/>
  <c r="A326" i="8"/>
  <c r="A325" i="8"/>
  <c r="A324" i="8"/>
  <c r="A323" i="8"/>
  <c r="A322" i="8"/>
  <c r="A321" i="8"/>
  <c r="A320" i="8"/>
  <c r="A319" i="8"/>
  <c r="F319" i="8" s="1"/>
  <c r="A318" i="8"/>
  <c r="A317" i="8"/>
  <c r="A316" i="8"/>
  <c r="A315" i="8"/>
  <c r="F315" i="8" s="1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F299" i="8" s="1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F283" i="8" s="1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F267" i="8" s="1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F251" i="8" s="1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F235" i="8" s="1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F219" i="8" s="1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F203" i="8" s="1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F187" i="8" s="1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F171" i="8" s="1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F155" i="8" s="1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F139" i="8" s="1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F123" i="8" s="1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F107" i="8" s="1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F91" i="8" s="1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F75" i="8" s="1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F59" i="8" s="1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F43" i="8" s="1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F27" i="8" s="1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3" i="7"/>
  <c r="A14" i="7"/>
  <c r="H12" i="36" s="1"/>
  <c r="A15" i="7"/>
  <c r="A16" i="7"/>
  <c r="A17" i="7"/>
  <c r="H15" i="36" s="1"/>
  <c r="A18" i="7"/>
  <c r="A19" i="7"/>
  <c r="H17" i="36" s="1"/>
  <c r="A20" i="7"/>
  <c r="A21" i="7"/>
  <c r="A22" i="7"/>
  <c r="H20" i="36" s="1"/>
  <c r="A23" i="7"/>
  <c r="A24" i="7"/>
  <c r="H22" i="36" s="1"/>
  <c r="A25" i="7"/>
  <c r="A26" i="7"/>
  <c r="H24" i="36" s="1"/>
  <c r="A27" i="7"/>
  <c r="A28" i="7"/>
  <c r="A29" i="7"/>
  <c r="H27" i="36" s="1"/>
  <c r="A30" i="7"/>
  <c r="H28" i="36" s="1"/>
  <c r="A31" i="7"/>
  <c r="A32" i="7"/>
  <c r="A33" i="7"/>
  <c r="H31" i="36" s="1"/>
  <c r="A34" i="7"/>
  <c r="A35" i="7"/>
  <c r="H33" i="36" s="1"/>
  <c r="A36" i="7"/>
  <c r="A37" i="7"/>
  <c r="A38" i="7"/>
  <c r="H36" i="36" s="1"/>
  <c r="A39" i="7"/>
  <c r="A40" i="7"/>
  <c r="H38" i="36" s="1"/>
  <c r="A41" i="7"/>
  <c r="A42" i="7"/>
  <c r="H40" i="36" s="1"/>
  <c r="A43" i="7"/>
  <c r="A44" i="7"/>
  <c r="A45" i="7"/>
  <c r="H43" i="36" s="1"/>
  <c r="A46" i="7"/>
  <c r="H44" i="36" s="1"/>
  <c r="A47" i="7"/>
  <c r="A48" i="7"/>
  <c r="A49" i="7"/>
  <c r="H47" i="36" s="1"/>
  <c r="A50" i="7"/>
  <c r="A51" i="7"/>
  <c r="H49" i="36" s="1"/>
  <c r="A52" i="7"/>
  <c r="A53" i="7"/>
  <c r="A54" i="7"/>
  <c r="H52" i="36" s="1"/>
  <c r="A55" i="7"/>
  <c r="A56" i="7"/>
  <c r="H54" i="36" s="1"/>
  <c r="A57" i="7"/>
  <c r="A58" i="7"/>
  <c r="H56" i="36" s="1"/>
  <c r="A59" i="7"/>
  <c r="A60" i="7"/>
  <c r="A61" i="7"/>
  <c r="H59" i="36" s="1"/>
  <c r="A62" i="7"/>
  <c r="H60" i="36" s="1"/>
  <c r="A63" i="7"/>
  <c r="A64" i="7"/>
  <c r="A65" i="7"/>
  <c r="H63" i="36" s="1"/>
  <c r="A66" i="7"/>
  <c r="A67" i="7"/>
  <c r="H65" i="36" s="1"/>
  <c r="A68" i="7"/>
  <c r="A69" i="7"/>
  <c r="A70" i="7"/>
  <c r="H68" i="36" s="1"/>
  <c r="A71" i="7"/>
  <c r="A72" i="7"/>
  <c r="H70" i="36" s="1"/>
  <c r="A73" i="7"/>
  <c r="A74" i="7"/>
  <c r="H72" i="36" s="1"/>
  <c r="A75" i="7"/>
  <c r="A76" i="7"/>
  <c r="A77" i="7"/>
  <c r="H75" i="36" s="1"/>
  <c r="A78" i="7"/>
  <c r="H76" i="36" s="1"/>
  <c r="A79" i="7"/>
  <c r="A80" i="7"/>
  <c r="A81" i="7"/>
  <c r="H79" i="36" s="1"/>
  <c r="A82" i="7"/>
  <c r="A83" i="7"/>
  <c r="H81" i="36" s="1"/>
  <c r="A84" i="7"/>
  <c r="A85" i="7"/>
  <c r="A86" i="7"/>
  <c r="H84" i="36" s="1"/>
  <c r="A87" i="7"/>
  <c r="A88" i="7"/>
  <c r="H86" i="36" s="1"/>
  <c r="A89" i="7"/>
  <c r="A90" i="7"/>
  <c r="H88" i="36" s="1"/>
  <c r="A91" i="7"/>
  <c r="A92" i="7"/>
  <c r="A93" i="7"/>
  <c r="H91" i="36" s="1"/>
  <c r="A94" i="7"/>
  <c r="H92" i="36" s="1"/>
  <c r="A95" i="7"/>
  <c r="A96" i="7"/>
  <c r="A97" i="7"/>
  <c r="H95" i="36" s="1"/>
  <c r="A98" i="7"/>
  <c r="A99" i="7"/>
  <c r="H97" i="36" s="1"/>
  <c r="A100" i="7"/>
  <c r="A101" i="7"/>
  <c r="A102" i="7"/>
  <c r="H100" i="36" s="1"/>
  <c r="A103" i="7"/>
  <c r="A104" i="7"/>
  <c r="H102" i="36" s="1"/>
  <c r="A105" i="7"/>
  <c r="A106" i="7"/>
  <c r="H104" i="36" s="1"/>
  <c r="A107" i="7"/>
  <c r="A108" i="7"/>
  <c r="A109" i="7"/>
  <c r="H107" i="36" s="1"/>
  <c r="A110" i="7"/>
  <c r="H108" i="36" s="1"/>
  <c r="A111" i="7"/>
  <c r="A112" i="7"/>
  <c r="A113" i="7"/>
  <c r="H111" i="36" s="1"/>
  <c r="A114" i="7"/>
  <c r="A115" i="7"/>
  <c r="H113" i="36" s="1"/>
  <c r="A116" i="7"/>
  <c r="A117" i="7"/>
  <c r="A118" i="7"/>
  <c r="H116" i="36" s="1"/>
  <c r="A119" i="7"/>
  <c r="A120" i="7"/>
  <c r="H118" i="36" s="1"/>
  <c r="A121" i="7"/>
  <c r="A122" i="7"/>
  <c r="H120" i="36" s="1"/>
  <c r="A123" i="7"/>
  <c r="A124" i="7"/>
  <c r="A125" i="7"/>
  <c r="H123" i="36" s="1"/>
  <c r="A126" i="7"/>
  <c r="H124" i="36" s="1"/>
  <c r="A127" i="7"/>
  <c r="A128" i="7"/>
  <c r="A129" i="7"/>
  <c r="H127" i="36" s="1"/>
  <c r="A130" i="7"/>
  <c r="A131" i="7"/>
  <c r="H129" i="36" s="1"/>
  <c r="A132" i="7"/>
  <c r="A133" i="7"/>
  <c r="A134" i="7"/>
  <c r="H132" i="36" s="1"/>
  <c r="A135" i="7"/>
  <c r="A136" i="7"/>
  <c r="H134" i="36" s="1"/>
  <c r="A137" i="7"/>
  <c r="A138" i="7"/>
  <c r="H136" i="36" s="1"/>
  <c r="A139" i="7"/>
  <c r="A140" i="7"/>
  <c r="A141" i="7"/>
  <c r="H139" i="36" s="1"/>
  <c r="A142" i="7"/>
  <c r="H140" i="36" s="1"/>
  <c r="A143" i="7"/>
  <c r="A144" i="7"/>
  <c r="A145" i="7"/>
  <c r="H143" i="36" s="1"/>
  <c r="A146" i="7"/>
  <c r="A147" i="7"/>
  <c r="H145" i="36" s="1"/>
  <c r="A148" i="7"/>
  <c r="A149" i="7"/>
  <c r="A150" i="7"/>
  <c r="H148" i="36" s="1"/>
  <c r="A151" i="7"/>
  <c r="A152" i="7"/>
  <c r="H150" i="36" s="1"/>
  <c r="A153" i="7"/>
  <c r="A154" i="7"/>
  <c r="H152" i="36" s="1"/>
  <c r="A155" i="7"/>
  <c r="A156" i="7"/>
  <c r="A157" i="7"/>
  <c r="H155" i="36" s="1"/>
  <c r="A158" i="7"/>
  <c r="H156" i="36" s="1"/>
  <c r="A159" i="7"/>
  <c r="A160" i="7"/>
  <c r="A161" i="7"/>
  <c r="H159" i="36" s="1"/>
  <c r="A162" i="7"/>
  <c r="A163" i="7"/>
  <c r="H161" i="36" s="1"/>
  <c r="A164" i="7"/>
  <c r="A165" i="7"/>
  <c r="A166" i="7"/>
  <c r="H164" i="36" s="1"/>
  <c r="A167" i="7"/>
  <c r="A168" i="7"/>
  <c r="H166" i="36" s="1"/>
  <c r="A169" i="7"/>
  <c r="A170" i="7"/>
  <c r="H168" i="36" s="1"/>
  <c r="A171" i="7"/>
  <c r="A172" i="7"/>
  <c r="A173" i="7"/>
  <c r="H171" i="36" s="1"/>
  <c r="A174" i="7"/>
  <c r="H172" i="36" s="1"/>
  <c r="A175" i="7"/>
  <c r="A176" i="7"/>
  <c r="A177" i="7"/>
  <c r="H175" i="36" s="1"/>
  <c r="A178" i="7"/>
  <c r="A179" i="7"/>
  <c r="H177" i="36" s="1"/>
  <c r="A180" i="7"/>
  <c r="A181" i="7"/>
  <c r="A182" i="7"/>
  <c r="H180" i="36" s="1"/>
  <c r="A183" i="7"/>
  <c r="A184" i="7"/>
  <c r="H182" i="36" s="1"/>
  <c r="A185" i="7"/>
  <c r="A186" i="7"/>
  <c r="H184" i="36" s="1"/>
  <c r="A187" i="7"/>
  <c r="A188" i="7"/>
  <c r="A189" i="7"/>
  <c r="H187" i="36" s="1"/>
  <c r="A190" i="7"/>
  <c r="H188" i="36" s="1"/>
  <c r="A191" i="7"/>
  <c r="A192" i="7"/>
  <c r="A193" i="7"/>
  <c r="H191" i="36" s="1"/>
  <c r="A194" i="7"/>
  <c r="A195" i="7"/>
  <c r="H193" i="36" s="1"/>
  <c r="A196" i="7"/>
  <c r="A197" i="7"/>
  <c r="A198" i="7"/>
  <c r="H196" i="36" s="1"/>
  <c r="A199" i="7"/>
  <c r="A200" i="7"/>
  <c r="H198" i="36" s="1"/>
  <c r="A201" i="7"/>
  <c r="A202" i="7"/>
  <c r="H200" i="36" s="1"/>
  <c r="A203" i="7"/>
  <c r="A204" i="7"/>
  <c r="A205" i="7"/>
  <c r="H203" i="36" s="1"/>
  <c r="A206" i="7"/>
  <c r="H204" i="36" s="1"/>
  <c r="A207" i="7"/>
  <c r="A208" i="7"/>
  <c r="A209" i="7"/>
  <c r="H207" i="36" s="1"/>
  <c r="A210" i="7"/>
  <c r="A211" i="7"/>
  <c r="H209" i="36" s="1"/>
  <c r="A212" i="7"/>
  <c r="A213" i="7"/>
  <c r="A214" i="7"/>
  <c r="H212" i="36" s="1"/>
  <c r="A215" i="7"/>
  <c r="A216" i="7"/>
  <c r="H214" i="36" s="1"/>
  <c r="A217" i="7"/>
  <c r="A218" i="7"/>
  <c r="H216" i="36" s="1"/>
  <c r="A219" i="7"/>
  <c r="A220" i="7"/>
  <c r="A221" i="7"/>
  <c r="H219" i="36" s="1"/>
  <c r="A222" i="7"/>
  <c r="H220" i="36" s="1"/>
  <c r="A223" i="7"/>
  <c r="A224" i="7"/>
  <c r="A225" i="7"/>
  <c r="H223" i="36" s="1"/>
  <c r="A226" i="7"/>
  <c r="A227" i="7"/>
  <c r="H225" i="36" s="1"/>
  <c r="A228" i="7"/>
  <c r="A229" i="7"/>
  <c r="A230" i="7"/>
  <c r="H228" i="36" s="1"/>
  <c r="A231" i="7"/>
  <c r="A232" i="7"/>
  <c r="H230" i="36" s="1"/>
  <c r="A233" i="7"/>
  <c r="A234" i="7"/>
  <c r="H232" i="36" s="1"/>
  <c r="A235" i="7"/>
  <c r="A236" i="7"/>
  <c r="A237" i="7"/>
  <c r="H235" i="36" s="1"/>
  <c r="A238" i="7"/>
  <c r="H236" i="36" s="1"/>
  <c r="A239" i="7"/>
  <c r="A240" i="7"/>
  <c r="A241" i="7"/>
  <c r="H239" i="36" s="1"/>
  <c r="A242" i="7"/>
  <c r="A243" i="7"/>
  <c r="H241" i="36" s="1"/>
  <c r="A244" i="7"/>
  <c r="A245" i="7"/>
  <c r="A246" i="7"/>
  <c r="H244" i="36" s="1"/>
  <c r="A247" i="7"/>
  <c r="A248" i="7"/>
  <c r="H246" i="36" s="1"/>
  <c r="A249" i="7"/>
  <c r="A250" i="7"/>
  <c r="H248" i="36" s="1"/>
  <c r="A251" i="7"/>
  <c r="A252" i="7"/>
  <c r="A253" i="7"/>
  <c r="H251" i="36" s="1"/>
  <c r="A254" i="7"/>
  <c r="H252" i="36" s="1"/>
  <c r="A255" i="7"/>
  <c r="A256" i="7"/>
  <c r="A257" i="7"/>
  <c r="H255" i="36" s="1"/>
  <c r="A258" i="7"/>
  <c r="A259" i="7"/>
  <c r="H257" i="36" s="1"/>
  <c r="A260" i="7"/>
  <c r="A261" i="7"/>
  <c r="A262" i="7"/>
  <c r="H260" i="36" s="1"/>
  <c r="A263" i="7"/>
  <c r="A264" i="7"/>
  <c r="H262" i="36" s="1"/>
  <c r="A265" i="7"/>
  <c r="A266" i="7"/>
  <c r="H264" i="36" s="1"/>
  <c r="A267" i="7"/>
  <c r="A268" i="7"/>
  <c r="A269" i="7"/>
  <c r="H267" i="36" s="1"/>
  <c r="A270" i="7"/>
  <c r="H268" i="36" s="1"/>
  <c r="A271" i="7"/>
  <c r="A272" i="7"/>
  <c r="A273" i="7"/>
  <c r="H271" i="36" s="1"/>
  <c r="A274" i="7"/>
  <c r="A275" i="7"/>
  <c r="H273" i="36" s="1"/>
  <c r="A276" i="7"/>
  <c r="A277" i="7"/>
  <c r="A278" i="7"/>
  <c r="H276" i="36" s="1"/>
  <c r="A279" i="7"/>
  <c r="A280" i="7"/>
  <c r="H278" i="36" s="1"/>
  <c r="A281" i="7"/>
  <c r="A282" i="7"/>
  <c r="H280" i="36" s="1"/>
  <c r="A283" i="7"/>
  <c r="A284" i="7"/>
  <c r="A285" i="7"/>
  <c r="H283" i="36" s="1"/>
  <c r="A286" i="7"/>
  <c r="H284" i="36" s="1"/>
  <c r="A287" i="7"/>
  <c r="A288" i="7"/>
  <c r="A289" i="7"/>
  <c r="H287" i="36" s="1"/>
  <c r="A290" i="7"/>
  <c r="A291" i="7"/>
  <c r="H289" i="36" s="1"/>
  <c r="A292" i="7"/>
  <c r="A293" i="7"/>
  <c r="A294" i="7"/>
  <c r="H292" i="36" s="1"/>
  <c r="A295" i="7"/>
  <c r="A296" i="7"/>
  <c r="A297" i="7"/>
  <c r="A298" i="7"/>
  <c r="H296" i="36" s="1"/>
  <c r="A299" i="7"/>
  <c r="A300" i="7"/>
  <c r="A301" i="7"/>
  <c r="H299" i="36" s="1"/>
  <c r="A302" i="7"/>
  <c r="H300" i="36" s="1"/>
  <c r="A303" i="7"/>
  <c r="A304" i="7"/>
  <c r="A305" i="7"/>
  <c r="H303" i="36" s="1"/>
  <c r="A306" i="7"/>
  <c r="A307" i="7"/>
  <c r="H305" i="36" s="1"/>
  <c r="A308" i="7"/>
  <c r="A309" i="7"/>
  <c r="A310" i="7"/>
  <c r="H308" i="36" s="1"/>
  <c r="A311" i="7"/>
  <c r="A312" i="7"/>
  <c r="A313" i="7"/>
  <c r="H311" i="36" s="1"/>
  <c r="A314" i="7"/>
  <c r="H312" i="36" s="1"/>
  <c r="A315" i="7"/>
  <c r="A316" i="7"/>
  <c r="A317" i="7"/>
  <c r="H315" i="36" s="1"/>
  <c r="A318" i="7"/>
  <c r="H316" i="36" s="1"/>
  <c r="A319" i="7"/>
  <c r="A320" i="7"/>
  <c r="A321" i="7"/>
  <c r="H319" i="36" s="1"/>
  <c r="A322" i="7"/>
  <c r="A323" i="7"/>
  <c r="H321" i="36" s="1"/>
  <c r="A324" i="7"/>
  <c r="A325" i="7"/>
  <c r="A326" i="7"/>
  <c r="H324" i="36" s="1"/>
  <c r="A327" i="7"/>
  <c r="A328" i="7"/>
  <c r="A329" i="7"/>
  <c r="H327" i="36" s="1"/>
  <c r="A330" i="7"/>
  <c r="H328" i="36" s="1"/>
  <c r="A331" i="7"/>
  <c r="A332" i="7"/>
  <c r="A333" i="7"/>
  <c r="H331" i="36" s="1"/>
  <c r="A334" i="7"/>
  <c r="H332" i="36" s="1"/>
  <c r="A335" i="7"/>
  <c r="A336" i="7"/>
  <c r="A337" i="7"/>
  <c r="H335" i="36" s="1"/>
  <c r="A338" i="7"/>
  <c r="A339" i="7"/>
  <c r="H337" i="36" s="1"/>
  <c r="A340" i="7"/>
  <c r="A341" i="7"/>
  <c r="A342" i="7"/>
  <c r="H340" i="36" s="1"/>
  <c r="A343" i="7"/>
  <c r="A344" i="7"/>
  <c r="A345" i="7"/>
  <c r="H343" i="36" s="1"/>
  <c r="A346" i="7"/>
  <c r="H344" i="36" s="1"/>
  <c r="A347" i="7"/>
  <c r="A348" i="7"/>
  <c r="A349" i="7"/>
  <c r="H347" i="36" s="1"/>
  <c r="A350" i="7"/>
  <c r="H348" i="36" s="1"/>
  <c r="A351" i="7"/>
  <c r="A352" i="7"/>
  <c r="A353" i="7"/>
  <c r="H351" i="36" s="1"/>
  <c r="A354" i="7"/>
  <c r="A355" i="7"/>
  <c r="H353" i="36" s="1"/>
  <c r="A356" i="7"/>
  <c r="A357" i="7"/>
  <c r="A358" i="7"/>
  <c r="H356" i="36" s="1"/>
  <c r="A359" i="7"/>
  <c r="A360" i="7"/>
  <c r="A361" i="7"/>
  <c r="H359" i="36" s="1"/>
  <c r="A362" i="7"/>
  <c r="H360" i="36" s="1"/>
  <c r="A363" i="7"/>
  <c r="A364" i="7"/>
  <c r="A365" i="7"/>
  <c r="H363" i="36" s="1"/>
  <c r="A366" i="7"/>
  <c r="H364" i="36" s="1"/>
  <c r="A367" i="7"/>
  <c r="A368" i="7"/>
  <c r="A369" i="7"/>
  <c r="H367" i="36" s="1"/>
  <c r="A370" i="7"/>
  <c r="A371" i="7"/>
  <c r="H369" i="36" s="1"/>
  <c r="A372" i="7"/>
  <c r="A373" i="7"/>
  <c r="A374" i="7"/>
  <c r="H372" i="36" s="1"/>
  <c r="A375" i="7"/>
  <c r="A376" i="7"/>
  <c r="A377" i="7"/>
  <c r="H375" i="36" s="1"/>
  <c r="A378" i="7"/>
  <c r="H376" i="36" s="1"/>
  <c r="A379" i="7"/>
  <c r="A380" i="7"/>
  <c r="A381" i="7"/>
  <c r="H379" i="36" s="1"/>
  <c r="A382" i="7"/>
  <c r="H380" i="36" s="1"/>
  <c r="A383" i="7"/>
  <c r="A384" i="7"/>
  <c r="A385" i="7"/>
  <c r="H383" i="36" s="1"/>
  <c r="A386" i="7"/>
  <c r="A387" i="7"/>
  <c r="H385" i="36" s="1"/>
  <c r="A388" i="7"/>
  <c r="A389" i="7"/>
  <c r="A390" i="7"/>
  <c r="H388" i="36" s="1"/>
  <c r="A391" i="7"/>
  <c r="A392" i="7"/>
  <c r="A393" i="7"/>
  <c r="H391" i="36" s="1"/>
  <c r="A394" i="7"/>
  <c r="H392" i="36" s="1"/>
  <c r="A395" i="7"/>
  <c r="A396" i="7"/>
  <c r="A397" i="7"/>
  <c r="H395" i="36" s="1"/>
  <c r="A398" i="7"/>
  <c r="H396" i="36" s="1"/>
  <c r="A399" i="7"/>
  <c r="A400" i="7"/>
  <c r="A401" i="7"/>
  <c r="H399" i="36" s="1"/>
  <c r="A402" i="7"/>
  <c r="A403" i="7"/>
  <c r="H401" i="36" s="1"/>
  <c r="A404" i="7"/>
  <c r="A405" i="7"/>
  <c r="A406" i="7"/>
  <c r="H404" i="36" s="1"/>
  <c r="A407" i="7"/>
  <c r="A408" i="7"/>
  <c r="A409" i="7"/>
  <c r="H407" i="36" s="1"/>
  <c r="A410" i="7"/>
  <c r="H408" i="36" s="1"/>
  <c r="A411" i="7"/>
  <c r="A412" i="7"/>
  <c r="A413" i="7"/>
  <c r="H411" i="36" s="1"/>
  <c r="A414" i="7"/>
  <c r="H412" i="36" s="1"/>
  <c r="A415" i="7"/>
  <c r="A416" i="7"/>
  <c r="A417" i="7"/>
  <c r="H415" i="36" s="1"/>
  <c r="A418" i="7"/>
  <c r="A419" i="7"/>
  <c r="H417" i="36" s="1"/>
  <c r="A420" i="7"/>
  <c r="A421" i="7"/>
  <c r="A422" i="7"/>
  <c r="H420" i="36" s="1"/>
  <c r="A423" i="7"/>
  <c r="A424" i="7"/>
  <c r="A425" i="7"/>
  <c r="H423" i="36" s="1"/>
  <c r="A426" i="7"/>
  <c r="H424" i="36" s="1"/>
  <c r="A427" i="7"/>
  <c r="A428" i="7"/>
  <c r="A429" i="7"/>
  <c r="H427" i="36" s="1"/>
  <c r="A430" i="7"/>
  <c r="H428" i="36" s="1"/>
  <c r="A431" i="7"/>
  <c r="A432" i="7"/>
  <c r="A433" i="7"/>
  <c r="H431" i="36" s="1"/>
  <c r="A434" i="7"/>
  <c r="A435" i="7"/>
  <c r="H433" i="36" s="1"/>
  <c r="A436" i="7"/>
  <c r="A437" i="7"/>
  <c r="A438" i="7"/>
  <c r="H436" i="36" s="1"/>
  <c r="A439" i="7"/>
  <c r="A440" i="7"/>
  <c r="A441" i="7"/>
  <c r="H439" i="36" s="1"/>
  <c r="A442" i="7"/>
  <c r="H440" i="36" s="1"/>
  <c r="A443" i="7"/>
  <c r="A444" i="7"/>
  <c r="A445" i="7"/>
  <c r="H443" i="36" s="1"/>
  <c r="A446" i="7"/>
  <c r="H444" i="36" s="1"/>
  <c r="A447" i="7"/>
  <c r="A448" i="7"/>
  <c r="A12" i="7"/>
  <c r="H10" i="36" s="1"/>
  <c r="C15" i="8"/>
  <c r="C22" i="8"/>
  <c r="C24" i="8"/>
  <c r="C25" i="8"/>
  <c r="C27" i="8"/>
  <c r="C31" i="8"/>
  <c r="C38" i="8"/>
  <c r="C40" i="8"/>
  <c r="C41" i="8"/>
  <c r="C47" i="8"/>
  <c r="C54" i="8"/>
  <c r="C56" i="8"/>
  <c r="C63" i="8"/>
  <c r="C70" i="8"/>
  <c r="C72" i="8"/>
  <c r="C79" i="8"/>
  <c r="C86" i="8"/>
  <c r="C88" i="8"/>
  <c r="C89" i="8"/>
  <c r="C95" i="8"/>
  <c r="C102" i="8"/>
  <c r="C104" i="8"/>
  <c r="C105" i="8"/>
  <c r="C111" i="8"/>
  <c r="C118" i="8"/>
  <c r="C120" i="8"/>
  <c r="C121" i="8"/>
  <c r="C127" i="8"/>
  <c r="C134" i="8"/>
  <c r="C136" i="8"/>
  <c r="C137" i="8"/>
  <c r="C143" i="8"/>
  <c r="C150" i="8"/>
  <c r="C152" i="8"/>
  <c r="C159" i="8"/>
  <c r="C166" i="8"/>
  <c r="C168" i="8"/>
  <c r="C175" i="8"/>
  <c r="C182" i="8"/>
  <c r="C184" i="8"/>
  <c r="C191" i="8"/>
  <c r="C198" i="8"/>
  <c r="C200" i="8"/>
  <c r="C207" i="8"/>
  <c r="C214" i="8"/>
  <c r="C216" i="8"/>
  <c r="C223" i="8"/>
  <c r="C230" i="8"/>
  <c r="C232" i="8"/>
  <c r="C239" i="8"/>
  <c r="C246" i="8"/>
  <c r="C248" i="8"/>
  <c r="C255" i="8"/>
  <c r="C262" i="8"/>
  <c r="C264" i="8"/>
  <c r="C271" i="8"/>
  <c r="C278" i="8"/>
  <c r="C280" i="8"/>
  <c r="C287" i="8"/>
  <c r="C294" i="8"/>
  <c r="C296" i="8"/>
  <c r="C303" i="8"/>
  <c r="C310" i="8"/>
  <c r="C312" i="8"/>
  <c r="C319" i="8"/>
  <c r="C326" i="8"/>
  <c r="C328" i="8"/>
  <c r="C335" i="8"/>
  <c r="C342" i="8"/>
  <c r="C344" i="8"/>
  <c r="C351" i="8"/>
  <c r="C358" i="8"/>
  <c r="C360" i="8"/>
  <c r="C367" i="8"/>
  <c r="C374" i="8"/>
  <c r="C376" i="8"/>
  <c r="C383" i="8"/>
  <c r="C390" i="8"/>
  <c r="C392" i="8"/>
  <c r="C399" i="8"/>
  <c r="C406" i="8"/>
  <c r="C408" i="8"/>
  <c r="C415" i="8"/>
  <c r="C422" i="8"/>
  <c r="C424" i="8"/>
  <c r="C431" i="8"/>
  <c r="C438" i="8"/>
  <c r="C440" i="8"/>
  <c r="C447" i="8"/>
  <c r="B11" i="8"/>
  <c r="G11" i="8" s="1"/>
  <c r="B3" i="8"/>
  <c r="B2" i="8"/>
  <c r="B1" i="8"/>
  <c r="B13" i="7"/>
  <c r="B14" i="7"/>
  <c r="C14" i="7" s="1"/>
  <c r="D13" i="23" s="1"/>
  <c r="B15" i="7"/>
  <c r="C15" i="7" s="1"/>
  <c r="B16" i="7"/>
  <c r="B17" i="7"/>
  <c r="C17" i="7" s="1"/>
  <c r="D16" i="20" s="1"/>
  <c r="B18" i="7"/>
  <c r="B19" i="7"/>
  <c r="C19" i="7" s="1"/>
  <c r="B20" i="7"/>
  <c r="B21" i="7"/>
  <c r="B22" i="7"/>
  <c r="B23" i="7"/>
  <c r="B24" i="7"/>
  <c r="C24" i="7" s="1"/>
  <c r="B25" i="7"/>
  <c r="B26" i="7"/>
  <c r="C26" i="7" s="1"/>
  <c r="B27" i="7"/>
  <c r="B28" i="7"/>
  <c r="C28" i="7" s="1"/>
  <c r="B29" i="7"/>
  <c r="B30" i="7"/>
  <c r="C30" i="7" s="1"/>
  <c r="B31" i="7"/>
  <c r="C31" i="7" s="1"/>
  <c r="D30" i="30" s="1"/>
  <c r="B32" i="7"/>
  <c r="B33" i="7"/>
  <c r="C33" i="7" s="1"/>
  <c r="B34" i="7"/>
  <c r="B35" i="7"/>
  <c r="C35" i="7" s="1"/>
  <c r="B36" i="7"/>
  <c r="B37" i="7"/>
  <c r="B38" i="7"/>
  <c r="B39" i="7"/>
  <c r="B40" i="7"/>
  <c r="C40" i="7" s="1"/>
  <c r="B41" i="7"/>
  <c r="B42" i="7"/>
  <c r="C42" i="7" s="1"/>
  <c r="B43" i="7"/>
  <c r="B44" i="7"/>
  <c r="C44" i="7" s="1"/>
  <c r="B45" i="7"/>
  <c r="B46" i="7"/>
  <c r="C46" i="7" s="1"/>
  <c r="B47" i="7"/>
  <c r="C47" i="7" s="1"/>
  <c r="B48" i="7"/>
  <c r="B49" i="7"/>
  <c r="C49" i="7" s="1"/>
  <c r="B50" i="7"/>
  <c r="B51" i="7"/>
  <c r="C51" i="7" s="1"/>
  <c r="B52" i="7"/>
  <c r="B53" i="7"/>
  <c r="B54" i="7"/>
  <c r="C54" i="7" s="1"/>
  <c r="D53" i="32" s="1"/>
  <c r="B55" i="7"/>
  <c r="B56" i="7"/>
  <c r="C56" i="7" s="1"/>
  <c r="B57" i="7"/>
  <c r="B58" i="7"/>
  <c r="C58" i="7" s="1"/>
  <c r="B59" i="7"/>
  <c r="B60" i="7"/>
  <c r="C60" i="7" s="1"/>
  <c r="B61" i="7"/>
  <c r="B62" i="7"/>
  <c r="C62" i="7" s="1"/>
  <c r="D61" i="23" s="1"/>
  <c r="B63" i="7"/>
  <c r="B64" i="7"/>
  <c r="B65" i="7"/>
  <c r="C65" i="7" s="1"/>
  <c r="B66" i="7"/>
  <c r="B67" i="7"/>
  <c r="C67" i="7" s="1"/>
  <c r="B68" i="7"/>
  <c r="B69" i="7"/>
  <c r="B70" i="7"/>
  <c r="C70" i="7" s="1"/>
  <c r="D69" i="32" s="1"/>
  <c r="B71" i="7"/>
  <c r="B72" i="7"/>
  <c r="C72" i="7" s="1"/>
  <c r="B73" i="7"/>
  <c r="B74" i="7"/>
  <c r="C74" i="7" s="1"/>
  <c r="B75" i="7"/>
  <c r="B76" i="7"/>
  <c r="C76" i="7" s="1"/>
  <c r="B77" i="7"/>
  <c r="B78" i="7"/>
  <c r="C78" i="7" s="1"/>
  <c r="B79" i="7"/>
  <c r="C79" i="7" s="1"/>
  <c r="B80" i="7"/>
  <c r="B81" i="7"/>
  <c r="C81" i="7" s="1"/>
  <c r="B82" i="7"/>
  <c r="B83" i="7"/>
  <c r="C83" i="7" s="1"/>
  <c r="B84" i="7"/>
  <c r="B85" i="7"/>
  <c r="B86" i="7"/>
  <c r="C86" i="7" s="1"/>
  <c r="B87" i="7"/>
  <c r="B88" i="7"/>
  <c r="C88" i="7" s="1"/>
  <c r="B89" i="7"/>
  <c r="B90" i="7"/>
  <c r="B91" i="7"/>
  <c r="B92" i="7"/>
  <c r="C92" i="7" s="1"/>
  <c r="B93" i="7"/>
  <c r="B94" i="7"/>
  <c r="C94" i="7" s="1"/>
  <c r="B95" i="7"/>
  <c r="C95" i="7" s="1"/>
  <c r="B96" i="7"/>
  <c r="B97" i="7"/>
  <c r="C97" i="7" s="1"/>
  <c r="B98" i="7"/>
  <c r="B99" i="7"/>
  <c r="C99" i="7" s="1"/>
  <c r="B100" i="7"/>
  <c r="B101" i="7"/>
  <c r="B102" i="7"/>
  <c r="C102" i="7" s="1"/>
  <c r="B103" i="7"/>
  <c r="B104" i="7"/>
  <c r="C104" i="7" s="1"/>
  <c r="B105" i="7"/>
  <c r="B106" i="7"/>
  <c r="C106" i="7" s="1"/>
  <c r="B107" i="7"/>
  <c r="B108" i="7"/>
  <c r="C108" i="7" s="1"/>
  <c r="B109" i="7"/>
  <c r="B110" i="7"/>
  <c r="C110" i="7" s="1"/>
  <c r="B111" i="7"/>
  <c r="C111" i="7" s="1"/>
  <c r="D110" i="33" s="1"/>
  <c r="B112" i="7"/>
  <c r="B113" i="7"/>
  <c r="C113" i="7" s="1"/>
  <c r="D112" i="22" s="1"/>
  <c r="B114" i="7"/>
  <c r="B115" i="7"/>
  <c r="C115" i="7" s="1"/>
  <c r="D114" i="24" s="1"/>
  <c r="B116" i="7"/>
  <c r="B117" i="7"/>
  <c r="B118" i="7"/>
  <c r="C118" i="7" s="1"/>
  <c r="D117" i="29" s="1"/>
  <c r="B119" i="7"/>
  <c r="B120" i="7"/>
  <c r="C120" i="7" s="1"/>
  <c r="B121" i="7"/>
  <c r="B122" i="7"/>
  <c r="B123" i="7"/>
  <c r="B124" i="7"/>
  <c r="C124" i="7" s="1"/>
  <c r="B125" i="7"/>
  <c r="B126" i="7"/>
  <c r="C126" i="7" s="1"/>
  <c r="D125" i="23" s="1"/>
  <c r="B127" i="7"/>
  <c r="C127" i="7" s="1"/>
  <c r="B128" i="7"/>
  <c r="B129" i="7"/>
  <c r="C129" i="7" s="1"/>
  <c r="D128" i="27" s="1"/>
  <c r="B130" i="7"/>
  <c r="B131" i="7"/>
  <c r="C131" i="7" s="1"/>
  <c r="B132" i="7"/>
  <c r="B133" i="7"/>
  <c r="B134" i="7"/>
  <c r="B135" i="7"/>
  <c r="B136" i="7"/>
  <c r="C136" i="7" s="1"/>
  <c r="B137" i="7"/>
  <c r="B138" i="7"/>
  <c r="B139" i="7"/>
  <c r="B140" i="7"/>
  <c r="C140" i="7" s="1"/>
  <c r="B141" i="7"/>
  <c r="B142" i="7"/>
  <c r="C142" i="7" s="1"/>
  <c r="D141" i="31" s="1"/>
  <c r="B143" i="7"/>
  <c r="C143" i="7" s="1"/>
  <c r="B144" i="7"/>
  <c r="B145" i="7"/>
  <c r="C145" i="7" s="1"/>
  <c r="D144" i="29" s="1"/>
  <c r="B146" i="7"/>
  <c r="B147" i="7"/>
  <c r="C147" i="7" s="1"/>
  <c r="D146" i="29" s="1"/>
  <c r="B148" i="7"/>
  <c r="B149" i="7"/>
  <c r="B150" i="7"/>
  <c r="B151" i="7"/>
  <c r="B152" i="7"/>
  <c r="C152" i="7" s="1"/>
  <c r="B153" i="7"/>
  <c r="B154" i="7"/>
  <c r="B155" i="7"/>
  <c r="B156" i="7"/>
  <c r="C156" i="7" s="1"/>
  <c r="B157" i="7"/>
  <c r="B158" i="7"/>
  <c r="C158" i="7" s="1"/>
  <c r="B159" i="7"/>
  <c r="C159" i="7" s="1"/>
  <c r="D158" i="33" s="1"/>
  <c r="B160" i="7"/>
  <c r="B161" i="7"/>
  <c r="C161" i="7" s="1"/>
  <c r="D160" i="29" s="1"/>
  <c r="B162" i="7"/>
  <c r="B163" i="7"/>
  <c r="C163" i="7" s="1"/>
  <c r="B164" i="7"/>
  <c r="B165" i="7"/>
  <c r="B166" i="7"/>
  <c r="B167" i="7"/>
  <c r="B168" i="7"/>
  <c r="C168" i="7" s="1"/>
  <c r="B169" i="7"/>
  <c r="B170" i="7"/>
  <c r="B171" i="7"/>
  <c r="B172" i="7"/>
  <c r="C172" i="7" s="1"/>
  <c r="B173" i="7"/>
  <c r="B174" i="7"/>
  <c r="C174" i="7" s="1"/>
  <c r="B175" i="7"/>
  <c r="C175" i="7" s="1"/>
  <c r="B176" i="7"/>
  <c r="B177" i="7"/>
  <c r="C177" i="7" s="1"/>
  <c r="B178" i="7"/>
  <c r="B179" i="7"/>
  <c r="C179" i="7" s="1"/>
  <c r="B180" i="7"/>
  <c r="B181" i="7"/>
  <c r="B182" i="7"/>
  <c r="C182" i="7" s="1"/>
  <c r="B183" i="7"/>
  <c r="B184" i="7"/>
  <c r="C184" i="7" s="1"/>
  <c r="B185" i="7"/>
  <c r="B186" i="7"/>
  <c r="C186" i="7" s="1"/>
  <c r="B187" i="7"/>
  <c r="B188" i="7"/>
  <c r="C188" i="7" s="1"/>
  <c r="B189" i="7"/>
  <c r="B190" i="7"/>
  <c r="C190" i="7" s="1"/>
  <c r="B191" i="7"/>
  <c r="B192" i="7"/>
  <c r="B193" i="7"/>
  <c r="C193" i="7" s="1"/>
  <c r="B194" i="7"/>
  <c r="B195" i="7"/>
  <c r="C195" i="7" s="1"/>
  <c r="B196" i="7"/>
  <c r="B197" i="7"/>
  <c r="B198" i="7"/>
  <c r="B199" i="7"/>
  <c r="B200" i="7"/>
  <c r="C200" i="7" s="1"/>
  <c r="D199" i="33" s="1"/>
  <c r="B201" i="7"/>
  <c r="B202" i="7"/>
  <c r="C202" i="7" s="1"/>
  <c r="D201" i="27" s="1"/>
  <c r="B203" i="7"/>
  <c r="B204" i="7"/>
  <c r="C204" i="7" s="1"/>
  <c r="B205" i="7"/>
  <c r="B206" i="7"/>
  <c r="C206" i="7" s="1"/>
  <c r="B207" i="7"/>
  <c r="C207" i="7" s="1"/>
  <c r="D206" i="31" s="1"/>
  <c r="B208" i="7"/>
  <c r="B209" i="7"/>
  <c r="C209" i="7" s="1"/>
  <c r="B210" i="7"/>
  <c r="B211" i="7"/>
  <c r="C211" i="7" s="1"/>
  <c r="B212" i="7"/>
  <c r="B213" i="7"/>
  <c r="B214" i="7"/>
  <c r="C214" i="7" s="1"/>
  <c r="D213" i="31" s="1"/>
  <c r="B215" i="7"/>
  <c r="B216" i="7"/>
  <c r="C216" i="7" s="1"/>
  <c r="B217" i="7"/>
  <c r="B218" i="7"/>
  <c r="C218" i="7" s="1"/>
  <c r="B219" i="7"/>
  <c r="B220" i="7"/>
  <c r="C220" i="7" s="1"/>
  <c r="B221" i="7"/>
  <c r="B222" i="7"/>
  <c r="C222" i="7" s="1"/>
  <c r="B223" i="7"/>
  <c r="C223" i="7" s="1"/>
  <c r="B224" i="7"/>
  <c r="B225" i="7"/>
  <c r="C225" i="7" s="1"/>
  <c r="B226" i="7"/>
  <c r="B227" i="7"/>
  <c r="C227" i="7" s="1"/>
  <c r="B228" i="7"/>
  <c r="B229" i="7"/>
  <c r="B230" i="7"/>
  <c r="B231" i="7"/>
  <c r="B232" i="7"/>
  <c r="C232" i="7" s="1"/>
  <c r="D231" i="33" s="1"/>
  <c r="B233" i="7"/>
  <c r="B234" i="7"/>
  <c r="B235" i="7"/>
  <c r="B236" i="7"/>
  <c r="C236" i="7" s="1"/>
  <c r="B237" i="7"/>
  <c r="B238" i="7"/>
  <c r="C238" i="7" s="1"/>
  <c r="B239" i="7"/>
  <c r="C239" i="7" s="1"/>
  <c r="B240" i="7"/>
  <c r="B241" i="7"/>
  <c r="C241" i="7" s="1"/>
  <c r="D240" i="32" s="1"/>
  <c r="B242" i="7"/>
  <c r="B243" i="7"/>
  <c r="C243" i="7" s="1"/>
  <c r="D242" i="21" s="1"/>
  <c r="B244" i="7"/>
  <c r="B245" i="7"/>
  <c r="B246" i="7"/>
  <c r="B247" i="7"/>
  <c r="B248" i="7"/>
  <c r="C248" i="7" s="1"/>
  <c r="B249" i="7"/>
  <c r="B250" i="7"/>
  <c r="B251" i="7"/>
  <c r="B252" i="7"/>
  <c r="C252" i="7" s="1"/>
  <c r="B253" i="7"/>
  <c r="B254" i="7"/>
  <c r="C254" i="7" s="1"/>
  <c r="B255" i="7"/>
  <c r="C255" i="7" s="1"/>
  <c r="B256" i="7"/>
  <c r="B257" i="7"/>
  <c r="C257" i="7" s="1"/>
  <c r="B258" i="7"/>
  <c r="B259" i="7"/>
  <c r="C259" i="7" s="1"/>
  <c r="B260" i="7"/>
  <c r="B261" i="7"/>
  <c r="B262" i="7"/>
  <c r="C262" i="7" s="1"/>
  <c r="B263" i="7"/>
  <c r="B264" i="7"/>
  <c r="C264" i="7" s="1"/>
  <c r="B265" i="7"/>
  <c r="B266" i="7"/>
  <c r="C266" i="7" s="1"/>
  <c r="B267" i="7"/>
  <c r="B268" i="7"/>
  <c r="C268" i="7" s="1"/>
  <c r="B269" i="7"/>
  <c r="B270" i="7"/>
  <c r="C270" i="7" s="1"/>
  <c r="B271" i="7"/>
  <c r="C271" i="7" s="1"/>
  <c r="B272" i="7"/>
  <c r="B273" i="7"/>
  <c r="C273" i="7" s="1"/>
  <c r="D272" i="29" s="1"/>
  <c r="B274" i="7"/>
  <c r="B275" i="7"/>
  <c r="C275" i="7" s="1"/>
  <c r="D274" i="31" s="1"/>
  <c r="B276" i="7"/>
  <c r="B277" i="7"/>
  <c r="B278" i="7"/>
  <c r="C278" i="7" s="1"/>
  <c r="B279" i="7"/>
  <c r="B280" i="7"/>
  <c r="C280" i="7" s="1"/>
  <c r="B281" i="7"/>
  <c r="B282" i="7"/>
  <c r="C282" i="7" s="1"/>
  <c r="B283" i="7"/>
  <c r="B284" i="7"/>
  <c r="C284" i="7" s="1"/>
  <c r="B285" i="7"/>
  <c r="B286" i="7"/>
  <c r="C286" i="7" s="1"/>
  <c r="B287" i="7"/>
  <c r="C287" i="7" s="1"/>
  <c r="B288" i="7"/>
  <c r="B289" i="7"/>
  <c r="C289" i="7" s="1"/>
  <c r="D288" i="30" s="1"/>
  <c r="B290" i="7"/>
  <c r="B291" i="7"/>
  <c r="C291" i="7" s="1"/>
  <c r="B292" i="7"/>
  <c r="B293" i="7"/>
  <c r="B294" i="7"/>
  <c r="C294" i="7" s="1"/>
  <c r="B295" i="7"/>
  <c r="B296" i="7"/>
  <c r="C296" i="7" s="1"/>
  <c r="B297" i="7"/>
  <c r="B298" i="7"/>
  <c r="C298" i="7" s="1"/>
  <c r="D297" i="21" s="1"/>
  <c r="B299" i="7"/>
  <c r="B300" i="7"/>
  <c r="C300" i="7" s="1"/>
  <c r="B301" i="7"/>
  <c r="B302" i="7"/>
  <c r="C302" i="7" s="1"/>
  <c r="B303" i="7"/>
  <c r="C303" i="7" s="1"/>
  <c r="B304" i="7"/>
  <c r="B305" i="7"/>
  <c r="C305" i="7" s="1"/>
  <c r="B306" i="7"/>
  <c r="B307" i="7"/>
  <c r="C307" i="7" s="1"/>
  <c r="D306" i="20" s="1"/>
  <c r="B308" i="7"/>
  <c r="B309" i="7"/>
  <c r="B310" i="7"/>
  <c r="C310" i="7" s="1"/>
  <c r="B311" i="7"/>
  <c r="B312" i="7"/>
  <c r="C312" i="7" s="1"/>
  <c r="B313" i="7"/>
  <c r="B314" i="7"/>
  <c r="C314" i="7" s="1"/>
  <c r="B315" i="7"/>
  <c r="B316" i="7"/>
  <c r="C316" i="7" s="1"/>
  <c r="B317" i="7"/>
  <c r="B318" i="7"/>
  <c r="C318" i="7" s="1"/>
  <c r="B319" i="7"/>
  <c r="C319" i="7" s="1"/>
  <c r="D318" i="31" s="1"/>
  <c r="B320" i="7"/>
  <c r="B321" i="7"/>
  <c r="C321" i="7" s="1"/>
  <c r="B322" i="7"/>
  <c r="B323" i="7"/>
  <c r="C323" i="7" s="1"/>
  <c r="B324" i="7"/>
  <c r="B325" i="7"/>
  <c r="B326" i="7"/>
  <c r="C326" i="7" s="1"/>
  <c r="D325" i="23" s="1"/>
  <c r="B327" i="7"/>
  <c r="B328" i="7"/>
  <c r="C328" i="7" s="1"/>
  <c r="B329" i="7"/>
  <c r="B330" i="7"/>
  <c r="C330" i="7" s="1"/>
  <c r="B331" i="7"/>
  <c r="B332" i="7"/>
  <c r="C332" i="7" s="1"/>
  <c r="B333" i="7"/>
  <c r="B334" i="7"/>
  <c r="C334" i="7" s="1"/>
  <c r="B335" i="7"/>
  <c r="C335" i="7" s="1"/>
  <c r="B336" i="7"/>
  <c r="B337" i="7"/>
  <c r="C337" i="7" s="1"/>
  <c r="B338" i="7"/>
  <c r="B339" i="7"/>
  <c r="C339" i="7" s="1"/>
  <c r="D338" i="24" s="1"/>
  <c r="B340" i="7"/>
  <c r="B341" i="7"/>
  <c r="B342" i="7"/>
  <c r="C342" i="7" s="1"/>
  <c r="B343" i="7"/>
  <c r="B344" i="7"/>
  <c r="C344" i="7" s="1"/>
  <c r="B345" i="7"/>
  <c r="B346" i="7"/>
  <c r="C346" i="7" s="1"/>
  <c r="B347" i="7"/>
  <c r="B348" i="7"/>
  <c r="C348" i="7" s="1"/>
  <c r="B349" i="7"/>
  <c r="B350" i="7"/>
  <c r="C350" i="7" s="1"/>
  <c r="B351" i="7"/>
  <c r="C351" i="7" s="1"/>
  <c r="B352" i="7"/>
  <c r="B353" i="7"/>
  <c r="C353" i="7" s="1"/>
  <c r="B354" i="7"/>
  <c r="B355" i="7"/>
  <c r="C355" i="7" s="1"/>
  <c r="D354" i="25" s="1"/>
  <c r="B356" i="7"/>
  <c r="B357" i="7"/>
  <c r="B358" i="7"/>
  <c r="C358" i="7" s="1"/>
  <c r="B359" i="7"/>
  <c r="B360" i="7"/>
  <c r="C360" i="7" s="1"/>
  <c r="B361" i="7"/>
  <c r="B362" i="7"/>
  <c r="C362" i="7" s="1"/>
  <c r="B363" i="7"/>
  <c r="B364" i="7"/>
  <c r="C364" i="7" s="1"/>
  <c r="B365" i="7"/>
  <c r="B366" i="7"/>
  <c r="C366" i="7" s="1"/>
  <c r="B367" i="7"/>
  <c r="C367" i="7" s="1"/>
  <c r="B368" i="7"/>
  <c r="B369" i="7"/>
  <c r="C369" i="7" s="1"/>
  <c r="B370" i="7"/>
  <c r="B371" i="7"/>
  <c r="C371" i="7" s="1"/>
  <c r="B372" i="7"/>
  <c r="B373" i="7"/>
  <c r="B374" i="7"/>
  <c r="C374" i="7" s="1"/>
  <c r="B375" i="7"/>
  <c r="B376" i="7"/>
  <c r="C376" i="7" s="1"/>
  <c r="B377" i="7"/>
  <c r="B378" i="7"/>
  <c r="C378" i="7" s="1"/>
  <c r="B379" i="7"/>
  <c r="B380" i="7"/>
  <c r="C380" i="7" s="1"/>
  <c r="B381" i="7"/>
  <c r="B382" i="7"/>
  <c r="C382" i="7" s="1"/>
  <c r="B383" i="7"/>
  <c r="C383" i="7" s="1"/>
  <c r="D382" i="20" s="1"/>
  <c r="B384" i="7"/>
  <c r="B385" i="7"/>
  <c r="C385" i="7" s="1"/>
  <c r="B386" i="7"/>
  <c r="B387" i="7"/>
  <c r="C387" i="7" s="1"/>
  <c r="B388" i="7"/>
  <c r="B389" i="7"/>
  <c r="B390" i="7"/>
  <c r="B391" i="7"/>
  <c r="B392" i="7"/>
  <c r="C392" i="7" s="1"/>
  <c r="B393" i="7"/>
  <c r="B394" i="7"/>
  <c r="C394" i="7" s="1"/>
  <c r="B395" i="7"/>
  <c r="B396" i="7"/>
  <c r="C396" i="7" s="1"/>
  <c r="B397" i="7"/>
  <c r="B398" i="7"/>
  <c r="C398" i="7" s="1"/>
  <c r="B399" i="7"/>
  <c r="C399" i="7" s="1"/>
  <c r="B400" i="7"/>
  <c r="B401" i="7"/>
  <c r="C401" i="7" s="1"/>
  <c r="B402" i="7"/>
  <c r="B403" i="7"/>
  <c r="C403" i="7" s="1"/>
  <c r="B404" i="7"/>
  <c r="B405" i="7"/>
  <c r="B406" i="7"/>
  <c r="B407" i="7"/>
  <c r="B408" i="7"/>
  <c r="C408" i="7" s="1"/>
  <c r="B409" i="7"/>
  <c r="B410" i="7"/>
  <c r="C410" i="7" s="1"/>
  <c r="B411" i="7"/>
  <c r="B412" i="7"/>
  <c r="C412" i="7" s="1"/>
  <c r="B413" i="7"/>
  <c r="B414" i="7"/>
  <c r="C414" i="7" s="1"/>
  <c r="B415" i="7"/>
  <c r="C415" i="7" s="1"/>
  <c r="B416" i="7"/>
  <c r="B417" i="7"/>
  <c r="C417" i="7" s="1"/>
  <c r="B418" i="7"/>
  <c r="B419" i="7"/>
  <c r="C419" i="7" s="1"/>
  <c r="B420" i="7"/>
  <c r="B421" i="7"/>
  <c r="B422" i="7"/>
  <c r="B423" i="7"/>
  <c r="B424" i="7"/>
  <c r="C424" i="7" s="1"/>
  <c r="B425" i="7"/>
  <c r="B426" i="7"/>
  <c r="C426" i="7" s="1"/>
  <c r="B427" i="7"/>
  <c r="B428" i="7"/>
  <c r="C428" i="7" s="1"/>
  <c r="B429" i="7"/>
  <c r="B430" i="7"/>
  <c r="C430" i="7" s="1"/>
  <c r="B431" i="7"/>
  <c r="C431" i="7" s="1"/>
  <c r="B432" i="7"/>
  <c r="B433" i="7"/>
  <c r="C433" i="7" s="1"/>
  <c r="B434" i="7"/>
  <c r="B435" i="7"/>
  <c r="C435" i="7" s="1"/>
  <c r="B436" i="7"/>
  <c r="B437" i="7"/>
  <c r="B438" i="7"/>
  <c r="C438" i="7" s="1"/>
  <c r="B439" i="7"/>
  <c r="B440" i="7"/>
  <c r="C440" i="7" s="1"/>
  <c r="B441" i="7"/>
  <c r="B442" i="7"/>
  <c r="C442" i="7" s="1"/>
  <c r="B443" i="7"/>
  <c r="B444" i="7"/>
  <c r="C444" i="7" s="1"/>
  <c r="B445" i="7"/>
  <c r="B446" i="7"/>
  <c r="C446" i="7" s="1"/>
  <c r="B447" i="7"/>
  <c r="C447" i="7" s="1"/>
  <c r="B448" i="7"/>
  <c r="B12" i="7"/>
  <c r="B3" i="7"/>
  <c r="B2" i="7"/>
  <c r="B1" i="7"/>
  <c r="D165" i="7" l="1"/>
  <c r="H163" i="36"/>
  <c r="C434" i="7"/>
  <c r="C418" i="7"/>
  <c r="C402" i="7"/>
  <c r="C386" i="7"/>
  <c r="C370" i="7"/>
  <c r="C354" i="7"/>
  <c r="C338" i="7"/>
  <c r="C322" i="7"/>
  <c r="C306" i="7"/>
  <c r="C290" i="7"/>
  <c r="C274" i="7"/>
  <c r="C258" i="7"/>
  <c r="D257" i="22" s="1"/>
  <c r="C242" i="7"/>
  <c r="C226" i="7"/>
  <c r="C210" i="7"/>
  <c r="D193" i="11"/>
  <c r="C194" i="7"/>
  <c r="C178" i="7"/>
  <c r="D177" i="27" s="1"/>
  <c r="C162" i="7"/>
  <c r="D161" i="27" s="1"/>
  <c r="C146" i="7"/>
  <c r="C130" i="7"/>
  <c r="C114" i="7"/>
  <c r="D113" i="17" s="1"/>
  <c r="D97" i="12"/>
  <c r="C98" i="7"/>
  <c r="C82" i="7"/>
  <c r="C66" i="7"/>
  <c r="C50" i="7"/>
  <c r="C34" i="7"/>
  <c r="C18" i="7"/>
  <c r="D436" i="7"/>
  <c r="H434" i="36"/>
  <c r="D420" i="7"/>
  <c r="H418" i="36"/>
  <c r="D404" i="7"/>
  <c r="H402" i="36"/>
  <c r="D388" i="7"/>
  <c r="H386" i="36"/>
  <c r="D372" i="7"/>
  <c r="H370" i="36"/>
  <c r="D356" i="7"/>
  <c r="H354" i="36"/>
  <c r="D340" i="7"/>
  <c r="H338" i="36"/>
  <c r="D324" i="7"/>
  <c r="H322" i="36"/>
  <c r="D308" i="7"/>
  <c r="H306" i="36"/>
  <c r="D292" i="7"/>
  <c r="H290" i="36"/>
  <c r="D276" i="7"/>
  <c r="H274" i="36"/>
  <c r="D260" i="7"/>
  <c r="H258" i="36"/>
  <c r="D244" i="7"/>
  <c r="H242" i="36"/>
  <c r="D228" i="7"/>
  <c r="H226" i="36"/>
  <c r="D212" i="7"/>
  <c r="H210" i="36"/>
  <c r="D196" i="7"/>
  <c r="H194" i="36"/>
  <c r="D180" i="7"/>
  <c r="H178" i="36"/>
  <c r="D164" i="7"/>
  <c r="H162" i="36"/>
  <c r="D148" i="7"/>
  <c r="H146" i="36"/>
  <c r="D132" i="7"/>
  <c r="H130" i="36"/>
  <c r="D116" i="7"/>
  <c r="H114" i="36"/>
  <c r="D100" i="7"/>
  <c r="H98" i="36"/>
  <c r="D84" i="7"/>
  <c r="H82" i="36"/>
  <c r="D68" i="7"/>
  <c r="H66" i="36"/>
  <c r="D52" i="7"/>
  <c r="H50" i="36"/>
  <c r="D36" i="7"/>
  <c r="H34" i="36"/>
  <c r="D20" i="7"/>
  <c r="H18" i="36"/>
  <c r="F134" i="9"/>
  <c r="F168" i="9"/>
  <c r="F177" i="9"/>
  <c r="F192" i="9"/>
  <c r="F215" i="9"/>
  <c r="F224" i="9"/>
  <c r="F239" i="9"/>
  <c r="F247" i="9"/>
  <c r="F272" i="9"/>
  <c r="F279" i="9"/>
  <c r="F296" i="9"/>
  <c r="F305" i="9"/>
  <c r="F349" i="9"/>
  <c r="F357" i="9"/>
  <c r="F375" i="9"/>
  <c r="F443" i="9"/>
  <c r="F33" i="10"/>
  <c r="F80" i="10"/>
  <c r="F114" i="10"/>
  <c r="F122" i="10"/>
  <c r="F264" i="10"/>
  <c r="F265" i="10"/>
  <c r="F298" i="10"/>
  <c r="F337" i="10"/>
  <c r="F391" i="10"/>
  <c r="F31" i="11"/>
  <c r="F32" i="11"/>
  <c r="F60" i="11"/>
  <c r="F221" i="11"/>
  <c r="F266" i="11"/>
  <c r="F152" i="15"/>
  <c r="F151" i="15"/>
  <c r="D226" i="31"/>
  <c r="D226" i="32"/>
  <c r="D226" i="21"/>
  <c r="D309" i="7"/>
  <c r="H307" i="36"/>
  <c r="D69" i="7"/>
  <c r="H67" i="36"/>
  <c r="F29" i="9"/>
  <c r="F229" i="11"/>
  <c r="F427" i="11"/>
  <c r="F426" i="11"/>
  <c r="D341" i="7"/>
  <c r="H339" i="36"/>
  <c r="D181" i="7"/>
  <c r="H179" i="36"/>
  <c r="C448" i="7"/>
  <c r="C432" i="7"/>
  <c r="D431" i="32" s="1"/>
  <c r="C416" i="7"/>
  <c r="D415" i="32" s="1"/>
  <c r="C400" i="7"/>
  <c r="C384" i="7"/>
  <c r="C368" i="7"/>
  <c r="C352" i="7"/>
  <c r="C336" i="7"/>
  <c r="C320" i="7"/>
  <c r="D319" i="20" s="1"/>
  <c r="C304" i="7"/>
  <c r="C288" i="7"/>
  <c r="D287" i="24" s="1"/>
  <c r="C272" i="7"/>
  <c r="C256" i="7"/>
  <c r="C240" i="7"/>
  <c r="C224" i="7"/>
  <c r="C208" i="7"/>
  <c r="C192" i="7"/>
  <c r="D191" i="20" s="1"/>
  <c r="C176" i="7"/>
  <c r="D175" i="23" s="1"/>
  <c r="C160" i="7"/>
  <c r="D159" i="23" s="1"/>
  <c r="C144" i="7"/>
  <c r="C128" i="7"/>
  <c r="C112" i="7"/>
  <c r="C96" i="7"/>
  <c r="C80" i="7"/>
  <c r="C64" i="7"/>
  <c r="C48" i="7"/>
  <c r="D47" i="20" s="1"/>
  <c r="C32" i="7"/>
  <c r="D31" i="21" s="1"/>
  <c r="C16" i="7"/>
  <c r="D434" i="7"/>
  <c r="H432" i="36"/>
  <c r="D418" i="7"/>
  <c r="H416" i="36"/>
  <c r="D402" i="7"/>
  <c r="H400" i="36"/>
  <c r="D386" i="7"/>
  <c r="H384" i="36"/>
  <c r="D370" i="7"/>
  <c r="H368" i="36"/>
  <c r="D354" i="7"/>
  <c r="H352" i="36"/>
  <c r="D338" i="7"/>
  <c r="H336" i="36"/>
  <c r="D322" i="7"/>
  <c r="H320" i="36"/>
  <c r="D306" i="7"/>
  <c r="H304" i="36"/>
  <c r="D290" i="7"/>
  <c r="H288" i="36"/>
  <c r="D274" i="7"/>
  <c r="H272" i="36"/>
  <c r="D258" i="7"/>
  <c r="H256" i="36"/>
  <c r="D242" i="7"/>
  <c r="H240" i="36"/>
  <c r="D226" i="7"/>
  <c r="H224" i="36"/>
  <c r="D210" i="7"/>
  <c r="H208" i="36"/>
  <c r="D194" i="7"/>
  <c r="H192" i="36"/>
  <c r="D178" i="7"/>
  <c r="H176" i="36"/>
  <c r="D162" i="7"/>
  <c r="H160" i="36"/>
  <c r="D146" i="7"/>
  <c r="H144" i="36"/>
  <c r="D130" i="7"/>
  <c r="H128" i="36"/>
  <c r="D114" i="7"/>
  <c r="H112" i="36"/>
  <c r="D98" i="7"/>
  <c r="H96" i="36"/>
  <c r="D82" i="7"/>
  <c r="H80" i="36"/>
  <c r="D66" i="7"/>
  <c r="H64" i="36"/>
  <c r="D50" i="7"/>
  <c r="H48" i="36"/>
  <c r="D34" i="7"/>
  <c r="H32" i="36"/>
  <c r="D18" i="7"/>
  <c r="H16" i="36"/>
  <c r="F22" i="9"/>
  <c r="F38" i="9"/>
  <c r="F54" i="9"/>
  <c r="F70" i="9"/>
  <c r="F86" i="9"/>
  <c r="F93" i="9"/>
  <c r="F100" i="9"/>
  <c r="F118" i="9"/>
  <c r="F257" i="9"/>
  <c r="F333" i="9"/>
  <c r="F377" i="9"/>
  <c r="F394" i="9"/>
  <c r="F414" i="9"/>
  <c r="F435" i="9"/>
  <c r="F54" i="10"/>
  <c r="F53" i="10"/>
  <c r="F205" i="10"/>
  <c r="F43" i="11"/>
  <c r="F42" i="11"/>
  <c r="F89" i="11"/>
  <c r="F259" i="11"/>
  <c r="F258" i="11"/>
  <c r="F251" i="13"/>
  <c r="D325" i="7"/>
  <c r="H323" i="36"/>
  <c r="D117" i="7"/>
  <c r="H115" i="36"/>
  <c r="F13" i="9"/>
  <c r="F88" i="11"/>
  <c r="F14" i="9"/>
  <c r="F30" i="9"/>
  <c r="F46" i="9"/>
  <c r="F62" i="9"/>
  <c r="F78" i="9"/>
  <c r="F110" i="9"/>
  <c r="F127" i="9"/>
  <c r="F209" i="9"/>
  <c r="F266" i="9"/>
  <c r="F281" i="9"/>
  <c r="F298" i="9"/>
  <c r="F342" i="9"/>
  <c r="F386" i="9"/>
  <c r="F35" i="10"/>
  <c r="F36" i="10"/>
  <c r="F134" i="10"/>
  <c r="F133" i="10"/>
  <c r="F196" i="10"/>
  <c r="F240" i="10"/>
  <c r="F414" i="10"/>
  <c r="F62" i="11"/>
  <c r="F166" i="11"/>
  <c r="F277" i="11"/>
  <c r="F379" i="11"/>
  <c r="F378" i="11"/>
  <c r="D373" i="7"/>
  <c r="H371" i="36"/>
  <c r="D133" i="7"/>
  <c r="H131" i="36"/>
  <c r="D384" i="7"/>
  <c r="H382" i="36"/>
  <c r="D304" i="7"/>
  <c r="H302" i="36"/>
  <c r="D160" i="7"/>
  <c r="H158" i="36"/>
  <c r="D64" i="7"/>
  <c r="H62" i="36"/>
  <c r="F404" i="9"/>
  <c r="F148" i="11"/>
  <c r="F322" i="11"/>
  <c r="F104" i="13"/>
  <c r="F105" i="13"/>
  <c r="F109" i="9"/>
  <c r="D400" i="7"/>
  <c r="H398" i="36"/>
  <c r="D256" i="7"/>
  <c r="H254" i="36"/>
  <c r="D80" i="7"/>
  <c r="H78" i="36"/>
  <c r="C445" i="7"/>
  <c r="D444" i="22" s="1"/>
  <c r="C429" i="7"/>
  <c r="C413" i="7"/>
  <c r="C397" i="7"/>
  <c r="C381" i="7"/>
  <c r="C365" i="7"/>
  <c r="C349" i="7"/>
  <c r="C333" i="7"/>
  <c r="C317" i="7"/>
  <c r="C301" i="7"/>
  <c r="C285" i="7"/>
  <c r="C269" i="7"/>
  <c r="C253" i="7"/>
  <c r="C237" i="7"/>
  <c r="C221" i="7"/>
  <c r="C205" i="7"/>
  <c r="C189" i="7"/>
  <c r="C173" i="7"/>
  <c r="C157" i="7"/>
  <c r="C141" i="7"/>
  <c r="C125" i="7"/>
  <c r="C109" i="7"/>
  <c r="D108" i="30" s="1"/>
  <c r="C93" i="7"/>
  <c r="D92" i="30" s="1"/>
  <c r="C77" i="7"/>
  <c r="C61" i="7"/>
  <c r="C45" i="7"/>
  <c r="C29" i="7"/>
  <c r="D28" i="20" s="1"/>
  <c r="E12" i="7"/>
  <c r="C13" i="7"/>
  <c r="D447" i="7"/>
  <c r="H445" i="36"/>
  <c r="D431" i="7"/>
  <c r="H429" i="36"/>
  <c r="D415" i="7"/>
  <c r="H413" i="36"/>
  <c r="D399" i="7"/>
  <c r="H397" i="36"/>
  <c r="D383" i="7"/>
  <c r="H381" i="36"/>
  <c r="D367" i="7"/>
  <c r="H365" i="36"/>
  <c r="D351" i="7"/>
  <c r="H349" i="36"/>
  <c r="D335" i="7"/>
  <c r="H333" i="36"/>
  <c r="D319" i="7"/>
  <c r="H317" i="36"/>
  <c r="D303" i="7"/>
  <c r="H301" i="36"/>
  <c r="D287" i="7"/>
  <c r="H285" i="36"/>
  <c r="D271" i="7"/>
  <c r="H269" i="36"/>
  <c r="D255" i="7"/>
  <c r="H253" i="36"/>
  <c r="D239" i="7"/>
  <c r="H237" i="36"/>
  <c r="D223" i="7"/>
  <c r="H221" i="36"/>
  <c r="D207" i="7"/>
  <c r="H205" i="36"/>
  <c r="D191" i="7"/>
  <c r="H189" i="36"/>
  <c r="D175" i="7"/>
  <c r="H173" i="36"/>
  <c r="D159" i="7"/>
  <c r="H157" i="36"/>
  <c r="D143" i="7"/>
  <c r="H141" i="36"/>
  <c r="D127" i="7"/>
  <c r="H125" i="36"/>
  <c r="D111" i="7"/>
  <c r="H109" i="36"/>
  <c r="D95" i="7"/>
  <c r="H93" i="36"/>
  <c r="D79" i="7"/>
  <c r="H77" i="36"/>
  <c r="D63" i="7"/>
  <c r="H61" i="36"/>
  <c r="D47" i="7"/>
  <c r="H45" i="36"/>
  <c r="D31" i="7"/>
  <c r="H29" i="36"/>
  <c r="D15" i="7"/>
  <c r="H13" i="36"/>
  <c r="F15" i="9"/>
  <c r="F31" i="9"/>
  <c r="F47" i="9"/>
  <c r="F63" i="9"/>
  <c r="F79" i="9"/>
  <c r="F111" i="9"/>
  <c r="F170" i="9"/>
  <c r="F234" i="9"/>
  <c r="F325" i="9"/>
  <c r="F379" i="9"/>
  <c r="F417" i="9"/>
  <c r="F26" i="10"/>
  <c r="F55" i="10"/>
  <c r="F82" i="10"/>
  <c r="F214" i="10"/>
  <c r="F231" i="10"/>
  <c r="F284" i="10"/>
  <c r="F384" i="10"/>
  <c r="F425" i="10"/>
  <c r="F149" i="11"/>
  <c r="F409" i="11"/>
  <c r="F46" i="12"/>
  <c r="F45" i="12"/>
  <c r="D421" i="7"/>
  <c r="H419" i="36"/>
  <c r="D149" i="7"/>
  <c r="H147" i="36"/>
  <c r="F126" i="9"/>
  <c r="D46" i="33"/>
  <c r="D46" i="30"/>
  <c r="D368" i="7"/>
  <c r="H366" i="36"/>
  <c r="D288" i="7"/>
  <c r="H286" i="36"/>
  <c r="D144" i="7"/>
  <c r="H142" i="36"/>
  <c r="D48" i="7"/>
  <c r="H46" i="36"/>
  <c r="F95" i="9"/>
  <c r="F153" i="9"/>
  <c r="F283" i="9"/>
  <c r="F317" i="9"/>
  <c r="F353" i="9"/>
  <c r="F397" i="9"/>
  <c r="F425" i="9"/>
  <c r="F18" i="10"/>
  <c r="F100" i="10"/>
  <c r="F116" i="10"/>
  <c r="F241" i="10"/>
  <c r="F374" i="10"/>
  <c r="F415" i="10"/>
  <c r="F224" i="11"/>
  <c r="D405" i="7"/>
  <c r="H403" i="36"/>
  <c r="D197" i="7"/>
  <c r="H195" i="36"/>
  <c r="F160" i="9"/>
  <c r="F413" i="9"/>
  <c r="D62" i="11"/>
  <c r="C63" i="7"/>
  <c r="D62" i="33" s="1"/>
  <c r="D432" i="7"/>
  <c r="H430" i="36"/>
  <c r="D336" i="7"/>
  <c r="H334" i="36"/>
  <c r="D240" i="7"/>
  <c r="H238" i="36"/>
  <c r="D112" i="7"/>
  <c r="H110" i="36"/>
  <c r="D32" i="7"/>
  <c r="H30" i="36"/>
  <c r="C443" i="7"/>
  <c r="C427" i="7"/>
  <c r="C411" i="7"/>
  <c r="C395" i="7"/>
  <c r="C379" i="7"/>
  <c r="C363" i="7"/>
  <c r="C347" i="7"/>
  <c r="C331" i="7"/>
  <c r="C315" i="7"/>
  <c r="C299" i="7"/>
  <c r="C283" i="7"/>
  <c r="C267" i="7"/>
  <c r="C251" i="7"/>
  <c r="C235" i="7"/>
  <c r="C219" i="7"/>
  <c r="C203" i="7"/>
  <c r="D202" i="22" s="1"/>
  <c r="C187" i="7"/>
  <c r="D186" i="20" s="1"/>
  <c r="C171" i="7"/>
  <c r="C155" i="7"/>
  <c r="D154" i="20" s="1"/>
  <c r="C139" i="7"/>
  <c r="C123" i="7"/>
  <c r="C107" i="7"/>
  <c r="C91" i="7"/>
  <c r="C75" i="7"/>
  <c r="C59" i="7"/>
  <c r="C43" i="7"/>
  <c r="C27" i="7"/>
  <c r="D26" i="20" s="1"/>
  <c r="D13" i="7"/>
  <c r="H11" i="36"/>
  <c r="J11" i="36" s="1"/>
  <c r="J12" i="36" s="1"/>
  <c r="J13" i="36" s="1"/>
  <c r="F154" i="9"/>
  <c r="F163" i="9"/>
  <c r="F308" i="9"/>
  <c r="F362" i="9"/>
  <c r="F426" i="9"/>
  <c r="F249" i="10"/>
  <c r="F367" i="10"/>
  <c r="F416" i="10"/>
  <c r="F417" i="10"/>
  <c r="F119" i="11"/>
  <c r="D437" i="7"/>
  <c r="H435" i="36"/>
  <c r="D229" i="7"/>
  <c r="H227" i="36"/>
  <c r="D352" i="7"/>
  <c r="H350" i="36"/>
  <c r="D272" i="7"/>
  <c r="H270" i="36"/>
  <c r="D128" i="7"/>
  <c r="H126" i="36"/>
  <c r="D169" i="14"/>
  <c r="C170" i="7"/>
  <c r="C138" i="7"/>
  <c r="D137" i="14" s="1"/>
  <c r="C122" i="7"/>
  <c r="D121" i="14" s="1"/>
  <c r="C90" i="7"/>
  <c r="D89" i="14" s="1"/>
  <c r="D428" i="7"/>
  <c r="H426" i="36"/>
  <c r="D396" i="7"/>
  <c r="H394" i="36"/>
  <c r="D364" i="7"/>
  <c r="H362" i="36"/>
  <c r="D332" i="7"/>
  <c r="H330" i="36"/>
  <c r="D300" i="7"/>
  <c r="H298" i="36"/>
  <c r="D268" i="7"/>
  <c r="H266" i="36"/>
  <c r="D236" i="7"/>
  <c r="H234" i="36"/>
  <c r="D204" i="7"/>
  <c r="H202" i="36"/>
  <c r="D172" i="7"/>
  <c r="H170" i="36"/>
  <c r="D124" i="7"/>
  <c r="H122" i="36"/>
  <c r="D76" i="7"/>
  <c r="H74" i="36"/>
  <c r="F96" i="9"/>
  <c r="F137" i="9"/>
  <c r="F172" i="9"/>
  <c r="F318" i="9"/>
  <c r="F345" i="9"/>
  <c r="F371" i="9"/>
  <c r="F418" i="9"/>
  <c r="F427" i="9"/>
  <c r="F12" i="10"/>
  <c r="F37" i="10"/>
  <c r="F102" i="10"/>
  <c r="F208" i="10"/>
  <c r="F260" i="10"/>
  <c r="F261" i="11"/>
  <c r="F298" i="11"/>
  <c r="F29" i="12"/>
  <c r="F30" i="12"/>
  <c r="D210" i="29"/>
  <c r="D210" i="21"/>
  <c r="D261" i="7"/>
  <c r="H259" i="36"/>
  <c r="D37" i="7"/>
  <c r="H35" i="36"/>
  <c r="F98" i="12"/>
  <c r="F99" i="12"/>
  <c r="F61" i="9"/>
  <c r="D109" i="31"/>
  <c r="D109" i="20"/>
  <c r="D416" i="7"/>
  <c r="H414" i="36"/>
  <c r="D320" i="7"/>
  <c r="H318" i="36"/>
  <c r="D208" i="7"/>
  <c r="H206" i="36"/>
  <c r="D96" i="7"/>
  <c r="H94" i="36"/>
  <c r="D16" i="7"/>
  <c r="H14" i="36"/>
  <c r="C250" i="7"/>
  <c r="C234" i="7"/>
  <c r="D233" i="14" s="1"/>
  <c r="C154" i="7"/>
  <c r="D153" i="14" s="1"/>
  <c r="D444" i="7"/>
  <c r="H442" i="36"/>
  <c r="D412" i="7"/>
  <c r="H410" i="36"/>
  <c r="D380" i="7"/>
  <c r="H378" i="36"/>
  <c r="D348" i="7"/>
  <c r="H346" i="36"/>
  <c r="D316" i="7"/>
  <c r="H314" i="36"/>
  <c r="D284" i="7"/>
  <c r="H282" i="36"/>
  <c r="D252" i="7"/>
  <c r="H250" i="36"/>
  <c r="D220" i="7"/>
  <c r="H218" i="36"/>
  <c r="D188" i="7"/>
  <c r="H186" i="36"/>
  <c r="D156" i="7"/>
  <c r="H154" i="36"/>
  <c r="D140" i="7"/>
  <c r="H138" i="36"/>
  <c r="D108" i="7"/>
  <c r="H106" i="36"/>
  <c r="D92" i="7"/>
  <c r="H90" i="36"/>
  <c r="D60" i="7"/>
  <c r="H58" i="36"/>
  <c r="D44" i="7"/>
  <c r="H42" i="36"/>
  <c r="D28" i="7"/>
  <c r="H26" i="36"/>
  <c r="C441" i="7"/>
  <c r="C425" i="7"/>
  <c r="C409" i="7"/>
  <c r="C393" i="7"/>
  <c r="C377" i="7"/>
  <c r="C361" i="7"/>
  <c r="C345" i="7"/>
  <c r="C329" i="7"/>
  <c r="C313" i="7"/>
  <c r="C297" i="7"/>
  <c r="C281" i="7"/>
  <c r="C265" i="7"/>
  <c r="C249" i="7"/>
  <c r="C233" i="7"/>
  <c r="C217" i="7"/>
  <c r="C201" i="7"/>
  <c r="C185" i="7"/>
  <c r="C169" i="7"/>
  <c r="C153" i="7"/>
  <c r="C137" i="7"/>
  <c r="C121" i="7"/>
  <c r="D120" i="29" s="1"/>
  <c r="C105" i="7"/>
  <c r="C89" i="7"/>
  <c r="D88" i="29" s="1"/>
  <c r="C73" i="7"/>
  <c r="C57" i="7"/>
  <c r="C41" i="7"/>
  <c r="C25" i="7"/>
  <c r="D443" i="7"/>
  <c r="H441" i="36"/>
  <c r="D427" i="7"/>
  <c r="H425" i="36"/>
  <c r="D411" i="7"/>
  <c r="H409" i="36"/>
  <c r="D395" i="7"/>
  <c r="H393" i="36"/>
  <c r="D379" i="7"/>
  <c r="H377" i="36"/>
  <c r="D363" i="7"/>
  <c r="H361" i="36"/>
  <c r="D347" i="7"/>
  <c r="H345" i="36"/>
  <c r="D331" i="7"/>
  <c r="H329" i="36"/>
  <c r="D315" i="7"/>
  <c r="H313" i="36"/>
  <c r="D299" i="7"/>
  <c r="H297" i="36"/>
  <c r="D283" i="7"/>
  <c r="H281" i="36"/>
  <c r="D267" i="7"/>
  <c r="H265" i="36"/>
  <c r="D251" i="7"/>
  <c r="H249" i="36"/>
  <c r="D235" i="7"/>
  <c r="H233" i="36"/>
  <c r="D219" i="7"/>
  <c r="H217" i="36"/>
  <c r="D203" i="7"/>
  <c r="H201" i="36"/>
  <c r="D187" i="7"/>
  <c r="H185" i="36"/>
  <c r="D171" i="7"/>
  <c r="H169" i="36"/>
  <c r="D155" i="7"/>
  <c r="H153" i="36"/>
  <c r="D139" i="7"/>
  <c r="H137" i="36"/>
  <c r="D123" i="7"/>
  <c r="H121" i="36"/>
  <c r="D107" i="7"/>
  <c r="H105" i="36"/>
  <c r="D91" i="7"/>
  <c r="H89" i="36"/>
  <c r="D75" i="7"/>
  <c r="H73" i="36"/>
  <c r="D59" i="7"/>
  <c r="H57" i="36"/>
  <c r="D43" i="7"/>
  <c r="H41" i="36"/>
  <c r="D27" i="7"/>
  <c r="H25" i="36"/>
  <c r="F138" i="9"/>
  <c r="F147" i="9"/>
  <c r="F309" i="9"/>
  <c r="F338" i="9"/>
  <c r="F346" i="9"/>
  <c r="F363" i="9"/>
  <c r="F101" i="10"/>
  <c r="F313" i="10"/>
  <c r="F371" i="11"/>
  <c r="D357" i="7"/>
  <c r="H355" i="36"/>
  <c r="D213" i="7"/>
  <c r="H211" i="36"/>
  <c r="D21" i="7"/>
  <c r="H19" i="36"/>
  <c r="F218" i="12"/>
  <c r="F217" i="12"/>
  <c r="D386" i="31"/>
  <c r="D386" i="20"/>
  <c r="D277" i="7"/>
  <c r="H275" i="36"/>
  <c r="D101" i="7"/>
  <c r="H99" i="36"/>
  <c r="F143" i="9"/>
  <c r="F24" i="10"/>
  <c r="H446" i="36"/>
  <c r="D448" i="7"/>
  <c r="D176" i="7"/>
  <c r="H174" i="36"/>
  <c r="C439" i="7"/>
  <c r="C423" i="7"/>
  <c r="C407" i="7"/>
  <c r="C391" i="7"/>
  <c r="C375" i="7"/>
  <c r="C359" i="7"/>
  <c r="C343" i="7"/>
  <c r="C327" i="7"/>
  <c r="C311" i="7"/>
  <c r="C295" i="7"/>
  <c r="C279" i="7"/>
  <c r="C263" i="7"/>
  <c r="C247" i="7"/>
  <c r="C231" i="7"/>
  <c r="C215" i="7"/>
  <c r="C199" i="7"/>
  <c r="C183" i="7"/>
  <c r="D182" i="22" s="1"/>
  <c r="C167" i="7"/>
  <c r="C151" i="7"/>
  <c r="C135" i="7"/>
  <c r="C119" i="7"/>
  <c r="C103" i="7"/>
  <c r="D102" i="31" s="1"/>
  <c r="C87" i="7"/>
  <c r="D86" i="31" s="1"/>
  <c r="C71" i="7"/>
  <c r="C55" i="7"/>
  <c r="D54" i="31" s="1"/>
  <c r="C39" i="7"/>
  <c r="C23" i="7"/>
  <c r="D22" i="31" s="1"/>
  <c r="D297" i="7"/>
  <c r="H295" i="36"/>
  <c r="D281" i="7"/>
  <c r="H279" i="36"/>
  <c r="D265" i="7"/>
  <c r="H263" i="36"/>
  <c r="D249" i="7"/>
  <c r="H247" i="36"/>
  <c r="D233" i="7"/>
  <c r="H231" i="36"/>
  <c r="D217" i="7"/>
  <c r="H215" i="36"/>
  <c r="D201" i="7"/>
  <c r="H199" i="36"/>
  <c r="D185" i="7"/>
  <c r="H183" i="36"/>
  <c r="D169" i="7"/>
  <c r="H167" i="36"/>
  <c r="D153" i="7"/>
  <c r="H151" i="36"/>
  <c r="D137" i="7"/>
  <c r="H135" i="36"/>
  <c r="D121" i="7"/>
  <c r="H119" i="36"/>
  <c r="D105" i="7"/>
  <c r="H103" i="36"/>
  <c r="D89" i="7"/>
  <c r="H87" i="36"/>
  <c r="D73" i="7"/>
  <c r="H71" i="36"/>
  <c r="D57" i="7"/>
  <c r="H55" i="36"/>
  <c r="D41" i="7"/>
  <c r="H39" i="36"/>
  <c r="D25" i="7"/>
  <c r="H23" i="36"/>
  <c r="F25" i="9"/>
  <c r="F41" i="9"/>
  <c r="F105" i="9"/>
  <c r="F122" i="9"/>
  <c r="F131" i="9"/>
  <c r="F158" i="9"/>
  <c r="F302" i="9"/>
  <c r="F329" i="9"/>
  <c r="F382" i="9"/>
  <c r="F419" i="9"/>
  <c r="F40" i="10"/>
  <c r="F58" i="10"/>
  <c r="F138" i="10"/>
  <c r="F182" i="10"/>
  <c r="F226" i="10"/>
  <c r="F295" i="10"/>
  <c r="F305" i="10"/>
  <c r="F342" i="10"/>
  <c r="F28" i="11"/>
  <c r="F47" i="11"/>
  <c r="F85" i="11"/>
  <c r="F94" i="11"/>
  <c r="F102" i="11"/>
  <c r="F282" i="11"/>
  <c r="F393" i="9"/>
  <c r="D29" i="33"/>
  <c r="D29" i="23"/>
  <c r="D224" i="7"/>
  <c r="H222" i="36"/>
  <c r="C390" i="7"/>
  <c r="D389" i="13" s="1"/>
  <c r="C198" i="7"/>
  <c r="C166" i="7"/>
  <c r="D165" i="15" s="1"/>
  <c r="C150" i="7"/>
  <c r="D149" i="24" s="1"/>
  <c r="D133" i="16"/>
  <c r="C134" i="7"/>
  <c r="D37" i="11"/>
  <c r="C38" i="7"/>
  <c r="D37" i="29" s="1"/>
  <c r="D440" i="7"/>
  <c r="H438" i="36"/>
  <c r="D408" i="7"/>
  <c r="H406" i="36"/>
  <c r="D376" i="7"/>
  <c r="H374" i="36"/>
  <c r="D360" i="7"/>
  <c r="H358" i="36"/>
  <c r="D328" i="7"/>
  <c r="H326" i="36"/>
  <c r="D312" i="7"/>
  <c r="H310" i="36"/>
  <c r="D296" i="7"/>
  <c r="H294" i="36"/>
  <c r="F140" i="9"/>
  <c r="F166" i="9"/>
  <c r="F197" i="9"/>
  <c r="F213" i="9"/>
  <c r="F245" i="9"/>
  <c r="F261" i="9"/>
  <c r="F277" i="9"/>
  <c r="F60" i="10"/>
  <c r="F112" i="10"/>
  <c r="F210" i="10"/>
  <c r="F325" i="10"/>
  <c r="F399" i="10"/>
  <c r="F344" i="11"/>
  <c r="F345" i="11"/>
  <c r="F325" i="13"/>
  <c r="F326" i="13"/>
  <c r="F337" i="13"/>
  <c r="F338" i="13"/>
  <c r="D194" i="33"/>
  <c r="D194" i="21"/>
  <c r="D389" i="7"/>
  <c r="H387" i="36"/>
  <c r="D245" i="7"/>
  <c r="H243" i="36"/>
  <c r="D53" i="7"/>
  <c r="H51" i="36"/>
  <c r="F77" i="9"/>
  <c r="D190" i="13"/>
  <c r="C191" i="7"/>
  <c r="D192" i="7"/>
  <c r="H190" i="36"/>
  <c r="C422" i="7"/>
  <c r="D421" i="29" s="1"/>
  <c r="C406" i="7"/>
  <c r="C246" i="7"/>
  <c r="D245" i="16" s="1"/>
  <c r="D229" i="13"/>
  <c r="C230" i="7"/>
  <c r="D21" i="14"/>
  <c r="C22" i="7"/>
  <c r="D424" i="7"/>
  <c r="H422" i="36"/>
  <c r="D392" i="7"/>
  <c r="H390" i="36"/>
  <c r="D344" i="7"/>
  <c r="H342" i="36"/>
  <c r="C437" i="7"/>
  <c r="C421" i="7"/>
  <c r="D420" i="25" s="1"/>
  <c r="C405" i="7"/>
  <c r="C389" i="7"/>
  <c r="C373" i="7"/>
  <c r="C357" i="7"/>
  <c r="C341" i="7"/>
  <c r="C325" i="7"/>
  <c r="C309" i="7"/>
  <c r="C293" i="7"/>
  <c r="C277" i="7"/>
  <c r="C261" i="7"/>
  <c r="C245" i="7"/>
  <c r="C229" i="7"/>
  <c r="C213" i="7"/>
  <c r="C197" i="7"/>
  <c r="C181" i="7"/>
  <c r="C165" i="7"/>
  <c r="D164" i="30" s="1"/>
  <c r="C149" i="7"/>
  <c r="C133" i="7"/>
  <c r="C117" i="7"/>
  <c r="C101" i="7"/>
  <c r="D100" i="33" s="1"/>
  <c r="C85" i="7"/>
  <c r="C69" i="7"/>
  <c r="D68" i="33" s="1"/>
  <c r="C53" i="7"/>
  <c r="C37" i="7"/>
  <c r="C21" i="7"/>
  <c r="D439" i="7"/>
  <c r="H437" i="36"/>
  <c r="D423" i="7"/>
  <c r="H421" i="36"/>
  <c r="D407" i="7"/>
  <c r="H405" i="36"/>
  <c r="D391" i="7"/>
  <c r="H389" i="36"/>
  <c r="D375" i="7"/>
  <c r="H373" i="36"/>
  <c r="D359" i="7"/>
  <c r="H357" i="36"/>
  <c r="D343" i="7"/>
  <c r="H341" i="36"/>
  <c r="D327" i="7"/>
  <c r="H325" i="36"/>
  <c r="D311" i="7"/>
  <c r="H309" i="36"/>
  <c r="D295" i="7"/>
  <c r="H293" i="36"/>
  <c r="D279" i="7"/>
  <c r="H277" i="36"/>
  <c r="D263" i="7"/>
  <c r="H261" i="36"/>
  <c r="D247" i="7"/>
  <c r="H245" i="36"/>
  <c r="D231" i="7"/>
  <c r="H229" i="36"/>
  <c r="D215" i="7"/>
  <c r="H213" i="36"/>
  <c r="D199" i="7"/>
  <c r="H197" i="36"/>
  <c r="D183" i="7"/>
  <c r="H181" i="36"/>
  <c r="D167" i="7"/>
  <c r="H165" i="36"/>
  <c r="D151" i="7"/>
  <c r="H149" i="36"/>
  <c r="D135" i="7"/>
  <c r="H133" i="36"/>
  <c r="D119" i="7"/>
  <c r="H117" i="36"/>
  <c r="D103" i="7"/>
  <c r="H101" i="36"/>
  <c r="D87" i="7"/>
  <c r="H85" i="36"/>
  <c r="D71" i="7"/>
  <c r="H69" i="36"/>
  <c r="D55" i="7"/>
  <c r="H53" i="36"/>
  <c r="D39" i="7"/>
  <c r="H37" i="36"/>
  <c r="D23" i="7"/>
  <c r="H21" i="36"/>
  <c r="F12" i="9"/>
  <c r="F19" i="9"/>
  <c r="F35" i="9"/>
  <c r="F51" i="9"/>
  <c r="F58" i="9"/>
  <c r="F67" i="9"/>
  <c r="F74" i="9"/>
  <c r="F83" i="9"/>
  <c r="F90" i="9"/>
  <c r="F115" i="9"/>
  <c r="F142" i="9"/>
  <c r="F206" i="9"/>
  <c r="F222" i="9"/>
  <c r="F229" i="9"/>
  <c r="F254" i="9"/>
  <c r="F120" i="10"/>
  <c r="F166" i="10"/>
  <c r="F165" i="10"/>
  <c r="F164" i="11"/>
  <c r="F172" i="11"/>
  <c r="F275" i="11"/>
  <c r="F274" i="11"/>
  <c r="D258" i="28"/>
  <c r="D258" i="20"/>
  <c r="D293" i="7"/>
  <c r="H291" i="36"/>
  <c r="D85" i="7"/>
  <c r="H83" i="36"/>
  <c r="F45" i="9"/>
  <c r="C436" i="7"/>
  <c r="C420" i="7"/>
  <c r="C404" i="7"/>
  <c r="D403" i="23" s="1"/>
  <c r="C388" i="7"/>
  <c r="C372" i="7"/>
  <c r="C356" i="7"/>
  <c r="C340" i="7"/>
  <c r="C324" i="7"/>
  <c r="C308" i="7"/>
  <c r="C292" i="7"/>
  <c r="C276" i="7"/>
  <c r="C260" i="7"/>
  <c r="C244" i="7"/>
  <c r="C228" i="7"/>
  <c r="C212" i="7"/>
  <c r="C196" i="7"/>
  <c r="C180" i="7"/>
  <c r="C164" i="7"/>
  <c r="C148" i="7"/>
  <c r="D147" i="20" s="1"/>
  <c r="C132" i="7"/>
  <c r="D131" i="32" s="1"/>
  <c r="C116" i="7"/>
  <c r="C100" i="7"/>
  <c r="C84" i="7"/>
  <c r="D83" i="20" s="1"/>
  <c r="C68" i="7"/>
  <c r="C52" i="7"/>
  <c r="D51" i="20" s="1"/>
  <c r="C36" i="7"/>
  <c r="C20" i="7"/>
  <c r="F70" i="10"/>
  <c r="F69" i="10"/>
  <c r="F148" i="10"/>
  <c r="F59" i="11"/>
  <c r="F256" i="11"/>
  <c r="F356" i="11"/>
  <c r="F355" i="11"/>
  <c r="F284" i="13"/>
  <c r="F283" i="13"/>
  <c r="F89" i="10"/>
  <c r="F98" i="10"/>
  <c r="F131" i="10"/>
  <c r="F197" i="10"/>
  <c r="F263" i="10"/>
  <c r="F272" i="10"/>
  <c r="F288" i="10"/>
  <c r="F357" i="10"/>
  <c r="F410" i="10"/>
  <c r="F430" i="10"/>
  <c r="F25" i="11"/>
  <c r="F51" i="11"/>
  <c r="F77" i="11"/>
  <c r="F136" i="11"/>
  <c r="F285" i="11"/>
  <c r="F316" i="11"/>
  <c r="F358" i="11"/>
  <c r="F367" i="11"/>
  <c r="F375" i="11"/>
  <c r="F384" i="11"/>
  <c r="F392" i="11"/>
  <c r="F53" i="12"/>
  <c r="F79" i="12"/>
  <c r="F134" i="12"/>
  <c r="F227" i="12"/>
  <c r="F275" i="12"/>
  <c r="F283" i="12"/>
  <c r="F356" i="12"/>
  <c r="F387" i="12"/>
  <c r="F28" i="13"/>
  <c r="F86" i="13"/>
  <c r="F85" i="13"/>
  <c r="F197" i="13"/>
  <c r="F198" i="13"/>
  <c r="F359" i="13"/>
  <c r="F358" i="13"/>
  <c r="F380" i="13"/>
  <c r="C436" i="12"/>
  <c r="C435" i="12"/>
  <c r="C375" i="13"/>
  <c r="C376" i="13"/>
  <c r="C40" i="13"/>
  <c r="C39" i="13"/>
  <c r="F397" i="14"/>
  <c r="F336" i="9"/>
  <c r="F343" i="9"/>
  <c r="F360" i="9"/>
  <c r="F433" i="9"/>
  <c r="F442" i="9"/>
  <c r="F31" i="10"/>
  <c r="F48" i="10"/>
  <c r="F65" i="10"/>
  <c r="F73" i="10"/>
  <c r="F115" i="10"/>
  <c r="F140" i="10"/>
  <c r="F181" i="10"/>
  <c r="F206" i="10"/>
  <c r="F224" i="10"/>
  <c r="F256" i="10"/>
  <c r="F280" i="10"/>
  <c r="F296" i="10"/>
  <c r="F332" i="10"/>
  <c r="F350" i="10"/>
  <c r="F368" i="10"/>
  <c r="F392" i="10"/>
  <c r="F403" i="10"/>
  <c r="F17" i="11"/>
  <c r="F27" i="11"/>
  <c r="F146" i="11"/>
  <c r="F173" i="11"/>
  <c r="F181" i="11"/>
  <c r="F197" i="11"/>
  <c r="F213" i="11"/>
  <c r="F245" i="11"/>
  <c r="F301" i="11"/>
  <c r="F317" i="11"/>
  <c r="F368" i="11"/>
  <c r="F376" i="11"/>
  <c r="F435" i="11"/>
  <c r="F112" i="12"/>
  <c r="F127" i="12"/>
  <c r="F159" i="12"/>
  <c r="F167" i="12"/>
  <c r="F175" i="12"/>
  <c r="F199" i="12"/>
  <c r="F284" i="12"/>
  <c r="F388" i="12"/>
  <c r="F75" i="13"/>
  <c r="F116" i="13"/>
  <c r="F424" i="13"/>
  <c r="F423" i="13"/>
  <c r="F447" i="13"/>
  <c r="C385" i="14"/>
  <c r="F81" i="12"/>
  <c r="F150" i="12"/>
  <c r="F310" i="12"/>
  <c r="F346" i="12"/>
  <c r="F392" i="13"/>
  <c r="F391" i="13"/>
  <c r="F435" i="13"/>
  <c r="C405" i="13"/>
  <c r="D405" i="13" s="1"/>
  <c r="C357" i="13"/>
  <c r="C326" i="13"/>
  <c r="C325" i="13"/>
  <c r="C310" i="13"/>
  <c r="C309" i="13"/>
  <c r="C293" i="13"/>
  <c r="C262" i="13"/>
  <c r="C261" i="13"/>
  <c r="C246" i="13"/>
  <c r="C245" i="13"/>
  <c r="C214" i="13"/>
  <c r="C213" i="13"/>
  <c r="C198" i="13"/>
  <c r="C197" i="13"/>
  <c r="D197" i="13" s="1"/>
  <c r="C181" i="13"/>
  <c r="C165" i="13"/>
  <c r="C166" i="13"/>
  <c r="C133" i="13"/>
  <c r="C134" i="13"/>
  <c r="C117" i="13"/>
  <c r="C118" i="13"/>
  <c r="C69" i="13"/>
  <c r="F100" i="14"/>
  <c r="F99" i="14"/>
  <c r="F167" i="13"/>
  <c r="F425" i="13"/>
  <c r="F119" i="14"/>
  <c r="F118" i="14"/>
  <c r="F376" i="14"/>
  <c r="F377" i="14"/>
  <c r="C295" i="14"/>
  <c r="C296" i="14"/>
  <c r="C103" i="14"/>
  <c r="C104" i="14"/>
  <c r="C88" i="14"/>
  <c r="C87" i="14"/>
  <c r="C72" i="14"/>
  <c r="C71" i="14"/>
  <c r="C24" i="14"/>
  <c r="C23" i="14"/>
  <c r="F162" i="16"/>
  <c r="F200" i="16"/>
  <c r="F201" i="16"/>
  <c r="F415" i="9"/>
  <c r="F67" i="10"/>
  <c r="F76" i="10"/>
  <c r="F92" i="10"/>
  <c r="F316" i="10"/>
  <c r="F334" i="10"/>
  <c r="F359" i="10"/>
  <c r="F394" i="10"/>
  <c r="F422" i="10"/>
  <c r="F444" i="10"/>
  <c r="F36" i="11"/>
  <c r="F45" i="11"/>
  <c r="F130" i="11"/>
  <c r="F192" i="11"/>
  <c r="F199" i="11"/>
  <c r="F262" i="11"/>
  <c r="F343" i="11"/>
  <c r="F353" i="11"/>
  <c r="F63" i="12"/>
  <c r="F71" i="12"/>
  <c r="F89" i="12"/>
  <c r="F144" i="12"/>
  <c r="F151" i="12"/>
  <c r="F192" i="12"/>
  <c r="F249" i="12"/>
  <c r="F286" i="12"/>
  <c r="F410" i="12"/>
  <c r="F442" i="12"/>
  <c r="F107" i="13"/>
  <c r="F436" i="13"/>
  <c r="F330" i="12"/>
  <c r="F329" i="12"/>
  <c r="F243" i="13"/>
  <c r="F244" i="13"/>
  <c r="F330" i="9"/>
  <c r="F389" i="9"/>
  <c r="F406" i="9"/>
  <c r="F51" i="10"/>
  <c r="F118" i="10"/>
  <c r="F159" i="10"/>
  <c r="F175" i="10"/>
  <c r="F192" i="10"/>
  <c r="F282" i="10"/>
  <c r="F308" i="10"/>
  <c r="F343" i="10"/>
  <c r="F352" i="10"/>
  <c r="F360" i="10"/>
  <c r="F396" i="10"/>
  <c r="F423" i="10"/>
  <c r="F21" i="11"/>
  <c r="F132" i="11"/>
  <c r="F193" i="11"/>
  <c r="F240" i="11"/>
  <c r="F272" i="11"/>
  <c r="F288" i="11"/>
  <c r="F304" i="11"/>
  <c r="F311" i="11"/>
  <c r="F327" i="11"/>
  <c r="F412" i="11"/>
  <c r="F64" i="12"/>
  <c r="F129" i="12"/>
  <c r="F251" i="12"/>
  <c r="F261" i="12"/>
  <c r="F322" i="12"/>
  <c r="F401" i="12"/>
  <c r="F432" i="12"/>
  <c r="F444" i="12"/>
  <c r="F445" i="12"/>
  <c r="F32" i="13"/>
  <c r="F33" i="13"/>
  <c r="F69" i="13"/>
  <c r="F70" i="13"/>
  <c r="F180" i="13"/>
  <c r="F309" i="13"/>
  <c r="F310" i="13"/>
  <c r="F318" i="10"/>
  <c r="F446" i="10"/>
  <c r="F30" i="11"/>
  <c r="F97" i="11"/>
  <c r="F114" i="11"/>
  <c r="F141" i="11"/>
  <c r="F159" i="11"/>
  <c r="F257" i="11"/>
  <c r="F320" i="11"/>
  <c r="F396" i="11"/>
  <c r="F422" i="11"/>
  <c r="F23" i="12"/>
  <c r="F56" i="12"/>
  <c r="F73" i="12"/>
  <c r="F84" i="12"/>
  <c r="F107" i="12"/>
  <c r="F153" i="12"/>
  <c r="F184" i="12"/>
  <c r="F223" i="12"/>
  <c r="F271" i="12"/>
  <c r="F314" i="12"/>
  <c r="F313" i="12"/>
  <c r="F439" i="13"/>
  <c r="F438" i="13"/>
  <c r="F20" i="14"/>
  <c r="F19" i="14"/>
  <c r="F146" i="12"/>
  <c r="F178" i="12"/>
  <c r="C447" i="13"/>
  <c r="C431" i="13"/>
  <c r="C415" i="13"/>
  <c r="C383" i="13"/>
  <c r="C367" i="13"/>
  <c r="C351" i="13"/>
  <c r="C288" i="13"/>
  <c r="C287" i="13"/>
  <c r="C223" i="13"/>
  <c r="C95" i="13"/>
  <c r="C63" i="13"/>
  <c r="C31" i="13"/>
  <c r="C32" i="13"/>
  <c r="C444" i="15"/>
  <c r="C396" i="15"/>
  <c r="F51" i="13"/>
  <c r="F292" i="14"/>
  <c r="F291" i="14"/>
  <c r="C434" i="14"/>
  <c r="C433" i="14"/>
  <c r="C402" i="14"/>
  <c r="C401" i="14"/>
  <c r="C242" i="14"/>
  <c r="C241" i="14"/>
  <c r="C178" i="14"/>
  <c r="C177" i="14"/>
  <c r="C146" i="14"/>
  <c r="C145" i="14"/>
  <c r="C98" i="14"/>
  <c r="C97" i="14"/>
  <c r="C65" i="14"/>
  <c r="C66" i="14"/>
  <c r="F314" i="15"/>
  <c r="F313" i="15"/>
  <c r="C315" i="15"/>
  <c r="C316" i="15"/>
  <c r="C140" i="15"/>
  <c r="C139" i="15"/>
  <c r="F314" i="9"/>
  <c r="F391" i="9"/>
  <c r="F401" i="9"/>
  <c r="F409" i="9"/>
  <c r="F438" i="9"/>
  <c r="F19" i="10"/>
  <c r="F95" i="10"/>
  <c r="F128" i="10"/>
  <c r="F161" i="10"/>
  <c r="F177" i="10"/>
  <c r="F201" i="10"/>
  <c r="F252" i="10"/>
  <c r="F269" i="10"/>
  <c r="F277" i="10"/>
  <c r="F302" i="10"/>
  <c r="F362" i="10"/>
  <c r="F72" i="11"/>
  <c r="F116" i="11"/>
  <c r="F125" i="11"/>
  <c r="F194" i="11"/>
  <c r="F210" i="11"/>
  <c r="F414" i="11"/>
  <c r="F440" i="11"/>
  <c r="F25" i="12"/>
  <c r="F66" i="12"/>
  <c r="F75" i="12"/>
  <c r="F123" i="12"/>
  <c r="F139" i="12"/>
  <c r="F185" i="12"/>
  <c r="F213" i="12"/>
  <c r="F414" i="12"/>
  <c r="F435" i="12"/>
  <c r="F436" i="12"/>
  <c r="F24" i="13"/>
  <c r="F25" i="13"/>
  <c r="F247" i="13"/>
  <c r="F312" i="13"/>
  <c r="F354" i="13"/>
  <c r="F397" i="13"/>
  <c r="F408" i="13"/>
  <c r="F407" i="13"/>
  <c r="F52" i="14"/>
  <c r="F84" i="14"/>
  <c r="F83" i="14"/>
  <c r="F415" i="14"/>
  <c r="F145" i="10"/>
  <c r="F194" i="10"/>
  <c r="F211" i="10"/>
  <c r="F286" i="10"/>
  <c r="F355" i="10"/>
  <c r="F426" i="10"/>
  <c r="F437" i="10"/>
  <c r="F14" i="11"/>
  <c r="F65" i="11"/>
  <c r="F99" i="11"/>
  <c r="F143" i="11"/>
  <c r="F161" i="11"/>
  <c r="F169" i="11"/>
  <c r="F178" i="11"/>
  <c r="F364" i="11"/>
  <c r="F398" i="11"/>
  <c r="F423" i="11"/>
  <c r="F17" i="12"/>
  <c r="F58" i="12"/>
  <c r="F100" i="12"/>
  <c r="F116" i="12"/>
  <c r="F155" i="12"/>
  <c r="F272" i="12"/>
  <c r="F298" i="12"/>
  <c r="F297" i="12"/>
  <c r="F333" i="12"/>
  <c r="F342" i="12"/>
  <c r="F373" i="12"/>
  <c r="F374" i="12"/>
  <c r="F35" i="13"/>
  <c r="F62" i="13"/>
  <c r="F63" i="13"/>
  <c r="F72" i="13"/>
  <c r="F73" i="13"/>
  <c r="F184" i="13"/>
  <c r="F205" i="13"/>
  <c r="F366" i="13"/>
  <c r="F63" i="14"/>
  <c r="F227" i="15"/>
  <c r="F226" i="15"/>
  <c r="F153" i="10"/>
  <c r="F169" i="10"/>
  <c r="F220" i="10"/>
  <c r="F320" i="10"/>
  <c r="F346" i="10"/>
  <c r="F364" i="10"/>
  <c r="F381" i="10"/>
  <c r="F389" i="10"/>
  <c r="F419" i="10"/>
  <c r="F16" i="11"/>
  <c r="F49" i="11"/>
  <c r="F56" i="11"/>
  <c r="F83" i="11"/>
  <c r="F187" i="11"/>
  <c r="F348" i="11"/>
  <c r="F424" i="11"/>
  <c r="F26" i="12"/>
  <c r="F51" i="12"/>
  <c r="F59" i="12"/>
  <c r="F109" i="12"/>
  <c r="F165" i="12"/>
  <c r="F187" i="12"/>
  <c r="F290" i="12"/>
  <c r="F364" i="12"/>
  <c r="F405" i="12"/>
  <c r="F415" i="12"/>
  <c r="F92" i="13"/>
  <c r="F102" i="13"/>
  <c r="F345" i="13"/>
  <c r="F409" i="13"/>
  <c r="F373" i="11"/>
  <c r="F382" i="11"/>
  <c r="F441" i="11"/>
  <c r="F19" i="12"/>
  <c r="F28" i="12"/>
  <c r="F43" i="12"/>
  <c r="F78" i="12"/>
  <c r="F86" i="12"/>
  <c r="F126" i="12"/>
  <c r="F133" i="12"/>
  <c r="F142" i="12"/>
  <c r="F156" i="12"/>
  <c r="F256" i="12"/>
  <c r="F82" i="13"/>
  <c r="F388" i="13"/>
  <c r="F444" i="13"/>
  <c r="F75" i="14"/>
  <c r="F96" i="14"/>
  <c r="F95" i="14"/>
  <c r="F282" i="14"/>
  <c r="F281" i="14"/>
  <c r="F362" i="14"/>
  <c r="F361" i="14"/>
  <c r="F421" i="13"/>
  <c r="F422" i="13"/>
  <c r="F184" i="14"/>
  <c r="F185" i="14"/>
  <c r="F233" i="12"/>
  <c r="F255" i="12"/>
  <c r="F287" i="12"/>
  <c r="F303" i="12"/>
  <c r="F371" i="12"/>
  <c r="F379" i="12"/>
  <c r="F406" i="12"/>
  <c r="F133" i="13"/>
  <c r="F156" i="13"/>
  <c r="F222" i="13"/>
  <c r="F240" i="13"/>
  <c r="F291" i="13"/>
  <c r="F350" i="13"/>
  <c r="F375" i="13"/>
  <c r="F419" i="13"/>
  <c r="F426" i="13"/>
  <c r="C444" i="11"/>
  <c r="C428" i="11"/>
  <c r="C412" i="11"/>
  <c r="C395" i="11"/>
  <c r="C380" i="11"/>
  <c r="C364" i="11"/>
  <c r="C347" i="11"/>
  <c r="C332" i="11"/>
  <c r="C299" i="11"/>
  <c r="C283" i="11"/>
  <c r="C268" i="11"/>
  <c r="C251" i="11"/>
  <c r="C235" i="11"/>
  <c r="C219" i="11"/>
  <c r="C203" i="11"/>
  <c r="C156" i="11"/>
  <c r="C140" i="11"/>
  <c r="C124" i="11"/>
  <c r="C108" i="11"/>
  <c r="C92" i="11"/>
  <c r="C76" i="11"/>
  <c r="C60" i="11"/>
  <c r="C44" i="11"/>
  <c r="C28" i="11"/>
  <c r="F23" i="14"/>
  <c r="F40" i="14"/>
  <c r="F92" i="14"/>
  <c r="F108" i="14"/>
  <c r="F140" i="14"/>
  <c r="F202" i="14"/>
  <c r="F211" i="14"/>
  <c r="F221" i="14"/>
  <c r="F272" i="14"/>
  <c r="F300" i="14"/>
  <c r="C318" i="14"/>
  <c r="F348" i="14"/>
  <c r="F416" i="14"/>
  <c r="F446" i="14"/>
  <c r="F140" i="15"/>
  <c r="F260" i="15"/>
  <c r="F292" i="15"/>
  <c r="F12" i="16"/>
  <c r="C46" i="16"/>
  <c r="F234" i="16"/>
  <c r="F98" i="17"/>
  <c r="F99" i="17"/>
  <c r="F320" i="12"/>
  <c r="F335" i="12"/>
  <c r="F389" i="12"/>
  <c r="F398" i="12"/>
  <c r="F426" i="12"/>
  <c r="F40" i="13"/>
  <c r="F48" i="13"/>
  <c r="F79" i="13"/>
  <c r="F117" i="13"/>
  <c r="F166" i="13"/>
  <c r="F181" i="13"/>
  <c r="F190" i="13"/>
  <c r="F206" i="13"/>
  <c r="F231" i="13"/>
  <c r="F275" i="13"/>
  <c r="F334" i="13"/>
  <c r="F367" i="13"/>
  <c r="F410" i="13"/>
  <c r="F49" i="14"/>
  <c r="F68" i="14"/>
  <c r="F76" i="14"/>
  <c r="F124" i="14"/>
  <c r="F157" i="14"/>
  <c r="F229" i="14"/>
  <c r="F357" i="14"/>
  <c r="F387" i="14"/>
  <c r="F298" i="21"/>
  <c r="F299" i="21"/>
  <c r="F362" i="12"/>
  <c r="F18" i="13"/>
  <c r="F95" i="13"/>
  <c r="F150" i="13"/>
  <c r="F302" i="13"/>
  <c r="F318" i="13"/>
  <c r="F343" i="13"/>
  <c r="F17" i="14"/>
  <c r="F51" i="14"/>
  <c r="C403" i="14"/>
  <c r="C404" i="14"/>
  <c r="C291" i="14"/>
  <c r="C292" i="14"/>
  <c r="F24" i="15"/>
  <c r="F142" i="15"/>
  <c r="F362" i="15"/>
  <c r="F363" i="15"/>
  <c r="F385" i="15"/>
  <c r="F386" i="15"/>
  <c r="F14" i="16"/>
  <c r="F57" i="16"/>
  <c r="C143" i="16"/>
  <c r="F270" i="16"/>
  <c r="F224" i="17"/>
  <c r="F225" i="17"/>
  <c r="F428" i="12"/>
  <c r="C433" i="13"/>
  <c r="C401" i="13"/>
  <c r="F77" i="14"/>
  <c r="F85" i="14"/>
  <c r="F94" i="14"/>
  <c r="F101" i="14"/>
  <c r="F117" i="14"/>
  <c r="F125" i="14"/>
  <c r="F149" i="14"/>
  <c r="F167" i="14"/>
  <c r="F186" i="14"/>
  <c r="F204" i="14"/>
  <c r="F213" i="14"/>
  <c r="F359" i="14"/>
  <c r="F399" i="14"/>
  <c r="F419" i="14"/>
  <c r="C418" i="14"/>
  <c r="C354" i="14"/>
  <c r="C306" i="14"/>
  <c r="C274" i="14"/>
  <c r="C226" i="14"/>
  <c r="C194" i="14"/>
  <c r="C162" i="14"/>
  <c r="F25" i="15"/>
  <c r="F44" i="15"/>
  <c r="F420" i="15"/>
  <c r="C343" i="15"/>
  <c r="C327" i="15"/>
  <c r="C311" i="15"/>
  <c r="F114" i="16"/>
  <c r="F113" i="16"/>
  <c r="F123" i="16"/>
  <c r="C146" i="16"/>
  <c r="C145" i="16"/>
  <c r="C34" i="16"/>
  <c r="C33" i="16"/>
  <c r="C18" i="16"/>
  <c r="C17" i="16"/>
  <c r="C407" i="15"/>
  <c r="C406" i="15"/>
  <c r="C247" i="15"/>
  <c r="C246" i="15"/>
  <c r="C199" i="15"/>
  <c r="C198" i="15"/>
  <c r="C23" i="15"/>
  <c r="C22" i="15"/>
  <c r="F38" i="16"/>
  <c r="D134" i="20"/>
  <c r="F147" i="16"/>
  <c r="F146" i="16"/>
  <c r="F35" i="14"/>
  <c r="F53" i="14"/>
  <c r="F168" i="14"/>
  <c r="F285" i="14"/>
  <c r="F295" i="14"/>
  <c r="F217" i="16"/>
  <c r="C271" i="16"/>
  <c r="C270" i="16"/>
  <c r="C239" i="16"/>
  <c r="C238" i="16"/>
  <c r="C223" i="16"/>
  <c r="C222" i="16"/>
  <c r="C191" i="16"/>
  <c r="C190" i="16"/>
  <c r="C127" i="16"/>
  <c r="C126" i="16"/>
  <c r="C15" i="16"/>
  <c r="C14" i="16"/>
  <c r="F239" i="12"/>
  <c r="F247" i="12"/>
  <c r="F258" i="12"/>
  <c r="F282" i="12"/>
  <c r="F339" i="12"/>
  <c r="F347" i="12"/>
  <c r="F383" i="12"/>
  <c r="F411" i="12"/>
  <c r="F430" i="12"/>
  <c r="F13" i="13"/>
  <c r="F21" i="13"/>
  <c r="F57" i="13"/>
  <c r="F67" i="13"/>
  <c r="F129" i="13"/>
  <c r="F144" i="13"/>
  <c r="F160" i="13"/>
  <c r="F201" i="13"/>
  <c r="F217" i="13"/>
  <c r="F287" i="13"/>
  <c r="F305" i="13"/>
  <c r="F371" i="13"/>
  <c r="F405" i="13"/>
  <c r="F430" i="13"/>
  <c r="F44" i="14"/>
  <c r="F111" i="14"/>
  <c r="F169" i="14"/>
  <c r="F189" i="14"/>
  <c r="F197" i="14"/>
  <c r="F250" i="14"/>
  <c r="F276" i="14"/>
  <c r="F286" i="14"/>
  <c r="F296" i="14"/>
  <c r="F341" i="14"/>
  <c r="F421" i="14"/>
  <c r="F47" i="15"/>
  <c r="F65" i="15"/>
  <c r="F124" i="15"/>
  <c r="F355" i="15"/>
  <c r="F354" i="15"/>
  <c r="F116" i="16"/>
  <c r="C285" i="16"/>
  <c r="F291" i="12"/>
  <c r="F307" i="12"/>
  <c r="F323" i="12"/>
  <c r="F357" i="12"/>
  <c r="F366" i="12"/>
  <c r="F422" i="12"/>
  <c r="F43" i="13"/>
  <c r="F90" i="13"/>
  <c r="F113" i="13"/>
  <c r="F120" i="13"/>
  <c r="F152" i="13"/>
  <c r="F270" i="13"/>
  <c r="F313" i="13"/>
  <c r="F329" i="13"/>
  <c r="F355" i="13"/>
  <c r="F414" i="13"/>
  <c r="C444" i="13"/>
  <c r="C428" i="13"/>
  <c r="C412" i="13"/>
  <c r="C396" i="13"/>
  <c r="C380" i="13"/>
  <c r="C364" i="13"/>
  <c r="C348" i="13"/>
  <c r="C316" i="13"/>
  <c r="C300" i="13"/>
  <c r="C284" i="13"/>
  <c r="C268" i="13"/>
  <c r="C252" i="13"/>
  <c r="C236" i="13"/>
  <c r="C220" i="13"/>
  <c r="C204" i="13"/>
  <c r="C188" i="13"/>
  <c r="C156" i="13"/>
  <c r="C140" i="13"/>
  <c r="C92" i="13"/>
  <c r="C76" i="13"/>
  <c r="C60" i="13"/>
  <c r="C44" i="13"/>
  <c r="C28" i="13"/>
  <c r="F170" i="14"/>
  <c r="F207" i="14"/>
  <c r="C286" i="14"/>
  <c r="F332" i="14"/>
  <c r="F422" i="14"/>
  <c r="F37" i="15"/>
  <c r="F75" i="15"/>
  <c r="F76" i="15"/>
  <c r="F146" i="15"/>
  <c r="F276" i="15"/>
  <c r="F37" i="13"/>
  <c r="F98" i="13"/>
  <c r="F168" i="13"/>
  <c r="F185" i="13"/>
  <c r="F289" i="13"/>
  <c r="F389" i="13"/>
  <c r="C426" i="9"/>
  <c r="C410" i="9"/>
  <c r="C394" i="9"/>
  <c r="C378" i="9"/>
  <c r="C362" i="9"/>
  <c r="C346" i="9"/>
  <c r="C330" i="9"/>
  <c r="C266" i="9"/>
  <c r="C250" i="9"/>
  <c r="C234" i="9"/>
  <c r="C218" i="9"/>
  <c r="C186" i="9"/>
  <c r="C442" i="13"/>
  <c r="F12" i="14"/>
  <c r="F28" i="14"/>
  <c r="F54" i="14"/>
  <c r="F88" i="14"/>
  <c r="F152" i="14"/>
  <c r="F180" i="14"/>
  <c r="F277" i="14"/>
  <c r="F287" i="14"/>
  <c r="C422" i="14"/>
  <c r="C444" i="14"/>
  <c r="C300" i="14"/>
  <c r="F255" i="15"/>
  <c r="F219" i="16"/>
  <c r="F287" i="16"/>
  <c r="F378" i="16"/>
  <c r="F266" i="17"/>
  <c r="F267" i="17"/>
  <c r="F282" i="19"/>
  <c r="F283" i="19"/>
  <c r="F161" i="14"/>
  <c r="F242" i="14"/>
  <c r="C443" i="14"/>
  <c r="C331" i="14"/>
  <c r="C366" i="16"/>
  <c r="F272" i="13"/>
  <c r="C440" i="13"/>
  <c r="C408" i="13"/>
  <c r="F105" i="14"/>
  <c r="F121" i="14"/>
  <c r="F137" i="14"/>
  <c r="F279" i="14"/>
  <c r="F344" i="14"/>
  <c r="F383" i="14"/>
  <c r="F97" i="15"/>
  <c r="F427" i="15"/>
  <c r="F33" i="16"/>
  <c r="F32" i="16"/>
  <c r="F21" i="16"/>
  <c r="F22" i="16"/>
  <c r="F318" i="12"/>
  <c r="F351" i="12"/>
  <c r="F369" i="12"/>
  <c r="F396" i="12"/>
  <c r="F443" i="12"/>
  <c r="F16" i="13"/>
  <c r="F39" i="13"/>
  <c r="F46" i="13"/>
  <c r="F100" i="13"/>
  <c r="F154" i="13"/>
  <c r="F238" i="13"/>
  <c r="F255" i="13"/>
  <c r="F273" i="13"/>
  <c r="F341" i="13"/>
  <c r="F399" i="13"/>
  <c r="F442" i="13"/>
  <c r="C442" i="10"/>
  <c r="C426" i="10"/>
  <c r="C410" i="10"/>
  <c r="C394" i="10"/>
  <c r="C379" i="10"/>
  <c r="C362" i="10"/>
  <c r="C346" i="10"/>
  <c r="C314" i="10"/>
  <c r="C298" i="10"/>
  <c r="C282" i="10"/>
  <c r="C251" i="10"/>
  <c r="C235" i="10"/>
  <c r="C219" i="10"/>
  <c r="C202" i="10"/>
  <c r="C187" i="10"/>
  <c r="C171" i="10"/>
  <c r="C155" i="10"/>
  <c r="C138" i="10"/>
  <c r="C122" i="10"/>
  <c r="C107" i="10"/>
  <c r="C91" i="10"/>
  <c r="C75" i="10"/>
  <c r="C43" i="10"/>
  <c r="C27" i="10"/>
  <c r="F57" i="14"/>
  <c r="F82" i="14"/>
  <c r="F122" i="14"/>
  <c r="F200" i="14"/>
  <c r="F227" i="14"/>
  <c r="F236" i="14"/>
  <c r="F262" i="14"/>
  <c r="F335" i="14"/>
  <c r="F395" i="14"/>
  <c r="F444" i="14"/>
  <c r="C440" i="14"/>
  <c r="C424" i="14"/>
  <c r="C392" i="14"/>
  <c r="C376" i="14"/>
  <c r="C361" i="14"/>
  <c r="C360" i="14"/>
  <c r="C344" i="14"/>
  <c r="C345" i="14"/>
  <c r="C328" i="14"/>
  <c r="C329" i="14"/>
  <c r="C248" i="14"/>
  <c r="C217" i="14"/>
  <c r="C216" i="14"/>
  <c r="C184" i="14"/>
  <c r="F79" i="15"/>
  <c r="F99" i="15"/>
  <c r="F137" i="15"/>
  <c r="F259" i="15"/>
  <c r="F131" i="16"/>
  <c r="F161" i="16"/>
  <c r="F159" i="15"/>
  <c r="F175" i="15"/>
  <c r="F316" i="15"/>
  <c r="F384" i="15"/>
  <c r="F401" i="15"/>
  <c r="C418" i="15"/>
  <c r="F435" i="15"/>
  <c r="C443" i="15"/>
  <c r="C427" i="15"/>
  <c r="C411" i="15"/>
  <c r="C379" i="15"/>
  <c r="C363" i="15"/>
  <c r="C347" i="15"/>
  <c r="C331" i="15"/>
  <c r="C299" i="15"/>
  <c r="C283" i="15"/>
  <c r="C267" i="15"/>
  <c r="C251" i="15"/>
  <c r="C235" i="15"/>
  <c r="C219" i="15"/>
  <c r="C171" i="15"/>
  <c r="C155" i="15"/>
  <c r="C123" i="15"/>
  <c r="C107" i="15"/>
  <c r="C91" i="15"/>
  <c r="C75" i="15"/>
  <c r="C59" i="15"/>
  <c r="C43" i="15"/>
  <c r="C27" i="15"/>
  <c r="F103" i="16"/>
  <c r="F427" i="16"/>
  <c r="C417" i="16"/>
  <c r="C385" i="16"/>
  <c r="C369" i="16"/>
  <c r="C353" i="16"/>
  <c r="C337" i="16"/>
  <c r="C321" i="16"/>
  <c r="C305" i="16"/>
  <c r="C289" i="16"/>
  <c r="C273" i="16"/>
  <c r="F432" i="17"/>
  <c r="F179" i="14"/>
  <c r="F224" i="14"/>
  <c r="F380" i="14"/>
  <c r="F437" i="14"/>
  <c r="F20" i="15"/>
  <c r="F51" i="15"/>
  <c r="F59" i="15"/>
  <c r="F66" i="15"/>
  <c r="F74" i="15"/>
  <c r="F82" i="15"/>
  <c r="F90" i="15"/>
  <c r="C97" i="15"/>
  <c r="F113" i="15"/>
  <c r="F129" i="15"/>
  <c r="F144" i="15"/>
  <c r="F220" i="15"/>
  <c r="F252" i="15"/>
  <c r="F374" i="15"/>
  <c r="F394" i="15"/>
  <c r="C441" i="15"/>
  <c r="C425" i="15"/>
  <c r="C393" i="15"/>
  <c r="C377" i="15"/>
  <c r="C361" i="15"/>
  <c r="C345" i="15"/>
  <c r="C329" i="15"/>
  <c r="C313" i="15"/>
  <c r="C297" i="15"/>
  <c r="C281" i="15"/>
  <c r="C265" i="15"/>
  <c r="C249" i="15"/>
  <c r="C233" i="15"/>
  <c r="C217" i="15"/>
  <c r="C201" i="15"/>
  <c r="C185" i="15"/>
  <c r="C169" i="15"/>
  <c r="C137" i="15"/>
  <c r="C121" i="15"/>
  <c r="C89" i="15"/>
  <c r="C73" i="15"/>
  <c r="C41" i="15"/>
  <c r="C25" i="15"/>
  <c r="F30" i="16"/>
  <c r="F88" i="16"/>
  <c r="F104" i="16"/>
  <c r="F121" i="16"/>
  <c r="F178" i="16"/>
  <c r="F193" i="16"/>
  <c r="F209" i="16"/>
  <c r="F227" i="16"/>
  <c r="F243" i="16"/>
  <c r="F250" i="16"/>
  <c r="F303" i="16"/>
  <c r="F387" i="16"/>
  <c r="F58" i="17"/>
  <c r="F57" i="17"/>
  <c r="F138" i="17"/>
  <c r="F159" i="17"/>
  <c r="F170" i="17"/>
  <c r="F169" i="17"/>
  <c r="F265" i="17"/>
  <c r="C276" i="17"/>
  <c r="F297" i="17"/>
  <c r="C339" i="17"/>
  <c r="F433" i="17"/>
  <c r="F434" i="17"/>
  <c r="F281" i="19"/>
  <c r="D146" i="20"/>
  <c r="F178" i="14"/>
  <c r="F225" i="14"/>
  <c r="F240" i="14"/>
  <c r="F256" i="14"/>
  <c r="F293" i="14"/>
  <c r="F316" i="14"/>
  <c r="F363" i="14"/>
  <c r="F405" i="14"/>
  <c r="F430" i="14"/>
  <c r="F438" i="14"/>
  <c r="F447" i="14"/>
  <c r="F21" i="15"/>
  <c r="F52" i="15"/>
  <c r="F67" i="15"/>
  <c r="F83" i="15"/>
  <c r="F91" i="15"/>
  <c r="F106" i="15"/>
  <c r="F114" i="15"/>
  <c r="F122" i="15"/>
  <c r="F130" i="15"/>
  <c r="F138" i="15"/>
  <c r="C145" i="15"/>
  <c r="F153" i="15"/>
  <c r="F161" i="15"/>
  <c r="F177" i="15"/>
  <c r="C237" i="15"/>
  <c r="C285" i="15"/>
  <c r="C301" i="15"/>
  <c r="F309" i="15"/>
  <c r="C317" i="15"/>
  <c r="F341" i="15"/>
  <c r="F368" i="15"/>
  <c r="F402" i="15"/>
  <c r="F410" i="15"/>
  <c r="C439" i="15"/>
  <c r="F49" i="16"/>
  <c r="F195" i="16"/>
  <c r="F226" i="16"/>
  <c r="F305" i="16"/>
  <c r="F323" i="16"/>
  <c r="F369" i="16"/>
  <c r="C407" i="16"/>
  <c r="C446" i="16"/>
  <c r="C429" i="16"/>
  <c r="F79" i="17"/>
  <c r="C234" i="17"/>
  <c r="F257" i="17"/>
  <c r="F256" i="17"/>
  <c r="F289" i="17"/>
  <c r="F288" i="17"/>
  <c r="C422" i="17"/>
  <c r="C390" i="17"/>
  <c r="C375" i="17"/>
  <c r="C374" i="17"/>
  <c r="C343" i="17"/>
  <c r="C342" i="17"/>
  <c r="C326" i="17"/>
  <c r="C294" i="17"/>
  <c r="C262" i="17"/>
  <c r="C231" i="17"/>
  <c r="C230" i="17"/>
  <c r="C214" i="17"/>
  <c r="C182" i="17"/>
  <c r="C150" i="17"/>
  <c r="C134" i="17"/>
  <c r="C135" i="17"/>
  <c r="C86" i="17"/>
  <c r="C54" i="17"/>
  <c r="C38" i="17"/>
  <c r="F23" i="19"/>
  <c r="F185" i="19"/>
  <c r="F217" i="19"/>
  <c r="F364" i="19"/>
  <c r="D125" i="20"/>
  <c r="F38" i="15"/>
  <c r="F170" i="15"/>
  <c r="F205" i="15"/>
  <c r="F437" i="15"/>
  <c r="F15" i="16"/>
  <c r="F40" i="16"/>
  <c r="F138" i="16"/>
  <c r="F279" i="16"/>
  <c r="F21" i="17"/>
  <c r="F51" i="17"/>
  <c r="F50" i="17"/>
  <c r="F174" i="17"/>
  <c r="F173" i="17"/>
  <c r="F390" i="17"/>
  <c r="C436" i="17"/>
  <c r="F57" i="19"/>
  <c r="F353" i="19"/>
  <c r="D306" i="22"/>
  <c r="F100" i="15"/>
  <c r="F147" i="15"/>
  <c r="F278" i="15"/>
  <c r="F294" i="15"/>
  <c r="C431" i="15"/>
  <c r="F154" i="16"/>
  <c r="F220" i="16"/>
  <c r="F271" i="16"/>
  <c r="F379" i="16"/>
  <c r="F409" i="16"/>
  <c r="F443" i="16"/>
  <c r="C21" i="17"/>
  <c r="F111" i="17"/>
  <c r="C404" i="17"/>
  <c r="C403" i="17"/>
  <c r="C388" i="17"/>
  <c r="C387" i="17"/>
  <c r="C164" i="17"/>
  <c r="C163" i="17"/>
  <c r="C148" i="17"/>
  <c r="C147" i="17"/>
  <c r="C132" i="17"/>
  <c r="C131" i="17"/>
  <c r="C116" i="17"/>
  <c r="C115" i="17"/>
  <c r="C52" i="17"/>
  <c r="C51" i="17"/>
  <c r="F47" i="19"/>
  <c r="F48" i="19"/>
  <c r="F242" i="19"/>
  <c r="F273" i="19"/>
  <c r="F354" i="19"/>
  <c r="C404" i="19"/>
  <c r="C356" i="19"/>
  <c r="C340" i="19"/>
  <c r="C308" i="19"/>
  <c r="C292" i="19"/>
  <c r="C260" i="19"/>
  <c r="C228" i="19"/>
  <c r="C212" i="19"/>
  <c r="C148" i="19"/>
  <c r="C132" i="19"/>
  <c r="C68" i="19"/>
  <c r="F173" i="14"/>
  <c r="F181" i="14"/>
  <c r="F280" i="14"/>
  <c r="F319" i="14"/>
  <c r="F325" i="14"/>
  <c r="F333" i="14"/>
  <c r="F373" i="14"/>
  <c r="F390" i="14"/>
  <c r="F407" i="14"/>
  <c r="F424" i="14"/>
  <c r="F440" i="14"/>
  <c r="F15" i="15"/>
  <c r="F61" i="15"/>
  <c r="F69" i="15"/>
  <c r="C77" i="15"/>
  <c r="F86" i="15"/>
  <c r="F108" i="15"/>
  <c r="F116" i="15"/>
  <c r="F132" i="15"/>
  <c r="F163" i="15"/>
  <c r="F188" i="15"/>
  <c r="F197" i="15"/>
  <c r="F247" i="15"/>
  <c r="F336" i="15"/>
  <c r="F343" i="15"/>
  <c r="C353" i="15"/>
  <c r="F371" i="15"/>
  <c r="C404" i="15"/>
  <c r="F438" i="15"/>
  <c r="F16" i="16"/>
  <c r="F41" i="16"/>
  <c r="F65" i="16"/>
  <c r="F83" i="16"/>
  <c r="F99" i="16"/>
  <c r="F109" i="16"/>
  <c r="F124" i="16"/>
  <c r="F237" i="16"/>
  <c r="F254" i="16"/>
  <c r="F263" i="16"/>
  <c r="F280" i="16"/>
  <c r="F289" i="16"/>
  <c r="F307" i="16"/>
  <c r="F371" i="16"/>
  <c r="F422" i="16"/>
  <c r="F131" i="17"/>
  <c r="F163" i="17"/>
  <c r="F322" i="17"/>
  <c r="F391" i="17"/>
  <c r="F403" i="17"/>
  <c r="F128" i="19"/>
  <c r="C164" i="19"/>
  <c r="C163" i="19"/>
  <c r="F27" i="20"/>
  <c r="F26" i="20"/>
  <c r="D35" i="20"/>
  <c r="F92" i="20"/>
  <c r="F91" i="20"/>
  <c r="F32" i="21"/>
  <c r="F31" i="21"/>
  <c r="C447" i="14"/>
  <c r="C431" i="14"/>
  <c r="C351" i="14"/>
  <c r="C335" i="14"/>
  <c r="F31" i="15"/>
  <c r="C93" i="15"/>
  <c r="F102" i="15"/>
  <c r="F148" i="15"/>
  <c r="F179" i="15"/>
  <c r="C206" i="15"/>
  <c r="F240" i="15"/>
  <c r="F272" i="15"/>
  <c r="F320" i="15"/>
  <c r="F353" i="15"/>
  <c r="F58" i="16"/>
  <c r="F93" i="16"/>
  <c r="F132" i="16"/>
  <c r="F139" i="16"/>
  <c r="F171" i="16"/>
  <c r="F203" i="16"/>
  <c r="F229" i="16"/>
  <c r="F245" i="16"/>
  <c r="F298" i="16"/>
  <c r="F355" i="16"/>
  <c r="F435" i="16"/>
  <c r="F434" i="16"/>
  <c r="F444" i="16"/>
  <c r="C392" i="16"/>
  <c r="F81" i="17"/>
  <c r="F122" i="17"/>
  <c r="C249" i="17"/>
  <c r="D249" i="17" s="1"/>
  <c r="C259" i="17"/>
  <c r="F344" i="17"/>
  <c r="F355" i="17"/>
  <c r="F404" i="17"/>
  <c r="C322" i="19"/>
  <c r="C321" i="19"/>
  <c r="C194" i="19"/>
  <c r="C193" i="19"/>
  <c r="C178" i="19"/>
  <c r="C177" i="19"/>
  <c r="C162" i="19"/>
  <c r="C161" i="19"/>
  <c r="C130" i="19"/>
  <c r="C129" i="19"/>
  <c r="C82" i="19"/>
  <c r="C81" i="19"/>
  <c r="C50" i="19"/>
  <c r="C49" i="19"/>
  <c r="C34" i="19"/>
  <c r="C33" i="19"/>
  <c r="F191" i="14"/>
  <c r="F198" i="14"/>
  <c r="F312" i="14"/>
  <c r="F342" i="14"/>
  <c r="F367" i="14"/>
  <c r="F375" i="14"/>
  <c r="F392" i="14"/>
  <c r="F55" i="15"/>
  <c r="F166" i="15"/>
  <c r="F190" i="15"/>
  <c r="C257" i="15"/>
  <c r="F388" i="15"/>
  <c r="F424" i="15"/>
  <c r="C433" i="15"/>
  <c r="C436" i="16"/>
  <c r="C445" i="16"/>
  <c r="C438" i="16"/>
  <c r="C406" i="16"/>
  <c r="F33" i="17"/>
  <c r="F54" i="17"/>
  <c r="F73" i="17"/>
  <c r="F154" i="17"/>
  <c r="C165" i="17"/>
  <c r="F281" i="17"/>
  <c r="F346" i="17"/>
  <c r="F439" i="17"/>
  <c r="F28" i="19"/>
  <c r="F130" i="19"/>
  <c r="F160" i="19"/>
  <c r="F202" i="19"/>
  <c r="F276" i="19"/>
  <c r="D249" i="20"/>
  <c r="D201" i="20"/>
  <c r="D153" i="20"/>
  <c r="F17" i="15"/>
  <c r="F48" i="15"/>
  <c r="F208" i="15"/>
  <c r="F416" i="15"/>
  <c r="F26" i="16"/>
  <c r="F43" i="16"/>
  <c r="F52" i="16"/>
  <c r="F61" i="16"/>
  <c r="F68" i="16"/>
  <c r="F94" i="16"/>
  <c r="F182" i="16"/>
  <c r="F190" i="16"/>
  <c r="F214" i="16"/>
  <c r="F239" i="16"/>
  <c r="F282" i="16"/>
  <c r="F318" i="16"/>
  <c r="F382" i="16"/>
  <c r="F412" i="16"/>
  <c r="F447" i="16"/>
  <c r="C197" i="17"/>
  <c r="F208" i="17"/>
  <c r="C406" i="17"/>
  <c r="C431" i="19"/>
  <c r="C432" i="19"/>
  <c r="C384" i="19"/>
  <c r="C383" i="19"/>
  <c r="C367" i="19"/>
  <c r="C368" i="19"/>
  <c r="C352" i="19"/>
  <c r="C351" i="19"/>
  <c r="C288" i="19"/>
  <c r="C287" i="19"/>
  <c r="C191" i="19"/>
  <c r="C192" i="19"/>
  <c r="C143" i="19"/>
  <c r="C144" i="19"/>
  <c r="F181" i="15"/>
  <c r="F225" i="15"/>
  <c r="F257" i="15"/>
  <c r="F275" i="15"/>
  <c r="F291" i="15"/>
  <c r="F323" i="15"/>
  <c r="C446" i="15"/>
  <c r="F18" i="16"/>
  <c r="F36" i="16"/>
  <c r="F259" i="16"/>
  <c r="F347" i="16"/>
  <c r="F337" i="17"/>
  <c r="F336" i="17"/>
  <c r="F95" i="20"/>
  <c r="D200" i="20"/>
  <c r="F160" i="16"/>
  <c r="C13" i="17"/>
  <c r="C12" i="17"/>
  <c r="D63" i="21"/>
  <c r="F268" i="14"/>
  <c r="F337" i="14"/>
  <c r="F411" i="14"/>
  <c r="F428" i="14"/>
  <c r="C441" i="14"/>
  <c r="F27" i="15"/>
  <c r="F34" i="15"/>
  <c r="F42" i="15"/>
  <c r="F57" i="15"/>
  <c r="F80" i="15"/>
  <c r="F111" i="15"/>
  <c r="F127" i="15"/>
  <c r="F192" i="15"/>
  <c r="F211" i="15"/>
  <c r="F274" i="15"/>
  <c r="F290" i="15"/>
  <c r="F322" i="15"/>
  <c r="F391" i="15"/>
  <c r="F408" i="15"/>
  <c r="F417" i="15"/>
  <c r="F28" i="16"/>
  <c r="F45" i="16"/>
  <c r="F54" i="16"/>
  <c r="F144" i="16"/>
  <c r="F176" i="16"/>
  <c r="F224" i="16"/>
  <c r="F258" i="16"/>
  <c r="F330" i="16"/>
  <c r="F339" i="16"/>
  <c r="F366" i="16"/>
  <c r="F78" i="17"/>
  <c r="F97" i="17"/>
  <c r="F117" i="17"/>
  <c r="F295" i="17"/>
  <c r="C371" i="17"/>
  <c r="F104" i="19"/>
  <c r="F290" i="19"/>
  <c r="F386" i="19"/>
  <c r="F194" i="19"/>
  <c r="C417" i="19"/>
  <c r="D123" i="20"/>
  <c r="F394" i="16"/>
  <c r="F430" i="16"/>
  <c r="C447" i="16"/>
  <c r="C431" i="16"/>
  <c r="C399" i="16"/>
  <c r="C351" i="16"/>
  <c r="C335" i="16"/>
  <c r="F49" i="17"/>
  <c r="F66" i="17"/>
  <c r="F112" i="17"/>
  <c r="F129" i="17"/>
  <c r="F218" i="17"/>
  <c r="F279" i="17"/>
  <c r="F363" i="17"/>
  <c r="F401" i="17"/>
  <c r="F410" i="17"/>
  <c r="F438" i="17"/>
  <c r="F16" i="19"/>
  <c r="F199" i="19"/>
  <c r="F230" i="19"/>
  <c r="F298" i="19"/>
  <c r="F342" i="19"/>
  <c r="F24" i="20"/>
  <c r="C41" i="20"/>
  <c r="D41" i="20" s="1"/>
  <c r="D49" i="20"/>
  <c r="F58" i="20"/>
  <c r="F108" i="20"/>
  <c r="C152" i="20"/>
  <c r="D152" i="20" s="1"/>
  <c r="F210" i="20"/>
  <c r="F211" i="20"/>
  <c r="F227" i="20"/>
  <c r="F296" i="20"/>
  <c r="C393" i="20"/>
  <c r="F71" i="21"/>
  <c r="F70" i="21"/>
  <c r="D191" i="21"/>
  <c r="D159" i="21"/>
  <c r="D143" i="21"/>
  <c r="D127" i="21"/>
  <c r="F133" i="20"/>
  <c r="D265" i="20"/>
  <c r="D394" i="20"/>
  <c r="C409" i="20"/>
  <c r="C408" i="20"/>
  <c r="D408" i="20" s="1"/>
  <c r="D392" i="20"/>
  <c r="C377" i="20"/>
  <c r="C376" i="20"/>
  <c r="D360" i="20"/>
  <c r="C345" i="20"/>
  <c r="C344" i="20"/>
  <c r="D344" i="20" s="1"/>
  <c r="C329" i="20"/>
  <c r="C328" i="20"/>
  <c r="D328" i="20" s="1"/>
  <c r="C233" i="20"/>
  <c r="C232" i="20"/>
  <c r="D169" i="20"/>
  <c r="C137" i="20"/>
  <c r="D137" i="20" s="1"/>
  <c r="C136" i="20"/>
  <c r="D136" i="20" s="1"/>
  <c r="D104" i="20"/>
  <c r="D89" i="20"/>
  <c r="D40" i="20"/>
  <c r="F137" i="21"/>
  <c r="F138" i="21"/>
  <c r="F211" i="21"/>
  <c r="F212" i="21"/>
  <c r="D141" i="23"/>
  <c r="C402" i="17"/>
  <c r="F145" i="19"/>
  <c r="F266" i="19"/>
  <c r="F430" i="19"/>
  <c r="C400" i="19"/>
  <c r="F77" i="20"/>
  <c r="D84" i="20"/>
  <c r="D100" i="20"/>
  <c r="F134" i="20"/>
  <c r="F277" i="20"/>
  <c r="F328" i="20"/>
  <c r="D260" i="21"/>
  <c r="F372" i="22"/>
  <c r="F371" i="22"/>
  <c r="C220" i="16"/>
  <c r="C204" i="16"/>
  <c r="C172" i="16"/>
  <c r="C156" i="16"/>
  <c r="C140" i="16"/>
  <c r="C124" i="16"/>
  <c r="C108" i="16"/>
  <c r="C92" i="16"/>
  <c r="C76" i="16"/>
  <c r="C60" i="16"/>
  <c r="C44" i="16"/>
  <c r="C28" i="16"/>
  <c r="F221" i="17"/>
  <c r="F238" i="17"/>
  <c r="F314" i="17"/>
  <c r="C401" i="17"/>
  <c r="C385" i="17"/>
  <c r="C353" i="17"/>
  <c r="F33" i="19"/>
  <c r="F66" i="19"/>
  <c r="F99" i="19"/>
  <c r="F106" i="19"/>
  <c r="F115" i="19"/>
  <c r="F122" i="19"/>
  <c r="F138" i="19"/>
  <c r="F146" i="19"/>
  <c r="F154" i="19"/>
  <c r="F284" i="19"/>
  <c r="F374" i="19"/>
  <c r="F397" i="19"/>
  <c r="F432" i="19"/>
  <c r="D94" i="20"/>
  <c r="F186" i="20"/>
  <c r="F185" i="20"/>
  <c r="F193" i="20"/>
  <c r="F447" i="20"/>
  <c r="C405" i="20"/>
  <c r="C357" i="20"/>
  <c r="C325" i="20"/>
  <c r="C293" i="20"/>
  <c r="D214" i="20"/>
  <c r="C197" i="20"/>
  <c r="D182" i="20"/>
  <c r="C165" i="20"/>
  <c r="C150" i="20"/>
  <c r="D150" i="20" s="1"/>
  <c r="C149" i="20"/>
  <c r="C133" i="20"/>
  <c r="C85" i="20"/>
  <c r="C37" i="20"/>
  <c r="F16" i="21"/>
  <c r="F15" i="21"/>
  <c r="D129" i="21"/>
  <c r="F111" i="22"/>
  <c r="F110" i="22"/>
  <c r="F414" i="16"/>
  <c r="F25" i="17"/>
  <c r="F42" i="17"/>
  <c r="F178" i="17"/>
  <c r="F204" i="17"/>
  <c r="F213" i="17"/>
  <c r="F323" i="17"/>
  <c r="F330" i="17"/>
  <c r="F375" i="17"/>
  <c r="F385" i="17"/>
  <c r="F50" i="19"/>
  <c r="F74" i="19"/>
  <c r="F90" i="19"/>
  <c r="F107" i="19"/>
  <c r="F123" i="19"/>
  <c r="F170" i="19"/>
  <c r="F178" i="19"/>
  <c r="F268" i="19"/>
  <c r="F301" i="19"/>
  <c r="F420" i="19"/>
  <c r="D118" i="20"/>
  <c r="F298" i="20"/>
  <c r="D362" i="20"/>
  <c r="D36" i="20"/>
  <c r="D15" i="21"/>
  <c r="F119" i="21"/>
  <c r="F120" i="21"/>
  <c r="D143" i="23"/>
  <c r="F390" i="16"/>
  <c r="F397" i="16"/>
  <c r="C425" i="16"/>
  <c r="F12" i="17"/>
  <c r="F75" i="17"/>
  <c r="F123" i="17"/>
  <c r="F186" i="17"/>
  <c r="F196" i="17"/>
  <c r="F222" i="17"/>
  <c r="F331" i="17"/>
  <c r="F394" i="17"/>
  <c r="F35" i="19"/>
  <c r="F58" i="19"/>
  <c r="F75" i="19"/>
  <c r="F83" i="19"/>
  <c r="F91" i="19"/>
  <c r="F131" i="19"/>
  <c r="F243" i="19"/>
  <c r="F253" i="19"/>
  <c r="C276" i="19"/>
  <c r="F346" i="19"/>
  <c r="F421" i="19"/>
  <c r="D102" i="20"/>
  <c r="F176" i="20"/>
  <c r="D231" i="20"/>
  <c r="F353" i="20"/>
  <c r="D409" i="21"/>
  <c r="D167" i="22"/>
  <c r="D295" i="22"/>
  <c r="D279" i="22"/>
  <c r="D247" i="22"/>
  <c r="D231" i="22"/>
  <c r="D87" i="22"/>
  <c r="C312" i="16"/>
  <c r="C296" i="16"/>
  <c r="F68" i="17"/>
  <c r="F139" i="17"/>
  <c r="F155" i="17"/>
  <c r="F179" i="17"/>
  <c r="F298" i="17"/>
  <c r="F307" i="17"/>
  <c r="F315" i="17"/>
  <c r="C429" i="17"/>
  <c r="F42" i="19"/>
  <c r="F51" i="19"/>
  <c r="C75" i="19"/>
  <c r="C100" i="19"/>
  <c r="C116" i="19"/>
  <c r="F195" i="19"/>
  <c r="F203" i="19"/>
  <c r="F234" i="19"/>
  <c r="F286" i="19"/>
  <c r="F387" i="19"/>
  <c r="D52" i="20"/>
  <c r="D166" i="20"/>
  <c r="F175" i="20"/>
  <c r="D224" i="20"/>
  <c r="F281" i="20"/>
  <c r="D320" i="20"/>
  <c r="D399" i="20"/>
  <c r="D354" i="21"/>
  <c r="D277" i="22"/>
  <c r="D419" i="22"/>
  <c r="D87" i="20"/>
  <c r="D273" i="20"/>
  <c r="F55" i="21"/>
  <c r="F54" i="21"/>
  <c r="F153" i="21"/>
  <c r="F154" i="21"/>
  <c r="D224" i="21"/>
  <c r="F45" i="17"/>
  <c r="F60" i="17"/>
  <c r="F109" i="17"/>
  <c r="F142" i="17"/>
  <c r="F172" i="17"/>
  <c r="F359" i="17"/>
  <c r="F442" i="17"/>
  <c r="C443" i="17"/>
  <c r="C428" i="17"/>
  <c r="C412" i="17"/>
  <c r="C395" i="17"/>
  <c r="C380" i="17"/>
  <c r="C364" i="17"/>
  <c r="C347" i="17"/>
  <c r="C332" i="17"/>
  <c r="C315" i="17"/>
  <c r="C300" i="17"/>
  <c r="C283" i="17"/>
  <c r="C268" i="17"/>
  <c r="C252" i="17"/>
  <c r="C235" i="17"/>
  <c r="C220" i="17"/>
  <c r="C188" i="17"/>
  <c r="C172" i="17"/>
  <c r="C156" i="17"/>
  <c r="C140" i="17"/>
  <c r="C124" i="17"/>
  <c r="C108" i="17"/>
  <c r="C92" i="17"/>
  <c r="C76" i="17"/>
  <c r="C60" i="17"/>
  <c r="C44" i="17"/>
  <c r="C27" i="17"/>
  <c r="F12" i="19"/>
  <c r="F44" i="19"/>
  <c r="F61" i="19"/>
  <c r="F85" i="19"/>
  <c r="F110" i="19"/>
  <c r="F126" i="19"/>
  <c r="F158" i="19"/>
  <c r="F165" i="19"/>
  <c r="F188" i="19"/>
  <c r="F211" i="19"/>
  <c r="F255" i="19"/>
  <c r="F287" i="19"/>
  <c r="F357" i="19"/>
  <c r="F378" i="19"/>
  <c r="C388" i="19"/>
  <c r="C441" i="19"/>
  <c r="C425" i="19"/>
  <c r="C409" i="19"/>
  <c r="C393" i="19"/>
  <c r="C377" i="19"/>
  <c r="C361" i="19"/>
  <c r="C345" i="19"/>
  <c r="C329" i="19"/>
  <c r="C313" i="19"/>
  <c r="C297" i="19"/>
  <c r="C281" i="19"/>
  <c r="C249" i="19"/>
  <c r="C233" i="19"/>
  <c r="C217" i="19"/>
  <c r="C201" i="19"/>
  <c r="C185" i="19"/>
  <c r="C169" i="19"/>
  <c r="C153" i="19"/>
  <c r="C137" i="19"/>
  <c r="C121" i="19"/>
  <c r="C89" i="19"/>
  <c r="C25" i="19"/>
  <c r="C120" i="20"/>
  <c r="D215" i="20"/>
  <c r="F344" i="20"/>
  <c r="D305" i="20"/>
  <c r="D272" i="20"/>
  <c r="D241" i="20"/>
  <c r="D209" i="20"/>
  <c r="D26" i="21"/>
  <c r="F176" i="21"/>
  <c r="F175" i="21"/>
  <c r="F388" i="22"/>
  <c r="F387" i="22"/>
  <c r="F378" i="17"/>
  <c r="C442" i="17"/>
  <c r="C426" i="17"/>
  <c r="C394" i="17"/>
  <c r="C378" i="17"/>
  <c r="F36" i="19"/>
  <c r="C52" i="19"/>
  <c r="F69" i="19"/>
  <c r="F118" i="19"/>
  <c r="F133" i="19"/>
  <c r="F142" i="19"/>
  <c r="F149" i="19"/>
  <c r="C196" i="19"/>
  <c r="F205" i="19"/>
  <c r="F219" i="19"/>
  <c r="F245" i="19"/>
  <c r="F271" i="19"/>
  <c r="F321" i="19"/>
  <c r="F339" i="19"/>
  <c r="F368" i="19"/>
  <c r="F389" i="19"/>
  <c r="F401" i="19"/>
  <c r="F20" i="20"/>
  <c r="C88" i="20"/>
  <c r="F157" i="20"/>
  <c r="F251" i="20"/>
  <c r="C312" i="20"/>
  <c r="D312" i="20" s="1"/>
  <c r="F48" i="21"/>
  <c r="F47" i="21"/>
  <c r="D12" i="20"/>
  <c r="D130" i="20"/>
  <c r="C168" i="20"/>
  <c r="D168" i="20" s="1"/>
  <c r="D242" i="20"/>
  <c r="F357" i="20"/>
  <c r="F356" i="20"/>
  <c r="D402" i="20"/>
  <c r="D47" i="21"/>
  <c r="D145" i="21"/>
  <c r="F383" i="16"/>
  <c r="F39" i="17"/>
  <c r="F143" i="17"/>
  <c r="F151" i="17"/>
  <c r="F167" i="17"/>
  <c r="F226" i="17"/>
  <c r="F251" i="17"/>
  <c r="F268" i="17"/>
  <c r="F277" i="17"/>
  <c r="F352" i="17"/>
  <c r="F417" i="17"/>
  <c r="F426" i="17"/>
  <c r="C441" i="17"/>
  <c r="C425" i="17"/>
  <c r="C409" i="17"/>
  <c r="C393" i="17"/>
  <c r="C377" i="17"/>
  <c r="C361" i="17"/>
  <c r="C345" i="17"/>
  <c r="C297" i="17"/>
  <c r="F13" i="19"/>
  <c r="F37" i="19"/>
  <c r="F62" i="19"/>
  <c r="F70" i="19"/>
  <c r="F134" i="19"/>
  <c r="F206" i="19"/>
  <c r="F314" i="19"/>
  <c r="C330" i="19"/>
  <c r="F340" i="19"/>
  <c r="C105" i="20"/>
  <c r="F131" i="20"/>
  <c r="F130" i="20"/>
  <c r="F160" i="20"/>
  <c r="D218" i="20"/>
  <c r="F283" i="20"/>
  <c r="D303" i="20"/>
  <c r="F323" i="20"/>
  <c r="F324" i="20"/>
  <c r="D415" i="20"/>
  <c r="D286" i="20"/>
  <c r="D173" i="20"/>
  <c r="D157" i="20"/>
  <c r="D78" i="20"/>
  <c r="D95" i="21"/>
  <c r="F371" i="21"/>
  <c r="F372" i="21"/>
  <c r="F410" i="16"/>
  <c r="F419" i="16"/>
  <c r="C434" i="16"/>
  <c r="C402" i="16"/>
  <c r="F47" i="17"/>
  <c r="F293" i="17"/>
  <c r="F321" i="17"/>
  <c r="F327" i="17"/>
  <c r="F371" i="17"/>
  <c r="C423" i="17"/>
  <c r="C407" i="17"/>
  <c r="C391" i="17"/>
  <c r="C295" i="17"/>
  <c r="F29" i="19"/>
  <c r="F46" i="19"/>
  <c r="F80" i="19"/>
  <c r="F182" i="19"/>
  <c r="F221" i="19"/>
  <c r="F239" i="19"/>
  <c r="F247" i="19"/>
  <c r="F381" i="19"/>
  <c r="F436" i="19"/>
  <c r="C421" i="19"/>
  <c r="C357" i="19"/>
  <c r="F40" i="20"/>
  <c r="D48" i="20"/>
  <c r="C56" i="20"/>
  <c r="F98" i="20"/>
  <c r="F159" i="20"/>
  <c r="D254" i="20"/>
  <c r="F314" i="20"/>
  <c r="F426" i="20"/>
  <c r="D434" i="21"/>
  <c r="D418" i="21"/>
  <c r="D274" i="21"/>
  <c r="F385" i="24"/>
  <c r="F386" i="24"/>
  <c r="C424" i="24"/>
  <c r="C423" i="24"/>
  <c r="D408" i="24"/>
  <c r="C391" i="24"/>
  <c r="D391" i="24" s="1"/>
  <c r="C392" i="24"/>
  <c r="D392" i="24" s="1"/>
  <c r="C376" i="24"/>
  <c r="C375" i="24"/>
  <c r="D375" i="24" s="1"/>
  <c r="C312" i="24"/>
  <c r="D312" i="24" s="1"/>
  <c r="C311" i="24"/>
  <c r="C296" i="24"/>
  <c r="D296" i="24" s="1"/>
  <c r="C295" i="24"/>
  <c r="D295" i="24" s="1"/>
  <c r="C279" i="24"/>
  <c r="D279" i="24" s="1"/>
  <c r="C280" i="24"/>
  <c r="D280" i="24" s="1"/>
  <c r="D264" i="24"/>
  <c r="D248" i="24"/>
  <c r="D232" i="24"/>
  <c r="D216" i="24"/>
  <c r="D200" i="24"/>
  <c r="C167" i="24"/>
  <c r="C168" i="24"/>
  <c r="D168" i="24" s="1"/>
  <c r="C151" i="24"/>
  <c r="C152" i="24"/>
  <c r="D152" i="24" s="1"/>
  <c r="C135" i="24"/>
  <c r="C136" i="24"/>
  <c r="D136" i="24" s="1"/>
  <c r="C120" i="24"/>
  <c r="C119" i="24"/>
  <c r="C103" i="24"/>
  <c r="D103" i="24" s="1"/>
  <c r="C104" i="24"/>
  <c r="D104" i="24" s="1"/>
  <c r="C56" i="24"/>
  <c r="D56" i="24" s="1"/>
  <c r="C55" i="24"/>
  <c r="C40" i="24"/>
  <c r="D40" i="24" s="1"/>
  <c r="C39" i="24"/>
  <c r="C24" i="24"/>
  <c r="C23" i="24"/>
  <c r="F426" i="19"/>
  <c r="F427" i="19"/>
  <c r="C436" i="19"/>
  <c r="C420" i="19"/>
  <c r="C373" i="19"/>
  <c r="C372" i="19"/>
  <c r="F84" i="20"/>
  <c r="D141" i="20"/>
  <c r="D170" i="20"/>
  <c r="F181" i="20"/>
  <c r="D335" i="20"/>
  <c r="D443" i="20"/>
  <c r="D427" i="20"/>
  <c r="C347" i="20"/>
  <c r="D347" i="20" s="1"/>
  <c r="C348" i="20"/>
  <c r="C283" i="20"/>
  <c r="D283" i="20" s="1"/>
  <c r="C284" i="20"/>
  <c r="D219" i="20"/>
  <c r="D187" i="20"/>
  <c r="D155" i="20"/>
  <c r="D140" i="20"/>
  <c r="D107" i="20"/>
  <c r="D91" i="20"/>
  <c r="D75" i="20"/>
  <c r="D59" i="20"/>
  <c r="D44" i="20"/>
  <c r="F158" i="21"/>
  <c r="F159" i="21"/>
  <c r="D199" i="21"/>
  <c r="F293" i="19"/>
  <c r="F362" i="19"/>
  <c r="F398" i="19"/>
  <c r="F406" i="19"/>
  <c r="C443" i="19"/>
  <c r="C427" i="19"/>
  <c r="C411" i="19"/>
  <c r="C396" i="19"/>
  <c r="C364" i="19"/>
  <c r="F32" i="20"/>
  <c r="F38" i="20"/>
  <c r="F53" i="20"/>
  <c r="F68" i="20"/>
  <c r="D138" i="20"/>
  <c r="C145" i="20"/>
  <c r="F158" i="20"/>
  <c r="F174" i="20"/>
  <c r="F184" i="20"/>
  <c r="F214" i="20"/>
  <c r="F223" i="20"/>
  <c r="F269" i="20"/>
  <c r="F284" i="20"/>
  <c r="F306" i="20"/>
  <c r="D314" i="20"/>
  <c r="F355" i="20"/>
  <c r="F383" i="20"/>
  <c r="F397" i="20"/>
  <c r="F435" i="20"/>
  <c r="F445" i="20"/>
  <c r="F13" i="21"/>
  <c r="F45" i="21"/>
  <c r="F78" i="21"/>
  <c r="F104" i="21"/>
  <c r="D183" i="21"/>
  <c r="F217" i="21"/>
  <c r="F253" i="21"/>
  <c r="F263" i="21"/>
  <c r="C423" i="21"/>
  <c r="D386" i="21"/>
  <c r="C321" i="21"/>
  <c r="C193" i="21"/>
  <c r="C113" i="21"/>
  <c r="D113" i="21" s="1"/>
  <c r="C97" i="21"/>
  <c r="D97" i="21" s="1"/>
  <c r="F28" i="22"/>
  <c r="D128" i="22"/>
  <c r="F394" i="22"/>
  <c r="D405" i="22"/>
  <c r="F293" i="20"/>
  <c r="F338" i="20"/>
  <c r="D346" i="20"/>
  <c r="F373" i="20"/>
  <c r="F399" i="20"/>
  <c r="F406" i="20"/>
  <c r="F29" i="21"/>
  <c r="F64" i="21"/>
  <c r="F63" i="21"/>
  <c r="F80" i="21"/>
  <c r="F184" i="21"/>
  <c r="F273" i="21"/>
  <c r="F292" i="21"/>
  <c r="F358" i="21"/>
  <c r="F401" i="21"/>
  <c r="F436" i="21"/>
  <c r="C368" i="21"/>
  <c r="C352" i="21"/>
  <c r="C336" i="21"/>
  <c r="C320" i="21"/>
  <c r="C304" i="21"/>
  <c r="D304" i="21" s="1"/>
  <c r="C288" i="21"/>
  <c r="D288" i="21" s="1"/>
  <c r="C240" i="21"/>
  <c r="D240" i="21" s="1"/>
  <c r="C160" i="21"/>
  <c r="C144" i="21"/>
  <c r="C128" i="21"/>
  <c r="C183" i="22"/>
  <c r="D183" i="22" s="1"/>
  <c r="D309" i="22"/>
  <c r="C391" i="22"/>
  <c r="D391" i="22" s="1"/>
  <c r="F319" i="24"/>
  <c r="F320" i="24"/>
  <c r="D255" i="21"/>
  <c r="D79" i="21"/>
  <c r="D149" i="22"/>
  <c r="F185" i="22"/>
  <c r="F184" i="22"/>
  <c r="D215" i="22"/>
  <c r="D407" i="22"/>
  <c r="D359" i="22"/>
  <c r="D343" i="22"/>
  <c r="D327" i="22"/>
  <c r="C311" i="22"/>
  <c r="D311" i="22" s="1"/>
  <c r="C310" i="22"/>
  <c r="D263" i="22"/>
  <c r="C198" i="22"/>
  <c r="C199" i="22"/>
  <c r="D199" i="22" s="1"/>
  <c r="D166" i="22"/>
  <c r="C151" i="22"/>
  <c r="D151" i="22" s="1"/>
  <c r="C150" i="22"/>
  <c r="D150" i="22" s="1"/>
  <c r="C135" i="22"/>
  <c r="D135" i="22" s="1"/>
  <c r="C134" i="22"/>
  <c r="D134" i="22" s="1"/>
  <c r="C119" i="22"/>
  <c r="D119" i="22" s="1"/>
  <c r="C118" i="22"/>
  <c r="D118" i="22" s="1"/>
  <c r="D103" i="22"/>
  <c r="D70" i="22"/>
  <c r="D55" i="22"/>
  <c r="C39" i="22"/>
  <c r="D39" i="22" s="1"/>
  <c r="C38" i="22"/>
  <c r="D38" i="22" s="1"/>
  <c r="D22" i="22"/>
  <c r="F132" i="23"/>
  <c r="F133" i="23"/>
  <c r="D418" i="27"/>
  <c r="D85" i="28"/>
  <c r="F248" i="29"/>
  <c r="F247" i="29"/>
  <c r="F330" i="19"/>
  <c r="F355" i="19"/>
  <c r="F365" i="19"/>
  <c r="F372" i="19"/>
  <c r="F390" i="19"/>
  <c r="F445" i="19"/>
  <c r="F34" i="20"/>
  <c r="D98" i="20"/>
  <c r="D239" i="20"/>
  <c r="F247" i="20"/>
  <c r="F278" i="20"/>
  <c r="C301" i="20"/>
  <c r="D330" i="20"/>
  <c r="F374" i="20"/>
  <c r="F418" i="20"/>
  <c r="F428" i="20"/>
  <c r="C80" i="21"/>
  <c r="D88" i="21"/>
  <c r="F98" i="21"/>
  <c r="F124" i="21"/>
  <c r="C175" i="21"/>
  <c r="D175" i="21" s="1"/>
  <c r="F195" i="21"/>
  <c r="F256" i="21"/>
  <c r="F275" i="21"/>
  <c r="F284" i="21"/>
  <c r="F285" i="21"/>
  <c r="D340" i="21"/>
  <c r="C391" i="21"/>
  <c r="D402" i="21"/>
  <c r="C446" i="21"/>
  <c r="C445" i="21"/>
  <c r="C430" i="21"/>
  <c r="C429" i="21"/>
  <c r="C414" i="21"/>
  <c r="C413" i="21"/>
  <c r="C238" i="21"/>
  <c r="C237" i="21"/>
  <c r="C102" i="22"/>
  <c r="D102" i="22" s="1"/>
  <c r="F141" i="22"/>
  <c r="D195" i="22"/>
  <c r="D293" i="22"/>
  <c r="D261" i="22"/>
  <c r="D245" i="22"/>
  <c r="D213" i="22"/>
  <c r="D197" i="22"/>
  <c r="D116" i="22"/>
  <c r="D85" i="22"/>
  <c r="F71" i="20"/>
  <c r="F100" i="20"/>
  <c r="D114" i="20"/>
  <c r="F263" i="20"/>
  <c r="F294" i="20"/>
  <c r="F309" i="20"/>
  <c r="F325" i="20"/>
  <c r="F341" i="20"/>
  <c r="F367" i="20"/>
  <c r="C384" i="20"/>
  <c r="D384" i="20" s="1"/>
  <c r="C400" i="20"/>
  <c r="D400" i="20" s="1"/>
  <c r="D418" i="20"/>
  <c r="F437" i="20"/>
  <c r="F39" i="21"/>
  <c r="F81" i="21"/>
  <c r="F186" i="21"/>
  <c r="D212" i="21"/>
  <c r="F266" i="21"/>
  <c r="F294" i="21"/>
  <c r="D372" i="21"/>
  <c r="C444" i="21"/>
  <c r="C348" i="21"/>
  <c r="C300" i="21"/>
  <c r="C284" i="21"/>
  <c r="D291" i="22"/>
  <c r="D259" i="22"/>
  <c r="F319" i="20"/>
  <c r="F331" i="20"/>
  <c r="C429" i="20"/>
  <c r="D72" i="21"/>
  <c r="D81" i="21"/>
  <c r="F167" i="21"/>
  <c r="D228" i="21"/>
  <c r="F321" i="21"/>
  <c r="C383" i="21"/>
  <c r="C416" i="21"/>
  <c r="D443" i="21"/>
  <c r="F78" i="22"/>
  <c r="F77" i="22"/>
  <c r="D378" i="23"/>
  <c r="D250" i="23"/>
  <c r="F221" i="24"/>
  <c r="F282" i="24"/>
  <c r="F281" i="24"/>
  <c r="D352" i="20"/>
  <c r="D65" i="21"/>
  <c r="D90" i="21"/>
  <c r="F144" i="21"/>
  <c r="D196" i="21"/>
  <c r="D276" i="21"/>
  <c r="D313" i="21"/>
  <c r="D393" i="21"/>
  <c r="F32" i="22"/>
  <c r="F33" i="22"/>
  <c r="D104" i="22"/>
  <c r="C294" i="22"/>
  <c r="F437" i="22"/>
  <c r="F436" i="22"/>
  <c r="F135" i="20"/>
  <c r="F180" i="20"/>
  <c r="D194" i="20"/>
  <c r="D210" i="20"/>
  <c r="F226" i="20"/>
  <c r="D234" i="20"/>
  <c r="F310" i="20"/>
  <c r="F333" i="20"/>
  <c r="F342" i="20"/>
  <c r="F359" i="20"/>
  <c r="C368" i="20"/>
  <c r="D368" i="20" s="1"/>
  <c r="D383" i="20"/>
  <c r="D367" i="20"/>
  <c r="D351" i="20"/>
  <c r="C336" i="20"/>
  <c r="D336" i="20" s="1"/>
  <c r="D17" i="21"/>
  <c r="D24" i="21"/>
  <c r="D40" i="21"/>
  <c r="D56" i="21"/>
  <c r="F109" i="21"/>
  <c r="F189" i="21"/>
  <c r="F287" i="21"/>
  <c r="F323" i="21"/>
  <c r="F418" i="21"/>
  <c r="F429" i="21"/>
  <c r="C23" i="22"/>
  <c r="D23" i="22" s="1"/>
  <c r="F61" i="22"/>
  <c r="C86" i="22"/>
  <c r="F247" i="22"/>
  <c r="F307" i="19"/>
  <c r="F317" i="19"/>
  <c r="F324" i="19"/>
  <c r="F412" i="19"/>
  <c r="C13" i="20"/>
  <c r="F21" i="20"/>
  <c r="F57" i="20"/>
  <c r="F80" i="20"/>
  <c r="D122" i="20"/>
  <c r="D163" i="20"/>
  <c r="D179" i="20"/>
  <c r="F195" i="20"/>
  <c r="F212" i="20"/>
  <c r="F311" i="20"/>
  <c r="F335" i="20"/>
  <c r="F402" i="20"/>
  <c r="D33" i="21"/>
  <c r="D49" i="21"/>
  <c r="F110" i="21"/>
  <c r="F128" i="21"/>
  <c r="F143" i="21"/>
  <c r="F179" i="21"/>
  <c r="F198" i="21"/>
  <c r="F206" i="21"/>
  <c r="F241" i="21"/>
  <c r="F259" i="21"/>
  <c r="F288" i="21"/>
  <c r="D389" i="22"/>
  <c r="D95" i="22"/>
  <c r="D32" i="22"/>
  <c r="D266" i="23"/>
  <c r="D152" i="21"/>
  <c r="D161" i="21"/>
  <c r="D200" i="23"/>
  <c r="D243" i="23"/>
  <c r="D441" i="24"/>
  <c r="D393" i="24"/>
  <c r="D377" i="24"/>
  <c r="D361" i="24"/>
  <c r="D345" i="24"/>
  <c r="D329" i="24"/>
  <c r="D313" i="24"/>
  <c r="D297" i="24"/>
  <c r="D265" i="24"/>
  <c r="D249" i="24"/>
  <c r="D233" i="24"/>
  <c r="D217" i="24"/>
  <c r="D201" i="24"/>
  <c r="D185" i="24"/>
  <c r="D89" i="24"/>
  <c r="D73" i="24"/>
  <c r="D12" i="25"/>
  <c r="F403" i="19"/>
  <c r="F414" i="19"/>
  <c r="F422" i="19"/>
  <c r="D42" i="20"/>
  <c r="F144" i="20"/>
  <c r="F204" i="20"/>
  <c r="F242" i="20"/>
  <c r="F274" i="20"/>
  <c r="C304" i="20"/>
  <c r="D304" i="20" s="1"/>
  <c r="F412" i="20"/>
  <c r="F421" i="20"/>
  <c r="C444" i="20"/>
  <c r="F34" i="21"/>
  <c r="F50" i="21"/>
  <c r="F58" i="21"/>
  <c r="F152" i="21"/>
  <c r="F190" i="21"/>
  <c r="F325" i="21"/>
  <c r="F354" i="21"/>
  <c r="F445" i="21"/>
  <c r="F126" i="22"/>
  <c r="D286" i="22"/>
  <c r="F91" i="23"/>
  <c r="F100" i="23"/>
  <c r="F309" i="19"/>
  <c r="F326" i="19"/>
  <c r="F44" i="20"/>
  <c r="F182" i="20"/>
  <c r="F206" i="20"/>
  <c r="F221" i="20"/>
  <c r="F235" i="20"/>
  <c r="F243" i="20"/>
  <c r="F259" i="20"/>
  <c r="F275" i="20"/>
  <c r="F290" i="20"/>
  <c r="F370" i="20"/>
  <c r="F379" i="20"/>
  <c r="F387" i="20"/>
  <c r="F405" i="20"/>
  <c r="F415" i="20"/>
  <c r="C442" i="20"/>
  <c r="C426" i="20"/>
  <c r="C410" i="20"/>
  <c r="C378" i="20"/>
  <c r="D378" i="20" s="1"/>
  <c r="F35" i="21"/>
  <c r="F44" i="21"/>
  <c r="F51" i="21"/>
  <c r="F94" i="21"/>
  <c r="D136" i="21"/>
  <c r="F182" i="21"/>
  <c r="F243" i="21"/>
  <c r="D279" i="21"/>
  <c r="F378" i="21"/>
  <c r="F434" i="21"/>
  <c r="D388" i="21"/>
  <c r="D356" i="21"/>
  <c r="D324" i="21"/>
  <c r="F54" i="22"/>
  <c r="D80" i="22"/>
  <c r="F260" i="22"/>
  <c r="F259" i="22"/>
  <c r="F318" i="22"/>
  <c r="D348" i="22"/>
  <c r="F31" i="23"/>
  <c r="F56" i="23"/>
  <c r="F57" i="23"/>
  <c r="F45" i="24"/>
  <c r="C429" i="19"/>
  <c r="C413" i="19"/>
  <c r="C333" i="19"/>
  <c r="F110" i="20"/>
  <c r="F151" i="20"/>
  <c r="F166" i="20"/>
  <c r="F267" i="20"/>
  <c r="F354" i="20"/>
  <c r="D370" i="20"/>
  <c r="F395" i="20"/>
  <c r="F434" i="20"/>
  <c r="F443" i="20"/>
  <c r="C441" i="20"/>
  <c r="C425" i="20"/>
  <c r="F28" i="21"/>
  <c r="F86" i="21"/>
  <c r="F136" i="21"/>
  <c r="F410" i="21"/>
  <c r="C54" i="22"/>
  <c r="D54" i="22" s="1"/>
  <c r="C71" i="22"/>
  <c r="D71" i="22" s="1"/>
  <c r="D127" i="22"/>
  <c r="F278" i="22"/>
  <c r="F279" i="22"/>
  <c r="D318" i="22"/>
  <c r="D394" i="22"/>
  <c r="D362" i="22"/>
  <c r="D346" i="22"/>
  <c r="D314" i="22"/>
  <c r="D266" i="22"/>
  <c r="D234" i="22"/>
  <c r="D218" i="22"/>
  <c r="D213" i="23"/>
  <c r="D329" i="31"/>
  <c r="D313" i="31"/>
  <c r="D201" i="31"/>
  <c r="D185" i="31"/>
  <c r="C396" i="33"/>
  <c r="C395" i="33"/>
  <c r="D395" i="33" s="1"/>
  <c r="C379" i="33"/>
  <c r="D379" i="33" s="1"/>
  <c r="C380" i="33"/>
  <c r="C284" i="33"/>
  <c r="C283" i="33"/>
  <c r="D283" i="33" s="1"/>
  <c r="F18" i="22"/>
  <c r="D41" i="22"/>
  <c r="D56" i="22"/>
  <c r="D110" i="22"/>
  <c r="F124" i="22"/>
  <c r="D270" i="22"/>
  <c r="D302" i="22"/>
  <c r="D350" i="22"/>
  <c r="F21" i="23"/>
  <c r="D132" i="23"/>
  <c r="F152" i="23"/>
  <c r="F211" i="23"/>
  <c r="D229" i="23"/>
  <c r="F276" i="23"/>
  <c r="D339" i="23"/>
  <c r="D117" i="24"/>
  <c r="F96" i="21"/>
  <c r="F112" i="21"/>
  <c r="F126" i="21"/>
  <c r="F141" i="21"/>
  <c r="F157" i="21"/>
  <c r="F204" i="21"/>
  <c r="F220" i="21"/>
  <c r="F227" i="21"/>
  <c r="F235" i="21"/>
  <c r="F250" i="21"/>
  <c r="F335" i="21"/>
  <c r="F368" i="21"/>
  <c r="F442" i="21"/>
  <c r="F50" i="22"/>
  <c r="D57" i="22"/>
  <c r="F80" i="22"/>
  <c r="F139" i="22"/>
  <c r="F154" i="22"/>
  <c r="D168" i="22"/>
  <c r="F193" i="22"/>
  <c r="F200" i="22"/>
  <c r="F271" i="22"/>
  <c r="F303" i="22"/>
  <c r="D334" i="22"/>
  <c r="F351" i="22"/>
  <c r="F378" i="22"/>
  <c r="D414" i="22"/>
  <c r="F422" i="22"/>
  <c r="C439" i="22"/>
  <c r="D439" i="22" s="1"/>
  <c r="C424" i="22"/>
  <c r="C375" i="22"/>
  <c r="D375" i="22" s="1"/>
  <c r="D100" i="23"/>
  <c r="D222" i="23"/>
  <c r="F290" i="23"/>
  <c r="F289" i="23"/>
  <c r="D92" i="24"/>
  <c r="D345" i="25"/>
  <c r="F191" i="27"/>
  <c r="F190" i="27"/>
  <c r="D34" i="29"/>
  <c r="F426" i="21"/>
  <c r="F36" i="22"/>
  <c r="D72" i="22"/>
  <c r="F96" i="22"/>
  <c r="F156" i="22"/>
  <c r="F177" i="22"/>
  <c r="F264" i="22"/>
  <c r="F327" i="22"/>
  <c r="F335" i="22"/>
  <c r="F343" i="22"/>
  <c r="F415" i="22"/>
  <c r="F424" i="22"/>
  <c r="F446" i="22"/>
  <c r="F41" i="23"/>
  <c r="D223" i="23"/>
  <c r="F356" i="23"/>
  <c r="F113" i="25"/>
  <c r="F112" i="25"/>
  <c r="C400" i="25"/>
  <c r="C401" i="25"/>
  <c r="C305" i="25"/>
  <c r="C304" i="25"/>
  <c r="C289" i="25"/>
  <c r="C288" i="25"/>
  <c r="C257" i="25"/>
  <c r="C256" i="25"/>
  <c r="C225" i="25"/>
  <c r="C224" i="25"/>
  <c r="C193" i="25"/>
  <c r="C192" i="25"/>
  <c r="D161" i="25"/>
  <c r="C145" i="25"/>
  <c r="D145" i="25" s="1"/>
  <c r="C144" i="25"/>
  <c r="C129" i="25"/>
  <c r="D129" i="25" s="1"/>
  <c r="C128" i="25"/>
  <c r="C97" i="25"/>
  <c r="D97" i="25" s="1"/>
  <c r="C96" i="25"/>
  <c r="C49" i="25"/>
  <c r="D49" i="25" s="1"/>
  <c r="C48" i="25"/>
  <c r="D48" i="25" s="1"/>
  <c r="D32" i="25"/>
  <c r="C17" i="25"/>
  <c r="D17" i="25" s="1"/>
  <c r="C16" i="25"/>
  <c r="D16" i="25" s="1"/>
  <c r="D106" i="27"/>
  <c r="D297" i="27"/>
  <c r="F266" i="28"/>
  <c r="F267" i="28"/>
  <c r="D141" i="22"/>
  <c r="F148" i="22"/>
  <c r="F163" i="22"/>
  <c r="D201" i="22"/>
  <c r="D304" i="22"/>
  <c r="F311" i="22"/>
  <c r="F33" i="23"/>
  <c r="F127" i="23"/>
  <c r="F154" i="23"/>
  <c r="F155" i="23"/>
  <c r="D173" i="23"/>
  <c r="D245" i="23"/>
  <c r="F121" i="24"/>
  <c r="F212" i="24"/>
  <c r="D290" i="24"/>
  <c r="F126" i="25"/>
  <c r="F125" i="25"/>
  <c r="C320" i="25"/>
  <c r="F169" i="27"/>
  <c r="F134" i="28"/>
  <c r="F135" i="28"/>
  <c r="D244" i="21"/>
  <c r="F268" i="21"/>
  <c r="F387" i="21"/>
  <c r="F412" i="21"/>
  <c r="C442" i="21"/>
  <c r="C426" i="21"/>
  <c r="C410" i="21"/>
  <c r="C363" i="21"/>
  <c r="C331" i="21"/>
  <c r="C315" i="21"/>
  <c r="C299" i="21"/>
  <c r="C283" i="21"/>
  <c r="C267" i="21"/>
  <c r="D267" i="21" s="1"/>
  <c r="C251" i="21"/>
  <c r="D251" i="21" s="1"/>
  <c r="C235" i="21"/>
  <c r="D235" i="21" s="1"/>
  <c r="C219" i="21"/>
  <c r="D219" i="21" s="1"/>
  <c r="C203" i="21"/>
  <c r="D203" i="21" s="1"/>
  <c r="C187" i="21"/>
  <c r="D187" i="21" s="1"/>
  <c r="C170" i="21"/>
  <c r="D170" i="21" s="1"/>
  <c r="C154" i="21"/>
  <c r="D154" i="21" s="1"/>
  <c r="C138" i="21"/>
  <c r="D138" i="21" s="1"/>
  <c r="C123" i="21"/>
  <c r="C107" i="21"/>
  <c r="C91" i="21"/>
  <c r="C74" i="21"/>
  <c r="D74" i="21" s="1"/>
  <c r="C59" i="21"/>
  <c r="C43" i="21"/>
  <c r="C27" i="21"/>
  <c r="D52" i="22"/>
  <c r="D73" i="22"/>
  <c r="D88" i="22"/>
  <c r="F104" i="22"/>
  <c r="D133" i="22"/>
  <c r="F149" i="22"/>
  <c r="F171" i="22"/>
  <c r="C416" i="22"/>
  <c r="D416" i="22" s="1"/>
  <c r="F74" i="23"/>
  <c r="D93" i="23"/>
  <c r="D109" i="23"/>
  <c r="F28" i="24"/>
  <c r="D192" i="24"/>
  <c r="D224" i="24"/>
  <c r="F434" i="24"/>
  <c r="C383" i="25"/>
  <c r="C382" i="25"/>
  <c r="D239" i="25"/>
  <c r="D223" i="25"/>
  <c r="D206" i="25"/>
  <c r="C190" i="25"/>
  <c r="C191" i="25"/>
  <c r="D191" i="25" s="1"/>
  <c r="D175" i="25"/>
  <c r="C95" i="25"/>
  <c r="C94" i="25"/>
  <c r="C63" i="25"/>
  <c r="D63" i="25" s="1"/>
  <c r="C62" i="25"/>
  <c r="C47" i="25"/>
  <c r="D47" i="25" s="1"/>
  <c r="C46" i="25"/>
  <c r="C14" i="25"/>
  <c r="D14" i="25" s="1"/>
  <c r="C15" i="25"/>
  <c r="D15" i="25" s="1"/>
  <c r="F192" i="27"/>
  <c r="D336" i="22"/>
  <c r="D398" i="22"/>
  <c r="F67" i="23"/>
  <c r="F68" i="23"/>
  <c r="D84" i="23"/>
  <c r="D305" i="23"/>
  <c r="D442" i="23"/>
  <c r="D426" i="23"/>
  <c r="D410" i="23"/>
  <c r="D394" i="23"/>
  <c r="C363" i="23"/>
  <c r="C362" i="23"/>
  <c r="D362" i="23" s="1"/>
  <c r="D346" i="23"/>
  <c r="D330" i="23"/>
  <c r="D314" i="23"/>
  <c r="D298" i="23"/>
  <c r="D282" i="23"/>
  <c r="D234" i="23"/>
  <c r="F38" i="24"/>
  <c r="F37" i="24"/>
  <c r="C272" i="25"/>
  <c r="F172" i="27"/>
  <c r="F171" i="27"/>
  <c r="F66" i="21"/>
  <c r="F73" i="21"/>
  <c r="D104" i="21"/>
  <c r="F207" i="21"/>
  <c r="F215" i="21"/>
  <c r="F223" i="21"/>
  <c r="F238" i="21"/>
  <c r="F245" i="21"/>
  <c r="D292" i="21"/>
  <c r="F300" i="21"/>
  <c r="F307" i="21"/>
  <c r="F314" i="21"/>
  <c r="F330" i="21"/>
  <c r="F346" i="21"/>
  <c r="F362" i="21"/>
  <c r="F380" i="21"/>
  <c r="F396" i="21"/>
  <c r="C404" i="21"/>
  <c r="C420" i="21"/>
  <c r="C436" i="21"/>
  <c r="C377" i="21"/>
  <c r="F31" i="22"/>
  <c r="F68" i="22"/>
  <c r="D89" i="22"/>
  <c r="F127" i="22"/>
  <c r="F179" i="22"/>
  <c r="F186" i="22"/>
  <c r="F203" i="22"/>
  <c r="F218" i="22"/>
  <c r="F234" i="22"/>
  <c r="F250" i="22"/>
  <c r="F363" i="22"/>
  <c r="F390" i="22"/>
  <c r="F408" i="22"/>
  <c r="F76" i="23"/>
  <c r="D206" i="23"/>
  <c r="F104" i="24"/>
  <c r="F103" i="24"/>
  <c r="D303" i="24"/>
  <c r="D402" i="24"/>
  <c r="D322" i="24"/>
  <c r="F82" i="21"/>
  <c r="F89" i="21"/>
  <c r="F208" i="21"/>
  <c r="F224" i="21"/>
  <c r="F261" i="21"/>
  <c r="F277" i="21"/>
  <c r="F339" i="21"/>
  <c r="C439" i="21"/>
  <c r="C375" i="21"/>
  <c r="C359" i="21"/>
  <c r="C343" i="21"/>
  <c r="C327" i="21"/>
  <c r="C295" i="21"/>
  <c r="D295" i="21" s="1"/>
  <c r="F83" i="22"/>
  <c r="F98" i="22"/>
  <c r="D105" i="22"/>
  <c r="F165" i="22"/>
  <c r="C196" i="22"/>
  <c r="F235" i="22"/>
  <c r="F251" i="22"/>
  <c r="F266" i="22"/>
  <c r="F282" i="22"/>
  <c r="F298" i="22"/>
  <c r="D337" i="22"/>
  <c r="F346" i="22"/>
  <c r="F364" i="22"/>
  <c r="F383" i="22"/>
  <c r="F399" i="22"/>
  <c r="D52" i="23"/>
  <c r="F147" i="23"/>
  <c r="F148" i="23"/>
  <c r="D157" i="23"/>
  <c r="F247" i="23"/>
  <c r="F418" i="23"/>
  <c r="F417" i="23"/>
  <c r="D96" i="24"/>
  <c r="D124" i="24"/>
  <c r="D162" i="24"/>
  <c r="F173" i="24"/>
  <c r="F172" i="24"/>
  <c r="D194" i="24"/>
  <c r="D354" i="24"/>
  <c r="D432" i="22"/>
  <c r="D352" i="22"/>
  <c r="F26" i="23"/>
  <c r="F27" i="23"/>
  <c r="D68" i="23"/>
  <c r="D77" i="23"/>
  <c r="D259" i="23"/>
  <c r="C407" i="23"/>
  <c r="C408" i="23"/>
  <c r="C391" i="23"/>
  <c r="C392" i="23"/>
  <c r="C375" i="23"/>
  <c r="C376" i="23"/>
  <c r="D376" i="23" s="1"/>
  <c r="D328" i="23"/>
  <c r="D264" i="23"/>
  <c r="D248" i="23"/>
  <c r="C135" i="23"/>
  <c r="C136" i="23"/>
  <c r="D134" i="24"/>
  <c r="D308" i="21"/>
  <c r="F92" i="22"/>
  <c r="F268" i="22"/>
  <c r="F284" i="22"/>
  <c r="C292" i="22"/>
  <c r="F314" i="22"/>
  <c r="F348" i="22"/>
  <c r="F365" i="22"/>
  <c r="F374" i="22"/>
  <c r="C446" i="22"/>
  <c r="D446" i="22" s="1"/>
  <c r="C430" i="22"/>
  <c r="D430" i="22" s="1"/>
  <c r="C382" i="22"/>
  <c r="D382" i="22" s="1"/>
  <c r="C366" i="22"/>
  <c r="D366" i="22" s="1"/>
  <c r="F86" i="23"/>
  <c r="F97" i="23"/>
  <c r="F188" i="23"/>
  <c r="F218" i="23"/>
  <c r="F322" i="23"/>
  <c r="F321" i="23"/>
  <c r="F419" i="23"/>
  <c r="F153" i="24"/>
  <c r="C238" i="25"/>
  <c r="F15" i="22"/>
  <c r="F86" i="22"/>
  <c r="F121" i="22"/>
  <c r="D174" i="22"/>
  <c r="F221" i="22"/>
  <c r="F237" i="22"/>
  <c r="F410" i="22"/>
  <c r="F431" i="22"/>
  <c r="C438" i="23"/>
  <c r="C437" i="23"/>
  <c r="C406" i="23"/>
  <c r="C405" i="23"/>
  <c r="D405" i="23" s="1"/>
  <c r="C374" i="23"/>
  <c r="C373" i="23"/>
  <c r="D373" i="23" s="1"/>
  <c r="D357" i="23"/>
  <c r="C342" i="23"/>
  <c r="C341" i="23"/>
  <c r="D341" i="23" s="1"/>
  <c r="C294" i="23"/>
  <c r="C293" i="23"/>
  <c r="D293" i="23" s="1"/>
  <c r="C278" i="23"/>
  <c r="C277" i="23"/>
  <c r="D277" i="23" s="1"/>
  <c r="C262" i="23"/>
  <c r="C261" i="23"/>
  <c r="D261" i="23" s="1"/>
  <c r="C182" i="23"/>
  <c r="C181" i="23"/>
  <c r="D181" i="23" s="1"/>
  <c r="D13" i="24"/>
  <c r="F228" i="24"/>
  <c r="D258" i="24"/>
  <c r="F346" i="24"/>
  <c r="D399" i="24"/>
  <c r="D367" i="24"/>
  <c r="D271" i="24"/>
  <c r="D255" i="24"/>
  <c r="D239" i="24"/>
  <c r="D207" i="24"/>
  <c r="D175" i="24"/>
  <c r="D127" i="24"/>
  <c r="D94" i="24"/>
  <c r="D62" i="24"/>
  <c r="F40" i="25"/>
  <c r="D73" i="25"/>
  <c r="F92" i="21"/>
  <c r="F108" i="21"/>
  <c r="F115" i="21"/>
  <c r="F162" i="21"/>
  <c r="F169" i="21"/>
  <c r="F302" i="21"/>
  <c r="F309" i="21"/>
  <c r="F16" i="22"/>
  <c r="D24" i="22"/>
  <c r="F40" i="22"/>
  <c r="D121" i="22"/>
  <c r="F136" i="22"/>
  <c r="F166" i="22"/>
  <c r="F198" i="22"/>
  <c r="F316" i="22"/>
  <c r="F331" i="22"/>
  <c r="C431" i="22"/>
  <c r="D36" i="23"/>
  <c r="F122" i="23"/>
  <c r="F323" i="23"/>
  <c r="D50" i="24"/>
  <c r="F59" i="24"/>
  <c r="F60" i="24"/>
  <c r="F155" i="24"/>
  <c r="F156" i="24"/>
  <c r="F338" i="24"/>
  <c r="F337" i="24"/>
  <c r="D403" i="24"/>
  <c r="C65" i="25"/>
  <c r="F206" i="25"/>
  <c r="F207" i="25"/>
  <c r="F366" i="21"/>
  <c r="F374" i="21"/>
  <c r="F417" i="21"/>
  <c r="D40" i="22"/>
  <c r="D48" i="22"/>
  <c r="D136" i="22"/>
  <c r="F214" i="22"/>
  <c r="D222" i="22"/>
  <c r="D238" i="22"/>
  <c r="D254" i="22"/>
  <c r="F301" i="22"/>
  <c r="F367" i="22"/>
  <c r="F442" i="22"/>
  <c r="D396" i="22"/>
  <c r="D380" i="22"/>
  <c r="D364" i="22"/>
  <c r="C347" i="22"/>
  <c r="D347" i="22" s="1"/>
  <c r="D332" i="22"/>
  <c r="C283" i="22"/>
  <c r="D283" i="22" s="1"/>
  <c r="C267" i="22"/>
  <c r="D267" i="22" s="1"/>
  <c r="D252" i="22"/>
  <c r="D236" i="22"/>
  <c r="C219" i="22"/>
  <c r="D219" i="22" s="1"/>
  <c r="D204" i="22"/>
  <c r="C187" i="22"/>
  <c r="D172" i="22"/>
  <c r="C155" i="22"/>
  <c r="F37" i="23"/>
  <c r="F150" i="23"/>
  <c r="D309" i="23"/>
  <c r="D419" i="23"/>
  <c r="C388" i="23"/>
  <c r="C387" i="23"/>
  <c r="D355" i="23"/>
  <c r="C324" i="23"/>
  <c r="C323" i="23"/>
  <c r="D323" i="23" s="1"/>
  <c r="C308" i="23"/>
  <c r="C307" i="23"/>
  <c r="D307" i="23" s="1"/>
  <c r="D291" i="23"/>
  <c r="D275" i="23"/>
  <c r="D195" i="23"/>
  <c r="D148" i="23"/>
  <c r="D116" i="23"/>
  <c r="D20" i="23"/>
  <c r="F14" i="24"/>
  <c r="F15" i="24"/>
  <c r="D98" i="24"/>
  <c r="F33" i="25"/>
  <c r="D41" i="25"/>
  <c r="F106" i="23"/>
  <c r="F145" i="23"/>
  <c r="F198" i="23"/>
  <c r="F228" i="23"/>
  <c r="C320" i="23"/>
  <c r="F427" i="23"/>
  <c r="F436" i="23"/>
  <c r="F75" i="24"/>
  <c r="F128" i="24"/>
  <c r="F243" i="24"/>
  <c r="F258" i="24"/>
  <c r="F280" i="24"/>
  <c r="C442" i="24"/>
  <c r="D427" i="24"/>
  <c r="C378" i="24"/>
  <c r="D363" i="24"/>
  <c r="C346" i="24"/>
  <c r="C347" i="24"/>
  <c r="D347" i="24" s="1"/>
  <c r="D331" i="24"/>
  <c r="D315" i="24"/>
  <c r="C298" i="24"/>
  <c r="D283" i="24"/>
  <c r="C266" i="24"/>
  <c r="D251" i="24"/>
  <c r="C234" i="24"/>
  <c r="D219" i="24"/>
  <c r="D203" i="24"/>
  <c r="C186" i="24"/>
  <c r="C154" i="24"/>
  <c r="D154" i="24" s="1"/>
  <c r="C138" i="24"/>
  <c r="D138" i="24" s="1"/>
  <c r="C106" i="24"/>
  <c r="C74" i="24"/>
  <c r="D74" i="24" s="1"/>
  <c r="C58" i="24"/>
  <c r="D43" i="24"/>
  <c r="C26" i="24"/>
  <c r="D26" i="24" s="1"/>
  <c r="D40" i="25"/>
  <c r="F185" i="25"/>
  <c r="F218" i="25"/>
  <c r="D356" i="25"/>
  <c r="F403" i="25"/>
  <c r="C438" i="25"/>
  <c r="C367" i="25"/>
  <c r="D51" i="27"/>
  <c r="F60" i="27"/>
  <c r="D97" i="27"/>
  <c r="D129" i="27"/>
  <c r="D313" i="28"/>
  <c r="F328" i="29"/>
  <c r="F327" i="29"/>
  <c r="C436" i="23"/>
  <c r="C420" i="23"/>
  <c r="C404" i="23"/>
  <c r="C389" i="23"/>
  <c r="D389" i="23" s="1"/>
  <c r="C372" i="23"/>
  <c r="D44" i="24"/>
  <c r="F58" i="24"/>
  <c r="F106" i="24"/>
  <c r="D146" i="24"/>
  <c r="F171" i="24"/>
  <c r="D274" i="24"/>
  <c r="D135" i="25"/>
  <c r="D230" i="25"/>
  <c r="C307" i="25"/>
  <c r="C358" i="25"/>
  <c r="D404" i="25"/>
  <c r="D98" i="27"/>
  <c r="D418" i="29"/>
  <c r="D386" i="29"/>
  <c r="D242" i="29"/>
  <c r="D194" i="29"/>
  <c r="F443" i="22"/>
  <c r="F108" i="23"/>
  <c r="F138" i="23"/>
  <c r="F146" i="23"/>
  <c r="F168" i="23"/>
  <c r="F239" i="23"/>
  <c r="F296" i="23"/>
  <c r="F331" i="23"/>
  <c r="F378" i="23"/>
  <c r="F388" i="23"/>
  <c r="F438" i="23"/>
  <c r="F21" i="24"/>
  <c r="F30" i="24"/>
  <c r="D45" i="24"/>
  <c r="F68" i="24"/>
  <c r="D147" i="24"/>
  <c r="D163" i="24"/>
  <c r="F180" i="24"/>
  <c r="F198" i="24"/>
  <c r="C206" i="24"/>
  <c r="F275" i="24"/>
  <c r="D304" i="24"/>
  <c r="F348" i="24"/>
  <c r="F357" i="24"/>
  <c r="F387" i="24"/>
  <c r="F405" i="24"/>
  <c r="C438" i="24"/>
  <c r="C422" i="24"/>
  <c r="C407" i="24"/>
  <c r="D407" i="24" s="1"/>
  <c r="C406" i="24"/>
  <c r="C359" i="24"/>
  <c r="D359" i="24" s="1"/>
  <c r="C342" i="24"/>
  <c r="F14" i="25"/>
  <c r="F24" i="25"/>
  <c r="F78" i="25"/>
  <c r="F77" i="25"/>
  <c r="D104" i="25"/>
  <c r="F116" i="25"/>
  <c r="F129" i="25"/>
  <c r="D136" i="25"/>
  <c r="F347" i="25"/>
  <c r="D363" i="25"/>
  <c r="D53" i="27"/>
  <c r="F181" i="27"/>
  <c r="D244" i="27"/>
  <c r="F200" i="23"/>
  <c r="F223" i="23"/>
  <c r="F148" i="24"/>
  <c r="F207" i="24"/>
  <c r="F214" i="24"/>
  <c r="F230" i="24"/>
  <c r="C238" i="24"/>
  <c r="F269" i="24"/>
  <c r="F305" i="24"/>
  <c r="F397" i="24"/>
  <c r="D24" i="25"/>
  <c r="F394" i="25"/>
  <c r="F395" i="25"/>
  <c r="D142" i="27"/>
  <c r="D433" i="23"/>
  <c r="D369" i="23"/>
  <c r="D321" i="23"/>
  <c r="D273" i="23"/>
  <c r="D257" i="23"/>
  <c r="D214" i="24"/>
  <c r="F306" i="24"/>
  <c r="D105" i="25"/>
  <c r="D137" i="25"/>
  <c r="F288" i="25"/>
  <c r="D325" i="27"/>
  <c r="D309" i="27"/>
  <c r="D293" i="27"/>
  <c r="C246" i="27"/>
  <c r="C245" i="27"/>
  <c r="D245" i="27" s="1"/>
  <c r="C214" i="27"/>
  <c r="C213" i="27"/>
  <c r="D197" i="27"/>
  <c r="C165" i="27"/>
  <c r="C166" i="27"/>
  <c r="D166" i="27" s="1"/>
  <c r="D150" i="27"/>
  <c r="C86" i="27"/>
  <c r="C85" i="27"/>
  <c r="D85" i="27" s="1"/>
  <c r="C70" i="27"/>
  <c r="C69" i="27"/>
  <c r="D37" i="27"/>
  <c r="C441" i="22"/>
  <c r="C425" i="22"/>
  <c r="C409" i="22"/>
  <c r="C393" i="22"/>
  <c r="C377" i="22"/>
  <c r="C345" i="22"/>
  <c r="F51" i="23"/>
  <c r="F162" i="23"/>
  <c r="F184" i="23"/>
  <c r="F248" i="23"/>
  <c r="F258" i="23"/>
  <c r="F264" i="23"/>
  <c r="F298" i="23"/>
  <c r="F363" i="23"/>
  <c r="F402" i="23"/>
  <c r="F411" i="23"/>
  <c r="D319" i="23"/>
  <c r="D239" i="23"/>
  <c r="F16" i="24"/>
  <c r="F23" i="24"/>
  <c r="F46" i="24"/>
  <c r="D53" i="24"/>
  <c r="D116" i="24"/>
  <c r="F140" i="24"/>
  <c r="F215" i="24"/>
  <c r="F231" i="24"/>
  <c r="F246" i="24"/>
  <c r="F262" i="24"/>
  <c r="D306" i="24"/>
  <c r="F314" i="24"/>
  <c r="F323" i="24"/>
  <c r="F159" i="25"/>
  <c r="F169" i="25"/>
  <c r="F179" i="25"/>
  <c r="F180" i="25"/>
  <c r="F200" i="25"/>
  <c r="C373" i="25"/>
  <c r="F420" i="25"/>
  <c r="D329" i="25"/>
  <c r="C313" i="25"/>
  <c r="D313" i="25" s="1"/>
  <c r="C312" i="25"/>
  <c r="C265" i="25"/>
  <c r="D265" i="25" s="1"/>
  <c r="C264" i="25"/>
  <c r="D249" i="25"/>
  <c r="C169" i="25"/>
  <c r="D169" i="25" s="1"/>
  <c r="C168" i="25"/>
  <c r="D168" i="25" s="1"/>
  <c r="C153" i="25"/>
  <c r="D153" i="25" s="1"/>
  <c r="C152" i="25"/>
  <c r="D152" i="25" s="1"/>
  <c r="C56" i="25"/>
  <c r="D56" i="25" s="1"/>
  <c r="C57" i="25"/>
  <c r="D57" i="25" s="1"/>
  <c r="F31" i="27"/>
  <c r="F30" i="27"/>
  <c r="D313" i="27"/>
  <c r="D288" i="28"/>
  <c r="D354" i="29"/>
  <c r="F42" i="23"/>
  <c r="F72" i="23"/>
  <c r="F87" i="23"/>
  <c r="F111" i="23"/>
  <c r="F140" i="23"/>
  <c r="C209" i="23"/>
  <c r="D209" i="23" s="1"/>
  <c r="F217" i="23"/>
  <c r="F257" i="23"/>
  <c r="F274" i="23"/>
  <c r="F280" i="23"/>
  <c r="F314" i="23"/>
  <c r="F324" i="23"/>
  <c r="F354" i="23"/>
  <c r="F372" i="23"/>
  <c r="F401" i="23"/>
  <c r="F410" i="23"/>
  <c r="F420" i="23"/>
  <c r="C432" i="23"/>
  <c r="F32" i="24"/>
  <c r="F40" i="24"/>
  <c r="F53" i="24"/>
  <c r="F79" i="24"/>
  <c r="D101" i="24"/>
  <c r="D165" i="24"/>
  <c r="F183" i="24"/>
  <c r="F192" i="24"/>
  <c r="F247" i="24"/>
  <c r="D262" i="24"/>
  <c r="C270" i="24"/>
  <c r="F298" i="24"/>
  <c r="F307" i="24"/>
  <c r="F332" i="24"/>
  <c r="D370" i="24"/>
  <c r="F419" i="24"/>
  <c r="F437" i="24"/>
  <c r="C418" i="24"/>
  <c r="D418" i="24" s="1"/>
  <c r="C386" i="24"/>
  <c r="D386" i="24" s="1"/>
  <c r="F44" i="25"/>
  <c r="F201" i="25"/>
  <c r="C338" i="25"/>
  <c r="D338" i="25" s="1"/>
  <c r="F362" i="25"/>
  <c r="D259" i="27"/>
  <c r="D279" i="27"/>
  <c r="F242" i="23"/>
  <c r="F308" i="23"/>
  <c r="F63" i="24"/>
  <c r="F87" i="24"/>
  <c r="F95" i="24"/>
  <c r="F117" i="24"/>
  <c r="F124" i="24"/>
  <c r="F133" i="24"/>
  <c r="F176" i="24"/>
  <c r="F200" i="24"/>
  <c r="F208" i="24"/>
  <c r="F324" i="24"/>
  <c r="D419" i="24"/>
  <c r="D434" i="24"/>
  <c r="D321" i="24"/>
  <c r="D70" i="25"/>
  <c r="F89" i="25"/>
  <c r="F170" i="25"/>
  <c r="D180" i="25"/>
  <c r="F313" i="25"/>
  <c r="F397" i="25"/>
  <c r="C406" i="25"/>
  <c r="D21" i="27"/>
  <c r="D65" i="27"/>
  <c r="D134" i="27"/>
  <c r="D205" i="27"/>
  <c r="F434" i="23"/>
  <c r="D428" i="23"/>
  <c r="D396" i="23"/>
  <c r="D364" i="23"/>
  <c r="D63" i="24"/>
  <c r="D80" i="24"/>
  <c r="D95" i="24"/>
  <c r="D166" i="24"/>
  <c r="F240" i="24"/>
  <c r="D256" i="24"/>
  <c r="F291" i="24"/>
  <c r="D352" i="24"/>
  <c r="D89" i="25"/>
  <c r="F110" i="25"/>
  <c r="F142" i="25"/>
  <c r="F141" i="25"/>
  <c r="D213" i="25"/>
  <c r="D48" i="27"/>
  <c r="F104" i="23"/>
  <c r="F119" i="23"/>
  <c r="F203" i="23"/>
  <c r="F251" i="23"/>
  <c r="F267" i="23"/>
  <c r="D383" i="23"/>
  <c r="F433" i="23"/>
  <c r="C444" i="23"/>
  <c r="D444" i="23" s="1"/>
  <c r="C427" i="23"/>
  <c r="C412" i="23"/>
  <c r="D412" i="23" s="1"/>
  <c r="C395" i="23"/>
  <c r="C380" i="23"/>
  <c r="D380" i="23" s="1"/>
  <c r="C348" i="23"/>
  <c r="D348" i="23" s="1"/>
  <c r="C332" i="23"/>
  <c r="D332" i="23" s="1"/>
  <c r="C316" i="23"/>
  <c r="D316" i="23" s="1"/>
  <c r="C299" i="23"/>
  <c r="C284" i="23"/>
  <c r="C268" i="23"/>
  <c r="D268" i="23" s="1"/>
  <c r="C251" i="23"/>
  <c r="C236" i="23"/>
  <c r="D236" i="23" s="1"/>
  <c r="C220" i="23"/>
  <c r="D220" i="23" s="1"/>
  <c r="C204" i="23"/>
  <c r="D204" i="23" s="1"/>
  <c r="C188" i="23"/>
  <c r="D188" i="23" s="1"/>
  <c r="C171" i="23"/>
  <c r="C155" i="23"/>
  <c r="C139" i="23"/>
  <c r="C123" i="23"/>
  <c r="C107" i="23"/>
  <c r="C91" i="23"/>
  <c r="C75" i="23"/>
  <c r="C59" i="23"/>
  <c r="C43" i="23"/>
  <c r="C27" i="23"/>
  <c r="F81" i="24"/>
  <c r="F96" i="24"/>
  <c r="F143" i="24"/>
  <c r="D150" i="24"/>
  <c r="F175" i="24"/>
  <c r="F278" i="24"/>
  <c r="F300" i="24"/>
  <c r="F325" i="24"/>
  <c r="F382" i="24"/>
  <c r="F400" i="24"/>
  <c r="D368" i="24"/>
  <c r="C351" i="24"/>
  <c r="D351" i="24" s="1"/>
  <c r="C319" i="24"/>
  <c r="D319" i="24" s="1"/>
  <c r="F19" i="25"/>
  <c r="D71" i="25"/>
  <c r="F99" i="25"/>
  <c r="F204" i="25"/>
  <c r="D292" i="25"/>
  <c r="F354" i="25"/>
  <c r="F76" i="27"/>
  <c r="F75" i="27"/>
  <c r="D431" i="24"/>
  <c r="D415" i="24"/>
  <c r="D383" i="24"/>
  <c r="D436" i="25"/>
  <c r="D388" i="25"/>
  <c r="D372" i="25"/>
  <c r="D340" i="25"/>
  <c r="D324" i="25"/>
  <c r="D276" i="25"/>
  <c r="D260" i="25"/>
  <c r="D57" i="27"/>
  <c r="D145" i="27"/>
  <c r="D368" i="27"/>
  <c r="D256" i="27"/>
  <c r="D192" i="27"/>
  <c r="D40" i="29"/>
  <c r="D127" i="23"/>
  <c r="F196" i="23"/>
  <c r="F243" i="23"/>
  <c r="F250" i="23"/>
  <c r="F292" i="23"/>
  <c r="F338" i="23"/>
  <c r="F386" i="23"/>
  <c r="F19" i="24"/>
  <c r="F34" i="24"/>
  <c r="F41" i="24"/>
  <c r="F64" i="24"/>
  <c r="F83" i="24"/>
  <c r="F112" i="24"/>
  <c r="D118" i="24"/>
  <c r="F152" i="24"/>
  <c r="D210" i="24"/>
  <c r="D226" i="24"/>
  <c r="F336" i="24"/>
  <c r="F364" i="24"/>
  <c r="F412" i="24"/>
  <c r="D121" i="25"/>
  <c r="D132" i="25"/>
  <c r="D194" i="25"/>
  <c r="F317" i="25"/>
  <c r="D434" i="25"/>
  <c r="C419" i="25"/>
  <c r="C418" i="25"/>
  <c r="D402" i="25"/>
  <c r="C387" i="25"/>
  <c r="C386" i="25"/>
  <c r="D386" i="25" s="1"/>
  <c r="C371" i="25"/>
  <c r="C370" i="25"/>
  <c r="D370" i="25" s="1"/>
  <c r="D306" i="25"/>
  <c r="C291" i="25"/>
  <c r="C290" i="25"/>
  <c r="D290" i="25" s="1"/>
  <c r="C275" i="25"/>
  <c r="C274" i="25"/>
  <c r="C259" i="25"/>
  <c r="C258" i="25"/>
  <c r="D258" i="25" s="1"/>
  <c r="D226" i="25"/>
  <c r="C211" i="25"/>
  <c r="C210" i="25"/>
  <c r="C163" i="25"/>
  <c r="C162" i="25"/>
  <c r="C115" i="25"/>
  <c r="C114" i="25"/>
  <c r="C99" i="25"/>
  <c r="C98" i="25"/>
  <c r="D222" i="27"/>
  <c r="D206" i="27"/>
  <c r="D436" i="28"/>
  <c r="D356" i="28"/>
  <c r="D340" i="28"/>
  <c r="D276" i="28"/>
  <c r="D260" i="28"/>
  <c r="F17" i="23"/>
  <c r="F23" i="23"/>
  <c r="D45" i="23"/>
  <c r="F60" i="23"/>
  <c r="F83" i="23"/>
  <c r="F98" i="23"/>
  <c r="F129" i="23"/>
  <c r="F159" i="23"/>
  <c r="F205" i="23"/>
  <c r="F309" i="23"/>
  <c r="F337" i="23"/>
  <c r="F347" i="23"/>
  <c r="F385" i="23"/>
  <c r="F395" i="23"/>
  <c r="F404" i="23"/>
  <c r="C440" i="23"/>
  <c r="D440" i="23" s="1"/>
  <c r="C424" i="23"/>
  <c r="C377" i="23"/>
  <c r="C360" i="23"/>
  <c r="C344" i="23"/>
  <c r="C329" i="23"/>
  <c r="C312" i="23"/>
  <c r="D312" i="23" s="1"/>
  <c r="C296" i="23"/>
  <c r="C280" i="23"/>
  <c r="C233" i="23"/>
  <c r="F27" i="24"/>
  <c r="F35" i="24"/>
  <c r="F42" i="24"/>
  <c r="F51" i="24"/>
  <c r="F73" i="24"/>
  <c r="F82" i="24"/>
  <c r="F136" i="24"/>
  <c r="F187" i="24"/>
  <c r="F203" i="24"/>
  <c r="F219" i="24"/>
  <c r="D242" i="24"/>
  <c r="F293" i="24"/>
  <c r="F310" i="24"/>
  <c r="F318" i="24"/>
  <c r="D337" i="24"/>
  <c r="F413" i="24"/>
  <c r="F73" i="25"/>
  <c r="C355" i="25"/>
  <c r="C389" i="25"/>
  <c r="D116" i="27"/>
  <c r="F129" i="27"/>
  <c r="C405" i="27"/>
  <c r="F234" i="28"/>
  <c r="F235" i="28"/>
  <c r="F424" i="28"/>
  <c r="F425" i="28"/>
  <c r="F435" i="24"/>
  <c r="F20" i="25"/>
  <c r="F174" i="25"/>
  <c r="F219" i="25"/>
  <c r="F227" i="25"/>
  <c r="F262" i="25"/>
  <c r="F305" i="25"/>
  <c r="F380" i="25"/>
  <c r="F23" i="27"/>
  <c r="F83" i="27"/>
  <c r="D90" i="27"/>
  <c r="D127" i="27"/>
  <c r="F170" i="27"/>
  <c r="D227" i="27"/>
  <c r="D281" i="27"/>
  <c r="F314" i="27"/>
  <c r="F385" i="27"/>
  <c r="F377" i="28"/>
  <c r="C339" i="28"/>
  <c r="F108" i="29"/>
  <c r="D226" i="30"/>
  <c r="F314" i="30"/>
  <c r="F313" i="30"/>
  <c r="D354" i="27"/>
  <c r="F69" i="28"/>
  <c r="F142" i="28"/>
  <c r="D306" i="28"/>
  <c r="F336" i="28"/>
  <c r="F401" i="28"/>
  <c r="F402" i="28"/>
  <c r="C419" i="28"/>
  <c r="C418" i="28"/>
  <c r="D418" i="28" s="1"/>
  <c r="C403" i="28"/>
  <c r="C402" i="28"/>
  <c r="D402" i="28" s="1"/>
  <c r="C387" i="28"/>
  <c r="C386" i="28"/>
  <c r="D386" i="28" s="1"/>
  <c r="D370" i="28"/>
  <c r="C355" i="28"/>
  <c r="C354" i="28"/>
  <c r="D354" i="28" s="1"/>
  <c r="D338" i="28"/>
  <c r="C323" i="28"/>
  <c r="C322" i="28"/>
  <c r="D322" i="28" s="1"/>
  <c r="D242" i="28"/>
  <c r="D226" i="28"/>
  <c r="D210" i="28"/>
  <c r="D194" i="28"/>
  <c r="C179" i="28"/>
  <c r="C178" i="28"/>
  <c r="D178" i="28" s="1"/>
  <c r="C163" i="28"/>
  <c r="C162" i="28"/>
  <c r="C147" i="28"/>
  <c r="C146" i="28"/>
  <c r="C131" i="28"/>
  <c r="C130" i="28"/>
  <c r="C115" i="28"/>
  <c r="C114" i="28"/>
  <c r="C99" i="28"/>
  <c r="C98" i="28"/>
  <c r="D82" i="28"/>
  <c r="D66" i="28"/>
  <c r="D50" i="28"/>
  <c r="D34" i="28"/>
  <c r="C19" i="28"/>
  <c r="C18" i="28"/>
  <c r="D18" i="28" s="1"/>
  <c r="D89" i="29"/>
  <c r="D167" i="30"/>
  <c r="F338" i="30"/>
  <c r="F337" i="30"/>
  <c r="C314" i="33"/>
  <c r="C313" i="33"/>
  <c r="D281" i="33"/>
  <c r="D266" i="33"/>
  <c r="D250" i="33"/>
  <c r="C233" i="33"/>
  <c r="C234" i="33"/>
  <c r="D234" i="33" s="1"/>
  <c r="C217" i="33"/>
  <c r="D217" i="33" s="1"/>
  <c r="C218" i="33"/>
  <c r="D218" i="33" s="1"/>
  <c r="D201" i="33"/>
  <c r="C154" i="33"/>
  <c r="C153" i="33"/>
  <c r="C138" i="33"/>
  <c r="C137" i="33"/>
  <c r="C121" i="33"/>
  <c r="C122" i="33"/>
  <c r="C106" i="33"/>
  <c r="C105" i="33"/>
  <c r="C90" i="33"/>
  <c r="C89" i="33"/>
  <c r="C57" i="33"/>
  <c r="C58" i="33"/>
  <c r="C41" i="33"/>
  <c r="C42" i="33"/>
  <c r="C26" i="33"/>
  <c r="D26" i="33" s="1"/>
  <c r="C25" i="33"/>
  <c r="F330" i="25"/>
  <c r="C447" i="25"/>
  <c r="C431" i="25"/>
  <c r="F25" i="27"/>
  <c r="F92" i="27"/>
  <c r="F118" i="27"/>
  <c r="F154" i="27"/>
  <c r="D180" i="27"/>
  <c r="F336" i="27"/>
  <c r="D386" i="27"/>
  <c r="C432" i="27"/>
  <c r="C431" i="27"/>
  <c r="C416" i="27"/>
  <c r="D416" i="27" s="1"/>
  <c r="C415" i="27"/>
  <c r="D400" i="27"/>
  <c r="D335" i="27"/>
  <c r="D320" i="27"/>
  <c r="D304" i="27"/>
  <c r="D175" i="27"/>
  <c r="D69" i="28"/>
  <c r="F105" i="28"/>
  <c r="D133" i="28"/>
  <c r="C259" i="28"/>
  <c r="F347" i="28"/>
  <c r="F368" i="28"/>
  <c r="F426" i="28"/>
  <c r="F427" i="28"/>
  <c r="F219" i="29"/>
  <c r="D338" i="31"/>
  <c r="F371" i="24"/>
  <c r="F380" i="24"/>
  <c r="F403" i="24"/>
  <c r="F428" i="24"/>
  <c r="F446" i="24"/>
  <c r="F59" i="25"/>
  <c r="F167" i="25"/>
  <c r="F182" i="25"/>
  <c r="D212" i="25"/>
  <c r="F222" i="25"/>
  <c r="F238" i="25"/>
  <c r="C446" i="25"/>
  <c r="C366" i="25"/>
  <c r="C350" i="25"/>
  <c r="D350" i="25" s="1"/>
  <c r="C318" i="25"/>
  <c r="C302" i="25"/>
  <c r="D25" i="27"/>
  <c r="F34" i="27"/>
  <c r="F69" i="27"/>
  <c r="F77" i="27"/>
  <c r="F85" i="27"/>
  <c r="F101" i="27"/>
  <c r="F119" i="27"/>
  <c r="F137" i="27"/>
  <c r="F146" i="27"/>
  <c r="F155" i="27"/>
  <c r="F173" i="27"/>
  <c r="F219" i="27"/>
  <c r="F239" i="27"/>
  <c r="F265" i="27"/>
  <c r="F346" i="27"/>
  <c r="F356" i="27"/>
  <c r="F387" i="27"/>
  <c r="F388" i="27"/>
  <c r="D173" i="27"/>
  <c r="C35" i="28"/>
  <c r="F53" i="28"/>
  <c r="C234" i="28"/>
  <c r="C243" i="28"/>
  <c r="D53" i="29"/>
  <c r="D199" i="29"/>
  <c r="D61" i="31"/>
  <c r="F22" i="25"/>
  <c r="F46" i="25"/>
  <c r="F52" i="25"/>
  <c r="F83" i="25"/>
  <c r="F105" i="25"/>
  <c r="F121" i="25"/>
  <c r="F137" i="25"/>
  <c r="F213" i="25"/>
  <c r="F273" i="25"/>
  <c r="F323" i="25"/>
  <c r="F332" i="25"/>
  <c r="F417" i="25"/>
  <c r="F442" i="25"/>
  <c r="F55" i="27"/>
  <c r="D62" i="27"/>
  <c r="F102" i="27"/>
  <c r="F138" i="27"/>
  <c r="F183" i="27"/>
  <c r="F193" i="27"/>
  <c r="D211" i="27"/>
  <c r="F231" i="27"/>
  <c r="C239" i="27"/>
  <c r="D239" i="27" s="1"/>
  <c r="D409" i="27"/>
  <c r="F18" i="28"/>
  <c r="D53" i="28"/>
  <c r="F126" i="28"/>
  <c r="F244" i="28"/>
  <c r="F298" i="28"/>
  <c r="F299" i="28"/>
  <c r="F328" i="28"/>
  <c r="F329" i="28"/>
  <c r="F392" i="28"/>
  <c r="F82" i="29"/>
  <c r="C169" i="29"/>
  <c r="D169" i="29" s="1"/>
  <c r="D188" i="29"/>
  <c r="D322" i="29"/>
  <c r="F314" i="25"/>
  <c r="D427" i="25"/>
  <c r="D411" i="25"/>
  <c r="D41" i="27"/>
  <c r="F64" i="27"/>
  <c r="F130" i="27"/>
  <c r="D231" i="27"/>
  <c r="D443" i="27"/>
  <c r="D428" i="27"/>
  <c r="D412" i="27"/>
  <c r="D395" i="27"/>
  <c r="D380" i="27"/>
  <c r="D364" i="27"/>
  <c r="D331" i="27"/>
  <c r="D315" i="27"/>
  <c r="D235" i="27"/>
  <c r="D75" i="27"/>
  <c r="D151" i="29"/>
  <c r="D331" i="29"/>
  <c r="F30" i="30"/>
  <c r="F29" i="30"/>
  <c r="D37" i="30"/>
  <c r="D183" i="25"/>
  <c r="F193" i="25"/>
  <c r="F353" i="25"/>
  <c r="F435" i="25"/>
  <c r="C395" i="25"/>
  <c r="C379" i="25"/>
  <c r="D379" i="25" s="1"/>
  <c r="C315" i="25"/>
  <c r="D315" i="25" s="1"/>
  <c r="C299" i="25"/>
  <c r="C283" i="25"/>
  <c r="D283" i="25" s="1"/>
  <c r="C267" i="25"/>
  <c r="C251" i="25"/>
  <c r="C235" i="25"/>
  <c r="C219" i="25"/>
  <c r="D219" i="25" s="1"/>
  <c r="C203" i="25"/>
  <c r="D203" i="25" s="1"/>
  <c r="C187" i="25"/>
  <c r="D170" i="25"/>
  <c r="C155" i="25"/>
  <c r="C139" i="25"/>
  <c r="D139" i="25" s="1"/>
  <c r="C123" i="25"/>
  <c r="D123" i="25" s="1"/>
  <c r="C107" i="25"/>
  <c r="C91" i="25"/>
  <c r="C75" i="25"/>
  <c r="C59" i="25"/>
  <c r="C43" i="25"/>
  <c r="D43" i="25" s="1"/>
  <c r="D26" i="25"/>
  <c r="F12" i="27"/>
  <c r="D19" i="27"/>
  <c r="F50" i="27"/>
  <c r="D63" i="27"/>
  <c r="F104" i="27"/>
  <c r="F148" i="27"/>
  <c r="F166" i="27"/>
  <c r="F184" i="27"/>
  <c r="F213" i="27"/>
  <c r="D221" i="27"/>
  <c r="F328" i="27"/>
  <c r="F12" i="28"/>
  <c r="F29" i="28"/>
  <c r="D117" i="28"/>
  <c r="C290" i="28"/>
  <c r="D290" i="28" s="1"/>
  <c r="F340" i="28"/>
  <c r="C371" i="28"/>
  <c r="F393" i="28"/>
  <c r="F19" i="29"/>
  <c r="F20" i="29"/>
  <c r="F35" i="29"/>
  <c r="D64" i="29"/>
  <c r="F144" i="29"/>
  <c r="C430" i="30"/>
  <c r="C431" i="30"/>
  <c r="F366" i="24"/>
  <c r="F373" i="24"/>
  <c r="F390" i="24"/>
  <c r="F398" i="24"/>
  <c r="F422" i="24"/>
  <c r="D68" i="25"/>
  <c r="F215" i="25"/>
  <c r="F224" i="25"/>
  <c r="F232" i="25"/>
  <c r="F240" i="25"/>
  <c r="F266" i="25"/>
  <c r="F282" i="25"/>
  <c r="F307" i="25"/>
  <c r="C435" i="25"/>
  <c r="F444" i="25"/>
  <c r="F57" i="27"/>
  <c r="F63" i="27"/>
  <c r="F71" i="27"/>
  <c r="D113" i="27"/>
  <c r="F131" i="27"/>
  <c r="F177" i="27"/>
  <c r="F258" i="27"/>
  <c r="F329" i="27"/>
  <c r="F379" i="27"/>
  <c r="F420" i="27"/>
  <c r="D377" i="27"/>
  <c r="D37" i="28"/>
  <c r="C227" i="28"/>
  <c r="C363" i="28"/>
  <c r="C364" i="28"/>
  <c r="C316" i="28"/>
  <c r="C315" i="28"/>
  <c r="D235" i="28"/>
  <c r="F12" i="29"/>
  <c r="D55" i="29"/>
  <c r="F272" i="30"/>
  <c r="F273" i="30"/>
  <c r="D35" i="27"/>
  <c r="D141" i="27"/>
  <c r="D176" i="27"/>
  <c r="D329" i="27"/>
  <c r="D402" i="27"/>
  <c r="F433" i="27"/>
  <c r="F434" i="27"/>
  <c r="D104" i="29"/>
  <c r="C57" i="29"/>
  <c r="D57" i="29" s="1"/>
  <c r="C56" i="29"/>
  <c r="D41" i="29"/>
  <c r="D21" i="30"/>
  <c r="F124" i="25"/>
  <c r="F140" i="25"/>
  <c r="D196" i="27"/>
  <c r="F278" i="27"/>
  <c r="D407" i="27"/>
  <c r="D391" i="27"/>
  <c r="C296" i="27"/>
  <c r="C295" i="27"/>
  <c r="D295" i="27" s="1"/>
  <c r="D21" i="28"/>
  <c r="D165" i="28"/>
  <c r="C274" i="28"/>
  <c r="D274" i="28" s="1"/>
  <c r="D409" i="28"/>
  <c r="D345" i="28"/>
  <c r="D329" i="28"/>
  <c r="D297" i="28"/>
  <c r="D281" i="28"/>
  <c r="C265" i="28"/>
  <c r="D265" i="28" s="1"/>
  <c r="C266" i="28"/>
  <c r="D233" i="28"/>
  <c r="D217" i="28"/>
  <c r="C201" i="28"/>
  <c r="D201" i="28" s="1"/>
  <c r="C186" i="28"/>
  <c r="C185" i="28"/>
  <c r="C169" i="28"/>
  <c r="C153" i="28"/>
  <c r="D153" i="28" s="1"/>
  <c r="C137" i="28"/>
  <c r="C121" i="28"/>
  <c r="C105" i="28"/>
  <c r="C89" i="28"/>
  <c r="C73" i="28"/>
  <c r="C57" i="28"/>
  <c r="C41" i="28"/>
  <c r="F86" i="29"/>
  <c r="F87" i="29"/>
  <c r="F358" i="24"/>
  <c r="C445" i="24"/>
  <c r="C429" i="24"/>
  <c r="C365" i="24"/>
  <c r="F49" i="25"/>
  <c r="F85" i="25"/>
  <c r="F100" i="25"/>
  <c r="F155" i="25"/>
  <c r="F194" i="25"/>
  <c r="F242" i="25"/>
  <c r="F268" i="25"/>
  <c r="F284" i="25"/>
  <c r="D308" i="25"/>
  <c r="F446" i="25"/>
  <c r="F29" i="27"/>
  <c r="F65" i="27"/>
  <c r="F81" i="27"/>
  <c r="F123" i="27"/>
  <c r="D132" i="27"/>
  <c r="F289" i="27"/>
  <c r="F299" i="27"/>
  <c r="F350" i="27"/>
  <c r="D370" i="27"/>
  <c r="D434" i="27"/>
  <c r="C278" i="27"/>
  <c r="C262" i="27"/>
  <c r="C102" i="27"/>
  <c r="F22" i="28"/>
  <c r="C83" i="28"/>
  <c r="D101" i="28"/>
  <c r="F166" i="28"/>
  <c r="F321" i="28"/>
  <c r="F322" i="28"/>
  <c r="F385" i="28"/>
  <c r="F386" i="28"/>
  <c r="F408" i="28"/>
  <c r="F409" i="28"/>
  <c r="C441" i="28"/>
  <c r="D441" i="28" s="1"/>
  <c r="C425" i="28"/>
  <c r="D425" i="28" s="1"/>
  <c r="C393" i="28"/>
  <c r="D393" i="28" s="1"/>
  <c r="C377" i="28"/>
  <c r="D377" i="28" s="1"/>
  <c r="C361" i="28"/>
  <c r="D361" i="28" s="1"/>
  <c r="D12" i="29"/>
  <c r="F129" i="30"/>
  <c r="F128" i="30"/>
  <c r="F137" i="30"/>
  <c r="F138" i="30"/>
  <c r="C443" i="24"/>
  <c r="D443" i="24" s="1"/>
  <c r="C428" i="24"/>
  <c r="C411" i="24"/>
  <c r="D411" i="24" s="1"/>
  <c r="C395" i="24"/>
  <c r="D395" i="24" s="1"/>
  <c r="F48" i="25"/>
  <c r="D116" i="25"/>
  <c r="F171" i="25"/>
  <c r="F243" i="25"/>
  <c r="F252" i="25"/>
  <c r="F371" i="25"/>
  <c r="F378" i="25"/>
  <c r="F387" i="25"/>
  <c r="F412" i="25"/>
  <c r="F45" i="27"/>
  <c r="F73" i="27"/>
  <c r="D81" i="27"/>
  <c r="F89" i="27"/>
  <c r="F125" i="27"/>
  <c r="F215" i="27"/>
  <c r="F243" i="27"/>
  <c r="F291" i="27"/>
  <c r="F312" i="27"/>
  <c r="D322" i="27"/>
  <c r="F341" i="27"/>
  <c r="F404" i="27"/>
  <c r="C420" i="27"/>
  <c r="C404" i="27"/>
  <c r="C372" i="27"/>
  <c r="C356" i="27"/>
  <c r="C292" i="27"/>
  <c r="C260" i="27"/>
  <c r="D260" i="27" s="1"/>
  <c r="C212" i="27"/>
  <c r="F94" i="28"/>
  <c r="F158" i="28"/>
  <c r="F212" i="28"/>
  <c r="F445" i="28"/>
  <c r="D116" i="29"/>
  <c r="D165" i="29"/>
  <c r="F257" i="29"/>
  <c r="F398" i="29"/>
  <c r="F158" i="25"/>
  <c r="F202" i="25"/>
  <c r="F261" i="25"/>
  <c r="F270" i="25"/>
  <c r="F277" i="25"/>
  <c r="F47" i="27"/>
  <c r="D73" i="27"/>
  <c r="F82" i="27"/>
  <c r="D89" i="27"/>
  <c r="F116" i="27"/>
  <c r="F252" i="27"/>
  <c r="F261" i="27"/>
  <c r="D291" i="27"/>
  <c r="D195" i="27"/>
  <c r="C67" i="28"/>
  <c r="D67" i="28" s="1"/>
  <c r="F85" i="28"/>
  <c r="D149" i="28"/>
  <c r="F204" i="28"/>
  <c r="F276" i="28"/>
  <c r="C268" i="33"/>
  <c r="C267" i="33"/>
  <c r="D267" i="33" s="1"/>
  <c r="D251" i="33"/>
  <c r="D235" i="33"/>
  <c r="C220" i="33"/>
  <c r="C219" i="33"/>
  <c r="D219" i="33" s="1"/>
  <c r="F384" i="28"/>
  <c r="C442" i="28"/>
  <c r="C410" i="28"/>
  <c r="F33" i="29"/>
  <c r="D48" i="29"/>
  <c r="F89" i="29"/>
  <c r="F90" i="29"/>
  <c r="F208" i="29"/>
  <c r="D247" i="29"/>
  <c r="D283" i="29"/>
  <c r="D267" i="29"/>
  <c r="D251" i="29"/>
  <c r="D235" i="29"/>
  <c r="D219" i="29"/>
  <c r="D187" i="29"/>
  <c r="D171" i="29"/>
  <c r="D155" i="29"/>
  <c r="D123" i="29"/>
  <c r="D107" i="29"/>
  <c r="D91" i="29"/>
  <c r="D75" i="29"/>
  <c r="D409" i="31"/>
  <c r="C393" i="31"/>
  <c r="D393" i="31" s="1"/>
  <c r="C392" i="31"/>
  <c r="C216" i="31"/>
  <c r="C217" i="31"/>
  <c r="D130" i="27"/>
  <c r="F179" i="27"/>
  <c r="F187" i="27"/>
  <c r="F250" i="27"/>
  <c r="F309" i="27"/>
  <c r="F325" i="27"/>
  <c r="F369" i="27"/>
  <c r="F394" i="27"/>
  <c r="F15" i="28"/>
  <c r="F31" i="28"/>
  <c r="F38" i="28"/>
  <c r="F54" i="28"/>
  <c r="F70" i="28"/>
  <c r="F86" i="28"/>
  <c r="F102" i="28"/>
  <c r="F118" i="28"/>
  <c r="F181" i="28"/>
  <c r="F220" i="28"/>
  <c r="F236" i="28"/>
  <c r="F252" i="28"/>
  <c r="F268" i="28"/>
  <c r="F291" i="28"/>
  <c r="F307" i="28"/>
  <c r="F337" i="28"/>
  <c r="F344" i="28"/>
  <c r="C352" i="28"/>
  <c r="D352" i="28" s="1"/>
  <c r="F369" i="28"/>
  <c r="D19" i="29"/>
  <c r="F65" i="29"/>
  <c r="F100" i="29"/>
  <c r="F135" i="29"/>
  <c r="F258" i="29"/>
  <c r="F296" i="29"/>
  <c r="F365" i="29"/>
  <c r="D434" i="29"/>
  <c r="F97" i="30"/>
  <c r="F96" i="30"/>
  <c r="F125" i="30"/>
  <c r="F126" i="30"/>
  <c r="F124" i="27"/>
  <c r="F140" i="27"/>
  <c r="F156" i="27"/>
  <c r="D178" i="27"/>
  <c r="F203" i="27"/>
  <c r="F229" i="27"/>
  <c r="F335" i="27"/>
  <c r="F343" i="27"/>
  <c r="F352" i="27"/>
  <c r="F438" i="27"/>
  <c r="F24" i="28"/>
  <c r="F47" i="28"/>
  <c r="F63" i="28"/>
  <c r="F79" i="28"/>
  <c r="F95" i="28"/>
  <c r="F111" i="28"/>
  <c r="F127" i="28"/>
  <c r="F136" i="28"/>
  <c r="F143" i="28"/>
  <c r="F152" i="28"/>
  <c r="F159" i="28"/>
  <c r="F168" i="28"/>
  <c r="F175" i="28"/>
  <c r="F190" i="28"/>
  <c r="F197" i="28"/>
  <c r="F229" i="28"/>
  <c r="F269" i="28"/>
  <c r="F284" i="28"/>
  <c r="F314" i="28"/>
  <c r="F353" i="28"/>
  <c r="F360" i="28"/>
  <c r="F41" i="29"/>
  <c r="F75" i="29"/>
  <c r="F74" i="29"/>
  <c r="F92" i="29"/>
  <c r="D100" i="29"/>
  <c r="F145" i="29"/>
  <c r="F190" i="29"/>
  <c r="D240" i="29"/>
  <c r="F249" i="29"/>
  <c r="D389" i="29"/>
  <c r="F134" i="30"/>
  <c r="F189" i="30"/>
  <c r="F190" i="31"/>
  <c r="F191" i="31"/>
  <c r="F266" i="27"/>
  <c r="F282" i="27"/>
  <c r="F319" i="27"/>
  <c r="D361" i="27"/>
  <c r="F40" i="28"/>
  <c r="F56" i="28"/>
  <c r="F72" i="28"/>
  <c r="F88" i="28"/>
  <c r="F104" i="28"/>
  <c r="F120" i="28"/>
  <c r="F182" i="28"/>
  <c r="F206" i="28"/>
  <c r="F213" i="28"/>
  <c r="F245" i="28"/>
  <c r="F419" i="28"/>
  <c r="F437" i="28"/>
  <c r="D126" i="29"/>
  <c r="F155" i="29"/>
  <c r="D14" i="30"/>
  <c r="D60" i="30"/>
  <c r="F108" i="30"/>
  <c r="F107" i="30"/>
  <c r="D209" i="30"/>
  <c r="F410" i="30"/>
  <c r="F409" i="30"/>
  <c r="D328" i="30"/>
  <c r="D38" i="31"/>
  <c r="D118" i="31"/>
  <c r="D292" i="28"/>
  <c r="D308" i="28"/>
  <c r="D306" i="29"/>
  <c r="F392" i="29"/>
  <c r="F391" i="29"/>
  <c r="C436" i="29"/>
  <c r="D436" i="29" s="1"/>
  <c r="D357" i="29"/>
  <c r="F24" i="30"/>
  <c r="F23" i="30"/>
  <c r="F281" i="30"/>
  <c r="F280" i="30"/>
  <c r="D327" i="30"/>
  <c r="D423" i="30"/>
  <c r="D375" i="30"/>
  <c r="D359" i="30"/>
  <c r="D311" i="30"/>
  <c r="C23" i="30"/>
  <c r="D23" i="30" s="1"/>
  <c r="C24" i="30"/>
  <c r="D13" i="31"/>
  <c r="D287" i="31"/>
  <c r="D322" i="31"/>
  <c r="C414" i="27"/>
  <c r="C398" i="27"/>
  <c r="C350" i="27"/>
  <c r="F301" i="28"/>
  <c r="F429" i="28"/>
  <c r="D52" i="29"/>
  <c r="D85" i="29"/>
  <c r="F93" i="29"/>
  <c r="D182" i="29"/>
  <c r="D222" i="29"/>
  <c r="C308" i="29"/>
  <c r="C307" i="29"/>
  <c r="D179" i="29"/>
  <c r="D84" i="29"/>
  <c r="F25" i="30"/>
  <c r="D163" i="30"/>
  <c r="C438" i="30"/>
  <c r="D294" i="30"/>
  <c r="F254" i="31"/>
  <c r="F255" i="31"/>
  <c r="F53" i="33"/>
  <c r="F133" i="27"/>
  <c r="F294" i="27"/>
  <c r="F442" i="27"/>
  <c r="F25" i="28"/>
  <c r="F49" i="28"/>
  <c r="F65" i="28"/>
  <c r="F81" i="28"/>
  <c r="F97" i="28"/>
  <c r="F113" i="28"/>
  <c r="F129" i="28"/>
  <c r="F137" i="28"/>
  <c r="F145" i="28"/>
  <c r="F153" i="28"/>
  <c r="F161" i="28"/>
  <c r="F169" i="28"/>
  <c r="D199" i="28"/>
  <c r="F208" i="28"/>
  <c r="F215" i="28"/>
  <c r="F224" i="28"/>
  <c r="F247" i="28"/>
  <c r="F256" i="28"/>
  <c r="F263" i="28"/>
  <c r="F316" i="28"/>
  <c r="C324" i="28"/>
  <c r="D324" i="28" s="1"/>
  <c r="F355" i="28"/>
  <c r="C388" i="28"/>
  <c r="D388" i="28" s="1"/>
  <c r="F396" i="28"/>
  <c r="C404" i="28"/>
  <c r="D404" i="28" s="1"/>
  <c r="F412" i="28"/>
  <c r="F439" i="28"/>
  <c r="F36" i="29"/>
  <c r="F60" i="29"/>
  <c r="F67" i="29"/>
  <c r="D94" i="29"/>
  <c r="F111" i="29"/>
  <c r="F158" i="29"/>
  <c r="D174" i="29"/>
  <c r="D223" i="29"/>
  <c r="F242" i="29"/>
  <c r="F298" i="29"/>
  <c r="F337" i="29"/>
  <c r="F347" i="29"/>
  <c r="F360" i="29"/>
  <c r="F359" i="29"/>
  <c r="D414" i="29"/>
  <c r="F425" i="29"/>
  <c r="F72" i="30"/>
  <c r="F81" i="30"/>
  <c r="F82" i="30"/>
  <c r="D173" i="30"/>
  <c r="F241" i="30"/>
  <c r="C420" i="30"/>
  <c r="C404" i="30"/>
  <c r="C340" i="30"/>
  <c r="C324" i="30"/>
  <c r="C260" i="30"/>
  <c r="F15" i="31"/>
  <c r="D150" i="31"/>
  <c r="D435" i="32"/>
  <c r="F200" i="28"/>
  <c r="F232" i="28"/>
  <c r="F240" i="28"/>
  <c r="F272" i="28"/>
  <c r="F279" i="28"/>
  <c r="F294" i="28"/>
  <c r="F310" i="28"/>
  <c r="F332" i="28"/>
  <c r="D372" i="28"/>
  <c r="F30" i="29"/>
  <c r="F45" i="29"/>
  <c r="F119" i="29"/>
  <c r="F175" i="29"/>
  <c r="F224" i="29"/>
  <c r="F243" i="29"/>
  <c r="F244" i="29"/>
  <c r="F415" i="29"/>
  <c r="D384" i="29"/>
  <c r="D223" i="30"/>
  <c r="F321" i="30"/>
  <c r="F320" i="30"/>
  <c r="F400" i="30"/>
  <c r="C292" i="30"/>
  <c r="D292" i="30" s="1"/>
  <c r="C291" i="30"/>
  <c r="C275" i="30"/>
  <c r="C276" i="30"/>
  <c r="C211" i="30"/>
  <c r="C212" i="30"/>
  <c r="C195" i="30"/>
  <c r="C196" i="30"/>
  <c r="C116" i="30"/>
  <c r="D116" i="30" s="1"/>
  <c r="C115" i="30"/>
  <c r="C84" i="30"/>
  <c r="D84" i="30" s="1"/>
  <c r="C83" i="30"/>
  <c r="C20" i="30"/>
  <c r="C19" i="30"/>
  <c r="D81" i="32"/>
  <c r="D237" i="32"/>
  <c r="D308" i="32"/>
  <c r="F339" i="32"/>
  <c r="F340" i="32"/>
  <c r="F107" i="28"/>
  <c r="F123" i="28"/>
  <c r="F139" i="28"/>
  <c r="F155" i="28"/>
  <c r="F171" i="28"/>
  <c r="F325" i="28"/>
  <c r="F333" i="28"/>
  <c r="F372" i="28"/>
  <c r="F381" i="28"/>
  <c r="F389" i="28"/>
  <c r="F405" i="28"/>
  <c r="C421" i="28"/>
  <c r="D22" i="29"/>
  <c r="D87" i="29"/>
  <c r="D158" i="29"/>
  <c r="F176" i="29"/>
  <c r="F371" i="29"/>
  <c r="D208" i="29"/>
  <c r="C192" i="29"/>
  <c r="D192" i="29" s="1"/>
  <c r="C191" i="29"/>
  <c r="D191" i="29" s="1"/>
  <c r="D128" i="29"/>
  <c r="D255" i="30"/>
  <c r="D344" i="30"/>
  <c r="D366" i="30"/>
  <c r="D402" i="30"/>
  <c r="D386" i="30"/>
  <c r="D306" i="30"/>
  <c r="D274" i="30"/>
  <c r="F257" i="31"/>
  <c r="F256" i="31"/>
  <c r="F224" i="27"/>
  <c r="F240" i="27"/>
  <c r="F247" i="27"/>
  <c r="D338" i="27"/>
  <c r="F400" i="27"/>
  <c r="F417" i="27"/>
  <c r="D441" i="27"/>
  <c r="F20" i="28"/>
  <c r="F132" i="28"/>
  <c r="F148" i="28"/>
  <c r="F164" i="28"/>
  <c r="F241" i="28"/>
  <c r="F273" i="28"/>
  <c r="F280" i="28"/>
  <c r="F295" i="28"/>
  <c r="F311" i="28"/>
  <c r="F348" i="28"/>
  <c r="F422" i="28"/>
  <c r="F441" i="28"/>
  <c r="F23" i="29"/>
  <c r="D46" i="29"/>
  <c r="D61" i="29"/>
  <c r="D103" i="29"/>
  <c r="D112" i="29"/>
  <c r="D149" i="29"/>
  <c r="F159" i="29"/>
  <c r="D176" i="29"/>
  <c r="D254" i="29"/>
  <c r="D290" i="29"/>
  <c r="D338" i="29"/>
  <c r="D224" i="30"/>
  <c r="D77" i="31"/>
  <c r="F94" i="32"/>
  <c r="F135" i="27"/>
  <c r="F145" i="27"/>
  <c r="F161" i="27"/>
  <c r="F200" i="27"/>
  <c r="F209" i="27"/>
  <c r="F271" i="27"/>
  <c r="F279" i="27"/>
  <c r="F330" i="27"/>
  <c r="F339" i="27"/>
  <c r="F373" i="27"/>
  <c r="F426" i="27"/>
  <c r="F444" i="27"/>
  <c r="C425" i="27"/>
  <c r="D425" i="27" s="1"/>
  <c r="C408" i="27"/>
  <c r="D408" i="27" s="1"/>
  <c r="C393" i="27"/>
  <c r="D393" i="27" s="1"/>
  <c r="F36" i="28"/>
  <c r="F52" i="28"/>
  <c r="F68" i="28"/>
  <c r="F84" i="28"/>
  <c r="F100" i="28"/>
  <c r="F116" i="28"/>
  <c r="F186" i="28"/>
  <c r="F349" i="28"/>
  <c r="F365" i="28"/>
  <c r="F433" i="28"/>
  <c r="F442" i="28"/>
  <c r="D23" i="29"/>
  <c r="F96" i="29"/>
  <c r="D132" i="29"/>
  <c r="F149" i="29"/>
  <c r="D167" i="29"/>
  <c r="D215" i="29"/>
  <c r="D320" i="29"/>
  <c r="F418" i="29"/>
  <c r="F440" i="29"/>
  <c r="F441" i="29"/>
  <c r="D446" i="29"/>
  <c r="D430" i="29"/>
  <c r="C413" i="29"/>
  <c r="D366" i="29"/>
  <c r="D350" i="29"/>
  <c r="D318" i="29"/>
  <c r="D286" i="29"/>
  <c r="C221" i="29"/>
  <c r="C157" i="29"/>
  <c r="F66" i="30"/>
  <c r="F65" i="30"/>
  <c r="F131" i="30"/>
  <c r="F194" i="30"/>
  <c r="D322" i="30"/>
  <c r="D289" i="30"/>
  <c r="F105" i="31"/>
  <c r="F217" i="31"/>
  <c r="F216" i="31"/>
  <c r="F233" i="28"/>
  <c r="F31" i="29"/>
  <c r="F71" i="29"/>
  <c r="F216" i="29"/>
  <c r="D255" i="29"/>
  <c r="F312" i="29"/>
  <c r="D172" i="29"/>
  <c r="D65" i="30"/>
  <c r="F84" i="30"/>
  <c r="F286" i="30"/>
  <c r="D418" i="31"/>
  <c r="D203" i="33"/>
  <c r="D139" i="33"/>
  <c r="D123" i="33"/>
  <c r="D107" i="33"/>
  <c r="D91" i="33"/>
  <c r="C412" i="29"/>
  <c r="C396" i="29"/>
  <c r="C347" i="29"/>
  <c r="F47" i="30"/>
  <c r="F255" i="30"/>
  <c r="D270" i="30"/>
  <c r="F335" i="30"/>
  <c r="D370" i="30"/>
  <c r="F388" i="30"/>
  <c r="D418" i="30"/>
  <c r="F428" i="30"/>
  <c r="C407" i="30"/>
  <c r="D407" i="30" s="1"/>
  <c r="C391" i="30"/>
  <c r="D391" i="30" s="1"/>
  <c r="C343" i="30"/>
  <c r="D343" i="30" s="1"/>
  <c r="D29" i="31"/>
  <c r="F46" i="31"/>
  <c r="D255" i="31"/>
  <c r="D306" i="31"/>
  <c r="D443" i="31"/>
  <c r="D395" i="31"/>
  <c r="D379" i="31"/>
  <c r="C348" i="31"/>
  <c r="C347" i="31"/>
  <c r="D347" i="31" s="1"/>
  <c r="D299" i="31"/>
  <c r="D188" i="31"/>
  <c r="F20" i="32"/>
  <c r="F103" i="32"/>
  <c r="F102" i="32"/>
  <c r="D208" i="32"/>
  <c r="F355" i="29"/>
  <c r="C365" i="29"/>
  <c r="F416" i="29"/>
  <c r="F435" i="29"/>
  <c r="F444" i="29"/>
  <c r="F26" i="30"/>
  <c r="F111" i="30"/>
  <c r="D181" i="30"/>
  <c r="F230" i="30"/>
  <c r="F263" i="30"/>
  <c r="F277" i="30"/>
  <c r="F319" i="30"/>
  <c r="F327" i="30"/>
  <c r="D354" i="30"/>
  <c r="F363" i="30"/>
  <c r="F371" i="30"/>
  <c r="F419" i="30"/>
  <c r="F447" i="30"/>
  <c r="F38" i="31"/>
  <c r="D319" i="31"/>
  <c r="D351" i="31"/>
  <c r="C441" i="31"/>
  <c r="C425" i="31"/>
  <c r="D425" i="31" s="1"/>
  <c r="C361" i="31"/>
  <c r="C345" i="31"/>
  <c r="D345" i="31" s="1"/>
  <c r="C281" i="31"/>
  <c r="D281" i="31" s="1"/>
  <c r="C265" i="31"/>
  <c r="D265" i="31" s="1"/>
  <c r="F219" i="32"/>
  <c r="F220" i="32"/>
  <c r="D391" i="32"/>
  <c r="D322" i="33"/>
  <c r="C425" i="33"/>
  <c r="C409" i="33"/>
  <c r="C393" i="33"/>
  <c r="D393" i="33" s="1"/>
  <c r="C377" i="33"/>
  <c r="C361" i="33"/>
  <c r="C345" i="33"/>
  <c r="C329" i="33"/>
  <c r="D184" i="33"/>
  <c r="F128" i="29"/>
  <c r="F152" i="29"/>
  <c r="F161" i="29"/>
  <c r="F168" i="29"/>
  <c r="F183" i="29"/>
  <c r="D258" i="29"/>
  <c r="F266" i="29"/>
  <c r="F307" i="29"/>
  <c r="F348" i="29"/>
  <c r="F373" i="29"/>
  <c r="F383" i="29"/>
  <c r="F400" i="29"/>
  <c r="F426" i="29"/>
  <c r="D439" i="29"/>
  <c r="D375" i="29"/>
  <c r="F12" i="30"/>
  <c r="F27" i="30"/>
  <c r="D96" i="30"/>
  <c r="F104" i="30"/>
  <c r="F142" i="30"/>
  <c r="F150" i="30"/>
  <c r="F165" i="30"/>
  <c r="D191" i="30"/>
  <c r="D240" i="30"/>
  <c r="F256" i="30"/>
  <c r="D272" i="30"/>
  <c r="F287" i="30"/>
  <c r="F303" i="30"/>
  <c r="F311" i="30"/>
  <c r="F355" i="30"/>
  <c r="F372" i="30"/>
  <c r="F383" i="30"/>
  <c r="F411" i="30"/>
  <c r="F39" i="31"/>
  <c r="F89" i="31"/>
  <c r="F180" i="31"/>
  <c r="F329" i="31"/>
  <c r="F328" i="31"/>
  <c r="D327" i="31"/>
  <c r="D279" i="31"/>
  <c r="F393" i="32"/>
  <c r="F16" i="29"/>
  <c r="F59" i="29"/>
  <c r="F84" i="29"/>
  <c r="F91" i="29"/>
  <c r="F105" i="29"/>
  <c r="F139" i="29"/>
  <c r="F250" i="29"/>
  <c r="F284" i="29"/>
  <c r="F300" i="29"/>
  <c r="F323" i="29"/>
  <c r="F339" i="29"/>
  <c r="C349" i="29"/>
  <c r="F357" i="29"/>
  <c r="F446" i="29"/>
  <c r="F42" i="30"/>
  <c r="F50" i="30"/>
  <c r="F105" i="30"/>
  <c r="F136" i="30"/>
  <c r="F159" i="30"/>
  <c r="F174" i="30"/>
  <c r="D208" i="30"/>
  <c r="F224" i="30"/>
  <c r="F248" i="30"/>
  <c r="F294" i="30"/>
  <c r="C372" i="30"/>
  <c r="F438" i="30"/>
  <c r="F90" i="31"/>
  <c r="D134" i="31"/>
  <c r="F181" i="31"/>
  <c r="D238" i="31"/>
  <c r="F247" i="31"/>
  <c r="F199" i="32"/>
  <c r="D290" i="32"/>
  <c r="F127" i="33"/>
  <c r="D135" i="33"/>
  <c r="F107" i="29"/>
  <c r="F113" i="29"/>
  <c r="F120" i="29"/>
  <c r="F178" i="29"/>
  <c r="F201" i="29"/>
  <c r="F234" i="29"/>
  <c r="F259" i="29"/>
  <c r="C285" i="29"/>
  <c r="D285" i="29" s="1"/>
  <c r="C301" i="29"/>
  <c r="F332" i="29"/>
  <c r="F366" i="29"/>
  <c r="F401" i="29"/>
  <c r="F438" i="29"/>
  <c r="D49" i="30"/>
  <c r="F76" i="30"/>
  <c r="F98" i="30"/>
  <c r="F114" i="30"/>
  <c r="F122" i="30"/>
  <c r="F279" i="30"/>
  <c r="F304" i="30"/>
  <c r="D338" i="30"/>
  <c r="F347" i="30"/>
  <c r="F356" i="30"/>
  <c r="F384" i="30"/>
  <c r="F431" i="30"/>
  <c r="F40" i="31"/>
  <c r="F126" i="31"/>
  <c r="D258" i="31"/>
  <c r="D161" i="32"/>
  <c r="F374" i="32"/>
  <c r="D258" i="32"/>
  <c r="F376" i="29"/>
  <c r="C429" i="29"/>
  <c r="D437" i="29"/>
  <c r="F36" i="30"/>
  <c r="D113" i="30"/>
  <c r="D241" i="30"/>
  <c r="C356" i="30"/>
  <c r="F403" i="30"/>
  <c r="F422" i="30"/>
  <c r="C447" i="30"/>
  <c r="F41" i="31"/>
  <c r="F92" i="31"/>
  <c r="F135" i="31"/>
  <c r="F249" i="31"/>
  <c r="F248" i="31"/>
  <c r="D434" i="31"/>
  <c r="F63" i="32"/>
  <c r="D272" i="32"/>
  <c r="D150" i="32"/>
  <c r="D101" i="33"/>
  <c r="F302" i="29"/>
  <c r="D341" i="29"/>
  <c r="D359" i="29"/>
  <c r="F368" i="29"/>
  <c r="D402" i="29"/>
  <c r="D130" i="30"/>
  <c r="F85" i="31"/>
  <c r="F84" i="31"/>
  <c r="F355" i="31"/>
  <c r="F356" i="31"/>
  <c r="D402" i="31"/>
  <c r="D370" i="31"/>
  <c r="D354" i="31"/>
  <c r="D290" i="31"/>
  <c r="D141" i="32"/>
  <c r="D273" i="32"/>
  <c r="F29" i="33"/>
  <c r="F30" i="33"/>
  <c r="D227" i="33"/>
  <c r="F39" i="29"/>
  <c r="F53" i="29"/>
  <c r="F78" i="29"/>
  <c r="F115" i="29"/>
  <c r="F123" i="29"/>
  <c r="F131" i="29"/>
  <c r="F142" i="29"/>
  <c r="F203" i="29"/>
  <c r="F277" i="29"/>
  <c r="F286" i="29"/>
  <c r="F310" i="29"/>
  <c r="F318" i="29"/>
  <c r="F342" i="29"/>
  <c r="F351" i="29"/>
  <c r="C368" i="29"/>
  <c r="D368" i="29" s="1"/>
  <c r="F394" i="29"/>
  <c r="F412" i="29"/>
  <c r="F430" i="29"/>
  <c r="F15" i="30"/>
  <c r="F22" i="30"/>
  <c r="F93" i="30"/>
  <c r="F100" i="30"/>
  <c r="F154" i="30"/>
  <c r="F235" i="30"/>
  <c r="F251" i="30"/>
  <c r="F259" i="30"/>
  <c r="F267" i="30"/>
  <c r="F323" i="30"/>
  <c r="F331" i="30"/>
  <c r="F340" i="30"/>
  <c r="F358" i="30"/>
  <c r="F367" i="30"/>
  <c r="F415" i="30"/>
  <c r="F442" i="30"/>
  <c r="D173" i="31"/>
  <c r="F355" i="32"/>
  <c r="F356" i="32"/>
  <c r="F418" i="32"/>
  <c r="F429" i="32"/>
  <c r="D94" i="33"/>
  <c r="F186" i="29"/>
  <c r="F211" i="29"/>
  <c r="C237" i="29"/>
  <c r="F262" i="29"/>
  <c r="F270" i="29"/>
  <c r="F334" i="29"/>
  <c r="F344" i="29"/>
  <c r="F403" i="29"/>
  <c r="C352" i="29"/>
  <c r="D352" i="29" s="1"/>
  <c r="C336" i="29"/>
  <c r="D336" i="29" s="1"/>
  <c r="D77" i="30"/>
  <c r="F203" i="30"/>
  <c r="F219" i="30"/>
  <c r="C251" i="30"/>
  <c r="D251" i="30" s="1"/>
  <c r="F350" i="30"/>
  <c r="C443" i="30"/>
  <c r="D443" i="30" s="1"/>
  <c r="F12" i="31"/>
  <c r="F118" i="31"/>
  <c r="F292" i="31"/>
  <c r="D302" i="31"/>
  <c r="F403" i="31"/>
  <c r="F404" i="31"/>
  <c r="D12" i="31"/>
  <c r="D320" i="31"/>
  <c r="D272" i="31"/>
  <c r="D208" i="31"/>
  <c r="F263" i="32"/>
  <c r="F366" i="32"/>
  <c r="C445" i="32"/>
  <c r="C444" i="32"/>
  <c r="F227" i="30"/>
  <c r="D427" i="30"/>
  <c r="D411" i="30"/>
  <c r="D363" i="30"/>
  <c r="D347" i="30"/>
  <c r="D331" i="30"/>
  <c r="D315" i="30"/>
  <c r="D299" i="30"/>
  <c r="D283" i="30"/>
  <c r="D235" i="30"/>
  <c r="D203" i="30"/>
  <c r="D171" i="30"/>
  <c r="D155" i="30"/>
  <c r="D58" i="30"/>
  <c r="D367" i="31"/>
  <c r="D111" i="32"/>
  <c r="D243" i="32"/>
  <c r="F79" i="29"/>
  <c r="F101" i="29"/>
  <c r="F133" i="29"/>
  <c r="F174" i="29"/>
  <c r="F188" i="29"/>
  <c r="F264" i="29"/>
  <c r="F271" i="29"/>
  <c r="F280" i="29"/>
  <c r="F304" i="29"/>
  <c r="D311" i="29"/>
  <c r="F335" i="29"/>
  <c r="F343" i="29"/>
  <c r="F353" i="29"/>
  <c r="F396" i="29"/>
  <c r="F432" i="29"/>
  <c r="D61" i="30"/>
  <c r="F69" i="30"/>
  <c r="F86" i="30"/>
  <c r="F117" i="30"/>
  <c r="F140" i="30"/>
  <c r="F178" i="30"/>
  <c r="F237" i="30"/>
  <c r="F269" i="30"/>
  <c r="F275" i="30"/>
  <c r="F316" i="30"/>
  <c r="F333" i="30"/>
  <c r="C342" i="30"/>
  <c r="F398" i="30"/>
  <c r="C441" i="30"/>
  <c r="C425" i="30"/>
  <c r="F28" i="31"/>
  <c r="F61" i="31"/>
  <c r="F103" i="31"/>
  <c r="F113" i="31"/>
  <c r="D166" i="31"/>
  <c r="F304" i="31"/>
  <c r="D335" i="31"/>
  <c r="D356" i="32"/>
  <c r="D442" i="32"/>
  <c r="D426" i="32"/>
  <c r="D410" i="32"/>
  <c r="D362" i="32"/>
  <c r="D93" i="30"/>
  <c r="D101" i="30"/>
  <c r="F156" i="30"/>
  <c r="F205" i="30"/>
  <c r="F244" i="30"/>
  <c r="F253" i="30"/>
  <c r="F283" i="30"/>
  <c r="F299" i="30"/>
  <c r="F308" i="30"/>
  <c r="F342" i="30"/>
  <c r="F352" i="30"/>
  <c r="F426" i="30"/>
  <c r="F445" i="30"/>
  <c r="C440" i="30"/>
  <c r="C424" i="30"/>
  <c r="C392" i="30"/>
  <c r="D392" i="30" s="1"/>
  <c r="C376" i="30"/>
  <c r="D376" i="30" s="1"/>
  <c r="C360" i="30"/>
  <c r="D360" i="30" s="1"/>
  <c r="C312" i="30"/>
  <c r="D312" i="30" s="1"/>
  <c r="C296" i="30"/>
  <c r="C280" i="30"/>
  <c r="D280" i="30" s="1"/>
  <c r="C264" i="30"/>
  <c r="D264" i="30" s="1"/>
  <c r="C248" i="30"/>
  <c r="D248" i="30" s="1"/>
  <c r="C216" i="30"/>
  <c r="D216" i="30" s="1"/>
  <c r="C200" i="30"/>
  <c r="C184" i="30"/>
  <c r="D184" i="30" s="1"/>
  <c r="C168" i="30"/>
  <c r="D168" i="30" s="1"/>
  <c r="C136" i="30"/>
  <c r="C120" i="30"/>
  <c r="D120" i="30" s="1"/>
  <c r="C88" i="30"/>
  <c r="C72" i="30"/>
  <c r="C56" i="30"/>
  <c r="D56" i="30" s="1"/>
  <c r="D45" i="31"/>
  <c r="F140" i="31"/>
  <c r="D334" i="31"/>
  <c r="F358" i="31"/>
  <c r="F406" i="31"/>
  <c r="D112" i="32"/>
  <c r="D244" i="32"/>
  <c r="F347" i="32"/>
  <c r="D180" i="33"/>
  <c r="D157" i="31"/>
  <c r="F229" i="31"/>
  <c r="F238" i="31"/>
  <c r="F262" i="31"/>
  <c r="D271" i="31"/>
  <c r="F278" i="31"/>
  <c r="D303" i="31"/>
  <c r="F310" i="31"/>
  <c r="C405" i="31"/>
  <c r="F433" i="31"/>
  <c r="C442" i="31"/>
  <c r="C427" i="31"/>
  <c r="D427" i="31" s="1"/>
  <c r="C411" i="31"/>
  <c r="D411" i="31" s="1"/>
  <c r="C394" i="31"/>
  <c r="C378" i="31"/>
  <c r="C362" i="31"/>
  <c r="C346" i="31"/>
  <c r="C330" i="31"/>
  <c r="C314" i="31"/>
  <c r="C298" i="31"/>
  <c r="C283" i="31"/>
  <c r="C267" i="31"/>
  <c r="D267" i="31" s="1"/>
  <c r="C251" i="31"/>
  <c r="D251" i="31" s="1"/>
  <c r="C235" i="31"/>
  <c r="D235" i="31" s="1"/>
  <c r="C219" i="31"/>
  <c r="D219" i="31" s="1"/>
  <c r="C202" i="31"/>
  <c r="C187" i="31"/>
  <c r="D187" i="31" s="1"/>
  <c r="C170" i="31"/>
  <c r="C154" i="31"/>
  <c r="C138" i="31"/>
  <c r="C122" i="31"/>
  <c r="C106" i="31"/>
  <c r="C90" i="31"/>
  <c r="C74" i="31"/>
  <c r="C58" i="31"/>
  <c r="C42" i="31"/>
  <c r="C26" i="31"/>
  <c r="F28" i="32"/>
  <c r="F36" i="32"/>
  <c r="F47" i="32"/>
  <c r="F82" i="32"/>
  <c r="F141" i="32"/>
  <c r="F151" i="32"/>
  <c r="D355" i="32"/>
  <c r="F364" i="32"/>
  <c r="C443" i="32"/>
  <c r="C428" i="32"/>
  <c r="C411" i="32"/>
  <c r="D411" i="32" s="1"/>
  <c r="C379" i="32"/>
  <c r="C332" i="32"/>
  <c r="C331" i="32"/>
  <c r="D331" i="32" s="1"/>
  <c r="C315" i="32"/>
  <c r="D315" i="32" s="1"/>
  <c r="C267" i="32"/>
  <c r="C251" i="32"/>
  <c r="D251" i="32" s="1"/>
  <c r="C235" i="32"/>
  <c r="D235" i="32" s="1"/>
  <c r="C219" i="32"/>
  <c r="C203" i="32"/>
  <c r="D203" i="32" s="1"/>
  <c r="C171" i="32"/>
  <c r="C139" i="32"/>
  <c r="C107" i="32"/>
  <c r="C43" i="32"/>
  <c r="C27" i="32"/>
  <c r="F12" i="33"/>
  <c r="F45" i="33"/>
  <c r="D52" i="33"/>
  <c r="D126" i="33"/>
  <c r="D179" i="33"/>
  <c r="F106" i="31"/>
  <c r="F120" i="31"/>
  <c r="F198" i="31"/>
  <c r="D207" i="31"/>
  <c r="F231" i="31"/>
  <c r="D239" i="31"/>
  <c r="D254" i="31"/>
  <c r="F263" i="31"/>
  <c r="F327" i="31"/>
  <c r="F359" i="31"/>
  <c r="F370" i="31"/>
  <c r="F378" i="31"/>
  <c r="C388" i="31"/>
  <c r="F435" i="31"/>
  <c r="D439" i="31"/>
  <c r="C408" i="31"/>
  <c r="D391" i="31"/>
  <c r="D375" i="31"/>
  <c r="D343" i="31"/>
  <c r="D311" i="31"/>
  <c r="F13" i="32"/>
  <c r="D20" i="32"/>
  <c r="F31" i="32"/>
  <c r="F73" i="32"/>
  <c r="F124" i="32"/>
  <c r="F132" i="32"/>
  <c r="F152" i="32"/>
  <c r="F190" i="32"/>
  <c r="F200" i="32"/>
  <c r="D210" i="32"/>
  <c r="F245" i="32"/>
  <c r="F255" i="32"/>
  <c r="F264" i="32"/>
  <c r="F282" i="32"/>
  <c r="D339" i="32"/>
  <c r="F375" i="32"/>
  <c r="F419" i="32"/>
  <c r="D436" i="32"/>
  <c r="D281" i="32"/>
  <c r="D184" i="32"/>
  <c r="D120" i="32"/>
  <c r="D72" i="32"/>
  <c r="F128" i="33"/>
  <c r="F154" i="33"/>
  <c r="D276" i="33"/>
  <c r="D295" i="33"/>
  <c r="F23" i="31"/>
  <c r="F107" i="31"/>
  <c r="F136" i="31"/>
  <c r="F145" i="31"/>
  <c r="F182" i="31"/>
  <c r="F200" i="31"/>
  <c r="F215" i="31"/>
  <c r="D223" i="31"/>
  <c r="D247" i="31"/>
  <c r="C273" i="31"/>
  <c r="F296" i="31"/>
  <c r="C321" i="31"/>
  <c r="F343" i="31"/>
  <c r="F379" i="31"/>
  <c r="F390" i="31"/>
  <c r="C407" i="31"/>
  <c r="D407" i="31" s="1"/>
  <c r="F417" i="31"/>
  <c r="F445" i="31"/>
  <c r="F21" i="32"/>
  <c r="F75" i="32"/>
  <c r="D84" i="32"/>
  <c r="F125" i="32"/>
  <c r="D132" i="32"/>
  <c r="D143" i="32"/>
  <c r="F201" i="32"/>
  <c r="F246" i="32"/>
  <c r="D274" i="32"/>
  <c r="F311" i="32"/>
  <c r="F330" i="32"/>
  <c r="F376" i="32"/>
  <c r="C385" i="32"/>
  <c r="C429" i="32"/>
  <c r="F438" i="32"/>
  <c r="D375" i="32"/>
  <c r="F54" i="33"/>
  <c r="F119" i="33"/>
  <c r="F173" i="33"/>
  <c r="F181" i="33"/>
  <c r="D228" i="33"/>
  <c r="F33" i="31"/>
  <c r="F62" i="31"/>
  <c r="F121" i="31"/>
  <c r="F151" i="31"/>
  <c r="F174" i="31"/>
  <c r="F183" i="31"/>
  <c r="D215" i="31"/>
  <c r="F241" i="31"/>
  <c r="F289" i="31"/>
  <c r="F353" i="31"/>
  <c r="F447" i="31"/>
  <c r="F15" i="32"/>
  <c r="F30" i="32"/>
  <c r="F38" i="32"/>
  <c r="F85" i="32"/>
  <c r="F114" i="32"/>
  <c r="D125" i="32"/>
  <c r="F153" i="32"/>
  <c r="F173" i="32"/>
  <c r="F182" i="32"/>
  <c r="C257" i="32"/>
  <c r="F265" i="32"/>
  <c r="F283" i="32"/>
  <c r="D292" i="32"/>
  <c r="D340" i="32"/>
  <c r="F367" i="32"/>
  <c r="F394" i="32"/>
  <c r="C310" i="32"/>
  <c r="C230" i="32"/>
  <c r="C214" i="32"/>
  <c r="D118" i="32"/>
  <c r="F13" i="33"/>
  <c r="F63" i="33"/>
  <c r="F174" i="33"/>
  <c r="F220" i="33"/>
  <c r="D96" i="32"/>
  <c r="D144" i="32"/>
  <c r="D163" i="32"/>
  <c r="D182" i="32"/>
  <c r="D221" i="32"/>
  <c r="C412" i="32"/>
  <c r="D420" i="32"/>
  <c r="D30" i="33"/>
  <c r="D87" i="33"/>
  <c r="D164" i="33"/>
  <c r="D174" i="33"/>
  <c r="F298" i="33"/>
  <c r="F297" i="33"/>
  <c r="D356" i="33"/>
  <c r="D70" i="31"/>
  <c r="F78" i="31"/>
  <c r="D93" i="31"/>
  <c r="F123" i="31"/>
  <c r="F138" i="31"/>
  <c r="C160" i="31"/>
  <c r="F167" i="31"/>
  <c r="F306" i="31"/>
  <c r="F321" i="31"/>
  <c r="F336" i="31"/>
  <c r="F391" i="31"/>
  <c r="F436" i="31"/>
  <c r="F14" i="32"/>
  <c r="D39" i="32"/>
  <c r="F128" i="32"/>
  <c r="F154" i="32"/>
  <c r="F285" i="32"/>
  <c r="F395" i="32"/>
  <c r="F420" i="32"/>
  <c r="F439" i="32"/>
  <c r="D388" i="32"/>
  <c r="D372" i="32"/>
  <c r="D324" i="32"/>
  <c r="D36" i="32"/>
  <c r="F22" i="33"/>
  <c r="D55" i="33"/>
  <c r="D367" i="33"/>
  <c r="F377" i="33"/>
  <c r="F376" i="33"/>
  <c r="F426" i="33"/>
  <c r="D382" i="31"/>
  <c r="F410" i="31"/>
  <c r="F427" i="31"/>
  <c r="F438" i="31"/>
  <c r="F22" i="32"/>
  <c r="D66" i="32"/>
  <c r="D115" i="32"/>
  <c r="F231" i="32"/>
  <c r="D241" i="32"/>
  <c r="F248" i="32"/>
  <c r="F267" i="32"/>
  <c r="D276" i="32"/>
  <c r="F387" i="32"/>
  <c r="D404" i="32"/>
  <c r="D71" i="33"/>
  <c r="F104" i="33"/>
  <c r="F427" i="33"/>
  <c r="C409" i="30"/>
  <c r="C393" i="30"/>
  <c r="C377" i="30"/>
  <c r="C361" i="30"/>
  <c r="C345" i="30"/>
  <c r="C329" i="30"/>
  <c r="C313" i="30"/>
  <c r="C297" i="30"/>
  <c r="C281" i="30"/>
  <c r="D281" i="30" s="1"/>
  <c r="C265" i="30"/>
  <c r="D265" i="30" s="1"/>
  <c r="C249" i="30"/>
  <c r="D249" i="30" s="1"/>
  <c r="C233" i="30"/>
  <c r="D233" i="30" s="1"/>
  <c r="C201" i="30"/>
  <c r="D201" i="30" s="1"/>
  <c r="C185" i="30"/>
  <c r="C169" i="30"/>
  <c r="D169" i="30" s="1"/>
  <c r="C153" i="30"/>
  <c r="C121" i="30"/>
  <c r="C105" i="30"/>
  <c r="C73" i="30"/>
  <c r="C57" i="30"/>
  <c r="C41" i="30"/>
  <c r="C25" i="30"/>
  <c r="F26" i="31"/>
  <c r="F65" i="31"/>
  <c r="F71" i="31"/>
  <c r="F94" i="31"/>
  <c r="F153" i="31"/>
  <c r="F168" i="31"/>
  <c r="F177" i="31"/>
  <c r="F210" i="31"/>
  <c r="D242" i="31"/>
  <c r="F314" i="31"/>
  <c r="F338" i="31"/>
  <c r="F346" i="31"/>
  <c r="F363" i="31"/>
  <c r="F42" i="32"/>
  <c r="F50" i="32"/>
  <c r="F58" i="32"/>
  <c r="F67" i="32"/>
  <c r="D78" i="32"/>
  <c r="F98" i="32"/>
  <c r="F127" i="32"/>
  <c r="F156" i="32"/>
  <c r="D323" i="32"/>
  <c r="C342" i="32"/>
  <c r="F360" i="32"/>
  <c r="D387" i="32"/>
  <c r="C413" i="32"/>
  <c r="C434" i="32"/>
  <c r="C418" i="32"/>
  <c r="D418" i="32" s="1"/>
  <c r="D403" i="32"/>
  <c r="C307" i="32"/>
  <c r="C306" i="32"/>
  <c r="D306" i="32" s="1"/>
  <c r="D275" i="32"/>
  <c r="C242" i="32"/>
  <c r="D242" i="32" s="1"/>
  <c r="C146" i="32"/>
  <c r="F212" i="33"/>
  <c r="D432" i="31"/>
  <c r="D352" i="31"/>
  <c r="D288" i="31"/>
  <c r="D23" i="32"/>
  <c r="D50" i="32"/>
  <c r="D212" i="33"/>
  <c r="D338" i="33"/>
  <c r="D418" i="33"/>
  <c r="F42" i="31"/>
  <c r="F155" i="31"/>
  <c r="F203" i="31"/>
  <c r="F235" i="31"/>
  <c r="F275" i="31"/>
  <c r="F282" i="31"/>
  <c r="F323" i="31"/>
  <c r="F374" i="31"/>
  <c r="F79" i="32"/>
  <c r="F89" i="32"/>
  <c r="F109" i="32"/>
  <c r="D128" i="32"/>
  <c r="D176" i="32"/>
  <c r="F215" i="32"/>
  <c r="D232" i="32"/>
  <c r="F325" i="32"/>
  <c r="F388" i="32"/>
  <c r="F441" i="32"/>
  <c r="D132" i="33"/>
  <c r="D149" i="33"/>
  <c r="F158" i="33"/>
  <c r="F281" i="33"/>
  <c r="F418" i="33"/>
  <c r="F57" i="31"/>
  <c r="F87" i="31"/>
  <c r="F110" i="31"/>
  <c r="D125" i="31"/>
  <c r="F194" i="31"/>
  <c r="F385" i="31"/>
  <c r="F394" i="31"/>
  <c r="C447" i="31"/>
  <c r="C431" i="31"/>
  <c r="D398" i="31"/>
  <c r="C383" i="31"/>
  <c r="D383" i="31" s="1"/>
  <c r="F17" i="32"/>
  <c r="F26" i="32"/>
  <c r="F91" i="32"/>
  <c r="F119" i="32"/>
  <c r="F138" i="32"/>
  <c r="D147" i="32"/>
  <c r="D195" i="32"/>
  <c r="F233" i="32"/>
  <c r="F241" i="32"/>
  <c r="F260" i="32"/>
  <c r="F390" i="32"/>
  <c r="F17" i="33"/>
  <c r="F205" i="33"/>
  <c r="F410" i="33"/>
  <c r="F411" i="33"/>
  <c r="F58" i="31"/>
  <c r="F73" i="31"/>
  <c r="F97" i="31"/>
  <c r="F171" i="31"/>
  <c r="F187" i="31"/>
  <c r="F195" i="31"/>
  <c r="F219" i="31"/>
  <c r="F227" i="31"/>
  <c r="F251" i="31"/>
  <c r="F259" i="31"/>
  <c r="F375" i="31"/>
  <c r="F386" i="31"/>
  <c r="F422" i="31"/>
  <c r="F160" i="32"/>
  <c r="F196" i="32"/>
  <c r="F216" i="32"/>
  <c r="F251" i="32"/>
  <c r="D260" i="32"/>
  <c r="F307" i="32"/>
  <c r="C354" i="32"/>
  <c r="D371" i="32"/>
  <c r="F425" i="32"/>
  <c r="C398" i="32"/>
  <c r="D191" i="32"/>
  <c r="C174" i="32"/>
  <c r="D174" i="32" s="1"/>
  <c r="C158" i="32"/>
  <c r="D158" i="32" s="1"/>
  <c r="F59" i="33"/>
  <c r="F75" i="33"/>
  <c r="F91" i="33"/>
  <c r="F92" i="33"/>
  <c r="D133" i="33"/>
  <c r="F142" i="33"/>
  <c r="D167" i="33"/>
  <c r="F331" i="33"/>
  <c r="D402" i="33"/>
  <c r="F34" i="32"/>
  <c r="D61" i="32"/>
  <c r="D100" i="32"/>
  <c r="D196" i="32"/>
  <c r="F52" i="33"/>
  <c r="D84" i="33"/>
  <c r="D116" i="33"/>
  <c r="D142" i="33"/>
  <c r="F150" i="33"/>
  <c r="F196" i="33"/>
  <c r="F321" i="33"/>
  <c r="F322" i="33"/>
  <c r="F55" i="32"/>
  <c r="F100" i="32"/>
  <c r="F110" i="32"/>
  <c r="F136" i="32"/>
  <c r="F157" i="32"/>
  <c r="F165" i="32"/>
  <c r="F226" i="32"/>
  <c r="F323" i="32"/>
  <c r="F371" i="32"/>
  <c r="F440" i="32"/>
  <c r="F15" i="33"/>
  <c r="F38" i="33"/>
  <c r="D53" i="33"/>
  <c r="F90" i="33"/>
  <c r="F112" i="33"/>
  <c r="D119" i="33"/>
  <c r="D165" i="33"/>
  <c r="D196" i="33"/>
  <c r="F203" i="33"/>
  <c r="D244" i="33"/>
  <c r="F254" i="33"/>
  <c r="F263" i="33"/>
  <c r="F348" i="33"/>
  <c r="F375" i="33"/>
  <c r="D383" i="33"/>
  <c r="F401" i="33"/>
  <c r="F435" i="33"/>
  <c r="C442" i="33"/>
  <c r="D442" i="33" s="1"/>
  <c r="C426" i="33"/>
  <c r="F148" i="32"/>
  <c r="F275" i="32"/>
  <c r="F333" i="32"/>
  <c r="F350" i="32"/>
  <c r="F358" i="32"/>
  <c r="F403" i="32"/>
  <c r="F32" i="33"/>
  <c r="D39" i="33"/>
  <c r="F47" i="33"/>
  <c r="D54" i="33"/>
  <c r="F106" i="33"/>
  <c r="F136" i="33"/>
  <c r="F144" i="33"/>
  <c r="D151" i="33"/>
  <c r="F159" i="33"/>
  <c r="D191" i="33"/>
  <c r="F238" i="33"/>
  <c r="F257" i="33"/>
  <c r="D274" i="33"/>
  <c r="F307" i="33"/>
  <c r="F314" i="33"/>
  <c r="D340" i="33"/>
  <c r="F368" i="33"/>
  <c r="F419" i="33"/>
  <c r="F221" i="32"/>
  <c r="F291" i="32"/>
  <c r="F300" i="32"/>
  <c r="F316" i="32"/>
  <c r="F24" i="33"/>
  <c r="F40" i="33"/>
  <c r="D47" i="33"/>
  <c r="D69" i="33"/>
  <c r="F114" i="33"/>
  <c r="F152" i="33"/>
  <c r="F175" i="33"/>
  <c r="F206" i="33"/>
  <c r="F282" i="33"/>
  <c r="F291" i="33"/>
  <c r="F350" i="33"/>
  <c r="F359" i="33"/>
  <c r="D386" i="33"/>
  <c r="F394" i="33"/>
  <c r="F403" i="33"/>
  <c r="F428" i="33"/>
  <c r="F446" i="33"/>
  <c r="D78" i="33"/>
  <c r="D85" i="33"/>
  <c r="F167" i="33"/>
  <c r="F191" i="33"/>
  <c r="D207" i="33"/>
  <c r="F275" i="33"/>
  <c r="F437" i="33"/>
  <c r="F193" i="33"/>
  <c r="D206" i="33"/>
  <c r="D308" i="33"/>
  <c r="F18" i="33"/>
  <c r="F26" i="33"/>
  <c r="F33" i="33"/>
  <c r="F123" i="33"/>
  <c r="F138" i="33"/>
  <c r="F146" i="33"/>
  <c r="F168" i="33"/>
  <c r="D215" i="33"/>
  <c r="F267" i="33"/>
  <c r="D292" i="33"/>
  <c r="F300" i="33"/>
  <c r="F352" i="33"/>
  <c r="F379" i="33"/>
  <c r="D404" i="33"/>
  <c r="D335" i="33"/>
  <c r="D224" i="33"/>
  <c r="F259" i="33"/>
  <c r="F325" i="33"/>
  <c r="F371" i="33"/>
  <c r="D388" i="33"/>
  <c r="F414" i="33"/>
  <c r="F87" i="32"/>
  <c r="F105" i="32"/>
  <c r="F162" i="32"/>
  <c r="F189" i="32"/>
  <c r="F223" i="32"/>
  <c r="F239" i="32"/>
  <c r="F278" i="32"/>
  <c r="F383" i="32"/>
  <c r="F391" i="32"/>
  <c r="F407" i="32"/>
  <c r="F414" i="32"/>
  <c r="F422" i="32"/>
  <c r="F430" i="32"/>
  <c r="C425" i="32"/>
  <c r="C409" i="32"/>
  <c r="C393" i="32"/>
  <c r="C378" i="32"/>
  <c r="D378" i="32" s="1"/>
  <c r="C345" i="32"/>
  <c r="C329" i="32"/>
  <c r="D329" i="32" s="1"/>
  <c r="C313" i="32"/>
  <c r="C297" i="32"/>
  <c r="D297" i="32" s="1"/>
  <c r="C265" i="32"/>
  <c r="C249" i="32"/>
  <c r="D249" i="32" s="1"/>
  <c r="C234" i="32"/>
  <c r="D234" i="32" s="1"/>
  <c r="C217" i="32"/>
  <c r="D217" i="32" s="1"/>
  <c r="C202" i="32"/>
  <c r="D202" i="32" s="1"/>
  <c r="C186" i="32"/>
  <c r="C170" i="32"/>
  <c r="D170" i="32" s="1"/>
  <c r="C154" i="32"/>
  <c r="D154" i="32" s="1"/>
  <c r="C138" i="32"/>
  <c r="D138" i="32" s="1"/>
  <c r="C122" i="32"/>
  <c r="D122" i="32" s="1"/>
  <c r="C106" i="32"/>
  <c r="D106" i="32" s="1"/>
  <c r="C90" i="32"/>
  <c r="D90" i="32" s="1"/>
  <c r="C74" i="32"/>
  <c r="D74" i="32" s="1"/>
  <c r="C58" i="32"/>
  <c r="D58" i="32" s="1"/>
  <c r="C41" i="32"/>
  <c r="C26" i="32"/>
  <c r="D26" i="32" s="1"/>
  <c r="F35" i="33"/>
  <c r="F43" i="33"/>
  <c r="F65" i="33"/>
  <c r="F72" i="33"/>
  <c r="F81" i="33"/>
  <c r="F87" i="33"/>
  <c r="D117" i="33"/>
  <c r="F155" i="33"/>
  <c r="D208" i="33"/>
  <c r="F277" i="33"/>
  <c r="F302" i="33"/>
  <c r="D310" i="33"/>
  <c r="F335" i="33"/>
  <c r="F363" i="33"/>
  <c r="F422" i="33"/>
  <c r="D400" i="33"/>
  <c r="D148" i="33"/>
  <c r="D163" i="33"/>
  <c r="F200" i="33"/>
  <c r="F250" i="33"/>
  <c r="D372" i="33"/>
  <c r="F397" i="33"/>
  <c r="D260" i="33"/>
  <c r="D319" i="33"/>
  <c r="F354" i="33"/>
  <c r="F84" i="33"/>
  <c r="D103" i="33"/>
  <c r="D195" i="33"/>
  <c r="F227" i="33"/>
  <c r="F252" i="33"/>
  <c r="F399" i="33"/>
  <c r="D434" i="33"/>
  <c r="C299" i="33"/>
  <c r="D299" i="33" s="1"/>
  <c r="C187" i="33"/>
  <c r="D187" i="33" s="1"/>
  <c r="C344" i="33"/>
  <c r="C411" i="33"/>
  <c r="C376" i="33"/>
  <c r="C433" i="33"/>
  <c r="C315" i="33"/>
  <c r="D315" i="33" s="1"/>
  <c r="C331" i="33"/>
  <c r="D331" i="33" s="1"/>
  <c r="C385" i="33"/>
  <c r="D385" i="33" s="1"/>
  <c r="C347" i="33"/>
  <c r="D347" i="33" s="1"/>
  <c r="C363" i="33"/>
  <c r="C427" i="33"/>
  <c r="D427" i="33" s="1"/>
  <c r="C401" i="33"/>
  <c r="D401" i="33" s="1"/>
  <c r="D27" i="33"/>
  <c r="D33" i="33"/>
  <c r="D51" i="33"/>
  <c r="D75" i="33"/>
  <c r="D114" i="33"/>
  <c r="D15" i="33"/>
  <c r="D56" i="33"/>
  <c r="D138" i="33"/>
  <c r="D97" i="33"/>
  <c r="D16" i="33"/>
  <c r="D81" i="33"/>
  <c r="D98" i="33"/>
  <c r="D41" i="33"/>
  <c r="D122" i="33"/>
  <c r="D17" i="33"/>
  <c r="D23" i="33"/>
  <c r="D58" i="33"/>
  <c r="D82" i="33"/>
  <c r="D145" i="33"/>
  <c r="D18" i="33"/>
  <c r="D59" i="33"/>
  <c r="D146" i="33"/>
  <c r="D12" i="33"/>
  <c r="D37" i="33"/>
  <c r="D65" i="33"/>
  <c r="D106" i="33"/>
  <c r="D171" i="33"/>
  <c r="D25" i="33"/>
  <c r="D129" i="33"/>
  <c r="D13" i="33"/>
  <c r="D66" i="33"/>
  <c r="D20" i="33"/>
  <c r="D72" i="33"/>
  <c r="D130" i="33"/>
  <c r="D32" i="33"/>
  <c r="D90" i="33"/>
  <c r="D154" i="33"/>
  <c r="D113" i="33"/>
  <c r="D178" i="33"/>
  <c r="C14" i="33"/>
  <c r="C28" i="33"/>
  <c r="F100" i="33"/>
  <c r="F99" i="33"/>
  <c r="F116" i="33"/>
  <c r="F115" i="33"/>
  <c r="F132" i="33"/>
  <c r="F131" i="33"/>
  <c r="F148" i="33"/>
  <c r="F147" i="33"/>
  <c r="D229" i="33"/>
  <c r="F236" i="33"/>
  <c r="F235" i="33"/>
  <c r="D240" i="33"/>
  <c r="C264" i="33"/>
  <c r="D134" i="33"/>
  <c r="D21" i="33"/>
  <c r="C36" i="33"/>
  <c r="F39" i="33"/>
  <c r="D42" i="33"/>
  <c r="D45" i="33"/>
  <c r="C48" i="33"/>
  <c r="F51" i="33"/>
  <c r="F64" i="33"/>
  <c r="D83" i="33"/>
  <c r="C99" i="33"/>
  <c r="C115" i="33"/>
  <c r="C131" i="33"/>
  <c r="C147" i="33"/>
  <c r="C173" i="33"/>
  <c r="C172" i="33"/>
  <c r="C204" i="33"/>
  <c r="C205" i="33"/>
  <c r="C252" i="33"/>
  <c r="C253" i="33"/>
  <c r="D270" i="33"/>
  <c r="D324" i="33"/>
  <c r="D363" i="33"/>
  <c r="C19" i="33"/>
  <c r="C77" i="33"/>
  <c r="C76" i="33"/>
  <c r="D79" i="33"/>
  <c r="F180" i="33"/>
  <c r="D247" i="33"/>
  <c r="D405" i="33"/>
  <c r="D102" i="33"/>
  <c r="F49" i="33"/>
  <c r="D155" i="33"/>
  <c r="D176" i="33"/>
  <c r="C185" i="33"/>
  <c r="D271" i="33"/>
  <c r="D313" i="33"/>
  <c r="D64" i="33"/>
  <c r="C31" i="33"/>
  <c r="F36" i="33"/>
  <c r="D95" i="33"/>
  <c r="D111" i="33"/>
  <c r="D127" i="33"/>
  <c r="D143" i="33"/>
  <c r="D159" i="33"/>
  <c r="D190" i="33"/>
  <c r="D210" i="33"/>
  <c r="F253" i="33"/>
  <c r="D259" i="33"/>
  <c r="F273" i="33"/>
  <c r="F272" i="33"/>
  <c r="D307" i="33"/>
  <c r="D86" i="33"/>
  <c r="F19" i="33"/>
  <c r="C24" i="33"/>
  <c r="F73" i="33"/>
  <c r="C80" i="33"/>
  <c r="C93" i="33"/>
  <c r="C92" i="33"/>
  <c r="C109" i="33"/>
  <c r="C108" i="33"/>
  <c r="C125" i="33"/>
  <c r="C124" i="33"/>
  <c r="C141" i="33"/>
  <c r="C140" i="33"/>
  <c r="C157" i="33"/>
  <c r="C156" i="33"/>
  <c r="D168" i="33"/>
  <c r="F177" i="33"/>
  <c r="C236" i="33"/>
  <c r="C237" i="33"/>
  <c r="D332" i="33"/>
  <c r="D150" i="33"/>
  <c r="D175" i="33"/>
  <c r="F31" i="33"/>
  <c r="D34" i="33"/>
  <c r="D43" i="33"/>
  <c r="D49" i="33"/>
  <c r="F66" i="33"/>
  <c r="C73" i="33"/>
  <c r="F80" i="33"/>
  <c r="D177" i="33"/>
  <c r="D254" i="33"/>
  <c r="D279" i="33"/>
  <c r="D320" i="33"/>
  <c r="D407" i="33"/>
  <c r="D118" i="33"/>
  <c r="D40" i="33"/>
  <c r="F56" i="33"/>
  <c r="D96" i="33"/>
  <c r="D112" i="33"/>
  <c r="D128" i="33"/>
  <c r="D144" i="33"/>
  <c r="D160" i="33"/>
  <c r="D169" i="33"/>
  <c r="F178" i="33"/>
  <c r="D211" i="33"/>
  <c r="C249" i="33"/>
  <c r="F260" i="33"/>
  <c r="D302" i="33"/>
  <c r="D345" i="33"/>
  <c r="D189" i="33"/>
  <c r="D22" i="33"/>
  <c r="F50" i="33"/>
  <c r="F74" i="33"/>
  <c r="D88" i="33"/>
  <c r="D104" i="33"/>
  <c r="D120" i="33"/>
  <c r="D136" i="33"/>
  <c r="D152" i="33"/>
  <c r="F188" i="33"/>
  <c r="F187" i="33"/>
  <c r="D193" i="33"/>
  <c r="D243" i="33"/>
  <c r="D327" i="33"/>
  <c r="D358" i="33"/>
  <c r="D423" i="33"/>
  <c r="C44" i="33"/>
  <c r="F89" i="33"/>
  <c r="F97" i="33"/>
  <c r="F105" i="33"/>
  <c r="F113" i="33"/>
  <c r="F121" i="33"/>
  <c r="F129" i="33"/>
  <c r="F137" i="33"/>
  <c r="F145" i="33"/>
  <c r="F153" i="33"/>
  <c r="F161" i="33"/>
  <c r="F170" i="33"/>
  <c r="F192" i="33"/>
  <c r="F207" i="33"/>
  <c r="F208" i="33"/>
  <c r="D222" i="33"/>
  <c r="D261" i="33"/>
  <c r="F42" i="33"/>
  <c r="F41" i="33"/>
  <c r="C61" i="33"/>
  <c r="C60" i="33"/>
  <c r="D89" i="33"/>
  <c r="D105" i="33"/>
  <c r="D121" i="33"/>
  <c r="D137" i="33"/>
  <c r="D153" i="33"/>
  <c r="D161" i="33"/>
  <c r="D197" i="33"/>
  <c r="D233" i="33"/>
  <c r="D238" i="33"/>
  <c r="D257" i="33"/>
  <c r="D359" i="33"/>
  <c r="D439" i="33"/>
  <c r="D50" i="33"/>
  <c r="F58" i="33"/>
  <c r="F57" i="33"/>
  <c r="D70" i="33"/>
  <c r="D74" i="33"/>
  <c r="C170" i="33"/>
  <c r="C256" i="33"/>
  <c r="D286" i="33"/>
  <c r="D391" i="33"/>
  <c r="D35" i="33"/>
  <c r="F44" i="33"/>
  <c r="D63" i="33"/>
  <c r="D67" i="33"/>
  <c r="F184" i="33"/>
  <c r="F183" i="33"/>
  <c r="D198" i="33"/>
  <c r="D209" i="33"/>
  <c r="D246" i="33"/>
  <c r="D38" i="33"/>
  <c r="D57" i="33"/>
  <c r="C162" i="33"/>
  <c r="D166" i="33"/>
  <c r="D183" i="33"/>
  <c r="D225" i="33"/>
  <c r="F230" i="33"/>
  <c r="F229" i="33"/>
  <c r="F241" i="33"/>
  <c r="F240" i="33"/>
  <c r="D245" i="33"/>
  <c r="D263" i="33"/>
  <c r="D329" i="33"/>
  <c r="G11" i="33"/>
  <c r="F67" i="33"/>
  <c r="F71" i="33"/>
  <c r="F164" i="33"/>
  <c r="F163" i="33"/>
  <c r="D241" i="33"/>
  <c r="D311" i="33"/>
  <c r="D361" i="33"/>
  <c r="D380" i="33"/>
  <c r="D411" i="33"/>
  <c r="C181" i="33"/>
  <c r="F232" i="33"/>
  <c r="F271" i="33"/>
  <c r="C287" i="33"/>
  <c r="D321" i="33"/>
  <c r="C328" i="33"/>
  <c r="F332" i="33"/>
  <c r="D366" i="33"/>
  <c r="D375" i="33"/>
  <c r="F380" i="33"/>
  <c r="D390" i="33"/>
  <c r="F406" i="33"/>
  <c r="F405" i="33"/>
  <c r="D415" i="33"/>
  <c r="D431" i="33"/>
  <c r="F204" i="33"/>
  <c r="F264" i="33"/>
  <c r="F289" i="33"/>
  <c r="F288" i="33"/>
  <c r="D291" i="33"/>
  <c r="D305" i="33"/>
  <c r="D312" i="33"/>
  <c r="F316" i="33"/>
  <c r="D349" i="33"/>
  <c r="D355" i="33"/>
  <c r="D376" i="33"/>
  <c r="D417" i="33"/>
  <c r="D426" i="33"/>
  <c r="D433" i="33"/>
  <c r="D289" i="33"/>
  <c r="D296" i="33"/>
  <c r="D316" i="33"/>
  <c r="F342" i="33"/>
  <c r="F341" i="33"/>
  <c r="D406" i="33"/>
  <c r="D421" i="33"/>
  <c r="D273" i="33"/>
  <c r="D275" i="33"/>
  <c r="C288" i="33"/>
  <c r="D304" i="33"/>
  <c r="D333" i="33"/>
  <c r="D341" i="33"/>
  <c r="D354" i="33"/>
  <c r="D381" i="33"/>
  <c r="D416" i="33"/>
  <c r="D432" i="33"/>
  <c r="D443" i="33"/>
  <c r="F223" i="33"/>
  <c r="D226" i="33"/>
  <c r="C265" i="33"/>
  <c r="D268" i="33"/>
  <c r="C272" i="33"/>
  <c r="C280" i="33"/>
  <c r="D300" i="33"/>
  <c r="D369" i="33"/>
  <c r="D396" i="33"/>
  <c r="D422" i="33"/>
  <c r="D438" i="33"/>
  <c r="C216" i="33"/>
  <c r="C223" i="33"/>
  <c r="F268" i="33"/>
  <c r="D284" i="33"/>
  <c r="D298" i="33"/>
  <c r="F305" i="33"/>
  <c r="D317" i="33"/>
  <c r="C325" i="33"/>
  <c r="D339" i="33"/>
  <c r="C342" i="33"/>
  <c r="D350" i="33"/>
  <c r="C368" i="33"/>
  <c r="D377" i="33"/>
  <c r="C392" i="33"/>
  <c r="C202" i="33"/>
  <c r="F216" i="33"/>
  <c r="D230" i="33"/>
  <c r="F255" i="33"/>
  <c r="D258" i="33"/>
  <c r="F262" i="33"/>
  <c r="C297" i="33"/>
  <c r="F310" i="33"/>
  <c r="F309" i="33"/>
  <c r="F317" i="33"/>
  <c r="F326" i="33"/>
  <c r="F351" i="33"/>
  <c r="D382" i="33"/>
  <c r="D387" i="33"/>
  <c r="D182" i="33"/>
  <c r="D188" i="33"/>
  <c r="C192" i="33"/>
  <c r="F214" i="33"/>
  <c r="F213" i="33"/>
  <c r="F244" i="33"/>
  <c r="C248" i="33"/>
  <c r="C255" i="33"/>
  <c r="C262" i="33"/>
  <c r="F294" i="33"/>
  <c r="F293" i="33"/>
  <c r="D301" i="33"/>
  <c r="C309" i="33"/>
  <c r="D323" i="33"/>
  <c r="C326" i="33"/>
  <c r="C351" i="33"/>
  <c r="C360" i="33"/>
  <c r="F364" i="33"/>
  <c r="F369" i="33"/>
  <c r="F374" i="33"/>
  <c r="F373" i="33"/>
  <c r="F383" i="33"/>
  <c r="D412" i="33"/>
  <c r="D428" i="33"/>
  <c r="D445" i="33"/>
  <c r="F248" i="33"/>
  <c r="C269" i="33"/>
  <c r="D285" i="33"/>
  <c r="C293" i="33"/>
  <c r="F301" i="33"/>
  <c r="D334" i="33"/>
  <c r="F360" i="33"/>
  <c r="D364" i="33"/>
  <c r="C373" i="33"/>
  <c r="C408" i="33"/>
  <c r="C213" i="33"/>
  <c r="D220" i="33"/>
  <c r="F246" i="33"/>
  <c r="F245" i="33"/>
  <c r="F285" i="33"/>
  <c r="D403" i="33"/>
  <c r="C424" i="33"/>
  <c r="C440" i="33"/>
  <c r="D277" i="33"/>
  <c r="D314" i="33"/>
  <c r="D318" i="33"/>
  <c r="D353" i="33"/>
  <c r="D398" i="33"/>
  <c r="D294" i="33"/>
  <c r="D306" i="33"/>
  <c r="D343" i="33"/>
  <c r="C352" i="33"/>
  <c r="D365" i="33"/>
  <c r="D371" i="33"/>
  <c r="D374" i="33"/>
  <c r="D200" i="33"/>
  <c r="C214" i="33"/>
  <c r="F224" i="33"/>
  <c r="C278" i="33"/>
  <c r="D290" i="33"/>
  <c r="F390" i="33"/>
  <c r="F389" i="33"/>
  <c r="C399" i="33"/>
  <c r="D409" i="33"/>
  <c r="D419" i="33"/>
  <c r="D435" i="33"/>
  <c r="D446" i="33"/>
  <c r="C221" i="33"/>
  <c r="F239" i="33"/>
  <c r="D242" i="33"/>
  <c r="F303" i="33"/>
  <c r="D337" i="33"/>
  <c r="D344" i="33"/>
  <c r="F358" i="33"/>
  <c r="F357" i="33"/>
  <c r="D370" i="33"/>
  <c r="D384" i="33"/>
  <c r="D389" i="33"/>
  <c r="D414" i="33"/>
  <c r="D425" i="33"/>
  <c r="D430" i="33"/>
  <c r="D441" i="33"/>
  <c r="F447" i="33"/>
  <c r="F198" i="33"/>
  <c r="F197" i="33"/>
  <c r="F228" i="33"/>
  <c r="C232" i="33"/>
  <c r="C239" i="33"/>
  <c r="F256" i="33"/>
  <c r="F287" i="33"/>
  <c r="C303" i="33"/>
  <c r="C336" i="33"/>
  <c r="F344" i="33"/>
  <c r="D348" i="33"/>
  <c r="C357" i="33"/>
  <c r="F385" i="33"/>
  <c r="F415" i="33"/>
  <c r="D420" i="33"/>
  <c r="F431" i="33"/>
  <c r="D436" i="33"/>
  <c r="C447" i="33"/>
  <c r="C437" i="33"/>
  <c r="C444" i="33"/>
  <c r="C186" i="33"/>
  <c r="C282" i="33"/>
  <c r="C330" i="33"/>
  <c r="C346" i="33"/>
  <c r="C362" i="33"/>
  <c r="C378" i="33"/>
  <c r="C394" i="33"/>
  <c r="C410" i="33"/>
  <c r="D397" i="33"/>
  <c r="D413" i="33"/>
  <c r="D429" i="33"/>
  <c r="C28" i="32"/>
  <c r="C57" i="32"/>
  <c r="C140" i="32"/>
  <c r="D140" i="32" s="1"/>
  <c r="C155" i="32"/>
  <c r="D155" i="32" s="1"/>
  <c r="C187" i="32"/>
  <c r="D187" i="32" s="1"/>
  <c r="C252" i="32"/>
  <c r="C347" i="32"/>
  <c r="C395" i="32"/>
  <c r="D395" i="32" s="1"/>
  <c r="C73" i="32"/>
  <c r="D73" i="32" s="1"/>
  <c r="C268" i="32"/>
  <c r="C44" i="32"/>
  <c r="D44" i="32" s="1"/>
  <c r="C89" i="32"/>
  <c r="D89" i="32" s="1"/>
  <c r="C283" i="32"/>
  <c r="D283" i="32" s="1"/>
  <c r="C427" i="32"/>
  <c r="D427" i="32" s="1"/>
  <c r="C59" i="32"/>
  <c r="D59" i="32" s="1"/>
  <c r="C121" i="32"/>
  <c r="C299" i="32"/>
  <c r="D299" i="32" s="1"/>
  <c r="C363" i="32"/>
  <c r="D363" i="32" s="1"/>
  <c r="C105" i="32"/>
  <c r="D105" i="32" s="1"/>
  <c r="C153" i="32"/>
  <c r="D153" i="32" s="1"/>
  <c r="C25" i="32"/>
  <c r="C91" i="32"/>
  <c r="D91" i="32" s="1"/>
  <c r="C169" i="32"/>
  <c r="C316" i="32"/>
  <c r="C75" i="32"/>
  <c r="D75" i="32" s="1"/>
  <c r="C137" i="32"/>
  <c r="C405" i="32"/>
  <c r="D405" i="32" s="1"/>
  <c r="C108" i="32"/>
  <c r="D108" i="32" s="1"/>
  <c r="D16" i="32"/>
  <c r="D33" i="32"/>
  <c r="D52" i="32"/>
  <c r="D34" i="32"/>
  <c r="D65" i="32"/>
  <c r="D70" i="32"/>
  <c r="D22" i="32"/>
  <c r="D46" i="32"/>
  <c r="D76" i="32"/>
  <c r="D28" i="32"/>
  <c r="D17" i="32"/>
  <c r="D29" i="32"/>
  <c r="D48" i="32"/>
  <c r="D45" i="32"/>
  <c r="D18" i="32"/>
  <c r="D41" i="32"/>
  <c r="D60" i="32"/>
  <c r="D127" i="32"/>
  <c r="D159" i="32"/>
  <c r="D30" i="32"/>
  <c r="D102" i="32"/>
  <c r="D12" i="32"/>
  <c r="D42" i="32"/>
  <c r="D54" i="32"/>
  <c r="D134" i="32"/>
  <c r="D68" i="32"/>
  <c r="D79" i="32"/>
  <c r="D13" i="32"/>
  <c r="D32" i="32"/>
  <c r="D49" i="32"/>
  <c r="D25" i="32"/>
  <c r="D55" i="32"/>
  <c r="D92" i="32"/>
  <c r="D14" i="32"/>
  <c r="D63" i="32"/>
  <c r="D38" i="32"/>
  <c r="D57" i="32"/>
  <c r="D124" i="32"/>
  <c r="D86" i="32"/>
  <c r="F25" i="32"/>
  <c r="F41" i="32"/>
  <c r="C56" i="32"/>
  <c r="C64" i="32"/>
  <c r="F84" i="32"/>
  <c r="F88" i="32"/>
  <c r="D114" i="32"/>
  <c r="D146" i="32"/>
  <c r="C166" i="32"/>
  <c r="D178" i="32"/>
  <c r="C193" i="32"/>
  <c r="C192" i="32"/>
  <c r="D197" i="32"/>
  <c r="D211" i="32"/>
  <c r="D231" i="32"/>
  <c r="D302" i="32"/>
  <c r="D321" i="32"/>
  <c r="D419" i="32"/>
  <c r="D21" i="32"/>
  <c r="D37" i="32"/>
  <c r="D51" i="32"/>
  <c r="C67" i="32"/>
  <c r="C88" i="32"/>
  <c r="D94" i="32"/>
  <c r="D97" i="32"/>
  <c r="C104" i="32"/>
  <c r="C136" i="32"/>
  <c r="F150" i="32"/>
  <c r="F170" i="32"/>
  <c r="C198" i="32"/>
  <c r="D247" i="32"/>
  <c r="C271" i="32"/>
  <c r="C270" i="32"/>
  <c r="D327" i="32"/>
  <c r="D352" i="32"/>
  <c r="C19" i="32"/>
  <c r="C35" i="32"/>
  <c r="F111" i="32"/>
  <c r="F118" i="32"/>
  <c r="F126" i="32"/>
  <c r="F133" i="32"/>
  <c r="F143" i="32"/>
  <c r="D175" i="32"/>
  <c r="D179" i="32"/>
  <c r="F184" i="32"/>
  <c r="F183" i="32"/>
  <c r="D222" i="32"/>
  <c r="D227" i="32"/>
  <c r="F253" i="32"/>
  <c r="D287" i="32"/>
  <c r="D291" i="32"/>
  <c r="C62" i="32"/>
  <c r="D85" i="32"/>
  <c r="D129" i="32"/>
  <c r="C151" i="32"/>
  <c r="D167" i="32"/>
  <c r="D171" i="32"/>
  <c r="F175" i="32"/>
  <c r="F179" i="32"/>
  <c r="D183" i="32"/>
  <c r="D212" i="32"/>
  <c r="F238" i="32"/>
  <c r="D265" i="32"/>
  <c r="D286" i="32"/>
  <c r="D328" i="32"/>
  <c r="D335" i="32"/>
  <c r="D370" i="32"/>
  <c r="D443" i="32"/>
  <c r="D137" i="32"/>
  <c r="D162" i="32"/>
  <c r="F59" i="32"/>
  <c r="D82" i="32"/>
  <c r="D101" i="32"/>
  <c r="F115" i="32"/>
  <c r="C119" i="32"/>
  <c r="F122" i="32"/>
  <c r="C126" i="32"/>
  <c r="D133" i="32"/>
  <c r="F147" i="32"/>
  <c r="F159" i="32"/>
  <c r="F167" i="32"/>
  <c r="D188" i="32"/>
  <c r="C199" i="32"/>
  <c r="D304" i="32"/>
  <c r="D207" i="32"/>
  <c r="F181" i="32"/>
  <c r="F180" i="32"/>
  <c r="D194" i="32"/>
  <c r="D228" i="32"/>
  <c r="D238" i="32"/>
  <c r="D255" i="32"/>
  <c r="D259" i="32"/>
  <c r="C15" i="32"/>
  <c r="D24" i="32"/>
  <c r="C31" i="32"/>
  <c r="D40" i="32"/>
  <c r="C47" i="32"/>
  <c r="D95" i="32"/>
  <c r="D98" i="32"/>
  <c r="C160" i="32"/>
  <c r="D169" i="32"/>
  <c r="C172" i="32"/>
  <c r="C180" i="32"/>
  <c r="D189" i="32"/>
  <c r="F224" i="32"/>
  <c r="F225" i="32"/>
  <c r="D254" i="32"/>
  <c r="D267" i="32"/>
  <c r="F288" i="32"/>
  <c r="F289" i="32"/>
  <c r="D293" i="32"/>
  <c r="D316" i="32"/>
  <c r="D107" i="32"/>
  <c r="C71" i="32"/>
  <c r="F78" i="32"/>
  <c r="F77" i="32"/>
  <c r="C83" i="32"/>
  <c r="F95" i="32"/>
  <c r="D130" i="32"/>
  <c r="F137" i="32"/>
  <c r="D156" i="32"/>
  <c r="C168" i="32"/>
  <c r="F195" i="32"/>
  <c r="D289" i="32"/>
  <c r="D305" i="32"/>
  <c r="D336" i="32"/>
  <c r="F349" i="32"/>
  <c r="F348" i="32"/>
  <c r="C77" i="32"/>
  <c r="C80" i="32"/>
  <c r="D109" i="32"/>
  <c r="C116" i="32"/>
  <c r="D121" i="32"/>
  <c r="C123" i="32"/>
  <c r="C148" i="32"/>
  <c r="C152" i="32"/>
  <c r="D186" i="32"/>
  <c r="D209" i="32"/>
  <c r="D214" i="32"/>
  <c r="D224" i="32"/>
  <c r="D239" i="32"/>
  <c r="D288" i="32"/>
  <c r="D311" i="32"/>
  <c r="D385" i="32"/>
  <c r="D139" i="32"/>
  <c r="C99" i="32"/>
  <c r="C164" i="32"/>
  <c r="C185" i="32"/>
  <c r="D190" i="32"/>
  <c r="F256" i="32"/>
  <c r="F257" i="32"/>
  <c r="D261" i="32"/>
  <c r="D433" i="32"/>
  <c r="C205" i="32"/>
  <c r="C206" i="32"/>
  <c r="D257" i="32"/>
  <c r="D27" i="32"/>
  <c r="D43" i="32"/>
  <c r="F53" i="32"/>
  <c r="F69" i="32"/>
  <c r="C87" i="32"/>
  <c r="D93" i="32"/>
  <c r="D113" i="32"/>
  <c r="D145" i="32"/>
  <c r="D173" i="32"/>
  <c r="D177" i="32"/>
  <c r="D215" i="32"/>
  <c r="D225" i="32"/>
  <c r="D230" i="32"/>
  <c r="D256" i="32"/>
  <c r="D262" i="32"/>
  <c r="D278" i="32"/>
  <c r="D295" i="32"/>
  <c r="D319" i="32"/>
  <c r="F61" i="32"/>
  <c r="F72" i="32"/>
  <c r="F74" i="32"/>
  <c r="C103" i="32"/>
  <c r="F106" i="32"/>
  <c r="C110" i="32"/>
  <c r="D117" i="32"/>
  <c r="F131" i="32"/>
  <c r="C135" i="32"/>
  <c r="C142" i="32"/>
  <c r="D149" i="32"/>
  <c r="D157" i="32"/>
  <c r="D165" i="32"/>
  <c r="F174" i="32"/>
  <c r="D268" i="32"/>
  <c r="D301" i="32"/>
  <c r="D313" i="32"/>
  <c r="F56" i="32"/>
  <c r="F158" i="32"/>
  <c r="D296" i="32"/>
  <c r="D368" i="32"/>
  <c r="F90" i="32"/>
  <c r="D246" i="32"/>
  <c r="D263" i="32"/>
  <c r="D279" i="32"/>
  <c r="D307" i="32"/>
  <c r="F198" i="32"/>
  <c r="C201" i="32"/>
  <c r="C204" i="32"/>
  <c r="F211" i="32"/>
  <c r="C361" i="32"/>
  <c r="D365" i="32"/>
  <c r="D382" i="32"/>
  <c r="D400" i="32"/>
  <c r="D424" i="32"/>
  <c r="D428" i="32"/>
  <c r="C218" i="32"/>
  <c r="F270" i="32"/>
  <c r="D310" i="32"/>
  <c r="F318" i="32"/>
  <c r="D325" i="32"/>
  <c r="D333" i="32"/>
  <c r="C337" i="32"/>
  <c r="D348" i="32"/>
  <c r="D374" i="32"/>
  <c r="D353" i="32"/>
  <c r="F385" i="32"/>
  <c r="F384" i="32"/>
  <c r="D392" i="32"/>
  <c r="D401" i="32"/>
  <c r="D425" i="32"/>
  <c r="D429" i="32"/>
  <c r="F188" i="32"/>
  <c r="D245" i="32"/>
  <c r="D252" i="32"/>
  <c r="D277" i="32"/>
  <c r="D284" i="32"/>
  <c r="D303" i="32"/>
  <c r="C318" i="32"/>
  <c r="D322" i="32"/>
  <c r="F326" i="32"/>
  <c r="F342" i="32"/>
  <c r="F341" i="32"/>
  <c r="D345" i="32"/>
  <c r="D357" i="32"/>
  <c r="D367" i="32"/>
  <c r="D379" i="32"/>
  <c r="D396" i="32"/>
  <c r="D406" i="32"/>
  <c r="F271" i="32"/>
  <c r="F296" i="32"/>
  <c r="F305" i="32"/>
  <c r="F304" i="32"/>
  <c r="F319" i="32"/>
  <c r="C326" i="32"/>
  <c r="C330" i="32"/>
  <c r="F334" i="32"/>
  <c r="D341" i="32"/>
  <c r="D349" i="32"/>
  <c r="D366" i="32"/>
  <c r="C384" i="32"/>
  <c r="D434" i="32"/>
  <c r="D439" i="32"/>
  <c r="F417" i="32"/>
  <c r="F416" i="32"/>
  <c r="D444" i="32"/>
  <c r="F206" i="32"/>
  <c r="C216" i="32"/>
  <c r="F229" i="32"/>
  <c r="D253" i="32"/>
  <c r="C264" i="32"/>
  <c r="D285" i="32"/>
  <c r="F328" i="32"/>
  <c r="F327" i="32"/>
  <c r="C334" i="32"/>
  <c r="D338" i="32"/>
  <c r="D354" i="32"/>
  <c r="D358" i="32"/>
  <c r="D393" i="32"/>
  <c r="D397" i="32"/>
  <c r="D402" i="32"/>
  <c r="D407" i="32"/>
  <c r="D416" i="32"/>
  <c r="D440" i="32"/>
  <c r="F209" i="32"/>
  <c r="D219" i="32"/>
  <c r="D229" i="32"/>
  <c r="F312" i="32"/>
  <c r="F321" i="32"/>
  <c r="F320" i="32"/>
  <c r="D342" i="32"/>
  <c r="C346" i="32"/>
  <c r="F369" i="32"/>
  <c r="F368" i="32"/>
  <c r="C376" i="32"/>
  <c r="D380" i="32"/>
  <c r="F408" i="32"/>
  <c r="D422" i="32"/>
  <c r="C282" i="32"/>
  <c r="D300" i="32"/>
  <c r="D351" i="32"/>
  <c r="D408" i="32"/>
  <c r="D412" i="32"/>
  <c r="D445" i="32"/>
  <c r="C200" i="32"/>
  <c r="F213" i="32"/>
  <c r="D223" i="32"/>
  <c r="F230" i="32"/>
  <c r="C233" i="32"/>
  <c r="C236" i="32"/>
  <c r="F243" i="32"/>
  <c r="F254" i="32"/>
  <c r="F280" i="32"/>
  <c r="F279" i="32"/>
  <c r="F286" i="32"/>
  <c r="D312" i="32"/>
  <c r="C320" i="32"/>
  <c r="F344" i="32"/>
  <c r="F343" i="32"/>
  <c r="D350" i="32"/>
  <c r="D389" i="32"/>
  <c r="C417" i="32"/>
  <c r="C441" i="32"/>
  <c r="C181" i="32"/>
  <c r="F193" i="32"/>
  <c r="D213" i="32"/>
  <c r="F261" i="32"/>
  <c r="F294" i="32"/>
  <c r="F293" i="32"/>
  <c r="F337" i="32"/>
  <c r="F336" i="32"/>
  <c r="D359" i="32"/>
  <c r="C377" i="32"/>
  <c r="D381" i="32"/>
  <c r="D394" i="32"/>
  <c r="D399" i="32"/>
  <c r="D409" i="32"/>
  <c r="D413" i="32"/>
  <c r="F197" i="32"/>
  <c r="C220" i="32"/>
  <c r="F227" i="32"/>
  <c r="D343" i="32"/>
  <c r="D347" i="32"/>
  <c r="F353" i="32"/>
  <c r="F352" i="32"/>
  <c r="D360" i="32"/>
  <c r="D364" i="32"/>
  <c r="D386" i="32"/>
  <c r="D390" i="32"/>
  <c r="F433" i="32"/>
  <c r="F432" i="32"/>
  <c r="F310" i="32"/>
  <c r="F309" i="32"/>
  <c r="D369" i="32"/>
  <c r="D423" i="32"/>
  <c r="D432" i="32"/>
  <c r="C248" i="32"/>
  <c r="D269" i="32"/>
  <c r="C280" i="32"/>
  <c r="C294" i="32"/>
  <c r="F302" i="32"/>
  <c r="D309" i="32"/>
  <c r="D317" i="32"/>
  <c r="D332" i="32"/>
  <c r="C344" i="32"/>
  <c r="D373" i="32"/>
  <c r="D383" i="32"/>
  <c r="F401" i="32"/>
  <c r="F400" i="32"/>
  <c r="F424" i="32"/>
  <c r="D438" i="32"/>
  <c r="D447" i="32"/>
  <c r="C446" i="32"/>
  <c r="D398" i="32"/>
  <c r="D414" i="32"/>
  <c r="C421" i="32"/>
  <c r="D430" i="32"/>
  <c r="C437" i="32"/>
  <c r="C250" i="32"/>
  <c r="C266" i="32"/>
  <c r="C298" i="32"/>
  <c r="C314" i="32"/>
  <c r="F357" i="32"/>
  <c r="F373" i="32"/>
  <c r="F389" i="32"/>
  <c r="F405" i="32"/>
  <c r="F421" i="32"/>
  <c r="F437" i="32"/>
  <c r="C203" i="31"/>
  <c r="D203" i="31" s="1"/>
  <c r="C218" i="31"/>
  <c r="C234" i="31"/>
  <c r="D234" i="31" s="1"/>
  <c r="C315" i="31"/>
  <c r="D315" i="31" s="1"/>
  <c r="C363" i="31"/>
  <c r="D363" i="31" s="1"/>
  <c r="C446" i="31"/>
  <c r="D446" i="31" s="1"/>
  <c r="C289" i="31"/>
  <c r="C433" i="31"/>
  <c r="D433" i="31" s="1"/>
  <c r="C250" i="31"/>
  <c r="C266" i="31"/>
  <c r="C337" i="31"/>
  <c r="C410" i="31"/>
  <c r="C282" i="31"/>
  <c r="C426" i="31"/>
  <c r="D426" i="31" s="1"/>
  <c r="C331" i="31"/>
  <c r="D331" i="31" s="1"/>
  <c r="C353" i="31"/>
  <c r="D353" i="31" s="1"/>
  <c r="C186" i="31"/>
  <c r="D186" i="31" s="1"/>
  <c r="D104" i="31"/>
  <c r="D144" i="31"/>
  <c r="D174" i="31"/>
  <c r="D191" i="31"/>
  <c r="D20" i="31"/>
  <c r="D37" i="31"/>
  <c r="D65" i="31"/>
  <c r="D87" i="31"/>
  <c r="C140" i="31"/>
  <c r="C139" i="31"/>
  <c r="D309" i="31"/>
  <c r="C380" i="31"/>
  <c r="C381" i="31"/>
  <c r="D26" i="31"/>
  <c r="D31" i="31"/>
  <c r="D48" i="31"/>
  <c r="F67" i="31"/>
  <c r="F66" i="31"/>
  <c r="D78" i="31"/>
  <c r="D83" i="31"/>
  <c r="D100" i="31"/>
  <c r="D117" i="31"/>
  <c r="D145" i="31"/>
  <c r="D167" i="31"/>
  <c r="C44" i="31"/>
  <c r="C43" i="31"/>
  <c r="D88" i="31"/>
  <c r="D106" i="31"/>
  <c r="D111" i="31"/>
  <c r="D128" i="31"/>
  <c r="F147" i="31"/>
  <c r="F146" i="31"/>
  <c r="D158" i="31"/>
  <c r="D163" i="31"/>
  <c r="D192" i="31"/>
  <c r="D205" i="31"/>
  <c r="D405" i="31"/>
  <c r="D21" i="31"/>
  <c r="D49" i="31"/>
  <c r="D71" i="31"/>
  <c r="C124" i="31"/>
  <c r="C123" i="31"/>
  <c r="D168" i="31"/>
  <c r="D245" i="31"/>
  <c r="D15" i="31"/>
  <c r="D32" i="31"/>
  <c r="F51" i="31"/>
  <c r="F50" i="31"/>
  <c r="D62" i="31"/>
  <c r="D67" i="31"/>
  <c r="D84" i="31"/>
  <c r="D101" i="31"/>
  <c r="D129" i="31"/>
  <c r="D151" i="31"/>
  <c r="C241" i="31"/>
  <c r="C240" i="31"/>
  <c r="C28" i="31"/>
  <c r="C27" i="31"/>
  <c r="D72" i="31"/>
  <c r="D90" i="31"/>
  <c r="D95" i="31"/>
  <c r="D112" i="31"/>
  <c r="F131" i="31"/>
  <c r="F130" i="31"/>
  <c r="D142" i="31"/>
  <c r="D147" i="31"/>
  <c r="D164" i="31"/>
  <c r="D181" i="31"/>
  <c r="D362" i="31"/>
  <c r="D122" i="31"/>
  <c r="D33" i="31"/>
  <c r="D55" i="31"/>
  <c r="C108" i="31"/>
  <c r="C107" i="31"/>
  <c r="D152" i="31"/>
  <c r="D170" i="31"/>
  <c r="D175" i="31"/>
  <c r="D217" i="31"/>
  <c r="C60" i="31"/>
  <c r="C59" i="31"/>
  <c r="D127" i="31"/>
  <c r="F163" i="31"/>
  <c r="F162" i="31"/>
  <c r="D261" i="31"/>
  <c r="D16" i="31"/>
  <c r="F35" i="31"/>
  <c r="F34" i="31"/>
  <c r="D46" i="31"/>
  <c r="D51" i="31"/>
  <c r="D68" i="31"/>
  <c r="D85" i="31"/>
  <c r="D113" i="31"/>
  <c r="D135" i="31"/>
  <c r="D189" i="31"/>
  <c r="D229" i="31"/>
  <c r="D253" i="31"/>
  <c r="D270" i="31"/>
  <c r="D56" i="31"/>
  <c r="D74" i="31"/>
  <c r="D79" i="31"/>
  <c r="D96" i="31"/>
  <c r="F115" i="31"/>
  <c r="F114" i="31"/>
  <c r="D126" i="31"/>
  <c r="D131" i="31"/>
  <c r="D148" i="31"/>
  <c r="D165" i="31"/>
  <c r="D17" i="31"/>
  <c r="D39" i="31"/>
  <c r="C92" i="31"/>
  <c r="C91" i="31"/>
  <c r="D136" i="31"/>
  <c r="D154" i="31"/>
  <c r="D159" i="31"/>
  <c r="D176" i="31"/>
  <c r="D236" i="31"/>
  <c r="D357" i="31"/>
  <c r="F19" i="31"/>
  <c r="F18" i="31"/>
  <c r="D30" i="31"/>
  <c r="D35" i="31"/>
  <c r="D52" i="31"/>
  <c r="D69" i="31"/>
  <c r="D97" i="31"/>
  <c r="D119" i="31"/>
  <c r="C172" i="31"/>
  <c r="C171" i="31"/>
  <c r="D277" i="31"/>
  <c r="D283" i="31"/>
  <c r="D40" i="31"/>
  <c r="D58" i="31"/>
  <c r="D63" i="31"/>
  <c r="D80" i="31"/>
  <c r="F99" i="31"/>
  <c r="F98" i="31"/>
  <c r="D110" i="31"/>
  <c r="D115" i="31"/>
  <c r="D132" i="31"/>
  <c r="D149" i="31"/>
  <c r="D177" i="31"/>
  <c r="D358" i="31"/>
  <c r="D421" i="31"/>
  <c r="D23" i="31"/>
  <c r="C76" i="31"/>
  <c r="C75" i="31"/>
  <c r="D120" i="31"/>
  <c r="D138" i="31"/>
  <c r="D143" i="31"/>
  <c r="D160" i="31"/>
  <c r="F179" i="31"/>
  <c r="F178" i="31"/>
  <c r="D184" i="31"/>
  <c r="D341" i="31"/>
  <c r="D14" i="31"/>
  <c r="D19" i="31"/>
  <c r="D36" i="31"/>
  <c r="D53" i="31"/>
  <c r="D81" i="31"/>
  <c r="D103" i="31"/>
  <c r="C156" i="31"/>
  <c r="C155" i="31"/>
  <c r="D220" i="31"/>
  <c r="F279" i="31"/>
  <c r="F280" i="31"/>
  <c r="D422" i="31"/>
  <c r="D24" i="31"/>
  <c r="D42" i="31"/>
  <c r="D47" i="31"/>
  <c r="D64" i="31"/>
  <c r="F83" i="31"/>
  <c r="F82" i="31"/>
  <c r="D94" i="31"/>
  <c r="D99" i="31"/>
  <c r="D116" i="31"/>
  <c r="D133" i="31"/>
  <c r="D161" i="31"/>
  <c r="D197" i="31"/>
  <c r="F267" i="31"/>
  <c r="D336" i="31"/>
  <c r="C198" i="31"/>
  <c r="D209" i="31"/>
  <c r="C221" i="31"/>
  <c r="F228" i="31"/>
  <c r="C232" i="31"/>
  <c r="D243" i="31"/>
  <c r="D291" i="31"/>
  <c r="C296" i="31"/>
  <c r="D337" i="31"/>
  <c r="D340" i="31"/>
  <c r="D349" i="31"/>
  <c r="F380" i="31"/>
  <c r="F381" i="31"/>
  <c r="D399" i="31"/>
  <c r="C413" i="31"/>
  <c r="C412" i="31"/>
  <c r="F184" i="31"/>
  <c r="D266" i="31"/>
  <c r="D289" i="31"/>
  <c r="D292" i="31"/>
  <c r="D301" i="31"/>
  <c r="F332" i="31"/>
  <c r="F333" i="31"/>
  <c r="F351" i="31"/>
  <c r="F350" i="31"/>
  <c r="D371" i="31"/>
  <c r="D376" i="31"/>
  <c r="D408" i="31"/>
  <c r="F424" i="31"/>
  <c r="F423" i="31"/>
  <c r="D442" i="31"/>
  <c r="C18" i="31"/>
  <c r="C34" i="31"/>
  <c r="C50" i="31"/>
  <c r="C66" i="31"/>
  <c r="C82" i="31"/>
  <c r="C98" i="31"/>
  <c r="C114" i="31"/>
  <c r="C130" i="31"/>
  <c r="C146" i="31"/>
  <c r="C162" i="31"/>
  <c r="C178" i="31"/>
  <c r="D244" i="31"/>
  <c r="F252" i="31"/>
  <c r="F253" i="31"/>
  <c r="D314" i="31"/>
  <c r="D332" i="31"/>
  <c r="D389" i="31"/>
  <c r="D403" i="31"/>
  <c r="D437" i="31"/>
  <c r="C25" i="31"/>
  <c r="C41" i="31"/>
  <c r="C57" i="31"/>
  <c r="C73" i="31"/>
  <c r="C89" i="31"/>
  <c r="C105" i="31"/>
  <c r="C121" i="31"/>
  <c r="C137" i="31"/>
  <c r="C153" i="31"/>
  <c r="C169" i="31"/>
  <c r="D195" i="31"/>
  <c r="D214" i="31"/>
  <c r="D248" i="31"/>
  <c r="D259" i="31"/>
  <c r="D263" i="31"/>
  <c r="F284" i="31"/>
  <c r="F285" i="31"/>
  <c r="F303" i="31"/>
  <c r="F302" i="31"/>
  <c r="D310" i="31"/>
  <c r="D323" i="31"/>
  <c r="D328" i="31"/>
  <c r="D369" i="31"/>
  <c r="D372" i="31"/>
  <c r="F415" i="31"/>
  <c r="F414" i="31"/>
  <c r="D423" i="31"/>
  <c r="F428" i="31"/>
  <c r="F429" i="31"/>
  <c r="F189" i="31"/>
  <c r="D199" i="31"/>
  <c r="D237" i="31"/>
  <c r="C252" i="31"/>
  <c r="D257" i="31"/>
  <c r="D284" i="31"/>
  <c r="D297" i="31"/>
  <c r="D350" i="31"/>
  <c r="D359" i="31"/>
  <c r="C368" i="31"/>
  <c r="F372" i="31"/>
  <c r="C390" i="31"/>
  <c r="D394" i="31"/>
  <c r="D404" i="31"/>
  <c r="D415" i="31"/>
  <c r="C429" i="31"/>
  <c r="C428" i="31"/>
  <c r="C438" i="31"/>
  <c r="G11" i="31"/>
  <c r="D218" i="31"/>
  <c r="D222" i="31"/>
  <c r="D233" i="31"/>
  <c r="C256" i="31"/>
  <c r="F271" i="31"/>
  <c r="D275" i="31"/>
  <c r="C280" i="31"/>
  <c r="D321" i="31"/>
  <c r="D324" i="31"/>
  <c r="C333" i="31"/>
  <c r="F364" i="31"/>
  <c r="F365" i="31"/>
  <c r="F383" i="31"/>
  <c r="F382" i="31"/>
  <c r="D401" i="31"/>
  <c r="F440" i="31"/>
  <c r="F439" i="31"/>
  <c r="C196" i="31"/>
  <c r="F199" i="31"/>
  <c r="F211" i="31"/>
  <c r="C230" i="31"/>
  <c r="C260" i="31"/>
  <c r="F268" i="31"/>
  <c r="F269" i="31"/>
  <c r="C293" i="31"/>
  <c r="F324" i="31"/>
  <c r="C342" i="31"/>
  <c r="D346" i="31"/>
  <c r="D364" i="31"/>
  <c r="D377" i="31"/>
  <c r="C400" i="31"/>
  <c r="D414" i="31"/>
  <c r="C424" i="31"/>
  <c r="D445" i="31"/>
  <c r="F16" i="31"/>
  <c r="F32" i="31"/>
  <c r="F48" i="31"/>
  <c r="F64" i="31"/>
  <c r="F80" i="31"/>
  <c r="F96" i="31"/>
  <c r="F112" i="31"/>
  <c r="F128" i="31"/>
  <c r="F144" i="31"/>
  <c r="F160" i="31"/>
  <c r="F176" i="31"/>
  <c r="C182" i="31"/>
  <c r="F196" i="31"/>
  <c r="F204" i="31"/>
  <c r="F205" i="31"/>
  <c r="F207" i="31"/>
  <c r="D211" i="31"/>
  <c r="F260" i="31"/>
  <c r="C264" i="31"/>
  <c r="D273" i="31"/>
  <c r="D276" i="31"/>
  <c r="C285" i="31"/>
  <c r="F316" i="31"/>
  <c r="F317" i="31"/>
  <c r="F335" i="31"/>
  <c r="F334" i="31"/>
  <c r="D355" i="31"/>
  <c r="C360" i="31"/>
  <c r="D419" i="31"/>
  <c r="C179" i="31"/>
  <c r="C200" i="31"/>
  <c r="C268" i="31"/>
  <c r="D298" i="31"/>
  <c r="D316" i="31"/>
  <c r="F360" i="31"/>
  <c r="C373" i="31"/>
  <c r="F431" i="31"/>
  <c r="F430" i="31"/>
  <c r="C204" i="31"/>
  <c r="D249" i="31"/>
  <c r="F287" i="31"/>
  <c r="F286" i="31"/>
  <c r="D294" i="31"/>
  <c r="D307" i="31"/>
  <c r="C312" i="31"/>
  <c r="D356" i="31"/>
  <c r="C365" i="31"/>
  <c r="F396" i="31"/>
  <c r="F397" i="31"/>
  <c r="D410" i="31"/>
  <c r="D420" i="31"/>
  <c r="D431" i="31"/>
  <c r="C440" i="31"/>
  <c r="D193" i="31"/>
  <c r="D212" i="31"/>
  <c r="F220" i="31"/>
  <c r="F221" i="31"/>
  <c r="D325" i="31"/>
  <c r="D378" i="31"/>
  <c r="C397" i="31"/>
  <c r="C396" i="31"/>
  <c r="D417" i="31"/>
  <c r="D216" i="31"/>
  <c r="D227" i="31"/>
  <c r="D231" i="31"/>
  <c r="D246" i="31"/>
  <c r="D305" i="31"/>
  <c r="D308" i="31"/>
  <c r="D317" i="31"/>
  <c r="F348" i="31"/>
  <c r="F349" i="31"/>
  <c r="F367" i="31"/>
  <c r="F366" i="31"/>
  <c r="D374" i="31"/>
  <c r="D387" i="31"/>
  <c r="D392" i="31"/>
  <c r="D406" i="31"/>
  <c r="C416" i="31"/>
  <c r="D430" i="31"/>
  <c r="D183" i="31"/>
  <c r="D190" i="31"/>
  <c r="D202" i="31"/>
  <c r="D225" i="31"/>
  <c r="D269" i="31"/>
  <c r="D286" i="31"/>
  <c r="D295" i="31"/>
  <c r="C304" i="31"/>
  <c r="F308" i="31"/>
  <c r="D330" i="31"/>
  <c r="D348" i="31"/>
  <c r="D361" i="31"/>
  <c r="F392" i="31"/>
  <c r="F408" i="31"/>
  <c r="F407" i="31"/>
  <c r="D435" i="31"/>
  <c r="C194" i="31"/>
  <c r="C224" i="31"/>
  <c r="D250" i="31"/>
  <c r="F300" i="31"/>
  <c r="F301" i="31"/>
  <c r="F319" i="31"/>
  <c r="F318" i="31"/>
  <c r="D326" i="31"/>
  <c r="D339" i="31"/>
  <c r="C344" i="31"/>
  <c r="D385" i="31"/>
  <c r="D388" i="31"/>
  <c r="D441" i="31"/>
  <c r="C180" i="31"/>
  <c r="C228" i="31"/>
  <c r="F236" i="31"/>
  <c r="F237" i="31"/>
  <c r="F243" i="31"/>
  <c r="C262" i="31"/>
  <c r="C278" i="31"/>
  <c r="D282" i="31"/>
  <c r="D300" i="31"/>
  <c r="F344" i="31"/>
  <c r="D366" i="31"/>
  <c r="C384" i="31"/>
  <c r="F388" i="31"/>
  <c r="F399" i="31"/>
  <c r="F398" i="31"/>
  <c r="F412" i="31"/>
  <c r="F413" i="31"/>
  <c r="D436" i="31"/>
  <c r="D447" i="31"/>
  <c r="C210" i="31"/>
  <c r="C444" i="31"/>
  <c r="F446" i="31"/>
  <c r="F261" i="31"/>
  <c r="F277" i="31"/>
  <c r="F293" i="31"/>
  <c r="F325" i="31"/>
  <c r="F341" i="31"/>
  <c r="F389" i="31"/>
  <c r="F405" i="31"/>
  <c r="F421" i="31"/>
  <c r="F437" i="31"/>
  <c r="C186" i="30"/>
  <c r="D186" i="30" s="1"/>
  <c r="C298" i="30"/>
  <c r="C202" i="30"/>
  <c r="C314" i="30"/>
  <c r="C379" i="30"/>
  <c r="C395" i="30"/>
  <c r="D395" i="30" s="1"/>
  <c r="C218" i="30"/>
  <c r="D218" i="30" s="1"/>
  <c r="C42" i="30"/>
  <c r="C330" i="30"/>
  <c r="C410" i="30"/>
  <c r="C426" i="30"/>
  <c r="C234" i="30"/>
  <c r="D234" i="30" s="1"/>
  <c r="C346" i="30"/>
  <c r="D346" i="30" s="1"/>
  <c r="C59" i="30"/>
  <c r="C282" i="30"/>
  <c r="D282" i="30" s="1"/>
  <c r="C362" i="30"/>
  <c r="D362" i="30" s="1"/>
  <c r="C122" i="30"/>
  <c r="D26" i="30"/>
  <c r="D79" i="30"/>
  <c r="D161" i="30"/>
  <c r="D176" i="30"/>
  <c r="D67" i="30"/>
  <c r="D15" i="30"/>
  <c r="D27" i="30"/>
  <c r="D39" i="30"/>
  <c r="D80" i="30"/>
  <c r="D142" i="30"/>
  <c r="D256" i="30"/>
  <c r="D57" i="30"/>
  <c r="D109" i="30"/>
  <c r="D131" i="30"/>
  <c r="D310" i="30"/>
  <c r="D16" i="30"/>
  <c r="D29" i="30"/>
  <c r="D81" i="30"/>
  <c r="D86" i="30"/>
  <c r="D22" i="30"/>
  <c r="D59" i="30"/>
  <c r="D110" i="30"/>
  <c r="D151" i="30"/>
  <c r="D245" i="30"/>
  <c r="D51" i="30"/>
  <c r="D64" i="30"/>
  <c r="D69" i="30"/>
  <c r="D83" i="30"/>
  <c r="D87" i="30"/>
  <c r="D98" i="30"/>
  <c r="D105" i="30"/>
  <c r="D144" i="30"/>
  <c r="D358" i="30"/>
  <c r="D13" i="30"/>
  <c r="D40" i="30"/>
  <c r="D111" i="30"/>
  <c r="D53" i="30"/>
  <c r="D70" i="30"/>
  <c r="D76" i="30"/>
  <c r="D88" i="30"/>
  <c r="D99" i="30"/>
  <c r="D106" i="30"/>
  <c r="D129" i="30"/>
  <c r="D157" i="30"/>
  <c r="D41" i="30"/>
  <c r="D95" i="30"/>
  <c r="D112" i="30"/>
  <c r="D152" i="30"/>
  <c r="D317" i="30"/>
  <c r="D35" i="30"/>
  <c r="D47" i="30"/>
  <c r="D72" i="30"/>
  <c r="D119" i="30"/>
  <c r="D146" i="30"/>
  <c r="D192" i="30"/>
  <c r="D32" i="30"/>
  <c r="D103" i="30"/>
  <c r="D137" i="30"/>
  <c r="D166" i="30"/>
  <c r="D42" i="30"/>
  <c r="D134" i="30"/>
  <c r="D175" i="30"/>
  <c r="D342" i="30"/>
  <c r="D24" i="30"/>
  <c r="D36" i="30"/>
  <c r="D48" i="30"/>
  <c r="D124" i="30"/>
  <c r="D153" i="30"/>
  <c r="D19" i="30"/>
  <c r="D43" i="30"/>
  <c r="D54" i="30"/>
  <c r="D91" i="30"/>
  <c r="D135" i="30"/>
  <c r="D182" i="30"/>
  <c r="D230" i="30"/>
  <c r="D25" i="30"/>
  <c r="D78" i="30"/>
  <c r="D141" i="30"/>
  <c r="D159" i="30"/>
  <c r="D301" i="30"/>
  <c r="D20" i="30"/>
  <c r="D31" i="30"/>
  <c r="D45" i="30"/>
  <c r="D55" i="30"/>
  <c r="D66" i="30"/>
  <c r="D102" i="30"/>
  <c r="D115" i="30"/>
  <c r="D136" i="30"/>
  <c r="D238" i="30"/>
  <c r="F55" i="30"/>
  <c r="C89" i="30"/>
  <c r="F110" i="30"/>
  <c r="C125" i="30"/>
  <c r="F135" i="30"/>
  <c r="D188" i="30"/>
  <c r="D198" i="30"/>
  <c r="D202" i="30"/>
  <c r="C231" i="30"/>
  <c r="F199" i="30"/>
  <c r="F200" i="30"/>
  <c r="C63" i="30"/>
  <c r="C118" i="30"/>
  <c r="D133" i="30"/>
  <c r="C150" i="30"/>
  <c r="D185" i="30"/>
  <c r="C199" i="30"/>
  <c r="C335" i="30"/>
  <c r="C334" i="30"/>
  <c r="D345" i="30"/>
  <c r="D442" i="30"/>
  <c r="D273" i="30"/>
  <c r="C128" i="30"/>
  <c r="C190" i="30"/>
  <c r="C189" i="30"/>
  <c r="D217" i="30"/>
  <c r="C68" i="30"/>
  <c r="F70" i="30"/>
  <c r="D75" i="30"/>
  <c r="D123" i="30"/>
  <c r="C147" i="30"/>
  <c r="D194" i="30"/>
  <c r="F260" i="30"/>
  <c r="D284" i="30"/>
  <c r="D431" i="30"/>
  <c r="D436" i="30"/>
  <c r="D333" i="30"/>
  <c r="D269" i="30"/>
  <c r="C104" i="30"/>
  <c r="F118" i="30"/>
  <c r="F182" i="30"/>
  <c r="C213" i="30"/>
  <c r="D227" i="30"/>
  <c r="C247" i="30"/>
  <c r="C246" i="30"/>
  <c r="D279" i="30"/>
  <c r="D290" i="30"/>
  <c r="C319" i="30"/>
  <c r="C318" i="30"/>
  <c r="D329" i="30"/>
  <c r="D357" i="30"/>
  <c r="D379" i="30"/>
  <c r="D158" i="30"/>
  <c r="C44" i="30"/>
  <c r="C94" i="30"/>
  <c r="D17" i="30"/>
  <c r="F19" i="30"/>
  <c r="D33" i="30"/>
  <c r="F35" i="30"/>
  <c r="F51" i="30"/>
  <c r="D73" i="30"/>
  <c r="F75" i="30"/>
  <c r="F87" i="30"/>
  <c r="F123" i="30"/>
  <c r="F153" i="30"/>
  <c r="D174" i="30"/>
  <c r="F214" i="30"/>
  <c r="D237" i="30"/>
  <c r="D285" i="30"/>
  <c r="C303" i="30"/>
  <c r="C302" i="30"/>
  <c r="D419" i="30"/>
  <c r="D425" i="30"/>
  <c r="F56" i="30"/>
  <c r="D85" i="30"/>
  <c r="C90" i="30"/>
  <c r="F95" i="30"/>
  <c r="D97" i="30"/>
  <c r="F99" i="30"/>
  <c r="D121" i="30"/>
  <c r="D126" i="30"/>
  <c r="D139" i="30"/>
  <c r="C145" i="30"/>
  <c r="F151" i="30"/>
  <c r="D162" i="30"/>
  <c r="C165" i="30"/>
  <c r="F175" i="30"/>
  <c r="C215" i="30"/>
  <c r="C214" i="30"/>
  <c r="F228" i="30"/>
  <c r="F239" i="30"/>
  <c r="F238" i="30"/>
  <c r="D313" i="30"/>
  <c r="C341" i="30"/>
  <c r="C12" i="30"/>
  <c r="C28" i="30"/>
  <c r="C82" i="30"/>
  <c r="F17" i="30"/>
  <c r="F33" i="30"/>
  <c r="C38" i="30"/>
  <c r="F49" i="30"/>
  <c r="F61" i="30"/>
  <c r="C71" i="30"/>
  <c r="F73" i="30"/>
  <c r="F92" i="30"/>
  <c r="C114" i="30"/>
  <c r="F116" i="30"/>
  <c r="C154" i="30"/>
  <c r="F160" i="30"/>
  <c r="F171" i="30"/>
  <c r="D195" i="30"/>
  <c r="D239" i="30"/>
  <c r="C287" i="30"/>
  <c r="C286" i="30"/>
  <c r="D297" i="30"/>
  <c r="C52" i="30"/>
  <c r="C107" i="30"/>
  <c r="D205" i="30"/>
  <c r="D219" i="30"/>
  <c r="D242" i="30"/>
  <c r="D266" i="30"/>
  <c r="D325" i="30"/>
  <c r="C100" i="30"/>
  <c r="F127" i="30"/>
  <c r="F143" i="30"/>
  <c r="F145" i="30"/>
  <c r="D148" i="30"/>
  <c r="C160" i="30"/>
  <c r="F196" i="30"/>
  <c r="F207" i="30"/>
  <c r="F206" i="30"/>
  <c r="D229" i="30"/>
  <c r="F252" i="30"/>
  <c r="D262" i="30"/>
  <c r="D404" i="30"/>
  <c r="D212" i="30"/>
  <c r="D207" i="30"/>
  <c r="D210" i="30"/>
  <c r="D252" i="30"/>
  <c r="D271" i="30"/>
  <c r="D309" i="30"/>
  <c r="D410" i="30"/>
  <c r="D361" i="30"/>
  <c r="D200" i="30"/>
  <c r="D259" i="30"/>
  <c r="F64" i="30"/>
  <c r="F180" i="30"/>
  <c r="F179" i="30"/>
  <c r="D187" i="30"/>
  <c r="D326" i="30"/>
  <c r="C351" i="30"/>
  <c r="C350" i="30"/>
  <c r="D278" i="30"/>
  <c r="D18" i="30"/>
  <c r="D34" i="30"/>
  <c r="D50" i="30"/>
  <c r="D62" i="30"/>
  <c r="D74" i="30"/>
  <c r="F112" i="30"/>
  <c r="D117" i="30"/>
  <c r="D122" i="30"/>
  <c r="D127" i="30"/>
  <c r="D132" i="30"/>
  <c r="D140" i="30"/>
  <c r="D143" i="30"/>
  <c r="F166" i="30"/>
  <c r="D179" i="30"/>
  <c r="D197" i="30"/>
  <c r="D206" i="30"/>
  <c r="D220" i="30"/>
  <c r="C254" i="30"/>
  <c r="C253" i="30"/>
  <c r="D267" i="30"/>
  <c r="D293" i="30"/>
  <c r="D367" i="30"/>
  <c r="C401" i="30"/>
  <c r="C400" i="30"/>
  <c r="F149" i="30"/>
  <c r="F221" i="30"/>
  <c r="F231" i="30"/>
  <c r="F232" i="30"/>
  <c r="D258" i="30"/>
  <c r="D263" i="30"/>
  <c r="D277" i="30"/>
  <c r="F246" i="30"/>
  <c r="F245" i="30"/>
  <c r="C138" i="30"/>
  <c r="C149" i="30"/>
  <c r="F158" i="30"/>
  <c r="C170" i="30"/>
  <c r="C222" i="30"/>
  <c r="C221" i="30"/>
  <c r="D295" i="30"/>
  <c r="D349" i="30"/>
  <c r="C385" i="30"/>
  <c r="C384" i="30"/>
  <c r="F309" i="30"/>
  <c r="F325" i="30"/>
  <c r="F341" i="30"/>
  <c r="F357" i="30"/>
  <c r="F376" i="30"/>
  <c r="F375" i="30"/>
  <c r="D388" i="30"/>
  <c r="D414" i="30"/>
  <c r="D426" i="30"/>
  <c r="D435" i="30"/>
  <c r="C390" i="30"/>
  <c r="C389" i="30"/>
  <c r="D420" i="30"/>
  <c r="F380" i="30"/>
  <c r="F381" i="30"/>
  <c r="C406" i="30"/>
  <c r="C405" i="30"/>
  <c r="C417" i="30"/>
  <c r="C416" i="30"/>
  <c r="D380" i="30"/>
  <c r="D438" i="30"/>
  <c r="F176" i="30"/>
  <c r="D196" i="30"/>
  <c r="D228" i="30"/>
  <c r="C232" i="30"/>
  <c r="D260" i="30"/>
  <c r="D371" i="30"/>
  <c r="F392" i="30"/>
  <c r="F391" i="30"/>
  <c r="C422" i="30"/>
  <c r="C421" i="30"/>
  <c r="C433" i="30"/>
  <c r="C432" i="30"/>
  <c r="D444" i="30"/>
  <c r="D275" i="30"/>
  <c r="D298" i="30"/>
  <c r="D314" i="30"/>
  <c r="D330" i="30"/>
  <c r="C381" i="30"/>
  <c r="F396" i="30"/>
  <c r="F397" i="30"/>
  <c r="F408" i="30"/>
  <c r="F407" i="30"/>
  <c r="D156" i="30"/>
  <c r="D172" i="30"/>
  <c r="C183" i="30"/>
  <c r="F191" i="30"/>
  <c r="F190" i="30"/>
  <c r="C193" i="30"/>
  <c r="F223" i="30"/>
  <c r="F222" i="30"/>
  <c r="C225" i="30"/>
  <c r="F254" i="30"/>
  <c r="C257" i="30"/>
  <c r="F268" i="30"/>
  <c r="D372" i="30"/>
  <c r="D396" i="30"/>
  <c r="F412" i="30"/>
  <c r="F413" i="30"/>
  <c r="F440" i="30"/>
  <c r="F439" i="30"/>
  <c r="C177" i="30"/>
  <c r="F197" i="30"/>
  <c r="F229" i="30"/>
  <c r="F261" i="30"/>
  <c r="F264" i="30"/>
  <c r="D268" i="30"/>
  <c r="C369" i="30"/>
  <c r="C368" i="30"/>
  <c r="D378" i="30"/>
  <c r="D412" i="30"/>
  <c r="F424" i="30"/>
  <c r="F423" i="30"/>
  <c r="D439" i="30"/>
  <c r="C180" i="30"/>
  <c r="F204" i="30"/>
  <c r="F236" i="30"/>
  <c r="D250" i="30"/>
  <c r="D276" i="30"/>
  <c r="D291" i="30"/>
  <c r="F373" i="30"/>
  <c r="D377" i="30"/>
  <c r="D397" i="30"/>
  <c r="D204" i="30"/>
  <c r="D211" i="30"/>
  <c r="D236" i="30"/>
  <c r="D243" i="30"/>
  <c r="D261" i="30"/>
  <c r="F284" i="30"/>
  <c r="C382" i="30"/>
  <c r="D428" i="30"/>
  <c r="D440" i="30"/>
  <c r="D307" i="30"/>
  <c r="D323" i="30"/>
  <c r="D339" i="30"/>
  <c r="D355" i="30"/>
  <c r="D373" i="30"/>
  <c r="D408" i="30"/>
  <c r="D296" i="30"/>
  <c r="C305" i="30"/>
  <c r="C304" i="30"/>
  <c r="C321" i="30"/>
  <c r="C320" i="30"/>
  <c r="C337" i="30"/>
  <c r="C336" i="30"/>
  <c r="C353" i="30"/>
  <c r="C352" i="30"/>
  <c r="D364" i="30"/>
  <c r="D394" i="30"/>
  <c r="D399" i="30"/>
  <c r="D434" i="30"/>
  <c r="D244" i="30"/>
  <c r="D308" i="30"/>
  <c r="D324" i="30"/>
  <c r="D340" i="30"/>
  <c r="D356" i="30"/>
  <c r="F365" i="30"/>
  <c r="D387" i="30"/>
  <c r="D393" i="30"/>
  <c r="D398" i="30"/>
  <c r="D424" i="30"/>
  <c r="D441" i="30"/>
  <c r="C178" i="30"/>
  <c r="F278" i="30"/>
  <c r="F293" i="30"/>
  <c r="F296" i="30"/>
  <c r="D300" i="30"/>
  <c r="F312" i="30"/>
  <c r="D316" i="30"/>
  <c r="F328" i="30"/>
  <c r="D332" i="30"/>
  <c r="F344" i="30"/>
  <c r="D348" i="30"/>
  <c r="F360" i="30"/>
  <c r="C365" i="30"/>
  <c r="D374" i="30"/>
  <c r="D383" i="30"/>
  <c r="D403" i="30"/>
  <c r="D409" i="30"/>
  <c r="D415" i="30"/>
  <c r="D447" i="30"/>
  <c r="F429" i="30"/>
  <c r="D430" i="30"/>
  <c r="C437" i="30"/>
  <c r="D446" i="30"/>
  <c r="F389" i="30"/>
  <c r="F405" i="30"/>
  <c r="F421" i="30"/>
  <c r="D413" i="30"/>
  <c r="D429" i="30"/>
  <c r="D445" i="30"/>
  <c r="C58" i="29"/>
  <c r="D58" i="29" s="1"/>
  <c r="C444" i="29"/>
  <c r="C122" i="29"/>
  <c r="D122" i="29" s="1"/>
  <c r="C139" i="29"/>
  <c r="C26" i="29"/>
  <c r="D26" i="29" s="1"/>
  <c r="C74" i="29"/>
  <c r="C203" i="29"/>
  <c r="D203" i="29" s="1"/>
  <c r="C218" i="29"/>
  <c r="C250" i="29"/>
  <c r="C416" i="29"/>
  <c r="D416" i="29" s="1"/>
  <c r="C154" i="29"/>
  <c r="C432" i="29"/>
  <c r="D432" i="29" s="1"/>
  <c r="C411" i="29"/>
  <c r="D411" i="29" s="1"/>
  <c r="C395" i="29"/>
  <c r="D395" i="29" s="1"/>
  <c r="C427" i="29"/>
  <c r="D427" i="29" s="1"/>
  <c r="C170" i="29"/>
  <c r="D170" i="29" s="1"/>
  <c r="C106" i="29"/>
  <c r="D106" i="29" s="1"/>
  <c r="D32" i="29"/>
  <c r="D76" i="29"/>
  <c r="D181" i="29"/>
  <c r="D21" i="29"/>
  <c r="D59" i="29"/>
  <c r="D270" i="29"/>
  <c r="D43" i="29"/>
  <c r="D16" i="29"/>
  <c r="D154" i="29"/>
  <c r="D334" i="29"/>
  <c r="D17" i="29"/>
  <c r="D33" i="29"/>
  <c r="D72" i="29"/>
  <c r="D44" i="29"/>
  <c r="D79" i="29"/>
  <c r="D95" i="29"/>
  <c r="D28" i="29"/>
  <c r="D74" i="29"/>
  <c r="D161" i="29"/>
  <c r="D201" i="29"/>
  <c r="D51" i="29"/>
  <c r="D113" i="29"/>
  <c r="D82" i="29"/>
  <c r="D97" i="29"/>
  <c r="D156" i="29"/>
  <c r="D36" i="29"/>
  <c r="D145" i="29"/>
  <c r="D24" i="29"/>
  <c r="D15" i="29"/>
  <c r="D20" i="29"/>
  <c r="D63" i="29"/>
  <c r="D140" i="29"/>
  <c r="C49" i="29"/>
  <c r="F73" i="29"/>
  <c r="F104" i="29"/>
  <c r="C114" i="29"/>
  <c r="F154" i="29"/>
  <c r="D211" i="29"/>
  <c r="D268" i="29"/>
  <c r="D289" i="29"/>
  <c r="D335" i="29"/>
  <c r="D13" i="29"/>
  <c r="D27" i="29"/>
  <c r="D35" i="29"/>
  <c r="D67" i="29"/>
  <c r="C73" i="29"/>
  <c r="C121" i="29"/>
  <c r="D124" i="29"/>
  <c r="C131" i="29"/>
  <c r="D134" i="29"/>
  <c r="D202" i="29"/>
  <c r="C212" i="29"/>
  <c r="C213" i="29"/>
  <c r="F236" i="29"/>
  <c r="F237" i="29"/>
  <c r="D280" i="29"/>
  <c r="D295" i="29"/>
  <c r="D312" i="29"/>
  <c r="D406" i="29"/>
  <c r="F55" i="29"/>
  <c r="F64" i="29"/>
  <c r="D70" i="29"/>
  <c r="D98" i="29"/>
  <c r="D101" i="29"/>
  <c r="D141" i="29"/>
  <c r="D162" i="29"/>
  <c r="D198" i="29"/>
  <c r="D226" i="29"/>
  <c r="C279" i="29"/>
  <c r="D216" i="29"/>
  <c r="D273" i="29"/>
  <c r="F61" i="29"/>
  <c r="F70" i="29"/>
  <c r="D111" i="29"/>
  <c r="F141" i="29"/>
  <c r="D173" i="29"/>
  <c r="D236" i="29"/>
  <c r="D274" i="29"/>
  <c r="D319" i="29"/>
  <c r="D370" i="29"/>
  <c r="D407" i="29"/>
  <c r="D443" i="29"/>
  <c r="D18" i="29"/>
  <c r="D25" i="29"/>
  <c r="D30" i="29"/>
  <c r="D38" i="29"/>
  <c r="C50" i="29"/>
  <c r="C80" i="29"/>
  <c r="C83" i="29"/>
  <c r="D92" i="29"/>
  <c r="C105" i="29"/>
  <c r="D108" i="29"/>
  <c r="C115" i="29"/>
  <c r="D118" i="29"/>
  <c r="D138" i="29"/>
  <c r="D166" i="29"/>
  <c r="F173" i="29"/>
  <c r="C177" i="29"/>
  <c r="C178" i="29"/>
  <c r="C185" i="29"/>
  <c r="C186" i="29"/>
  <c r="F200" i="29"/>
  <c r="F199" i="29"/>
  <c r="D232" i="29"/>
  <c r="D241" i="29"/>
  <c r="F255" i="29"/>
  <c r="D325" i="29"/>
  <c r="D337" i="29"/>
  <c r="D348" i="29"/>
  <c r="D388" i="29"/>
  <c r="D419" i="29"/>
  <c r="F38" i="29"/>
  <c r="D86" i="29"/>
  <c r="C125" i="29"/>
  <c r="C135" i="29"/>
  <c r="F138" i="29"/>
  <c r="D152" i="29"/>
  <c r="C159" i="29"/>
  <c r="C164" i="29"/>
  <c r="C163" i="29"/>
  <c r="C189" i="29"/>
  <c r="F232" i="29"/>
  <c r="F251" i="29"/>
  <c r="F291" i="29"/>
  <c r="F292" i="29"/>
  <c r="F326" i="29"/>
  <c r="D343" i="29"/>
  <c r="D401" i="29"/>
  <c r="D127" i="29"/>
  <c r="D47" i="29"/>
  <c r="C65" i="29"/>
  <c r="C96" i="29"/>
  <c r="F102" i="29"/>
  <c r="F125" i="29"/>
  <c r="F129" i="29"/>
  <c r="F153" i="29"/>
  <c r="F209" i="29"/>
  <c r="D237" i="29"/>
  <c r="D291" i="29"/>
  <c r="D302" i="29"/>
  <c r="D308" i="29"/>
  <c r="D326" i="29"/>
  <c r="C14" i="29"/>
  <c r="D56" i="29"/>
  <c r="D62" i="29"/>
  <c r="D68" i="29"/>
  <c r="C71" i="29"/>
  <c r="C77" i="29"/>
  <c r="F83" i="29"/>
  <c r="D99" i="29"/>
  <c r="D102" i="29"/>
  <c r="D142" i="29"/>
  <c r="F170" i="29"/>
  <c r="D204" i="29"/>
  <c r="D209" i="29"/>
  <c r="F223" i="29"/>
  <c r="C234" i="29"/>
  <c r="C233" i="29"/>
  <c r="C282" i="29"/>
  <c r="C281" i="29"/>
  <c r="F303" i="29"/>
  <c r="D332" i="29"/>
  <c r="F385" i="29"/>
  <c r="F384" i="29"/>
  <c r="C42" i="29"/>
  <c r="F57" i="29"/>
  <c r="F77" i="29"/>
  <c r="F81" i="29"/>
  <c r="C90" i="29"/>
  <c r="C109" i="29"/>
  <c r="C119" i="29"/>
  <c r="F122" i="29"/>
  <c r="C129" i="29"/>
  <c r="F132" i="29"/>
  <c r="D139" i="29"/>
  <c r="C153" i="29"/>
  <c r="D190" i="29"/>
  <c r="D303" i="29"/>
  <c r="D315" i="29"/>
  <c r="D327" i="29"/>
  <c r="C39" i="29"/>
  <c r="C93" i="29"/>
  <c r="F136" i="29"/>
  <c r="F160" i="29"/>
  <c r="F195" i="29"/>
  <c r="F196" i="29"/>
  <c r="D261" i="29"/>
  <c r="C362" i="29"/>
  <c r="C361" i="29"/>
  <c r="D433" i="29"/>
  <c r="C31" i="29"/>
  <c r="C45" i="29"/>
  <c r="D195" i="29"/>
  <c r="D205" i="29"/>
  <c r="F252" i="29"/>
  <c r="F253" i="29"/>
  <c r="F282" i="29"/>
  <c r="F283" i="29"/>
  <c r="D287" i="29"/>
  <c r="D310" i="29"/>
  <c r="F316" i="29"/>
  <c r="F317" i="29"/>
  <c r="D321" i="29"/>
  <c r="D323" i="29"/>
  <c r="F42" i="29"/>
  <c r="D54" i="29"/>
  <c r="D81" i="29"/>
  <c r="D136" i="29"/>
  <c r="F146" i="29"/>
  <c r="D157" i="29"/>
  <c r="D253" i="29"/>
  <c r="D257" i="29"/>
  <c r="D262" i="29"/>
  <c r="D304" i="29"/>
  <c r="D317" i="29"/>
  <c r="D328" i="29"/>
  <c r="D339" i="29"/>
  <c r="D391" i="29"/>
  <c r="D429" i="29"/>
  <c r="F26" i="29"/>
  <c r="D60" i="29"/>
  <c r="D66" i="29"/>
  <c r="D78" i="29"/>
  <c r="D133" i="29"/>
  <c r="F137" i="29"/>
  <c r="D150" i="29"/>
  <c r="F157" i="29"/>
  <c r="F164" i="29"/>
  <c r="C196" i="29"/>
  <c r="C197" i="29"/>
  <c r="D229" i="29"/>
  <c r="D243" i="29"/>
  <c r="D277" i="29"/>
  <c r="D293" i="29"/>
  <c r="D379" i="29"/>
  <c r="D428" i="29"/>
  <c r="C29" i="29"/>
  <c r="F40" i="29"/>
  <c r="F49" i="29"/>
  <c r="F66" i="29"/>
  <c r="D69" i="29"/>
  <c r="F88" i="29"/>
  <c r="D110" i="29"/>
  <c r="D130" i="29"/>
  <c r="C143" i="29"/>
  <c r="C148" i="29"/>
  <c r="C147" i="29"/>
  <c r="D168" i="29"/>
  <c r="C175" i="29"/>
  <c r="D206" i="29"/>
  <c r="F220" i="29"/>
  <c r="F221" i="29"/>
  <c r="F225" i="29"/>
  <c r="F230" i="29"/>
  <c r="D248" i="29"/>
  <c r="D299" i="29"/>
  <c r="F130" i="29"/>
  <c r="C137" i="29"/>
  <c r="F169" i="29"/>
  <c r="F187" i="29"/>
  <c r="D221" i="29"/>
  <c r="D225" i="29"/>
  <c r="D230" i="29"/>
  <c r="C244" i="29"/>
  <c r="C245" i="29"/>
  <c r="C278" i="29"/>
  <c r="F289" i="29"/>
  <c r="D392" i="29"/>
  <c r="D307" i="29"/>
  <c r="D316" i="29"/>
  <c r="F321" i="29"/>
  <c r="C394" i="29"/>
  <c r="C393" i="29"/>
  <c r="C424" i="29"/>
  <c r="D438" i="29"/>
  <c r="D349" i="29"/>
  <c r="C420" i="29"/>
  <c r="F390" i="29"/>
  <c r="F389" i="29"/>
  <c r="D399" i="29"/>
  <c r="C426" i="29"/>
  <c r="C425" i="29"/>
  <c r="C180" i="29"/>
  <c r="D184" i="29"/>
  <c r="D264" i="29"/>
  <c r="C271" i="29"/>
  <c r="F275" i="29"/>
  <c r="F276" i="29"/>
  <c r="C314" i="29"/>
  <c r="C313" i="29"/>
  <c r="C344" i="29"/>
  <c r="D353" i="29"/>
  <c r="F367" i="29"/>
  <c r="D381" i="29"/>
  <c r="C398" i="29"/>
  <c r="D445" i="29"/>
  <c r="D218" i="29"/>
  <c r="D220" i="29"/>
  <c r="D227" i="29"/>
  <c r="D250" i="29"/>
  <c r="D252" i="29"/>
  <c r="D259" i="29"/>
  <c r="D275" i="29"/>
  <c r="C292" i="29"/>
  <c r="D301" i="29"/>
  <c r="C340" i="29"/>
  <c r="C358" i="29"/>
  <c r="D367" i="29"/>
  <c r="D371" i="29"/>
  <c r="D380" i="29"/>
  <c r="F422" i="29"/>
  <c r="F421" i="29"/>
  <c r="D431" i="29"/>
  <c r="D444" i="29"/>
  <c r="D183" i="29"/>
  <c r="C193" i="29"/>
  <c r="C217" i="29"/>
  <c r="D224" i="29"/>
  <c r="D231" i="29"/>
  <c r="D238" i="29"/>
  <c r="C249" i="29"/>
  <c r="D256" i="29"/>
  <c r="D263" i="29"/>
  <c r="F267" i="29"/>
  <c r="D288" i="29"/>
  <c r="C296" i="29"/>
  <c r="C300" i="29"/>
  <c r="F331" i="29"/>
  <c r="C346" i="29"/>
  <c r="C345" i="29"/>
  <c r="F349" i="29"/>
  <c r="D376" i="29"/>
  <c r="D385" i="29"/>
  <c r="F399" i="29"/>
  <c r="D413" i="29"/>
  <c r="C200" i="29"/>
  <c r="F214" i="29"/>
  <c r="C228" i="29"/>
  <c r="F246" i="29"/>
  <c r="C260" i="29"/>
  <c r="C276" i="29"/>
  <c r="D363" i="29"/>
  <c r="C372" i="29"/>
  <c r="C390" i="29"/>
  <c r="D403" i="29"/>
  <c r="D412" i="29"/>
  <c r="F207" i="29"/>
  <c r="C214" i="29"/>
  <c r="F239" i="29"/>
  <c r="C246" i="29"/>
  <c r="D284" i="29"/>
  <c r="C298" i="29"/>
  <c r="C297" i="29"/>
  <c r="F305" i="29"/>
  <c r="D309" i="29"/>
  <c r="F363" i="29"/>
  <c r="C378" i="29"/>
  <c r="C377" i="29"/>
  <c r="F381" i="29"/>
  <c r="C408" i="29"/>
  <c r="D417" i="29"/>
  <c r="F431" i="29"/>
  <c r="D435" i="29"/>
  <c r="C440" i="29"/>
  <c r="F445" i="29"/>
  <c r="F204" i="29"/>
  <c r="C207" i="29"/>
  <c r="F228" i="29"/>
  <c r="C239" i="29"/>
  <c r="F260" i="29"/>
  <c r="D269" i="29"/>
  <c r="D305" i="29"/>
  <c r="F319" i="29"/>
  <c r="D333" i="29"/>
  <c r="C404" i="29"/>
  <c r="C422" i="29"/>
  <c r="D383" i="29"/>
  <c r="C410" i="29"/>
  <c r="C409" i="29"/>
  <c r="C442" i="29"/>
  <c r="C441" i="29"/>
  <c r="D365" i="29"/>
  <c r="C382" i="29"/>
  <c r="D400" i="29"/>
  <c r="C266" i="29"/>
  <c r="C265" i="29"/>
  <c r="F273" i="29"/>
  <c r="F294" i="29"/>
  <c r="C324" i="29"/>
  <c r="C342" i="29"/>
  <c r="D351" i="29"/>
  <c r="D355" i="29"/>
  <c r="D364" i="29"/>
  <c r="F369" i="29"/>
  <c r="D373" i="29"/>
  <c r="F406" i="29"/>
  <c r="F405" i="29"/>
  <c r="D415" i="29"/>
  <c r="F427" i="29"/>
  <c r="D294" i="29"/>
  <c r="C330" i="29"/>
  <c r="C329" i="29"/>
  <c r="D360" i="29"/>
  <c r="D369" i="29"/>
  <c r="F374" i="29"/>
  <c r="D397" i="29"/>
  <c r="F278" i="29"/>
  <c r="D347" i="29"/>
  <c r="C356" i="29"/>
  <c r="C374" i="29"/>
  <c r="D387" i="29"/>
  <c r="D396" i="29"/>
  <c r="D405" i="29"/>
  <c r="D423" i="29"/>
  <c r="D447" i="29"/>
  <c r="F308" i="29"/>
  <c r="F324" i="29"/>
  <c r="F340" i="29"/>
  <c r="F356" i="29"/>
  <c r="F372" i="29"/>
  <c r="F388" i="29"/>
  <c r="F404" i="29"/>
  <c r="F420" i="29"/>
  <c r="F436" i="29"/>
  <c r="F437" i="29"/>
  <c r="C428" i="28"/>
  <c r="D428" i="28" s="1"/>
  <c r="C251" i="28"/>
  <c r="D251" i="28" s="1"/>
  <c r="C76" i="28"/>
  <c r="C91" i="28"/>
  <c r="C187" i="28"/>
  <c r="D187" i="28" s="1"/>
  <c r="C267" i="28"/>
  <c r="D267" i="28" s="1"/>
  <c r="C107" i="28"/>
  <c r="C331" i="28"/>
  <c r="C395" i="28"/>
  <c r="C416" i="28"/>
  <c r="D416" i="28" s="1"/>
  <c r="C27" i="28"/>
  <c r="C123" i="28"/>
  <c r="D123" i="28" s="1"/>
  <c r="C203" i="28"/>
  <c r="D203" i="28" s="1"/>
  <c r="C283" i="28"/>
  <c r="D283" i="28" s="1"/>
  <c r="C368" i="28"/>
  <c r="D368" i="28" s="1"/>
  <c r="C139" i="28"/>
  <c r="C432" i="28"/>
  <c r="D432" i="28" s="1"/>
  <c r="C236" i="28"/>
  <c r="C43" i="28"/>
  <c r="C347" i="28"/>
  <c r="D347" i="28" s="1"/>
  <c r="C411" i="28"/>
  <c r="D411" i="28" s="1"/>
  <c r="C155" i="28"/>
  <c r="D155" i="28" s="1"/>
  <c r="C219" i="28"/>
  <c r="D219" i="28" s="1"/>
  <c r="C59" i="28"/>
  <c r="C171" i="28"/>
  <c r="C299" i="28"/>
  <c r="D299" i="28" s="1"/>
  <c r="D14" i="28"/>
  <c r="D64" i="28"/>
  <c r="D95" i="28"/>
  <c r="D128" i="28"/>
  <c r="D135" i="28"/>
  <c r="D148" i="28"/>
  <c r="D174" i="28"/>
  <c r="D20" i="28"/>
  <c r="D39" i="28"/>
  <c r="D51" i="28"/>
  <c r="D59" i="28"/>
  <c r="D70" i="28"/>
  <c r="D102" i="28"/>
  <c r="D115" i="28"/>
  <c r="D168" i="28"/>
  <c r="D263" i="28"/>
  <c r="D343" i="28"/>
  <c r="D46" i="28"/>
  <c r="D96" i="28"/>
  <c r="D142" i="28"/>
  <c r="D15" i="28"/>
  <c r="D28" i="28"/>
  <c r="D52" i="28"/>
  <c r="D71" i="28"/>
  <c r="D83" i="28"/>
  <c r="D91" i="28"/>
  <c r="D103" i="28"/>
  <c r="D116" i="28"/>
  <c r="D136" i="28"/>
  <c r="D156" i="28"/>
  <c r="D162" i="28"/>
  <c r="D175" i="28"/>
  <c r="D423" i="28"/>
  <c r="D41" i="28"/>
  <c r="D78" i="28"/>
  <c r="D110" i="28"/>
  <c r="D295" i="28"/>
  <c r="D16" i="28"/>
  <c r="D47" i="28"/>
  <c r="D60" i="28"/>
  <c r="D84" i="28"/>
  <c r="D124" i="28"/>
  <c r="D130" i="28"/>
  <c r="D143" i="28"/>
  <c r="D150" i="28"/>
  <c r="D163" i="28"/>
  <c r="D176" i="28"/>
  <c r="D22" i="28"/>
  <c r="D73" i="28"/>
  <c r="D105" i="28"/>
  <c r="D171" i="28"/>
  <c r="D208" i="28"/>
  <c r="D240" i="28"/>
  <c r="D48" i="28"/>
  <c r="D79" i="28"/>
  <c r="D92" i="28"/>
  <c r="D111" i="28"/>
  <c r="D131" i="28"/>
  <c r="D144" i="28"/>
  <c r="D151" i="28"/>
  <c r="D164" i="28"/>
  <c r="D407" i="28"/>
  <c r="D23" i="28"/>
  <c r="D35" i="28"/>
  <c r="D43" i="28"/>
  <c r="D54" i="28"/>
  <c r="D98" i="28"/>
  <c r="D118" i="28"/>
  <c r="D139" i="28"/>
  <c r="D30" i="28"/>
  <c r="D80" i="28"/>
  <c r="D112" i="28"/>
  <c r="D132" i="28"/>
  <c r="D158" i="28"/>
  <c r="D12" i="28"/>
  <c r="D36" i="28"/>
  <c r="D55" i="28"/>
  <c r="D75" i="28"/>
  <c r="D86" i="28"/>
  <c r="D99" i="28"/>
  <c r="D107" i="28"/>
  <c r="D119" i="28"/>
  <c r="D152" i="28"/>
  <c r="D172" i="28"/>
  <c r="D279" i="28"/>
  <c r="D25" i="28"/>
  <c r="D62" i="28"/>
  <c r="D126" i="28"/>
  <c r="D359" i="28"/>
  <c r="D31" i="28"/>
  <c r="D44" i="28"/>
  <c r="D68" i="28"/>
  <c r="D87" i="28"/>
  <c r="D100" i="28"/>
  <c r="D140" i="28"/>
  <c r="D146" i="28"/>
  <c r="D159" i="28"/>
  <c r="D166" i="28"/>
  <c r="D57" i="28"/>
  <c r="D94" i="28"/>
  <c r="D121" i="28"/>
  <c r="D32" i="28"/>
  <c r="D63" i="28"/>
  <c r="D76" i="28"/>
  <c r="D108" i="28"/>
  <c r="D127" i="28"/>
  <c r="D134" i="28"/>
  <c r="D147" i="28"/>
  <c r="D160" i="28"/>
  <c r="D167" i="28"/>
  <c r="D192" i="28"/>
  <c r="D224" i="28"/>
  <c r="D256" i="28"/>
  <c r="D391" i="28"/>
  <c r="D19" i="28"/>
  <c r="D27" i="28"/>
  <c r="D38" i="28"/>
  <c r="D89" i="28"/>
  <c r="D114" i="28"/>
  <c r="C184" i="28"/>
  <c r="F189" i="28"/>
  <c r="D213" i="28"/>
  <c r="D218" i="28"/>
  <c r="D228" i="28"/>
  <c r="C248" i="28"/>
  <c r="F253" i="28"/>
  <c r="C262" i="28"/>
  <c r="D273" i="28"/>
  <c r="D278" i="28"/>
  <c r="D327" i="28"/>
  <c r="D332" i="28"/>
  <c r="C360" i="28"/>
  <c r="D365" i="28"/>
  <c r="F383" i="28"/>
  <c r="F382" i="28"/>
  <c r="D398" i="28"/>
  <c r="C431" i="28"/>
  <c r="D311" i="28"/>
  <c r="D204" i="28"/>
  <c r="D239" i="28"/>
  <c r="D284" i="28"/>
  <c r="D312" i="28"/>
  <c r="D317" i="28"/>
  <c r="F335" i="28"/>
  <c r="F334" i="28"/>
  <c r="D350" i="28"/>
  <c r="C383" i="28"/>
  <c r="D442" i="28"/>
  <c r="C26" i="28"/>
  <c r="C42" i="28"/>
  <c r="C58" i="28"/>
  <c r="C74" i="28"/>
  <c r="C90" i="28"/>
  <c r="C106" i="28"/>
  <c r="C122" i="28"/>
  <c r="C138" i="28"/>
  <c r="C154" i="28"/>
  <c r="C170" i="28"/>
  <c r="D180" i="28"/>
  <c r="D185" i="28"/>
  <c r="C200" i="28"/>
  <c r="F205" i="28"/>
  <c r="D229" i="28"/>
  <c r="D234" i="28"/>
  <c r="D244" i="28"/>
  <c r="D249" i="28"/>
  <c r="D268" i="28"/>
  <c r="C296" i="28"/>
  <c r="D301" i="28"/>
  <c r="F319" i="28"/>
  <c r="F318" i="28"/>
  <c r="D334" i="28"/>
  <c r="C367" i="28"/>
  <c r="D426" i="28"/>
  <c r="D437" i="28"/>
  <c r="D253" i="28"/>
  <c r="D209" i="28"/>
  <c r="D243" i="28"/>
  <c r="D300" i="28"/>
  <c r="C129" i="28"/>
  <c r="C145" i="28"/>
  <c r="C161" i="28"/>
  <c r="C177" i="28"/>
  <c r="D190" i="28"/>
  <c r="D205" i="28"/>
  <c r="F230" i="28"/>
  <c r="D254" i="28"/>
  <c r="C280" i="28"/>
  <c r="D285" i="28"/>
  <c r="F303" i="28"/>
  <c r="F302" i="28"/>
  <c r="D318" i="28"/>
  <c r="C351" i="28"/>
  <c r="D410" i="28"/>
  <c r="D421" i="28"/>
  <c r="F438" i="28"/>
  <c r="D443" i="28"/>
  <c r="D179" i="28"/>
  <c r="D238" i="28"/>
  <c r="D333" i="28"/>
  <c r="D366" i="28"/>
  <c r="D17" i="28"/>
  <c r="F19" i="28"/>
  <c r="C24" i="28"/>
  <c r="D33" i="28"/>
  <c r="F35" i="28"/>
  <c r="C40" i="28"/>
  <c r="D49" i="28"/>
  <c r="F51" i="28"/>
  <c r="C56" i="28"/>
  <c r="D65" i="28"/>
  <c r="F67" i="28"/>
  <c r="C72" i="28"/>
  <c r="D81" i="28"/>
  <c r="F83" i="28"/>
  <c r="C88" i="28"/>
  <c r="D97" i="28"/>
  <c r="F99" i="28"/>
  <c r="C104" i="28"/>
  <c r="D113" i="28"/>
  <c r="F115" i="28"/>
  <c r="C120" i="28"/>
  <c r="F131" i="28"/>
  <c r="F147" i="28"/>
  <c r="F163" i="28"/>
  <c r="F191" i="28"/>
  <c r="D195" i="28"/>
  <c r="D215" i="28"/>
  <c r="C225" i="28"/>
  <c r="D230" i="28"/>
  <c r="F255" i="28"/>
  <c r="C264" i="28"/>
  <c r="D269" i="28"/>
  <c r="F287" i="28"/>
  <c r="F286" i="28"/>
  <c r="D302" i="28"/>
  <c r="D335" i="28"/>
  <c r="D394" i="28"/>
  <c r="D400" i="28"/>
  <c r="D405" i="28"/>
  <c r="D427" i="28"/>
  <c r="D433" i="28"/>
  <c r="D438" i="28"/>
  <c r="F26" i="28"/>
  <c r="F42" i="28"/>
  <c r="F58" i="28"/>
  <c r="F74" i="28"/>
  <c r="F90" i="28"/>
  <c r="F106" i="28"/>
  <c r="F122" i="28"/>
  <c r="F138" i="28"/>
  <c r="F154" i="28"/>
  <c r="F170" i="28"/>
  <c r="D191" i="28"/>
  <c r="F216" i="28"/>
  <c r="D220" i="28"/>
  <c r="C255" i="28"/>
  <c r="F271" i="28"/>
  <c r="F270" i="28"/>
  <c r="D286" i="28"/>
  <c r="C319" i="28"/>
  <c r="D378" i="28"/>
  <c r="D384" i="28"/>
  <c r="D389" i="28"/>
  <c r="F406" i="28"/>
  <c r="D417" i="28"/>
  <c r="D422" i="28"/>
  <c r="D189" i="28"/>
  <c r="D328" i="28"/>
  <c r="D399" i="28"/>
  <c r="D181" i="28"/>
  <c r="D186" i="28"/>
  <c r="D196" i="28"/>
  <c r="C216" i="28"/>
  <c r="F221" i="28"/>
  <c r="D245" i="28"/>
  <c r="D250" i="28"/>
  <c r="D270" i="28"/>
  <c r="C303" i="28"/>
  <c r="D362" i="28"/>
  <c r="D373" i="28"/>
  <c r="F390" i="28"/>
  <c r="D395" i="28"/>
  <c r="D401" i="28"/>
  <c r="D406" i="28"/>
  <c r="D382" i="28"/>
  <c r="C13" i="28"/>
  <c r="C29" i="28"/>
  <c r="C45" i="28"/>
  <c r="C61" i="28"/>
  <c r="C77" i="28"/>
  <c r="C93" i="28"/>
  <c r="C109" i="28"/>
  <c r="C125" i="28"/>
  <c r="C141" i="28"/>
  <c r="C157" i="28"/>
  <c r="C173" i="28"/>
  <c r="D206" i="28"/>
  <c r="D221" i="28"/>
  <c r="D287" i="28"/>
  <c r="F342" i="28"/>
  <c r="F341" i="28"/>
  <c r="D346" i="28"/>
  <c r="D357" i="28"/>
  <c r="D379" i="28"/>
  <c r="D385" i="28"/>
  <c r="D390" i="28"/>
  <c r="D439" i="28"/>
  <c r="D182" i="28"/>
  <c r="D211" i="28"/>
  <c r="D231" i="28"/>
  <c r="C241" i="28"/>
  <c r="D246" i="28"/>
  <c r="D271" i="28"/>
  <c r="D330" i="28"/>
  <c r="D336" i="28"/>
  <c r="D341" i="28"/>
  <c r="D363" i="28"/>
  <c r="D369" i="28"/>
  <c r="D374" i="28"/>
  <c r="D316" i="28"/>
  <c r="F367" i="28"/>
  <c r="F366" i="28"/>
  <c r="D207" i="28"/>
  <c r="D236" i="28"/>
  <c r="D314" i="28"/>
  <c r="D320" i="28"/>
  <c r="D325" i="28"/>
  <c r="D353" i="28"/>
  <c r="D358" i="28"/>
  <c r="D412" i="28"/>
  <c r="C440" i="28"/>
  <c r="D445" i="28"/>
  <c r="F351" i="28"/>
  <c r="F350" i="28"/>
  <c r="D197" i="28"/>
  <c r="D202" i="28"/>
  <c r="D212" i="28"/>
  <c r="D232" i="28"/>
  <c r="F237" i="28"/>
  <c r="D298" i="28"/>
  <c r="D304" i="28"/>
  <c r="D309" i="28"/>
  <c r="F326" i="28"/>
  <c r="D331" i="28"/>
  <c r="D337" i="28"/>
  <c r="D342" i="28"/>
  <c r="D396" i="28"/>
  <c r="C424" i="28"/>
  <c r="D429" i="28"/>
  <c r="F447" i="28"/>
  <c r="F446" i="28"/>
  <c r="D415" i="28"/>
  <c r="D214" i="28"/>
  <c r="D222" i="28"/>
  <c r="D237" i="28"/>
  <c r="D282" i="28"/>
  <c r="D293" i="28"/>
  <c r="D315" i="28"/>
  <c r="D321" i="28"/>
  <c r="D326" i="28"/>
  <c r="D375" i="28"/>
  <c r="D380" i="28"/>
  <c r="D408" i="28"/>
  <c r="D413" i="28"/>
  <c r="F431" i="28"/>
  <c r="F430" i="28"/>
  <c r="D446" i="28"/>
  <c r="D137" i="28"/>
  <c r="D169" i="28"/>
  <c r="D183" i="28"/>
  <c r="D193" i="28"/>
  <c r="D198" i="28"/>
  <c r="D227" i="28"/>
  <c r="D247" i="28"/>
  <c r="D257" i="28"/>
  <c r="D261" i="28"/>
  <c r="D266" i="28"/>
  <c r="D272" i="28"/>
  <c r="D277" i="28"/>
  <c r="D305" i="28"/>
  <c r="D310" i="28"/>
  <c r="D364" i="28"/>
  <c r="D392" i="28"/>
  <c r="D397" i="28"/>
  <c r="F415" i="28"/>
  <c r="F414" i="28"/>
  <c r="D430" i="28"/>
  <c r="D344" i="28"/>
  <c r="D349" i="28"/>
  <c r="G11" i="28"/>
  <c r="F184" i="28"/>
  <c r="D188" i="28"/>
  <c r="C223" i="28"/>
  <c r="F248" i="28"/>
  <c r="D252" i="28"/>
  <c r="F262" i="28"/>
  <c r="F278" i="28"/>
  <c r="D289" i="28"/>
  <c r="D294" i="28"/>
  <c r="D348" i="28"/>
  <c r="C376" i="28"/>
  <c r="D381" i="28"/>
  <c r="F399" i="28"/>
  <c r="F398" i="28"/>
  <c r="D414" i="28"/>
  <c r="C447" i="28"/>
  <c r="C434" i="28"/>
  <c r="F192" i="28"/>
  <c r="C444" i="28"/>
  <c r="D259" i="28"/>
  <c r="D275" i="28"/>
  <c r="D291" i="28"/>
  <c r="D307" i="28"/>
  <c r="D323" i="28"/>
  <c r="D339" i="28"/>
  <c r="D355" i="28"/>
  <c r="D371" i="28"/>
  <c r="D387" i="28"/>
  <c r="D403" i="28"/>
  <c r="D419" i="28"/>
  <c r="D435" i="28"/>
  <c r="C44" i="27"/>
  <c r="C108" i="27"/>
  <c r="D108" i="27" s="1"/>
  <c r="C396" i="27"/>
  <c r="D396" i="27" s="1"/>
  <c r="C171" i="27"/>
  <c r="D171" i="27" s="1"/>
  <c r="C123" i="27"/>
  <c r="D123" i="27" s="1"/>
  <c r="C59" i="27"/>
  <c r="C303" i="27"/>
  <c r="D303" i="27" s="1"/>
  <c r="C392" i="27"/>
  <c r="C411" i="27"/>
  <c r="D411" i="27" s="1"/>
  <c r="C139" i="27"/>
  <c r="C327" i="27"/>
  <c r="D327" i="27" s="1"/>
  <c r="C27" i="27"/>
  <c r="D27" i="27" s="1"/>
  <c r="C379" i="27"/>
  <c r="D379" i="27" s="1"/>
  <c r="C343" i="27"/>
  <c r="D343" i="27" s="1"/>
  <c r="C155" i="27"/>
  <c r="D155" i="27" s="1"/>
  <c r="C427" i="27"/>
  <c r="D427" i="27" s="1"/>
  <c r="D38" i="27"/>
  <c r="D44" i="27"/>
  <c r="D50" i="27"/>
  <c r="D119" i="27"/>
  <c r="D375" i="27"/>
  <c r="D15" i="27"/>
  <c r="D160" i="27"/>
  <c r="D33" i="27"/>
  <c r="D39" i="27"/>
  <c r="D114" i="27"/>
  <c r="D218" i="27"/>
  <c r="D34" i="27"/>
  <c r="D46" i="27"/>
  <c r="D79" i="27"/>
  <c r="D91" i="27"/>
  <c r="D143" i="27"/>
  <c r="D22" i="27"/>
  <c r="D28" i="27"/>
  <c r="D52" i="27"/>
  <c r="D68" i="27"/>
  <c r="D17" i="27"/>
  <c r="D23" i="27"/>
  <c r="D47" i="27"/>
  <c r="D58" i="27"/>
  <c r="D111" i="27"/>
  <c r="D167" i="27"/>
  <c r="D18" i="27"/>
  <c r="D30" i="27"/>
  <c r="D162" i="27"/>
  <c r="D384" i="27"/>
  <c r="D12" i="27"/>
  <c r="D36" i="27"/>
  <c r="D42" i="27"/>
  <c r="D59" i="27"/>
  <c r="D88" i="27"/>
  <c r="D215" i="27"/>
  <c r="D151" i="27"/>
  <c r="D31" i="27"/>
  <c r="D54" i="27"/>
  <c r="D43" i="27"/>
  <c r="D60" i="27"/>
  <c r="D71" i="27"/>
  <c r="D82" i="27"/>
  <c r="D14" i="27"/>
  <c r="D49" i="27"/>
  <c r="D56" i="27"/>
  <c r="D101" i="27"/>
  <c r="D136" i="27"/>
  <c r="D146" i="27"/>
  <c r="D20" i="27"/>
  <c r="D26" i="27"/>
  <c r="D70" i="27"/>
  <c r="D83" i="27"/>
  <c r="C80" i="27"/>
  <c r="D93" i="27"/>
  <c r="F96" i="27"/>
  <c r="F100" i="27"/>
  <c r="F111" i="27"/>
  <c r="F110" i="27"/>
  <c r="D120" i="27"/>
  <c r="D148" i="27"/>
  <c r="C159" i="27"/>
  <c r="F176" i="27"/>
  <c r="D189" i="27"/>
  <c r="F201" i="27"/>
  <c r="D253" i="27"/>
  <c r="D349" i="27"/>
  <c r="D398" i="27"/>
  <c r="C24" i="27"/>
  <c r="C40" i="27"/>
  <c r="F70" i="27"/>
  <c r="C103" i="27"/>
  <c r="F106" i="27"/>
  <c r="D234" i="27"/>
  <c r="D264" i="27"/>
  <c r="D269" i="27"/>
  <c r="D382" i="27"/>
  <c r="D442" i="27"/>
  <c r="D77" i="27"/>
  <c r="F80" i="27"/>
  <c r="F84" i="27"/>
  <c r="C100" i="27"/>
  <c r="D110" i="27"/>
  <c r="D124" i="27"/>
  <c r="D131" i="27"/>
  <c r="F143" i="27"/>
  <c r="F142" i="27"/>
  <c r="D152" i="27"/>
  <c r="D185" i="27"/>
  <c r="D202" i="27"/>
  <c r="D224" i="27"/>
  <c r="D249" i="27"/>
  <c r="F255" i="27"/>
  <c r="F254" i="27"/>
  <c r="D350" i="27"/>
  <c r="D388" i="27"/>
  <c r="F17" i="27"/>
  <c r="F33" i="27"/>
  <c r="F49" i="27"/>
  <c r="C61" i="27"/>
  <c r="D64" i="27"/>
  <c r="C74" i="27"/>
  <c r="C87" i="27"/>
  <c r="D117" i="27"/>
  <c r="C122" i="27"/>
  <c r="C121" i="27"/>
  <c r="C194" i="27"/>
  <c r="C216" i="27"/>
  <c r="D254" i="27"/>
  <c r="D265" i="27"/>
  <c r="D275" i="27"/>
  <c r="F296" i="27"/>
  <c r="F297" i="27"/>
  <c r="C13" i="27"/>
  <c r="F24" i="27"/>
  <c r="C29" i="27"/>
  <c r="F40" i="27"/>
  <c r="C45" i="27"/>
  <c r="F56" i="27"/>
  <c r="C135" i="27"/>
  <c r="D156" i="27"/>
  <c r="C163" i="27"/>
  <c r="F167" i="27"/>
  <c r="F175" i="27"/>
  <c r="F174" i="27"/>
  <c r="C186" i="27"/>
  <c r="D190" i="27"/>
  <c r="C203" i="27"/>
  <c r="C204" i="27"/>
  <c r="D212" i="27"/>
  <c r="D240" i="27"/>
  <c r="F303" i="27"/>
  <c r="F302" i="27"/>
  <c r="D415" i="27"/>
  <c r="D437" i="27"/>
  <c r="C170" i="27"/>
  <c r="C169" i="27"/>
  <c r="F78" i="27"/>
  <c r="D84" i="27"/>
  <c r="D94" i="27"/>
  <c r="D107" i="27"/>
  <c r="F128" i="27"/>
  <c r="F132" i="27"/>
  <c r="C149" i="27"/>
  <c r="C154" i="27"/>
  <c r="C153" i="27"/>
  <c r="C225" i="27"/>
  <c r="C226" i="27"/>
  <c r="D230" i="27"/>
  <c r="F241" i="27"/>
  <c r="D255" i="27"/>
  <c r="D270" i="27"/>
  <c r="D345" i="27"/>
  <c r="D165" i="27"/>
  <c r="F207" i="27"/>
  <c r="F206" i="27"/>
  <c r="D210" i="27"/>
  <c r="D248" i="27"/>
  <c r="D294" i="27"/>
  <c r="D193" i="27"/>
  <c r="D238" i="27"/>
  <c r="D263" i="27"/>
  <c r="F367" i="27"/>
  <c r="F366" i="27"/>
  <c r="D104" i="27"/>
  <c r="F107" i="27"/>
  <c r="D118" i="27"/>
  <c r="C125" i="27"/>
  <c r="D174" i="27"/>
  <c r="D199" i="27"/>
  <c r="D241" i="27"/>
  <c r="D250" i="27"/>
  <c r="F286" i="27"/>
  <c r="D302" i="27"/>
  <c r="D318" i="27"/>
  <c r="D357" i="27"/>
  <c r="D96" i="27"/>
  <c r="F62" i="27"/>
  <c r="D78" i="27"/>
  <c r="D139" i="27"/>
  <c r="F160" i="27"/>
  <c r="F164" i="27"/>
  <c r="F182" i="27"/>
  <c r="F204" i="27"/>
  <c r="F205" i="27"/>
  <c r="D208" i="27"/>
  <c r="D217" i="27"/>
  <c r="D352" i="27"/>
  <c r="D406" i="27"/>
  <c r="F91" i="27"/>
  <c r="C95" i="27"/>
  <c r="F139" i="27"/>
  <c r="C157" i="27"/>
  <c r="D191" i="27"/>
  <c r="D213" i="27"/>
  <c r="D271" i="27"/>
  <c r="F408" i="27"/>
  <c r="F407" i="27"/>
  <c r="D439" i="27"/>
  <c r="D115" i="27"/>
  <c r="F127" i="27"/>
  <c r="F126" i="27"/>
  <c r="D200" i="27"/>
  <c r="D353" i="27"/>
  <c r="G11" i="27"/>
  <c r="D16" i="27"/>
  <c r="D32" i="27"/>
  <c r="D72" i="27"/>
  <c r="F188" i="27"/>
  <c r="F189" i="27"/>
  <c r="D242" i="27"/>
  <c r="D246" i="27"/>
  <c r="D267" i="27"/>
  <c r="D272" i="27"/>
  <c r="D336" i="27"/>
  <c r="D359" i="27"/>
  <c r="D55" i="27"/>
  <c r="C92" i="27"/>
  <c r="D102" i="27"/>
  <c r="D105" i="27"/>
  <c r="D112" i="27"/>
  <c r="D126" i="27"/>
  <c r="D140" i="27"/>
  <c r="C147" i="27"/>
  <c r="F151" i="27"/>
  <c r="F159" i="27"/>
  <c r="F158" i="27"/>
  <c r="D168" i="27"/>
  <c r="D183" i="27"/>
  <c r="D214" i="27"/>
  <c r="D232" i="27"/>
  <c r="D237" i="27"/>
  <c r="F242" i="27"/>
  <c r="C257" i="27"/>
  <c r="C258" i="27"/>
  <c r="D262" i="27"/>
  <c r="F273" i="27"/>
  <c r="F274" i="27"/>
  <c r="D278" i="27"/>
  <c r="D288" i="27"/>
  <c r="D298" i="27"/>
  <c r="F337" i="27"/>
  <c r="F338" i="27"/>
  <c r="D423" i="27"/>
  <c r="D67" i="27"/>
  <c r="D69" i="27"/>
  <c r="D133" i="27"/>
  <c r="C138" i="27"/>
  <c r="C137" i="27"/>
  <c r="D188" i="27"/>
  <c r="F211" i="27"/>
  <c r="F210" i="27"/>
  <c r="D247" i="27"/>
  <c r="D337" i="27"/>
  <c r="C66" i="27"/>
  <c r="C76" i="27"/>
  <c r="C99" i="27"/>
  <c r="C109" i="27"/>
  <c r="D144" i="27"/>
  <c r="D158" i="27"/>
  <c r="D172" i="27"/>
  <c r="C179" i="27"/>
  <c r="C219" i="27"/>
  <c r="C220" i="27"/>
  <c r="D233" i="27"/>
  <c r="F248" i="27"/>
  <c r="F305" i="27"/>
  <c r="F306" i="27"/>
  <c r="F321" i="27"/>
  <c r="F322" i="27"/>
  <c r="D326" i="27"/>
  <c r="C181" i="27"/>
  <c r="C184" i="27"/>
  <c r="C209" i="27"/>
  <c r="C228" i="27"/>
  <c r="F246" i="27"/>
  <c r="D301" i="27"/>
  <c r="C305" i="27"/>
  <c r="C306" i="27"/>
  <c r="D321" i="27"/>
  <c r="D333" i="27"/>
  <c r="C341" i="27"/>
  <c r="F380" i="27"/>
  <c r="F381" i="27"/>
  <c r="D417" i="27"/>
  <c r="C438" i="27"/>
  <c r="D282" i="27"/>
  <c r="D286" i="27"/>
  <c r="D317" i="27"/>
  <c r="F358" i="27"/>
  <c r="D362" i="27"/>
  <c r="D366" i="27"/>
  <c r="F399" i="27"/>
  <c r="F398" i="27"/>
  <c r="D420" i="27"/>
  <c r="F440" i="27"/>
  <c r="F439" i="27"/>
  <c r="F342" i="27"/>
  <c r="C358" i="27"/>
  <c r="C376" i="27"/>
  <c r="F412" i="27"/>
  <c r="F413" i="27"/>
  <c r="F236" i="27"/>
  <c r="F268" i="27"/>
  <c r="C283" i="27"/>
  <c r="F290" i="27"/>
  <c r="F326" i="27"/>
  <c r="C342" i="27"/>
  <c r="F360" i="27"/>
  <c r="F359" i="27"/>
  <c r="C363" i="27"/>
  <c r="C367" i="27"/>
  <c r="C385" i="27"/>
  <c r="D389" i="27"/>
  <c r="D394" i="27"/>
  <c r="F431" i="27"/>
  <c r="F430" i="27"/>
  <c r="D334" i="27"/>
  <c r="D346" i="27"/>
  <c r="D431" i="27"/>
  <c r="C182" i="27"/>
  <c r="C229" i="27"/>
  <c r="C261" i="27"/>
  <c r="C287" i="27"/>
  <c r="C310" i="27"/>
  <c r="D330" i="27"/>
  <c r="F334" i="27"/>
  <c r="F354" i="27"/>
  <c r="C390" i="27"/>
  <c r="C399" i="27"/>
  <c r="D421" i="27"/>
  <c r="D426" i="27"/>
  <c r="C430" i="27"/>
  <c r="F198" i="27"/>
  <c r="C207" i="27"/>
  <c r="F220" i="27"/>
  <c r="D243" i="27"/>
  <c r="C251" i="27"/>
  <c r="C299" i="27"/>
  <c r="D314" i="27"/>
  <c r="F318" i="27"/>
  <c r="C347" i="27"/>
  <c r="C351" i="27"/>
  <c r="D372" i="27"/>
  <c r="F392" i="27"/>
  <c r="F391" i="27"/>
  <c r="F422" i="27"/>
  <c r="C440" i="27"/>
  <c r="F195" i="27"/>
  <c r="C198" i="27"/>
  <c r="D276" i="27"/>
  <c r="C280" i="27"/>
  <c r="F284" i="27"/>
  <c r="F285" i="27"/>
  <c r="F364" i="27"/>
  <c r="F365" i="27"/>
  <c r="D401" i="27"/>
  <c r="C422" i="27"/>
  <c r="C223" i="27"/>
  <c r="F230" i="27"/>
  <c r="F262" i="27"/>
  <c r="F280" i="27"/>
  <c r="C319" i="27"/>
  <c r="F383" i="27"/>
  <c r="F382" i="27"/>
  <c r="D404" i="27"/>
  <c r="F424" i="27"/>
  <c r="F423" i="27"/>
  <c r="D355" i="27"/>
  <c r="C360" i="27"/>
  <c r="F396" i="27"/>
  <c r="F397" i="27"/>
  <c r="D433" i="27"/>
  <c r="C273" i="27"/>
  <c r="C274" i="27"/>
  <c r="D292" i="27"/>
  <c r="D296" i="27"/>
  <c r="F300" i="27"/>
  <c r="F301" i="27"/>
  <c r="D311" i="27"/>
  <c r="D339" i="27"/>
  <c r="F348" i="27"/>
  <c r="F349" i="27"/>
  <c r="D369" i="27"/>
  <c r="D373" i="27"/>
  <c r="D378" i="27"/>
  <c r="F415" i="27"/>
  <c r="F414" i="27"/>
  <c r="D436" i="27"/>
  <c r="F447" i="27"/>
  <c r="F446" i="27"/>
  <c r="F227" i="27"/>
  <c r="C277" i="27"/>
  <c r="D307" i="27"/>
  <c r="D323" i="27"/>
  <c r="F332" i="27"/>
  <c r="F333" i="27"/>
  <c r="D344" i="27"/>
  <c r="D356" i="27"/>
  <c r="F374" i="27"/>
  <c r="D392" i="27"/>
  <c r="F406" i="27"/>
  <c r="F405" i="27"/>
  <c r="F428" i="27"/>
  <c r="F429" i="27"/>
  <c r="D432" i="27"/>
  <c r="D446" i="27"/>
  <c r="D266" i="27"/>
  <c r="F316" i="27"/>
  <c r="F317" i="27"/>
  <c r="D328" i="27"/>
  <c r="D340" i="27"/>
  <c r="C374" i="27"/>
  <c r="C383" i="27"/>
  <c r="D405" i="27"/>
  <c r="D410" i="27"/>
  <c r="D414" i="27"/>
  <c r="C187" i="27"/>
  <c r="D285" i="27"/>
  <c r="C289" i="27"/>
  <c r="C290" i="27"/>
  <c r="D308" i="27"/>
  <c r="D312" i="27"/>
  <c r="D324" i="27"/>
  <c r="F376" i="27"/>
  <c r="F375" i="27"/>
  <c r="C424" i="27"/>
  <c r="C447" i="27"/>
  <c r="F445" i="27"/>
  <c r="C236" i="27"/>
  <c r="C252" i="27"/>
  <c r="C268" i="27"/>
  <c r="C284" i="27"/>
  <c r="C300" i="27"/>
  <c r="C316" i="27"/>
  <c r="C332" i="27"/>
  <c r="C348" i="27"/>
  <c r="C444" i="27"/>
  <c r="D371" i="27"/>
  <c r="D387" i="27"/>
  <c r="D403" i="27"/>
  <c r="D419" i="27"/>
  <c r="D435" i="27"/>
  <c r="D365" i="27"/>
  <c r="D381" i="27"/>
  <c r="D397" i="27"/>
  <c r="D413" i="27"/>
  <c r="D429" i="27"/>
  <c r="D445" i="27"/>
  <c r="C331" i="25"/>
  <c r="D331" i="25" s="1"/>
  <c r="C347" i="25"/>
  <c r="C445" i="25"/>
  <c r="D445" i="25" s="1"/>
  <c r="C171" i="25"/>
  <c r="C394" i="25"/>
  <c r="D394" i="25" s="1"/>
  <c r="C202" i="25"/>
  <c r="C250" i="25"/>
  <c r="C74" i="25"/>
  <c r="D74" i="25" s="1"/>
  <c r="C154" i="25"/>
  <c r="D154" i="25" s="1"/>
  <c r="C314" i="25"/>
  <c r="D314" i="25" s="1"/>
  <c r="D19" i="25"/>
  <c r="D25" i="25"/>
  <c r="D62" i="25"/>
  <c r="D87" i="25"/>
  <c r="D20" i="25"/>
  <c r="D69" i="25"/>
  <c r="D93" i="25"/>
  <c r="D157" i="25"/>
  <c r="D111" i="25"/>
  <c r="D21" i="25"/>
  <c r="D28" i="25"/>
  <c r="D34" i="25"/>
  <c r="D119" i="25"/>
  <c r="D23" i="25"/>
  <c r="D52" i="25"/>
  <c r="D100" i="25"/>
  <c r="D29" i="25"/>
  <c r="D77" i="25"/>
  <c r="D359" i="25"/>
  <c r="D31" i="25"/>
  <c r="D36" i="25"/>
  <c r="D55" i="25"/>
  <c r="D85" i="25"/>
  <c r="D103" i="25"/>
  <c r="D37" i="25"/>
  <c r="D18" i="25"/>
  <c r="D61" i="25"/>
  <c r="D79" i="25"/>
  <c r="D39" i="25"/>
  <c r="D60" i="25"/>
  <c r="F190" i="25"/>
  <c r="F191" i="25"/>
  <c r="D217" i="25"/>
  <c r="C335" i="25"/>
  <c r="C334" i="25"/>
  <c r="D50" i="25"/>
  <c r="C54" i="25"/>
  <c r="C84" i="25"/>
  <c r="C102" i="25"/>
  <c r="D166" i="25"/>
  <c r="D224" i="25"/>
  <c r="F254" i="25"/>
  <c r="F255" i="25"/>
  <c r="D67" i="25"/>
  <c r="D98" i="25"/>
  <c r="C149" i="25"/>
  <c r="C148" i="25"/>
  <c r="D254" i="25"/>
  <c r="D277" i="25"/>
  <c r="D289" i="25"/>
  <c r="C38" i="25"/>
  <c r="D44" i="25"/>
  <c r="D64" i="25"/>
  <c r="D81" i="25"/>
  <c r="D88" i="25"/>
  <c r="D91" i="25"/>
  <c r="D95" i="25"/>
  <c r="D109" i="25"/>
  <c r="D124" i="25"/>
  <c r="D128" i="25"/>
  <c r="D140" i="25"/>
  <c r="D144" i="25"/>
  <c r="D171" i="25"/>
  <c r="D185" i="25"/>
  <c r="D190" i="25"/>
  <c r="D196" i="25"/>
  <c r="D272" i="25"/>
  <c r="D295" i="25"/>
  <c r="F27" i="25"/>
  <c r="F29" i="25"/>
  <c r="F109" i="25"/>
  <c r="D113" i="25"/>
  <c r="F128" i="25"/>
  <c r="F133" i="25"/>
  <c r="C158" i="25"/>
  <c r="D167" i="25"/>
  <c r="F319" i="25"/>
  <c r="F318" i="25"/>
  <c r="D336" i="25"/>
  <c r="D413" i="25"/>
  <c r="D51" i="25"/>
  <c r="F64" i="25"/>
  <c r="F68" i="25"/>
  <c r="C78" i="25"/>
  <c r="F92" i="25"/>
  <c r="D99" i="25"/>
  <c r="C106" i="25"/>
  <c r="C117" i="25"/>
  <c r="F150" i="25"/>
  <c r="F172" i="25"/>
  <c r="D207" i="25"/>
  <c r="D231" i="25"/>
  <c r="D237" i="25"/>
  <c r="D261" i="25"/>
  <c r="D318" i="25"/>
  <c r="F383" i="25"/>
  <c r="F382" i="25"/>
  <c r="D443" i="25"/>
  <c r="C22" i="25"/>
  <c r="C27" i="25"/>
  <c r="C35" i="25"/>
  <c r="F61" i="25"/>
  <c r="F87" i="25"/>
  <c r="F86" i="25"/>
  <c r="C92" i="25"/>
  <c r="C110" i="25"/>
  <c r="F118" i="25"/>
  <c r="C133" i="25"/>
  <c r="C159" i="25"/>
  <c r="D172" i="25"/>
  <c r="C186" i="25"/>
  <c r="D197" i="25"/>
  <c r="D243" i="25"/>
  <c r="D273" i="25"/>
  <c r="D382" i="25"/>
  <c r="F408" i="25"/>
  <c r="F407" i="25"/>
  <c r="F32" i="25"/>
  <c r="C45" i="25"/>
  <c r="C58" i="25"/>
  <c r="C125" i="25"/>
  <c r="C141" i="25"/>
  <c r="C181" i="25"/>
  <c r="D221" i="25"/>
  <c r="D343" i="25"/>
  <c r="D407" i="25"/>
  <c r="D387" i="25"/>
  <c r="D13" i="25"/>
  <c r="F15" i="25"/>
  <c r="C30" i="25"/>
  <c r="D65" i="25"/>
  <c r="C86" i="25"/>
  <c r="D96" i="25"/>
  <c r="C118" i="25"/>
  <c r="D150" i="25"/>
  <c r="D163" i="25"/>
  <c r="D208" i="25"/>
  <c r="C220" i="25"/>
  <c r="D244" i="25"/>
  <c r="D297" i="25"/>
  <c r="D325" i="25"/>
  <c r="F355" i="25"/>
  <c r="F356" i="25"/>
  <c r="D377" i="25"/>
  <c r="F36" i="25"/>
  <c r="F45" i="25"/>
  <c r="F69" i="25"/>
  <c r="D82" i="25"/>
  <c r="F151" i="25"/>
  <c r="D177" i="25"/>
  <c r="D187" i="25"/>
  <c r="F28" i="25"/>
  <c r="C33" i="25"/>
  <c r="C42" i="25"/>
  <c r="D72" i="25"/>
  <c r="D75" i="25"/>
  <c r="F82" i="25"/>
  <c r="D114" i="25"/>
  <c r="C122" i="25"/>
  <c r="C126" i="25"/>
  <c r="D134" i="25"/>
  <c r="C138" i="25"/>
  <c r="C142" i="25"/>
  <c r="D155" i="25"/>
  <c r="D173" i="25"/>
  <c r="D199" i="25"/>
  <c r="D233" i="25"/>
  <c r="D107" i="25"/>
  <c r="F119" i="25"/>
  <c r="D151" i="25"/>
  <c r="C165" i="25"/>
  <c r="C164" i="25"/>
  <c r="D215" i="25"/>
  <c r="D309" i="25"/>
  <c r="F39" i="25"/>
  <c r="F53" i="25"/>
  <c r="F71" i="25"/>
  <c r="F70" i="25"/>
  <c r="F76" i="25"/>
  <c r="D83" i="25"/>
  <c r="F93" i="25"/>
  <c r="F101" i="25"/>
  <c r="D130" i="25"/>
  <c r="F135" i="25"/>
  <c r="C188" i="25"/>
  <c r="D304" i="25"/>
  <c r="D327" i="25"/>
  <c r="D369" i="25"/>
  <c r="G11" i="25"/>
  <c r="F37" i="25"/>
  <c r="D46" i="25"/>
  <c r="D59" i="25"/>
  <c r="C76" i="25"/>
  <c r="C90" i="25"/>
  <c r="F108" i="25"/>
  <c r="D115" i="25"/>
  <c r="C127" i="25"/>
  <c r="C143" i="25"/>
  <c r="D156" i="25"/>
  <c r="C174" i="25"/>
  <c r="D200" i="25"/>
  <c r="D229" i="25"/>
  <c r="D281" i="25"/>
  <c r="C368" i="25"/>
  <c r="D53" i="25"/>
  <c r="D66" i="25"/>
  <c r="C80" i="25"/>
  <c r="D101" i="25"/>
  <c r="D108" i="25"/>
  <c r="F166" i="25"/>
  <c r="F248" i="25"/>
  <c r="F247" i="25"/>
  <c r="D422" i="25"/>
  <c r="D418" i="25"/>
  <c r="F55" i="25"/>
  <c r="F54" i="25"/>
  <c r="D94" i="25"/>
  <c r="F103" i="25"/>
  <c r="F102" i="25"/>
  <c r="C112" i="25"/>
  <c r="D131" i="25"/>
  <c r="D147" i="25"/>
  <c r="D210" i="25"/>
  <c r="D240" i="25"/>
  <c r="D247" i="25"/>
  <c r="D288" i="25"/>
  <c r="D293" i="25"/>
  <c r="D322" i="25"/>
  <c r="F335" i="25"/>
  <c r="F334" i="25"/>
  <c r="D392" i="25"/>
  <c r="D193" i="25"/>
  <c r="F220" i="25"/>
  <c r="F276" i="25"/>
  <c r="D305" i="25"/>
  <c r="C341" i="25"/>
  <c r="F351" i="25"/>
  <c r="F350" i="25"/>
  <c r="F360" i="25"/>
  <c r="F359" i="25"/>
  <c r="C432" i="25"/>
  <c r="D442" i="25"/>
  <c r="C214" i="25"/>
  <c r="D250" i="25"/>
  <c r="C262" i="25"/>
  <c r="F303" i="25"/>
  <c r="F302" i="25"/>
  <c r="F310" i="25"/>
  <c r="C326" i="25"/>
  <c r="D355" i="25"/>
  <c r="D227" i="25"/>
  <c r="F287" i="25"/>
  <c r="F286" i="25"/>
  <c r="F294" i="25"/>
  <c r="C310" i="25"/>
  <c r="D330" i="25"/>
  <c r="F344" i="25"/>
  <c r="F343" i="25"/>
  <c r="C351" i="25"/>
  <c r="F368" i="25"/>
  <c r="D383" i="25"/>
  <c r="C393" i="25"/>
  <c r="F399" i="25"/>
  <c r="F398" i="25"/>
  <c r="D403" i="25"/>
  <c r="C408" i="25"/>
  <c r="F424" i="25"/>
  <c r="F423" i="25"/>
  <c r="D438" i="25"/>
  <c r="F198" i="25"/>
  <c r="D202" i="25"/>
  <c r="D204" i="25"/>
  <c r="D271" i="25"/>
  <c r="F278" i="25"/>
  <c r="D287" i="25"/>
  <c r="C294" i="25"/>
  <c r="F328" i="25"/>
  <c r="F327" i="25"/>
  <c r="C360" i="25"/>
  <c r="C378" i="25"/>
  <c r="F385" i="25"/>
  <c r="F384" i="25"/>
  <c r="D399" i="25"/>
  <c r="D423" i="25"/>
  <c r="D429" i="25"/>
  <c r="D146" i="25"/>
  <c r="D162" i="25"/>
  <c r="D178" i="25"/>
  <c r="F188" i="25"/>
  <c r="C198" i="25"/>
  <c r="C201" i="25"/>
  <c r="F211" i="25"/>
  <c r="C234" i="25"/>
  <c r="F241" i="25"/>
  <c r="F244" i="25"/>
  <c r="D251" i="25"/>
  <c r="C255" i="25"/>
  <c r="F264" i="25"/>
  <c r="F263" i="25"/>
  <c r="C266" i="25"/>
  <c r="C270" i="25"/>
  <c r="D274" i="25"/>
  <c r="D278" i="25"/>
  <c r="C286" i="25"/>
  <c r="C298" i="25"/>
  <c r="D302" i="25"/>
  <c r="F312" i="25"/>
  <c r="F311" i="25"/>
  <c r="D347" i="25"/>
  <c r="D353" i="25"/>
  <c r="C365" i="25"/>
  <c r="C364" i="25"/>
  <c r="D385" i="25"/>
  <c r="D410" i="25"/>
  <c r="F440" i="25"/>
  <c r="F439" i="25"/>
  <c r="C160" i="25"/>
  <c r="C176" i="25"/>
  <c r="D211" i="25"/>
  <c r="F221" i="25"/>
  <c r="C228" i="25"/>
  <c r="C241" i="25"/>
  <c r="F259" i="25"/>
  <c r="C282" i="25"/>
  <c r="F296" i="25"/>
  <c r="F295" i="25"/>
  <c r="C319" i="25"/>
  <c r="D339" i="25"/>
  <c r="C352" i="25"/>
  <c r="D362" i="25"/>
  <c r="C384" i="25"/>
  <c r="C409" i="25"/>
  <c r="F415" i="25"/>
  <c r="F414" i="25"/>
  <c r="D419" i="25"/>
  <c r="C424" i="25"/>
  <c r="D439" i="25"/>
  <c r="F246" i="25"/>
  <c r="F245" i="25"/>
  <c r="C248" i="25"/>
  <c r="D259" i="25"/>
  <c r="F280" i="25"/>
  <c r="F279" i="25"/>
  <c r="D303" i="25"/>
  <c r="D323" i="25"/>
  <c r="F401" i="25"/>
  <c r="F400" i="25"/>
  <c r="D415" i="25"/>
  <c r="C182" i="25"/>
  <c r="F195" i="25"/>
  <c r="D205" i="25"/>
  <c r="C218" i="25"/>
  <c r="F225" i="25"/>
  <c r="F228" i="25"/>
  <c r="F231" i="25"/>
  <c r="D235" i="25"/>
  <c r="D238" i="25"/>
  <c r="D263" i="25"/>
  <c r="D267" i="25"/>
  <c r="D299" i="25"/>
  <c r="D307" i="25"/>
  <c r="D311" i="25"/>
  <c r="F352" i="25"/>
  <c r="D361" i="25"/>
  <c r="D374" i="25"/>
  <c r="D401" i="25"/>
  <c r="D426" i="25"/>
  <c r="C440" i="25"/>
  <c r="D195" i="25"/>
  <c r="D225" i="25"/>
  <c r="D291" i="25"/>
  <c r="C344" i="25"/>
  <c r="F358" i="25"/>
  <c r="F357" i="25"/>
  <c r="D400" i="25"/>
  <c r="F431" i="25"/>
  <c r="F430" i="25"/>
  <c r="D435" i="25"/>
  <c r="C179" i="25"/>
  <c r="D192" i="25"/>
  <c r="C222" i="25"/>
  <c r="F230" i="25"/>
  <c r="F229" i="25"/>
  <c r="C232" i="25"/>
  <c r="F235" i="25"/>
  <c r="D245" i="25"/>
  <c r="C253" i="25"/>
  <c r="C252" i="25"/>
  <c r="D256" i="25"/>
  <c r="D275" i="25"/>
  <c r="D279" i="25"/>
  <c r="D320" i="25"/>
  <c r="C328" i="25"/>
  <c r="C349" i="25"/>
  <c r="C348" i="25"/>
  <c r="D358" i="25"/>
  <c r="F367" i="25"/>
  <c r="F366" i="25"/>
  <c r="F376" i="25"/>
  <c r="F375" i="25"/>
  <c r="D395" i="25"/>
  <c r="D425" i="25"/>
  <c r="D431" i="25"/>
  <c r="D189" i="25"/>
  <c r="F209" i="25"/>
  <c r="F212" i="25"/>
  <c r="D242" i="25"/>
  <c r="D264" i="25"/>
  <c r="D312" i="25"/>
  <c r="C333" i="25"/>
  <c r="C332" i="25"/>
  <c r="F340" i="25"/>
  <c r="D346" i="25"/>
  <c r="D357" i="25"/>
  <c r="D375" i="25"/>
  <c r="D381" i="25"/>
  <c r="D390" i="25"/>
  <c r="D417" i="25"/>
  <c r="F189" i="25"/>
  <c r="F192" i="25"/>
  <c r="C209" i="25"/>
  <c r="F236" i="25"/>
  <c r="C246" i="25"/>
  <c r="F260" i="25"/>
  <c r="C296" i="25"/>
  <c r="C317" i="25"/>
  <c r="C316" i="25"/>
  <c r="F320" i="25"/>
  <c r="F324" i="25"/>
  <c r="D366" i="25"/>
  <c r="C416" i="25"/>
  <c r="D441" i="25"/>
  <c r="D446" i="25"/>
  <c r="D184" i="25"/>
  <c r="C216" i="25"/>
  <c r="F239" i="25"/>
  <c r="F257" i="25"/>
  <c r="C269" i="25"/>
  <c r="C268" i="25"/>
  <c r="C280" i="25"/>
  <c r="C301" i="25"/>
  <c r="C300" i="25"/>
  <c r="F308" i="25"/>
  <c r="C337" i="25"/>
  <c r="F342" i="25"/>
  <c r="F341" i="25"/>
  <c r="D371" i="25"/>
  <c r="D376" i="25"/>
  <c r="F392" i="25"/>
  <c r="F391" i="25"/>
  <c r="F433" i="25"/>
  <c r="F432" i="25"/>
  <c r="F447" i="25"/>
  <c r="C236" i="25"/>
  <c r="D257" i="25"/>
  <c r="C285" i="25"/>
  <c r="C284" i="25"/>
  <c r="D321" i="25"/>
  <c r="F326" i="25"/>
  <c r="F325" i="25"/>
  <c r="D342" i="25"/>
  <c r="D367" i="25"/>
  <c r="D391" i="25"/>
  <c r="D397" i="25"/>
  <c r="D406" i="25"/>
  <c r="D433" i="25"/>
  <c r="D447" i="25"/>
  <c r="C398" i="25"/>
  <c r="C414" i="25"/>
  <c r="C430" i="25"/>
  <c r="D373" i="25"/>
  <c r="C380" i="25"/>
  <c r="D389" i="25"/>
  <c r="C396" i="25"/>
  <c r="D405" i="25"/>
  <c r="C412" i="25"/>
  <c r="D421" i="25"/>
  <c r="C428" i="25"/>
  <c r="D437" i="25"/>
  <c r="C444" i="25"/>
  <c r="F373" i="25"/>
  <c r="F389" i="25"/>
  <c r="F405" i="25"/>
  <c r="F421" i="25"/>
  <c r="F437" i="25"/>
  <c r="C187" i="24"/>
  <c r="D187" i="24" s="1"/>
  <c r="C267" i="24"/>
  <c r="D267" i="24" s="1"/>
  <c r="C75" i="24"/>
  <c r="D75" i="24" s="1"/>
  <c r="C107" i="24"/>
  <c r="D107" i="24" s="1"/>
  <c r="C202" i="24"/>
  <c r="D202" i="24" s="1"/>
  <c r="C235" i="24"/>
  <c r="D235" i="24" s="1"/>
  <c r="C379" i="24"/>
  <c r="D379" i="24" s="1"/>
  <c r="C27" i="24"/>
  <c r="D27" i="24" s="1"/>
  <c r="C122" i="24"/>
  <c r="D122" i="24" s="1"/>
  <c r="C90" i="24"/>
  <c r="D90" i="24" s="1"/>
  <c r="C282" i="24"/>
  <c r="C412" i="24"/>
  <c r="C42" i="24"/>
  <c r="D42" i="24" s="1"/>
  <c r="C250" i="24"/>
  <c r="D250" i="24" s="1"/>
  <c r="C314" i="24"/>
  <c r="C362" i="24"/>
  <c r="D362" i="24" s="1"/>
  <c r="C382" i="24"/>
  <c r="D382" i="24" s="1"/>
  <c r="C218" i="24"/>
  <c r="C330" i="24"/>
  <c r="C170" i="24"/>
  <c r="D21" i="24"/>
  <c r="D34" i="24"/>
  <c r="D16" i="24"/>
  <c r="D22" i="24"/>
  <c r="D28" i="24"/>
  <c r="D100" i="24"/>
  <c r="D171" i="24"/>
  <c r="D51" i="24"/>
  <c r="D18" i="24"/>
  <c r="D35" i="24"/>
  <c r="D91" i="24"/>
  <c r="D108" i="24"/>
  <c r="D12" i="24"/>
  <c r="D41" i="24"/>
  <c r="D47" i="24"/>
  <c r="D52" i="24"/>
  <c r="D57" i="24"/>
  <c r="D71" i="24"/>
  <c r="D64" i="24"/>
  <c r="D24" i="24"/>
  <c r="D58" i="24"/>
  <c r="D87" i="24"/>
  <c r="D156" i="24"/>
  <c r="D31" i="24"/>
  <c r="D65" i="24"/>
  <c r="D19" i="24"/>
  <c r="D60" i="24"/>
  <c r="D37" i="24"/>
  <c r="D83" i="24"/>
  <c r="D115" i="24"/>
  <c r="D48" i="24"/>
  <c r="D93" i="24"/>
  <c r="D164" i="24"/>
  <c r="D123" i="24"/>
  <c r="D140" i="24"/>
  <c r="D15" i="24"/>
  <c r="D32" i="24"/>
  <c r="D38" i="24"/>
  <c r="D49" i="24"/>
  <c r="D61" i="24"/>
  <c r="D68" i="24"/>
  <c r="D99" i="24"/>
  <c r="F24" i="24"/>
  <c r="C29" i="24"/>
  <c r="F69" i="24"/>
  <c r="F119" i="24"/>
  <c r="C131" i="24"/>
  <c r="F139" i="24"/>
  <c r="C174" i="24"/>
  <c r="C173" i="24"/>
  <c r="C278" i="24"/>
  <c r="D288" i="24"/>
  <c r="D389" i="24"/>
  <c r="D169" i="24"/>
  <c r="D20" i="24"/>
  <c r="D36" i="24"/>
  <c r="C46" i="24"/>
  <c r="C59" i="24"/>
  <c r="C78" i="24"/>
  <c r="F92" i="24"/>
  <c r="D112" i="24"/>
  <c r="D135" i="24"/>
  <c r="C139" i="24"/>
  <c r="D197" i="24"/>
  <c r="D221" i="24"/>
  <c r="C231" i="24"/>
  <c r="D240" i="24"/>
  <c r="D269" i="24"/>
  <c r="D400" i="24"/>
  <c r="F163" i="24"/>
  <c r="F162" i="24"/>
  <c r="D342" i="24"/>
  <c r="C67" i="24"/>
  <c r="F135" i="24"/>
  <c r="D245" i="24"/>
  <c r="F284" i="24"/>
  <c r="D289" i="24"/>
  <c r="D442" i="24"/>
  <c r="C25" i="24"/>
  <c r="D81" i="24"/>
  <c r="D105" i="24"/>
  <c r="C110" i="24"/>
  <c r="C109" i="24"/>
  <c r="D143" i="24"/>
  <c r="D170" i="24"/>
  <c r="D309" i="24"/>
  <c r="C54" i="24"/>
  <c r="D70" i="24"/>
  <c r="D84" i="24"/>
  <c r="D102" i="24"/>
  <c r="D128" i="24"/>
  <c r="D132" i="24"/>
  <c r="D151" i="24"/>
  <c r="C155" i="24"/>
  <c r="D198" i="24"/>
  <c r="C246" i="24"/>
  <c r="F260" i="24"/>
  <c r="D294" i="24"/>
  <c r="D113" i="24"/>
  <c r="F151" i="24"/>
  <c r="D270" i="24"/>
  <c r="D285" i="24"/>
  <c r="F296" i="24"/>
  <c r="F295" i="24"/>
  <c r="D299" i="24"/>
  <c r="D326" i="24"/>
  <c r="C14" i="24"/>
  <c r="D23" i="24"/>
  <c r="C30" i="24"/>
  <c r="D39" i="24"/>
  <c r="F49" i="24"/>
  <c r="D76" i="24"/>
  <c r="C126" i="24"/>
  <c r="C125" i="24"/>
  <c r="D159" i="24"/>
  <c r="D178" i="24"/>
  <c r="F189" i="24"/>
  <c r="D237" i="24"/>
  <c r="D261" i="24"/>
  <c r="F39" i="24"/>
  <c r="F44" i="24"/>
  <c r="F62" i="24"/>
  <c r="D79" i="24"/>
  <c r="C82" i="24"/>
  <c r="F85" i="24"/>
  <c r="D106" i="24"/>
  <c r="F115" i="24"/>
  <c r="F114" i="24"/>
  <c r="C121" i="24"/>
  <c r="D144" i="24"/>
  <c r="D148" i="24"/>
  <c r="D167" i="24"/>
  <c r="C190" i="24"/>
  <c r="C189" i="24"/>
  <c r="C199" i="24"/>
  <c r="D208" i="24"/>
  <c r="D223" i="24"/>
  <c r="D327" i="24"/>
  <c r="F74" i="24"/>
  <c r="F76" i="24"/>
  <c r="C85" i="24"/>
  <c r="F122" i="24"/>
  <c r="C129" i="24"/>
  <c r="D133" i="24"/>
  <c r="F167" i="24"/>
  <c r="D213" i="24"/>
  <c r="F252" i="24"/>
  <c r="D266" i="24"/>
  <c r="D286" i="24"/>
  <c r="D300" i="24"/>
  <c r="C183" i="24"/>
  <c r="C182" i="24"/>
  <c r="C88" i="24"/>
  <c r="F107" i="24"/>
  <c r="C142" i="24"/>
  <c r="C141" i="24"/>
  <c r="F149" i="24"/>
  <c r="F160" i="24"/>
  <c r="D311" i="24"/>
  <c r="D97" i="24"/>
  <c r="F131" i="24"/>
  <c r="F130" i="24"/>
  <c r="D137" i="24"/>
  <c r="D160" i="24"/>
  <c r="D238" i="24"/>
  <c r="D281" i="24"/>
  <c r="D145" i="24"/>
  <c r="D180" i="24"/>
  <c r="D229" i="24"/>
  <c r="D253" i="24"/>
  <c r="D317" i="24"/>
  <c r="C335" i="24"/>
  <c r="C334" i="24"/>
  <c r="D17" i="24"/>
  <c r="D33" i="24"/>
  <c r="F48" i="24"/>
  <c r="D55" i="24"/>
  <c r="D66" i="24"/>
  <c r="C69" i="24"/>
  <c r="D77" i="24"/>
  <c r="F101" i="24"/>
  <c r="F123" i="24"/>
  <c r="D130" i="24"/>
  <c r="C158" i="24"/>
  <c r="C157" i="24"/>
  <c r="F165" i="24"/>
  <c r="D172" i="24"/>
  <c r="D205" i="24"/>
  <c r="C263" i="24"/>
  <c r="D272" i="24"/>
  <c r="D298" i="24"/>
  <c r="F99" i="24"/>
  <c r="F98" i="24"/>
  <c r="F147" i="24"/>
  <c r="F146" i="24"/>
  <c r="D153" i="24"/>
  <c r="D176" i="24"/>
  <c r="D191" i="24"/>
  <c r="C215" i="24"/>
  <c r="D234" i="24"/>
  <c r="D277" i="24"/>
  <c r="D302" i="24"/>
  <c r="C318" i="24"/>
  <c r="D357" i="24"/>
  <c r="D373" i="24"/>
  <c r="D409" i="24"/>
  <c r="D206" i="24"/>
  <c r="F376" i="24"/>
  <c r="F375" i="24"/>
  <c r="F66" i="24"/>
  <c r="C72" i="24"/>
  <c r="D119" i="24"/>
  <c r="F154" i="24"/>
  <c r="C161" i="24"/>
  <c r="C181" i="24"/>
  <c r="F220" i="24"/>
  <c r="D230" i="24"/>
  <c r="C254" i="24"/>
  <c r="D341" i="24"/>
  <c r="F182" i="24"/>
  <c r="F181" i="24"/>
  <c r="F184" i="24"/>
  <c r="F213" i="24"/>
  <c r="F216" i="24"/>
  <c r="F245" i="24"/>
  <c r="F248" i="24"/>
  <c r="F277" i="24"/>
  <c r="D291" i="24"/>
  <c r="D314" i="24"/>
  <c r="F334" i="24"/>
  <c r="F341" i="24"/>
  <c r="C366" i="24"/>
  <c r="C374" i="24"/>
  <c r="D401" i="24"/>
  <c r="D404" i="24"/>
  <c r="C413" i="24"/>
  <c r="C414" i="24"/>
  <c r="D432" i="24"/>
  <c r="D188" i="24"/>
  <c r="D195" i="24"/>
  <c r="D220" i="24"/>
  <c r="D227" i="24"/>
  <c r="D252" i="24"/>
  <c r="D259" i="24"/>
  <c r="D284" i="24"/>
  <c r="F328" i="24"/>
  <c r="F327" i="24"/>
  <c r="F367" i="24"/>
  <c r="F285" i="24"/>
  <c r="D292" i="24"/>
  <c r="D307" i="24"/>
  <c r="D330" i="24"/>
  <c r="D358" i="24"/>
  <c r="F424" i="24"/>
  <c r="F423" i="24"/>
  <c r="D350" i="24"/>
  <c r="F360" i="24"/>
  <c r="F359" i="24"/>
  <c r="D385" i="24"/>
  <c r="D396" i="24"/>
  <c r="D423" i="24"/>
  <c r="D428" i="24"/>
  <c r="D196" i="24"/>
  <c r="D228" i="24"/>
  <c r="D260" i="24"/>
  <c r="D346" i="24"/>
  <c r="F351" i="24"/>
  <c r="C384" i="24"/>
  <c r="D388" i="24"/>
  <c r="D405" i="24"/>
  <c r="F415" i="24"/>
  <c r="D308" i="24"/>
  <c r="D323" i="24"/>
  <c r="F344" i="24"/>
  <c r="F343" i="24"/>
  <c r="D371" i="24"/>
  <c r="C397" i="24"/>
  <c r="C398" i="24"/>
  <c r="D424" i="24"/>
  <c r="D429" i="24"/>
  <c r="F191" i="24"/>
  <c r="F190" i="24"/>
  <c r="C193" i="24"/>
  <c r="F223" i="24"/>
  <c r="F222" i="24"/>
  <c r="C225" i="24"/>
  <c r="F255" i="24"/>
  <c r="F254" i="24"/>
  <c r="C257" i="24"/>
  <c r="F286" i="24"/>
  <c r="F301" i="24"/>
  <c r="C320" i="24"/>
  <c r="C343" i="24"/>
  <c r="D369" i="24"/>
  <c r="D380" i="24"/>
  <c r="F440" i="24"/>
  <c r="F439" i="24"/>
  <c r="F179" i="24"/>
  <c r="F197" i="24"/>
  <c r="F229" i="24"/>
  <c r="F261" i="24"/>
  <c r="D293" i="24"/>
  <c r="C301" i="24"/>
  <c r="C328" i="24"/>
  <c r="D372" i="24"/>
  <c r="F381" i="24"/>
  <c r="F389" i="24"/>
  <c r="D406" i="24"/>
  <c r="D439" i="24"/>
  <c r="D444" i="24"/>
  <c r="C179" i="24"/>
  <c r="D186" i="24"/>
  <c r="F204" i="24"/>
  <c r="D218" i="24"/>
  <c r="C222" i="24"/>
  <c r="F236" i="24"/>
  <c r="C247" i="24"/>
  <c r="F268" i="24"/>
  <c r="D282" i="24"/>
  <c r="F294" i="24"/>
  <c r="C305" i="24"/>
  <c r="F309" i="24"/>
  <c r="D316" i="24"/>
  <c r="D324" i="24"/>
  <c r="D355" i="24"/>
  <c r="C360" i="24"/>
  <c r="C381" i="24"/>
  <c r="F408" i="24"/>
  <c r="F407" i="24"/>
  <c r="D204" i="24"/>
  <c r="D211" i="24"/>
  <c r="D236" i="24"/>
  <c r="D243" i="24"/>
  <c r="D268" i="24"/>
  <c r="D275" i="24"/>
  <c r="F302" i="24"/>
  <c r="F317" i="24"/>
  <c r="C336" i="24"/>
  <c r="D339" i="24"/>
  <c r="D353" i="24"/>
  <c r="D364" i="24"/>
  <c r="D417" i="24"/>
  <c r="D420" i="24"/>
  <c r="D425" i="24"/>
  <c r="F431" i="24"/>
  <c r="C440" i="24"/>
  <c r="D445" i="24"/>
  <c r="D356" i="24"/>
  <c r="D416" i="24"/>
  <c r="D332" i="24"/>
  <c r="D344" i="24"/>
  <c r="D365" i="24"/>
  <c r="D387" i="24"/>
  <c r="D435" i="24"/>
  <c r="C177" i="24"/>
  <c r="C184" i="24"/>
  <c r="D212" i="24"/>
  <c r="D244" i="24"/>
  <c r="D276" i="24"/>
  <c r="F333" i="24"/>
  <c r="D340" i="24"/>
  <c r="D348" i="24"/>
  <c r="D390" i="24"/>
  <c r="D310" i="24"/>
  <c r="D325" i="24"/>
  <c r="C333" i="24"/>
  <c r="F349" i="24"/>
  <c r="F392" i="24"/>
  <c r="F391" i="24"/>
  <c r="D412" i="24"/>
  <c r="D436" i="24"/>
  <c r="F447" i="24"/>
  <c r="F206" i="24"/>
  <c r="C209" i="24"/>
  <c r="F238" i="24"/>
  <c r="C241" i="24"/>
  <c r="F271" i="24"/>
  <c r="F270" i="24"/>
  <c r="C273" i="24"/>
  <c r="F312" i="24"/>
  <c r="F311" i="24"/>
  <c r="F326" i="24"/>
  <c r="C349" i="24"/>
  <c r="D378" i="24"/>
  <c r="F383" i="24"/>
  <c r="D433" i="24"/>
  <c r="D447" i="24"/>
  <c r="F445" i="24"/>
  <c r="C430" i="24"/>
  <c r="C446" i="24"/>
  <c r="D421" i="24"/>
  <c r="D437" i="24"/>
  <c r="C394" i="24"/>
  <c r="C410" i="24"/>
  <c r="C426" i="24"/>
  <c r="D422" i="24"/>
  <c r="D438" i="24"/>
  <c r="C232" i="23"/>
  <c r="D232" i="23" s="1"/>
  <c r="C300" i="23"/>
  <c r="D300" i="23" s="1"/>
  <c r="C401" i="23"/>
  <c r="D401" i="23" s="1"/>
  <c r="C252" i="23"/>
  <c r="D252" i="23" s="1"/>
  <c r="C267" i="23"/>
  <c r="C315" i="23"/>
  <c r="C379" i="23"/>
  <c r="C288" i="23"/>
  <c r="C235" i="23"/>
  <c r="C368" i="23"/>
  <c r="C283" i="23"/>
  <c r="C331" i="23"/>
  <c r="C347" i="23"/>
  <c r="C256" i="23"/>
  <c r="D256" i="23" s="1"/>
  <c r="C384" i="23"/>
  <c r="C411" i="23"/>
  <c r="D411" i="23" s="1"/>
  <c r="C187" i="23"/>
  <c r="D187" i="23" s="1"/>
  <c r="C443" i="23"/>
  <c r="D443" i="23" s="1"/>
  <c r="D23" i="23"/>
  <c r="D54" i="23"/>
  <c r="D262" i="23"/>
  <c r="D337" i="23"/>
  <c r="D59" i="23"/>
  <c r="D65" i="23"/>
  <c r="D71" i="23"/>
  <c r="D102" i="23"/>
  <c r="D136" i="23"/>
  <c r="D303" i="23"/>
  <c r="D17" i="23"/>
  <c r="D83" i="23"/>
  <c r="D112" i="23"/>
  <c r="D147" i="23"/>
  <c r="D18" i="23"/>
  <c r="D24" i="23"/>
  <c r="D47" i="23"/>
  <c r="D107" i="23"/>
  <c r="D113" i="23"/>
  <c r="D119" i="23"/>
  <c r="D182" i="23"/>
  <c r="D241" i="23"/>
  <c r="D246" i="23"/>
  <c r="D280" i="23"/>
  <c r="D66" i="23"/>
  <c r="D72" i="23"/>
  <c r="D95" i="23"/>
  <c r="D131" i="23"/>
  <c r="D166" i="23"/>
  <c r="D171" i="23"/>
  <c r="D176" i="23"/>
  <c r="D19" i="23"/>
  <c r="D48" i="23"/>
  <c r="D120" i="23"/>
  <c r="D225" i="23"/>
  <c r="D344" i="23"/>
  <c r="D38" i="23"/>
  <c r="D67" i="23"/>
  <c r="D96" i="23"/>
  <c r="D177" i="23"/>
  <c r="D326" i="23"/>
  <c r="D408" i="23"/>
  <c r="D43" i="23"/>
  <c r="D49" i="23"/>
  <c r="D55" i="23"/>
  <c r="D86" i="23"/>
  <c r="D115" i="23"/>
  <c r="D150" i="23"/>
  <c r="D184" i="23"/>
  <c r="D310" i="23"/>
  <c r="D385" i="23"/>
  <c r="D424" i="23"/>
  <c r="D31" i="23"/>
  <c r="D91" i="23"/>
  <c r="D97" i="23"/>
  <c r="D103" i="23"/>
  <c r="D155" i="23"/>
  <c r="D160" i="23"/>
  <c r="D214" i="23"/>
  <c r="D50" i="23"/>
  <c r="D56" i="23"/>
  <c r="D79" i="23"/>
  <c r="D271" i="23"/>
  <c r="D32" i="23"/>
  <c r="D104" i="23"/>
  <c r="D134" i="23"/>
  <c r="D161" i="23"/>
  <c r="D167" i="23"/>
  <c r="D179" i="23"/>
  <c r="D227" i="23"/>
  <c r="D360" i="23"/>
  <c r="D22" i="23"/>
  <c r="D51" i="23"/>
  <c r="D80" i="23"/>
  <c r="D139" i="23"/>
  <c r="D144" i="23"/>
  <c r="D186" i="23"/>
  <c r="D198" i="23"/>
  <c r="D294" i="23"/>
  <c r="D27" i="23"/>
  <c r="D33" i="23"/>
  <c r="D39" i="23"/>
  <c r="D70" i="23"/>
  <c r="D99" i="23"/>
  <c r="D168" i="23"/>
  <c r="D216" i="23"/>
  <c r="D15" i="23"/>
  <c r="D75" i="23"/>
  <c r="D81" i="23"/>
  <c r="D87" i="23"/>
  <c r="D118" i="23"/>
  <c r="D145" i="23"/>
  <c r="D151" i="23"/>
  <c r="D335" i="23"/>
  <c r="D34" i="23"/>
  <c r="D40" i="23"/>
  <c r="D63" i="23"/>
  <c r="D123" i="23"/>
  <c r="D128" i="23"/>
  <c r="D163" i="23"/>
  <c r="D170" i="23"/>
  <c r="D16" i="23"/>
  <c r="D88" i="23"/>
  <c r="D111" i="23"/>
  <c r="D152" i="23"/>
  <c r="D211" i="23"/>
  <c r="D296" i="23"/>
  <c r="D35" i="23"/>
  <c r="D64" i="23"/>
  <c r="D129" i="23"/>
  <c r="D135" i="23"/>
  <c r="F13" i="23"/>
  <c r="F29" i="23"/>
  <c r="F45" i="23"/>
  <c r="F61" i="23"/>
  <c r="F77" i="23"/>
  <c r="C82" i="23"/>
  <c r="F93" i="23"/>
  <c r="C98" i="23"/>
  <c r="F109" i="23"/>
  <c r="C114" i="23"/>
  <c r="F125" i="23"/>
  <c r="C130" i="23"/>
  <c r="F141" i="23"/>
  <c r="C146" i="23"/>
  <c r="F157" i="23"/>
  <c r="C162" i="23"/>
  <c r="F173" i="23"/>
  <c r="C178" i="23"/>
  <c r="D210" i="23"/>
  <c r="D221" i="23"/>
  <c r="D233" i="23"/>
  <c r="F238" i="23"/>
  <c r="F237" i="23"/>
  <c r="D253" i="23"/>
  <c r="F262" i="23"/>
  <c r="F263" i="23"/>
  <c r="F271" i="23"/>
  <c r="F272" i="23"/>
  <c r="D279" i="23"/>
  <c r="C317" i="23"/>
  <c r="C318" i="23"/>
  <c r="F326" i="23"/>
  <c r="F327" i="23"/>
  <c r="F335" i="23"/>
  <c r="F336" i="23"/>
  <c r="D343" i="23"/>
  <c r="C381" i="23"/>
  <c r="C382" i="23"/>
  <c r="F390" i="23"/>
  <c r="F391" i="23"/>
  <c r="F399" i="23"/>
  <c r="F400" i="23"/>
  <c r="D199" i="23"/>
  <c r="D237" i="23"/>
  <c r="D251" i="23"/>
  <c r="D258" i="23"/>
  <c r="D288" i="23"/>
  <c r="D292" i="23"/>
  <c r="D315" i="23"/>
  <c r="D322" i="23"/>
  <c r="F344" i="23"/>
  <c r="F345" i="23"/>
  <c r="D356" i="23"/>
  <c r="D386" i="23"/>
  <c r="D391" i="23"/>
  <c r="D400" i="23"/>
  <c r="F408" i="23"/>
  <c r="F409" i="23"/>
  <c r="D420" i="23"/>
  <c r="D25" i="23"/>
  <c r="D41" i="23"/>
  <c r="D57" i="23"/>
  <c r="D73" i="23"/>
  <c r="D89" i="23"/>
  <c r="D105" i="23"/>
  <c r="D121" i="23"/>
  <c r="D137" i="23"/>
  <c r="D153" i="23"/>
  <c r="D169" i="23"/>
  <c r="D191" i="23"/>
  <c r="D218" i="23"/>
  <c r="D235" i="23"/>
  <c r="D254" i="23"/>
  <c r="C390" i="23"/>
  <c r="C399" i="23"/>
  <c r="G11" i="23"/>
  <c r="F18" i="23"/>
  <c r="F34" i="23"/>
  <c r="F50" i="23"/>
  <c r="F178" i="23"/>
  <c r="F192" i="23"/>
  <c r="C203" i="23"/>
  <c r="C238" i="23"/>
  <c r="C297" i="23"/>
  <c r="F302" i="23"/>
  <c r="F301" i="23"/>
  <c r="C361" i="23"/>
  <c r="F366" i="23"/>
  <c r="F365" i="23"/>
  <c r="C425" i="23"/>
  <c r="F430" i="23"/>
  <c r="F429" i="23"/>
  <c r="D438" i="23"/>
  <c r="D192" i="23"/>
  <c r="D226" i="23"/>
  <c r="D242" i="23"/>
  <c r="F255" i="23"/>
  <c r="F256" i="23"/>
  <c r="C263" i="23"/>
  <c r="D301" i="23"/>
  <c r="F310" i="23"/>
  <c r="F311" i="23"/>
  <c r="F319" i="23"/>
  <c r="F320" i="23"/>
  <c r="C327" i="23"/>
  <c r="C365" i="23"/>
  <c r="C366" i="23"/>
  <c r="F374" i="23"/>
  <c r="F375" i="23"/>
  <c r="F383" i="23"/>
  <c r="F384" i="23"/>
  <c r="C429" i="23"/>
  <c r="C430" i="23"/>
  <c r="D14" i="23"/>
  <c r="F16" i="23"/>
  <c r="C21" i="23"/>
  <c r="D30" i="23"/>
  <c r="F32" i="23"/>
  <c r="C37" i="23"/>
  <c r="D46" i="23"/>
  <c r="F48" i="23"/>
  <c r="C53" i="23"/>
  <c r="D62" i="23"/>
  <c r="F64" i="23"/>
  <c r="C69" i="23"/>
  <c r="D78" i="23"/>
  <c r="F80" i="23"/>
  <c r="C85" i="23"/>
  <c r="D94" i="23"/>
  <c r="F96" i="23"/>
  <c r="C101" i="23"/>
  <c r="D110" i="23"/>
  <c r="F112" i="23"/>
  <c r="C117" i="23"/>
  <c r="D126" i="23"/>
  <c r="F128" i="23"/>
  <c r="C133" i="23"/>
  <c r="D142" i="23"/>
  <c r="F144" i="23"/>
  <c r="C149" i="23"/>
  <c r="D158" i="23"/>
  <c r="F160" i="23"/>
  <c r="C165" i="23"/>
  <c r="D174" i="23"/>
  <c r="F176" i="23"/>
  <c r="D207" i="23"/>
  <c r="C215" i="23"/>
  <c r="C272" i="23"/>
  <c r="D276" i="23"/>
  <c r="D289" i="23"/>
  <c r="D299" i="23"/>
  <c r="D306" i="23"/>
  <c r="F328" i="23"/>
  <c r="F329" i="23"/>
  <c r="C336" i="23"/>
  <c r="D340" i="23"/>
  <c r="D353" i="23"/>
  <c r="C370" i="23"/>
  <c r="D375" i="23"/>
  <c r="D384" i="23"/>
  <c r="F392" i="23"/>
  <c r="F393" i="23"/>
  <c r="D404" i="23"/>
  <c r="D417" i="23"/>
  <c r="D427" i="23"/>
  <c r="C434" i="23"/>
  <c r="C439" i="23"/>
  <c r="C12" i="23"/>
  <c r="C28" i="23"/>
  <c r="C44" i="23"/>
  <c r="C60" i="23"/>
  <c r="C76" i="23"/>
  <c r="C92" i="23"/>
  <c r="C108" i="23"/>
  <c r="C124" i="23"/>
  <c r="C140" i="23"/>
  <c r="C156" i="23"/>
  <c r="C172" i="23"/>
  <c r="F185" i="23"/>
  <c r="D196" i="23"/>
  <c r="F208" i="23"/>
  <c r="F215" i="23"/>
  <c r="D230" i="23"/>
  <c r="F234" i="23"/>
  <c r="C255" i="23"/>
  <c r="F281" i="23"/>
  <c r="F293" i="23"/>
  <c r="C302" i="23"/>
  <c r="F357" i="23"/>
  <c r="D374" i="23"/>
  <c r="F421" i="23"/>
  <c r="F440" i="23"/>
  <c r="F441" i="23"/>
  <c r="F14" i="23"/>
  <c r="F30" i="23"/>
  <c r="F46" i="23"/>
  <c r="F62" i="23"/>
  <c r="F78" i="23"/>
  <c r="F94" i="23"/>
  <c r="F110" i="23"/>
  <c r="F126" i="23"/>
  <c r="F142" i="23"/>
  <c r="F158" i="23"/>
  <c r="F174" i="23"/>
  <c r="C185" i="23"/>
  <c r="D208" i="23"/>
  <c r="C219" i="23"/>
  <c r="C247" i="23"/>
  <c r="C281" i="23"/>
  <c r="F286" i="23"/>
  <c r="F285" i="23"/>
  <c r="C345" i="23"/>
  <c r="F350" i="23"/>
  <c r="F349" i="23"/>
  <c r="C409" i="23"/>
  <c r="F414" i="23"/>
  <c r="F413" i="23"/>
  <c r="D231" i="23"/>
  <c r="D285" i="23"/>
  <c r="F294" i="23"/>
  <c r="F295" i="23"/>
  <c r="F303" i="23"/>
  <c r="F304" i="23"/>
  <c r="D311" i="23"/>
  <c r="C349" i="23"/>
  <c r="C350" i="23"/>
  <c r="F358" i="23"/>
  <c r="F359" i="23"/>
  <c r="F367" i="23"/>
  <c r="F368" i="23"/>
  <c r="D371" i="23"/>
  <c r="D379" i="23"/>
  <c r="D392" i="23"/>
  <c r="C413" i="23"/>
  <c r="C414" i="23"/>
  <c r="F422" i="23"/>
  <c r="F423" i="23"/>
  <c r="F431" i="23"/>
  <c r="F432" i="23"/>
  <c r="D435" i="23"/>
  <c r="F446" i="23"/>
  <c r="F445" i="23"/>
  <c r="D26" i="23"/>
  <c r="D42" i="23"/>
  <c r="D58" i="23"/>
  <c r="D74" i="23"/>
  <c r="D90" i="23"/>
  <c r="D106" i="23"/>
  <c r="D122" i="23"/>
  <c r="D138" i="23"/>
  <c r="D154" i="23"/>
  <c r="D189" i="23"/>
  <c r="D193" i="23"/>
  <c r="F201" i="23"/>
  <c r="C212" i="23"/>
  <c r="F231" i="23"/>
  <c r="D260" i="23"/>
  <c r="D283" i="23"/>
  <c r="D290" i="23"/>
  <c r="F312" i="23"/>
  <c r="F313" i="23"/>
  <c r="D320" i="23"/>
  <c r="D324" i="23"/>
  <c r="D347" i="23"/>
  <c r="D354" i="23"/>
  <c r="D359" i="23"/>
  <c r="D368" i="23"/>
  <c r="F376" i="23"/>
  <c r="F377" i="23"/>
  <c r="D388" i="23"/>
  <c r="D418" i="23"/>
  <c r="D423" i="23"/>
  <c r="D432" i="23"/>
  <c r="D445" i="23"/>
  <c r="C201" i="23"/>
  <c r="F224" i="23"/>
  <c r="F240" i="23"/>
  <c r="F265" i="23"/>
  <c r="F277" i="23"/>
  <c r="C286" i="23"/>
  <c r="F341" i="23"/>
  <c r="C358" i="23"/>
  <c r="C367" i="23"/>
  <c r="F405" i="23"/>
  <c r="C422" i="23"/>
  <c r="C431" i="23"/>
  <c r="C441" i="23"/>
  <c r="F182" i="23"/>
  <c r="C190" i="23"/>
  <c r="F197" i="23"/>
  <c r="C224" i="23"/>
  <c r="C240" i="23"/>
  <c r="C265" i="23"/>
  <c r="F270" i="23"/>
  <c r="F269" i="23"/>
  <c r="D329" i="23"/>
  <c r="F334" i="23"/>
  <c r="F333" i="23"/>
  <c r="D393" i="23"/>
  <c r="F398" i="23"/>
  <c r="F397" i="23"/>
  <c r="D446" i="23"/>
  <c r="F194" i="23"/>
  <c r="D205" i="23"/>
  <c r="D244" i="23"/>
  <c r="D269" i="23"/>
  <c r="F278" i="23"/>
  <c r="F279" i="23"/>
  <c r="F287" i="23"/>
  <c r="F288" i="23"/>
  <c r="C295" i="23"/>
  <c r="C333" i="23"/>
  <c r="C334" i="23"/>
  <c r="F342" i="23"/>
  <c r="F343" i="23"/>
  <c r="F351" i="23"/>
  <c r="F352" i="23"/>
  <c r="D363" i="23"/>
  <c r="C397" i="23"/>
  <c r="C398" i="23"/>
  <c r="F406" i="23"/>
  <c r="F407" i="23"/>
  <c r="F415" i="23"/>
  <c r="F416" i="23"/>
  <c r="C180" i="23"/>
  <c r="F190" i="23"/>
  <c r="D194" i="23"/>
  <c r="D228" i="23"/>
  <c r="D267" i="23"/>
  <c r="D274" i="23"/>
  <c r="C304" i="23"/>
  <c r="D308" i="23"/>
  <c r="D331" i="23"/>
  <c r="C338" i="23"/>
  <c r="D352" i="23"/>
  <c r="F360" i="23"/>
  <c r="F361" i="23"/>
  <c r="D372" i="23"/>
  <c r="D395" i="23"/>
  <c r="C402" i="23"/>
  <c r="D407" i="23"/>
  <c r="D416" i="23"/>
  <c r="F424" i="23"/>
  <c r="F425" i="23"/>
  <c r="D436" i="23"/>
  <c r="D183" i="23"/>
  <c r="D217" i="23"/>
  <c r="D270" i="23"/>
  <c r="D278" i="23"/>
  <c r="D342" i="23"/>
  <c r="D406" i="23"/>
  <c r="F187" i="23"/>
  <c r="F210" i="23"/>
  <c r="F213" i="23"/>
  <c r="F233" i="23"/>
  <c r="D249" i="23"/>
  <c r="F254" i="23"/>
  <c r="F253" i="23"/>
  <c r="D287" i="23"/>
  <c r="D313" i="23"/>
  <c r="F318" i="23"/>
  <c r="F317" i="23"/>
  <c r="D351" i="23"/>
  <c r="D377" i="23"/>
  <c r="F382" i="23"/>
  <c r="F381" i="23"/>
  <c r="D415" i="23"/>
  <c r="D437" i="23"/>
  <c r="D447" i="23"/>
  <c r="C197" i="23"/>
  <c r="F439" i="23"/>
  <c r="C363" i="22"/>
  <c r="D363" i="22" s="1"/>
  <c r="C235" i="22"/>
  <c r="D235" i="22" s="1"/>
  <c r="C171" i="22"/>
  <c r="D171" i="22" s="1"/>
  <c r="C220" i="22"/>
  <c r="D220" i="22" s="1"/>
  <c r="C284" i="22"/>
  <c r="D284" i="22" s="1"/>
  <c r="C423" i="22"/>
  <c r="D423" i="22" s="1"/>
  <c r="C27" i="22"/>
  <c r="C75" i="22"/>
  <c r="D75" i="22" s="1"/>
  <c r="C123" i="22"/>
  <c r="D123" i="22" s="1"/>
  <c r="C379" i="22"/>
  <c r="D379" i="22" s="1"/>
  <c r="C251" i="22"/>
  <c r="D251" i="22" s="1"/>
  <c r="C43" i="22"/>
  <c r="C203" i="22"/>
  <c r="D203" i="22" s="1"/>
  <c r="C91" i="22"/>
  <c r="D91" i="22" s="1"/>
  <c r="C395" i="22"/>
  <c r="D395" i="22" s="1"/>
  <c r="C139" i="22"/>
  <c r="D139" i="22" s="1"/>
  <c r="C107" i="22"/>
  <c r="D107" i="22" s="1"/>
  <c r="D140" i="22"/>
  <c r="D18" i="22"/>
  <c r="D42" i="22"/>
  <c r="D76" i="22"/>
  <c r="D60" i="22"/>
  <c r="D100" i="22"/>
  <c r="D12" i="22"/>
  <c r="D20" i="22"/>
  <c r="D26" i="22"/>
  <c r="D43" i="22"/>
  <c r="D66" i="22"/>
  <c r="D124" i="22"/>
  <c r="D84" i="22"/>
  <c r="D44" i="22"/>
  <c r="D148" i="22"/>
  <c r="D67" i="22"/>
  <c r="D27" i="22"/>
  <c r="D108" i="22"/>
  <c r="D132" i="22"/>
  <c r="D33" i="22"/>
  <c r="D90" i="22"/>
  <c r="D28" i="22"/>
  <c r="D156" i="22"/>
  <c r="D35" i="22"/>
  <c r="D163" i="22"/>
  <c r="D115" i="22"/>
  <c r="D58" i="22"/>
  <c r="D98" i="22"/>
  <c r="D155" i="22"/>
  <c r="F191" i="22"/>
  <c r="F192" i="22"/>
  <c r="D285" i="22"/>
  <c r="D330" i="22"/>
  <c r="C13" i="22"/>
  <c r="C19" i="22"/>
  <c r="C59" i="22"/>
  <c r="D69" i="22"/>
  <c r="D92" i="22"/>
  <c r="C99" i="22"/>
  <c r="C109" i="22"/>
  <c r="C131" i="22"/>
  <c r="C147" i="22"/>
  <c r="D164" i="22"/>
  <c r="D176" i="22"/>
  <c r="D196" i="22"/>
  <c r="D229" i="22"/>
  <c r="D269" i="22"/>
  <c r="D274" i="22"/>
  <c r="D442" i="22"/>
  <c r="D159" i="22"/>
  <c r="D49" i="22"/>
  <c r="D187" i="22"/>
  <c r="D82" i="22"/>
  <c r="D16" i="22"/>
  <c r="C25" i="22"/>
  <c r="C34" i="22"/>
  <c r="D37" i="22"/>
  <c r="D46" i="22"/>
  <c r="D79" i="22"/>
  <c r="D143" i="22"/>
  <c r="D186" i="22"/>
  <c r="D249" i="22"/>
  <c r="D320" i="22"/>
  <c r="D53" i="22"/>
  <c r="F73" i="22"/>
  <c r="C83" i="22"/>
  <c r="C106" i="22"/>
  <c r="D160" i="22"/>
  <c r="D173" i="22"/>
  <c r="D211" i="22"/>
  <c r="F225" i="22"/>
  <c r="F226" i="22"/>
  <c r="D275" i="22"/>
  <c r="F22" i="22"/>
  <c r="D31" i="22"/>
  <c r="F37" i="22"/>
  <c r="C63" i="22"/>
  <c r="F67" i="22"/>
  <c r="F90" i="22"/>
  <c r="D93" i="22"/>
  <c r="D96" i="22"/>
  <c r="D117" i="22"/>
  <c r="D165" i="22"/>
  <c r="D177" i="22"/>
  <c r="D225" i="22"/>
  <c r="D355" i="22"/>
  <c r="D393" i="22"/>
  <c r="D426" i="22"/>
  <c r="F26" i="22"/>
  <c r="F35" i="22"/>
  <c r="F41" i="22"/>
  <c r="C50" i="22"/>
  <c r="F84" i="22"/>
  <c r="F107" i="22"/>
  <c r="D113" i="22"/>
  <c r="C125" i="22"/>
  <c r="F133" i="22"/>
  <c r="C157" i="22"/>
  <c r="F178" i="22"/>
  <c r="D206" i="22"/>
  <c r="C14" i="22"/>
  <c r="F57" i="22"/>
  <c r="C77" i="22"/>
  <c r="D144" i="22"/>
  <c r="D152" i="22"/>
  <c r="D169" i="22"/>
  <c r="D178" i="22"/>
  <c r="D241" i="22"/>
  <c r="D255" i="22"/>
  <c r="C17" i="22"/>
  <c r="C29" i="22"/>
  <c r="C47" i="22"/>
  <c r="D161" i="22"/>
  <c r="C189" i="22"/>
  <c r="C188" i="22"/>
  <c r="D298" i="22"/>
  <c r="D339" i="22"/>
  <c r="D344" i="22"/>
  <c r="D410" i="22"/>
  <c r="G11" i="22"/>
  <c r="C94" i="22"/>
  <c r="D97" i="22"/>
  <c r="D114" i="22"/>
  <c r="F162" i="22"/>
  <c r="F170" i="22"/>
  <c r="D207" i="22"/>
  <c r="D287" i="22"/>
  <c r="D316" i="22"/>
  <c r="D74" i="22"/>
  <c r="D129" i="22"/>
  <c r="D153" i="22"/>
  <c r="D162" i="22"/>
  <c r="D170" i="22"/>
  <c r="D179" i="22"/>
  <c r="D227" i="22"/>
  <c r="D373" i="22"/>
  <c r="D435" i="22"/>
  <c r="D387" i="22"/>
  <c r="F43" i="22"/>
  <c r="F42" i="22"/>
  <c r="D51" i="22"/>
  <c r="F59" i="22"/>
  <c r="F58" i="22"/>
  <c r="D61" i="22"/>
  <c r="D64" i="22"/>
  <c r="D101" i="22"/>
  <c r="F118" i="22"/>
  <c r="D122" i="22"/>
  <c r="D137" i="22"/>
  <c r="D145" i="22"/>
  <c r="D208" i="22"/>
  <c r="D217" i="22"/>
  <c r="D271" i="22"/>
  <c r="D378" i="22"/>
  <c r="F52" i="22"/>
  <c r="D68" i="22"/>
  <c r="F75" i="22"/>
  <c r="D81" i="22"/>
  <c r="D126" i="22"/>
  <c r="D158" i="22"/>
  <c r="D185" i="22"/>
  <c r="D301" i="22"/>
  <c r="F312" i="22"/>
  <c r="F313" i="22"/>
  <c r="D385" i="22"/>
  <c r="C15" i="22"/>
  <c r="D21" i="22"/>
  <c r="F24" i="22"/>
  <c r="D36" i="22"/>
  <c r="D45" i="22"/>
  <c r="D78" i="22"/>
  <c r="D111" i="22"/>
  <c r="F123" i="22"/>
  <c r="D130" i="22"/>
  <c r="F138" i="22"/>
  <c r="C142" i="22"/>
  <c r="F146" i="22"/>
  <c r="D154" i="22"/>
  <c r="D175" i="22"/>
  <c r="D184" i="22"/>
  <c r="D190" i="22"/>
  <c r="C209" i="22"/>
  <c r="D243" i="22"/>
  <c r="D324" i="22"/>
  <c r="C30" i="22"/>
  <c r="F105" i="22"/>
  <c r="F116" i="22"/>
  <c r="D138" i="22"/>
  <c r="D146" i="22"/>
  <c r="F155" i="22"/>
  <c r="F164" i="22"/>
  <c r="F180" i="22"/>
  <c r="D307" i="22"/>
  <c r="F369" i="22"/>
  <c r="F370" i="22"/>
  <c r="F19" i="22"/>
  <c r="C62" i="22"/>
  <c r="D65" i="22"/>
  <c r="F99" i="22"/>
  <c r="F131" i="22"/>
  <c r="F147" i="22"/>
  <c r="D233" i="22"/>
  <c r="D290" i="22"/>
  <c r="C194" i="22"/>
  <c r="D205" i="22"/>
  <c r="F295" i="22"/>
  <c r="D303" i="22"/>
  <c r="D317" i="22"/>
  <c r="F328" i="22"/>
  <c r="C340" i="22"/>
  <c r="D360" i="22"/>
  <c r="F385" i="22"/>
  <c r="F386" i="22"/>
  <c r="C401" i="22"/>
  <c r="C402" i="22"/>
  <c r="D409" i="22"/>
  <c r="F425" i="22"/>
  <c r="D308" i="22"/>
  <c r="D328" i="22"/>
  <c r="F353" i="22"/>
  <c r="F354" i="22"/>
  <c r="D377" i="22"/>
  <c r="C288" i="22"/>
  <c r="D292" i="22"/>
  <c r="D300" i="22"/>
  <c r="D312" i="22"/>
  <c r="F337" i="22"/>
  <c r="F338" i="22"/>
  <c r="D357" i="22"/>
  <c r="D361" i="22"/>
  <c r="D369" i="22"/>
  <c r="C443" i="22"/>
  <c r="D191" i="22"/>
  <c r="D239" i="22"/>
  <c r="D253" i="22"/>
  <c r="C272" i="22"/>
  <c r="C276" i="22"/>
  <c r="D296" i="22"/>
  <c r="F321" i="22"/>
  <c r="F322" i="22"/>
  <c r="D341" i="22"/>
  <c r="D345" i="22"/>
  <c r="D353" i="22"/>
  <c r="C386" i="22"/>
  <c r="C406" i="22"/>
  <c r="D198" i="22"/>
  <c r="F208" i="22"/>
  <c r="D223" i="22"/>
  <c r="D237" i="22"/>
  <c r="F248" i="22"/>
  <c r="C256" i="22"/>
  <c r="C260" i="22"/>
  <c r="D268" i="22"/>
  <c r="D280" i="22"/>
  <c r="F305" i="22"/>
  <c r="F306" i="22"/>
  <c r="F317" i="22"/>
  <c r="C321" i="22"/>
  <c r="D325" i="22"/>
  <c r="D329" i="22"/>
  <c r="F345" i="22"/>
  <c r="C370" i="22"/>
  <c r="D390" i="22"/>
  <c r="F427" i="22"/>
  <c r="D445" i="22"/>
  <c r="C192" i="22"/>
  <c r="F205" i="22"/>
  <c r="C212" i="22"/>
  <c r="F216" i="22"/>
  <c r="D221" i="22"/>
  <c r="F232" i="22"/>
  <c r="C240" i="22"/>
  <c r="C244" i="22"/>
  <c r="D264" i="22"/>
  <c r="F289" i="22"/>
  <c r="F290" i="22"/>
  <c r="C305" i="22"/>
  <c r="D313" i="22"/>
  <c r="C354" i="22"/>
  <c r="C374" i="22"/>
  <c r="F411" i="22"/>
  <c r="C427" i="22"/>
  <c r="F209" i="22"/>
  <c r="F210" i="22"/>
  <c r="C224" i="22"/>
  <c r="C228" i="22"/>
  <c r="D248" i="22"/>
  <c r="F273" i="22"/>
  <c r="F274" i="22"/>
  <c r="F285" i="22"/>
  <c r="C289" i="22"/>
  <c r="D297" i="22"/>
  <c r="C338" i="22"/>
  <c r="C358" i="22"/>
  <c r="F395" i="22"/>
  <c r="C411" i="22"/>
  <c r="C180" i="22"/>
  <c r="D216" i="22"/>
  <c r="D232" i="22"/>
  <c r="F257" i="22"/>
  <c r="F258" i="22"/>
  <c r="F269" i="22"/>
  <c r="D281" i="22"/>
  <c r="F297" i="22"/>
  <c r="C342" i="22"/>
  <c r="F423" i="22"/>
  <c r="F428" i="22"/>
  <c r="F429" i="22"/>
  <c r="D431" i="22"/>
  <c r="F189" i="22"/>
  <c r="F195" i="22"/>
  <c r="F241" i="22"/>
  <c r="F242" i="22"/>
  <c r="F253" i="22"/>
  <c r="D265" i="22"/>
  <c r="D273" i="22"/>
  <c r="F281" i="22"/>
  <c r="D322" i="22"/>
  <c r="C326" i="22"/>
  <c r="D403" i="22"/>
  <c r="F407" i="22"/>
  <c r="F412" i="22"/>
  <c r="F413" i="22"/>
  <c r="D415" i="22"/>
  <c r="D429" i="22"/>
  <c r="D310" i="22"/>
  <c r="F396" i="22"/>
  <c r="F397" i="22"/>
  <c r="D399" i="22"/>
  <c r="D413" i="22"/>
  <c r="D436" i="22"/>
  <c r="D294" i="22"/>
  <c r="D371" i="22"/>
  <c r="F380" i="22"/>
  <c r="F381" i="22"/>
  <c r="D383" i="22"/>
  <c r="D397" i="22"/>
  <c r="D420" i="22"/>
  <c r="D428" i="22"/>
  <c r="C210" i="22"/>
  <c r="C258" i="22"/>
  <c r="C278" i="22"/>
  <c r="C282" i="22"/>
  <c r="F315" i="22"/>
  <c r="C331" i="22"/>
  <c r="D367" i="22"/>
  <c r="D381" i="22"/>
  <c r="F392" i="22"/>
  <c r="C400" i="22"/>
  <c r="C404" i="22"/>
  <c r="D412" i="22"/>
  <c r="D424" i="22"/>
  <c r="C242" i="22"/>
  <c r="C262" i="22"/>
  <c r="F299" i="22"/>
  <c r="C315" i="22"/>
  <c r="D351" i="22"/>
  <c r="D365" i="22"/>
  <c r="F376" i="22"/>
  <c r="C384" i="22"/>
  <c r="C388" i="22"/>
  <c r="D408" i="22"/>
  <c r="F433" i="22"/>
  <c r="F434" i="22"/>
  <c r="C438" i="22"/>
  <c r="C437" i="22"/>
  <c r="F187" i="22"/>
  <c r="D193" i="22"/>
  <c r="C226" i="22"/>
  <c r="C246" i="22"/>
  <c r="C250" i="22"/>
  <c r="F283" i="22"/>
  <c r="C299" i="22"/>
  <c r="D323" i="22"/>
  <c r="D335" i="22"/>
  <c r="D349" i="22"/>
  <c r="F360" i="22"/>
  <c r="C368" i="22"/>
  <c r="C372" i="22"/>
  <c r="D392" i="22"/>
  <c r="F417" i="22"/>
  <c r="F418" i="22"/>
  <c r="C422" i="22"/>
  <c r="C421" i="22"/>
  <c r="C433" i="22"/>
  <c r="C434" i="22"/>
  <c r="C181" i="22"/>
  <c r="D200" i="22"/>
  <c r="D214" i="22"/>
  <c r="C230" i="22"/>
  <c r="F267" i="22"/>
  <c r="D319" i="22"/>
  <c r="D333" i="22"/>
  <c r="C356" i="22"/>
  <c r="D376" i="22"/>
  <c r="F401" i="22"/>
  <c r="F402" i="22"/>
  <c r="C417" i="22"/>
  <c r="C418" i="22"/>
  <c r="D425" i="22"/>
  <c r="D447" i="22"/>
  <c r="F445" i="22"/>
  <c r="D441" i="22"/>
  <c r="F224" i="22"/>
  <c r="F240" i="22"/>
  <c r="F256" i="22"/>
  <c r="F272" i="22"/>
  <c r="F288" i="22"/>
  <c r="F304" i="22"/>
  <c r="F320" i="22"/>
  <c r="F336" i="22"/>
  <c r="F352" i="22"/>
  <c r="F368" i="22"/>
  <c r="F384" i="22"/>
  <c r="F400" i="22"/>
  <c r="F416" i="22"/>
  <c r="F432" i="22"/>
  <c r="D440" i="22"/>
  <c r="C139" i="21"/>
  <c r="C362" i="21"/>
  <c r="D362" i="21" s="1"/>
  <c r="C411" i="21"/>
  <c r="D411" i="21" s="1"/>
  <c r="C298" i="21"/>
  <c r="C42" i="21"/>
  <c r="D42" i="21" s="1"/>
  <c r="C106" i="21"/>
  <c r="D106" i="21" s="1"/>
  <c r="C266" i="21"/>
  <c r="C379" i="21"/>
  <c r="D379" i="21" s="1"/>
  <c r="C407" i="21"/>
  <c r="C427" i="21"/>
  <c r="D427" i="21" s="1"/>
  <c r="C58" i="21"/>
  <c r="D58" i="21" s="1"/>
  <c r="C122" i="21"/>
  <c r="D122" i="21" s="1"/>
  <c r="C314" i="21"/>
  <c r="D314" i="21" s="1"/>
  <c r="C395" i="21"/>
  <c r="D395" i="21" s="1"/>
  <c r="C282" i="21"/>
  <c r="D22" i="21"/>
  <c r="D38" i="21"/>
  <c r="D54" i="21"/>
  <c r="D70" i="21"/>
  <c r="D86" i="21"/>
  <c r="D102" i="21"/>
  <c r="D118" i="21"/>
  <c r="D134" i="21"/>
  <c r="D150" i="21"/>
  <c r="D320" i="21"/>
  <c r="D27" i="21"/>
  <c r="D43" i="21"/>
  <c r="D59" i="21"/>
  <c r="D75" i="21"/>
  <c r="D91" i="21"/>
  <c r="D107" i="21"/>
  <c r="D123" i="21"/>
  <c r="D139" i="21"/>
  <c r="D156" i="21"/>
  <c r="D167" i="21"/>
  <c r="D23" i="21"/>
  <c r="D39" i="21"/>
  <c r="D55" i="21"/>
  <c r="D71" i="21"/>
  <c r="D87" i="21"/>
  <c r="D103" i="21"/>
  <c r="D119" i="21"/>
  <c r="D135" i="21"/>
  <c r="D151" i="21"/>
  <c r="D174" i="21"/>
  <c r="D178" i="21"/>
  <c r="D190" i="21"/>
  <c r="D238" i="21"/>
  <c r="D334" i="21"/>
  <c r="D281" i="21"/>
  <c r="D168" i="21"/>
  <c r="D263" i="21"/>
  <c r="D329" i="21"/>
  <c r="D361" i="21"/>
  <c r="C158" i="21"/>
  <c r="C157" i="21"/>
  <c r="D162" i="21"/>
  <c r="C14" i="21"/>
  <c r="C13" i="21"/>
  <c r="D18" i="21"/>
  <c r="C30" i="21"/>
  <c r="C29" i="21"/>
  <c r="D34" i="21"/>
  <c r="C46" i="21"/>
  <c r="C45" i="21"/>
  <c r="D50" i="21"/>
  <c r="C62" i="21"/>
  <c r="C61" i="21"/>
  <c r="D66" i="21"/>
  <c r="C78" i="21"/>
  <c r="C77" i="21"/>
  <c r="D82" i="21"/>
  <c r="C94" i="21"/>
  <c r="C93" i="21"/>
  <c r="D98" i="21"/>
  <c r="C110" i="21"/>
  <c r="C109" i="21"/>
  <c r="D114" i="21"/>
  <c r="C126" i="21"/>
  <c r="C125" i="21"/>
  <c r="D130" i="21"/>
  <c r="C142" i="21"/>
  <c r="C141" i="21"/>
  <c r="D146" i="21"/>
  <c r="D222" i="21"/>
  <c r="D336" i="21"/>
  <c r="D368" i="21"/>
  <c r="D163" i="21"/>
  <c r="D270" i="21"/>
  <c r="D311" i="21"/>
  <c r="D19" i="21"/>
  <c r="D35" i="21"/>
  <c r="D51" i="21"/>
  <c r="D67" i="21"/>
  <c r="D83" i="21"/>
  <c r="D99" i="21"/>
  <c r="D115" i="21"/>
  <c r="D131" i="21"/>
  <c r="D147" i="21"/>
  <c r="D265" i="21"/>
  <c r="D327" i="21"/>
  <c r="F21" i="21"/>
  <c r="F20" i="21"/>
  <c r="F37" i="21"/>
  <c r="F36" i="21"/>
  <c r="F53" i="21"/>
  <c r="F52" i="21"/>
  <c r="F69" i="21"/>
  <c r="F68" i="21"/>
  <c r="F85" i="21"/>
  <c r="F84" i="21"/>
  <c r="F101" i="21"/>
  <c r="F100" i="21"/>
  <c r="F117" i="21"/>
  <c r="F116" i="21"/>
  <c r="F133" i="21"/>
  <c r="F132" i="21"/>
  <c r="F149" i="21"/>
  <c r="F148" i="21"/>
  <c r="D217" i="21"/>
  <c r="D247" i="21"/>
  <c r="D165" i="21"/>
  <c r="D318" i="21"/>
  <c r="D21" i="21"/>
  <c r="D37" i="21"/>
  <c r="D53" i="21"/>
  <c r="D69" i="21"/>
  <c r="D85" i="21"/>
  <c r="D101" i="21"/>
  <c r="D117" i="21"/>
  <c r="D133" i="21"/>
  <c r="D149" i="21"/>
  <c r="D345" i="21"/>
  <c r="D206" i="21"/>
  <c r="D172" i="21"/>
  <c r="D231" i="21"/>
  <c r="D352" i="21"/>
  <c r="D211" i="21"/>
  <c r="D236" i="21"/>
  <c r="D326" i="21"/>
  <c r="D366" i="21"/>
  <c r="D376" i="21"/>
  <c r="F392" i="21"/>
  <c r="F391" i="21"/>
  <c r="D406" i="21"/>
  <c r="D416" i="21"/>
  <c r="D421" i="21"/>
  <c r="D216" i="21"/>
  <c r="D261" i="21"/>
  <c r="D286" i="21"/>
  <c r="D344" i="21"/>
  <c r="D348" i="21"/>
  <c r="D371" i="21"/>
  <c r="D391" i="21"/>
  <c r="D166" i="21"/>
  <c r="C173" i="21"/>
  <c r="F193" i="21"/>
  <c r="F192" i="21"/>
  <c r="D195" i="21"/>
  <c r="C208" i="21"/>
  <c r="D220" i="21"/>
  <c r="D249" i="21"/>
  <c r="F262" i="21"/>
  <c r="D278" i="21"/>
  <c r="D322" i="21"/>
  <c r="F328" i="21"/>
  <c r="F327" i="21"/>
  <c r="D331" i="21"/>
  <c r="C353" i="21"/>
  <c r="D357" i="21"/>
  <c r="D367" i="21"/>
  <c r="D407" i="21"/>
  <c r="D422" i="21"/>
  <c r="C432" i="21"/>
  <c r="D437" i="21"/>
  <c r="D335" i="21"/>
  <c r="C20" i="21"/>
  <c r="C36" i="21"/>
  <c r="C52" i="21"/>
  <c r="C68" i="21"/>
  <c r="C84" i="21"/>
  <c r="C100" i="21"/>
  <c r="C116" i="21"/>
  <c r="C132" i="21"/>
  <c r="C148" i="21"/>
  <c r="C164" i="21"/>
  <c r="D184" i="21"/>
  <c r="D193" i="21"/>
  <c r="D200" i="21"/>
  <c r="D237" i="21"/>
  <c r="D245" i="21"/>
  <c r="C262" i="21"/>
  <c r="C287" i="21"/>
  <c r="D291" i="21"/>
  <c r="D296" i="21"/>
  <c r="D300" i="21"/>
  <c r="C392" i="21"/>
  <c r="D412" i="21"/>
  <c r="F424" i="21"/>
  <c r="F423" i="21"/>
  <c r="D339" i="21"/>
  <c r="D396" i="21"/>
  <c r="F408" i="21"/>
  <c r="F407" i="21"/>
  <c r="D433" i="21"/>
  <c r="C155" i="21"/>
  <c r="C171" i="21"/>
  <c r="C192" i="21"/>
  <c r="D204" i="21"/>
  <c r="D233" i="21"/>
  <c r="D266" i="21"/>
  <c r="F280" i="21"/>
  <c r="F279" i="21"/>
  <c r="D283" i="21"/>
  <c r="D305" i="21"/>
  <c r="D309" i="21"/>
  <c r="D358" i="21"/>
  <c r="D363" i="21"/>
  <c r="D377" i="21"/>
  <c r="D408" i="21"/>
  <c r="D423" i="21"/>
  <c r="D438" i="21"/>
  <c r="D209" i="21"/>
  <c r="D253" i="21"/>
  <c r="D282" i="21"/>
  <c r="C182" i="21"/>
  <c r="C181" i="21"/>
  <c r="D188" i="21"/>
  <c r="F209" i="21"/>
  <c r="D221" i="21"/>
  <c r="C229" i="21"/>
  <c r="C246" i="21"/>
  <c r="D258" i="21"/>
  <c r="F271" i="21"/>
  <c r="D289" i="21"/>
  <c r="F310" i="21"/>
  <c r="F349" i="21"/>
  <c r="D387" i="21"/>
  <c r="D428" i="21"/>
  <c r="F440" i="21"/>
  <c r="F439" i="21"/>
  <c r="D444" i="21"/>
  <c r="C25" i="21"/>
  <c r="C41" i="21"/>
  <c r="C57" i="21"/>
  <c r="C73" i="21"/>
  <c r="C89" i="21"/>
  <c r="C105" i="21"/>
  <c r="C121" i="21"/>
  <c r="C137" i="21"/>
  <c r="C153" i="21"/>
  <c r="F164" i="21"/>
  <c r="C169" i="21"/>
  <c r="F188" i="21"/>
  <c r="F221" i="21"/>
  <c r="F230" i="21"/>
  <c r="C250" i="21"/>
  <c r="D254" i="21"/>
  <c r="C271" i="21"/>
  <c r="C310" i="21"/>
  <c r="F319" i="21"/>
  <c r="F360" i="21"/>
  <c r="F359" i="21"/>
  <c r="C424" i="21"/>
  <c r="D439" i="21"/>
  <c r="F27" i="21"/>
  <c r="F43" i="21"/>
  <c r="F59" i="21"/>
  <c r="F75" i="21"/>
  <c r="F91" i="21"/>
  <c r="F107" i="21"/>
  <c r="F123" i="21"/>
  <c r="F139" i="21"/>
  <c r="F155" i="21"/>
  <c r="F171" i="21"/>
  <c r="F178" i="21"/>
  <c r="F181" i="21"/>
  <c r="C185" i="21"/>
  <c r="D205" i="21"/>
  <c r="D213" i="21"/>
  <c r="D319" i="21"/>
  <c r="D323" i="21"/>
  <c r="C328" i="21"/>
  <c r="D332" i="21"/>
  <c r="F369" i="21"/>
  <c r="C378" i="21"/>
  <c r="F383" i="21"/>
  <c r="G11" i="21"/>
  <c r="D16" i="21"/>
  <c r="D32" i="21"/>
  <c r="D48" i="21"/>
  <c r="D64" i="21"/>
  <c r="D80" i="21"/>
  <c r="D96" i="21"/>
  <c r="D112" i="21"/>
  <c r="D128" i="21"/>
  <c r="D144" i="21"/>
  <c r="D160" i="21"/>
  <c r="D176" i="21"/>
  <c r="D201" i="21"/>
  <c r="F205" i="21"/>
  <c r="F214" i="21"/>
  <c r="D230" i="21"/>
  <c r="C234" i="21"/>
  <c r="D275" i="21"/>
  <c r="D306" i="21"/>
  <c r="F312" i="21"/>
  <c r="F311" i="21"/>
  <c r="D315" i="21"/>
  <c r="C337" i="21"/>
  <c r="D341" i="21"/>
  <c r="D359" i="21"/>
  <c r="D364" i="21"/>
  <c r="C369" i="21"/>
  <c r="D373" i="21"/>
  <c r="D383" i="21"/>
  <c r="D399" i="21"/>
  <c r="D403" i="21"/>
  <c r="D426" i="21"/>
  <c r="C440" i="21"/>
  <c r="D189" i="21"/>
  <c r="C197" i="21"/>
  <c r="C214" i="21"/>
  <c r="D273" i="21"/>
  <c r="D280" i="21"/>
  <c r="D284" i="21"/>
  <c r="F289" i="21"/>
  <c r="F342" i="21"/>
  <c r="C346" i="21"/>
  <c r="D350" i="21"/>
  <c r="F385" i="21"/>
  <c r="F384" i="21"/>
  <c r="C179" i="21"/>
  <c r="C218" i="21"/>
  <c r="C239" i="21"/>
  <c r="D259" i="21"/>
  <c r="C272" i="21"/>
  <c r="D293" i="21"/>
  <c r="D342" i="21"/>
  <c r="F351" i="21"/>
  <c r="C360" i="21"/>
  <c r="D374" i="21"/>
  <c r="D385" i="21"/>
  <c r="F399" i="21"/>
  <c r="D404" i="21"/>
  <c r="D415" i="21"/>
  <c r="D419" i="21"/>
  <c r="D425" i="21"/>
  <c r="D257" i="21"/>
  <c r="D264" i="21"/>
  <c r="D298" i="21"/>
  <c r="D302" i="21"/>
  <c r="D351" i="21"/>
  <c r="D355" i="21"/>
  <c r="D384" i="21"/>
  <c r="D410" i="21"/>
  <c r="D12" i="21"/>
  <c r="D28" i="21"/>
  <c r="D44" i="21"/>
  <c r="D60" i="21"/>
  <c r="D76" i="21"/>
  <c r="D92" i="21"/>
  <c r="D108" i="21"/>
  <c r="D124" i="21"/>
  <c r="D140" i="21"/>
  <c r="C186" i="21"/>
  <c r="D198" i="21"/>
  <c r="C202" i="21"/>
  <c r="C223" i="21"/>
  <c r="D243" i="21"/>
  <c r="C256" i="21"/>
  <c r="F264" i="21"/>
  <c r="D268" i="21"/>
  <c r="D294" i="21"/>
  <c r="D338" i="21"/>
  <c r="F344" i="21"/>
  <c r="F343" i="21"/>
  <c r="D347" i="21"/>
  <c r="F365" i="21"/>
  <c r="D370" i="21"/>
  <c r="F376" i="21"/>
  <c r="F375" i="21"/>
  <c r="D389" i="21"/>
  <c r="F415" i="21"/>
  <c r="D420" i="21"/>
  <c r="D431" i="21"/>
  <c r="D435" i="21"/>
  <c r="D441" i="21"/>
  <c r="D241" i="21"/>
  <c r="C248" i="21"/>
  <c r="F252" i="21"/>
  <c r="D303" i="21"/>
  <c r="D307" i="21"/>
  <c r="D312" i="21"/>
  <c r="D316" i="21"/>
  <c r="D401" i="21"/>
  <c r="C207" i="21"/>
  <c r="D227" i="21"/>
  <c r="D252" i="21"/>
  <c r="D290" i="21"/>
  <c r="F296" i="21"/>
  <c r="F295" i="21"/>
  <c r="D299" i="21"/>
  <c r="D321" i="21"/>
  <c r="D325" i="21"/>
  <c r="D375" i="21"/>
  <c r="D380" i="21"/>
  <c r="D390" i="21"/>
  <c r="C400" i="21"/>
  <c r="D405" i="21"/>
  <c r="F431" i="21"/>
  <c r="D436" i="21"/>
  <c r="F447" i="21"/>
  <c r="D177" i="21"/>
  <c r="C180" i="21"/>
  <c r="F191" i="21"/>
  <c r="D215" i="21"/>
  <c r="D225" i="21"/>
  <c r="C232" i="21"/>
  <c r="F236" i="21"/>
  <c r="F257" i="21"/>
  <c r="D269" i="21"/>
  <c r="D277" i="21"/>
  <c r="F326" i="21"/>
  <c r="C330" i="21"/>
  <c r="D343" i="21"/>
  <c r="D417" i="21"/>
  <c r="D442" i="21"/>
  <c r="D447" i="21"/>
  <c r="D382" i="21"/>
  <c r="D398" i="21"/>
  <c r="F400" i="21"/>
  <c r="D414" i="21"/>
  <c r="F416" i="21"/>
  <c r="D430" i="21"/>
  <c r="D446" i="21"/>
  <c r="F389" i="21"/>
  <c r="C394" i="21"/>
  <c r="F405" i="21"/>
  <c r="F421" i="21"/>
  <c r="F437" i="21"/>
  <c r="D285" i="21"/>
  <c r="D301" i="21"/>
  <c r="D317" i="21"/>
  <c r="D333" i="21"/>
  <c r="D349" i="21"/>
  <c r="D365" i="21"/>
  <c r="D381" i="21"/>
  <c r="D397" i="21"/>
  <c r="D413" i="21"/>
  <c r="D429" i="21"/>
  <c r="D445" i="21"/>
  <c r="C299" i="20"/>
  <c r="D299" i="20" s="1"/>
  <c r="C363" i="20"/>
  <c r="D363" i="20" s="1"/>
  <c r="C428" i="20"/>
  <c r="C171" i="20"/>
  <c r="D171" i="20" s="1"/>
  <c r="C235" i="20"/>
  <c r="D235" i="20" s="1"/>
  <c r="C43" i="20"/>
  <c r="D43" i="20" s="1"/>
  <c r="C315" i="20"/>
  <c r="D315" i="20" s="1"/>
  <c r="C379" i="20"/>
  <c r="D379" i="20" s="1"/>
  <c r="C416" i="20"/>
  <c r="D416" i="20" s="1"/>
  <c r="C139" i="20"/>
  <c r="D139" i="20" s="1"/>
  <c r="C395" i="20"/>
  <c r="D395" i="20" s="1"/>
  <c r="C203" i="20"/>
  <c r="D203" i="20" s="1"/>
  <c r="C267" i="20"/>
  <c r="D267" i="20" s="1"/>
  <c r="C27" i="20"/>
  <c r="D27" i="20" s="1"/>
  <c r="C331" i="20"/>
  <c r="D331" i="20" s="1"/>
  <c r="C411" i="20"/>
  <c r="D411" i="20" s="1"/>
  <c r="D50" i="20"/>
  <c r="D54" i="20"/>
  <c r="D97" i="20"/>
  <c r="D129" i="20"/>
  <c r="D56" i="20"/>
  <c r="D61" i="20"/>
  <c r="D80" i="20"/>
  <c r="D112" i="20"/>
  <c r="D30" i="20"/>
  <c r="D68" i="20"/>
  <c r="D86" i="20"/>
  <c r="D144" i="20"/>
  <c r="D25" i="20"/>
  <c r="D82" i="20"/>
  <c r="D18" i="20"/>
  <c r="D31" i="20"/>
  <c r="D57" i="20"/>
  <c r="D63" i="20"/>
  <c r="D119" i="20"/>
  <c r="D13" i="20"/>
  <c r="D70" i="20"/>
  <c r="D19" i="20"/>
  <c r="D65" i="20"/>
  <c r="D88" i="20"/>
  <c r="D121" i="20"/>
  <c r="D14" i="20"/>
  <c r="D71" i="20"/>
  <c r="D53" i="20"/>
  <c r="D37" i="20"/>
  <c r="D21" i="20"/>
  <c r="D106" i="20"/>
  <c r="D95" i="20"/>
  <c r="D33" i="20"/>
  <c r="D38" i="20"/>
  <c r="D74" i="20"/>
  <c r="D79" i="20"/>
  <c r="F28" i="20"/>
  <c r="F33" i="20"/>
  <c r="F43" i="20"/>
  <c r="F55" i="20"/>
  <c r="F83" i="20"/>
  <c r="C92" i="20"/>
  <c r="C124" i="20"/>
  <c r="F128" i="20"/>
  <c r="D148" i="20"/>
  <c r="C174" i="20"/>
  <c r="C188" i="20"/>
  <c r="C189" i="20"/>
  <c r="F199" i="20"/>
  <c r="F200" i="20"/>
  <c r="D238" i="20"/>
  <c r="D294" i="20"/>
  <c r="D317" i="20"/>
  <c r="D17" i="20"/>
  <c r="C24" i="20"/>
  <c r="C55" i="20"/>
  <c r="D66" i="20"/>
  <c r="D72" i="20"/>
  <c r="F78" i="20"/>
  <c r="C81" i="20"/>
  <c r="F87" i="20"/>
  <c r="F114" i="20"/>
  <c r="F118" i="20"/>
  <c r="C128" i="20"/>
  <c r="D145" i="20"/>
  <c r="C159" i="20"/>
  <c r="F168" i="20"/>
  <c r="C175" i="20"/>
  <c r="D208" i="20"/>
  <c r="D288" i="20"/>
  <c r="C15" i="20"/>
  <c r="C39" i="20"/>
  <c r="C58" i="20"/>
  <c r="C69" i="20"/>
  <c r="D135" i="20"/>
  <c r="F163" i="20"/>
  <c r="D228" i="20"/>
  <c r="D329" i="20"/>
  <c r="D435" i="20"/>
  <c r="C22" i="20"/>
  <c r="F136" i="20"/>
  <c r="F137" i="20"/>
  <c r="F190" i="20"/>
  <c r="D244" i="20"/>
  <c r="D29" i="20"/>
  <c r="D34" i="20"/>
  <c r="C64" i="20"/>
  <c r="F81" i="20"/>
  <c r="D90" i="20"/>
  <c r="C93" i="20"/>
  <c r="D96" i="20"/>
  <c r="D99" i="20"/>
  <c r="D105" i="20"/>
  <c r="C108" i="20"/>
  <c r="F112" i="20"/>
  <c r="D115" i="20"/>
  <c r="D132" i="20"/>
  <c r="C142" i="20"/>
  <c r="C156" i="20"/>
  <c r="D180" i="20"/>
  <c r="D185" i="20"/>
  <c r="C255" i="20"/>
  <c r="C256" i="20"/>
  <c r="D278" i="20"/>
  <c r="D301" i="20"/>
  <c r="D167" i="20"/>
  <c r="F15" i="20"/>
  <c r="C20" i="20"/>
  <c r="F39" i="20"/>
  <c r="F47" i="20"/>
  <c r="F70" i="20"/>
  <c r="F88" i="20"/>
  <c r="F89" i="20"/>
  <c r="D164" i="20"/>
  <c r="D195" i="20"/>
  <c r="C230" i="20"/>
  <c r="C229" i="20"/>
  <c r="D240" i="20"/>
  <c r="D261" i="20"/>
  <c r="D250" i="20"/>
  <c r="D32" i="20"/>
  <c r="F64" i="20"/>
  <c r="D67" i="20"/>
  <c r="C73" i="20"/>
  <c r="F99" i="20"/>
  <c r="D160" i="20"/>
  <c r="D172" i="20"/>
  <c r="D176" i="20"/>
  <c r="F197" i="20"/>
  <c r="F196" i="20"/>
  <c r="D245" i="20"/>
  <c r="D366" i="20"/>
  <c r="F30" i="20"/>
  <c r="F50" i="20"/>
  <c r="C143" i="20"/>
  <c r="F146" i="20"/>
  <c r="F150" i="20"/>
  <c r="F165" i="20"/>
  <c r="C181" i="20"/>
  <c r="C205" i="20"/>
  <c r="C206" i="20"/>
  <c r="D325" i="20"/>
  <c r="D357" i="20"/>
  <c r="C45" i="20"/>
  <c r="F56" i="20"/>
  <c r="F62" i="20"/>
  <c r="C76" i="20"/>
  <c r="F94" i="20"/>
  <c r="F103" i="20"/>
  <c r="F120" i="20"/>
  <c r="F121" i="20"/>
  <c r="C161" i="20"/>
  <c r="C162" i="20"/>
  <c r="C177" i="20"/>
  <c r="D196" i="20"/>
  <c r="C246" i="20"/>
  <c r="D297" i="20"/>
  <c r="C62" i="20"/>
  <c r="D85" i="20"/>
  <c r="D116" i="20"/>
  <c r="D126" i="20"/>
  <c r="F143" i="20"/>
  <c r="F191" i="20"/>
  <c r="D251" i="20"/>
  <c r="D274" i="20"/>
  <c r="D326" i="20"/>
  <c r="D403" i="20"/>
  <c r="D103" i="20"/>
  <c r="D222" i="20"/>
  <c r="C264" i="20"/>
  <c r="C263" i="20"/>
  <c r="D349" i="20"/>
  <c r="C413" i="20"/>
  <c r="C414" i="20"/>
  <c r="D23" i="20"/>
  <c r="F104" i="20"/>
  <c r="F105" i="20"/>
  <c r="D113" i="20"/>
  <c r="D192" i="20"/>
  <c r="D221" i="20"/>
  <c r="D270" i="20"/>
  <c r="C310" i="20"/>
  <c r="C309" i="20"/>
  <c r="C127" i="20"/>
  <c r="C216" i="20"/>
  <c r="D237" i="20"/>
  <c r="D321" i="20"/>
  <c r="D151" i="20"/>
  <c r="D207" i="20"/>
  <c r="D232" i="20"/>
  <c r="F238" i="20"/>
  <c r="F239" i="20"/>
  <c r="D46" i="20"/>
  <c r="C60" i="20"/>
  <c r="F72" i="20"/>
  <c r="F73" i="20"/>
  <c r="D77" i="20"/>
  <c r="C110" i="20"/>
  <c r="F152" i="20"/>
  <c r="F153" i="20"/>
  <c r="C158" i="20"/>
  <c r="F167" i="20"/>
  <c r="F178" i="20"/>
  <c r="C193" i="20"/>
  <c r="D198" i="20"/>
  <c r="D293" i="20"/>
  <c r="C178" i="20"/>
  <c r="D212" i="20"/>
  <c r="C252" i="20"/>
  <c r="F287" i="20"/>
  <c r="F286" i="20"/>
  <c r="D298" i="20"/>
  <c r="C333" i="20"/>
  <c r="C337" i="20"/>
  <c r="C341" i="20"/>
  <c r="D345" i="20"/>
  <c r="C358" i="20"/>
  <c r="D389" i="20"/>
  <c r="F413" i="20"/>
  <c r="D429" i="20"/>
  <c r="F236" i="20"/>
  <c r="D259" i="20"/>
  <c r="D313" i="20"/>
  <c r="D380" i="20"/>
  <c r="D442" i="20"/>
  <c r="F213" i="20"/>
  <c r="D236" i="20"/>
  <c r="F303" i="20"/>
  <c r="F302" i="20"/>
  <c r="C350" i="20"/>
  <c r="D371" i="20"/>
  <c r="F381" i="20"/>
  <c r="D385" i="20"/>
  <c r="D390" i="20"/>
  <c r="D404" i="20"/>
  <c r="D436" i="20"/>
  <c r="F169" i="20"/>
  <c r="F216" i="20"/>
  <c r="D223" i="20"/>
  <c r="D226" i="20"/>
  <c r="C253" i="20"/>
  <c r="D271" i="20"/>
  <c r="C280" i="20"/>
  <c r="C279" i="20"/>
  <c r="D342" i="20"/>
  <c r="D354" i="20"/>
  <c r="C381" i="20"/>
  <c r="F392" i="20"/>
  <c r="F391" i="20"/>
  <c r="F404" i="20"/>
  <c r="D409" i="20"/>
  <c r="D426" i="20"/>
  <c r="D213" i="20"/>
  <c r="F220" i="20"/>
  <c r="F237" i="20"/>
  <c r="D243" i="20"/>
  <c r="D290" i="20"/>
  <c r="D334" i="20"/>
  <c r="D372" i="20"/>
  <c r="D425" i="20"/>
  <c r="D101" i="20"/>
  <c r="D117" i="20"/>
  <c r="D133" i="20"/>
  <c r="D149" i="20"/>
  <c r="D165" i="20"/>
  <c r="D184" i="20"/>
  <c r="D190" i="20"/>
  <c r="C220" i="20"/>
  <c r="D233" i="20"/>
  <c r="C247" i="20"/>
  <c r="D260" i="20"/>
  <c r="D275" i="20"/>
  <c r="D302" i="20"/>
  <c r="D318" i="20"/>
  <c r="D338" i="20"/>
  <c r="F372" i="20"/>
  <c r="D377" i="20"/>
  <c r="D419" i="20"/>
  <c r="D431" i="20"/>
  <c r="D438" i="20"/>
  <c r="F254" i="20"/>
  <c r="C257" i="20"/>
  <c r="F260" i="20"/>
  <c r="F268" i="20"/>
  <c r="C296" i="20"/>
  <c r="C295" i="20"/>
  <c r="D322" i="20"/>
  <c r="D355" i="20"/>
  <c r="F364" i="20"/>
  <c r="D405" i="20"/>
  <c r="D197" i="20"/>
  <c r="D227" i="20"/>
  <c r="F231" i="20"/>
  <c r="D268" i="20"/>
  <c r="D364" i="20"/>
  <c r="D410" i="20"/>
  <c r="D420" i="20"/>
  <c r="C433" i="20"/>
  <c r="C432" i="20"/>
  <c r="D444" i="20"/>
  <c r="D204" i="20"/>
  <c r="D217" i="20"/>
  <c r="D276" i="20"/>
  <c r="D291" i="20"/>
  <c r="D339" i="20"/>
  <c r="D356" i="20"/>
  <c r="D373" i="20"/>
  <c r="D396" i="20"/>
  <c r="F440" i="20"/>
  <c r="F439" i="20"/>
  <c r="D266" i="20"/>
  <c r="D323" i="20"/>
  <c r="D387" i="20"/>
  <c r="D401" i="20"/>
  <c r="D406" i="20"/>
  <c r="D440" i="20"/>
  <c r="D445" i="20"/>
  <c r="F205" i="20"/>
  <c r="D211" i="20"/>
  <c r="F244" i="20"/>
  <c r="C248" i="20"/>
  <c r="C269" i="20"/>
  <c r="F280" i="20"/>
  <c r="D284" i="20"/>
  <c r="D307" i="20"/>
  <c r="F348" i="20"/>
  <c r="C365" i="20"/>
  <c r="D369" i="20"/>
  <c r="C397" i="20"/>
  <c r="F408" i="20"/>
  <c r="F407" i="20"/>
  <c r="C422" i="20"/>
  <c r="C421" i="20"/>
  <c r="D292" i="20"/>
  <c r="D340" i="20"/>
  <c r="D348" i="20"/>
  <c r="D361" i="20"/>
  <c r="D374" i="20"/>
  <c r="D388" i="20"/>
  <c r="F222" i="20"/>
  <c r="C225" i="20"/>
  <c r="F271" i="20"/>
  <c r="F270" i="20"/>
  <c r="D282" i="20"/>
  <c r="F292" i="20"/>
  <c r="F300" i="20"/>
  <c r="F316" i="20"/>
  <c r="D324" i="20"/>
  <c r="D332" i="20"/>
  <c r="F340" i="20"/>
  <c r="F376" i="20"/>
  <c r="F375" i="20"/>
  <c r="F388" i="20"/>
  <c r="D393" i="20"/>
  <c r="D277" i="20"/>
  <c r="D285" i="20"/>
  <c r="D300" i="20"/>
  <c r="D308" i="20"/>
  <c r="D316" i="20"/>
  <c r="F424" i="20"/>
  <c r="F423" i="20"/>
  <c r="D428" i="20"/>
  <c r="C183" i="20"/>
  <c r="C199" i="20"/>
  <c r="F252" i="20"/>
  <c r="D262" i="20"/>
  <c r="D281" i="20"/>
  <c r="C289" i="20"/>
  <c r="F301" i="20"/>
  <c r="F308" i="20"/>
  <c r="F312" i="20"/>
  <c r="F317" i="20"/>
  <c r="C353" i="20"/>
  <c r="C398" i="20"/>
  <c r="D412" i="20"/>
  <c r="D417" i="20"/>
  <c r="D424" i="20"/>
  <c r="D434" i="20"/>
  <c r="D441" i="20"/>
  <c r="D447" i="20"/>
  <c r="C311" i="20"/>
  <c r="C327" i="20"/>
  <c r="C343" i="20"/>
  <c r="C359" i="20"/>
  <c r="C375" i="20"/>
  <c r="C391" i="20"/>
  <c r="C407" i="20"/>
  <c r="C423" i="20"/>
  <c r="C439" i="20"/>
  <c r="C446" i="20"/>
  <c r="D430" i="20"/>
  <c r="C437" i="20"/>
  <c r="F318" i="20"/>
  <c r="F334" i="20"/>
  <c r="F350" i="20"/>
  <c r="F366" i="20"/>
  <c r="F382" i="20"/>
  <c r="F398" i="20"/>
  <c r="F414" i="20"/>
  <c r="F430" i="20"/>
  <c r="F446" i="20"/>
  <c r="D441" i="7"/>
  <c r="D425" i="7"/>
  <c r="D409" i="7"/>
  <c r="D393" i="7"/>
  <c r="D377" i="7"/>
  <c r="D361" i="7"/>
  <c r="D345" i="7"/>
  <c r="D329" i="7"/>
  <c r="D313" i="7"/>
  <c r="D147" i="17"/>
  <c r="D67" i="12"/>
  <c r="D438" i="7"/>
  <c r="D422" i="7"/>
  <c r="D406" i="7"/>
  <c r="D390" i="7"/>
  <c r="D374" i="7"/>
  <c r="D358" i="7"/>
  <c r="D342" i="7"/>
  <c r="D326" i="7"/>
  <c r="D310" i="7"/>
  <c r="D294" i="7"/>
  <c r="D278" i="7"/>
  <c r="D368" i="15"/>
  <c r="D272" i="15"/>
  <c r="D256" i="14"/>
  <c r="D240" i="12"/>
  <c r="D224" i="9"/>
  <c r="D176" i="19"/>
  <c r="D160" i="19"/>
  <c r="D128" i="19"/>
  <c r="D112" i="13"/>
  <c r="D16" i="12"/>
  <c r="D435" i="7"/>
  <c r="D419" i="7"/>
  <c r="D403" i="7"/>
  <c r="D387" i="7"/>
  <c r="D371" i="7"/>
  <c r="D355" i="7"/>
  <c r="D339" i="7"/>
  <c r="D323" i="7"/>
  <c r="D307" i="7"/>
  <c r="D291" i="7"/>
  <c r="D275" i="7"/>
  <c r="D259" i="7"/>
  <c r="D243" i="7"/>
  <c r="D227" i="7"/>
  <c r="D211" i="7"/>
  <c r="D195" i="7"/>
  <c r="D195" i="16"/>
  <c r="D445" i="7"/>
  <c r="D429" i="7"/>
  <c r="D413" i="7"/>
  <c r="D397" i="7"/>
  <c r="D381" i="7"/>
  <c r="D365" i="7"/>
  <c r="D349" i="7"/>
  <c r="D333" i="7"/>
  <c r="D317" i="7"/>
  <c r="D301" i="7"/>
  <c r="D285" i="7"/>
  <c r="D269" i="7"/>
  <c r="D253" i="7"/>
  <c r="D237" i="7"/>
  <c r="D221" i="7"/>
  <c r="D205" i="7"/>
  <c r="D189" i="7"/>
  <c r="D173" i="7"/>
  <c r="D157" i="7"/>
  <c r="D141" i="7"/>
  <c r="D125" i="7"/>
  <c r="D109" i="7"/>
  <c r="D93" i="7"/>
  <c r="D77" i="7"/>
  <c r="D61" i="7"/>
  <c r="D45" i="7"/>
  <c r="D29" i="7"/>
  <c r="D213" i="10"/>
  <c r="D311" i="17"/>
  <c r="D295" i="14"/>
  <c r="D231" i="10"/>
  <c r="D215" i="16"/>
  <c r="D183" i="15"/>
  <c r="D167" i="19"/>
  <c r="D23" i="9"/>
  <c r="D442" i="7"/>
  <c r="D426" i="7"/>
  <c r="D410" i="7"/>
  <c r="D394" i="7"/>
  <c r="D378" i="7"/>
  <c r="D362" i="7"/>
  <c r="D346" i="7"/>
  <c r="D330" i="7"/>
  <c r="D314" i="7"/>
  <c r="D298" i="7"/>
  <c r="D282" i="7"/>
  <c r="D266" i="7"/>
  <c r="D250" i="7"/>
  <c r="D234" i="7"/>
  <c r="D218" i="7"/>
  <c r="D202" i="7"/>
  <c r="D81" i="10"/>
  <c r="D262" i="7"/>
  <c r="D246" i="7"/>
  <c r="D230" i="7"/>
  <c r="D214" i="7"/>
  <c r="D198" i="7"/>
  <c r="D182" i="7"/>
  <c r="D166" i="7"/>
  <c r="D150" i="7"/>
  <c r="D134" i="7"/>
  <c r="D118" i="7"/>
  <c r="D102" i="7"/>
  <c r="D86" i="7"/>
  <c r="D70" i="7"/>
  <c r="D54" i="7"/>
  <c r="D38" i="7"/>
  <c r="D22" i="7"/>
  <c r="D65" i="10"/>
  <c r="D257" i="11"/>
  <c r="D135" i="13"/>
  <c r="D227" i="16"/>
  <c r="D261" i="10"/>
  <c r="D311" i="10"/>
  <c r="D32" i="11"/>
  <c r="D64" i="11"/>
  <c r="D160" i="11"/>
  <c r="D305" i="11"/>
  <c r="D145" i="12"/>
  <c r="D177" i="12"/>
  <c r="D119" i="13"/>
  <c r="D128" i="13"/>
  <c r="D151" i="13"/>
  <c r="D302" i="13"/>
  <c r="D318" i="13"/>
  <c r="D179" i="7"/>
  <c r="D163" i="7"/>
  <c r="D147" i="7"/>
  <c r="D131" i="7"/>
  <c r="D115" i="7"/>
  <c r="D99" i="7"/>
  <c r="D83" i="7"/>
  <c r="D67" i="7"/>
  <c r="D51" i="7"/>
  <c r="D35" i="7"/>
  <c r="D19" i="7"/>
  <c r="D222" i="10"/>
  <c r="D304" i="10"/>
  <c r="D49" i="11"/>
  <c r="D65" i="11"/>
  <c r="D117" i="11"/>
  <c r="D208" i="13"/>
  <c r="D273" i="15"/>
  <c r="D115" i="17"/>
  <c r="D131" i="17"/>
  <c r="D163" i="17"/>
  <c r="D167" i="9"/>
  <c r="D368" i="9"/>
  <c r="D49" i="10"/>
  <c r="D247" i="10"/>
  <c r="D279" i="10"/>
  <c r="D33" i="11"/>
  <c r="D25" i="12"/>
  <c r="D222" i="12"/>
  <c r="D430" i="12"/>
  <c r="D137" i="13"/>
  <c r="D225" i="15"/>
  <c r="D257" i="15"/>
  <c r="D99" i="17"/>
  <c r="D433" i="7"/>
  <c r="D417" i="7"/>
  <c r="D401" i="7"/>
  <c r="D385" i="7"/>
  <c r="D369" i="7"/>
  <c r="D353" i="7"/>
  <c r="D337" i="7"/>
  <c r="D321" i="7"/>
  <c r="D305" i="7"/>
  <c r="D289" i="7"/>
  <c r="D273" i="7"/>
  <c r="D257" i="7"/>
  <c r="D241" i="7"/>
  <c r="D225" i="7"/>
  <c r="D209" i="7"/>
  <c r="D193" i="7"/>
  <c r="D177" i="7"/>
  <c r="D161" i="7"/>
  <c r="D145" i="7"/>
  <c r="D129" i="7"/>
  <c r="D113" i="7"/>
  <c r="D97" i="7"/>
  <c r="D81" i="7"/>
  <c r="D65" i="7"/>
  <c r="D49" i="7"/>
  <c r="D33" i="7"/>
  <c r="D17" i="7"/>
  <c r="D190" i="10"/>
  <c r="D206" i="10"/>
  <c r="D272" i="10"/>
  <c r="D288" i="10"/>
  <c r="D16" i="11"/>
  <c r="D109" i="11"/>
  <c r="D144" i="11"/>
  <c r="D85" i="12"/>
  <c r="D163" i="12"/>
  <c r="D185" i="12"/>
  <c r="D201" i="13"/>
  <c r="D151" i="9"/>
  <c r="D193" i="9"/>
  <c r="D33" i="10"/>
  <c r="D240" i="10"/>
  <c r="D256" i="10"/>
  <c r="D101" i="11"/>
  <c r="D131" i="12"/>
  <c r="D225" i="9"/>
  <c r="D224" i="10"/>
  <c r="D17" i="11"/>
  <c r="D85" i="11"/>
  <c r="D446" i="7"/>
  <c r="D430" i="7"/>
  <c r="D414" i="7"/>
  <c r="D398" i="7"/>
  <c r="D382" i="7"/>
  <c r="D366" i="7"/>
  <c r="D350" i="7"/>
  <c r="D334" i="7"/>
  <c r="D318" i="7"/>
  <c r="D302" i="7"/>
  <c r="D286" i="7"/>
  <c r="D270" i="7"/>
  <c r="D254" i="7"/>
  <c r="D238" i="7"/>
  <c r="D222" i="7"/>
  <c r="D206" i="7"/>
  <c r="D190" i="7"/>
  <c r="D174" i="7"/>
  <c r="D158" i="7"/>
  <c r="D142" i="7"/>
  <c r="D126" i="7"/>
  <c r="D110" i="7"/>
  <c r="D94" i="7"/>
  <c r="D78" i="7"/>
  <c r="D62" i="7"/>
  <c r="D46" i="7"/>
  <c r="D30" i="7"/>
  <c r="D14" i="7"/>
  <c r="D135" i="9"/>
  <c r="D314" i="9"/>
  <c r="D347" i="9"/>
  <c r="D17" i="10"/>
  <c r="D430" i="10"/>
  <c r="D320" i="10"/>
  <c r="D94" i="11"/>
  <c r="D128" i="11"/>
  <c r="D165" i="11"/>
  <c r="D101" i="12"/>
  <c r="D117" i="12"/>
  <c r="D224" i="12"/>
  <c r="D115" i="13"/>
  <c r="D443" i="9"/>
  <c r="D299" i="9"/>
  <c r="D283" i="9"/>
  <c r="D203" i="9"/>
  <c r="D107" i="9"/>
  <c r="D91" i="9"/>
  <c r="D151" i="15"/>
  <c r="D39" i="9"/>
  <c r="D55" i="9"/>
  <c r="D345" i="9"/>
  <c r="D192" i="10"/>
  <c r="D199" i="10"/>
  <c r="D208" i="10"/>
  <c r="D78" i="11"/>
  <c r="D165" i="12"/>
  <c r="D270" i="12"/>
  <c r="D100" i="13"/>
  <c r="D132" i="13"/>
  <c r="D103" i="9"/>
  <c r="D119" i="9"/>
  <c r="D69" i="11"/>
  <c r="D368" i="11"/>
  <c r="D119" i="12"/>
  <c r="D133" i="12"/>
  <c r="D129" i="16"/>
  <c r="D217" i="10"/>
  <c r="D112" i="11"/>
  <c r="D377" i="11"/>
  <c r="D30" i="12"/>
  <c r="D37" i="12"/>
  <c r="D62" i="12"/>
  <c r="D103" i="12"/>
  <c r="D149" i="12"/>
  <c r="D208" i="12"/>
  <c r="D320" i="12"/>
  <c r="D17" i="13"/>
  <c r="D357" i="13"/>
  <c r="D441" i="17"/>
  <c r="D425" i="17"/>
  <c r="D297" i="17"/>
  <c r="D186" i="7"/>
  <c r="D170" i="7"/>
  <c r="D154" i="7"/>
  <c r="D138" i="7"/>
  <c r="D122" i="7"/>
  <c r="D106" i="7"/>
  <c r="D90" i="7"/>
  <c r="D74" i="7"/>
  <c r="D58" i="7"/>
  <c r="D42" i="7"/>
  <c r="D26" i="7"/>
  <c r="D227" i="9"/>
  <c r="D291" i="9"/>
  <c r="D307" i="9"/>
  <c r="D161" i="10"/>
  <c r="D177" i="10"/>
  <c r="D185" i="10"/>
  <c r="D46" i="11"/>
  <c r="D149" i="11"/>
  <c r="D288" i="12"/>
  <c r="D304" i="12"/>
  <c r="D73" i="14"/>
  <c r="D105" i="14"/>
  <c r="D97" i="16"/>
  <c r="D104" i="10"/>
  <c r="D129" i="10"/>
  <c r="D145" i="10"/>
  <c r="D215" i="11"/>
  <c r="D361" i="11"/>
  <c r="D256" i="12"/>
  <c r="D263" i="12"/>
  <c r="D272" i="12"/>
  <c r="D279" i="12"/>
  <c r="D33" i="13"/>
  <c r="D126" i="13"/>
  <c r="D395" i="13"/>
  <c r="D39" i="14"/>
  <c r="D280" i="7"/>
  <c r="D264" i="7"/>
  <c r="D248" i="7"/>
  <c r="D232" i="7"/>
  <c r="D216" i="7"/>
  <c r="D200" i="7"/>
  <c r="D184" i="7"/>
  <c r="D168" i="7"/>
  <c r="D152" i="7"/>
  <c r="D136" i="7"/>
  <c r="D120" i="7"/>
  <c r="D104" i="7"/>
  <c r="D88" i="7"/>
  <c r="D72" i="7"/>
  <c r="D56" i="7"/>
  <c r="D40" i="7"/>
  <c r="D24" i="7"/>
  <c r="D98" i="9"/>
  <c r="D113" i="10"/>
  <c r="D201" i="10"/>
  <c r="D208" i="11"/>
  <c r="D279" i="11"/>
  <c r="D190" i="12"/>
  <c r="D199" i="12"/>
  <c r="D446" i="12"/>
  <c r="D117" i="13"/>
  <c r="D165" i="13"/>
  <c r="D320" i="17"/>
  <c r="D97" i="10"/>
  <c r="D133" i="11"/>
  <c r="D176" i="11"/>
  <c r="D211" i="12"/>
  <c r="D49" i="13"/>
  <c r="D251" i="10"/>
  <c r="D235" i="10"/>
  <c r="D187" i="10"/>
  <c r="D64" i="14"/>
  <c r="D279" i="14"/>
  <c r="D119" i="15"/>
  <c r="D135" i="15"/>
  <c r="D441" i="15"/>
  <c r="D425" i="15"/>
  <c r="D393" i="15"/>
  <c r="D377" i="15"/>
  <c r="D345" i="15"/>
  <c r="D329" i="15"/>
  <c r="D297" i="15"/>
  <c r="D281" i="15"/>
  <c r="D265" i="15"/>
  <c r="D249" i="15"/>
  <c r="D217" i="15"/>
  <c r="D201" i="15"/>
  <c r="D185" i="15"/>
  <c r="D211" i="16"/>
  <c r="D83" i="17"/>
  <c r="D169" i="17"/>
  <c r="D177" i="17"/>
  <c r="D254" i="17"/>
  <c r="D391" i="19"/>
  <c r="D395" i="11"/>
  <c r="D347" i="11"/>
  <c r="D283" i="11"/>
  <c r="D235" i="11"/>
  <c r="D219" i="11"/>
  <c r="D203" i="11"/>
  <c r="D49" i="14"/>
  <c r="D256" i="15"/>
  <c r="D288" i="15"/>
  <c r="D247" i="17"/>
  <c r="D263" i="17"/>
  <c r="D279" i="17"/>
  <c r="D391" i="17"/>
  <c r="D295" i="17"/>
  <c r="D142" i="19"/>
  <c r="D210" i="19"/>
  <c r="D281" i="14"/>
  <c r="D167" i="15"/>
  <c r="D320" i="15"/>
  <c r="D393" i="16"/>
  <c r="D119" i="19"/>
  <c r="D195" i="19"/>
  <c r="D304" i="13"/>
  <c r="D320" i="13"/>
  <c r="D345" i="11"/>
  <c r="D281" i="11"/>
  <c r="D249" i="11"/>
  <c r="D233" i="11"/>
  <c r="D217" i="11"/>
  <c r="D185" i="11"/>
  <c r="D106" i="11"/>
  <c r="D25" i="11"/>
  <c r="D193" i="15"/>
  <c r="D295" i="16"/>
  <c r="D231" i="17"/>
  <c r="D313" i="17"/>
  <c r="D153" i="13"/>
  <c r="D23" i="15"/>
  <c r="D83" i="16"/>
  <c r="D145" i="16"/>
  <c r="D183" i="16"/>
  <c r="D190" i="16"/>
  <c r="D30" i="17"/>
  <c r="D55" i="17"/>
  <c r="D101" i="17"/>
  <c r="D117" i="17"/>
  <c r="D149" i="17"/>
  <c r="D165" i="17"/>
  <c r="D39" i="19"/>
  <c r="D55" i="19"/>
  <c r="D33" i="14"/>
  <c r="D41" i="14"/>
  <c r="D39" i="15"/>
  <c r="D137" i="16"/>
  <c r="D197" i="16"/>
  <c r="D238" i="16"/>
  <c r="D16" i="17"/>
  <c r="D265" i="17"/>
  <c r="D80" i="19"/>
  <c r="D256" i="19"/>
  <c r="D304" i="19"/>
  <c r="D313" i="13"/>
  <c r="D437" i="13"/>
  <c r="D427" i="12"/>
  <c r="D347" i="12"/>
  <c r="D331" i="12"/>
  <c r="D299" i="12"/>
  <c r="D283" i="12"/>
  <c r="D171" i="12"/>
  <c r="D304" i="14"/>
  <c r="D55" i="15"/>
  <c r="D315" i="15"/>
  <c r="D177" i="16"/>
  <c r="D254" i="16"/>
  <c r="D23" i="17"/>
  <c r="D64" i="19"/>
  <c r="D144" i="19"/>
  <c r="D272" i="19"/>
  <c r="D288" i="19"/>
  <c r="D195" i="13"/>
  <c r="D227" i="13"/>
  <c r="D297" i="14"/>
  <c r="D177" i="15"/>
  <c r="D17" i="16"/>
  <c r="D361" i="16"/>
  <c r="D49" i="17"/>
  <c r="D105" i="19"/>
  <c r="D19" i="14"/>
  <c r="D62" i="14"/>
  <c r="D110" i="14"/>
  <c r="D217" i="14"/>
  <c r="D432" i="15"/>
  <c r="D192" i="16"/>
  <c r="D443" i="16"/>
  <c r="D427" i="16"/>
  <c r="D411" i="16"/>
  <c r="D395" i="16"/>
  <c r="D331" i="16"/>
  <c r="D315" i="16"/>
  <c r="D299" i="16"/>
  <c r="D283" i="16"/>
  <c r="D267" i="16"/>
  <c r="D251" i="16"/>
  <c r="D235" i="16"/>
  <c r="D65" i="17"/>
  <c r="D144" i="17"/>
  <c r="D151" i="17"/>
  <c r="D192" i="17"/>
  <c r="D233" i="17"/>
  <c r="D439" i="17"/>
  <c r="D416" i="17"/>
  <c r="D373" i="13"/>
  <c r="D427" i="10"/>
  <c r="D336" i="14"/>
  <c r="D416" i="15"/>
  <c r="D43" i="16"/>
  <c r="D153" i="16"/>
  <c r="D240" i="16"/>
  <c r="D73" i="17"/>
  <c r="D160" i="17"/>
  <c r="D217" i="17"/>
  <c r="D33" i="19"/>
  <c r="D443" i="19"/>
  <c r="D427" i="19"/>
  <c r="D411" i="19"/>
  <c r="D126" i="14"/>
  <c r="D352" i="14"/>
  <c r="D427" i="14"/>
  <c r="D411" i="14"/>
  <c r="D315" i="14"/>
  <c r="D299" i="14"/>
  <c r="D267" i="14"/>
  <c r="D251" i="14"/>
  <c r="D203" i="14"/>
  <c r="D187" i="14"/>
  <c r="D425" i="16"/>
  <c r="D97" i="17"/>
  <c r="D145" i="17"/>
  <c r="D201" i="17"/>
  <c r="D432" i="17"/>
  <c r="D265" i="19"/>
  <c r="D347" i="19"/>
  <c r="D331" i="19"/>
  <c r="D315" i="19"/>
  <c r="D299" i="19"/>
  <c r="D283" i="19"/>
  <c r="D267" i="19"/>
  <c r="D235" i="19"/>
  <c r="D59" i="19"/>
  <c r="D341" i="13"/>
  <c r="D441" i="9"/>
  <c r="D425" i="9"/>
  <c r="D409" i="9"/>
  <c r="D361" i="9"/>
  <c r="D281" i="9"/>
  <c r="D81" i="14"/>
  <c r="D97" i="14"/>
  <c r="D103" i="15"/>
  <c r="D400" i="15"/>
  <c r="D101" i="16"/>
  <c r="D110" i="16"/>
  <c r="D126" i="16"/>
  <c r="D233" i="16"/>
  <c r="D409" i="16"/>
  <c r="D377" i="16"/>
  <c r="D57" i="17"/>
  <c r="D161" i="17"/>
  <c r="D193" i="19"/>
  <c r="D393" i="19"/>
  <c r="D361" i="19"/>
  <c r="D345" i="19"/>
  <c r="D329" i="19"/>
  <c r="D249" i="19"/>
  <c r="D217" i="19"/>
  <c r="D201" i="19"/>
  <c r="D169" i="19"/>
  <c r="D153" i="19"/>
  <c r="D137" i="19"/>
  <c r="D121" i="19"/>
  <c r="D89" i="19"/>
  <c r="D103" i="14"/>
  <c r="D353" i="14"/>
  <c r="D51" i="17"/>
  <c r="D67" i="17"/>
  <c r="D137" i="17"/>
  <c r="D185" i="17"/>
  <c r="D19" i="19"/>
  <c r="D67" i="19"/>
  <c r="D75" i="19"/>
  <c r="D83" i="19"/>
  <c r="D208" i="19"/>
  <c r="D222" i="13"/>
  <c r="D309" i="13"/>
  <c r="D325" i="13"/>
  <c r="D65" i="14"/>
  <c r="D409" i="15"/>
  <c r="D347" i="15"/>
  <c r="D331" i="15"/>
  <c r="D299" i="15"/>
  <c r="D283" i="15"/>
  <c r="D267" i="15"/>
  <c r="D251" i="15"/>
  <c r="D235" i="15"/>
  <c r="D219" i="15"/>
  <c r="D37" i="16"/>
  <c r="D347" i="16"/>
  <c r="D395" i="17"/>
  <c r="D347" i="17"/>
  <c r="D315" i="17"/>
  <c r="D283" i="17"/>
  <c r="D235" i="17"/>
  <c r="D35" i="19"/>
  <c r="D51" i="19"/>
  <c r="D231" i="19"/>
  <c r="C139" i="19"/>
  <c r="C219" i="19"/>
  <c r="D219" i="19" s="1"/>
  <c r="C234" i="19"/>
  <c r="C394" i="19"/>
  <c r="C187" i="19"/>
  <c r="D187" i="19" s="1"/>
  <c r="C154" i="19"/>
  <c r="C90" i="19"/>
  <c r="C202" i="19"/>
  <c r="C251" i="19"/>
  <c r="D251" i="19" s="1"/>
  <c r="C346" i="19"/>
  <c r="C106" i="19"/>
  <c r="C266" i="19"/>
  <c r="C26" i="19"/>
  <c r="C282" i="19"/>
  <c r="C405" i="19"/>
  <c r="C122" i="19"/>
  <c r="C170" i="19"/>
  <c r="C42" i="19"/>
  <c r="C363" i="19"/>
  <c r="C58" i="19"/>
  <c r="C298" i="19"/>
  <c r="C314" i="19"/>
  <c r="C378" i="19"/>
  <c r="D165" i="19"/>
  <c r="D14" i="19"/>
  <c r="D21" i="19"/>
  <c r="D69" i="19"/>
  <c r="D94" i="19"/>
  <c r="D126" i="19"/>
  <c r="D149" i="19"/>
  <c r="D400" i="19"/>
  <c r="D101" i="19"/>
  <c r="D46" i="19"/>
  <c r="D16" i="19"/>
  <c r="D432" i="19"/>
  <c r="D53" i="19"/>
  <c r="D133" i="19"/>
  <c r="D23" i="19"/>
  <c r="D78" i="19"/>
  <c r="D103" i="19"/>
  <c r="D110" i="19"/>
  <c r="D30" i="19"/>
  <c r="D158" i="19"/>
  <c r="D263" i="19"/>
  <c r="D62" i="19"/>
  <c r="D85" i="19"/>
  <c r="D117" i="19"/>
  <c r="D37" i="19"/>
  <c r="C12" i="19"/>
  <c r="C28" i="19"/>
  <c r="F45" i="19"/>
  <c r="D65" i="19"/>
  <c r="C93" i="19"/>
  <c r="F109" i="19"/>
  <c r="F108" i="19"/>
  <c r="C150" i="19"/>
  <c r="F166" i="19"/>
  <c r="D311" i="19"/>
  <c r="D341" i="19"/>
  <c r="C108" i="19"/>
  <c r="D174" i="19"/>
  <c r="D359" i="19"/>
  <c r="C17" i="19"/>
  <c r="D49" i="19"/>
  <c r="F79" i="19"/>
  <c r="D112" i="19"/>
  <c r="F116" i="19"/>
  <c r="F139" i="19"/>
  <c r="D192" i="19"/>
  <c r="D318" i="19"/>
  <c r="D395" i="19"/>
  <c r="D123" i="19"/>
  <c r="D206" i="19"/>
  <c r="D43" i="19"/>
  <c r="C76" i="19"/>
  <c r="D139" i="19"/>
  <c r="F155" i="19"/>
  <c r="F31" i="19"/>
  <c r="C73" i="19"/>
  <c r="F76" i="19"/>
  <c r="F125" i="19"/>
  <c r="F124" i="19"/>
  <c r="D135" i="19"/>
  <c r="D155" i="19"/>
  <c r="F171" i="19"/>
  <c r="D197" i="19"/>
  <c r="D222" i="19"/>
  <c r="F227" i="19"/>
  <c r="F228" i="19"/>
  <c r="D325" i="19"/>
  <c r="D115" i="19"/>
  <c r="F17" i="19"/>
  <c r="F34" i="19"/>
  <c r="F63" i="19"/>
  <c r="C70" i="19"/>
  <c r="F102" i="19"/>
  <c r="D131" i="19"/>
  <c r="F141" i="19"/>
  <c r="F140" i="19"/>
  <c r="F147" i="19"/>
  <c r="D151" i="19"/>
  <c r="D171" i="19"/>
  <c r="D183" i="19"/>
  <c r="D254" i="19"/>
  <c r="D313" i="19"/>
  <c r="F24" i="19"/>
  <c r="C47" i="19"/>
  <c r="C60" i="19"/>
  <c r="C102" i="19"/>
  <c r="C124" i="19"/>
  <c r="F132" i="19"/>
  <c r="D147" i="19"/>
  <c r="F157" i="19"/>
  <c r="F156" i="19"/>
  <c r="F163" i="19"/>
  <c r="D238" i="19"/>
  <c r="C253" i="19"/>
  <c r="D279" i="19"/>
  <c r="D320" i="19"/>
  <c r="F392" i="19"/>
  <c r="F391" i="19"/>
  <c r="F15" i="19"/>
  <c r="C20" i="19"/>
  <c r="C32" i="19"/>
  <c r="F38" i="19"/>
  <c r="F54" i="19"/>
  <c r="C57" i="19"/>
  <c r="F60" i="19"/>
  <c r="F67" i="19"/>
  <c r="F84" i="19"/>
  <c r="D87" i="19"/>
  <c r="D91" i="19"/>
  <c r="C95" i="19"/>
  <c r="F148" i="19"/>
  <c r="D163" i="19"/>
  <c r="F173" i="19"/>
  <c r="F172" i="19"/>
  <c r="F179" i="19"/>
  <c r="D233" i="19"/>
  <c r="C38" i="19"/>
  <c r="C41" i="19"/>
  <c r="C54" i="19"/>
  <c r="D136" i="19"/>
  <c r="C156" i="19"/>
  <c r="F164" i="19"/>
  <c r="D179" i="19"/>
  <c r="C244" i="19"/>
  <c r="C245" i="19"/>
  <c r="D417" i="19"/>
  <c r="C84" i="19"/>
  <c r="F95" i="19"/>
  <c r="C189" i="19"/>
  <c r="D321" i="19"/>
  <c r="D350" i="19"/>
  <c r="D368" i="19"/>
  <c r="C416" i="19"/>
  <c r="F360" i="19"/>
  <c r="F359" i="19"/>
  <c r="F93" i="19"/>
  <c r="F92" i="19"/>
  <c r="C180" i="19"/>
  <c r="C181" i="19"/>
  <c r="D199" i="19"/>
  <c r="D229" i="19"/>
  <c r="D25" i="19"/>
  <c r="D203" i="19"/>
  <c r="D270" i="19"/>
  <c r="C310" i="19"/>
  <c r="C309" i="19"/>
  <c r="C236" i="19"/>
  <c r="C237" i="19"/>
  <c r="G11" i="19"/>
  <c r="D48" i="19"/>
  <c r="D81" i="19"/>
  <c r="D99" i="19"/>
  <c r="D107" i="19"/>
  <c r="D185" i="19"/>
  <c r="C190" i="19"/>
  <c r="F335" i="19"/>
  <c r="F334" i="19"/>
  <c r="C381" i="19"/>
  <c r="C382" i="19"/>
  <c r="F52" i="19"/>
  <c r="F65" i="19"/>
  <c r="F100" i="19"/>
  <c r="D215" i="19"/>
  <c r="C335" i="19"/>
  <c r="C334" i="19"/>
  <c r="D357" i="19"/>
  <c r="F111" i="19"/>
  <c r="C134" i="19"/>
  <c r="F150" i="19"/>
  <c r="F204" i="19"/>
  <c r="C223" i="19"/>
  <c r="C264" i="19"/>
  <c r="C280" i="19"/>
  <c r="C358" i="19"/>
  <c r="D371" i="19"/>
  <c r="C376" i="19"/>
  <c r="F404" i="19"/>
  <c r="C301" i="19"/>
  <c r="D305" i="19"/>
  <c r="F344" i="19"/>
  <c r="F343" i="19"/>
  <c r="D225" i="19"/>
  <c r="D227" i="19"/>
  <c r="D257" i="19"/>
  <c r="F285" i="19"/>
  <c r="D297" i="19"/>
  <c r="F310" i="19"/>
  <c r="F383" i="19"/>
  <c r="F382" i="19"/>
  <c r="F220" i="19"/>
  <c r="C224" i="19"/>
  <c r="C239" i="19"/>
  <c r="C261" i="19"/>
  <c r="F269" i="19"/>
  <c r="D281" i="19"/>
  <c r="C285" i="19"/>
  <c r="D289" i="19"/>
  <c r="C293" i="19"/>
  <c r="F303" i="19"/>
  <c r="F302" i="19"/>
  <c r="F328" i="19"/>
  <c r="F327" i="19"/>
  <c r="F373" i="19"/>
  <c r="D377" i="19"/>
  <c r="C401" i="19"/>
  <c r="C433" i="19"/>
  <c r="F189" i="19"/>
  <c r="C213" i="19"/>
  <c r="C232" i="19"/>
  <c r="F262" i="19"/>
  <c r="C269" i="19"/>
  <c r="C273" i="19"/>
  <c r="D277" i="19"/>
  <c r="F294" i="19"/>
  <c r="D355" i="19"/>
  <c r="C360" i="19"/>
  <c r="C392" i="19"/>
  <c r="F214" i="19"/>
  <c r="F278" i="19"/>
  <c r="C302" i="19"/>
  <c r="F312" i="19"/>
  <c r="F311" i="19"/>
  <c r="F319" i="19"/>
  <c r="C369" i="19"/>
  <c r="D373" i="19"/>
  <c r="D387" i="19"/>
  <c r="D97" i="19"/>
  <c r="D113" i="19"/>
  <c r="D129" i="19"/>
  <c r="D145" i="19"/>
  <c r="D161" i="19"/>
  <c r="D177" i="19"/>
  <c r="F192" i="19"/>
  <c r="F232" i="19"/>
  <c r="D247" i="19"/>
  <c r="C319" i="19"/>
  <c r="D339" i="19"/>
  <c r="C397" i="19"/>
  <c r="C398" i="19"/>
  <c r="F408" i="19"/>
  <c r="F407" i="19"/>
  <c r="D412" i="19"/>
  <c r="F424" i="19"/>
  <c r="F423" i="19"/>
  <c r="F440" i="19"/>
  <c r="F439" i="19"/>
  <c r="F229" i="19"/>
  <c r="D241" i="19"/>
  <c r="F296" i="19"/>
  <c r="F295" i="19"/>
  <c r="C344" i="19"/>
  <c r="D407" i="19"/>
  <c r="D423" i="19"/>
  <c r="D439" i="19"/>
  <c r="F190" i="19"/>
  <c r="C200" i="19"/>
  <c r="F207" i="19"/>
  <c r="F236" i="19"/>
  <c r="C240" i="19"/>
  <c r="C255" i="19"/>
  <c r="F280" i="19"/>
  <c r="F279" i="19"/>
  <c r="D286" i="19"/>
  <c r="C303" i="19"/>
  <c r="D323" i="19"/>
  <c r="F367" i="19"/>
  <c r="F366" i="19"/>
  <c r="F388" i="19"/>
  <c r="F376" i="19"/>
  <c r="F375" i="19"/>
  <c r="D295" i="19"/>
  <c r="D307" i="19"/>
  <c r="D384" i="19"/>
  <c r="F197" i="19"/>
  <c r="F200" i="19"/>
  <c r="F248" i="19"/>
  <c r="C271" i="19"/>
  <c r="C312" i="19"/>
  <c r="F341" i="19"/>
  <c r="C349" i="19"/>
  <c r="C353" i="19"/>
  <c r="D366" i="19"/>
  <c r="D375" i="19"/>
  <c r="F399" i="19"/>
  <c r="D403" i="19"/>
  <c r="D419" i="19"/>
  <c r="D435" i="19"/>
  <c r="D291" i="19"/>
  <c r="F333" i="19"/>
  <c r="D389" i="19"/>
  <c r="F415" i="19"/>
  <c r="F431" i="19"/>
  <c r="F447" i="19"/>
  <c r="D209" i="19"/>
  <c r="D211" i="19"/>
  <c r="F223" i="19"/>
  <c r="F252" i="19"/>
  <c r="D275" i="19"/>
  <c r="C296" i="19"/>
  <c r="F308" i="19"/>
  <c r="F325" i="19"/>
  <c r="C337" i="19"/>
  <c r="F351" i="19"/>
  <c r="F350" i="19"/>
  <c r="C385" i="19"/>
  <c r="D409" i="19"/>
  <c r="D425" i="19"/>
  <c r="D441" i="19"/>
  <c r="F429" i="19"/>
  <c r="C414" i="19"/>
  <c r="C430" i="19"/>
  <c r="C446" i="19"/>
  <c r="D405" i="19"/>
  <c r="D421" i="19"/>
  <c r="D437" i="19"/>
  <c r="F437" i="19"/>
  <c r="C396" i="17"/>
  <c r="C411" i="17"/>
  <c r="D411" i="17" s="1"/>
  <c r="C187" i="17"/>
  <c r="D187" i="17" s="1"/>
  <c r="C299" i="17"/>
  <c r="D299" i="17" s="1"/>
  <c r="C28" i="17"/>
  <c r="C219" i="17"/>
  <c r="D219" i="17" s="1"/>
  <c r="C251" i="17"/>
  <c r="D251" i="17" s="1"/>
  <c r="C331" i="17"/>
  <c r="D331" i="17" s="1"/>
  <c r="C427" i="17"/>
  <c r="C267" i="17"/>
  <c r="C363" i="17"/>
  <c r="C379" i="17"/>
  <c r="C417" i="17"/>
  <c r="D167" i="17"/>
  <c r="D25" i="17"/>
  <c r="D110" i="17"/>
  <c r="D286" i="17"/>
  <c r="D135" i="17"/>
  <c r="D17" i="17"/>
  <c r="D35" i="17"/>
  <c r="D229" i="17"/>
  <c r="D103" i="17"/>
  <c r="D126" i="17"/>
  <c r="C14" i="17"/>
  <c r="C37" i="17"/>
  <c r="F43" i="17"/>
  <c r="C59" i="17"/>
  <c r="C58" i="17"/>
  <c r="F113" i="17"/>
  <c r="F212" i="17"/>
  <c r="F227" i="17"/>
  <c r="F228" i="17"/>
  <c r="F247" i="17"/>
  <c r="D199" i="17"/>
  <c r="C223" i="17"/>
  <c r="C222" i="17"/>
  <c r="C316" i="17"/>
  <c r="C317" i="17"/>
  <c r="D21" i="17"/>
  <c r="C34" i="17"/>
  <c r="C43" i="17"/>
  <c r="C46" i="17"/>
  <c r="F61" i="17"/>
  <c r="D81" i="17"/>
  <c r="C94" i="17"/>
  <c r="F101" i="17"/>
  <c r="C171" i="17"/>
  <c r="C170" i="17"/>
  <c r="C239" i="17"/>
  <c r="C238" i="17"/>
  <c r="D359" i="17"/>
  <c r="C19" i="17"/>
  <c r="F94" i="17"/>
  <c r="D195" i="17"/>
  <c r="F205" i="17"/>
  <c r="D213" i="17"/>
  <c r="F243" i="17"/>
  <c r="F244" i="17"/>
  <c r="D341" i="17"/>
  <c r="F46" i="17"/>
  <c r="D78" i="17"/>
  <c r="F85" i="17"/>
  <c r="F119" i="17"/>
  <c r="F118" i="17"/>
  <c r="D174" i="17"/>
  <c r="F255" i="17"/>
  <c r="F254" i="17"/>
  <c r="F291" i="17"/>
  <c r="F292" i="17"/>
  <c r="C348" i="17"/>
  <c r="C349" i="17"/>
  <c r="C32" i="17"/>
  <c r="F53" i="17"/>
  <c r="F59" i="17"/>
  <c r="C62" i="17"/>
  <c r="C85" i="17"/>
  <c r="C121" i="17"/>
  <c r="F128" i="17"/>
  <c r="F141" i="17"/>
  <c r="F149" i="17"/>
  <c r="C196" i="17"/>
  <c r="F230" i="17"/>
  <c r="F229" i="17"/>
  <c r="F259" i="17"/>
  <c r="F260" i="17"/>
  <c r="F271" i="17"/>
  <c r="F270" i="17"/>
  <c r="D307" i="17"/>
  <c r="C53" i="17"/>
  <c r="F65" i="17"/>
  <c r="F69" i="17"/>
  <c r="F103" i="17"/>
  <c r="F102" i="17"/>
  <c r="C118" i="17"/>
  <c r="C128" i="17"/>
  <c r="C139" i="17"/>
  <c r="C138" i="17"/>
  <c r="F176" i="17"/>
  <c r="F175" i="17"/>
  <c r="C225" i="17"/>
  <c r="C224" i="17"/>
  <c r="F234" i="17"/>
  <c r="F235" i="17"/>
  <c r="C271" i="17"/>
  <c r="C270" i="17"/>
  <c r="D302" i="17"/>
  <c r="C41" i="17"/>
  <c r="C69" i="17"/>
  <c r="C105" i="17"/>
  <c r="D183" i="17"/>
  <c r="F206" i="17"/>
  <c r="F207" i="17"/>
  <c r="F246" i="17"/>
  <c r="F245" i="17"/>
  <c r="D275" i="17"/>
  <c r="C308" i="17"/>
  <c r="C309" i="17"/>
  <c r="D361" i="17"/>
  <c r="F17" i="17"/>
  <c r="F27" i="17"/>
  <c r="F29" i="17"/>
  <c r="F38" i="17"/>
  <c r="F87" i="17"/>
  <c r="F86" i="17"/>
  <c r="C102" i="17"/>
  <c r="C112" i="17"/>
  <c r="C142" i="17"/>
  <c r="C153" i="17"/>
  <c r="F156" i="17"/>
  <c r="F219" i="17"/>
  <c r="C241" i="17"/>
  <c r="C240" i="17"/>
  <c r="F44" i="17"/>
  <c r="C89" i="17"/>
  <c r="F96" i="17"/>
  <c r="C123" i="17"/>
  <c r="C122" i="17"/>
  <c r="D215" i="17"/>
  <c r="D245" i="17"/>
  <c r="D293" i="17"/>
  <c r="F71" i="17"/>
  <c r="F70" i="17"/>
  <c r="D197" i="17"/>
  <c r="C305" i="17"/>
  <c r="C304" i="17"/>
  <c r="F332" i="17"/>
  <c r="F333" i="17"/>
  <c r="C107" i="17"/>
  <c r="C106" i="17"/>
  <c r="C257" i="17"/>
  <c r="C256" i="17"/>
  <c r="D261" i="17"/>
  <c r="D273" i="17"/>
  <c r="D277" i="17"/>
  <c r="D288" i="17"/>
  <c r="D375" i="17"/>
  <c r="D33" i="17"/>
  <c r="F76" i="17"/>
  <c r="D119" i="17"/>
  <c r="D129" i="17"/>
  <c r="C155" i="17"/>
  <c r="C154" i="17"/>
  <c r="F161" i="17"/>
  <c r="D176" i="17"/>
  <c r="C272" i="17"/>
  <c r="D39" i="17"/>
  <c r="D48" i="17"/>
  <c r="F64" i="17"/>
  <c r="C91" i="17"/>
  <c r="C90" i="17"/>
  <c r="C236" i="17"/>
  <c r="D267" i="17"/>
  <c r="C64" i="17"/>
  <c r="F133" i="17"/>
  <c r="F144" i="17"/>
  <c r="C158" i="17"/>
  <c r="F181" i="17"/>
  <c r="F182" i="17"/>
  <c r="F203" i="17"/>
  <c r="F37" i="17"/>
  <c r="C75" i="17"/>
  <c r="C74" i="17"/>
  <c r="C133" i="17"/>
  <c r="C181" i="17"/>
  <c r="C191" i="17"/>
  <c r="C190" i="17"/>
  <c r="C203" i="17"/>
  <c r="C204" i="17"/>
  <c r="C209" i="17"/>
  <c r="C208" i="17"/>
  <c r="F300" i="17"/>
  <c r="F301" i="17"/>
  <c r="F191" i="17"/>
  <c r="D211" i="17"/>
  <c r="D321" i="17"/>
  <c r="D323" i="17"/>
  <c r="C336" i="17"/>
  <c r="C344" i="17"/>
  <c r="F348" i="17"/>
  <c r="F349" i="17"/>
  <c r="F189" i="17"/>
  <c r="F195" i="17"/>
  <c r="F237" i="17"/>
  <c r="D289" i="17"/>
  <c r="D291" i="17"/>
  <c r="F316" i="17"/>
  <c r="F317" i="17"/>
  <c r="F328" i="17"/>
  <c r="F367" i="17"/>
  <c r="F366" i="17"/>
  <c r="C392" i="17"/>
  <c r="F408" i="17"/>
  <c r="F407" i="17"/>
  <c r="F412" i="17"/>
  <c r="F413" i="17"/>
  <c r="D421" i="17"/>
  <c r="D427" i="17"/>
  <c r="F358" i="17"/>
  <c r="F357" i="17"/>
  <c r="D437" i="17"/>
  <c r="F284" i="17"/>
  <c r="F285" i="17"/>
  <c r="F342" i="17"/>
  <c r="F341" i="17"/>
  <c r="D357" i="17"/>
  <c r="C366" i="17"/>
  <c r="D385" i="17"/>
  <c r="D387" i="17"/>
  <c r="D407" i="17"/>
  <c r="F428" i="17"/>
  <c r="F429" i="17"/>
  <c r="D443" i="17"/>
  <c r="C216" i="17"/>
  <c r="C333" i="17"/>
  <c r="D345" i="17"/>
  <c r="C384" i="17"/>
  <c r="F399" i="17"/>
  <c r="F398" i="17"/>
  <c r="C438" i="17"/>
  <c r="C206" i="17"/>
  <c r="F220" i="17"/>
  <c r="F223" i="17"/>
  <c r="C248" i="17"/>
  <c r="F252" i="17"/>
  <c r="F264" i="17"/>
  <c r="F276" i="17"/>
  <c r="F310" i="17"/>
  <c r="F309" i="17"/>
  <c r="D329" i="17"/>
  <c r="F351" i="17"/>
  <c r="F350" i="17"/>
  <c r="C358" i="17"/>
  <c r="C408" i="17"/>
  <c r="F444" i="17"/>
  <c r="F445" i="17"/>
  <c r="F134" i="17"/>
  <c r="F150" i="17"/>
  <c r="F166" i="17"/>
  <c r="F269" i="17"/>
  <c r="C301" i="17"/>
  <c r="C325" i="17"/>
  <c r="F335" i="17"/>
  <c r="F334" i="17"/>
  <c r="F380" i="17"/>
  <c r="F381" i="17"/>
  <c r="D393" i="17"/>
  <c r="D398" i="17"/>
  <c r="D423" i="17"/>
  <c r="F319" i="17"/>
  <c r="F318" i="17"/>
  <c r="C376" i="17"/>
  <c r="F415" i="17"/>
  <c r="F414" i="17"/>
  <c r="C193" i="17"/>
  <c r="F197" i="17"/>
  <c r="C200" i="17"/>
  <c r="D227" i="17"/>
  <c r="F262" i="17"/>
  <c r="F261" i="17"/>
  <c r="D281" i="17"/>
  <c r="F303" i="17"/>
  <c r="F302" i="17"/>
  <c r="C334" i="17"/>
  <c r="D350" i="17"/>
  <c r="D369" i="17"/>
  <c r="D371" i="17"/>
  <c r="F376" i="17"/>
  <c r="D403" i="17"/>
  <c r="C424" i="17"/>
  <c r="F431" i="17"/>
  <c r="F430" i="17"/>
  <c r="C184" i="17"/>
  <c r="F214" i="17"/>
  <c r="C253" i="17"/>
  <c r="F287" i="17"/>
  <c r="F286" i="17"/>
  <c r="F294" i="17"/>
  <c r="C310" i="17"/>
  <c r="C318" i="17"/>
  <c r="C368" i="17"/>
  <c r="C389" i="17"/>
  <c r="D409" i="17"/>
  <c r="D414" i="17"/>
  <c r="C440" i="17"/>
  <c r="D401" i="17"/>
  <c r="D430" i="17"/>
  <c r="F447" i="17"/>
  <c r="F446" i="17"/>
  <c r="F364" i="17"/>
  <c r="F365" i="17"/>
  <c r="C400" i="17"/>
  <c r="D419" i="17"/>
  <c r="C179" i="17"/>
  <c r="F198" i="17"/>
  <c r="C246" i="17"/>
  <c r="C360" i="17"/>
  <c r="D377" i="17"/>
  <c r="F383" i="17"/>
  <c r="F382" i="17"/>
  <c r="D435" i="17"/>
  <c r="D446" i="17"/>
  <c r="C232" i="17"/>
  <c r="D353" i="17"/>
  <c r="D355" i="17"/>
  <c r="F360" i="17"/>
  <c r="F374" i="17"/>
  <c r="F373" i="17"/>
  <c r="D417" i="17"/>
  <c r="C287" i="17"/>
  <c r="D337" i="17"/>
  <c r="D339" i="17"/>
  <c r="C373" i="17"/>
  <c r="D382" i="17"/>
  <c r="F396" i="17"/>
  <c r="F397" i="17"/>
  <c r="D405" i="17"/>
  <c r="D433" i="17"/>
  <c r="F423" i="17"/>
  <c r="C444" i="17"/>
  <c r="F389" i="17"/>
  <c r="F405" i="17"/>
  <c r="F421" i="17"/>
  <c r="F437" i="17"/>
  <c r="C59" i="16"/>
  <c r="D59" i="16" s="1"/>
  <c r="C75" i="16"/>
  <c r="D75" i="16" s="1"/>
  <c r="C139" i="16"/>
  <c r="D139" i="16" s="1"/>
  <c r="C91" i="16"/>
  <c r="D91" i="16" s="1"/>
  <c r="C203" i="16"/>
  <c r="D203" i="16" s="1"/>
  <c r="C219" i="16"/>
  <c r="D219" i="16" s="1"/>
  <c r="C320" i="16"/>
  <c r="D320" i="16" s="1"/>
  <c r="C440" i="16"/>
  <c r="C107" i="16"/>
  <c r="D107" i="16" s="1"/>
  <c r="C155" i="16"/>
  <c r="D155" i="16" s="1"/>
  <c r="C123" i="16"/>
  <c r="D123" i="16" s="1"/>
  <c r="C171" i="16"/>
  <c r="D171" i="16" s="1"/>
  <c r="D78" i="16"/>
  <c r="D121" i="16"/>
  <c r="D57" i="16"/>
  <c r="D81" i="16"/>
  <c r="D32" i="16"/>
  <c r="D39" i="16"/>
  <c r="D105" i="16"/>
  <c r="D14" i="16"/>
  <c r="D46" i="16"/>
  <c r="D89" i="16"/>
  <c r="D33" i="16"/>
  <c r="D65" i="16"/>
  <c r="D94" i="16"/>
  <c r="D21" i="16"/>
  <c r="D113" i="16"/>
  <c r="D41" i="16"/>
  <c r="D49" i="16"/>
  <c r="D55" i="16"/>
  <c r="D73" i="16"/>
  <c r="D96" i="16"/>
  <c r="D119" i="16"/>
  <c r="F24" i="16"/>
  <c r="F29" i="16"/>
  <c r="F39" i="16"/>
  <c r="C42" i="16"/>
  <c r="F44" i="16"/>
  <c r="F71" i="16"/>
  <c r="C120" i="16"/>
  <c r="C144" i="16"/>
  <c r="D206" i="16"/>
  <c r="D247" i="16"/>
  <c r="D337" i="16"/>
  <c r="D27" i="16"/>
  <c r="C69" i="16"/>
  <c r="C104" i="16"/>
  <c r="D225" i="16"/>
  <c r="C248" i="16"/>
  <c r="C249" i="16"/>
  <c r="D318" i="16"/>
  <c r="C13" i="16"/>
  <c r="C20" i="16"/>
  <c r="C25" i="16"/>
  <c r="C72" i="16"/>
  <c r="F112" i="16"/>
  <c r="F111" i="16"/>
  <c r="D117" i="16"/>
  <c r="C158" i="16"/>
  <c r="C157" i="16"/>
  <c r="D231" i="16"/>
  <c r="C30" i="16"/>
  <c r="C35" i="16"/>
  <c r="C45" i="16"/>
  <c r="C53" i="16"/>
  <c r="C88" i="16"/>
  <c r="F107" i="16"/>
  <c r="C111" i="16"/>
  <c r="D149" i="16"/>
  <c r="D167" i="16"/>
  <c r="C176" i="16"/>
  <c r="D185" i="16"/>
  <c r="C48" i="16"/>
  <c r="C64" i="16"/>
  <c r="F96" i="16"/>
  <c r="F95" i="16"/>
  <c r="F168" i="16"/>
  <c r="C209" i="16"/>
  <c r="C208" i="16"/>
  <c r="C256" i="16"/>
  <c r="C257" i="16"/>
  <c r="C95" i="16"/>
  <c r="D131" i="16"/>
  <c r="C135" i="16"/>
  <c r="D288" i="16"/>
  <c r="C23" i="16"/>
  <c r="F35" i="16"/>
  <c r="C38" i="16"/>
  <c r="C67" i="16"/>
  <c r="F80" i="16"/>
  <c r="F79" i="16"/>
  <c r="C82" i="16"/>
  <c r="D85" i="16"/>
  <c r="C118" i="16"/>
  <c r="C128" i="16"/>
  <c r="C163" i="16"/>
  <c r="D263" i="16"/>
  <c r="D375" i="16"/>
  <c r="F31" i="16"/>
  <c r="F46" i="16"/>
  <c r="F48" i="16"/>
  <c r="C51" i="16"/>
  <c r="C79" i="16"/>
  <c r="F118" i="16"/>
  <c r="F122" i="16"/>
  <c r="D270" i="16"/>
  <c r="G11" i="16"/>
  <c r="D16" i="16"/>
  <c r="C102" i="16"/>
  <c r="F108" i="16"/>
  <c r="C112" i="16"/>
  <c r="C115" i="16"/>
  <c r="C132" i="16"/>
  <c r="F136" i="16"/>
  <c r="D142" i="16"/>
  <c r="F151" i="16"/>
  <c r="C187" i="16"/>
  <c r="C188" i="16"/>
  <c r="F67" i="16"/>
  <c r="D151" i="16"/>
  <c r="D302" i="16"/>
  <c r="F310" i="16"/>
  <c r="F309" i="16"/>
  <c r="D62" i="16"/>
  <c r="C86" i="16"/>
  <c r="F92" i="16"/>
  <c r="C99" i="16"/>
  <c r="F152" i="16"/>
  <c r="D169" i="16"/>
  <c r="D353" i="16"/>
  <c r="C200" i="16"/>
  <c r="C201" i="16"/>
  <c r="C12" i="16"/>
  <c r="C19" i="16"/>
  <c r="C68" i="16"/>
  <c r="F74" i="16"/>
  <c r="F76" i="16"/>
  <c r="F86" i="16"/>
  <c r="F90" i="16"/>
  <c r="D147" i="16"/>
  <c r="C174" i="16"/>
  <c r="C173" i="16"/>
  <c r="D272" i="16"/>
  <c r="C52" i="16"/>
  <c r="C80" i="16"/>
  <c r="F133" i="16"/>
  <c r="C152" i="16"/>
  <c r="C161" i="16"/>
  <c r="C160" i="16"/>
  <c r="F165" i="16"/>
  <c r="D222" i="16"/>
  <c r="F47" i="16"/>
  <c r="F63" i="16"/>
  <c r="D103" i="16"/>
  <c r="D165" i="16"/>
  <c r="D305" i="16"/>
  <c r="D359" i="16"/>
  <c r="F140" i="16"/>
  <c r="F141" i="16"/>
  <c r="D273" i="16"/>
  <c r="F192" i="16"/>
  <c r="F210" i="16"/>
  <c r="F301" i="16"/>
  <c r="C319" i="16"/>
  <c r="C328" i="16"/>
  <c r="D341" i="16"/>
  <c r="D350" i="16"/>
  <c r="F376" i="16"/>
  <c r="F127" i="16"/>
  <c r="F143" i="16"/>
  <c r="F159" i="16"/>
  <c r="D199" i="16"/>
  <c r="C207" i="16"/>
  <c r="F230" i="16"/>
  <c r="D241" i="16"/>
  <c r="F253" i="16"/>
  <c r="C297" i="16"/>
  <c r="C310" i="16"/>
  <c r="F320" i="16"/>
  <c r="F351" i="16"/>
  <c r="F352" i="16"/>
  <c r="C376" i="16"/>
  <c r="F262" i="16"/>
  <c r="F261" i="16"/>
  <c r="F312" i="16"/>
  <c r="F311" i="16"/>
  <c r="F333" i="16"/>
  <c r="F157" i="16"/>
  <c r="F173" i="16"/>
  <c r="D181" i="16"/>
  <c r="F208" i="16"/>
  <c r="D261" i="16"/>
  <c r="D279" i="16"/>
  <c r="C329" i="16"/>
  <c r="C342" i="16"/>
  <c r="F294" i="16"/>
  <c r="F293" i="16"/>
  <c r="F344" i="16"/>
  <c r="F343" i="16"/>
  <c r="D293" i="16"/>
  <c r="D311" i="16"/>
  <c r="C352" i="16"/>
  <c r="D366" i="16"/>
  <c r="D437" i="16"/>
  <c r="C182" i="16"/>
  <c r="F242" i="16"/>
  <c r="F272" i="16"/>
  <c r="F284" i="16"/>
  <c r="D289" i="16"/>
  <c r="F326" i="16"/>
  <c r="F325" i="16"/>
  <c r="F358" i="16"/>
  <c r="F357" i="16"/>
  <c r="F367" i="16"/>
  <c r="C383" i="16"/>
  <c r="C382" i="16"/>
  <c r="F415" i="16"/>
  <c r="C216" i="16"/>
  <c r="C303" i="16"/>
  <c r="D325" i="16"/>
  <c r="D334" i="16"/>
  <c r="D357" i="16"/>
  <c r="D193" i="16"/>
  <c r="F205" i="16"/>
  <c r="C224" i="16"/>
  <c r="F235" i="16"/>
  <c r="D321" i="16"/>
  <c r="F335" i="16"/>
  <c r="F336" i="16"/>
  <c r="C433" i="16"/>
  <c r="C432" i="16"/>
  <c r="F440" i="16"/>
  <c r="F439" i="16"/>
  <c r="F232" i="16"/>
  <c r="F240" i="16"/>
  <c r="D281" i="16"/>
  <c r="F296" i="16"/>
  <c r="F295" i="16"/>
  <c r="F317" i="16"/>
  <c r="C344" i="16"/>
  <c r="D369" i="16"/>
  <c r="F374" i="16"/>
  <c r="F373" i="16"/>
  <c r="D417" i="16"/>
  <c r="D421" i="16"/>
  <c r="D439" i="16"/>
  <c r="C228" i="16"/>
  <c r="C232" i="16"/>
  <c r="C255" i="16"/>
  <c r="C304" i="16"/>
  <c r="C313" i="16"/>
  <c r="C326" i="16"/>
  <c r="C368" i="16"/>
  <c r="D373" i="16"/>
  <c r="D385" i="16"/>
  <c r="D401" i="16"/>
  <c r="D405" i="16"/>
  <c r="C416" i="16"/>
  <c r="F198" i="16"/>
  <c r="C217" i="16"/>
  <c r="F221" i="16"/>
  <c r="F251" i="16"/>
  <c r="F264" i="16"/>
  <c r="F278" i="16"/>
  <c r="F277" i="16"/>
  <c r="F328" i="16"/>
  <c r="F327" i="16"/>
  <c r="F349" i="16"/>
  <c r="C384" i="16"/>
  <c r="D389" i="16"/>
  <c r="D400" i="16"/>
  <c r="D213" i="16"/>
  <c r="C236" i="16"/>
  <c r="F248" i="16"/>
  <c r="F256" i="16"/>
  <c r="C264" i="16"/>
  <c r="D277" i="16"/>
  <c r="D286" i="16"/>
  <c r="C345" i="16"/>
  <c r="F424" i="16"/>
  <c r="F423" i="16"/>
  <c r="F408" i="16"/>
  <c r="F407" i="16"/>
  <c r="D423" i="16"/>
  <c r="D446" i="16"/>
  <c r="F184" i="16"/>
  <c r="F269" i="16"/>
  <c r="C287" i="16"/>
  <c r="D309" i="16"/>
  <c r="F360" i="16"/>
  <c r="F392" i="16"/>
  <c r="F391" i="16"/>
  <c r="D407" i="16"/>
  <c r="D441" i="16"/>
  <c r="F187" i="16"/>
  <c r="C214" i="16"/>
  <c r="D229" i="16"/>
  <c r="C252" i="16"/>
  <c r="C265" i="16"/>
  <c r="C278" i="16"/>
  <c r="F288" i="16"/>
  <c r="F319" i="16"/>
  <c r="F342" i="16"/>
  <c r="F341" i="16"/>
  <c r="C360" i="16"/>
  <c r="D391" i="16"/>
  <c r="C424" i="16"/>
  <c r="C398" i="16"/>
  <c r="C414" i="16"/>
  <c r="C430" i="16"/>
  <c r="F400" i="16"/>
  <c r="F416" i="16"/>
  <c r="F432" i="16"/>
  <c r="C268" i="16"/>
  <c r="C284" i="16"/>
  <c r="C300" i="16"/>
  <c r="C316" i="16"/>
  <c r="C332" i="16"/>
  <c r="C348" i="16"/>
  <c r="C364" i="16"/>
  <c r="C380" i="16"/>
  <c r="C396" i="16"/>
  <c r="C412" i="16"/>
  <c r="C428" i="16"/>
  <c r="C444" i="16"/>
  <c r="C259" i="16"/>
  <c r="C275" i="16"/>
  <c r="C291" i="16"/>
  <c r="C307" i="16"/>
  <c r="C323" i="16"/>
  <c r="C339" i="16"/>
  <c r="C355" i="16"/>
  <c r="C371" i="16"/>
  <c r="C387" i="16"/>
  <c r="C403" i="16"/>
  <c r="C419" i="16"/>
  <c r="C435" i="16"/>
  <c r="F446" i="16"/>
  <c r="F389" i="16"/>
  <c r="F405" i="16"/>
  <c r="F421" i="16"/>
  <c r="F437" i="16"/>
  <c r="C42" i="15"/>
  <c r="C187" i="15"/>
  <c r="D187" i="15" s="1"/>
  <c r="C218" i="15"/>
  <c r="C330" i="15"/>
  <c r="C395" i="15"/>
  <c r="D395" i="15" s="1"/>
  <c r="C154" i="15"/>
  <c r="C234" i="15"/>
  <c r="C282" i="15"/>
  <c r="C426" i="15"/>
  <c r="C58" i="15"/>
  <c r="C106" i="15"/>
  <c r="D106" i="15" s="1"/>
  <c r="C170" i="15"/>
  <c r="C346" i="15"/>
  <c r="C362" i="15"/>
  <c r="C298" i="15"/>
  <c r="C26" i="15"/>
  <c r="C250" i="15"/>
  <c r="C413" i="15"/>
  <c r="C122" i="15"/>
  <c r="C74" i="15"/>
  <c r="C266" i="15"/>
  <c r="D266" i="15" s="1"/>
  <c r="C442" i="15"/>
  <c r="C378" i="15"/>
  <c r="D14" i="15"/>
  <c r="D101" i="15"/>
  <c r="D123" i="15"/>
  <c r="D152" i="15"/>
  <c r="D158" i="15"/>
  <c r="D94" i="15"/>
  <c r="D112" i="15"/>
  <c r="D85" i="15"/>
  <c r="D107" i="15"/>
  <c r="D153" i="15"/>
  <c r="D160" i="15"/>
  <c r="D171" i="15"/>
  <c r="D89" i="15"/>
  <c r="D78" i="15"/>
  <c r="D142" i="15"/>
  <c r="D16" i="15"/>
  <c r="D73" i="15"/>
  <c r="D231" i="15"/>
  <c r="D334" i="15"/>
  <c r="D69" i="15"/>
  <c r="D91" i="15"/>
  <c r="D359" i="15"/>
  <c r="D62" i="15"/>
  <c r="D137" i="15"/>
  <c r="D144" i="15"/>
  <c r="D155" i="15"/>
  <c r="D366" i="15"/>
  <c r="D57" i="15"/>
  <c r="D133" i="15"/>
  <c r="D238" i="15"/>
  <c r="D53" i="15"/>
  <c r="D75" i="15"/>
  <c r="D126" i="15"/>
  <c r="D208" i="15"/>
  <c r="D295" i="15"/>
  <c r="D46" i="15"/>
  <c r="D41" i="15"/>
  <c r="D139" i="15"/>
  <c r="D279" i="15"/>
  <c r="D37" i="15"/>
  <c r="D59" i="15"/>
  <c r="D64" i="15"/>
  <c r="D121" i="15"/>
  <c r="D128" i="15"/>
  <c r="D174" i="15"/>
  <c r="D32" i="15"/>
  <c r="D30" i="15"/>
  <c r="D117" i="15"/>
  <c r="D164" i="15"/>
  <c r="D240" i="15"/>
  <c r="D263" i="15"/>
  <c r="D25" i="15"/>
  <c r="D110" i="15"/>
  <c r="D21" i="15"/>
  <c r="D43" i="15"/>
  <c r="D48" i="15"/>
  <c r="D105" i="15"/>
  <c r="D169" i="15"/>
  <c r="D176" i="15"/>
  <c r="D350" i="15"/>
  <c r="F176" i="15"/>
  <c r="C179" i="15"/>
  <c r="C252" i="15"/>
  <c r="F269" i="15"/>
  <c r="F296" i="15"/>
  <c r="F295" i="15"/>
  <c r="C326" i="15"/>
  <c r="D337" i="15"/>
  <c r="F351" i="15"/>
  <c r="F350" i="15"/>
  <c r="C383" i="15"/>
  <c r="D387" i="15"/>
  <c r="D403" i="15"/>
  <c r="D419" i="15"/>
  <c r="C19" i="15"/>
  <c r="C35" i="15"/>
  <c r="C51" i="15"/>
  <c r="C67" i="15"/>
  <c r="C83" i="15"/>
  <c r="C99" i="15"/>
  <c r="D108" i="15"/>
  <c r="C115" i="15"/>
  <c r="C131" i="15"/>
  <c r="C147" i="15"/>
  <c r="C163" i="15"/>
  <c r="D224" i="15"/>
  <c r="F287" i="15"/>
  <c r="F286" i="15"/>
  <c r="C304" i="15"/>
  <c r="D313" i="15"/>
  <c r="F319" i="15"/>
  <c r="F318" i="15"/>
  <c r="F360" i="15"/>
  <c r="D385" i="15"/>
  <c r="F85" i="15"/>
  <c r="F101" i="15"/>
  <c r="F117" i="15"/>
  <c r="F133" i="15"/>
  <c r="F149" i="15"/>
  <c r="F165" i="15"/>
  <c r="C192" i="15"/>
  <c r="F221" i="15"/>
  <c r="C241" i="15"/>
  <c r="D277" i="15"/>
  <c r="C360" i="15"/>
  <c r="C374" i="15"/>
  <c r="C384" i="15"/>
  <c r="D401" i="15"/>
  <c r="D417" i="15"/>
  <c r="D433" i="15"/>
  <c r="D305" i="15"/>
  <c r="F246" i="15"/>
  <c r="F245" i="15"/>
  <c r="D261" i="15"/>
  <c r="D286" i="15"/>
  <c r="D318" i="15"/>
  <c r="C351" i="15"/>
  <c r="D355" i="15"/>
  <c r="F364" i="15"/>
  <c r="F365" i="15"/>
  <c r="D17" i="15"/>
  <c r="D33" i="15"/>
  <c r="D49" i="15"/>
  <c r="D65" i="15"/>
  <c r="D81" i="15"/>
  <c r="D97" i="15"/>
  <c r="D113" i="15"/>
  <c r="D129" i="15"/>
  <c r="D145" i="15"/>
  <c r="D161" i="15"/>
  <c r="F230" i="15"/>
  <c r="F229" i="15"/>
  <c r="D233" i="15"/>
  <c r="D245" i="15"/>
  <c r="F254" i="15"/>
  <c r="F262" i="15"/>
  <c r="F271" i="15"/>
  <c r="F270" i="15"/>
  <c r="C278" i="15"/>
  <c r="C296" i="15"/>
  <c r="F332" i="15"/>
  <c r="F333" i="15"/>
  <c r="D341" i="15"/>
  <c r="D437" i="15"/>
  <c r="D443" i="15"/>
  <c r="C79" i="15"/>
  <c r="C95" i="15"/>
  <c r="C111" i="15"/>
  <c r="C127" i="15"/>
  <c r="C143" i="15"/>
  <c r="C159" i="15"/>
  <c r="C175" i="15"/>
  <c r="F189" i="15"/>
  <c r="C209" i="15"/>
  <c r="F214" i="15"/>
  <c r="F213" i="15"/>
  <c r="D229" i="15"/>
  <c r="F238" i="15"/>
  <c r="C262" i="15"/>
  <c r="F280" i="15"/>
  <c r="F279" i="15"/>
  <c r="F301" i="15"/>
  <c r="D309" i="15"/>
  <c r="C328" i="15"/>
  <c r="F342" i="15"/>
  <c r="D353" i="15"/>
  <c r="F367" i="15"/>
  <c r="F366" i="15"/>
  <c r="D373" i="15"/>
  <c r="D213" i="15"/>
  <c r="D254" i="15"/>
  <c r="D270" i="15"/>
  <c r="D339" i="15"/>
  <c r="C352" i="15"/>
  <c r="D361" i="15"/>
  <c r="D375" i="15"/>
  <c r="F380" i="15"/>
  <c r="F381" i="15"/>
  <c r="D389" i="15"/>
  <c r="D405" i="15"/>
  <c r="D411" i="15"/>
  <c r="D421" i="15"/>
  <c r="D427" i="15"/>
  <c r="D197" i="15"/>
  <c r="F222" i="15"/>
  <c r="D227" i="15"/>
  <c r="C230" i="15"/>
  <c r="F258" i="15"/>
  <c r="F264" i="15"/>
  <c r="F263" i="15"/>
  <c r="D289" i="15"/>
  <c r="C310" i="15"/>
  <c r="D321" i="15"/>
  <c r="F376" i="15"/>
  <c r="F328" i="15"/>
  <c r="F327" i="15"/>
  <c r="C181" i="15"/>
  <c r="F206" i="15"/>
  <c r="D211" i="15"/>
  <c r="F312" i="15"/>
  <c r="F311" i="15"/>
  <c r="F396" i="15"/>
  <c r="F397" i="15"/>
  <c r="F412" i="15"/>
  <c r="F413" i="15"/>
  <c r="F428" i="15"/>
  <c r="F429" i="15"/>
  <c r="D195" i="15"/>
  <c r="C222" i="15"/>
  <c r="F232" i="15"/>
  <c r="F231" i="15"/>
  <c r="F335" i="15"/>
  <c r="F334" i="15"/>
  <c r="C367" i="15"/>
  <c r="D371" i="15"/>
  <c r="D439" i="15"/>
  <c r="D206" i="15"/>
  <c r="F216" i="15"/>
  <c r="F215" i="15"/>
  <c r="F303" i="15"/>
  <c r="F302" i="15"/>
  <c r="F348" i="15"/>
  <c r="F349" i="15"/>
  <c r="D357" i="15"/>
  <c r="F447" i="15"/>
  <c r="F446" i="15"/>
  <c r="D114" i="15"/>
  <c r="C182" i="15"/>
  <c r="C190" i="15"/>
  <c r="F200" i="15"/>
  <c r="F199" i="15"/>
  <c r="F210" i="15"/>
  <c r="F239" i="15"/>
  <c r="D247" i="15"/>
  <c r="D311" i="15"/>
  <c r="F344" i="15"/>
  <c r="F358" i="15"/>
  <c r="D369" i="15"/>
  <c r="F383" i="15"/>
  <c r="F382" i="15"/>
  <c r="D391" i="15"/>
  <c r="D397" i="15"/>
  <c r="D407" i="15"/>
  <c r="D423" i="15"/>
  <c r="C440" i="15"/>
  <c r="F194" i="15"/>
  <c r="C215" i="15"/>
  <c r="F248" i="15"/>
  <c r="C264" i="15"/>
  <c r="F285" i="15"/>
  <c r="D293" i="15"/>
  <c r="D302" i="15"/>
  <c r="C344" i="15"/>
  <c r="C358" i="15"/>
  <c r="F399" i="15"/>
  <c r="F398" i="15"/>
  <c r="F415" i="15"/>
  <c r="F414" i="15"/>
  <c r="F431" i="15"/>
  <c r="F430" i="15"/>
  <c r="D446" i="15"/>
  <c r="F184" i="15"/>
  <c r="F183" i="15"/>
  <c r="C203" i="15"/>
  <c r="C204" i="15"/>
  <c r="D325" i="15"/>
  <c r="C335" i="15"/>
  <c r="D382" i="15"/>
  <c r="C392" i="15"/>
  <c r="C408" i="15"/>
  <c r="C424" i="15"/>
  <c r="D435" i="15"/>
  <c r="D199" i="15"/>
  <c r="F207" i="15"/>
  <c r="C232" i="15"/>
  <c r="C294" i="15"/>
  <c r="F317" i="15"/>
  <c r="F326" i="15"/>
  <c r="D398" i="15"/>
  <c r="D414" i="15"/>
  <c r="D430" i="15"/>
  <c r="C194" i="15"/>
  <c r="C210" i="15"/>
  <c r="C226" i="15"/>
  <c r="F432" i="15"/>
  <c r="C188" i="15"/>
  <c r="C412" i="15"/>
  <c r="F423" i="15"/>
  <c r="C428" i="15"/>
  <c r="F439" i="15"/>
  <c r="D275" i="15"/>
  <c r="D291" i="15"/>
  <c r="D307" i="15"/>
  <c r="D323" i="15"/>
  <c r="F405" i="15"/>
  <c r="F421" i="15"/>
  <c r="C283" i="14"/>
  <c r="D283" i="14" s="1"/>
  <c r="C26" i="14"/>
  <c r="C235" i="14"/>
  <c r="D235" i="14" s="1"/>
  <c r="C58" i="14"/>
  <c r="C138" i="14"/>
  <c r="C383" i="14"/>
  <c r="D383" i="14" s="1"/>
  <c r="C42" i="14"/>
  <c r="D42" i="14" s="1"/>
  <c r="C74" i="14"/>
  <c r="C154" i="14"/>
  <c r="C218" i="14"/>
  <c r="C399" i="14"/>
  <c r="C90" i="14"/>
  <c r="C170" i="14"/>
  <c r="C106" i="14"/>
  <c r="C415" i="14"/>
  <c r="D91" i="14"/>
  <c r="D14" i="14"/>
  <c r="D43" i="14"/>
  <c r="D55" i="14"/>
  <c r="D16" i="14"/>
  <c r="D71" i="14"/>
  <c r="D107" i="14"/>
  <c r="D17" i="14"/>
  <c r="D46" i="14"/>
  <c r="D23" i="14"/>
  <c r="D30" i="14"/>
  <c r="C56" i="14"/>
  <c r="D75" i="14"/>
  <c r="D117" i="14"/>
  <c r="F223" i="14"/>
  <c r="F222" i="14"/>
  <c r="F369" i="14"/>
  <c r="F368" i="14"/>
  <c r="D129" i="14"/>
  <c r="D185" i="14"/>
  <c r="G11" i="14"/>
  <c r="D25" i="14"/>
  <c r="C37" i="14"/>
  <c r="D53" i="14"/>
  <c r="D123" i="14"/>
  <c r="D142" i="14"/>
  <c r="D147" i="14"/>
  <c r="D241" i="14"/>
  <c r="F253" i="14"/>
  <c r="D329" i="14"/>
  <c r="F31" i="14"/>
  <c r="D57" i="14"/>
  <c r="C61" i="14"/>
  <c r="D128" i="14"/>
  <c r="F159" i="14"/>
  <c r="F158" i="14"/>
  <c r="D163" i="14"/>
  <c r="F175" i="14"/>
  <c r="F174" i="14"/>
  <c r="D229" i="14"/>
  <c r="D275" i="14"/>
  <c r="D291" i="14"/>
  <c r="C93" i="14"/>
  <c r="D101" i="14"/>
  <c r="C119" i="14"/>
  <c r="D133" i="14"/>
  <c r="F138" i="14"/>
  <c r="C143" i="14"/>
  <c r="D158" i="14"/>
  <c r="D174" i="14"/>
  <c r="D224" i="14"/>
  <c r="D307" i="14"/>
  <c r="D313" i="14"/>
  <c r="C358" i="14"/>
  <c r="C359" i="14"/>
  <c r="C47" i="14"/>
  <c r="F50" i="14"/>
  <c r="C77" i="14"/>
  <c r="D85" i="14"/>
  <c r="F116" i="14"/>
  <c r="F115" i="14"/>
  <c r="D208" i="14"/>
  <c r="D265" i="14"/>
  <c r="D286" i="14"/>
  <c r="D302" i="14"/>
  <c r="F26" i="14"/>
  <c r="F29" i="14"/>
  <c r="F58" i="14"/>
  <c r="D69" i="14"/>
  <c r="F106" i="14"/>
  <c r="C115" i="14"/>
  <c r="C159" i="14"/>
  <c r="C175" i="14"/>
  <c r="C15" i="14"/>
  <c r="C29" i="14"/>
  <c r="C32" i="14"/>
  <c r="C51" i="14"/>
  <c r="C111" i="14"/>
  <c r="F134" i="14"/>
  <c r="D145" i="14"/>
  <c r="D249" i="14"/>
  <c r="C378" i="14"/>
  <c r="C377" i="14"/>
  <c r="F143" i="14"/>
  <c r="F142" i="14"/>
  <c r="C18" i="14"/>
  <c r="C35" i="14"/>
  <c r="F38" i="14"/>
  <c r="F90" i="14"/>
  <c r="F102" i="14"/>
  <c r="D139" i="14"/>
  <c r="D161" i="14"/>
  <c r="D177" i="14"/>
  <c r="C182" i="14"/>
  <c r="C181" i="14"/>
  <c r="D227" i="14"/>
  <c r="C151" i="14"/>
  <c r="D201" i="14"/>
  <c r="F45" i="14"/>
  <c r="F74" i="14"/>
  <c r="F86" i="14"/>
  <c r="D94" i="14"/>
  <c r="D144" i="14"/>
  <c r="F166" i="14"/>
  <c r="F165" i="14"/>
  <c r="F182" i="14"/>
  <c r="F305" i="14"/>
  <c r="F304" i="14"/>
  <c r="D320" i="14"/>
  <c r="C167" i="14"/>
  <c r="D206" i="14"/>
  <c r="D334" i="14"/>
  <c r="F13" i="14"/>
  <c r="C45" i="14"/>
  <c r="C48" i="14"/>
  <c r="F66" i="14"/>
  <c r="F70" i="14"/>
  <c r="D78" i="14"/>
  <c r="F127" i="14"/>
  <c r="F126" i="14"/>
  <c r="C135" i="14"/>
  <c r="D160" i="14"/>
  <c r="D176" i="14"/>
  <c r="C215" i="14"/>
  <c r="D272" i="14"/>
  <c r="D368" i="14"/>
  <c r="C13" i="14"/>
  <c r="F24" i="14"/>
  <c r="F42" i="14"/>
  <c r="C52" i="14"/>
  <c r="D59" i="14"/>
  <c r="C95" i="14"/>
  <c r="D99" i="14"/>
  <c r="D113" i="14"/>
  <c r="F132" i="14"/>
  <c r="F131" i="14"/>
  <c r="D238" i="14"/>
  <c r="C67" i="14"/>
  <c r="C83" i="14"/>
  <c r="C131" i="14"/>
  <c r="D184" i="14"/>
  <c r="C199" i="14"/>
  <c r="F79" i="14"/>
  <c r="D112" i="14"/>
  <c r="F150" i="14"/>
  <c r="D240" i="14"/>
  <c r="D361" i="14"/>
  <c r="F215" i="14"/>
  <c r="F230" i="14"/>
  <c r="F257" i="14"/>
  <c r="F289" i="14"/>
  <c r="F288" i="14"/>
  <c r="F401" i="14"/>
  <c r="F400" i="14"/>
  <c r="D405" i="14"/>
  <c r="D222" i="14"/>
  <c r="C230" i="14"/>
  <c r="C288" i="14"/>
  <c r="D345" i="14"/>
  <c r="D400" i="14"/>
  <c r="D421" i="14"/>
  <c r="D149" i="14"/>
  <c r="D165" i="14"/>
  <c r="D192" i="14"/>
  <c r="F238" i="14"/>
  <c r="D243" i="14"/>
  <c r="D245" i="14"/>
  <c r="D257" i="14"/>
  <c r="F321" i="14"/>
  <c r="C337" i="14"/>
  <c r="C369" i="14"/>
  <c r="D389" i="14"/>
  <c r="D416" i="14"/>
  <c r="F433" i="14"/>
  <c r="F432" i="14"/>
  <c r="D437" i="14"/>
  <c r="D443" i="14"/>
  <c r="C179" i="14"/>
  <c r="F231" i="14"/>
  <c r="F246" i="14"/>
  <c r="F273" i="14"/>
  <c r="C321" i="14"/>
  <c r="D350" i="14"/>
  <c r="F360" i="14"/>
  <c r="D373" i="14"/>
  <c r="D384" i="14"/>
  <c r="D401" i="14"/>
  <c r="F417" i="14"/>
  <c r="D433" i="14"/>
  <c r="F193" i="14"/>
  <c r="F216" i="14"/>
  <c r="D219" i="14"/>
  <c r="C246" i="14"/>
  <c r="C273" i="14"/>
  <c r="C305" i="14"/>
  <c r="D341" i="14"/>
  <c r="C346" i="14"/>
  <c r="D355" i="14"/>
  <c r="F385" i="14"/>
  <c r="D390" i="14"/>
  <c r="D395" i="14"/>
  <c r="D417" i="14"/>
  <c r="C193" i="14"/>
  <c r="C231" i="14"/>
  <c r="F239" i="14"/>
  <c r="C250" i="14"/>
  <c r="F254" i="14"/>
  <c r="D261" i="14"/>
  <c r="C289" i="14"/>
  <c r="D325" i="14"/>
  <c r="C374" i="14"/>
  <c r="C375" i="14"/>
  <c r="D385" i="14"/>
  <c r="F147" i="14"/>
  <c r="F163" i="14"/>
  <c r="F269" i="14"/>
  <c r="D309" i="14"/>
  <c r="F317" i="14"/>
  <c r="C342" i="14"/>
  <c r="C343" i="14"/>
  <c r="F365" i="14"/>
  <c r="D379" i="14"/>
  <c r="F209" i="14"/>
  <c r="D216" i="14"/>
  <c r="F232" i="14"/>
  <c r="C239" i="14"/>
  <c r="C254" i="14"/>
  <c r="C262" i="14"/>
  <c r="D277" i="14"/>
  <c r="D293" i="14"/>
  <c r="F310" i="14"/>
  <c r="C326" i="14"/>
  <c r="C330" i="14"/>
  <c r="F334" i="14"/>
  <c r="F353" i="14"/>
  <c r="F352" i="14"/>
  <c r="D418" i="14"/>
  <c r="D439" i="14"/>
  <c r="C209" i="14"/>
  <c r="C247" i="14"/>
  <c r="F255" i="14"/>
  <c r="F270" i="14"/>
  <c r="F278" i="14"/>
  <c r="F294" i="14"/>
  <c r="C310" i="14"/>
  <c r="C314" i="14"/>
  <c r="D347" i="14"/>
  <c r="F366" i="14"/>
  <c r="F183" i="14"/>
  <c r="F190" i="14"/>
  <c r="D195" i="14"/>
  <c r="D197" i="14"/>
  <c r="F263" i="14"/>
  <c r="C278" i="14"/>
  <c r="C294" i="14"/>
  <c r="F302" i="14"/>
  <c r="F327" i="14"/>
  <c r="D403" i="14"/>
  <c r="F248" i="14"/>
  <c r="D270" i="14"/>
  <c r="D318" i="14"/>
  <c r="D366" i="14"/>
  <c r="D419" i="14"/>
  <c r="D190" i="14"/>
  <c r="D371" i="14"/>
  <c r="D387" i="14"/>
  <c r="C410" i="14"/>
  <c r="C409" i="14"/>
  <c r="D435" i="14"/>
  <c r="D441" i="14"/>
  <c r="D155" i="14"/>
  <c r="D171" i="14"/>
  <c r="D183" i="14"/>
  <c r="C202" i="14"/>
  <c r="F206" i="14"/>
  <c r="D211" i="14"/>
  <c r="D213" i="14"/>
  <c r="D221" i="14"/>
  <c r="D225" i="14"/>
  <c r="D263" i="14"/>
  <c r="C311" i="14"/>
  <c r="D331" i="14"/>
  <c r="D339" i="14"/>
  <c r="D357" i="14"/>
  <c r="C362" i="14"/>
  <c r="C426" i="14"/>
  <c r="C425" i="14"/>
  <c r="F199" i="14"/>
  <c r="F214" i="14"/>
  <c r="D323" i="14"/>
  <c r="C394" i="14"/>
  <c r="C393" i="14"/>
  <c r="C432" i="14"/>
  <c r="C391" i="14"/>
  <c r="C407" i="14"/>
  <c r="C423" i="14"/>
  <c r="D382" i="14"/>
  <c r="D398" i="14"/>
  <c r="D414" i="14"/>
  <c r="D430" i="14"/>
  <c r="D446" i="14"/>
  <c r="C396" i="14"/>
  <c r="F318" i="14"/>
  <c r="F350" i="14"/>
  <c r="C186" i="14"/>
  <c r="C266" i="14"/>
  <c r="C441" i="13"/>
  <c r="D441" i="13" s="1"/>
  <c r="C234" i="12"/>
  <c r="C395" i="12"/>
  <c r="D395" i="12" s="1"/>
  <c r="C170" i="12"/>
  <c r="C363" i="12"/>
  <c r="D363" i="12" s="1"/>
  <c r="C107" i="12"/>
  <c r="D107" i="12" s="1"/>
  <c r="C282" i="12"/>
  <c r="C298" i="12"/>
  <c r="C59" i="12"/>
  <c r="C315" i="12"/>
  <c r="D315" i="12" s="1"/>
  <c r="C26" i="11"/>
  <c r="C442" i="11"/>
  <c r="C250" i="11"/>
  <c r="C427" i="11"/>
  <c r="D427" i="11" s="1"/>
  <c r="C411" i="11"/>
  <c r="D411" i="11" s="1"/>
  <c r="C186" i="11"/>
  <c r="C218" i="10"/>
  <c r="C443" i="10"/>
  <c r="D443" i="10" s="1"/>
  <c r="C411" i="10"/>
  <c r="D411" i="10" s="1"/>
  <c r="C395" i="10"/>
  <c r="D395" i="10" s="1"/>
  <c r="C123" i="10"/>
  <c r="C282" i="9"/>
  <c r="C442" i="9"/>
  <c r="C235" i="9"/>
  <c r="D235" i="9" s="1"/>
  <c r="C331" i="9"/>
  <c r="D331" i="9" s="1"/>
  <c r="C92" i="10"/>
  <c r="C108" i="10"/>
  <c r="C139" i="10"/>
  <c r="C60" i="10"/>
  <c r="C44" i="10"/>
  <c r="C28" i="10"/>
  <c r="C188" i="10"/>
  <c r="C220" i="10"/>
  <c r="C236" i="10"/>
  <c r="C252" i="10"/>
  <c r="C267" i="10"/>
  <c r="C218" i="11"/>
  <c r="C282" i="11"/>
  <c r="C187" i="11"/>
  <c r="D187" i="11" s="1"/>
  <c r="C234" i="11"/>
  <c r="C298" i="11"/>
  <c r="C315" i="11"/>
  <c r="D315" i="11" s="1"/>
  <c r="C443" i="11"/>
  <c r="D443" i="11" s="1"/>
  <c r="C332" i="13"/>
  <c r="C411" i="13"/>
  <c r="D411" i="13" s="1"/>
  <c r="C171" i="13"/>
  <c r="D171" i="13" s="1"/>
  <c r="C187" i="13"/>
  <c r="D187" i="13" s="1"/>
  <c r="C347" i="13"/>
  <c r="D347" i="13" s="1"/>
  <c r="C439" i="13"/>
  <c r="D439" i="13" s="1"/>
  <c r="C363" i="13"/>
  <c r="D363" i="13" s="1"/>
  <c r="C139" i="13"/>
  <c r="D139" i="13" s="1"/>
  <c r="C203" i="13"/>
  <c r="D203" i="13" s="1"/>
  <c r="C299" i="13"/>
  <c r="D299" i="13" s="1"/>
  <c r="C427" i="13"/>
  <c r="D427" i="13" s="1"/>
  <c r="C75" i="13"/>
  <c r="D75" i="13" s="1"/>
  <c r="C283" i="13"/>
  <c r="D283" i="13" s="1"/>
  <c r="C219" i="13"/>
  <c r="D219" i="13" s="1"/>
  <c r="C267" i="13"/>
  <c r="C379" i="13"/>
  <c r="D379" i="13" s="1"/>
  <c r="C235" i="13"/>
  <c r="C251" i="13"/>
  <c r="D251" i="13" s="1"/>
  <c r="C407" i="13"/>
  <c r="D407" i="13" s="1"/>
  <c r="C155" i="13"/>
  <c r="D155" i="13" s="1"/>
  <c r="C315" i="13"/>
  <c r="D315" i="13" s="1"/>
  <c r="C443" i="13"/>
  <c r="D443" i="13" s="1"/>
  <c r="D46" i="13"/>
  <c r="D65" i="13"/>
  <c r="D145" i="13"/>
  <c r="D94" i="13"/>
  <c r="D164" i="13"/>
  <c r="D47" i="13"/>
  <c r="D129" i="13"/>
  <c r="D174" i="13"/>
  <c r="D23" i="13"/>
  <c r="D30" i="13"/>
  <c r="D107" i="13"/>
  <c r="D35" i="13"/>
  <c r="D147" i="13"/>
  <c r="D181" i="13"/>
  <c r="D39" i="13"/>
  <c r="D48" i="13"/>
  <c r="D53" i="13"/>
  <c r="D89" i="13"/>
  <c r="D158" i="13"/>
  <c r="D67" i="13"/>
  <c r="D96" i="13"/>
  <c r="D131" i="13"/>
  <c r="D105" i="13"/>
  <c r="D16" i="13"/>
  <c r="D21" i="13"/>
  <c r="D51" i="13"/>
  <c r="D81" i="13"/>
  <c r="D99" i="13"/>
  <c r="D14" i="13"/>
  <c r="D73" i="13"/>
  <c r="D78" i="13"/>
  <c r="D19" i="13"/>
  <c r="D55" i="13"/>
  <c r="D85" i="13"/>
  <c r="D142" i="13"/>
  <c r="D32" i="13"/>
  <c r="D37" i="13"/>
  <c r="D62" i="13"/>
  <c r="D103" i="13"/>
  <c r="D57" i="13"/>
  <c r="D110" i="13"/>
  <c r="D225" i="13"/>
  <c r="D161" i="13"/>
  <c r="F213" i="13"/>
  <c r="F214" i="13"/>
  <c r="D97" i="13"/>
  <c r="F134" i="13"/>
  <c r="F248" i="13"/>
  <c r="F266" i="13"/>
  <c r="F267" i="13"/>
  <c r="D295" i="13"/>
  <c r="C121" i="13"/>
  <c r="C124" i="13"/>
  <c r="C149" i="13"/>
  <c r="D177" i="13"/>
  <c r="D213" i="13"/>
  <c r="D233" i="13"/>
  <c r="D249" i="13"/>
  <c r="D425" i="13"/>
  <c r="D272" i="13"/>
  <c r="D361" i="13"/>
  <c r="C13" i="13"/>
  <c r="C29" i="13"/>
  <c r="C45" i="13"/>
  <c r="C59" i="13"/>
  <c r="F118" i="13"/>
  <c r="F157" i="13"/>
  <c r="D160" i="13"/>
  <c r="C163" i="13"/>
  <c r="F223" i="13"/>
  <c r="F261" i="13"/>
  <c r="F262" i="13"/>
  <c r="D279" i="13"/>
  <c r="D297" i="13"/>
  <c r="F330" i="13"/>
  <c r="F331" i="13"/>
  <c r="C83" i="13"/>
  <c r="C108" i="13"/>
  <c r="D113" i="13"/>
  <c r="C185" i="13"/>
  <c r="D209" i="13"/>
  <c r="F234" i="13"/>
  <c r="F235" i="13"/>
  <c r="F314" i="13"/>
  <c r="F315" i="13"/>
  <c r="D403" i="13"/>
  <c r="F22" i="13"/>
  <c r="C27" i="13"/>
  <c r="F38" i="13"/>
  <c r="C43" i="13"/>
  <c r="D52" i="13"/>
  <c r="F54" i="13"/>
  <c r="C64" i="13"/>
  <c r="F66" i="13"/>
  <c r="C88" i="13"/>
  <c r="F124" i="13"/>
  <c r="C127" i="13"/>
  <c r="F147" i="13"/>
  <c r="F149" i="13"/>
  <c r="D199" i="13"/>
  <c r="D255" i="13"/>
  <c r="D268" i="13"/>
  <c r="F298" i="13"/>
  <c r="F299" i="13"/>
  <c r="F74" i="13"/>
  <c r="F78" i="13"/>
  <c r="F106" i="13"/>
  <c r="F122" i="13"/>
  <c r="F135" i="13"/>
  <c r="F139" i="13"/>
  <c r="C169" i="13"/>
  <c r="F225" i="13"/>
  <c r="F224" i="13"/>
  <c r="F229" i="13"/>
  <c r="F230" i="13"/>
  <c r="F245" i="13"/>
  <c r="F246" i="13"/>
  <c r="F256" i="13"/>
  <c r="F20" i="13"/>
  <c r="C25" i="13"/>
  <c r="F36" i="13"/>
  <c r="C41" i="13"/>
  <c r="F52" i="13"/>
  <c r="D69" i="13"/>
  <c r="F88" i="13"/>
  <c r="C91" i="13"/>
  <c r="C101" i="13"/>
  <c r="F108" i="13"/>
  <c r="C111" i="13"/>
  <c r="D133" i="13"/>
  <c r="D144" i="13"/>
  <c r="F161" i="13"/>
  <c r="F178" i="13"/>
  <c r="F195" i="13"/>
  <c r="F196" i="13"/>
  <c r="D240" i="13"/>
  <c r="D256" i="13"/>
  <c r="C74" i="13"/>
  <c r="C86" i="13"/>
  <c r="C175" i="13"/>
  <c r="C224" i="13"/>
  <c r="G11" i="13"/>
  <c r="C79" i="13"/>
  <c r="F99" i="13"/>
  <c r="F131" i="13"/>
  <c r="F172" i="13"/>
  <c r="F179" i="13"/>
  <c r="C182" i="13"/>
  <c r="F191" i="13"/>
  <c r="C211" i="13"/>
  <c r="F241" i="13"/>
  <c r="D263" i="13"/>
  <c r="D193" i="13"/>
  <c r="F91" i="13"/>
  <c r="F123" i="13"/>
  <c r="F170" i="13"/>
  <c r="C179" i="13"/>
  <c r="C180" i="13"/>
  <c r="F216" i="13"/>
  <c r="C257" i="13"/>
  <c r="D305" i="13"/>
  <c r="F58" i="13"/>
  <c r="C104" i="13"/>
  <c r="F145" i="13"/>
  <c r="F164" i="13"/>
  <c r="D206" i="13"/>
  <c r="C241" i="13"/>
  <c r="D377" i="13"/>
  <c r="F193" i="13"/>
  <c r="F192" i="13"/>
  <c r="F202" i="13"/>
  <c r="F203" i="13"/>
  <c r="F115" i="13"/>
  <c r="D123" i="13"/>
  <c r="C159" i="13"/>
  <c r="D176" i="13"/>
  <c r="D183" i="13"/>
  <c r="D247" i="13"/>
  <c r="D265" i="13"/>
  <c r="D289" i="13"/>
  <c r="F227" i="13"/>
  <c r="F228" i="13"/>
  <c r="D351" i="13"/>
  <c r="F171" i="13"/>
  <c r="D192" i="13"/>
  <c r="F209" i="13"/>
  <c r="F208" i="13"/>
  <c r="D217" i="13"/>
  <c r="D231" i="13"/>
  <c r="D355" i="13"/>
  <c r="C234" i="13"/>
  <c r="C266" i="13"/>
  <c r="C280" i="13"/>
  <c r="F294" i="13"/>
  <c r="C298" i="13"/>
  <c r="C356" i="13"/>
  <c r="F360" i="13"/>
  <c r="C404" i="13"/>
  <c r="C273" i="13"/>
  <c r="C291" i="13"/>
  <c r="C335" i="13"/>
  <c r="C334" i="13"/>
  <c r="D393" i="13"/>
  <c r="D409" i="13"/>
  <c r="C426" i="13"/>
  <c r="F385" i="13"/>
  <c r="F384" i="13"/>
  <c r="F394" i="13"/>
  <c r="F395" i="13"/>
  <c r="D433" i="13"/>
  <c r="C339" i="13"/>
  <c r="F353" i="13"/>
  <c r="F352" i="13"/>
  <c r="C385" i="13"/>
  <c r="C384" i="13"/>
  <c r="C394" i="13"/>
  <c r="C410" i="13"/>
  <c r="F417" i="13"/>
  <c r="F416" i="13"/>
  <c r="F433" i="13"/>
  <c r="C196" i="13"/>
  <c r="C228" i="13"/>
  <c r="D238" i="13"/>
  <c r="D245" i="13"/>
  <c r="C260" i="13"/>
  <c r="D270" i="13"/>
  <c r="D277" i="13"/>
  <c r="D281" i="13"/>
  <c r="D288" i="13"/>
  <c r="C292" i="13"/>
  <c r="C323" i="13"/>
  <c r="D331" i="13"/>
  <c r="C353" i="13"/>
  <c r="C352" i="13"/>
  <c r="D417" i="13"/>
  <c r="D235" i="13"/>
  <c r="D267" i="13"/>
  <c r="F288" i="13"/>
  <c r="C307" i="13"/>
  <c r="C319" i="13"/>
  <c r="F362" i="13"/>
  <c r="F363" i="13"/>
  <c r="D375" i="13"/>
  <c r="D401" i="13"/>
  <c r="F182" i="13"/>
  <c r="C189" i="13"/>
  <c r="F207" i="13"/>
  <c r="C221" i="13"/>
  <c r="F239" i="13"/>
  <c r="C253" i="13"/>
  <c r="F271" i="13"/>
  <c r="C285" i="13"/>
  <c r="F295" i="13"/>
  <c r="C303" i="13"/>
  <c r="F336" i="13"/>
  <c r="C340" i="13"/>
  <c r="C362" i="13"/>
  <c r="C371" i="13"/>
  <c r="F186" i="13"/>
  <c r="F200" i="13"/>
  <c r="C207" i="13"/>
  <c r="D214" i="13"/>
  <c r="F218" i="13"/>
  <c r="F232" i="13"/>
  <c r="C239" i="13"/>
  <c r="F250" i="13"/>
  <c r="F257" i="13"/>
  <c r="F260" i="13"/>
  <c r="F264" i="13"/>
  <c r="C271" i="13"/>
  <c r="F282" i="13"/>
  <c r="F292" i="13"/>
  <c r="D311" i="13"/>
  <c r="F321" i="13"/>
  <c r="F320" i="13"/>
  <c r="C324" i="13"/>
  <c r="F344" i="13"/>
  <c r="F376" i="13"/>
  <c r="F401" i="13"/>
  <c r="C186" i="13"/>
  <c r="C200" i="13"/>
  <c r="C218" i="13"/>
  <c r="C232" i="13"/>
  <c r="C250" i="13"/>
  <c r="C264" i="13"/>
  <c r="F278" i="13"/>
  <c r="C282" i="13"/>
  <c r="C296" i="13"/>
  <c r="F304" i="13"/>
  <c r="C308" i="13"/>
  <c r="F328" i="13"/>
  <c r="D336" i="13"/>
  <c r="C275" i="13"/>
  <c r="D396" i="13"/>
  <c r="D423" i="13"/>
  <c r="D435" i="13"/>
  <c r="D345" i="13"/>
  <c r="F369" i="13"/>
  <c r="F368" i="13"/>
  <c r="D446" i="13"/>
  <c r="C244" i="13"/>
  <c r="D254" i="13"/>
  <c r="D261" i="13"/>
  <c r="C276" i="13"/>
  <c r="D286" i="13"/>
  <c r="D293" i="13"/>
  <c r="C329" i="13"/>
  <c r="D337" i="13"/>
  <c r="F346" i="13"/>
  <c r="F347" i="13"/>
  <c r="C369" i="13"/>
  <c r="C368" i="13"/>
  <c r="F378" i="13"/>
  <c r="F379" i="13"/>
  <c r="D391" i="13"/>
  <c r="D419" i="13"/>
  <c r="D321" i="13"/>
  <c r="C378" i="13"/>
  <c r="D387" i="13"/>
  <c r="D413" i="13"/>
  <c r="D424" i="13"/>
  <c r="C400" i="13"/>
  <c r="F411" i="13"/>
  <c r="C416" i="13"/>
  <c r="F427" i="13"/>
  <c r="C432" i="13"/>
  <c r="F443" i="13"/>
  <c r="D343" i="13"/>
  <c r="C350" i="13"/>
  <c r="D359" i="13"/>
  <c r="C366" i="13"/>
  <c r="C382" i="13"/>
  <c r="C398" i="13"/>
  <c r="C414" i="13"/>
  <c r="C430" i="13"/>
  <c r="D428" i="13"/>
  <c r="C123" i="12"/>
  <c r="D123" i="12" s="1"/>
  <c r="C27" i="12"/>
  <c r="D27" i="12" s="1"/>
  <c r="C172" i="12"/>
  <c r="C375" i="12"/>
  <c r="D375" i="12" s="1"/>
  <c r="C139" i="12"/>
  <c r="C251" i="12"/>
  <c r="D251" i="12" s="1"/>
  <c r="C43" i="12"/>
  <c r="C408" i="12"/>
  <c r="C75" i="12"/>
  <c r="D75" i="12" s="1"/>
  <c r="C203" i="12"/>
  <c r="D203" i="12" s="1"/>
  <c r="C219" i="12"/>
  <c r="D219" i="12" s="1"/>
  <c r="C267" i="12"/>
  <c r="D267" i="12" s="1"/>
  <c r="C155" i="12"/>
  <c r="D155" i="12" s="1"/>
  <c r="C187" i="12"/>
  <c r="D187" i="12" s="1"/>
  <c r="D49" i="12"/>
  <c r="D105" i="12"/>
  <c r="D121" i="12"/>
  <c r="D81" i="12"/>
  <c r="D139" i="12"/>
  <c r="D99" i="12"/>
  <c r="D19" i="12"/>
  <c r="D43" i="12"/>
  <c r="D68" i="12"/>
  <c r="D147" i="12"/>
  <c r="D88" i="12"/>
  <c r="D21" i="12"/>
  <c r="D51" i="12"/>
  <c r="D17" i="12"/>
  <c r="D39" i="12"/>
  <c r="D83" i="12"/>
  <c r="D89" i="12"/>
  <c r="D57" i="12"/>
  <c r="D33" i="12"/>
  <c r="D41" i="12"/>
  <c r="D345" i="12"/>
  <c r="D59" i="12"/>
  <c r="D192" i="12"/>
  <c r="D47" i="12"/>
  <c r="D115" i="12"/>
  <c r="C35" i="12"/>
  <c r="F52" i="12"/>
  <c r="C60" i="12"/>
  <c r="C65" i="12"/>
  <c r="C70" i="12"/>
  <c r="C166" i="12"/>
  <c r="D360" i="12"/>
  <c r="D371" i="12"/>
  <c r="C129" i="12"/>
  <c r="C20" i="12"/>
  <c r="C40" i="12"/>
  <c r="C55" i="12"/>
  <c r="C91" i="12"/>
  <c r="C94" i="12"/>
  <c r="C113" i="12"/>
  <c r="D411" i="12"/>
  <c r="C38" i="12"/>
  <c r="D53" i="12"/>
  <c r="C104" i="12"/>
  <c r="D110" i="12"/>
  <c r="D182" i="12"/>
  <c r="D186" i="12"/>
  <c r="F263" i="12"/>
  <c r="F264" i="12"/>
  <c r="D355" i="12"/>
  <c r="C23" i="12"/>
  <c r="D48" i="12"/>
  <c r="C80" i="12"/>
  <c r="C98" i="12"/>
  <c r="F114" i="12"/>
  <c r="C126" i="12"/>
  <c r="F136" i="12"/>
  <c r="D142" i="12"/>
  <c r="D160" i="12"/>
  <c r="F168" i="12"/>
  <c r="C241" i="12"/>
  <c r="C242" i="12"/>
  <c r="F259" i="12"/>
  <c r="F260" i="12"/>
  <c r="D286" i="12"/>
  <c r="D425" i="12"/>
  <c r="F41" i="12"/>
  <c r="F48" i="12"/>
  <c r="F80" i="12"/>
  <c r="F132" i="12"/>
  <c r="C146" i="12"/>
  <c r="C236" i="12"/>
  <c r="C237" i="12"/>
  <c r="D259" i="12"/>
  <c r="D258" i="12"/>
  <c r="F18" i="12"/>
  <c r="F33" i="12"/>
  <c r="F38" i="12"/>
  <c r="C46" i="12"/>
  <c r="F77" i="12"/>
  <c r="F83" i="12"/>
  <c r="F105" i="12"/>
  <c r="F130" i="12"/>
  <c r="D153" i="12"/>
  <c r="C161" i="12"/>
  <c r="F215" i="12"/>
  <c r="F216" i="12"/>
  <c r="F13" i="12"/>
  <c r="F72" i="12"/>
  <c r="F164" i="12"/>
  <c r="F188" i="12"/>
  <c r="C227" i="12"/>
  <c r="C226" i="12"/>
  <c r="D339" i="12"/>
  <c r="C433" i="12"/>
  <c r="C432" i="12"/>
  <c r="D197" i="12"/>
  <c r="D213" i="12"/>
  <c r="C69" i="12"/>
  <c r="F121" i="12"/>
  <c r="D151" i="12"/>
  <c r="D157" i="12"/>
  <c r="D311" i="12"/>
  <c r="D388" i="12"/>
  <c r="D174" i="12"/>
  <c r="C74" i="12"/>
  <c r="C64" i="12"/>
  <c r="C78" i="12"/>
  <c r="C84" i="12"/>
  <c r="F137" i="12"/>
  <c r="C150" i="12"/>
  <c r="C154" i="12"/>
  <c r="F157" i="12"/>
  <c r="F161" i="12"/>
  <c r="F169" i="12"/>
  <c r="D176" i="12"/>
  <c r="D210" i="12"/>
  <c r="F237" i="12"/>
  <c r="D334" i="12"/>
  <c r="C14" i="12"/>
  <c r="D96" i="12"/>
  <c r="C102" i="12"/>
  <c r="F162" i="12"/>
  <c r="F232" i="12"/>
  <c r="C249" i="12"/>
  <c r="C250" i="12"/>
  <c r="D329" i="12"/>
  <c r="F27" i="12"/>
  <c r="F57" i="12"/>
  <c r="C93" i="12"/>
  <c r="F96" i="12"/>
  <c r="D137" i="12"/>
  <c r="D169" i="12"/>
  <c r="F44" i="12"/>
  <c r="F90" i="12"/>
  <c r="D112" i="12"/>
  <c r="C158" i="12"/>
  <c r="F191" i="12"/>
  <c r="F190" i="12"/>
  <c r="D291" i="12"/>
  <c r="D421" i="12"/>
  <c r="C32" i="12"/>
  <c r="F82" i="12"/>
  <c r="F103" i="12"/>
  <c r="C109" i="12"/>
  <c r="D135" i="12"/>
  <c r="C144" i="12"/>
  <c r="D206" i="12"/>
  <c r="D217" i="12"/>
  <c r="C245" i="12"/>
  <c r="C290" i="12"/>
  <c r="D296" i="12"/>
  <c r="D377" i="12"/>
  <c r="D409" i="12"/>
  <c r="D309" i="12"/>
  <c r="D73" i="12"/>
  <c r="D128" i="12"/>
  <c r="D167" i="12"/>
  <c r="D181" i="12"/>
  <c r="C201" i="12"/>
  <c r="C202" i="12"/>
  <c r="D209" i="12"/>
  <c r="F220" i="12"/>
  <c r="D293" i="12"/>
  <c r="D313" i="12"/>
  <c r="F360" i="12"/>
  <c r="F359" i="12"/>
  <c r="F376" i="12"/>
  <c r="F375" i="12"/>
  <c r="F207" i="12"/>
  <c r="F206" i="12"/>
  <c r="D235" i="12"/>
  <c r="F280" i="12"/>
  <c r="F279" i="12"/>
  <c r="F289" i="12"/>
  <c r="D318" i="12"/>
  <c r="D365" i="12"/>
  <c r="D386" i="12"/>
  <c r="D195" i="12"/>
  <c r="D254" i="12"/>
  <c r="D289" i="12"/>
  <c r="F349" i="12"/>
  <c r="D359" i="12"/>
  <c r="D437" i="12"/>
  <c r="D443" i="12"/>
  <c r="D387" i="12"/>
  <c r="D393" i="12"/>
  <c r="C180" i="12"/>
  <c r="C214" i="12"/>
  <c r="F225" i="12"/>
  <c r="F252" i="12"/>
  <c r="F285" i="12"/>
  <c r="F296" i="12"/>
  <c r="F295" i="12"/>
  <c r="C305" i="12"/>
  <c r="C310" i="12"/>
  <c r="D325" i="12"/>
  <c r="C330" i="12"/>
  <c r="D350" i="12"/>
  <c r="C417" i="12"/>
  <c r="C416" i="12"/>
  <c r="F440" i="12"/>
  <c r="F439" i="12"/>
  <c r="F189" i="12"/>
  <c r="F193" i="12"/>
  <c r="F196" i="12"/>
  <c r="C200" i="12"/>
  <c r="F221" i="12"/>
  <c r="C225" i="12"/>
  <c r="D361" i="12"/>
  <c r="D405" i="12"/>
  <c r="F417" i="12"/>
  <c r="D439" i="12"/>
  <c r="C183" i="12"/>
  <c r="C193" i="12"/>
  <c r="D229" i="12"/>
  <c r="D233" i="12"/>
  <c r="F244" i="12"/>
  <c r="F268" i="12"/>
  <c r="C281" i="12"/>
  <c r="D295" i="12"/>
  <c r="D307" i="12"/>
  <c r="F321" i="12"/>
  <c r="C346" i="12"/>
  <c r="C401" i="12"/>
  <c r="C400" i="12"/>
  <c r="F241" i="12"/>
  <c r="F312" i="12"/>
  <c r="F311" i="12"/>
  <c r="D321" i="12"/>
  <c r="D326" i="12"/>
  <c r="C337" i="12"/>
  <c r="C336" i="12"/>
  <c r="D341" i="12"/>
  <c r="C378" i="12"/>
  <c r="D389" i="12"/>
  <c r="F424" i="12"/>
  <c r="F423" i="12"/>
  <c r="D423" i="12"/>
  <c r="C216" i="12"/>
  <c r="C215" i="12"/>
  <c r="C230" i="12"/>
  <c r="F234" i="12"/>
  <c r="C253" i="12"/>
  <c r="D277" i="12"/>
  <c r="D323" i="12"/>
  <c r="F337" i="12"/>
  <c r="C342" i="12"/>
  <c r="C353" i="12"/>
  <c r="C352" i="12"/>
  <c r="D357" i="12"/>
  <c r="D373" i="12"/>
  <c r="C385" i="12"/>
  <c r="C384" i="12"/>
  <c r="F408" i="12"/>
  <c r="F407" i="12"/>
  <c r="C194" i="12"/>
  <c r="F257" i="12"/>
  <c r="C269" i="12"/>
  <c r="F273" i="12"/>
  <c r="F328" i="12"/>
  <c r="F327" i="12"/>
  <c r="D379" i="12"/>
  <c r="F385" i="12"/>
  <c r="D407" i="12"/>
  <c r="D435" i="12"/>
  <c r="D441" i="12"/>
  <c r="F201" i="12"/>
  <c r="C205" i="12"/>
  <c r="F253" i="12"/>
  <c r="C257" i="12"/>
  <c r="C273" i="12"/>
  <c r="C297" i="12"/>
  <c r="F317" i="12"/>
  <c r="F353" i="12"/>
  <c r="C358" i="12"/>
  <c r="C369" i="12"/>
  <c r="C368" i="12"/>
  <c r="F392" i="12"/>
  <c r="F391" i="12"/>
  <c r="C184" i="12"/>
  <c r="C198" i="12"/>
  <c r="C246" i="12"/>
  <c r="F250" i="12"/>
  <c r="D261" i="12"/>
  <c r="D265" i="12"/>
  <c r="D302" i="12"/>
  <c r="F344" i="12"/>
  <c r="F343" i="12"/>
  <c r="D391" i="12"/>
  <c r="F205" i="12"/>
  <c r="F209" i="12"/>
  <c r="F212" i="12"/>
  <c r="D238" i="12"/>
  <c r="D275" i="12"/>
  <c r="D314" i="12"/>
  <c r="C442" i="12"/>
  <c r="C231" i="12"/>
  <c r="C247" i="12"/>
  <c r="F274" i="12"/>
  <c r="F402" i="12"/>
  <c r="F418" i="12"/>
  <c r="F434" i="12"/>
  <c r="D366" i="12"/>
  <c r="D382" i="12"/>
  <c r="D398" i="12"/>
  <c r="D414" i="12"/>
  <c r="C284" i="12"/>
  <c r="C300" i="12"/>
  <c r="C316" i="12"/>
  <c r="C332" i="12"/>
  <c r="C348" i="12"/>
  <c r="C364" i="12"/>
  <c r="C380" i="12"/>
  <c r="C396" i="12"/>
  <c r="C412" i="12"/>
  <c r="C428" i="12"/>
  <c r="C444" i="12"/>
  <c r="F222" i="12"/>
  <c r="F238" i="12"/>
  <c r="F254" i="12"/>
  <c r="F270" i="12"/>
  <c r="D403" i="12"/>
  <c r="C410" i="12"/>
  <c r="D419" i="12"/>
  <c r="F421" i="12"/>
  <c r="C426" i="12"/>
  <c r="C188" i="11"/>
  <c r="C284" i="11"/>
  <c r="C396" i="11"/>
  <c r="C27" i="11"/>
  <c r="C43" i="11"/>
  <c r="D43" i="11" s="1"/>
  <c r="C107" i="11"/>
  <c r="D107" i="11" s="1"/>
  <c r="C123" i="11"/>
  <c r="C363" i="11"/>
  <c r="D363" i="11" s="1"/>
  <c r="C139" i="11"/>
  <c r="C155" i="11"/>
  <c r="D155" i="11" s="1"/>
  <c r="C344" i="11"/>
  <c r="D344" i="11" s="1"/>
  <c r="C171" i="11"/>
  <c r="D171" i="11" s="1"/>
  <c r="C267" i="11"/>
  <c r="D267" i="11" s="1"/>
  <c r="C379" i="11"/>
  <c r="D379" i="11" s="1"/>
  <c r="C59" i="11"/>
  <c r="C75" i="11"/>
  <c r="D75" i="11" s="1"/>
  <c r="C331" i="11"/>
  <c r="D331" i="11" s="1"/>
  <c r="C91" i="11"/>
  <c r="D91" i="11" s="1"/>
  <c r="C417" i="11"/>
  <c r="D417" i="11" s="1"/>
  <c r="D27" i="11"/>
  <c r="D14" i="11"/>
  <c r="F73" i="11"/>
  <c r="C114" i="11"/>
  <c r="D192" i="11"/>
  <c r="F246" i="11"/>
  <c r="D323" i="11"/>
  <c r="D391" i="11"/>
  <c r="C12" i="11"/>
  <c r="F41" i="11"/>
  <c r="C77" i="11"/>
  <c r="F91" i="11"/>
  <c r="F90" i="11"/>
  <c r="D54" i="11"/>
  <c r="D97" i="11"/>
  <c r="D336" i="11"/>
  <c r="D392" i="11"/>
  <c r="F20" i="11"/>
  <c r="D23" i="11"/>
  <c r="C35" i="11"/>
  <c r="D51" i="11"/>
  <c r="F58" i="11"/>
  <c r="F75" i="11"/>
  <c r="F74" i="11"/>
  <c r="C90" i="11"/>
  <c r="C115" i="11"/>
  <c r="D199" i="11"/>
  <c r="D275" i="11"/>
  <c r="C296" i="11"/>
  <c r="C295" i="11"/>
  <c r="D313" i="11"/>
  <c r="F111" i="11"/>
  <c r="F112" i="11"/>
  <c r="D119" i="11"/>
  <c r="D265" i="11"/>
  <c r="C45" i="11"/>
  <c r="C55" i="11"/>
  <c r="D66" i="11"/>
  <c r="C74" i="11"/>
  <c r="F82" i="11"/>
  <c r="F26" i="11"/>
  <c r="D48" i="11"/>
  <c r="D59" i="11"/>
  <c r="D129" i="11"/>
  <c r="D145" i="11"/>
  <c r="D161" i="11"/>
  <c r="D177" i="11"/>
  <c r="D211" i="11"/>
  <c r="C232" i="11"/>
  <c r="C231" i="11"/>
  <c r="D343" i="11"/>
  <c r="D81" i="11"/>
  <c r="C21" i="11"/>
  <c r="C42" i="11"/>
  <c r="C99" i="11"/>
  <c r="D135" i="11"/>
  <c r="D151" i="11"/>
  <c r="D167" i="11"/>
  <c r="D254" i="11"/>
  <c r="D297" i="11"/>
  <c r="D320" i="11"/>
  <c r="D433" i="11"/>
  <c r="C13" i="11"/>
  <c r="C24" i="11"/>
  <c r="C39" i="11"/>
  <c r="C67" i="11"/>
  <c r="F95" i="11"/>
  <c r="F96" i="11"/>
  <c r="D103" i="11"/>
  <c r="C121" i="11"/>
  <c r="C120" i="11"/>
  <c r="C130" i="11"/>
  <c r="C146" i="11"/>
  <c r="C162" i="11"/>
  <c r="C178" i="11"/>
  <c r="D206" i="11"/>
  <c r="F19" i="11"/>
  <c r="C83" i="11"/>
  <c r="F121" i="11"/>
  <c r="C202" i="11"/>
  <c r="C201" i="11"/>
  <c r="D30" i="11"/>
  <c r="C57" i="11"/>
  <c r="C56" i="11"/>
  <c r="C71" i="11"/>
  <c r="F79" i="11"/>
  <c r="F80" i="11"/>
  <c r="D87" i="11"/>
  <c r="C132" i="11"/>
  <c r="C131" i="11"/>
  <c r="D137" i="11"/>
  <c r="C148" i="11"/>
  <c r="C147" i="11"/>
  <c r="D153" i="11"/>
  <c r="C164" i="11"/>
  <c r="C163" i="11"/>
  <c r="D179" i="11"/>
  <c r="D272" i="11"/>
  <c r="C328" i="11"/>
  <c r="C327" i="11"/>
  <c r="C19" i="11"/>
  <c r="F123" i="11"/>
  <c r="F122" i="11"/>
  <c r="F137" i="11"/>
  <c r="F153" i="11"/>
  <c r="D256" i="11"/>
  <c r="F68" i="11"/>
  <c r="C105" i="11"/>
  <c r="C104" i="11"/>
  <c r="D123" i="11"/>
  <c r="D169" i="11"/>
  <c r="D190" i="11"/>
  <c r="F34" i="11"/>
  <c r="F50" i="11"/>
  <c r="D53" i="11"/>
  <c r="F105" i="11"/>
  <c r="C122" i="11"/>
  <c r="F139" i="11"/>
  <c r="F138" i="11"/>
  <c r="F155" i="11"/>
  <c r="F154" i="11"/>
  <c r="F171" i="11"/>
  <c r="F170" i="11"/>
  <c r="D238" i="11"/>
  <c r="D299" i="11"/>
  <c r="D334" i="11"/>
  <c r="G11" i="11"/>
  <c r="C41" i="11"/>
  <c r="C40" i="11"/>
  <c r="F64" i="11"/>
  <c r="C89" i="11"/>
  <c r="C88" i="11"/>
  <c r="D113" i="11"/>
  <c r="D139" i="11"/>
  <c r="D263" i="11"/>
  <c r="D407" i="11"/>
  <c r="C73" i="11"/>
  <c r="C72" i="11"/>
  <c r="F107" i="11"/>
  <c r="F106" i="11"/>
  <c r="D170" i="11"/>
  <c r="D240" i="11"/>
  <c r="D311" i="11"/>
  <c r="D329" i="11"/>
  <c r="C110" i="11"/>
  <c r="C126" i="11"/>
  <c r="C142" i="11"/>
  <c r="C158" i="11"/>
  <c r="C174" i="11"/>
  <c r="F230" i="11"/>
  <c r="F294" i="11"/>
  <c r="C310" i="11"/>
  <c r="D314" i="11"/>
  <c r="D318" i="11"/>
  <c r="D366" i="11"/>
  <c r="F128" i="11"/>
  <c r="F144" i="11"/>
  <c r="F160" i="11"/>
  <c r="F176" i="11"/>
  <c r="D222" i="11"/>
  <c r="D286" i="11"/>
  <c r="D302" i="11"/>
  <c r="D371" i="11"/>
  <c r="D406" i="11"/>
  <c r="D416" i="11"/>
  <c r="D421" i="11"/>
  <c r="F433" i="11"/>
  <c r="F432" i="11"/>
  <c r="F232" i="11"/>
  <c r="F231" i="11"/>
  <c r="F239" i="11"/>
  <c r="F238" i="11"/>
  <c r="D245" i="11"/>
  <c r="F296" i="11"/>
  <c r="F295" i="11"/>
  <c r="F337" i="11"/>
  <c r="F336" i="11"/>
  <c r="D339" i="11"/>
  <c r="D353" i="11"/>
  <c r="D357" i="11"/>
  <c r="D422" i="11"/>
  <c r="D432" i="11"/>
  <c r="D437" i="11"/>
  <c r="D307" i="11"/>
  <c r="D387" i="11"/>
  <c r="C136" i="11"/>
  <c r="C152" i="11"/>
  <c r="F209" i="11"/>
  <c r="D227" i="11"/>
  <c r="F273" i="11"/>
  <c r="D291" i="11"/>
  <c r="F312" i="11"/>
  <c r="C394" i="11"/>
  <c r="C393" i="11"/>
  <c r="C408" i="11"/>
  <c r="D423" i="11"/>
  <c r="C180" i="11"/>
  <c r="C183" i="11"/>
  <c r="F191" i="11"/>
  <c r="F190" i="11"/>
  <c r="D197" i="11"/>
  <c r="C209" i="11"/>
  <c r="F248" i="11"/>
  <c r="F247" i="11"/>
  <c r="F255" i="11"/>
  <c r="F254" i="11"/>
  <c r="D261" i="11"/>
  <c r="C273" i="11"/>
  <c r="C378" i="11"/>
  <c r="F383" i="11"/>
  <c r="D175" i="11"/>
  <c r="D224" i="11"/>
  <c r="C239" i="11"/>
  <c r="D288" i="11"/>
  <c r="D304" i="11"/>
  <c r="F351" i="11"/>
  <c r="F350" i="11"/>
  <c r="C360" i="11"/>
  <c r="C359" i="11"/>
  <c r="F369" i="11"/>
  <c r="D403" i="11"/>
  <c r="C410" i="11"/>
  <c r="C409" i="11"/>
  <c r="C424" i="11"/>
  <c r="D439" i="11"/>
  <c r="F183" i="11"/>
  <c r="D194" i="11"/>
  <c r="C198" i="11"/>
  <c r="F205" i="11"/>
  <c r="C247" i="11"/>
  <c r="C262" i="11"/>
  <c r="F269" i="11"/>
  <c r="F321" i="11"/>
  <c r="C337" i="11"/>
  <c r="D369" i="11"/>
  <c r="D373" i="11"/>
  <c r="F225" i="11"/>
  <c r="D243" i="11"/>
  <c r="C266" i="11"/>
  <c r="F289" i="11"/>
  <c r="D301" i="11"/>
  <c r="F305" i="11"/>
  <c r="C321" i="11"/>
  <c r="D350" i="11"/>
  <c r="F399" i="11"/>
  <c r="D419" i="11"/>
  <c r="C426" i="11"/>
  <c r="C425" i="11"/>
  <c r="F207" i="11"/>
  <c r="F206" i="11"/>
  <c r="D213" i="11"/>
  <c r="D251" i="11"/>
  <c r="F264" i="11"/>
  <c r="F263" i="11"/>
  <c r="F271" i="11"/>
  <c r="F270" i="11"/>
  <c r="D277" i="11"/>
  <c r="F333" i="11"/>
  <c r="C374" i="11"/>
  <c r="F214" i="11"/>
  <c r="D225" i="11"/>
  <c r="F278" i="11"/>
  <c r="D289" i="11"/>
  <c r="D341" i="11"/>
  <c r="D384" i="11"/>
  <c r="F415" i="11"/>
  <c r="D435" i="11"/>
  <c r="C181" i="11"/>
  <c r="D184" i="11"/>
  <c r="C214" i="11"/>
  <c r="D270" i="11"/>
  <c r="C278" i="11"/>
  <c r="D325" i="11"/>
  <c r="F335" i="11"/>
  <c r="F334" i="11"/>
  <c r="F342" i="11"/>
  <c r="C346" i="11"/>
  <c r="F365" i="11"/>
  <c r="F385" i="11"/>
  <c r="D389" i="11"/>
  <c r="F401" i="11"/>
  <c r="F400" i="11"/>
  <c r="D441" i="11"/>
  <c r="D195" i="11"/>
  <c r="D259" i="11"/>
  <c r="D309" i="11"/>
  <c r="F319" i="11"/>
  <c r="F318" i="11"/>
  <c r="C376" i="11"/>
  <c r="C375" i="11"/>
  <c r="D385" i="11"/>
  <c r="D401" i="11"/>
  <c r="F431" i="11"/>
  <c r="F447" i="11"/>
  <c r="F188" i="11"/>
  <c r="F200" i="11"/>
  <c r="F216" i="11"/>
  <c r="F215" i="11"/>
  <c r="F223" i="11"/>
  <c r="F222" i="11"/>
  <c r="D229" i="11"/>
  <c r="C241" i="11"/>
  <c r="F280" i="11"/>
  <c r="F279" i="11"/>
  <c r="F287" i="11"/>
  <c r="F286" i="11"/>
  <c r="D293" i="11"/>
  <c r="F303" i="11"/>
  <c r="F302" i="11"/>
  <c r="F310" i="11"/>
  <c r="C326" i="11"/>
  <c r="C330" i="11"/>
  <c r="D390" i="11"/>
  <c r="D400" i="11"/>
  <c r="D405" i="11"/>
  <c r="F417" i="11"/>
  <c r="F416" i="11"/>
  <c r="D382" i="11"/>
  <c r="D398" i="11"/>
  <c r="D414" i="11"/>
  <c r="D430" i="11"/>
  <c r="D446" i="11"/>
  <c r="C204" i="11"/>
  <c r="C220" i="11"/>
  <c r="C236" i="11"/>
  <c r="C252" i="11"/>
  <c r="C300" i="11"/>
  <c r="C316" i="11"/>
  <c r="C348" i="11"/>
  <c r="C355" i="11"/>
  <c r="F389" i="11"/>
  <c r="F405" i="11"/>
  <c r="F421" i="11"/>
  <c r="F437" i="11"/>
  <c r="D415" i="11"/>
  <c r="D431" i="11"/>
  <c r="D205" i="11"/>
  <c r="C203" i="10"/>
  <c r="D203" i="10" s="1"/>
  <c r="C399" i="10"/>
  <c r="C26" i="10"/>
  <c r="D26" i="10" s="1"/>
  <c r="C154" i="10"/>
  <c r="C42" i="10"/>
  <c r="C392" i="10"/>
  <c r="C438" i="10"/>
  <c r="C58" i="10"/>
  <c r="D58" i="10" s="1"/>
  <c r="C74" i="10"/>
  <c r="D74" i="10" s="1"/>
  <c r="C170" i="10"/>
  <c r="C234" i="10"/>
  <c r="C408" i="10"/>
  <c r="C90" i="10"/>
  <c r="C378" i="10"/>
  <c r="C424" i="10"/>
  <c r="C440" i="10"/>
  <c r="C186" i="10"/>
  <c r="C250" i="10"/>
  <c r="C266" i="10"/>
  <c r="D266" i="10" s="1"/>
  <c r="C106" i="10"/>
  <c r="C335" i="10"/>
  <c r="D27" i="10"/>
  <c r="F46" i="10"/>
  <c r="F45" i="10"/>
  <c r="D51" i="10"/>
  <c r="D62" i="10"/>
  <c r="D80" i="10"/>
  <c r="F110" i="10"/>
  <c r="F109" i="10"/>
  <c r="C23" i="10"/>
  <c r="C22" i="10"/>
  <c r="D137" i="10"/>
  <c r="D115" i="10"/>
  <c r="D133" i="10"/>
  <c r="D53" i="10"/>
  <c r="D75" i="10"/>
  <c r="F94" i="10"/>
  <c r="F93" i="10"/>
  <c r="D144" i="10"/>
  <c r="D174" i="10"/>
  <c r="F30" i="10"/>
  <c r="F29" i="10"/>
  <c r="D35" i="10"/>
  <c r="D46" i="10"/>
  <c r="D110" i="10"/>
  <c r="D121" i="10"/>
  <c r="C151" i="10"/>
  <c r="C150" i="10"/>
  <c r="D126" i="10"/>
  <c r="C71" i="10"/>
  <c r="C70" i="10"/>
  <c r="D99" i="10"/>
  <c r="D117" i="10"/>
  <c r="F158" i="10"/>
  <c r="F157" i="10"/>
  <c r="D128" i="10"/>
  <c r="D139" i="10"/>
  <c r="D163" i="10"/>
  <c r="D169" i="10"/>
  <c r="D37" i="10"/>
  <c r="F78" i="10"/>
  <c r="F77" i="10"/>
  <c r="D94" i="10"/>
  <c r="D105" i="10"/>
  <c r="D111" i="10"/>
  <c r="F14" i="10"/>
  <c r="F13" i="10"/>
  <c r="D19" i="10"/>
  <c r="D30" i="10"/>
  <c r="D59" i="10"/>
  <c r="D83" i="10"/>
  <c r="D101" i="10"/>
  <c r="C135" i="10"/>
  <c r="C134" i="10"/>
  <c r="D165" i="10"/>
  <c r="D176" i="10"/>
  <c r="D48" i="10"/>
  <c r="C55" i="10"/>
  <c r="C54" i="10"/>
  <c r="D112" i="10"/>
  <c r="D123" i="10"/>
  <c r="D158" i="10"/>
  <c r="C87" i="10"/>
  <c r="C86" i="10"/>
  <c r="D73" i="10"/>
  <c r="D89" i="10"/>
  <c r="F142" i="10"/>
  <c r="F141" i="10"/>
  <c r="C119" i="10"/>
  <c r="C118" i="10"/>
  <c r="D171" i="10"/>
  <c r="D155" i="10"/>
  <c r="D21" i="10"/>
  <c r="D78" i="10"/>
  <c r="D85" i="10"/>
  <c r="D14" i="10"/>
  <c r="D43" i="10"/>
  <c r="F62" i="10"/>
  <c r="F61" i="10"/>
  <c r="D67" i="10"/>
  <c r="D96" i="10"/>
  <c r="D107" i="10"/>
  <c r="D147" i="10"/>
  <c r="D153" i="10"/>
  <c r="D219" i="10"/>
  <c r="D267" i="10"/>
  <c r="D32" i="10"/>
  <c r="C39" i="10"/>
  <c r="C38" i="10"/>
  <c r="F126" i="10"/>
  <c r="F125" i="10"/>
  <c r="D16" i="10"/>
  <c r="C103" i="10"/>
  <c r="C102" i="10"/>
  <c r="D142" i="10"/>
  <c r="D149" i="10"/>
  <c r="D160" i="10"/>
  <c r="D167" i="10"/>
  <c r="D56" i="10"/>
  <c r="D69" i="10"/>
  <c r="D91" i="10"/>
  <c r="D131" i="10"/>
  <c r="C72" i="10"/>
  <c r="C209" i="10"/>
  <c r="F253" i="10"/>
  <c r="F261" i="10"/>
  <c r="C273" i="10"/>
  <c r="C321" i="10"/>
  <c r="C326" i="10"/>
  <c r="C342" i="10"/>
  <c r="C341" i="10"/>
  <c r="C363" i="10"/>
  <c r="C364" i="10"/>
  <c r="D423" i="10"/>
  <c r="D435" i="10"/>
  <c r="C166" i="10"/>
  <c r="C183" i="10"/>
  <c r="F229" i="10"/>
  <c r="F237" i="10"/>
  <c r="F245" i="10"/>
  <c r="D265" i="10"/>
  <c r="F275" i="10"/>
  <c r="F274" i="10"/>
  <c r="F293" i="10"/>
  <c r="D297" i="10"/>
  <c r="C302" i="10"/>
  <c r="D307" i="10"/>
  <c r="F323" i="10"/>
  <c r="F322" i="10"/>
  <c r="C347" i="10"/>
  <c r="C348" i="10"/>
  <c r="D375" i="10"/>
  <c r="D387" i="10"/>
  <c r="D352" i="10"/>
  <c r="C180" i="10"/>
  <c r="D225" i="10"/>
  <c r="D257" i="10"/>
  <c r="C283" i="10"/>
  <c r="C284" i="10"/>
  <c r="D293" i="10"/>
  <c r="D337" i="10"/>
  <c r="C353" i="10"/>
  <c r="F371" i="10"/>
  <c r="F370" i="10"/>
  <c r="F376" i="10"/>
  <c r="C20" i="10"/>
  <c r="C36" i="10"/>
  <c r="C52" i="10"/>
  <c r="C68" i="10"/>
  <c r="D77" i="10"/>
  <c r="C84" i="10"/>
  <c r="C100" i="10"/>
  <c r="C116" i="10"/>
  <c r="C132" i="10"/>
  <c r="C148" i="10"/>
  <c r="C164" i="10"/>
  <c r="F195" i="10"/>
  <c r="D210" i="10"/>
  <c r="F218" i="10"/>
  <c r="D229" i="10"/>
  <c r="D237" i="10"/>
  <c r="D245" i="10"/>
  <c r="D249" i="10"/>
  <c r="F266" i="10"/>
  <c r="F267" i="10"/>
  <c r="D400" i="10"/>
  <c r="D369" i="10"/>
  <c r="F184" i="10"/>
  <c r="F187" i="10"/>
  <c r="F191" i="10"/>
  <c r="D195" i="10"/>
  <c r="D218" i="10"/>
  <c r="D233" i="10"/>
  <c r="C241" i="10"/>
  <c r="F259" i="10"/>
  <c r="F258" i="10"/>
  <c r="C262" i="10"/>
  <c r="C270" i="10"/>
  <c r="F333" i="10"/>
  <c r="F339" i="10"/>
  <c r="F338" i="10"/>
  <c r="D359" i="10"/>
  <c r="D413" i="10"/>
  <c r="D425" i="10"/>
  <c r="C18" i="10"/>
  <c r="C34" i="10"/>
  <c r="C50" i="10"/>
  <c r="F173" i="10"/>
  <c r="F180" i="10"/>
  <c r="F250" i="10"/>
  <c r="F251" i="10"/>
  <c r="C289" i="10"/>
  <c r="C294" i="10"/>
  <c r="F328" i="10"/>
  <c r="D401" i="10"/>
  <c r="D407" i="10"/>
  <c r="D419" i="10"/>
  <c r="D437" i="10"/>
  <c r="C230" i="10"/>
  <c r="F243" i="10"/>
  <c r="F242" i="10"/>
  <c r="C246" i="10"/>
  <c r="C254" i="10"/>
  <c r="D258" i="10"/>
  <c r="C275" i="10"/>
  <c r="F309" i="10"/>
  <c r="D313" i="10"/>
  <c r="D318" i="10"/>
  <c r="D323" i="10"/>
  <c r="D343" i="10"/>
  <c r="D371" i="10"/>
  <c r="D377" i="10"/>
  <c r="C331" i="10"/>
  <c r="C332" i="10"/>
  <c r="D393" i="10"/>
  <c r="D25" i="10"/>
  <c r="F27" i="10"/>
  <c r="D41" i="10"/>
  <c r="F43" i="10"/>
  <c r="D57" i="10"/>
  <c r="F59" i="10"/>
  <c r="C64" i="10"/>
  <c r="F75" i="10"/>
  <c r="F91" i="10"/>
  <c r="F107" i="10"/>
  <c r="F123" i="10"/>
  <c r="F139" i="10"/>
  <c r="F155" i="10"/>
  <c r="F171" i="10"/>
  <c r="C196" i="10"/>
  <c r="F200" i="10"/>
  <c r="F203" i="10"/>
  <c r="F207" i="10"/>
  <c r="C211" i="10"/>
  <c r="F291" i="10"/>
  <c r="F290" i="10"/>
  <c r="C299" i="10"/>
  <c r="C300" i="10"/>
  <c r="D309" i="10"/>
  <c r="D438" i="10"/>
  <c r="F189" i="10"/>
  <c r="D215" i="10"/>
  <c r="C238" i="10"/>
  <c r="D242" i="10"/>
  <c r="D355" i="10"/>
  <c r="C433" i="10"/>
  <c r="C432" i="10"/>
  <c r="F440" i="10"/>
  <c r="F439" i="10"/>
  <c r="D181" i="10"/>
  <c r="F227" i="10"/>
  <c r="C259" i="10"/>
  <c r="D263" i="10"/>
  <c r="D314" i="10"/>
  <c r="D339" i="10"/>
  <c r="C385" i="10"/>
  <c r="C384" i="10"/>
  <c r="D439" i="10"/>
  <c r="C212" i="10"/>
  <c r="F216" i="10"/>
  <c r="F219" i="10"/>
  <c r="F223" i="10"/>
  <c r="C227" i="10"/>
  <c r="C305" i="10"/>
  <c r="C310" i="10"/>
  <c r="D330" i="10"/>
  <c r="D334" i="10"/>
  <c r="D361" i="10"/>
  <c r="D409" i="10"/>
  <c r="D243" i="10"/>
  <c r="D329" i="10"/>
  <c r="D391" i="10"/>
  <c r="D403" i="10"/>
  <c r="D421" i="10"/>
  <c r="D440" i="10"/>
  <c r="D446" i="10"/>
  <c r="D12" i="10"/>
  <c r="D179" i="10"/>
  <c r="D193" i="10"/>
  <c r="D268" i="10"/>
  <c r="D281" i="10"/>
  <c r="D286" i="10"/>
  <c r="D291" i="10"/>
  <c r="F307" i="10"/>
  <c r="F306" i="10"/>
  <c r="C315" i="10"/>
  <c r="C316" i="10"/>
  <c r="D325" i="10"/>
  <c r="D345" i="10"/>
  <c r="D197" i="10"/>
  <c r="F235" i="10"/>
  <c r="D260" i="10"/>
  <c r="D277" i="10"/>
  <c r="D351" i="10"/>
  <c r="C417" i="10"/>
  <c r="C416" i="10"/>
  <c r="F221" i="10"/>
  <c r="C244" i="10"/>
  <c r="D368" i="10"/>
  <c r="D429" i="10"/>
  <c r="D441" i="10"/>
  <c r="F283" i="10"/>
  <c r="F299" i="10"/>
  <c r="F315" i="10"/>
  <c r="F331" i="10"/>
  <c r="F347" i="10"/>
  <c r="F363" i="10"/>
  <c r="F379" i="10"/>
  <c r="F395" i="10"/>
  <c r="F411" i="10"/>
  <c r="F427" i="10"/>
  <c r="F443" i="10"/>
  <c r="F386" i="10"/>
  <c r="F402" i="10"/>
  <c r="F418" i="10"/>
  <c r="F434" i="10"/>
  <c r="D350" i="10"/>
  <c r="C357" i="10"/>
  <c r="D366" i="10"/>
  <c r="C373" i="10"/>
  <c r="D382" i="10"/>
  <c r="C389" i="10"/>
  <c r="D398" i="10"/>
  <c r="C405" i="10"/>
  <c r="D414" i="10"/>
  <c r="F432" i="10"/>
  <c r="C380" i="10"/>
  <c r="C396" i="10"/>
  <c r="C412" i="10"/>
  <c r="C428" i="10"/>
  <c r="C444" i="10"/>
  <c r="F405" i="10"/>
  <c r="D431" i="10"/>
  <c r="C236" i="9"/>
  <c r="D236" i="9" s="1"/>
  <c r="C251" i="9"/>
  <c r="D251" i="9" s="1"/>
  <c r="C379" i="9"/>
  <c r="D379" i="9" s="1"/>
  <c r="C411" i="9"/>
  <c r="D411" i="9" s="1"/>
  <c r="C444" i="9"/>
  <c r="C123" i="9"/>
  <c r="D123" i="9" s="1"/>
  <c r="C28" i="9"/>
  <c r="C43" i="9"/>
  <c r="D43" i="9" s="1"/>
  <c r="C108" i="9"/>
  <c r="C204" i="9"/>
  <c r="C284" i="9"/>
  <c r="C139" i="9"/>
  <c r="D139" i="9" s="1"/>
  <c r="C300" i="9"/>
  <c r="C348" i="9"/>
  <c r="C219" i="9"/>
  <c r="D219" i="9" s="1"/>
  <c r="C59" i="9"/>
  <c r="D59" i="9" s="1"/>
  <c r="C155" i="9"/>
  <c r="D155" i="9" s="1"/>
  <c r="C267" i="9"/>
  <c r="D267" i="9" s="1"/>
  <c r="C369" i="9"/>
  <c r="D369" i="9" s="1"/>
  <c r="C440" i="9"/>
  <c r="C171" i="9"/>
  <c r="C328" i="9"/>
  <c r="D328" i="9" s="1"/>
  <c r="C75" i="9"/>
  <c r="D75" i="9" s="1"/>
  <c r="C315" i="9"/>
  <c r="D315" i="9" s="1"/>
  <c r="C363" i="9"/>
  <c r="D363" i="9" s="1"/>
  <c r="C395" i="9"/>
  <c r="D395" i="9" s="1"/>
  <c r="C427" i="9"/>
  <c r="D427" i="9" s="1"/>
  <c r="C408" i="9"/>
  <c r="C187" i="9"/>
  <c r="D187" i="9" s="1"/>
  <c r="C332" i="9"/>
  <c r="F72" i="9"/>
  <c r="F71" i="9"/>
  <c r="D93" i="9"/>
  <c r="D115" i="9"/>
  <c r="D192" i="9"/>
  <c r="D217" i="9"/>
  <c r="F56" i="9"/>
  <c r="F55" i="9"/>
  <c r="D99" i="9"/>
  <c r="C129" i="9"/>
  <c r="C128" i="9"/>
  <c r="D156" i="9"/>
  <c r="D321" i="9"/>
  <c r="F40" i="9"/>
  <c r="F39" i="9"/>
  <c r="D105" i="9"/>
  <c r="D199" i="9"/>
  <c r="F24" i="9"/>
  <c r="F23" i="9"/>
  <c r="D83" i="9"/>
  <c r="D100" i="9"/>
  <c r="F152" i="9"/>
  <c r="F151" i="9"/>
  <c r="D168" i="9"/>
  <c r="D89" i="9"/>
  <c r="C113" i="9"/>
  <c r="C112" i="9"/>
  <c r="D241" i="9"/>
  <c r="D305" i="9"/>
  <c r="D45" i="9"/>
  <c r="D56" i="9"/>
  <c r="D67" i="9"/>
  <c r="D176" i="9"/>
  <c r="D73" i="9"/>
  <c r="C97" i="9"/>
  <c r="C96" i="9"/>
  <c r="F136" i="9"/>
  <c r="F135" i="9"/>
  <c r="D163" i="9"/>
  <c r="D51" i="9"/>
  <c r="D68" i="9"/>
  <c r="D124" i="9"/>
  <c r="D152" i="9"/>
  <c r="D177" i="9"/>
  <c r="D247" i="9"/>
  <c r="D35" i="9"/>
  <c r="D57" i="9"/>
  <c r="C81" i="9"/>
  <c r="C80" i="9"/>
  <c r="D171" i="9"/>
  <c r="D329" i="9"/>
  <c r="D19" i="9"/>
  <c r="D41" i="9"/>
  <c r="F120" i="9"/>
  <c r="F119" i="9"/>
  <c r="D147" i="9"/>
  <c r="D209" i="9"/>
  <c r="D25" i="9"/>
  <c r="C65" i="9"/>
  <c r="C64" i="9"/>
  <c r="D136" i="9"/>
  <c r="D143" i="9"/>
  <c r="D153" i="9"/>
  <c r="D185" i="9"/>
  <c r="D272" i="9"/>
  <c r="D289" i="9"/>
  <c r="D313" i="9"/>
  <c r="F104" i="9"/>
  <c r="F103" i="9"/>
  <c r="C161" i="9"/>
  <c r="C160" i="9"/>
  <c r="D231" i="9"/>
  <c r="D359" i="9"/>
  <c r="D121" i="9"/>
  <c r="C49" i="9"/>
  <c r="C48" i="9"/>
  <c r="D131" i="9"/>
  <c r="C33" i="9"/>
  <c r="C32" i="9"/>
  <c r="F88" i="9"/>
  <c r="F87" i="9"/>
  <c r="D137" i="9"/>
  <c r="D295" i="9"/>
  <c r="C17" i="9"/>
  <c r="C16" i="9"/>
  <c r="D132" i="9"/>
  <c r="C145" i="9"/>
  <c r="C144" i="9"/>
  <c r="D318" i="9"/>
  <c r="F141" i="9"/>
  <c r="F157" i="9"/>
  <c r="F173" i="9"/>
  <c r="D181" i="9"/>
  <c r="C201" i="9"/>
  <c r="D245" i="9"/>
  <c r="D294" i="9"/>
  <c r="C360" i="9"/>
  <c r="D364" i="9"/>
  <c r="D374" i="9"/>
  <c r="D389" i="9"/>
  <c r="D414" i="9"/>
  <c r="D435" i="9"/>
  <c r="D169" i="9"/>
  <c r="D213" i="9"/>
  <c r="D286" i="9"/>
  <c r="F295" i="9"/>
  <c r="F303" i="9"/>
  <c r="F319" i="9"/>
  <c r="C336" i="9"/>
  <c r="D346" i="9"/>
  <c r="D350" i="9"/>
  <c r="D355" i="9"/>
  <c r="D362" i="9"/>
  <c r="D375" i="9"/>
  <c r="C400" i="9"/>
  <c r="D197" i="9"/>
  <c r="D270" i="9"/>
  <c r="F287" i="9"/>
  <c r="C303" i="9"/>
  <c r="D311" i="9"/>
  <c r="C319" i="9"/>
  <c r="F351" i="9"/>
  <c r="F376" i="9"/>
  <c r="D405" i="9"/>
  <c r="F431" i="9"/>
  <c r="C14" i="9"/>
  <c r="C30" i="9"/>
  <c r="C46" i="9"/>
  <c r="C62" i="9"/>
  <c r="C78" i="9"/>
  <c r="C94" i="9"/>
  <c r="C110" i="9"/>
  <c r="C126" i="9"/>
  <c r="C142" i="9"/>
  <c r="C158" i="9"/>
  <c r="C174" i="9"/>
  <c r="C179" i="9"/>
  <c r="C202" i="9"/>
  <c r="F214" i="9"/>
  <c r="D254" i="9"/>
  <c r="F263" i="9"/>
  <c r="F271" i="9"/>
  <c r="C287" i="9"/>
  <c r="F304" i="9"/>
  <c r="F312" i="9"/>
  <c r="F321" i="9"/>
  <c r="F320" i="9"/>
  <c r="F328" i="9"/>
  <c r="D341" i="9"/>
  <c r="C351" i="9"/>
  <c r="C376" i="9"/>
  <c r="D391" i="9"/>
  <c r="D417" i="9"/>
  <c r="D238" i="9"/>
  <c r="D279" i="9"/>
  <c r="F289" i="9"/>
  <c r="F288" i="9"/>
  <c r="D356" i="9"/>
  <c r="D406" i="9"/>
  <c r="D416" i="9"/>
  <c r="D21" i="9"/>
  <c r="D37" i="9"/>
  <c r="D53" i="9"/>
  <c r="D69" i="9"/>
  <c r="D85" i="9"/>
  <c r="D101" i="9"/>
  <c r="D117" i="9"/>
  <c r="D133" i="9"/>
  <c r="D149" i="9"/>
  <c r="D165" i="9"/>
  <c r="F167" i="9"/>
  <c r="D198" i="9"/>
  <c r="D222" i="9"/>
  <c r="F231" i="9"/>
  <c r="C263" i="9"/>
  <c r="F280" i="9"/>
  <c r="C304" i="9"/>
  <c r="C312" i="9"/>
  <c r="C320" i="9"/>
  <c r="D353" i="9"/>
  <c r="F408" i="9"/>
  <c r="F407" i="9"/>
  <c r="D421" i="9"/>
  <c r="D433" i="9"/>
  <c r="D437" i="9"/>
  <c r="F183" i="9"/>
  <c r="D190" i="9"/>
  <c r="D206" i="9"/>
  <c r="F223" i="9"/>
  <c r="C239" i="9"/>
  <c r="F256" i="9"/>
  <c r="C288" i="9"/>
  <c r="C352" i="9"/>
  <c r="D366" i="9"/>
  <c r="D371" i="9"/>
  <c r="D407" i="9"/>
  <c r="C432" i="9"/>
  <c r="D337" i="9"/>
  <c r="D401" i="9"/>
  <c r="F21" i="9"/>
  <c r="C26" i="9"/>
  <c r="F37" i="9"/>
  <c r="C42" i="9"/>
  <c r="F53" i="9"/>
  <c r="C58" i="9"/>
  <c r="F69" i="9"/>
  <c r="C74" i="9"/>
  <c r="F85" i="9"/>
  <c r="C90" i="9"/>
  <c r="F101" i="9"/>
  <c r="C106" i="9"/>
  <c r="F117" i="9"/>
  <c r="C122" i="9"/>
  <c r="F133" i="9"/>
  <c r="C138" i="9"/>
  <c r="F149" i="9"/>
  <c r="C154" i="9"/>
  <c r="F165" i="9"/>
  <c r="C170" i="9"/>
  <c r="F191" i="9"/>
  <c r="F199" i="9"/>
  <c r="F207" i="9"/>
  <c r="C223" i="9"/>
  <c r="F241" i="9"/>
  <c r="F240" i="9"/>
  <c r="F248" i="9"/>
  <c r="F367" i="9"/>
  <c r="D377" i="9"/>
  <c r="D422" i="9"/>
  <c r="D438" i="9"/>
  <c r="D444" i="9"/>
  <c r="D183" i="9"/>
  <c r="D191" i="9"/>
  <c r="D215" i="9"/>
  <c r="F232" i="9"/>
  <c r="C256" i="9"/>
  <c r="D343" i="9"/>
  <c r="D357" i="9"/>
  <c r="D387" i="9"/>
  <c r="D408" i="9"/>
  <c r="F424" i="9"/>
  <c r="F423" i="9"/>
  <c r="F440" i="9"/>
  <c r="F439" i="9"/>
  <c r="D229" i="9"/>
  <c r="F184" i="9"/>
  <c r="F208" i="9"/>
  <c r="F216" i="9"/>
  <c r="C240" i="9"/>
  <c r="F273" i="9"/>
  <c r="C297" i="9"/>
  <c r="F344" i="9"/>
  <c r="F358" i="9"/>
  <c r="D382" i="9"/>
  <c r="D393" i="9"/>
  <c r="D423" i="9"/>
  <c r="D439" i="9"/>
  <c r="D445" i="9"/>
  <c r="C344" i="9"/>
  <c r="F383" i="9"/>
  <c r="C184" i="9"/>
  <c r="C208" i="9"/>
  <c r="D252" i="9"/>
  <c r="D309" i="9"/>
  <c r="D325" i="9"/>
  <c r="D383" i="9"/>
  <c r="D388" i="9"/>
  <c r="D403" i="9"/>
  <c r="D424" i="9"/>
  <c r="F186" i="9"/>
  <c r="F185" i="9"/>
  <c r="F225" i="9"/>
  <c r="C249" i="9"/>
  <c r="D265" i="9"/>
  <c r="D273" i="9"/>
  <c r="D293" i="9"/>
  <c r="D334" i="9"/>
  <c r="D339" i="9"/>
  <c r="D398" i="9"/>
  <c r="D446" i="9"/>
  <c r="D220" i="9"/>
  <c r="C233" i="9"/>
  <c r="D257" i="9"/>
  <c r="D277" i="9"/>
  <c r="D285" i="9"/>
  <c r="F310" i="9"/>
  <c r="F326" i="9"/>
  <c r="F335" i="9"/>
  <c r="D373" i="9"/>
  <c r="D385" i="9"/>
  <c r="F399" i="9"/>
  <c r="F447" i="9"/>
  <c r="D302" i="9"/>
  <c r="F193" i="9"/>
  <c r="D261" i="9"/>
  <c r="D269" i="9"/>
  <c r="F294" i="9"/>
  <c r="D310" i="9"/>
  <c r="C335" i="9"/>
  <c r="D384" i="9"/>
  <c r="D419" i="9"/>
  <c r="F201" i="9"/>
  <c r="F217" i="9"/>
  <c r="F233" i="9"/>
  <c r="F249" i="9"/>
  <c r="F265" i="9"/>
  <c r="C430" i="9"/>
  <c r="F368" i="9"/>
  <c r="F384" i="9"/>
  <c r="F400" i="9"/>
  <c r="F416" i="9"/>
  <c r="F432" i="9"/>
  <c r="C195" i="9"/>
  <c r="C211" i="9"/>
  <c r="C243" i="9"/>
  <c r="C259" i="9"/>
  <c r="C275" i="9"/>
  <c r="C323" i="9"/>
  <c r="D412" i="9"/>
  <c r="F421" i="9"/>
  <c r="F437" i="9"/>
  <c r="D397" i="9"/>
  <c r="D429" i="9"/>
  <c r="C73" i="8"/>
  <c r="D73" i="8" s="1"/>
  <c r="C433" i="8"/>
  <c r="C417" i="8"/>
  <c r="D417" i="8" s="1"/>
  <c r="C401" i="8"/>
  <c r="C385" i="8"/>
  <c r="C369" i="8"/>
  <c r="D369" i="8" s="1"/>
  <c r="C353" i="8"/>
  <c r="D353" i="8" s="1"/>
  <c r="C337" i="8"/>
  <c r="D337" i="8" s="1"/>
  <c r="C321" i="8"/>
  <c r="D321" i="8" s="1"/>
  <c r="C305" i="8"/>
  <c r="C289" i="8"/>
  <c r="D289" i="8" s="1"/>
  <c r="C273" i="8"/>
  <c r="D273" i="8" s="1"/>
  <c r="C257" i="8"/>
  <c r="D257" i="8" s="1"/>
  <c r="C241" i="8"/>
  <c r="D241" i="8" s="1"/>
  <c r="C225" i="8"/>
  <c r="D225" i="8" s="1"/>
  <c r="C209" i="8"/>
  <c r="D209" i="8" s="1"/>
  <c r="C193" i="8"/>
  <c r="D193" i="8" s="1"/>
  <c r="C177" i="8"/>
  <c r="C161" i="8"/>
  <c r="D161" i="8" s="1"/>
  <c r="C145" i="8"/>
  <c r="C129" i="8"/>
  <c r="C113" i="8"/>
  <c r="D113" i="8" s="1"/>
  <c r="C97" i="8"/>
  <c r="D97" i="8" s="1"/>
  <c r="C81" i="8"/>
  <c r="C65" i="8"/>
  <c r="D65" i="8" s="1"/>
  <c r="C49" i="8"/>
  <c r="C33" i="8"/>
  <c r="C17" i="8"/>
  <c r="D17" i="8" s="1"/>
  <c r="C445" i="8"/>
  <c r="C429" i="8"/>
  <c r="C413" i="8"/>
  <c r="C397" i="8"/>
  <c r="C381" i="8"/>
  <c r="C365" i="8"/>
  <c r="C349" i="8"/>
  <c r="C333" i="8"/>
  <c r="C317" i="8"/>
  <c r="C301" i="8"/>
  <c r="C285" i="8"/>
  <c r="C269" i="8"/>
  <c r="C253" i="8"/>
  <c r="C237" i="8"/>
  <c r="C221" i="8"/>
  <c r="C205" i="8"/>
  <c r="C189" i="8"/>
  <c r="C173" i="8"/>
  <c r="C157" i="8"/>
  <c r="C141" i="8"/>
  <c r="C125" i="8"/>
  <c r="C109" i="8"/>
  <c r="C93" i="8"/>
  <c r="C77" i="8"/>
  <c r="C61" i="8"/>
  <c r="C45" i="8"/>
  <c r="C29" i="8"/>
  <c r="C13" i="8"/>
  <c r="F22" i="8"/>
  <c r="F38" i="8"/>
  <c r="F54" i="8"/>
  <c r="F70" i="8"/>
  <c r="F86" i="8"/>
  <c r="F102" i="8"/>
  <c r="F118" i="8"/>
  <c r="F134" i="8"/>
  <c r="F150" i="8"/>
  <c r="F166" i="8"/>
  <c r="F182" i="8"/>
  <c r="F198" i="8"/>
  <c r="F214" i="8"/>
  <c r="F230" i="8"/>
  <c r="F246" i="8"/>
  <c r="F262" i="8"/>
  <c r="F278" i="8"/>
  <c r="F294" i="8"/>
  <c r="F310" i="8"/>
  <c r="F326" i="8"/>
  <c r="F342" i="8"/>
  <c r="F358" i="8"/>
  <c r="F374" i="8"/>
  <c r="F390" i="8"/>
  <c r="F406" i="8"/>
  <c r="C441" i="8"/>
  <c r="D441" i="8" s="1"/>
  <c r="C425" i="8"/>
  <c r="D425" i="8" s="1"/>
  <c r="C409" i="8"/>
  <c r="C393" i="8"/>
  <c r="C377" i="8"/>
  <c r="D377" i="8" s="1"/>
  <c r="C361" i="8"/>
  <c r="D361" i="8" s="1"/>
  <c r="C345" i="8"/>
  <c r="C329" i="8"/>
  <c r="D329" i="8" s="1"/>
  <c r="C313" i="8"/>
  <c r="C297" i="8"/>
  <c r="C281" i="8"/>
  <c r="D281" i="8" s="1"/>
  <c r="C265" i="8"/>
  <c r="D265" i="8" s="1"/>
  <c r="C249" i="8"/>
  <c r="D249" i="8" s="1"/>
  <c r="C233" i="8"/>
  <c r="D233" i="8" s="1"/>
  <c r="C217" i="8"/>
  <c r="D217" i="8" s="1"/>
  <c r="C201" i="8"/>
  <c r="D201" i="8" s="1"/>
  <c r="C185" i="8"/>
  <c r="D185" i="8" s="1"/>
  <c r="C169" i="8"/>
  <c r="D169" i="8" s="1"/>
  <c r="C153" i="8"/>
  <c r="C57" i="8"/>
  <c r="C435" i="8"/>
  <c r="C419" i="8"/>
  <c r="D419" i="8" s="1"/>
  <c r="C403" i="8"/>
  <c r="C387" i="8"/>
  <c r="D387" i="8" s="1"/>
  <c r="C371" i="8"/>
  <c r="C355" i="8"/>
  <c r="C339" i="8"/>
  <c r="C323" i="8"/>
  <c r="D323" i="8" s="1"/>
  <c r="C307" i="8"/>
  <c r="D307" i="8" s="1"/>
  <c r="C291" i="8"/>
  <c r="D291" i="8" s="1"/>
  <c r="C275" i="8"/>
  <c r="D275" i="8" s="1"/>
  <c r="C259" i="8"/>
  <c r="D259" i="8" s="1"/>
  <c r="C243" i="8"/>
  <c r="D243" i="8" s="1"/>
  <c r="C227" i="8"/>
  <c r="C211" i="8"/>
  <c r="C195" i="8"/>
  <c r="C179" i="8"/>
  <c r="D179" i="8" s="1"/>
  <c r="C163" i="8"/>
  <c r="D163" i="8" s="1"/>
  <c r="C147" i="8"/>
  <c r="C131" i="8"/>
  <c r="C115" i="8"/>
  <c r="C99" i="8"/>
  <c r="C83" i="8"/>
  <c r="D83" i="8" s="1"/>
  <c r="C67" i="8"/>
  <c r="C51" i="8"/>
  <c r="D51" i="8" s="1"/>
  <c r="C35" i="8"/>
  <c r="D35" i="8" s="1"/>
  <c r="C19" i="8"/>
  <c r="D19" i="8" s="1"/>
  <c r="F14" i="8"/>
  <c r="F30" i="8"/>
  <c r="F46" i="8"/>
  <c r="F62" i="8"/>
  <c r="F78" i="8"/>
  <c r="F94" i="8"/>
  <c r="F110" i="8"/>
  <c r="F126" i="8"/>
  <c r="F142" i="8"/>
  <c r="F158" i="8"/>
  <c r="F174" i="8"/>
  <c r="F190" i="8"/>
  <c r="F206" i="8"/>
  <c r="F222" i="8"/>
  <c r="F238" i="8"/>
  <c r="F254" i="8"/>
  <c r="F270" i="8"/>
  <c r="F286" i="8"/>
  <c r="F436" i="8"/>
  <c r="C186" i="8"/>
  <c r="C170" i="8"/>
  <c r="C154" i="8"/>
  <c r="C138" i="8"/>
  <c r="C122" i="8"/>
  <c r="C106" i="8"/>
  <c r="C90" i="8"/>
  <c r="C74" i="8"/>
  <c r="C58" i="8"/>
  <c r="C42" i="8"/>
  <c r="C26" i="8"/>
  <c r="F407" i="8"/>
  <c r="F439" i="8"/>
  <c r="D137" i="8"/>
  <c r="D401" i="8"/>
  <c r="D305" i="8"/>
  <c r="D177" i="8"/>
  <c r="D145" i="8"/>
  <c r="D129" i="8"/>
  <c r="D81" i="8"/>
  <c r="D49" i="8"/>
  <c r="D33" i="8"/>
  <c r="D433" i="8"/>
  <c r="D385" i="8"/>
  <c r="D440" i="13"/>
  <c r="D424" i="12"/>
  <c r="D408" i="13"/>
  <c r="D392" i="13"/>
  <c r="D376" i="15"/>
  <c r="D360" i="14"/>
  <c r="D344" i="14"/>
  <c r="D328" i="12"/>
  <c r="D312" i="13"/>
  <c r="D280" i="11"/>
  <c r="D264" i="9"/>
  <c r="D216" i="9"/>
  <c r="D200" i="9"/>
  <c r="D184" i="13"/>
  <c r="D168" i="14"/>
  <c r="D152" i="13"/>
  <c r="D136" i="14"/>
  <c r="D120" i="15"/>
  <c r="D104" i="17"/>
  <c r="D72" i="9"/>
  <c r="D24" i="9"/>
  <c r="C432" i="8"/>
  <c r="C416" i="8"/>
  <c r="C400" i="8"/>
  <c r="D400" i="8" s="1"/>
  <c r="C384" i="8"/>
  <c r="C368" i="8"/>
  <c r="C352" i="8"/>
  <c r="D352" i="8" s="1"/>
  <c r="C336" i="8"/>
  <c r="D336" i="8" s="1"/>
  <c r="C320" i="8"/>
  <c r="D320" i="8" s="1"/>
  <c r="C304" i="8"/>
  <c r="D304" i="8" s="1"/>
  <c r="C288" i="8"/>
  <c r="D288" i="8" s="1"/>
  <c r="C272" i="8"/>
  <c r="C256" i="8"/>
  <c r="D256" i="8" s="1"/>
  <c r="C240" i="8"/>
  <c r="C224" i="8"/>
  <c r="D224" i="8" s="1"/>
  <c r="C208" i="8"/>
  <c r="C192" i="8"/>
  <c r="C176" i="8"/>
  <c r="C160" i="8"/>
  <c r="D160" i="8" s="1"/>
  <c r="C144" i="8"/>
  <c r="D144" i="8" s="1"/>
  <c r="C128" i="8"/>
  <c r="C112" i="8"/>
  <c r="D112" i="8" s="1"/>
  <c r="C96" i="8"/>
  <c r="D96" i="8" s="1"/>
  <c r="C80" i="8"/>
  <c r="D80" i="8" s="1"/>
  <c r="C64" i="8"/>
  <c r="D64" i="8" s="1"/>
  <c r="C48" i="8"/>
  <c r="D48" i="8" s="1"/>
  <c r="C32" i="8"/>
  <c r="D32" i="8" s="1"/>
  <c r="C16" i="8"/>
  <c r="D16" i="8" s="1"/>
  <c r="D438" i="16"/>
  <c r="D422" i="14"/>
  <c r="D406" i="14"/>
  <c r="D374" i="13"/>
  <c r="D310" i="13"/>
  <c r="D294" i="12"/>
  <c r="D278" i="12"/>
  <c r="D262" i="9"/>
  <c r="D246" i="9"/>
  <c r="D230" i="11"/>
  <c r="D166" i="15"/>
  <c r="D150" i="14"/>
  <c r="D118" i="14"/>
  <c r="D102" i="9"/>
  <c r="D54" i="12"/>
  <c r="D38" i="11"/>
  <c r="D22" i="11"/>
  <c r="C446" i="8"/>
  <c r="D446" i="8" s="1"/>
  <c r="C430" i="8"/>
  <c r="C414" i="8"/>
  <c r="D414" i="8" s="1"/>
  <c r="C398" i="8"/>
  <c r="D398" i="8" s="1"/>
  <c r="C382" i="8"/>
  <c r="C366" i="8"/>
  <c r="D366" i="8" s="1"/>
  <c r="C350" i="8"/>
  <c r="C334" i="8"/>
  <c r="C318" i="8"/>
  <c r="D318" i="8" s="1"/>
  <c r="C302" i="8"/>
  <c r="C286" i="8"/>
  <c r="D286" i="8" s="1"/>
  <c r="C270" i="8"/>
  <c r="C254" i="8"/>
  <c r="C238" i="8"/>
  <c r="D238" i="8" s="1"/>
  <c r="C222" i="8"/>
  <c r="C206" i="8"/>
  <c r="D206" i="8" s="1"/>
  <c r="C190" i="8"/>
  <c r="D190" i="8" s="1"/>
  <c r="C174" i="8"/>
  <c r="D174" i="8" s="1"/>
  <c r="C158" i="8"/>
  <c r="D158" i="8" s="1"/>
  <c r="C142" i="8"/>
  <c r="D142" i="8" s="1"/>
  <c r="C126" i="8"/>
  <c r="D126" i="8" s="1"/>
  <c r="C110" i="8"/>
  <c r="D110" i="8" s="1"/>
  <c r="C94" i="8"/>
  <c r="C78" i="8"/>
  <c r="C62" i="8"/>
  <c r="D62" i="8" s="1"/>
  <c r="C46" i="8"/>
  <c r="C30" i="8"/>
  <c r="D30" i="8" s="1"/>
  <c r="C14" i="8"/>
  <c r="D14" i="8" s="1"/>
  <c r="D303" i="8"/>
  <c r="D436" i="19"/>
  <c r="D420" i="17"/>
  <c r="D388" i="19"/>
  <c r="D372" i="11"/>
  <c r="D356" i="10"/>
  <c r="D340" i="9"/>
  <c r="D180" i="9"/>
  <c r="D164" i="9"/>
  <c r="D148" i="9"/>
  <c r="D116" i="9"/>
  <c r="D84" i="9"/>
  <c r="D68" i="13"/>
  <c r="D52" i="9"/>
  <c r="C444" i="8"/>
  <c r="D444" i="8" s="1"/>
  <c r="C428" i="8"/>
  <c r="D428" i="8" s="1"/>
  <c r="C412" i="8"/>
  <c r="C396" i="8"/>
  <c r="C380" i="8"/>
  <c r="D380" i="8" s="1"/>
  <c r="C364" i="8"/>
  <c r="C348" i="8"/>
  <c r="C332" i="8"/>
  <c r="C316" i="8"/>
  <c r="C300" i="8"/>
  <c r="C284" i="8"/>
  <c r="C268" i="8"/>
  <c r="C252" i="8"/>
  <c r="C236" i="8"/>
  <c r="C220" i="8"/>
  <c r="C204" i="8"/>
  <c r="C188" i="8"/>
  <c r="D188" i="8" s="1"/>
  <c r="C172" i="8"/>
  <c r="D172" i="8" s="1"/>
  <c r="C156" i="8"/>
  <c r="C140" i="8"/>
  <c r="C124" i="8"/>
  <c r="D124" i="8" s="1"/>
  <c r="C108" i="8"/>
  <c r="D108" i="8" s="1"/>
  <c r="C92" i="8"/>
  <c r="C76" i="8"/>
  <c r="C60" i="8"/>
  <c r="C44" i="8"/>
  <c r="C28" i="8"/>
  <c r="C12" i="8"/>
  <c r="D434" i="14"/>
  <c r="D418" i="13"/>
  <c r="D402" i="14"/>
  <c r="D370" i="10"/>
  <c r="D338" i="13"/>
  <c r="D290" i="11"/>
  <c r="D274" i="10"/>
  <c r="D258" i="9"/>
  <c r="D242" i="14"/>
  <c r="D226" i="10"/>
  <c r="D210" i="13"/>
  <c r="D194" i="9"/>
  <c r="D162" i="16"/>
  <c r="D98" i="15"/>
  <c r="D82" i="13"/>
  <c r="D66" i="17"/>
  <c r="D34" i="13"/>
  <c r="D18" i="12"/>
  <c r="C442" i="8"/>
  <c r="C426" i="8"/>
  <c r="C410" i="8"/>
  <c r="C394" i="8"/>
  <c r="C378" i="8"/>
  <c r="C362" i="8"/>
  <c r="C346" i="8"/>
  <c r="C330" i="8"/>
  <c r="C314" i="8"/>
  <c r="C298" i="8"/>
  <c r="C282" i="8"/>
  <c r="D282" i="8" s="1"/>
  <c r="C266" i="8"/>
  <c r="C250" i="8"/>
  <c r="C234" i="8"/>
  <c r="C218" i="8"/>
  <c r="C202" i="8"/>
  <c r="D345" i="8"/>
  <c r="D313" i="8"/>
  <c r="D297" i="8"/>
  <c r="D153" i="8"/>
  <c r="D121" i="8"/>
  <c r="D105" i="8"/>
  <c r="D89" i="8"/>
  <c r="D57" i="8"/>
  <c r="D41" i="8"/>
  <c r="D25" i="8"/>
  <c r="D409" i="8"/>
  <c r="D240" i="8"/>
  <c r="D360" i="8"/>
  <c r="D200" i="8"/>
  <c r="F25" i="8"/>
  <c r="F41" i="8"/>
  <c r="F57" i="8"/>
  <c r="F73" i="8"/>
  <c r="F89" i="8"/>
  <c r="F105" i="8"/>
  <c r="F121" i="8"/>
  <c r="F137" i="8"/>
  <c r="F153" i="8"/>
  <c r="D393" i="8"/>
  <c r="D447" i="12"/>
  <c r="D431" i="9"/>
  <c r="D415" i="14"/>
  <c r="D399" i="10"/>
  <c r="D383" i="13"/>
  <c r="D367" i="10"/>
  <c r="D303" i="11"/>
  <c r="D287" i="11"/>
  <c r="D271" i="12"/>
  <c r="D223" i="11"/>
  <c r="D207" i="15"/>
  <c r="D191" i="11"/>
  <c r="D175" i="9"/>
  <c r="D159" i="11"/>
  <c r="D143" i="11"/>
  <c r="D127" i="9"/>
  <c r="D111" i="11"/>
  <c r="D95" i="17"/>
  <c r="D31" i="8"/>
  <c r="D15" i="17"/>
  <c r="C439" i="8"/>
  <c r="D439" i="8" s="1"/>
  <c r="C423" i="8"/>
  <c r="D423" i="8" s="1"/>
  <c r="C407" i="8"/>
  <c r="D407" i="8" s="1"/>
  <c r="C391" i="8"/>
  <c r="D391" i="8" s="1"/>
  <c r="C375" i="8"/>
  <c r="D375" i="8" s="1"/>
  <c r="C359" i="8"/>
  <c r="D359" i="8" s="1"/>
  <c r="C343" i="8"/>
  <c r="D343" i="8" s="1"/>
  <c r="C327" i="8"/>
  <c r="C311" i="8"/>
  <c r="D311" i="8" s="1"/>
  <c r="C295" i="8"/>
  <c r="D295" i="8" s="1"/>
  <c r="C279" i="8"/>
  <c r="D279" i="8" s="1"/>
  <c r="C263" i="8"/>
  <c r="D263" i="8" s="1"/>
  <c r="C247" i="8"/>
  <c r="D247" i="8" s="1"/>
  <c r="C231" i="8"/>
  <c r="D231" i="8" s="1"/>
  <c r="C215" i="8"/>
  <c r="D215" i="8" s="1"/>
  <c r="C199" i="8"/>
  <c r="D199" i="8" s="1"/>
  <c r="C183" i="8"/>
  <c r="D183" i="8" s="1"/>
  <c r="C167" i="8"/>
  <c r="D167" i="8" s="1"/>
  <c r="C151" i="8"/>
  <c r="D151" i="8" s="1"/>
  <c r="C135" i="8"/>
  <c r="D135" i="8" s="1"/>
  <c r="C119" i="8"/>
  <c r="D119" i="8" s="1"/>
  <c r="C103" i="8"/>
  <c r="D103" i="8" s="1"/>
  <c r="C87" i="8"/>
  <c r="D87" i="8" s="1"/>
  <c r="C71" i="8"/>
  <c r="C55" i="8"/>
  <c r="D55" i="8" s="1"/>
  <c r="C39" i="8"/>
  <c r="D39" i="8" s="1"/>
  <c r="C23" i="8"/>
  <c r="D23" i="8" s="1"/>
  <c r="D406" i="8"/>
  <c r="D294" i="8"/>
  <c r="D198" i="8"/>
  <c r="D150" i="8"/>
  <c r="D102" i="8"/>
  <c r="D54" i="8"/>
  <c r="D438" i="8"/>
  <c r="D278" i="8"/>
  <c r="D86" i="8"/>
  <c r="D38" i="8"/>
  <c r="D445" i="10"/>
  <c r="D429" i="11"/>
  <c r="D413" i="9"/>
  <c r="D397" i="14"/>
  <c r="D381" i="11"/>
  <c r="D365" i="14"/>
  <c r="D349" i="15"/>
  <c r="D333" i="10"/>
  <c r="D317" i="14"/>
  <c r="D269" i="11"/>
  <c r="D253" i="11"/>
  <c r="D237" i="9"/>
  <c r="D221" i="12"/>
  <c r="D205" i="10"/>
  <c r="D189" i="17"/>
  <c r="D173" i="14"/>
  <c r="D157" i="11"/>
  <c r="D141" i="9"/>
  <c r="D125" i="9"/>
  <c r="D93" i="15"/>
  <c r="D77" i="9"/>
  <c r="D61" i="12"/>
  <c r="D13" i="8"/>
  <c r="C437" i="8"/>
  <c r="D437" i="8" s="1"/>
  <c r="C421" i="8"/>
  <c r="D421" i="8" s="1"/>
  <c r="C405" i="8"/>
  <c r="D405" i="8" s="1"/>
  <c r="C389" i="8"/>
  <c r="D389" i="8" s="1"/>
  <c r="C373" i="8"/>
  <c r="D373" i="8" s="1"/>
  <c r="C357" i="8"/>
  <c r="D357" i="8" s="1"/>
  <c r="C341" i="8"/>
  <c r="D341" i="8" s="1"/>
  <c r="C325" i="8"/>
  <c r="D325" i="8" s="1"/>
  <c r="C309" i="8"/>
  <c r="D309" i="8" s="1"/>
  <c r="C293" i="8"/>
  <c r="D293" i="8" s="1"/>
  <c r="C277" i="8"/>
  <c r="D277" i="8" s="1"/>
  <c r="C261" i="8"/>
  <c r="D261" i="8" s="1"/>
  <c r="C245" i="8"/>
  <c r="D245" i="8" s="1"/>
  <c r="C229" i="8"/>
  <c r="D229" i="8" s="1"/>
  <c r="C213" i="8"/>
  <c r="D213" i="8" s="1"/>
  <c r="C197" i="8"/>
  <c r="D197" i="8" s="1"/>
  <c r="C181" i="8"/>
  <c r="D181" i="8" s="1"/>
  <c r="C165" i="8"/>
  <c r="D165" i="8" s="1"/>
  <c r="C149" i="8"/>
  <c r="D149" i="8" s="1"/>
  <c r="C133" i="8"/>
  <c r="D133" i="8" s="1"/>
  <c r="C117" i="8"/>
  <c r="D117" i="8" s="1"/>
  <c r="C101" i="8"/>
  <c r="D101" i="8" s="1"/>
  <c r="C85" i="8"/>
  <c r="D85" i="8" s="1"/>
  <c r="C69" i="8"/>
  <c r="D69" i="8" s="1"/>
  <c r="C53" i="8"/>
  <c r="D53" i="8" s="1"/>
  <c r="C37" i="8"/>
  <c r="D37" i="8" s="1"/>
  <c r="C21" i="8"/>
  <c r="D21" i="8" s="1"/>
  <c r="F12" i="8"/>
  <c r="D422" i="8"/>
  <c r="D342" i="8"/>
  <c r="D310" i="8"/>
  <c r="D262" i="8"/>
  <c r="D214" i="8"/>
  <c r="D22" i="8"/>
  <c r="D444" i="19"/>
  <c r="D428" i="14"/>
  <c r="D412" i="14"/>
  <c r="D396" i="15"/>
  <c r="D348" i="19"/>
  <c r="D332" i="11"/>
  <c r="D284" i="11"/>
  <c r="D268" i="11"/>
  <c r="D252" i="13"/>
  <c r="D236" i="10"/>
  <c r="D220" i="13"/>
  <c r="D204" i="10"/>
  <c r="D188" i="11"/>
  <c r="D172" i="10"/>
  <c r="D156" i="12"/>
  <c r="D140" i="14"/>
  <c r="D92" i="13"/>
  <c r="D76" i="14"/>
  <c r="D60" i="11"/>
  <c r="D12" i="14"/>
  <c r="C436" i="8"/>
  <c r="C420" i="8"/>
  <c r="C404" i="8"/>
  <c r="C388" i="8"/>
  <c r="C372" i="8"/>
  <c r="D372" i="8" s="1"/>
  <c r="C356" i="8"/>
  <c r="C340" i="8"/>
  <c r="D340" i="8" s="1"/>
  <c r="C324" i="8"/>
  <c r="C308" i="8"/>
  <c r="D308" i="8" s="1"/>
  <c r="C292" i="8"/>
  <c r="C276" i="8"/>
  <c r="D276" i="8" s="1"/>
  <c r="C260" i="8"/>
  <c r="D260" i="8" s="1"/>
  <c r="C244" i="8"/>
  <c r="C228" i="8"/>
  <c r="C212" i="8"/>
  <c r="C196" i="8"/>
  <c r="C180" i="8"/>
  <c r="C164" i="8"/>
  <c r="D164" i="8" s="1"/>
  <c r="C148" i="8"/>
  <c r="C132" i="8"/>
  <c r="C116" i="8"/>
  <c r="C100" i="8"/>
  <c r="D100" i="8" s="1"/>
  <c r="C84" i="8"/>
  <c r="D84" i="8" s="1"/>
  <c r="C68" i="8"/>
  <c r="C52" i="8"/>
  <c r="D52" i="8" s="1"/>
  <c r="C36" i="8"/>
  <c r="C20" i="8"/>
  <c r="D20" i="8" s="1"/>
  <c r="D435" i="8"/>
  <c r="D403" i="8"/>
  <c r="D355" i="8"/>
  <c r="D339" i="8"/>
  <c r="D227" i="8"/>
  <c r="D211" i="8"/>
  <c r="D195" i="8"/>
  <c r="D147" i="8"/>
  <c r="D131" i="8"/>
  <c r="D115" i="8"/>
  <c r="D99" i="8"/>
  <c r="D67" i="8"/>
  <c r="D371" i="8"/>
  <c r="D426" i="9"/>
  <c r="D362" i="12"/>
  <c r="D346" i="10"/>
  <c r="D330" i="19"/>
  <c r="D298" i="10"/>
  <c r="D250" i="10"/>
  <c r="D234" i="12"/>
  <c r="D170" i="19"/>
  <c r="D106" i="12"/>
  <c r="D90" i="13"/>
  <c r="D58" i="11"/>
  <c r="D26" i="11"/>
  <c r="C434" i="8"/>
  <c r="D434" i="8" s="1"/>
  <c r="C418" i="8"/>
  <c r="C402" i="8"/>
  <c r="C386" i="8"/>
  <c r="D386" i="8" s="1"/>
  <c r="C370" i="8"/>
  <c r="C354" i="8"/>
  <c r="C338" i="8"/>
  <c r="C322" i="8"/>
  <c r="C306" i="8"/>
  <c r="C290" i="8"/>
  <c r="C274" i="8"/>
  <c r="C258" i="8"/>
  <c r="C242" i="8"/>
  <c r="D242" i="8" s="1"/>
  <c r="C226" i="8"/>
  <c r="D226" i="8" s="1"/>
  <c r="C210" i="8"/>
  <c r="D210" i="8" s="1"/>
  <c r="C194" i="8"/>
  <c r="D194" i="8" s="1"/>
  <c r="C178" i="8"/>
  <c r="D178" i="8" s="1"/>
  <c r="C162" i="8"/>
  <c r="C146" i="8"/>
  <c r="C130" i="8"/>
  <c r="D130" i="8" s="1"/>
  <c r="C114" i="8"/>
  <c r="C98" i="8"/>
  <c r="C82" i="8"/>
  <c r="C66" i="8"/>
  <c r="C50" i="8"/>
  <c r="C34" i="8"/>
  <c r="C18" i="8"/>
  <c r="F169" i="8"/>
  <c r="F185" i="8"/>
  <c r="F201" i="8"/>
  <c r="F217" i="8"/>
  <c r="F233" i="8"/>
  <c r="F249" i="8"/>
  <c r="F265" i="8"/>
  <c r="F281" i="8"/>
  <c r="F297" i="8"/>
  <c r="F313" i="8"/>
  <c r="F329" i="8"/>
  <c r="F345" i="8"/>
  <c r="F361" i="8"/>
  <c r="F377" i="8"/>
  <c r="F393" i="8"/>
  <c r="F409" i="8"/>
  <c r="F425" i="8"/>
  <c r="F441" i="8"/>
  <c r="F411" i="8"/>
  <c r="F427" i="8"/>
  <c r="F443" i="8"/>
  <c r="F302" i="8"/>
  <c r="F318" i="8"/>
  <c r="F334" i="8"/>
  <c r="F350" i="8"/>
  <c r="F366" i="8"/>
  <c r="F382" i="8"/>
  <c r="F398" i="8"/>
  <c r="F414" i="8"/>
  <c r="D432" i="8"/>
  <c r="D384" i="8"/>
  <c r="D368" i="8"/>
  <c r="D272" i="8"/>
  <c r="D440" i="8"/>
  <c r="D424" i="8"/>
  <c r="D376" i="8"/>
  <c r="D344" i="8"/>
  <c r="D248" i="8"/>
  <c r="D216" i="8"/>
  <c r="D120" i="8"/>
  <c r="D104" i="8"/>
  <c r="D88" i="8"/>
  <c r="D72" i="8"/>
  <c r="D56" i="8"/>
  <c r="D40" i="8"/>
  <c r="D416" i="8"/>
  <c r="D208" i="8"/>
  <c r="D192" i="8"/>
  <c r="D176" i="8"/>
  <c r="D128" i="8"/>
  <c r="D415" i="8"/>
  <c r="D383" i="8"/>
  <c r="D351" i="8"/>
  <c r="D319" i="8"/>
  <c r="D207" i="8"/>
  <c r="D191" i="8"/>
  <c r="D159" i="8"/>
  <c r="D111" i="8"/>
  <c r="D95" i="8"/>
  <c r="D430" i="8"/>
  <c r="D382" i="8"/>
  <c r="D350" i="8"/>
  <c r="D334" i="8"/>
  <c r="D302" i="8"/>
  <c r="D270" i="8"/>
  <c r="D254" i="8"/>
  <c r="D222" i="8"/>
  <c r="D94" i="8"/>
  <c r="D78" i="8"/>
  <c r="D46" i="8"/>
  <c r="D204" i="8"/>
  <c r="D443" i="8"/>
  <c r="D427" i="8"/>
  <c r="D411" i="8"/>
  <c r="D395" i="8"/>
  <c r="D379" i="8"/>
  <c r="D363" i="8"/>
  <c r="D347" i="8"/>
  <c r="D331" i="8"/>
  <c r="D315" i="8"/>
  <c r="D299" i="8"/>
  <c r="D283" i="8"/>
  <c r="D267" i="8"/>
  <c r="D251" i="8"/>
  <c r="D235" i="8"/>
  <c r="D219" i="8"/>
  <c r="D203" i="8"/>
  <c r="D187" i="8"/>
  <c r="D171" i="8"/>
  <c r="D155" i="8"/>
  <c r="D139" i="8"/>
  <c r="D123" i="8"/>
  <c r="D107" i="8"/>
  <c r="D91" i="8"/>
  <c r="D75" i="8"/>
  <c r="D59" i="8"/>
  <c r="D43" i="8"/>
  <c r="D27" i="8"/>
  <c r="F33" i="8"/>
  <c r="F97" i="8"/>
  <c r="F129" i="8"/>
  <c r="F177" i="8"/>
  <c r="F209" i="8"/>
  <c r="F225" i="8"/>
  <c r="F241" i="8"/>
  <c r="F257" i="8"/>
  <c r="F273" i="8"/>
  <c r="F289" i="8"/>
  <c r="F321" i="8"/>
  <c r="F353" i="8"/>
  <c r="F369" i="8"/>
  <c r="F385" i="8"/>
  <c r="F401" i="8"/>
  <c r="F417" i="8"/>
  <c r="F65" i="8"/>
  <c r="F113" i="8"/>
  <c r="F161" i="8"/>
  <c r="F193" i="8"/>
  <c r="F337" i="8"/>
  <c r="F17" i="8"/>
  <c r="F81" i="8"/>
  <c r="F145" i="8"/>
  <c r="F305" i="8"/>
  <c r="F19" i="8"/>
  <c r="F35" i="8"/>
  <c r="F51" i="8"/>
  <c r="F67" i="8"/>
  <c r="F83" i="8"/>
  <c r="F99" i="8"/>
  <c r="F115" i="8"/>
  <c r="F131" i="8"/>
  <c r="F147" i="8"/>
  <c r="F163" i="8"/>
  <c r="F179" i="8"/>
  <c r="F195" i="8"/>
  <c r="F211" i="8"/>
  <c r="F227" i="8"/>
  <c r="F243" i="8"/>
  <c r="F259" i="8"/>
  <c r="F275" i="8"/>
  <c r="F291" i="8"/>
  <c r="F307" i="8"/>
  <c r="F323" i="8"/>
  <c r="F339" i="8"/>
  <c r="F355" i="8"/>
  <c r="F371" i="8"/>
  <c r="F387" i="8"/>
  <c r="F403" i="8"/>
  <c r="F419" i="8"/>
  <c r="F435" i="8"/>
  <c r="F49" i="8"/>
  <c r="F422" i="8"/>
  <c r="F438" i="8"/>
  <c r="F430" i="8"/>
  <c r="F446" i="8"/>
  <c r="F271" i="8"/>
  <c r="F287" i="8"/>
  <c r="F28" i="8"/>
  <c r="F44" i="8"/>
  <c r="F60" i="8"/>
  <c r="F76" i="8"/>
  <c r="F92" i="8"/>
  <c r="F108" i="8"/>
  <c r="F124" i="8"/>
  <c r="F140" i="8"/>
  <c r="F156" i="8"/>
  <c r="F172" i="8"/>
  <c r="F188" i="8"/>
  <c r="F204" i="8"/>
  <c r="F220" i="8"/>
  <c r="F236" i="8"/>
  <c r="F252" i="8"/>
  <c r="F268" i="8"/>
  <c r="F284" i="8"/>
  <c r="F300" i="8"/>
  <c r="F316" i="8"/>
  <c r="F332" i="8"/>
  <c r="F348" i="8"/>
  <c r="F364" i="8"/>
  <c r="F380" i="8"/>
  <c r="F396" i="8"/>
  <c r="F412" i="8"/>
  <c r="F428" i="8"/>
  <c r="F444" i="8"/>
  <c r="F13" i="8"/>
  <c r="F29" i="8"/>
  <c r="F45" i="8"/>
  <c r="F61" i="8"/>
  <c r="F77" i="8"/>
  <c r="F93" i="8"/>
  <c r="F109" i="8"/>
  <c r="F125" i="8"/>
  <c r="F141" i="8"/>
  <c r="F157" i="8"/>
  <c r="F173" i="8"/>
  <c r="F189" i="8"/>
  <c r="F205" i="8"/>
  <c r="F221" i="8"/>
  <c r="F237" i="8"/>
  <c r="F253" i="8"/>
  <c r="F269" i="8"/>
  <c r="F285" i="8"/>
  <c r="F301" i="8"/>
  <c r="F317" i="8"/>
  <c r="F333" i="8"/>
  <c r="F349" i="8"/>
  <c r="F365" i="8"/>
  <c r="F381" i="8"/>
  <c r="F397" i="8"/>
  <c r="F413" i="8"/>
  <c r="F429" i="8"/>
  <c r="F445" i="8"/>
  <c r="F367" i="8"/>
  <c r="F15" i="8"/>
  <c r="F31" i="8"/>
  <c r="F47" i="8"/>
  <c r="F63" i="8"/>
  <c r="F79" i="8"/>
  <c r="F95" i="8"/>
  <c r="F111" i="8"/>
  <c r="F127" i="8"/>
  <c r="F143" i="8"/>
  <c r="F159" i="8"/>
  <c r="F175" i="8"/>
  <c r="F191" i="8"/>
  <c r="F207" i="8"/>
  <c r="F223" i="8"/>
  <c r="F239" i="8"/>
  <c r="F16" i="8"/>
  <c r="F32" i="8"/>
  <c r="F48" i="8"/>
  <c r="F64" i="8"/>
  <c r="F80" i="8"/>
  <c r="F96" i="8"/>
  <c r="F112" i="8"/>
  <c r="F128" i="8"/>
  <c r="F144" i="8"/>
  <c r="F160" i="8"/>
  <c r="F176" i="8"/>
  <c r="F192" i="8"/>
  <c r="F208" i="8"/>
  <c r="F224" i="8"/>
  <c r="F240" i="8"/>
  <c r="F256" i="8"/>
  <c r="F272" i="8"/>
  <c r="F288" i="8"/>
  <c r="F304" i="8"/>
  <c r="F320" i="8"/>
  <c r="F336" i="8"/>
  <c r="F352" i="8"/>
  <c r="F368" i="8"/>
  <c r="F384" i="8"/>
  <c r="F400" i="8"/>
  <c r="F416" i="8"/>
  <c r="F432" i="8"/>
  <c r="F433" i="8"/>
  <c r="F18" i="8"/>
  <c r="F34" i="8"/>
  <c r="F50" i="8"/>
  <c r="F66" i="8"/>
  <c r="F82" i="8"/>
  <c r="F98" i="8"/>
  <c r="F114" i="8"/>
  <c r="F130" i="8"/>
  <c r="F146" i="8"/>
  <c r="F162" i="8"/>
  <c r="F178" i="8"/>
  <c r="F194" i="8"/>
  <c r="F210" i="8"/>
  <c r="F226" i="8"/>
  <c r="F242" i="8"/>
  <c r="F258" i="8"/>
  <c r="F274" i="8"/>
  <c r="F290" i="8"/>
  <c r="F306" i="8"/>
  <c r="F322" i="8"/>
  <c r="F338" i="8"/>
  <c r="F354" i="8"/>
  <c r="F370" i="8"/>
  <c r="F386" i="8"/>
  <c r="F402" i="8"/>
  <c r="F418" i="8"/>
  <c r="F434" i="8"/>
  <c r="F20" i="8"/>
  <c r="F36" i="8"/>
  <c r="F52" i="8"/>
  <c r="F68" i="8"/>
  <c r="F84" i="8"/>
  <c r="F100" i="8"/>
  <c r="F116" i="8"/>
  <c r="F132" i="8"/>
  <c r="F148" i="8"/>
  <c r="F164" i="8"/>
  <c r="F180" i="8"/>
  <c r="F196" i="8"/>
  <c r="F212" i="8"/>
  <c r="F228" i="8"/>
  <c r="F244" i="8"/>
  <c r="F260" i="8"/>
  <c r="F276" i="8"/>
  <c r="F292" i="8"/>
  <c r="F308" i="8"/>
  <c r="F324" i="8"/>
  <c r="F340" i="8"/>
  <c r="F356" i="8"/>
  <c r="F372" i="8"/>
  <c r="F388" i="8"/>
  <c r="F404" i="8"/>
  <c r="F420" i="8"/>
  <c r="F21" i="8"/>
  <c r="F37" i="8"/>
  <c r="F53" i="8"/>
  <c r="F69" i="8"/>
  <c r="F85" i="8"/>
  <c r="F101" i="8"/>
  <c r="F117" i="8"/>
  <c r="F133" i="8"/>
  <c r="F149" i="8"/>
  <c r="F165" i="8"/>
  <c r="F181" i="8"/>
  <c r="F197" i="8"/>
  <c r="F213" i="8"/>
  <c r="F229" i="8"/>
  <c r="F245" i="8"/>
  <c r="F261" i="8"/>
  <c r="F277" i="8"/>
  <c r="F293" i="8"/>
  <c r="F309" i="8"/>
  <c r="F325" i="8"/>
  <c r="F341" i="8"/>
  <c r="F357" i="8"/>
  <c r="F373" i="8"/>
  <c r="F389" i="8"/>
  <c r="F405" i="8"/>
  <c r="F421" i="8"/>
  <c r="F437" i="8"/>
  <c r="F423" i="8"/>
  <c r="F303" i="8"/>
  <c r="F23" i="8"/>
  <c r="F39" i="8"/>
  <c r="F55" i="8"/>
  <c r="F71" i="8"/>
  <c r="F24" i="8"/>
  <c r="F40" i="8"/>
  <c r="F56" i="8"/>
  <c r="F72" i="8"/>
  <c r="F88" i="8"/>
  <c r="F104" i="8"/>
  <c r="F120" i="8"/>
  <c r="F136" i="8"/>
  <c r="F152" i="8"/>
  <c r="F168" i="8"/>
  <c r="F184" i="8"/>
  <c r="F200" i="8"/>
  <c r="F216" i="8"/>
  <c r="F232" i="8"/>
  <c r="F248" i="8"/>
  <c r="F264" i="8"/>
  <c r="F280" i="8"/>
  <c r="F296" i="8"/>
  <c r="F312" i="8"/>
  <c r="F328" i="8"/>
  <c r="F344" i="8"/>
  <c r="F360" i="8"/>
  <c r="F376" i="8"/>
  <c r="F392" i="8"/>
  <c r="F408" i="8"/>
  <c r="F424" i="8"/>
  <c r="F440" i="8"/>
  <c r="F26" i="8"/>
  <c r="F42" i="8"/>
  <c r="F58" i="8"/>
  <c r="F74" i="8"/>
  <c r="F90" i="8"/>
  <c r="F106" i="8"/>
  <c r="F122" i="8"/>
  <c r="F138" i="8"/>
  <c r="F154" i="8"/>
  <c r="F170" i="8"/>
  <c r="F186" i="8"/>
  <c r="F202" i="8"/>
  <c r="F442" i="8"/>
  <c r="F426" i="8"/>
  <c r="F410" i="8"/>
  <c r="F394" i="8"/>
  <c r="F378" i="8"/>
  <c r="F362" i="8"/>
  <c r="F346" i="8"/>
  <c r="F330" i="8"/>
  <c r="F314" i="8"/>
  <c r="F298" i="8"/>
  <c r="F282" i="8"/>
  <c r="F266" i="8"/>
  <c r="F250" i="8"/>
  <c r="F234" i="8"/>
  <c r="F218" i="8"/>
  <c r="F391" i="8"/>
  <c r="F375" i="8"/>
  <c r="F359" i="8"/>
  <c r="F343" i="8"/>
  <c r="F327" i="8"/>
  <c r="F311" i="8"/>
  <c r="F295" i="8"/>
  <c r="F279" i="8"/>
  <c r="F263" i="8"/>
  <c r="F247" i="8"/>
  <c r="F231" i="8"/>
  <c r="F215" i="8"/>
  <c r="F199" i="8"/>
  <c r="F183" i="8"/>
  <c r="F167" i="8"/>
  <c r="F151" i="8"/>
  <c r="F135" i="8"/>
  <c r="F119" i="8"/>
  <c r="F103" i="8"/>
  <c r="F87" i="8"/>
  <c r="F255" i="8"/>
  <c r="D420" i="28" l="1"/>
  <c r="D86" i="27"/>
  <c r="D421" i="13"/>
  <c r="D120" i="24"/>
  <c r="D287" i="20"/>
  <c r="J14" i="36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J84" i="36" s="1"/>
  <c r="J85" i="36" s="1"/>
  <c r="J86" i="36" s="1"/>
  <c r="J87" i="36" s="1"/>
  <c r="J88" i="36" s="1"/>
  <c r="J89" i="36" s="1"/>
  <c r="J90" i="36" s="1"/>
  <c r="J91" i="36" s="1"/>
  <c r="J92" i="36" s="1"/>
  <c r="J93" i="36" s="1"/>
  <c r="J94" i="36" s="1"/>
  <c r="J95" i="36" s="1"/>
  <c r="J96" i="36" s="1"/>
  <c r="J97" i="36" s="1"/>
  <c r="J98" i="36" s="1"/>
  <c r="J99" i="36" s="1"/>
  <c r="J100" i="36" s="1"/>
  <c r="J101" i="36" s="1"/>
  <c r="J102" i="36" s="1"/>
  <c r="J103" i="36" s="1"/>
  <c r="J104" i="36" s="1"/>
  <c r="J105" i="36" s="1"/>
  <c r="J106" i="36" s="1"/>
  <c r="J107" i="36" s="1"/>
  <c r="J108" i="36" s="1"/>
  <c r="J109" i="36" s="1"/>
  <c r="J110" i="36" s="1"/>
  <c r="J111" i="36" s="1"/>
  <c r="J112" i="36" s="1"/>
  <c r="J113" i="36" s="1"/>
  <c r="J114" i="36" s="1"/>
  <c r="J115" i="36" s="1"/>
  <c r="J116" i="36" s="1"/>
  <c r="J117" i="36" s="1"/>
  <c r="J118" i="36" s="1"/>
  <c r="J119" i="36" s="1"/>
  <c r="J120" i="36" s="1"/>
  <c r="J121" i="36" s="1"/>
  <c r="J122" i="36" s="1"/>
  <c r="J123" i="36" s="1"/>
  <c r="J124" i="36" s="1"/>
  <c r="J125" i="36" s="1"/>
  <c r="J126" i="36" s="1"/>
  <c r="J127" i="36" s="1"/>
  <c r="J128" i="36" s="1"/>
  <c r="J129" i="36" s="1"/>
  <c r="J130" i="36" s="1"/>
  <c r="J131" i="36" s="1"/>
  <c r="J132" i="36" s="1"/>
  <c r="J133" i="36" s="1"/>
  <c r="J134" i="36" s="1"/>
  <c r="J135" i="36" s="1"/>
  <c r="J136" i="36" s="1"/>
  <c r="J137" i="36" s="1"/>
  <c r="J138" i="36" s="1"/>
  <c r="J139" i="36" s="1"/>
  <c r="J140" i="36" s="1"/>
  <c r="J141" i="36" s="1"/>
  <c r="J142" i="36" s="1"/>
  <c r="J143" i="36" s="1"/>
  <c r="J144" i="36" s="1"/>
  <c r="J145" i="36" s="1"/>
  <c r="J146" i="36" s="1"/>
  <c r="J147" i="36" s="1"/>
  <c r="J148" i="36" s="1"/>
  <c r="J149" i="36" s="1"/>
  <c r="J150" i="36" s="1"/>
  <c r="J151" i="36" s="1"/>
  <c r="J152" i="36" s="1"/>
  <c r="J153" i="36" s="1"/>
  <c r="J154" i="36" s="1"/>
  <c r="J155" i="36" s="1"/>
  <c r="J156" i="36" s="1"/>
  <c r="J157" i="36" s="1"/>
  <c r="J158" i="36" s="1"/>
  <c r="J159" i="36" s="1"/>
  <c r="J160" i="36" s="1"/>
  <c r="J161" i="36" s="1"/>
  <c r="J162" i="36" s="1"/>
  <c r="J163" i="36" s="1"/>
  <c r="J164" i="36" s="1"/>
  <c r="J165" i="36" s="1"/>
  <c r="J166" i="36" s="1"/>
  <c r="J167" i="36" s="1"/>
  <c r="J168" i="36" s="1"/>
  <c r="J169" i="36" s="1"/>
  <c r="J170" i="36" s="1"/>
  <c r="J171" i="36" s="1"/>
  <c r="J172" i="36" s="1"/>
  <c r="J173" i="36" s="1"/>
  <c r="J174" i="36" s="1"/>
  <c r="J175" i="36" s="1"/>
  <c r="J176" i="36" s="1"/>
  <c r="J177" i="36" s="1"/>
  <c r="J178" i="36" s="1"/>
  <c r="J179" i="36" s="1"/>
  <c r="J180" i="36" s="1"/>
  <c r="J181" i="36" s="1"/>
  <c r="J182" i="36" s="1"/>
  <c r="J183" i="36" s="1"/>
  <c r="J184" i="36" s="1"/>
  <c r="J185" i="36" s="1"/>
  <c r="J186" i="36" s="1"/>
  <c r="J187" i="36" s="1"/>
  <c r="J188" i="36" s="1"/>
  <c r="J189" i="36" s="1"/>
  <c r="J190" i="36" s="1"/>
  <c r="J191" i="36" s="1"/>
  <c r="J192" i="36" s="1"/>
  <c r="J193" i="36" s="1"/>
  <c r="J194" i="36" s="1"/>
  <c r="J195" i="36" s="1"/>
  <c r="J196" i="36" s="1"/>
  <c r="J197" i="36" s="1"/>
  <c r="J198" i="36" s="1"/>
  <c r="J199" i="36" s="1"/>
  <c r="J200" i="36" s="1"/>
  <c r="J201" i="36" s="1"/>
  <c r="J202" i="36" s="1"/>
  <c r="J203" i="36" s="1"/>
  <c r="J204" i="36" s="1"/>
  <c r="J205" i="36" s="1"/>
  <c r="J206" i="36" s="1"/>
  <c r="J207" i="36" s="1"/>
  <c r="J208" i="36" s="1"/>
  <c r="J209" i="36" s="1"/>
  <c r="J210" i="36" s="1"/>
  <c r="J211" i="36" s="1"/>
  <c r="J212" i="36" s="1"/>
  <c r="J213" i="36" s="1"/>
  <c r="J214" i="36" s="1"/>
  <c r="J215" i="36" s="1"/>
  <c r="J216" i="36" s="1"/>
  <c r="J217" i="36" s="1"/>
  <c r="J218" i="36" s="1"/>
  <c r="J219" i="36" s="1"/>
  <c r="J220" i="36" s="1"/>
  <c r="J221" i="36" s="1"/>
  <c r="J222" i="36" s="1"/>
  <c r="J223" i="36" s="1"/>
  <c r="J224" i="36" s="1"/>
  <c r="J225" i="36" s="1"/>
  <c r="J226" i="36" s="1"/>
  <c r="J227" i="36" s="1"/>
  <c r="J228" i="36" s="1"/>
  <c r="J229" i="36" s="1"/>
  <c r="J230" i="36" s="1"/>
  <c r="J231" i="36" s="1"/>
  <c r="J232" i="36" s="1"/>
  <c r="J233" i="36" s="1"/>
  <c r="J234" i="36" s="1"/>
  <c r="J235" i="36" s="1"/>
  <c r="J236" i="36" s="1"/>
  <c r="J237" i="36" s="1"/>
  <c r="J238" i="36" s="1"/>
  <c r="J239" i="36" s="1"/>
  <c r="J240" i="36" s="1"/>
  <c r="J241" i="36" s="1"/>
  <c r="J242" i="36" s="1"/>
  <c r="J243" i="36" s="1"/>
  <c r="J244" i="36" s="1"/>
  <c r="J245" i="36" s="1"/>
  <c r="J246" i="36" s="1"/>
  <c r="J247" i="36" s="1"/>
  <c r="J248" i="36" s="1"/>
  <c r="J249" i="36" s="1"/>
  <c r="J250" i="36" s="1"/>
  <c r="J251" i="36" s="1"/>
  <c r="J252" i="36" s="1"/>
  <c r="J253" i="36" s="1"/>
  <c r="J254" i="36" s="1"/>
  <c r="J255" i="36" s="1"/>
  <c r="J256" i="36" s="1"/>
  <c r="J257" i="36" s="1"/>
  <c r="J258" i="36" s="1"/>
  <c r="J259" i="36" s="1"/>
  <c r="J260" i="36" s="1"/>
  <c r="J261" i="36" s="1"/>
  <c r="J262" i="36" s="1"/>
  <c r="J263" i="36" s="1"/>
  <c r="J264" i="36" s="1"/>
  <c r="J265" i="36" s="1"/>
  <c r="J266" i="36" s="1"/>
  <c r="J267" i="36" s="1"/>
  <c r="J268" i="36" s="1"/>
  <c r="J269" i="36" s="1"/>
  <c r="J270" i="36" s="1"/>
  <c r="J271" i="36" s="1"/>
  <c r="J272" i="36" s="1"/>
  <c r="J273" i="36" s="1"/>
  <c r="J274" i="36" s="1"/>
  <c r="J275" i="36" s="1"/>
  <c r="J276" i="36" s="1"/>
  <c r="J277" i="36" s="1"/>
  <c r="J278" i="36" s="1"/>
  <c r="J279" i="36" s="1"/>
  <c r="J280" i="36" s="1"/>
  <c r="J281" i="36" s="1"/>
  <c r="J282" i="36" s="1"/>
  <c r="J283" i="36" s="1"/>
  <c r="J284" i="36" s="1"/>
  <c r="J285" i="36" s="1"/>
  <c r="J286" i="36" s="1"/>
  <c r="J287" i="36" s="1"/>
  <c r="J288" i="36" s="1"/>
  <c r="J289" i="36" s="1"/>
  <c r="J290" i="36" s="1"/>
  <c r="J291" i="36" s="1"/>
  <c r="J292" i="36" s="1"/>
  <c r="J293" i="36" s="1"/>
  <c r="J294" i="36" s="1"/>
  <c r="J295" i="36" s="1"/>
  <c r="J296" i="36" s="1"/>
  <c r="J297" i="36" s="1"/>
  <c r="J298" i="36" s="1"/>
  <c r="J299" i="36" s="1"/>
  <c r="J300" i="36" s="1"/>
  <c r="J301" i="36" s="1"/>
  <c r="J302" i="36" s="1"/>
  <c r="J303" i="36" s="1"/>
  <c r="J304" i="36" s="1"/>
  <c r="J305" i="36" s="1"/>
  <c r="J306" i="36" s="1"/>
  <c r="J307" i="36" s="1"/>
  <c r="J308" i="36" s="1"/>
  <c r="J309" i="36" s="1"/>
  <c r="J310" i="36" s="1"/>
  <c r="J311" i="36" s="1"/>
  <c r="J312" i="36" s="1"/>
  <c r="J313" i="36" s="1"/>
  <c r="J314" i="36" s="1"/>
  <c r="J315" i="36" s="1"/>
  <c r="J316" i="36" s="1"/>
  <c r="J317" i="36" s="1"/>
  <c r="J318" i="36" s="1"/>
  <c r="J319" i="36" s="1"/>
  <c r="J320" i="36" s="1"/>
  <c r="J321" i="36" s="1"/>
  <c r="J322" i="36" s="1"/>
  <c r="J323" i="36" s="1"/>
  <c r="J324" i="36" s="1"/>
  <c r="J325" i="36" s="1"/>
  <c r="J326" i="36" s="1"/>
  <c r="J327" i="36" s="1"/>
  <c r="J328" i="36" s="1"/>
  <c r="J329" i="36" s="1"/>
  <c r="J330" i="36" s="1"/>
  <c r="J331" i="36" s="1"/>
  <c r="J332" i="36" s="1"/>
  <c r="J333" i="36" s="1"/>
  <c r="J334" i="36" s="1"/>
  <c r="J335" i="36" s="1"/>
  <c r="J336" i="36" s="1"/>
  <c r="J337" i="36" s="1"/>
  <c r="J338" i="36" s="1"/>
  <c r="J339" i="36" s="1"/>
  <c r="J340" i="36" s="1"/>
  <c r="J341" i="36" s="1"/>
  <c r="J342" i="36" s="1"/>
  <c r="J343" i="36" s="1"/>
  <c r="J344" i="36" s="1"/>
  <c r="J345" i="36" s="1"/>
  <c r="J346" i="36" s="1"/>
  <c r="J347" i="36" s="1"/>
  <c r="J348" i="36" s="1"/>
  <c r="J349" i="36" s="1"/>
  <c r="J350" i="36" s="1"/>
  <c r="J351" i="36" s="1"/>
  <c r="J352" i="36" s="1"/>
  <c r="J353" i="36" s="1"/>
  <c r="J354" i="36" s="1"/>
  <c r="J355" i="36" s="1"/>
  <c r="J356" i="36" s="1"/>
  <c r="J357" i="36" s="1"/>
  <c r="J358" i="36" s="1"/>
  <c r="J359" i="36" s="1"/>
  <c r="J360" i="36" s="1"/>
  <c r="J361" i="36" s="1"/>
  <c r="J362" i="36" s="1"/>
  <c r="J363" i="36" s="1"/>
  <c r="J364" i="36" s="1"/>
  <c r="J365" i="36" s="1"/>
  <c r="J366" i="36" s="1"/>
  <c r="J367" i="36" s="1"/>
  <c r="J368" i="36" s="1"/>
  <c r="J369" i="36" s="1"/>
  <c r="J370" i="36" s="1"/>
  <c r="J371" i="36" s="1"/>
  <c r="J372" i="36" s="1"/>
  <c r="J373" i="36" s="1"/>
  <c r="J374" i="36" s="1"/>
  <c r="J375" i="36" s="1"/>
  <c r="J376" i="36" s="1"/>
  <c r="J377" i="36" s="1"/>
  <c r="J378" i="36" s="1"/>
  <c r="J379" i="36" s="1"/>
  <c r="J380" i="36" s="1"/>
  <c r="J381" i="36" s="1"/>
  <c r="J382" i="36" s="1"/>
  <c r="J383" i="36" s="1"/>
  <c r="J384" i="36" s="1"/>
  <c r="J385" i="36" s="1"/>
  <c r="J386" i="36" s="1"/>
  <c r="J387" i="36" s="1"/>
  <c r="J388" i="36" s="1"/>
  <c r="J389" i="36" s="1"/>
  <c r="J390" i="36" s="1"/>
  <c r="J391" i="36" s="1"/>
  <c r="J392" i="36" s="1"/>
  <c r="J393" i="36" s="1"/>
  <c r="J394" i="36" s="1"/>
  <c r="J395" i="36" s="1"/>
  <c r="J396" i="36" s="1"/>
  <c r="J397" i="36" s="1"/>
  <c r="J398" i="36" s="1"/>
  <c r="J399" i="36" s="1"/>
  <c r="J400" i="36" s="1"/>
  <c r="J401" i="36" s="1"/>
  <c r="J402" i="36" s="1"/>
  <c r="J403" i="36" s="1"/>
  <c r="J404" i="36" s="1"/>
  <c r="J405" i="36" s="1"/>
  <c r="J406" i="36" s="1"/>
  <c r="J407" i="36" s="1"/>
  <c r="J408" i="36" s="1"/>
  <c r="J409" i="36" s="1"/>
  <c r="J410" i="36" s="1"/>
  <c r="J411" i="36" s="1"/>
  <c r="J412" i="36" s="1"/>
  <c r="J413" i="36" s="1"/>
  <c r="J414" i="36" s="1"/>
  <c r="J415" i="36" s="1"/>
  <c r="J416" i="36" s="1"/>
  <c r="J417" i="36" s="1"/>
  <c r="J418" i="36" s="1"/>
  <c r="J419" i="36" s="1"/>
  <c r="J420" i="36" s="1"/>
  <c r="J421" i="36" s="1"/>
  <c r="J422" i="36" s="1"/>
  <c r="J423" i="36" s="1"/>
  <c r="J424" i="36" s="1"/>
  <c r="J425" i="36" s="1"/>
  <c r="J426" i="36" s="1"/>
  <c r="J427" i="36" s="1"/>
  <c r="J428" i="36" s="1"/>
  <c r="J429" i="36" s="1"/>
  <c r="J430" i="36" s="1"/>
  <c r="J431" i="36" s="1"/>
  <c r="J432" i="36" s="1"/>
  <c r="J433" i="36" s="1"/>
  <c r="J434" i="36" s="1"/>
  <c r="J435" i="36" s="1"/>
  <c r="J436" i="36" s="1"/>
  <c r="J437" i="36" s="1"/>
  <c r="J438" i="36" s="1"/>
  <c r="J439" i="36" s="1"/>
  <c r="J440" i="36" s="1"/>
  <c r="J441" i="36" s="1"/>
  <c r="J442" i="36" s="1"/>
  <c r="J443" i="36" s="1"/>
  <c r="J444" i="36" s="1"/>
  <c r="J445" i="36" s="1"/>
  <c r="J446" i="36" s="1"/>
  <c r="D164" i="23"/>
  <c r="D86" i="24"/>
  <c r="D86" i="22"/>
  <c r="D149" i="15"/>
  <c r="D376" i="24"/>
  <c r="D111" i="24"/>
  <c r="D111" i="21"/>
  <c r="D111" i="20"/>
  <c r="D164" i="27"/>
  <c r="D120" i="21"/>
  <c r="D120" i="22"/>
  <c r="D202" i="23"/>
  <c r="D202" i="20"/>
  <c r="D387" i="23"/>
  <c r="D421" i="23"/>
  <c r="D120" i="25"/>
  <c r="D284" i="23"/>
  <c r="D131" i="20"/>
  <c r="K11" i="36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K84" i="36" s="1"/>
  <c r="K85" i="36" s="1"/>
  <c r="K86" i="36" s="1"/>
  <c r="K87" i="36" s="1"/>
  <c r="K88" i="36" s="1"/>
  <c r="K89" i="36" s="1"/>
  <c r="K90" i="36" s="1"/>
  <c r="K91" i="36" s="1"/>
  <c r="K92" i="36" s="1"/>
  <c r="K93" i="36" s="1"/>
  <c r="K94" i="36" s="1"/>
  <c r="K95" i="36" s="1"/>
  <c r="K96" i="36" s="1"/>
  <c r="K97" i="36" s="1"/>
  <c r="K98" i="36" s="1"/>
  <c r="K99" i="36" s="1"/>
  <c r="K100" i="36" s="1"/>
  <c r="K101" i="36" s="1"/>
  <c r="K102" i="36" s="1"/>
  <c r="K103" i="36" s="1"/>
  <c r="K104" i="36" s="1"/>
  <c r="K105" i="36" s="1"/>
  <c r="K106" i="36" s="1"/>
  <c r="K107" i="36" s="1"/>
  <c r="K108" i="36" s="1"/>
  <c r="K109" i="36" s="1"/>
  <c r="K110" i="36" s="1"/>
  <c r="K111" i="36" s="1"/>
  <c r="K112" i="36" s="1"/>
  <c r="K113" i="36" s="1"/>
  <c r="K114" i="36" s="1"/>
  <c r="K115" i="36" s="1"/>
  <c r="K116" i="36" s="1"/>
  <c r="K117" i="36" s="1"/>
  <c r="K118" i="36" s="1"/>
  <c r="K119" i="36" s="1"/>
  <c r="K120" i="36" s="1"/>
  <c r="K121" i="36" s="1"/>
  <c r="K122" i="36" s="1"/>
  <c r="K123" i="36" s="1"/>
  <c r="K124" i="36" s="1"/>
  <c r="K125" i="36" s="1"/>
  <c r="K126" i="36" s="1"/>
  <c r="K127" i="36" s="1"/>
  <c r="K128" i="36" s="1"/>
  <c r="K129" i="36" s="1"/>
  <c r="K130" i="36" s="1"/>
  <c r="K131" i="36" s="1"/>
  <c r="K132" i="36" s="1"/>
  <c r="K133" i="36" s="1"/>
  <c r="K134" i="36" s="1"/>
  <c r="K135" i="36" s="1"/>
  <c r="K136" i="36" s="1"/>
  <c r="K137" i="36" s="1"/>
  <c r="K138" i="36" s="1"/>
  <c r="K139" i="36" s="1"/>
  <c r="K140" i="36" s="1"/>
  <c r="K141" i="36" s="1"/>
  <c r="K142" i="36" s="1"/>
  <c r="K143" i="36" s="1"/>
  <c r="K144" i="36" s="1"/>
  <c r="K145" i="36" s="1"/>
  <c r="K146" i="36" s="1"/>
  <c r="K147" i="36" s="1"/>
  <c r="K148" i="36" s="1"/>
  <c r="K149" i="36" s="1"/>
  <c r="K150" i="36" s="1"/>
  <c r="K151" i="36" s="1"/>
  <c r="K152" i="36" s="1"/>
  <c r="K153" i="36" s="1"/>
  <c r="K154" i="36" s="1"/>
  <c r="K155" i="36" s="1"/>
  <c r="K156" i="36" s="1"/>
  <c r="K157" i="36" s="1"/>
  <c r="K158" i="36" s="1"/>
  <c r="K159" i="36" s="1"/>
  <c r="K160" i="36" s="1"/>
  <c r="K161" i="36" s="1"/>
  <c r="K162" i="36" s="1"/>
  <c r="K163" i="36" s="1"/>
  <c r="K164" i="36" s="1"/>
  <c r="K165" i="36" s="1"/>
  <c r="K166" i="36" s="1"/>
  <c r="K167" i="36" s="1"/>
  <c r="K168" i="36" s="1"/>
  <c r="K169" i="36" s="1"/>
  <c r="K170" i="36" s="1"/>
  <c r="K171" i="36" s="1"/>
  <c r="K172" i="36" s="1"/>
  <c r="K173" i="36" s="1"/>
  <c r="K174" i="36" s="1"/>
  <c r="K175" i="36" s="1"/>
  <c r="K176" i="36" s="1"/>
  <c r="K177" i="36" s="1"/>
  <c r="K178" i="36" s="1"/>
  <c r="K179" i="36" s="1"/>
  <c r="K180" i="36" s="1"/>
  <c r="K181" i="36" s="1"/>
  <c r="K182" i="36" s="1"/>
  <c r="K183" i="36" s="1"/>
  <c r="K184" i="36" s="1"/>
  <c r="K185" i="36" s="1"/>
  <c r="K186" i="36" s="1"/>
  <c r="K187" i="36" s="1"/>
  <c r="K188" i="36" s="1"/>
  <c r="K189" i="36" s="1"/>
  <c r="K190" i="36" s="1"/>
  <c r="K191" i="36" s="1"/>
  <c r="K192" i="36" s="1"/>
  <c r="K193" i="36" s="1"/>
  <c r="K194" i="36" s="1"/>
  <c r="K195" i="36" s="1"/>
  <c r="K196" i="36" s="1"/>
  <c r="K197" i="36" s="1"/>
  <c r="K198" i="36" s="1"/>
  <c r="K199" i="36" s="1"/>
  <c r="K200" i="36" s="1"/>
  <c r="K201" i="36" s="1"/>
  <c r="K202" i="36" s="1"/>
  <c r="K203" i="36" s="1"/>
  <c r="K204" i="36" s="1"/>
  <c r="K205" i="36" s="1"/>
  <c r="K206" i="36" s="1"/>
  <c r="K207" i="36" s="1"/>
  <c r="K208" i="36" s="1"/>
  <c r="K209" i="36" s="1"/>
  <c r="K210" i="36" s="1"/>
  <c r="K211" i="36" s="1"/>
  <c r="K212" i="36" s="1"/>
  <c r="K213" i="36" s="1"/>
  <c r="K214" i="36" s="1"/>
  <c r="K215" i="36" s="1"/>
  <c r="K216" i="36" s="1"/>
  <c r="K217" i="36" s="1"/>
  <c r="K218" i="36" s="1"/>
  <c r="K219" i="36" s="1"/>
  <c r="K220" i="36" s="1"/>
  <c r="K221" i="36" s="1"/>
  <c r="K222" i="36" s="1"/>
  <c r="K223" i="36" s="1"/>
  <c r="K224" i="36" s="1"/>
  <c r="K225" i="36" s="1"/>
  <c r="K226" i="36" s="1"/>
  <c r="K227" i="36" s="1"/>
  <c r="K228" i="36" s="1"/>
  <c r="K229" i="36" s="1"/>
  <c r="K230" i="36" s="1"/>
  <c r="K231" i="36" s="1"/>
  <c r="K232" i="36" s="1"/>
  <c r="K233" i="36" s="1"/>
  <c r="K234" i="36" s="1"/>
  <c r="K235" i="36" s="1"/>
  <c r="K236" i="36" s="1"/>
  <c r="K237" i="36" s="1"/>
  <c r="K238" i="36" s="1"/>
  <c r="K239" i="36" s="1"/>
  <c r="K240" i="36" s="1"/>
  <c r="K241" i="36" s="1"/>
  <c r="K242" i="36" s="1"/>
  <c r="K243" i="36" s="1"/>
  <c r="K244" i="36" s="1"/>
  <c r="K245" i="36" s="1"/>
  <c r="K246" i="36" s="1"/>
  <c r="K247" i="36" s="1"/>
  <c r="K248" i="36" s="1"/>
  <c r="K249" i="36" s="1"/>
  <c r="K250" i="36" s="1"/>
  <c r="K251" i="36" s="1"/>
  <c r="K252" i="36" s="1"/>
  <c r="K253" i="36" s="1"/>
  <c r="K254" i="36" s="1"/>
  <c r="K255" i="36" s="1"/>
  <c r="K256" i="36" s="1"/>
  <c r="K257" i="36" s="1"/>
  <c r="K258" i="36" s="1"/>
  <c r="K259" i="36" s="1"/>
  <c r="K260" i="36" s="1"/>
  <c r="K261" i="36" s="1"/>
  <c r="K262" i="36" s="1"/>
  <c r="K263" i="36" s="1"/>
  <c r="K264" i="36" s="1"/>
  <c r="K265" i="36" s="1"/>
  <c r="K266" i="36" s="1"/>
  <c r="K267" i="36" s="1"/>
  <c r="K268" i="36" s="1"/>
  <c r="K269" i="36" s="1"/>
  <c r="K270" i="36" s="1"/>
  <c r="K271" i="36" s="1"/>
  <c r="K272" i="36" s="1"/>
  <c r="K273" i="36" s="1"/>
  <c r="K274" i="36" s="1"/>
  <c r="K275" i="36" s="1"/>
  <c r="K276" i="36" s="1"/>
  <c r="K277" i="36" s="1"/>
  <c r="K278" i="36" s="1"/>
  <c r="K279" i="36" s="1"/>
  <c r="K280" i="36" s="1"/>
  <c r="K281" i="36" s="1"/>
  <c r="K282" i="36" s="1"/>
  <c r="K283" i="36" s="1"/>
  <c r="K284" i="36" s="1"/>
  <c r="K285" i="36" s="1"/>
  <c r="K286" i="36" s="1"/>
  <c r="K287" i="36" s="1"/>
  <c r="K288" i="36" s="1"/>
  <c r="K289" i="36" s="1"/>
  <c r="K290" i="36" s="1"/>
  <c r="K291" i="36" s="1"/>
  <c r="K292" i="36" s="1"/>
  <c r="K293" i="36" s="1"/>
  <c r="K294" i="36" s="1"/>
  <c r="K295" i="36" s="1"/>
  <c r="K296" i="36" s="1"/>
  <c r="K297" i="36" s="1"/>
  <c r="K298" i="36" s="1"/>
  <c r="K299" i="36" s="1"/>
  <c r="K300" i="36" s="1"/>
  <c r="K301" i="36" s="1"/>
  <c r="K302" i="36" s="1"/>
  <c r="K303" i="36" s="1"/>
  <c r="K304" i="36" s="1"/>
  <c r="K305" i="36" s="1"/>
  <c r="K306" i="36" s="1"/>
  <c r="K307" i="36" s="1"/>
  <c r="K308" i="36" s="1"/>
  <c r="K309" i="36" s="1"/>
  <c r="K310" i="36" s="1"/>
  <c r="K311" i="36" s="1"/>
  <c r="K312" i="36" s="1"/>
  <c r="K313" i="36" s="1"/>
  <c r="K314" i="36" s="1"/>
  <c r="K315" i="36" s="1"/>
  <c r="K316" i="36" s="1"/>
  <c r="K317" i="36" s="1"/>
  <c r="K318" i="36" s="1"/>
  <c r="K319" i="36" s="1"/>
  <c r="K320" i="36" s="1"/>
  <c r="K321" i="36" s="1"/>
  <c r="K322" i="36" s="1"/>
  <c r="K323" i="36" s="1"/>
  <c r="K324" i="36" s="1"/>
  <c r="K325" i="36" s="1"/>
  <c r="K326" i="36" s="1"/>
  <c r="K327" i="36" s="1"/>
  <c r="K328" i="36" s="1"/>
  <c r="K329" i="36" s="1"/>
  <c r="K330" i="36" s="1"/>
  <c r="K331" i="36" s="1"/>
  <c r="K332" i="36" s="1"/>
  <c r="K333" i="36" s="1"/>
  <c r="K334" i="36" s="1"/>
  <c r="K335" i="36" s="1"/>
  <c r="K336" i="36" s="1"/>
  <c r="K337" i="36" s="1"/>
  <c r="K338" i="36" s="1"/>
  <c r="K339" i="36" s="1"/>
  <c r="K340" i="36" s="1"/>
  <c r="K341" i="36" s="1"/>
  <c r="K342" i="36" s="1"/>
  <c r="K343" i="36" s="1"/>
  <c r="K344" i="36" s="1"/>
  <c r="K345" i="36" s="1"/>
  <c r="K346" i="36" s="1"/>
  <c r="K347" i="36" s="1"/>
  <c r="K348" i="36" s="1"/>
  <c r="K349" i="36" s="1"/>
  <c r="K350" i="36" s="1"/>
  <c r="K351" i="36" s="1"/>
  <c r="K352" i="36" s="1"/>
  <c r="K353" i="36" s="1"/>
  <c r="K354" i="36" s="1"/>
  <c r="K355" i="36" s="1"/>
  <c r="K356" i="36" s="1"/>
  <c r="K357" i="36" s="1"/>
  <c r="K358" i="36" s="1"/>
  <c r="K359" i="36" s="1"/>
  <c r="K360" i="36" s="1"/>
  <c r="K361" i="36" s="1"/>
  <c r="K362" i="36" s="1"/>
  <c r="K363" i="36" s="1"/>
  <c r="K364" i="36" s="1"/>
  <c r="K365" i="36" s="1"/>
  <c r="K366" i="36" s="1"/>
  <c r="K367" i="36" s="1"/>
  <c r="K368" i="36" s="1"/>
  <c r="K369" i="36" s="1"/>
  <c r="K370" i="36" s="1"/>
  <c r="K371" i="36" s="1"/>
  <c r="K372" i="36" s="1"/>
  <c r="K373" i="36" s="1"/>
  <c r="K374" i="36" s="1"/>
  <c r="K375" i="36" s="1"/>
  <c r="K376" i="36" s="1"/>
  <c r="K377" i="36" s="1"/>
  <c r="K378" i="36" s="1"/>
  <c r="K379" i="36" s="1"/>
  <c r="K380" i="36" s="1"/>
  <c r="K381" i="36" s="1"/>
  <c r="K382" i="36" s="1"/>
  <c r="K383" i="36" s="1"/>
  <c r="K384" i="36" s="1"/>
  <c r="K385" i="36" s="1"/>
  <c r="K386" i="36" s="1"/>
  <c r="K387" i="36" s="1"/>
  <c r="K388" i="36" s="1"/>
  <c r="K389" i="36" s="1"/>
  <c r="K390" i="36" s="1"/>
  <c r="K391" i="36" s="1"/>
  <c r="K392" i="36" s="1"/>
  <c r="K393" i="36" s="1"/>
  <c r="K394" i="36" s="1"/>
  <c r="K395" i="36" s="1"/>
  <c r="K396" i="36" s="1"/>
  <c r="K397" i="36" s="1"/>
  <c r="K398" i="36" s="1"/>
  <c r="K399" i="36" s="1"/>
  <c r="K400" i="36" s="1"/>
  <c r="K401" i="36" s="1"/>
  <c r="K402" i="36" s="1"/>
  <c r="K403" i="36" s="1"/>
  <c r="K404" i="36" s="1"/>
  <c r="K405" i="36" s="1"/>
  <c r="K406" i="36" s="1"/>
  <c r="K407" i="36" s="1"/>
  <c r="K408" i="36" s="1"/>
  <c r="K409" i="36" s="1"/>
  <c r="K410" i="36" s="1"/>
  <c r="K411" i="36" s="1"/>
  <c r="K412" i="36" s="1"/>
  <c r="K413" i="36" s="1"/>
  <c r="K414" i="36" s="1"/>
  <c r="K415" i="36" s="1"/>
  <c r="K416" i="36" s="1"/>
  <c r="K417" i="36" s="1"/>
  <c r="K418" i="36" s="1"/>
  <c r="K419" i="36" s="1"/>
  <c r="K420" i="36" s="1"/>
  <c r="K421" i="36" s="1"/>
  <c r="K422" i="36" s="1"/>
  <c r="K423" i="36" s="1"/>
  <c r="K424" i="36" s="1"/>
  <c r="K425" i="36" s="1"/>
  <c r="K426" i="36" s="1"/>
  <c r="K427" i="36" s="1"/>
  <c r="K428" i="36" s="1"/>
  <c r="K429" i="36" s="1"/>
  <c r="K430" i="36" s="1"/>
  <c r="K431" i="36" s="1"/>
  <c r="K432" i="36" s="1"/>
  <c r="K433" i="36" s="1"/>
  <c r="K434" i="36" s="1"/>
  <c r="K435" i="36" s="1"/>
  <c r="K436" i="36" s="1"/>
  <c r="K437" i="36" s="1"/>
  <c r="K438" i="36" s="1"/>
  <c r="K439" i="36" s="1"/>
  <c r="K440" i="36" s="1"/>
  <c r="K441" i="36" s="1"/>
  <c r="K442" i="36" s="1"/>
  <c r="K443" i="36" s="1"/>
  <c r="K444" i="36" s="1"/>
  <c r="K445" i="36" s="1"/>
  <c r="K446" i="36" s="1"/>
  <c r="B7" i="7"/>
  <c r="B9" i="7"/>
  <c r="D120" i="20"/>
  <c r="D376" i="20"/>
  <c r="D362" i="33"/>
  <c r="D399" i="33"/>
  <c r="D162" i="33"/>
  <c r="D141" i="33"/>
  <c r="D346" i="33"/>
  <c r="D357" i="33"/>
  <c r="D352" i="33"/>
  <c r="D213" i="33"/>
  <c r="D60" i="33"/>
  <c r="D330" i="33"/>
  <c r="D181" i="33"/>
  <c r="D61" i="33"/>
  <c r="D124" i="33"/>
  <c r="D282" i="33"/>
  <c r="D408" i="33"/>
  <c r="D202" i="33"/>
  <c r="D249" i="33"/>
  <c r="D125" i="33"/>
  <c r="D253" i="33"/>
  <c r="D186" i="33"/>
  <c r="D440" i="33"/>
  <c r="D373" i="33"/>
  <c r="D280" i="33"/>
  <c r="D73" i="33"/>
  <c r="D252" i="33"/>
  <c r="D48" i="33"/>
  <c r="D14" i="33"/>
  <c r="D28" i="33"/>
  <c r="D444" i="33"/>
  <c r="D336" i="33"/>
  <c r="D278" i="33"/>
  <c r="D424" i="33"/>
  <c r="D392" i="33"/>
  <c r="D272" i="33"/>
  <c r="D237" i="33"/>
  <c r="D108" i="33"/>
  <c r="D309" i="33"/>
  <c r="D437" i="33"/>
  <c r="D303" i="33"/>
  <c r="D221" i="33"/>
  <c r="D223" i="33"/>
  <c r="D236" i="33"/>
  <c r="D109" i="33"/>
  <c r="D205" i="33"/>
  <c r="D447" i="33"/>
  <c r="D214" i="33"/>
  <c r="D262" i="33"/>
  <c r="D368" i="33"/>
  <c r="D216" i="33"/>
  <c r="D204" i="33"/>
  <c r="D255" i="33"/>
  <c r="D265" i="33"/>
  <c r="D92" i="33"/>
  <c r="D76" i="33"/>
  <c r="D36" i="33"/>
  <c r="D239" i="33"/>
  <c r="D248" i="33"/>
  <c r="D93" i="33"/>
  <c r="D77" i="33"/>
  <c r="D232" i="33"/>
  <c r="D342" i="33"/>
  <c r="D328" i="33"/>
  <c r="D256" i="33"/>
  <c r="D80" i="33"/>
  <c r="D185" i="33"/>
  <c r="D19" i="33"/>
  <c r="D172" i="33"/>
  <c r="D293" i="33"/>
  <c r="D297" i="33"/>
  <c r="D170" i="33"/>
  <c r="D44" i="33"/>
  <c r="D173" i="33"/>
  <c r="D288" i="33"/>
  <c r="D156" i="33"/>
  <c r="D147" i="33"/>
  <c r="D410" i="33"/>
  <c r="D360" i="33"/>
  <c r="D192" i="33"/>
  <c r="D325" i="33"/>
  <c r="D157" i="33"/>
  <c r="D24" i="33"/>
  <c r="D131" i="33"/>
  <c r="D394" i="33"/>
  <c r="D269" i="33"/>
  <c r="D351" i="33"/>
  <c r="D287" i="33"/>
  <c r="D31" i="33"/>
  <c r="D115" i="33"/>
  <c r="D378" i="33"/>
  <c r="D326" i="33"/>
  <c r="D140" i="33"/>
  <c r="D99" i="33"/>
  <c r="D264" i="33"/>
  <c r="D198" i="32"/>
  <c r="D236" i="32"/>
  <c r="D346" i="32"/>
  <c r="D384" i="32"/>
  <c r="D110" i="32"/>
  <c r="D80" i="32"/>
  <c r="D168" i="32"/>
  <c r="D71" i="32"/>
  <c r="D151" i="32"/>
  <c r="D318" i="32"/>
  <c r="D77" i="32"/>
  <c r="D280" i="32"/>
  <c r="D220" i="32"/>
  <c r="D377" i="32"/>
  <c r="D103" i="32"/>
  <c r="D233" i="32"/>
  <c r="D314" i="32"/>
  <c r="D282" i="32"/>
  <c r="D216" i="32"/>
  <c r="D361" i="32"/>
  <c r="D298" i="32"/>
  <c r="D266" i="32"/>
  <c r="D248" i="32"/>
  <c r="D200" i="32"/>
  <c r="D47" i="32"/>
  <c r="D126" i="32"/>
  <c r="D136" i="32"/>
  <c r="D250" i="32"/>
  <c r="D152" i="32"/>
  <c r="D192" i="32"/>
  <c r="D64" i="32"/>
  <c r="D437" i="32"/>
  <c r="D218" i="32"/>
  <c r="D148" i="32"/>
  <c r="D31" i="32"/>
  <c r="D119" i="32"/>
  <c r="D35" i="32"/>
  <c r="D104" i="32"/>
  <c r="D193" i="32"/>
  <c r="D204" i="32"/>
  <c r="D185" i="32"/>
  <c r="D180" i="32"/>
  <c r="D19" i="32"/>
  <c r="D56" i="32"/>
  <c r="D421" i="32"/>
  <c r="D344" i="32"/>
  <c r="D320" i="32"/>
  <c r="D330" i="32"/>
  <c r="D201" i="32"/>
  <c r="D206" i="32"/>
  <c r="D123" i="32"/>
  <c r="D15" i="32"/>
  <c r="D199" i="32"/>
  <c r="D334" i="32"/>
  <c r="D326" i="32"/>
  <c r="D205" i="32"/>
  <c r="D164" i="32"/>
  <c r="D172" i="32"/>
  <c r="D88" i="32"/>
  <c r="D294" i="32"/>
  <c r="D142" i="32"/>
  <c r="D446" i="32"/>
  <c r="D376" i="32"/>
  <c r="D135" i="32"/>
  <c r="D87" i="32"/>
  <c r="D99" i="32"/>
  <c r="D116" i="32"/>
  <c r="D83" i="32"/>
  <c r="D62" i="32"/>
  <c r="D166" i="32"/>
  <c r="D181" i="32"/>
  <c r="D270" i="32"/>
  <c r="D67" i="32"/>
  <c r="D441" i="32"/>
  <c r="D337" i="32"/>
  <c r="D160" i="32"/>
  <c r="D271" i="32"/>
  <c r="D417" i="32"/>
  <c r="D264" i="32"/>
  <c r="D228" i="31"/>
  <c r="D396" i="31"/>
  <c r="D440" i="31"/>
  <c r="D368" i="31"/>
  <c r="D178" i="31"/>
  <c r="D59" i="31"/>
  <c r="D397" i="31"/>
  <c r="D360" i="31"/>
  <c r="D169" i="31"/>
  <c r="D162" i="31"/>
  <c r="D60" i="31"/>
  <c r="D43" i="31"/>
  <c r="D200" i="31"/>
  <c r="D373" i="31"/>
  <c r="D146" i="31"/>
  <c r="D412" i="31"/>
  <c r="D44" i="31"/>
  <c r="D384" i="31"/>
  <c r="D180" i="31"/>
  <c r="D416" i="31"/>
  <c r="D312" i="31"/>
  <c r="D179" i="31"/>
  <c r="D264" i="31"/>
  <c r="D293" i="31"/>
  <c r="D438" i="31"/>
  <c r="D153" i="31"/>
  <c r="D130" i="31"/>
  <c r="D413" i="31"/>
  <c r="D296" i="31"/>
  <c r="D204" i="31"/>
  <c r="D333" i="31"/>
  <c r="D428" i="31"/>
  <c r="D114" i="31"/>
  <c r="D444" i="31"/>
  <c r="D429" i="31"/>
  <c r="D137" i="31"/>
  <c r="D98" i="31"/>
  <c r="D123" i="31"/>
  <c r="D344" i="31"/>
  <c r="D424" i="31"/>
  <c r="D260" i="31"/>
  <c r="D121" i="31"/>
  <c r="D82" i="31"/>
  <c r="D124" i="31"/>
  <c r="D285" i="31"/>
  <c r="D210" i="31"/>
  <c r="D230" i="31"/>
  <c r="D105" i="31"/>
  <c r="D66" i="31"/>
  <c r="D75" i="31"/>
  <c r="D27" i="31"/>
  <c r="D198" i="31"/>
  <c r="D89" i="31"/>
  <c r="D50" i="31"/>
  <c r="D76" i="31"/>
  <c r="D28" i="31"/>
  <c r="D381" i="31"/>
  <c r="D224" i="31"/>
  <c r="D304" i="31"/>
  <c r="D400" i="31"/>
  <c r="D73" i="31"/>
  <c r="D34" i="31"/>
  <c r="D91" i="31"/>
  <c r="D380" i="31"/>
  <c r="D268" i="31"/>
  <c r="D196" i="31"/>
  <c r="D280" i="31"/>
  <c r="D252" i="31"/>
  <c r="D57" i="31"/>
  <c r="D18" i="31"/>
  <c r="D232" i="31"/>
  <c r="D155" i="31"/>
  <c r="D92" i="31"/>
  <c r="D107" i="31"/>
  <c r="D278" i="31"/>
  <c r="D41" i="31"/>
  <c r="D156" i="31"/>
  <c r="D108" i="31"/>
  <c r="D240" i="31"/>
  <c r="D256" i="31"/>
  <c r="D262" i="31"/>
  <c r="D365" i="31"/>
  <c r="D25" i="31"/>
  <c r="D221" i="31"/>
  <c r="D171" i="31"/>
  <c r="D241" i="31"/>
  <c r="D139" i="31"/>
  <c r="D342" i="31"/>
  <c r="D194" i="31"/>
  <c r="D182" i="31"/>
  <c r="D390" i="31"/>
  <c r="D172" i="31"/>
  <c r="D140" i="31"/>
  <c r="D353" i="30"/>
  <c r="D232" i="30"/>
  <c r="D222" i="30"/>
  <c r="D253" i="30"/>
  <c r="D38" i="30"/>
  <c r="D104" i="30"/>
  <c r="D147" i="30"/>
  <c r="D337" i="30"/>
  <c r="D389" i="30"/>
  <c r="D170" i="30"/>
  <c r="D302" i="30"/>
  <c r="D334" i="30"/>
  <c r="D320" i="30"/>
  <c r="D390" i="30"/>
  <c r="D214" i="30"/>
  <c r="D303" i="30"/>
  <c r="D318" i="30"/>
  <c r="D335" i="30"/>
  <c r="D125" i="30"/>
  <c r="D321" i="30"/>
  <c r="D432" i="30"/>
  <c r="D384" i="30"/>
  <c r="D215" i="30"/>
  <c r="D319" i="30"/>
  <c r="D336" i="30"/>
  <c r="D304" i="30"/>
  <c r="D368" i="30"/>
  <c r="D433" i="30"/>
  <c r="D385" i="30"/>
  <c r="D149" i="30"/>
  <c r="D154" i="30"/>
  <c r="D82" i="30"/>
  <c r="D90" i="30"/>
  <c r="D199" i="30"/>
  <c r="D305" i="30"/>
  <c r="D369" i="30"/>
  <c r="D381" i="30"/>
  <c r="D421" i="30"/>
  <c r="D107" i="30"/>
  <c r="D28" i="30"/>
  <c r="D68" i="30"/>
  <c r="D257" i="30"/>
  <c r="D422" i="30"/>
  <c r="D400" i="30"/>
  <c r="D52" i="30"/>
  <c r="D114" i="30"/>
  <c r="D12" i="30"/>
  <c r="D165" i="30"/>
  <c r="D94" i="30"/>
  <c r="D231" i="30"/>
  <c r="D89" i="30"/>
  <c r="D138" i="30"/>
  <c r="D401" i="30"/>
  <c r="D160" i="30"/>
  <c r="D44" i="30"/>
  <c r="D189" i="30"/>
  <c r="D225" i="30"/>
  <c r="D341" i="30"/>
  <c r="D190" i="30"/>
  <c r="D150" i="30"/>
  <c r="D365" i="30"/>
  <c r="D416" i="30"/>
  <c r="D286" i="30"/>
  <c r="D246" i="30"/>
  <c r="D128" i="30"/>
  <c r="D254" i="30"/>
  <c r="D100" i="30"/>
  <c r="D178" i="30"/>
  <c r="D180" i="30"/>
  <c r="D417" i="30"/>
  <c r="D287" i="30"/>
  <c r="D247" i="30"/>
  <c r="D118" i="30"/>
  <c r="D437" i="30"/>
  <c r="D193" i="30"/>
  <c r="D405" i="30"/>
  <c r="D71" i="30"/>
  <c r="D145" i="30"/>
  <c r="D177" i="30"/>
  <c r="D406" i="30"/>
  <c r="D350" i="30"/>
  <c r="D382" i="30"/>
  <c r="D351" i="30"/>
  <c r="D213" i="30"/>
  <c r="D63" i="30"/>
  <c r="D352" i="30"/>
  <c r="D183" i="30"/>
  <c r="D221" i="30"/>
  <c r="D404" i="29"/>
  <c r="D372" i="29"/>
  <c r="D249" i="29"/>
  <c r="D426" i="29"/>
  <c r="D147" i="29"/>
  <c r="D93" i="29"/>
  <c r="D163" i="29"/>
  <c r="D29" i="29"/>
  <c r="D197" i="29"/>
  <c r="D361" i="29"/>
  <c r="D164" i="29"/>
  <c r="D265" i="29"/>
  <c r="D297" i="29"/>
  <c r="D344" i="29"/>
  <c r="D143" i="29"/>
  <c r="D196" i="29"/>
  <c r="D362" i="29"/>
  <c r="D39" i="29"/>
  <c r="D129" i="29"/>
  <c r="D159" i="29"/>
  <c r="D266" i="29"/>
  <c r="D298" i="29"/>
  <c r="D358" i="29"/>
  <c r="D114" i="29"/>
  <c r="D148" i="29"/>
  <c r="D217" i="29"/>
  <c r="D340" i="29"/>
  <c r="D313" i="29"/>
  <c r="D119" i="29"/>
  <c r="D14" i="29"/>
  <c r="D115" i="29"/>
  <c r="D382" i="29"/>
  <c r="D193" i="29"/>
  <c r="D314" i="29"/>
  <c r="D420" i="29"/>
  <c r="D281" i="29"/>
  <c r="D135" i="29"/>
  <c r="D131" i="29"/>
  <c r="D440" i="29"/>
  <c r="D246" i="29"/>
  <c r="D276" i="29"/>
  <c r="D345" i="29"/>
  <c r="D137" i="29"/>
  <c r="D109" i="29"/>
  <c r="D282" i="29"/>
  <c r="D186" i="29"/>
  <c r="D105" i="29"/>
  <c r="D260" i="29"/>
  <c r="D346" i="29"/>
  <c r="D292" i="29"/>
  <c r="D125" i="29"/>
  <c r="D185" i="29"/>
  <c r="D121" i="29"/>
  <c r="D49" i="29"/>
  <c r="D408" i="29"/>
  <c r="D214" i="29"/>
  <c r="D271" i="29"/>
  <c r="D278" i="29"/>
  <c r="D90" i="29"/>
  <c r="D178" i="29"/>
  <c r="D441" i="29"/>
  <c r="D228" i="29"/>
  <c r="D233" i="29"/>
  <c r="D177" i="29"/>
  <c r="D83" i="29"/>
  <c r="D73" i="29"/>
  <c r="D442" i="29"/>
  <c r="D300" i="29"/>
  <c r="D234" i="29"/>
  <c r="D96" i="29"/>
  <c r="D80" i="29"/>
  <c r="D329" i="29"/>
  <c r="D409" i="29"/>
  <c r="D377" i="29"/>
  <c r="D200" i="29"/>
  <c r="D296" i="29"/>
  <c r="D398" i="29"/>
  <c r="D245" i="29"/>
  <c r="D50" i="29"/>
  <c r="D330" i="29"/>
  <c r="D410" i="29"/>
  <c r="D239" i="29"/>
  <c r="D378" i="29"/>
  <c r="D424" i="29"/>
  <c r="D244" i="29"/>
  <c r="D175" i="29"/>
  <c r="D65" i="29"/>
  <c r="D213" i="29"/>
  <c r="D374" i="29"/>
  <c r="D393" i="29"/>
  <c r="D45" i="29"/>
  <c r="D77" i="29"/>
  <c r="D189" i="29"/>
  <c r="D212" i="29"/>
  <c r="D356" i="29"/>
  <c r="D342" i="29"/>
  <c r="D207" i="29"/>
  <c r="D180" i="29"/>
  <c r="D394" i="29"/>
  <c r="D31" i="29"/>
  <c r="D153" i="29"/>
  <c r="D71" i="29"/>
  <c r="D324" i="29"/>
  <c r="D422" i="29"/>
  <c r="D390" i="29"/>
  <c r="D425" i="29"/>
  <c r="D42" i="29"/>
  <c r="D279" i="29"/>
  <c r="D319" i="28"/>
  <c r="D129" i="28"/>
  <c r="D125" i="28"/>
  <c r="D303" i="28"/>
  <c r="D138" i="28"/>
  <c r="D280" i="28"/>
  <c r="D440" i="28"/>
  <c r="D109" i="28"/>
  <c r="D88" i="28"/>
  <c r="D24" i="28"/>
  <c r="D367" i="28"/>
  <c r="D122" i="28"/>
  <c r="D184" i="28"/>
  <c r="D93" i="28"/>
  <c r="D106" i="28"/>
  <c r="D431" i="28"/>
  <c r="D447" i="28"/>
  <c r="D383" i="28"/>
  <c r="D444" i="28"/>
  <c r="D424" i="28"/>
  <c r="D77" i="28"/>
  <c r="D255" i="28"/>
  <c r="D72" i="28"/>
  <c r="D200" i="28"/>
  <c r="D90" i="28"/>
  <c r="D264" i="28"/>
  <c r="D351" i="28"/>
  <c r="D61" i="28"/>
  <c r="D216" i="28"/>
  <c r="D74" i="28"/>
  <c r="D262" i="28"/>
  <c r="D434" i="28"/>
  <c r="D177" i="28"/>
  <c r="D173" i="28"/>
  <c r="D45" i="28"/>
  <c r="D120" i="28"/>
  <c r="D56" i="28"/>
  <c r="D296" i="28"/>
  <c r="D58" i="28"/>
  <c r="D248" i="28"/>
  <c r="D161" i="28"/>
  <c r="D157" i="28"/>
  <c r="D29" i="28"/>
  <c r="D225" i="28"/>
  <c r="D170" i="28"/>
  <c r="D42" i="28"/>
  <c r="D360" i="28"/>
  <c r="D376" i="28"/>
  <c r="D223" i="28"/>
  <c r="D145" i="28"/>
  <c r="D241" i="28"/>
  <c r="D141" i="28"/>
  <c r="D13" i="28"/>
  <c r="D104" i="28"/>
  <c r="D40" i="28"/>
  <c r="D154" i="28"/>
  <c r="D26" i="28"/>
  <c r="D424" i="27"/>
  <c r="D385" i="27"/>
  <c r="D358" i="27"/>
  <c r="D305" i="27"/>
  <c r="D225" i="27"/>
  <c r="D74" i="27"/>
  <c r="D187" i="27"/>
  <c r="D274" i="27"/>
  <c r="D363" i="27"/>
  <c r="D258" i="27"/>
  <c r="D203" i="27"/>
  <c r="D99" i="27"/>
  <c r="D273" i="27"/>
  <c r="D351" i="27"/>
  <c r="D220" i="27"/>
  <c r="D76" i="27"/>
  <c r="D257" i="27"/>
  <c r="D169" i="27"/>
  <c r="D45" i="27"/>
  <c r="D61" i="27"/>
  <c r="D444" i="27"/>
  <c r="D347" i="27"/>
  <c r="D399" i="27"/>
  <c r="D228" i="27"/>
  <c r="D219" i="27"/>
  <c r="D66" i="27"/>
  <c r="D153" i="27"/>
  <c r="D170" i="27"/>
  <c r="D216" i="27"/>
  <c r="D103" i="27"/>
  <c r="D348" i="27"/>
  <c r="D390" i="27"/>
  <c r="D342" i="27"/>
  <c r="D438" i="27"/>
  <c r="D209" i="27"/>
  <c r="D154" i="27"/>
  <c r="D186" i="27"/>
  <c r="D332" i="27"/>
  <c r="D280" i="27"/>
  <c r="D184" i="27"/>
  <c r="D149" i="27"/>
  <c r="D29" i="27"/>
  <c r="D194" i="27"/>
  <c r="D316" i="27"/>
  <c r="D277" i="27"/>
  <c r="D181" i="27"/>
  <c r="D179" i="27"/>
  <c r="D147" i="27"/>
  <c r="D367" i="27"/>
  <c r="D300" i="27"/>
  <c r="D319" i="27"/>
  <c r="D299" i="27"/>
  <c r="D283" i="27"/>
  <c r="D137" i="27"/>
  <c r="D125" i="27"/>
  <c r="D100" i="27"/>
  <c r="D284" i="27"/>
  <c r="D383" i="27"/>
  <c r="D360" i="27"/>
  <c r="D198" i="27"/>
  <c r="D138" i="27"/>
  <c r="D157" i="27"/>
  <c r="D163" i="27"/>
  <c r="D13" i="27"/>
  <c r="D40" i="27"/>
  <c r="D92" i="27"/>
  <c r="D204" i="27"/>
  <c r="D268" i="27"/>
  <c r="D374" i="27"/>
  <c r="D251" i="27"/>
  <c r="D310" i="27"/>
  <c r="D341" i="27"/>
  <c r="D252" i="27"/>
  <c r="D440" i="27"/>
  <c r="D287" i="27"/>
  <c r="D121" i="27"/>
  <c r="D24" i="27"/>
  <c r="D80" i="27"/>
  <c r="D236" i="27"/>
  <c r="D290" i="27"/>
  <c r="D223" i="27"/>
  <c r="D261" i="27"/>
  <c r="D122" i="27"/>
  <c r="D289" i="27"/>
  <c r="D422" i="27"/>
  <c r="D207" i="27"/>
  <c r="D135" i="27"/>
  <c r="D159" i="27"/>
  <c r="D447" i="27"/>
  <c r="D229" i="27"/>
  <c r="D95" i="27"/>
  <c r="D430" i="27"/>
  <c r="D182" i="27"/>
  <c r="D376" i="27"/>
  <c r="D306" i="27"/>
  <c r="D109" i="27"/>
  <c r="D226" i="27"/>
  <c r="D87" i="27"/>
  <c r="D412" i="25"/>
  <c r="D268" i="25"/>
  <c r="D316" i="25"/>
  <c r="D349" i="25"/>
  <c r="D364" i="25"/>
  <c r="D149" i="25"/>
  <c r="D396" i="25"/>
  <c r="D296" i="25"/>
  <c r="D179" i="25"/>
  <c r="D174" i="25"/>
  <c r="D42" i="25"/>
  <c r="D92" i="25"/>
  <c r="D106" i="25"/>
  <c r="D84" i="25"/>
  <c r="D241" i="25"/>
  <c r="D33" i="25"/>
  <c r="D181" i="25"/>
  <c r="D54" i="25"/>
  <c r="D317" i="25"/>
  <c r="D282" i="25"/>
  <c r="D255" i="25"/>
  <c r="D86" i="25"/>
  <c r="D380" i="25"/>
  <c r="D216" i="25"/>
  <c r="D246" i="25"/>
  <c r="D228" i="25"/>
  <c r="D326" i="25"/>
  <c r="D341" i="25"/>
  <c r="D30" i="25"/>
  <c r="D328" i="25"/>
  <c r="D102" i="25"/>
  <c r="D440" i="25"/>
  <c r="D234" i="25"/>
  <c r="D351" i="25"/>
  <c r="D112" i="25"/>
  <c r="D143" i="25"/>
  <c r="D142" i="25"/>
  <c r="D141" i="25"/>
  <c r="D430" i="25"/>
  <c r="D409" i="25"/>
  <c r="D378" i="25"/>
  <c r="D138" i="25"/>
  <c r="D125" i="25"/>
  <c r="D78" i="25"/>
  <c r="D38" i="25"/>
  <c r="D414" i="25"/>
  <c r="D209" i="25"/>
  <c r="D252" i="25"/>
  <c r="D384" i="25"/>
  <c r="D201" i="25"/>
  <c r="D360" i="25"/>
  <c r="D127" i="25"/>
  <c r="D334" i="25"/>
  <c r="D424" i="25"/>
  <c r="D80" i="25"/>
  <c r="D398" i="25"/>
  <c r="D253" i="25"/>
  <c r="D176" i="25"/>
  <c r="D298" i="25"/>
  <c r="D198" i="25"/>
  <c r="D262" i="25"/>
  <c r="D126" i="25"/>
  <c r="D58" i="25"/>
  <c r="D186" i="25"/>
  <c r="D158" i="25"/>
  <c r="D335" i="25"/>
  <c r="D332" i="25"/>
  <c r="D218" i="25"/>
  <c r="D248" i="25"/>
  <c r="D160" i="25"/>
  <c r="D286" i="25"/>
  <c r="D122" i="25"/>
  <c r="D45" i="25"/>
  <c r="D333" i="25"/>
  <c r="D310" i="25"/>
  <c r="D35" i="25"/>
  <c r="D269" i="25"/>
  <c r="D365" i="25"/>
  <c r="D393" i="25"/>
  <c r="D220" i="25"/>
  <c r="D284" i="25"/>
  <c r="D337" i="25"/>
  <c r="D416" i="25"/>
  <c r="D232" i="25"/>
  <c r="D352" i="25"/>
  <c r="D214" i="25"/>
  <c r="D368" i="25"/>
  <c r="D159" i="25"/>
  <c r="D27" i="25"/>
  <c r="D444" i="25"/>
  <c r="D285" i="25"/>
  <c r="D182" i="25"/>
  <c r="D408" i="25"/>
  <c r="D90" i="25"/>
  <c r="D164" i="25"/>
  <c r="D22" i="25"/>
  <c r="D117" i="25"/>
  <c r="D300" i="25"/>
  <c r="D344" i="25"/>
  <c r="D270" i="25"/>
  <c r="D294" i="25"/>
  <c r="D76" i="25"/>
  <c r="D188" i="25"/>
  <c r="D165" i="25"/>
  <c r="D110" i="25"/>
  <c r="D428" i="25"/>
  <c r="D301" i="25"/>
  <c r="D222" i="25"/>
  <c r="D319" i="25"/>
  <c r="D266" i="25"/>
  <c r="D432" i="25"/>
  <c r="D118" i="25"/>
  <c r="D133" i="25"/>
  <c r="D236" i="25"/>
  <c r="D280" i="25"/>
  <c r="D348" i="25"/>
  <c r="D148" i="25"/>
  <c r="D254" i="24"/>
  <c r="D247" i="24"/>
  <c r="D183" i="24"/>
  <c r="D426" i="24"/>
  <c r="D349" i="24"/>
  <c r="D360" i="24"/>
  <c r="D121" i="24"/>
  <c r="D246" i="24"/>
  <c r="D67" i="24"/>
  <c r="D410" i="24"/>
  <c r="D222" i="24"/>
  <c r="D394" i="24"/>
  <c r="D328" i="24"/>
  <c r="D318" i="24"/>
  <c r="D25" i="24"/>
  <c r="D131" i="24"/>
  <c r="D333" i="24"/>
  <c r="D301" i="24"/>
  <c r="D181" i="24"/>
  <c r="D54" i="24"/>
  <c r="D139" i="24"/>
  <c r="D273" i="24"/>
  <c r="D343" i="24"/>
  <c r="D414" i="24"/>
  <c r="D69" i="24"/>
  <c r="D129" i="24"/>
  <c r="D446" i="24"/>
  <c r="D320" i="24"/>
  <c r="D413" i="24"/>
  <c r="D161" i="24"/>
  <c r="D157" i="24"/>
  <c r="D141" i="24"/>
  <c r="D30" i="24"/>
  <c r="D430" i="24"/>
  <c r="D398" i="24"/>
  <c r="D384" i="24"/>
  <c r="D158" i="24"/>
  <c r="D142" i="24"/>
  <c r="D155" i="24"/>
  <c r="D241" i="24"/>
  <c r="D179" i="24"/>
  <c r="D397" i="24"/>
  <c r="D199" i="24"/>
  <c r="D14" i="24"/>
  <c r="D305" i="24"/>
  <c r="D257" i="24"/>
  <c r="D189" i="24"/>
  <c r="D209" i="24"/>
  <c r="D85" i="24"/>
  <c r="D190" i="24"/>
  <c r="D82" i="24"/>
  <c r="D278" i="24"/>
  <c r="D374" i="24"/>
  <c r="D88" i="24"/>
  <c r="D78" i="24"/>
  <c r="D184" i="24"/>
  <c r="D225" i="24"/>
  <c r="D366" i="24"/>
  <c r="D215" i="24"/>
  <c r="D109" i="24"/>
  <c r="D231" i="24"/>
  <c r="D59" i="24"/>
  <c r="D177" i="24"/>
  <c r="D336" i="24"/>
  <c r="D125" i="24"/>
  <c r="D110" i="24"/>
  <c r="D173" i="24"/>
  <c r="D263" i="24"/>
  <c r="D334" i="24"/>
  <c r="D126" i="24"/>
  <c r="D46" i="24"/>
  <c r="D174" i="24"/>
  <c r="D29" i="24"/>
  <c r="D440" i="24"/>
  <c r="D381" i="24"/>
  <c r="D193" i="24"/>
  <c r="D72" i="24"/>
  <c r="D335" i="24"/>
  <c r="D182" i="24"/>
  <c r="D180" i="23"/>
  <c r="D201" i="23"/>
  <c r="D156" i="23"/>
  <c r="D28" i="23"/>
  <c r="D370" i="23"/>
  <c r="D263" i="23"/>
  <c r="D390" i="23"/>
  <c r="D146" i="23"/>
  <c r="D82" i="23"/>
  <c r="D361" i="23"/>
  <c r="D338" i="23"/>
  <c r="D398" i="23"/>
  <c r="D430" i="23"/>
  <c r="D397" i="23"/>
  <c r="D367" i="23"/>
  <c r="D281" i="23"/>
  <c r="D140" i="23"/>
  <c r="D12" i="23"/>
  <c r="D133" i="23"/>
  <c r="D69" i="23"/>
  <c r="D429" i="23"/>
  <c r="D318" i="23"/>
  <c r="D190" i="23"/>
  <c r="D255" i="23"/>
  <c r="D439" i="23"/>
  <c r="D317" i="23"/>
  <c r="D358" i="23"/>
  <c r="D247" i="23"/>
  <c r="D124" i="23"/>
  <c r="D434" i="23"/>
  <c r="D336" i="23"/>
  <c r="D215" i="23"/>
  <c r="D130" i="23"/>
  <c r="D197" i="23"/>
  <c r="D297" i="23"/>
  <c r="D304" i="23"/>
  <c r="D409" i="23"/>
  <c r="D219" i="23"/>
  <c r="D108" i="23"/>
  <c r="D117" i="23"/>
  <c r="D53" i="23"/>
  <c r="D302" i="23"/>
  <c r="D350" i="23"/>
  <c r="D366" i="23"/>
  <c r="D402" i="23"/>
  <c r="D286" i="23"/>
  <c r="D349" i="23"/>
  <c r="D92" i="23"/>
  <c r="D365" i="23"/>
  <c r="D238" i="23"/>
  <c r="D178" i="23"/>
  <c r="D114" i="23"/>
  <c r="D334" i="23"/>
  <c r="D327" i="23"/>
  <c r="D425" i="23"/>
  <c r="D382" i="23"/>
  <c r="D422" i="23"/>
  <c r="D333" i="23"/>
  <c r="D265" i="23"/>
  <c r="D76" i="23"/>
  <c r="D165" i="23"/>
  <c r="D101" i="23"/>
  <c r="D37" i="23"/>
  <c r="D381" i="23"/>
  <c r="D295" i="23"/>
  <c r="D240" i="23"/>
  <c r="D203" i="23"/>
  <c r="D441" i="23"/>
  <c r="D345" i="23"/>
  <c r="D185" i="23"/>
  <c r="D60" i="23"/>
  <c r="D162" i="23"/>
  <c r="D98" i="23"/>
  <c r="D224" i="23"/>
  <c r="D431" i="23"/>
  <c r="D212" i="23"/>
  <c r="D414" i="23"/>
  <c r="D413" i="23"/>
  <c r="D172" i="23"/>
  <c r="D44" i="23"/>
  <c r="D272" i="23"/>
  <c r="D149" i="23"/>
  <c r="D85" i="23"/>
  <c r="D21" i="23"/>
  <c r="D399" i="23"/>
  <c r="D417" i="22"/>
  <c r="D258" i="22"/>
  <c r="D374" i="22"/>
  <c r="D386" i="22"/>
  <c r="D181" i="22"/>
  <c r="D210" i="22"/>
  <c r="D289" i="22"/>
  <c r="D354" i="22"/>
  <c r="D192" i="22"/>
  <c r="D288" i="22"/>
  <c r="D194" i="22"/>
  <c r="D125" i="22"/>
  <c r="D83" i="22"/>
  <c r="D388" i="22"/>
  <c r="D209" i="22"/>
  <c r="D147" i="22"/>
  <c r="D278" i="22"/>
  <c r="D434" i="22"/>
  <c r="D299" i="22"/>
  <c r="D384" i="22"/>
  <c r="D404" i="22"/>
  <c r="D260" i="22"/>
  <c r="D443" i="22"/>
  <c r="D77" i="22"/>
  <c r="D131" i="22"/>
  <c r="D406" i="22"/>
  <c r="D13" i="22"/>
  <c r="D433" i="22"/>
  <c r="D400" i="22"/>
  <c r="D305" i="22"/>
  <c r="D256" i="22"/>
  <c r="D47" i="22"/>
  <c r="D356" i="22"/>
  <c r="D421" i="22"/>
  <c r="D340" i="22"/>
  <c r="D29" i="22"/>
  <c r="D422" i="22"/>
  <c r="D62" i="22"/>
  <c r="D17" i="22"/>
  <c r="D109" i="22"/>
  <c r="D250" i="22"/>
  <c r="D228" i="22"/>
  <c r="D370" i="22"/>
  <c r="D246" i="22"/>
  <c r="D224" i="22"/>
  <c r="D14" i="22"/>
  <c r="D50" i="22"/>
  <c r="D226" i="22"/>
  <c r="D326" i="22"/>
  <c r="D180" i="22"/>
  <c r="D244" i="22"/>
  <c r="D63" i="22"/>
  <c r="D99" i="22"/>
  <c r="D418" i="22"/>
  <c r="D401" i="22"/>
  <c r="D315" i="22"/>
  <c r="D240" i="22"/>
  <c r="D212" i="22"/>
  <c r="D372" i="22"/>
  <c r="D331" i="22"/>
  <c r="D411" i="22"/>
  <c r="D276" i="22"/>
  <c r="D188" i="22"/>
  <c r="D230" i="22"/>
  <c r="D368" i="22"/>
  <c r="D437" i="22"/>
  <c r="D262" i="22"/>
  <c r="D342" i="22"/>
  <c r="D427" i="22"/>
  <c r="D321" i="22"/>
  <c r="D272" i="22"/>
  <c r="D30" i="22"/>
  <c r="D142" i="22"/>
  <c r="D94" i="22"/>
  <c r="D189" i="22"/>
  <c r="D34" i="22"/>
  <c r="D59" i="22"/>
  <c r="D438" i="22"/>
  <c r="D242" i="22"/>
  <c r="D358" i="22"/>
  <c r="D15" i="22"/>
  <c r="D106" i="22"/>
  <c r="D25" i="22"/>
  <c r="D157" i="22"/>
  <c r="D282" i="22"/>
  <c r="D338" i="22"/>
  <c r="D402" i="22"/>
  <c r="D19" i="22"/>
  <c r="D214" i="21"/>
  <c r="D57" i="21"/>
  <c r="D262" i="21"/>
  <c r="D164" i="21"/>
  <c r="D141" i="21"/>
  <c r="D94" i="21"/>
  <c r="D440" i="21"/>
  <c r="D169" i="21"/>
  <c r="D192" i="21"/>
  <c r="D148" i="21"/>
  <c r="D432" i="21"/>
  <c r="D239" i="21"/>
  <c r="D197" i="21"/>
  <c r="D41" i="21"/>
  <c r="D132" i="21"/>
  <c r="D218" i="21"/>
  <c r="D328" i="21"/>
  <c r="D185" i="21"/>
  <c r="D171" i="21"/>
  <c r="D116" i="21"/>
  <c r="D29" i="21"/>
  <c r="D248" i="21"/>
  <c r="D223" i="21"/>
  <c r="D179" i="21"/>
  <c r="D153" i="21"/>
  <c r="D25" i="21"/>
  <c r="D100" i="21"/>
  <c r="D77" i="21"/>
  <c r="D30" i="21"/>
  <c r="D202" i="21"/>
  <c r="D360" i="21"/>
  <c r="D337" i="21"/>
  <c r="D310" i="21"/>
  <c r="D181" i="21"/>
  <c r="D155" i="21"/>
  <c r="D392" i="21"/>
  <c r="D84" i="21"/>
  <c r="D125" i="21"/>
  <c r="D78" i="21"/>
  <c r="D232" i="21"/>
  <c r="D346" i="21"/>
  <c r="D137" i="21"/>
  <c r="D182" i="21"/>
  <c r="D68" i="21"/>
  <c r="D208" i="21"/>
  <c r="D126" i="21"/>
  <c r="D394" i="21"/>
  <c r="D207" i="21"/>
  <c r="D186" i="21"/>
  <c r="D52" i="21"/>
  <c r="D121" i="21"/>
  <c r="D36" i="21"/>
  <c r="D13" i="21"/>
  <c r="D271" i="21"/>
  <c r="D20" i="21"/>
  <c r="D61" i="21"/>
  <c r="D14" i="21"/>
  <c r="D105" i="21"/>
  <c r="D246" i="21"/>
  <c r="D353" i="21"/>
  <c r="D109" i="21"/>
  <c r="D62" i="21"/>
  <c r="D330" i="21"/>
  <c r="D180" i="21"/>
  <c r="D424" i="21"/>
  <c r="D110" i="21"/>
  <c r="D250" i="21"/>
  <c r="D89" i="21"/>
  <c r="D229" i="21"/>
  <c r="D173" i="21"/>
  <c r="D142" i="21"/>
  <c r="D272" i="21"/>
  <c r="D378" i="21"/>
  <c r="D73" i="21"/>
  <c r="D287" i="21"/>
  <c r="D45" i="21"/>
  <c r="D157" i="21"/>
  <c r="D400" i="21"/>
  <c r="D256" i="21"/>
  <c r="D369" i="21"/>
  <c r="D234" i="21"/>
  <c r="D93" i="21"/>
  <c r="D46" i="21"/>
  <c r="D158" i="21"/>
  <c r="D295" i="20"/>
  <c r="D62" i="20"/>
  <c r="D143" i="20"/>
  <c r="D230" i="20"/>
  <c r="D177" i="20"/>
  <c r="D437" i="20"/>
  <c r="D365" i="20"/>
  <c r="D279" i="20"/>
  <c r="D341" i="20"/>
  <c r="D193" i="20"/>
  <c r="D162" i="20"/>
  <c r="D73" i="20"/>
  <c r="D20" i="20"/>
  <c r="D175" i="20"/>
  <c r="D55" i="20"/>
  <c r="D280" i="20"/>
  <c r="D337" i="20"/>
  <c r="D161" i="20"/>
  <c r="D446" i="20"/>
  <c r="D257" i="20"/>
  <c r="D333" i="20"/>
  <c r="D156" i="20"/>
  <c r="D159" i="20"/>
  <c r="D289" i="20"/>
  <c r="D296" i="20"/>
  <c r="D439" i="20"/>
  <c r="D199" i="20"/>
  <c r="D253" i="20"/>
  <c r="D158" i="20"/>
  <c r="D189" i="20"/>
  <c r="D423" i="20"/>
  <c r="D183" i="20"/>
  <c r="D432" i="20"/>
  <c r="D142" i="20"/>
  <c r="D22" i="20"/>
  <c r="D69" i="20"/>
  <c r="D24" i="20"/>
  <c r="D188" i="20"/>
  <c r="D407" i="20"/>
  <c r="D433" i="20"/>
  <c r="D350" i="20"/>
  <c r="D309" i="20"/>
  <c r="D58" i="20"/>
  <c r="D174" i="20"/>
  <c r="D92" i="20"/>
  <c r="D391" i="20"/>
  <c r="D310" i="20"/>
  <c r="D414" i="20"/>
  <c r="D206" i="20"/>
  <c r="D64" i="20"/>
  <c r="D39" i="20"/>
  <c r="D128" i="20"/>
  <c r="D375" i="20"/>
  <c r="D398" i="20"/>
  <c r="D252" i="20"/>
  <c r="D110" i="20"/>
  <c r="D413" i="20"/>
  <c r="D205" i="20"/>
  <c r="D15" i="20"/>
  <c r="D359" i="20"/>
  <c r="D247" i="20"/>
  <c r="D76" i="20"/>
  <c r="D256" i="20"/>
  <c r="D343" i="20"/>
  <c r="D353" i="20"/>
  <c r="D421" i="20"/>
  <c r="D269" i="20"/>
  <c r="D181" i="20"/>
  <c r="D255" i="20"/>
  <c r="D327" i="20"/>
  <c r="D422" i="20"/>
  <c r="D220" i="20"/>
  <c r="D178" i="20"/>
  <c r="D93" i="20"/>
  <c r="D311" i="20"/>
  <c r="D225" i="20"/>
  <c r="D248" i="20"/>
  <c r="D60" i="20"/>
  <c r="D216" i="20"/>
  <c r="D263" i="20"/>
  <c r="D108" i="20"/>
  <c r="D81" i="20"/>
  <c r="D381" i="20"/>
  <c r="D264" i="20"/>
  <c r="D246" i="20"/>
  <c r="D124" i="20"/>
  <c r="D397" i="20"/>
  <c r="D358" i="20"/>
  <c r="D127" i="20"/>
  <c r="D45" i="20"/>
  <c r="D229" i="20"/>
  <c r="D378" i="16"/>
  <c r="D378" i="17"/>
  <c r="D378" i="19"/>
  <c r="D378" i="15"/>
  <c r="D306" i="14"/>
  <c r="D306" i="9"/>
  <c r="D306" i="13"/>
  <c r="D306" i="16"/>
  <c r="D306" i="19"/>
  <c r="D306" i="15"/>
  <c r="D306" i="11"/>
  <c r="D306" i="10"/>
  <c r="D70" i="8"/>
  <c r="D70" i="17"/>
  <c r="D70" i="14"/>
  <c r="D70" i="15"/>
  <c r="D326" i="8"/>
  <c r="D326" i="17"/>
  <c r="D326" i="19"/>
  <c r="D98" i="10"/>
  <c r="D93" i="10"/>
  <c r="D31" i="10"/>
  <c r="D102" i="11"/>
  <c r="D287" i="12"/>
  <c r="D92" i="12"/>
  <c r="D447" i="13"/>
  <c r="D230" i="13"/>
  <c r="D18" i="13"/>
  <c r="D95" i="13"/>
  <c r="D162" i="13"/>
  <c r="D438" i="14"/>
  <c r="D170" i="14"/>
  <c r="D120" i="14"/>
  <c r="D413" i="15"/>
  <c r="D328" i="19"/>
  <c r="D346" i="16"/>
  <c r="D418" i="17"/>
  <c r="D410" i="19"/>
  <c r="D410" i="17"/>
  <c r="D410" i="16"/>
  <c r="D410" i="15"/>
  <c r="D358" i="8"/>
  <c r="D358" i="10"/>
  <c r="D358" i="16"/>
  <c r="D122" i="8"/>
  <c r="D122" i="15"/>
  <c r="D122" i="16"/>
  <c r="D122" i="19"/>
  <c r="D28" i="15"/>
  <c r="D28" i="14"/>
  <c r="D28" i="16"/>
  <c r="D28" i="17"/>
  <c r="D284" i="17"/>
  <c r="D284" i="14"/>
  <c r="D284" i="19"/>
  <c r="D284" i="15"/>
  <c r="D29" i="19"/>
  <c r="D29" i="15"/>
  <c r="D29" i="17"/>
  <c r="D29" i="16"/>
  <c r="D285" i="12"/>
  <c r="D285" i="14"/>
  <c r="D285" i="15"/>
  <c r="D285" i="17"/>
  <c r="D285" i="16"/>
  <c r="D239" i="8"/>
  <c r="D239" i="15"/>
  <c r="D239" i="12"/>
  <c r="D239" i="16"/>
  <c r="D50" i="17"/>
  <c r="D50" i="16"/>
  <c r="D50" i="19"/>
  <c r="D50" i="11"/>
  <c r="D50" i="15"/>
  <c r="D50" i="14"/>
  <c r="D196" i="15"/>
  <c r="D196" i="12"/>
  <c r="D196" i="9"/>
  <c r="D196" i="14"/>
  <c r="D196" i="16"/>
  <c r="D196" i="19"/>
  <c r="D232" i="8"/>
  <c r="D232" i="10"/>
  <c r="D232" i="14"/>
  <c r="D232" i="9"/>
  <c r="D50" i="8"/>
  <c r="D306" i="8"/>
  <c r="D138" i="16"/>
  <c r="D138" i="19"/>
  <c r="D138" i="14"/>
  <c r="D138" i="15"/>
  <c r="D394" i="16"/>
  <c r="D394" i="19"/>
  <c r="D394" i="17"/>
  <c r="D228" i="8"/>
  <c r="D44" i="14"/>
  <c r="D44" i="17"/>
  <c r="D44" i="15"/>
  <c r="D44" i="16"/>
  <c r="D44" i="19"/>
  <c r="D300" i="14"/>
  <c r="D300" i="17"/>
  <c r="D45" i="19"/>
  <c r="D45" i="17"/>
  <c r="D45" i="15"/>
  <c r="D301" i="15"/>
  <c r="D301" i="14"/>
  <c r="D301" i="16"/>
  <c r="D301" i="13"/>
  <c r="D255" i="8"/>
  <c r="D255" i="10"/>
  <c r="D255" i="15"/>
  <c r="D255" i="17"/>
  <c r="D255" i="14"/>
  <c r="D66" i="19"/>
  <c r="D66" i="13"/>
  <c r="D66" i="9"/>
  <c r="D66" i="14"/>
  <c r="D66" i="15"/>
  <c r="D322" i="15"/>
  <c r="D322" i="12"/>
  <c r="D322" i="16"/>
  <c r="D322" i="17"/>
  <c r="D322" i="19"/>
  <c r="D322" i="11"/>
  <c r="D212" i="13"/>
  <c r="D212" i="11"/>
  <c r="D212" i="15"/>
  <c r="D212" i="19"/>
  <c r="D212" i="16"/>
  <c r="D212" i="12"/>
  <c r="D212" i="9"/>
  <c r="D212" i="17"/>
  <c r="D86" i="15"/>
  <c r="D86" i="17"/>
  <c r="D86" i="19"/>
  <c r="D342" i="15"/>
  <c r="D342" i="19"/>
  <c r="D342" i="17"/>
  <c r="D248" i="10"/>
  <c r="D248" i="19"/>
  <c r="D326" i="9"/>
  <c r="D255" i="9"/>
  <c r="D92" i="9"/>
  <c r="D104" i="9"/>
  <c r="D301" i="10"/>
  <c r="D290" i="10"/>
  <c r="D394" i="10"/>
  <c r="D138" i="10"/>
  <c r="D170" i="10"/>
  <c r="D189" i="11"/>
  <c r="D68" i="11"/>
  <c r="D159" i="12"/>
  <c r="D95" i="12"/>
  <c r="D248" i="12"/>
  <c r="D72" i="12"/>
  <c r="D45" i="12"/>
  <c r="D120" i="12"/>
  <c r="D412" i="13"/>
  <c r="D399" i="13"/>
  <c r="D120" i="13"/>
  <c r="D216" i="13"/>
  <c r="D76" i="13"/>
  <c r="D399" i="14"/>
  <c r="D106" i="14"/>
  <c r="D252" i="14"/>
  <c r="D127" i="16"/>
  <c r="D269" i="17"/>
  <c r="D374" i="17"/>
  <c r="D434" i="17"/>
  <c r="D27" i="17"/>
  <c r="D27" i="19"/>
  <c r="D27" i="14"/>
  <c r="D27" i="15"/>
  <c r="D27" i="9"/>
  <c r="D152" i="12"/>
  <c r="D287" i="8"/>
  <c r="D47" i="8"/>
  <c r="D47" i="15"/>
  <c r="D47" i="16"/>
  <c r="D47" i="17"/>
  <c r="D114" i="9"/>
  <c r="D114" i="19"/>
  <c r="D114" i="16"/>
  <c r="D114" i="17"/>
  <c r="D370" i="19"/>
  <c r="D370" i="15"/>
  <c r="D370" i="17"/>
  <c r="D370" i="9"/>
  <c r="D370" i="11"/>
  <c r="D370" i="16"/>
  <c r="D370" i="12"/>
  <c r="D260" i="16"/>
  <c r="D260" i="19"/>
  <c r="D260" i="9"/>
  <c r="D260" i="12"/>
  <c r="D260" i="17"/>
  <c r="D260" i="15"/>
  <c r="D134" i="17"/>
  <c r="D134" i="14"/>
  <c r="D134" i="13"/>
  <c r="D134" i="15"/>
  <c r="D134" i="16"/>
  <c r="D390" i="8"/>
  <c r="D390" i="19"/>
  <c r="D390" i="17"/>
  <c r="D390" i="15"/>
  <c r="D390" i="16"/>
  <c r="D40" i="14"/>
  <c r="D40" i="19"/>
  <c r="D40" i="16"/>
  <c r="D40" i="15"/>
  <c r="D40" i="10"/>
  <c r="D296" i="14"/>
  <c r="D296" i="16"/>
  <c r="D296" i="10"/>
  <c r="D296" i="17"/>
  <c r="D239" i="10"/>
  <c r="D61" i="10"/>
  <c r="D15" i="10"/>
  <c r="D399" i="11"/>
  <c r="D216" i="11"/>
  <c r="D362" i="11"/>
  <c r="D138" i="11"/>
  <c r="D173" i="11"/>
  <c r="D242" i="11"/>
  <c r="D402" i="11"/>
  <c r="D28" i="11"/>
  <c r="D232" i="12"/>
  <c r="D438" i="12"/>
  <c r="D445" i="12"/>
  <c r="D397" i="13"/>
  <c r="D438" i="13"/>
  <c r="D342" i="13"/>
  <c r="D12" i="13"/>
  <c r="D188" i="13"/>
  <c r="D28" i="13"/>
  <c r="D106" i="13"/>
  <c r="D234" i="11"/>
  <c r="D370" i="14"/>
  <c r="D445" i="14"/>
  <c r="D207" i="14"/>
  <c r="D189" i="15"/>
  <c r="D300" i="15"/>
  <c r="D438" i="19"/>
  <c r="D431" i="19"/>
  <c r="D87" i="16"/>
  <c r="D87" i="12"/>
  <c r="D87" i="15"/>
  <c r="D87" i="17"/>
  <c r="D87" i="14"/>
  <c r="D87" i="13"/>
  <c r="D87" i="9"/>
  <c r="D343" i="12"/>
  <c r="D343" i="16"/>
  <c r="D343" i="19"/>
  <c r="D343" i="17"/>
  <c r="D343" i="15"/>
  <c r="D338" i="8"/>
  <c r="D77" i="13"/>
  <c r="D71" i="17"/>
  <c r="D71" i="12"/>
  <c r="D71" i="19"/>
  <c r="D71" i="9"/>
  <c r="D71" i="16"/>
  <c r="D71" i="15"/>
  <c r="D303" i="14"/>
  <c r="D303" i="17"/>
  <c r="D303" i="12"/>
  <c r="D303" i="15"/>
  <c r="D114" i="8"/>
  <c r="D370" i="8"/>
  <c r="D202" i="13"/>
  <c r="D202" i="15"/>
  <c r="D202" i="17"/>
  <c r="D202" i="16"/>
  <c r="D36" i="8"/>
  <c r="D292" i="8"/>
  <c r="D108" i="17"/>
  <c r="D108" i="16"/>
  <c r="D108" i="12"/>
  <c r="D108" i="11"/>
  <c r="D108" i="14"/>
  <c r="D364" i="14"/>
  <c r="D364" i="17"/>
  <c r="D364" i="15"/>
  <c r="D109" i="8"/>
  <c r="D109" i="15"/>
  <c r="D109" i="19"/>
  <c r="D109" i="16"/>
  <c r="D109" i="14"/>
  <c r="D109" i="17"/>
  <c r="D109" i="13"/>
  <c r="D365" i="8"/>
  <c r="D365" i="10"/>
  <c r="D365" i="13"/>
  <c r="D365" i="19"/>
  <c r="D365" i="17"/>
  <c r="D365" i="16"/>
  <c r="D365" i="15"/>
  <c r="D63" i="8"/>
  <c r="D63" i="14"/>
  <c r="D63" i="15"/>
  <c r="D63" i="16"/>
  <c r="D63" i="17"/>
  <c r="D319" i="17"/>
  <c r="D319" i="12"/>
  <c r="D319" i="15"/>
  <c r="D130" i="16"/>
  <c r="D130" i="9"/>
  <c r="D130" i="15"/>
  <c r="D130" i="19"/>
  <c r="D130" i="17"/>
  <c r="D130" i="14"/>
  <c r="D386" i="17"/>
  <c r="D386" i="9"/>
  <c r="D386" i="13"/>
  <c r="D386" i="10"/>
  <c r="D386" i="11"/>
  <c r="D386" i="15"/>
  <c r="D386" i="16"/>
  <c r="D386" i="19"/>
  <c r="D20" i="17"/>
  <c r="D20" i="15"/>
  <c r="D20" i="11"/>
  <c r="D276" i="15"/>
  <c r="D276" i="9"/>
  <c r="D276" i="11"/>
  <c r="D276" i="16"/>
  <c r="D276" i="19"/>
  <c r="D276" i="10"/>
  <c r="D276" i="14"/>
  <c r="D276" i="17"/>
  <c r="D150" i="17"/>
  <c r="D150" i="16"/>
  <c r="D150" i="15"/>
  <c r="D406" i="15"/>
  <c r="D406" i="19"/>
  <c r="D406" i="16"/>
  <c r="D406" i="17"/>
  <c r="D56" i="17"/>
  <c r="D56" i="16"/>
  <c r="D56" i="15"/>
  <c r="D56" i="19"/>
  <c r="D56" i="12"/>
  <c r="D56" i="13"/>
  <c r="D312" i="16"/>
  <c r="D312" i="15"/>
  <c r="D312" i="10"/>
  <c r="D312" i="17"/>
  <c r="D428" i="9"/>
  <c r="D394" i="9"/>
  <c r="D108" i="9"/>
  <c r="D12" i="9"/>
  <c r="D332" i="9"/>
  <c r="D220" i="10"/>
  <c r="D223" i="10"/>
  <c r="D408" i="10"/>
  <c r="D383" i="10"/>
  <c r="D191" i="10"/>
  <c r="D66" i="10"/>
  <c r="D63" i="10"/>
  <c r="D392" i="10"/>
  <c r="D383" i="11"/>
  <c r="D365" i="11"/>
  <c r="D445" i="11"/>
  <c r="D196" i="11"/>
  <c r="D248" i="11"/>
  <c r="D118" i="11"/>
  <c r="D374" i="12"/>
  <c r="D317" i="12"/>
  <c r="D34" i="12"/>
  <c r="D322" i="13"/>
  <c r="D168" i="13"/>
  <c r="D364" i="13"/>
  <c r="D122" i="13"/>
  <c r="D319" i="14"/>
  <c r="D399" i="15"/>
  <c r="D420" i="16"/>
  <c r="D242" i="19"/>
  <c r="D58" i="19"/>
  <c r="D306" i="17"/>
  <c r="D322" i="9"/>
  <c r="D50" i="9"/>
  <c r="D60" i="13"/>
  <c r="D60" i="17"/>
  <c r="D60" i="15"/>
  <c r="D60" i="16"/>
  <c r="D264" i="11"/>
  <c r="D264" i="14"/>
  <c r="D264" i="10"/>
  <c r="D264" i="17"/>
  <c r="D24" i="16"/>
  <c r="D24" i="19"/>
  <c r="D24" i="15"/>
  <c r="D24" i="17"/>
  <c r="D24" i="13"/>
  <c r="D24" i="10"/>
  <c r="D31" i="11"/>
  <c r="D327" i="17"/>
  <c r="D327" i="19"/>
  <c r="D327" i="16"/>
  <c r="D327" i="12"/>
  <c r="D327" i="14"/>
  <c r="D327" i="15"/>
  <c r="D28" i="8"/>
  <c r="D218" i="19"/>
  <c r="D218" i="9"/>
  <c r="D218" i="17"/>
  <c r="D218" i="16"/>
  <c r="D218" i="15"/>
  <c r="D124" i="14"/>
  <c r="D124" i="11"/>
  <c r="D124" i="12"/>
  <c r="D124" i="16"/>
  <c r="D124" i="15"/>
  <c r="D124" i="17"/>
  <c r="D380" i="17"/>
  <c r="D380" i="15"/>
  <c r="D125" i="8"/>
  <c r="D125" i="12"/>
  <c r="D125" i="16"/>
  <c r="D125" i="14"/>
  <c r="D125" i="19"/>
  <c r="D125" i="17"/>
  <c r="D125" i="15"/>
  <c r="D381" i="8"/>
  <c r="D381" i="14"/>
  <c r="D381" i="13"/>
  <c r="D381" i="16"/>
  <c r="D381" i="15"/>
  <c r="D381" i="17"/>
  <c r="D79" i="8"/>
  <c r="D79" i="17"/>
  <c r="D335" i="8"/>
  <c r="D335" i="16"/>
  <c r="D335" i="17"/>
  <c r="D335" i="12"/>
  <c r="D335" i="14"/>
  <c r="D146" i="16"/>
  <c r="D146" i="19"/>
  <c r="D146" i="15"/>
  <c r="D146" i="17"/>
  <c r="D146" i="14"/>
  <c r="D146" i="9"/>
  <c r="D402" i="19"/>
  <c r="D402" i="15"/>
  <c r="D402" i="17"/>
  <c r="D402" i="10"/>
  <c r="D402" i="9"/>
  <c r="D402" i="16"/>
  <c r="D36" i="15"/>
  <c r="D36" i="14"/>
  <c r="D36" i="19"/>
  <c r="D36" i="16"/>
  <c r="D36" i="17"/>
  <c r="D292" i="9"/>
  <c r="D292" i="19"/>
  <c r="D292" i="16"/>
  <c r="D292" i="15"/>
  <c r="D292" i="11"/>
  <c r="D292" i="17"/>
  <c r="D166" i="14"/>
  <c r="D166" i="17"/>
  <c r="D166" i="16"/>
  <c r="D166" i="13"/>
  <c r="D166" i="19"/>
  <c r="D422" i="17"/>
  <c r="D422" i="19"/>
  <c r="D422" i="16"/>
  <c r="D72" i="19"/>
  <c r="D72" i="13"/>
  <c r="D72" i="15"/>
  <c r="D72" i="14"/>
  <c r="D72" i="17"/>
  <c r="D328" i="10"/>
  <c r="D328" i="14"/>
  <c r="D328" i="17"/>
  <c r="D205" i="9"/>
  <c r="D13" i="9"/>
  <c r="D111" i="9"/>
  <c r="D61" i="9"/>
  <c r="D252" i="10"/>
  <c r="D390" i="10"/>
  <c r="D327" i="10"/>
  <c r="D426" i="10"/>
  <c r="D173" i="10"/>
  <c r="D45" i="10"/>
  <c r="D253" i="10"/>
  <c r="D47" i="10"/>
  <c r="D127" i="10"/>
  <c r="D335" i="10"/>
  <c r="D42" i="10"/>
  <c r="D367" i="11"/>
  <c r="D127" i="11"/>
  <c r="D319" i="11"/>
  <c r="D298" i="11"/>
  <c r="D271" i="11"/>
  <c r="D29" i="11"/>
  <c r="D36" i="11"/>
  <c r="D431" i="12"/>
  <c r="D138" i="12"/>
  <c r="D29" i="12"/>
  <c r="D12" i="12"/>
  <c r="D358" i="13"/>
  <c r="D422" i="13"/>
  <c r="D294" i="13"/>
  <c r="D36" i="13"/>
  <c r="D271" i="14"/>
  <c r="D386" i="14"/>
  <c r="D268" i="14"/>
  <c r="D438" i="15"/>
  <c r="D234" i="19"/>
  <c r="D210" i="14"/>
  <c r="D367" i="19"/>
  <c r="D34" i="9"/>
  <c r="D154" i="16"/>
  <c r="D154" i="13"/>
  <c r="D61" i="8"/>
  <c r="D61" i="15"/>
  <c r="D61" i="17"/>
  <c r="D61" i="16"/>
  <c r="D61" i="19"/>
  <c r="D354" i="16"/>
  <c r="D354" i="19"/>
  <c r="D354" i="15"/>
  <c r="D354" i="17"/>
  <c r="D354" i="9"/>
  <c r="D354" i="14"/>
  <c r="D354" i="11"/>
  <c r="D442" i="13"/>
  <c r="D442" i="17"/>
  <c r="D442" i="16"/>
  <c r="D442" i="19"/>
  <c r="D92" i="17"/>
  <c r="D92" i="11"/>
  <c r="D92" i="14"/>
  <c r="D92" i="16"/>
  <c r="D92" i="15"/>
  <c r="D92" i="19"/>
  <c r="D146" i="8"/>
  <c r="D402" i="8"/>
  <c r="D234" i="15"/>
  <c r="D234" i="16"/>
  <c r="D234" i="9"/>
  <c r="D234" i="14"/>
  <c r="D234" i="17"/>
  <c r="D140" i="19"/>
  <c r="D140" i="11"/>
  <c r="D140" i="13"/>
  <c r="D140" i="17"/>
  <c r="D140" i="15"/>
  <c r="D396" i="19"/>
  <c r="D396" i="17"/>
  <c r="D141" i="16"/>
  <c r="D141" i="15"/>
  <c r="D141" i="12"/>
  <c r="D141" i="14"/>
  <c r="D141" i="17"/>
  <c r="D397" i="17"/>
  <c r="D397" i="16"/>
  <c r="D351" i="12"/>
  <c r="D351" i="19"/>
  <c r="D351" i="16"/>
  <c r="D351" i="17"/>
  <c r="D162" i="14"/>
  <c r="D162" i="19"/>
  <c r="D162" i="15"/>
  <c r="D162" i="17"/>
  <c r="D162" i="9"/>
  <c r="D418" i="19"/>
  <c r="D418" i="15"/>
  <c r="D418" i="11"/>
  <c r="D418" i="9"/>
  <c r="D52" i="11"/>
  <c r="D52" i="19"/>
  <c r="D52" i="12"/>
  <c r="D52" i="17"/>
  <c r="D308" i="12"/>
  <c r="D308" i="15"/>
  <c r="D308" i="16"/>
  <c r="D308" i="9"/>
  <c r="D308" i="11"/>
  <c r="D308" i="19"/>
  <c r="D308" i="14"/>
  <c r="D182" i="11"/>
  <c r="D182" i="17"/>
  <c r="D182" i="19"/>
  <c r="D88" i="14"/>
  <c r="D88" i="15"/>
  <c r="D88" i="10"/>
  <c r="D88" i="17"/>
  <c r="D396" i="9"/>
  <c r="D188" i="9"/>
  <c r="D150" i="9"/>
  <c r="D372" i="9"/>
  <c r="D392" i="9"/>
  <c r="D300" i="9"/>
  <c r="D253" i="9"/>
  <c r="D88" i="9"/>
  <c r="D349" i="10"/>
  <c r="D308" i="10"/>
  <c r="D418" i="10"/>
  <c r="D442" i="10"/>
  <c r="D106" i="10"/>
  <c r="D154" i="10"/>
  <c r="D351" i="11"/>
  <c r="D440" i="11"/>
  <c r="D294" i="11"/>
  <c r="D402" i="12"/>
  <c r="D418" i="12"/>
  <c r="D390" i="12"/>
  <c r="D268" i="12"/>
  <c r="D191" i="12"/>
  <c r="D122" i="12"/>
  <c r="D63" i="12"/>
  <c r="D332" i="13"/>
  <c r="D114" i="13"/>
  <c r="D130" i="13"/>
  <c r="D22" i="13"/>
  <c r="D218" i="11"/>
  <c r="D440" i="14"/>
  <c r="D380" i="14"/>
  <c r="D79" i="14"/>
  <c r="D223" i="14"/>
  <c r="D372" i="17"/>
  <c r="D54" i="17"/>
  <c r="D380" i="19"/>
  <c r="D13" i="19"/>
  <c r="D292" i="14"/>
  <c r="D63" i="13"/>
  <c r="D61" i="11"/>
  <c r="D280" i="14"/>
  <c r="D280" i="16"/>
  <c r="D280" i="10"/>
  <c r="D280" i="17"/>
  <c r="D280" i="15"/>
  <c r="D93" i="8"/>
  <c r="D93" i="16"/>
  <c r="D93" i="13"/>
  <c r="D93" i="11"/>
  <c r="D264" i="8"/>
  <c r="D162" i="8"/>
  <c r="D418" i="8"/>
  <c r="D250" i="16"/>
  <c r="D250" i="15"/>
  <c r="D250" i="9"/>
  <c r="D250" i="17"/>
  <c r="D250" i="19"/>
  <c r="D156" i="15"/>
  <c r="D156" i="11"/>
  <c r="D156" i="13"/>
  <c r="D156" i="14"/>
  <c r="D156" i="16"/>
  <c r="D156" i="17"/>
  <c r="D157" i="14"/>
  <c r="D157" i="19"/>
  <c r="D157" i="15"/>
  <c r="D157" i="13"/>
  <c r="D157" i="17"/>
  <c r="D413" i="16"/>
  <c r="D413" i="19"/>
  <c r="D413" i="17"/>
  <c r="D111" i="19"/>
  <c r="D111" i="17"/>
  <c r="D367" i="8"/>
  <c r="D367" i="17"/>
  <c r="D367" i="14"/>
  <c r="D367" i="12"/>
  <c r="D367" i="16"/>
  <c r="D168" i="8"/>
  <c r="D178" i="14"/>
  <c r="D178" i="16"/>
  <c r="D178" i="19"/>
  <c r="D178" i="17"/>
  <c r="D178" i="15"/>
  <c r="D434" i="16"/>
  <c r="D434" i="9"/>
  <c r="D434" i="15"/>
  <c r="D434" i="11"/>
  <c r="D434" i="19"/>
  <c r="D434" i="12"/>
  <c r="D68" i="17"/>
  <c r="D68" i="19"/>
  <c r="D68" i="14"/>
  <c r="D324" i="9"/>
  <c r="D324" i="15"/>
  <c r="D324" i="19"/>
  <c r="D324" i="16"/>
  <c r="D324" i="11"/>
  <c r="D198" i="15"/>
  <c r="D198" i="16"/>
  <c r="D198" i="13"/>
  <c r="D198" i="14"/>
  <c r="D198" i="17"/>
  <c r="D198" i="10"/>
  <c r="D104" i="19"/>
  <c r="D104" i="15"/>
  <c r="D104" i="14"/>
  <c r="D380" i="9"/>
  <c r="D134" i="9"/>
  <c r="D367" i="9"/>
  <c r="D280" i="9"/>
  <c r="D381" i="9"/>
  <c r="D271" i="9"/>
  <c r="D442" i="9"/>
  <c r="D36" i="9"/>
  <c r="D374" i="10"/>
  <c r="D156" i="10"/>
  <c r="D381" i="10"/>
  <c r="D360" i="10"/>
  <c r="D303" i="10"/>
  <c r="D157" i="10"/>
  <c r="D29" i="10"/>
  <c r="D406" i="10"/>
  <c r="D95" i="10"/>
  <c r="D95" i="11"/>
  <c r="D438" i="11"/>
  <c r="D207" i="11"/>
  <c r="D168" i="11"/>
  <c r="D141" i="11"/>
  <c r="D260" i="11"/>
  <c r="D413" i="12"/>
  <c r="D376" i="12"/>
  <c r="D274" i="12"/>
  <c r="D173" i="12"/>
  <c r="D118" i="12"/>
  <c r="D76" i="12"/>
  <c r="D408" i="12"/>
  <c r="D328" i="13"/>
  <c r="D278" i="13"/>
  <c r="D367" i="13"/>
  <c r="D444" i="13"/>
  <c r="D388" i="13"/>
  <c r="D370" i="13"/>
  <c r="D141" i="13"/>
  <c r="D102" i="13"/>
  <c r="D170" i="12"/>
  <c r="D351" i="14"/>
  <c r="D269" i="14"/>
  <c r="D248" i="14"/>
  <c r="D447" i="15"/>
  <c r="D444" i="15"/>
  <c r="D300" i="19"/>
  <c r="D198" i="19"/>
  <c r="D312" i="14"/>
  <c r="D298" i="14"/>
  <c r="D40" i="13"/>
  <c r="D18" i="11"/>
  <c r="D140" i="12"/>
  <c r="D80" i="11"/>
  <c r="D80" i="17"/>
  <c r="D80" i="14"/>
  <c r="D80" i="13"/>
  <c r="D80" i="15"/>
  <c r="D336" i="19"/>
  <c r="D336" i="10"/>
  <c r="D336" i="16"/>
  <c r="D336" i="15"/>
  <c r="D243" i="12"/>
  <c r="D243" i="13"/>
  <c r="D243" i="19"/>
  <c r="D243" i="16"/>
  <c r="D243" i="17"/>
  <c r="D243" i="15"/>
  <c r="D15" i="8"/>
  <c r="D15" i="11"/>
  <c r="D15" i="15"/>
  <c r="D15" i="12"/>
  <c r="D15" i="16"/>
  <c r="D15" i="19"/>
  <c r="D77" i="8"/>
  <c r="D77" i="15"/>
  <c r="D77" i="17"/>
  <c r="D77" i="12"/>
  <c r="D77" i="16"/>
  <c r="D77" i="19"/>
  <c r="D154" i="14"/>
  <c r="D349" i="8"/>
  <c r="D349" i="13"/>
  <c r="D349" i="16"/>
  <c r="D280" i="8"/>
  <c r="D266" i="9"/>
  <c r="D266" i="16"/>
  <c r="D266" i="19"/>
  <c r="D266" i="17"/>
  <c r="D172" i="15"/>
  <c r="D172" i="11"/>
  <c r="D172" i="17"/>
  <c r="D172" i="16"/>
  <c r="D428" i="17"/>
  <c r="D428" i="19"/>
  <c r="D173" i="13"/>
  <c r="D173" i="17"/>
  <c r="D173" i="19"/>
  <c r="D173" i="15"/>
  <c r="D429" i="16"/>
  <c r="D429" i="15"/>
  <c r="D429" i="19"/>
  <c r="D429" i="17"/>
  <c r="D127" i="8"/>
  <c r="D127" i="14"/>
  <c r="D127" i="17"/>
  <c r="D127" i="19"/>
  <c r="D383" i="19"/>
  <c r="D383" i="17"/>
  <c r="D194" i="16"/>
  <c r="D194" i="14"/>
  <c r="D194" i="10"/>
  <c r="D194" i="19"/>
  <c r="D194" i="17"/>
  <c r="D194" i="13"/>
  <c r="D84" i="17"/>
  <c r="D84" i="11"/>
  <c r="D84" i="14"/>
  <c r="D84" i="13"/>
  <c r="D84" i="15"/>
  <c r="D84" i="16"/>
  <c r="D340" i="11"/>
  <c r="D340" i="16"/>
  <c r="D340" i="17"/>
  <c r="D340" i="14"/>
  <c r="D214" i="17"/>
  <c r="D214" i="19"/>
  <c r="D214" i="14"/>
  <c r="D214" i="10"/>
  <c r="D214" i="15"/>
  <c r="D120" i="19"/>
  <c r="D120" i="10"/>
  <c r="D120" i="17"/>
  <c r="D118" i="9"/>
  <c r="D378" i="9"/>
  <c r="D436" i="9"/>
  <c r="D120" i="9"/>
  <c r="D204" i="9"/>
  <c r="D140" i="10"/>
  <c r="D354" i="10"/>
  <c r="D376" i="10"/>
  <c r="D292" i="10"/>
  <c r="D79" i="11"/>
  <c r="D397" i="11"/>
  <c r="D166" i="11"/>
  <c r="D47" i="11"/>
  <c r="D44" i="11"/>
  <c r="D397" i="12"/>
  <c r="D218" i="12"/>
  <c r="D422" i="12"/>
  <c r="D394" i="12"/>
  <c r="D162" i="12"/>
  <c r="D22" i="12"/>
  <c r="D44" i="12"/>
  <c r="D24" i="12"/>
  <c r="D360" i="13"/>
  <c r="D248" i="13"/>
  <c r="D262" i="13"/>
  <c r="D138" i="13"/>
  <c r="D20" i="13"/>
  <c r="D178" i="13"/>
  <c r="D44" i="13"/>
  <c r="D61" i="13"/>
  <c r="D172" i="14"/>
  <c r="D348" i="15"/>
  <c r="D68" i="15"/>
  <c r="D260" i="14"/>
  <c r="D96" i="17"/>
  <c r="D96" i="14"/>
  <c r="D96" i="19"/>
  <c r="D96" i="11"/>
  <c r="D96" i="15"/>
  <c r="D352" i="11"/>
  <c r="D352" i="17"/>
  <c r="D352" i="19"/>
  <c r="D259" i="14"/>
  <c r="D259" i="15"/>
  <c r="D259" i="19"/>
  <c r="D259" i="17"/>
  <c r="D259" i="13"/>
  <c r="D316" i="14"/>
  <c r="D316" i="15"/>
  <c r="D316" i="19"/>
  <c r="D82" i="15"/>
  <c r="D82" i="14"/>
  <c r="D82" i="17"/>
  <c r="D82" i="19"/>
  <c r="D82" i="9"/>
  <c r="D287" i="10"/>
  <c r="D287" i="15"/>
  <c r="D287" i="19"/>
  <c r="D287" i="14"/>
  <c r="D316" i="13"/>
  <c r="D364" i="8"/>
  <c r="D26" i="17"/>
  <c r="D26" i="16"/>
  <c r="D26" i="12"/>
  <c r="D282" i="14"/>
  <c r="D282" i="17"/>
  <c r="D282" i="19"/>
  <c r="D282" i="16"/>
  <c r="D188" i="17"/>
  <c r="D188" i="19"/>
  <c r="D188" i="12"/>
  <c r="D188" i="14"/>
  <c r="D189" i="16"/>
  <c r="D189" i="10"/>
  <c r="D189" i="14"/>
  <c r="D189" i="9"/>
  <c r="D445" i="19"/>
  <c r="D445" i="17"/>
  <c r="D445" i="16"/>
  <c r="D445" i="15"/>
  <c r="D71" i="8"/>
  <c r="D327" i="8"/>
  <c r="D143" i="8"/>
  <c r="D143" i="13"/>
  <c r="D143" i="16"/>
  <c r="D143" i="17"/>
  <c r="D143" i="19"/>
  <c r="D399" i="8"/>
  <c r="D399" i="12"/>
  <c r="D399" i="17"/>
  <c r="D399" i="19"/>
  <c r="D296" i="8"/>
  <c r="D210" i="17"/>
  <c r="D210" i="16"/>
  <c r="D210" i="11"/>
  <c r="D210" i="9"/>
  <c r="D100" i="15"/>
  <c r="D100" i="16"/>
  <c r="D100" i="17"/>
  <c r="D100" i="19"/>
  <c r="D100" i="12"/>
  <c r="D100" i="14"/>
  <c r="D356" i="16"/>
  <c r="D356" i="15"/>
  <c r="D356" i="11"/>
  <c r="D356" i="19"/>
  <c r="D356" i="14"/>
  <c r="D356" i="17"/>
  <c r="D356" i="12"/>
  <c r="D230" i="8"/>
  <c r="D230" i="16"/>
  <c r="D230" i="19"/>
  <c r="D230" i="17"/>
  <c r="D136" i="8"/>
  <c r="D136" i="10"/>
  <c r="D136" i="12"/>
  <c r="D136" i="17"/>
  <c r="D136" i="16"/>
  <c r="D136" i="15"/>
  <c r="D392" i="8"/>
  <c r="D392" i="16"/>
  <c r="D154" i="8"/>
  <c r="D316" i="9"/>
  <c r="D278" i="9"/>
  <c r="D214" i="9"/>
  <c r="D230" i="9"/>
  <c r="D109" i="9"/>
  <c r="D15" i="9"/>
  <c r="D157" i="9"/>
  <c r="D447" i="10"/>
  <c r="D340" i="10"/>
  <c r="D124" i="10"/>
  <c r="D410" i="10"/>
  <c r="D207" i="10"/>
  <c r="D322" i="10"/>
  <c r="D141" i="10"/>
  <c r="D13" i="10"/>
  <c r="D202" i="10"/>
  <c r="D282" i="10"/>
  <c r="D82" i="10"/>
  <c r="D186" i="10"/>
  <c r="D444" i="11"/>
  <c r="D255" i="11"/>
  <c r="D125" i="11"/>
  <c r="D150" i="11"/>
  <c r="D333" i="12"/>
  <c r="D440" i="12"/>
  <c r="D429" i="12"/>
  <c r="D111" i="12"/>
  <c r="D114" i="12"/>
  <c r="D50" i="12"/>
  <c r="D445" i="13"/>
  <c r="D348" i="13"/>
  <c r="D380" i="13"/>
  <c r="D242" i="13"/>
  <c r="D50" i="13"/>
  <c r="D70" i="13"/>
  <c r="D54" i="13"/>
  <c r="D322" i="14"/>
  <c r="D122" i="14"/>
  <c r="D340" i="19"/>
  <c r="D141" i="19"/>
  <c r="D376" i="14"/>
  <c r="D383" i="12"/>
  <c r="D324" i="12"/>
  <c r="D317" i="8"/>
  <c r="D317" i="13"/>
  <c r="D317" i="10"/>
  <c r="D317" i="15"/>
  <c r="D317" i="16"/>
  <c r="D317" i="19"/>
  <c r="D338" i="14"/>
  <c r="D338" i="16"/>
  <c r="D338" i="15"/>
  <c r="D338" i="19"/>
  <c r="D338" i="17"/>
  <c r="D338" i="11"/>
  <c r="D118" i="15"/>
  <c r="D118" i="19"/>
  <c r="D118" i="13"/>
  <c r="D42" i="17"/>
  <c r="D42" i="15"/>
  <c r="D42" i="12"/>
  <c r="D298" i="16"/>
  <c r="D298" i="9"/>
  <c r="D298" i="15"/>
  <c r="D204" i="12"/>
  <c r="D204" i="19"/>
  <c r="D204" i="16"/>
  <c r="D205" i="8"/>
  <c r="D205" i="15"/>
  <c r="D205" i="13"/>
  <c r="D205" i="17"/>
  <c r="D205" i="19"/>
  <c r="D205" i="16"/>
  <c r="D159" i="16"/>
  <c r="D159" i="17"/>
  <c r="D159" i="19"/>
  <c r="D415" i="17"/>
  <c r="D415" i="19"/>
  <c r="D415" i="15"/>
  <c r="D312" i="8"/>
  <c r="D226" i="14"/>
  <c r="D226" i="11"/>
  <c r="D226" i="9"/>
  <c r="D226" i="13"/>
  <c r="D226" i="17"/>
  <c r="D226" i="16"/>
  <c r="D226" i="19"/>
  <c r="D44" i="8"/>
  <c r="D300" i="8"/>
  <c r="D116" i="19"/>
  <c r="D116" i="12"/>
  <c r="D116" i="15"/>
  <c r="D116" i="17"/>
  <c r="D116" i="14"/>
  <c r="D116" i="16"/>
  <c r="D372" i="13"/>
  <c r="D372" i="10"/>
  <c r="D372" i="15"/>
  <c r="D372" i="12"/>
  <c r="D372" i="19"/>
  <c r="D372" i="16"/>
  <c r="D246" i="8"/>
  <c r="D246" i="16"/>
  <c r="D246" i="19"/>
  <c r="D246" i="15"/>
  <c r="D152" i="8"/>
  <c r="D152" i="17"/>
  <c r="D152" i="19"/>
  <c r="D408" i="8"/>
  <c r="D408" i="16"/>
  <c r="D408" i="19"/>
  <c r="D408" i="14"/>
  <c r="D447" i="9"/>
  <c r="D86" i="9"/>
  <c r="D410" i="9"/>
  <c r="D284" i="9"/>
  <c r="D333" i="9"/>
  <c r="D342" i="9"/>
  <c r="D420" i="9"/>
  <c r="D248" i="9"/>
  <c r="D47" i="9"/>
  <c r="D140" i="9"/>
  <c r="D95" i="9"/>
  <c r="D60" i="9"/>
  <c r="D434" i="10"/>
  <c r="D108" i="10"/>
  <c r="D415" i="10"/>
  <c r="D338" i="10"/>
  <c r="D178" i="10"/>
  <c r="D79" i="10"/>
  <c r="D285" i="11"/>
  <c r="D428" i="11"/>
  <c r="D342" i="11"/>
  <c r="D413" i="11"/>
  <c r="D358" i="11"/>
  <c r="D100" i="11"/>
  <c r="D134" i="11"/>
  <c r="D134" i="12"/>
  <c r="D66" i="12"/>
  <c r="D13" i="12"/>
  <c r="D402" i="13"/>
  <c r="D330" i="13"/>
  <c r="D42" i="13"/>
  <c r="D442" i="14"/>
  <c r="D372" i="14"/>
  <c r="D332" i="15"/>
  <c r="D253" i="15"/>
  <c r="D394" i="15"/>
  <c r="D415" i="16"/>
  <c r="D70" i="16"/>
  <c r="D298" i="17"/>
  <c r="D324" i="17"/>
  <c r="D88" i="19"/>
  <c r="D172" i="19"/>
  <c r="D392" i="14"/>
  <c r="D415" i="12"/>
  <c r="D276" i="12"/>
  <c r="D338" i="12"/>
  <c r="D102" i="14"/>
  <c r="D102" i="15"/>
  <c r="D82" i="8"/>
  <c r="D76" i="9"/>
  <c r="D154" i="11"/>
  <c r="D186" i="8"/>
  <c r="D186" i="19"/>
  <c r="D186" i="9"/>
  <c r="D186" i="15"/>
  <c r="D186" i="16"/>
  <c r="D186" i="17"/>
  <c r="D58" i="15"/>
  <c r="D58" i="13"/>
  <c r="D58" i="16"/>
  <c r="D314" i="16"/>
  <c r="D314" i="15"/>
  <c r="D314" i="17"/>
  <c r="D314" i="19"/>
  <c r="D314" i="13"/>
  <c r="D220" i="8"/>
  <c r="D220" i="19"/>
  <c r="D220" i="14"/>
  <c r="D220" i="15"/>
  <c r="D220" i="16"/>
  <c r="D220" i="17"/>
  <c r="D220" i="12"/>
  <c r="D118" i="8"/>
  <c r="D221" i="8"/>
  <c r="D221" i="16"/>
  <c r="D221" i="17"/>
  <c r="D221" i="10"/>
  <c r="D221" i="15"/>
  <c r="D175" i="8"/>
  <c r="D175" i="19"/>
  <c r="D175" i="12"/>
  <c r="D175" i="16"/>
  <c r="D175" i="17"/>
  <c r="D431" i="8"/>
  <c r="D431" i="13"/>
  <c r="D431" i="16"/>
  <c r="D431" i="17"/>
  <c r="D431" i="15"/>
  <c r="D328" i="8"/>
  <c r="D242" i="15"/>
  <c r="D242" i="16"/>
  <c r="D242" i="9"/>
  <c r="D242" i="17"/>
  <c r="D316" i="8"/>
  <c r="D132" i="14"/>
  <c r="D132" i="19"/>
  <c r="D132" i="17"/>
  <c r="D132" i="15"/>
  <c r="D132" i="12"/>
  <c r="D388" i="15"/>
  <c r="D388" i="14"/>
  <c r="D388" i="17"/>
  <c r="D388" i="10"/>
  <c r="D388" i="11"/>
  <c r="D262" i="17"/>
  <c r="D262" i="12"/>
  <c r="D262" i="16"/>
  <c r="D168" i="17"/>
  <c r="D168" i="15"/>
  <c r="D168" i="19"/>
  <c r="D168" i="12"/>
  <c r="D168" i="16"/>
  <c r="D424" i="14"/>
  <c r="D424" i="19"/>
  <c r="D330" i="9"/>
  <c r="D70" i="9"/>
  <c r="D415" i="9"/>
  <c r="D221" i="9"/>
  <c r="D20" i="9"/>
  <c r="D44" i="9"/>
  <c r="D296" i="9"/>
  <c r="D28" i="9"/>
  <c r="D422" i="10"/>
  <c r="D92" i="10"/>
  <c r="D162" i="10"/>
  <c r="D125" i="10"/>
  <c r="D175" i="10"/>
  <c r="D122" i="10"/>
  <c r="D424" i="10"/>
  <c r="D412" i="11"/>
  <c r="D82" i="11"/>
  <c r="D312" i="12"/>
  <c r="D354" i="12"/>
  <c r="D392" i="12"/>
  <c r="D264" i="12"/>
  <c r="D86" i="12"/>
  <c r="D58" i="12"/>
  <c r="D79" i="12"/>
  <c r="D406" i="13"/>
  <c r="D326" i="13"/>
  <c r="D300" i="13"/>
  <c r="D116" i="13"/>
  <c r="D15" i="13"/>
  <c r="D188" i="10"/>
  <c r="D186" i="11"/>
  <c r="D429" i="14"/>
  <c r="D152" i="14"/>
  <c r="D24" i="14"/>
  <c r="D422" i="15"/>
  <c r="D388" i="16"/>
  <c r="D262" i="19"/>
  <c r="D18" i="16"/>
  <c r="D324" i="14"/>
  <c r="D212" i="14"/>
  <c r="D306" i="12"/>
  <c r="D228" i="17"/>
  <c r="D228" i="19"/>
  <c r="D228" i="11"/>
  <c r="D228" i="9"/>
  <c r="D228" i="15"/>
  <c r="D228" i="10"/>
  <c r="D228" i="12"/>
  <c r="D228" i="14"/>
  <c r="D170" i="8"/>
  <c r="D170" i="16"/>
  <c r="D170" i="15"/>
  <c r="D76" i="17"/>
  <c r="D76" i="16"/>
  <c r="D76" i="11"/>
  <c r="D76" i="15"/>
  <c r="D333" i="8"/>
  <c r="D333" i="13"/>
  <c r="D333" i="14"/>
  <c r="D333" i="16"/>
  <c r="D333" i="15"/>
  <c r="D333" i="19"/>
  <c r="D98" i="16"/>
  <c r="D98" i="17"/>
  <c r="D98" i="19"/>
  <c r="D98" i="14"/>
  <c r="D244" i="9"/>
  <c r="D244" i="14"/>
  <c r="D244" i="11"/>
  <c r="D244" i="16"/>
  <c r="D244" i="15"/>
  <c r="D244" i="17"/>
  <c r="D374" i="8"/>
  <c r="D374" i="19"/>
  <c r="D374" i="16"/>
  <c r="D31" i="9"/>
  <c r="D74" i="8"/>
  <c r="D74" i="16"/>
  <c r="D74" i="19"/>
  <c r="D74" i="15"/>
  <c r="D330" i="17"/>
  <c r="D330" i="16"/>
  <c r="D330" i="15"/>
  <c r="D236" i="15"/>
  <c r="D236" i="14"/>
  <c r="D166" i="8"/>
  <c r="D237" i="8"/>
  <c r="D237" i="15"/>
  <c r="D237" i="14"/>
  <c r="D237" i="13"/>
  <c r="D237" i="17"/>
  <c r="D237" i="16"/>
  <c r="D134" i="8"/>
  <c r="D191" i="19"/>
  <c r="D191" i="16"/>
  <c r="D191" i="15"/>
  <c r="D447" i="8"/>
  <c r="D447" i="17"/>
  <c r="D447" i="16"/>
  <c r="D447" i="19"/>
  <c r="D258" i="17"/>
  <c r="D258" i="11"/>
  <c r="D258" i="19"/>
  <c r="D258" i="13"/>
  <c r="D258" i="15"/>
  <c r="D76" i="8"/>
  <c r="D332" i="8"/>
  <c r="D148" i="14"/>
  <c r="D148" i="15"/>
  <c r="D148" i="19"/>
  <c r="D148" i="12"/>
  <c r="D148" i="16"/>
  <c r="D148" i="17"/>
  <c r="D404" i="16"/>
  <c r="D404" i="10"/>
  <c r="D404" i="15"/>
  <c r="D404" i="19"/>
  <c r="D404" i="11"/>
  <c r="D404" i="12"/>
  <c r="D404" i="14"/>
  <c r="D404" i="17"/>
  <c r="D22" i="15"/>
  <c r="D22" i="19"/>
  <c r="D22" i="14"/>
  <c r="D22" i="16"/>
  <c r="D22" i="17"/>
  <c r="D278" i="10"/>
  <c r="D278" i="19"/>
  <c r="D278" i="17"/>
  <c r="D184" i="8"/>
  <c r="D184" i="10"/>
  <c r="D184" i="15"/>
  <c r="D184" i="16"/>
  <c r="D184" i="19"/>
  <c r="D440" i="19"/>
  <c r="D440" i="16"/>
  <c r="D404" i="9"/>
  <c r="D317" i="9"/>
  <c r="D54" i="9"/>
  <c r="D358" i="9"/>
  <c r="D182" i="9"/>
  <c r="D365" i="9"/>
  <c r="D178" i="9"/>
  <c r="D63" i="9"/>
  <c r="D76" i="10"/>
  <c r="D397" i="10"/>
  <c r="D344" i="10"/>
  <c r="D234" i="10"/>
  <c r="D146" i="10"/>
  <c r="D143" i="10"/>
  <c r="D378" i="10"/>
  <c r="D396" i="11"/>
  <c r="D447" i="11"/>
  <c r="D317" i="11"/>
  <c r="D333" i="11"/>
  <c r="D312" i="11"/>
  <c r="D246" i="11"/>
  <c r="D116" i="11"/>
  <c r="D335" i="11"/>
  <c r="D406" i="12"/>
  <c r="D301" i="12"/>
  <c r="D255" i="12"/>
  <c r="D82" i="12"/>
  <c r="D172" i="12"/>
  <c r="D390" i="13"/>
  <c r="D434" i="13"/>
  <c r="D327" i="13"/>
  <c r="D170" i="13"/>
  <c r="D287" i="13"/>
  <c r="D191" i="13"/>
  <c r="D150" i="13"/>
  <c r="D98" i="13"/>
  <c r="D204" i="13"/>
  <c r="D26" i="13"/>
  <c r="D28" i="10"/>
  <c r="D413" i="14"/>
  <c r="D348" i="14"/>
  <c r="D349" i="14"/>
  <c r="D191" i="14"/>
  <c r="D20" i="14"/>
  <c r="D399" i="16"/>
  <c r="D364" i="19"/>
  <c r="D340" i="15"/>
  <c r="D79" i="19"/>
  <c r="D114" i="14"/>
  <c r="D363" i="15"/>
  <c r="D363" i="16"/>
  <c r="D363" i="19"/>
  <c r="D363" i="14"/>
  <c r="D90" i="8"/>
  <c r="D90" i="19"/>
  <c r="D90" i="16"/>
  <c r="D90" i="15"/>
  <c r="D346" i="19"/>
  <c r="D346" i="17"/>
  <c r="D346" i="13"/>
  <c r="D436" i="8"/>
  <c r="D252" i="17"/>
  <c r="D252" i="12"/>
  <c r="D252" i="19"/>
  <c r="D253" i="8"/>
  <c r="D253" i="14"/>
  <c r="D253" i="16"/>
  <c r="D182" i="8"/>
  <c r="D207" i="17"/>
  <c r="D207" i="12"/>
  <c r="D207" i="19"/>
  <c r="D18" i="17"/>
  <c r="D18" i="9"/>
  <c r="D18" i="19"/>
  <c r="D18" i="15"/>
  <c r="D274" i="16"/>
  <c r="D274" i="17"/>
  <c r="D274" i="9"/>
  <c r="D274" i="13"/>
  <c r="D274" i="11"/>
  <c r="D274" i="15"/>
  <c r="D274" i="19"/>
  <c r="D274" i="14"/>
  <c r="D92" i="8"/>
  <c r="D348" i="8"/>
  <c r="D164" i="14"/>
  <c r="D164" i="19"/>
  <c r="D164" i="16"/>
  <c r="D164" i="12"/>
  <c r="D420" i="11"/>
  <c r="D420" i="13"/>
  <c r="D420" i="15"/>
  <c r="D420" i="14"/>
  <c r="D420" i="10"/>
  <c r="D420" i="19"/>
  <c r="D420" i="12"/>
  <c r="D38" i="15"/>
  <c r="D38" i="17"/>
  <c r="D38" i="14"/>
  <c r="D38" i="13"/>
  <c r="D294" i="19"/>
  <c r="D294" i="17"/>
  <c r="D294" i="16"/>
  <c r="D200" i="15"/>
  <c r="D200" i="14"/>
  <c r="D200" i="10"/>
  <c r="D200" i="11"/>
  <c r="D399" i="9"/>
  <c r="D349" i="9"/>
  <c r="D301" i="9"/>
  <c r="D38" i="9"/>
  <c r="D390" i="9"/>
  <c r="D40" i="9"/>
  <c r="D60" i="10"/>
  <c r="D324" i="10"/>
  <c r="D285" i="10"/>
  <c r="D130" i="10"/>
  <c r="D109" i="10"/>
  <c r="D159" i="10"/>
  <c r="D152" i="10"/>
  <c r="D90" i="10"/>
  <c r="D237" i="11"/>
  <c r="D380" i="11"/>
  <c r="D349" i="11"/>
  <c r="D86" i="11"/>
  <c r="D381" i="12"/>
  <c r="D298" i="12"/>
  <c r="D282" i="12"/>
  <c r="D344" i="12"/>
  <c r="D244" i="12"/>
  <c r="D340" i="12"/>
  <c r="D143" i="12"/>
  <c r="D28" i="12"/>
  <c r="D36" i="12"/>
  <c r="D127" i="12"/>
  <c r="D354" i="13"/>
  <c r="D376" i="13"/>
  <c r="D429" i="13"/>
  <c r="D246" i="13"/>
  <c r="D284" i="13"/>
  <c r="D136" i="13"/>
  <c r="D447" i="14"/>
  <c r="D258" i="14"/>
  <c r="D204" i="14"/>
  <c r="D60" i="14"/>
  <c r="D140" i="16"/>
  <c r="D412" i="17"/>
  <c r="D93" i="17"/>
  <c r="D40" i="17"/>
  <c r="D63" i="19"/>
  <c r="D164" i="17"/>
  <c r="D379" i="10"/>
  <c r="D379" i="19"/>
  <c r="D379" i="15"/>
  <c r="D379" i="16"/>
  <c r="D271" i="8"/>
  <c r="D271" i="16"/>
  <c r="D271" i="15"/>
  <c r="D426" i="17"/>
  <c r="D426" i="19"/>
  <c r="D426" i="16"/>
  <c r="D426" i="15"/>
  <c r="D332" i="19"/>
  <c r="D332" i="14"/>
  <c r="D332" i="17"/>
  <c r="D31" i="16"/>
  <c r="D31" i="13"/>
  <c r="D31" i="12"/>
  <c r="D31" i="15"/>
  <c r="D31" i="19"/>
  <c r="D31" i="14"/>
  <c r="D31" i="17"/>
  <c r="D338" i="9"/>
  <c r="D24" i="8"/>
  <c r="D106" i="8"/>
  <c r="D106" i="16"/>
  <c r="D106" i="19"/>
  <c r="D362" i="19"/>
  <c r="D362" i="16"/>
  <c r="D362" i="17"/>
  <c r="D196" i="8"/>
  <c r="D12" i="17"/>
  <c r="D12" i="15"/>
  <c r="D268" i="15"/>
  <c r="D268" i="19"/>
  <c r="D268" i="17"/>
  <c r="D13" i="17"/>
  <c r="D13" i="15"/>
  <c r="D269" i="8"/>
  <c r="D269" i="13"/>
  <c r="D269" i="16"/>
  <c r="D269" i="10"/>
  <c r="D269" i="15"/>
  <c r="D223" i="8"/>
  <c r="D223" i="13"/>
  <c r="D223" i="15"/>
  <c r="D223" i="12"/>
  <c r="D223" i="16"/>
  <c r="D34" i="19"/>
  <c r="D34" i="16"/>
  <c r="D34" i="15"/>
  <c r="D34" i="11"/>
  <c r="D34" i="14"/>
  <c r="D290" i="19"/>
  <c r="D290" i="15"/>
  <c r="D290" i="14"/>
  <c r="D290" i="9"/>
  <c r="D290" i="17"/>
  <c r="D290" i="13"/>
  <c r="D290" i="16"/>
  <c r="D180" i="14"/>
  <c r="D180" i="15"/>
  <c r="D180" i="16"/>
  <c r="D436" i="15"/>
  <c r="D436" i="16"/>
  <c r="D436" i="13"/>
  <c r="D436" i="11"/>
  <c r="D436" i="17"/>
  <c r="D436" i="12"/>
  <c r="D436" i="14"/>
  <c r="D436" i="10"/>
  <c r="D54" i="16"/>
  <c r="D54" i="15"/>
  <c r="D54" i="14"/>
  <c r="D216" i="19"/>
  <c r="D216" i="10"/>
  <c r="D216" i="15"/>
  <c r="D22" i="9"/>
  <c r="D268" i="9"/>
  <c r="D207" i="9"/>
  <c r="D348" i="9"/>
  <c r="D327" i="9"/>
  <c r="D166" i="9"/>
  <c r="D172" i="9"/>
  <c r="D159" i="9"/>
  <c r="D29" i="9"/>
  <c r="D79" i="9"/>
  <c r="D173" i="9"/>
  <c r="D440" i="9"/>
  <c r="D362" i="10"/>
  <c r="D44" i="10"/>
  <c r="D319" i="10"/>
  <c r="D271" i="10"/>
  <c r="D114" i="10"/>
  <c r="D182" i="10"/>
  <c r="D168" i="10"/>
  <c r="D221" i="11"/>
  <c r="D364" i="11"/>
  <c r="D442" i="11"/>
  <c r="D63" i="11"/>
  <c r="D70" i="11"/>
  <c r="D98" i="11"/>
  <c r="D349" i="12"/>
  <c r="D266" i="12"/>
  <c r="D292" i="12"/>
  <c r="D178" i="12"/>
  <c r="D189" i="12"/>
  <c r="D280" i="12"/>
  <c r="D90" i="12"/>
  <c r="D130" i="12"/>
  <c r="D344" i="13"/>
  <c r="D415" i="13"/>
  <c r="D148" i="13"/>
  <c r="D236" i="13"/>
  <c r="D172" i="13"/>
  <c r="D71" i="13"/>
  <c r="D125" i="13"/>
  <c r="D146" i="13"/>
  <c r="D250" i="11"/>
  <c r="D431" i="14"/>
  <c r="D205" i="14"/>
  <c r="D444" i="14"/>
  <c r="D248" i="15"/>
  <c r="D282" i="15"/>
  <c r="D52" i="15"/>
  <c r="D66" i="16"/>
  <c r="D180" i="17"/>
  <c r="D221" i="19"/>
  <c r="D258" i="16"/>
  <c r="D86" i="14"/>
  <c r="D418" i="16"/>
  <c r="D58" i="14"/>
  <c r="D26" i="15"/>
  <c r="D202" i="19"/>
  <c r="D179" i="16"/>
  <c r="D179" i="12"/>
  <c r="D167" i="13"/>
  <c r="D26" i="14"/>
  <c r="D362" i="15"/>
  <c r="D154" i="19"/>
  <c r="D346" i="15"/>
  <c r="D298" i="19"/>
  <c r="D42" i="19"/>
  <c r="D90" i="14"/>
  <c r="D379" i="17"/>
  <c r="D218" i="14"/>
  <c r="D442" i="15"/>
  <c r="D154" i="15"/>
  <c r="D363" i="17"/>
  <c r="D26" i="19"/>
  <c r="D282" i="11"/>
  <c r="D282" i="9"/>
  <c r="D74" i="14"/>
  <c r="D215" i="13"/>
  <c r="D295" i="10"/>
  <c r="D285" i="19"/>
  <c r="D385" i="19"/>
  <c r="D319" i="19"/>
  <c r="D280" i="19"/>
  <c r="D382" i="19"/>
  <c r="D237" i="19"/>
  <c r="D57" i="19"/>
  <c r="D433" i="19"/>
  <c r="D369" i="19"/>
  <c r="D360" i="19"/>
  <c r="D264" i="19"/>
  <c r="D381" i="19"/>
  <c r="D236" i="19"/>
  <c r="D54" i="19"/>
  <c r="D41" i="19"/>
  <c r="D301" i="19"/>
  <c r="D38" i="19"/>
  <c r="D303" i="19"/>
  <c r="D189" i="19"/>
  <c r="D32" i="19"/>
  <c r="D70" i="19"/>
  <c r="D76" i="19"/>
  <c r="D353" i="19"/>
  <c r="D401" i="19"/>
  <c r="D261" i="19"/>
  <c r="D245" i="19"/>
  <c r="D337" i="19"/>
  <c r="D349" i="19"/>
  <c r="D398" i="19"/>
  <c r="D239" i="19"/>
  <c r="D223" i="19"/>
  <c r="D309" i="19"/>
  <c r="D244" i="19"/>
  <c r="D20" i="19"/>
  <c r="D93" i="19"/>
  <c r="D397" i="19"/>
  <c r="D302" i="19"/>
  <c r="D273" i="19"/>
  <c r="D224" i="19"/>
  <c r="D334" i="19"/>
  <c r="D310" i="19"/>
  <c r="D255" i="19"/>
  <c r="D269" i="19"/>
  <c r="D335" i="19"/>
  <c r="D17" i="19"/>
  <c r="D240" i="19"/>
  <c r="D376" i="19"/>
  <c r="D84" i="19"/>
  <c r="D95" i="19"/>
  <c r="D312" i="19"/>
  <c r="D232" i="19"/>
  <c r="D156" i="19"/>
  <c r="D124" i="19"/>
  <c r="D344" i="19"/>
  <c r="D190" i="19"/>
  <c r="D102" i="19"/>
  <c r="D446" i="19"/>
  <c r="D200" i="19"/>
  <c r="D358" i="19"/>
  <c r="D181" i="19"/>
  <c r="D416" i="19"/>
  <c r="D73" i="19"/>
  <c r="D430" i="19"/>
  <c r="D296" i="19"/>
  <c r="D271" i="19"/>
  <c r="D180" i="19"/>
  <c r="D60" i="19"/>
  <c r="D28" i="19"/>
  <c r="D414" i="19"/>
  <c r="D392" i="19"/>
  <c r="D134" i="19"/>
  <c r="D253" i="19"/>
  <c r="D108" i="19"/>
  <c r="D150" i="19"/>
  <c r="D213" i="19"/>
  <c r="D293" i="19"/>
  <c r="D47" i="19"/>
  <c r="D12" i="19"/>
  <c r="D90" i="17"/>
  <c r="D105" i="17"/>
  <c r="D128" i="17"/>
  <c r="D58" i="17"/>
  <c r="D333" i="17"/>
  <c r="D91" i="17"/>
  <c r="D89" i="17"/>
  <c r="D153" i="17"/>
  <c r="D118" i="17"/>
  <c r="D349" i="17"/>
  <c r="D46" i="17"/>
  <c r="D59" i="17"/>
  <c r="D376" i="17"/>
  <c r="D208" i="17"/>
  <c r="D74" i="17"/>
  <c r="D106" i="17"/>
  <c r="D348" i="17"/>
  <c r="D238" i="17"/>
  <c r="D43" i="17"/>
  <c r="D400" i="17"/>
  <c r="D318" i="17"/>
  <c r="D325" i="17"/>
  <c r="D408" i="17"/>
  <c r="D209" i="17"/>
  <c r="D75" i="17"/>
  <c r="D154" i="17"/>
  <c r="D107" i="17"/>
  <c r="D142" i="17"/>
  <c r="D309" i="17"/>
  <c r="D69" i="17"/>
  <c r="D224" i="17"/>
  <c r="D239" i="17"/>
  <c r="D34" i="17"/>
  <c r="D37" i="17"/>
  <c r="D301" i="17"/>
  <c r="D444" i="17"/>
  <c r="D203" i="17"/>
  <c r="D64" i="17"/>
  <c r="D102" i="17"/>
  <c r="D204" i="17"/>
  <c r="D440" i="17"/>
  <c r="D248" i="17"/>
  <c r="D190" i="17"/>
  <c r="D41" i="17"/>
  <c r="D170" i="17"/>
  <c r="D317" i="17"/>
  <c r="D14" i="17"/>
  <c r="D360" i="17"/>
  <c r="D366" i="17"/>
  <c r="D392" i="17"/>
  <c r="D191" i="17"/>
  <c r="D19" i="17"/>
  <c r="D171" i="17"/>
  <c r="D316" i="17"/>
  <c r="D253" i="17"/>
  <c r="D216" i="17"/>
  <c r="D344" i="17"/>
  <c r="D181" i="17"/>
  <c r="D304" i="17"/>
  <c r="D222" i="17"/>
  <c r="D155" i="17"/>
  <c r="D112" i="17"/>
  <c r="D308" i="17"/>
  <c r="D225" i="17"/>
  <c r="D287" i="17"/>
  <c r="D232" i="17"/>
  <c r="D358" i="17"/>
  <c r="D206" i="17"/>
  <c r="D336" i="17"/>
  <c r="D305" i="17"/>
  <c r="D85" i="17"/>
  <c r="D223" i="17"/>
  <c r="D184" i="17"/>
  <c r="D200" i="17"/>
  <c r="D438" i="17"/>
  <c r="D236" i="17"/>
  <c r="D53" i="17"/>
  <c r="D310" i="17"/>
  <c r="D256" i="17"/>
  <c r="D270" i="17"/>
  <c r="D196" i="17"/>
  <c r="D373" i="17"/>
  <c r="D121" i="17"/>
  <c r="D193" i="17"/>
  <c r="D257" i="17"/>
  <c r="D240" i="17"/>
  <c r="D271" i="17"/>
  <c r="D62" i="17"/>
  <c r="D246" i="17"/>
  <c r="D424" i="17"/>
  <c r="D334" i="17"/>
  <c r="D133" i="17"/>
  <c r="D122" i="17"/>
  <c r="D241" i="17"/>
  <c r="D138" i="17"/>
  <c r="D94" i="17"/>
  <c r="D389" i="17"/>
  <c r="D158" i="17"/>
  <c r="D272" i="17"/>
  <c r="D123" i="17"/>
  <c r="D139" i="17"/>
  <c r="D179" i="17"/>
  <c r="D368" i="17"/>
  <c r="D384" i="17"/>
  <c r="D32" i="17"/>
  <c r="D323" i="16"/>
  <c r="D268" i="16"/>
  <c r="D345" i="16"/>
  <c r="D217" i="16"/>
  <c r="D368" i="16"/>
  <c r="D201" i="16"/>
  <c r="D99" i="16"/>
  <c r="D187" i="16"/>
  <c r="D144" i="16"/>
  <c r="D291" i="16"/>
  <c r="D278" i="16"/>
  <c r="D433" i="16"/>
  <c r="D224" i="16"/>
  <c r="D383" i="16"/>
  <c r="D376" i="16"/>
  <c r="D207" i="16"/>
  <c r="D86" i="16"/>
  <c r="D82" i="16"/>
  <c r="D72" i="16"/>
  <c r="D120" i="16"/>
  <c r="D200" i="16"/>
  <c r="D275" i="16"/>
  <c r="D326" i="16"/>
  <c r="D79" i="16"/>
  <c r="D111" i="16"/>
  <c r="D307" i="16"/>
  <c r="D259" i="16"/>
  <c r="D430" i="16"/>
  <c r="D51" i="16"/>
  <c r="D257" i="16"/>
  <c r="D25" i="16"/>
  <c r="D104" i="16"/>
  <c r="D444" i="16"/>
  <c r="D414" i="16"/>
  <c r="D265" i="16"/>
  <c r="D264" i="16"/>
  <c r="D384" i="16"/>
  <c r="D182" i="16"/>
  <c r="D328" i="16"/>
  <c r="D52" i="16"/>
  <c r="D256" i="16"/>
  <c r="D20" i="16"/>
  <c r="D69" i="16"/>
  <c r="D428" i="16"/>
  <c r="D398" i="16"/>
  <c r="D252" i="16"/>
  <c r="D416" i="16"/>
  <c r="D313" i="16"/>
  <c r="D67" i="16"/>
  <c r="D208" i="16"/>
  <c r="D88" i="16"/>
  <c r="D13" i="16"/>
  <c r="D412" i="16"/>
  <c r="D304" i="16"/>
  <c r="D310" i="16"/>
  <c r="D132" i="16"/>
  <c r="D135" i="16"/>
  <c r="D209" i="16"/>
  <c r="D396" i="16"/>
  <c r="D287" i="16"/>
  <c r="D303" i="16"/>
  <c r="D319" i="16"/>
  <c r="D115" i="16"/>
  <c r="D53" i="16"/>
  <c r="D432" i="16"/>
  <c r="D329" i="16"/>
  <c r="D435" i="16"/>
  <c r="D380" i="16"/>
  <c r="D424" i="16"/>
  <c r="D214" i="16"/>
  <c r="D255" i="16"/>
  <c r="D160" i="16"/>
  <c r="D112" i="16"/>
  <c r="D176" i="16"/>
  <c r="D45" i="16"/>
  <c r="D382" i="16"/>
  <c r="D80" i="16"/>
  <c r="D419" i="16"/>
  <c r="D364" i="16"/>
  <c r="D236" i="16"/>
  <c r="D297" i="16"/>
  <c r="D161" i="16"/>
  <c r="D68" i="16"/>
  <c r="D163" i="16"/>
  <c r="D157" i="16"/>
  <c r="D42" i="16"/>
  <c r="D403" i="16"/>
  <c r="D348" i="16"/>
  <c r="D216" i="16"/>
  <c r="D152" i="16"/>
  <c r="D102" i="16"/>
  <c r="D38" i="16"/>
  <c r="D158" i="16"/>
  <c r="D249" i="16"/>
  <c r="D387" i="16"/>
  <c r="D332" i="16"/>
  <c r="D360" i="16"/>
  <c r="D232" i="16"/>
  <c r="D19" i="16"/>
  <c r="D35" i="16"/>
  <c r="D248" i="16"/>
  <c r="D48" i="16"/>
  <c r="D371" i="16"/>
  <c r="D316" i="16"/>
  <c r="D228" i="16"/>
  <c r="D128" i="16"/>
  <c r="D355" i="16"/>
  <c r="D300" i="16"/>
  <c r="D352" i="16"/>
  <c r="D342" i="16"/>
  <c r="D173" i="16"/>
  <c r="D12" i="16"/>
  <c r="D118" i="16"/>
  <c r="D30" i="16"/>
  <c r="D339" i="16"/>
  <c r="D284" i="16"/>
  <c r="D344" i="16"/>
  <c r="D174" i="16"/>
  <c r="D188" i="16"/>
  <c r="D23" i="16"/>
  <c r="D95" i="16"/>
  <c r="D64" i="16"/>
  <c r="D241" i="15"/>
  <c r="D182" i="15"/>
  <c r="D328" i="15"/>
  <c r="D209" i="15"/>
  <c r="D79" i="15"/>
  <c r="D67" i="15"/>
  <c r="D424" i="15"/>
  <c r="D222" i="15"/>
  <c r="D408" i="15"/>
  <c r="D367" i="15"/>
  <c r="D384" i="15"/>
  <c r="D190" i="15"/>
  <c r="D374" i="15"/>
  <c r="D51" i="15"/>
  <c r="D392" i="15"/>
  <c r="D360" i="15"/>
  <c r="D163" i="15"/>
  <c r="D252" i="15"/>
  <c r="D264" i="15"/>
  <c r="D175" i="15"/>
  <c r="D304" i="15"/>
  <c r="D35" i="15"/>
  <c r="D383" i="15"/>
  <c r="D192" i="15"/>
  <c r="D428" i="15"/>
  <c r="D226" i="15"/>
  <c r="D294" i="15"/>
  <c r="D159" i="15"/>
  <c r="D351" i="15"/>
  <c r="D147" i="15"/>
  <c r="D19" i="15"/>
  <c r="D210" i="15"/>
  <c r="D204" i="15"/>
  <c r="D230" i="15"/>
  <c r="D412" i="15"/>
  <c r="D194" i="15"/>
  <c r="D203" i="15"/>
  <c r="D215" i="15"/>
  <c r="D143" i="15"/>
  <c r="D296" i="15"/>
  <c r="D131" i="15"/>
  <c r="D188" i="15"/>
  <c r="D335" i="15"/>
  <c r="D262" i="15"/>
  <c r="D278" i="15"/>
  <c r="D179" i="15"/>
  <c r="D358" i="15"/>
  <c r="D127" i="15"/>
  <c r="D115" i="15"/>
  <c r="D326" i="15"/>
  <c r="D344" i="15"/>
  <c r="D310" i="15"/>
  <c r="D352" i="15"/>
  <c r="D181" i="15"/>
  <c r="D111" i="15"/>
  <c r="D99" i="15"/>
  <c r="D232" i="15"/>
  <c r="D440" i="15"/>
  <c r="D95" i="15"/>
  <c r="D83" i="15"/>
  <c r="D391" i="14"/>
  <c r="D202" i="14"/>
  <c r="D294" i="14"/>
  <c r="D209" i="14"/>
  <c r="D337" i="14"/>
  <c r="D61" i="14"/>
  <c r="D266" i="14"/>
  <c r="D311" i="14"/>
  <c r="D246" i="14"/>
  <c r="D179" i="14"/>
  <c r="D13" i="14"/>
  <c r="D32" i="14"/>
  <c r="D47" i="14"/>
  <c r="D432" i="14"/>
  <c r="D278" i="14"/>
  <c r="D199" i="14"/>
  <c r="D186" i="14"/>
  <c r="D29" i="14"/>
  <c r="D93" i="14"/>
  <c r="D37" i="14"/>
  <c r="D289" i="14"/>
  <c r="D425" i="14"/>
  <c r="D262" i="14"/>
  <c r="D181" i="14"/>
  <c r="D35" i="14"/>
  <c r="D15" i="14"/>
  <c r="D393" i="14"/>
  <c r="D426" i="14"/>
  <c r="D135" i="14"/>
  <c r="D182" i="14"/>
  <c r="D394" i="14"/>
  <c r="D254" i="14"/>
  <c r="D343" i="14"/>
  <c r="D18" i="14"/>
  <c r="D115" i="14"/>
  <c r="D239" i="14"/>
  <c r="D342" i="14"/>
  <c r="D250" i="14"/>
  <c r="D346" i="14"/>
  <c r="D151" i="14"/>
  <c r="D396" i="14"/>
  <c r="D362" i="14"/>
  <c r="D409" i="14"/>
  <c r="D375" i="14"/>
  <c r="D321" i="14"/>
  <c r="D359" i="14"/>
  <c r="D410" i="14"/>
  <c r="D314" i="14"/>
  <c r="D374" i="14"/>
  <c r="D231" i="14"/>
  <c r="D131" i="14"/>
  <c r="D95" i="14"/>
  <c r="D358" i="14"/>
  <c r="D273" i="14"/>
  <c r="D310" i="14"/>
  <c r="D193" i="14"/>
  <c r="D167" i="14"/>
  <c r="D143" i="14"/>
  <c r="D330" i="14"/>
  <c r="D111" i="14"/>
  <c r="D326" i="14"/>
  <c r="D305" i="14"/>
  <c r="D83" i="14"/>
  <c r="D175" i="14"/>
  <c r="D288" i="14"/>
  <c r="D377" i="14"/>
  <c r="D77" i="14"/>
  <c r="D423" i="14"/>
  <c r="D52" i="14"/>
  <c r="D215" i="14"/>
  <c r="D48" i="14"/>
  <c r="D378" i="14"/>
  <c r="D159" i="14"/>
  <c r="D407" i="14"/>
  <c r="D247" i="14"/>
  <c r="D369" i="14"/>
  <c r="D230" i="14"/>
  <c r="D67" i="14"/>
  <c r="D45" i="14"/>
  <c r="D51" i="14"/>
  <c r="D119" i="14"/>
  <c r="D56" i="14"/>
  <c r="D138" i="8"/>
  <c r="D236" i="8"/>
  <c r="D252" i="8"/>
  <c r="D29" i="8"/>
  <c r="D285" i="8"/>
  <c r="D45" i="8"/>
  <c r="D301" i="8"/>
  <c r="D140" i="8"/>
  <c r="D396" i="8"/>
  <c r="D432" i="13"/>
  <c r="D244" i="13"/>
  <c r="D200" i="13"/>
  <c r="D196" i="13"/>
  <c r="D104" i="13"/>
  <c r="D88" i="13"/>
  <c r="D186" i="13"/>
  <c r="D285" i="13"/>
  <c r="D13" i="13"/>
  <c r="D368" i="13"/>
  <c r="D271" i="13"/>
  <c r="D253" i="13"/>
  <c r="D353" i="13"/>
  <c r="D180" i="13"/>
  <c r="D74" i="13"/>
  <c r="D356" i="13"/>
  <c r="D400" i="13"/>
  <c r="D378" i="13"/>
  <c r="D369" i="13"/>
  <c r="D371" i="13"/>
  <c r="D179" i="13"/>
  <c r="D182" i="13"/>
  <c r="D149" i="13"/>
  <c r="D86" i="13"/>
  <c r="D221" i="13"/>
  <c r="D323" i="13"/>
  <c r="D410" i="13"/>
  <c r="D334" i="13"/>
  <c r="D41" i="13"/>
  <c r="D64" i="13"/>
  <c r="D416" i="13"/>
  <c r="D352" i="13"/>
  <c r="D163" i="13"/>
  <c r="D275" i="13"/>
  <c r="D319" i="13"/>
  <c r="D394" i="13"/>
  <c r="D335" i="13"/>
  <c r="D298" i="13"/>
  <c r="D108" i="13"/>
  <c r="D430" i="13"/>
  <c r="D308" i="13"/>
  <c r="D362" i="13"/>
  <c r="D189" i="13"/>
  <c r="D292" i="13"/>
  <c r="D384" i="13"/>
  <c r="D159" i="13"/>
  <c r="D169" i="13"/>
  <c r="D127" i="13"/>
  <c r="D83" i="13"/>
  <c r="D124" i="13"/>
  <c r="D414" i="13"/>
  <c r="D307" i="13"/>
  <c r="D385" i="13"/>
  <c r="D280" i="13"/>
  <c r="D224" i="13"/>
  <c r="D121" i="13"/>
  <c r="D398" i="13"/>
  <c r="D296" i="13"/>
  <c r="D266" i="13"/>
  <c r="D25" i="13"/>
  <c r="D382" i="13"/>
  <c r="D329" i="13"/>
  <c r="D282" i="13"/>
  <c r="D324" i="13"/>
  <c r="D239" i="13"/>
  <c r="D291" i="13"/>
  <c r="D175" i="13"/>
  <c r="D111" i="13"/>
  <c r="D43" i="13"/>
  <c r="D59" i="13"/>
  <c r="D366" i="13"/>
  <c r="D340" i="13"/>
  <c r="D339" i="13"/>
  <c r="D273" i="13"/>
  <c r="D264" i="13"/>
  <c r="D260" i="13"/>
  <c r="D426" i="13"/>
  <c r="D234" i="13"/>
  <c r="D241" i="13"/>
  <c r="D101" i="13"/>
  <c r="D350" i="13"/>
  <c r="D276" i="13"/>
  <c r="D250" i="13"/>
  <c r="D257" i="13"/>
  <c r="D91" i="13"/>
  <c r="D45" i="13"/>
  <c r="D232" i="13"/>
  <c r="D404" i="13"/>
  <c r="D79" i="13"/>
  <c r="D27" i="13"/>
  <c r="D185" i="13"/>
  <c r="D218" i="13"/>
  <c r="D207" i="13"/>
  <c r="D303" i="13"/>
  <c r="D228" i="13"/>
  <c r="D211" i="13"/>
  <c r="D29" i="13"/>
  <c r="D64" i="12"/>
  <c r="D38" i="12"/>
  <c r="D60" i="12"/>
  <c r="D426" i="12"/>
  <c r="D332" i="12"/>
  <c r="D442" i="12"/>
  <c r="D384" i="12"/>
  <c r="D230" i="12"/>
  <c r="D290" i="12"/>
  <c r="D385" i="12"/>
  <c r="D281" i="12"/>
  <c r="D416" i="12"/>
  <c r="D93" i="12"/>
  <c r="D300" i="12"/>
  <c r="D215" i="12"/>
  <c r="D417" i="12"/>
  <c r="D214" i="12"/>
  <c r="D91" i="12"/>
  <c r="D245" i="12"/>
  <c r="D410" i="12"/>
  <c r="D284" i="12"/>
  <c r="D216" i="12"/>
  <c r="D180" i="12"/>
  <c r="D246" i="12"/>
  <c r="D378" i="12"/>
  <c r="D316" i="12"/>
  <c r="D158" i="12"/>
  <c r="D226" i="12"/>
  <c r="D126" i="12"/>
  <c r="D55" i="12"/>
  <c r="D198" i="12"/>
  <c r="D352" i="12"/>
  <c r="D14" i="12"/>
  <c r="D154" i="12"/>
  <c r="D69" i="12"/>
  <c r="D227" i="12"/>
  <c r="D348" i="12"/>
  <c r="D35" i="12"/>
  <c r="D184" i="12"/>
  <c r="D297" i="12"/>
  <c r="D353" i="12"/>
  <c r="D336" i="12"/>
  <c r="D400" i="12"/>
  <c r="D202" i="12"/>
  <c r="D32" i="12"/>
  <c r="D250" i="12"/>
  <c r="D150" i="12"/>
  <c r="D74" i="12"/>
  <c r="D237" i="12"/>
  <c r="D40" i="12"/>
  <c r="D166" i="12"/>
  <c r="D205" i="12"/>
  <c r="D273" i="12"/>
  <c r="D269" i="12"/>
  <c r="D342" i="12"/>
  <c r="D337" i="12"/>
  <c r="D401" i="12"/>
  <c r="D330" i="12"/>
  <c r="D201" i="12"/>
  <c r="D249" i="12"/>
  <c r="D236" i="12"/>
  <c r="D98" i="12"/>
  <c r="D444" i="12"/>
  <c r="D193" i="12"/>
  <c r="D225" i="12"/>
  <c r="D144" i="12"/>
  <c r="D80" i="12"/>
  <c r="D428" i="12"/>
  <c r="D194" i="12"/>
  <c r="D183" i="12"/>
  <c r="D161" i="12"/>
  <c r="D46" i="12"/>
  <c r="D146" i="12"/>
  <c r="D358" i="12"/>
  <c r="D412" i="12"/>
  <c r="D200" i="12"/>
  <c r="D310" i="12"/>
  <c r="D20" i="12"/>
  <c r="D94" i="12"/>
  <c r="D396" i="12"/>
  <c r="D247" i="12"/>
  <c r="D257" i="12"/>
  <c r="D346" i="12"/>
  <c r="D305" i="12"/>
  <c r="D242" i="12"/>
  <c r="D23" i="12"/>
  <c r="D104" i="12"/>
  <c r="D380" i="12"/>
  <c r="D231" i="12"/>
  <c r="D368" i="12"/>
  <c r="D102" i="12"/>
  <c r="D84" i="12"/>
  <c r="D432" i="12"/>
  <c r="D241" i="12"/>
  <c r="D113" i="12"/>
  <c r="D70" i="12"/>
  <c r="D364" i="12"/>
  <c r="D369" i="12"/>
  <c r="D253" i="12"/>
  <c r="D109" i="12"/>
  <c r="D78" i="12"/>
  <c r="D433" i="12"/>
  <c r="D129" i="12"/>
  <c r="D65" i="12"/>
  <c r="D174" i="11"/>
  <c r="D45" i="11"/>
  <c r="D375" i="11"/>
  <c r="D158" i="11"/>
  <c r="D214" i="11"/>
  <c r="D39" i="11"/>
  <c r="D21" i="11"/>
  <c r="D424" i="11"/>
  <c r="D330" i="11"/>
  <c r="D89" i="11"/>
  <c r="D220" i="11"/>
  <c r="D163" i="11"/>
  <c r="D71" i="11"/>
  <c r="D55" i="11"/>
  <c r="D204" i="11"/>
  <c r="D376" i="11"/>
  <c r="D88" i="11"/>
  <c r="D164" i="11"/>
  <c r="D146" i="11"/>
  <c r="D42" i="11"/>
  <c r="D326" i="11"/>
  <c r="D409" i="11"/>
  <c r="D183" i="11"/>
  <c r="D19" i="11"/>
  <c r="D56" i="11"/>
  <c r="D181" i="11"/>
  <c r="D321" i="11"/>
  <c r="D410" i="11"/>
  <c r="D180" i="11"/>
  <c r="D310" i="11"/>
  <c r="D142" i="11"/>
  <c r="D147" i="11"/>
  <c r="D57" i="11"/>
  <c r="D130" i="11"/>
  <c r="D24" i="11"/>
  <c r="D115" i="11"/>
  <c r="D239" i="11"/>
  <c r="D148" i="11"/>
  <c r="D77" i="11"/>
  <c r="D378" i="11"/>
  <c r="D126" i="11"/>
  <c r="D327" i="11"/>
  <c r="D337" i="11"/>
  <c r="D273" i="11"/>
  <c r="D408" i="11"/>
  <c r="D152" i="11"/>
  <c r="D40" i="11"/>
  <c r="D328" i="11"/>
  <c r="D120" i="11"/>
  <c r="D13" i="11"/>
  <c r="D90" i="11"/>
  <c r="D359" i="11"/>
  <c r="D393" i="11"/>
  <c r="D136" i="11"/>
  <c r="D110" i="11"/>
  <c r="D41" i="11"/>
  <c r="D131" i="11"/>
  <c r="D121" i="11"/>
  <c r="D346" i="11"/>
  <c r="D374" i="11"/>
  <c r="D266" i="11"/>
  <c r="D360" i="11"/>
  <c r="D394" i="11"/>
  <c r="D132" i="11"/>
  <c r="D355" i="11"/>
  <c r="D425" i="11"/>
  <c r="D262" i="11"/>
  <c r="D99" i="11"/>
  <c r="D231" i="11"/>
  <c r="D348" i="11"/>
  <c r="D426" i="11"/>
  <c r="D247" i="11"/>
  <c r="D122" i="11"/>
  <c r="D178" i="11"/>
  <c r="D232" i="11"/>
  <c r="D114" i="11"/>
  <c r="D316" i="11"/>
  <c r="D201" i="11"/>
  <c r="D74" i="11"/>
  <c r="D295" i="11"/>
  <c r="D12" i="11"/>
  <c r="D300" i="11"/>
  <c r="D198" i="11"/>
  <c r="D72" i="11"/>
  <c r="D104" i="11"/>
  <c r="D202" i="11"/>
  <c r="D296" i="11"/>
  <c r="D252" i="11"/>
  <c r="D209" i="11"/>
  <c r="D73" i="11"/>
  <c r="D105" i="11"/>
  <c r="D162" i="11"/>
  <c r="D35" i="11"/>
  <c r="D236" i="11"/>
  <c r="D241" i="11"/>
  <c r="D278" i="11"/>
  <c r="D83" i="11"/>
  <c r="D67" i="11"/>
  <c r="D299" i="10"/>
  <c r="D39" i="10"/>
  <c r="D300" i="10"/>
  <c r="D196" i="10"/>
  <c r="D270" i="10"/>
  <c r="D132" i="10"/>
  <c r="D283" i="10"/>
  <c r="D389" i="10"/>
  <c r="D433" i="10"/>
  <c r="D116" i="10"/>
  <c r="D20" i="10"/>
  <c r="D273" i="10"/>
  <c r="D315" i="10"/>
  <c r="D238" i="10"/>
  <c r="D275" i="10"/>
  <c r="D241" i="10"/>
  <c r="D166" i="10"/>
  <c r="D212" i="10"/>
  <c r="D373" i="10"/>
  <c r="D102" i="10"/>
  <c r="D64" i="10"/>
  <c r="D254" i="10"/>
  <c r="D100" i="10"/>
  <c r="D364" i="10"/>
  <c r="D72" i="10"/>
  <c r="D103" i="10"/>
  <c r="D38" i="10"/>
  <c r="D357" i="10"/>
  <c r="D50" i="10"/>
  <c r="D363" i="10"/>
  <c r="D134" i="10"/>
  <c r="D416" i="10"/>
  <c r="D310" i="10"/>
  <c r="D384" i="10"/>
  <c r="D34" i="10"/>
  <c r="D348" i="10"/>
  <c r="D135" i="10"/>
  <c r="D417" i="10"/>
  <c r="D305" i="10"/>
  <c r="D385" i="10"/>
  <c r="D246" i="10"/>
  <c r="D18" i="10"/>
  <c r="D84" i="10"/>
  <c r="D353" i="10"/>
  <c r="D180" i="10"/>
  <c r="D347" i="10"/>
  <c r="D54" i="10"/>
  <c r="D405" i="10"/>
  <c r="D71" i="10"/>
  <c r="D444" i="10"/>
  <c r="D164" i="10"/>
  <c r="D341" i="10"/>
  <c r="D55" i="10"/>
  <c r="D262" i="10"/>
  <c r="D432" i="10"/>
  <c r="D428" i="10"/>
  <c r="D259" i="10"/>
  <c r="D332" i="10"/>
  <c r="D294" i="10"/>
  <c r="D342" i="10"/>
  <c r="D209" i="10"/>
  <c r="D86" i="10"/>
  <c r="D150" i="10"/>
  <c r="D183" i="10"/>
  <c r="D412" i="10"/>
  <c r="D244" i="10"/>
  <c r="D211" i="10"/>
  <c r="D331" i="10"/>
  <c r="D230" i="10"/>
  <c r="D289" i="10"/>
  <c r="D68" i="10"/>
  <c r="D326" i="10"/>
  <c r="D87" i="10"/>
  <c r="D151" i="10"/>
  <c r="D316" i="10"/>
  <c r="D36" i="10"/>
  <c r="D396" i="10"/>
  <c r="D148" i="10"/>
  <c r="D321" i="10"/>
  <c r="D22" i="10"/>
  <c r="D70" i="10"/>
  <c r="D380" i="10"/>
  <c r="D227" i="10"/>
  <c r="D118" i="10"/>
  <c r="D23" i="10"/>
  <c r="D52" i="10"/>
  <c r="D284" i="10"/>
  <c r="D302" i="10"/>
  <c r="D119" i="10"/>
  <c r="D208" i="9"/>
  <c r="D304" i="9"/>
  <c r="D202" i="9"/>
  <c r="D96" i="9"/>
  <c r="D256" i="9"/>
  <c r="D263" i="9"/>
  <c r="D49" i="9"/>
  <c r="D97" i="9"/>
  <c r="D344" i="9"/>
  <c r="D223" i="9"/>
  <c r="D62" i="9"/>
  <c r="D319" i="9"/>
  <c r="D122" i="9"/>
  <c r="D233" i="9"/>
  <c r="D297" i="9"/>
  <c r="D26" i="9"/>
  <c r="D179" i="9"/>
  <c r="D430" i="9"/>
  <c r="D106" i="9"/>
  <c r="D352" i="9"/>
  <c r="D174" i="9"/>
  <c r="D46" i="9"/>
  <c r="D16" i="9"/>
  <c r="D32" i="9"/>
  <c r="D184" i="9"/>
  <c r="D287" i="9"/>
  <c r="D303" i="9"/>
  <c r="D17" i="9"/>
  <c r="D33" i="9"/>
  <c r="D400" i="9"/>
  <c r="D288" i="9"/>
  <c r="D158" i="9"/>
  <c r="D30" i="9"/>
  <c r="D64" i="9"/>
  <c r="D335" i="9"/>
  <c r="D90" i="9"/>
  <c r="D14" i="9"/>
  <c r="D65" i="9"/>
  <c r="D48" i="9"/>
  <c r="D323" i="9"/>
  <c r="D170" i="9"/>
  <c r="D239" i="9"/>
  <c r="D376" i="9"/>
  <c r="D142" i="9"/>
  <c r="D360" i="9"/>
  <c r="D160" i="9"/>
  <c r="D240" i="9"/>
  <c r="D351" i="9"/>
  <c r="D201" i="9"/>
  <c r="D161" i="9"/>
  <c r="D112" i="9"/>
  <c r="D78" i="9"/>
  <c r="D275" i="9"/>
  <c r="D249" i="9"/>
  <c r="D74" i="9"/>
  <c r="D126" i="9"/>
  <c r="D113" i="9"/>
  <c r="D42" i="9"/>
  <c r="D259" i="9"/>
  <c r="D154" i="9"/>
  <c r="D432" i="9"/>
  <c r="D80" i="9"/>
  <c r="D243" i="9"/>
  <c r="D320" i="9"/>
  <c r="D110" i="9"/>
  <c r="D144" i="9"/>
  <c r="D81" i="9"/>
  <c r="D128" i="9"/>
  <c r="D211" i="9"/>
  <c r="D58" i="9"/>
  <c r="D145" i="9"/>
  <c r="D129" i="9"/>
  <c r="D195" i="9"/>
  <c r="D138" i="9"/>
  <c r="D312" i="9"/>
  <c r="D94" i="9"/>
  <c r="D336" i="9"/>
  <c r="D26" i="8"/>
  <c r="D42" i="8"/>
  <c r="D173" i="8"/>
  <c r="D429" i="8"/>
  <c r="D189" i="8"/>
  <c r="D445" i="8"/>
  <c r="D141" i="8"/>
  <c r="D397" i="8"/>
  <c r="D156" i="8"/>
  <c r="D412" i="8"/>
  <c r="D157" i="8"/>
  <c r="D413" i="8"/>
  <c r="D284" i="8"/>
  <c r="D60" i="8"/>
  <c r="D218" i="8"/>
  <c r="D58" i="8"/>
  <c r="D250" i="8"/>
  <c r="D18" i="8"/>
  <c r="D274" i="8"/>
  <c r="D258" i="8"/>
  <c r="D98" i="8"/>
  <c r="D354" i="8"/>
  <c r="D268" i="8"/>
  <c r="D410" i="8"/>
  <c r="D234" i="8"/>
  <c r="D420" i="8"/>
  <c r="D180" i="8"/>
  <c r="D266" i="8"/>
  <c r="D212" i="8"/>
  <c r="D34" i="8"/>
  <c r="D290" i="8"/>
  <c r="D298" i="8"/>
  <c r="D314" i="8"/>
  <c r="D244" i="8"/>
  <c r="D66" i="8"/>
  <c r="D322" i="8"/>
  <c r="D330" i="8"/>
  <c r="D346" i="8"/>
  <c r="D362" i="8"/>
  <c r="D378" i="8"/>
  <c r="D394" i="8"/>
  <c r="D68" i="8"/>
  <c r="D324" i="8"/>
  <c r="D12" i="8"/>
  <c r="D426" i="8"/>
  <c r="D356" i="8"/>
  <c r="D148" i="8"/>
  <c r="D404" i="8"/>
  <c r="D442" i="8"/>
  <c r="D116" i="8"/>
  <c r="D202" i="8"/>
  <c r="D132" i="8"/>
  <c r="D388" i="8"/>
  <c r="C17" i="35" l="1"/>
  <c r="C16" i="35"/>
  <c r="C22" i="35"/>
  <c r="C15" i="35"/>
  <c r="C6" i="35"/>
  <c r="C14" i="35"/>
  <c r="C21" i="35"/>
  <c r="C13" i="35"/>
  <c r="C5" i="35"/>
  <c r="C4" i="35"/>
  <c r="C20" i="35"/>
  <c r="C12" i="35"/>
  <c r="C19" i="35"/>
  <c r="C27" i="35"/>
  <c r="C18" i="35"/>
  <c r="C11" i="35"/>
  <c r="C26" i="35"/>
  <c r="C10" i="35"/>
  <c r="C25" i="35"/>
  <c r="C9" i="35"/>
  <c r="C24" i="35"/>
  <c r="C8" i="35"/>
  <c r="C23" i="35"/>
  <c r="C7" i="35"/>
  <c r="B5" i="25"/>
  <c r="B9" i="25" s="1"/>
  <c r="B5" i="33"/>
  <c r="B4" i="33"/>
  <c r="B5" i="32"/>
  <c r="B4" i="32"/>
  <c r="B5" i="31"/>
  <c r="B4" i="31"/>
  <c r="E272" i="31" s="1"/>
  <c r="B5" i="30"/>
  <c r="B4" i="30"/>
  <c r="B5" i="29"/>
  <c r="B4" i="29"/>
  <c r="B5" i="28"/>
  <c r="B4" i="28"/>
  <c r="B5" i="27"/>
  <c r="B4" i="27"/>
  <c r="B4" i="25"/>
  <c r="E119" i="25" s="1"/>
  <c r="B5" i="24"/>
  <c r="B4" i="24"/>
  <c r="B5" i="23"/>
  <c r="B4" i="23"/>
  <c r="B5" i="22"/>
  <c r="B4" i="22"/>
  <c r="B5" i="21"/>
  <c r="E240" i="21" s="1"/>
  <c r="B4" i="21"/>
  <c r="B5" i="20"/>
  <c r="B4" i="20"/>
  <c r="B5" i="19"/>
  <c r="B4" i="19"/>
  <c r="B5" i="17"/>
  <c r="B4" i="17"/>
  <c r="B4" i="16"/>
  <c r="B5" i="16"/>
  <c r="B4" i="15"/>
  <c r="B5" i="15"/>
  <c r="B5" i="14"/>
  <c r="B4" i="14"/>
  <c r="B4" i="13"/>
  <c r="B5" i="13"/>
  <c r="B5" i="12"/>
  <c r="B4" i="12"/>
  <c r="B5" i="11"/>
  <c r="B4" i="11"/>
  <c r="B5" i="10"/>
  <c r="B4" i="10"/>
  <c r="B5" i="9"/>
  <c r="B4" i="9"/>
  <c r="B4" i="8"/>
  <c r="B5" i="8"/>
  <c r="E306" i="31" l="1"/>
  <c r="E182" i="25"/>
  <c r="E138" i="25"/>
  <c r="E298" i="33"/>
  <c r="E444" i="31"/>
  <c r="E362" i="31"/>
  <c r="E163" i="31"/>
  <c r="E429" i="31"/>
  <c r="E122" i="25"/>
  <c r="E284" i="31"/>
  <c r="E318" i="25"/>
  <c r="B7" i="20"/>
  <c r="B21" i="36" s="1"/>
  <c r="E205" i="33"/>
  <c r="E200" i="31"/>
  <c r="E24" i="25"/>
  <c r="E178" i="31"/>
  <c r="E101" i="31"/>
  <c r="E184" i="31"/>
  <c r="E413" i="25"/>
  <c r="E41" i="31"/>
  <c r="E423" i="31"/>
  <c r="E421" i="31"/>
  <c r="E104" i="25"/>
  <c r="E278" i="31"/>
  <c r="E138" i="31"/>
  <c r="E39" i="31"/>
  <c r="E280" i="31"/>
  <c r="E168" i="31"/>
  <c r="E274" i="31"/>
  <c r="E75" i="31"/>
  <c r="E330" i="31"/>
  <c r="E81" i="31"/>
  <c r="E181" i="25"/>
  <c r="E87" i="31"/>
  <c r="E154" i="31"/>
  <c r="E439" i="25"/>
  <c r="E160" i="31"/>
  <c r="E126" i="31"/>
  <c r="E346" i="33"/>
  <c r="E323" i="25"/>
  <c r="E213" i="31"/>
  <c r="E259" i="31"/>
  <c r="E165" i="31"/>
  <c r="E145" i="31"/>
  <c r="E392" i="20"/>
  <c r="E41" i="25"/>
  <c r="E412" i="31"/>
  <c r="E205" i="31"/>
  <c r="E358" i="31"/>
  <c r="E267" i="33"/>
  <c r="E117" i="21"/>
  <c r="E215" i="25"/>
  <c r="E139" i="31"/>
  <c r="E53" i="31"/>
  <c r="E405" i="31"/>
  <c r="E32" i="25"/>
  <c r="E204" i="31"/>
  <c r="E192" i="31"/>
  <c r="E404" i="31"/>
  <c r="E433" i="25"/>
  <c r="E312" i="31"/>
  <c r="E273" i="31"/>
  <c r="E128" i="31"/>
  <c r="E199" i="20"/>
  <c r="E168" i="20"/>
  <c r="E338" i="20"/>
  <c r="E140" i="20"/>
  <c r="E36" i="21"/>
  <c r="E44" i="21"/>
  <c r="E237" i="21"/>
  <c r="E230" i="21"/>
  <c r="E113" i="21"/>
  <c r="E156" i="31"/>
  <c r="E44" i="31"/>
  <c r="E385" i="31"/>
  <c r="E363" i="31"/>
  <c r="E237" i="31"/>
  <c r="E206" i="31"/>
  <c r="E155" i="33"/>
  <c r="E186" i="21"/>
  <c r="E229" i="20"/>
  <c r="E121" i="20"/>
  <c r="E431" i="20"/>
  <c r="E114" i="20"/>
  <c r="E73" i="21"/>
  <c r="E245" i="21"/>
  <c r="E319" i="21"/>
  <c r="E193" i="21"/>
  <c r="E411" i="21"/>
  <c r="E285" i="25"/>
  <c r="E289" i="25"/>
  <c r="E57" i="31"/>
  <c r="E169" i="31"/>
  <c r="E422" i="31"/>
  <c r="E120" i="31"/>
  <c r="E341" i="31"/>
  <c r="E315" i="31"/>
  <c r="E113" i="33"/>
  <c r="E206" i="20"/>
  <c r="E149" i="20"/>
  <c r="E139" i="20"/>
  <c r="E188" i="21"/>
  <c r="E165" i="21"/>
  <c r="E22" i="20"/>
  <c r="E369" i="20"/>
  <c r="E409" i="20"/>
  <c r="E219" i="20"/>
  <c r="E110" i="21"/>
  <c r="E422" i="21"/>
  <c r="E279" i="21"/>
  <c r="E56" i="21"/>
  <c r="E187" i="21"/>
  <c r="E360" i="25"/>
  <c r="E311" i="25"/>
  <c r="E296" i="31"/>
  <c r="E424" i="31"/>
  <c r="E36" i="31"/>
  <c r="E132" i="31"/>
  <c r="E263" i="31"/>
  <c r="E207" i="31"/>
  <c r="E355" i="33"/>
  <c r="E93" i="20"/>
  <c r="E233" i="20"/>
  <c r="E326" i="20"/>
  <c r="E315" i="20"/>
  <c r="E155" i="21"/>
  <c r="E244" i="21"/>
  <c r="E119" i="21"/>
  <c r="E304" i="21"/>
  <c r="E402" i="21"/>
  <c r="E49" i="31"/>
  <c r="E33" i="33"/>
  <c r="E413" i="20"/>
  <c r="E444" i="20"/>
  <c r="E226" i="20"/>
  <c r="E427" i="20"/>
  <c r="E100" i="21"/>
  <c r="E355" i="21"/>
  <c r="E86" i="21"/>
  <c r="E320" i="21"/>
  <c r="E434" i="21"/>
  <c r="E226" i="31"/>
  <c r="E90" i="33"/>
  <c r="E27" i="33"/>
  <c r="E236" i="31"/>
  <c r="E48" i="31"/>
  <c r="E67" i="31"/>
  <c r="E364" i="31"/>
  <c r="E227" i="33"/>
  <c r="E195" i="33"/>
  <c r="E68" i="20"/>
  <c r="E382" i="20"/>
  <c r="E179" i="21"/>
  <c r="E445" i="21"/>
  <c r="E347" i="21"/>
  <c r="E195" i="21"/>
  <c r="E396" i="21"/>
  <c r="E171" i="25"/>
  <c r="E146" i="25"/>
  <c r="E350" i="20"/>
  <c r="E303" i="20"/>
  <c r="E253" i="21"/>
  <c r="E280" i="20"/>
  <c r="E337" i="21"/>
  <c r="E159" i="20"/>
  <c r="E79" i="20"/>
  <c r="E106" i="20"/>
  <c r="E276" i="20"/>
  <c r="E62" i="21"/>
  <c r="E437" i="21"/>
  <c r="E370" i="21"/>
  <c r="E258" i="21"/>
  <c r="E143" i="21"/>
  <c r="E195" i="25"/>
  <c r="E443" i="25"/>
  <c r="E360" i="31"/>
  <c r="E130" i="31"/>
  <c r="E245" i="31"/>
  <c r="E366" i="31"/>
  <c r="E417" i="31"/>
  <c r="E70" i="31"/>
  <c r="E369" i="33"/>
  <c r="E177" i="25"/>
  <c r="E279" i="25"/>
  <c r="E150" i="31"/>
  <c r="E304" i="33"/>
  <c r="E384" i="21"/>
  <c r="E157" i="20"/>
  <c r="E388" i="20"/>
  <c r="E216" i="21"/>
  <c r="E15" i="21"/>
  <c r="E410" i="21"/>
  <c r="E175" i="20"/>
  <c r="E301" i="20"/>
  <c r="E234" i="20"/>
  <c r="E229" i="21"/>
  <c r="E365" i="21"/>
  <c r="E401" i="21"/>
  <c r="E114" i="21"/>
  <c r="E127" i="21"/>
  <c r="E100" i="25"/>
  <c r="E105" i="25"/>
  <c r="E232" i="31"/>
  <c r="E121" i="31"/>
  <c r="E227" i="31"/>
  <c r="E406" i="31"/>
  <c r="E447" i="31"/>
  <c r="E118" i="31"/>
  <c r="E332" i="33"/>
  <c r="B20" i="35"/>
  <c r="D20" i="35" s="1"/>
  <c r="E31" i="21"/>
  <c r="E252" i="20"/>
  <c r="E336" i="20"/>
  <c r="E97" i="20"/>
  <c r="E308" i="20"/>
  <c r="E400" i="21"/>
  <c r="E359" i="21"/>
  <c r="E59" i="21"/>
  <c r="E344" i="21"/>
  <c r="E291" i="21"/>
  <c r="E365" i="20"/>
  <c r="E164" i="20"/>
  <c r="E20" i="21"/>
  <c r="E336" i="21"/>
  <c r="E158" i="20"/>
  <c r="E89" i="20"/>
  <c r="E260" i="20"/>
  <c r="E231" i="20"/>
  <c r="E125" i="21"/>
  <c r="E421" i="21"/>
  <c r="E241" i="21"/>
  <c r="E316" i="21"/>
  <c r="E288" i="21"/>
  <c r="E286" i="25"/>
  <c r="E315" i="25"/>
  <c r="E121" i="25"/>
  <c r="E230" i="31"/>
  <c r="E384" i="31"/>
  <c r="E431" i="31"/>
  <c r="E317" i="31"/>
  <c r="E414" i="31"/>
  <c r="E247" i="31"/>
  <c r="E370" i="33"/>
  <c r="V2" i="35"/>
  <c r="E177" i="21"/>
  <c r="E217" i="20"/>
  <c r="E85" i="20"/>
  <c r="E363" i="21"/>
  <c r="E279" i="20"/>
  <c r="E357" i="20"/>
  <c r="E333" i="20"/>
  <c r="E322" i="20"/>
  <c r="E65" i="20"/>
  <c r="E239" i="21"/>
  <c r="E201" i="21"/>
  <c r="E301" i="21"/>
  <c r="E324" i="21"/>
  <c r="E108" i="21"/>
  <c r="E424" i="25"/>
  <c r="E81" i="25"/>
  <c r="E354" i="25"/>
  <c r="E123" i="31"/>
  <c r="E194" i="31"/>
  <c r="E334" i="31"/>
  <c r="E167" i="31"/>
  <c r="E302" i="31"/>
  <c r="E322" i="31"/>
  <c r="E206" i="33"/>
  <c r="E283" i="20"/>
  <c r="E180" i="21"/>
  <c r="E80" i="21"/>
  <c r="E54" i="21"/>
  <c r="E75" i="20"/>
  <c r="E387" i="21"/>
  <c r="E359" i="20"/>
  <c r="E376" i="20"/>
  <c r="E406" i="20"/>
  <c r="E122" i="20"/>
  <c r="E46" i="21"/>
  <c r="E136" i="21"/>
  <c r="E209" i="21"/>
  <c r="E302" i="21"/>
  <c r="E319" i="25"/>
  <c r="E61" i="25"/>
  <c r="E370" i="25"/>
  <c r="B13" i="35"/>
  <c r="D13" i="35" s="1"/>
  <c r="O2" i="35"/>
  <c r="G2" i="35"/>
  <c r="B5" i="35"/>
  <c r="D5" i="35" s="1"/>
  <c r="B8" i="35"/>
  <c r="D8" i="35" s="1"/>
  <c r="J2" i="35"/>
  <c r="B9" i="35"/>
  <c r="D9" i="35" s="1"/>
  <c r="K2" i="35"/>
  <c r="E124" i="20"/>
  <c r="E446" i="20"/>
  <c r="E418" i="20"/>
  <c r="E87" i="20"/>
  <c r="E43" i="20"/>
  <c r="E132" i="20"/>
  <c r="E237" i="20"/>
  <c r="E47" i="20"/>
  <c r="E323" i="20"/>
  <c r="E166" i="20"/>
  <c r="E157" i="21"/>
  <c r="E182" i="21"/>
  <c r="E204" i="21"/>
  <c r="E75" i="21"/>
  <c r="E16" i="21"/>
  <c r="E289" i="21"/>
  <c r="E325" i="21"/>
  <c r="E321" i="21"/>
  <c r="E87" i="21"/>
  <c r="E335" i="21"/>
  <c r="E107" i="21"/>
  <c r="E292" i="21"/>
  <c r="E414" i="25"/>
  <c r="E416" i="25"/>
  <c r="E378" i="25"/>
  <c r="E271" i="25"/>
  <c r="E150" i="25"/>
  <c r="E261" i="25"/>
  <c r="E347" i="25"/>
  <c r="E338" i="25"/>
  <c r="E272" i="25"/>
  <c r="E161" i="25"/>
  <c r="E116" i="25"/>
  <c r="E276" i="25"/>
  <c r="E76" i="20"/>
  <c r="E81" i="20"/>
  <c r="E104" i="20"/>
  <c r="E52" i="20"/>
  <c r="E307" i="20"/>
  <c r="E67" i="20"/>
  <c r="E270" i="20"/>
  <c r="E82" i="20"/>
  <c r="E306" i="20"/>
  <c r="E202" i="20"/>
  <c r="E122" i="21"/>
  <c r="E267" i="21"/>
  <c r="E255" i="21"/>
  <c r="E148" i="25"/>
  <c r="E298" i="25"/>
  <c r="E246" i="25"/>
  <c r="E322" i="25"/>
  <c r="E243" i="25"/>
  <c r="E91" i="25"/>
  <c r="E136" i="25"/>
  <c r="E111" i="25"/>
  <c r="E217" i="25"/>
  <c r="E343" i="25"/>
  <c r="E120" i="25"/>
  <c r="E345" i="25"/>
  <c r="B10" i="35"/>
  <c r="D10" i="35" s="1"/>
  <c r="L2" i="35"/>
  <c r="E437" i="20"/>
  <c r="E421" i="20"/>
  <c r="E266" i="20"/>
  <c r="E213" i="20"/>
  <c r="E443" i="20"/>
  <c r="E426" i="20"/>
  <c r="E191" i="20"/>
  <c r="E355" i="20"/>
  <c r="E196" i="20"/>
  <c r="E305" i="20"/>
  <c r="E202" i="21"/>
  <c r="E432" i="21"/>
  <c r="E76" i="21"/>
  <c r="E90" i="21"/>
  <c r="E269" i="21"/>
  <c r="E406" i="21"/>
  <c r="E265" i="21"/>
  <c r="E284" i="21"/>
  <c r="E312" i="21"/>
  <c r="E124" i="21"/>
  <c r="E115" i="21"/>
  <c r="E226" i="21"/>
  <c r="E440" i="25"/>
  <c r="E352" i="25"/>
  <c r="E125" i="25"/>
  <c r="E179" i="25"/>
  <c r="E242" i="25"/>
  <c r="E153" i="25"/>
  <c r="E87" i="25"/>
  <c r="E191" i="25"/>
  <c r="E185" i="25"/>
  <c r="E23" i="25"/>
  <c r="E336" i="25"/>
  <c r="E137" i="25"/>
  <c r="B11" i="35"/>
  <c r="D11" i="35" s="1"/>
  <c r="M2" i="35"/>
  <c r="E248" i="20"/>
  <c r="E64" i="20"/>
  <c r="E334" i="20"/>
  <c r="E313" i="20"/>
  <c r="E430" i="20"/>
  <c r="E163" i="20"/>
  <c r="E19" i="20"/>
  <c r="E386" i="20"/>
  <c r="E66" i="20"/>
  <c r="E395" i="20"/>
  <c r="E248" i="21"/>
  <c r="E262" i="21"/>
  <c r="E91" i="21"/>
  <c r="E144" i="21"/>
  <c r="E60" i="21"/>
  <c r="E368" i="21"/>
  <c r="E334" i="21"/>
  <c r="E388" i="21"/>
  <c r="E414" i="21"/>
  <c r="E190" i="21"/>
  <c r="E146" i="21"/>
  <c r="E276" i="21"/>
  <c r="E216" i="25"/>
  <c r="E269" i="25"/>
  <c r="E112" i="25"/>
  <c r="E186" i="25"/>
  <c r="E63" i="25"/>
  <c r="E20" i="25"/>
  <c r="E64" i="25"/>
  <c r="E438" i="25"/>
  <c r="E374" i="25"/>
  <c r="E157" i="25"/>
  <c r="E385" i="25"/>
  <c r="E372" i="25"/>
  <c r="E221" i="15"/>
  <c r="E255" i="20"/>
  <c r="E337" i="20"/>
  <c r="E222" i="20"/>
  <c r="E74" i="20"/>
  <c r="E290" i="20"/>
  <c r="E435" i="20"/>
  <c r="E18" i="20"/>
  <c r="E221" i="20"/>
  <c r="E71" i="20"/>
  <c r="E400" i="20"/>
  <c r="E94" i="21"/>
  <c r="E25" i="21"/>
  <c r="E364" i="21"/>
  <c r="E47" i="21"/>
  <c r="E417" i="21"/>
  <c r="E72" i="21"/>
  <c r="E156" i="21"/>
  <c r="E423" i="21"/>
  <c r="E408" i="21"/>
  <c r="E38" i="21"/>
  <c r="E92" i="21"/>
  <c r="E379" i="21"/>
  <c r="E432" i="25"/>
  <c r="E334" i="25"/>
  <c r="E326" i="25"/>
  <c r="E398" i="25"/>
  <c r="E366" i="25"/>
  <c r="E239" i="25"/>
  <c r="E327" i="25"/>
  <c r="E304" i="25"/>
  <c r="E314" i="25"/>
  <c r="E339" i="25"/>
  <c r="E429" i="25"/>
  <c r="E49" i="25"/>
  <c r="F2" i="35"/>
  <c r="B4" i="35"/>
  <c r="D4" i="35" s="1"/>
  <c r="B12" i="35"/>
  <c r="D12" i="35" s="1"/>
  <c r="N2" i="35"/>
  <c r="E247" i="20"/>
  <c r="E62" i="20"/>
  <c r="E332" i="20"/>
  <c r="E129" i="20"/>
  <c r="E38" i="20"/>
  <c r="E33" i="20"/>
  <c r="E318" i="20"/>
  <c r="E271" i="20"/>
  <c r="E13" i="20"/>
  <c r="E158" i="21"/>
  <c r="E185" i="21"/>
  <c r="E205" i="21"/>
  <c r="E83" i="21"/>
  <c r="E220" i="21"/>
  <c r="E167" i="21"/>
  <c r="E27" i="21"/>
  <c r="E376" i="21"/>
  <c r="E278" i="21"/>
  <c r="E277" i="21"/>
  <c r="E55" i="21"/>
  <c r="E188" i="25"/>
  <c r="E106" i="25"/>
  <c r="E337" i="25"/>
  <c r="E397" i="25"/>
  <c r="E353" i="25"/>
  <c r="E357" i="25"/>
  <c r="E274" i="25"/>
  <c r="E163" i="25"/>
  <c r="E193" i="25"/>
  <c r="E395" i="25"/>
  <c r="E421" i="25"/>
  <c r="E427" i="25"/>
  <c r="E429" i="20"/>
  <c r="E26" i="20"/>
  <c r="E23" i="20"/>
  <c r="E416" i="20"/>
  <c r="E30" i="21"/>
  <c r="E369" i="21"/>
  <c r="E206" i="21"/>
  <c r="E163" i="21"/>
  <c r="E371" i="21"/>
  <c r="E43" i="21"/>
  <c r="E436" i="21"/>
  <c r="E252" i="21"/>
  <c r="E133" i="21"/>
  <c r="E405" i="21"/>
  <c r="E150" i="21"/>
  <c r="E368" i="25"/>
  <c r="E38" i="25"/>
  <c r="E333" i="25"/>
  <c r="E381" i="25"/>
  <c r="E399" i="25"/>
  <c r="E98" i="25"/>
  <c r="E197" i="25"/>
  <c r="E132" i="25"/>
  <c r="E170" i="25"/>
  <c r="E145" i="25"/>
  <c r="E139" i="25"/>
  <c r="E97" i="25"/>
  <c r="B9" i="20"/>
  <c r="B15" i="35"/>
  <c r="D15" i="35" s="1"/>
  <c r="Q2" i="35"/>
  <c r="E29" i="21"/>
  <c r="E272" i="21"/>
  <c r="E243" i="21"/>
  <c r="E39" i="21"/>
  <c r="E85" i="21"/>
  <c r="E375" i="21"/>
  <c r="E420" i="21"/>
  <c r="E175" i="21"/>
  <c r="E42" i="21"/>
  <c r="E389" i="21"/>
  <c r="E97" i="21"/>
  <c r="E393" i="25"/>
  <c r="E270" i="25"/>
  <c r="E201" i="25"/>
  <c r="E307" i="25"/>
  <c r="E383" i="25"/>
  <c r="E50" i="25"/>
  <c r="E167" i="25"/>
  <c r="E283" i="25"/>
  <c r="E130" i="25"/>
  <c r="E103" i="25"/>
  <c r="E244" i="25"/>
  <c r="E194" i="25"/>
  <c r="E402" i="25"/>
  <c r="E363" i="25"/>
  <c r="E227" i="25"/>
  <c r="E229" i="25"/>
  <c r="E254" i="25"/>
  <c r="E224" i="25"/>
  <c r="E417" i="25"/>
  <c r="E151" i="25"/>
  <c r="E250" i="25"/>
  <c r="E434" i="25"/>
  <c r="E238" i="25"/>
  <c r="E96" i="25"/>
  <c r="E187" i="25"/>
  <c r="E17" i="25"/>
  <c r="E99" i="25"/>
  <c r="E39" i="25"/>
  <c r="E29" i="25"/>
  <c r="E144" i="25"/>
  <c r="E273" i="25"/>
  <c r="E384" i="25"/>
  <c r="E176" i="25"/>
  <c r="E332" i="25"/>
  <c r="E35" i="25"/>
  <c r="E408" i="25"/>
  <c r="E76" i="25"/>
  <c r="E296" i="25"/>
  <c r="E411" i="25"/>
  <c r="E388" i="25"/>
  <c r="B7" i="25"/>
  <c r="B26" i="36" s="1"/>
  <c r="E265" i="25"/>
  <c r="E287" i="25"/>
  <c r="E101" i="25"/>
  <c r="E196" i="25"/>
  <c r="E124" i="25"/>
  <c r="E405" i="25"/>
  <c r="E183" i="25"/>
  <c r="E362" i="25"/>
  <c r="E330" i="25"/>
  <c r="E309" i="25"/>
  <c r="E168" i="25"/>
  <c r="E361" i="25"/>
  <c r="E79" i="25"/>
  <c r="E267" i="25"/>
  <c r="E109" i="25"/>
  <c r="E128" i="25"/>
  <c r="E69" i="25"/>
  <c r="E252" i="25"/>
  <c r="E253" i="25"/>
  <c r="E335" i="25"/>
  <c r="E310" i="25"/>
  <c r="E232" i="25"/>
  <c r="E294" i="25"/>
  <c r="E266" i="25"/>
  <c r="E33" i="25"/>
  <c r="E249" i="25"/>
  <c r="E329" i="25"/>
  <c r="E48" i="25"/>
  <c r="E14" i="25"/>
  <c r="E291" i="25"/>
  <c r="E403" i="25"/>
  <c r="E325" i="25"/>
  <c r="E207" i="25"/>
  <c r="E25" i="25"/>
  <c r="E31" i="25"/>
  <c r="E436" i="25"/>
  <c r="E401" i="25"/>
  <c r="E223" i="25"/>
  <c r="E53" i="25"/>
  <c r="E240" i="25"/>
  <c r="E44" i="25"/>
  <c r="E155" i="25"/>
  <c r="E180" i="25"/>
  <c r="E221" i="25"/>
  <c r="E85" i="25"/>
  <c r="E220" i="25"/>
  <c r="E284" i="25"/>
  <c r="E444" i="25"/>
  <c r="E344" i="25"/>
  <c r="E222" i="25"/>
  <c r="E149" i="25"/>
  <c r="E380" i="25"/>
  <c r="E409" i="25"/>
  <c r="E386" i="25"/>
  <c r="E226" i="25"/>
  <c r="E15" i="25"/>
  <c r="E13" i="25"/>
  <c r="E212" i="25"/>
  <c r="E445" i="25"/>
  <c r="E107" i="25"/>
  <c r="E154" i="25"/>
  <c r="E37" i="25"/>
  <c r="E235" i="25"/>
  <c r="E321" i="25"/>
  <c r="E400" i="25"/>
  <c r="E373" i="25"/>
  <c r="E210" i="25"/>
  <c r="E288" i="25"/>
  <c r="E213" i="25"/>
  <c r="E156" i="25"/>
  <c r="E208" i="25"/>
  <c r="E68" i="25"/>
  <c r="E256" i="25"/>
  <c r="E159" i="25"/>
  <c r="E27" i="25"/>
  <c r="E300" i="25"/>
  <c r="E301" i="25"/>
  <c r="E348" i="25"/>
  <c r="E86" i="25"/>
  <c r="E102" i="25"/>
  <c r="E58" i="25"/>
  <c r="E292" i="25"/>
  <c r="E206" i="25"/>
  <c r="E313" i="25"/>
  <c r="E297" i="25"/>
  <c r="E260" i="25"/>
  <c r="E415" i="25"/>
  <c r="E251" i="25"/>
  <c r="E377" i="25"/>
  <c r="E277" i="25"/>
  <c r="E295" i="25"/>
  <c r="E447" i="25"/>
  <c r="E21" i="25"/>
  <c r="E259" i="25"/>
  <c r="E211" i="25"/>
  <c r="E305" i="25"/>
  <c r="E192" i="25"/>
  <c r="E66" i="25"/>
  <c r="E75" i="25"/>
  <c r="E82" i="25"/>
  <c r="E89" i="25"/>
  <c r="E22" i="25"/>
  <c r="E117" i="25"/>
  <c r="E428" i="25"/>
  <c r="E280" i="25"/>
  <c r="E364" i="25"/>
  <c r="E328" i="25"/>
  <c r="E430" i="25"/>
  <c r="E308" i="25"/>
  <c r="E203" i="25"/>
  <c r="E74" i="25"/>
  <c r="E166" i="25"/>
  <c r="E93" i="25"/>
  <c r="E358" i="25"/>
  <c r="E392" i="25"/>
  <c r="E114" i="25"/>
  <c r="E219" i="25"/>
  <c r="E51" i="25"/>
  <c r="E62" i="25"/>
  <c r="E65" i="25"/>
  <c r="E446" i="25"/>
  <c r="E426" i="25"/>
  <c r="E202" i="25"/>
  <c r="E350" i="25"/>
  <c r="E293" i="25"/>
  <c r="E299" i="25"/>
  <c r="E173" i="25"/>
  <c r="E199" i="25"/>
  <c r="E165" i="25"/>
  <c r="E110" i="25"/>
  <c r="E236" i="25"/>
  <c r="E349" i="25"/>
  <c r="E255" i="25"/>
  <c r="E141" i="25"/>
  <c r="E90" i="25"/>
  <c r="E324" i="25"/>
  <c r="E56" i="25"/>
  <c r="E12" i="25"/>
  <c r="E162" i="25"/>
  <c r="E113" i="25"/>
  <c r="E264" i="25"/>
  <c r="E442" i="25"/>
  <c r="E263" i="25"/>
  <c r="E407" i="25"/>
  <c r="E231" i="25"/>
  <c r="E52" i="25"/>
  <c r="E36" i="25"/>
  <c r="E371" i="25"/>
  <c r="E425" i="25"/>
  <c r="E431" i="25"/>
  <c r="E369" i="25"/>
  <c r="E204" i="25"/>
  <c r="E123" i="25"/>
  <c r="E422" i="25"/>
  <c r="E200" i="25"/>
  <c r="E118" i="25"/>
  <c r="E133" i="25"/>
  <c r="E316" i="25"/>
  <c r="E92" i="25"/>
  <c r="E30" i="25"/>
  <c r="E262" i="25"/>
  <c r="E209" i="25"/>
  <c r="E420" i="25"/>
  <c r="E16" i="25"/>
  <c r="E230" i="25"/>
  <c r="E129" i="25"/>
  <c r="E190" i="25"/>
  <c r="E390" i="25"/>
  <c r="E410" i="25"/>
  <c r="E46" i="25"/>
  <c r="E320" i="25"/>
  <c r="E172" i="25"/>
  <c r="E18" i="25"/>
  <c r="E67" i="25"/>
  <c r="E72" i="25"/>
  <c r="E346" i="25"/>
  <c r="E184" i="25"/>
  <c r="E275" i="25"/>
  <c r="E303" i="25"/>
  <c r="E355" i="25"/>
  <c r="E131" i="25"/>
  <c r="E418" i="25"/>
  <c r="E412" i="25"/>
  <c r="E268" i="25"/>
  <c r="E317" i="25"/>
  <c r="E282" i="25"/>
  <c r="E142" i="25"/>
  <c r="E84" i="25"/>
  <c r="E80" i="25"/>
  <c r="E331" i="25"/>
  <c r="E169" i="25"/>
  <c r="E47" i="25"/>
  <c r="E94" i="25"/>
  <c r="E134" i="25"/>
  <c r="E19" i="25"/>
  <c r="E359" i="25"/>
  <c r="E302" i="25"/>
  <c r="E278" i="25"/>
  <c r="E281" i="25"/>
  <c r="E437" i="25"/>
  <c r="E237" i="25"/>
  <c r="E140" i="25"/>
  <c r="E26" i="25"/>
  <c r="E233" i="25"/>
  <c r="E71" i="25"/>
  <c r="E394" i="25"/>
  <c r="E419" i="25"/>
  <c r="E225" i="25"/>
  <c r="E245" i="25"/>
  <c r="E234" i="25"/>
  <c r="E228" i="25"/>
  <c r="E42" i="25"/>
  <c r="E127" i="25"/>
  <c r="E248" i="25"/>
  <c r="E160" i="25"/>
  <c r="E164" i="25"/>
  <c r="E128" i="20"/>
  <c r="E296" i="20"/>
  <c r="E90" i="20"/>
  <c r="E227" i="20"/>
  <c r="E262" i="20"/>
  <c r="E250" i="20"/>
  <c r="E138" i="20"/>
  <c r="E389" i="20"/>
  <c r="E155" i="20"/>
  <c r="E328" i="20"/>
  <c r="E104" i="21"/>
  <c r="E443" i="21"/>
  <c r="E161" i="21"/>
  <c r="E241" i="25"/>
  <c r="E218" i="25"/>
  <c r="E351" i="25"/>
  <c r="E135" i="25"/>
  <c r="E57" i="25"/>
  <c r="E28" i="25"/>
  <c r="E95" i="25"/>
  <c r="E441" i="25"/>
  <c r="E312" i="25"/>
  <c r="E189" i="25"/>
  <c r="E382" i="25"/>
  <c r="E306" i="25"/>
  <c r="H2" i="35"/>
  <c r="B6" i="35"/>
  <c r="D6" i="35" s="1"/>
  <c r="B14" i="35"/>
  <c r="D14" i="35" s="1"/>
  <c r="P2" i="35"/>
  <c r="E257" i="20"/>
  <c r="E220" i="20"/>
  <c r="E72" i="20"/>
  <c r="E103" i="20"/>
  <c r="E259" i="20"/>
  <c r="E160" i="20"/>
  <c r="E265" i="20"/>
  <c r="E48" i="20"/>
  <c r="E169" i="20"/>
  <c r="E314" i="20"/>
  <c r="E223" i="21"/>
  <c r="E287" i="21"/>
  <c r="E346" i="21"/>
  <c r="E236" i="21"/>
  <c r="E374" i="21"/>
  <c r="E64" i="21"/>
  <c r="E159" i="21"/>
  <c r="E306" i="21"/>
  <c r="E254" i="21"/>
  <c r="E140" i="21"/>
  <c r="E261" i="21"/>
  <c r="E203" i="21"/>
  <c r="E396" i="25"/>
  <c r="E198" i="25"/>
  <c r="E54" i="25"/>
  <c r="E77" i="25"/>
  <c r="E55" i="25"/>
  <c r="E60" i="25"/>
  <c r="E423" i="25"/>
  <c r="E389" i="25"/>
  <c r="E205" i="25"/>
  <c r="E406" i="25"/>
  <c r="E70" i="25"/>
  <c r="E290" i="25"/>
  <c r="E422" i="20"/>
  <c r="E73" i="20"/>
  <c r="E343" i="20"/>
  <c r="E144" i="20"/>
  <c r="E325" i="20"/>
  <c r="E321" i="20"/>
  <c r="E278" i="20"/>
  <c r="E404" i="20"/>
  <c r="E25" i="20"/>
  <c r="E40" i="20"/>
  <c r="E399" i="20"/>
  <c r="E207" i="21"/>
  <c r="E246" i="21"/>
  <c r="E303" i="21"/>
  <c r="E63" i="21"/>
  <c r="E426" i="21"/>
  <c r="E24" i="21"/>
  <c r="E51" i="21"/>
  <c r="E331" i="21"/>
  <c r="E296" i="21"/>
  <c r="E393" i="21"/>
  <c r="E37" i="21"/>
  <c r="E418" i="21"/>
  <c r="E214" i="25"/>
  <c r="E78" i="25"/>
  <c r="E174" i="25"/>
  <c r="E88" i="25"/>
  <c r="E34" i="25"/>
  <c r="E342" i="25"/>
  <c r="E247" i="25"/>
  <c r="E379" i="25"/>
  <c r="E152" i="25"/>
  <c r="E257" i="25"/>
  <c r="E73" i="25"/>
  <c r="E356" i="25"/>
  <c r="I2" i="35"/>
  <c r="B7" i="35"/>
  <c r="D7" i="35" s="1"/>
  <c r="E176" i="20"/>
  <c r="E403" i="20"/>
  <c r="E115" i="20"/>
  <c r="E236" i="20"/>
  <c r="E34" i="20"/>
  <c r="E130" i="20"/>
  <c r="B9" i="21"/>
  <c r="R2" i="35"/>
  <c r="B16" i="35"/>
  <c r="D16" i="35" s="1"/>
  <c r="E365" i="25"/>
  <c r="E143" i="25"/>
  <c r="E45" i="25"/>
  <c r="E391" i="25"/>
  <c r="E367" i="25"/>
  <c r="E376" i="25"/>
  <c r="E178" i="25"/>
  <c r="E115" i="25"/>
  <c r="E108" i="25"/>
  <c r="E147" i="25"/>
  <c r="E40" i="25"/>
  <c r="E404" i="25"/>
  <c r="B9" i="22"/>
  <c r="S2" i="35"/>
  <c r="B17" i="35"/>
  <c r="D17" i="35" s="1"/>
  <c r="E126" i="25"/>
  <c r="E341" i="25"/>
  <c r="E158" i="25"/>
  <c r="E375" i="25"/>
  <c r="E435" i="25"/>
  <c r="E83" i="25"/>
  <c r="E387" i="25"/>
  <c r="E59" i="25"/>
  <c r="E258" i="25"/>
  <c r="E43" i="25"/>
  <c r="E175" i="25"/>
  <c r="E340" i="25"/>
  <c r="B9" i="27"/>
  <c r="W2" i="35"/>
  <c r="B21" i="35"/>
  <c r="D21" i="35" s="1"/>
  <c r="B9" i="30"/>
  <c r="B24" i="35"/>
  <c r="D24" i="35" s="1"/>
  <c r="Z2" i="35"/>
  <c r="B9" i="23"/>
  <c r="T2" i="35"/>
  <c r="B18" i="35"/>
  <c r="D18" i="35" s="1"/>
  <c r="B9" i="24"/>
  <c r="U2" i="35"/>
  <c r="B19" i="35"/>
  <c r="D19" i="35" s="1"/>
  <c r="B9" i="32"/>
  <c r="B26" i="35"/>
  <c r="D26" i="35" s="1"/>
  <c r="AB2" i="35"/>
  <c r="B9" i="28"/>
  <c r="X2" i="35"/>
  <c r="B22" i="35"/>
  <c r="D22" i="35" s="1"/>
  <c r="E50" i="31"/>
  <c r="E390" i="31"/>
  <c r="E114" i="31"/>
  <c r="E133" i="31"/>
  <c r="E42" i="31"/>
  <c r="E289" i="31"/>
  <c r="E46" i="31"/>
  <c r="E267" i="31"/>
  <c r="E255" i="31"/>
  <c r="E117" i="31"/>
  <c r="E261" i="31"/>
  <c r="E197" i="31"/>
  <c r="E77" i="31"/>
  <c r="E254" i="31"/>
  <c r="E352" i="33"/>
  <c r="E24" i="33"/>
  <c r="E78" i="33"/>
  <c r="E245" i="33"/>
  <c r="E320" i="33"/>
  <c r="E67" i="33"/>
  <c r="E285" i="33"/>
  <c r="E59" i="33"/>
  <c r="E434" i="33"/>
  <c r="E210" i="31"/>
  <c r="E25" i="31"/>
  <c r="E438" i="31"/>
  <c r="E24" i="31"/>
  <c r="E85" i="31"/>
  <c r="E359" i="31"/>
  <c r="E84" i="31"/>
  <c r="E350" i="31"/>
  <c r="E336" i="31"/>
  <c r="E174" i="31"/>
  <c r="E111" i="31"/>
  <c r="E103" i="31"/>
  <c r="E93" i="31"/>
  <c r="E370" i="31"/>
  <c r="E360" i="33"/>
  <c r="E288" i="33"/>
  <c r="E63" i="33"/>
  <c r="E209" i="33"/>
  <c r="E406" i="33"/>
  <c r="E308" i="33"/>
  <c r="E396" i="33"/>
  <c r="E74" i="33"/>
  <c r="E322" i="33"/>
  <c r="E220" i="31"/>
  <c r="E265" i="31"/>
  <c r="E100" i="31"/>
  <c r="E357" i="31"/>
  <c r="E109" i="31"/>
  <c r="E297" i="33"/>
  <c r="E19" i="33"/>
  <c r="E302" i="33"/>
  <c r="E313" i="33"/>
  <c r="E111" i="33"/>
  <c r="E225" i="33"/>
  <c r="E443" i="33"/>
  <c r="E180" i="33"/>
  <c r="E143" i="31"/>
  <c r="E348" i="31"/>
  <c r="E149" i="31"/>
  <c r="E20" i="31"/>
  <c r="E94" i="31"/>
  <c r="E391" i="31"/>
  <c r="E106" i="31"/>
  <c r="E309" i="31"/>
  <c r="E113" i="31"/>
  <c r="E125" i="31"/>
  <c r="E328" i="33"/>
  <c r="E236" i="33"/>
  <c r="E240" i="33"/>
  <c r="E395" i="33"/>
  <c r="E79" i="33"/>
  <c r="E149" i="33"/>
  <c r="E349" i="33"/>
  <c r="E87" i="33"/>
  <c r="E59" i="31"/>
  <c r="E180" i="31"/>
  <c r="E380" i="31"/>
  <c r="E122" i="31"/>
  <c r="E223" i="31"/>
  <c r="E175" i="31"/>
  <c r="E308" i="31"/>
  <c r="E35" i="31"/>
  <c r="E164" i="31"/>
  <c r="E282" i="31"/>
  <c r="E78" i="31"/>
  <c r="E32" i="31"/>
  <c r="E173" i="31"/>
  <c r="E214" i="33"/>
  <c r="E185" i="33"/>
  <c r="E300" i="33"/>
  <c r="E228" i="33"/>
  <c r="E20" i="33"/>
  <c r="E160" i="33"/>
  <c r="E134" i="33"/>
  <c r="E151" i="33"/>
  <c r="B9" i="29"/>
  <c r="Y2" i="35"/>
  <c r="B23" i="35"/>
  <c r="D23" i="35" s="1"/>
  <c r="E140" i="31"/>
  <c r="E196" i="31"/>
  <c r="E28" i="31"/>
  <c r="E95" i="31"/>
  <c r="E355" i="31"/>
  <c r="E246" i="31"/>
  <c r="E303" i="31"/>
  <c r="E229" i="31"/>
  <c r="E71" i="31"/>
  <c r="E299" i="31"/>
  <c r="E201" i="31"/>
  <c r="E83" i="31"/>
  <c r="E327" i="31"/>
  <c r="E293" i="33"/>
  <c r="E252" i="33"/>
  <c r="E246" i="33"/>
  <c r="E429" i="33"/>
  <c r="E34" i="33"/>
  <c r="E420" i="33"/>
  <c r="E372" i="33"/>
  <c r="E194" i="33"/>
  <c r="E309" i="33"/>
  <c r="E249" i="33"/>
  <c r="E233" i="33"/>
  <c r="E416" i="33"/>
  <c r="E366" i="33"/>
  <c r="E310" i="33"/>
  <c r="E275" i="33"/>
  <c r="E299" i="33"/>
  <c r="B9" i="31"/>
  <c r="B25" i="35"/>
  <c r="D25" i="35" s="1"/>
  <c r="AA2" i="35"/>
  <c r="E444" i="33"/>
  <c r="E60" i="33"/>
  <c r="E96" i="33"/>
  <c r="E215" i="33"/>
  <c r="E46" i="33"/>
  <c r="E422" i="33"/>
  <c r="E415" i="33"/>
  <c r="E164" i="33"/>
  <c r="E440" i="33"/>
  <c r="E312" i="33"/>
  <c r="E390" i="33"/>
  <c r="E114" i="33"/>
  <c r="E259" i="33"/>
  <c r="E212" i="33"/>
  <c r="E85" i="33"/>
  <c r="E148" i="33"/>
  <c r="B9" i="33"/>
  <c r="B27" i="35"/>
  <c r="D27" i="35" s="1"/>
  <c r="AC2" i="35"/>
  <c r="E188" i="31"/>
  <c r="E257" i="31"/>
  <c r="E276" i="31"/>
  <c r="E142" i="31"/>
  <c r="E22" i="31"/>
  <c r="E215" i="31"/>
  <c r="E368" i="33"/>
  <c r="E77" i="33"/>
  <c r="E238" i="33"/>
  <c r="E143" i="33"/>
  <c r="E305" i="33"/>
  <c r="E383" i="33"/>
  <c r="E431" i="33"/>
  <c r="E401" i="33"/>
  <c r="E187" i="33"/>
  <c r="E318" i="31"/>
  <c r="E379" i="31"/>
  <c r="E316" i="31"/>
  <c r="E158" i="31"/>
  <c r="E339" i="31"/>
  <c r="E310" i="31"/>
  <c r="E435" i="31"/>
  <c r="E313" i="31"/>
  <c r="E86" i="31"/>
  <c r="E386" i="31"/>
  <c r="E202" i="33"/>
  <c r="E255" i="33"/>
  <c r="E89" i="33"/>
  <c r="E130" i="33"/>
  <c r="E391" i="33"/>
  <c r="E333" i="33"/>
  <c r="E321" i="33"/>
  <c r="E337" i="33"/>
  <c r="E340" i="33"/>
  <c r="E344" i="31"/>
  <c r="E252" i="31"/>
  <c r="E153" i="31"/>
  <c r="E88" i="31"/>
  <c r="E177" i="31"/>
  <c r="E202" i="31"/>
  <c r="E439" i="31"/>
  <c r="E191" i="31"/>
  <c r="E239" i="31"/>
  <c r="E345" i="31"/>
  <c r="E286" i="31"/>
  <c r="E411" i="31"/>
  <c r="E166" i="31"/>
  <c r="E434" i="31"/>
  <c r="E213" i="33"/>
  <c r="E109" i="33"/>
  <c r="E112" i="33"/>
  <c r="E182" i="33"/>
  <c r="E254" i="33"/>
  <c r="E376" i="33"/>
  <c r="E117" i="33"/>
  <c r="E188" i="33"/>
  <c r="E191" i="33"/>
  <c r="E264" i="31"/>
  <c r="E124" i="31"/>
  <c r="E396" i="31"/>
  <c r="E347" i="31"/>
  <c r="E176" i="31"/>
  <c r="E374" i="31"/>
  <c r="E369" i="31"/>
  <c r="E33" i="31"/>
  <c r="E186" i="31"/>
  <c r="E190" i="31"/>
  <c r="E401" i="31"/>
  <c r="E430" i="31"/>
  <c r="E375" i="31"/>
  <c r="E238" i="31"/>
  <c r="E287" i="33"/>
  <c r="E326" i="33"/>
  <c r="E323" i="33"/>
  <c r="E291" i="33"/>
  <c r="E178" i="33"/>
  <c r="E230" i="33"/>
  <c r="E121" i="33"/>
  <c r="E407" i="33"/>
  <c r="E338" i="33"/>
  <c r="E146" i="31"/>
  <c r="E416" i="31"/>
  <c r="E92" i="31"/>
  <c r="E234" i="31"/>
  <c r="E148" i="31"/>
  <c r="E420" i="31"/>
  <c r="E399" i="31"/>
  <c r="E392" i="31"/>
  <c r="E325" i="31"/>
  <c r="E30" i="31"/>
  <c r="E323" i="31"/>
  <c r="E356" i="31"/>
  <c r="E402" i="31"/>
  <c r="E338" i="31"/>
  <c r="E192" i="33"/>
  <c r="E93" i="33"/>
  <c r="E400" i="33"/>
  <c r="E411" i="33"/>
  <c r="E145" i="33"/>
  <c r="E179" i="33"/>
  <c r="E23" i="33"/>
  <c r="E32" i="33"/>
  <c r="E418" i="33"/>
  <c r="E303" i="33"/>
  <c r="E76" i="33"/>
  <c r="E124" i="33"/>
  <c r="E14" i="33"/>
  <c r="E204" i="33"/>
  <c r="E362" i="33"/>
  <c r="E136" i="33"/>
  <c r="E358" i="33"/>
  <c r="E120" i="33"/>
  <c r="E405" i="33"/>
  <c r="E57" i="33"/>
  <c r="E382" i="33"/>
  <c r="E432" i="33"/>
  <c r="E81" i="33"/>
  <c r="E65" i="33"/>
  <c r="E184" i="33"/>
  <c r="E354" i="33"/>
  <c r="E137" i="33"/>
  <c r="E316" i="33"/>
  <c r="E359" i="33"/>
  <c r="E296" i="33"/>
  <c r="E241" i="33"/>
  <c r="E404" i="33"/>
  <c r="E21" i="33"/>
  <c r="E52" i="33"/>
  <c r="E260" i="33"/>
  <c r="E281" i="33"/>
  <c r="E170" i="33"/>
  <c r="E437" i="33"/>
  <c r="E28" i="33"/>
  <c r="E131" i="33"/>
  <c r="E272" i="33"/>
  <c r="E365" i="33"/>
  <c r="E377" i="33"/>
  <c r="E425" i="33"/>
  <c r="E41" i="33"/>
  <c r="E35" i="33"/>
  <c r="E409" i="33"/>
  <c r="E426" i="33"/>
  <c r="E413" i="33"/>
  <c r="E18" i="33"/>
  <c r="E75" i="33"/>
  <c r="E37" i="33"/>
  <c r="E439" i="33"/>
  <c r="E40" i="33"/>
  <c r="E311" i="33"/>
  <c r="E144" i="33"/>
  <c r="E295" i="33"/>
  <c r="E257" i="33"/>
  <c r="E317" i="33"/>
  <c r="E199" i="33"/>
  <c r="E69" i="33"/>
  <c r="E110" i="33"/>
  <c r="E347" i="33"/>
  <c r="E256" i="33"/>
  <c r="E373" i="33"/>
  <c r="E141" i="33"/>
  <c r="E156" i="33"/>
  <c r="E330" i="33"/>
  <c r="E220" i="33"/>
  <c r="E150" i="33"/>
  <c r="E86" i="33"/>
  <c r="E348" i="33"/>
  <c r="E15" i="33"/>
  <c r="E197" i="33"/>
  <c r="E243" i="33"/>
  <c r="E364" i="33"/>
  <c r="E389" i="33"/>
  <c r="E386" i="33"/>
  <c r="E82" i="33"/>
  <c r="E261" i="33"/>
  <c r="E196" i="33"/>
  <c r="E133" i="33"/>
  <c r="E177" i="33"/>
  <c r="E183" i="33"/>
  <c r="E105" i="33"/>
  <c r="E289" i="33"/>
  <c r="E71" i="33"/>
  <c r="E54" i="33"/>
  <c r="E126" i="33"/>
  <c r="E356" i="33"/>
  <c r="E31" i="33"/>
  <c r="E36" i="33"/>
  <c r="E282" i="33"/>
  <c r="E140" i="33"/>
  <c r="E172" i="33"/>
  <c r="E399" i="33"/>
  <c r="E329" i="33"/>
  <c r="E25" i="33"/>
  <c r="E159" i="33"/>
  <c r="E384" i="33"/>
  <c r="E445" i="33"/>
  <c r="E315" i="33"/>
  <c r="E62" i="33"/>
  <c r="E412" i="33"/>
  <c r="E207" i="33"/>
  <c r="E171" i="33"/>
  <c r="E22" i="33"/>
  <c r="E193" i="33"/>
  <c r="E168" i="33"/>
  <c r="E222" i="33"/>
  <c r="E49" i="33"/>
  <c r="E101" i="33"/>
  <c r="E152" i="33"/>
  <c r="E274" i="33"/>
  <c r="E167" i="33"/>
  <c r="E29" i="33"/>
  <c r="E142" i="33"/>
  <c r="E393" i="33"/>
  <c r="E80" i="33"/>
  <c r="E262" i="33"/>
  <c r="E357" i="33"/>
  <c r="E394" i="33"/>
  <c r="E237" i="33"/>
  <c r="E157" i="33"/>
  <c r="E244" i="33"/>
  <c r="E42" i="33"/>
  <c r="E64" i="33"/>
  <c r="E277" i="33"/>
  <c r="E263" i="33"/>
  <c r="E104" i="33"/>
  <c r="E307" i="33"/>
  <c r="E375" i="33"/>
  <c r="E403" i="33"/>
  <c r="E436" i="33"/>
  <c r="E45" i="33"/>
  <c r="E169" i="33"/>
  <c r="E38" i="33"/>
  <c r="E242" i="33"/>
  <c r="E231" i="33"/>
  <c r="E189" i="33"/>
  <c r="E128" i="33"/>
  <c r="E208" i="33"/>
  <c r="E39" i="33"/>
  <c r="E84" i="33"/>
  <c r="E158" i="33"/>
  <c r="E335" i="33"/>
  <c r="E239" i="33"/>
  <c r="E278" i="33"/>
  <c r="E99" i="33"/>
  <c r="E147" i="33"/>
  <c r="E253" i="33"/>
  <c r="E173" i="33"/>
  <c r="E427" i="33"/>
  <c r="E122" i="33"/>
  <c r="E102" i="33"/>
  <c r="E387" i="33"/>
  <c r="E414" i="33"/>
  <c r="E211" i="33"/>
  <c r="E127" i="33"/>
  <c r="E380" i="33"/>
  <c r="E397" i="33"/>
  <c r="E398" i="33"/>
  <c r="E446" i="33"/>
  <c r="E226" i="33"/>
  <c r="E43" i="33"/>
  <c r="E176" i="33"/>
  <c r="E363" i="33"/>
  <c r="E118" i="33"/>
  <c r="E163" i="33"/>
  <c r="E166" i="33"/>
  <c r="E68" i="33"/>
  <c r="E100" i="33"/>
  <c r="E174" i="33"/>
  <c r="E203" i="33"/>
  <c r="E325" i="33"/>
  <c r="E280" i="33"/>
  <c r="E269" i="33"/>
  <c r="E232" i="33"/>
  <c r="E181" i="33"/>
  <c r="E223" i="33"/>
  <c r="E258" i="33"/>
  <c r="E430" i="33"/>
  <c r="E107" i="33"/>
  <c r="E292" i="33"/>
  <c r="E428" i="33"/>
  <c r="E279" i="33"/>
  <c r="E271" i="33"/>
  <c r="E47" i="33"/>
  <c r="E268" i="33"/>
  <c r="E388" i="33"/>
  <c r="E200" i="33"/>
  <c r="E95" i="33"/>
  <c r="E58" i="33"/>
  <c r="E139" i="33"/>
  <c r="E154" i="33"/>
  <c r="E175" i="33"/>
  <c r="E123" i="33"/>
  <c r="E423" i="33"/>
  <c r="E224" i="33"/>
  <c r="E116" i="33"/>
  <c r="E283" i="33"/>
  <c r="E331" i="33"/>
  <c r="E44" i="33"/>
  <c r="E408" i="33"/>
  <c r="E410" i="33"/>
  <c r="E265" i="33"/>
  <c r="E162" i="33"/>
  <c r="E115" i="33"/>
  <c r="E314" i="33"/>
  <c r="E294" i="33"/>
  <c r="E270" i="33"/>
  <c r="E433" i="33"/>
  <c r="E301" i="33"/>
  <c r="E290" i="33"/>
  <c r="E247" i="33"/>
  <c r="E198" i="33"/>
  <c r="E341" i="33"/>
  <c r="E234" i="33"/>
  <c r="E374" i="33"/>
  <c r="E210" i="33"/>
  <c r="E51" i="33"/>
  <c r="E12" i="33"/>
  <c r="E13" i="33"/>
  <c r="E324" i="33"/>
  <c r="E441" i="33"/>
  <c r="E345" i="33"/>
  <c r="E55" i="33"/>
  <c r="E132" i="33"/>
  <c r="E367" i="33"/>
  <c r="E235" i="33"/>
  <c r="E221" i="33"/>
  <c r="E351" i="33"/>
  <c r="E342" i="33"/>
  <c r="E108" i="33"/>
  <c r="E48" i="33"/>
  <c r="E248" i="33"/>
  <c r="E319" i="33"/>
  <c r="E402" i="33"/>
  <c r="E30" i="33"/>
  <c r="E70" i="33"/>
  <c r="E284" i="33"/>
  <c r="E91" i="33"/>
  <c r="E229" i="33"/>
  <c r="E53" i="33"/>
  <c r="E417" i="33"/>
  <c r="E361" i="33"/>
  <c r="E334" i="33"/>
  <c r="E66" i="33"/>
  <c r="E435" i="33"/>
  <c r="E343" i="33"/>
  <c r="E97" i="33"/>
  <c r="E146" i="33"/>
  <c r="E129" i="33"/>
  <c r="E190" i="33"/>
  <c r="E103" i="33"/>
  <c r="B7" i="33"/>
  <c r="B33" i="36" s="1"/>
  <c r="E219" i="33"/>
  <c r="E424" i="33"/>
  <c r="E336" i="33"/>
  <c r="E92" i="33"/>
  <c r="E186" i="33"/>
  <c r="E125" i="33"/>
  <c r="E216" i="33"/>
  <c r="E218" i="33"/>
  <c r="E266" i="33"/>
  <c r="E26" i="33"/>
  <c r="E50" i="33"/>
  <c r="E381" i="33"/>
  <c r="E106" i="33"/>
  <c r="E72" i="33"/>
  <c r="E161" i="33"/>
  <c r="E201" i="33"/>
  <c r="E286" i="33"/>
  <c r="E350" i="33"/>
  <c r="E16" i="33"/>
  <c r="E385" i="33"/>
  <c r="E276" i="33"/>
  <c r="E344" i="33"/>
  <c r="E371" i="33"/>
  <c r="E17" i="33"/>
  <c r="E306" i="33"/>
  <c r="E119" i="33"/>
  <c r="E217" i="33"/>
  <c r="E251" i="33"/>
  <c r="E73" i="33"/>
  <c r="E264" i="33"/>
  <c r="E447" i="33"/>
  <c r="E61" i="33"/>
  <c r="E378" i="33"/>
  <c r="E392" i="33"/>
  <c r="E273" i="33"/>
  <c r="E442" i="33"/>
  <c r="E56" i="33"/>
  <c r="E327" i="33"/>
  <c r="E421" i="33"/>
  <c r="E98" i="33"/>
  <c r="E83" i="33"/>
  <c r="E88" i="33"/>
  <c r="E250" i="33"/>
  <c r="E153" i="33"/>
  <c r="E438" i="33"/>
  <c r="E379" i="33"/>
  <c r="E353" i="33"/>
  <c r="E339" i="33"/>
  <c r="E419" i="33"/>
  <c r="E318" i="33"/>
  <c r="E138" i="33"/>
  <c r="E94" i="33"/>
  <c r="E135" i="33"/>
  <c r="E165" i="33"/>
  <c r="E404" i="32"/>
  <c r="E324" i="32"/>
  <c r="E427" i="32"/>
  <c r="E210" i="32"/>
  <c r="E436" i="32"/>
  <c r="E331" i="32"/>
  <c r="E308" i="32"/>
  <c r="E435" i="32"/>
  <c r="E315" i="32"/>
  <c r="E274" i="32"/>
  <c r="E242" i="32"/>
  <c r="E411" i="32"/>
  <c r="E388" i="32"/>
  <c r="E387" i="32"/>
  <c r="E306" i="32"/>
  <c r="E356" i="32"/>
  <c r="E276" i="32"/>
  <c r="E244" i="32"/>
  <c r="E128" i="32"/>
  <c r="E161" i="32"/>
  <c r="E90" i="32"/>
  <c r="E66" i="32"/>
  <c r="E58" i="32"/>
  <c r="E235" i="32"/>
  <c r="E273" i="32"/>
  <c r="E141" i="32"/>
  <c r="B7" i="32"/>
  <c r="B32" i="36" s="1"/>
  <c r="E158" i="32"/>
  <c r="E395" i="32"/>
  <c r="E297" i="32"/>
  <c r="E249" i="32"/>
  <c r="E243" i="32"/>
  <c r="E208" i="32"/>
  <c r="E170" i="32"/>
  <c r="E81" i="32"/>
  <c r="E78" i="32"/>
  <c r="E72" i="32"/>
  <c r="E275" i="32"/>
  <c r="E150" i="32"/>
  <c r="E23" i="32"/>
  <c r="E203" i="32"/>
  <c r="E122" i="32"/>
  <c r="E182" i="32"/>
  <c r="E39" i="32"/>
  <c r="E340" i="32"/>
  <c r="E232" i="32"/>
  <c r="E69" i="32"/>
  <c r="E61" i="32"/>
  <c r="E53" i="32"/>
  <c r="E106" i="32"/>
  <c r="E12" i="32"/>
  <c r="E13" i="32"/>
  <c r="E20" i="32"/>
  <c r="E231" i="32"/>
  <c r="E175" i="32"/>
  <c r="E328" i="32"/>
  <c r="E95" i="32"/>
  <c r="E322" i="32"/>
  <c r="E144" i="32"/>
  <c r="E394" i="32"/>
  <c r="E416" i="32"/>
  <c r="E351" i="32"/>
  <c r="E339" i="32"/>
  <c r="E309" i="32"/>
  <c r="E97" i="32"/>
  <c r="E16" i="32"/>
  <c r="E125" i="32"/>
  <c r="E40" i="32"/>
  <c r="E41" i="32"/>
  <c r="E50" i="32"/>
  <c r="E86" i="32"/>
  <c r="E146" i="32"/>
  <c r="E171" i="32"/>
  <c r="E163" i="32"/>
  <c r="E98" i="32"/>
  <c r="E329" i="32"/>
  <c r="E267" i="32"/>
  <c r="E214" i="32"/>
  <c r="E319" i="32"/>
  <c r="E338" i="32"/>
  <c r="E279" i="32"/>
  <c r="E391" i="32"/>
  <c r="E429" i="32"/>
  <c r="E420" i="32"/>
  <c r="E285" i="32"/>
  <c r="E399" i="32"/>
  <c r="E447" i="32"/>
  <c r="E33" i="32"/>
  <c r="E22" i="32"/>
  <c r="E42" i="32"/>
  <c r="E63" i="32"/>
  <c r="E93" i="32"/>
  <c r="E241" i="32"/>
  <c r="E59" i="32"/>
  <c r="E335" i="32"/>
  <c r="E347" i="32"/>
  <c r="E219" i="32"/>
  <c r="E433" i="32"/>
  <c r="E215" i="32"/>
  <c r="E400" i="32"/>
  <c r="E348" i="32"/>
  <c r="E440" i="32"/>
  <c r="E371" i="32"/>
  <c r="E408" i="32"/>
  <c r="E369" i="32"/>
  <c r="E317" i="32"/>
  <c r="E147" i="32"/>
  <c r="E108" i="32"/>
  <c r="E60" i="32"/>
  <c r="E32" i="32"/>
  <c r="E327" i="32"/>
  <c r="E179" i="32"/>
  <c r="E105" i="32"/>
  <c r="E169" i="32"/>
  <c r="E272" i="32"/>
  <c r="E224" i="32"/>
  <c r="E379" i="32"/>
  <c r="E439" i="32"/>
  <c r="E403" i="32"/>
  <c r="E114" i="32"/>
  <c r="E52" i="32"/>
  <c r="E120" i="32"/>
  <c r="E49" i="32"/>
  <c r="E74" i="32"/>
  <c r="E174" i="32"/>
  <c r="E302" i="32"/>
  <c r="E75" i="32"/>
  <c r="E370" i="32"/>
  <c r="E188" i="32"/>
  <c r="E289" i="32"/>
  <c r="E121" i="32"/>
  <c r="E239" i="32"/>
  <c r="E173" i="32"/>
  <c r="E307" i="32"/>
  <c r="E424" i="32"/>
  <c r="E374" i="32"/>
  <c r="E245" i="32"/>
  <c r="E357" i="32"/>
  <c r="E380" i="32"/>
  <c r="E412" i="32"/>
  <c r="E213" i="32"/>
  <c r="E410" i="32"/>
  <c r="E423" i="32"/>
  <c r="E332" i="32"/>
  <c r="E291" i="32"/>
  <c r="E375" i="32"/>
  <c r="E407" i="32"/>
  <c r="E389" i="32"/>
  <c r="E381" i="32"/>
  <c r="E46" i="32"/>
  <c r="E145" i="32"/>
  <c r="E127" i="32"/>
  <c r="E54" i="32"/>
  <c r="E129" i="32"/>
  <c r="E178" i="32"/>
  <c r="E82" i="32"/>
  <c r="E183" i="32"/>
  <c r="E132" i="32"/>
  <c r="E96" i="32"/>
  <c r="E225" i="32"/>
  <c r="E290" i="32"/>
  <c r="E393" i="32"/>
  <c r="E431" i="32"/>
  <c r="E355" i="32"/>
  <c r="E21" i="32"/>
  <c r="E25" i="32"/>
  <c r="E26" i="32"/>
  <c r="E352" i="32"/>
  <c r="E222" i="32"/>
  <c r="E443" i="32"/>
  <c r="E194" i="32"/>
  <c r="E176" i="32"/>
  <c r="E293" i="32"/>
  <c r="E305" i="32"/>
  <c r="E288" i="32"/>
  <c r="E296" i="32"/>
  <c r="E428" i="32"/>
  <c r="E426" i="32"/>
  <c r="E252" i="32"/>
  <c r="E367" i="32"/>
  <c r="E402" i="32"/>
  <c r="E229" i="32"/>
  <c r="E442" i="32"/>
  <c r="E343" i="32"/>
  <c r="E360" i="32"/>
  <c r="E432" i="32"/>
  <c r="E217" i="32"/>
  <c r="E27" i="32"/>
  <c r="E76" i="32"/>
  <c r="E29" i="32"/>
  <c r="E159" i="32"/>
  <c r="E134" i="32"/>
  <c r="E187" i="32"/>
  <c r="E321" i="32"/>
  <c r="E91" i="32"/>
  <c r="E281" i="32"/>
  <c r="E130" i="32"/>
  <c r="E336" i="32"/>
  <c r="E117" i="32"/>
  <c r="E230" i="32"/>
  <c r="E353" i="32"/>
  <c r="E422" i="32"/>
  <c r="E445" i="32"/>
  <c r="E323" i="32"/>
  <c r="E398" i="32"/>
  <c r="E362" i="32"/>
  <c r="E51" i="32"/>
  <c r="E89" i="32"/>
  <c r="E154" i="32"/>
  <c r="E37" i="32"/>
  <c r="E38" i="32"/>
  <c r="E345" i="32"/>
  <c r="E101" i="32"/>
  <c r="E212" i="32"/>
  <c r="E137" i="32"/>
  <c r="E304" i="32"/>
  <c r="E184" i="32"/>
  <c r="E316" i="32"/>
  <c r="E311" i="32"/>
  <c r="E190" i="32"/>
  <c r="E257" i="32"/>
  <c r="E240" i="32"/>
  <c r="E277" i="32"/>
  <c r="E341" i="32"/>
  <c r="E358" i="32"/>
  <c r="E260" i="32"/>
  <c r="E409" i="32"/>
  <c r="E364" i="32"/>
  <c r="E191" i="32"/>
  <c r="E373" i="32"/>
  <c r="E34" i="32"/>
  <c r="E24" i="32"/>
  <c r="E43" i="32"/>
  <c r="E363" i="32"/>
  <c r="E118" i="32"/>
  <c r="E85" i="32"/>
  <c r="E227" i="32"/>
  <c r="E228" i="32"/>
  <c r="E189" i="32"/>
  <c r="E131" i="32"/>
  <c r="E256" i="32"/>
  <c r="E84" i="32"/>
  <c r="E368" i="32"/>
  <c r="E221" i="32"/>
  <c r="E396" i="32"/>
  <c r="E444" i="32"/>
  <c r="E292" i="32"/>
  <c r="E430" i="32"/>
  <c r="E196" i="32"/>
  <c r="E202" i="32"/>
  <c r="E44" i="32"/>
  <c r="E138" i="32"/>
  <c r="E48" i="32"/>
  <c r="E30" i="32"/>
  <c r="E68" i="32"/>
  <c r="E55" i="32"/>
  <c r="E57" i="32"/>
  <c r="E197" i="32"/>
  <c r="E115" i="32"/>
  <c r="E162" i="32"/>
  <c r="E405" i="32"/>
  <c r="E238" i="32"/>
  <c r="E385" i="32"/>
  <c r="E386" i="32"/>
  <c r="E251" i="32"/>
  <c r="E310" i="32"/>
  <c r="E284" i="32"/>
  <c r="E349" i="32"/>
  <c r="E223" i="32"/>
  <c r="E350" i="32"/>
  <c r="E413" i="32"/>
  <c r="E383" i="32"/>
  <c r="E65" i="32"/>
  <c r="E177" i="32"/>
  <c r="E36" i="32"/>
  <c r="E419" i="32"/>
  <c r="E287" i="32"/>
  <c r="E265" i="32"/>
  <c r="E107" i="32"/>
  <c r="E153" i="32"/>
  <c r="E354" i="32"/>
  <c r="E149" i="32"/>
  <c r="E262" i="32"/>
  <c r="E268" i="32"/>
  <c r="E283" i="32"/>
  <c r="E392" i="32"/>
  <c r="E406" i="32"/>
  <c r="E397" i="32"/>
  <c r="E234" i="32"/>
  <c r="E390" i="32"/>
  <c r="E269" i="32"/>
  <c r="E113" i="32"/>
  <c r="E28" i="32"/>
  <c r="E140" i="32"/>
  <c r="E73" i="32"/>
  <c r="E79" i="32"/>
  <c r="E133" i="32"/>
  <c r="E414" i="32"/>
  <c r="E111" i="32"/>
  <c r="E255" i="32"/>
  <c r="E186" i="32"/>
  <c r="E139" i="32"/>
  <c r="E157" i="32"/>
  <c r="E226" i="32"/>
  <c r="E303" i="32"/>
  <c r="E366" i="32"/>
  <c r="E359" i="32"/>
  <c r="E372" i="32"/>
  <c r="E434" i="32"/>
  <c r="E253" i="32"/>
  <c r="E45" i="32"/>
  <c r="E92" i="32"/>
  <c r="E124" i="32"/>
  <c r="E100" i="32"/>
  <c r="E211" i="32"/>
  <c r="E286" i="32"/>
  <c r="E143" i="32"/>
  <c r="E165" i="32"/>
  <c r="E278" i="32"/>
  <c r="E301" i="32"/>
  <c r="E246" i="32"/>
  <c r="E365" i="32"/>
  <c r="E325" i="32"/>
  <c r="E401" i="32"/>
  <c r="E415" i="32"/>
  <c r="E342" i="32"/>
  <c r="E300" i="32"/>
  <c r="E378" i="32"/>
  <c r="E418" i="32"/>
  <c r="E70" i="32"/>
  <c r="E155" i="32"/>
  <c r="E207" i="32"/>
  <c r="E156" i="32"/>
  <c r="E258" i="32"/>
  <c r="E261" i="32"/>
  <c r="E94" i="32"/>
  <c r="E17" i="32"/>
  <c r="E18" i="32"/>
  <c r="E102" i="32"/>
  <c r="E109" i="32"/>
  <c r="E14" i="32"/>
  <c r="E247" i="32"/>
  <c r="E167" i="32"/>
  <c r="E299" i="32"/>
  <c r="E259" i="32"/>
  <c r="E112" i="32"/>
  <c r="E254" i="32"/>
  <c r="E209" i="32"/>
  <c r="E295" i="32"/>
  <c r="E313" i="32"/>
  <c r="E263" i="32"/>
  <c r="E382" i="32"/>
  <c r="E333" i="32"/>
  <c r="E425" i="32"/>
  <c r="E195" i="32"/>
  <c r="E312" i="32"/>
  <c r="E237" i="32"/>
  <c r="E438" i="32"/>
  <c r="E151" i="32"/>
  <c r="E314" i="32"/>
  <c r="E47" i="32"/>
  <c r="E218" i="32"/>
  <c r="E185" i="32"/>
  <c r="E201" i="32"/>
  <c r="E164" i="32"/>
  <c r="E87" i="32"/>
  <c r="E270" i="32"/>
  <c r="E198" i="32"/>
  <c r="E67" i="32"/>
  <c r="E193" i="32"/>
  <c r="E236" i="32"/>
  <c r="E318" i="32"/>
  <c r="E282" i="32"/>
  <c r="E148" i="32"/>
  <c r="E180" i="32"/>
  <c r="E206" i="32"/>
  <c r="E441" i="32"/>
  <c r="E135" i="32"/>
  <c r="E126" i="32"/>
  <c r="E172" i="32"/>
  <c r="E99" i="32"/>
  <c r="E346" i="32"/>
  <c r="E77" i="32"/>
  <c r="E216" i="32"/>
  <c r="E136" i="32"/>
  <c r="E31" i="32"/>
  <c r="E19" i="32"/>
  <c r="E123" i="32"/>
  <c r="E88" i="32"/>
  <c r="E116" i="32"/>
  <c r="E204" i="32"/>
  <c r="E337" i="32"/>
  <c r="E437" i="32"/>
  <c r="E361" i="32"/>
  <c r="E250" i="32"/>
  <c r="E119" i="32"/>
  <c r="E15" i="32"/>
  <c r="E294" i="32"/>
  <c r="E384" i="32"/>
  <c r="E280" i="32"/>
  <c r="E56" i="32"/>
  <c r="E83" i="32"/>
  <c r="E160" i="32"/>
  <c r="E220" i="32"/>
  <c r="E298" i="32"/>
  <c r="E152" i="32"/>
  <c r="E35" i="32"/>
  <c r="E421" i="32"/>
  <c r="E199" i="32"/>
  <c r="E62" i="32"/>
  <c r="E271" i="32"/>
  <c r="E205" i="32"/>
  <c r="E110" i="32"/>
  <c r="E142" i="32"/>
  <c r="E264" i="32"/>
  <c r="E377" i="32"/>
  <c r="E266" i="32"/>
  <c r="E104" i="32"/>
  <c r="E344" i="32"/>
  <c r="E334" i="32"/>
  <c r="E446" i="32"/>
  <c r="E320" i="32"/>
  <c r="E80" i="32"/>
  <c r="E192" i="32"/>
  <c r="E166" i="32"/>
  <c r="E248" i="32"/>
  <c r="E168" i="32"/>
  <c r="E103" i="32"/>
  <c r="E326" i="32"/>
  <c r="E376" i="32"/>
  <c r="E181" i="32"/>
  <c r="E417" i="32"/>
  <c r="E64" i="32"/>
  <c r="E330" i="32"/>
  <c r="E233" i="32"/>
  <c r="E200" i="32"/>
  <c r="E71" i="32"/>
  <c r="E333" i="31"/>
  <c r="E171" i="31"/>
  <c r="E198" i="31"/>
  <c r="E224" i="31"/>
  <c r="E162" i="31"/>
  <c r="E105" i="31"/>
  <c r="E225" i="31"/>
  <c r="E129" i="31"/>
  <c r="E58" i="31"/>
  <c r="E116" i="31"/>
  <c r="E216" i="31"/>
  <c r="E90" i="31"/>
  <c r="E324" i="31"/>
  <c r="E203" i="31"/>
  <c r="E127" i="31"/>
  <c r="E170" i="31"/>
  <c r="E446" i="31"/>
  <c r="E74" i="31"/>
  <c r="E243" i="31"/>
  <c r="E281" i="31"/>
  <c r="E212" i="31"/>
  <c r="E269" i="31"/>
  <c r="E361" i="31"/>
  <c r="E104" i="31"/>
  <c r="E331" i="31"/>
  <c r="E367" i="31"/>
  <c r="E12" i="31"/>
  <c r="E397" i="31"/>
  <c r="E73" i="31"/>
  <c r="E368" i="31"/>
  <c r="E60" i="31"/>
  <c r="E268" i="31"/>
  <c r="E388" i="31"/>
  <c r="E288" i="31"/>
  <c r="E65" i="31"/>
  <c r="E222" i="31"/>
  <c r="E69" i="31"/>
  <c r="E351" i="31"/>
  <c r="E31" i="31"/>
  <c r="E291" i="31"/>
  <c r="E332" i="31"/>
  <c r="E410" i="31"/>
  <c r="E26" i="31"/>
  <c r="E294" i="31"/>
  <c r="E335" i="31"/>
  <c r="E189" i="31"/>
  <c r="E23" i="31"/>
  <c r="E214" i="31"/>
  <c r="E275" i="31"/>
  <c r="E249" i="31"/>
  <c r="E54" i="31"/>
  <c r="E407" i="31"/>
  <c r="E279" i="31"/>
  <c r="E343" i="31"/>
  <c r="E241" i="31"/>
  <c r="E89" i="31"/>
  <c r="E304" i="31"/>
  <c r="E440" i="31"/>
  <c r="E381" i="31"/>
  <c r="E398" i="31"/>
  <c r="E403" i="31"/>
  <c r="E233" i="31"/>
  <c r="E346" i="31"/>
  <c r="E159" i="31"/>
  <c r="E445" i="31"/>
  <c r="E295" i="31"/>
  <c r="E99" i="31"/>
  <c r="E371" i="31"/>
  <c r="E298" i="31"/>
  <c r="E193" i="31"/>
  <c r="E211" i="31"/>
  <c r="E441" i="31"/>
  <c r="E16" i="31"/>
  <c r="E110" i="31"/>
  <c r="E64" i="31"/>
  <c r="E394" i="31"/>
  <c r="E419" i="31"/>
  <c r="E134" i="31"/>
  <c r="E13" i="31"/>
  <c r="E319" i="31"/>
  <c r="E383" i="31"/>
  <c r="E240" i="31"/>
  <c r="E108" i="31"/>
  <c r="E285" i="31"/>
  <c r="E137" i="31"/>
  <c r="E182" i="31"/>
  <c r="E66" i="31"/>
  <c r="E353" i="31"/>
  <c r="E292" i="31"/>
  <c r="E17" i="31"/>
  <c r="E377" i="31"/>
  <c r="E270" i="31"/>
  <c r="E218" i="31"/>
  <c r="E395" i="31"/>
  <c r="E19" i="31"/>
  <c r="E266" i="31"/>
  <c r="E329" i="31"/>
  <c r="E437" i="31"/>
  <c r="E321" i="31"/>
  <c r="E387" i="31"/>
  <c r="E152" i="31"/>
  <c r="E277" i="31"/>
  <c r="E183" i="31"/>
  <c r="E443" i="31"/>
  <c r="E244" i="31"/>
  <c r="E251" i="31"/>
  <c r="E29" i="31"/>
  <c r="E271" i="31"/>
  <c r="E242" i="31"/>
  <c r="E428" i="31"/>
  <c r="E18" i="31"/>
  <c r="E400" i="31"/>
  <c r="E413" i="31"/>
  <c r="E365" i="31"/>
  <c r="E228" i="31"/>
  <c r="E382" i="31"/>
  <c r="E433" i="31"/>
  <c r="E63" i="31"/>
  <c r="E340" i="31"/>
  <c r="E51" i="31"/>
  <c r="E389" i="31"/>
  <c r="E297" i="31"/>
  <c r="E52" i="31"/>
  <c r="E393" i="31"/>
  <c r="E185" i="31"/>
  <c r="E427" i="31"/>
  <c r="E409" i="31"/>
  <c r="E305" i="31"/>
  <c r="E311" i="31"/>
  <c r="E96" i="31"/>
  <c r="E79" i="31"/>
  <c r="E442" i="31"/>
  <c r="E432" i="31"/>
  <c r="B7" i="31"/>
  <c r="B31" i="36" s="1"/>
  <c r="E45" i="31"/>
  <c r="E354" i="31"/>
  <c r="E290" i="31"/>
  <c r="E293" i="31"/>
  <c r="E34" i="31"/>
  <c r="E98" i="31"/>
  <c r="E43" i="31"/>
  <c r="E107" i="31"/>
  <c r="E256" i="31"/>
  <c r="E301" i="31"/>
  <c r="E337" i="31"/>
  <c r="E151" i="31"/>
  <c r="E80" i="31"/>
  <c r="E217" i="31"/>
  <c r="E376" i="31"/>
  <c r="E119" i="31"/>
  <c r="E253" i="31"/>
  <c r="E287" i="31"/>
  <c r="E415" i="31"/>
  <c r="E209" i="31"/>
  <c r="E314" i="31"/>
  <c r="E320" i="31"/>
  <c r="E62" i="31"/>
  <c r="E147" i="31"/>
  <c r="E135" i="31"/>
  <c r="E47" i="31"/>
  <c r="E349" i="31"/>
  <c r="E38" i="31"/>
  <c r="E61" i="31"/>
  <c r="E418" i="31"/>
  <c r="E187" i="31"/>
  <c r="E91" i="31"/>
  <c r="E179" i="31"/>
  <c r="E172" i="31"/>
  <c r="E27" i="31"/>
  <c r="E262" i="31"/>
  <c r="E342" i="31"/>
  <c r="E56" i="31"/>
  <c r="E97" i="31"/>
  <c r="E372" i="31"/>
  <c r="E378" i="31"/>
  <c r="E37" i="31"/>
  <c r="E40" i="31"/>
  <c r="E208" i="31"/>
  <c r="E250" i="31"/>
  <c r="E181" i="31"/>
  <c r="E14" i="31"/>
  <c r="E231" i="31"/>
  <c r="E115" i="31"/>
  <c r="E328" i="31"/>
  <c r="E235" i="31"/>
  <c r="E195" i="31"/>
  <c r="E144" i="31"/>
  <c r="E21" i="31"/>
  <c r="E55" i="31"/>
  <c r="E258" i="31"/>
  <c r="E141" i="31"/>
  <c r="E219" i="31"/>
  <c r="E76" i="31"/>
  <c r="E373" i="31"/>
  <c r="E221" i="31"/>
  <c r="E82" i="31"/>
  <c r="E260" i="31"/>
  <c r="E155" i="31"/>
  <c r="E112" i="31"/>
  <c r="E68" i="31"/>
  <c r="E408" i="31"/>
  <c r="E425" i="31"/>
  <c r="E352" i="31"/>
  <c r="E131" i="31"/>
  <c r="E307" i="31"/>
  <c r="E326" i="31"/>
  <c r="E72" i="31"/>
  <c r="E283" i="31"/>
  <c r="E300" i="31"/>
  <c r="E136" i="31"/>
  <c r="E248" i="31"/>
  <c r="E436" i="31"/>
  <c r="E161" i="31"/>
  <c r="E15" i="31"/>
  <c r="E426" i="31"/>
  <c r="E199" i="31"/>
  <c r="E102" i="31"/>
  <c r="E157" i="31"/>
  <c r="E423" i="30"/>
  <c r="E407" i="30"/>
  <c r="E391" i="30"/>
  <c r="E418" i="30"/>
  <c r="E402" i="30"/>
  <c r="E386" i="30"/>
  <c r="E370" i="30"/>
  <c r="E354" i="30"/>
  <c r="E338" i="30"/>
  <c r="E322" i="30"/>
  <c r="E306" i="30"/>
  <c r="E288" i="30"/>
  <c r="E347" i="30"/>
  <c r="E331" i="30"/>
  <c r="E315" i="30"/>
  <c r="E299" i="30"/>
  <c r="E359" i="30"/>
  <c r="E327" i="30"/>
  <c r="E311" i="30"/>
  <c r="E280" i="30"/>
  <c r="E272" i="30"/>
  <c r="E427" i="30"/>
  <c r="E283" i="30"/>
  <c r="E411" i="30"/>
  <c r="E235" i="30"/>
  <c r="E203" i="30"/>
  <c r="E395" i="30"/>
  <c r="E443" i="30"/>
  <c r="E375" i="30"/>
  <c r="E281" i="30"/>
  <c r="E216" i="30"/>
  <c r="E46" i="30"/>
  <c r="E201" i="30"/>
  <c r="E14" i="30"/>
  <c r="E240" i="30"/>
  <c r="E248" i="30"/>
  <c r="E155" i="30"/>
  <c r="B7" i="30"/>
  <c r="B30" i="36" s="1"/>
  <c r="E233" i="30"/>
  <c r="E65" i="30"/>
  <c r="E130" i="30"/>
  <c r="E120" i="30"/>
  <c r="E108" i="30"/>
  <c r="E168" i="30"/>
  <c r="E241" i="30"/>
  <c r="E223" i="30"/>
  <c r="E30" i="30"/>
  <c r="E289" i="30"/>
  <c r="E173" i="30"/>
  <c r="E96" i="30"/>
  <c r="E255" i="30"/>
  <c r="E84" i="30"/>
  <c r="E60" i="30"/>
  <c r="E23" i="30"/>
  <c r="E26" i="30"/>
  <c r="E15" i="30"/>
  <c r="E74" i="30"/>
  <c r="E105" i="30"/>
  <c r="E185" i="30"/>
  <c r="E129" i="30"/>
  <c r="E35" i="30"/>
  <c r="E32" i="30"/>
  <c r="E24" i="30"/>
  <c r="E58" i="30"/>
  <c r="E442" i="30"/>
  <c r="E357" i="30"/>
  <c r="E425" i="30"/>
  <c r="E195" i="30"/>
  <c r="E219" i="30"/>
  <c r="E410" i="30"/>
  <c r="E140" i="30"/>
  <c r="E298" i="30"/>
  <c r="E363" i="30"/>
  <c r="E373" i="30"/>
  <c r="E328" i="30"/>
  <c r="E21" i="30"/>
  <c r="E92" i="30"/>
  <c r="E86" i="30"/>
  <c r="E245" i="30"/>
  <c r="E17" i="30"/>
  <c r="E301" i="30"/>
  <c r="E136" i="30"/>
  <c r="E188" i="30"/>
  <c r="E274" i="30"/>
  <c r="E242" i="30"/>
  <c r="E262" i="30"/>
  <c r="E267" i="30"/>
  <c r="E260" i="30"/>
  <c r="E439" i="30"/>
  <c r="E377" i="30"/>
  <c r="E364" i="30"/>
  <c r="E429" i="30"/>
  <c r="E49" i="30"/>
  <c r="E27" i="30"/>
  <c r="E127" i="30"/>
  <c r="E34" i="30"/>
  <c r="E139" i="30"/>
  <c r="E47" i="30"/>
  <c r="E103" i="30"/>
  <c r="E36" i="30"/>
  <c r="E91" i="30"/>
  <c r="E101" i="30"/>
  <c r="E217" i="30"/>
  <c r="E284" i="30"/>
  <c r="E227" i="30"/>
  <c r="E239" i="30"/>
  <c r="E361" i="30"/>
  <c r="E293" i="30"/>
  <c r="E249" i="30"/>
  <c r="E362" i="30"/>
  <c r="E314" i="30"/>
  <c r="E392" i="30"/>
  <c r="E408" i="30"/>
  <c r="E340" i="30"/>
  <c r="E441" i="30"/>
  <c r="E348" i="30"/>
  <c r="E141" i="30"/>
  <c r="E291" i="30"/>
  <c r="E73" i="30"/>
  <c r="E109" i="30"/>
  <c r="E97" i="30"/>
  <c r="E51" i="30"/>
  <c r="E132" i="30"/>
  <c r="E53" i="30"/>
  <c r="E137" i="30"/>
  <c r="E135" i="30"/>
  <c r="E20" i="30"/>
  <c r="E238" i="30"/>
  <c r="E198" i="30"/>
  <c r="E113" i="30"/>
  <c r="E379" i="30"/>
  <c r="E156" i="30"/>
  <c r="E271" i="30"/>
  <c r="E181" i="30"/>
  <c r="E163" i="30"/>
  <c r="E282" i="30"/>
  <c r="E445" i="30"/>
  <c r="E397" i="30"/>
  <c r="E394" i="30"/>
  <c r="E344" i="30"/>
  <c r="E342" i="30"/>
  <c r="E206" i="30"/>
  <c r="E39" i="30"/>
  <c r="E116" i="30"/>
  <c r="E144" i="30"/>
  <c r="E157" i="30"/>
  <c r="E72" i="30"/>
  <c r="E273" i="30"/>
  <c r="E431" i="30"/>
  <c r="E430" i="30"/>
  <c r="E174" i="30"/>
  <c r="E313" i="30"/>
  <c r="E266" i="30"/>
  <c r="E207" i="30"/>
  <c r="E200" i="30"/>
  <c r="E343" i="30"/>
  <c r="E388" i="30"/>
  <c r="E371" i="30"/>
  <c r="E330" i="30"/>
  <c r="E428" i="30"/>
  <c r="E413" i="30"/>
  <c r="E79" i="30"/>
  <c r="E131" i="30"/>
  <c r="E121" i="30"/>
  <c r="E64" i="30"/>
  <c r="E70" i="30"/>
  <c r="E41" i="30"/>
  <c r="E166" i="30"/>
  <c r="E48" i="30"/>
  <c r="E182" i="30"/>
  <c r="E31" i="30"/>
  <c r="E202" i="30"/>
  <c r="E158" i="30"/>
  <c r="E179" i="30"/>
  <c r="E367" i="30"/>
  <c r="E295" i="30"/>
  <c r="E414" i="30"/>
  <c r="E186" i="30"/>
  <c r="E204" i="30"/>
  <c r="E434" i="30"/>
  <c r="E399" i="30"/>
  <c r="E356" i="30"/>
  <c r="E251" i="30"/>
  <c r="E148" i="30"/>
  <c r="E80" i="30"/>
  <c r="E310" i="30"/>
  <c r="E143" i="30"/>
  <c r="E162" i="30"/>
  <c r="E119" i="30"/>
  <c r="E124" i="30"/>
  <c r="E279" i="30"/>
  <c r="E61" i="30"/>
  <c r="E404" i="30"/>
  <c r="E210" i="30"/>
  <c r="E259" i="30"/>
  <c r="E380" i="30"/>
  <c r="E346" i="30"/>
  <c r="E440" i="30"/>
  <c r="E360" i="30"/>
  <c r="E374" i="30"/>
  <c r="E98" i="30"/>
  <c r="E161" i="30"/>
  <c r="E263" i="30"/>
  <c r="E69" i="30"/>
  <c r="E358" i="30"/>
  <c r="E76" i="30"/>
  <c r="E95" i="30"/>
  <c r="E18" i="30"/>
  <c r="E230" i="30"/>
  <c r="E45" i="30"/>
  <c r="E226" i="30"/>
  <c r="E164" i="30"/>
  <c r="E436" i="30"/>
  <c r="E237" i="30"/>
  <c r="E264" i="30"/>
  <c r="E297" i="30"/>
  <c r="E325" i="30"/>
  <c r="E167" i="30"/>
  <c r="E197" i="30"/>
  <c r="E426" i="30"/>
  <c r="E268" i="30"/>
  <c r="E218" i="30"/>
  <c r="E211" i="30"/>
  <c r="E292" i="30"/>
  <c r="E317" i="30"/>
  <c r="E126" i="30"/>
  <c r="E22" i="30"/>
  <c r="E123" i="30"/>
  <c r="E42" i="30"/>
  <c r="E153" i="30"/>
  <c r="E278" i="30"/>
  <c r="E290" i="30"/>
  <c r="E349" i="30"/>
  <c r="E438" i="30"/>
  <c r="E376" i="30"/>
  <c r="E307" i="30"/>
  <c r="E446" i="30"/>
  <c r="E383" i="30"/>
  <c r="E176" i="30"/>
  <c r="E75" i="30"/>
  <c r="E13" i="30"/>
  <c r="E88" i="30"/>
  <c r="E112" i="30"/>
  <c r="E25" i="30"/>
  <c r="E55" i="30"/>
  <c r="E194" i="30"/>
  <c r="E333" i="30"/>
  <c r="E265" i="30"/>
  <c r="E184" i="30"/>
  <c r="E212" i="30"/>
  <c r="E172" i="30"/>
  <c r="E258" i="30"/>
  <c r="E435" i="30"/>
  <c r="E236" i="30"/>
  <c r="E387" i="30"/>
  <c r="E300" i="30"/>
  <c r="E403" i="30"/>
  <c r="E142" i="30"/>
  <c r="E16" i="30"/>
  <c r="E33" i="30"/>
  <c r="E83" i="30"/>
  <c r="E146" i="30"/>
  <c r="E134" i="30"/>
  <c r="E224" i="30"/>
  <c r="E296" i="30"/>
  <c r="E285" i="30"/>
  <c r="E209" i="30"/>
  <c r="E252" i="30"/>
  <c r="E93" i="30"/>
  <c r="E220" i="30"/>
  <c r="E250" i="30"/>
  <c r="E323" i="30"/>
  <c r="E244" i="30"/>
  <c r="E62" i="30"/>
  <c r="E56" i="30"/>
  <c r="E171" i="30"/>
  <c r="E29" i="30"/>
  <c r="E59" i="30"/>
  <c r="E40" i="30"/>
  <c r="E99" i="30"/>
  <c r="E133" i="30"/>
  <c r="E169" i="30"/>
  <c r="E19" i="30"/>
  <c r="E78" i="30"/>
  <c r="E66" i="30"/>
  <c r="E294" i="30"/>
  <c r="E208" i="30"/>
  <c r="E77" i="30"/>
  <c r="E366" i="30"/>
  <c r="E372" i="30"/>
  <c r="E378" i="30"/>
  <c r="E243" i="30"/>
  <c r="E393" i="30"/>
  <c r="E409" i="30"/>
  <c r="E229" i="30"/>
  <c r="E228" i="30"/>
  <c r="E275" i="30"/>
  <c r="E355" i="30"/>
  <c r="E256" i="30"/>
  <c r="E87" i="30"/>
  <c r="E152" i="30"/>
  <c r="E175" i="30"/>
  <c r="E269" i="30"/>
  <c r="E205" i="30"/>
  <c r="E234" i="30"/>
  <c r="E277" i="30"/>
  <c r="E270" i="30"/>
  <c r="E196" i="30"/>
  <c r="E444" i="30"/>
  <c r="E396" i="30"/>
  <c r="E339" i="30"/>
  <c r="E308" i="30"/>
  <c r="E316" i="30"/>
  <c r="E57" i="30"/>
  <c r="E50" i="30"/>
  <c r="E110" i="30"/>
  <c r="E111" i="30"/>
  <c r="E106" i="30"/>
  <c r="E192" i="30"/>
  <c r="E43" i="30"/>
  <c r="E102" i="30"/>
  <c r="E187" i="30"/>
  <c r="E412" i="30"/>
  <c r="E276" i="30"/>
  <c r="E261" i="30"/>
  <c r="E312" i="30"/>
  <c r="E398" i="30"/>
  <c r="E415" i="30"/>
  <c r="E67" i="30"/>
  <c r="E329" i="30"/>
  <c r="E419" i="30"/>
  <c r="E309" i="30"/>
  <c r="E85" i="30"/>
  <c r="E81" i="30"/>
  <c r="E151" i="30"/>
  <c r="E122" i="30"/>
  <c r="E117" i="30"/>
  <c r="E54" i="30"/>
  <c r="E159" i="30"/>
  <c r="E115" i="30"/>
  <c r="E37" i="30"/>
  <c r="E345" i="30"/>
  <c r="E191" i="30"/>
  <c r="E326" i="30"/>
  <c r="E420" i="30"/>
  <c r="E324" i="30"/>
  <c r="E424" i="30"/>
  <c r="E332" i="30"/>
  <c r="E447" i="30"/>
  <c r="E353" i="30"/>
  <c r="E389" i="30"/>
  <c r="E318" i="30"/>
  <c r="E336" i="30"/>
  <c r="E90" i="30"/>
  <c r="E68" i="30"/>
  <c r="E94" i="30"/>
  <c r="E128" i="30"/>
  <c r="E118" i="30"/>
  <c r="E350" i="30"/>
  <c r="E225" i="30"/>
  <c r="E232" i="30"/>
  <c r="E170" i="30"/>
  <c r="E335" i="30"/>
  <c r="E304" i="30"/>
  <c r="E199" i="30"/>
  <c r="E341" i="30"/>
  <c r="E254" i="30"/>
  <c r="E437" i="30"/>
  <c r="E382" i="30"/>
  <c r="E257" i="30"/>
  <c r="E231" i="30"/>
  <c r="E222" i="30"/>
  <c r="E302" i="30"/>
  <c r="E305" i="30"/>
  <c r="E422" i="30"/>
  <c r="E190" i="30"/>
  <c r="E100" i="30"/>
  <c r="E351" i="30"/>
  <c r="E125" i="30"/>
  <c r="E368" i="30"/>
  <c r="E89" i="30"/>
  <c r="E193" i="30"/>
  <c r="E253" i="30"/>
  <c r="E334" i="30"/>
  <c r="E321" i="30"/>
  <c r="E433" i="30"/>
  <c r="E369" i="30"/>
  <c r="E138" i="30"/>
  <c r="E150" i="30"/>
  <c r="E178" i="30"/>
  <c r="E405" i="30"/>
  <c r="E213" i="30"/>
  <c r="E400" i="30"/>
  <c r="E38" i="30"/>
  <c r="E320" i="30"/>
  <c r="E432" i="30"/>
  <c r="E385" i="30"/>
  <c r="E381" i="30"/>
  <c r="E52" i="30"/>
  <c r="E401" i="30"/>
  <c r="E365" i="30"/>
  <c r="E71" i="30"/>
  <c r="E63" i="30"/>
  <c r="E180" i="30"/>
  <c r="E104" i="30"/>
  <c r="E390" i="30"/>
  <c r="E149" i="30"/>
  <c r="E421" i="30"/>
  <c r="E114" i="30"/>
  <c r="E160" i="30"/>
  <c r="E417" i="30"/>
  <c r="E145" i="30"/>
  <c r="E352" i="30"/>
  <c r="E215" i="30"/>
  <c r="E384" i="30"/>
  <c r="E416" i="30"/>
  <c r="E214" i="30"/>
  <c r="E154" i="30"/>
  <c r="E107" i="30"/>
  <c r="E12" i="30"/>
  <c r="E44" i="30"/>
  <c r="E286" i="30"/>
  <c r="E287" i="30"/>
  <c r="E177" i="30"/>
  <c r="E183" i="30"/>
  <c r="E147" i="30"/>
  <c r="E337" i="30"/>
  <c r="E303" i="30"/>
  <c r="E319" i="30"/>
  <c r="E82" i="30"/>
  <c r="E28" i="30"/>
  <c r="E165" i="30"/>
  <c r="E189" i="30"/>
  <c r="E246" i="30"/>
  <c r="E406" i="30"/>
  <c r="E221" i="30"/>
  <c r="E247" i="30"/>
  <c r="E432" i="29"/>
  <c r="E306" i="29"/>
  <c r="E436" i="29"/>
  <c r="E386" i="29"/>
  <c r="E368" i="29"/>
  <c r="E350" i="29"/>
  <c r="E272" i="29"/>
  <c r="E242" i="29"/>
  <c r="E210" i="29"/>
  <c r="E187" i="29"/>
  <c r="E235" i="29"/>
  <c r="E402" i="29"/>
  <c r="E384" i="29"/>
  <c r="E366" i="29"/>
  <c r="E172" i="29"/>
  <c r="E191" i="29"/>
  <c r="E123" i="29"/>
  <c r="E117" i="29"/>
  <c r="E219" i="29"/>
  <c r="E171" i="29"/>
  <c r="E126" i="29"/>
  <c r="E57" i="29"/>
  <c r="E12" i="29"/>
  <c r="E247" i="29"/>
  <c r="E87" i="29"/>
  <c r="E223" i="29"/>
  <c r="E174" i="29"/>
  <c r="E167" i="29"/>
  <c r="E338" i="29"/>
  <c r="E286" i="29"/>
  <c r="E251" i="29"/>
  <c r="E320" i="29"/>
  <c r="E53" i="29"/>
  <c r="E255" i="29"/>
  <c r="E192" i="29"/>
  <c r="E290" i="29"/>
  <c r="E254" i="29"/>
  <c r="E155" i="29"/>
  <c r="E158" i="29"/>
  <c r="E85" i="29"/>
  <c r="E52" i="29"/>
  <c r="E46" i="29"/>
  <c r="E22" i="29"/>
  <c r="B7" i="29"/>
  <c r="B29" i="36" s="1"/>
  <c r="E107" i="29"/>
  <c r="E94" i="29"/>
  <c r="E91" i="29"/>
  <c r="E37" i="29"/>
  <c r="E25" i="29"/>
  <c r="E59" i="29"/>
  <c r="E63" i="29"/>
  <c r="E165" i="29"/>
  <c r="E202" i="29"/>
  <c r="E61" i="29"/>
  <c r="E241" i="29"/>
  <c r="E47" i="29"/>
  <c r="E310" i="29"/>
  <c r="E157" i="29"/>
  <c r="E224" i="29"/>
  <c r="E288" i="29"/>
  <c r="E250" i="29"/>
  <c r="E318" i="29"/>
  <c r="E446" i="29"/>
  <c r="E32" i="29"/>
  <c r="E334" i="29"/>
  <c r="E60" i="29"/>
  <c r="E113" i="29"/>
  <c r="E145" i="29"/>
  <c r="E176" i="29"/>
  <c r="E236" i="29"/>
  <c r="E38" i="29"/>
  <c r="E152" i="29"/>
  <c r="E204" i="29"/>
  <c r="E146" i="29"/>
  <c r="E339" i="29"/>
  <c r="E229" i="29"/>
  <c r="E299" i="29"/>
  <c r="E230" i="29"/>
  <c r="E381" i="29"/>
  <c r="E380" i="29"/>
  <c r="E413" i="29"/>
  <c r="E403" i="29"/>
  <c r="E354" i="29"/>
  <c r="E383" i="29"/>
  <c r="E294" i="29"/>
  <c r="E99" i="29"/>
  <c r="E17" i="29"/>
  <c r="E68" i="29"/>
  <c r="E75" i="29"/>
  <c r="E24" i="29"/>
  <c r="E183" i="29"/>
  <c r="E70" i="29"/>
  <c r="E336" i="29"/>
  <c r="E86" i="29"/>
  <c r="E56" i="29"/>
  <c r="E209" i="29"/>
  <c r="E253" i="29"/>
  <c r="E103" i="29"/>
  <c r="E184" i="29"/>
  <c r="E252" i="29"/>
  <c r="E351" i="29"/>
  <c r="E232" i="29"/>
  <c r="E69" i="29"/>
  <c r="E74" i="29"/>
  <c r="E108" i="29"/>
  <c r="E140" i="29"/>
  <c r="E104" i="29"/>
  <c r="E41" i="29"/>
  <c r="E166" i="29"/>
  <c r="E325" i="29"/>
  <c r="E291" i="29"/>
  <c r="E182" i="29"/>
  <c r="E116" i="29"/>
  <c r="E130" i="29"/>
  <c r="E243" i="29"/>
  <c r="E311" i="29"/>
  <c r="E389" i="29"/>
  <c r="E421" i="29"/>
  <c r="E412" i="29"/>
  <c r="E387" i="29"/>
  <c r="E76" i="29"/>
  <c r="E270" i="29"/>
  <c r="E33" i="29"/>
  <c r="E139" i="29"/>
  <c r="E35" i="29"/>
  <c r="E170" i="29"/>
  <c r="E211" i="29"/>
  <c r="E55" i="29"/>
  <c r="E226" i="29"/>
  <c r="E203" i="29"/>
  <c r="E274" i="29"/>
  <c r="E190" i="29"/>
  <c r="E136" i="29"/>
  <c r="E321" i="29"/>
  <c r="E257" i="29"/>
  <c r="E379" i="29"/>
  <c r="E179" i="29"/>
  <c r="E438" i="29"/>
  <c r="E264" i="29"/>
  <c r="E259" i="29"/>
  <c r="E355" i="29"/>
  <c r="E295" i="29"/>
  <c r="E101" i="29"/>
  <c r="E13" i="29"/>
  <c r="E62" i="29"/>
  <c r="E216" i="29"/>
  <c r="E319" i="29"/>
  <c r="E337" i="29"/>
  <c r="E302" i="29"/>
  <c r="E195" i="29"/>
  <c r="E391" i="29"/>
  <c r="E206" i="29"/>
  <c r="E258" i="29"/>
  <c r="E431" i="29"/>
  <c r="E430" i="29"/>
  <c r="E269" i="29"/>
  <c r="E347" i="29"/>
  <c r="E396" i="29"/>
  <c r="E110" i="29"/>
  <c r="E72" i="29"/>
  <c r="E124" i="29"/>
  <c r="E82" i="29"/>
  <c r="E92" i="29"/>
  <c r="E128" i="29"/>
  <c r="E112" i="29"/>
  <c r="E303" i="29"/>
  <c r="E323" i="29"/>
  <c r="E262" i="29"/>
  <c r="E150" i="29"/>
  <c r="E349" i="29"/>
  <c r="E267" i="29"/>
  <c r="E434" i="29"/>
  <c r="E275" i="29"/>
  <c r="E322" i="29"/>
  <c r="E395" i="29"/>
  <c r="E364" i="29"/>
  <c r="E360" i="29"/>
  <c r="E122" i="29"/>
  <c r="E43" i="29"/>
  <c r="E15" i="29"/>
  <c r="E40" i="29"/>
  <c r="E98" i="29"/>
  <c r="E240" i="29"/>
  <c r="E141" i="29"/>
  <c r="E273" i="29"/>
  <c r="E89" i="29"/>
  <c r="E348" i="29"/>
  <c r="E102" i="29"/>
  <c r="E205" i="29"/>
  <c r="E411" i="29"/>
  <c r="E100" i="29"/>
  <c r="E439" i="29"/>
  <c r="E444" i="29"/>
  <c r="E305" i="29"/>
  <c r="E365" i="29"/>
  <c r="E44" i="29"/>
  <c r="E161" i="29"/>
  <c r="E97" i="29"/>
  <c r="E263" i="29"/>
  <c r="E280" i="29"/>
  <c r="E370" i="29"/>
  <c r="E308" i="29"/>
  <c r="E315" i="29"/>
  <c r="E277" i="29"/>
  <c r="E215" i="29"/>
  <c r="E357" i="29"/>
  <c r="E445" i="29"/>
  <c r="E417" i="29"/>
  <c r="E369" i="29"/>
  <c r="E414" i="29"/>
  <c r="E133" i="29"/>
  <c r="E16" i="29"/>
  <c r="E30" i="29"/>
  <c r="E268" i="29"/>
  <c r="E400" i="29"/>
  <c r="E326" i="29"/>
  <c r="E238" i="29"/>
  <c r="E54" i="29"/>
  <c r="E293" i="29"/>
  <c r="E429" i="29"/>
  <c r="E416" i="29"/>
  <c r="E120" i="29"/>
  <c r="E352" i="29"/>
  <c r="E375" i="29"/>
  <c r="E301" i="29"/>
  <c r="E373" i="29"/>
  <c r="E181" i="29"/>
  <c r="E79" i="29"/>
  <c r="E201" i="29"/>
  <c r="E20" i="29"/>
  <c r="E88" i="29"/>
  <c r="E188" i="29"/>
  <c r="E407" i="29"/>
  <c r="E388" i="29"/>
  <c r="E343" i="29"/>
  <c r="E256" i="29"/>
  <c r="E304" i="29"/>
  <c r="E168" i="29"/>
  <c r="E428" i="29"/>
  <c r="E392" i="29"/>
  <c r="E218" i="29"/>
  <c r="E285" i="29"/>
  <c r="E284" i="29"/>
  <c r="E427" i="29"/>
  <c r="E333" i="29"/>
  <c r="E437" i="29"/>
  <c r="E142" i="29"/>
  <c r="E18" i="29"/>
  <c r="E156" i="29"/>
  <c r="E134" i="29"/>
  <c r="E312" i="29"/>
  <c r="E198" i="29"/>
  <c r="E111" i="29"/>
  <c r="E419" i="29"/>
  <c r="E194" i="29"/>
  <c r="E132" i="29"/>
  <c r="E327" i="29"/>
  <c r="E261" i="29"/>
  <c r="E66" i="29"/>
  <c r="E64" i="29"/>
  <c r="E363" i="29"/>
  <c r="E397" i="29"/>
  <c r="E447" i="29"/>
  <c r="E27" i="29"/>
  <c r="E106" i="29"/>
  <c r="E154" i="29"/>
  <c r="E95" i="29"/>
  <c r="E34" i="29"/>
  <c r="E19" i="29"/>
  <c r="E26" i="29"/>
  <c r="E289" i="29"/>
  <c r="E443" i="29"/>
  <c r="E118" i="29"/>
  <c r="E208" i="29"/>
  <c r="E401" i="29"/>
  <c r="E199" i="29"/>
  <c r="E23" i="29"/>
  <c r="E332" i="29"/>
  <c r="E307" i="29"/>
  <c r="E331" i="29"/>
  <c r="E220" i="29"/>
  <c r="E376" i="29"/>
  <c r="E309" i="29"/>
  <c r="E435" i="29"/>
  <c r="E341" i="29"/>
  <c r="E415" i="29"/>
  <c r="E51" i="29"/>
  <c r="E36" i="29"/>
  <c r="E151" i="29"/>
  <c r="E406" i="29"/>
  <c r="E138" i="29"/>
  <c r="E149" i="29"/>
  <c r="E84" i="29"/>
  <c r="E317" i="29"/>
  <c r="E248" i="29"/>
  <c r="E221" i="29"/>
  <c r="E399" i="29"/>
  <c r="E367" i="29"/>
  <c r="E359" i="29"/>
  <c r="E405" i="29"/>
  <c r="E21" i="29"/>
  <c r="E58" i="29"/>
  <c r="E144" i="29"/>
  <c r="E162" i="29"/>
  <c r="E231" i="29"/>
  <c r="E127" i="29"/>
  <c r="E222" i="29"/>
  <c r="E160" i="29"/>
  <c r="E48" i="29"/>
  <c r="E287" i="29"/>
  <c r="E316" i="29"/>
  <c r="E353" i="29"/>
  <c r="E227" i="29"/>
  <c r="E385" i="29"/>
  <c r="E418" i="29"/>
  <c r="E423" i="29"/>
  <c r="E78" i="29"/>
  <c r="E28" i="29"/>
  <c r="E67" i="29"/>
  <c r="E81" i="29"/>
  <c r="E335" i="29"/>
  <c r="E169" i="29"/>
  <c r="E173" i="29"/>
  <c r="E237" i="29"/>
  <c r="E433" i="29"/>
  <c r="E328" i="29"/>
  <c r="E283" i="29"/>
  <c r="E225" i="29"/>
  <c r="E371" i="29"/>
  <c r="E197" i="29"/>
  <c r="E362" i="29"/>
  <c r="E193" i="29"/>
  <c r="E346" i="29"/>
  <c r="E271" i="29"/>
  <c r="E83" i="29"/>
  <c r="E409" i="29"/>
  <c r="E410" i="29"/>
  <c r="E374" i="29"/>
  <c r="E390" i="29"/>
  <c r="E404" i="29"/>
  <c r="E148" i="29"/>
  <c r="E276" i="29"/>
  <c r="E207" i="29"/>
  <c r="E361" i="29"/>
  <c r="E217" i="29"/>
  <c r="E314" i="29"/>
  <c r="E345" i="29"/>
  <c r="E278" i="29"/>
  <c r="E377" i="29"/>
  <c r="E393" i="29"/>
  <c r="E180" i="29"/>
  <c r="E425" i="29"/>
  <c r="E372" i="29"/>
  <c r="E39" i="29"/>
  <c r="E292" i="29"/>
  <c r="E73" i="29"/>
  <c r="E239" i="29"/>
  <c r="E249" i="29"/>
  <c r="E125" i="29"/>
  <c r="E90" i="29"/>
  <c r="E442" i="29"/>
  <c r="E200" i="29"/>
  <c r="E378" i="29"/>
  <c r="E394" i="29"/>
  <c r="E42" i="29"/>
  <c r="E164" i="29"/>
  <c r="E129" i="29"/>
  <c r="E340" i="29"/>
  <c r="E420" i="29"/>
  <c r="E137" i="29"/>
  <c r="E45" i="29"/>
  <c r="E426" i="29"/>
  <c r="E265" i="29"/>
  <c r="E159" i="29"/>
  <c r="E313" i="29"/>
  <c r="E281" i="29"/>
  <c r="E109" i="29"/>
  <c r="E185" i="29"/>
  <c r="E178" i="29"/>
  <c r="E300" i="29"/>
  <c r="E296" i="29"/>
  <c r="E424" i="29"/>
  <c r="E77" i="29"/>
  <c r="E31" i="29"/>
  <c r="E279" i="29"/>
  <c r="E266" i="29"/>
  <c r="E282" i="29"/>
  <c r="E441" i="29"/>
  <c r="E234" i="29"/>
  <c r="E189" i="29"/>
  <c r="E147" i="29"/>
  <c r="E297" i="29"/>
  <c r="E119" i="29"/>
  <c r="E135" i="29"/>
  <c r="E121" i="29"/>
  <c r="E398" i="29"/>
  <c r="E244" i="29"/>
  <c r="E153" i="29"/>
  <c r="E356" i="29"/>
  <c r="E93" i="29"/>
  <c r="E344" i="29"/>
  <c r="E298" i="29"/>
  <c r="E14" i="29"/>
  <c r="E131" i="29"/>
  <c r="E186" i="29"/>
  <c r="E49" i="29"/>
  <c r="E96" i="29"/>
  <c r="E245" i="29"/>
  <c r="E175" i="29"/>
  <c r="E105" i="29"/>
  <c r="E228" i="29"/>
  <c r="E212" i="29"/>
  <c r="E71" i="29"/>
  <c r="E324" i="29"/>
  <c r="E163" i="29"/>
  <c r="E143" i="29"/>
  <c r="E358" i="29"/>
  <c r="E115" i="29"/>
  <c r="E440" i="29"/>
  <c r="E408" i="29"/>
  <c r="E233" i="29"/>
  <c r="E80" i="29"/>
  <c r="E50" i="29"/>
  <c r="E65" i="29"/>
  <c r="E114" i="29"/>
  <c r="E246" i="29"/>
  <c r="E214" i="29"/>
  <c r="E177" i="29"/>
  <c r="E330" i="29"/>
  <c r="E213" i="29"/>
  <c r="E342" i="29"/>
  <c r="E422" i="29"/>
  <c r="E29" i="29"/>
  <c r="E196" i="29"/>
  <c r="E382" i="29"/>
  <c r="E260" i="29"/>
  <c r="E329" i="29"/>
  <c r="E258" i="28"/>
  <c r="E242" i="28"/>
  <c r="E82" i="28"/>
  <c r="E66" i="28"/>
  <c r="E50" i="28"/>
  <c r="E34" i="28"/>
  <c r="E18" i="28"/>
  <c r="E370" i="28"/>
  <c r="E217" i="28"/>
  <c r="E178" i="28"/>
  <c r="E233" i="28"/>
  <c r="E194" i="28"/>
  <c r="E265" i="28"/>
  <c r="E187" i="28"/>
  <c r="E409" i="28"/>
  <c r="E281" i="28"/>
  <c r="E226" i="28"/>
  <c r="B7" i="28"/>
  <c r="B28" i="36" s="1"/>
  <c r="E425" i="28"/>
  <c r="E297" i="28"/>
  <c r="E201" i="28"/>
  <c r="E313" i="28"/>
  <c r="E329" i="28"/>
  <c r="E345" i="28"/>
  <c r="E210" i="28"/>
  <c r="E361" i="28"/>
  <c r="E377" i="28"/>
  <c r="E393" i="28"/>
  <c r="E441" i="28"/>
  <c r="E322" i="28"/>
  <c r="E306" i="28"/>
  <c r="E39" i="28"/>
  <c r="E263" i="28"/>
  <c r="E16" i="28"/>
  <c r="E139" i="28"/>
  <c r="E44" i="28"/>
  <c r="E57" i="28"/>
  <c r="E332" i="28"/>
  <c r="E53" i="28"/>
  <c r="E312" i="28"/>
  <c r="E285" i="28"/>
  <c r="E352" i="28"/>
  <c r="E374" i="28"/>
  <c r="E325" i="28"/>
  <c r="E212" i="28"/>
  <c r="E337" i="28"/>
  <c r="E408" i="28"/>
  <c r="E203" i="28"/>
  <c r="E356" i="28"/>
  <c r="E162" i="28"/>
  <c r="E14" i="28"/>
  <c r="E71" i="28"/>
  <c r="E175" i="28"/>
  <c r="E47" i="28"/>
  <c r="E407" i="28"/>
  <c r="E55" i="28"/>
  <c r="E172" i="28"/>
  <c r="E108" i="28"/>
  <c r="E256" i="28"/>
  <c r="E69" i="28"/>
  <c r="E179" i="28"/>
  <c r="E368" i="28"/>
  <c r="E328" i="28"/>
  <c r="E186" i="28"/>
  <c r="E362" i="28"/>
  <c r="E246" i="28"/>
  <c r="E272" i="28"/>
  <c r="E257" i="28"/>
  <c r="E354" i="28"/>
  <c r="E372" i="28"/>
  <c r="E51" i="28"/>
  <c r="E343" i="28"/>
  <c r="E176" i="28"/>
  <c r="E48" i="28"/>
  <c r="E17" i="28"/>
  <c r="E68" i="28"/>
  <c r="E81" i="28"/>
  <c r="E228" i="28"/>
  <c r="E85" i="28"/>
  <c r="E317" i="28"/>
  <c r="E268" i="28"/>
  <c r="E437" i="28"/>
  <c r="E384" i="28"/>
  <c r="E191" i="28"/>
  <c r="E378" i="28"/>
  <c r="E346" i="28"/>
  <c r="E347" i="28"/>
  <c r="E232" i="28"/>
  <c r="E342" i="28"/>
  <c r="E282" i="28"/>
  <c r="E413" i="28"/>
  <c r="E364" i="28"/>
  <c r="E381" i="28"/>
  <c r="E388" i="28"/>
  <c r="E240" i="28"/>
  <c r="E64" i="28"/>
  <c r="E83" i="28"/>
  <c r="E423" i="28"/>
  <c r="E60" i="28"/>
  <c r="E22" i="28"/>
  <c r="E79" i="28"/>
  <c r="E30" i="28"/>
  <c r="E67" i="28"/>
  <c r="E279" i="28"/>
  <c r="E94" i="28"/>
  <c r="E127" i="28"/>
  <c r="E391" i="28"/>
  <c r="E365" i="28"/>
  <c r="E101" i="28"/>
  <c r="E238" i="28"/>
  <c r="E230" i="28"/>
  <c r="E394" i="28"/>
  <c r="E399" i="28"/>
  <c r="E271" i="28"/>
  <c r="E418" i="28"/>
  <c r="E261" i="28"/>
  <c r="E252" i="28"/>
  <c r="E404" i="28"/>
  <c r="E164" i="28"/>
  <c r="E95" i="28"/>
  <c r="E59" i="28"/>
  <c r="E33" i="28"/>
  <c r="E23" i="28"/>
  <c r="E87" i="28"/>
  <c r="E117" i="28"/>
  <c r="E253" i="28"/>
  <c r="E307" i="28"/>
  <c r="E196" i="28"/>
  <c r="E373" i="28"/>
  <c r="E357" i="28"/>
  <c r="E428" i="28"/>
  <c r="E353" i="28"/>
  <c r="E293" i="28"/>
  <c r="E392" i="28"/>
  <c r="E420" i="28"/>
  <c r="E46" i="28"/>
  <c r="E91" i="28"/>
  <c r="E41" i="28"/>
  <c r="E84" i="28"/>
  <c r="E73" i="28"/>
  <c r="E92" i="28"/>
  <c r="E75" i="28"/>
  <c r="E25" i="28"/>
  <c r="E113" i="28"/>
  <c r="E134" i="28"/>
  <c r="E19" i="28"/>
  <c r="E133" i="28"/>
  <c r="E180" i="28"/>
  <c r="E301" i="28"/>
  <c r="E318" i="28"/>
  <c r="E333" i="28"/>
  <c r="E220" i="28"/>
  <c r="E389" i="28"/>
  <c r="E386" i="28"/>
  <c r="E266" i="28"/>
  <c r="E224" i="28"/>
  <c r="E70" i="28"/>
  <c r="E35" i="28"/>
  <c r="E80" i="28"/>
  <c r="E100" i="28"/>
  <c r="E121" i="28"/>
  <c r="E149" i="28"/>
  <c r="E339" i="28"/>
  <c r="E209" i="28"/>
  <c r="E190" i="28"/>
  <c r="E405" i="28"/>
  <c r="E206" i="28"/>
  <c r="E379" i="28"/>
  <c r="E320" i="28"/>
  <c r="E199" i="28"/>
  <c r="E207" i="28"/>
  <c r="E358" i="28"/>
  <c r="E396" i="28"/>
  <c r="E315" i="28"/>
  <c r="E435" i="28"/>
  <c r="E397" i="28"/>
  <c r="E403" i="28"/>
  <c r="E436" i="28"/>
  <c r="E163" i="28"/>
  <c r="E128" i="28"/>
  <c r="E103" i="28"/>
  <c r="E65" i="28"/>
  <c r="E124" i="28"/>
  <c r="E97" i="28"/>
  <c r="E111" i="28"/>
  <c r="E86" i="28"/>
  <c r="E49" i="28"/>
  <c r="E147" i="28"/>
  <c r="E27" i="28"/>
  <c r="E267" i="28"/>
  <c r="E387" i="28"/>
  <c r="E165" i="28"/>
  <c r="E350" i="28"/>
  <c r="E366" i="28"/>
  <c r="E235" i="28"/>
  <c r="E395" i="28"/>
  <c r="E330" i="28"/>
  <c r="E316" i="28"/>
  <c r="E288" i="28"/>
  <c r="E446" i="28"/>
  <c r="E283" i="28"/>
  <c r="E414" i="28"/>
  <c r="E135" i="28"/>
  <c r="E102" i="28"/>
  <c r="E96" i="28"/>
  <c r="E105" i="28"/>
  <c r="E43" i="28"/>
  <c r="E112" i="28"/>
  <c r="E140" i="28"/>
  <c r="E153" i="28"/>
  <c r="E398" i="28"/>
  <c r="E204" i="28"/>
  <c r="E243" i="28"/>
  <c r="E205" i="28"/>
  <c r="E269" i="28"/>
  <c r="E427" i="28"/>
  <c r="E411" i="28"/>
  <c r="E245" i="28"/>
  <c r="E221" i="28"/>
  <c r="E385" i="28"/>
  <c r="E236" i="28"/>
  <c r="E298" i="28"/>
  <c r="E321" i="28"/>
  <c r="E193" i="28"/>
  <c r="E277" i="28"/>
  <c r="E76" i="28"/>
  <c r="E142" i="28"/>
  <c r="E116" i="28"/>
  <c r="E78" i="28"/>
  <c r="E130" i="28"/>
  <c r="E131" i="28"/>
  <c r="E132" i="28"/>
  <c r="E99" i="28"/>
  <c r="E62" i="28"/>
  <c r="E185" i="28"/>
  <c r="E38" i="28"/>
  <c r="E273" i="28"/>
  <c r="E323" i="28"/>
  <c r="E400" i="28"/>
  <c r="E259" i="28"/>
  <c r="E401" i="28"/>
  <c r="E182" i="28"/>
  <c r="E402" i="28"/>
  <c r="E429" i="28"/>
  <c r="E183" i="28"/>
  <c r="E289" i="28"/>
  <c r="E148" i="28"/>
  <c r="E115" i="28"/>
  <c r="E110" i="28"/>
  <c r="E137" i="28"/>
  <c r="E54" i="28"/>
  <c r="E126" i="28"/>
  <c r="E146" i="28"/>
  <c r="E249" i="28"/>
  <c r="E160" i="28"/>
  <c r="E219" i="28"/>
  <c r="E229" i="28"/>
  <c r="E334" i="28"/>
  <c r="E300" i="28"/>
  <c r="E215" i="28"/>
  <c r="E410" i="28"/>
  <c r="E433" i="28"/>
  <c r="E417" i="28"/>
  <c r="E250" i="28"/>
  <c r="E231" i="28"/>
  <c r="E390" i="28"/>
  <c r="E341" i="28"/>
  <c r="E251" i="28"/>
  <c r="E412" i="28"/>
  <c r="E326" i="28"/>
  <c r="E198" i="28"/>
  <c r="E299" i="28"/>
  <c r="E419" i="28"/>
  <c r="E260" i="28"/>
  <c r="E152" i="28"/>
  <c r="E15" i="28"/>
  <c r="E136" i="28"/>
  <c r="E143" i="28"/>
  <c r="E171" i="28"/>
  <c r="E158" i="28"/>
  <c r="E107" i="28"/>
  <c r="E167" i="28"/>
  <c r="E89" i="28"/>
  <c r="E278" i="28"/>
  <c r="E311" i="28"/>
  <c r="E239" i="28"/>
  <c r="E432" i="28"/>
  <c r="E406" i="28"/>
  <c r="E197" i="28"/>
  <c r="E309" i="28"/>
  <c r="E222" i="28"/>
  <c r="E430" i="28"/>
  <c r="E294" i="28"/>
  <c r="E276" i="28"/>
  <c r="E36" i="28"/>
  <c r="E174" i="28"/>
  <c r="E123" i="28"/>
  <c r="E169" i="28"/>
  <c r="E144" i="28"/>
  <c r="E98" i="28"/>
  <c r="E359" i="28"/>
  <c r="E159" i="28"/>
  <c r="E32" i="28"/>
  <c r="E442" i="28"/>
  <c r="E234" i="28"/>
  <c r="E355" i="28"/>
  <c r="E421" i="28"/>
  <c r="E291" i="28"/>
  <c r="E438" i="28"/>
  <c r="E275" i="28"/>
  <c r="E422" i="28"/>
  <c r="E270" i="28"/>
  <c r="E287" i="28"/>
  <c r="E211" i="28"/>
  <c r="E363" i="28"/>
  <c r="E304" i="28"/>
  <c r="E375" i="28"/>
  <c r="E305" i="28"/>
  <c r="E292" i="28"/>
  <c r="E52" i="28"/>
  <c r="E155" i="28"/>
  <c r="E426" i="28"/>
  <c r="E335" i="28"/>
  <c r="E189" i="28"/>
  <c r="E214" i="28"/>
  <c r="E247" i="28"/>
  <c r="E28" i="28"/>
  <c r="E156" i="28"/>
  <c r="E295" i="28"/>
  <c r="E150" i="28"/>
  <c r="E151" i="28"/>
  <c r="E12" i="28"/>
  <c r="E63" i="28"/>
  <c r="E192" i="28"/>
  <c r="E114" i="28"/>
  <c r="E213" i="28"/>
  <c r="E371" i="28"/>
  <c r="E274" i="28"/>
  <c r="E254" i="28"/>
  <c r="E302" i="28"/>
  <c r="E286" i="28"/>
  <c r="E439" i="28"/>
  <c r="E314" i="28"/>
  <c r="E445" i="28"/>
  <c r="E202" i="28"/>
  <c r="E415" i="28"/>
  <c r="E237" i="28"/>
  <c r="E227" i="28"/>
  <c r="E344" i="28"/>
  <c r="E308" i="28"/>
  <c r="E20" i="28"/>
  <c r="E168" i="28"/>
  <c r="E208" i="28"/>
  <c r="E118" i="28"/>
  <c r="E119" i="28"/>
  <c r="E31" i="28"/>
  <c r="E166" i="28"/>
  <c r="E327" i="28"/>
  <c r="E21" i="28"/>
  <c r="E284" i="28"/>
  <c r="E290" i="28"/>
  <c r="E416" i="28"/>
  <c r="E195" i="28"/>
  <c r="E382" i="28"/>
  <c r="E369" i="28"/>
  <c r="E331" i="28"/>
  <c r="E380" i="28"/>
  <c r="E310" i="28"/>
  <c r="E188" i="28"/>
  <c r="E338" i="28"/>
  <c r="E324" i="28"/>
  <c r="E218" i="28"/>
  <c r="E37" i="28"/>
  <c r="E244" i="28"/>
  <c r="E443" i="28"/>
  <c r="E181" i="28"/>
  <c r="E336" i="28"/>
  <c r="E349" i="28"/>
  <c r="E348" i="28"/>
  <c r="E340" i="28"/>
  <c r="E319" i="28"/>
  <c r="E109" i="28"/>
  <c r="E431" i="28"/>
  <c r="E200" i="28"/>
  <c r="E248" i="28"/>
  <c r="E376" i="28"/>
  <c r="E154" i="28"/>
  <c r="E434" i="28"/>
  <c r="E129" i="28"/>
  <c r="E88" i="28"/>
  <c r="E447" i="28"/>
  <c r="E90" i="28"/>
  <c r="E177" i="28"/>
  <c r="E161" i="28"/>
  <c r="E223" i="28"/>
  <c r="E26" i="28"/>
  <c r="E125" i="28"/>
  <c r="E24" i="28"/>
  <c r="E383" i="28"/>
  <c r="E264" i="28"/>
  <c r="E173" i="28"/>
  <c r="E157" i="28"/>
  <c r="E145" i="28"/>
  <c r="E303" i="28"/>
  <c r="E367" i="28"/>
  <c r="E444" i="28"/>
  <c r="E351" i="28"/>
  <c r="E45" i="28"/>
  <c r="E29" i="28"/>
  <c r="E241" i="28"/>
  <c r="E138" i="28"/>
  <c r="E122" i="28"/>
  <c r="E424" i="28"/>
  <c r="E61" i="28"/>
  <c r="E120" i="28"/>
  <c r="E225" i="28"/>
  <c r="E141" i="28"/>
  <c r="E184" i="28"/>
  <c r="E77" i="28"/>
  <c r="E216" i="28"/>
  <c r="E56" i="28"/>
  <c r="E170" i="28"/>
  <c r="E13" i="28"/>
  <c r="E280" i="28"/>
  <c r="E93" i="28"/>
  <c r="E255" i="28"/>
  <c r="E74" i="28"/>
  <c r="E296" i="28"/>
  <c r="E42" i="28"/>
  <c r="E104" i="28"/>
  <c r="E440" i="28"/>
  <c r="E106" i="28"/>
  <c r="E72" i="28"/>
  <c r="E262" i="28"/>
  <c r="E58" i="28"/>
  <c r="E360" i="28"/>
  <c r="E40" i="28"/>
  <c r="E281" i="27"/>
  <c r="E418" i="27"/>
  <c r="E400" i="27"/>
  <c r="E409" i="27"/>
  <c r="E315" i="27"/>
  <c r="E303" i="27"/>
  <c r="E427" i="27"/>
  <c r="E386" i="27"/>
  <c r="E368" i="27"/>
  <c r="E335" i="27"/>
  <c r="E331" i="27"/>
  <c r="E377" i="27"/>
  <c r="E395" i="27"/>
  <c r="E322" i="27"/>
  <c r="E338" i="27"/>
  <c r="E354" i="27"/>
  <c r="E434" i="27"/>
  <c r="E425" i="27"/>
  <c r="E329" i="27"/>
  <c r="E325" i="27"/>
  <c r="E443" i="27"/>
  <c r="E402" i="27"/>
  <c r="E260" i="27"/>
  <c r="E370" i="27"/>
  <c r="E53" i="27"/>
  <c r="E320" i="27"/>
  <c r="E304" i="27"/>
  <c r="E293" i="27"/>
  <c r="E161" i="27"/>
  <c r="E309" i="27"/>
  <c r="E164" i="27"/>
  <c r="E129" i="27"/>
  <c r="E57" i="27"/>
  <c r="E41" i="27"/>
  <c r="E25" i="27"/>
  <c r="E65" i="27"/>
  <c r="E132" i="27"/>
  <c r="E81" i="27"/>
  <c r="E116" i="27"/>
  <c r="E245" i="27"/>
  <c r="E86" i="27"/>
  <c r="E177" i="27"/>
  <c r="E97" i="27"/>
  <c r="B7" i="27"/>
  <c r="B27" i="36" s="1"/>
  <c r="E145" i="27"/>
  <c r="E89" i="27"/>
  <c r="E244" i="27"/>
  <c r="E37" i="27"/>
  <c r="E206" i="27"/>
  <c r="E113" i="27"/>
  <c r="E21" i="27"/>
  <c r="E361" i="27"/>
  <c r="E201" i="27"/>
  <c r="E38" i="27"/>
  <c r="E17" i="27"/>
  <c r="E71" i="27"/>
  <c r="E51" i="27"/>
  <c r="E141" i="27"/>
  <c r="E398" i="27"/>
  <c r="E107" i="27"/>
  <c r="E212" i="27"/>
  <c r="E248" i="27"/>
  <c r="E217" i="27"/>
  <c r="E271" i="27"/>
  <c r="E72" i="27"/>
  <c r="E246" i="27"/>
  <c r="E98" i="27"/>
  <c r="E262" i="27"/>
  <c r="E69" i="27"/>
  <c r="E279" i="27"/>
  <c r="E389" i="27"/>
  <c r="E401" i="27"/>
  <c r="E296" i="27"/>
  <c r="E285" i="27"/>
  <c r="E428" i="27"/>
  <c r="E431" i="27"/>
  <c r="E33" i="27"/>
  <c r="E93" i="27"/>
  <c r="E105" i="27"/>
  <c r="E26" i="27"/>
  <c r="E64" i="27"/>
  <c r="E350" i="27"/>
  <c r="E117" i="27"/>
  <c r="E275" i="27"/>
  <c r="E230" i="27"/>
  <c r="E78" i="27"/>
  <c r="E267" i="27"/>
  <c r="E192" i="27"/>
  <c r="E278" i="27"/>
  <c r="E123" i="27"/>
  <c r="E321" i="27"/>
  <c r="E380" i="27"/>
  <c r="E435" i="27"/>
  <c r="E356" i="27"/>
  <c r="E328" i="27"/>
  <c r="E79" i="27"/>
  <c r="E23" i="27"/>
  <c r="E215" i="27"/>
  <c r="E82" i="27"/>
  <c r="E96" i="27"/>
  <c r="E240" i="27"/>
  <c r="E294" i="27"/>
  <c r="E241" i="27"/>
  <c r="E297" i="27"/>
  <c r="E108" i="27"/>
  <c r="E112" i="27"/>
  <c r="E272" i="27"/>
  <c r="E196" i="27"/>
  <c r="E247" i="27"/>
  <c r="E362" i="27"/>
  <c r="E394" i="27"/>
  <c r="E243" i="27"/>
  <c r="E403" i="27"/>
  <c r="E445" i="27"/>
  <c r="E35" i="27"/>
  <c r="E44" i="27"/>
  <c r="E39" i="27"/>
  <c r="E91" i="27"/>
  <c r="E162" i="27"/>
  <c r="E14" i="27"/>
  <c r="E32" i="27"/>
  <c r="E73" i="27"/>
  <c r="E166" i="27"/>
  <c r="E234" i="27"/>
  <c r="E353" i="27"/>
  <c r="E126" i="27"/>
  <c r="E288" i="27"/>
  <c r="E333" i="27"/>
  <c r="E311" i="27"/>
  <c r="E436" i="27"/>
  <c r="E392" i="27"/>
  <c r="E426" i="27"/>
  <c r="E50" i="27"/>
  <c r="E47" i="27"/>
  <c r="E384" i="27"/>
  <c r="E70" i="27"/>
  <c r="E55" i="27"/>
  <c r="E173" i="27"/>
  <c r="E388" i="27"/>
  <c r="E156" i="27"/>
  <c r="E104" i="27"/>
  <c r="E255" i="27"/>
  <c r="E130" i="27"/>
  <c r="E250" i="27"/>
  <c r="E352" i="27"/>
  <c r="E439" i="27"/>
  <c r="E115" i="27"/>
  <c r="E336" i="27"/>
  <c r="E133" i="27"/>
  <c r="E366" i="27"/>
  <c r="E355" i="27"/>
  <c r="E307" i="27"/>
  <c r="E340" i="27"/>
  <c r="E378" i="27"/>
  <c r="E84" i="27"/>
  <c r="E49" i="27"/>
  <c r="E263" i="27"/>
  <c r="E180" i="27"/>
  <c r="E249" i="27"/>
  <c r="E419" i="27"/>
  <c r="E397" i="27"/>
  <c r="E270" i="27"/>
  <c r="E155" i="27"/>
  <c r="E168" i="27"/>
  <c r="E222" i="27"/>
  <c r="E298" i="27"/>
  <c r="E337" i="27"/>
  <c r="E326" i="27"/>
  <c r="E239" i="27"/>
  <c r="E396" i="27"/>
  <c r="E308" i="27"/>
  <c r="E146" i="27"/>
  <c r="E199" i="27"/>
  <c r="E210" i="27"/>
  <c r="E208" i="27"/>
  <c r="E256" i="27"/>
  <c r="E344" i="27"/>
  <c r="E387" i="27"/>
  <c r="E77" i="27"/>
  <c r="E102" i="27"/>
  <c r="E143" i="27"/>
  <c r="E58" i="27"/>
  <c r="E151" i="27"/>
  <c r="E264" i="27"/>
  <c r="E90" i="27"/>
  <c r="E185" i="27"/>
  <c r="E128" i="27"/>
  <c r="E118" i="27"/>
  <c r="E193" i="27"/>
  <c r="E406" i="27"/>
  <c r="E134" i="27"/>
  <c r="E175" i="27"/>
  <c r="E140" i="27"/>
  <c r="E227" i="27"/>
  <c r="E172" i="27"/>
  <c r="E334" i="27"/>
  <c r="E330" i="27"/>
  <c r="E295" i="27"/>
  <c r="E339" i="27"/>
  <c r="E205" i="27"/>
  <c r="E312" i="27"/>
  <c r="E372" i="27"/>
  <c r="E224" i="27"/>
  <c r="E12" i="27"/>
  <c r="E31" i="27"/>
  <c r="E56" i="27"/>
  <c r="E83" i="27"/>
  <c r="E142" i="27"/>
  <c r="E415" i="27"/>
  <c r="E345" i="27"/>
  <c r="E302" i="27"/>
  <c r="E171" i="27"/>
  <c r="E176" i="27"/>
  <c r="E178" i="27"/>
  <c r="E359" i="27"/>
  <c r="E232" i="27"/>
  <c r="E441" i="27"/>
  <c r="E364" i="27"/>
  <c r="E405" i="27"/>
  <c r="E119" i="27"/>
  <c r="E114" i="27"/>
  <c r="E22" i="27"/>
  <c r="E36" i="27"/>
  <c r="E269" i="27"/>
  <c r="E202" i="27"/>
  <c r="E197" i="27"/>
  <c r="E139" i="27"/>
  <c r="E150" i="27"/>
  <c r="E411" i="27"/>
  <c r="E183" i="27"/>
  <c r="E417" i="27"/>
  <c r="E407" i="27"/>
  <c r="E346" i="27"/>
  <c r="E314" i="27"/>
  <c r="E276" i="27"/>
  <c r="E327" i="27"/>
  <c r="E68" i="27"/>
  <c r="E413" i="27"/>
  <c r="E375" i="27"/>
  <c r="E148" i="27"/>
  <c r="E54" i="27"/>
  <c r="E101" i="27"/>
  <c r="E120" i="27"/>
  <c r="E106" i="27"/>
  <c r="E437" i="27"/>
  <c r="E432" i="27"/>
  <c r="E238" i="27"/>
  <c r="E313" i="27"/>
  <c r="E416" i="27"/>
  <c r="E191" i="27"/>
  <c r="E237" i="27"/>
  <c r="E423" i="27"/>
  <c r="E144" i="27"/>
  <c r="E410" i="27"/>
  <c r="E324" i="27"/>
  <c r="E218" i="27"/>
  <c r="E111" i="27"/>
  <c r="E42" i="27"/>
  <c r="E127" i="27"/>
  <c r="E211" i="27"/>
  <c r="E382" i="27"/>
  <c r="E124" i="27"/>
  <c r="E165" i="27"/>
  <c r="E318" i="27"/>
  <c r="E158" i="27"/>
  <c r="E63" i="27"/>
  <c r="E420" i="27"/>
  <c r="E371" i="27"/>
  <c r="E433" i="27"/>
  <c r="E369" i="27"/>
  <c r="E323" i="27"/>
  <c r="E365" i="27"/>
  <c r="E15" i="27"/>
  <c r="E28" i="27"/>
  <c r="E43" i="27"/>
  <c r="E136" i="27"/>
  <c r="E189" i="27"/>
  <c r="E253" i="27"/>
  <c r="E213" i="27"/>
  <c r="E282" i="27"/>
  <c r="E429" i="27"/>
  <c r="E408" i="27"/>
  <c r="E391" i="27"/>
  <c r="E446" i="27"/>
  <c r="E414" i="27"/>
  <c r="E16" i="27"/>
  <c r="E52" i="27"/>
  <c r="E167" i="27"/>
  <c r="E48" i="27"/>
  <c r="E19" i="27"/>
  <c r="E442" i="27"/>
  <c r="E131" i="27"/>
  <c r="E235" i="27"/>
  <c r="E190" i="27"/>
  <c r="E195" i="27"/>
  <c r="E200" i="27"/>
  <c r="E214" i="27"/>
  <c r="E188" i="27"/>
  <c r="E421" i="27"/>
  <c r="E291" i="27"/>
  <c r="E373" i="27"/>
  <c r="E221" i="27"/>
  <c r="E160" i="27"/>
  <c r="E34" i="27"/>
  <c r="E18" i="27"/>
  <c r="E59" i="27"/>
  <c r="E60" i="27"/>
  <c r="E349" i="27"/>
  <c r="E110" i="27"/>
  <c r="E254" i="27"/>
  <c r="E174" i="27"/>
  <c r="E357" i="27"/>
  <c r="E62" i="27"/>
  <c r="E231" i="27"/>
  <c r="E85" i="27"/>
  <c r="E233" i="27"/>
  <c r="E301" i="27"/>
  <c r="E286" i="27"/>
  <c r="E412" i="27"/>
  <c r="E343" i="27"/>
  <c r="E404" i="27"/>
  <c r="E266" i="27"/>
  <c r="E379" i="27"/>
  <c r="E75" i="27"/>
  <c r="E67" i="27"/>
  <c r="E27" i="27"/>
  <c r="E46" i="27"/>
  <c r="E30" i="27"/>
  <c r="E88" i="27"/>
  <c r="E20" i="27"/>
  <c r="E393" i="27"/>
  <c r="E152" i="27"/>
  <c r="E265" i="27"/>
  <c r="E94" i="27"/>
  <c r="E242" i="27"/>
  <c r="E317" i="27"/>
  <c r="E381" i="27"/>
  <c r="E292" i="27"/>
  <c r="E259" i="27"/>
  <c r="E424" i="27"/>
  <c r="E257" i="27"/>
  <c r="E219" i="27"/>
  <c r="E342" i="27"/>
  <c r="E149" i="27"/>
  <c r="E367" i="27"/>
  <c r="E284" i="27"/>
  <c r="E40" i="27"/>
  <c r="E363" i="27"/>
  <c r="E341" i="27"/>
  <c r="E290" i="27"/>
  <c r="E159" i="27"/>
  <c r="E109" i="27"/>
  <c r="E385" i="27"/>
  <c r="E258" i="27"/>
  <c r="E438" i="27"/>
  <c r="E29" i="27"/>
  <c r="E300" i="27"/>
  <c r="E383" i="27"/>
  <c r="E447" i="27"/>
  <c r="E226" i="27"/>
  <c r="E169" i="27"/>
  <c r="E66" i="27"/>
  <c r="E252" i="27"/>
  <c r="E223" i="27"/>
  <c r="E358" i="27"/>
  <c r="E45" i="27"/>
  <c r="E153" i="27"/>
  <c r="E209" i="27"/>
  <c r="E360" i="27"/>
  <c r="E92" i="27"/>
  <c r="E440" i="27"/>
  <c r="E203" i="27"/>
  <c r="E194" i="27"/>
  <c r="E319" i="27"/>
  <c r="E261" i="27"/>
  <c r="E229" i="27"/>
  <c r="E87" i="27"/>
  <c r="E305" i="27"/>
  <c r="E99" i="27"/>
  <c r="E61" i="27"/>
  <c r="E316" i="27"/>
  <c r="E204" i="27"/>
  <c r="E274" i="27"/>
  <c r="E170" i="27"/>
  <c r="E154" i="27"/>
  <c r="E299" i="27"/>
  <c r="E198" i="27"/>
  <c r="E287" i="27"/>
  <c r="E122" i="27"/>
  <c r="E95" i="27"/>
  <c r="E225" i="27"/>
  <c r="E273" i="27"/>
  <c r="E444" i="27"/>
  <c r="E216" i="27"/>
  <c r="E186" i="27"/>
  <c r="E268" i="27"/>
  <c r="E121" i="27"/>
  <c r="E289" i="27"/>
  <c r="E430" i="27"/>
  <c r="E228" i="27"/>
  <c r="E277" i="27"/>
  <c r="E283" i="27"/>
  <c r="E138" i="27"/>
  <c r="E332" i="27"/>
  <c r="E181" i="27"/>
  <c r="E374" i="27"/>
  <c r="E24" i="27"/>
  <c r="E422" i="27"/>
  <c r="E182" i="27"/>
  <c r="E74" i="27"/>
  <c r="E351" i="27"/>
  <c r="E347" i="27"/>
  <c r="E103" i="27"/>
  <c r="E137" i="27"/>
  <c r="E157" i="27"/>
  <c r="E187" i="27"/>
  <c r="E220" i="27"/>
  <c r="E399" i="27"/>
  <c r="E348" i="27"/>
  <c r="E280" i="27"/>
  <c r="E179" i="27"/>
  <c r="E163" i="27"/>
  <c r="E251" i="27"/>
  <c r="E80" i="27"/>
  <c r="E376" i="27"/>
  <c r="E125" i="27"/>
  <c r="E207" i="27"/>
  <c r="E135" i="27"/>
  <c r="E76" i="27"/>
  <c r="E390" i="27"/>
  <c r="E184" i="27"/>
  <c r="E147" i="27"/>
  <c r="E100" i="27"/>
  <c r="E13" i="27"/>
  <c r="E310" i="27"/>
  <c r="E236" i="27"/>
  <c r="E306" i="27"/>
  <c r="E431" i="24"/>
  <c r="E415" i="24"/>
  <c r="E419" i="24"/>
  <c r="E403" i="24"/>
  <c r="E386" i="24"/>
  <c r="E408" i="24"/>
  <c r="E283" i="24"/>
  <c r="E313" i="24"/>
  <c r="E407" i="24"/>
  <c r="E402" i="24"/>
  <c r="E347" i="24"/>
  <c r="E434" i="24"/>
  <c r="E297" i="24"/>
  <c r="E331" i="24"/>
  <c r="E264" i="24"/>
  <c r="E239" i="24"/>
  <c r="E232" i="24"/>
  <c r="E207" i="24"/>
  <c r="E200" i="24"/>
  <c r="E338" i="24"/>
  <c r="E354" i="24"/>
  <c r="E418" i="24"/>
  <c r="E375" i="24"/>
  <c r="E296" i="24"/>
  <c r="E370" i="24"/>
  <c r="E322" i="24"/>
  <c r="E267" i="24"/>
  <c r="E258" i="24"/>
  <c r="E219" i="24"/>
  <c r="E224" i="24"/>
  <c r="E118" i="24"/>
  <c r="E94" i="24"/>
  <c r="E242" i="24"/>
  <c r="E152" i="24"/>
  <c r="E75" i="24"/>
  <c r="B7" i="24"/>
  <c r="B25" i="36" s="1"/>
  <c r="E203" i="24"/>
  <c r="E290" i="24"/>
  <c r="E251" i="24"/>
  <c r="E391" i="24"/>
  <c r="E117" i="24"/>
  <c r="E73" i="24"/>
  <c r="E44" i="24"/>
  <c r="E95" i="24"/>
  <c r="E427" i="24"/>
  <c r="E274" i="24"/>
  <c r="E395" i="24"/>
  <c r="E304" i="24"/>
  <c r="E187" i="24"/>
  <c r="E120" i="24"/>
  <c r="E235" i="24"/>
  <c r="E226" i="24"/>
  <c r="E98" i="24"/>
  <c r="E86" i="24"/>
  <c r="E89" i="24"/>
  <c r="E13" i="24"/>
  <c r="E210" i="24"/>
  <c r="E21" i="24"/>
  <c r="E71" i="24"/>
  <c r="E83" i="24"/>
  <c r="E140" i="24"/>
  <c r="E165" i="24"/>
  <c r="E105" i="24"/>
  <c r="E90" i="24"/>
  <c r="E144" i="24"/>
  <c r="E281" i="24"/>
  <c r="E341" i="24"/>
  <c r="E337" i="24"/>
  <c r="E422" i="24"/>
  <c r="E308" i="24"/>
  <c r="E380" i="24"/>
  <c r="E250" i="24"/>
  <c r="E435" i="24"/>
  <c r="E33" i="24"/>
  <c r="E91" i="24"/>
  <c r="E156" i="24"/>
  <c r="E221" i="24"/>
  <c r="E143" i="24"/>
  <c r="E265" i="24"/>
  <c r="E194" i="24"/>
  <c r="E216" i="24"/>
  <c r="E220" i="24"/>
  <c r="E228" i="24"/>
  <c r="E323" i="24"/>
  <c r="E406" i="24"/>
  <c r="E445" i="24"/>
  <c r="E361" i="24"/>
  <c r="E34" i="24"/>
  <c r="E50" i="24"/>
  <c r="E108" i="24"/>
  <c r="E192" i="24"/>
  <c r="E43" i="24"/>
  <c r="E56" i="24"/>
  <c r="E170" i="24"/>
  <c r="E294" i="24"/>
  <c r="E213" i="24"/>
  <c r="E74" i="24"/>
  <c r="E55" i="24"/>
  <c r="E383" i="24"/>
  <c r="E107" i="24"/>
  <c r="E409" i="24"/>
  <c r="E104" i="24"/>
  <c r="E345" i="24"/>
  <c r="E393" i="24"/>
  <c r="E382" i="24"/>
  <c r="E436" i="24"/>
  <c r="E421" i="24"/>
  <c r="E63" i="24"/>
  <c r="E64" i="24"/>
  <c r="E115" i="24"/>
  <c r="E15" i="24"/>
  <c r="E53" i="24"/>
  <c r="E201" i="24"/>
  <c r="E245" i="24"/>
  <c r="E128" i="24"/>
  <c r="E136" i="24"/>
  <c r="E167" i="24"/>
  <c r="E130" i="24"/>
  <c r="E111" i="24"/>
  <c r="E298" i="24"/>
  <c r="E119" i="24"/>
  <c r="E227" i="24"/>
  <c r="E292" i="24"/>
  <c r="E367" i="24"/>
  <c r="E260" i="24"/>
  <c r="E439" i="24"/>
  <c r="E282" i="24"/>
  <c r="E425" i="24"/>
  <c r="E339" i="24"/>
  <c r="E390" i="24"/>
  <c r="E433" i="24"/>
  <c r="E272" i="24"/>
  <c r="E100" i="24"/>
  <c r="E12" i="24"/>
  <c r="E31" i="24"/>
  <c r="E48" i="24"/>
  <c r="E32" i="24"/>
  <c r="E132" i="24"/>
  <c r="E344" i="24"/>
  <c r="E299" i="24"/>
  <c r="E148" i="24"/>
  <c r="E97" i="24"/>
  <c r="E230" i="24"/>
  <c r="E206" i="24"/>
  <c r="E307" i="24"/>
  <c r="E379" i="24"/>
  <c r="E315" i="24"/>
  <c r="E204" i="24"/>
  <c r="E356" i="24"/>
  <c r="E102" i="24"/>
  <c r="E255" i="24"/>
  <c r="E39" i="24"/>
  <c r="E326" i="24"/>
  <c r="E262" i="24"/>
  <c r="E145" i="24"/>
  <c r="E303" i="24"/>
  <c r="E234" i="24"/>
  <c r="E134" i="24"/>
  <c r="E401" i="24"/>
  <c r="E252" i="24"/>
  <c r="E385" i="24"/>
  <c r="E346" i="24"/>
  <c r="E371" i="24"/>
  <c r="E444" i="24"/>
  <c r="E353" i="24"/>
  <c r="E411" i="24"/>
  <c r="E212" i="24"/>
  <c r="E399" i="24"/>
  <c r="E447" i="24"/>
  <c r="E16" i="24"/>
  <c r="E17" i="24"/>
  <c r="E149" i="24"/>
  <c r="E65" i="24"/>
  <c r="E93" i="24"/>
  <c r="E38" i="24"/>
  <c r="E80" i="24"/>
  <c r="E269" i="24"/>
  <c r="E147" i="24"/>
  <c r="E151" i="24"/>
  <c r="E103" i="24"/>
  <c r="E266" i="24"/>
  <c r="E122" i="24"/>
  <c r="E172" i="24"/>
  <c r="E138" i="24"/>
  <c r="E319" i="24"/>
  <c r="E211" i="24"/>
  <c r="E416" i="24"/>
  <c r="E441" i="24"/>
  <c r="E171" i="24"/>
  <c r="E23" i="24"/>
  <c r="E24" i="24"/>
  <c r="E240" i="24"/>
  <c r="E92" i="24"/>
  <c r="E288" i="24"/>
  <c r="E112" i="24"/>
  <c r="E289" i="24"/>
  <c r="E113" i="24"/>
  <c r="E163" i="24"/>
  <c r="E137" i="24"/>
  <c r="E180" i="24"/>
  <c r="E329" i="24"/>
  <c r="E146" i="24"/>
  <c r="E259" i="24"/>
  <c r="E330" i="24"/>
  <c r="E392" i="24"/>
  <c r="E364" i="24"/>
  <c r="E244" i="24"/>
  <c r="E310" i="24"/>
  <c r="E22" i="24"/>
  <c r="E51" i="24"/>
  <c r="E41" i="24"/>
  <c r="E19" i="24"/>
  <c r="E164" i="24"/>
  <c r="E101" i="24"/>
  <c r="E400" i="24"/>
  <c r="E359" i="24"/>
  <c r="E198" i="24"/>
  <c r="E114" i="24"/>
  <c r="E271" i="24"/>
  <c r="E277" i="24"/>
  <c r="E404" i="24"/>
  <c r="E396" i="24"/>
  <c r="E186" i="24"/>
  <c r="E316" i="24"/>
  <c r="E236" i="24"/>
  <c r="E332" i="24"/>
  <c r="E36" i="24"/>
  <c r="E49" i="24"/>
  <c r="E135" i="24"/>
  <c r="E442" i="24"/>
  <c r="E202" i="24"/>
  <c r="E166" i="24"/>
  <c r="E159" i="24"/>
  <c r="E160" i="24"/>
  <c r="E229" i="24"/>
  <c r="E284" i="24"/>
  <c r="E350" i="24"/>
  <c r="E424" i="24"/>
  <c r="E293" i="24"/>
  <c r="E377" i="24"/>
  <c r="E276" i="24"/>
  <c r="E325" i="24"/>
  <c r="E28" i="24"/>
  <c r="E70" i="24"/>
  <c r="E47" i="24"/>
  <c r="E42" i="24"/>
  <c r="E60" i="24"/>
  <c r="E61" i="24"/>
  <c r="E178" i="24"/>
  <c r="E286" i="24"/>
  <c r="E302" i="24"/>
  <c r="E291" i="24"/>
  <c r="E358" i="24"/>
  <c r="E423" i="24"/>
  <c r="E388" i="24"/>
  <c r="E243" i="24"/>
  <c r="E417" i="24"/>
  <c r="E287" i="24"/>
  <c r="E256" i="24"/>
  <c r="E123" i="24"/>
  <c r="E127" i="24"/>
  <c r="E389" i="24"/>
  <c r="E116" i="24"/>
  <c r="E279" i="24"/>
  <c r="E237" i="24"/>
  <c r="E248" i="24"/>
  <c r="E185" i="24"/>
  <c r="E253" i="24"/>
  <c r="E168" i="24"/>
  <c r="E432" i="24"/>
  <c r="E405" i="24"/>
  <c r="E429" i="24"/>
  <c r="E351" i="24"/>
  <c r="E218" i="24"/>
  <c r="E324" i="24"/>
  <c r="E352" i="24"/>
  <c r="E321" i="24"/>
  <c r="E40" i="24"/>
  <c r="E18" i="24"/>
  <c r="E52" i="24"/>
  <c r="E58" i="24"/>
  <c r="E37" i="24"/>
  <c r="E20" i="24"/>
  <c r="E68" i="24"/>
  <c r="E150" i="24"/>
  <c r="E342" i="24"/>
  <c r="E309" i="24"/>
  <c r="E217" i="24"/>
  <c r="E270" i="24"/>
  <c r="E62" i="24"/>
  <c r="E327" i="24"/>
  <c r="E300" i="24"/>
  <c r="E191" i="24"/>
  <c r="E153" i="24"/>
  <c r="E295" i="24"/>
  <c r="E428" i="24"/>
  <c r="E363" i="24"/>
  <c r="E355" i="24"/>
  <c r="E268" i="24"/>
  <c r="E365" i="24"/>
  <c r="E45" i="24"/>
  <c r="E26" i="24"/>
  <c r="E169" i="24"/>
  <c r="E223" i="24"/>
  <c r="E261" i="24"/>
  <c r="E233" i="24"/>
  <c r="E214" i="24"/>
  <c r="E312" i="24"/>
  <c r="E357" i="24"/>
  <c r="E314" i="24"/>
  <c r="E188" i="24"/>
  <c r="E362" i="24"/>
  <c r="E438" i="24"/>
  <c r="E369" i="24"/>
  <c r="E420" i="24"/>
  <c r="E208" i="24"/>
  <c r="E35" i="24"/>
  <c r="E57" i="24"/>
  <c r="E76" i="24"/>
  <c r="E66" i="24"/>
  <c r="E79" i="24"/>
  <c r="E154" i="24"/>
  <c r="E162" i="24"/>
  <c r="E81" i="24"/>
  <c r="E280" i="24"/>
  <c r="E96" i="24"/>
  <c r="E306" i="24"/>
  <c r="E238" i="24"/>
  <c r="E317" i="24"/>
  <c r="E205" i="24"/>
  <c r="E249" i="24"/>
  <c r="E437" i="24"/>
  <c r="E443" i="24"/>
  <c r="E372" i="24"/>
  <c r="E275" i="24"/>
  <c r="E387" i="24"/>
  <c r="E340" i="24"/>
  <c r="E27" i="24"/>
  <c r="E77" i="24"/>
  <c r="E133" i="24"/>
  <c r="E99" i="24"/>
  <c r="E197" i="24"/>
  <c r="E124" i="24"/>
  <c r="E84" i="24"/>
  <c r="E285" i="24"/>
  <c r="E106" i="24"/>
  <c r="E175" i="24"/>
  <c r="E311" i="24"/>
  <c r="E176" i="24"/>
  <c r="E196" i="24"/>
  <c r="E376" i="24"/>
  <c r="E373" i="24"/>
  <c r="E368" i="24"/>
  <c r="E195" i="24"/>
  <c r="E348" i="24"/>
  <c r="E87" i="24"/>
  <c r="E378" i="24"/>
  <c r="E412" i="24"/>
  <c r="E254" i="24"/>
  <c r="E67" i="24"/>
  <c r="E333" i="24"/>
  <c r="E69" i="24"/>
  <c r="E30" i="24"/>
  <c r="E179" i="24"/>
  <c r="E85" i="24"/>
  <c r="E184" i="24"/>
  <c r="E336" i="24"/>
  <c r="E174" i="24"/>
  <c r="E410" i="24"/>
  <c r="E301" i="24"/>
  <c r="E430" i="24"/>
  <c r="E397" i="24"/>
  <c r="E190" i="24"/>
  <c r="E125" i="24"/>
  <c r="E29" i="24"/>
  <c r="E247" i="24"/>
  <c r="E129" i="24"/>
  <c r="E225" i="24"/>
  <c r="E222" i="24"/>
  <c r="E181" i="24"/>
  <c r="E446" i="24"/>
  <c r="E398" i="24"/>
  <c r="E82" i="24"/>
  <c r="E366" i="24"/>
  <c r="E440" i="24"/>
  <c r="E183" i="24"/>
  <c r="E199" i="24"/>
  <c r="E110" i="24"/>
  <c r="E426" i="24"/>
  <c r="E394" i="24"/>
  <c r="E54" i="24"/>
  <c r="E320" i="24"/>
  <c r="E14" i="24"/>
  <c r="E278" i="24"/>
  <c r="E381" i="24"/>
  <c r="E384" i="24"/>
  <c r="E215" i="24"/>
  <c r="E173" i="24"/>
  <c r="E349" i="24"/>
  <c r="E328" i="24"/>
  <c r="E413" i="24"/>
  <c r="E109" i="24"/>
  <c r="E139" i="24"/>
  <c r="E158" i="24"/>
  <c r="E305" i="24"/>
  <c r="E263" i="24"/>
  <c r="E193" i="24"/>
  <c r="E318" i="24"/>
  <c r="E374" i="24"/>
  <c r="E334" i="24"/>
  <c r="E360" i="24"/>
  <c r="E273" i="24"/>
  <c r="E161" i="24"/>
  <c r="E142" i="24"/>
  <c r="E257" i="24"/>
  <c r="E231" i="24"/>
  <c r="E72" i="24"/>
  <c r="E155" i="24"/>
  <c r="E88" i="24"/>
  <c r="E126" i="24"/>
  <c r="E121" i="24"/>
  <c r="E25" i="24"/>
  <c r="E343" i="24"/>
  <c r="E157" i="24"/>
  <c r="E189" i="24"/>
  <c r="E59" i="24"/>
  <c r="E335" i="24"/>
  <c r="E246" i="24"/>
  <c r="E414" i="24"/>
  <c r="E141" i="24"/>
  <c r="E177" i="24"/>
  <c r="E182" i="24"/>
  <c r="E131" i="24"/>
  <c r="E241" i="24"/>
  <c r="E209" i="24"/>
  <c r="E78" i="24"/>
  <c r="E46" i="24"/>
  <c r="E421" i="23"/>
  <c r="E405" i="23"/>
  <c r="E389" i="23"/>
  <c r="E373" i="23"/>
  <c r="E357" i="23"/>
  <c r="E341" i="23"/>
  <c r="E325" i="23"/>
  <c r="E309" i="23"/>
  <c r="E293" i="23"/>
  <c r="E277" i="23"/>
  <c r="E261" i="23"/>
  <c r="E245" i="23"/>
  <c r="E229" i="23"/>
  <c r="E77" i="23"/>
  <c r="E61" i="23"/>
  <c r="E45" i="23"/>
  <c r="E29" i="23"/>
  <c r="E13" i="23"/>
  <c r="E321" i="23"/>
  <c r="E257" i="23"/>
  <c r="E232" i="23"/>
  <c r="E213" i="23"/>
  <c r="B7" i="23"/>
  <c r="B24" i="36" s="1"/>
  <c r="E419" i="23"/>
  <c r="E376" i="23"/>
  <c r="E355" i="23"/>
  <c r="E312" i="23"/>
  <c r="E291" i="23"/>
  <c r="E248" i="23"/>
  <c r="E236" i="23"/>
  <c r="E175" i="23"/>
  <c r="E159" i="23"/>
  <c r="E143" i="23"/>
  <c r="E127" i="23"/>
  <c r="E410" i="23"/>
  <c r="E380" i="23"/>
  <c r="E346" i="23"/>
  <c r="E316" i="23"/>
  <c r="E282" i="23"/>
  <c r="E252" i="23"/>
  <c r="E220" i="23"/>
  <c r="E328" i="23"/>
  <c r="E307" i="23"/>
  <c r="E264" i="23"/>
  <c r="E426" i="23"/>
  <c r="E396" i="23"/>
  <c r="E362" i="23"/>
  <c r="E332" i="23"/>
  <c r="E298" i="23"/>
  <c r="E268" i="23"/>
  <c r="E243" i="23"/>
  <c r="E204" i="23"/>
  <c r="E200" i="23"/>
  <c r="E444" i="23"/>
  <c r="E387" i="23"/>
  <c r="E323" i="23"/>
  <c r="E259" i="23"/>
  <c r="E234" i="23"/>
  <c r="E188" i="23"/>
  <c r="E181" i="23"/>
  <c r="E412" i="23"/>
  <c r="E378" i="23"/>
  <c r="E348" i="23"/>
  <c r="E314" i="23"/>
  <c r="E284" i="23"/>
  <c r="E250" i="23"/>
  <c r="E433" i="23"/>
  <c r="E369" i="23"/>
  <c r="E305" i="23"/>
  <c r="E195" i="23"/>
  <c r="E403" i="23"/>
  <c r="E339" i="23"/>
  <c r="E275" i="23"/>
  <c r="E428" i="23"/>
  <c r="E364" i="23"/>
  <c r="E300" i="23"/>
  <c r="E23" i="23"/>
  <c r="E113" i="23"/>
  <c r="E95" i="23"/>
  <c r="E120" i="23"/>
  <c r="E78" i="23"/>
  <c r="E161" i="23"/>
  <c r="E51" i="23"/>
  <c r="E289" i="23"/>
  <c r="E151" i="23"/>
  <c r="E163" i="23"/>
  <c r="E169" i="23"/>
  <c r="E237" i="23"/>
  <c r="E194" i="23"/>
  <c r="E89" i="23"/>
  <c r="E106" i="23"/>
  <c r="E154" i="23"/>
  <c r="E86" i="23"/>
  <c r="E91" i="23"/>
  <c r="E56" i="23"/>
  <c r="E33" i="23"/>
  <c r="E392" i="23"/>
  <c r="E211" i="23"/>
  <c r="E356" i="23"/>
  <c r="E384" i="23"/>
  <c r="E319" i="23"/>
  <c r="E354" i="23"/>
  <c r="E445" i="23"/>
  <c r="E393" i="23"/>
  <c r="E415" i="23"/>
  <c r="E71" i="23"/>
  <c r="E41" i="23"/>
  <c r="E94" i="23"/>
  <c r="E112" i="23"/>
  <c r="E119" i="23"/>
  <c r="E125" i="23"/>
  <c r="E137" i="23"/>
  <c r="E177" i="23"/>
  <c r="E167" i="23"/>
  <c r="E74" i="23"/>
  <c r="E15" i="23"/>
  <c r="E335" i="23"/>
  <c r="E170" i="23"/>
  <c r="E20" i="23"/>
  <c r="E253" i="23"/>
  <c r="E343" i="23"/>
  <c r="E251" i="23"/>
  <c r="E386" i="23"/>
  <c r="E276" i="23"/>
  <c r="E270" i="23"/>
  <c r="E31" i="23"/>
  <c r="E46" i="23"/>
  <c r="E102" i="23"/>
  <c r="E131" i="23"/>
  <c r="E142" i="23"/>
  <c r="E115" i="23"/>
  <c r="E97" i="23"/>
  <c r="E79" i="23"/>
  <c r="E80" i="23"/>
  <c r="E39" i="23"/>
  <c r="E296" i="23"/>
  <c r="E100" i="23"/>
  <c r="E164" i="23"/>
  <c r="E359" i="23"/>
  <c r="E228" i="23"/>
  <c r="E372" i="23"/>
  <c r="E249" i="23"/>
  <c r="E377" i="23"/>
  <c r="E84" i="23"/>
  <c r="E54" i="23"/>
  <c r="E141" i="23"/>
  <c r="E182" i="23"/>
  <c r="E225" i="23"/>
  <c r="E202" i="23"/>
  <c r="E173" i="23"/>
  <c r="E75" i="23"/>
  <c r="E34" i="23"/>
  <c r="E174" i="23"/>
  <c r="E258" i="23"/>
  <c r="E391" i="23"/>
  <c r="E222" i="23"/>
  <c r="E192" i="23"/>
  <c r="E299" i="23"/>
  <c r="E196" i="23"/>
  <c r="E374" i="23"/>
  <c r="E208" i="23"/>
  <c r="E311" i="23"/>
  <c r="E260" i="23"/>
  <c r="E267" i="23"/>
  <c r="E395" i="23"/>
  <c r="E278" i="23"/>
  <c r="E330" i="23"/>
  <c r="E136" i="23"/>
  <c r="E147" i="23"/>
  <c r="E166" i="23"/>
  <c r="E326" i="23"/>
  <c r="E150" i="23"/>
  <c r="E103" i="23"/>
  <c r="E109" i="23"/>
  <c r="E179" i="23"/>
  <c r="E139" i="23"/>
  <c r="E57" i="23"/>
  <c r="E193" i="23"/>
  <c r="E371" i="23"/>
  <c r="E36" i="23"/>
  <c r="E235" i="23"/>
  <c r="E283" i="23"/>
  <c r="E368" i="23"/>
  <c r="E262" i="23"/>
  <c r="E241" i="23"/>
  <c r="E344" i="23"/>
  <c r="E138" i="23"/>
  <c r="E62" i="23"/>
  <c r="E81" i="23"/>
  <c r="E40" i="23"/>
  <c r="E273" i="23"/>
  <c r="E417" i="23"/>
  <c r="E266" i="23"/>
  <c r="E288" i="23"/>
  <c r="E400" i="23"/>
  <c r="E306" i="23"/>
  <c r="E404" i="23"/>
  <c r="E274" i="23"/>
  <c r="E157" i="23"/>
  <c r="E153" i="23"/>
  <c r="E218" i="23"/>
  <c r="E171" i="23"/>
  <c r="E408" i="23"/>
  <c r="E184" i="23"/>
  <c r="E121" i="23"/>
  <c r="E271" i="23"/>
  <c r="E209" i="23"/>
  <c r="E144" i="23"/>
  <c r="E70" i="23"/>
  <c r="E353" i="23"/>
  <c r="E435" i="23"/>
  <c r="E116" i="23"/>
  <c r="E207" i="23"/>
  <c r="E230" i="23"/>
  <c r="E383" i="23"/>
  <c r="E290" i="23"/>
  <c r="E205" i="23"/>
  <c r="E407" i="23"/>
  <c r="E287" i="23"/>
  <c r="E73" i="23"/>
  <c r="E337" i="23"/>
  <c r="E158" i="23"/>
  <c r="E18" i="23"/>
  <c r="E246" i="23"/>
  <c r="E25" i="23"/>
  <c r="E126" i="23"/>
  <c r="E87" i="23"/>
  <c r="E63" i="23"/>
  <c r="E16" i="23"/>
  <c r="E35" i="23"/>
  <c r="E52" i="23"/>
  <c r="E187" i="23"/>
  <c r="E394" i="23"/>
  <c r="E254" i="23"/>
  <c r="E438" i="23"/>
  <c r="E226" i="23"/>
  <c r="E427" i="23"/>
  <c r="E446" i="23"/>
  <c r="E347" i="23"/>
  <c r="E442" i="23"/>
  <c r="E303" i="23"/>
  <c r="E176" i="23"/>
  <c r="E30" i="23"/>
  <c r="E43" i="23"/>
  <c r="E310" i="23"/>
  <c r="E155" i="23"/>
  <c r="E26" i="23"/>
  <c r="E227" i="23"/>
  <c r="E186" i="23"/>
  <c r="E99" i="23"/>
  <c r="E279" i="23"/>
  <c r="E292" i="23"/>
  <c r="E416" i="23"/>
  <c r="E342" i="23"/>
  <c r="E27" i="23"/>
  <c r="E24" i="23"/>
  <c r="E280" i="23"/>
  <c r="E38" i="23"/>
  <c r="E32" i="23"/>
  <c r="E105" i="23"/>
  <c r="E93" i="23"/>
  <c r="E88" i="23"/>
  <c r="E58" i="23"/>
  <c r="E210" i="23"/>
  <c r="E315" i="23"/>
  <c r="E242" i="23"/>
  <c r="E223" i="23"/>
  <c r="E388" i="23"/>
  <c r="E329" i="23"/>
  <c r="E363" i="23"/>
  <c r="E308" i="23"/>
  <c r="E183" i="23"/>
  <c r="E50" i="23"/>
  <c r="E301" i="23"/>
  <c r="E375" i="23"/>
  <c r="E432" i="23"/>
  <c r="E59" i="23"/>
  <c r="E401" i="23"/>
  <c r="E19" i="23"/>
  <c r="E49" i="23"/>
  <c r="E385" i="23"/>
  <c r="E160" i="23"/>
  <c r="E360" i="23"/>
  <c r="E198" i="23"/>
  <c r="E122" i="23"/>
  <c r="E110" i="23"/>
  <c r="E123" i="23"/>
  <c r="E64" i="23"/>
  <c r="E68" i="23"/>
  <c r="E132" i="23"/>
  <c r="E411" i="23"/>
  <c r="E420" i="23"/>
  <c r="E231" i="23"/>
  <c r="E320" i="23"/>
  <c r="E418" i="23"/>
  <c r="E331" i="23"/>
  <c r="E313" i="23"/>
  <c r="E437" i="23"/>
  <c r="E135" i="23"/>
  <c r="E47" i="23"/>
  <c r="E66" i="23"/>
  <c r="E67" i="23"/>
  <c r="E104" i="23"/>
  <c r="E168" i="23"/>
  <c r="E118" i="23"/>
  <c r="E111" i="23"/>
  <c r="E221" i="23"/>
  <c r="E322" i="23"/>
  <c r="E443" i="23"/>
  <c r="E340" i="23"/>
  <c r="E244" i="23"/>
  <c r="E351" i="23"/>
  <c r="E83" i="23"/>
  <c r="E65" i="23"/>
  <c r="E17" i="23"/>
  <c r="E42" i="23"/>
  <c r="E55" i="23"/>
  <c r="E424" i="23"/>
  <c r="E214" i="23"/>
  <c r="E14" i="23"/>
  <c r="E294" i="23"/>
  <c r="E128" i="23"/>
  <c r="E129" i="23"/>
  <c r="E191" i="23"/>
  <c r="E440" i="23"/>
  <c r="E239" i="23"/>
  <c r="E379" i="23"/>
  <c r="E189" i="23"/>
  <c r="E423" i="23"/>
  <c r="E269" i="23"/>
  <c r="E447" i="23"/>
  <c r="E96" i="23"/>
  <c r="E107" i="23"/>
  <c r="E72" i="23"/>
  <c r="E48" i="23"/>
  <c r="E90" i="23"/>
  <c r="E134" i="23"/>
  <c r="E22" i="23"/>
  <c r="E216" i="23"/>
  <c r="E145" i="23"/>
  <c r="E152" i="23"/>
  <c r="E233" i="23"/>
  <c r="E199" i="23"/>
  <c r="E256" i="23"/>
  <c r="E285" i="23"/>
  <c r="E324" i="23"/>
  <c r="E352" i="23"/>
  <c r="E436" i="23"/>
  <c r="E217" i="23"/>
  <c r="E406" i="23"/>
  <c r="E206" i="23"/>
  <c r="E148" i="23"/>
  <c r="E180" i="23"/>
  <c r="E82" i="23"/>
  <c r="E140" i="23"/>
  <c r="E439" i="23"/>
  <c r="E130" i="23"/>
  <c r="E53" i="23"/>
  <c r="E365" i="23"/>
  <c r="E422" i="23"/>
  <c r="E295" i="23"/>
  <c r="E98" i="23"/>
  <c r="E272" i="23"/>
  <c r="E201" i="23"/>
  <c r="E361" i="23"/>
  <c r="E12" i="23"/>
  <c r="E317" i="23"/>
  <c r="E197" i="23"/>
  <c r="E302" i="23"/>
  <c r="E333" i="23"/>
  <c r="E240" i="23"/>
  <c r="E224" i="23"/>
  <c r="E149" i="23"/>
  <c r="E238" i="23"/>
  <c r="E156" i="23"/>
  <c r="E338" i="23"/>
  <c r="E133" i="23"/>
  <c r="E358" i="23"/>
  <c r="E297" i="23"/>
  <c r="E350" i="23"/>
  <c r="E178" i="23"/>
  <c r="E265" i="23"/>
  <c r="E203" i="23"/>
  <c r="E431" i="23"/>
  <c r="E85" i="23"/>
  <c r="E28" i="23"/>
  <c r="E398" i="23"/>
  <c r="E69" i="23"/>
  <c r="E247" i="23"/>
  <c r="E304" i="23"/>
  <c r="E366" i="23"/>
  <c r="E114" i="23"/>
  <c r="E76" i="23"/>
  <c r="E441" i="23"/>
  <c r="E21" i="23"/>
  <c r="E212" i="23"/>
  <c r="E370" i="23"/>
  <c r="E430" i="23"/>
  <c r="E429" i="23"/>
  <c r="E124" i="23"/>
  <c r="E409" i="23"/>
  <c r="E402" i="23"/>
  <c r="E334" i="23"/>
  <c r="E165" i="23"/>
  <c r="E345" i="23"/>
  <c r="E414" i="23"/>
  <c r="E399" i="23"/>
  <c r="E263" i="23"/>
  <c r="E397" i="23"/>
  <c r="E318" i="23"/>
  <c r="E434" i="23"/>
  <c r="E219" i="23"/>
  <c r="E286" i="23"/>
  <c r="E327" i="23"/>
  <c r="E101" i="23"/>
  <c r="E185" i="23"/>
  <c r="E413" i="23"/>
  <c r="E390" i="23"/>
  <c r="E367" i="23"/>
  <c r="E336" i="23"/>
  <c r="E108" i="23"/>
  <c r="E349" i="23"/>
  <c r="E425" i="23"/>
  <c r="E37" i="23"/>
  <c r="E60" i="23"/>
  <c r="E172" i="23"/>
  <c r="E190" i="23"/>
  <c r="E146" i="23"/>
  <c r="E281" i="23"/>
  <c r="E255" i="23"/>
  <c r="E215" i="23"/>
  <c r="E117" i="23"/>
  <c r="E92" i="23"/>
  <c r="E382" i="23"/>
  <c r="E381" i="23"/>
  <c r="E162" i="23"/>
  <c r="E44" i="23"/>
  <c r="E446" i="22"/>
  <c r="E439" i="22"/>
  <c r="E423" i="22"/>
  <c r="E407" i="22"/>
  <c r="E391" i="22"/>
  <c r="E375" i="22"/>
  <c r="E359" i="22"/>
  <c r="E343" i="22"/>
  <c r="E327" i="22"/>
  <c r="E311" i="22"/>
  <c r="E295" i="22"/>
  <c r="E279" i="22"/>
  <c r="E263" i="22"/>
  <c r="E247" i="22"/>
  <c r="E231" i="22"/>
  <c r="E215" i="22"/>
  <c r="E380" i="22"/>
  <c r="E254" i="22"/>
  <c r="E286" i="22"/>
  <c r="E203" i="22"/>
  <c r="E379" i="22"/>
  <c r="E334" i="22"/>
  <c r="E277" i="22"/>
  <c r="E220" i="22"/>
  <c r="E366" i="22"/>
  <c r="E362" i="22"/>
  <c r="E293" i="22"/>
  <c r="E236" i="22"/>
  <c r="E195" i="22"/>
  <c r="E168" i="22"/>
  <c r="E382" i="22"/>
  <c r="E309" i="22"/>
  <c r="E252" i="22"/>
  <c r="E414" i="22"/>
  <c r="E219" i="22"/>
  <c r="E389" i="22"/>
  <c r="E332" i="22"/>
  <c r="E364" i="22"/>
  <c r="E267" i="22"/>
  <c r="E167" i="22"/>
  <c r="E150" i="22"/>
  <c r="E134" i="22"/>
  <c r="E222" i="22"/>
  <c r="E213" i="22"/>
  <c r="E199" i="22"/>
  <c r="E202" i="22"/>
  <c r="E174" i="22"/>
  <c r="E166" i="22"/>
  <c r="E149" i="22"/>
  <c r="E141" i="22"/>
  <c r="E133" i="22"/>
  <c r="E118" i="22"/>
  <c r="E87" i="22"/>
  <c r="E54" i="22"/>
  <c r="E23" i="22"/>
  <c r="E261" i="22"/>
  <c r="E251" i="22"/>
  <c r="E405" i="22"/>
  <c r="E136" i="22"/>
  <c r="E121" i="22"/>
  <c r="E110" i="22"/>
  <c r="E235" i="22"/>
  <c r="E73" i="22"/>
  <c r="E52" i="22"/>
  <c r="E245" i="22"/>
  <c r="E197" i="22"/>
  <c r="E348" i="22"/>
  <c r="B7" i="22"/>
  <c r="B23" i="36" s="1"/>
  <c r="E151" i="22"/>
  <c r="E135" i="22"/>
  <c r="E218" i="22"/>
  <c r="E72" i="22"/>
  <c r="E336" i="22"/>
  <c r="E204" i="22"/>
  <c r="E105" i="22"/>
  <c r="E55" i="22"/>
  <c r="E93" i="22"/>
  <c r="E66" i="22"/>
  <c r="E78" i="22"/>
  <c r="E58" i="22"/>
  <c r="E176" i="22"/>
  <c r="E16" i="22"/>
  <c r="E96" i="22"/>
  <c r="E426" i="22"/>
  <c r="E144" i="22"/>
  <c r="E57" i="22"/>
  <c r="E287" i="22"/>
  <c r="E170" i="22"/>
  <c r="E217" i="22"/>
  <c r="E324" i="22"/>
  <c r="E234" i="22"/>
  <c r="E253" i="22"/>
  <c r="E430" i="22"/>
  <c r="E398" i="22"/>
  <c r="E363" i="22"/>
  <c r="E193" i="22"/>
  <c r="E214" i="22"/>
  <c r="E425" i="22"/>
  <c r="E41" i="22"/>
  <c r="E140" i="22"/>
  <c r="E100" i="22"/>
  <c r="E27" i="22"/>
  <c r="E68" i="22"/>
  <c r="E49" i="22"/>
  <c r="E249" i="22"/>
  <c r="E152" i="22"/>
  <c r="E104" i="22"/>
  <c r="E412" i="22"/>
  <c r="E341" i="22"/>
  <c r="E119" i="22"/>
  <c r="E238" i="22"/>
  <c r="E409" i="22"/>
  <c r="E304" i="22"/>
  <c r="E182" i="22"/>
  <c r="E221" i="22"/>
  <c r="E322" i="22"/>
  <c r="E310" i="22"/>
  <c r="E302" i="22"/>
  <c r="E318" i="22"/>
  <c r="E107" i="22"/>
  <c r="E85" i="22"/>
  <c r="E98" i="22"/>
  <c r="E196" i="22"/>
  <c r="E316" i="22"/>
  <c r="E179" i="22"/>
  <c r="E271" i="22"/>
  <c r="E111" i="22"/>
  <c r="E283" i="22"/>
  <c r="E312" i="22"/>
  <c r="E198" i="22"/>
  <c r="E447" i="22"/>
  <c r="E265" i="22"/>
  <c r="E211" i="22"/>
  <c r="E108" i="22"/>
  <c r="E156" i="22"/>
  <c r="E79" i="22"/>
  <c r="E275" i="22"/>
  <c r="E120" i="22"/>
  <c r="E206" i="22"/>
  <c r="E169" i="22"/>
  <c r="E97" i="22"/>
  <c r="E444" i="22"/>
  <c r="E403" i="22"/>
  <c r="E306" i="22"/>
  <c r="E371" i="22"/>
  <c r="E172" i="22"/>
  <c r="E130" i="22"/>
  <c r="E18" i="22"/>
  <c r="E117" i="22"/>
  <c r="E124" i="22"/>
  <c r="E158" i="22"/>
  <c r="E259" i="22"/>
  <c r="E139" i="22"/>
  <c r="E56" i="22"/>
  <c r="E177" i="22"/>
  <c r="E51" i="22"/>
  <c r="E227" i="22"/>
  <c r="E357" i="22"/>
  <c r="E154" i="22"/>
  <c r="E396" i="22"/>
  <c r="E303" i="22"/>
  <c r="E329" i="22"/>
  <c r="E419" i="22"/>
  <c r="E383" i="22"/>
  <c r="E347" i="22"/>
  <c r="E392" i="22"/>
  <c r="E291" i="22"/>
  <c r="E60" i="22"/>
  <c r="E394" i="22"/>
  <c r="E429" i="22"/>
  <c r="E171" i="22"/>
  <c r="E132" i="22"/>
  <c r="E91" i="22"/>
  <c r="E155" i="22"/>
  <c r="E269" i="22"/>
  <c r="E320" i="22"/>
  <c r="E160" i="22"/>
  <c r="E241" i="22"/>
  <c r="E178" i="22"/>
  <c r="E298" i="22"/>
  <c r="E64" i="22"/>
  <c r="E75" i="22"/>
  <c r="E308" i="22"/>
  <c r="E296" i="22"/>
  <c r="E223" i="22"/>
  <c r="E367" i="22"/>
  <c r="E323" i="22"/>
  <c r="E319" i="22"/>
  <c r="E92" i="22"/>
  <c r="E42" i="22"/>
  <c r="E61" i="22"/>
  <c r="E102" i="22"/>
  <c r="E143" i="22"/>
  <c r="E201" i="22"/>
  <c r="E339" i="22"/>
  <c r="E114" i="22"/>
  <c r="E74" i="22"/>
  <c r="E373" i="22"/>
  <c r="E122" i="22"/>
  <c r="E378" i="22"/>
  <c r="E48" i="22"/>
  <c r="E175" i="22"/>
  <c r="E24" i="22"/>
  <c r="E317" i="22"/>
  <c r="E328" i="22"/>
  <c r="E353" i="22"/>
  <c r="E264" i="22"/>
  <c r="E216" i="22"/>
  <c r="E346" i="22"/>
  <c r="E399" i="22"/>
  <c r="E397" i="22"/>
  <c r="E351" i="22"/>
  <c r="E186" i="22"/>
  <c r="E12" i="22"/>
  <c r="E84" i="22"/>
  <c r="E173" i="22"/>
  <c r="E35" i="22"/>
  <c r="E164" i="22"/>
  <c r="E274" i="22"/>
  <c r="E22" i="22"/>
  <c r="E225" i="22"/>
  <c r="E39" i="22"/>
  <c r="E237" i="22"/>
  <c r="E431" i="22"/>
  <c r="E350" i="22"/>
  <c r="E381" i="22"/>
  <c r="E333" i="22"/>
  <c r="E325" i="22"/>
  <c r="E76" i="22"/>
  <c r="E21" i="22"/>
  <c r="E31" i="22"/>
  <c r="E344" i="22"/>
  <c r="E428" i="22"/>
  <c r="E137" i="22"/>
  <c r="E185" i="22"/>
  <c r="E71" i="22"/>
  <c r="E184" i="22"/>
  <c r="E138" i="22"/>
  <c r="E233" i="22"/>
  <c r="E361" i="22"/>
  <c r="E390" i="22"/>
  <c r="E248" i="22"/>
  <c r="E232" i="22"/>
  <c r="E395" i="22"/>
  <c r="E413" i="22"/>
  <c r="E365" i="22"/>
  <c r="E266" i="22"/>
  <c r="E28" i="22"/>
  <c r="E20" i="22"/>
  <c r="E44" i="22"/>
  <c r="E33" i="22"/>
  <c r="E46" i="22"/>
  <c r="E112" i="22"/>
  <c r="E284" i="22"/>
  <c r="E187" i="22"/>
  <c r="E89" i="22"/>
  <c r="E40" i="22"/>
  <c r="E70" i="22"/>
  <c r="E255" i="22"/>
  <c r="E435" i="22"/>
  <c r="E65" i="22"/>
  <c r="E337" i="22"/>
  <c r="E420" i="22"/>
  <c r="E270" i="22"/>
  <c r="E123" i="22"/>
  <c r="E163" i="22"/>
  <c r="E229" i="22"/>
  <c r="E442" i="22"/>
  <c r="E129" i="22"/>
  <c r="E145" i="22"/>
  <c r="E243" i="22"/>
  <c r="E146" i="22"/>
  <c r="E290" i="22"/>
  <c r="E352" i="22"/>
  <c r="E369" i="22"/>
  <c r="E376" i="22"/>
  <c r="E26" i="22"/>
  <c r="E101" i="22"/>
  <c r="E45" i="22"/>
  <c r="E285" i="22"/>
  <c r="E268" i="22"/>
  <c r="E355" i="22"/>
  <c r="E113" i="22"/>
  <c r="E410" i="22"/>
  <c r="E387" i="22"/>
  <c r="E301" i="22"/>
  <c r="E190" i="22"/>
  <c r="E360" i="22"/>
  <c r="E377" i="22"/>
  <c r="E345" i="22"/>
  <c r="E445" i="22"/>
  <c r="E313" i="22"/>
  <c r="E436" i="22"/>
  <c r="E432" i="22"/>
  <c r="E161" i="22"/>
  <c r="E165" i="22"/>
  <c r="E148" i="22"/>
  <c r="E90" i="22"/>
  <c r="E69" i="22"/>
  <c r="E127" i="22"/>
  <c r="E82" i="22"/>
  <c r="E80" i="22"/>
  <c r="E153" i="22"/>
  <c r="E191" i="22"/>
  <c r="E294" i="22"/>
  <c r="E440" i="22"/>
  <c r="E441" i="22"/>
  <c r="E349" i="22"/>
  <c r="E36" i="22"/>
  <c r="E37" i="22"/>
  <c r="E115" i="22"/>
  <c r="E159" i="22"/>
  <c r="E393" i="22"/>
  <c r="E32" i="22"/>
  <c r="E183" i="22"/>
  <c r="E88" i="22"/>
  <c r="E280" i="22"/>
  <c r="E273" i="22"/>
  <c r="E415" i="22"/>
  <c r="E416" i="22"/>
  <c r="E408" i="22"/>
  <c r="E335" i="22"/>
  <c r="E208" i="22"/>
  <c r="E385" i="22"/>
  <c r="E307" i="22"/>
  <c r="E53" i="22"/>
  <c r="E43" i="22"/>
  <c r="E67" i="22"/>
  <c r="E126" i="22"/>
  <c r="E330" i="22"/>
  <c r="E116" i="22"/>
  <c r="E86" i="22"/>
  <c r="E128" i="22"/>
  <c r="E103" i="22"/>
  <c r="E38" i="22"/>
  <c r="E207" i="22"/>
  <c r="E162" i="22"/>
  <c r="E81" i="22"/>
  <c r="E300" i="22"/>
  <c r="E95" i="22"/>
  <c r="E205" i="22"/>
  <c r="E239" i="22"/>
  <c r="E297" i="22"/>
  <c r="E281" i="22"/>
  <c r="E257" i="22"/>
  <c r="E314" i="22"/>
  <c r="E424" i="22"/>
  <c r="E200" i="22"/>
  <c r="E292" i="22"/>
  <c r="E417" i="22"/>
  <c r="E192" i="22"/>
  <c r="E278" i="22"/>
  <c r="E131" i="22"/>
  <c r="E226" i="22"/>
  <c r="E230" i="22"/>
  <c r="E358" i="22"/>
  <c r="E19" i="22"/>
  <c r="E402" i="22"/>
  <c r="E356" i="22"/>
  <c r="E315" i="22"/>
  <c r="E30" i="22"/>
  <c r="E258" i="22"/>
  <c r="E434" i="22"/>
  <c r="E406" i="22"/>
  <c r="E326" i="22"/>
  <c r="E142" i="22"/>
  <c r="E15" i="22"/>
  <c r="E50" i="22"/>
  <c r="E288" i="22"/>
  <c r="E421" i="22"/>
  <c r="E250" i="22"/>
  <c r="E240" i="22"/>
  <c r="E368" i="22"/>
  <c r="E188" i="22"/>
  <c r="E374" i="22"/>
  <c r="E194" i="22"/>
  <c r="E13" i="22"/>
  <c r="E437" i="22"/>
  <c r="E94" i="22"/>
  <c r="E106" i="22"/>
  <c r="E47" i="22"/>
  <c r="E299" i="22"/>
  <c r="E340" i="22"/>
  <c r="E228" i="22"/>
  <c r="E180" i="22"/>
  <c r="E212" i="22"/>
  <c r="E242" i="22"/>
  <c r="E386" i="22"/>
  <c r="E125" i="22"/>
  <c r="E433" i="22"/>
  <c r="E29" i="22"/>
  <c r="E370" i="22"/>
  <c r="E262" i="22"/>
  <c r="E189" i="22"/>
  <c r="E354" i="22"/>
  <c r="E384" i="22"/>
  <c r="E244" i="22"/>
  <c r="E372" i="22"/>
  <c r="E25" i="22"/>
  <c r="E83" i="22"/>
  <c r="E422" i="22"/>
  <c r="E246" i="22"/>
  <c r="E63" i="22"/>
  <c r="E342" i="22"/>
  <c r="E34" i="22"/>
  <c r="E157" i="22"/>
  <c r="E77" i="22"/>
  <c r="E181" i="22"/>
  <c r="E404" i="22"/>
  <c r="E400" i="22"/>
  <c r="E331" i="22"/>
  <c r="E210" i="22"/>
  <c r="E305" i="22"/>
  <c r="E62" i="22"/>
  <c r="E99" i="22"/>
  <c r="E59" i="22"/>
  <c r="E109" i="22"/>
  <c r="E388" i="22"/>
  <c r="E260" i="22"/>
  <c r="E224" i="22"/>
  <c r="E411" i="22"/>
  <c r="E427" i="22"/>
  <c r="E282" i="22"/>
  <c r="E401" i="22"/>
  <c r="E289" i="22"/>
  <c r="E209" i="22"/>
  <c r="E443" i="22"/>
  <c r="E17" i="22"/>
  <c r="E14" i="22"/>
  <c r="E418" i="22"/>
  <c r="E321" i="22"/>
  <c r="E438" i="22"/>
  <c r="E338" i="22"/>
  <c r="E256" i="22"/>
  <c r="E276" i="22"/>
  <c r="E147" i="22"/>
  <c r="E272" i="22"/>
  <c r="E173" i="21"/>
  <c r="E41" i="21"/>
  <c r="E250" i="21"/>
  <c r="E171" i="21"/>
  <c r="E14" i="21"/>
  <c r="E339" i="21"/>
  <c r="E134" i="21"/>
  <c r="E34" i="21"/>
  <c r="E32" i="21"/>
  <c r="E341" i="21"/>
  <c r="E257" i="21"/>
  <c r="E67" i="21"/>
  <c r="E309" i="21"/>
  <c r="E403" i="21"/>
  <c r="E225" i="21"/>
  <c r="E99" i="21"/>
  <c r="E35" i="21"/>
  <c r="E439" i="21"/>
  <c r="E428" i="21"/>
  <c r="E327" i="21"/>
  <c r="E222" i="21"/>
  <c r="E166" i="21"/>
  <c r="E307" i="21"/>
  <c r="E98" i="21"/>
  <c r="E178" i="21"/>
  <c r="E308" i="21"/>
  <c r="E251" i="21"/>
  <c r="E394" i="21"/>
  <c r="E45" i="21"/>
  <c r="E68" i="21"/>
  <c r="E234" i="21"/>
  <c r="E310" i="21"/>
  <c r="E295" i="21"/>
  <c r="E385" i="21"/>
  <c r="E442" i="21"/>
  <c r="E82" i="21"/>
  <c r="E340" i="21"/>
  <c r="E356" i="21"/>
  <c r="E329" i="21"/>
  <c r="E183" i="21"/>
  <c r="E444" i="21"/>
  <c r="E431" i="21"/>
  <c r="E333" i="21"/>
  <c r="E233" i="21"/>
  <c r="E231" i="21"/>
  <c r="E362" i="21"/>
  <c r="E415" i="21"/>
  <c r="E123" i="21"/>
  <c r="E217" i="21"/>
  <c r="E273" i="21"/>
  <c r="E21" i="21"/>
  <c r="E22" i="21"/>
  <c r="E228" i="21"/>
  <c r="E210" i="21"/>
  <c r="E256" i="21"/>
  <c r="E78" i="21"/>
  <c r="E89" i="21"/>
  <c r="E392" i="21"/>
  <c r="E378" i="21"/>
  <c r="E153" i="21"/>
  <c r="E106" i="21"/>
  <c r="E429" i="21"/>
  <c r="E380" i="21"/>
  <c r="E361" i="21"/>
  <c r="E412" i="21"/>
  <c r="E215" i="21"/>
  <c r="E281" i="21"/>
  <c r="E176" i="21"/>
  <c r="E377" i="21"/>
  <c r="E342" i="21"/>
  <c r="E399" i="21"/>
  <c r="E315" i="21"/>
  <c r="E138" i="21"/>
  <c r="E286" i="21"/>
  <c r="E293" i="21"/>
  <c r="E249" i="21"/>
  <c r="E131" i="21"/>
  <c r="E373" i="21"/>
  <c r="E264" i="21"/>
  <c r="E17" i="21"/>
  <c r="E427" i="21"/>
  <c r="E235" i="21"/>
  <c r="E353" i="21"/>
  <c r="E328" i="21"/>
  <c r="E332" i="21"/>
  <c r="E446" i="21"/>
  <c r="E28" i="21"/>
  <c r="E416" i="21"/>
  <c r="E350" i="21"/>
  <c r="E74" i="21"/>
  <c r="E367" i="21"/>
  <c r="E438" i="21"/>
  <c r="E433" i="21"/>
  <c r="E103" i="21"/>
  <c r="E224" i="21"/>
  <c r="E53" i="21"/>
  <c r="E280" i="21"/>
  <c r="E268" i="21"/>
  <c r="E311" i="21"/>
  <c r="E213" i="21"/>
  <c r="E425" i="21"/>
  <c r="E33" i="21"/>
  <c r="E191" i="21"/>
  <c r="E260" i="21"/>
  <c r="E142" i="21"/>
  <c r="E360" i="21"/>
  <c r="E424" i="21"/>
  <c r="E95" i="21"/>
  <c r="E135" i="21"/>
  <c r="E330" i="21"/>
  <c r="E132" i="21"/>
  <c r="E13" i="21"/>
  <c r="E116" i="21"/>
  <c r="E52" i="21"/>
  <c r="E192" i="21"/>
  <c r="E270" i="21"/>
  <c r="E196" i="21"/>
  <c r="E198" i="21"/>
  <c r="E151" i="21"/>
  <c r="E211" i="21"/>
  <c r="E189" i="21"/>
  <c r="E102" i="21"/>
  <c r="E338" i="21"/>
  <c r="E348" i="21"/>
  <c r="E305" i="21"/>
  <c r="E300" i="21"/>
  <c r="E96" i="21"/>
  <c r="E299" i="21"/>
  <c r="E247" i="21"/>
  <c r="E383" i="21"/>
  <c r="E298" i="21"/>
  <c r="E152" i="21"/>
  <c r="E382" i="21"/>
  <c r="E221" i="21"/>
  <c r="E49" i="21"/>
  <c r="B7" i="21"/>
  <c r="B22" i="36" s="1"/>
  <c r="E194" i="21"/>
  <c r="E77" i="21"/>
  <c r="E61" i="21"/>
  <c r="E440" i="21"/>
  <c r="E208" i="21"/>
  <c r="E164" i="21"/>
  <c r="E137" i="21"/>
  <c r="E214" i="21"/>
  <c r="E40" i="21"/>
  <c r="E282" i="21"/>
  <c r="E314" i="21"/>
  <c r="E23" i="21"/>
  <c r="E313" i="21"/>
  <c r="E323" i="21"/>
  <c r="E174" i="21"/>
  <c r="E170" i="21"/>
  <c r="E352" i="21"/>
  <c r="E69" i="21"/>
  <c r="E200" i="21"/>
  <c r="E70" i="21"/>
  <c r="E386" i="21"/>
  <c r="E147" i="21"/>
  <c r="E409" i="21"/>
  <c r="E404" i="21"/>
  <c r="E50" i="21"/>
  <c r="E381" i="21"/>
  <c r="E372" i="21"/>
  <c r="E65" i="21"/>
  <c r="E212" i="21"/>
  <c r="E219" i="21"/>
  <c r="E232" i="21"/>
  <c r="E271" i="21"/>
  <c r="E84" i="21"/>
  <c r="E93" i="21"/>
  <c r="E181" i="21"/>
  <c r="E88" i="21"/>
  <c r="E128" i="21"/>
  <c r="E358" i="21"/>
  <c r="E349" i="21"/>
  <c r="E118" i="21"/>
  <c r="E48" i="21"/>
  <c r="E407" i="21"/>
  <c r="E343" i="21"/>
  <c r="E283" i="21"/>
  <c r="E154" i="21"/>
  <c r="E318" i="21"/>
  <c r="E357" i="21"/>
  <c r="E79" i="21"/>
  <c r="E139" i="21"/>
  <c r="E19" i="21"/>
  <c r="E413" i="21"/>
  <c r="E275" i="21"/>
  <c r="E162" i="21"/>
  <c r="E184" i="21"/>
  <c r="E317" i="21"/>
  <c r="E81" i="21"/>
  <c r="E274" i="21"/>
  <c r="E395" i="21"/>
  <c r="E218" i="21"/>
  <c r="E109" i="21"/>
  <c r="E197" i="21"/>
  <c r="E105" i="21"/>
  <c r="E148" i="21"/>
  <c r="E259" i="21"/>
  <c r="E447" i="21"/>
  <c r="E101" i="21"/>
  <c r="E391" i="21"/>
  <c r="E227" i="21"/>
  <c r="E112" i="21"/>
  <c r="E199" i="21"/>
  <c r="E435" i="21"/>
  <c r="E322" i="21"/>
  <c r="E120" i="21"/>
  <c r="E66" i="21"/>
  <c r="E149" i="21"/>
  <c r="E294" i="21"/>
  <c r="E285" i="21"/>
  <c r="E168" i="21"/>
  <c r="E366" i="21"/>
  <c r="E397" i="21"/>
  <c r="E71" i="21"/>
  <c r="E326" i="21"/>
  <c r="E26" i="21"/>
  <c r="E129" i="21"/>
  <c r="E354" i="21"/>
  <c r="E169" i="21"/>
  <c r="E126" i="21"/>
  <c r="E141" i="21"/>
  <c r="E121" i="21"/>
  <c r="E57" i="21"/>
  <c r="E398" i="21"/>
  <c r="E390" i="21"/>
  <c r="E297" i="21"/>
  <c r="E345" i="21"/>
  <c r="E430" i="21"/>
  <c r="E130" i="21"/>
  <c r="E242" i="21"/>
  <c r="E351" i="21"/>
  <c r="E12" i="21"/>
  <c r="E18" i="21"/>
  <c r="E263" i="21"/>
  <c r="E58" i="21"/>
  <c r="E419" i="21"/>
  <c r="E441" i="21"/>
  <c r="E238" i="21"/>
  <c r="E172" i="21"/>
  <c r="E266" i="21"/>
  <c r="E160" i="21"/>
  <c r="E290" i="21"/>
  <c r="E111" i="21"/>
  <c r="E145" i="21"/>
  <c r="E215" i="20"/>
  <c r="E170" i="20"/>
  <c r="E179" i="20"/>
  <c r="E312" i="20"/>
  <c r="E60" i="20"/>
  <c r="E24" i="20"/>
  <c r="E230" i="20"/>
  <c r="E205" i="20"/>
  <c r="E432" i="20"/>
  <c r="E360" i="20"/>
  <c r="E56" i="20"/>
  <c r="E14" i="20"/>
  <c r="E32" i="20"/>
  <c r="E363" i="20"/>
  <c r="E167" i="20"/>
  <c r="E425" i="20"/>
  <c r="E434" i="20"/>
  <c r="E49" i="20"/>
  <c r="E37" i="20"/>
  <c r="E125" i="20"/>
  <c r="E94" i="20"/>
  <c r="E349" i="20"/>
  <c r="E274" i="20"/>
  <c r="E203" i="20"/>
  <c r="E151" i="20"/>
  <c r="E364" i="20"/>
  <c r="E61" i="20"/>
  <c r="E241" i="20"/>
  <c r="E408" i="20"/>
  <c r="E210" i="20"/>
  <c r="E320" i="20"/>
  <c r="E341" i="20"/>
  <c r="E63" i="20"/>
  <c r="E412" i="20"/>
  <c r="E136" i="20"/>
  <c r="E59" i="20"/>
  <c r="E330" i="20"/>
  <c r="E183" i="20"/>
  <c r="E119" i="20"/>
  <c r="E86" i="20"/>
  <c r="E345" i="20"/>
  <c r="E78" i="20"/>
  <c r="E298" i="20"/>
  <c r="E299" i="20"/>
  <c r="E411" i="20"/>
  <c r="E428" i="20"/>
  <c r="E54" i="20"/>
  <c r="E329" i="20"/>
  <c r="E111" i="20"/>
  <c r="E261" i="20"/>
  <c r="E297" i="20"/>
  <c r="E200" i="20"/>
  <c r="E243" i="20"/>
  <c r="E131" i="20"/>
  <c r="E150" i="20"/>
  <c r="E379" i="20"/>
  <c r="E368" i="20"/>
  <c r="E346" i="20"/>
  <c r="E156" i="20"/>
  <c r="E258" i="20"/>
  <c r="E340" i="20"/>
  <c r="E118" i="20"/>
  <c r="E102" i="20"/>
  <c r="E177" i="20"/>
  <c r="E319" i="20"/>
  <c r="E424" i="20"/>
  <c r="E123" i="20"/>
  <c r="E152" i="20"/>
  <c r="E232" i="20"/>
  <c r="E440" i="20"/>
  <c r="E356" i="20"/>
  <c r="E402" i="20"/>
  <c r="E370" i="20"/>
  <c r="E288" i="20"/>
  <c r="E137" i="20"/>
  <c r="E223" i="20"/>
  <c r="E240" i="20"/>
  <c r="E145" i="20"/>
  <c r="E390" i="20"/>
  <c r="E171" i="20"/>
  <c r="E16" i="20"/>
  <c r="E384" i="20"/>
  <c r="E272" i="20"/>
  <c r="E362" i="20"/>
  <c r="E385" i="20"/>
  <c r="E377" i="20"/>
  <c r="E311" i="20"/>
  <c r="E204" i="20"/>
  <c r="E256" i="20"/>
  <c r="E269" i="20"/>
  <c r="E264" i="20"/>
  <c r="E295" i="20"/>
  <c r="E324" i="20"/>
  <c r="E281" i="20"/>
  <c r="E165" i="20"/>
  <c r="E36" i="20"/>
  <c r="E46" i="20"/>
  <c r="E373" i="20"/>
  <c r="E420" i="20"/>
  <c r="E282" i="20"/>
  <c r="E273" i="20"/>
  <c r="E317" i="20"/>
  <c r="E53" i="20"/>
  <c r="E294" i="20"/>
  <c r="E224" i="20"/>
  <c r="E12" i="20"/>
  <c r="E442" i="20"/>
  <c r="E44" i="20"/>
  <c r="E35" i="20"/>
  <c r="E209" i="20"/>
  <c r="E351" i="20"/>
  <c r="E378" i="20"/>
  <c r="E381" i="20"/>
  <c r="E374" i="20"/>
  <c r="E29" i="20"/>
  <c r="E146" i="20"/>
  <c r="E228" i="20"/>
  <c r="E134" i="20"/>
  <c r="E287" i="20"/>
  <c r="E20" i="20"/>
  <c r="E142" i="20"/>
  <c r="E398" i="20"/>
  <c r="E289" i="20"/>
  <c r="E268" i="20"/>
  <c r="E55" i="20"/>
  <c r="E15" i="20"/>
  <c r="E380" i="20"/>
  <c r="E397" i="20"/>
  <c r="E188" i="20"/>
  <c r="E225" i="20"/>
  <c r="E39" i="20"/>
  <c r="E193" i="20"/>
  <c r="E358" i="20"/>
  <c r="E184" i="20"/>
  <c r="E120" i="20"/>
  <c r="E201" i="20"/>
  <c r="E361" i="20"/>
  <c r="E445" i="20"/>
  <c r="E21" i="20"/>
  <c r="E100" i="20"/>
  <c r="E275" i="20"/>
  <c r="E197" i="20"/>
  <c r="E292" i="20"/>
  <c r="E415" i="20"/>
  <c r="E148" i="20"/>
  <c r="E70" i="20"/>
  <c r="E141" i="20"/>
  <c r="E244" i="20"/>
  <c r="E95" i="20"/>
  <c r="E293" i="20"/>
  <c r="E218" i="20"/>
  <c r="E51" i="20"/>
  <c r="E239" i="20"/>
  <c r="E335" i="20"/>
  <c r="E394" i="20"/>
  <c r="E309" i="20"/>
  <c r="E17" i="20"/>
  <c r="E354" i="20"/>
  <c r="E30" i="20"/>
  <c r="E251" i="20"/>
  <c r="E235" i="20"/>
  <c r="E327" i="20"/>
  <c r="E28" i="20"/>
  <c r="E439" i="20"/>
  <c r="E285" i="20"/>
  <c r="E391" i="20"/>
  <c r="E161" i="20"/>
  <c r="E185" i="20"/>
  <c r="E216" i="20"/>
  <c r="E189" i="20"/>
  <c r="E181" i="20"/>
  <c r="E58" i="20"/>
  <c r="E108" i="20"/>
  <c r="E263" i="20"/>
  <c r="E254" i="20"/>
  <c r="E173" i="20"/>
  <c r="E187" i="20"/>
  <c r="E331" i="20"/>
  <c r="E396" i="20"/>
  <c r="E57" i="20"/>
  <c r="E126" i="20"/>
  <c r="E372" i="20"/>
  <c r="E438" i="20"/>
  <c r="E284" i="20"/>
  <c r="E405" i="20"/>
  <c r="E27" i="20"/>
  <c r="E112" i="20"/>
  <c r="E105" i="20"/>
  <c r="E208" i="20"/>
  <c r="E83" i="20"/>
  <c r="E192" i="20"/>
  <c r="E98" i="20"/>
  <c r="E91" i="20"/>
  <c r="E242" i="20"/>
  <c r="E347" i="20"/>
  <c r="E383" i="20"/>
  <c r="E375" i="20"/>
  <c r="E162" i="20"/>
  <c r="E110" i="20"/>
  <c r="E245" i="20"/>
  <c r="E133" i="20"/>
  <c r="E417" i="20"/>
  <c r="E342" i="20"/>
  <c r="E436" i="20"/>
  <c r="E410" i="20"/>
  <c r="E41" i="20"/>
  <c r="E366" i="20"/>
  <c r="E186" i="20"/>
  <c r="E407" i="20"/>
  <c r="E92" i="20"/>
  <c r="E69" i="20"/>
  <c r="E143" i="20"/>
  <c r="E178" i="20"/>
  <c r="E414" i="20"/>
  <c r="E300" i="20"/>
  <c r="E135" i="20"/>
  <c r="E113" i="20"/>
  <c r="E84" i="20"/>
  <c r="E371" i="20"/>
  <c r="E277" i="20"/>
  <c r="E88" i="20"/>
  <c r="E116" i="20"/>
  <c r="E249" i="20"/>
  <c r="E109" i="20"/>
  <c r="E212" i="20"/>
  <c r="E401" i="20"/>
  <c r="E419" i="20"/>
  <c r="E387" i="20"/>
  <c r="E80" i="20"/>
  <c r="E447" i="20"/>
  <c r="E194" i="20"/>
  <c r="E42" i="20"/>
  <c r="E154" i="20"/>
  <c r="E267" i="20"/>
  <c r="E352" i="20"/>
  <c r="E310" i="20"/>
  <c r="E174" i="20"/>
  <c r="E127" i="20"/>
  <c r="E441" i="20"/>
  <c r="E77" i="20"/>
  <c r="E190" i="20"/>
  <c r="E99" i="20"/>
  <c r="E207" i="20"/>
  <c r="E393" i="20"/>
  <c r="E316" i="20"/>
  <c r="E180" i="20"/>
  <c r="E214" i="20"/>
  <c r="E147" i="20"/>
  <c r="E344" i="20"/>
  <c r="E423" i="20"/>
  <c r="E246" i="20"/>
  <c r="E253" i="20"/>
  <c r="E45" i="20"/>
  <c r="E353" i="20"/>
  <c r="E433" i="20"/>
  <c r="E211" i="20"/>
  <c r="E238" i="20"/>
  <c r="E195" i="20"/>
  <c r="E96" i="20"/>
  <c r="E286" i="20"/>
  <c r="E348" i="20"/>
  <c r="E31" i="20"/>
  <c r="E172" i="20"/>
  <c r="E117" i="20"/>
  <c r="E153" i="20"/>
  <c r="E198" i="20"/>
  <c r="E339" i="20"/>
  <c r="E302" i="20"/>
  <c r="E291" i="20"/>
  <c r="E50" i="20"/>
  <c r="E304" i="20"/>
  <c r="E101" i="20"/>
  <c r="E107" i="20"/>
  <c r="E182" i="20"/>
  <c r="E367" i="20"/>
  <c r="E219" i="12"/>
  <c r="E143" i="15"/>
  <c r="E296" i="15"/>
  <c r="E334" i="15"/>
  <c r="E103" i="15"/>
  <c r="E139" i="15"/>
  <c r="E287" i="15"/>
  <c r="E225" i="15"/>
  <c r="E306" i="15"/>
  <c r="E210" i="15"/>
  <c r="E428" i="15"/>
  <c r="E282" i="15"/>
  <c r="E146" i="15"/>
  <c r="E120" i="15"/>
  <c r="E65" i="15"/>
  <c r="E393" i="15"/>
  <c r="E267" i="15"/>
  <c r="E222" i="15"/>
  <c r="E356" i="15"/>
  <c r="E397" i="15"/>
  <c r="E63" i="15"/>
  <c r="E108" i="15"/>
  <c r="E100" i="15"/>
  <c r="E48" i="15"/>
  <c r="E386" i="15"/>
  <c r="E203" i="15"/>
  <c r="E376" i="15"/>
  <c r="E303" i="15"/>
  <c r="E355" i="15"/>
  <c r="E73" i="15"/>
  <c r="E64" i="15"/>
  <c r="E295" i="15"/>
  <c r="E363" i="15"/>
  <c r="E395" i="15"/>
  <c r="E51" i="15"/>
  <c r="E323" i="15"/>
  <c r="E214" i="15"/>
  <c r="E191" i="15"/>
  <c r="E437" i="15"/>
  <c r="E255" i="15"/>
  <c r="E390" i="15"/>
  <c r="E67" i="15"/>
  <c r="E236" i="15"/>
  <c r="E119" i="15"/>
  <c r="E154" i="15"/>
  <c r="E183" i="15"/>
  <c r="E416" i="15"/>
  <c r="E425" i="15"/>
  <c r="E262" i="15"/>
  <c r="E42" i="15"/>
  <c r="E249" i="15"/>
  <c r="E422" i="15"/>
  <c r="E110" i="15"/>
  <c r="E60" i="15"/>
  <c r="E421" i="15"/>
  <c r="E358" i="15"/>
  <c r="E127" i="15"/>
  <c r="E366" i="15"/>
  <c r="E184" i="15"/>
  <c r="E348" i="15"/>
  <c r="E26" i="15"/>
  <c r="E79" i="15"/>
  <c r="E86" i="15"/>
  <c r="E440" i="15"/>
  <c r="E89" i="15"/>
  <c r="E224" i="15"/>
  <c r="E373" i="15"/>
  <c r="E271" i="15"/>
  <c r="E396" i="15"/>
  <c r="E149" i="15"/>
  <c r="E35" i="15"/>
  <c r="E411" i="15"/>
  <c r="E311" i="15"/>
  <c r="E126" i="15"/>
  <c r="E247" i="15"/>
  <c r="E31" i="15"/>
  <c r="E414" i="15"/>
  <c r="E242" i="15"/>
  <c r="E170" i="15"/>
  <c r="E254" i="15"/>
  <c r="E13" i="15"/>
  <c r="E420" i="15"/>
  <c r="E17" i="15"/>
  <c r="E326" i="15"/>
  <c r="E340" i="15"/>
  <c r="E248" i="15"/>
  <c r="E189" i="15"/>
  <c r="E211" i="15"/>
  <c r="E301" i="15"/>
  <c r="E165" i="15"/>
  <c r="E188" i="15"/>
  <c r="E293" i="15"/>
  <c r="E121" i="15"/>
  <c r="E58" i="15"/>
  <c r="E432" i="15"/>
  <c r="E229" i="15"/>
  <c r="E345" i="15"/>
  <c r="E384" i="15"/>
  <c r="E176" i="15"/>
  <c r="E155" i="15"/>
  <c r="E141" i="15"/>
  <c r="E116" i="15"/>
  <c r="E93" i="15"/>
  <c r="E201" i="15"/>
  <c r="E226" i="15"/>
  <c r="E173" i="15"/>
  <c r="E172" i="15"/>
  <c r="E101" i="15"/>
  <c r="E56" i="15"/>
  <c r="E40" i="15"/>
  <c r="E22" i="15"/>
  <c r="E181" i="15"/>
  <c r="E99" i="15"/>
  <c r="E272" i="15"/>
  <c r="E171" i="15"/>
  <c r="E243" i="15"/>
  <c r="E112" i="15"/>
  <c r="E45" i="15"/>
  <c r="E38" i="15"/>
  <c r="E345" i="19"/>
  <c r="E370" i="19"/>
  <c r="E328" i="19"/>
  <c r="E315" i="19"/>
  <c r="E306" i="19"/>
  <c r="E217" i="19"/>
  <c r="E347" i="19"/>
  <c r="E265" i="19"/>
  <c r="E235" i="19"/>
  <c r="E195" i="19"/>
  <c r="E304" i="19"/>
  <c r="E267" i="19"/>
  <c r="E226" i="19"/>
  <c r="E187" i="19"/>
  <c r="E184" i="19"/>
  <c r="E178" i="19"/>
  <c r="E162" i="19"/>
  <c r="E146" i="19"/>
  <c r="E130" i="19"/>
  <c r="E153" i="19"/>
  <c r="E96" i="19"/>
  <c r="E114" i="19"/>
  <c r="E216" i="19"/>
  <c r="E194" i="19"/>
  <c r="E176" i="19"/>
  <c r="E121" i="19"/>
  <c r="E39" i="19"/>
  <c r="E160" i="19"/>
  <c r="E64" i="19"/>
  <c r="E35" i="19"/>
  <c r="E249" i="19"/>
  <c r="E208" i="19"/>
  <c r="E144" i="19"/>
  <c r="E67" i="19"/>
  <c r="E210" i="19"/>
  <c r="E274" i="19"/>
  <c r="E128" i="19"/>
  <c r="E98" i="19"/>
  <c r="E55" i="19"/>
  <c r="B7" i="19"/>
  <c r="B20" i="36" s="1"/>
  <c r="E354" i="19"/>
  <c r="E105" i="19"/>
  <c r="E83" i="19"/>
  <c r="E89" i="19"/>
  <c r="E82" i="19"/>
  <c r="E42" i="19"/>
  <c r="E201" i="19"/>
  <c r="E142" i="19"/>
  <c r="E288" i="19"/>
  <c r="E329" i="19"/>
  <c r="E191" i="19"/>
  <c r="E256" i="19"/>
  <c r="E26" i="19"/>
  <c r="E15" i="19"/>
  <c r="E24" i="19"/>
  <c r="E198" i="19"/>
  <c r="E418" i="19"/>
  <c r="E318" i="19"/>
  <c r="E336" i="19"/>
  <c r="E34" i="19"/>
  <c r="E402" i="19"/>
  <c r="E104" i="19"/>
  <c r="E168" i="19"/>
  <c r="E272" i="19"/>
  <c r="E377" i="19"/>
  <c r="E428" i="19"/>
  <c r="E361" i="19"/>
  <c r="E218" i="19"/>
  <c r="E394" i="19"/>
  <c r="E305" i="19"/>
  <c r="E69" i="19"/>
  <c r="E132" i="19"/>
  <c r="E23" i="19"/>
  <c r="E139" i="19"/>
  <c r="E63" i="19"/>
  <c r="E266" i="19"/>
  <c r="E120" i="19"/>
  <c r="E212" i="19"/>
  <c r="E173" i="19"/>
  <c r="E45" i="19"/>
  <c r="E215" i="19"/>
  <c r="E292" i="19"/>
  <c r="E346" i="19"/>
  <c r="E220" i="19"/>
  <c r="E387" i="19"/>
  <c r="E339" i="19"/>
  <c r="E298" i="19"/>
  <c r="E424" i="19"/>
  <c r="E419" i="19"/>
  <c r="E399" i="19"/>
  <c r="E283" i="19"/>
  <c r="E44" i="19"/>
  <c r="E77" i="19"/>
  <c r="E135" i="19"/>
  <c r="E161" i="19"/>
  <c r="E119" i="19"/>
  <c r="E342" i="19"/>
  <c r="E66" i="19"/>
  <c r="E222" i="19"/>
  <c r="E282" i="19"/>
  <c r="E238" i="19"/>
  <c r="E279" i="19"/>
  <c r="E113" i="19"/>
  <c r="E79" i="19"/>
  <c r="E368" i="19"/>
  <c r="E185" i="19"/>
  <c r="E145" i="19"/>
  <c r="E351" i="19"/>
  <c r="E396" i="19"/>
  <c r="E196" i="19"/>
  <c r="E409" i="19"/>
  <c r="E94" i="19"/>
  <c r="E16" i="19"/>
  <c r="E78" i="19"/>
  <c r="E30" i="19"/>
  <c r="E13" i="19"/>
  <c r="E36" i="19"/>
  <c r="E127" i="19"/>
  <c r="E143" i="19"/>
  <c r="E115" i="19"/>
  <c r="E131" i="19"/>
  <c r="E254" i="19"/>
  <c r="E295" i="19"/>
  <c r="E136" i="19"/>
  <c r="E157" i="19"/>
  <c r="E58" i="19"/>
  <c r="E219" i="19"/>
  <c r="E225" i="19"/>
  <c r="E391" i="19"/>
  <c r="E406" i="19"/>
  <c r="E331" i="19"/>
  <c r="E440" i="19"/>
  <c r="E431" i="19"/>
  <c r="E165" i="19"/>
  <c r="E101" i="19"/>
  <c r="E48" i="19"/>
  <c r="E169" i="19"/>
  <c r="E247" i="19"/>
  <c r="E31" i="19"/>
  <c r="E320" i="19"/>
  <c r="E91" i="19"/>
  <c r="E338" i="19"/>
  <c r="E231" i="19"/>
  <c r="E199" i="19"/>
  <c r="E246" i="19"/>
  <c r="E371" i="19"/>
  <c r="E405" i="19"/>
  <c r="E228" i="19"/>
  <c r="E202" i="19"/>
  <c r="E422" i="19"/>
  <c r="E356" i="19"/>
  <c r="E444" i="19"/>
  <c r="E393" i="19"/>
  <c r="E299" i="19"/>
  <c r="E425" i="19"/>
  <c r="E316" i="19"/>
  <c r="E404" i="19"/>
  <c r="E100" i="19"/>
  <c r="E22" i="19"/>
  <c r="E103" i="19"/>
  <c r="E158" i="19"/>
  <c r="E25" i="19"/>
  <c r="E205" i="19"/>
  <c r="E359" i="19"/>
  <c r="E154" i="19"/>
  <c r="E395" i="19"/>
  <c r="E170" i="19"/>
  <c r="E258" i="19"/>
  <c r="E203" i="19"/>
  <c r="E51" i="19"/>
  <c r="E281" i="19"/>
  <c r="E75" i="19"/>
  <c r="E227" i="19"/>
  <c r="E421" i="19"/>
  <c r="E438" i="19"/>
  <c r="E365" i="19"/>
  <c r="E378" i="19"/>
  <c r="E413" i="19"/>
  <c r="E287" i="19"/>
  <c r="E435" i="19"/>
  <c r="E167" i="19"/>
  <c r="E37" i="19"/>
  <c r="E65" i="19"/>
  <c r="E72" i="19"/>
  <c r="E248" i="19"/>
  <c r="E374" i="19"/>
  <c r="E229" i="19"/>
  <c r="E234" i="19"/>
  <c r="E297" i="19"/>
  <c r="E276" i="19"/>
  <c r="E352" i="19"/>
  <c r="E437" i="19"/>
  <c r="E330" i="19"/>
  <c r="E250" i="19"/>
  <c r="E332" i="19"/>
  <c r="E441" i="19"/>
  <c r="E415" i="19"/>
  <c r="E14" i="19"/>
  <c r="E29" i="19"/>
  <c r="E71" i="19"/>
  <c r="E151" i="19"/>
  <c r="E263" i="19"/>
  <c r="E182" i="19"/>
  <c r="E56" i="19"/>
  <c r="E207" i="19"/>
  <c r="E147" i="19"/>
  <c r="E179" i="19"/>
  <c r="E61" i="19"/>
  <c r="E81" i="19"/>
  <c r="E322" i="19"/>
  <c r="E380" i="19"/>
  <c r="E257" i="19"/>
  <c r="E383" i="19"/>
  <c r="E241" i="19"/>
  <c r="E429" i="19"/>
  <c r="E307" i="19"/>
  <c r="E230" i="19"/>
  <c r="E333" i="19"/>
  <c r="E148" i="19"/>
  <c r="E126" i="19"/>
  <c r="E174" i="19"/>
  <c r="E80" i="19"/>
  <c r="E262" i="19"/>
  <c r="E19" i="19"/>
  <c r="E177" i="19"/>
  <c r="E372" i="19"/>
  <c r="E74" i="19"/>
  <c r="E270" i="19"/>
  <c r="E388" i="19"/>
  <c r="E259" i="19"/>
  <c r="E209" i="19"/>
  <c r="E172" i="19"/>
  <c r="E40" i="19"/>
  <c r="E432" i="19"/>
  <c r="E110" i="19"/>
  <c r="E86" i="19"/>
  <c r="E43" i="19"/>
  <c r="E192" i="19"/>
  <c r="E123" i="19"/>
  <c r="E242" i="19"/>
  <c r="E300" i="19"/>
  <c r="E390" i="19"/>
  <c r="E163" i="19"/>
  <c r="E426" i="19"/>
  <c r="E152" i="19"/>
  <c r="E327" i="19"/>
  <c r="E99" i="19"/>
  <c r="E111" i="19"/>
  <c r="E357" i="19"/>
  <c r="E268" i="19"/>
  <c r="E277" i="19"/>
  <c r="E243" i="19"/>
  <c r="E407" i="19"/>
  <c r="E445" i="19"/>
  <c r="E420" i="19"/>
  <c r="E434" i="19"/>
  <c r="E166" i="19"/>
  <c r="E62" i="19"/>
  <c r="E118" i="19"/>
  <c r="E311" i="19"/>
  <c r="E49" i="19"/>
  <c r="E386" i="19"/>
  <c r="E252" i="19"/>
  <c r="E284" i="19"/>
  <c r="E324" i="19"/>
  <c r="E291" i="19"/>
  <c r="E211" i="19"/>
  <c r="E21" i="19"/>
  <c r="E183" i="19"/>
  <c r="E46" i="19"/>
  <c r="E53" i="19"/>
  <c r="E116" i="19"/>
  <c r="E92" i="19"/>
  <c r="E138" i="19"/>
  <c r="E155" i="19"/>
  <c r="E313" i="19"/>
  <c r="E171" i="19"/>
  <c r="E290" i="19"/>
  <c r="E106" i="19"/>
  <c r="E410" i="19"/>
  <c r="E107" i="19"/>
  <c r="E129" i="19"/>
  <c r="E411" i="19"/>
  <c r="E314" i="19"/>
  <c r="E423" i="19"/>
  <c r="E348" i="19"/>
  <c r="E366" i="19"/>
  <c r="E149" i="19"/>
  <c r="E85" i="19"/>
  <c r="E317" i="19"/>
  <c r="E221" i="19"/>
  <c r="E442" i="19"/>
  <c r="E325" i="19"/>
  <c r="E90" i="19"/>
  <c r="E350" i="19"/>
  <c r="E214" i="19"/>
  <c r="E363" i="19"/>
  <c r="E137" i="19"/>
  <c r="E33" i="19"/>
  <c r="E427" i="19"/>
  <c r="E355" i="19"/>
  <c r="E412" i="19"/>
  <c r="E278" i="19"/>
  <c r="E323" i="19"/>
  <c r="E384" i="19"/>
  <c r="E362" i="19"/>
  <c r="E436" i="19"/>
  <c r="E133" i="19"/>
  <c r="E140" i="19"/>
  <c r="E112" i="19"/>
  <c r="E122" i="19"/>
  <c r="E206" i="19"/>
  <c r="E159" i="19"/>
  <c r="E175" i="19"/>
  <c r="E50" i="19"/>
  <c r="E417" i="19"/>
  <c r="E141" i="19"/>
  <c r="E375" i="19"/>
  <c r="E260" i="19"/>
  <c r="E439" i="19"/>
  <c r="E379" i="19"/>
  <c r="E308" i="19"/>
  <c r="E68" i="19"/>
  <c r="E400" i="19"/>
  <c r="E52" i="19"/>
  <c r="E117" i="19"/>
  <c r="E125" i="19"/>
  <c r="E341" i="19"/>
  <c r="E294" i="19"/>
  <c r="E97" i="19"/>
  <c r="E343" i="19"/>
  <c r="E193" i="19"/>
  <c r="E188" i="19"/>
  <c r="E321" i="19"/>
  <c r="E164" i="19"/>
  <c r="E88" i="19"/>
  <c r="E326" i="19"/>
  <c r="E289" i="19"/>
  <c r="E443" i="19"/>
  <c r="E286" i="19"/>
  <c r="E367" i="19"/>
  <c r="E447" i="19"/>
  <c r="E27" i="19"/>
  <c r="E109" i="19"/>
  <c r="E18" i="19"/>
  <c r="E87" i="19"/>
  <c r="E251" i="19"/>
  <c r="E197" i="19"/>
  <c r="E233" i="19"/>
  <c r="E59" i="19"/>
  <c r="E204" i="19"/>
  <c r="E364" i="19"/>
  <c r="E373" i="19"/>
  <c r="E186" i="19"/>
  <c r="E340" i="19"/>
  <c r="E408" i="19"/>
  <c r="E403" i="19"/>
  <c r="E389" i="19"/>
  <c r="E275" i="19"/>
  <c r="E446" i="19"/>
  <c r="E244" i="19"/>
  <c r="E95" i="19"/>
  <c r="E312" i="19"/>
  <c r="E180" i="19"/>
  <c r="E319" i="19"/>
  <c r="E189" i="19"/>
  <c r="E93" i="19"/>
  <c r="E358" i="19"/>
  <c r="E213" i="19"/>
  <c r="E385" i="19"/>
  <c r="E303" i="19"/>
  <c r="E245" i="19"/>
  <c r="E20" i="19"/>
  <c r="E255" i="19"/>
  <c r="E200" i="19"/>
  <c r="E150" i="19"/>
  <c r="E360" i="19"/>
  <c r="E337" i="19"/>
  <c r="E269" i="19"/>
  <c r="E60" i="19"/>
  <c r="E264" i="19"/>
  <c r="E232" i="19"/>
  <c r="E280" i="19"/>
  <c r="E353" i="19"/>
  <c r="E381" i="19"/>
  <c r="E32" i="19"/>
  <c r="E349" i="19"/>
  <c r="E397" i="19"/>
  <c r="E335" i="19"/>
  <c r="E156" i="19"/>
  <c r="E181" i="19"/>
  <c r="E28" i="19"/>
  <c r="E293" i="19"/>
  <c r="E223" i="19"/>
  <c r="E382" i="19"/>
  <c r="E236" i="19"/>
  <c r="E70" i="19"/>
  <c r="E398" i="19"/>
  <c r="E302" i="19"/>
  <c r="E17" i="19"/>
  <c r="E124" i="19"/>
  <c r="E416" i="19"/>
  <c r="E414" i="19"/>
  <c r="E47" i="19"/>
  <c r="E344" i="19"/>
  <c r="E392" i="19"/>
  <c r="E57" i="19"/>
  <c r="E134" i="19"/>
  <c r="E237" i="19"/>
  <c r="E54" i="19"/>
  <c r="E76" i="19"/>
  <c r="E239" i="19"/>
  <c r="E273" i="19"/>
  <c r="E240" i="19"/>
  <c r="E73" i="19"/>
  <c r="E12" i="19"/>
  <c r="E41" i="19"/>
  <c r="E224" i="19"/>
  <c r="E190" i="19"/>
  <c r="E430" i="19"/>
  <c r="E376" i="19"/>
  <c r="E433" i="19"/>
  <c r="E301" i="19"/>
  <c r="E401" i="19"/>
  <c r="E309" i="19"/>
  <c r="E334" i="19"/>
  <c r="E84" i="19"/>
  <c r="E102" i="19"/>
  <c r="E253" i="19"/>
  <c r="E296" i="19"/>
  <c r="E285" i="19"/>
  <c r="E369" i="19"/>
  <c r="E38" i="19"/>
  <c r="E261" i="19"/>
  <c r="E310" i="19"/>
  <c r="E271" i="19"/>
  <c r="E108" i="19"/>
  <c r="E315" i="17"/>
  <c r="E303" i="17"/>
  <c r="E274" i="17"/>
  <c r="E331" i="17"/>
  <c r="E319" i="17"/>
  <c r="E290" i="17"/>
  <c r="E242" i="17"/>
  <c r="E306" i="17"/>
  <c r="E351" i="17"/>
  <c r="E322" i="17"/>
  <c r="E338" i="17"/>
  <c r="E354" i="17"/>
  <c r="E434" i="17"/>
  <c r="E297" i="17"/>
  <c r="E418" i="17"/>
  <c r="E313" i="17"/>
  <c r="E402" i="17"/>
  <c r="E370" i="17"/>
  <c r="E255" i="17"/>
  <c r="E386" i="17"/>
  <c r="E258" i="17"/>
  <c r="E352" i="17"/>
  <c r="E247" i="17"/>
  <c r="E169" i="17"/>
  <c r="E147" i="17"/>
  <c r="E136" i="17"/>
  <c r="E116" i="17"/>
  <c r="E113" i="17"/>
  <c r="E51" i="17"/>
  <c r="E198" i="17"/>
  <c r="E83" i="17"/>
  <c r="E283" i="17"/>
  <c r="E251" i="17"/>
  <c r="E207" i="17"/>
  <c r="E320" i="17"/>
  <c r="E96" i="17"/>
  <c r="E27" i="17"/>
  <c r="E20" i="17"/>
  <c r="E168" i="17"/>
  <c r="E161" i="17"/>
  <c r="E210" i="17"/>
  <c r="E164" i="17"/>
  <c r="E115" i="17"/>
  <c r="B7" i="17"/>
  <c r="B19" i="36" s="1"/>
  <c r="E56" i="17"/>
  <c r="E23" i="17"/>
  <c r="E265" i="17"/>
  <c r="E131" i="17"/>
  <c r="E72" i="17"/>
  <c r="E100" i="17"/>
  <c r="E249" i="17"/>
  <c r="E219" i="17"/>
  <c r="E187" i="17"/>
  <c r="E160" i="17"/>
  <c r="E149" i="17"/>
  <c r="E148" i="17"/>
  <c r="E101" i="17"/>
  <c r="E52" i="17"/>
  <c r="E49" i="17"/>
  <c r="E97" i="17"/>
  <c r="E432" i="17"/>
  <c r="E137" i="17"/>
  <c r="E84" i="17"/>
  <c r="E217" i="17"/>
  <c r="E177" i="17"/>
  <c r="E144" i="17"/>
  <c r="E295" i="17"/>
  <c r="E194" i="17"/>
  <c r="E24" i="17"/>
  <c r="E31" i="17"/>
  <c r="E135" i="17"/>
  <c r="E40" i="17"/>
  <c r="E229" i="17"/>
  <c r="E120" i="17"/>
  <c r="E67" i="17"/>
  <c r="E340" i="17"/>
  <c r="E134" i="17"/>
  <c r="E307" i="17"/>
  <c r="E244" i="17"/>
  <c r="E215" i="17"/>
  <c r="E374" i="17"/>
  <c r="E30" i="17"/>
  <c r="E231" i="17"/>
  <c r="E411" i="17"/>
  <c r="E300" i="17"/>
  <c r="E415" i="17"/>
  <c r="E410" i="17"/>
  <c r="E214" i="17"/>
  <c r="E77" i="17"/>
  <c r="E377" i="17"/>
  <c r="E296" i="17"/>
  <c r="E141" i="17"/>
  <c r="E163" i="17"/>
  <c r="E259" i="17"/>
  <c r="E220" i="17"/>
  <c r="E299" i="17"/>
  <c r="E416" i="17"/>
  <c r="E442" i="17"/>
  <c r="E326" i="17"/>
  <c r="E405" i="17"/>
  <c r="E114" i="17"/>
  <c r="E36" i="17"/>
  <c r="E47" i="17"/>
  <c r="E13" i="17"/>
  <c r="E176" i="17"/>
  <c r="E166" i="17"/>
  <c r="E71" i="17"/>
  <c r="E188" i="17"/>
  <c r="E39" i="17"/>
  <c r="E132" i="17"/>
  <c r="E279" i="17"/>
  <c r="E321" i="17"/>
  <c r="E426" i="17"/>
  <c r="E324" i="17"/>
  <c r="E330" i="17"/>
  <c r="E429" i="17"/>
  <c r="E394" i="17"/>
  <c r="E404" i="17"/>
  <c r="E435" i="17"/>
  <c r="E420" i="17"/>
  <c r="E109" i="17"/>
  <c r="E127" i="17"/>
  <c r="E15" i="17"/>
  <c r="E140" i="17"/>
  <c r="E359" i="17"/>
  <c r="E341" i="17"/>
  <c r="E174" i="17"/>
  <c r="E182" i="17"/>
  <c r="E156" i="17"/>
  <c r="E183" i="17"/>
  <c r="E406" i="17"/>
  <c r="E151" i="17"/>
  <c r="E443" i="17"/>
  <c r="E428" i="17"/>
  <c r="E398" i="17"/>
  <c r="E430" i="17"/>
  <c r="E262" i="17"/>
  <c r="E441" i="17"/>
  <c r="E433" i="17"/>
  <c r="E45" i="17"/>
  <c r="E152" i="17"/>
  <c r="E18" i="17"/>
  <c r="E173" i="17"/>
  <c r="E199" i="17"/>
  <c r="E117" i="17"/>
  <c r="E68" i="17"/>
  <c r="E245" i="17"/>
  <c r="E146" i="17"/>
  <c r="E66" i="17"/>
  <c r="E165" i="17"/>
  <c r="E323" i="17"/>
  <c r="E332" i="17"/>
  <c r="E186" i="17"/>
  <c r="E298" i="17"/>
  <c r="E446" i="17"/>
  <c r="E266" i="17"/>
  <c r="E237" i="17"/>
  <c r="E211" i="17"/>
  <c r="E276" i="17"/>
  <c r="E189" i="17"/>
  <c r="E38" i="17"/>
  <c r="E95" i="17"/>
  <c r="E175" i="17"/>
  <c r="E42" i="17"/>
  <c r="E130" i="17"/>
  <c r="E378" i="17"/>
  <c r="E178" i="17"/>
  <c r="E281" i="17"/>
  <c r="E82" i="17"/>
  <c r="E235" i="17"/>
  <c r="E261" i="17"/>
  <c r="E73" i="17"/>
  <c r="E162" i="17"/>
  <c r="E397" i="17"/>
  <c r="E202" i="17"/>
  <c r="E363" i="17"/>
  <c r="E414" i="17"/>
  <c r="E26" i="17"/>
  <c r="E48" i="17"/>
  <c r="E54" i="17"/>
  <c r="E185" i="17"/>
  <c r="E328" i="17"/>
  <c r="E205" i="17"/>
  <c r="E221" i="17"/>
  <c r="E327" i="17"/>
  <c r="E357" i="17"/>
  <c r="E252" i="17"/>
  <c r="E439" i="17"/>
  <c r="E227" i="17"/>
  <c r="E369" i="17"/>
  <c r="E335" i="17"/>
  <c r="E436" i="17"/>
  <c r="E126" i="17"/>
  <c r="E60" i="17"/>
  <c r="E291" i="17"/>
  <c r="E104" i="17"/>
  <c r="E88" i="17"/>
  <c r="E28" i="17"/>
  <c r="E12" i="17"/>
  <c r="E70" i="17"/>
  <c r="E228" i="17"/>
  <c r="E192" i="17"/>
  <c r="E197" i="17"/>
  <c r="E273" i="17"/>
  <c r="E99" i="17"/>
  <c r="E267" i="17"/>
  <c r="E226" i="17"/>
  <c r="E243" i="17"/>
  <c r="E407" i="17"/>
  <c r="E362" i="17"/>
  <c r="E285" i="17"/>
  <c r="E431" i="17"/>
  <c r="E314" i="17"/>
  <c r="E347" i="17"/>
  <c r="E254" i="17"/>
  <c r="E337" i="17"/>
  <c r="E447" i="17"/>
  <c r="E399" i="17"/>
  <c r="E286" i="17"/>
  <c r="E65" i="17"/>
  <c r="E78" i="17"/>
  <c r="E98" i="17"/>
  <c r="E201" i="17"/>
  <c r="E76" i="17"/>
  <c r="E278" i="17"/>
  <c r="E412" i="17"/>
  <c r="E264" i="17"/>
  <c r="E234" i="17"/>
  <c r="E371" i="17"/>
  <c r="E353" i="17"/>
  <c r="E167" i="17"/>
  <c r="E33" i="17"/>
  <c r="E17" i="17"/>
  <c r="E103" i="17"/>
  <c r="E275" i="17"/>
  <c r="E92" i="17"/>
  <c r="E277" i="17"/>
  <c r="E61" i="17"/>
  <c r="E383" i="17"/>
  <c r="E289" i="17"/>
  <c r="E379" i="17"/>
  <c r="E282" i="17"/>
  <c r="E364" i="17"/>
  <c r="E339" i="17"/>
  <c r="E342" i="17"/>
  <c r="E21" i="17"/>
  <c r="E63" i="17"/>
  <c r="E195" i="17"/>
  <c r="E44" i="17"/>
  <c r="E50" i="17"/>
  <c r="E230" i="17"/>
  <c r="E86" i="17"/>
  <c r="E55" i="17"/>
  <c r="E143" i="17"/>
  <c r="E57" i="17"/>
  <c r="E345" i="17"/>
  <c r="E437" i="17"/>
  <c r="E385" i="17"/>
  <c r="E388" i="17"/>
  <c r="E445" i="17"/>
  <c r="E355" i="17"/>
  <c r="E288" i="17"/>
  <c r="E25" i="17"/>
  <c r="E16" i="17"/>
  <c r="E129" i="17"/>
  <c r="E35" i="17"/>
  <c r="E329" i="17"/>
  <c r="E108" i="17"/>
  <c r="E125" i="17"/>
  <c r="E93" i="17"/>
  <c r="E365" i="17"/>
  <c r="E387" i="17"/>
  <c r="E284" i="17"/>
  <c r="E260" i="17"/>
  <c r="E350" i="17"/>
  <c r="E269" i="17"/>
  <c r="E372" i="17"/>
  <c r="E382" i="17"/>
  <c r="E356" i="17"/>
  <c r="E390" i="17"/>
  <c r="E110" i="17"/>
  <c r="E79" i="17"/>
  <c r="E180" i="17"/>
  <c r="E80" i="17"/>
  <c r="E213" i="17"/>
  <c r="E343" i="17"/>
  <c r="E293" i="17"/>
  <c r="E294" i="17"/>
  <c r="E218" i="17"/>
  <c r="E312" i="17"/>
  <c r="E421" i="17"/>
  <c r="E413" i="17"/>
  <c r="E403" i="17"/>
  <c r="E381" i="17"/>
  <c r="E419" i="17"/>
  <c r="E159" i="17"/>
  <c r="E29" i="17"/>
  <c r="E311" i="17"/>
  <c r="E263" i="17"/>
  <c r="E119" i="17"/>
  <c r="E375" i="17"/>
  <c r="E172" i="17"/>
  <c r="E87" i="17"/>
  <c r="E396" i="17"/>
  <c r="E268" i="17"/>
  <c r="E423" i="17"/>
  <c r="E380" i="17"/>
  <c r="E346" i="17"/>
  <c r="E391" i="17"/>
  <c r="E393" i="17"/>
  <c r="E111" i="17"/>
  <c r="E22" i="17"/>
  <c r="E81" i="17"/>
  <c r="E280" i="17"/>
  <c r="E233" i="17"/>
  <c r="E124" i="17"/>
  <c r="E145" i="17"/>
  <c r="E302" i="17"/>
  <c r="E361" i="17"/>
  <c r="E157" i="17"/>
  <c r="E150" i="17"/>
  <c r="E212" i="17"/>
  <c r="E250" i="17"/>
  <c r="E427" i="17"/>
  <c r="E292" i="17"/>
  <c r="E422" i="17"/>
  <c r="E367" i="17"/>
  <c r="E409" i="17"/>
  <c r="E401" i="17"/>
  <c r="E425" i="17"/>
  <c r="E395" i="17"/>
  <c r="E417" i="17"/>
  <c r="E90" i="17"/>
  <c r="E118" i="17"/>
  <c r="E348" i="17"/>
  <c r="E75" i="17"/>
  <c r="E34" i="17"/>
  <c r="E440" i="17"/>
  <c r="E366" i="17"/>
  <c r="E216" i="17"/>
  <c r="E225" i="17"/>
  <c r="E270" i="17"/>
  <c r="E94" i="17"/>
  <c r="E384" i="17"/>
  <c r="E223" i="17"/>
  <c r="E349" i="17"/>
  <c r="E154" i="17"/>
  <c r="E248" i="17"/>
  <c r="E392" i="17"/>
  <c r="E344" i="17"/>
  <c r="E184" i="17"/>
  <c r="E246" i="17"/>
  <c r="E389" i="17"/>
  <c r="E32" i="17"/>
  <c r="E158" i="17"/>
  <c r="E400" i="17"/>
  <c r="E105" i="17"/>
  <c r="E238" i="17"/>
  <c r="E37" i="17"/>
  <c r="E287" i="17"/>
  <c r="E196" i="17"/>
  <c r="E128" i="17"/>
  <c r="E43" i="17"/>
  <c r="E107" i="17"/>
  <c r="E301" i="17"/>
  <c r="E181" i="17"/>
  <c r="E232" i="17"/>
  <c r="E373" i="17"/>
  <c r="E424" i="17"/>
  <c r="E46" i="17"/>
  <c r="E190" i="17"/>
  <c r="E191" i="17"/>
  <c r="E200" i="17"/>
  <c r="E59" i="17"/>
  <c r="E142" i="17"/>
  <c r="E444" i="17"/>
  <c r="E19" i="17"/>
  <c r="E304" i="17"/>
  <c r="E358" i="17"/>
  <c r="E438" i="17"/>
  <c r="E334" i="17"/>
  <c r="E272" i="17"/>
  <c r="E58" i="17"/>
  <c r="E41" i="17"/>
  <c r="E121" i="17"/>
  <c r="E62" i="17"/>
  <c r="E333" i="17"/>
  <c r="E376" i="17"/>
  <c r="E318" i="17"/>
  <c r="E309" i="17"/>
  <c r="E170" i="17"/>
  <c r="E171" i="17"/>
  <c r="E222" i="17"/>
  <c r="E236" i="17"/>
  <c r="E193" i="17"/>
  <c r="E123" i="17"/>
  <c r="E305" i="17"/>
  <c r="E203" i="17"/>
  <c r="E206" i="17"/>
  <c r="E133" i="17"/>
  <c r="E69" i="17"/>
  <c r="E64" i="17"/>
  <c r="E112" i="17"/>
  <c r="E91" i="17"/>
  <c r="E208" i="17"/>
  <c r="E325" i="17"/>
  <c r="E317" i="17"/>
  <c r="E316" i="17"/>
  <c r="E155" i="17"/>
  <c r="E336" i="17"/>
  <c r="E53" i="17"/>
  <c r="E257" i="17"/>
  <c r="E122" i="17"/>
  <c r="E139" i="17"/>
  <c r="E310" i="17"/>
  <c r="E74" i="17"/>
  <c r="E408" i="17"/>
  <c r="E102" i="17"/>
  <c r="E240" i="17"/>
  <c r="E241" i="17"/>
  <c r="E89" i="17"/>
  <c r="E224" i="17"/>
  <c r="E14" i="17"/>
  <c r="E179" i="17"/>
  <c r="E106" i="17"/>
  <c r="E209" i="17"/>
  <c r="E204" i="17"/>
  <c r="E360" i="17"/>
  <c r="E253" i="17"/>
  <c r="E256" i="17"/>
  <c r="E138" i="17"/>
  <c r="E368" i="17"/>
  <c r="E153" i="17"/>
  <c r="E239" i="17"/>
  <c r="E308" i="17"/>
  <c r="E85" i="17"/>
  <c r="E271" i="17"/>
  <c r="E379" i="16"/>
  <c r="E331" i="16"/>
  <c r="E322" i="16"/>
  <c r="E194" i="16"/>
  <c r="E190" i="16"/>
  <c r="E395" i="16"/>
  <c r="E427" i="16"/>
  <c r="E258" i="16"/>
  <c r="E235" i="16"/>
  <c r="E227" i="16"/>
  <c r="E338" i="16"/>
  <c r="E320" i="16"/>
  <c r="E242" i="16"/>
  <c r="E361" i="16"/>
  <c r="E315" i="16"/>
  <c r="E306" i="16"/>
  <c r="E226" i="16"/>
  <c r="E178" i="16"/>
  <c r="E402" i="16"/>
  <c r="E370" i="16"/>
  <c r="E418" i="16"/>
  <c r="E233" i="16"/>
  <c r="E93" i="16"/>
  <c r="E71" i="16"/>
  <c r="E106" i="16"/>
  <c r="E354" i="16"/>
  <c r="E240" i="16"/>
  <c r="E109" i="16"/>
  <c r="E123" i="16"/>
  <c r="E17" i="16"/>
  <c r="E211" i="16"/>
  <c r="E155" i="16"/>
  <c r="E139" i="16"/>
  <c r="E122" i="16"/>
  <c r="E198" i="16"/>
  <c r="E177" i="16"/>
  <c r="E137" i="16"/>
  <c r="E192" i="16"/>
  <c r="E168" i="16"/>
  <c r="E18" i="16"/>
  <c r="E154" i="16"/>
  <c r="E138" i="16"/>
  <c r="E61" i="16"/>
  <c r="E171" i="16"/>
  <c r="E141" i="16"/>
  <c r="E91" i="16"/>
  <c r="E75" i="16"/>
  <c r="E219" i="16"/>
  <c r="B7" i="16"/>
  <c r="B18" i="36" s="1"/>
  <c r="E63" i="16"/>
  <c r="E130" i="16"/>
  <c r="E47" i="16"/>
  <c r="E170" i="16"/>
  <c r="E90" i="16"/>
  <c r="E54" i="16"/>
  <c r="E15" i="16"/>
  <c r="E156" i="16"/>
  <c r="E125" i="16"/>
  <c r="E336" i="16"/>
  <c r="E116" i="16"/>
  <c r="E83" i="16"/>
  <c r="E140" i="16"/>
  <c r="E184" i="16"/>
  <c r="E356" i="16"/>
  <c r="E241" i="16"/>
  <c r="E365" i="16"/>
  <c r="E347" i="16"/>
  <c r="E250" i="16"/>
  <c r="E357" i="16"/>
  <c r="E267" i="16"/>
  <c r="E373" i="16"/>
  <c r="E349" i="16"/>
  <c r="E446" i="16"/>
  <c r="E22" i="16"/>
  <c r="E31" i="16"/>
  <c r="E39" i="16"/>
  <c r="E41" i="16"/>
  <c r="E225" i="16"/>
  <c r="E149" i="16"/>
  <c r="E210" i="16"/>
  <c r="E302" i="16"/>
  <c r="E143" i="16"/>
  <c r="E413" i="16"/>
  <c r="E404" i="16"/>
  <c r="E262" i="16"/>
  <c r="E285" i="16"/>
  <c r="E205" i="16"/>
  <c r="E369" i="16"/>
  <c r="E440" i="16"/>
  <c r="E407" i="16"/>
  <c r="E66" i="16"/>
  <c r="E65" i="16"/>
  <c r="E206" i="16"/>
  <c r="E408" i="16"/>
  <c r="E245" i="16"/>
  <c r="E426" i="16"/>
  <c r="E397" i="16"/>
  <c r="E381" i="16"/>
  <c r="E431" i="16"/>
  <c r="E366" i="16"/>
  <c r="E362" i="16"/>
  <c r="E220" i="16"/>
  <c r="E385" i="16"/>
  <c r="E374" i="16"/>
  <c r="E84" i="16"/>
  <c r="E351" i="16"/>
  <c r="E43" i="16"/>
  <c r="E70" i="16"/>
  <c r="E16" i="16"/>
  <c r="E247" i="16"/>
  <c r="E124" i="16"/>
  <c r="E150" i="16"/>
  <c r="E175" i="16"/>
  <c r="E272" i="16"/>
  <c r="E199" i="16"/>
  <c r="E425" i="16"/>
  <c r="E212" i="16"/>
  <c r="E367" i="16"/>
  <c r="E294" i="16"/>
  <c r="E191" i="16"/>
  <c r="E441" i="16"/>
  <c r="E126" i="16"/>
  <c r="E172" i="16"/>
  <c r="E78" i="16"/>
  <c r="E74" i="16"/>
  <c r="E49" i="16"/>
  <c r="E167" i="16"/>
  <c r="E429" i="16"/>
  <c r="E283" i="16"/>
  <c r="E442" i="16"/>
  <c r="E409" i="16"/>
  <c r="E443" i="16"/>
  <c r="E243" i="16"/>
  <c r="E401" i="16"/>
  <c r="E221" i="16"/>
  <c r="E406" i="16"/>
  <c r="E391" i="16"/>
  <c r="E107" i="16"/>
  <c r="E146" i="16"/>
  <c r="E98" i="16"/>
  <c r="E105" i="16"/>
  <c r="E94" i="16"/>
  <c r="E337" i="16"/>
  <c r="E318" i="16"/>
  <c r="E129" i="16"/>
  <c r="E169" i="16"/>
  <c r="E377" i="16"/>
  <c r="E133" i="16"/>
  <c r="E87" i="16"/>
  <c r="E218" i="16"/>
  <c r="E238" i="16"/>
  <c r="E388" i="16"/>
  <c r="E289" i="16"/>
  <c r="E239" i="16"/>
  <c r="E410" i="16"/>
  <c r="E321" i="16"/>
  <c r="E378" i="16"/>
  <c r="E251" i="16"/>
  <c r="E295" i="16"/>
  <c r="E229" i="16"/>
  <c r="E127" i="16"/>
  <c r="E57" i="16"/>
  <c r="E40" i="16"/>
  <c r="E162" i="16"/>
  <c r="E131" i="16"/>
  <c r="E186" i="16"/>
  <c r="E100" i="16"/>
  <c r="E436" i="16"/>
  <c r="E301" i="16"/>
  <c r="E181" i="16"/>
  <c r="E420" i="16"/>
  <c r="E415" i="16"/>
  <c r="E405" i="16"/>
  <c r="E147" i="16"/>
  <c r="E213" i="16"/>
  <c r="E29" i="16"/>
  <c r="E14" i="16"/>
  <c r="E55" i="16"/>
  <c r="E60" i="16"/>
  <c r="E386" i="16"/>
  <c r="E180" i="16"/>
  <c r="E185" i="16"/>
  <c r="E56" i="16"/>
  <c r="E215" i="16"/>
  <c r="E165" i="16"/>
  <c r="E253" i="16"/>
  <c r="E266" i="16"/>
  <c r="E271" i="16"/>
  <c r="E298" i="16"/>
  <c r="E438" i="16"/>
  <c r="E330" i="16"/>
  <c r="E417" i="16"/>
  <c r="E299" i="16"/>
  <c r="E447" i="16"/>
  <c r="E37" i="16"/>
  <c r="E36" i="16"/>
  <c r="E81" i="16"/>
  <c r="E21" i="16"/>
  <c r="E73" i="16"/>
  <c r="E153" i="16"/>
  <c r="E263" i="16"/>
  <c r="E244" i="16"/>
  <c r="E290" i="16"/>
  <c r="E230" i="16"/>
  <c r="E437" i="16"/>
  <c r="E411" i="16"/>
  <c r="E434" i="16"/>
  <c r="E237" i="16"/>
  <c r="E114" i="16"/>
  <c r="E46" i="16"/>
  <c r="E77" i="16"/>
  <c r="E270" i="16"/>
  <c r="E92" i="16"/>
  <c r="E327" i="16"/>
  <c r="E179" i="16"/>
  <c r="E324" i="16"/>
  <c r="E234" i="16"/>
  <c r="E308" i="16"/>
  <c r="E193" i="16"/>
  <c r="E421" i="16"/>
  <c r="E363" i="16"/>
  <c r="E260" i="16"/>
  <c r="E390" i="16"/>
  <c r="E292" i="16"/>
  <c r="E121" i="16"/>
  <c r="E27" i="16"/>
  <c r="E96" i="16"/>
  <c r="E231" i="16"/>
  <c r="E101" i="16"/>
  <c r="E196" i="16"/>
  <c r="E202" i="16"/>
  <c r="E375" i="16"/>
  <c r="E142" i="16"/>
  <c r="E222" i="16"/>
  <c r="E305" i="16"/>
  <c r="E145" i="16"/>
  <c r="E195" i="16"/>
  <c r="E346" i="16"/>
  <c r="E279" i="16"/>
  <c r="E311" i="16"/>
  <c r="E276" i="16"/>
  <c r="E312" i="16"/>
  <c r="E317" i="16"/>
  <c r="E445" i="16"/>
  <c r="E296" i="16"/>
  <c r="E44" i="16"/>
  <c r="E58" i="16"/>
  <c r="E282" i="16"/>
  <c r="E76" i="16"/>
  <c r="E353" i="16"/>
  <c r="E148" i="16"/>
  <c r="E341" i="16"/>
  <c r="E261" i="16"/>
  <c r="E280" i="16"/>
  <c r="E189" i="16"/>
  <c r="E197" i="16"/>
  <c r="E394" i="16"/>
  <c r="E439" i="16"/>
  <c r="E389" i="16"/>
  <c r="E277" i="16"/>
  <c r="E269" i="16"/>
  <c r="E113" i="16"/>
  <c r="E273" i="16"/>
  <c r="E372" i="16"/>
  <c r="E334" i="16"/>
  <c r="E50" i="16"/>
  <c r="E62" i="16"/>
  <c r="E89" i="16"/>
  <c r="E34" i="16"/>
  <c r="E119" i="16"/>
  <c r="E110" i="16"/>
  <c r="E343" i="16"/>
  <c r="E281" i="16"/>
  <c r="E288" i="16"/>
  <c r="E166" i="16"/>
  <c r="E359" i="16"/>
  <c r="E223" i="16"/>
  <c r="E203" i="16"/>
  <c r="E204" i="16"/>
  <c r="E325" i="16"/>
  <c r="E335" i="16"/>
  <c r="E183" i="16"/>
  <c r="E309" i="16"/>
  <c r="E26" i="16"/>
  <c r="E59" i="16"/>
  <c r="E117" i="16"/>
  <c r="E159" i="16"/>
  <c r="E151" i="16"/>
  <c r="E350" i="16"/>
  <c r="E293" i="16"/>
  <c r="E358" i="16"/>
  <c r="E400" i="16"/>
  <c r="E286" i="16"/>
  <c r="E423" i="16"/>
  <c r="E33" i="16"/>
  <c r="E24" i="16"/>
  <c r="E32" i="16"/>
  <c r="E136" i="16"/>
  <c r="E134" i="16"/>
  <c r="E274" i="16"/>
  <c r="E85" i="16"/>
  <c r="E108" i="16"/>
  <c r="E28" i="16"/>
  <c r="E164" i="16"/>
  <c r="E103" i="16"/>
  <c r="E97" i="16"/>
  <c r="E392" i="16"/>
  <c r="E333" i="16"/>
  <c r="E393" i="16"/>
  <c r="E246" i="16"/>
  <c r="E399" i="16"/>
  <c r="E254" i="16"/>
  <c r="E340" i="16"/>
  <c r="E422" i="16"/>
  <c r="E314" i="16"/>
  <c r="E86" i="16"/>
  <c r="E111" i="16"/>
  <c r="E444" i="16"/>
  <c r="E67" i="16"/>
  <c r="E135" i="16"/>
  <c r="E432" i="16"/>
  <c r="E112" i="16"/>
  <c r="E297" i="16"/>
  <c r="E216" i="16"/>
  <c r="E360" i="16"/>
  <c r="E118" i="16"/>
  <c r="E95" i="16"/>
  <c r="E323" i="16"/>
  <c r="E144" i="16"/>
  <c r="E256" i="16"/>
  <c r="E228" i="16"/>
  <c r="E268" i="16"/>
  <c r="E82" i="16"/>
  <c r="E414" i="16"/>
  <c r="E20" i="16"/>
  <c r="E208" i="16"/>
  <c r="E209" i="16"/>
  <c r="E329" i="16"/>
  <c r="E176" i="16"/>
  <c r="E161" i="16"/>
  <c r="E232" i="16"/>
  <c r="E128" i="16"/>
  <c r="E30" i="16"/>
  <c r="E64" i="16"/>
  <c r="E217" i="16"/>
  <c r="E291" i="16"/>
  <c r="E307" i="16"/>
  <c r="E152" i="16"/>
  <c r="E120" i="16"/>
  <c r="E104" i="16"/>
  <c r="E345" i="16"/>
  <c r="E278" i="16"/>
  <c r="E265" i="16"/>
  <c r="E69" i="16"/>
  <c r="E396" i="16"/>
  <c r="E435" i="16"/>
  <c r="E68" i="16"/>
  <c r="E102" i="16"/>
  <c r="E19" i="16"/>
  <c r="E72" i="16"/>
  <c r="E259" i="16"/>
  <c r="E88" i="16"/>
  <c r="E45" i="16"/>
  <c r="E355" i="16"/>
  <c r="E339" i="16"/>
  <c r="E433" i="16"/>
  <c r="E430" i="16"/>
  <c r="E264" i="16"/>
  <c r="E428" i="16"/>
  <c r="E13" i="16"/>
  <c r="E287" i="16"/>
  <c r="E380" i="16"/>
  <c r="E382" i="16"/>
  <c r="E163" i="16"/>
  <c r="E38" i="16"/>
  <c r="E35" i="16"/>
  <c r="E300" i="16"/>
  <c r="E284" i="16"/>
  <c r="E368" i="16"/>
  <c r="E224" i="16"/>
  <c r="E200" i="16"/>
  <c r="E51" i="16"/>
  <c r="E384" i="16"/>
  <c r="E398" i="16"/>
  <c r="E412" i="16"/>
  <c r="E303" i="16"/>
  <c r="E424" i="16"/>
  <c r="E80" i="16"/>
  <c r="E158" i="16"/>
  <c r="E248" i="16"/>
  <c r="E352" i="16"/>
  <c r="E344" i="16"/>
  <c r="E132" i="16"/>
  <c r="E157" i="16"/>
  <c r="E207" i="16"/>
  <c r="E313" i="16"/>
  <c r="E53" i="16"/>
  <c r="E160" i="16"/>
  <c r="E236" i="16"/>
  <c r="E332" i="16"/>
  <c r="E316" i="16"/>
  <c r="E187" i="16"/>
  <c r="E201" i="16"/>
  <c r="E383" i="16"/>
  <c r="E257" i="16"/>
  <c r="E252" i="16"/>
  <c r="E304" i="16"/>
  <c r="E319" i="16"/>
  <c r="E419" i="16"/>
  <c r="E249" i="16"/>
  <c r="E48" i="16"/>
  <c r="E342" i="16"/>
  <c r="E174" i="16"/>
  <c r="E12" i="16"/>
  <c r="E275" i="16"/>
  <c r="E182" i="16"/>
  <c r="E214" i="16"/>
  <c r="E42" i="16"/>
  <c r="E79" i="16"/>
  <c r="E348" i="16"/>
  <c r="E23" i="16"/>
  <c r="E376" i="16"/>
  <c r="E326" i="16"/>
  <c r="E25" i="16"/>
  <c r="E328" i="16"/>
  <c r="E416" i="16"/>
  <c r="E310" i="16"/>
  <c r="E255" i="16"/>
  <c r="E364" i="16"/>
  <c r="E403" i="16"/>
  <c r="E387" i="16"/>
  <c r="E371" i="16"/>
  <c r="E173" i="16"/>
  <c r="E188" i="16"/>
  <c r="E52" i="16"/>
  <c r="E99" i="16"/>
  <c r="E115" i="16"/>
  <c r="E231" i="15"/>
  <c r="E140" i="15"/>
  <c r="E144" i="15"/>
  <c r="E291" i="15"/>
  <c r="E145" i="15"/>
  <c r="E133" i="15"/>
  <c r="E71" i="15"/>
  <c r="E227" i="15"/>
  <c r="E29" i="15"/>
  <c r="E117" i="15"/>
  <c r="E419" i="15"/>
  <c r="E427" i="15"/>
  <c r="E28" i="15"/>
  <c r="E37" i="15"/>
  <c r="E289" i="15"/>
  <c r="E273" i="15"/>
  <c r="E54" i="15"/>
  <c r="E320" i="15"/>
  <c r="E192" i="15"/>
  <c r="E335" i="15"/>
  <c r="E294" i="15"/>
  <c r="E204" i="15"/>
  <c r="E245" i="15"/>
  <c r="E312" i="15"/>
  <c r="E359" i="15"/>
  <c r="E415" i="15"/>
  <c r="E308" i="15"/>
  <c r="E136" i="15"/>
  <c r="E20" i="15"/>
  <c r="E132" i="15"/>
  <c r="E443" i="15"/>
  <c r="E285" i="15"/>
  <c r="E137" i="15"/>
  <c r="E88" i="15"/>
  <c r="E213" i="15"/>
  <c r="E447" i="15"/>
  <c r="E313" i="15"/>
  <c r="E39" i="15"/>
  <c r="E353" i="15"/>
  <c r="E68" i="15"/>
  <c r="E24" i="15"/>
  <c r="E193" i="15"/>
  <c r="E322" i="15"/>
  <c r="E70" i="15"/>
  <c r="E329" i="15"/>
  <c r="E215" i="15"/>
  <c r="E83" i="15"/>
  <c r="E182" i="15"/>
  <c r="E408" i="15"/>
  <c r="E237" i="15"/>
  <c r="E378" i="15"/>
  <c r="E327" i="15"/>
  <c r="E444" i="15"/>
  <c r="E341" i="15"/>
  <c r="E43" i="15"/>
  <c r="E148" i="15"/>
  <c r="E123" i="15"/>
  <c r="E216" i="15"/>
  <c r="E259" i="15"/>
  <c r="E153" i="15"/>
  <c r="E76" i="15"/>
  <c r="E253" i="15"/>
  <c r="E239" i="15"/>
  <c r="E92" i="15"/>
  <c r="E49" i="15"/>
  <c r="E277" i="15"/>
  <c r="E325" i="15"/>
  <c r="E34" i="15"/>
  <c r="E220" i="15"/>
  <c r="E265" i="15"/>
  <c r="E118" i="15"/>
  <c r="E418" i="15"/>
  <c r="E179" i="15"/>
  <c r="E230" i="15"/>
  <c r="E401" i="15"/>
  <c r="E152" i="15"/>
  <c r="E160" i="15"/>
  <c r="E32" i="15"/>
  <c r="E391" i="15"/>
  <c r="E41" i="15"/>
  <c r="E404" i="15"/>
  <c r="E402" i="15"/>
  <c r="E19" i="15"/>
  <c r="E310" i="15"/>
  <c r="E264" i="15"/>
  <c r="E372" i="15"/>
  <c r="E331" i="15"/>
  <c r="E205" i="15"/>
  <c r="E158" i="15"/>
  <c r="E405" i="15"/>
  <c r="E365" i="15"/>
  <c r="E292" i="15"/>
  <c r="E27" i="15"/>
  <c r="E336" i="15"/>
  <c r="E87" i="15"/>
  <c r="E275" i="15"/>
  <c r="E129" i="15"/>
  <c r="E46" i="15"/>
  <c r="E426" i="15"/>
  <c r="E413" i="15"/>
  <c r="E57" i="15"/>
  <c r="E74" i="15"/>
  <c r="E364" i="15"/>
  <c r="E302" i="15"/>
  <c r="E62" i="15"/>
  <c r="E151" i="15"/>
  <c r="E379" i="15"/>
  <c r="E134" i="15"/>
  <c r="E281" i="15"/>
  <c r="E412" i="15"/>
  <c r="E218" i="15"/>
  <c r="E319" i="15"/>
  <c r="E417" i="15"/>
  <c r="E383" i="15"/>
  <c r="E194" i="15"/>
  <c r="E328" i="15"/>
  <c r="E316" i="15"/>
  <c r="E260" i="15"/>
  <c r="E346" i="15"/>
  <c r="E298" i="15"/>
  <c r="E270" i="15"/>
  <c r="E387" i="15"/>
  <c r="E284" i="15"/>
  <c r="E276" i="15"/>
  <c r="E382" i="15"/>
  <c r="E105" i="15"/>
  <c r="E234" i="15"/>
  <c r="E208" i="15"/>
  <c r="E114" i="15"/>
  <c r="E337" i="15"/>
  <c r="E406" i="15"/>
  <c r="E69" i="15"/>
  <c r="E33" i="15"/>
  <c r="E317" i="15"/>
  <c r="E409" i="15"/>
  <c r="E66" i="15"/>
  <c r="E125" i="15"/>
  <c r="E177" i="15"/>
  <c r="E150" i="15"/>
  <c r="E290" i="15"/>
  <c r="E439" i="15"/>
  <c r="E257" i="15"/>
  <c r="E392" i="15"/>
  <c r="E351" i="15"/>
  <c r="E232" i="15"/>
  <c r="E357" i="15"/>
  <c r="E135" i="15"/>
  <c r="E200" i="15"/>
  <c r="E283" i="15"/>
  <c r="E314" i="15"/>
  <c r="E169" i="15"/>
  <c r="E445" i="15"/>
  <c r="E307" i="15"/>
  <c r="E207" i="15"/>
  <c r="E122" i="15"/>
  <c r="E244" i="15"/>
  <c r="E349" i="15"/>
  <c r="E90" i="15"/>
  <c r="E82" i="15"/>
  <c r="E321" i="15"/>
  <c r="E50" i="15"/>
  <c r="E85" i="15"/>
  <c r="E167" i="15"/>
  <c r="E362" i="15"/>
  <c r="E61" i="15"/>
  <c r="E47" i="15"/>
  <c r="E370" i="15"/>
  <c r="E166" i="15"/>
  <c r="E299" i="15"/>
  <c r="E163" i="15"/>
  <c r="E142" i="15"/>
  <c r="E130" i="15"/>
  <c r="E369" i="15"/>
  <c r="E442" i="15"/>
  <c r="E36" i="15"/>
  <c r="E433" i="15"/>
  <c r="E102" i="15"/>
  <c r="E424" i="15"/>
  <c r="E304" i="15"/>
  <c r="E115" i="15"/>
  <c r="E350" i="15"/>
  <c r="E21" i="15"/>
  <c r="E261" i="15"/>
  <c r="E339" i="15"/>
  <c r="E212" i="15"/>
  <c r="E223" i="15"/>
  <c r="E195" i="15"/>
  <c r="E315" i="15"/>
  <c r="E280" i="15"/>
  <c r="E72" i="15"/>
  <c r="E300" i="15"/>
  <c r="E251" i="15"/>
  <c r="E124" i="15"/>
  <c r="E157" i="15"/>
  <c r="E438" i="15"/>
  <c r="E78" i="15"/>
  <c r="E106" i="15"/>
  <c r="E23" i="15"/>
  <c r="E197" i="15"/>
  <c r="E94" i="15"/>
  <c r="E168" i="15"/>
  <c r="E217" i="15"/>
  <c r="E185" i="15"/>
  <c r="E235" i="15"/>
  <c r="E446" i="15"/>
  <c r="E53" i="15"/>
  <c r="E360" i="15"/>
  <c r="E175" i="15"/>
  <c r="E374" i="15"/>
  <c r="E131" i="15"/>
  <c r="E84" i="15"/>
  <c r="E343" i="15"/>
  <c r="E394" i="15"/>
  <c r="E332" i="15"/>
  <c r="E256" i="15"/>
  <c r="E263" i="15"/>
  <c r="E380" i="15"/>
  <c r="E250" i="15"/>
  <c r="E434" i="15"/>
  <c r="E98" i="15"/>
  <c r="E305" i="15"/>
  <c r="E423" i="15"/>
  <c r="E77" i="15"/>
  <c r="E368" i="15"/>
  <c r="E318" i="15"/>
  <c r="E107" i="15"/>
  <c r="E52" i="15"/>
  <c r="E25" i="15"/>
  <c r="E342" i="15"/>
  <c r="E388" i="15"/>
  <c r="E18" i="15"/>
  <c r="E258" i="15"/>
  <c r="E297" i="15"/>
  <c r="E219" i="15"/>
  <c r="E95" i="15"/>
  <c r="E252" i="15"/>
  <c r="E274" i="15"/>
  <c r="E180" i="15"/>
  <c r="E246" i="15"/>
  <c r="E429" i="15"/>
  <c r="E97" i="15"/>
  <c r="E12" i="15"/>
  <c r="E430" i="15"/>
  <c r="E400" i="15"/>
  <c r="E16" i="15"/>
  <c r="E338" i="15"/>
  <c r="E159" i="15"/>
  <c r="E278" i="15"/>
  <c r="E209" i="15"/>
  <c r="E367" i="15"/>
  <c r="E202" i="15"/>
  <c r="E233" i="15"/>
  <c r="E128" i="15"/>
  <c r="E15" i="15"/>
  <c r="E279" i="15"/>
  <c r="E138" i="15"/>
  <c r="E309" i="15"/>
  <c r="E104" i="15"/>
  <c r="E399" i="15"/>
  <c r="E113" i="15"/>
  <c r="E164" i="15"/>
  <c r="E333" i="15"/>
  <c r="E199" i="15"/>
  <c r="E80" i="15"/>
  <c r="E228" i="15"/>
  <c r="E436" i="15"/>
  <c r="E435" i="15"/>
  <c r="E59" i="15"/>
  <c r="E286" i="15"/>
  <c r="E206" i="15"/>
  <c r="E14" i="15"/>
  <c r="E187" i="15"/>
  <c r="E178" i="15"/>
  <c r="E441" i="15"/>
  <c r="E352" i="15"/>
  <c r="E344" i="15"/>
  <c r="E398" i="15"/>
  <c r="E361" i="15"/>
  <c r="E403" i="15"/>
  <c r="E30" i="15"/>
  <c r="E266" i="15"/>
  <c r="E240" i="15"/>
  <c r="E161" i="15"/>
  <c r="E269" i="15"/>
  <c r="E268" i="15"/>
  <c r="E385" i="15"/>
  <c r="E174" i="15"/>
  <c r="E431" i="15"/>
  <c r="E347" i="15"/>
  <c r="E377" i="15"/>
  <c r="E111" i="15"/>
  <c r="E147" i="15"/>
  <c r="E190" i="15"/>
  <c r="E241" i="15"/>
  <c r="E371" i="15"/>
  <c r="E44" i="15"/>
  <c r="E156" i="15"/>
  <c r="E324" i="15"/>
  <c r="E109" i="15"/>
  <c r="E238" i="15"/>
  <c r="E196" i="15"/>
  <c r="E162" i="15"/>
  <c r="E389" i="15"/>
  <c r="E96" i="15"/>
  <c r="E81" i="15"/>
  <c r="E375" i="15"/>
  <c r="E407" i="15"/>
  <c r="E91" i="15"/>
  <c r="E55" i="15"/>
  <c r="E330" i="15"/>
  <c r="E186" i="15"/>
  <c r="E75" i="15"/>
  <c r="E410" i="15"/>
  <c r="E381" i="15"/>
  <c r="E354" i="15"/>
  <c r="B7" i="15"/>
  <c r="B17" i="36" s="1"/>
  <c r="E198" i="15"/>
  <c r="E288" i="15"/>
  <c r="E427" i="14"/>
  <c r="E411" i="14"/>
  <c r="E274" i="14"/>
  <c r="E251" i="14"/>
  <c r="E228" i="14"/>
  <c r="E180" i="14"/>
  <c r="E298" i="14"/>
  <c r="E282" i="14"/>
  <c r="E212" i="14"/>
  <c r="E281" i="14"/>
  <c r="E196" i="14"/>
  <c r="E324" i="14"/>
  <c r="E304" i="14"/>
  <c r="E226" i="14"/>
  <c r="E203" i="14"/>
  <c r="E340" i="14"/>
  <c r="E260" i="14"/>
  <c r="E283" i="14"/>
  <c r="E267" i="14"/>
  <c r="E315" i="14"/>
  <c r="E256" i="14"/>
  <c r="E244" i="14"/>
  <c r="E210" i="14"/>
  <c r="E121" i="14"/>
  <c r="E103" i="14"/>
  <c r="E74" i="14"/>
  <c r="E141" i="14"/>
  <c r="E146" i="14"/>
  <c r="E187" i="14"/>
  <c r="E98" i="14"/>
  <c r="E86" i="14"/>
  <c r="E58" i="14"/>
  <c r="E41" i="14"/>
  <c r="E169" i="14"/>
  <c r="E153" i="14"/>
  <c r="E102" i="14"/>
  <c r="E73" i="14"/>
  <c r="E89" i="14"/>
  <c r="E105" i="14"/>
  <c r="E137" i="14"/>
  <c r="E420" i="14"/>
  <c r="E299" i="14"/>
  <c r="E233" i="14"/>
  <c r="B7" i="14"/>
  <c r="B16" i="36" s="1"/>
  <c r="E12" i="14"/>
  <c r="E39" i="14"/>
  <c r="E23" i="14"/>
  <c r="E217" i="14"/>
  <c r="E19" i="14"/>
  <c r="E248" i="14"/>
  <c r="E235" i="14"/>
  <c r="E94" i="14"/>
  <c r="E49" i="14"/>
  <c r="E354" i="14"/>
  <c r="E200" i="14"/>
  <c r="E284" i="14"/>
  <c r="E216" i="14"/>
  <c r="E293" i="14"/>
  <c r="E408" i="14"/>
  <c r="E318" i="14"/>
  <c r="E263" i="14"/>
  <c r="E339" i="14"/>
  <c r="E279" i="14"/>
  <c r="E57" i="14"/>
  <c r="E204" i="14"/>
  <c r="E44" i="14"/>
  <c r="E75" i="14"/>
  <c r="E53" i="14"/>
  <c r="E241" i="14"/>
  <c r="E223" i="14"/>
  <c r="E114" i="14"/>
  <c r="E307" i="14"/>
  <c r="E69" i="14"/>
  <c r="E265" i="14"/>
  <c r="E303" i="14"/>
  <c r="E66" i="14"/>
  <c r="E154" i="14"/>
  <c r="E79" i="14"/>
  <c r="E42" i="14"/>
  <c r="E280" i="14"/>
  <c r="E379" i="14"/>
  <c r="E234" i="14"/>
  <c r="E395" i="14"/>
  <c r="E438" i="14"/>
  <c r="E325" i="14"/>
  <c r="E412" i="14"/>
  <c r="E434" i="14"/>
  <c r="E306" i="14"/>
  <c r="E327" i="14"/>
  <c r="E211" i="14"/>
  <c r="E295" i="14"/>
  <c r="E33" i="14"/>
  <c r="E242" i="14"/>
  <c r="E91" i="14"/>
  <c r="E252" i="14"/>
  <c r="E76" i="14"/>
  <c r="E120" i="14"/>
  <c r="E264" i="14"/>
  <c r="E133" i="14"/>
  <c r="E164" i="14"/>
  <c r="E106" i="14"/>
  <c r="E139" i="14"/>
  <c r="E70" i="14"/>
  <c r="E100" i="14"/>
  <c r="E272" i="14"/>
  <c r="E59" i="14"/>
  <c r="E238" i="14"/>
  <c r="E389" i="14"/>
  <c r="E401" i="14"/>
  <c r="E292" i="14"/>
  <c r="E297" i="14"/>
  <c r="E445" i="14"/>
  <c r="E366" i="14"/>
  <c r="E371" i="14"/>
  <c r="E348" i="14"/>
  <c r="E319" i="14"/>
  <c r="E166" i="14"/>
  <c r="E16" i="14"/>
  <c r="E60" i="14"/>
  <c r="E72" i="14"/>
  <c r="E85" i="14"/>
  <c r="E286" i="14"/>
  <c r="E132" i="14"/>
  <c r="E331" i="14"/>
  <c r="E160" i="14"/>
  <c r="E156" i="14"/>
  <c r="E296" i="14"/>
  <c r="E243" i="14"/>
  <c r="E444" i="14"/>
  <c r="E360" i="14"/>
  <c r="E301" i="14"/>
  <c r="E213" i="14"/>
  <c r="E320" i="14"/>
  <c r="E443" i="14"/>
  <c r="E285" i="14"/>
  <c r="E25" i="14"/>
  <c r="E108" i="14"/>
  <c r="E258" i="14"/>
  <c r="E275" i="14"/>
  <c r="E313" i="14"/>
  <c r="E225" i="14"/>
  <c r="E168" i="14"/>
  <c r="E144" i="14"/>
  <c r="E64" i="14"/>
  <c r="E78" i="14"/>
  <c r="E63" i="14"/>
  <c r="E349" i="14"/>
  <c r="E332" i="14"/>
  <c r="E406" i="14"/>
  <c r="E300" i="14"/>
  <c r="E333" i="14"/>
  <c r="E365" i="14"/>
  <c r="E352" i="14"/>
  <c r="E381" i="14"/>
  <c r="E387" i="14"/>
  <c r="E353" i="14"/>
  <c r="E323" i="14"/>
  <c r="E62" i="14"/>
  <c r="E34" i="14"/>
  <c r="E20" i="14"/>
  <c r="E80" i="14"/>
  <c r="E436" i="14"/>
  <c r="E134" i="14"/>
  <c r="E336" i="14"/>
  <c r="E302" i="14"/>
  <c r="E161" i="14"/>
  <c r="E68" i="14"/>
  <c r="E82" i="14"/>
  <c r="E90" i="14"/>
  <c r="E112" i="14"/>
  <c r="E245" i="14"/>
  <c r="E422" i="14"/>
  <c r="E309" i="14"/>
  <c r="E195" i="14"/>
  <c r="E356" i="14"/>
  <c r="E221" i="14"/>
  <c r="E357" i="14"/>
  <c r="E229" i="14"/>
  <c r="E397" i="14"/>
  <c r="E271" i="14"/>
  <c r="E14" i="14"/>
  <c r="E117" i="14"/>
  <c r="E329" i="14"/>
  <c r="E291" i="14"/>
  <c r="E158" i="14"/>
  <c r="E347" i="14"/>
  <c r="E145" i="14"/>
  <c r="E81" i="14"/>
  <c r="E170" i="14"/>
  <c r="E206" i="14"/>
  <c r="E104" i="14"/>
  <c r="E372" i="14"/>
  <c r="E152" i="14"/>
  <c r="E312" i="14"/>
  <c r="E345" i="14"/>
  <c r="E416" i="14"/>
  <c r="E308" i="14"/>
  <c r="E341" i="14"/>
  <c r="E338" i="14"/>
  <c r="E403" i="14"/>
  <c r="E392" i="14"/>
  <c r="E344" i="14"/>
  <c r="E38" i="14"/>
  <c r="E71" i="14"/>
  <c r="E24" i="14"/>
  <c r="E92" i="14"/>
  <c r="E22" i="14"/>
  <c r="E123" i="14"/>
  <c r="E335" i="14"/>
  <c r="E388" i="14"/>
  <c r="E84" i="14"/>
  <c r="E97" i="14"/>
  <c r="E99" i="14"/>
  <c r="E140" i="14"/>
  <c r="E87" i="14"/>
  <c r="E253" i="14"/>
  <c r="E433" i="14"/>
  <c r="E322" i="14"/>
  <c r="E197" i="14"/>
  <c r="E419" i="14"/>
  <c r="E367" i="14"/>
  <c r="E26" i="14"/>
  <c r="E107" i="14"/>
  <c r="E127" i="14"/>
  <c r="E174" i="14"/>
  <c r="E399" i="14"/>
  <c r="E138" i="14"/>
  <c r="E382" i="14"/>
  <c r="E65" i="14"/>
  <c r="E162" i="14"/>
  <c r="E177" i="14"/>
  <c r="E176" i="14"/>
  <c r="E334" i="14"/>
  <c r="E122" i="14"/>
  <c r="E442" i="14"/>
  <c r="E383" i="14"/>
  <c r="E350" i="14"/>
  <c r="E385" i="14"/>
  <c r="E413" i="14"/>
  <c r="E435" i="14"/>
  <c r="E236" i="14"/>
  <c r="E376" i="14"/>
  <c r="E222" i="14"/>
  <c r="E30" i="14"/>
  <c r="E31" i="14"/>
  <c r="E128" i="14"/>
  <c r="E363" i="14"/>
  <c r="E88" i="14"/>
  <c r="E192" i="14"/>
  <c r="E178" i="14"/>
  <c r="E116" i="14"/>
  <c r="E113" i="14"/>
  <c r="E155" i="14"/>
  <c r="E405" i="14"/>
  <c r="E400" i="14"/>
  <c r="E355" i="14"/>
  <c r="E205" i="14"/>
  <c r="E424" i="14"/>
  <c r="E429" i="14"/>
  <c r="E398" i="14"/>
  <c r="E142" i="14"/>
  <c r="E188" i="14"/>
  <c r="E198" i="14"/>
  <c r="E43" i="14"/>
  <c r="E17" i="14"/>
  <c r="E163" i="14"/>
  <c r="E191" i="14"/>
  <c r="E214" i="14"/>
  <c r="E201" i="14"/>
  <c r="E125" i="14"/>
  <c r="E237" i="14"/>
  <c r="E430" i="14"/>
  <c r="E118" i="14"/>
  <c r="E171" i="14"/>
  <c r="E268" i="14"/>
  <c r="E437" i="14"/>
  <c r="E261" i="14"/>
  <c r="E351" i="14"/>
  <c r="E418" i="14"/>
  <c r="E380" i="14"/>
  <c r="E440" i="14"/>
  <c r="E446" i="14"/>
  <c r="E441" i="14"/>
  <c r="E259" i="14"/>
  <c r="E109" i="14"/>
  <c r="E129" i="14"/>
  <c r="E147" i="14"/>
  <c r="E148" i="14"/>
  <c r="E130" i="14"/>
  <c r="E368" i="14"/>
  <c r="E184" i="14"/>
  <c r="E415" i="14"/>
  <c r="E421" i="14"/>
  <c r="E364" i="14"/>
  <c r="E220" i="14"/>
  <c r="E183" i="14"/>
  <c r="E404" i="14"/>
  <c r="E46" i="14"/>
  <c r="E55" i="14"/>
  <c r="E28" i="14"/>
  <c r="E208" i="14"/>
  <c r="E219" i="14"/>
  <c r="E328" i="14"/>
  <c r="E136" i="14"/>
  <c r="E149" i="14"/>
  <c r="E96" i="14"/>
  <c r="E126" i="14"/>
  <c r="E172" i="14"/>
  <c r="E207" i="14"/>
  <c r="E316" i="14"/>
  <c r="E390" i="14"/>
  <c r="E269" i="14"/>
  <c r="E189" i="14"/>
  <c r="E277" i="14"/>
  <c r="E428" i="14"/>
  <c r="E386" i="14"/>
  <c r="E190" i="14"/>
  <c r="E414" i="14"/>
  <c r="E224" i="14"/>
  <c r="E50" i="14"/>
  <c r="E257" i="14"/>
  <c r="E40" i="14"/>
  <c r="E157" i="14"/>
  <c r="E101" i="14"/>
  <c r="E218" i="14"/>
  <c r="E232" i="14"/>
  <c r="E227" i="14"/>
  <c r="E194" i="14"/>
  <c r="E240" i="14"/>
  <c r="E431" i="14"/>
  <c r="E373" i="14"/>
  <c r="E370" i="14"/>
  <c r="E439" i="14"/>
  <c r="E270" i="14"/>
  <c r="E447" i="14"/>
  <c r="E21" i="14"/>
  <c r="E185" i="14"/>
  <c r="E173" i="14"/>
  <c r="E110" i="14"/>
  <c r="E54" i="14"/>
  <c r="E255" i="14"/>
  <c r="E124" i="14"/>
  <c r="E249" i="14"/>
  <c r="E287" i="14"/>
  <c r="E150" i="14"/>
  <c r="E165" i="14"/>
  <c r="E36" i="14"/>
  <c r="E27" i="14"/>
  <c r="E361" i="14"/>
  <c r="E384" i="14"/>
  <c r="E276" i="14"/>
  <c r="E417" i="14"/>
  <c r="E317" i="14"/>
  <c r="E402" i="14"/>
  <c r="E290" i="14"/>
  <c r="E391" i="14"/>
  <c r="E246" i="14"/>
  <c r="E35" i="14"/>
  <c r="E343" i="14"/>
  <c r="E396" i="14"/>
  <c r="E374" i="14"/>
  <c r="E167" i="14"/>
  <c r="E288" i="14"/>
  <c r="E159" i="14"/>
  <c r="E51" i="14"/>
  <c r="E186" i="14"/>
  <c r="E179" i="14"/>
  <c r="E29" i="14"/>
  <c r="E15" i="14"/>
  <c r="E18" i="14"/>
  <c r="E362" i="14"/>
  <c r="E231" i="14"/>
  <c r="E143" i="14"/>
  <c r="E377" i="14"/>
  <c r="E202" i="14"/>
  <c r="E294" i="14"/>
  <c r="E13" i="14"/>
  <c r="E93" i="14"/>
  <c r="E393" i="14"/>
  <c r="E115" i="14"/>
  <c r="E409" i="14"/>
  <c r="E131" i="14"/>
  <c r="E77" i="14"/>
  <c r="E407" i="14"/>
  <c r="E56" i="14"/>
  <c r="E375" i="14"/>
  <c r="E330" i="14"/>
  <c r="E239" i="14"/>
  <c r="E95" i="14"/>
  <c r="E111" i="14"/>
  <c r="E423" i="14"/>
  <c r="E247" i="14"/>
  <c r="E250" i="14"/>
  <c r="E209" i="14"/>
  <c r="E32" i="14"/>
  <c r="E37" i="14"/>
  <c r="E426" i="14"/>
  <c r="E337" i="14"/>
  <c r="E47" i="14"/>
  <c r="E289" i="14"/>
  <c r="E342" i="14"/>
  <c r="E321" i="14"/>
  <c r="E358" i="14"/>
  <c r="E326" i="14"/>
  <c r="E52" i="14"/>
  <c r="E135" i="14"/>
  <c r="E369" i="14"/>
  <c r="E61" i="14"/>
  <c r="E432" i="14"/>
  <c r="E425" i="14"/>
  <c r="E182" i="14"/>
  <c r="E359" i="14"/>
  <c r="E273" i="14"/>
  <c r="E305" i="14"/>
  <c r="E215" i="14"/>
  <c r="E230" i="14"/>
  <c r="E278" i="14"/>
  <c r="E262" i="14"/>
  <c r="E394" i="14"/>
  <c r="E346" i="14"/>
  <c r="E410" i="14"/>
  <c r="E310" i="14"/>
  <c r="E83" i="14"/>
  <c r="E48" i="14"/>
  <c r="E67" i="14"/>
  <c r="E266" i="14"/>
  <c r="E311" i="14"/>
  <c r="E199" i="14"/>
  <c r="E254" i="14"/>
  <c r="E151" i="14"/>
  <c r="E193" i="14"/>
  <c r="E175" i="14"/>
  <c r="E378" i="14"/>
  <c r="E45" i="14"/>
  <c r="E181" i="14"/>
  <c r="E314" i="14"/>
  <c r="E119" i="14"/>
  <c r="E73" i="13"/>
  <c r="E65" i="12"/>
  <c r="E341" i="12"/>
  <c r="E75" i="12"/>
  <c r="E254" i="12"/>
  <c r="E412" i="12"/>
  <c r="E274" i="12"/>
  <c r="E232" i="12"/>
  <c r="E304" i="12"/>
  <c r="E349" i="12"/>
  <c r="E307" i="12"/>
  <c r="E68" i="12"/>
  <c r="E293" i="12"/>
  <c r="E62" i="12"/>
  <c r="E384" i="12"/>
  <c r="E336" i="12"/>
  <c r="E296" i="12"/>
  <c r="E431" i="12"/>
  <c r="E360" i="12"/>
  <c r="E424" i="12"/>
  <c r="E266" i="12"/>
  <c r="E322" i="12"/>
  <c r="E167" i="12"/>
  <c r="E256" i="12"/>
  <c r="E95" i="12"/>
  <c r="E39" i="12"/>
  <c r="E351" i="12"/>
  <c r="E158" i="12"/>
  <c r="E327" i="12"/>
  <c r="E407" i="12"/>
  <c r="E441" i="12"/>
  <c r="E48" i="12"/>
  <c r="E242" i="12"/>
  <c r="E316" i="12"/>
  <c r="E206" i="12"/>
  <c r="E373" i="12"/>
  <c r="E238" i="12"/>
  <c r="E343" i="12"/>
  <c r="E366" i="12"/>
  <c r="E291" i="12"/>
  <c r="E103" i="12"/>
  <c r="E288" i="12"/>
  <c r="E251" i="12"/>
  <c r="E122" i="12"/>
  <c r="E380" i="12"/>
  <c r="E216" i="12"/>
  <c r="E96" i="12"/>
  <c r="E279" i="12"/>
  <c r="E78" i="12"/>
  <c r="E223" i="12"/>
  <c r="E273" i="12"/>
  <c r="E245" i="12"/>
  <c r="E339" i="12"/>
  <c r="E361" i="12"/>
  <c r="E435" i="12"/>
  <c r="E402" i="12"/>
  <c r="E243" i="12"/>
  <c r="E137" i="12"/>
  <c r="E30" i="12"/>
  <c r="E240" i="12"/>
  <c r="E150" i="12"/>
  <c r="E303" i="12"/>
  <c r="E227" i="12"/>
  <c r="E394" i="12"/>
  <c r="E295" i="12"/>
  <c r="E27" i="12"/>
  <c r="E272" i="12"/>
  <c r="E408" i="12"/>
  <c r="E211" i="12"/>
  <c r="E109" i="12"/>
  <c r="E16" i="12"/>
  <c r="E301" i="12"/>
  <c r="E71" i="12"/>
  <c r="E224" i="12"/>
  <c r="E116" i="12"/>
  <c r="E331" i="12"/>
  <c r="E93" i="12"/>
  <c r="E231" i="12"/>
  <c r="E292" i="12"/>
  <c r="E172" i="12"/>
  <c r="E111" i="12"/>
  <c r="E229" i="12"/>
  <c r="E345" i="12"/>
  <c r="E90" i="12"/>
  <c r="E404" i="12"/>
  <c r="E187" i="12"/>
  <c r="E18" i="12"/>
  <c r="E199" i="12"/>
  <c r="E180" i="12"/>
  <c r="E144" i="12"/>
  <c r="E313" i="12"/>
  <c r="E355" i="12"/>
  <c r="E362" i="12"/>
  <c r="E142" i="12"/>
  <c r="E84" i="12"/>
  <c r="E108" i="12"/>
  <c r="E59" i="12"/>
  <c r="E312" i="12"/>
  <c r="E387" i="12"/>
  <c r="E28" i="12"/>
  <c r="E277" i="12"/>
  <c r="B7" i="12"/>
  <c r="B14" i="36" s="1"/>
  <c r="E212" i="12"/>
  <c r="E188" i="12"/>
  <c r="E198" i="12"/>
  <c r="E429" i="12"/>
  <c r="E430" i="12"/>
  <c r="E236" i="12"/>
  <c r="E271" i="12"/>
  <c r="E40" i="12"/>
  <c r="E135" i="12"/>
  <c r="E237" i="12"/>
  <c r="E413" i="12"/>
  <c r="E378" i="12"/>
  <c r="E129" i="12"/>
  <c r="E305" i="12"/>
  <c r="E38" i="12"/>
  <c r="E12" i="12"/>
  <c r="E100" i="12"/>
  <c r="E423" i="12"/>
  <c r="E309" i="12"/>
  <c r="E67" i="12"/>
  <c r="E437" i="12"/>
  <c r="E117" i="12"/>
  <c r="E347" i="12"/>
  <c r="E428" i="12"/>
  <c r="E50" i="12"/>
  <c r="E352" i="12"/>
  <c r="E314" i="12"/>
  <c r="E191" i="12"/>
  <c r="E121" i="12"/>
  <c r="E112" i="12"/>
  <c r="E311" i="12"/>
  <c r="E260" i="12"/>
  <c r="E417" i="12"/>
  <c r="E201" i="12"/>
  <c r="E193" i="12"/>
  <c r="E261" i="12"/>
  <c r="E189" i="12"/>
  <c r="E354" i="12"/>
  <c r="E306" i="12"/>
  <c r="E82" i="12"/>
  <c r="E443" i="12"/>
  <c r="E85" i="12"/>
  <c r="E23" i="12"/>
  <c r="E166" i="12"/>
  <c r="E64" i="12"/>
  <c r="E375" i="12"/>
  <c r="E379" i="12"/>
  <c r="E83" i="12"/>
  <c r="E372" i="12"/>
  <c r="E72" i="12"/>
  <c r="E422" i="12"/>
  <c r="E87" i="12"/>
  <c r="E35" i="12"/>
  <c r="E400" i="12"/>
  <c r="E403" i="12"/>
  <c r="E294" i="12"/>
  <c r="E264" i="12"/>
  <c r="E127" i="12"/>
  <c r="E174" i="12"/>
  <c r="E155" i="12"/>
  <c r="E414" i="12"/>
  <c r="E165" i="12"/>
  <c r="E416" i="13"/>
  <c r="E266" i="13"/>
  <c r="E319" i="13"/>
  <c r="E127" i="13"/>
  <c r="E96" i="13"/>
  <c r="E364" i="13"/>
  <c r="E331" i="13"/>
  <c r="E28" i="13"/>
  <c r="E281" i="13"/>
  <c r="E93" i="13"/>
  <c r="E271" i="13"/>
  <c r="E447" i="13"/>
  <c r="E50" i="13"/>
  <c r="E350" i="13"/>
  <c r="E402" i="13"/>
  <c r="E338" i="13"/>
  <c r="E404" i="13"/>
  <c r="E90" i="13"/>
  <c r="E247" i="13"/>
  <c r="E209" i="13"/>
  <c r="E358" i="13"/>
  <c r="E425" i="13"/>
  <c r="E386" i="13"/>
  <c r="E245" i="13"/>
  <c r="E119" i="13"/>
  <c r="E214" i="13"/>
  <c r="E71" i="13"/>
  <c r="E110" i="13"/>
  <c r="E26" i="13"/>
  <c r="E106" i="13"/>
  <c r="E21" i="13"/>
  <c r="E102" i="13"/>
  <c r="E224" i="13"/>
  <c r="E55" i="13"/>
  <c r="E306" i="13"/>
  <c r="E85" i="13"/>
  <c r="E53" i="13"/>
  <c r="E180" i="13"/>
  <c r="E361" i="13"/>
  <c r="E444" i="13"/>
  <c r="E68" i="13"/>
  <c r="E382" i="13"/>
  <c r="E44" i="13"/>
  <c r="E252" i="13"/>
  <c r="E219" i="13"/>
  <c r="E218" i="13"/>
  <c r="E330" i="13"/>
  <c r="E52" i="13"/>
  <c r="E109" i="13"/>
  <c r="E260" i="13"/>
  <c r="E62" i="13"/>
  <c r="E145" i="13"/>
  <c r="E128" i="13"/>
  <c r="E108" i="13"/>
  <c r="E186" i="13"/>
  <c r="E257" i="13"/>
  <c r="E414" i="13"/>
  <c r="E200" i="13"/>
  <c r="E121" i="13"/>
  <c r="E380" i="13"/>
  <c r="E23" i="13"/>
  <c r="E148" i="13"/>
  <c r="E157" i="13"/>
  <c r="E15" i="13"/>
  <c r="E198" i="13"/>
  <c r="E333" i="13"/>
  <c r="E69" i="13"/>
  <c r="E155" i="13"/>
  <c r="E32" i="13"/>
  <c r="E289" i="13"/>
  <c r="E310" i="13"/>
  <c r="E47" i="13"/>
  <c r="E142" i="13"/>
  <c r="E36" i="13"/>
  <c r="E205" i="13"/>
  <c r="E311" i="13"/>
  <c r="E122" i="13"/>
  <c r="E131" i="13"/>
  <c r="E135" i="13"/>
  <c r="E117" i="13"/>
  <c r="E149" i="13"/>
  <c r="E88" i="13"/>
  <c r="E111" i="13"/>
  <c r="E410" i="13"/>
  <c r="E339" i="13"/>
  <c r="E101" i="13"/>
  <c r="E393" i="13"/>
  <c r="E174" i="13"/>
  <c r="E48" i="13"/>
  <c r="E35" i="13"/>
  <c r="E19" i="13"/>
  <c r="E210" i="13"/>
  <c r="E396" i="13"/>
  <c r="E107" i="13"/>
  <c r="E441" i="13"/>
  <c r="E61" i="13"/>
  <c r="E255" i="13"/>
  <c r="E287" i="13"/>
  <c r="E424" i="13"/>
  <c r="E34" i="13"/>
  <c r="E31" i="13"/>
  <c r="E213" i="13"/>
  <c r="E327" i="13"/>
  <c r="E30" i="13"/>
  <c r="E95" i="13"/>
  <c r="E166" i="13"/>
  <c r="E156" i="13"/>
  <c r="E74" i="13"/>
  <c r="E207" i="13"/>
  <c r="E25" i="13"/>
  <c r="E369" i="13"/>
  <c r="E398" i="13"/>
  <c r="E340" i="13"/>
  <c r="E399" i="13"/>
  <c r="E387" i="13"/>
  <c r="E375" i="13"/>
  <c r="E82" i="13"/>
  <c r="E81" i="13"/>
  <c r="E274" i="13"/>
  <c r="E320" i="13"/>
  <c r="E129" i="13"/>
  <c r="E445" i="13"/>
  <c r="E158" i="13"/>
  <c r="E379" i="13"/>
  <c r="E153" i="13"/>
  <c r="E345" i="13"/>
  <c r="E332" i="13"/>
  <c r="E89" i="13"/>
  <c r="E24" i="13"/>
  <c r="E389" i="13"/>
  <c r="E164" i="13"/>
  <c r="E46" i="13"/>
  <c r="E63" i="13"/>
  <c r="E167" i="13"/>
  <c r="E285" i="13"/>
  <c r="E91" i="13"/>
  <c r="E292" i="13"/>
  <c r="E196" i="13"/>
  <c r="E221" i="13"/>
  <c r="E324" i="13"/>
  <c r="E231" i="13"/>
  <c r="E435" i="13"/>
  <c r="E103" i="13"/>
  <c r="E152" i="13"/>
  <c r="E114" i="13"/>
  <c r="E113" i="13"/>
  <c r="E367" i="13"/>
  <c r="E202" i="13"/>
  <c r="E357" i="13"/>
  <c r="E181" i="13"/>
  <c r="E238" i="13"/>
  <c r="E388" i="13"/>
  <c r="E312" i="13"/>
  <c r="E99" i="13"/>
  <c r="E130" i="13"/>
  <c r="E20" i="13"/>
  <c r="E284" i="13"/>
  <c r="E278" i="13"/>
  <c r="E112" i="13"/>
  <c r="E165" i="13"/>
  <c r="E134" i="13"/>
  <c r="E329" i="13"/>
  <c r="E426" i="13"/>
  <c r="E394" i="13"/>
  <c r="E276" i="13"/>
  <c r="E244" i="13"/>
  <c r="E430" i="13"/>
  <c r="E242" i="13"/>
  <c r="E376" i="13"/>
  <c r="E383" i="13"/>
  <c r="E403" i="13"/>
  <c r="E39" i="13"/>
  <c r="E267" i="13"/>
  <c r="E302" i="13"/>
  <c r="E141" i="13"/>
  <c r="E365" i="13"/>
  <c r="E76" i="13"/>
  <c r="E249" i="13"/>
  <c r="E269" i="13"/>
  <c r="E428" i="13"/>
  <c r="E419" i="13"/>
  <c r="E42" i="13"/>
  <c r="E162" i="13"/>
  <c r="E409" i="13"/>
  <c r="E12" i="13"/>
  <c r="E137" i="13"/>
  <c r="E317" i="13"/>
  <c r="E259" i="13"/>
  <c r="E159" i="13"/>
  <c r="E43" i="13"/>
  <c r="E371" i="13"/>
  <c r="E291" i="13"/>
  <c r="E29" i="13"/>
  <c r="E352" i="13"/>
  <c r="E170" i="13"/>
  <c r="E417" i="13"/>
  <c r="E423" i="13"/>
  <c r="E138" i="13"/>
  <c r="E146" i="13"/>
  <c r="E272" i="13"/>
  <c r="E359" i="13"/>
  <c r="E325" i="13"/>
  <c r="E326" i="13"/>
  <c r="E22" i="13"/>
  <c r="E100" i="13"/>
  <c r="E136" i="13"/>
  <c r="E405" i="13"/>
  <c r="E293" i="13"/>
  <c r="E65" i="13"/>
  <c r="E92" i="13"/>
  <c r="E355" i="13"/>
  <c r="E397" i="13"/>
  <c r="E226" i="13"/>
  <c r="E126" i="13"/>
  <c r="E318" i="13"/>
  <c r="E303" i="13"/>
  <c r="E385" i="13"/>
  <c r="E353" i="13"/>
  <c r="E275" i="13"/>
  <c r="E79" i="13"/>
  <c r="E86" i="13"/>
  <c r="E230" i="13"/>
  <c r="E443" i="13"/>
  <c r="E344" i="13"/>
  <c r="E290" i="13"/>
  <c r="E346" i="13"/>
  <c r="E143" i="13"/>
  <c r="E315" i="13"/>
  <c r="E341" i="13"/>
  <c r="E270" i="13"/>
  <c r="E188" i="13"/>
  <c r="E98" i="13"/>
  <c r="E256" i="13"/>
  <c r="E437" i="13"/>
  <c r="E288" i="13"/>
  <c r="E446" i="13"/>
  <c r="E18" i="13"/>
  <c r="E236" i="13"/>
  <c r="E197" i="13"/>
  <c r="E237" i="13"/>
  <c r="E251" i="13"/>
  <c r="E347" i="13"/>
  <c r="E45" i="13"/>
  <c r="E384" i="13"/>
  <c r="E189" i="13"/>
  <c r="E323" i="13"/>
  <c r="E239" i="13"/>
  <c r="E356" i="13"/>
  <c r="E442" i="13"/>
  <c r="E351" i="13"/>
  <c r="E434" i="13"/>
  <c r="E440" i="13"/>
  <c r="E304" i="13"/>
  <c r="E178" i="13"/>
  <c r="E309" i="13"/>
  <c r="E354" i="13"/>
  <c r="E300" i="13"/>
  <c r="E66" i="13"/>
  <c r="E183" i="13"/>
  <c r="E420" i="13"/>
  <c r="E248" i="13"/>
  <c r="E258" i="13"/>
  <c r="E195" i="13"/>
  <c r="E77" i="13"/>
  <c r="E193" i="13"/>
  <c r="E390" i="13"/>
  <c r="E283" i="13"/>
  <c r="E17" i="13"/>
  <c r="E381" i="13"/>
  <c r="E234" i="13"/>
  <c r="E335" i="13"/>
  <c r="E253" i="13"/>
  <c r="E27" i="13"/>
  <c r="E83" i="13"/>
  <c r="E13" i="13"/>
  <c r="E190" i="13"/>
  <c r="E212" i="13"/>
  <c r="E422" i="13"/>
  <c r="E412" i="13"/>
  <c r="E429" i="13"/>
  <c r="E51" i="13"/>
  <c r="E132" i="13"/>
  <c r="E192" i="13"/>
  <c r="E184" i="13"/>
  <c r="E436" i="13"/>
  <c r="E78" i="13"/>
  <c r="E70" i="13"/>
  <c r="E265" i="13"/>
  <c r="E120" i="13"/>
  <c r="E413" i="13"/>
  <c r="E144" i="13"/>
  <c r="E235" i="13"/>
  <c r="E438" i="13"/>
  <c r="E301" i="13"/>
  <c r="E33" i="13"/>
  <c r="E349" i="13"/>
  <c r="E366" i="13"/>
  <c r="E59" i="13"/>
  <c r="E41" i="13"/>
  <c r="E169" i="13"/>
  <c r="E273" i="13"/>
  <c r="E308" i="13"/>
  <c r="E432" i="13"/>
  <c r="E177" i="13"/>
  <c r="E201" i="13"/>
  <c r="E433" i="13"/>
  <c r="E328" i="13"/>
  <c r="E343" i="13"/>
  <c r="E67" i="13"/>
  <c r="E208" i="13"/>
  <c r="E294" i="13"/>
  <c r="E286" i="13"/>
  <c r="E321" i="13"/>
  <c r="E60" i="13"/>
  <c r="E57" i="13"/>
  <c r="E263" i="13"/>
  <c r="E305" i="13"/>
  <c r="E261" i="13"/>
  <c r="E421" i="13"/>
  <c r="E194" i="13"/>
  <c r="E277" i="13"/>
  <c r="E115" i="13"/>
  <c r="E87" i="13"/>
  <c r="E372" i="13"/>
  <c r="E228" i="13"/>
  <c r="E280" i="13"/>
  <c r="E179" i="13"/>
  <c r="E185" i="13"/>
  <c r="E296" i="13"/>
  <c r="E163" i="13"/>
  <c r="E374" i="13"/>
  <c r="E161" i="13"/>
  <c r="E243" i="13"/>
  <c r="E217" i="13"/>
  <c r="E360" i="13"/>
  <c r="E314" i="13"/>
  <c r="E123" i="13"/>
  <c r="E172" i="13"/>
  <c r="E168" i="13"/>
  <c r="E262" i="13"/>
  <c r="E337" i="13"/>
  <c r="E94" i="13"/>
  <c r="E16" i="13"/>
  <c r="E223" i="13"/>
  <c r="E240" i="13"/>
  <c r="E418" i="13"/>
  <c r="E191" i="13"/>
  <c r="E204" i="13"/>
  <c r="E220" i="13"/>
  <c r="E151" i="13"/>
  <c r="E139" i="13"/>
  <c r="E363" i="13"/>
  <c r="E232" i="13"/>
  <c r="E298" i="13"/>
  <c r="E307" i="13"/>
  <c r="E250" i="13"/>
  <c r="E124" i="13"/>
  <c r="E400" i="13"/>
  <c r="E216" i="13"/>
  <c r="E150" i="13"/>
  <c r="E297" i="13"/>
  <c r="E56" i="13"/>
  <c r="E342" i="13"/>
  <c r="E322" i="13"/>
  <c r="E58" i="13"/>
  <c r="E225" i="13"/>
  <c r="E187" i="13"/>
  <c r="E373" i="13"/>
  <c r="E316" i="13"/>
  <c r="E215" i="13"/>
  <c r="E54" i="13"/>
  <c r="E227" i="13"/>
  <c r="E199" i="13"/>
  <c r="E406" i="13"/>
  <c r="E72" i="13"/>
  <c r="E97" i="13"/>
  <c r="E313" i="13"/>
  <c r="E118" i="13"/>
  <c r="E140" i="13"/>
  <c r="E395" i="13"/>
  <c r="E241" i="13"/>
  <c r="E64" i="13"/>
  <c r="E334" i="13"/>
  <c r="E264" i="13"/>
  <c r="E362" i="13"/>
  <c r="E368" i="13"/>
  <c r="E38" i="13"/>
  <c r="E14" i="13"/>
  <c r="E171" i="13"/>
  <c r="E154" i="13"/>
  <c r="E206" i="13"/>
  <c r="E431" i="13"/>
  <c r="E203" i="13"/>
  <c r="E37" i="13"/>
  <c r="E299" i="13"/>
  <c r="E254" i="13"/>
  <c r="E336" i="13"/>
  <c r="E439" i="13"/>
  <c r="E125" i="13"/>
  <c r="E233" i="13"/>
  <c r="E408" i="13"/>
  <c r="E401" i="13"/>
  <c r="E407" i="13"/>
  <c r="E173" i="13"/>
  <c r="E295" i="13"/>
  <c r="E75" i="13"/>
  <c r="E49" i="13"/>
  <c r="E411" i="13"/>
  <c r="E282" i="13"/>
  <c r="E182" i="13"/>
  <c r="E104" i="13"/>
  <c r="E175" i="13"/>
  <c r="E378" i="13"/>
  <c r="E211" i="13"/>
  <c r="E391" i="13"/>
  <c r="E105" i="13"/>
  <c r="E222" i="13"/>
  <c r="E279" i="13"/>
  <c r="E370" i="13"/>
  <c r="E377" i="13"/>
  <c r="E392" i="13"/>
  <c r="E176" i="13"/>
  <c r="E268" i="13"/>
  <c r="E133" i="13"/>
  <c r="E246" i="13"/>
  <c r="E348" i="13"/>
  <c r="E147" i="13"/>
  <c r="E80" i="13"/>
  <c r="E40" i="13"/>
  <c r="E415" i="13"/>
  <c r="E229" i="13"/>
  <c r="E116" i="13"/>
  <c r="E160" i="13"/>
  <c r="B7" i="13"/>
  <c r="B15" i="36" s="1"/>
  <c r="E84" i="13"/>
  <c r="E427" i="13"/>
  <c r="E230" i="12"/>
  <c r="E432" i="12"/>
  <c r="E200" i="12"/>
  <c r="E69" i="12"/>
  <c r="E281" i="12"/>
  <c r="E70" i="12"/>
  <c r="E217" i="12"/>
  <c r="E15" i="12"/>
  <c r="E333" i="12"/>
  <c r="E298" i="12"/>
  <c r="E99" i="12"/>
  <c r="E86" i="12"/>
  <c r="E357" i="12"/>
  <c r="E233" i="12"/>
  <c r="E350" i="12"/>
  <c r="E282" i="12"/>
  <c r="E338" i="12"/>
  <c r="E326" i="12"/>
  <c r="E13" i="12"/>
  <c r="E17" i="12"/>
  <c r="E125" i="12"/>
  <c r="E377" i="12"/>
  <c r="E234" i="12"/>
  <c r="E132" i="12"/>
  <c r="E145" i="12"/>
  <c r="E283" i="12"/>
  <c r="E363" i="12"/>
  <c r="E20" i="12"/>
  <c r="E310" i="12"/>
  <c r="E249" i="12"/>
  <c r="E416" i="12"/>
  <c r="E91" i="12"/>
  <c r="E396" i="12"/>
  <c r="E258" i="12"/>
  <c r="E106" i="12"/>
  <c r="E134" i="12"/>
  <c r="E389" i="12"/>
  <c r="E190" i="12"/>
  <c r="E235" i="12"/>
  <c r="E382" i="12"/>
  <c r="E393" i="12"/>
  <c r="E173" i="12"/>
  <c r="E270" i="12"/>
  <c r="E196" i="12"/>
  <c r="E325" i="12"/>
  <c r="E105" i="12"/>
  <c r="E31" i="12"/>
  <c r="E47" i="12"/>
  <c r="E153" i="12"/>
  <c r="E221" i="12"/>
  <c r="E149" i="12"/>
  <c r="E124" i="12"/>
  <c r="E308" i="12"/>
  <c r="E319" i="12"/>
  <c r="E269" i="12"/>
  <c r="E194" i="12"/>
  <c r="E202" i="12"/>
  <c r="E426" i="12"/>
  <c r="E364" i="12"/>
  <c r="E46" i="12"/>
  <c r="E77" i="12"/>
  <c r="E36" i="12"/>
  <c r="E176" i="12"/>
  <c r="E252" i="12"/>
  <c r="E218" i="12"/>
  <c r="E267" i="12"/>
  <c r="E359" i="12"/>
  <c r="E289" i="12"/>
  <c r="E340" i="12"/>
  <c r="E318" i="12"/>
  <c r="E118" i="12"/>
  <c r="E376" i="12"/>
  <c r="E160" i="12"/>
  <c r="E447" i="12"/>
  <c r="E41" i="12"/>
  <c r="E101" i="12"/>
  <c r="E210" i="12"/>
  <c r="E171" i="12"/>
  <c r="E140" i="12"/>
  <c r="E427" i="12"/>
  <c r="E335" i="12"/>
  <c r="E113" i="12"/>
  <c r="E337" i="12"/>
  <c r="E446" i="12"/>
  <c r="E411" i="12"/>
  <c r="E392" i="12"/>
  <c r="E398" i="12"/>
  <c r="E53" i="12"/>
  <c r="E317" i="12"/>
  <c r="E73" i="12"/>
  <c r="E286" i="12"/>
  <c r="E169" i="12"/>
  <c r="E164" i="12"/>
  <c r="E328" i="12"/>
  <c r="E262" i="12"/>
  <c r="E302" i="12"/>
  <c r="E79" i="12"/>
  <c r="E182" i="12"/>
  <c r="E192" i="12"/>
  <c r="E204" i="12"/>
  <c r="E324" i="12"/>
  <c r="E320" i="12"/>
  <c r="E367" i="12"/>
  <c r="E32" i="12"/>
  <c r="E104" i="12"/>
  <c r="E433" i="12"/>
  <c r="E348" i="12"/>
  <c r="E410" i="12"/>
  <c r="E60" i="12"/>
  <c r="E146" i="12"/>
  <c r="E74" i="12"/>
  <c r="E45" i="12"/>
  <c r="E222" i="12"/>
  <c r="E177" i="12"/>
  <c r="E244" i="12"/>
  <c r="E344" i="12"/>
  <c r="E66" i="12"/>
  <c r="E425" i="12"/>
  <c r="E329" i="12"/>
  <c r="E186" i="12"/>
  <c r="E213" i="12"/>
  <c r="E179" i="12"/>
  <c r="E185" i="12"/>
  <c r="E418" i="12"/>
  <c r="E374" i="12"/>
  <c r="E49" i="12"/>
  <c r="E57" i="12"/>
  <c r="E22" i="12"/>
  <c r="E299" i="12"/>
  <c r="E119" i="12"/>
  <c r="E207" i="12"/>
  <c r="E383" i="12"/>
  <c r="E226" i="12"/>
  <c r="E94" i="12"/>
  <c r="E241" i="12"/>
  <c r="E126" i="12"/>
  <c r="E332" i="12"/>
  <c r="E369" i="12"/>
  <c r="E225" i="12"/>
  <c r="E297" i="12"/>
  <c r="E148" i="12"/>
  <c r="E406" i="12"/>
  <c r="E107" i="12"/>
  <c r="E151" i="12"/>
  <c r="E365" i="12"/>
  <c r="E89" i="12"/>
  <c r="E203" i="12"/>
  <c r="E259" i="12"/>
  <c r="E115" i="12"/>
  <c r="E175" i="12"/>
  <c r="E280" i="12"/>
  <c r="E421" i="12"/>
  <c r="E323" i="12"/>
  <c r="E397" i="12"/>
  <c r="E390" i="12"/>
  <c r="E43" i="12"/>
  <c r="E61" i="12"/>
  <c r="E26" i="12"/>
  <c r="E228" i="12"/>
  <c r="E263" i="12"/>
  <c r="E399" i="12"/>
  <c r="E247" i="12"/>
  <c r="E161" i="12"/>
  <c r="E183" i="12"/>
  <c r="E284" i="12"/>
  <c r="E253" i="12"/>
  <c r="E368" i="12"/>
  <c r="E401" i="12"/>
  <c r="E246" i="12"/>
  <c r="E19" i="12"/>
  <c r="E268" i="12"/>
  <c r="E63" i="12"/>
  <c r="E438" i="12"/>
  <c r="E386" i="12"/>
  <c r="E51" i="12"/>
  <c r="E143" i="12"/>
  <c r="E170" i="12"/>
  <c r="E76" i="12"/>
  <c r="E163" i="12"/>
  <c r="E141" i="12"/>
  <c r="E334" i="12"/>
  <c r="E356" i="12"/>
  <c r="E440" i="12"/>
  <c r="E436" i="12"/>
  <c r="E123" i="12"/>
  <c r="E54" i="12"/>
  <c r="E56" i="12"/>
  <c r="E37" i="12"/>
  <c r="E276" i="12"/>
  <c r="E415" i="12"/>
  <c r="E154" i="12"/>
  <c r="E98" i="12"/>
  <c r="E257" i="12"/>
  <c r="E214" i="12"/>
  <c r="E405" i="12"/>
  <c r="E130" i="12"/>
  <c r="E445" i="12"/>
  <c r="E209" i="12"/>
  <c r="E88" i="12"/>
  <c r="E139" i="12"/>
  <c r="E34" i="12"/>
  <c r="E120" i="12"/>
  <c r="E29" i="12"/>
  <c r="E92" i="12"/>
  <c r="E388" i="12"/>
  <c r="E220" i="12"/>
  <c r="E321" i="12"/>
  <c r="E371" i="12"/>
  <c r="E278" i="12"/>
  <c r="E156" i="12"/>
  <c r="E136" i="12"/>
  <c r="E42" i="12"/>
  <c r="E315" i="12"/>
  <c r="E55" i="12"/>
  <c r="E110" i="12"/>
  <c r="E444" i="12"/>
  <c r="E300" i="12"/>
  <c r="E102" i="12"/>
  <c r="E353" i="12"/>
  <c r="E81" i="12"/>
  <c r="E342" i="12"/>
  <c r="E250" i="12"/>
  <c r="E442" i="12"/>
  <c r="E346" i="12"/>
  <c r="E358" i="12"/>
  <c r="E14" i="12"/>
  <c r="E290" i="12"/>
  <c r="E265" i="12"/>
  <c r="E157" i="12"/>
  <c r="E195" i="12"/>
  <c r="E25" i="12"/>
  <c r="E128" i="12"/>
  <c r="E138" i="12"/>
  <c r="E114" i="12"/>
  <c r="E58" i="12"/>
  <c r="E24" i="12"/>
  <c r="E33" i="12"/>
  <c r="E147" i="12"/>
  <c r="E197" i="12"/>
  <c r="E409" i="12"/>
  <c r="E439" i="12"/>
  <c r="E275" i="12"/>
  <c r="E208" i="12"/>
  <c r="E285" i="12"/>
  <c r="E168" i="12"/>
  <c r="E52" i="12"/>
  <c r="E395" i="12"/>
  <c r="E184" i="12"/>
  <c r="E215" i="12"/>
  <c r="E205" i="12"/>
  <c r="E80" i="12"/>
  <c r="E330" i="12"/>
  <c r="E385" i="12"/>
  <c r="E370" i="12"/>
  <c r="E255" i="12"/>
  <c r="E159" i="12"/>
  <c r="E419" i="12"/>
  <c r="E248" i="12"/>
  <c r="E162" i="12"/>
  <c r="E381" i="12"/>
  <c r="E287" i="12"/>
  <c r="E44" i="12"/>
  <c r="E391" i="12"/>
  <c r="E21" i="12"/>
  <c r="E97" i="12"/>
  <c r="E152" i="12"/>
  <c r="E178" i="12"/>
  <c r="E181" i="12"/>
  <c r="E434" i="12"/>
  <c r="E420" i="12"/>
  <c r="E239" i="12"/>
  <c r="E133" i="12"/>
  <c r="E131" i="12"/>
  <c r="E427" i="11"/>
  <c r="E411" i="11"/>
  <c r="E395" i="11"/>
  <c r="E379" i="11"/>
  <c r="E363" i="11"/>
  <c r="E436" i="11"/>
  <c r="E274" i="11"/>
  <c r="E210" i="11"/>
  <c r="E370" i="11"/>
  <c r="E404" i="11"/>
  <c r="E292" i="11"/>
  <c r="E281" i="11"/>
  <c r="E228" i="11"/>
  <c r="E217" i="11"/>
  <c r="E345" i="11"/>
  <c r="E308" i="11"/>
  <c r="E258" i="11"/>
  <c r="E434" i="11"/>
  <c r="E388" i="11"/>
  <c r="E324" i="11"/>
  <c r="E235" i="11"/>
  <c r="E368" i="11"/>
  <c r="E354" i="11"/>
  <c r="E276" i="11"/>
  <c r="E250" i="11"/>
  <c r="E212" i="11"/>
  <c r="E186" i="11"/>
  <c r="E315" i="11"/>
  <c r="E257" i="11"/>
  <c r="E193" i="11"/>
  <c r="E234" i="11"/>
  <c r="E165" i="11"/>
  <c r="E149" i="11"/>
  <c r="E133" i="11"/>
  <c r="E352" i="11"/>
  <c r="E306" i="11"/>
  <c r="E322" i="11"/>
  <c r="E176" i="11"/>
  <c r="E61" i="11"/>
  <c r="E50" i="11"/>
  <c r="E34" i="11"/>
  <c r="E109" i="11"/>
  <c r="E76" i="11"/>
  <c r="E117" i="11"/>
  <c r="E92" i="11"/>
  <c r="E49" i="11"/>
  <c r="E46" i="11"/>
  <c r="E33" i="11"/>
  <c r="E16" i="11"/>
  <c r="B7" i="11"/>
  <c r="B13" i="36" s="1"/>
  <c r="E226" i="11"/>
  <c r="E78" i="11"/>
  <c r="E18" i="11"/>
  <c r="E331" i="11"/>
  <c r="E32" i="11"/>
  <c r="E124" i="11"/>
  <c r="E94" i="11"/>
  <c r="E290" i="11"/>
  <c r="E62" i="11"/>
  <c r="E386" i="11"/>
  <c r="E85" i="11"/>
  <c r="E69" i="11"/>
  <c r="E219" i="11"/>
  <c r="E101" i="11"/>
  <c r="E17" i="11"/>
  <c r="E30" i="11"/>
  <c r="E29" i="11"/>
  <c r="E275" i="11"/>
  <c r="E66" i="11"/>
  <c r="E70" i="11"/>
  <c r="E260" i="11"/>
  <c r="E168" i="11"/>
  <c r="E223" i="11"/>
  <c r="E311" i="11"/>
  <c r="E188" i="11"/>
  <c r="E347" i="11"/>
  <c r="E222" i="11"/>
  <c r="E396" i="11"/>
  <c r="E387" i="11"/>
  <c r="E364" i="11"/>
  <c r="E341" i="11"/>
  <c r="E420" i="11"/>
  <c r="E385" i="11"/>
  <c r="E53" i="11"/>
  <c r="E75" i="11"/>
  <c r="E391" i="11"/>
  <c r="E150" i="11"/>
  <c r="E194" i="11"/>
  <c r="E297" i="11"/>
  <c r="E84" i="11"/>
  <c r="E139" i="11"/>
  <c r="E366" i="11"/>
  <c r="E371" i="11"/>
  <c r="E422" i="11"/>
  <c r="E332" i="11"/>
  <c r="E445" i="11"/>
  <c r="E277" i="11"/>
  <c r="E325" i="11"/>
  <c r="E430" i="11"/>
  <c r="E244" i="11"/>
  <c r="E400" i="11"/>
  <c r="E37" i="11"/>
  <c r="E48" i="11"/>
  <c r="E211" i="11"/>
  <c r="E86" i="11"/>
  <c r="E173" i="11"/>
  <c r="E87" i="11"/>
  <c r="E179" i="11"/>
  <c r="E238" i="11"/>
  <c r="E329" i="11"/>
  <c r="E203" i="11"/>
  <c r="E230" i="11"/>
  <c r="E397" i="11"/>
  <c r="E419" i="11"/>
  <c r="E365" i="11"/>
  <c r="E401" i="11"/>
  <c r="E60" i="11"/>
  <c r="E93" i="11"/>
  <c r="E166" i="11"/>
  <c r="E59" i="11"/>
  <c r="E320" i="11"/>
  <c r="E123" i="11"/>
  <c r="E155" i="11"/>
  <c r="E207" i="11"/>
  <c r="E380" i="11"/>
  <c r="E406" i="11"/>
  <c r="E312" i="11"/>
  <c r="E432" i="11"/>
  <c r="E349" i="11"/>
  <c r="E340" i="11"/>
  <c r="E317" i="11"/>
  <c r="E446" i="11"/>
  <c r="E405" i="11"/>
  <c r="E14" i="11"/>
  <c r="E20" i="11"/>
  <c r="E402" i="11"/>
  <c r="E313" i="11"/>
  <c r="E103" i="11"/>
  <c r="E95" i="11"/>
  <c r="E189" i="11"/>
  <c r="E288" i="11"/>
  <c r="E64" i="11"/>
  <c r="E417" i="11"/>
  <c r="E264" i="11"/>
  <c r="E319" i="11"/>
  <c r="E412" i="11"/>
  <c r="E243" i="11"/>
  <c r="E384" i="11"/>
  <c r="E195" i="11"/>
  <c r="E415" i="11"/>
  <c r="E282" i="11"/>
  <c r="E22" i="11"/>
  <c r="E36" i="11"/>
  <c r="E127" i="11"/>
  <c r="E54" i="11"/>
  <c r="E65" i="11"/>
  <c r="E187" i="11"/>
  <c r="E82" i="11"/>
  <c r="E338" i="11"/>
  <c r="E206" i="11"/>
  <c r="E255" i="11"/>
  <c r="E169" i="11"/>
  <c r="E299" i="11"/>
  <c r="E171" i="11"/>
  <c r="E80" i="11"/>
  <c r="E279" i="11"/>
  <c r="E416" i="11"/>
  <c r="E437" i="11"/>
  <c r="E438" i="11"/>
  <c r="E382" i="11"/>
  <c r="E44" i="11"/>
  <c r="E143" i="11"/>
  <c r="E381" i="11"/>
  <c r="E265" i="11"/>
  <c r="E102" i="11"/>
  <c r="E242" i="11"/>
  <c r="E433" i="11"/>
  <c r="E287" i="11"/>
  <c r="E25" i="11"/>
  <c r="E138" i="11"/>
  <c r="E96" i="11"/>
  <c r="E237" i="11"/>
  <c r="E431" i="11"/>
  <c r="E286" i="11"/>
  <c r="E261" i="11"/>
  <c r="E440" i="11"/>
  <c r="E399" i="11"/>
  <c r="E259" i="11"/>
  <c r="E58" i="11"/>
  <c r="E159" i="11"/>
  <c r="E47" i="11"/>
  <c r="E97" i="11"/>
  <c r="E100" i="11"/>
  <c r="E135" i="11"/>
  <c r="E272" i="11"/>
  <c r="E233" i="11"/>
  <c r="E190" i="11"/>
  <c r="E334" i="11"/>
  <c r="E191" i="11"/>
  <c r="E267" i="11"/>
  <c r="E442" i="11"/>
  <c r="E421" i="11"/>
  <c r="E443" i="11"/>
  <c r="E414" i="11"/>
  <c r="E351" i="11"/>
  <c r="E293" i="11"/>
  <c r="E447" i="11"/>
  <c r="E175" i="11"/>
  <c r="E26" i="11"/>
  <c r="E107" i="11"/>
  <c r="E111" i="11"/>
  <c r="E249" i="11"/>
  <c r="E137" i="11"/>
  <c r="E154" i="11"/>
  <c r="E112" i="11"/>
  <c r="E271" i="11"/>
  <c r="E294" i="11"/>
  <c r="E339" i="11"/>
  <c r="E216" i="11"/>
  <c r="E205" i="11"/>
  <c r="E301" i="11"/>
  <c r="E184" i="11"/>
  <c r="E435" i="11"/>
  <c r="E309" i="11"/>
  <c r="E27" i="11"/>
  <c r="E43" i="11"/>
  <c r="E192" i="11"/>
  <c r="E52" i="11"/>
  <c r="E116" i="11"/>
  <c r="E98" i="11"/>
  <c r="E15" i="11"/>
  <c r="E129" i="11"/>
  <c r="E343" i="11"/>
  <c r="E151" i="11"/>
  <c r="E125" i="11"/>
  <c r="E303" i="11"/>
  <c r="E372" i="11"/>
  <c r="E256" i="11"/>
  <c r="E263" i="11"/>
  <c r="E246" i="11"/>
  <c r="E423" i="11"/>
  <c r="E403" i="11"/>
  <c r="E369" i="11"/>
  <c r="E361" i="11"/>
  <c r="E225" i="11"/>
  <c r="E140" i="11"/>
  <c r="E196" i="11"/>
  <c r="E170" i="11"/>
  <c r="E128" i="11"/>
  <c r="E298" i="11"/>
  <c r="E353" i="11"/>
  <c r="E213" i="11"/>
  <c r="E221" i="11"/>
  <c r="E441" i="11"/>
  <c r="E28" i="11"/>
  <c r="E108" i="11"/>
  <c r="E224" i="11"/>
  <c r="E336" i="11"/>
  <c r="E156" i="11"/>
  <c r="E145" i="11"/>
  <c r="E81" i="11"/>
  <c r="E167" i="11"/>
  <c r="E304" i="11"/>
  <c r="E268" i="11"/>
  <c r="E280" i="11"/>
  <c r="E227" i="11"/>
  <c r="E413" i="11"/>
  <c r="E269" i="11"/>
  <c r="E373" i="11"/>
  <c r="E218" i="11"/>
  <c r="E23" i="11"/>
  <c r="E199" i="11"/>
  <c r="E38" i="11"/>
  <c r="E172" i="11"/>
  <c r="E141" i="11"/>
  <c r="E153" i="11"/>
  <c r="E240" i="11"/>
  <c r="E144" i="11"/>
  <c r="E314" i="11"/>
  <c r="E302" i="11"/>
  <c r="E357" i="11"/>
  <c r="E307" i="11"/>
  <c r="E284" i="11"/>
  <c r="E333" i="11"/>
  <c r="E389" i="11"/>
  <c r="E342" i="11"/>
  <c r="E106" i="11"/>
  <c r="E248" i="11"/>
  <c r="E253" i="11"/>
  <c r="E79" i="11"/>
  <c r="E185" i="11"/>
  <c r="E251" i="11"/>
  <c r="E160" i="11"/>
  <c r="E318" i="11"/>
  <c r="E200" i="11"/>
  <c r="E344" i="11"/>
  <c r="E367" i="11"/>
  <c r="E358" i="11"/>
  <c r="E428" i="11"/>
  <c r="E439" i="11"/>
  <c r="E398" i="11"/>
  <c r="E350" i="11"/>
  <c r="E270" i="11"/>
  <c r="E229" i="11"/>
  <c r="E356" i="11"/>
  <c r="E51" i="11"/>
  <c r="E335" i="11"/>
  <c r="E118" i="11"/>
  <c r="E134" i="11"/>
  <c r="E177" i="11"/>
  <c r="E68" i="11"/>
  <c r="E157" i="11"/>
  <c r="E208" i="11"/>
  <c r="E392" i="11"/>
  <c r="E323" i="11"/>
  <c r="E245" i="11"/>
  <c r="E215" i="11"/>
  <c r="E305" i="11"/>
  <c r="E91" i="11"/>
  <c r="E113" i="11"/>
  <c r="E390" i="11"/>
  <c r="E119" i="11"/>
  <c r="E362" i="11"/>
  <c r="E418" i="11"/>
  <c r="E289" i="11"/>
  <c r="E444" i="11"/>
  <c r="E63" i="11"/>
  <c r="E197" i="11"/>
  <c r="E31" i="11"/>
  <c r="E161" i="11"/>
  <c r="E283" i="11"/>
  <c r="E377" i="11"/>
  <c r="E383" i="11"/>
  <c r="E254" i="11"/>
  <c r="E407" i="11"/>
  <c r="E291" i="11"/>
  <c r="E429" i="11"/>
  <c r="E285" i="11"/>
  <c r="E182" i="11"/>
  <c r="E330" i="11"/>
  <c r="E88" i="11"/>
  <c r="E56" i="11"/>
  <c r="E57" i="11"/>
  <c r="E120" i="11"/>
  <c r="E131" i="11"/>
  <c r="E355" i="11"/>
  <c r="E122" i="11"/>
  <c r="E209" i="11"/>
  <c r="E83" i="11"/>
  <c r="E174" i="11"/>
  <c r="E126" i="11"/>
  <c r="E12" i="11"/>
  <c r="E45" i="11"/>
  <c r="E89" i="11"/>
  <c r="E164" i="11"/>
  <c r="E181" i="11"/>
  <c r="E130" i="11"/>
  <c r="E327" i="11"/>
  <c r="E13" i="11"/>
  <c r="E121" i="11"/>
  <c r="E425" i="11"/>
  <c r="E178" i="11"/>
  <c r="E300" i="11"/>
  <c r="E73" i="11"/>
  <c r="E67" i="11"/>
  <c r="E375" i="11"/>
  <c r="E220" i="11"/>
  <c r="E146" i="11"/>
  <c r="E24" i="11"/>
  <c r="E90" i="11"/>
  <c r="E346" i="11"/>
  <c r="E262" i="11"/>
  <c r="E232" i="11"/>
  <c r="E198" i="11"/>
  <c r="E105" i="11"/>
  <c r="E202" i="11"/>
  <c r="E321" i="11"/>
  <c r="E337" i="11"/>
  <c r="E163" i="11"/>
  <c r="E42" i="11"/>
  <c r="E410" i="11"/>
  <c r="E115" i="11"/>
  <c r="E273" i="11"/>
  <c r="E359" i="11"/>
  <c r="E374" i="11"/>
  <c r="E99" i="11"/>
  <c r="E114" i="11"/>
  <c r="E72" i="11"/>
  <c r="E162" i="11"/>
  <c r="E55" i="11"/>
  <c r="E158" i="11"/>
  <c r="E214" i="11"/>
  <c r="E326" i="11"/>
  <c r="E180" i="11"/>
  <c r="E239" i="11"/>
  <c r="E408" i="11"/>
  <c r="E393" i="11"/>
  <c r="E231" i="11"/>
  <c r="E316" i="11"/>
  <c r="E104" i="11"/>
  <c r="E35" i="11"/>
  <c r="E71" i="11"/>
  <c r="E266" i="11"/>
  <c r="E39" i="11"/>
  <c r="E409" i="11"/>
  <c r="E310" i="11"/>
  <c r="E148" i="11"/>
  <c r="E152" i="11"/>
  <c r="E136" i="11"/>
  <c r="E360" i="11"/>
  <c r="E348" i="11"/>
  <c r="E201" i="11"/>
  <c r="E236" i="11"/>
  <c r="E21" i="11"/>
  <c r="E204" i="11"/>
  <c r="E183" i="11"/>
  <c r="E40" i="11"/>
  <c r="E394" i="11"/>
  <c r="E426" i="11"/>
  <c r="E74" i="11"/>
  <c r="E296" i="11"/>
  <c r="E241" i="11"/>
  <c r="E142" i="11"/>
  <c r="E77" i="11"/>
  <c r="E110" i="11"/>
  <c r="E424" i="11"/>
  <c r="E376" i="11"/>
  <c r="E19" i="11"/>
  <c r="E147" i="11"/>
  <c r="E378" i="11"/>
  <c r="E328" i="11"/>
  <c r="E41" i="11"/>
  <c r="E132" i="11"/>
  <c r="E247" i="11"/>
  <c r="E295" i="11"/>
  <c r="E252" i="11"/>
  <c r="E278" i="11"/>
  <c r="E430" i="10"/>
  <c r="E177" i="10"/>
  <c r="E411" i="10"/>
  <c r="E251" i="10"/>
  <c r="E189" i="10"/>
  <c r="E427" i="10"/>
  <c r="E190" i="10"/>
  <c r="E269" i="10"/>
  <c r="E328" i="10"/>
  <c r="E336" i="10"/>
  <c r="B7" i="10"/>
  <c r="B12" i="36" s="1"/>
  <c r="E312" i="10"/>
  <c r="E358" i="10"/>
  <c r="E194" i="10"/>
  <c r="E161" i="10"/>
  <c r="E113" i="10"/>
  <c r="E129" i="10"/>
  <c r="E145" i="10"/>
  <c r="E81" i="10"/>
  <c r="E17" i="10"/>
  <c r="E97" i="10"/>
  <c r="E33" i="10"/>
  <c r="E27" i="10"/>
  <c r="E179" i="10"/>
  <c r="E99" i="10"/>
  <c r="E163" i="10"/>
  <c r="E94" i="10"/>
  <c r="E59" i="10"/>
  <c r="E40" i="10"/>
  <c r="E152" i="10"/>
  <c r="E147" i="10"/>
  <c r="E154" i="10"/>
  <c r="E108" i="10"/>
  <c r="E292" i="10"/>
  <c r="E202" i="10"/>
  <c r="E382" i="10"/>
  <c r="E419" i="10"/>
  <c r="E395" i="10"/>
  <c r="E309" i="10"/>
  <c r="E445" i="10"/>
  <c r="E339" i="10"/>
  <c r="E391" i="10"/>
  <c r="E351" i="10"/>
  <c r="E313" i="10"/>
  <c r="E146" i="10"/>
  <c r="E365" i="10"/>
  <c r="E192" i="10"/>
  <c r="E28" i="10"/>
  <c r="E127" i="10"/>
  <c r="E158" i="10"/>
  <c r="E43" i="10"/>
  <c r="E130" i="10"/>
  <c r="E160" i="10"/>
  <c r="E125" i="10"/>
  <c r="E307" i="10"/>
  <c r="E442" i="10"/>
  <c r="E293" i="10"/>
  <c r="E400" i="10"/>
  <c r="E279" i="10"/>
  <c r="E413" i="10"/>
  <c r="E258" i="10"/>
  <c r="E222" i="10"/>
  <c r="E323" i="10"/>
  <c r="E266" i="10"/>
  <c r="E290" i="10"/>
  <c r="E409" i="10"/>
  <c r="E260" i="10"/>
  <c r="E335" i="10"/>
  <c r="E441" i="10"/>
  <c r="E356" i="10"/>
  <c r="E53" i="10"/>
  <c r="E168" i="10"/>
  <c r="E117" i="10"/>
  <c r="E169" i="10"/>
  <c r="E105" i="10"/>
  <c r="E65" i="10"/>
  <c r="E42" i="10"/>
  <c r="E171" i="10"/>
  <c r="E153" i="10"/>
  <c r="E136" i="10"/>
  <c r="E131" i="10"/>
  <c r="E249" i="10"/>
  <c r="E298" i="10"/>
  <c r="E431" i="10"/>
  <c r="E304" i="10"/>
  <c r="E231" i="10"/>
  <c r="E268" i="10"/>
  <c r="E362" i="10"/>
  <c r="E138" i="10"/>
  <c r="E137" i="10"/>
  <c r="E174" i="10"/>
  <c r="E83" i="10"/>
  <c r="E48" i="10"/>
  <c r="E49" i="10"/>
  <c r="E16" i="10"/>
  <c r="E167" i="10"/>
  <c r="E317" i="10"/>
  <c r="E217" i="10"/>
  <c r="E322" i="10"/>
  <c r="E425" i="10"/>
  <c r="E437" i="10"/>
  <c r="E319" i="10"/>
  <c r="E255" i="10"/>
  <c r="E366" i="10"/>
  <c r="E247" i="10"/>
  <c r="E415" i="10"/>
  <c r="E403" i="10"/>
  <c r="E220" i="10"/>
  <c r="E372" i="10"/>
  <c r="E149" i="10"/>
  <c r="E139" i="10"/>
  <c r="E51" i="10"/>
  <c r="E57" i="10"/>
  <c r="E175" i="10"/>
  <c r="E111" i="10"/>
  <c r="E155" i="10"/>
  <c r="E159" i="10"/>
  <c r="E226" i="10"/>
  <c r="E240" i="10"/>
  <c r="E352" i="10"/>
  <c r="E337" i="10"/>
  <c r="E426" i="10"/>
  <c r="E195" i="10"/>
  <c r="E215" i="10"/>
  <c r="E181" i="10"/>
  <c r="E378" i="10"/>
  <c r="E281" i="10"/>
  <c r="E340" i="10"/>
  <c r="E392" i="10"/>
  <c r="E252" i="10"/>
  <c r="E388" i="10"/>
  <c r="E282" i="10"/>
  <c r="E406" i="10"/>
  <c r="E327" i="10"/>
  <c r="E140" i="10"/>
  <c r="E201" i="10"/>
  <c r="E221" i="10"/>
  <c r="E63" i="10"/>
  <c r="E143" i="10"/>
  <c r="E156" i="10"/>
  <c r="E45" i="10"/>
  <c r="E101" i="10"/>
  <c r="E13" i="10"/>
  <c r="E56" i="10"/>
  <c r="E172" i="10"/>
  <c r="E213" i="10"/>
  <c r="E443" i="10"/>
  <c r="E393" i="10"/>
  <c r="E234" i="10"/>
  <c r="E344" i="10"/>
  <c r="E261" i="10"/>
  <c r="E421" i="10"/>
  <c r="E345" i="10"/>
  <c r="E228" i="10"/>
  <c r="E404" i="10"/>
  <c r="E235" i="10"/>
  <c r="E62" i="10"/>
  <c r="E82" i="10"/>
  <c r="E162" i="10"/>
  <c r="E24" i="10"/>
  <c r="E12" i="10"/>
  <c r="E157" i="10"/>
  <c r="E73" i="10"/>
  <c r="E21" i="10"/>
  <c r="E67" i="10"/>
  <c r="E219" i="10"/>
  <c r="E61" i="10"/>
  <c r="E178" i="10"/>
  <c r="E224" i="10"/>
  <c r="E346" i="10"/>
  <c r="E369" i="10"/>
  <c r="E199" i="10"/>
  <c r="E308" i="10"/>
  <c r="E349" i="10"/>
  <c r="E390" i="10"/>
  <c r="E276" i="10"/>
  <c r="E239" i="10"/>
  <c r="E286" i="10"/>
  <c r="E420" i="10"/>
  <c r="E263" i="10"/>
  <c r="E361" i="10"/>
  <c r="E124" i="10"/>
  <c r="E398" i="10"/>
  <c r="E75" i="10"/>
  <c r="E210" i="10"/>
  <c r="E29" i="10"/>
  <c r="E37" i="10"/>
  <c r="E77" i="10"/>
  <c r="E79" i="10"/>
  <c r="E237" i="10"/>
  <c r="E232" i="10"/>
  <c r="E265" i="10"/>
  <c r="E191" i="10"/>
  <c r="E214" i="10"/>
  <c r="E333" i="10"/>
  <c r="E250" i="10"/>
  <c r="E242" i="10"/>
  <c r="E243" i="10"/>
  <c r="E440" i="10"/>
  <c r="E374" i="10"/>
  <c r="E287" i="10"/>
  <c r="E436" i="10"/>
  <c r="E85" i="10"/>
  <c r="E381" i="10"/>
  <c r="E30" i="10"/>
  <c r="E91" i="10"/>
  <c r="E297" i="10"/>
  <c r="E370" i="10"/>
  <c r="E184" i="10"/>
  <c r="E383" i="10"/>
  <c r="E92" i="10"/>
  <c r="E126" i="10"/>
  <c r="E76" i="10"/>
  <c r="E182" i="10"/>
  <c r="E89" i="10"/>
  <c r="E25" i="10"/>
  <c r="E267" i="10"/>
  <c r="E15" i="10"/>
  <c r="E248" i="10"/>
  <c r="E375" i="10"/>
  <c r="E225" i="10"/>
  <c r="E187" i="10"/>
  <c r="E288" i="10"/>
  <c r="E218" i="10"/>
  <c r="E338" i="10"/>
  <c r="E360" i="10"/>
  <c r="E408" i="10"/>
  <c r="E223" i="10"/>
  <c r="E355" i="10"/>
  <c r="E410" i="10"/>
  <c r="E291" i="10"/>
  <c r="E264" i="10"/>
  <c r="E422" i="10"/>
  <c r="E110" i="10"/>
  <c r="E74" i="10"/>
  <c r="E109" i="10"/>
  <c r="E35" i="10"/>
  <c r="E88" i="10"/>
  <c r="E41" i="10"/>
  <c r="E205" i="10"/>
  <c r="E165" i="10"/>
  <c r="E106" i="10"/>
  <c r="E31" i="10"/>
  <c r="E90" i="10"/>
  <c r="E303" i="10"/>
  <c r="E343" i="10"/>
  <c r="E185" i="10"/>
  <c r="E330" i="10"/>
  <c r="E329" i="10"/>
  <c r="E446" i="10"/>
  <c r="E193" i="10"/>
  <c r="E379" i="10"/>
  <c r="E272" i="10"/>
  <c r="E407" i="10"/>
  <c r="E399" i="10"/>
  <c r="E204" i="10"/>
  <c r="E274" i="10"/>
  <c r="E367" i="10"/>
  <c r="E80" i="10"/>
  <c r="E115" i="10"/>
  <c r="E173" i="10"/>
  <c r="E47" i="10"/>
  <c r="E112" i="10"/>
  <c r="E95" i="10"/>
  <c r="E96" i="10"/>
  <c r="E26" i="10"/>
  <c r="E44" i="10"/>
  <c r="E256" i="10"/>
  <c r="E394" i="10"/>
  <c r="E229" i="10"/>
  <c r="E418" i="10"/>
  <c r="E354" i="10"/>
  <c r="E371" i="10"/>
  <c r="E271" i="10"/>
  <c r="E438" i="10"/>
  <c r="E402" i="10"/>
  <c r="E295" i="10"/>
  <c r="E439" i="10"/>
  <c r="E301" i="10"/>
  <c r="E434" i="10"/>
  <c r="E277" i="10"/>
  <c r="E311" i="10"/>
  <c r="E176" i="10"/>
  <c r="E114" i="10"/>
  <c r="E98" i="10"/>
  <c r="E46" i="10"/>
  <c r="E122" i="10"/>
  <c r="E78" i="10"/>
  <c r="E32" i="10"/>
  <c r="E142" i="10"/>
  <c r="E387" i="10"/>
  <c r="E245" i="10"/>
  <c r="E206" i="10"/>
  <c r="E207" i="10"/>
  <c r="E401" i="10"/>
  <c r="E285" i="10"/>
  <c r="E414" i="10"/>
  <c r="E314" i="10"/>
  <c r="E334" i="10"/>
  <c r="E350" i="10"/>
  <c r="E236" i="10"/>
  <c r="E197" i="10"/>
  <c r="E447" i="10"/>
  <c r="E368" i="10"/>
  <c r="E306" i="10"/>
  <c r="E133" i="10"/>
  <c r="E104" i="10"/>
  <c r="E58" i="10"/>
  <c r="E128" i="10"/>
  <c r="E66" i="10"/>
  <c r="E19" i="10"/>
  <c r="E170" i="10"/>
  <c r="E123" i="10"/>
  <c r="E107" i="10"/>
  <c r="E69" i="10"/>
  <c r="E423" i="10"/>
  <c r="E278" i="10"/>
  <c r="E257" i="10"/>
  <c r="E359" i="10"/>
  <c r="E377" i="10"/>
  <c r="E208" i="10"/>
  <c r="E296" i="10"/>
  <c r="E386" i="10"/>
  <c r="E120" i="10"/>
  <c r="E144" i="10"/>
  <c r="E121" i="10"/>
  <c r="E93" i="10"/>
  <c r="E253" i="10"/>
  <c r="E60" i="10"/>
  <c r="E14" i="10"/>
  <c r="E141" i="10"/>
  <c r="E435" i="10"/>
  <c r="E198" i="10"/>
  <c r="E424" i="10"/>
  <c r="E233" i="10"/>
  <c r="E376" i="10"/>
  <c r="E203" i="10"/>
  <c r="E318" i="10"/>
  <c r="E280" i="10"/>
  <c r="E200" i="10"/>
  <c r="E324" i="10"/>
  <c r="E397" i="10"/>
  <c r="E325" i="10"/>
  <c r="E320" i="10"/>
  <c r="E186" i="10"/>
  <c r="E429" i="10"/>
  <c r="E188" i="10"/>
  <c r="E216" i="10"/>
  <c r="E433" i="10"/>
  <c r="E166" i="10"/>
  <c r="E72" i="10"/>
  <c r="E71" i="10"/>
  <c r="E259" i="10"/>
  <c r="E412" i="10"/>
  <c r="E87" i="10"/>
  <c r="E22" i="10"/>
  <c r="E302" i="10"/>
  <c r="E347" i="10"/>
  <c r="E299" i="10"/>
  <c r="E310" i="10"/>
  <c r="E246" i="10"/>
  <c r="E262" i="10"/>
  <c r="E39" i="10"/>
  <c r="E116" i="10"/>
  <c r="E212" i="10"/>
  <c r="E103" i="10"/>
  <c r="E384" i="10"/>
  <c r="E18" i="10"/>
  <c r="E444" i="10"/>
  <c r="E332" i="10"/>
  <c r="E244" i="10"/>
  <c r="E151" i="10"/>
  <c r="E70" i="10"/>
  <c r="E119" i="10"/>
  <c r="E300" i="10"/>
  <c r="E20" i="10"/>
  <c r="E373" i="10"/>
  <c r="E38" i="10"/>
  <c r="E34" i="10"/>
  <c r="E84" i="10"/>
  <c r="E164" i="10"/>
  <c r="E211" i="10"/>
  <c r="E316" i="10"/>
  <c r="E380" i="10"/>
  <c r="E294" i="10"/>
  <c r="E363" i="10"/>
  <c r="E196" i="10"/>
  <c r="E273" i="10"/>
  <c r="E102" i="10"/>
  <c r="E357" i="10"/>
  <c r="E348" i="10"/>
  <c r="E353" i="10"/>
  <c r="E341" i="10"/>
  <c r="E36" i="10"/>
  <c r="E227" i="10"/>
  <c r="E342" i="10"/>
  <c r="E331" i="10"/>
  <c r="E254" i="10"/>
  <c r="E64" i="10"/>
  <c r="E50" i="10"/>
  <c r="E135" i="10"/>
  <c r="E180" i="10"/>
  <c r="E55" i="10"/>
  <c r="E209" i="10"/>
  <c r="E118" i="10"/>
  <c r="E270" i="10"/>
  <c r="E315" i="10"/>
  <c r="E230" i="10"/>
  <c r="E132" i="10"/>
  <c r="E417" i="10"/>
  <c r="E86" i="10"/>
  <c r="E289" i="10"/>
  <c r="E396" i="10"/>
  <c r="E23" i="10"/>
  <c r="E238" i="10"/>
  <c r="E275" i="10"/>
  <c r="E100" i="10"/>
  <c r="E134" i="10"/>
  <c r="E305" i="10"/>
  <c r="E54" i="10"/>
  <c r="E432" i="10"/>
  <c r="E150" i="10"/>
  <c r="E68" i="10"/>
  <c r="E148" i="10"/>
  <c r="E52" i="10"/>
  <c r="E241" i="10"/>
  <c r="E405" i="10"/>
  <c r="E283" i="10"/>
  <c r="E389" i="10"/>
  <c r="E364" i="10"/>
  <c r="E416" i="10"/>
  <c r="E385" i="10"/>
  <c r="E428" i="10"/>
  <c r="E183" i="10"/>
  <c r="E321" i="10"/>
  <c r="E284" i="10"/>
  <c r="E326" i="10"/>
  <c r="E379" i="9"/>
  <c r="E354" i="9"/>
  <c r="E314" i="9"/>
  <c r="E196" i="9"/>
  <c r="B7" i="9"/>
  <c r="B11" i="36" s="1"/>
  <c r="E434" i="9"/>
  <c r="E395" i="9"/>
  <c r="E418" i="9"/>
  <c r="E363" i="9"/>
  <c r="E244" i="9"/>
  <c r="E203" i="9"/>
  <c r="E338" i="9"/>
  <c r="E219" i="9"/>
  <c r="E39" i="9"/>
  <c r="E23" i="9"/>
  <c r="E402" i="9"/>
  <c r="E292" i="9"/>
  <c r="E235" i="9"/>
  <c r="E227" i="9"/>
  <c r="E87" i="9"/>
  <c r="E55" i="9"/>
  <c r="E251" i="9"/>
  <c r="E427" i="9"/>
  <c r="E347" i="9"/>
  <c r="E267" i="9"/>
  <c r="E386" i="9"/>
  <c r="E283" i="9"/>
  <c r="E210" i="9"/>
  <c r="E443" i="9"/>
  <c r="E361" i="9"/>
  <c r="E299" i="9"/>
  <c r="E291" i="9"/>
  <c r="E226" i="9"/>
  <c r="E218" i="9"/>
  <c r="E186" i="9"/>
  <c r="E167" i="9"/>
  <c r="E151" i="9"/>
  <c r="E135" i="9"/>
  <c r="E119" i="9"/>
  <c r="E103" i="9"/>
  <c r="E71" i="9"/>
  <c r="E282" i="9"/>
  <c r="E411" i="9"/>
  <c r="E370" i="9"/>
  <c r="E315" i="9"/>
  <c r="E250" i="9"/>
  <c r="E189" i="9"/>
  <c r="E331" i="9"/>
  <c r="E290" i="9"/>
  <c r="E345" i="9"/>
  <c r="E322" i="9"/>
  <c r="E306" i="9"/>
  <c r="E59" i="9"/>
  <c r="E43" i="9"/>
  <c r="E107" i="9"/>
  <c r="E27" i="9"/>
  <c r="E155" i="9"/>
  <c r="E21" i="9"/>
  <c r="E116" i="9"/>
  <c r="E28" i="9"/>
  <c r="E79" i="9"/>
  <c r="E134" i="9"/>
  <c r="E57" i="9"/>
  <c r="E31" i="9"/>
  <c r="E86" i="9"/>
  <c r="E132" i="9"/>
  <c r="E298" i="9"/>
  <c r="E365" i="9"/>
  <c r="E190" i="9"/>
  <c r="E377" i="9"/>
  <c r="E280" i="9"/>
  <c r="E316" i="9"/>
  <c r="E216" i="9"/>
  <c r="E310" i="9"/>
  <c r="E425" i="9"/>
  <c r="E408" i="9"/>
  <c r="E296" i="9"/>
  <c r="E44" i="9"/>
  <c r="E111" i="9"/>
  <c r="E146" i="9"/>
  <c r="E141" i="9"/>
  <c r="E41" i="9"/>
  <c r="E143" i="9"/>
  <c r="E92" i="9"/>
  <c r="E120" i="9"/>
  <c r="E221" i="9"/>
  <c r="E341" i="9"/>
  <c r="E271" i="9"/>
  <c r="E433" i="9"/>
  <c r="E407" i="9"/>
  <c r="E333" i="9"/>
  <c r="E372" i="9"/>
  <c r="E224" i="9"/>
  <c r="E228" i="9"/>
  <c r="E285" i="9"/>
  <c r="E426" i="9"/>
  <c r="E429" i="9"/>
  <c r="E50" i="9"/>
  <c r="E89" i="9"/>
  <c r="E176" i="9"/>
  <c r="E163" i="9"/>
  <c r="E15" i="9"/>
  <c r="E114" i="9"/>
  <c r="E181" i="9"/>
  <c r="E346" i="9"/>
  <c r="E420" i="9"/>
  <c r="E230" i="9"/>
  <c r="E382" i="9"/>
  <c r="E232" i="9"/>
  <c r="E388" i="9"/>
  <c r="E236" i="9"/>
  <c r="E441" i="9"/>
  <c r="E368" i="9"/>
  <c r="E242" i="9"/>
  <c r="E82" i="9"/>
  <c r="E60" i="9"/>
  <c r="E156" i="9"/>
  <c r="E95" i="9"/>
  <c r="E61" i="9"/>
  <c r="E12" i="9"/>
  <c r="E152" i="9"/>
  <c r="E25" i="9"/>
  <c r="E153" i="9"/>
  <c r="E131" i="9"/>
  <c r="E127" i="9"/>
  <c r="E166" i="9"/>
  <c r="E431" i="9"/>
  <c r="E246" i="9"/>
  <c r="E380" i="9"/>
  <c r="E348" i="9"/>
  <c r="E279" i="9"/>
  <c r="E342" i="9"/>
  <c r="E437" i="9"/>
  <c r="E206" i="9"/>
  <c r="E308" i="9"/>
  <c r="E343" i="9"/>
  <c r="E410" i="9"/>
  <c r="E252" i="9"/>
  <c r="E403" i="9"/>
  <c r="E334" i="9"/>
  <c r="E326" i="9"/>
  <c r="E447" i="9"/>
  <c r="E47" i="9"/>
  <c r="E93" i="9"/>
  <c r="E194" i="9"/>
  <c r="E169" i="9"/>
  <c r="E118" i="9"/>
  <c r="E52" i="9"/>
  <c r="E148" i="9"/>
  <c r="E340" i="9"/>
  <c r="E350" i="9"/>
  <c r="E405" i="9"/>
  <c r="E193" i="9"/>
  <c r="E324" i="9"/>
  <c r="E229" i="9"/>
  <c r="E237" i="9"/>
  <c r="E204" i="9"/>
  <c r="E20" i="9"/>
  <c r="E98" i="9"/>
  <c r="E294" i="9"/>
  <c r="E38" i="9"/>
  <c r="E175" i="9"/>
  <c r="E105" i="9"/>
  <c r="E72" i="9"/>
  <c r="E18" i="9"/>
  <c r="E281" i="9"/>
  <c r="E265" i="9"/>
  <c r="E159" i="9"/>
  <c r="E130" i="9"/>
  <c r="E85" i="9"/>
  <c r="E185" i="9"/>
  <c r="E165" i="9"/>
  <c r="E137" i="9"/>
  <c r="E318" i="9"/>
  <c r="E254" i="9"/>
  <c r="E198" i="9"/>
  <c r="E353" i="9"/>
  <c r="E337" i="9"/>
  <c r="E183" i="9"/>
  <c r="E423" i="9"/>
  <c r="E260" i="9"/>
  <c r="E428" i="9"/>
  <c r="E273" i="9"/>
  <c r="E409" i="9"/>
  <c r="E257" i="9"/>
  <c r="E339" i="9"/>
  <c r="E332" i="9"/>
  <c r="E104" i="9"/>
  <c r="E140" i="9"/>
  <c r="E45" i="9"/>
  <c r="E29" i="9"/>
  <c r="E13" i="9"/>
  <c r="E36" i="9"/>
  <c r="E172" i="9"/>
  <c r="E262" i="9"/>
  <c r="E355" i="9"/>
  <c r="E436" i="9"/>
  <c r="E270" i="9"/>
  <c r="E357" i="9"/>
  <c r="E268" i="9"/>
  <c r="E413" i="9"/>
  <c r="E188" i="9"/>
  <c r="E302" i="9"/>
  <c r="E225" i="9"/>
  <c r="E187" i="9"/>
  <c r="E133" i="9"/>
  <c r="E83" i="9"/>
  <c r="E177" i="9"/>
  <c r="E164" i="9"/>
  <c r="E272" i="9"/>
  <c r="E231" i="9"/>
  <c r="E295" i="9"/>
  <c r="E364" i="9"/>
  <c r="E442" i="9"/>
  <c r="E391" i="9"/>
  <c r="E328" i="9"/>
  <c r="E378" i="9"/>
  <c r="E401" i="9"/>
  <c r="E191" i="9"/>
  <c r="E439" i="9"/>
  <c r="E278" i="9"/>
  <c r="E424" i="9"/>
  <c r="E398" i="9"/>
  <c r="E349" i="9"/>
  <c r="E358" i="9"/>
  <c r="E22" i="9"/>
  <c r="E371" i="9"/>
  <c r="E419" i="9"/>
  <c r="E115" i="9"/>
  <c r="E66" i="9"/>
  <c r="E264" i="9"/>
  <c r="E139" i="9"/>
  <c r="E157" i="9"/>
  <c r="E56" i="9"/>
  <c r="E40" i="9"/>
  <c r="E171" i="9"/>
  <c r="E147" i="9"/>
  <c r="E180" i="9"/>
  <c r="E245" i="9"/>
  <c r="E362" i="9"/>
  <c r="E222" i="9"/>
  <c r="E394" i="9"/>
  <c r="E367" i="9"/>
  <c r="E276" i="9"/>
  <c r="E309" i="9"/>
  <c r="E212" i="9"/>
  <c r="E384" i="9"/>
  <c r="E101" i="9"/>
  <c r="E77" i="9"/>
  <c r="E150" i="9"/>
  <c r="E24" i="9"/>
  <c r="E247" i="9"/>
  <c r="E91" i="9"/>
  <c r="E289" i="9"/>
  <c r="E359" i="9"/>
  <c r="E374" i="9"/>
  <c r="E286" i="9"/>
  <c r="E417" i="9"/>
  <c r="E381" i="9"/>
  <c r="E207" i="9"/>
  <c r="E284" i="9"/>
  <c r="E445" i="9"/>
  <c r="E440" i="9"/>
  <c r="E446" i="9"/>
  <c r="E220" i="9"/>
  <c r="E261" i="9"/>
  <c r="E117" i="9"/>
  <c r="E149" i="9"/>
  <c r="E274" i="9"/>
  <c r="E162" i="9"/>
  <c r="E100" i="9"/>
  <c r="E200" i="9"/>
  <c r="E67" i="9"/>
  <c r="E63" i="9"/>
  <c r="E51" i="9"/>
  <c r="E266" i="9"/>
  <c r="E102" i="9"/>
  <c r="E253" i="9"/>
  <c r="E375" i="9"/>
  <c r="E311" i="9"/>
  <c r="E356" i="9"/>
  <c r="E412" i="9"/>
  <c r="E387" i="9"/>
  <c r="E325" i="9"/>
  <c r="E293" i="9"/>
  <c r="E373" i="9"/>
  <c r="E399" i="9"/>
  <c r="E397" i="9"/>
  <c r="E173" i="9"/>
  <c r="E88" i="9"/>
  <c r="E321" i="9"/>
  <c r="E199" i="9"/>
  <c r="E54" i="9"/>
  <c r="E329" i="9"/>
  <c r="E178" i="9"/>
  <c r="E108" i="9"/>
  <c r="E313" i="9"/>
  <c r="E121" i="9"/>
  <c r="E53" i="9"/>
  <c r="E37" i="9"/>
  <c r="E389" i="9"/>
  <c r="E307" i="9"/>
  <c r="E255" i="9"/>
  <c r="E392" i="9"/>
  <c r="E422" i="9"/>
  <c r="E215" i="9"/>
  <c r="E269" i="9"/>
  <c r="E241" i="9"/>
  <c r="E73" i="9"/>
  <c r="E35" i="9"/>
  <c r="E209" i="9"/>
  <c r="E70" i="9"/>
  <c r="E300" i="9"/>
  <c r="E390" i="9"/>
  <c r="E182" i="9"/>
  <c r="E396" i="9"/>
  <c r="E366" i="9"/>
  <c r="E393" i="9"/>
  <c r="E330" i="9"/>
  <c r="E301" i="9"/>
  <c r="E385" i="9"/>
  <c r="E438" i="9"/>
  <c r="E192" i="9"/>
  <c r="E99" i="9"/>
  <c r="E234" i="9"/>
  <c r="E168" i="9"/>
  <c r="E84" i="9"/>
  <c r="E68" i="9"/>
  <c r="E19" i="9"/>
  <c r="E125" i="9"/>
  <c r="E76" i="9"/>
  <c r="E414" i="9"/>
  <c r="E197" i="9"/>
  <c r="E327" i="9"/>
  <c r="E214" i="9"/>
  <c r="E406" i="9"/>
  <c r="E404" i="9"/>
  <c r="E217" i="9"/>
  <c r="E34" i="9"/>
  <c r="E305" i="9"/>
  <c r="E123" i="9"/>
  <c r="E124" i="9"/>
  <c r="E248" i="9"/>
  <c r="E136" i="9"/>
  <c r="E69" i="9"/>
  <c r="E75" i="9"/>
  <c r="E109" i="9"/>
  <c r="E435" i="9"/>
  <c r="E213" i="9"/>
  <c r="E415" i="9"/>
  <c r="E205" i="9"/>
  <c r="E238" i="9"/>
  <c r="E416" i="9"/>
  <c r="E421" i="9"/>
  <c r="E444" i="9"/>
  <c r="E369" i="9"/>
  <c r="E383" i="9"/>
  <c r="E317" i="9"/>
  <c r="E277" i="9"/>
  <c r="E258" i="9"/>
  <c r="E208" i="9"/>
  <c r="E344" i="9"/>
  <c r="E179" i="9"/>
  <c r="E184" i="9"/>
  <c r="E170" i="9"/>
  <c r="E320" i="9"/>
  <c r="E129" i="9"/>
  <c r="E30" i="9"/>
  <c r="E201" i="9"/>
  <c r="E304" i="9"/>
  <c r="E223" i="9"/>
  <c r="E430" i="9"/>
  <c r="E287" i="9"/>
  <c r="E64" i="9"/>
  <c r="E239" i="9"/>
  <c r="E161" i="9"/>
  <c r="E113" i="9"/>
  <c r="E110" i="9"/>
  <c r="E195" i="9"/>
  <c r="E202" i="9"/>
  <c r="E106" i="9"/>
  <c r="E303" i="9"/>
  <c r="E335" i="9"/>
  <c r="E376" i="9"/>
  <c r="E112" i="9"/>
  <c r="E42" i="9"/>
  <c r="E144" i="9"/>
  <c r="E138" i="9"/>
  <c r="E26" i="9"/>
  <c r="E62" i="9"/>
  <c r="E96" i="9"/>
  <c r="E319" i="9"/>
  <c r="E352" i="9"/>
  <c r="E17" i="9"/>
  <c r="E90" i="9"/>
  <c r="E142" i="9"/>
  <c r="E78" i="9"/>
  <c r="E81" i="9"/>
  <c r="E312" i="9"/>
  <c r="E259" i="9"/>
  <c r="E256" i="9"/>
  <c r="E122" i="9"/>
  <c r="E174" i="9"/>
  <c r="E33" i="9"/>
  <c r="E360" i="9"/>
  <c r="E154" i="9"/>
  <c r="E128" i="9"/>
  <c r="E94" i="9"/>
  <c r="E14" i="9"/>
  <c r="E275" i="9"/>
  <c r="E351" i="9"/>
  <c r="E263" i="9"/>
  <c r="E400" i="9"/>
  <c r="E65" i="9"/>
  <c r="E160" i="9"/>
  <c r="E249" i="9"/>
  <c r="E432" i="9"/>
  <c r="E336" i="9"/>
  <c r="E158" i="9"/>
  <c r="E233" i="9"/>
  <c r="E46" i="9"/>
  <c r="E211" i="9"/>
  <c r="E126" i="9"/>
  <c r="E49" i="9"/>
  <c r="E297" i="9"/>
  <c r="E16" i="9"/>
  <c r="E288" i="9"/>
  <c r="E48" i="9"/>
  <c r="E240" i="9"/>
  <c r="E74" i="9"/>
  <c r="E80" i="9"/>
  <c r="E58" i="9"/>
  <c r="E32" i="9"/>
  <c r="E97" i="9"/>
  <c r="E145" i="9"/>
  <c r="E323" i="9"/>
  <c r="E243" i="9"/>
  <c r="E375" i="8"/>
  <c r="E233" i="8"/>
  <c r="E17" i="8"/>
  <c r="E71" i="8"/>
  <c r="E147" i="8"/>
  <c r="E263" i="8"/>
  <c r="E323" i="8"/>
  <c r="E174" i="8"/>
  <c r="E363" i="8"/>
  <c r="E221" i="8"/>
  <c r="E67" i="8"/>
  <c r="E112" i="8"/>
  <c r="E314" i="8"/>
  <c r="E189" i="8"/>
  <c r="E27" i="8"/>
  <c r="E259" i="8"/>
  <c r="E125" i="8"/>
  <c r="E332" i="8"/>
  <c r="E118" i="8"/>
  <c r="E386" i="8"/>
  <c r="E410" i="8"/>
  <c r="E371" i="8"/>
  <c r="E83" i="8"/>
  <c r="E208" i="8"/>
  <c r="E258" i="8"/>
  <c r="E61" i="8"/>
  <c r="E31" i="8"/>
  <c r="E292" i="8"/>
  <c r="E163" i="8"/>
  <c r="E177" i="8"/>
  <c r="E158" i="8"/>
  <c r="E33" i="8"/>
  <c r="E437" i="8"/>
  <c r="E25" i="8"/>
  <c r="E203" i="8"/>
  <c r="E81" i="8"/>
  <c r="E357" i="8"/>
  <c r="E273" i="8"/>
  <c r="E200" i="8"/>
  <c r="E445" i="8"/>
  <c r="E289" i="8"/>
  <c r="E351" i="8"/>
  <c r="E18" i="8"/>
  <c r="E296" i="8"/>
  <c r="E36" i="8"/>
  <c r="E171" i="8"/>
  <c r="E149" i="8"/>
  <c r="E51" i="8"/>
  <c r="E68" i="8"/>
  <c r="E111" i="8"/>
  <c r="E44" i="8"/>
  <c r="E195" i="8"/>
  <c r="E156" i="8"/>
  <c r="E393" i="8"/>
  <c r="E240" i="8"/>
  <c r="E150" i="8"/>
  <c r="E65" i="8"/>
  <c r="E300" i="8"/>
  <c r="E236" i="8"/>
  <c r="E230" i="8"/>
  <c r="E431" i="8"/>
  <c r="E442" i="8"/>
  <c r="E253" i="8"/>
  <c r="E223" i="8"/>
  <c r="E80" i="8"/>
  <c r="E142" i="8"/>
  <c r="E237" i="8"/>
  <c r="E179" i="8"/>
  <c r="E440" i="8"/>
  <c r="E360" i="8"/>
  <c r="E408" i="8"/>
  <c r="E324" i="8"/>
  <c r="E297" i="8"/>
  <c r="E333" i="8"/>
  <c r="E110" i="8"/>
  <c r="E45" i="8"/>
  <c r="E430" i="8"/>
  <c r="E104" i="8"/>
  <c r="E322" i="8"/>
  <c r="E213" i="8"/>
  <c r="E342" i="8"/>
  <c r="E392" i="8"/>
  <c r="E57" i="8"/>
  <c r="E369" i="8"/>
  <c r="E293" i="8"/>
  <c r="E114" i="8"/>
  <c r="E413" i="8"/>
  <c r="E275" i="8"/>
  <c r="E211" i="8"/>
  <c r="E72" i="8"/>
  <c r="E28" i="8"/>
  <c r="E372" i="8"/>
  <c r="E53" i="8"/>
  <c r="E26" i="8"/>
  <c r="E108" i="8"/>
  <c r="E432" i="8"/>
  <c r="E165" i="8"/>
  <c r="E347" i="8"/>
  <c r="E286" i="8"/>
  <c r="E378" i="8"/>
  <c r="E406" i="8"/>
  <c r="E446" i="8"/>
  <c r="E128" i="8"/>
  <c r="E434" i="8"/>
  <c r="E320" i="8"/>
  <c r="E196" i="8"/>
  <c r="E319" i="8"/>
  <c r="E116" i="8"/>
  <c r="E252" i="8"/>
  <c r="E143" i="8"/>
  <c r="E164" i="8"/>
  <c r="E411" i="8"/>
  <c r="E235" i="8"/>
  <c r="E29" i="8"/>
  <c r="E22" i="8"/>
  <c r="E32" i="8"/>
  <c r="E87" i="8"/>
  <c r="E424" i="8"/>
  <c r="E193" i="8"/>
  <c r="E311" i="8"/>
  <c r="E417" i="8"/>
  <c r="E117" i="8"/>
  <c r="E229" i="8"/>
  <c r="E39" i="8"/>
  <c r="E202" i="8"/>
  <c r="E84" i="8"/>
  <c r="E274" i="8"/>
  <c r="E227" i="8"/>
  <c r="E303" i="8"/>
  <c r="E379" i="8"/>
  <c r="E206" i="8"/>
  <c r="E63" i="8"/>
  <c r="E254" i="8"/>
  <c r="E168" i="8"/>
  <c r="E261" i="8"/>
  <c r="E205" i="8"/>
  <c r="E276" i="8"/>
  <c r="E201" i="8"/>
  <c r="E308" i="8"/>
  <c r="E271" i="8"/>
  <c r="E129" i="8"/>
  <c r="E19" i="8"/>
  <c r="E102" i="8"/>
  <c r="E140" i="8"/>
  <c r="E75" i="8"/>
  <c r="E281" i="8"/>
  <c r="E423" i="8"/>
  <c r="E56" i="8"/>
  <c r="E277" i="8"/>
  <c r="E443" i="8"/>
  <c r="E178" i="8"/>
  <c r="E353" i="8"/>
  <c r="E137" i="8"/>
  <c r="E220" i="8"/>
  <c r="E260" i="8"/>
  <c r="E160" i="8"/>
  <c r="E101" i="8"/>
  <c r="E265" i="8"/>
  <c r="E321" i="8"/>
  <c r="E418" i="8"/>
  <c r="E115" i="8"/>
  <c r="E425" i="8"/>
  <c r="E66" i="8"/>
  <c r="E24" i="8"/>
  <c r="E62" i="8"/>
  <c r="E148" i="8"/>
  <c r="E422" i="8"/>
  <c r="E242" i="8"/>
  <c r="E181" i="8"/>
  <c r="E414" i="8"/>
  <c r="E119" i="8"/>
  <c r="E162" i="8"/>
  <c r="E255" i="8"/>
  <c r="E416" i="8"/>
  <c r="E387" i="8"/>
  <c r="E415" i="8"/>
  <c r="E264" i="8"/>
  <c r="E95" i="8"/>
  <c r="E368" i="8"/>
  <c r="E397" i="8"/>
  <c r="E106" i="8"/>
  <c r="E89" i="8"/>
  <c r="E337" i="8"/>
  <c r="E377" i="8"/>
  <c r="E331" i="8"/>
  <c r="E403" i="8"/>
  <c r="E186" i="8"/>
  <c r="E30" i="8"/>
  <c r="E124" i="8"/>
  <c r="E302" i="8"/>
  <c r="E60" i="8"/>
  <c r="E133" i="8"/>
  <c r="E167" i="8"/>
  <c r="E46" i="8"/>
  <c r="E50" i="8"/>
  <c r="E291" i="8"/>
  <c r="E339" i="8"/>
  <c r="E384" i="8"/>
  <c r="E151" i="8"/>
  <c r="E428" i="8"/>
  <c r="E216" i="8"/>
  <c r="E13" i="8"/>
  <c r="E121" i="8"/>
  <c r="E135" i="8"/>
  <c r="E232" i="8"/>
  <c r="E409" i="8"/>
  <c r="E344" i="8"/>
  <c r="E188" i="8"/>
  <c r="E366" i="8"/>
  <c r="E138" i="8"/>
  <c r="E172" i="8"/>
  <c r="E152" i="8"/>
  <c r="E161" i="8"/>
  <c r="E91" i="8"/>
  <c r="E316" i="8"/>
  <c r="E145" i="8"/>
  <c r="E395" i="8"/>
  <c r="E90" i="8"/>
  <c r="E76" i="8"/>
  <c r="E47" i="8"/>
  <c r="E94" i="8"/>
  <c r="E154" i="8"/>
  <c r="E272" i="8"/>
  <c r="E243" i="8"/>
  <c r="E394" i="8"/>
  <c r="E219" i="8"/>
  <c r="E120" i="8"/>
  <c r="E212" i="8"/>
  <c r="E234" i="8"/>
  <c r="E343" i="8"/>
  <c r="E376" i="8"/>
  <c r="E100" i="8"/>
  <c r="E52" i="8"/>
  <c r="E419" i="8"/>
  <c r="E131" i="8"/>
  <c r="E279" i="8"/>
  <c r="E355" i="8"/>
  <c r="E280" i="8"/>
  <c r="E399" i="8"/>
  <c r="E269" i="8"/>
  <c r="E288" i="8"/>
  <c r="E20" i="8"/>
  <c r="E268" i="8"/>
  <c r="E239" i="8"/>
  <c r="E256" i="8"/>
  <c r="E354" i="8"/>
  <c r="E103" i="8"/>
  <c r="E334" i="8"/>
  <c r="E54" i="8"/>
  <c r="E330" i="8"/>
  <c r="E97" i="8"/>
  <c r="E146" i="8"/>
  <c r="E113" i="8"/>
  <c r="E336" i="8"/>
  <c r="E313" i="8"/>
  <c r="E136" i="8"/>
  <c r="E346" i="8"/>
  <c r="E356" i="8"/>
  <c r="E35" i="8"/>
  <c r="E144" i="8"/>
  <c r="E447" i="8"/>
  <c r="E441" i="8"/>
  <c r="E436" i="8"/>
  <c r="E348" i="8"/>
  <c r="E388" i="8"/>
  <c r="E42" i="8"/>
  <c r="E96" i="8"/>
  <c r="E266" i="8"/>
  <c r="E207" i="8"/>
  <c r="E352" i="8"/>
  <c r="E14" i="8"/>
  <c r="E21" i="8"/>
  <c r="E358" i="8"/>
  <c r="E370" i="8"/>
  <c r="E79" i="8"/>
  <c r="E55" i="8"/>
  <c r="E373" i="8"/>
  <c r="E122" i="8"/>
  <c r="E404" i="8"/>
  <c r="E157" i="8"/>
  <c r="E326" i="8"/>
  <c r="E381" i="8"/>
  <c r="E214" i="8"/>
  <c r="E187" i="8"/>
  <c r="E215" i="8"/>
  <c r="E48" i="8"/>
  <c r="E304" i="8"/>
  <c r="E299" i="8"/>
  <c r="E312" i="8"/>
  <c r="E58" i="8"/>
  <c r="E380" i="8"/>
  <c r="E426" i="8"/>
  <c r="E245" i="8"/>
  <c r="E85" i="8"/>
  <c r="E401" i="8"/>
  <c r="E335" i="8"/>
  <c r="E287" i="8"/>
  <c r="E82" i="8"/>
  <c r="E362" i="8"/>
  <c r="E40" i="8"/>
  <c r="E41" i="8"/>
  <c r="E77" i="8"/>
  <c r="E192" i="8"/>
  <c r="E398" i="8"/>
  <c r="E222" i="8"/>
  <c r="E405" i="8"/>
  <c r="E309" i="8"/>
  <c r="E180" i="8"/>
  <c r="E197" i="8"/>
  <c r="E37" i="8"/>
  <c r="E325" i="8"/>
  <c r="E228" i="8"/>
  <c r="E134" i="8"/>
  <c r="E198" i="8"/>
  <c r="E267" i="8"/>
  <c r="E327" i="8"/>
  <c r="E107" i="8"/>
  <c r="E69" i="8"/>
  <c r="E139" i="8"/>
  <c r="E310" i="8"/>
  <c r="E248" i="8"/>
  <c r="E305" i="8"/>
  <c r="E217" i="8"/>
  <c r="E283" i="8"/>
  <c r="E433" i="8"/>
  <c r="E361" i="8"/>
  <c r="E385" i="8"/>
  <c r="E338" i="8"/>
  <c r="E435" i="8"/>
  <c r="E194" i="8"/>
  <c r="E367" i="8"/>
  <c r="E294" i="8"/>
  <c r="E345" i="8"/>
  <c r="E43" i="8"/>
  <c r="E99" i="8"/>
  <c r="E224" i="8"/>
  <c r="E23" i="8"/>
  <c r="E241" i="8"/>
  <c r="E98" i="8"/>
  <c r="E169" i="8"/>
  <c r="E176" i="8"/>
  <c r="E382" i="8"/>
  <c r="E123" i="8"/>
  <c r="E218" i="8"/>
  <c r="E88" i="8"/>
  <c r="E59" i="8"/>
  <c r="E238" i="8"/>
  <c r="E270" i="8"/>
  <c r="E315" i="8"/>
  <c r="E420" i="8"/>
  <c r="E298" i="8"/>
  <c r="E92" i="8"/>
  <c r="E16" i="8"/>
  <c r="E340" i="8"/>
  <c r="E383" i="8"/>
  <c r="E86" i="8"/>
  <c r="E64" i="8"/>
  <c r="E127" i="8"/>
  <c r="E317" i="8"/>
  <c r="E126" i="8"/>
  <c r="E341" i="8"/>
  <c r="E391" i="8"/>
  <c r="E141" i="8"/>
  <c r="E15" i="8"/>
  <c r="E109" i="8"/>
  <c r="E209" i="8"/>
  <c r="E166" i="8"/>
  <c r="E155" i="8"/>
  <c r="E70" i="8"/>
  <c r="E284" i="8"/>
  <c r="E49" i="8"/>
  <c r="E159" i="8"/>
  <c r="E225" i="8"/>
  <c r="E400" i="8"/>
  <c r="E74" i="8"/>
  <c r="E374" i="8"/>
  <c r="E173" i="8"/>
  <c r="E93" i="8"/>
  <c r="E250" i="8"/>
  <c r="E38" i="8"/>
  <c r="E249" i="8"/>
  <c r="E34" i="8"/>
  <c r="E307" i="8"/>
  <c r="E421" i="8"/>
  <c r="E306" i="8"/>
  <c r="E185" i="8"/>
  <c r="E251" i="8"/>
  <c r="E170" i="8"/>
  <c r="E301" i="8"/>
  <c r="E204" i="8"/>
  <c r="E231" i="8"/>
  <c r="E199" i="8"/>
  <c r="E295" i="8"/>
  <c r="E390" i="8"/>
  <c r="E130" i="8"/>
  <c r="E183" i="8"/>
  <c r="E349" i="8"/>
  <c r="E257" i="8"/>
  <c r="E278" i="8"/>
  <c r="E407" i="8"/>
  <c r="E365" i="8"/>
  <c r="E73" i="8"/>
  <c r="E282" i="8"/>
  <c r="E285" i="8"/>
  <c r="E78" i="8"/>
  <c r="E359" i="8"/>
  <c r="E210" i="8"/>
  <c r="E329" i="8"/>
  <c r="E396" i="8"/>
  <c r="E318" i="8"/>
  <c r="E132" i="8"/>
  <c r="E427" i="8"/>
  <c r="E191" i="8"/>
  <c r="E389" i="8"/>
  <c r="E190" i="8"/>
  <c r="E184" i="8"/>
  <c r="E12" i="8"/>
  <c r="E246" i="8"/>
  <c r="E412" i="8"/>
  <c r="E262" i="8"/>
  <c r="E226" i="8"/>
  <c r="E350" i="8"/>
  <c r="E429" i="8"/>
  <c r="E444" i="8"/>
  <c r="E182" i="8"/>
  <c r="E175" i="8"/>
  <c r="E439" i="8"/>
  <c r="E402" i="8"/>
  <c r="E328" i="8"/>
  <c r="E105" i="8"/>
  <c r="E247" i="8"/>
  <c r="E244" i="8"/>
  <c r="E153" i="8"/>
  <c r="E364" i="8"/>
  <c r="E290" i="8"/>
  <c r="E438" i="8"/>
  <c r="B7" i="8"/>
  <c r="B6" i="25" l="1"/>
  <c r="B47" i="35" s="1"/>
  <c r="B6" i="20"/>
  <c r="B42" i="35" s="1"/>
  <c r="B6" i="21"/>
  <c r="B43" i="35" s="1"/>
  <c r="B10" i="36"/>
  <c r="B8" i="7"/>
  <c r="B8" i="25"/>
  <c r="B6" i="31"/>
  <c r="B52" i="35" s="1"/>
  <c r="F4" i="35" a="1"/>
  <c r="B8" i="24"/>
  <c r="B8" i="20"/>
  <c r="B8" i="33"/>
  <c r="B8" i="23"/>
  <c r="B8" i="31"/>
  <c r="B8" i="29"/>
  <c r="B8" i="30"/>
  <c r="B8" i="21"/>
  <c r="B6" i="33"/>
  <c r="B54" i="35" s="1"/>
  <c r="B8" i="22"/>
  <c r="B8" i="27"/>
  <c r="B8" i="28"/>
  <c r="B8" i="32"/>
  <c r="B6" i="32"/>
  <c r="B53" i="35" s="1"/>
  <c r="B6" i="30"/>
  <c r="B51" i="35" s="1"/>
  <c r="B6" i="29"/>
  <c r="B50" i="35" s="1"/>
  <c r="B6" i="28"/>
  <c r="B49" i="35" s="1"/>
  <c r="B6" i="27"/>
  <c r="B48" i="35" s="1"/>
  <c r="B6" i="24"/>
  <c r="B46" i="35" s="1"/>
  <c r="B6" i="23"/>
  <c r="B45" i="35" s="1"/>
  <c r="B6" i="22"/>
  <c r="B44" i="35" s="1"/>
  <c r="B6" i="15"/>
  <c r="B38" i="35" s="1"/>
  <c r="B6" i="19"/>
  <c r="B41" i="35" s="1"/>
  <c r="B6" i="17"/>
  <c r="B40" i="35" s="1"/>
  <c r="B6" i="16"/>
  <c r="B39" i="35" s="1"/>
  <c r="B6" i="14"/>
  <c r="B37" i="35" s="1"/>
  <c r="B6" i="12"/>
  <c r="B35" i="35" s="1"/>
  <c r="B6" i="13"/>
  <c r="B36" i="35" s="1"/>
  <c r="B6" i="11"/>
  <c r="B34" i="35" s="1"/>
  <c r="B6" i="10"/>
  <c r="B33" i="35" s="1"/>
  <c r="B6" i="9"/>
  <c r="B32" i="35" s="1"/>
  <c r="B6" i="8"/>
  <c r="B31" i="35" s="1"/>
  <c r="G47" i="21" l="1"/>
  <c r="G112" i="21"/>
  <c r="G90" i="21"/>
  <c r="G258" i="21"/>
  <c r="G220" i="21"/>
  <c r="G118" i="21"/>
  <c r="G283" i="21"/>
  <c r="G203" i="21"/>
  <c r="G355" i="21"/>
  <c r="G79" i="21"/>
  <c r="G278" i="21"/>
  <c r="G85" i="21"/>
  <c r="G57" i="21"/>
  <c r="G419" i="21"/>
  <c r="G306" i="21"/>
  <c r="G63" i="21"/>
  <c r="G234" i="21"/>
  <c r="G156" i="21"/>
  <c r="G126" i="21"/>
  <c r="G444" i="21"/>
  <c r="G23" i="21"/>
  <c r="G414" i="21"/>
  <c r="G163" i="21"/>
  <c r="G54" i="21"/>
  <c r="G187" i="21"/>
  <c r="G231" i="21"/>
  <c r="G394" i="21"/>
  <c r="G42" i="21"/>
  <c r="G254" i="21"/>
  <c r="G240" i="21"/>
  <c r="G155" i="21"/>
  <c r="G441" i="21"/>
  <c r="G141" i="21"/>
  <c r="G29" i="21"/>
  <c r="G352" i="21"/>
  <c r="G173" i="21"/>
  <c r="G243" i="21"/>
  <c r="G263" i="21"/>
  <c r="G132" i="21"/>
  <c r="G447" i="21"/>
  <c r="G185" i="21"/>
  <c r="G373" i="21"/>
  <c r="G340" i="21"/>
  <c r="G361" i="21"/>
  <c r="G319" i="21"/>
  <c r="G277" i="21"/>
  <c r="G363" i="21"/>
  <c r="G139" i="21"/>
  <c r="G191" i="21"/>
  <c r="G43" i="21"/>
  <c r="G382" i="21"/>
  <c r="G367" i="21"/>
  <c r="G214" i="21"/>
  <c r="G302" i="21"/>
  <c r="G269" i="21"/>
  <c r="G286" i="21"/>
  <c r="G116" i="21"/>
  <c r="G223" i="21"/>
  <c r="G378" i="21"/>
  <c r="G171" i="21"/>
  <c r="G400" i="21"/>
  <c r="G376" i="21"/>
  <c r="G30" i="21"/>
  <c r="G311" i="21"/>
  <c r="G111" i="21"/>
  <c r="G100" i="21"/>
  <c r="G255" i="21"/>
  <c r="G410" i="21"/>
  <c r="G387" i="21"/>
  <c r="G198" i="21"/>
  <c r="G409" i="21"/>
  <c r="G307" i="21"/>
  <c r="G253" i="21"/>
  <c r="G329" i="21"/>
  <c r="G152" i="21"/>
  <c r="G285" i="21"/>
  <c r="G264" i="21"/>
  <c r="G206" i="21"/>
  <c r="G412" i="21"/>
  <c r="G12" i="21"/>
  <c r="G418" i="21"/>
  <c r="G332" i="21"/>
  <c r="G322" i="21"/>
  <c r="G411" i="21"/>
  <c r="G24" i="21"/>
  <c r="G273" i="21"/>
  <c r="G442" i="21"/>
  <c r="G215" i="21"/>
  <c r="G439" i="21"/>
  <c r="G381" i="21"/>
  <c r="G178" i="21"/>
  <c r="G68" i="21"/>
  <c r="G335" i="21"/>
  <c r="G388" i="21"/>
  <c r="G170" i="21"/>
  <c r="G161" i="21"/>
  <c r="G229" i="21"/>
  <c r="G89" i="21"/>
  <c r="G183" i="21"/>
  <c r="G143" i="21"/>
  <c r="G413" i="21"/>
  <c r="G75" i="21"/>
  <c r="G344" i="21"/>
  <c r="G53" i="21"/>
  <c r="G97" i="21"/>
  <c r="G296" i="21"/>
  <c r="G66" i="21"/>
  <c r="G158" i="21"/>
  <c r="G167" i="21"/>
  <c r="G415" i="21"/>
  <c r="G159" i="21"/>
  <c r="G354" i="21"/>
  <c r="G353" i="21"/>
  <c r="G124" i="21"/>
  <c r="G17" i="21"/>
  <c r="G305" i="21"/>
  <c r="G117" i="21"/>
  <c r="G338" i="21"/>
  <c r="G324" i="21"/>
  <c r="G346" i="21"/>
  <c r="G383" i="21"/>
  <c r="G71" i="21"/>
  <c r="G300" i="21"/>
  <c r="G147" i="21"/>
  <c r="G445" i="21"/>
  <c r="G205" i="21"/>
  <c r="G356" i="21"/>
  <c r="G297" i="21"/>
  <c r="G420" i="21"/>
  <c r="G134" i="21"/>
  <c r="G365" i="21"/>
  <c r="G434" i="21"/>
  <c r="G401" i="21"/>
  <c r="G226" i="21"/>
  <c r="G309" i="21"/>
  <c r="G403" i="21"/>
  <c r="G175" i="21"/>
  <c r="G222" i="21"/>
  <c r="G343" i="21"/>
  <c r="G219" i="21"/>
  <c r="G34" i="21"/>
  <c r="G108" i="21"/>
  <c r="G109" i="21"/>
  <c r="G347" i="21"/>
  <c r="G162" i="21"/>
  <c r="G314" i="21"/>
  <c r="G374" i="21"/>
  <c r="G91" i="21"/>
  <c r="G25" i="21"/>
  <c r="G166" i="21"/>
  <c r="G323" i="21"/>
  <c r="G432" i="21"/>
  <c r="G102" i="21"/>
  <c r="G27" i="21"/>
  <c r="G67" i="21"/>
  <c r="G202" i="21"/>
  <c r="G179" i="21"/>
  <c r="G217" i="21"/>
  <c r="G125" i="21"/>
  <c r="G210" i="21"/>
  <c r="G366" i="21"/>
  <c r="G316" i="21"/>
  <c r="G129" i="21"/>
  <c r="G106" i="21"/>
  <c r="G211" i="21"/>
  <c r="G204" i="21"/>
  <c r="G20" i="21"/>
  <c r="G405" i="21"/>
  <c r="G28" i="21"/>
  <c r="G375" i="21"/>
  <c r="G325" i="21"/>
  <c r="G308" i="21"/>
  <c r="G58" i="21"/>
  <c r="G245" i="21"/>
  <c r="G13" i="21"/>
  <c r="G22" i="21"/>
  <c r="G87" i="21"/>
  <c r="G200" i="21"/>
  <c r="G288" i="21"/>
  <c r="G113" i="21"/>
  <c r="G101" i="21"/>
  <c r="G121" i="21"/>
  <c r="G148" i="21"/>
  <c r="G69" i="21"/>
  <c r="G291" i="21"/>
  <c r="G289" i="21"/>
  <c r="G262" i="21"/>
  <c r="G149" i="21"/>
  <c r="G40" i="21"/>
  <c r="G386" i="21"/>
  <c r="G279" i="21"/>
  <c r="G199" i="21"/>
  <c r="G232" i="21"/>
  <c r="G60" i="21"/>
  <c r="G78" i="21"/>
  <c r="G301" i="21"/>
  <c r="G45" i="21"/>
  <c r="G86" i="21"/>
  <c r="G425" i="21"/>
  <c r="G436" i="21"/>
  <c r="G427" i="21"/>
  <c r="G438" i="21"/>
  <c r="G193" i="21"/>
  <c r="G379" i="21"/>
  <c r="G396" i="21"/>
  <c r="G16" i="21"/>
  <c r="G157" i="21"/>
  <c r="G140" i="21"/>
  <c r="G315" i="21"/>
  <c r="G377" i="21"/>
  <c r="G270" i="21"/>
  <c r="G392" i="21"/>
  <c r="G268" i="21"/>
  <c r="G274" i="21"/>
  <c r="G189" i="21"/>
  <c r="G103" i="21"/>
  <c r="G391" i="21"/>
  <c r="G74" i="21"/>
  <c r="G208" i="21"/>
  <c r="G294" i="21"/>
  <c r="G312" i="21"/>
  <c r="G370" i="21"/>
  <c r="G257" i="21"/>
  <c r="G133" i="21"/>
  <c r="G416" i="21"/>
  <c r="G177" i="21"/>
  <c r="G423" i="21"/>
  <c r="G95" i="21"/>
  <c r="G293" i="21"/>
  <c r="G435" i="21"/>
  <c r="G321" i="21"/>
  <c r="G260" i="21"/>
  <c r="G246" i="21"/>
  <c r="G235" i="21"/>
  <c r="G41" i="21"/>
  <c r="G440" i="21"/>
  <c r="G80" i="21"/>
  <c r="G349" i="21"/>
  <c r="G70" i="21"/>
  <c r="G59" i="21"/>
  <c r="G317" i="21"/>
  <c r="G212" i="21"/>
  <c r="G242" i="21"/>
  <c r="G122" i="21"/>
  <c r="G282" i="21"/>
  <c r="G135" i="21"/>
  <c r="G360" i="21"/>
  <c r="G77" i="21"/>
  <c r="G201" i="21"/>
  <c r="G341" i="21"/>
  <c r="G218" i="21"/>
  <c r="G397" i="21"/>
  <c r="G99" i="21"/>
  <c r="G266" i="21"/>
  <c r="G186" i="21"/>
  <c r="G56" i="21"/>
  <c r="G339" i="21"/>
  <c r="G259" i="21"/>
  <c r="G248" i="21"/>
  <c r="G359" i="21"/>
  <c r="G252" i="21"/>
  <c r="G174" i="21"/>
  <c r="G384" i="21"/>
  <c r="G209" i="21"/>
  <c r="G433" i="21"/>
  <c r="G49" i="21"/>
  <c r="G443" i="21"/>
  <c r="G272" i="21"/>
  <c r="G39" i="21"/>
  <c r="G345" i="21"/>
  <c r="G265" i="21"/>
  <c r="G402" i="21"/>
  <c r="G18" i="21"/>
  <c r="G437" i="21"/>
  <c r="G169" i="21"/>
  <c r="G38" i="21"/>
  <c r="G164" i="21"/>
  <c r="G15" i="21"/>
  <c r="G14" i="21"/>
  <c r="G267" i="21"/>
  <c r="G371" i="21"/>
  <c r="G92" i="21"/>
  <c r="G119" i="21"/>
  <c r="G55" i="21"/>
  <c r="G372" i="21"/>
  <c r="G233" i="21"/>
  <c r="G399" i="21"/>
  <c r="G51" i="21"/>
  <c r="G127" i="21"/>
  <c r="G144" i="21"/>
  <c r="G385" i="21"/>
  <c r="G358" i="21"/>
  <c r="G320" i="21"/>
  <c r="G142" i="21"/>
  <c r="G369" i="21"/>
  <c r="G271" i="21"/>
  <c r="G417" i="21"/>
  <c r="G19" i="21"/>
  <c r="G82" i="21"/>
  <c r="G380" i="21"/>
  <c r="G326" i="21"/>
  <c r="G430" i="21"/>
  <c r="G348" i="21"/>
  <c r="G304" i="21"/>
  <c r="G37" i="21"/>
  <c r="G426" i="21"/>
  <c r="G368" i="21"/>
  <c r="G261" i="21"/>
  <c r="G398" i="21"/>
  <c r="G290" i="21"/>
  <c r="G337" i="21"/>
  <c r="G93" i="21"/>
  <c r="G146" i="21"/>
  <c r="G136" i="21"/>
  <c r="G105" i="21"/>
  <c r="G52" i="21"/>
  <c r="G145" i="21"/>
  <c r="G334" i="21"/>
  <c r="G110" i="21"/>
  <c r="G181" i="21"/>
  <c r="G230" i="21"/>
  <c r="G429" i="21"/>
  <c r="G104" i="21"/>
  <c r="G327" i="21"/>
  <c r="G247" i="21"/>
  <c r="G431" i="21"/>
  <c r="G96" i="21"/>
  <c r="G216" i="21"/>
  <c r="G390" i="21"/>
  <c r="G115" i="21"/>
  <c r="G153" i="21"/>
  <c r="G280" i="21"/>
  <c r="G44" i="21"/>
  <c r="G303" i="21"/>
  <c r="G184" i="21"/>
  <c r="G64" i="21"/>
  <c r="G21" i="21"/>
  <c r="G50" i="21"/>
  <c r="G192" i="21"/>
  <c r="G395" i="21"/>
  <c r="G197" i="21"/>
  <c r="G424" i="21"/>
  <c r="G65" i="21"/>
  <c r="G182" i="21"/>
  <c r="G138" i="21"/>
  <c r="G330" i="21"/>
  <c r="G154" i="21"/>
  <c r="G310" i="21"/>
  <c r="G351" i="21"/>
  <c r="G225" i="21"/>
  <c r="G151" i="21"/>
  <c r="G180" i="21"/>
  <c r="G62" i="21"/>
  <c r="G422" i="21"/>
  <c r="G36" i="21"/>
  <c r="G31" i="21"/>
  <c r="G213" i="21"/>
  <c r="G84" i="21"/>
  <c r="G72" i="21"/>
  <c r="G407" i="21"/>
  <c r="G244" i="21"/>
  <c r="G165" i="21"/>
  <c r="G350" i="21"/>
  <c r="G227" i="21"/>
  <c r="G428" i="21"/>
  <c r="G83" i="21"/>
  <c r="G331" i="21"/>
  <c r="G46" i="21"/>
  <c r="G228" i="21"/>
  <c r="G160" i="21"/>
  <c r="G404" i="21"/>
  <c r="G241" i="21"/>
  <c r="G32" i="21"/>
  <c r="G342" i="21"/>
  <c r="G88" i="21"/>
  <c r="G446" i="21"/>
  <c r="G393" i="21"/>
  <c r="G107" i="21"/>
  <c r="G224" i="21"/>
  <c r="G33" i="21"/>
  <c r="G275" i="21"/>
  <c r="G195" i="21"/>
  <c r="G421" i="21"/>
  <c r="G295" i="21"/>
  <c r="G236" i="21"/>
  <c r="G364" i="21"/>
  <c r="G362" i="21"/>
  <c r="G48" i="21"/>
  <c r="G406" i="21"/>
  <c r="G176" i="21"/>
  <c r="G61" i="21"/>
  <c r="G292" i="21"/>
  <c r="G168" i="21"/>
  <c r="G196" i="21"/>
  <c r="G281" i="21"/>
  <c r="G114" i="21"/>
  <c r="G26" i="21"/>
  <c r="G194" i="21"/>
  <c r="G333" i="21"/>
  <c r="G130" i="21"/>
  <c r="G73" i="21"/>
  <c r="G408" i="21"/>
  <c r="G35" i="21"/>
  <c r="G328" i="21"/>
  <c r="G237" i="21"/>
  <c r="G128" i="21"/>
  <c r="G76" i="21"/>
  <c r="G94" i="21"/>
  <c r="G207" i="21"/>
  <c r="G131" i="21"/>
  <c r="G172" i="21"/>
  <c r="G98" i="21"/>
  <c r="G150" i="21"/>
  <c r="G250" i="21"/>
  <c r="G239" i="21"/>
  <c r="G389" i="21"/>
  <c r="G299" i="21"/>
  <c r="G318" i="21"/>
  <c r="G238" i="21"/>
  <c r="G298" i="21"/>
  <c r="G287" i="21"/>
  <c r="G188" i="21"/>
  <c r="G81" i="21"/>
  <c r="G221" i="21"/>
  <c r="G284" i="21"/>
  <c r="G190" i="21"/>
  <c r="G336" i="21"/>
  <c r="G256" i="21"/>
  <c r="G137" i="21"/>
  <c r="G120" i="21"/>
  <c r="G276" i="21"/>
  <c r="G123" i="21"/>
  <c r="G357" i="21"/>
  <c r="G313" i="21"/>
  <c r="G251" i="21"/>
  <c r="G249" i="21"/>
  <c r="G29" i="30"/>
  <c r="G49" i="30"/>
  <c r="G63" i="30"/>
  <c r="G21" i="30"/>
  <c r="G259" i="30"/>
  <c r="G50" i="30"/>
  <c r="G372" i="30"/>
  <c r="G414" i="30"/>
  <c r="G131" i="30"/>
  <c r="G253" i="30"/>
  <c r="G409" i="30"/>
  <c r="G76" i="30"/>
  <c r="G354" i="30"/>
  <c r="G359" i="30"/>
  <c r="G248" i="30"/>
  <c r="G86" i="30"/>
  <c r="G290" i="30"/>
  <c r="G422" i="30"/>
  <c r="G252" i="30"/>
  <c r="G171" i="30"/>
  <c r="G299" i="30"/>
  <c r="G254" i="30"/>
  <c r="G26" i="30"/>
  <c r="G377" i="30"/>
  <c r="G383" i="30"/>
  <c r="G57" i="30"/>
  <c r="G199" i="30"/>
  <c r="G13" i="30"/>
  <c r="G33" i="30"/>
  <c r="G44" i="30"/>
  <c r="G67" i="30"/>
  <c r="G226" i="30"/>
  <c r="G34" i="30"/>
  <c r="G294" i="30"/>
  <c r="G423" i="30"/>
  <c r="G145" i="30"/>
  <c r="G349" i="30"/>
  <c r="G324" i="30"/>
  <c r="G51" i="30"/>
  <c r="G126" i="30"/>
  <c r="G368" i="30"/>
  <c r="G403" i="30"/>
  <c r="G75" i="30"/>
  <c r="G160" i="30"/>
  <c r="G429" i="30"/>
  <c r="G261" i="30"/>
  <c r="G40" i="30"/>
  <c r="G330" i="30"/>
  <c r="G263" i="30"/>
  <c r="G85" i="30"/>
  <c r="G298" i="30"/>
  <c r="G392" i="30"/>
  <c r="G111" i="30"/>
  <c r="G208" i="30"/>
  <c r="G175" i="30"/>
  <c r="G17" i="30"/>
  <c r="G28" i="30"/>
  <c r="G16" i="30"/>
  <c r="G173" i="30"/>
  <c r="G18" i="30"/>
  <c r="G120" i="30"/>
  <c r="G432" i="30"/>
  <c r="G303" i="30"/>
  <c r="G157" i="30"/>
  <c r="G246" i="30"/>
  <c r="G147" i="30"/>
  <c r="G189" i="30"/>
  <c r="G434" i="30"/>
  <c r="G300" i="30"/>
  <c r="G99" i="30"/>
  <c r="G378" i="30"/>
  <c r="G331" i="30"/>
  <c r="G286" i="30"/>
  <c r="G186" i="30"/>
  <c r="G249" i="30"/>
  <c r="G272" i="30"/>
  <c r="G47" i="30"/>
  <c r="G217" i="30"/>
  <c r="G401" i="30"/>
  <c r="G437" i="30"/>
  <c r="G388" i="30"/>
  <c r="G95" i="30"/>
  <c r="G135" i="30"/>
  <c r="G91" i="30"/>
  <c r="G77" i="30"/>
  <c r="G138" i="30"/>
  <c r="G121" i="30"/>
  <c r="G151" i="30"/>
  <c r="G278" i="30"/>
  <c r="G364" i="30"/>
  <c r="G251" i="30"/>
  <c r="G142" i="30"/>
  <c r="G280" i="30"/>
  <c r="G93" i="30"/>
  <c r="G413" i="30"/>
  <c r="G343" i="30"/>
  <c r="G387" i="30"/>
  <c r="G162" i="30"/>
  <c r="G144" i="30"/>
  <c r="G395" i="30"/>
  <c r="G440" i="30"/>
  <c r="G122" i="30"/>
  <c r="G237" i="30"/>
  <c r="G408" i="30"/>
  <c r="G163" i="30"/>
  <c r="G197" i="30"/>
  <c r="G345" i="30"/>
  <c r="G257" i="30"/>
  <c r="G148" i="30"/>
  <c r="G59" i="30"/>
  <c r="G79" i="30"/>
  <c r="G177" i="30"/>
  <c r="G53" i="30"/>
  <c r="G115" i="30"/>
  <c r="G335" i="30"/>
  <c r="G112" i="30"/>
  <c r="G193" i="30"/>
  <c r="G398" i="30"/>
  <c r="G178" i="30"/>
  <c r="G333" i="30"/>
  <c r="G332" i="30"/>
  <c r="G152" i="30"/>
  <c r="G381" i="30"/>
  <c r="G443" i="30"/>
  <c r="G293" i="30"/>
  <c r="G207" i="30"/>
  <c r="G140" i="30"/>
  <c r="G418" i="30"/>
  <c r="G339" i="30"/>
  <c r="G195" i="30"/>
  <c r="G314" i="30"/>
  <c r="G307" i="30"/>
  <c r="G385" i="30"/>
  <c r="G231" i="30"/>
  <c r="G109" i="30"/>
  <c r="G167" i="30"/>
  <c r="G129" i="30"/>
  <c r="G38" i="30"/>
  <c r="G227" i="30"/>
  <c r="G164" i="30"/>
  <c r="G46" i="30"/>
  <c r="G96" i="30"/>
  <c r="G344" i="30"/>
  <c r="G27" i="30"/>
  <c r="G174" i="30"/>
  <c r="G407" i="30"/>
  <c r="G287" i="30"/>
  <c r="G166" i="30"/>
  <c r="G341" i="30"/>
  <c r="G329" i="30"/>
  <c r="G185" i="30"/>
  <c r="G276" i="30"/>
  <c r="G318" i="30"/>
  <c r="G216" i="30"/>
  <c r="G244" i="30"/>
  <c r="G315" i="30"/>
  <c r="G236" i="30"/>
  <c r="G54" i="30"/>
  <c r="G228" i="30"/>
  <c r="G204" i="30"/>
  <c r="G224" i="30"/>
  <c r="G240" i="30"/>
  <c r="G90" i="30"/>
  <c r="G353" i="30"/>
  <c r="G124" i="30"/>
  <c r="G22" i="30"/>
  <c r="G194" i="30"/>
  <c r="G141" i="30"/>
  <c r="G30" i="30"/>
  <c r="G84" i="30"/>
  <c r="G442" i="30"/>
  <c r="G241" i="30"/>
  <c r="G267" i="30"/>
  <c r="G416" i="30"/>
  <c r="G296" i="30"/>
  <c r="G81" i="30"/>
  <c r="G366" i="30"/>
  <c r="G80" i="30"/>
  <c r="G301" i="30"/>
  <c r="G198" i="30"/>
  <c r="G327" i="30"/>
  <c r="G371" i="30"/>
  <c r="G87" i="30"/>
  <c r="G346" i="30"/>
  <c r="G245" i="30"/>
  <c r="G31" i="30"/>
  <c r="G153" i="30"/>
  <c r="G213" i="30"/>
  <c r="G361" i="30"/>
  <c r="G420" i="30"/>
  <c r="G351" i="30"/>
  <c r="G100" i="30"/>
  <c r="G119" i="30"/>
  <c r="G146" i="30"/>
  <c r="G150" i="30"/>
  <c r="G133" i="30"/>
  <c r="G14" i="30"/>
  <c r="G60" i="30"/>
  <c r="G396" i="30"/>
  <c r="G134" i="30"/>
  <c r="G321" i="30"/>
  <c r="G425" i="30"/>
  <c r="G394" i="30"/>
  <c r="G209" i="30"/>
  <c r="G375" i="30"/>
  <c r="G255" i="30"/>
  <c r="G201" i="30"/>
  <c r="G402" i="30"/>
  <c r="G336" i="30"/>
  <c r="G268" i="30"/>
  <c r="G24" i="30"/>
  <c r="G260" i="30"/>
  <c r="G270" i="30"/>
  <c r="G415" i="30"/>
  <c r="G20" i="30"/>
  <c r="G238" i="30"/>
  <c r="G132" i="30"/>
  <c r="G342" i="30"/>
  <c r="G360" i="30"/>
  <c r="G64" i="30"/>
  <c r="G92" i="30"/>
  <c r="G106" i="30"/>
  <c r="G70" i="30"/>
  <c r="G32" i="30"/>
  <c r="G110" i="30"/>
  <c r="G439" i="30"/>
  <c r="G426" i="30"/>
  <c r="G19" i="30"/>
  <c r="G88" i="30"/>
  <c r="G382" i="30"/>
  <c r="G215" i="30"/>
  <c r="G308" i="30"/>
  <c r="G316" i="30"/>
  <c r="G159" i="30"/>
  <c r="G176" i="30"/>
  <c r="G182" i="30"/>
  <c r="G311" i="30"/>
  <c r="G191" i="30"/>
  <c r="G143" i="30"/>
  <c r="G379" i="30"/>
  <c r="G323" i="30"/>
  <c r="G404" i="30"/>
  <c r="G436" i="30"/>
  <c r="G165" i="30"/>
  <c r="G242" i="30"/>
  <c r="G421" i="30"/>
  <c r="G45" i="30"/>
  <c r="G61" i="30"/>
  <c r="G82" i="30"/>
  <c r="G37" i="30"/>
  <c r="G269" i="30"/>
  <c r="G62" i="30"/>
  <c r="G192" i="30"/>
  <c r="G389" i="30"/>
  <c r="G68" i="30"/>
  <c r="G158" i="30"/>
  <c r="G400" i="30"/>
  <c r="G291" i="30"/>
  <c r="G56" i="30"/>
  <c r="G350" i="30"/>
  <c r="G239" i="30"/>
  <c r="G127" i="30"/>
  <c r="G306" i="30"/>
  <c r="G411" i="30"/>
  <c r="G355" i="30"/>
  <c r="G258" i="30"/>
  <c r="G265" i="30"/>
  <c r="G229" i="30"/>
  <c r="G211" i="30"/>
  <c r="G205" i="30"/>
  <c r="G66" i="30"/>
  <c r="G370" i="30"/>
  <c r="G190" i="30"/>
  <c r="G73" i="30"/>
  <c r="G202" i="30"/>
  <c r="G203" i="30"/>
  <c r="G172" i="30"/>
  <c r="G384" i="30"/>
  <c r="G334" i="30"/>
  <c r="G320" i="30"/>
  <c r="G279" i="30"/>
  <c r="G399" i="30"/>
  <c r="G196" i="30"/>
  <c r="G212" i="30"/>
  <c r="G48" i="30"/>
  <c r="G337" i="30"/>
  <c r="G69" i="30"/>
  <c r="G393" i="30"/>
  <c r="G352" i="30"/>
  <c r="G283" i="30"/>
  <c r="G288" i="30"/>
  <c r="G417" i="30"/>
  <c r="G235" i="30"/>
  <c r="G103" i="30"/>
  <c r="G41" i="30"/>
  <c r="G319" i="30"/>
  <c r="G35" i="30"/>
  <c r="G230" i="30"/>
  <c r="G322" i="30"/>
  <c r="G275" i="30"/>
  <c r="G390" i="30"/>
  <c r="G247" i="30"/>
  <c r="G149" i="30"/>
  <c r="G98" i="30"/>
  <c r="G161" i="30"/>
  <c r="G328" i="30"/>
  <c r="G139" i="30"/>
  <c r="G317" i="30"/>
  <c r="G362" i="30"/>
  <c r="G365" i="30"/>
  <c r="G169" i="30"/>
  <c r="G256" i="30"/>
  <c r="G42" i="30"/>
  <c r="G128" i="30"/>
  <c r="G155" i="30"/>
  <c r="G380" i="30"/>
  <c r="G348" i="30"/>
  <c r="G187" i="30"/>
  <c r="G289" i="30"/>
  <c r="G233" i="30"/>
  <c r="G273" i="30"/>
  <c r="G358" i="30"/>
  <c r="G369" i="30"/>
  <c r="G118" i="30"/>
  <c r="G125" i="30"/>
  <c r="G441" i="30"/>
  <c r="G357" i="30"/>
  <c r="G206" i="30"/>
  <c r="G223" i="30"/>
  <c r="G447" i="30"/>
  <c r="G156" i="30"/>
  <c r="G137" i="30"/>
  <c r="G412" i="30"/>
  <c r="G94" i="30"/>
  <c r="G39" i="30"/>
  <c r="G356" i="30"/>
  <c r="G391" i="30"/>
  <c r="G264" i="30"/>
  <c r="G232" i="30"/>
  <c r="G200" i="30"/>
  <c r="G424" i="30"/>
  <c r="G36" i="30"/>
  <c r="G446" i="30"/>
  <c r="G243" i="30"/>
  <c r="G12" i="30"/>
  <c r="G23" i="30"/>
  <c r="G104" i="30"/>
  <c r="G72" i="30"/>
  <c r="G419" i="30"/>
  <c r="G284" i="30"/>
  <c r="G295" i="30"/>
  <c r="G433" i="30"/>
  <c r="G78" i="30"/>
  <c r="G310" i="30"/>
  <c r="G107" i="30"/>
  <c r="G170" i="30"/>
  <c r="G55" i="30"/>
  <c r="G43" i="30"/>
  <c r="G445" i="30"/>
  <c r="G325" i="30"/>
  <c r="G427" i="30"/>
  <c r="G304" i="30"/>
  <c r="G220" i="30"/>
  <c r="G130" i="30"/>
  <c r="G136" i="30"/>
  <c r="G83" i="30"/>
  <c r="G250" i="30"/>
  <c r="G180" i="30"/>
  <c r="G234" i="30"/>
  <c r="G221" i="30"/>
  <c r="G292" i="30"/>
  <c r="G438" i="30"/>
  <c r="G406" i="30"/>
  <c r="G363" i="30"/>
  <c r="G218" i="30"/>
  <c r="G210" i="30"/>
  <c r="G52" i="30"/>
  <c r="G113" i="30"/>
  <c r="G123" i="30"/>
  <c r="G274" i="30"/>
  <c r="G367" i="30"/>
  <c r="G214" i="30"/>
  <c r="G347" i="30"/>
  <c r="G282" i="30"/>
  <c r="G374" i="30"/>
  <c r="G97" i="30"/>
  <c r="G154" i="30"/>
  <c r="G101" i="30"/>
  <c r="G102" i="30"/>
  <c r="G312" i="30"/>
  <c r="G428" i="30"/>
  <c r="G338" i="30"/>
  <c r="G305" i="30"/>
  <c r="G285" i="30"/>
  <c r="G386" i="30"/>
  <c r="G444" i="30"/>
  <c r="G114" i="30"/>
  <c r="G58" i="30"/>
  <c r="G405" i="30"/>
  <c r="G410" i="30"/>
  <c r="G326" i="30"/>
  <c r="G105" i="30"/>
  <c r="G281" i="30"/>
  <c r="G117" i="30"/>
  <c r="G376" i="30"/>
  <c r="G188" i="30"/>
  <c r="G71" i="30"/>
  <c r="G108" i="30"/>
  <c r="G430" i="30"/>
  <c r="G373" i="30"/>
  <c r="G297" i="30"/>
  <c r="G74" i="30"/>
  <c r="G219" i="30"/>
  <c r="G15" i="30"/>
  <c r="G181" i="30"/>
  <c r="G222" i="30"/>
  <c r="G25" i="30"/>
  <c r="G89" i="30"/>
  <c r="G183" i="30"/>
  <c r="G340" i="30"/>
  <c r="G271" i="30"/>
  <c r="G313" i="30"/>
  <c r="G277" i="30"/>
  <c r="G431" i="30"/>
  <c r="G179" i="30"/>
  <c r="G168" i="30"/>
  <c r="G116" i="30"/>
  <c r="G65" i="30"/>
  <c r="G225" i="30"/>
  <c r="G262" i="30"/>
  <c r="G435" i="30"/>
  <c r="G309" i="30"/>
  <c r="G302" i="30"/>
  <c r="G184" i="30"/>
  <c r="G266" i="30"/>
  <c r="G397" i="30"/>
  <c r="G48" i="29"/>
  <c r="G142" i="29"/>
  <c r="G147" i="29"/>
  <c r="G55" i="29"/>
  <c r="G347" i="29"/>
  <c r="G364" i="29"/>
  <c r="G150" i="29"/>
  <c r="G143" i="29"/>
  <c r="G323" i="29"/>
  <c r="G51" i="29"/>
  <c r="G340" i="29"/>
  <c r="G300" i="29"/>
  <c r="G374" i="29"/>
  <c r="G304" i="29"/>
  <c r="G268" i="29"/>
  <c r="G272" i="29"/>
  <c r="G322" i="29"/>
  <c r="G236" i="29"/>
  <c r="G255" i="29"/>
  <c r="G209" i="29"/>
  <c r="G225" i="29"/>
  <c r="G444" i="29"/>
  <c r="G207" i="29"/>
  <c r="G172" i="29"/>
  <c r="G423" i="29"/>
  <c r="G405" i="29"/>
  <c r="G433" i="29"/>
  <c r="G135" i="29"/>
  <c r="G39" i="29"/>
  <c r="G139" i="29"/>
  <c r="G137" i="29"/>
  <c r="G46" i="29"/>
  <c r="G258" i="29"/>
  <c r="G373" i="29"/>
  <c r="G184" i="29"/>
  <c r="G56" i="29"/>
  <c r="G332" i="29"/>
  <c r="G187" i="29"/>
  <c r="G434" i="29"/>
  <c r="G309" i="29"/>
  <c r="G378" i="29"/>
  <c r="G358" i="29"/>
  <c r="G277" i="29"/>
  <c r="G440" i="29"/>
  <c r="G267" i="29"/>
  <c r="G245" i="29"/>
  <c r="G264" i="29"/>
  <c r="G240" i="29"/>
  <c r="G336" i="29"/>
  <c r="G188" i="29"/>
  <c r="G216" i="29"/>
  <c r="G167" i="29"/>
  <c r="G441" i="29"/>
  <c r="G430" i="29"/>
  <c r="G362" i="29"/>
  <c r="G219" i="29"/>
  <c r="G31" i="29"/>
  <c r="G109" i="29"/>
  <c r="G107" i="29"/>
  <c r="G22" i="29"/>
  <c r="G244" i="29"/>
  <c r="G398" i="29"/>
  <c r="G306" i="29"/>
  <c r="G49" i="29"/>
  <c r="G341" i="29"/>
  <c r="G351" i="29"/>
  <c r="G283" i="29"/>
  <c r="G334" i="29"/>
  <c r="G319" i="29"/>
  <c r="G411" i="29"/>
  <c r="G302" i="29"/>
  <c r="G253" i="29"/>
  <c r="G177" i="29"/>
  <c r="G270" i="29"/>
  <c r="G273" i="29"/>
  <c r="G128" i="29"/>
  <c r="G168" i="29"/>
  <c r="G197" i="29"/>
  <c r="G410" i="29"/>
  <c r="G310" i="29"/>
  <c r="G349" i="29"/>
  <c r="G407" i="29"/>
  <c r="G371" i="29"/>
  <c r="G431" i="29"/>
  <c r="G21" i="29"/>
  <c r="G99" i="29"/>
  <c r="G110" i="29"/>
  <c r="G221" i="29"/>
  <c r="G94" i="29"/>
  <c r="G375" i="29"/>
  <c r="G383" i="29"/>
  <c r="G402" i="29"/>
  <c r="G366" i="29"/>
  <c r="G360" i="29"/>
  <c r="G388" i="29"/>
  <c r="G311" i="29"/>
  <c r="G328" i="29"/>
  <c r="G352" i="29"/>
  <c r="G279" i="29"/>
  <c r="G287" i="29"/>
  <c r="G326" i="29"/>
  <c r="G247" i="29"/>
  <c r="G202" i="29"/>
  <c r="G115" i="29"/>
  <c r="G161" i="29"/>
  <c r="G222" i="29"/>
  <c r="G419" i="29"/>
  <c r="G182" i="29"/>
  <c r="G114" i="29"/>
  <c r="G425" i="29"/>
  <c r="G380" i="29"/>
  <c r="G233" i="29"/>
  <c r="G71" i="29"/>
  <c r="G70" i="29"/>
  <c r="G176" i="29"/>
  <c r="G43" i="29"/>
  <c r="G393" i="29"/>
  <c r="G392" i="29"/>
  <c r="G370" i="29"/>
  <c r="G343" i="29"/>
  <c r="G369" i="29"/>
  <c r="G217" i="29"/>
  <c r="G329" i="29"/>
  <c r="G337" i="29"/>
  <c r="G101" i="29"/>
  <c r="G443" i="29"/>
  <c r="G296" i="29"/>
  <c r="G338" i="29"/>
  <c r="G429" i="29"/>
  <c r="G211" i="29"/>
  <c r="G251" i="29"/>
  <c r="G138" i="29"/>
  <c r="G199" i="29"/>
  <c r="G428" i="29"/>
  <c r="G12" i="29"/>
  <c r="G132" i="29"/>
  <c r="G333" i="29"/>
  <c r="G389" i="29"/>
  <c r="G178" i="29"/>
  <c r="G62" i="29"/>
  <c r="G67" i="29"/>
  <c r="G169" i="29"/>
  <c r="G29" i="29"/>
  <c r="G301" i="29"/>
  <c r="G401" i="29"/>
  <c r="G76" i="29"/>
  <c r="G361" i="29"/>
  <c r="G298" i="29"/>
  <c r="G80" i="29"/>
  <c r="G418" i="29"/>
  <c r="G266" i="29"/>
  <c r="G92" i="29"/>
  <c r="G315" i="29"/>
  <c r="G305" i="29"/>
  <c r="G118" i="29"/>
  <c r="G281" i="29"/>
  <c r="G220" i="29"/>
  <c r="G239" i="29"/>
  <c r="G192" i="29"/>
  <c r="G381" i="29"/>
  <c r="G437" i="29"/>
  <c r="G201" i="29"/>
  <c r="G256" i="29"/>
  <c r="G98" i="29"/>
  <c r="G414" i="29"/>
  <c r="G119" i="29"/>
  <c r="G91" i="29"/>
  <c r="G61" i="29"/>
  <c r="G165" i="29"/>
  <c r="G235" i="29"/>
  <c r="G66" i="29"/>
  <c r="G330" i="29"/>
  <c r="G173" i="29"/>
  <c r="G269" i="29"/>
  <c r="G307" i="29"/>
  <c r="G59" i="29"/>
  <c r="G400" i="29"/>
  <c r="G275" i="29"/>
  <c r="G262" i="29"/>
  <c r="G436" i="29"/>
  <c r="G234" i="29"/>
  <c r="G105" i="29"/>
  <c r="G297" i="29"/>
  <c r="G229" i="29"/>
  <c r="G248" i="29"/>
  <c r="G208" i="29"/>
  <c r="G146" i="29"/>
  <c r="G181" i="29"/>
  <c r="G133" i="29"/>
  <c r="G120" i="29"/>
  <c r="G116" i="29"/>
  <c r="G391" i="29"/>
  <c r="G93" i="29"/>
  <c r="G96" i="29"/>
  <c r="G35" i="29"/>
  <c r="G158" i="29"/>
  <c r="G24" i="29"/>
  <c r="G84" i="29"/>
  <c r="G339" i="29"/>
  <c r="G246" i="29"/>
  <c r="G34" i="29"/>
  <c r="G316" i="29"/>
  <c r="G185" i="29"/>
  <c r="G395" i="29"/>
  <c r="G284" i="29"/>
  <c r="G63" i="29"/>
  <c r="G422" i="29"/>
  <c r="G243" i="29"/>
  <c r="G237" i="29"/>
  <c r="G372" i="29"/>
  <c r="G254" i="29"/>
  <c r="G442" i="29"/>
  <c r="G125" i="29"/>
  <c r="G164" i="29"/>
  <c r="G439" i="29"/>
  <c r="G212" i="29"/>
  <c r="G113" i="29"/>
  <c r="G224" i="29"/>
  <c r="G409" i="29"/>
  <c r="G36" i="29"/>
  <c r="G77" i="29"/>
  <c r="G27" i="29"/>
  <c r="G144" i="29"/>
  <c r="G78" i="29"/>
  <c r="G159" i="29"/>
  <c r="G348" i="29"/>
  <c r="G44" i="29"/>
  <c r="G52" i="29"/>
  <c r="G325" i="29"/>
  <c r="G356" i="29"/>
  <c r="G95" i="29"/>
  <c r="G293" i="29"/>
  <c r="G387" i="29"/>
  <c r="G390" i="29"/>
  <c r="G252" i="29"/>
  <c r="G214" i="29"/>
  <c r="G203" i="29"/>
  <c r="G231" i="29"/>
  <c r="G186" i="29"/>
  <c r="G112" i="29"/>
  <c r="G288" i="29"/>
  <c r="G183" i="29"/>
  <c r="G447" i="29"/>
  <c r="G90" i="29"/>
  <c r="G104" i="29"/>
  <c r="G317" i="29"/>
  <c r="G28" i="29"/>
  <c r="G53" i="29"/>
  <c r="G13" i="29"/>
  <c r="G134" i="29"/>
  <c r="G60" i="29"/>
  <c r="G72" i="29"/>
  <c r="G357" i="29"/>
  <c r="G87" i="29"/>
  <c r="G127" i="29"/>
  <c r="G350" i="29"/>
  <c r="G54" i="29"/>
  <c r="G331" i="29"/>
  <c r="G318" i="29"/>
  <c r="G226" i="29"/>
  <c r="G292" i="29"/>
  <c r="G261" i="29"/>
  <c r="G210" i="29"/>
  <c r="G206" i="29"/>
  <c r="G413" i="29"/>
  <c r="G195" i="29"/>
  <c r="G320" i="29"/>
  <c r="G152" i="29"/>
  <c r="G365" i="29"/>
  <c r="G191" i="29"/>
  <c r="G156" i="29"/>
  <c r="G97" i="29"/>
  <c r="G82" i="29"/>
  <c r="G14" i="29"/>
  <c r="G23" i="29"/>
  <c r="G69" i="29"/>
  <c r="G117" i="29"/>
  <c r="G141" i="29"/>
  <c r="G65" i="29"/>
  <c r="G382" i="29"/>
  <c r="G157" i="29"/>
  <c r="G40" i="29"/>
  <c r="G327" i="29"/>
  <c r="G131" i="29"/>
  <c r="G416" i="29"/>
  <c r="G295" i="29"/>
  <c r="G230" i="29"/>
  <c r="G196" i="29"/>
  <c r="G286" i="29"/>
  <c r="G103" i="29"/>
  <c r="G170" i="29"/>
  <c r="G194" i="29"/>
  <c r="G204" i="29"/>
  <c r="G123" i="29"/>
  <c r="G145" i="29"/>
  <c r="G130" i="29"/>
  <c r="G200" i="29"/>
  <c r="G151" i="29"/>
  <c r="G74" i="29"/>
  <c r="G100" i="29"/>
  <c r="G242" i="29"/>
  <c r="G16" i="29"/>
  <c r="G198" i="29"/>
  <c r="G37" i="29"/>
  <c r="G399" i="29"/>
  <c r="G42" i="29"/>
  <c r="G359" i="29"/>
  <c r="G155" i="29"/>
  <c r="G33" i="29"/>
  <c r="G345" i="29"/>
  <c r="G335" i="29"/>
  <c r="G420" i="29"/>
  <c r="G313" i="29"/>
  <c r="G303" i="29"/>
  <c r="G384" i="29"/>
  <c r="G263" i="29"/>
  <c r="G271" i="29"/>
  <c r="G241" i="29"/>
  <c r="G257" i="29"/>
  <c r="G213" i="29"/>
  <c r="G278" i="29"/>
  <c r="G122" i="29"/>
  <c r="G148" i="29"/>
  <c r="G394" i="29"/>
  <c r="G47" i="29"/>
  <c r="G140" i="29"/>
  <c r="G175" i="29"/>
  <c r="G174" i="29"/>
  <c r="G30" i="29"/>
  <c r="G121" i="29"/>
  <c r="G32" i="29"/>
  <c r="G408" i="29"/>
  <c r="G108" i="29"/>
  <c r="G377" i="29"/>
  <c r="G367" i="29"/>
  <c r="G308" i="29"/>
  <c r="G432" i="29"/>
  <c r="G344" i="29"/>
  <c r="G379" i="29"/>
  <c r="G324" i="29"/>
  <c r="G312" i="29"/>
  <c r="G406" i="29"/>
  <c r="G445" i="29"/>
  <c r="G280" i="29"/>
  <c r="G290" i="29"/>
  <c r="G363" i="29"/>
  <c r="G238" i="29"/>
  <c r="G223" i="29"/>
  <c r="G189" i="29"/>
  <c r="G276" i="29"/>
  <c r="G403" i="29"/>
  <c r="G57" i="29"/>
  <c r="G20" i="29"/>
  <c r="G88" i="29"/>
  <c r="G160" i="29"/>
  <c r="G18" i="29"/>
  <c r="G85" i="29"/>
  <c r="G15" i="29"/>
  <c r="G417" i="29"/>
  <c r="G41" i="29"/>
  <c r="G285" i="29"/>
  <c r="G376" i="29"/>
  <c r="G438" i="29"/>
  <c r="G427" i="29"/>
  <c r="G353" i="29"/>
  <c r="G89" i="29"/>
  <c r="G342" i="29"/>
  <c r="G321" i="29"/>
  <c r="G274" i="29"/>
  <c r="G294" i="29"/>
  <c r="G289" i="29"/>
  <c r="G265" i="29"/>
  <c r="G180" i="29"/>
  <c r="G215" i="29"/>
  <c r="G232" i="29"/>
  <c r="G205" i="29"/>
  <c r="G136" i="29"/>
  <c r="G412" i="29"/>
  <c r="G26" i="29"/>
  <c r="G249" i="29"/>
  <c r="G81" i="29"/>
  <c r="G153" i="29"/>
  <c r="G38" i="29"/>
  <c r="G73" i="29"/>
  <c r="G179" i="29"/>
  <c r="G346" i="29"/>
  <c r="G166" i="29"/>
  <c r="G50" i="29"/>
  <c r="G385" i="29"/>
  <c r="G260" i="29"/>
  <c r="G404" i="29"/>
  <c r="G282" i="29"/>
  <c r="G86" i="29"/>
  <c r="G368" i="29"/>
  <c r="G250" i="29"/>
  <c r="G83" i="29"/>
  <c r="G386" i="29"/>
  <c r="G218" i="29"/>
  <c r="G102" i="29"/>
  <c r="G193" i="29"/>
  <c r="G397" i="29"/>
  <c r="G426" i="29"/>
  <c r="G171" i="29"/>
  <c r="G129" i="29"/>
  <c r="G421" i="29"/>
  <c r="G299" i="29"/>
  <c r="G415" i="29"/>
  <c r="G58" i="29"/>
  <c r="G19" i="29"/>
  <c r="G149" i="29"/>
  <c r="G25" i="29"/>
  <c r="G64" i="29"/>
  <c r="G17" i="29"/>
  <c r="G355" i="29"/>
  <c r="G45" i="29"/>
  <c r="G68" i="29"/>
  <c r="G314" i="29"/>
  <c r="G163" i="29"/>
  <c r="G111" i="29"/>
  <c r="G259" i="29"/>
  <c r="G75" i="29"/>
  <c r="G354" i="29"/>
  <c r="G227" i="29"/>
  <c r="G228" i="29"/>
  <c r="G154" i="29"/>
  <c r="G162" i="29"/>
  <c r="G435" i="29"/>
  <c r="G126" i="29"/>
  <c r="G106" i="29"/>
  <c r="G446" i="29"/>
  <c r="G396" i="29"/>
  <c r="G424" i="29"/>
  <c r="G291" i="29"/>
  <c r="G124" i="29"/>
  <c r="G190" i="29"/>
  <c r="G79" i="29"/>
  <c r="G110" i="31"/>
  <c r="G126" i="31"/>
  <c r="G47" i="31"/>
  <c r="G441" i="31"/>
  <c r="G447" i="31"/>
  <c r="G370" i="31"/>
  <c r="G421" i="31"/>
  <c r="G390" i="31"/>
  <c r="G105" i="31"/>
  <c r="G330" i="31"/>
  <c r="G359" i="31"/>
  <c r="G169" i="31"/>
  <c r="G66" i="31"/>
  <c r="G115" i="31"/>
  <c r="G62" i="31"/>
  <c r="G31" i="31"/>
  <c r="G289" i="31"/>
  <c r="G191" i="31"/>
  <c r="G221" i="31"/>
  <c r="G446" i="31"/>
  <c r="G52" i="31"/>
  <c r="G128" i="31"/>
  <c r="G339" i="31"/>
  <c r="G368" i="31"/>
  <c r="G147" i="31"/>
  <c r="G297" i="31"/>
  <c r="G290" i="31"/>
  <c r="G46" i="31"/>
  <c r="G15" i="31"/>
  <c r="G39" i="31"/>
  <c r="G435" i="31"/>
  <c r="G301" i="31"/>
  <c r="G183" i="31"/>
  <c r="G418" i="31"/>
  <c r="G172" i="31"/>
  <c r="G357" i="31"/>
  <c r="G326" i="31"/>
  <c r="G239" i="31"/>
  <c r="G226" i="31"/>
  <c r="G177" i="31"/>
  <c r="G30" i="31"/>
  <c r="G201" i="31"/>
  <c r="G257" i="31"/>
  <c r="G444" i="31"/>
  <c r="G431" i="31"/>
  <c r="G395" i="31"/>
  <c r="G404" i="31"/>
  <c r="G317" i="31"/>
  <c r="G382" i="31"/>
  <c r="G116" i="31"/>
  <c r="G417" i="31"/>
  <c r="G338" i="31"/>
  <c r="G173" i="31"/>
  <c r="G14" i="31"/>
  <c r="G40" i="31"/>
  <c r="G217" i="31"/>
  <c r="G222" i="31"/>
  <c r="G419" i="31"/>
  <c r="G155" i="31"/>
  <c r="G119" i="31"/>
  <c r="G122" i="31"/>
  <c r="G331" i="31"/>
  <c r="G67" i="31"/>
  <c r="G236" i="31"/>
  <c r="G99" i="31"/>
  <c r="G280" i="31"/>
  <c r="G133" i="31"/>
  <c r="G184" i="31"/>
  <c r="G159" i="31"/>
  <c r="G240" i="31"/>
  <c r="G276" i="31"/>
  <c r="G386" i="31"/>
  <c r="G230" i="31"/>
  <c r="G258" i="31"/>
  <c r="G358" i="31"/>
  <c r="G361" i="31"/>
  <c r="G299" i="31"/>
  <c r="G303" i="31"/>
  <c r="G293" i="31"/>
  <c r="G98" i="31"/>
  <c r="G117" i="31"/>
  <c r="G166" i="31"/>
  <c r="G322" i="31"/>
  <c r="G107" i="31"/>
  <c r="G369" i="31"/>
  <c r="G165" i="31"/>
  <c r="G23" i="31"/>
  <c r="G383" i="31"/>
  <c r="G84" i="31"/>
  <c r="G127" i="31"/>
  <c r="G310" i="31"/>
  <c r="G312" i="31"/>
  <c r="G318" i="31"/>
  <c r="G333" i="31"/>
  <c r="G101" i="31"/>
  <c r="G70" i="31"/>
  <c r="G401" i="31"/>
  <c r="G256" i="31"/>
  <c r="G208" i="31"/>
  <c r="G74" i="31"/>
  <c r="G408" i="31"/>
  <c r="G371" i="31"/>
  <c r="G151" i="31"/>
  <c r="G141" i="31"/>
  <c r="G337" i="31"/>
  <c r="G300" i="31"/>
  <c r="G267" i="31"/>
  <c r="G261" i="31"/>
  <c r="G85" i="31"/>
  <c r="G54" i="31"/>
  <c r="G229" i="31"/>
  <c r="G55" i="31"/>
  <c r="G58" i="31"/>
  <c r="G219" i="31"/>
  <c r="G378" i="31"/>
  <c r="G380" i="31"/>
  <c r="G329" i="31"/>
  <c r="G274" i="31"/>
  <c r="G50" i="31"/>
  <c r="G309" i="31"/>
  <c r="G278" i="31"/>
  <c r="G445" i="31"/>
  <c r="G174" i="31"/>
  <c r="G22" i="31"/>
  <c r="G254" i="31"/>
  <c r="G434" i="31"/>
  <c r="G255" i="31"/>
  <c r="G253" i="31"/>
  <c r="G387" i="31"/>
  <c r="G389" i="31"/>
  <c r="G193" i="31"/>
  <c r="G335" i="31"/>
  <c r="G137" i="31"/>
  <c r="G334" i="31"/>
  <c r="G164" i="31"/>
  <c r="G158" i="31"/>
  <c r="G63" i="31"/>
  <c r="G247" i="31"/>
  <c r="G92" i="31"/>
  <c r="G288" i="31"/>
  <c r="G232" i="31"/>
  <c r="G396" i="31"/>
  <c r="G414" i="31"/>
  <c r="G35" i="31"/>
  <c r="G344" i="31"/>
  <c r="G321" i="31"/>
  <c r="G327" i="31"/>
  <c r="G27" i="31"/>
  <c r="G125" i="31"/>
  <c r="G427" i="31"/>
  <c r="G234" i="31"/>
  <c r="G350" i="31"/>
  <c r="G43" i="31"/>
  <c r="G109" i="31"/>
  <c r="G438" i="31"/>
  <c r="G65" i="31"/>
  <c r="G343" i="31"/>
  <c r="G77" i="31"/>
  <c r="G429" i="31"/>
  <c r="G265" i="31"/>
  <c r="G245" i="31"/>
  <c r="G13" i="31"/>
  <c r="G260" i="31"/>
  <c r="G81" i="31"/>
  <c r="G270" i="31"/>
  <c r="G436" i="31"/>
  <c r="G428" i="31"/>
  <c r="G367" i="31"/>
  <c r="G263" i="31"/>
  <c r="G136" i="31"/>
  <c r="G437" i="31"/>
  <c r="G376" i="31"/>
  <c r="G145" i="31"/>
  <c r="G24" i="31"/>
  <c r="G181" i="31"/>
  <c r="G391" i="31"/>
  <c r="G393" i="31"/>
  <c r="G72" i="31"/>
  <c r="G139" i="31"/>
  <c r="G400" i="31"/>
  <c r="G273" i="31"/>
  <c r="G228" i="31"/>
  <c r="G80" i="31"/>
  <c r="G342" i="31"/>
  <c r="G190" i="31"/>
  <c r="G168" i="31"/>
  <c r="G89" i="31"/>
  <c r="G100" i="31"/>
  <c r="G286" i="31"/>
  <c r="G207" i="31"/>
  <c r="G96" i="31"/>
  <c r="G210" i="31"/>
  <c r="G266" i="31"/>
  <c r="G442" i="31"/>
  <c r="G285" i="31"/>
  <c r="G365" i="31"/>
  <c r="G275" i="31"/>
  <c r="G186" i="31"/>
  <c r="G243" i="31"/>
  <c r="G51" i="31"/>
  <c r="G250" i="31"/>
  <c r="G443" i="31"/>
  <c r="G246" i="31"/>
  <c r="G170" i="31"/>
  <c r="G259" i="31"/>
  <c r="G187" i="31"/>
  <c r="G156" i="31"/>
  <c r="G129" i="31"/>
  <c r="G268" i="31"/>
  <c r="G215" i="31"/>
  <c r="G106" i="31"/>
  <c r="G319" i="31"/>
  <c r="G262" i="31"/>
  <c r="G171" i="31"/>
  <c r="G366" i="31"/>
  <c r="G120" i="31"/>
  <c r="G189" i="31"/>
  <c r="G143" i="31"/>
  <c r="G364" i="31"/>
  <c r="G37" i="31"/>
  <c r="G283" i="31"/>
  <c r="G425" i="31"/>
  <c r="G235" i="31"/>
  <c r="G345" i="31"/>
  <c r="G220" i="31"/>
  <c r="G192" i="31"/>
  <c r="G124" i="31"/>
  <c r="G61" i="31"/>
  <c r="G114" i="31"/>
  <c r="G167" i="31"/>
  <c r="G86" i="31"/>
  <c r="G287" i="31"/>
  <c r="G178" i="31"/>
  <c r="G363" i="31"/>
  <c r="G381" i="31"/>
  <c r="G204" i="31"/>
  <c r="G405" i="31"/>
  <c r="G176" i="31"/>
  <c r="G152" i="31"/>
  <c r="G292" i="31"/>
  <c r="G440" i="31"/>
  <c r="G439" i="31"/>
  <c r="G360" i="31"/>
  <c r="G16" i="31"/>
  <c r="G148" i="31"/>
  <c r="G353" i="31"/>
  <c r="G196" i="31"/>
  <c r="G269" i="31"/>
  <c r="G214" i="31"/>
  <c r="G103" i="31"/>
  <c r="G113" i="31"/>
  <c r="G79" i="31"/>
  <c r="G311" i="31"/>
  <c r="G149" i="31"/>
  <c r="G205" i="31"/>
  <c r="G340" i="31"/>
  <c r="G68" i="31"/>
  <c r="G279" i="31"/>
  <c r="G146" i="31"/>
  <c r="G140" i="31"/>
  <c r="G323" i="31"/>
  <c r="G33" i="31"/>
  <c r="G277" i="31"/>
  <c r="G206" i="31"/>
  <c r="G144" i="31"/>
  <c r="G78" i="31"/>
  <c r="G282" i="31"/>
  <c r="G162" i="31"/>
  <c r="G284" i="31"/>
  <c r="G71" i="31"/>
  <c r="G163" i="31"/>
  <c r="G316" i="31"/>
  <c r="G209" i="31"/>
  <c r="G394" i="31"/>
  <c r="G121" i="31"/>
  <c r="G134" i="31"/>
  <c r="G82" i="31"/>
  <c r="G248" i="31"/>
  <c r="G242" i="31"/>
  <c r="G12" i="31"/>
  <c r="G218" i="31"/>
  <c r="G26" i="31"/>
  <c r="G185" i="31"/>
  <c r="G426" i="31"/>
  <c r="G379" i="31"/>
  <c r="G341" i="31"/>
  <c r="G313" i="31"/>
  <c r="G295" i="31"/>
  <c r="G411" i="31"/>
  <c r="G41" i="31"/>
  <c r="G64" i="31"/>
  <c r="G60" i="31"/>
  <c r="G182" i="31"/>
  <c r="G362" i="31"/>
  <c r="G132" i="31"/>
  <c r="G211" i="31"/>
  <c r="G157" i="31"/>
  <c r="G198" i="31"/>
  <c r="G413" i="31"/>
  <c r="G160" i="31"/>
  <c r="G102" i="31"/>
  <c r="G153" i="31"/>
  <c r="G397" i="31"/>
  <c r="G355" i="31"/>
  <c r="G53" i="31"/>
  <c r="G336" i="31"/>
  <c r="G281" i="31"/>
  <c r="G112" i="31"/>
  <c r="G34" i="31"/>
  <c r="G194" i="31"/>
  <c r="G305" i="31"/>
  <c r="G264" i="31"/>
  <c r="G412" i="31"/>
  <c r="G351" i="31"/>
  <c r="G32" i="31"/>
  <c r="G161" i="31"/>
  <c r="G123" i="31"/>
  <c r="G416" i="31"/>
  <c r="G272" i="31"/>
  <c r="G195" i="31"/>
  <c r="G399" i="31"/>
  <c r="G252" i="31"/>
  <c r="G95" i="31"/>
  <c r="G352" i="31"/>
  <c r="G223" i="31"/>
  <c r="G251" i="31"/>
  <c r="G20" i="31"/>
  <c r="G373" i="31"/>
  <c r="G21" i="31"/>
  <c r="G294" i="31"/>
  <c r="G42" i="31"/>
  <c r="G372" i="31"/>
  <c r="G83" i="31"/>
  <c r="G203" i="31"/>
  <c r="G36" i="31"/>
  <c r="G375" i="31"/>
  <c r="G45" i="31"/>
  <c r="G315" i="31"/>
  <c r="G224" i="31"/>
  <c r="G377" i="31"/>
  <c r="G130" i="31"/>
  <c r="G374" i="31"/>
  <c r="G409" i="31"/>
  <c r="G213" i="31"/>
  <c r="G430" i="31"/>
  <c r="G328" i="31"/>
  <c r="G349" i="31"/>
  <c r="G131" i="31"/>
  <c r="G216" i="31"/>
  <c r="G233" i="31"/>
  <c r="G94" i="31"/>
  <c r="G348" i="31"/>
  <c r="G93" i="31"/>
  <c r="G354" i="31"/>
  <c r="G225" i="31"/>
  <c r="G432" i="31"/>
  <c r="G307" i="31"/>
  <c r="G88" i="31"/>
  <c r="G424" i="31"/>
  <c r="G18" i="31"/>
  <c r="G150" i="31"/>
  <c r="G320" i="31"/>
  <c r="G108" i="31"/>
  <c r="G392" i="31"/>
  <c r="G76" i="31"/>
  <c r="G347" i="31"/>
  <c r="G142" i="31"/>
  <c r="G308" i="31"/>
  <c r="G231" i="31"/>
  <c r="G90" i="31"/>
  <c r="G332" i="31"/>
  <c r="G17" i="31"/>
  <c r="G302" i="31"/>
  <c r="G199" i="31"/>
  <c r="G138" i="31"/>
  <c r="G402" i="31"/>
  <c r="G212" i="31"/>
  <c r="G197" i="31"/>
  <c r="G324" i="31"/>
  <c r="G202" i="31"/>
  <c r="G388" i="31"/>
  <c r="G325" i="31"/>
  <c r="G104" i="31"/>
  <c r="G304" i="31"/>
  <c r="G422" i="31"/>
  <c r="G97" i="31"/>
  <c r="G48" i="31"/>
  <c r="G385" i="31"/>
  <c r="G244" i="31"/>
  <c r="G407" i="31"/>
  <c r="G227" i="31"/>
  <c r="G175" i="31"/>
  <c r="G406" i="31"/>
  <c r="G111" i="31"/>
  <c r="G69" i="31"/>
  <c r="G306" i="31"/>
  <c r="G28" i="31"/>
  <c r="G29" i="31"/>
  <c r="G56" i="31"/>
  <c r="G237" i="31"/>
  <c r="G296" i="31"/>
  <c r="G154" i="31"/>
  <c r="G59" i="31"/>
  <c r="G356" i="31"/>
  <c r="G433" i="31"/>
  <c r="G135" i="31"/>
  <c r="G398" i="31"/>
  <c r="G75" i="31"/>
  <c r="G241" i="31"/>
  <c r="G25" i="31"/>
  <c r="G87" i="31"/>
  <c r="G73" i="31"/>
  <c r="G403" i="31"/>
  <c r="G423" i="31"/>
  <c r="G298" i="31"/>
  <c r="G314" i="31"/>
  <c r="G271" i="31"/>
  <c r="G420" i="31"/>
  <c r="G38" i="31"/>
  <c r="G57" i="31"/>
  <c r="G238" i="31"/>
  <c r="G91" i="31"/>
  <c r="G179" i="31"/>
  <c r="G346" i="31"/>
  <c r="G291" i="31"/>
  <c r="G19" i="31"/>
  <c r="G200" i="31"/>
  <c r="G118" i="31"/>
  <c r="G44" i="31"/>
  <c r="G415" i="31"/>
  <c r="G384" i="31"/>
  <c r="G249" i="31"/>
  <c r="G180" i="31"/>
  <c r="G49" i="31"/>
  <c r="G410" i="31"/>
  <c r="G188" i="31"/>
  <c r="G18" i="23"/>
  <c r="G86" i="23"/>
  <c r="G46" i="23"/>
  <c r="G370" i="23"/>
  <c r="G323" i="23"/>
  <c r="G199" i="23"/>
  <c r="G367" i="23"/>
  <c r="G188" i="23"/>
  <c r="G407" i="23"/>
  <c r="G33" i="23"/>
  <c r="G41" i="23"/>
  <c r="G328" i="23"/>
  <c r="G117" i="23"/>
  <c r="G265" i="23"/>
  <c r="G83" i="23"/>
  <c r="G267" i="23"/>
  <c r="G316" i="23"/>
  <c r="G251" i="23"/>
  <c r="G113" i="23"/>
  <c r="G266" i="23"/>
  <c r="G148" i="23"/>
  <c r="G50" i="23"/>
  <c r="G70" i="23"/>
  <c r="G66" i="23"/>
  <c r="G425" i="23"/>
  <c r="G144" i="23"/>
  <c r="G200" i="23"/>
  <c r="G90" i="23"/>
  <c r="G437" i="23"/>
  <c r="G150" i="23"/>
  <c r="G69" i="23"/>
  <c r="G379" i="23"/>
  <c r="G62" i="23"/>
  <c r="G373" i="23"/>
  <c r="G376" i="23"/>
  <c r="G94" i="23"/>
  <c r="G368" i="23"/>
  <c r="G88" i="23"/>
  <c r="G105" i="23"/>
  <c r="G337" i="23"/>
  <c r="G60" i="23"/>
  <c r="G274" i="23"/>
  <c r="G277" i="23"/>
  <c r="G276" i="23"/>
  <c r="G111" i="23"/>
  <c r="G260" i="23"/>
  <c r="G168" i="23"/>
  <c r="G91" i="23"/>
  <c r="G350" i="23"/>
  <c r="G218" i="23"/>
  <c r="G134" i="23"/>
  <c r="G222" i="23"/>
  <c r="G434" i="23"/>
  <c r="G284" i="23"/>
  <c r="G209" i="23"/>
  <c r="G231" i="23"/>
  <c r="G206" i="23"/>
  <c r="G415" i="23"/>
  <c r="G426" i="23"/>
  <c r="G388" i="23"/>
  <c r="G138" i="23"/>
  <c r="G162" i="23"/>
  <c r="G385" i="23"/>
  <c r="G12" i="23"/>
  <c r="G313" i="23"/>
  <c r="G47" i="23"/>
  <c r="G169" i="23"/>
  <c r="G375" i="23"/>
  <c r="G67" i="23"/>
  <c r="G283" i="23"/>
  <c r="G435" i="23"/>
  <c r="G285" i="23"/>
  <c r="G270" i="23"/>
  <c r="G269" i="23"/>
  <c r="G127" i="23"/>
  <c r="G34" i="23"/>
  <c r="G239" i="23"/>
  <c r="G128" i="23"/>
  <c r="G223" i="23"/>
  <c r="G430" i="23"/>
  <c r="G443" i="23"/>
  <c r="G23" i="23"/>
  <c r="G247" i="23"/>
  <c r="G438" i="23"/>
  <c r="G202" i="23"/>
  <c r="G424" i="23"/>
  <c r="G371" i="23"/>
  <c r="G397" i="23"/>
  <c r="G40" i="23"/>
  <c r="G348" i="23"/>
  <c r="G423" i="23"/>
  <c r="G19" i="23"/>
  <c r="G322" i="23"/>
  <c r="G335" i="23"/>
  <c r="G80" i="23"/>
  <c r="G336" i="23"/>
  <c r="G414" i="23"/>
  <c r="G292" i="23"/>
  <c r="G81" i="23"/>
  <c r="G294" i="23"/>
  <c r="G398" i="23"/>
  <c r="G278" i="23"/>
  <c r="G167" i="23"/>
  <c r="G250" i="23"/>
  <c r="G248" i="23"/>
  <c r="G135" i="23"/>
  <c r="G232" i="23"/>
  <c r="G37" i="23"/>
  <c r="G187" i="23"/>
  <c r="G151" i="23"/>
  <c r="G409" i="23"/>
  <c r="G394" i="23"/>
  <c r="G180" i="23"/>
  <c r="G433" i="23"/>
  <c r="G173" i="23"/>
  <c r="G442" i="23"/>
  <c r="G24" i="23"/>
  <c r="G36" i="23"/>
  <c r="G383" i="23"/>
  <c r="G85" i="23"/>
  <c r="G329" i="23"/>
  <c r="G17" i="23"/>
  <c r="G340" i="23"/>
  <c r="G353" i="23"/>
  <c r="G357" i="23"/>
  <c r="G290" i="23"/>
  <c r="G65" i="23"/>
  <c r="G310" i="23"/>
  <c r="G95" i="23"/>
  <c r="G275" i="23"/>
  <c r="G114" i="23"/>
  <c r="G75" i="23"/>
  <c r="G255" i="23"/>
  <c r="G149" i="23"/>
  <c r="G157" i="23"/>
  <c r="G432" i="23"/>
  <c r="G220" i="23"/>
  <c r="G164" i="23"/>
  <c r="G392" i="23"/>
  <c r="G243" i="23"/>
  <c r="G338" i="23"/>
  <c r="G72" i="23"/>
  <c r="G349" i="23"/>
  <c r="G391" i="23"/>
  <c r="G126" i="23"/>
  <c r="G299" i="23"/>
  <c r="G120" i="23"/>
  <c r="G84" i="23"/>
  <c r="G261" i="23"/>
  <c r="G192" i="23"/>
  <c r="G293" i="23"/>
  <c r="G57" i="23"/>
  <c r="G264" i="23"/>
  <c r="G124" i="23"/>
  <c r="G256" i="23"/>
  <c r="G140" i="23"/>
  <c r="G441" i="23"/>
  <c r="G163" i="23"/>
  <c r="G214" i="23"/>
  <c r="G179" i="23"/>
  <c r="G436" i="23"/>
  <c r="G141" i="23"/>
  <c r="G377" i="23"/>
  <c r="G410" i="23"/>
  <c r="G428" i="23"/>
  <c r="G401" i="23"/>
  <c r="G227" i="23"/>
  <c r="G347" i="23"/>
  <c r="G31" i="23"/>
  <c r="G358" i="23"/>
  <c r="G352" i="23"/>
  <c r="G44" i="23"/>
  <c r="G308" i="23"/>
  <c r="G282" i="23"/>
  <c r="G245" i="23"/>
  <c r="G389" i="23"/>
  <c r="G412" i="23"/>
  <c r="G106" i="23"/>
  <c r="G121" i="23"/>
  <c r="G273" i="23"/>
  <c r="G131" i="23"/>
  <c r="G201" i="23"/>
  <c r="G362" i="23"/>
  <c r="G185" i="23"/>
  <c r="G58" i="23"/>
  <c r="G132" i="23"/>
  <c r="G74" i="23"/>
  <c r="G445" i="23"/>
  <c r="G125" i="23"/>
  <c r="G386" i="23"/>
  <c r="G334" i="23"/>
  <c r="G146" i="23"/>
  <c r="G439" i="23"/>
  <c r="G154" i="23"/>
  <c r="G356" i="23"/>
  <c r="G431" i="23"/>
  <c r="G27" i="23"/>
  <c r="G297" i="23"/>
  <c r="G51" i="23"/>
  <c r="G317" i="23"/>
  <c r="G79" i="23"/>
  <c r="G254" i="23"/>
  <c r="G118" i="23"/>
  <c r="G174" i="23"/>
  <c r="G54" i="23"/>
  <c r="G112" i="23"/>
  <c r="G311" i="23"/>
  <c r="G26" i="23"/>
  <c r="G210" i="23"/>
  <c r="G147" i="23"/>
  <c r="G194" i="23"/>
  <c r="G161" i="23"/>
  <c r="G364" i="23"/>
  <c r="G177" i="23"/>
  <c r="G189" i="23"/>
  <c r="G109" i="23"/>
  <c r="G395" i="23"/>
  <c r="G325" i="23"/>
  <c r="G25" i="23"/>
  <c r="G400" i="23"/>
  <c r="G446" i="23"/>
  <c r="G365" i="23"/>
  <c r="G411" i="23"/>
  <c r="G403" i="23"/>
  <c r="G306" i="23"/>
  <c r="G405" i="23"/>
  <c r="G326" i="23"/>
  <c r="G32" i="23"/>
  <c r="G96" i="23"/>
  <c r="G287" i="23"/>
  <c r="G133" i="23"/>
  <c r="G271" i="23"/>
  <c r="G119" i="23"/>
  <c r="G272" i="23"/>
  <c r="G240" i="23"/>
  <c r="G219" i="23"/>
  <c r="G42" i="23"/>
  <c r="G203" i="23"/>
  <c r="G186" i="23"/>
  <c r="G139" i="23"/>
  <c r="G190" i="23"/>
  <c r="G198" i="23"/>
  <c r="G93" i="23"/>
  <c r="G404" i="23"/>
  <c r="G399" i="23"/>
  <c r="G89" i="23"/>
  <c r="G345" i="23"/>
  <c r="G56" i="23"/>
  <c r="G374" i="23"/>
  <c r="G20" i="23"/>
  <c r="G110" i="23"/>
  <c r="G315" i="23"/>
  <c r="G49" i="23"/>
  <c r="G43" i="23"/>
  <c r="G183" i="23"/>
  <c r="G103" i="23"/>
  <c r="G296" i="23"/>
  <c r="G92" i="23"/>
  <c r="G280" i="23"/>
  <c r="G234" i="23"/>
  <c r="G217" i="23"/>
  <c r="G129" i="23"/>
  <c r="G228" i="23"/>
  <c r="G145" i="23"/>
  <c r="G212" i="23"/>
  <c r="G175" i="23"/>
  <c r="G318" i="23"/>
  <c r="G380" i="23"/>
  <c r="G155" i="23"/>
  <c r="G77" i="23"/>
  <c r="G413" i="23"/>
  <c r="G408" i="23"/>
  <c r="G153" i="23"/>
  <c r="G354" i="23"/>
  <c r="G15" i="23"/>
  <c r="G52" i="23"/>
  <c r="G102" i="23"/>
  <c r="G101" i="23"/>
  <c r="G324" i="23"/>
  <c r="G104" i="23"/>
  <c r="G195" i="23"/>
  <c r="G303" i="23"/>
  <c r="G215" i="23"/>
  <c r="G305" i="23"/>
  <c r="G332" i="23"/>
  <c r="G289" i="23"/>
  <c r="G208" i="23"/>
  <c r="G226" i="23"/>
  <c r="G143" i="23"/>
  <c r="G237" i="23"/>
  <c r="G346" i="23"/>
  <c r="G221" i="23"/>
  <c r="G440" i="23"/>
  <c r="G82" i="23"/>
  <c r="G402" i="23"/>
  <c r="G339" i="23"/>
  <c r="G61" i="23"/>
  <c r="G422" i="23"/>
  <c r="G417" i="23"/>
  <c r="G48" i="23"/>
  <c r="G363" i="23"/>
  <c r="G236" i="23"/>
  <c r="G382" i="23"/>
  <c r="G166" i="23"/>
  <c r="G28" i="23"/>
  <c r="G333" i="23"/>
  <c r="G63" i="23"/>
  <c r="G378" i="23"/>
  <c r="G312" i="23"/>
  <c r="G387" i="23"/>
  <c r="G343" i="23"/>
  <c r="G99" i="23"/>
  <c r="G327" i="23"/>
  <c r="G108" i="23"/>
  <c r="G235" i="23"/>
  <c r="G291" i="23"/>
  <c r="G45" i="23"/>
  <c r="G130" i="23"/>
  <c r="G444" i="23"/>
  <c r="G176" i="23"/>
  <c r="G372" i="23"/>
  <c r="G355" i="23"/>
  <c r="G178" i="23"/>
  <c r="G351" i="23"/>
  <c r="G268" i="23"/>
  <c r="G342" i="23"/>
  <c r="G39" i="23"/>
  <c r="G211" i="23"/>
  <c r="G321" i="23"/>
  <c r="G158" i="23"/>
  <c r="G304" i="23"/>
  <c r="G286" i="23"/>
  <c r="G288" i="23"/>
  <c r="G115" i="23"/>
  <c r="G244" i="23"/>
  <c r="G419" i="23"/>
  <c r="G116" i="23"/>
  <c r="G184" i="23"/>
  <c r="G330" i="23"/>
  <c r="G216" i="23"/>
  <c r="G137" i="23"/>
  <c r="G204" i="23"/>
  <c r="G14" i="23"/>
  <c r="G29" i="23"/>
  <c r="G314" i="23"/>
  <c r="G416" i="23"/>
  <c r="G55" i="23"/>
  <c r="G381" i="23"/>
  <c r="G160" i="23"/>
  <c r="G64" i="23"/>
  <c r="G360" i="23"/>
  <c r="G35" i="23"/>
  <c r="G68" i="23"/>
  <c r="G38" i="23"/>
  <c r="G366" i="23"/>
  <c r="G359" i="23"/>
  <c r="G76" i="23"/>
  <c r="G249" i="23"/>
  <c r="G97" i="23"/>
  <c r="G233" i="23"/>
  <c r="G307" i="23"/>
  <c r="G253" i="23"/>
  <c r="G193" i="23"/>
  <c r="G300" i="23"/>
  <c r="G420" i="23"/>
  <c r="G123" i="23"/>
  <c r="G225" i="23"/>
  <c r="G238" i="23"/>
  <c r="G447" i="23"/>
  <c r="G53" i="23"/>
  <c r="G369" i="23"/>
  <c r="G152" i="23"/>
  <c r="G171" i="23"/>
  <c r="G191" i="23"/>
  <c r="G331" i="23"/>
  <c r="G393" i="23"/>
  <c r="G241" i="23"/>
  <c r="G418" i="23"/>
  <c r="G182" i="23"/>
  <c r="G242" i="23"/>
  <c r="G279" i="23"/>
  <c r="G427" i="23"/>
  <c r="G13" i="23"/>
  <c r="G344" i="23"/>
  <c r="G100" i="23"/>
  <c r="G230" i="23"/>
  <c r="G98" i="23"/>
  <c r="G302" i="23"/>
  <c r="G229" i="23"/>
  <c r="G224" i="23"/>
  <c r="G309" i="23"/>
  <c r="G341" i="23"/>
  <c r="G122" i="23"/>
  <c r="G87" i="23"/>
  <c r="G213" i="23"/>
  <c r="G165" i="23"/>
  <c r="G361" i="23"/>
  <c r="G319" i="23"/>
  <c r="G262" i="23"/>
  <c r="G156" i="23"/>
  <c r="G406" i="23"/>
  <c r="G281" i="23"/>
  <c r="G21" i="23"/>
  <c r="G207" i="23"/>
  <c r="G181" i="23"/>
  <c r="G142" i="23"/>
  <c r="G429" i="23"/>
  <c r="G263" i="23"/>
  <c r="G252" i="23"/>
  <c r="G197" i="23"/>
  <c r="G257" i="23"/>
  <c r="G196" i="23"/>
  <c r="G390" i="23"/>
  <c r="G320" i="23"/>
  <c r="G295" i="23"/>
  <c r="G205" i="23"/>
  <c r="G78" i="23"/>
  <c r="G301" i="23"/>
  <c r="G246" i="23"/>
  <c r="G73" i="23"/>
  <c r="G22" i="23"/>
  <c r="G298" i="23"/>
  <c r="G107" i="23"/>
  <c r="G16" i="23"/>
  <c r="G384" i="23"/>
  <c r="G136" i="23"/>
  <c r="G259" i="23"/>
  <c r="G172" i="23"/>
  <c r="G71" i="23"/>
  <c r="G258" i="23"/>
  <c r="G421" i="23"/>
  <c r="G396" i="23"/>
  <c r="G170" i="23"/>
  <c r="G59" i="23"/>
  <c r="G159" i="23"/>
  <c r="G30" i="23"/>
  <c r="G33" i="33"/>
  <c r="G326" i="33"/>
  <c r="G261" i="33"/>
  <c r="G445" i="33"/>
  <c r="G444" i="33"/>
  <c r="G49" i="33"/>
  <c r="G124" i="33"/>
  <c r="G239" i="33"/>
  <c r="G365" i="33"/>
  <c r="G143" i="33"/>
  <c r="G80" i="33"/>
  <c r="G171" i="33"/>
  <c r="G188" i="33"/>
  <c r="G410" i="33"/>
  <c r="G287" i="33"/>
  <c r="G347" i="33"/>
  <c r="G322" i="33"/>
  <c r="G121" i="33"/>
  <c r="G82" i="33"/>
  <c r="G132" i="33"/>
  <c r="G393" i="33"/>
  <c r="G381" i="33"/>
  <c r="G378" i="33"/>
  <c r="G427" i="33"/>
  <c r="G269" i="33"/>
  <c r="G431" i="33"/>
  <c r="G57" i="33"/>
  <c r="G138" i="33"/>
  <c r="G115" i="33"/>
  <c r="G68" i="33"/>
  <c r="G371" i="33"/>
  <c r="G18" i="33"/>
  <c r="G411" i="33"/>
  <c r="G440" i="33"/>
  <c r="G40" i="33"/>
  <c r="G142" i="33"/>
  <c r="G299" i="33"/>
  <c r="G77" i="33"/>
  <c r="G380" i="33"/>
  <c r="G264" i="33"/>
  <c r="G103" i="33"/>
  <c r="G268" i="33"/>
  <c r="G430" i="33"/>
  <c r="G69" i="33"/>
  <c r="G180" i="33"/>
  <c r="G432" i="33"/>
  <c r="G420" i="33"/>
  <c r="G46" i="33"/>
  <c r="G244" i="33"/>
  <c r="G441" i="33"/>
  <c r="G367" i="33"/>
  <c r="G426" i="33"/>
  <c r="G273" i="33"/>
  <c r="G108" i="33"/>
  <c r="G356" i="33"/>
  <c r="G298" i="33"/>
  <c r="G79" i="33"/>
  <c r="G209" i="33"/>
  <c r="G354" i="33"/>
  <c r="G195" i="33"/>
  <c r="G397" i="33"/>
  <c r="G166" i="33"/>
  <c r="G253" i="33"/>
  <c r="G285" i="33"/>
  <c r="G238" i="33"/>
  <c r="G14" i="33"/>
  <c r="G205" i="33"/>
  <c r="G258" i="33"/>
  <c r="G116" i="33"/>
  <c r="G84" i="33"/>
  <c r="G55" i="33"/>
  <c r="G221" i="33"/>
  <c r="G443" i="33"/>
  <c r="G276" i="33"/>
  <c r="G54" i="33"/>
  <c r="G98" i="33"/>
  <c r="G60" i="33"/>
  <c r="G241" i="33"/>
  <c r="G93" i="33"/>
  <c r="G181" i="33"/>
  <c r="G111" i="33"/>
  <c r="G281" i="33"/>
  <c r="G233" i="33"/>
  <c r="G119" i="33"/>
  <c r="G433" i="33"/>
  <c r="G16" i="33"/>
  <c r="G145" i="33"/>
  <c r="G168" i="33"/>
  <c r="G394" i="33"/>
  <c r="G302" i="33"/>
  <c r="G72" i="33"/>
  <c r="G333" i="33"/>
  <c r="G293" i="33"/>
  <c r="G243" i="33"/>
  <c r="G45" i="33"/>
  <c r="G122" i="33"/>
  <c r="G156" i="33"/>
  <c r="G438" i="33"/>
  <c r="G304" i="33"/>
  <c r="G160" i="33"/>
  <c r="G349" i="33"/>
  <c r="G231" i="33"/>
  <c r="G252" i="33"/>
  <c r="G159" i="33"/>
  <c r="G32" i="33"/>
  <c r="G158" i="33"/>
  <c r="G52" i="33"/>
  <c r="G313" i="33"/>
  <c r="G71" i="33"/>
  <c r="G183" i="33"/>
  <c r="G224" i="33"/>
  <c r="G446" i="33"/>
  <c r="G383" i="33"/>
  <c r="G360" i="33"/>
  <c r="G95" i="33"/>
  <c r="G388" i="33"/>
  <c r="G404" i="33"/>
  <c r="G232" i="33"/>
  <c r="G402" i="33"/>
  <c r="G370" i="33"/>
  <c r="G416" i="33"/>
  <c r="G435" i="33"/>
  <c r="G185" i="33"/>
  <c r="G136" i="33"/>
  <c r="G104" i="33"/>
  <c r="G434" i="33"/>
  <c r="G216" i="33"/>
  <c r="G353" i="33"/>
  <c r="G225" i="33"/>
  <c r="G152" i="33"/>
  <c r="G140" i="33"/>
  <c r="G320" i="33"/>
  <c r="G42" i="33"/>
  <c r="G297" i="33"/>
  <c r="G43" i="33"/>
  <c r="G207" i="33"/>
  <c r="G123" i="33"/>
  <c r="G65" i="33"/>
  <c r="G189" i="33"/>
  <c r="G110" i="33"/>
  <c r="G213" i="33"/>
  <c r="G248" i="33"/>
  <c r="G246" i="33"/>
  <c r="G436" i="33"/>
  <c r="G198" i="33"/>
  <c r="G41" i="33"/>
  <c r="G26" i="33"/>
  <c r="G164" i="33"/>
  <c r="G413" i="33"/>
  <c r="G327" i="33"/>
  <c r="G259" i="33"/>
  <c r="G300" i="33"/>
  <c r="G385" i="33"/>
  <c r="G97" i="33"/>
  <c r="G22" i="33"/>
  <c r="G172" i="33"/>
  <c r="G86" i="33"/>
  <c r="G114" i="33"/>
  <c r="G263" i="33"/>
  <c r="G414" i="33"/>
  <c r="G359" i="33"/>
  <c r="G357" i="33"/>
  <c r="G417" i="33"/>
  <c r="G437" i="33"/>
  <c r="G271" i="33"/>
  <c r="G167" i="33"/>
  <c r="G20" i="33"/>
  <c r="G67" i="33"/>
  <c r="G245" i="33"/>
  <c r="G230" i="33"/>
  <c r="G251" i="33"/>
  <c r="G315" i="33"/>
  <c r="G442" i="33"/>
  <c r="G345" i="33"/>
  <c r="G284" i="33"/>
  <c r="G323" i="33"/>
  <c r="G64" i="33"/>
  <c r="G332" i="33"/>
  <c r="G92" i="33"/>
  <c r="G262" i="33"/>
  <c r="G100" i="33"/>
  <c r="G422" i="33"/>
  <c r="G206" i="33"/>
  <c r="G247" i="33"/>
  <c r="G204" i="33"/>
  <c r="G312" i="33"/>
  <c r="G12" i="33"/>
  <c r="G87" i="33"/>
  <c r="G31" i="33"/>
  <c r="G113" i="33"/>
  <c r="G226" i="33"/>
  <c r="G125" i="33"/>
  <c r="G331" i="33"/>
  <c r="G38" i="33"/>
  <c r="G295" i="33"/>
  <c r="G227" i="33"/>
  <c r="G375" i="33"/>
  <c r="G362" i="33"/>
  <c r="G24" i="33"/>
  <c r="G175" i="33"/>
  <c r="G228" i="33"/>
  <c r="G219" i="33"/>
  <c r="G406" i="33"/>
  <c r="G147" i="33"/>
  <c r="G83" i="33"/>
  <c r="G56" i="33"/>
  <c r="G317" i="33"/>
  <c r="G148" i="33"/>
  <c r="G242" i="33"/>
  <c r="G89" i="33"/>
  <c r="G61" i="33"/>
  <c r="G361" i="33"/>
  <c r="G186" i="33"/>
  <c r="G170" i="33"/>
  <c r="G182" i="33"/>
  <c r="G36" i="33"/>
  <c r="G208" i="33"/>
  <c r="G418" i="33"/>
  <c r="G407" i="33"/>
  <c r="G396" i="33"/>
  <c r="G447" i="33"/>
  <c r="G314" i="33"/>
  <c r="G392" i="33"/>
  <c r="G328" i="33"/>
  <c r="G76" i="33"/>
  <c r="G39" i="33"/>
  <c r="G382" i="33"/>
  <c r="G306" i="33"/>
  <c r="G425" i="33"/>
  <c r="G162" i="33"/>
  <c r="G364" i="33"/>
  <c r="G415" i="33"/>
  <c r="G34" i="33"/>
  <c r="G270" i="33"/>
  <c r="G321" i="33"/>
  <c r="G146" i="33"/>
  <c r="G395" i="33"/>
  <c r="G249" i="33"/>
  <c r="G29" i="33"/>
  <c r="G201" i="33"/>
  <c r="G177" i="33"/>
  <c r="G99" i="33"/>
  <c r="G374" i="33"/>
  <c r="G199" i="33"/>
  <c r="G128" i="33"/>
  <c r="G131" i="33"/>
  <c r="G27" i="33"/>
  <c r="G257" i="33"/>
  <c r="G377" i="33"/>
  <c r="G120" i="33"/>
  <c r="G210" i="33"/>
  <c r="G217" i="33"/>
  <c r="G409" i="33"/>
  <c r="G334" i="33"/>
  <c r="G200" i="33"/>
  <c r="G316" i="33"/>
  <c r="G218" i="33"/>
  <c r="G412" i="33"/>
  <c r="G346" i="33"/>
  <c r="G153" i="33"/>
  <c r="G344" i="33"/>
  <c r="G133" i="33"/>
  <c r="G324" i="33"/>
  <c r="G291" i="33"/>
  <c r="G376" i="33"/>
  <c r="G379" i="33"/>
  <c r="G439" i="33"/>
  <c r="G106" i="33"/>
  <c r="G70" i="33"/>
  <c r="G112" i="33"/>
  <c r="G47" i="33"/>
  <c r="G50" i="33"/>
  <c r="G101" i="33"/>
  <c r="G25" i="33"/>
  <c r="G178" i="33"/>
  <c r="G163" i="33"/>
  <c r="G290" i="33"/>
  <c r="G342" i="33"/>
  <c r="G203" i="33"/>
  <c r="G384" i="33"/>
  <c r="G318" i="33"/>
  <c r="G266" i="33"/>
  <c r="G289" i="33"/>
  <c r="G141" i="33"/>
  <c r="G272" i="33"/>
  <c r="G283" i="33"/>
  <c r="G351" i="33"/>
  <c r="G336" i="33"/>
  <c r="G275" i="33"/>
  <c r="G254" i="33"/>
  <c r="G220" i="33"/>
  <c r="G350" i="33"/>
  <c r="G348" i="33"/>
  <c r="G408" i="33"/>
  <c r="G428" i="33"/>
  <c r="G73" i="33"/>
  <c r="G126" i="33"/>
  <c r="G102" i="33"/>
  <c r="G358" i="33"/>
  <c r="G58" i="33"/>
  <c r="G196" i="33"/>
  <c r="G127" i="33"/>
  <c r="G19" i="33"/>
  <c r="G311" i="33"/>
  <c r="G250" i="33"/>
  <c r="G369" i="33"/>
  <c r="G155" i="33"/>
  <c r="G279" i="33"/>
  <c r="G78" i="33"/>
  <c r="G330" i="33"/>
  <c r="G229" i="33"/>
  <c r="G85" i="33"/>
  <c r="G35" i="33"/>
  <c r="G173" i="33"/>
  <c r="G139" i="33"/>
  <c r="G329" i="33"/>
  <c r="G277" i="33"/>
  <c r="G309" i="33"/>
  <c r="G202" i="33"/>
  <c r="G303" i="33"/>
  <c r="G118" i="33"/>
  <c r="G88" i="33"/>
  <c r="G193" i="33"/>
  <c r="G51" i="33"/>
  <c r="G301" i="33"/>
  <c r="G21" i="33"/>
  <c r="G63" i="33"/>
  <c r="G352" i="33"/>
  <c r="G286" i="33"/>
  <c r="G234" i="33"/>
  <c r="G366" i="33"/>
  <c r="G280" i="33"/>
  <c r="G151" i="33"/>
  <c r="G30" i="33"/>
  <c r="G260" i="33"/>
  <c r="G265" i="33"/>
  <c r="G292" i="33"/>
  <c r="G161" i="33"/>
  <c r="G74" i="33"/>
  <c r="G62" i="33"/>
  <c r="G94" i="33"/>
  <c r="G134" i="33"/>
  <c r="G296" i="33"/>
  <c r="G135" i="33"/>
  <c r="G256" i="33"/>
  <c r="G423" i="33"/>
  <c r="G305" i="33"/>
  <c r="G197" i="33"/>
  <c r="G237" i="33"/>
  <c r="G109" i="33"/>
  <c r="G75" i="33"/>
  <c r="G215" i="33"/>
  <c r="G240" i="33"/>
  <c r="G398" i="33"/>
  <c r="G387" i="33"/>
  <c r="G105" i="33"/>
  <c r="G223" i="33"/>
  <c r="G17" i="33"/>
  <c r="G319" i="33"/>
  <c r="G59" i="33"/>
  <c r="G190" i="33"/>
  <c r="G91" i="33"/>
  <c r="G222" i="33"/>
  <c r="G341" i="33"/>
  <c r="G66" i="33"/>
  <c r="G368" i="33"/>
  <c r="G355" i="33"/>
  <c r="G137" i="33"/>
  <c r="G150" i="33"/>
  <c r="G117" i="33"/>
  <c r="G212" i="33"/>
  <c r="G144" i="33"/>
  <c r="G194" i="33"/>
  <c r="G274" i="33"/>
  <c r="G37" i="33"/>
  <c r="G372" i="33"/>
  <c r="G157" i="33"/>
  <c r="G90" i="33"/>
  <c r="G53" i="33"/>
  <c r="G308" i="33"/>
  <c r="G165" i="33"/>
  <c r="G28" i="33"/>
  <c r="G288" i="33"/>
  <c r="G236" i="33"/>
  <c r="G129" i="33"/>
  <c r="G310" i="33"/>
  <c r="G386" i="33"/>
  <c r="G278" i="33"/>
  <c r="G400" i="33"/>
  <c r="G405" i="33"/>
  <c r="G191" i="33"/>
  <c r="G307" i="33"/>
  <c r="G401" i="33"/>
  <c r="G403" i="33"/>
  <c r="G255" i="33"/>
  <c r="G169" i="33"/>
  <c r="G335" i="33"/>
  <c r="G389" i="33"/>
  <c r="G184" i="33"/>
  <c r="G107" i="33"/>
  <c r="G149" i="33"/>
  <c r="G179" i="33"/>
  <c r="G267" i="33"/>
  <c r="G363" i="33"/>
  <c r="G337" i="33"/>
  <c r="G174" i="33"/>
  <c r="G48" i="33"/>
  <c r="G44" i="33"/>
  <c r="G15" i="33"/>
  <c r="G176" i="33"/>
  <c r="G154" i="33"/>
  <c r="G340" i="33"/>
  <c r="G338" i="33"/>
  <c r="G192" i="33"/>
  <c r="G391" i="33"/>
  <c r="G81" i="33"/>
  <c r="G214" i="33"/>
  <c r="G235" i="33"/>
  <c r="G373" i="33"/>
  <c r="G424" i="33"/>
  <c r="G294" i="33"/>
  <c r="G429" i="33"/>
  <c r="G343" i="33"/>
  <c r="G282" i="33"/>
  <c r="G325" i="33"/>
  <c r="G211" i="33"/>
  <c r="G421" i="33"/>
  <c r="G339" i="33"/>
  <c r="G399" i="33"/>
  <c r="G419" i="33"/>
  <c r="G13" i="33"/>
  <c r="G96" i="33"/>
  <c r="G130" i="33"/>
  <c r="G187" i="33"/>
  <c r="G390" i="33"/>
  <c r="G23" i="33"/>
  <c r="G220" i="20"/>
  <c r="G176" i="20"/>
  <c r="G155" i="20"/>
  <c r="G149" i="20"/>
  <c r="G183" i="20"/>
  <c r="G71" i="20"/>
  <c r="G381" i="20"/>
  <c r="G192" i="20"/>
  <c r="G292" i="20"/>
  <c r="G226" i="20"/>
  <c r="G33" i="20"/>
  <c r="G387" i="20"/>
  <c r="G238" i="20"/>
  <c r="G104" i="20"/>
  <c r="G28" i="20"/>
  <c r="G291" i="20"/>
  <c r="G15" i="20"/>
  <c r="G227" i="20"/>
  <c r="G214" i="20"/>
  <c r="G156" i="20"/>
  <c r="G348" i="20"/>
  <c r="G248" i="20"/>
  <c r="G404" i="20"/>
  <c r="G365" i="20"/>
  <c r="G217" i="20"/>
  <c r="G59" i="20"/>
  <c r="G175" i="20"/>
  <c r="G290" i="20"/>
  <c r="G26" i="20"/>
  <c r="G122" i="20"/>
  <c r="G82" i="20"/>
  <c r="G312" i="20"/>
  <c r="G143" i="20"/>
  <c r="G359" i="20"/>
  <c r="G419" i="20"/>
  <c r="G342" i="20"/>
  <c r="G305" i="20"/>
  <c r="G411" i="20"/>
  <c r="G345" i="20"/>
  <c r="G170" i="20"/>
  <c r="G19" i="20"/>
  <c r="G92" i="20"/>
  <c r="G430" i="20"/>
  <c r="G215" i="20"/>
  <c r="G110" i="20"/>
  <c r="G408" i="20"/>
  <c r="G304" i="20"/>
  <c r="G349" i="20"/>
  <c r="G287" i="20"/>
  <c r="G14" i="20"/>
  <c r="G389" i="20"/>
  <c r="G286" i="20"/>
  <c r="G269" i="20"/>
  <c r="G370" i="20"/>
  <c r="G407" i="20"/>
  <c r="G334" i="20"/>
  <c r="G409" i="20"/>
  <c r="G262" i="20"/>
  <c r="G162" i="20"/>
  <c r="G402" i="20"/>
  <c r="G266" i="20"/>
  <c r="G331" i="20"/>
  <c r="G273" i="20"/>
  <c r="G399" i="20"/>
  <c r="G239" i="20"/>
  <c r="G414" i="20"/>
  <c r="G113" i="20"/>
  <c r="G309" i="20"/>
  <c r="G310" i="20"/>
  <c r="G30" i="20"/>
  <c r="G346" i="20"/>
  <c r="G276" i="20"/>
  <c r="G297" i="20"/>
  <c r="G119" i="20"/>
  <c r="G127" i="20"/>
  <c r="G146" i="20"/>
  <c r="G188" i="20"/>
  <c r="G32" i="20"/>
  <c r="G154" i="20"/>
  <c r="G428" i="20"/>
  <c r="G330" i="20"/>
  <c r="G252" i="20"/>
  <c r="G225" i="20"/>
  <c r="G344" i="20"/>
  <c r="G385" i="20"/>
  <c r="G443" i="20"/>
  <c r="G235" i="20"/>
  <c r="G364" i="20"/>
  <c r="G128" i="20"/>
  <c r="G360" i="20"/>
  <c r="G356" i="20"/>
  <c r="G121" i="20"/>
  <c r="G40" i="20"/>
  <c r="G197" i="20"/>
  <c r="G320" i="20"/>
  <c r="G380" i="20"/>
  <c r="G432" i="20"/>
  <c r="G51" i="20"/>
  <c r="G327" i="20"/>
  <c r="G438" i="20"/>
  <c r="G231" i="20"/>
  <c r="G431" i="20"/>
  <c r="G436" i="20"/>
  <c r="G277" i="20"/>
  <c r="G265" i="20"/>
  <c r="G147" i="20"/>
  <c r="G109" i="20"/>
  <c r="G295" i="20"/>
  <c r="G210" i="20"/>
  <c r="G377" i="20"/>
  <c r="G209" i="20"/>
  <c r="G50" i="20"/>
  <c r="G13" i="20"/>
  <c r="G203" i="20"/>
  <c r="G280" i="20"/>
  <c r="G195" i="20"/>
  <c r="G198" i="20"/>
  <c r="G42" i="20"/>
  <c r="G293" i="20"/>
  <c r="G35" i="20"/>
  <c r="G148" i="20"/>
  <c r="G244" i="20"/>
  <c r="G189" i="20"/>
  <c r="G124" i="20"/>
  <c r="G108" i="20"/>
  <c r="G94" i="20"/>
  <c r="G376" i="20"/>
  <c r="G174" i="20"/>
  <c r="G64" i="20"/>
  <c r="G396" i="20"/>
  <c r="G221" i="20"/>
  <c r="G296" i="20"/>
  <c r="G442" i="20"/>
  <c r="G205" i="20"/>
  <c r="G60" i="20"/>
  <c r="G357" i="20"/>
  <c r="G223" i="20"/>
  <c r="G219" i="20"/>
  <c r="G272" i="20"/>
  <c r="G160" i="20"/>
  <c r="G164" i="20"/>
  <c r="G444" i="20"/>
  <c r="G186" i="20"/>
  <c r="G258" i="20"/>
  <c r="G75" i="20"/>
  <c r="G73" i="20"/>
  <c r="G202" i="20"/>
  <c r="G81" i="20"/>
  <c r="G135" i="20"/>
  <c r="G311" i="20"/>
  <c r="G237" i="20"/>
  <c r="G400" i="20"/>
  <c r="G117" i="20"/>
  <c r="G259" i="20"/>
  <c r="G139" i="20"/>
  <c r="G95" i="20"/>
  <c r="G151" i="20"/>
  <c r="G161" i="20"/>
  <c r="G56" i="20"/>
  <c r="G362" i="20"/>
  <c r="G41" i="20"/>
  <c r="G298" i="20"/>
  <c r="G100" i="20"/>
  <c r="G105" i="20"/>
  <c r="G303" i="20"/>
  <c r="G426" i="20"/>
  <c r="G24" i="20"/>
  <c r="G368" i="20"/>
  <c r="G445" i="20"/>
  <c r="G93" i="20"/>
  <c r="G352" i="20"/>
  <c r="G353" i="20"/>
  <c r="G177" i="20"/>
  <c r="G101" i="20"/>
  <c r="G421" i="20"/>
  <c r="G38" i="20"/>
  <c r="G429" i="20"/>
  <c r="G391" i="20"/>
  <c r="G184" i="20"/>
  <c r="G152" i="20"/>
  <c r="G251" i="20"/>
  <c r="G171" i="20"/>
  <c r="G435" i="20"/>
  <c r="G17" i="20"/>
  <c r="G440" i="20"/>
  <c r="G326" i="20"/>
  <c r="G115" i="20"/>
  <c r="G245" i="20"/>
  <c r="G316" i="20"/>
  <c r="G369" i="20"/>
  <c r="G372" i="20"/>
  <c r="G196" i="20"/>
  <c r="G337" i="20"/>
  <c r="G37" i="20"/>
  <c r="G434" i="20"/>
  <c r="G224" i="20"/>
  <c r="G165" i="20"/>
  <c r="G187" i="20"/>
  <c r="G39" i="20"/>
  <c r="G261" i="20"/>
  <c r="G420" i="20"/>
  <c r="G118" i="20"/>
  <c r="G256" i="20"/>
  <c r="G322" i="20"/>
  <c r="G91" i="20"/>
  <c r="G123" i="20"/>
  <c r="G386" i="20"/>
  <c r="G68" i="20"/>
  <c r="G23" i="20"/>
  <c r="G329" i="20"/>
  <c r="G158" i="20"/>
  <c r="G321" i="20"/>
  <c r="G18" i="20"/>
  <c r="G213" i="20"/>
  <c r="G199" i="20"/>
  <c r="G218" i="20"/>
  <c r="G211" i="20"/>
  <c r="G191" i="20"/>
  <c r="G384" i="20"/>
  <c r="G308" i="20"/>
  <c r="G249" i="20"/>
  <c r="G335" i="20"/>
  <c r="G131" i="20"/>
  <c r="G300" i="20"/>
  <c r="G425" i="20"/>
  <c r="G61" i="20"/>
  <c r="G241" i="20"/>
  <c r="G433" i="20"/>
  <c r="G423" i="20"/>
  <c r="G200" i="20"/>
  <c r="G279" i="20"/>
  <c r="G378" i="20"/>
  <c r="G133" i="20"/>
  <c r="G336" i="20"/>
  <c r="G285" i="20"/>
  <c r="G67" i="20"/>
  <c r="G182" i="20"/>
  <c r="G90" i="20"/>
  <c r="G129" i="20"/>
  <c r="G314" i="20"/>
  <c r="G69" i="20"/>
  <c r="G416" i="20"/>
  <c r="G233" i="20"/>
  <c r="G87" i="20"/>
  <c r="G394" i="20"/>
  <c r="G84" i="20"/>
  <c r="G392" i="20"/>
  <c r="G208" i="20"/>
  <c r="G55" i="20"/>
  <c r="G157" i="20"/>
  <c r="G373" i="20"/>
  <c r="G99" i="20"/>
  <c r="G347" i="20"/>
  <c r="G340" i="20"/>
  <c r="G98" i="20"/>
  <c r="G65" i="20"/>
  <c r="G168" i="20"/>
  <c r="G172" i="20"/>
  <c r="G341" i="20"/>
  <c r="G83" i="20"/>
  <c r="G54" i="20"/>
  <c r="G328" i="20"/>
  <c r="G85" i="20"/>
  <c r="G403" i="20"/>
  <c r="G253" i="20"/>
  <c r="G284" i="20"/>
  <c r="G53" i="20"/>
  <c r="G97" i="20"/>
  <c r="G323" i="20"/>
  <c r="G222" i="20"/>
  <c r="G58" i="20"/>
  <c r="G263" i="20"/>
  <c r="G193" i="20"/>
  <c r="G274" i="20"/>
  <c r="G48" i="20"/>
  <c r="G415" i="20"/>
  <c r="G20" i="20"/>
  <c r="G260" i="20"/>
  <c r="G240" i="20"/>
  <c r="G229" i="20"/>
  <c r="G302" i="20"/>
  <c r="G307" i="20"/>
  <c r="G439" i="20"/>
  <c r="G111" i="20"/>
  <c r="G120" i="20"/>
  <c r="G21" i="20"/>
  <c r="G278" i="20"/>
  <c r="G178" i="20"/>
  <c r="G86" i="20"/>
  <c r="G413" i="20"/>
  <c r="G366" i="20"/>
  <c r="G166" i="20"/>
  <c r="G62" i="20"/>
  <c r="G446" i="20"/>
  <c r="G257" i="20"/>
  <c r="G29" i="20"/>
  <c r="G243" i="20"/>
  <c r="G424" i="20"/>
  <c r="G88" i="20"/>
  <c r="G422" i="20"/>
  <c r="G418" i="20"/>
  <c r="G388" i="20"/>
  <c r="G315" i="20"/>
  <c r="G141" i="20"/>
  <c r="G80" i="20"/>
  <c r="G46" i="20"/>
  <c r="G333" i="20"/>
  <c r="G382" i="20"/>
  <c r="G441" i="20"/>
  <c r="G247" i="20"/>
  <c r="G77" i="20"/>
  <c r="G201" i="20"/>
  <c r="G401" i="20"/>
  <c r="G358" i="20"/>
  <c r="G194" i="20"/>
  <c r="G406" i="20"/>
  <c r="G36" i="20"/>
  <c r="G63" i="20"/>
  <c r="G72" i="20"/>
  <c r="G25" i="20"/>
  <c r="G447" i="20"/>
  <c r="G339" i="20"/>
  <c r="G325" i="20"/>
  <c r="G313" i="20"/>
  <c r="G74" i="20"/>
  <c r="G351" i="20"/>
  <c r="G130" i="20"/>
  <c r="G204" i="20"/>
  <c r="G405" i="20"/>
  <c r="G216" i="20"/>
  <c r="G43" i="20"/>
  <c r="G79" i="20"/>
  <c r="G163" i="20"/>
  <c r="G106" i="20"/>
  <c r="G275" i="20"/>
  <c r="G12" i="20"/>
  <c r="G185" i="20"/>
  <c r="G379" i="20"/>
  <c r="G66" i="20"/>
  <c r="G136" i="20"/>
  <c r="G181" i="20"/>
  <c r="G49" i="20"/>
  <c r="G76" i="20"/>
  <c r="G437" i="20"/>
  <c r="G255" i="20"/>
  <c r="G31" i="20"/>
  <c r="G45" i="20"/>
  <c r="G190" i="20"/>
  <c r="G89" i="20"/>
  <c r="G299" i="20"/>
  <c r="G343" i="20"/>
  <c r="G282" i="20"/>
  <c r="G289" i="20"/>
  <c r="G332" i="20"/>
  <c r="G283" i="20"/>
  <c r="G338" i="20"/>
  <c r="G142" i="20"/>
  <c r="G268" i="20"/>
  <c r="G270" i="20"/>
  <c r="G228" i="20"/>
  <c r="G281" i="20"/>
  <c r="G410" i="20"/>
  <c r="G70" i="20"/>
  <c r="G22" i="20"/>
  <c r="G246" i="20"/>
  <c r="G169" i="20"/>
  <c r="G395" i="20"/>
  <c r="G361" i="20"/>
  <c r="G138" i="20"/>
  <c r="G134" i="20"/>
  <c r="G137" i="20"/>
  <c r="G180" i="20"/>
  <c r="G52" i="20"/>
  <c r="G57" i="20"/>
  <c r="G112" i="20"/>
  <c r="G383" i="20"/>
  <c r="G140" i="20"/>
  <c r="G371" i="20"/>
  <c r="G390" i="20"/>
  <c r="G153" i="20"/>
  <c r="G271" i="20"/>
  <c r="G250" i="20"/>
  <c r="G234" i="20"/>
  <c r="G150" i="20"/>
  <c r="G173" i="20"/>
  <c r="G412" i="20"/>
  <c r="G350" i="20"/>
  <c r="G206" i="20"/>
  <c r="G288" i="20"/>
  <c r="G96" i="20"/>
  <c r="G34" i="20"/>
  <c r="G427" i="20"/>
  <c r="G179" i="20"/>
  <c r="G355" i="20"/>
  <c r="G44" i="20"/>
  <c r="G393" i="20"/>
  <c r="G294" i="20"/>
  <c r="G306" i="20"/>
  <c r="G264" i="20"/>
  <c r="G397" i="20"/>
  <c r="G363" i="20"/>
  <c r="G354" i="20"/>
  <c r="G167" i="20"/>
  <c r="G317" i="20"/>
  <c r="G367" i="20"/>
  <c r="G207" i="20"/>
  <c r="G125" i="20"/>
  <c r="G254" i="20"/>
  <c r="G375" i="20"/>
  <c r="G27" i="20"/>
  <c r="G47" i="20"/>
  <c r="G230" i="20"/>
  <c r="G232" i="20"/>
  <c r="G16" i="20"/>
  <c r="G78" i="20"/>
  <c r="G145" i="20"/>
  <c r="G116" i="20"/>
  <c r="G103" i="20"/>
  <c r="G212" i="20"/>
  <c r="G159" i="20"/>
  <c r="G301" i="20"/>
  <c r="G144" i="20"/>
  <c r="G107" i="20"/>
  <c r="G132" i="20"/>
  <c r="G398" i="20"/>
  <c r="G114" i="20"/>
  <c r="G102" i="20"/>
  <c r="G126" i="20"/>
  <c r="G267" i="20"/>
  <c r="G417" i="20"/>
  <c r="G374" i="20"/>
  <c r="G324" i="20"/>
  <c r="G242" i="20"/>
  <c r="G236" i="20"/>
  <c r="G318" i="20"/>
  <c r="G319" i="20"/>
  <c r="G149" i="24"/>
  <c r="G159" i="24"/>
  <c r="G146" i="24"/>
  <c r="G18" i="24"/>
  <c r="G237" i="24"/>
  <c r="G31" i="24"/>
  <c r="G227" i="24"/>
  <c r="G43" i="24"/>
  <c r="G349" i="24"/>
  <c r="G82" i="24"/>
  <c r="G299" i="24"/>
  <c r="G26" i="24"/>
  <c r="G37" i="24"/>
  <c r="G350" i="24"/>
  <c r="G127" i="24"/>
  <c r="G325" i="24"/>
  <c r="G173" i="24"/>
  <c r="G296" i="24"/>
  <c r="G164" i="24"/>
  <c r="G287" i="24"/>
  <c r="G402" i="24"/>
  <c r="G357" i="24"/>
  <c r="G169" i="24"/>
  <c r="G331" i="24"/>
  <c r="G34" i="24"/>
  <c r="G377" i="24"/>
  <c r="G84" i="24"/>
  <c r="G358" i="24"/>
  <c r="G420" i="24"/>
  <c r="G192" i="24"/>
  <c r="G67" i="24"/>
  <c r="G409" i="24"/>
  <c r="G107" i="24"/>
  <c r="G196" i="24"/>
  <c r="G274" i="24"/>
  <c r="G406" i="24"/>
  <c r="G153" i="24"/>
  <c r="G273" i="24"/>
  <c r="G445" i="24"/>
  <c r="G12" i="24"/>
  <c r="G319" i="24"/>
  <c r="G337" i="24"/>
  <c r="G98" i="24"/>
  <c r="G63" i="24"/>
  <c r="G102" i="24"/>
  <c r="G440" i="24"/>
  <c r="G65" i="24"/>
  <c r="G297" i="24"/>
  <c r="G183" i="24"/>
  <c r="G355" i="24"/>
  <c r="G439" i="24"/>
  <c r="G304" i="24"/>
  <c r="G367" i="24"/>
  <c r="G295" i="24"/>
  <c r="G156" i="24"/>
  <c r="G428" i="24"/>
  <c r="G166" i="24"/>
  <c r="G60" i="24"/>
  <c r="G323" i="24"/>
  <c r="G333" i="24"/>
  <c r="G354" i="24"/>
  <c r="G397" i="24"/>
  <c r="G214" i="24"/>
  <c r="G207" i="24"/>
  <c r="G209" i="24"/>
  <c r="G154" i="24"/>
  <c r="G134" i="24"/>
  <c r="G170" i="24"/>
  <c r="G328" i="24"/>
  <c r="G313" i="24"/>
  <c r="G265" i="24"/>
  <c r="G430" i="24"/>
  <c r="G201" i="24"/>
  <c r="G53" i="24"/>
  <c r="G258" i="24"/>
  <c r="G72" i="24"/>
  <c r="G384" i="24"/>
  <c r="G14" i="24"/>
  <c r="G375" i="24"/>
  <c r="G30" i="24"/>
  <c r="G429" i="24"/>
  <c r="G104" i="24"/>
  <c r="G290" i="24"/>
  <c r="G175" i="24"/>
  <c r="G432" i="24"/>
  <c r="G32" i="24"/>
  <c r="G129" i="24"/>
  <c r="G346" i="24"/>
  <c r="G215" i="24"/>
  <c r="G193" i="24"/>
  <c r="G213" i="24"/>
  <c r="G92" i="24"/>
  <c r="G115" i="24"/>
  <c r="G145" i="24"/>
  <c r="G240" i="24"/>
  <c r="G51" i="24"/>
  <c r="G269" i="24"/>
  <c r="G264" i="24"/>
  <c r="G13" i="24"/>
  <c r="G123" i="24"/>
  <c r="G103" i="24"/>
  <c r="G162" i="24"/>
  <c r="G122" i="24"/>
  <c r="G40" i="24"/>
  <c r="G135" i="24"/>
  <c r="G87" i="24"/>
  <c r="G203" i="24"/>
  <c r="G171" i="24"/>
  <c r="G270" i="24"/>
  <c r="G360" i="24"/>
  <c r="G58" i="24"/>
  <c r="G260" i="24"/>
  <c r="G251" i="24"/>
  <c r="G137" i="24"/>
  <c r="G147" i="24"/>
  <c r="G385" i="24"/>
  <c r="G376" i="24"/>
  <c r="G281" i="24"/>
  <c r="G442" i="24"/>
  <c r="G25" i="24"/>
  <c r="G418" i="24"/>
  <c r="G165" i="24"/>
  <c r="G141" i="24"/>
  <c r="G250" i="24"/>
  <c r="G125" i="24"/>
  <c r="G268" i="24"/>
  <c r="G366" i="24"/>
  <c r="G42" i="24"/>
  <c r="G364" i="24"/>
  <c r="G91" i="24"/>
  <c r="G99" i="24"/>
  <c r="G292" i="24"/>
  <c r="G224" i="24"/>
  <c r="G302" i="24"/>
  <c r="G77" i="24"/>
  <c r="G248" i="24"/>
  <c r="G24" i="24"/>
  <c r="G417" i="24"/>
  <c r="G182" i="24"/>
  <c r="G438" i="24"/>
  <c r="G253" i="24"/>
  <c r="G326" i="24"/>
  <c r="G85" i="24"/>
  <c r="G178" i="24"/>
  <c r="G100" i="24"/>
  <c r="G407" i="24"/>
  <c r="G239" i="24"/>
  <c r="G398" i="24"/>
  <c r="G105" i="24"/>
  <c r="G372" i="24"/>
  <c r="G160" i="24"/>
  <c r="G441" i="24"/>
  <c r="G279" i="24"/>
  <c r="G369" i="24"/>
  <c r="G447" i="24"/>
  <c r="G118" i="24"/>
  <c r="G410" i="24"/>
  <c r="G238" i="24"/>
  <c r="G310" i="24"/>
  <c r="G61" i="24"/>
  <c r="G15" i="24"/>
  <c r="G408" i="24"/>
  <c r="G399" i="24"/>
  <c r="G263" i="24"/>
  <c r="G362" i="24"/>
  <c r="G380" i="24"/>
  <c r="G243" i="24"/>
  <c r="G306" i="24"/>
  <c r="G394" i="24"/>
  <c r="G110" i="24"/>
  <c r="G276" i="24"/>
  <c r="G187" i="24"/>
  <c r="G106" i="24"/>
  <c r="G174" i="24"/>
  <c r="G217" i="24"/>
  <c r="G314" i="24"/>
  <c r="G422" i="24"/>
  <c r="G311" i="24"/>
  <c r="G383" i="24"/>
  <c r="G202" i="24"/>
  <c r="G267" i="24"/>
  <c r="G322" i="24"/>
  <c r="G81" i="24"/>
  <c r="G112" i="24"/>
  <c r="G363" i="24"/>
  <c r="G272" i="24"/>
  <c r="G48" i="24"/>
  <c r="G425" i="24"/>
  <c r="G117" i="24"/>
  <c r="G416" i="24"/>
  <c r="G132" i="24"/>
  <c r="G83" i="24"/>
  <c r="G111" i="24"/>
  <c r="G113" i="24"/>
  <c r="G180" i="24"/>
  <c r="G373" i="24"/>
  <c r="G413" i="24"/>
  <c r="G259" i="24"/>
  <c r="G191" i="24"/>
  <c r="G161" i="24"/>
  <c r="G388" i="24"/>
  <c r="G247" i="24"/>
  <c r="G426" i="24"/>
  <c r="G33" i="24"/>
  <c r="G271" i="24"/>
  <c r="G218" i="24"/>
  <c r="G391" i="24"/>
  <c r="G181" i="24"/>
  <c r="G47" i="24"/>
  <c r="G52" i="24"/>
  <c r="G221" i="24"/>
  <c r="G41" i="24"/>
  <c r="G368" i="24"/>
  <c r="G393" i="24"/>
  <c r="G95" i="24"/>
  <c r="G353" i="24"/>
  <c r="G143" i="24"/>
  <c r="G344" i="24"/>
  <c r="G301" i="24"/>
  <c r="G374" i="24"/>
  <c r="G288" i="24"/>
  <c r="G412" i="24"/>
  <c r="G320" i="24"/>
  <c r="G392" i="24"/>
  <c r="G71" i="24"/>
  <c r="G315" i="24"/>
  <c r="G212" i="24"/>
  <c r="G38" i="24"/>
  <c r="G400" i="24"/>
  <c r="G139" i="24"/>
  <c r="G142" i="24"/>
  <c r="G298" i="24"/>
  <c r="G66" i="24"/>
  <c r="G90" i="24"/>
  <c r="G28" i="24"/>
  <c r="G390" i="24"/>
  <c r="G151" i="24"/>
  <c r="G140" i="24"/>
  <c r="G190" i="24"/>
  <c r="G230" i="24"/>
  <c r="G446" i="24"/>
  <c r="G73" i="24"/>
  <c r="G70" i="24"/>
  <c r="G194" i="24"/>
  <c r="G340" i="24"/>
  <c r="G116" i="24"/>
  <c r="G256" i="24"/>
  <c r="G300" i="24"/>
  <c r="G17" i="24"/>
  <c r="G283" i="24"/>
  <c r="G59" i="24"/>
  <c r="G185" i="24"/>
  <c r="G204" i="24"/>
  <c r="G176" i="24"/>
  <c r="G419" i="24"/>
  <c r="G437" i="24"/>
  <c r="G75" i="24"/>
  <c r="G405" i="24"/>
  <c r="G54" i="24"/>
  <c r="G396" i="24"/>
  <c r="G386" i="24"/>
  <c r="G89" i="24"/>
  <c r="G16" i="24"/>
  <c r="G317" i="24"/>
  <c r="G21" i="24"/>
  <c r="G335" i="24"/>
  <c r="G200" i="24"/>
  <c r="G131" i="24"/>
  <c r="G50" i="24"/>
  <c r="G150" i="24"/>
  <c r="G365" i="24"/>
  <c r="G22" i="24"/>
  <c r="G280" i="24"/>
  <c r="G152" i="24"/>
  <c r="G138" i="24"/>
  <c r="G219" i="24"/>
  <c r="G431" i="24"/>
  <c r="G157" i="24"/>
  <c r="G55" i="24"/>
  <c r="G184" i="24"/>
  <c r="G208" i="24"/>
  <c r="G126" i="24"/>
  <c r="G199" i="24"/>
  <c r="G261" i="24"/>
  <c r="G62" i="24"/>
  <c r="G252" i="24"/>
  <c r="G49" i="24"/>
  <c r="G379" i="24"/>
  <c r="G421" i="24"/>
  <c r="G411" i="24"/>
  <c r="G401" i="24"/>
  <c r="G309" i="24"/>
  <c r="G415" i="24"/>
  <c r="G46" i="24"/>
  <c r="G27" i="24"/>
  <c r="G434" i="24"/>
  <c r="G35" i="24"/>
  <c r="G389" i="24"/>
  <c r="G216" i="24"/>
  <c r="G246" i="24"/>
  <c r="G395" i="24"/>
  <c r="G327" i="24"/>
  <c r="G382" i="24"/>
  <c r="G249" i="24"/>
  <c r="G88" i="24"/>
  <c r="G210" i="24"/>
  <c r="G158" i="24"/>
  <c r="G197" i="24"/>
  <c r="G172" i="24"/>
  <c r="G188" i="24"/>
  <c r="G78" i="24"/>
  <c r="G76" i="24"/>
  <c r="G345" i="24"/>
  <c r="G347" i="24"/>
  <c r="G257" i="24"/>
  <c r="G186" i="24"/>
  <c r="G289" i="24"/>
  <c r="G133" i="24"/>
  <c r="G370" i="24"/>
  <c r="G128" i="24"/>
  <c r="G44" i="24"/>
  <c r="G278" i="24"/>
  <c r="G404" i="24"/>
  <c r="G330" i="24"/>
  <c r="G356" i="24"/>
  <c r="G124" i="24"/>
  <c r="G205" i="24"/>
  <c r="G286" i="24"/>
  <c r="G23" i="24"/>
  <c r="G144" i="24"/>
  <c r="G94" i="24"/>
  <c r="G64" i="24"/>
  <c r="G108" i="24"/>
  <c r="G403" i="24"/>
  <c r="G120" i="24"/>
  <c r="G223" i="24"/>
  <c r="G241" i="24"/>
  <c r="G96" i="24"/>
  <c r="G211" i="24"/>
  <c r="G342" i="24"/>
  <c r="G19" i="24"/>
  <c r="G303" i="24"/>
  <c r="G285" i="24"/>
  <c r="G228" i="24"/>
  <c r="G45" i="24"/>
  <c r="G427" i="24"/>
  <c r="G336" i="24"/>
  <c r="G316" i="24"/>
  <c r="G168" i="24"/>
  <c r="G231" i="24"/>
  <c r="G179" i="24"/>
  <c r="G222" i="24"/>
  <c r="G284" i="24"/>
  <c r="G39" i="24"/>
  <c r="G435" i="24"/>
  <c r="G109" i="24"/>
  <c r="G262" i="24"/>
  <c r="G444" i="24"/>
  <c r="G334" i="24"/>
  <c r="G424" i="24"/>
  <c r="G332" i="24"/>
  <c r="G79" i="24"/>
  <c r="G361" i="24"/>
  <c r="G324" i="24"/>
  <c r="G414" i="24"/>
  <c r="G236" i="24"/>
  <c r="G234" i="24"/>
  <c r="G359" i="24"/>
  <c r="G114" i="24"/>
  <c r="G225" i="24"/>
  <c r="G233" i="24"/>
  <c r="G338" i="24"/>
  <c r="G242" i="24"/>
  <c r="G167" i="24"/>
  <c r="G121" i="24"/>
  <c r="G443" i="24"/>
  <c r="G220" i="24"/>
  <c r="G352" i="24"/>
  <c r="G371" i="24"/>
  <c r="G226" i="24"/>
  <c r="G198" i="24"/>
  <c r="G130" i="24"/>
  <c r="G119" i="24"/>
  <c r="G244" i="24"/>
  <c r="G291" i="24"/>
  <c r="G312" i="24"/>
  <c r="G266" i="24"/>
  <c r="G339" i="24"/>
  <c r="G308" i="24"/>
  <c r="G206" i="24"/>
  <c r="G381" i="24"/>
  <c r="G93" i="24"/>
  <c r="G36" i="24"/>
  <c r="G155" i="24"/>
  <c r="G74" i="24"/>
  <c r="G97" i="24"/>
  <c r="G293" i="24"/>
  <c r="G189" i="24"/>
  <c r="G307" i="24"/>
  <c r="G69" i="24"/>
  <c r="G148" i="24"/>
  <c r="G101" i="24"/>
  <c r="G232" i="24"/>
  <c r="G163" i="24"/>
  <c r="G275" i="24"/>
  <c r="G177" i="24"/>
  <c r="G20" i="24"/>
  <c r="G387" i="24"/>
  <c r="G423" i="24"/>
  <c r="G136" i="24"/>
  <c r="G86" i="24"/>
  <c r="G195" i="24"/>
  <c r="G235" i="24"/>
  <c r="G341" i="24"/>
  <c r="G68" i="24"/>
  <c r="G436" i="24"/>
  <c r="G321" i="24"/>
  <c r="G348" i="24"/>
  <c r="G80" i="24"/>
  <c r="G305" i="24"/>
  <c r="G57" i="24"/>
  <c r="G282" i="24"/>
  <c r="G245" i="24"/>
  <c r="G318" i="24"/>
  <c r="G351" i="24"/>
  <c r="G254" i="24"/>
  <c r="G277" i="24"/>
  <c r="G294" i="24"/>
  <c r="G378" i="24"/>
  <c r="G229" i="24"/>
  <c r="G255" i="24"/>
  <c r="G29" i="24"/>
  <c r="G329" i="24"/>
  <c r="G56" i="24"/>
  <c r="G343" i="24"/>
  <c r="G433" i="24"/>
  <c r="F4" i="35"/>
  <c r="F30" i="35" a="1"/>
  <c r="F30" i="35" s="1"/>
  <c r="G92" i="25"/>
  <c r="G70" i="25"/>
  <c r="G376" i="25"/>
  <c r="G413" i="25"/>
  <c r="G133" i="25"/>
  <c r="G335" i="25"/>
  <c r="G388" i="25"/>
  <c r="G256" i="25"/>
  <c r="G312" i="25"/>
  <c r="G214" i="25"/>
  <c r="G118" i="25"/>
  <c r="G198" i="25"/>
  <c r="G412" i="25"/>
  <c r="G406" i="25"/>
  <c r="G55" i="25"/>
  <c r="G74" i="25"/>
  <c r="G60" i="25"/>
  <c r="G289" i="25"/>
  <c r="G338" i="25"/>
  <c r="G174" i="25"/>
  <c r="G344" i="25"/>
  <c r="G294" i="25"/>
  <c r="G379" i="25"/>
  <c r="G426" i="25"/>
  <c r="G240" i="25"/>
  <c r="G287" i="25"/>
  <c r="G244" i="25"/>
  <c r="G421" i="25"/>
  <c r="G15" i="25"/>
  <c r="G404" i="25"/>
  <c r="G113" i="25"/>
  <c r="G73" i="25"/>
  <c r="G155" i="25"/>
  <c r="G429" i="25"/>
  <c r="G288" i="25"/>
  <c r="G121" i="25"/>
  <c r="G112" i="25"/>
  <c r="G238" i="25"/>
  <c r="G177" i="25"/>
  <c r="G251" i="25"/>
  <c r="G163" i="25"/>
  <c r="G87" i="25"/>
  <c r="G394" i="25"/>
  <c r="G210" i="25"/>
  <c r="G37" i="25"/>
  <c r="G239" i="25"/>
  <c r="G99" i="25"/>
  <c r="G14" i="25"/>
  <c r="G367" i="25"/>
  <c r="G221" i="25"/>
  <c r="G411" i="25"/>
  <c r="G145" i="25"/>
  <c r="G347" i="25"/>
  <c r="G247" i="25"/>
  <c r="G29" i="25"/>
  <c r="G139" i="25"/>
  <c r="G144" i="25"/>
  <c r="G194" i="25"/>
  <c r="G272" i="25"/>
  <c r="G213" i="25"/>
  <c r="G188" i="25"/>
  <c r="G284" i="25"/>
  <c r="G425" i="25"/>
  <c r="G280" i="25"/>
  <c r="G255" i="25"/>
  <c r="G63" i="25"/>
  <c r="G377" i="25"/>
  <c r="G401" i="25"/>
  <c r="G125" i="25"/>
  <c r="G391" i="25"/>
  <c r="G203" i="25"/>
  <c r="G248" i="25"/>
  <c r="G45" i="25"/>
  <c r="G368" i="25"/>
  <c r="G415" i="25"/>
  <c r="G290" i="25"/>
  <c r="G277" i="25"/>
  <c r="G83" i="25"/>
  <c r="G19" i="25"/>
  <c r="G102" i="25"/>
  <c r="G175" i="25"/>
  <c r="G322" i="25"/>
  <c r="G395" i="25"/>
  <c r="G101" i="25"/>
  <c r="G197" i="25"/>
  <c r="G318" i="25"/>
  <c r="G358" i="25"/>
  <c r="G403" i="25"/>
  <c r="G433" i="25"/>
  <c r="G381" i="25"/>
  <c r="G242" i="25"/>
  <c r="G346" i="25"/>
  <c r="G150" i="25"/>
  <c r="G400" i="25"/>
  <c r="G447" i="25"/>
  <c r="G98" i="25"/>
  <c r="G269" i="25"/>
  <c r="G386" i="25"/>
  <c r="G424" i="25"/>
  <c r="G68" i="25"/>
  <c r="G302" i="25"/>
  <c r="G28" i="25"/>
  <c r="G50" i="25"/>
  <c r="G129" i="25"/>
  <c r="G351" i="25"/>
  <c r="G180" i="25"/>
  <c r="G135" i="25"/>
  <c r="G96" i="25"/>
  <c r="G441" i="25"/>
  <c r="G169" i="25"/>
  <c r="G64" i="25"/>
  <c r="G199" i="25"/>
  <c r="G396" i="25"/>
  <c r="G235" i="25"/>
  <c r="G39" i="25"/>
  <c r="G373" i="25"/>
  <c r="G138" i="25"/>
  <c r="G340" i="25"/>
  <c r="G314" i="25"/>
  <c r="G363" i="25"/>
  <c r="G44" i="25"/>
  <c r="G299" i="25"/>
  <c r="G291" i="25"/>
  <c r="G285" i="25"/>
  <c r="G443" i="25"/>
  <c r="G25" i="25"/>
  <c r="G40" i="25"/>
  <c r="G234" i="25"/>
  <c r="G360" i="25"/>
  <c r="G20" i="25"/>
  <c r="G281" i="25"/>
  <c r="G274" i="25"/>
  <c r="G436" i="25"/>
  <c r="G52" i="25"/>
  <c r="G184" i="25"/>
  <c r="G409" i="25"/>
  <c r="G405" i="25"/>
  <c r="G12" i="25"/>
  <c r="G374" i="25"/>
  <c r="G398" i="25"/>
  <c r="G108" i="25"/>
  <c r="G30" i="25"/>
  <c r="G323" i="25"/>
  <c r="G342" i="25"/>
  <c r="G301" i="25"/>
  <c r="G208" i="25"/>
  <c r="G300" i="25"/>
  <c r="G196" i="25"/>
  <c r="G165" i="25"/>
  <c r="G18" i="25"/>
  <c r="G26" i="25"/>
  <c r="G243" i="25"/>
  <c r="G273" i="25"/>
  <c r="G72" i="25"/>
  <c r="G143" i="25"/>
  <c r="G306" i="25"/>
  <c r="G85" i="25"/>
  <c r="G265" i="25"/>
  <c r="G237" i="25"/>
  <c r="G349" i="25"/>
  <c r="G430" i="25"/>
  <c r="G27" i="25"/>
  <c r="G146" i="25"/>
  <c r="G407" i="25"/>
  <c r="G171" i="25"/>
  <c r="G315" i="25"/>
  <c r="G332" i="25"/>
  <c r="G246" i="25"/>
  <c r="G88" i="25"/>
  <c r="G228" i="25"/>
  <c r="G309" i="25"/>
  <c r="G107" i="25"/>
  <c r="G185" i="25"/>
  <c r="G31" i="25"/>
  <c r="G21" i="25"/>
  <c r="G252" i="25"/>
  <c r="G218" i="25"/>
  <c r="G345" i="25"/>
  <c r="G168" i="25"/>
  <c r="G258" i="25"/>
  <c r="G126" i="25"/>
  <c r="G154" i="25"/>
  <c r="G95" i="25"/>
  <c r="G53" i="25"/>
  <c r="G439" i="25"/>
  <c r="G75" i="25"/>
  <c r="G148" i="25"/>
  <c r="G416" i="25"/>
  <c r="G22" i="25"/>
  <c r="G331" i="25"/>
  <c r="G341" i="25"/>
  <c r="G115" i="25"/>
  <c r="G431" i="25"/>
  <c r="G82" i="25"/>
  <c r="G334" i="25"/>
  <c r="G76" i="25"/>
  <c r="G182" i="25"/>
  <c r="G41" i="25"/>
  <c r="G161" i="25"/>
  <c r="G261" i="25"/>
  <c r="G227" i="25"/>
  <c r="G170" i="25"/>
  <c r="G124" i="25"/>
  <c r="G262" i="25"/>
  <c r="G103" i="25"/>
  <c r="G296" i="25"/>
  <c r="G120" i="25"/>
  <c r="G94" i="25"/>
  <c r="G183" i="25"/>
  <c r="G417" i="25"/>
  <c r="G141" i="25"/>
  <c r="G434" i="25"/>
  <c r="G89" i="25"/>
  <c r="G114" i="25"/>
  <c r="G366" i="25"/>
  <c r="G399" i="25"/>
  <c r="G440" i="25"/>
  <c r="G84" i="25"/>
  <c r="G343" i="25"/>
  <c r="G123" i="25"/>
  <c r="G160" i="25"/>
  <c r="G35" i="25"/>
  <c r="G43" i="25"/>
  <c r="G286" i="25"/>
  <c r="G236" i="25"/>
  <c r="G257" i="25"/>
  <c r="G137" i="25"/>
  <c r="G127" i="25"/>
  <c r="G80" i="25"/>
  <c r="G410" i="25"/>
  <c r="G156" i="25"/>
  <c r="G71" i="25"/>
  <c r="G393" i="25"/>
  <c r="G362" i="25"/>
  <c r="G166" i="25"/>
  <c r="G219" i="25"/>
  <c r="G207" i="25"/>
  <c r="G116" i="25"/>
  <c r="G375" i="25"/>
  <c r="G321" i="25"/>
  <c r="G353" i="25"/>
  <c r="G77" i="25"/>
  <c r="G352" i="25"/>
  <c r="G91" i="25"/>
  <c r="G153" i="25"/>
  <c r="G51" i="25"/>
  <c r="G66" i="25"/>
  <c r="G149" i="25"/>
  <c r="G151" i="25"/>
  <c r="G229" i="25"/>
  <c r="G186" i="25"/>
  <c r="G303" i="25"/>
  <c r="G58" i="25"/>
  <c r="G181" i="25"/>
  <c r="G226" i="25"/>
  <c r="G173" i="25"/>
  <c r="G164" i="25"/>
  <c r="G414" i="25"/>
  <c r="G81" i="25"/>
  <c r="G365" i="25"/>
  <c r="G348" i="25"/>
  <c r="G253" i="25"/>
  <c r="G283" i="25"/>
  <c r="G189" i="25"/>
  <c r="G325" i="25"/>
  <c r="G54" i="25"/>
  <c r="G267" i="25"/>
  <c r="G250" i="25"/>
  <c r="G233" i="25"/>
  <c r="G90" i="25"/>
  <c r="G356" i="25"/>
  <c r="G119" i="25"/>
  <c r="G428" i="25"/>
  <c r="G79" i="25"/>
  <c r="G420" i="25"/>
  <c r="G385" i="25"/>
  <c r="G260" i="25"/>
  <c r="G359" i="25"/>
  <c r="G297" i="25"/>
  <c r="G56" i="25"/>
  <c r="G310" i="25"/>
  <c r="G152" i="25"/>
  <c r="G437" i="25"/>
  <c r="G65" i="25"/>
  <c r="G62" i="25"/>
  <c r="G330" i="25"/>
  <c r="G361" i="25"/>
  <c r="G209" i="25"/>
  <c r="G383" i="25"/>
  <c r="G16" i="25"/>
  <c r="G159" i="25"/>
  <c r="G67" i="25"/>
  <c r="G206" i="25"/>
  <c r="G378" i="25"/>
  <c r="G47" i="25"/>
  <c r="G339" i="25"/>
  <c r="G225" i="25"/>
  <c r="G264" i="25"/>
  <c r="G392" i="25"/>
  <c r="G329" i="25"/>
  <c r="G202" i="25"/>
  <c r="G354" i="25"/>
  <c r="G215" i="25"/>
  <c r="G387" i="25"/>
  <c r="G333" i="25"/>
  <c r="G357" i="25"/>
  <c r="G100" i="25"/>
  <c r="G326" i="25"/>
  <c r="G305" i="25"/>
  <c r="G106" i="25"/>
  <c r="G211" i="25"/>
  <c r="G435" i="25"/>
  <c r="G69" i="25"/>
  <c r="G308" i="25"/>
  <c r="G104" i="25"/>
  <c r="G382" i="25"/>
  <c r="G93" i="25"/>
  <c r="G313" i="25"/>
  <c r="G259" i="25"/>
  <c r="G295" i="25"/>
  <c r="G220" i="25"/>
  <c r="G444" i="25"/>
  <c r="G110" i="25"/>
  <c r="G78" i="25"/>
  <c r="G86" i="25"/>
  <c r="G418" i="25"/>
  <c r="G275" i="25"/>
  <c r="G216" i="25"/>
  <c r="G268" i="25"/>
  <c r="G33" i="25"/>
  <c r="G304" i="25"/>
  <c r="G254" i="25"/>
  <c r="G222" i="25"/>
  <c r="G97" i="25"/>
  <c r="G162" i="25"/>
  <c r="G223" i="25"/>
  <c r="G324" i="25"/>
  <c r="G293" i="25"/>
  <c r="G249" i="25"/>
  <c r="G311" i="25"/>
  <c r="G32" i="25"/>
  <c r="G427" i="25"/>
  <c r="G263" i="25"/>
  <c r="G231" i="25"/>
  <c r="G140" i="25"/>
  <c r="G157" i="25"/>
  <c r="G355" i="25"/>
  <c r="G109" i="25"/>
  <c r="G327" i="25"/>
  <c r="G134" i="25"/>
  <c r="G320" i="25"/>
  <c r="G24" i="25"/>
  <c r="G179" i="25"/>
  <c r="G117" i="25"/>
  <c r="G278" i="25"/>
  <c r="G38" i="25"/>
  <c r="G187" i="25"/>
  <c r="G364" i="25"/>
  <c r="G372" i="25"/>
  <c r="G176" i="25"/>
  <c r="G337" i="25"/>
  <c r="G224" i="25"/>
  <c r="G172" i="25"/>
  <c r="G167" i="25"/>
  <c r="G158" i="25"/>
  <c r="G111" i="25"/>
  <c r="G13" i="25"/>
  <c r="G122" i="25"/>
  <c r="G390" i="25"/>
  <c r="G397" i="25"/>
  <c r="G241" i="25"/>
  <c r="G282" i="25"/>
  <c r="G36" i="25"/>
  <c r="G245" i="25"/>
  <c r="G442" i="25"/>
  <c r="G266" i="25"/>
  <c r="G190" i="25"/>
  <c r="G380" i="25"/>
  <c r="G130" i="25"/>
  <c r="G191" i="25"/>
  <c r="G298" i="25"/>
  <c r="G232" i="25"/>
  <c r="G17" i="25"/>
  <c r="G200" i="25"/>
  <c r="G319" i="25"/>
  <c r="G136" i="25"/>
  <c r="G271" i="25"/>
  <c r="G49" i="25"/>
  <c r="G46" i="25"/>
  <c r="G59" i="25"/>
  <c r="G42" i="25"/>
  <c r="G370" i="25"/>
  <c r="G438" i="25"/>
  <c r="G57" i="25"/>
  <c r="G131" i="25"/>
  <c r="G328" i="25"/>
  <c r="G408" i="25"/>
  <c r="G446" i="25"/>
  <c r="G371" i="25"/>
  <c r="G445" i="25"/>
  <c r="G34" i="25"/>
  <c r="G193" i="25"/>
  <c r="G192" i="25"/>
  <c r="G230" i="25"/>
  <c r="G317" i="25"/>
  <c r="G147" i="25"/>
  <c r="G105" i="25"/>
  <c r="G270" i="25"/>
  <c r="G195" i="25"/>
  <c r="G336" i="25"/>
  <c r="G48" i="25"/>
  <c r="G389" i="25"/>
  <c r="G132" i="25"/>
  <c r="G369" i="25"/>
  <c r="G307" i="25"/>
  <c r="G205" i="25"/>
  <c r="G402" i="25"/>
  <c r="G23" i="25"/>
  <c r="G279" i="25"/>
  <c r="G204" i="25"/>
  <c r="G212" i="25"/>
  <c r="G178" i="25"/>
  <c r="G423" i="25"/>
  <c r="G422" i="25"/>
  <c r="G384" i="25"/>
  <c r="G316" i="25"/>
  <c r="G201" i="25"/>
  <c r="G276" i="25"/>
  <c r="G128" i="25"/>
  <c r="G142" i="25"/>
  <c r="G419" i="25"/>
  <c r="G217" i="25"/>
  <c r="G432" i="25"/>
  <c r="G292" i="25"/>
  <c r="G350" i="25"/>
  <c r="G61" i="25"/>
  <c r="G66" i="32"/>
  <c r="G171" i="32"/>
  <c r="G154" i="32"/>
  <c r="G232" i="32"/>
  <c r="G339" i="32"/>
  <c r="G229" i="32"/>
  <c r="G277" i="32"/>
  <c r="G88" i="32"/>
  <c r="G55" i="32"/>
  <c r="G202" i="32"/>
  <c r="G158" i="32"/>
  <c r="G46" i="32"/>
  <c r="G380" i="32"/>
  <c r="G330" i="32"/>
  <c r="G93" i="32"/>
  <c r="G333" i="32"/>
  <c r="G120" i="32"/>
  <c r="G425" i="32"/>
  <c r="G377" i="32"/>
  <c r="G312" i="32"/>
  <c r="G24" i="32"/>
  <c r="G428" i="32"/>
  <c r="G421" i="32"/>
  <c r="G175" i="32"/>
  <c r="G286" i="32"/>
  <c r="G204" i="32"/>
  <c r="G178" i="32"/>
  <c r="G149" i="32"/>
  <c r="G219" i="32"/>
  <c r="G413" i="32"/>
  <c r="G16" i="32"/>
  <c r="G19" i="32"/>
  <c r="G80" i="32"/>
  <c r="G29" i="32"/>
  <c r="G307" i="32"/>
  <c r="G99" i="32"/>
  <c r="G122" i="32"/>
  <c r="G439" i="32"/>
  <c r="G362" i="32"/>
  <c r="G74" i="32"/>
  <c r="G279" i="32"/>
  <c r="G28" i="32"/>
  <c r="G167" i="32"/>
  <c r="G409" i="32"/>
  <c r="G289" i="32"/>
  <c r="G381" i="32"/>
  <c r="G290" i="32"/>
  <c r="G54" i="32"/>
  <c r="G299" i="32"/>
  <c r="G327" i="32"/>
  <c r="G406" i="32"/>
  <c r="G23" i="32"/>
  <c r="G72" i="32"/>
  <c r="G36" i="32"/>
  <c r="G105" i="32"/>
  <c r="G212" i="32"/>
  <c r="G92" i="32"/>
  <c r="G440" i="32"/>
  <c r="G45" i="32"/>
  <c r="G237" i="32"/>
  <c r="G21" i="32"/>
  <c r="G181" i="32"/>
  <c r="G423" i="32"/>
  <c r="G375" i="32"/>
  <c r="G195" i="32"/>
  <c r="G225" i="32"/>
  <c r="G188" i="32"/>
  <c r="G84" i="32"/>
  <c r="G103" i="32"/>
  <c r="G435" i="32"/>
  <c r="G436" i="32"/>
  <c r="G83" i="32"/>
  <c r="G217" i="32"/>
  <c r="G259" i="32"/>
  <c r="G196" i="32"/>
  <c r="G220" i="32"/>
  <c r="G58" i="32"/>
  <c r="G314" i="32"/>
  <c r="G301" i="32"/>
  <c r="G356" i="32"/>
  <c r="G186" i="32"/>
  <c r="G291" i="32"/>
  <c r="G353" i="32"/>
  <c r="G297" i="32"/>
  <c r="G192" i="32"/>
  <c r="G298" i="32"/>
  <c r="G12" i="32"/>
  <c r="G109" i="32"/>
  <c r="G255" i="32"/>
  <c r="G18" i="32"/>
  <c r="G341" i="32"/>
  <c r="G30" i="32"/>
  <c r="G337" i="32"/>
  <c r="G236" i="32"/>
  <c r="G441" i="32"/>
  <c r="G284" i="32"/>
  <c r="G206" i="32"/>
  <c r="G368" i="32"/>
  <c r="G126" i="32"/>
  <c r="G265" i="32"/>
  <c r="G260" i="32"/>
  <c r="G139" i="32"/>
  <c r="G250" i="32"/>
  <c r="G223" i="32"/>
  <c r="G102" i="32"/>
  <c r="G371" i="32"/>
  <c r="G96" i="32"/>
  <c r="G194" i="32"/>
  <c r="G121" i="32"/>
  <c r="G146" i="32"/>
  <c r="G98" i="32"/>
  <c r="G252" i="32"/>
  <c r="G412" i="32"/>
  <c r="G230" i="32"/>
  <c r="G82" i="32"/>
  <c r="G169" i="32"/>
  <c r="G283" i="32"/>
  <c r="G170" i="32"/>
  <c r="G315" i="32"/>
  <c r="G41" i="32"/>
  <c r="G388" i="32"/>
  <c r="G193" i="32"/>
  <c r="G200" i="32"/>
  <c r="G136" i="32"/>
  <c r="G147" i="32"/>
  <c r="G336" i="32"/>
  <c r="G226" i="32"/>
  <c r="G51" i="32"/>
  <c r="G416" i="32"/>
  <c r="G419" i="32"/>
  <c r="G417" i="32"/>
  <c r="G145" i="32"/>
  <c r="G308" i="32"/>
  <c r="G20" i="32"/>
  <c r="G429" i="32"/>
  <c r="G173" i="32"/>
  <c r="G352" i="32"/>
  <c r="G31" i="32"/>
  <c r="G251" i="32"/>
  <c r="G296" i="32"/>
  <c r="G191" i="32"/>
  <c r="G111" i="32"/>
  <c r="G115" i="32"/>
  <c r="G168" i="32"/>
  <c r="G49" i="32"/>
  <c r="G165" i="32"/>
  <c r="G304" i="32"/>
  <c r="G190" i="32"/>
  <c r="G159" i="32"/>
  <c r="G114" i="32"/>
  <c r="G216" i="32"/>
  <c r="G218" i="32"/>
  <c r="G292" i="32"/>
  <c r="G180" i="32"/>
  <c r="G367" i="32"/>
  <c r="G256" i="32"/>
  <c r="G378" i="32"/>
  <c r="G38" i="32"/>
  <c r="G77" i="32"/>
  <c r="G354" i="32"/>
  <c r="G240" i="32"/>
  <c r="G182" i="32"/>
  <c r="G267" i="32"/>
  <c r="G275" i="32"/>
  <c r="G316" i="32"/>
  <c r="G68" i="32"/>
  <c r="G400" i="32"/>
  <c r="G271" i="32"/>
  <c r="G396" i="32"/>
  <c r="G97" i="32"/>
  <c r="G234" i="32"/>
  <c r="G127" i="32"/>
  <c r="G143" i="32"/>
  <c r="G431" i="32"/>
  <c r="G144" i="32"/>
  <c r="G282" i="32"/>
  <c r="G384" i="32"/>
  <c r="G281" i="32"/>
  <c r="G123" i="32"/>
  <c r="G329" i="32"/>
  <c r="G210" i="32"/>
  <c r="G50" i="32"/>
  <c r="G228" i="32"/>
  <c r="G415" i="32"/>
  <c r="G213" i="32"/>
  <c r="G95" i="32"/>
  <c r="G443" i="32"/>
  <c r="G131" i="32"/>
  <c r="G420" i="32"/>
  <c r="G242" i="32"/>
  <c r="G100" i="32"/>
  <c r="G319" i="32"/>
  <c r="G433" i="32"/>
  <c r="G332" i="32"/>
  <c r="G363" i="32"/>
  <c r="G201" i="32"/>
  <c r="G300" i="32"/>
  <c r="G69" i="32"/>
  <c r="G177" i="32"/>
  <c r="G331" i="32"/>
  <c r="G269" i="32"/>
  <c r="G113" i="32"/>
  <c r="G73" i="32"/>
  <c r="G346" i="32"/>
  <c r="G254" i="32"/>
  <c r="G185" i="32"/>
  <c r="G302" i="32"/>
  <c r="G215" i="32"/>
  <c r="G161" i="32"/>
  <c r="G355" i="32"/>
  <c r="G107" i="32"/>
  <c r="G79" i="32"/>
  <c r="G163" i="32"/>
  <c r="G345" i="32"/>
  <c r="G187" i="32"/>
  <c r="G153" i="32"/>
  <c r="G90" i="32"/>
  <c r="G94" i="32"/>
  <c r="G338" i="32"/>
  <c r="G25" i="32"/>
  <c r="G399" i="32"/>
  <c r="G270" i="32"/>
  <c r="G430" i="32"/>
  <c r="G335" i="32"/>
  <c r="G59" i="32"/>
  <c r="G91" i="32"/>
  <c r="G174" i="32"/>
  <c r="G437" i="32"/>
  <c r="G274" i="32"/>
  <c r="G128" i="32"/>
  <c r="G383" i="32"/>
  <c r="G276" i="32"/>
  <c r="G64" i="32"/>
  <c r="G313" i="32"/>
  <c r="G199" i="32"/>
  <c r="G129" i="32"/>
  <c r="G61" i="32"/>
  <c r="G262" i="32"/>
  <c r="G268" i="32"/>
  <c r="G426" i="32"/>
  <c r="G325" i="32"/>
  <c r="G148" i="32"/>
  <c r="G264" i="32"/>
  <c r="G81" i="32"/>
  <c r="G70" i="32"/>
  <c r="G361" i="32"/>
  <c r="G15" i="32"/>
  <c r="G124" i="32"/>
  <c r="G241" i="32"/>
  <c r="G401" i="32"/>
  <c r="G22" i="32"/>
  <c r="G108" i="32"/>
  <c r="G418" i="32"/>
  <c r="G280" i="32"/>
  <c r="G414" i="32"/>
  <c r="G365" i="32"/>
  <c r="G110" i="32"/>
  <c r="G351" i="32"/>
  <c r="G43" i="32"/>
  <c r="G364" i="32"/>
  <c r="G253" i="32"/>
  <c r="G86" i="32"/>
  <c r="G376" i="32"/>
  <c r="G221" i="32"/>
  <c r="G398" i="32"/>
  <c r="G303" i="32"/>
  <c r="G205" i="32"/>
  <c r="G285" i="32"/>
  <c r="G249" i="32"/>
  <c r="G438" i="32"/>
  <c r="G246" i="32"/>
  <c r="G155" i="32"/>
  <c r="G334" i="32"/>
  <c r="G52" i="32"/>
  <c r="G164" i="32"/>
  <c r="G150" i="32"/>
  <c r="G157" i="32"/>
  <c r="G328" i="32"/>
  <c r="G442" i="32"/>
  <c r="G350" i="32"/>
  <c r="G306" i="32"/>
  <c r="G238" i="32"/>
  <c r="G160" i="32"/>
  <c r="G71" i="32"/>
  <c r="G393" i="32"/>
  <c r="G372" i="32"/>
  <c r="G141" i="32"/>
  <c r="G395" i="32"/>
  <c r="G293" i="32"/>
  <c r="G203" i="32"/>
  <c r="G42" i="32"/>
  <c r="G424" i="32"/>
  <c r="G172" i="32"/>
  <c r="G57" i="32"/>
  <c r="G87" i="32"/>
  <c r="G222" i="32"/>
  <c r="G125" i="32"/>
  <c r="G17" i="32"/>
  <c r="G89" i="32"/>
  <c r="G411" i="32"/>
  <c r="G56" i="32"/>
  <c r="G75" i="32"/>
  <c r="G239" i="32"/>
  <c r="G434" i="32"/>
  <c r="G318" i="32"/>
  <c r="G53" i="32"/>
  <c r="G374" i="32"/>
  <c r="G357" i="32"/>
  <c r="G85" i="32"/>
  <c r="G405" i="32"/>
  <c r="G176" i="32"/>
  <c r="G348" i="32"/>
  <c r="G263" i="32"/>
  <c r="G151" i="32"/>
  <c r="G311" i="32"/>
  <c r="G224" i="32"/>
  <c r="G340" i="32"/>
  <c r="G117" i="32"/>
  <c r="G156" i="32"/>
  <c r="G379" i="32"/>
  <c r="G208" i="32"/>
  <c r="G310" i="32"/>
  <c r="G140" i="32"/>
  <c r="G104" i="32"/>
  <c r="G134" i="32"/>
  <c r="G386" i="32"/>
  <c r="G278" i="32"/>
  <c r="G35" i="32"/>
  <c r="G408" i="32"/>
  <c r="G288" i="32"/>
  <c r="G183" i="32"/>
  <c r="G344" i="32"/>
  <c r="G44" i="32"/>
  <c r="G397" i="32"/>
  <c r="G106" i="32"/>
  <c r="G78" i="32"/>
  <c r="G235" i="32"/>
  <c r="G48" i="32"/>
  <c r="G392" i="32"/>
  <c r="G387" i="32"/>
  <c r="G432" i="32"/>
  <c r="G227" i="32"/>
  <c r="G138" i="32"/>
  <c r="G360" i="32"/>
  <c r="G27" i="32"/>
  <c r="G382" i="32"/>
  <c r="G26" i="32"/>
  <c r="G385" i="32"/>
  <c r="G309" i="32"/>
  <c r="G189" i="32"/>
  <c r="G209" i="32"/>
  <c r="G184" i="32"/>
  <c r="G198" i="32"/>
  <c r="G427" i="32"/>
  <c r="G211" i="32"/>
  <c r="G34" i="32"/>
  <c r="G403" i="32"/>
  <c r="G410" i="32"/>
  <c r="G63" i="32"/>
  <c r="G101" i="32"/>
  <c r="G119" i="32"/>
  <c r="G65" i="32"/>
  <c r="G245" i="32"/>
  <c r="G273" i="32"/>
  <c r="G444" i="32"/>
  <c r="G359" i="32"/>
  <c r="G244" i="32"/>
  <c r="G247" i="32"/>
  <c r="G389" i="32"/>
  <c r="G261" i="32"/>
  <c r="G321" i="32"/>
  <c r="G14" i="32"/>
  <c r="G407" i="32"/>
  <c r="G257" i="32"/>
  <c r="G207" i="32"/>
  <c r="G358" i="32"/>
  <c r="G404" i="32"/>
  <c r="G373" i="32"/>
  <c r="G166" i="32"/>
  <c r="G116" i="32"/>
  <c r="G343" i="32"/>
  <c r="G47" i="32"/>
  <c r="G118" i="32"/>
  <c r="G287" i="32"/>
  <c r="G447" i="32"/>
  <c r="G390" i="32"/>
  <c r="G39" i="32"/>
  <c r="G342" i="32"/>
  <c r="G248" i="32"/>
  <c r="G135" i="32"/>
  <c r="G162" i="32"/>
  <c r="G32" i="32"/>
  <c r="G402" i="32"/>
  <c r="G323" i="32"/>
  <c r="G349" i="32"/>
  <c r="G422" i="32"/>
  <c r="G132" i="32"/>
  <c r="G130" i="32"/>
  <c r="G60" i="32"/>
  <c r="G369" i="32"/>
  <c r="G214" i="32"/>
  <c r="G317" i="32"/>
  <c r="G137" i="32"/>
  <c r="G231" i="32"/>
  <c r="G322" i="32"/>
  <c r="G445" i="32"/>
  <c r="G197" i="32"/>
  <c r="G294" i="32"/>
  <c r="G133" i="32"/>
  <c r="G347" i="32"/>
  <c r="G142" i="32"/>
  <c r="G179" i="32"/>
  <c r="G258" i="32"/>
  <c r="G40" i="32"/>
  <c r="G366" i="32"/>
  <c r="G272" i="32"/>
  <c r="G243" i="32"/>
  <c r="G320" i="32"/>
  <c r="G233" i="32"/>
  <c r="G324" i="32"/>
  <c r="G37" i="32"/>
  <c r="G13" i="32"/>
  <c r="G76" i="32"/>
  <c r="G67" i="32"/>
  <c r="G305" i="32"/>
  <c r="G152" i="32"/>
  <c r="G391" i="32"/>
  <c r="G33" i="32"/>
  <c r="G394" i="32"/>
  <c r="G326" i="32"/>
  <c r="G266" i="32"/>
  <c r="G112" i="32"/>
  <c r="G370" i="32"/>
  <c r="G62" i="32"/>
  <c r="G295" i="32"/>
  <c r="G446" i="32"/>
  <c r="E13" i="7"/>
  <c r="E16" i="7"/>
  <c r="E349" i="7"/>
  <c r="E246" i="7"/>
  <c r="E32" i="7"/>
  <c r="E249" i="7"/>
  <c r="E210" i="7"/>
  <c r="E427" i="7"/>
  <c r="E213" i="7"/>
  <c r="E15" i="7"/>
  <c r="E216" i="7"/>
  <c r="E83" i="7"/>
  <c r="E301" i="7"/>
  <c r="E86" i="7"/>
  <c r="E128" i="7"/>
  <c r="E345" i="7"/>
  <c r="E131" i="7"/>
  <c r="E162" i="7"/>
  <c r="E76" i="7"/>
  <c r="E351" i="7"/>
  <c r="E121" i="7"/>
  <c r="E338" i="7"/>
  <c r="E125" i="7"/>
  <c r="E85" i="7"/>
  <c r="E334" i="7"/>
  <c r="E88" i="7"/>
  <c r="E49" i="7"/>
  <c r="E266" i="7"/>
  <c r="E52" i="7"/>
  <c r="E324" i="7"/>
  <c r="E71" i="7"/>
  <c r="E288" i="7"/>
  <c r="E74" i="7"/>
  <c r="E35" i="7"/>
  <c r="E253" i="7"/>
  <c r="E38" i="7"/>
  <c r="E271" i="7"/>
  <c r="E41" i="7"/>
  <c r="E339" i="7"/>
  <c r="E191" i="7"/>
  <c r="E342" i="7"/>
  <c r="E384" i="7"/>
  <c r="E170" i="7"/>
  <c r="E387" i="7"/>
  <c r="E298" i="7"/>
  <c r="E124" i="7"/>
  <c r="E160" i="7"/>
  <c r="E377" i="7"/>
  <c r="E163" i="7"/>
  <c r="E381" i="7"/>
  <c r="E341" i="7"/>
  <c r="E143" i="7"/>
  <c r="E344" i="7"/>
  <c r="E305" i="7"/>
  <c r="E91" i="7"/>
  <c r="E308" i="7"/>
  <c r="E257" i="7"/>
  <c r="E327" i="7"/>
  <c r="E113" i="7"/>
  <c r="E330" i="7"/>
  <c r="E291" i="7"/>
  <c r="E81" i="7"/>
  <c r="E294" i="7"/>
  <c r="E80" i="7"/>
  <c r="E297" i="7"/>
  <c r="E164" i="7"/>
  <c r="E123" i="7"/>
  <c r="E167" i="7"/>
  <c r="E209" i="7"/>
  <c r="E426" i="7"/>
  <c r="E212" i="7"/>
  <c r="E220" i="7"/>
  <c r="E364" i="7"/>
  <c r="E416" i="7"/>
  <c r="E202" i="7"/>
  <c r="E419" i="7"/>
  <c r="E418" i="7"/>
  <c r="E166" i="7"/>
  <c r="E399" i="7"/>
  <c r="E169" i="7"/>
  <c r="E130" i="7"/>
  <c r="E347" i="7"/>
  <c r="E133" i="7"/>
  <c r="E382" i="7"/>
  <c r="E152" i="7"/>
  <c r="E369" i="7"/>
  <c r="E155" i="7"/>
  <c r="E116" i="7"/>
  <c r="E55" i="7"/>
  <c r="E119" i="7"/>
  <c r="E336" i="7"/>
  <c r="E122" i="7"/>
  <c r="E420" i="7"/>
  <c r="E238" i="7"/>
  <c r="E423" i="7"/>
  <c r="E34" i="7"/>
  <c r="E251" i="7"/>
  <c r="E37" i="7"/>
  <c r="E252" i="7"/>
  <c r="E412" i="7"/>
  <c r="E241" i="7"/>
  <c r="E27" i="7"/>
  <c r="E244" i="7"/>
  <c r="E379" i="7"/>
  <c r="E422" i="7"/>
  <c r="E208" i="7"/>
  <c r="E425" i="7"/>
  <c r="E386" i="7"/>
  <c r="E173" i="7"/>
  <c r="E389" i="7"/>
  <c r="E311" i="7"/>
  <c r="E408" i="7"/>
  <c r="E194" i="7"/>
  <c r="E411" i="7"/>
  <c r="E372" i="7"/>
  <c r="E190" i="7"/>
  <c r="E375" i="7"/>
  <c r="E161" i="7"/>
  <c r="E378" i="7"/>
  <c r="E245" i="7"/>
  <c r="E47" i="7"/>
  <c r="E248" i="7"/>
  <c r="E290" i="7"/>
  <c r="E77" i="7"/>
  <c r="E293" i="7"/>
  <c r="E188" i="7"/>
  <c r="E156" i="7"/>
  <c r="E66" i="7"/>
  <c r="E283" i="7"/>
  <c r="E69" i="7"/>
  <c r="E62" i="7"/>
  <c r="E247" i="7"/>
  <c r="E33" i="7"/>
  <c r="E250" i="7"/>
  <c r="E211" i="7"/>
  <c r="E429" i="7"/>
  <c r="E214" i="7"/>
  <c r="E142" i="7"/>
  <c r="E233" i="7"/>
  <c r="E19" i="7"/>
  <c r="E237" i="7"/>
  <c r="E197" i="7"/>
  <c r="E446" i="7"/>
  <c r="E200" i="7"/>
  <c r="E417" i="7"/>
  <c r="E203" i="7"/>
  <c r="E70" i="7"/>
  <c r="E303" i="7"/>
  <c r="E73" i="7"/>
  <c r="E115" i="7"/>
  <c r="E333" i="7"/>
  <c r="E118" i="7"/>
  <c r="E236" i="7"/>
  <c r="E92" i="7"/>
  <c r="E322" i="7"/>
  <c r="E109" i="7"/>
  <c r="E325" i="7"/>
  <c r="E318" i="7"/>
  <c r="E72" i="7"/>
  <c r="E289" i="7"/>
  <c r="E75" i="7"/>
  <c r="E36" i="7"/>
  <c r="E447" i="7"/>
  <c r="E39" i="7"/>
  <c r="E398" i="7"/>
  <c r="E58" i="7"/>
  <c r="E275" i="7"/>
  <c r="E243" i="7"/>
  <c r="E22" i="7"/>
  <c r="E255" i="7"/>
  <c r="E25" i="7"/>
  <c r="E242" i="7"/>
  <c r="E29" i="7"/>
  <c r="E326" i="7"/>
  <c r="E112" i="7"/>
  <c r="E329" i="7"/>
  <c r="E371" i="7"/>
  <c r="E68" i="7"/>
  <c r="E374" i="7"/>
  <c r="E204" i="7"/>
  <c r="E108" i="7"/>
  <c r="E147" i="7"/>
  <c r="E365" i="7"/>
  <c r="E150" i="7"/>
  <c r="E127" i="7"/>
  <c r="E328" i="7"/>
  <c r="E114" i="7"/>
  <c r="E331" i="7"/>
  <c r="E292" i="7"/>
  <c r="E110" i="7"/>
  <c r="E295" i="7"/>
  <c r="E207" i="7"/>
  <c r="E314" i="7"/>
  <c r="E100" i="7"/>
  <c r="E205" i="7"/>
  <c r="E278" i="7"/>
  <c r="E64" i="7"/>
  <c r="E281" i="7"/>
  <c r="E67" i="7"/>
  <c r="E285" i="7"/>
  <c r="E151" i="7"/>
  <c r="E368" i="7"/>
  <c r="E154" i="7"/>
  <c r="E196" i="7"/>
  <c r="E14" i="7"/>
  <c r="E199" i="7"/>
  <c r="E60" i="7"/>
  <c r="E284" i="7"/>
  <c r="E403" i="7"/>
  <c r="E256" i="7"/>
  <c r="E406" i="7"/>
  <c r="E383" i="7"/>
  <c r="E153" i="7"/>
  <c r="E370" i="7"/>
  <c r="E157" i="7"/>
  <c r="E117" i="7"/>
  <c r="E366" i="7"/>
  <c r="E120" i="7"/>
  <c r="E353" i="7"/>
  <c r="E139" i="7"/>
  <c r="E356" i="7"/>
  <c r="E272" i="7"/>
  <c r="E103" i="7"/>
  <c r="E320" i="7"/>
  <c r="E106" i="7"/>
  <c r="E323" i="7"/>
  <c r="E222" i="7"/>
  <c r="E407" i="7"/>
  <c r="E193" i="7"/>
  <c r="E410" i="7"/>
  <c r="E21" i="7"/>
  <c r="E270" i="7"/>
  <c r="E24" i="7"/>
  <c r="E28" i="7"/>
  <c r="E316" i="7"/>
  <c r="E228" i="7"/>
  <c r="E230" i="7"/>
  <c r="E231" i="7"/>
  <c r="E192" i="7"/>
  <c r="E409" i="7"/>
  <c r="E195" i="7"/>
  <c r="E413" i="7"/>
  <c r="E373" i="7"/>
  <c r="E175" i="7"/>
  <c r="E376" i="7"/>
  <c r="E178" i="7"/>
  <c r="E395" i="7"/>
  <c r="E181" i="7"/>
  <c r="E174" i="7"/>
  <c r="E359" i="7"/>
  <c r="E145" i="7"/>
  <c r="E362" i="7"/>
  <c r="E148" i="7"/>
  <c r="E31" i="7"/>
  <c r="E232" i="7"/>
  <c r="E18" i="7"/>
  <c r="E235" i="7"/>
  <c r="E277" i="7"/>
  <c r="E79" i="7"/>
  <c r="E280" i="7"/>
  <c r="E140" i="7"/>
  <c r="E348" i="7"/>
  <c r="E53" i="7"/>
  <c r="E46" i="7"/>
  <c r="E56" i="7"/>
  <c r="E17" i="7"/>
  <c r="E234" i="7"/>
  <c r="E20" i="7"/>
  <c r="E337" i="7"/>
  <c r="E198" i="7"/>
  <c r="E431" i="7"/>
  <c r="E201" i="7"/>
  <c r="E434" i="7"/>
  <c r="E221" i="7"/>
  <c r="E437" i="7"/>
  <c r="E430" i="7"/>
  <c r="E184" i="7"/>
  <c r="E401" i="7"/>
  <c r="E187" i="7"/>
  <c r="E404" i="7"/>
  <c r="E287" i="7"/>
  <c r="E57" i="7"/>
  <c r="E274" i="7"/>
  <c r="E61" i="7"/>
  <c r="E102" i="7"/>
  <c r="E335" i="7"/>
  <c r="E105" i="7"/>
  <c r="E268" i="7"/>
  <c r="E396" i="7"/>
  <c r="E309" i="7"/>
  <c r="E302" i="7"/>
  <c r="E312" i="7"/>
  <c r="E273" i="7"/>
  <c r="E59" i="7"/>
  <c r="E276" i="7"/>
  <c r="E42" i="7"/>
  <c r="E23" i="7"/>
  <c r="E240" i="7"/>
  <c r="E26" i="7"/>
  <c r="E259" i="7"/>
  <c r="E217" i="7"/>
  <c r="E262" i="7"/>
  <c r="E239" i="7"/>
  <c r="E440" i="7"/>
  <c r="E226" i="7"/>
  <c r="E443" i="7"/>
  <c r="E229" i="7"/>
  <c r="E96" i="7"/>
  <c r="E313" i="7"/>
  <c r="E99" i="7"/>
  <c r="E317" i="7"/>
  <c r="E358" i="7"/>
  <c r="E144" i="7"/>
  <c r="E361" i="7"/>
  <c r="E300" i="7"/>
  <c r="E444" i="7"/>
  <c r="E134" i="7"/>
  <c r="E111" i="7"/>
  <c r="E137" i="7"/>
  <c r="E98" i="7"/>
  <c r="E315" i="7"/>
  <c r="E101" i="7"/>
  <c r="E94" i="7"/>
  <c r="E279" i="7"/>
  <c r="E65" i="7"/>
  <c r="E282" i="7"/>
  <c r="E84" i="7"/>
  <c r="E97" i="7"/>
  <c r="E87" i="7"/>
  <c r="E48" i="7"/>
  <c r="E265" i="7"/>
  <c r="E51" i="7"/>
  <c r="E269" i="7"/>
  <c r="E54" i="7"/>
  <c r="E352" i="7"/>
  <c r="E138" i="7"/>
  <c r="E355" i="7"/>
  <c r="E392" i="7"/>
  <c r="E183" i="7"/>
  <c r="E400" i="7"/>
  <c r="E186" i="7"/>
  <c r="E332" i="7"/>
  <c r="E172" i="7"/>
  <c r="E390" i="7"/>
  <c r="E367" i="7"/>
  <c r="E393" i="7"/>
  <c r="E354" i="7"/>
  <c r="E141" i="7"/>
  <c r="E357" i="7"/>
  <c r="E350" i="7"/>
  <c r="E104" i="7"/>
  <c r="E321" i="7"/>
  <c r="E107" i="7"/>
  <c r="E340" i="7"/>
  <c r="E158" i="7"/>
  <c r="E343" i="7"/>
  <c r="E304" i="7"/>
  <c r="E90" i="7"/>
  <c r="E307" i="7"/>
  <c r="E126" i="7"/>
  <c r="E310" i="7"/>
  <c r="E177" i="7"/>
  <c r="E394" i="7"/>
  <c r="E180" i="7"/>
  <c r="E254" i="7"/>
  <c r="E439" i="7"/>
  <c r="E225" i="7"/>
  <c r="E442" i="7"/>
  <c r="E380" i="7"/>
  <c r="E30" i="7"/>
  <c r="E215" i="7"/>
  <c r="E176" i="7"/>
  <c r="E218" i="7"/>
  <c r="E179" i="7"/>
  <c r="E397" i="7"/>
  <c r="E182" i="7"/>
  <c r="E159" i="7"/>
  <c r="E360" i="7"/>
  <c r="E146" i="7"/>
  <c r="E363" i="7"/>
  <c r="E448" i="7"/>
  <c r="E165" i="7"/>
  <c r="E414" i="7"/>
  <c r="E168" i="7"/>
  <c r="E129" i="7"/>
  <c r="E346" i="7"/>
  <c r="E132" i="7"/>
  <c r="E136" i="7"/>
  <c r="E135" i="7"/>
  <c r="E433" i="7"/>
  <c r="E219" i="7"/>
  <c r="E436" i="7"/>
  <c r="E63" i="7"/>
  <c r="E264" i="7"/>
  <c r="E50" i="7"/>
  <c r="E267" i="7"/>
  <c r="E428" i="7"/>
  <c r="E286" i="7"/>
  <c r="E40" i="7"/>
  <c r="E432" i="7"/>
  <c r="E43" i="7"/>
  <c r="E435" i="7"/>
  <c r="E149" i="7"/>
  <c r="E438" i="7"/>
  <c r="E415" i="7"/>
  <c r="E185" i="7"/>
  <c r="E402" i="7"/>
  <c r="E189" i="7"/>
  <c r="E405" i="7"/>
  <c r="E421" i="7"/>
  <c r="E223" i="7"/>
  <c r="E424" i="7"/>
  <c r="E385" i="7"/>
  <c r="E171" i="7"/>
  <c r="E388" i="7"/>
  <c r="E206" i="7"/>
  <c r="E391" i="7"/>
  <c r="E258" i="7"/>
  <c r="E45" i="7"/>
  <c r="E261" i="7"/>
  <c r="E319" i="7"/>
  <c r="E89" i="7"/>
  <c r="E306" i="7"/>
  <c r="E93" i="7"/>
  <c r="E44" i="7"/>
  <c r="E95" i="7"/>
  <c r="E296" i="7"/>
  <c r="E82" i="7"/>
  <c r="E299" i="7"/>
  <c r="E260" i="7"/>
  <c r="E78" i="7"/>
  <c r="E263" i="7"/>
  <c r="E224" i="7"/>
  <c r="E441" i="7"/>
  <c r="E227" i="7"/>
  <c r="E445" i="7"/>
  <c r="G189" i="28"/>
  <c r="G176" i="28"/>
  <c r="G56" i="28"/>
  <c r="G409" i="28"/>
  <c r="G102" i="28"/>
  <c r="G74" i="28"/>
  <c r="G322" i="28"/>
  <c r="G254" i="28"/>
  <c r="G404" i="28"/>
  <c r="G181" i="28"/>
  <c r="G57" i="28"/>
  <c r="G319" i="28"/>
  <c r="G43" i="28"/>
  <c r="G248" i="28"/>
  <c r="G168" i="28"/>
  <c r="G106" i="28"/>
  <c r="G290" i="28"/>
  <c r="G101" i="28"/>
  <c r="G84" i="28"/>
  <c r="G21" i="28"/>
  <c r="G414" i="28"/>
  <c r="G363" i="28"/>
  <c r="G257" i="28"/>
  <c r="G134" i="28"/>
  <c r="G166" i="28"/>
  <c r="G406" i="28"/>
  <c r="G92" i="28"/>
  <c r="G14" i="28"/>
  <c r="G29" i="28"/>
  <c r="G108" i="28"/>
  <c r="G357" i="28"/>
  <c r="G98" i="28"/>
  <c r="G345" i="28"/>
  <c r="G261" i="28"/>
  <c r="G195" i="28"/>
  <c r="G412" i="28"/>
  <c r="G385" i="28"/>
  <c r="G121" i="28"/>
  <c r="G17" i="28"/>
  <c r="G391" i="28"/>
  <c r="G42" i="28"/>
  <c r="G99" i="28"/>
  <c r="G313" i="28"/>
  <c r="G220" i="28"/>
  <c r="G126" i="28"/>
  <c r="G437" i="28"/>
  <c r="G48" i="28"/>
  <c r="G321" i="28"/>
  <c r="G291" i="28"/>
  <c r="G338" i="28"/>
  <c r="G235" i="28"/>
  <c r="G253" i="28"/>
  <c r="G339" i="28"/>
  <c r="G368" i="28"/>
  <c r="G269" i="28"/>
  <c r="G196" i="28"/>
  <c r="G222" i="28"/>
  <c r="G436" i="28"/>
  <c r="G416" i="28"/>
  <c r="G352" i="28"/>
  <c r="G123" i="28"/>
  <c r="G186" i="28"/>
  <c r="G231" i="28"/>
  <c r="G119" i="28"/>
  <c r="G50" i="28"/>
  <c r="G361" i="28"/>
  <c r="G76" i="28"/>
  <c r="G31" i="28"/>
  <c r="G249" i="28"/>
  <c r="G153" i="28"/>
  <c r="G46" i="28"/>
  <c r="G370" i="28"/>
  <c r="G156" i="28"/>
  <c r="G399" i="28"/>
  <c r="G315" i="28"/>
  <c r="G41" i="28"/>
  <c r="G33" i="28"/>
  <c r="G230" i="28"/>
  <c r="G209" i="28"/>
  <c r="G408" i="28"/>
  <c r="G369" i="28"/>
  <c r="G205" i="28"/>
  <c r="G93" i="28"/>
  <c r="G194" i="28"/>
  <c r="G218" i="28"/>
  <c r="G426" i="28"/>
  <c r="G221" i="28"/>
  <c r="G95" i="28"/>
  <c r="G271" i="28"/>
  <c r="G140" i="28"/>
  <c r="G227" i="28"/>
  <c r="G213" i="28"/>
  <c r="G63" i="28"/>
  <c r="G396" i="28"/>
  <c r="G289" i="28"/>
  <c r="G232" i="28"/>
  <c r="G187" i="28"/>
  <c r="G238" i="28"/>
  <c r="G367" i="28"/>
  <c r="G430" i="28"/>
  <c r="G366" i="28"/>
  <c r="G241" i="28"/>
  <c r="G440" i="28"/>
  <c r="G212" i="28"/>
  <c r="G79" i="28"/>
  <c r="G183" i="28"/>
  <c r="G59" i="28"/>
  <c r="G250" i="28"/>
  <c r="G211" i="28"/>
  <c r="G178" i="28"/>
  <c r="G446" i="28"/>
  <c r="G185" i="28"/>
  <c r="G177" i="28"/>
  <c r="G225" i="28"/>
  <c r="G20" i="28"/>
  <c r="G378" i="28"/>
  <c r="G149" i="28"/>
  <c r="G255" i="28"/>
  <c r="G234" i="28"/>
  <c r="G155" i="28"/>
  <c r="G47" i="28"/>
  <c r="G273" i="28"/>
  <c r="G284" i="28"/>
  <c r="G336" i="28"/>
  <c r="G329" i="28"/>
  <c r="G236" i="28"/>
  <c r="G422" i="28"/>
  <c r="G219" i="28"/>
  <c r="G142" i="28"/>
  <c r="G129" i="28"/>
  <c r="G383" i="28"/>
  <c r="G197" i="28"/>
  <c r="G116" i="28"/>
  <c r="G237" i="28"/>
  <c r="G432" i="28"/>
  <c r="G303" i="28"/>
  <c r="G62" i="28"/>
  <c r="G124" i="28"/>
  <c r="G301" i="28"/>
  <c r="G82" i="28"/>
  <c r="G411" i="28"/>
  <c r="G389" i="28"/>
  <c r="G311" i="28"/>
  <c r="G16" i="28"/>
  <c r="G86" i="28"/>
  <c r="G265" i="28"/>
  <c r="G395" i="28"/>
  <c r="G81" i="28"/>
  <c r="G169" i="28"/>
  <c r="G377" i="28"/>
  <c r="G148" i="28"/>
  <c r="G281" i="28"/>
  <c r="G226" i="28"/>
  <c r="G94" i="28"/>
  <c r="G32" i="28"/>
  <c r="G276" i="28"/>
  <c r="G136" i="28"/>
  <c r="G109" i="28"/>
  <c r="G442" i="28"/>
  <c r="G44" i="28"/>
  <c r="G130" i="28"/>
  <c r="G233" i="28"/>
  <c r="G402" i="28"/>
  <c r="G180" i="28"/>
  <c r="G346" i="28"/>
  <c r="G268" i="28"/>
  <c r="G228" i="28"/>
  <c r="G120" i="28"/>
  <c r="G54" i="28"/>
  <c r="G97" i="28"/>
  <c r="G397" i="28"/>
  <c r="G207" i="28"/>
  <c r="G160" i="28"/>
  <c r="G316" i="28"/>
  <c r="G282" i="28"/>
  <c r="G382" i="28"/>
  <c r="G306" i="28"/>
  <c r="G371" i="28"/>
  <c r="G157" i="28"/>
  <c r="G443" i="28"/>
  <c r="G104" i="28"/>
  <c r="G415" i="28"/>
  <c r="G30" i="28"/>
  <c r="G285" i="28"/>
  <c r="G206" i="28"/>
  <c r="G375" i="28"/>
  <c r="G407" i="28"/>
  <c r="G202" i="28"/>
  <c r="G356" i="28"/>
  <c r="G318" i="28"/>
  <c r="G199" i="28"/>
  <c r="G244" i="28"/>
  <c r="G387" i="28"/>
  <c r="G60" i="28"/>
  <c r="G242" i="28"/>
  <c r="G115" i="28"/>
  <c r="G23" i="28"/>
  <c r="G334" i="28"/>
  <c r="G419" i="28"/>
  <c r="G314" i="28"/>
  <c r="G279" i="28"/>
  <c r="G344" i="28"/>
  <c r="G65" i="28"/>
  <c r="G117" i="28"/>
  <c r="G66" i="28"/>
  <c r="G34" i="28"/>
  <c r="G304" i="28"/>
  <c r="G151" i="28"/>
  <c r="G114" i="28"/>
  <c r="G394" i="28"/>
  <c r="G298" i="28"/>
  <c r="G376" i="28"/>
  <c r="G280" i="28"/>
  <c r="G312" i="28"/>
  <c r="G200" i="28"/>
  <c r="G37" i="28"/>
  <c r="G164" i="28"/>
  <c r="G413" i="28"/>
  <c r="G294" i="28"/>
  <c r="G139" i="28"/>
  <c r="G71" i="28"/>
  <c r="G275" i="28"/>
  <c r="G392" i="28"/>
  <c r="G287" i="28"/>
  <c r="G61" i="28"/>
  <c r="G12" i="28"/>
  <c r="G80" i="28"/>
  <c r="G141" i="28"/>
  <c r="G445" i="28"/>
  <c r="G418" i="28"/>
  <c r="G240" i="28"/>
  <c r="G400" i="28"/>
  <c r="G423" i="28"/>
  <c r="G320" i="28"/>
  <c r="G28" i="28"/>
  <c r="G174" i="28"/>
  <c r="G372" i="28"/>
  <c r="G388" i="28"/>
  <c r="G429" i="28"/>
  <c r="G333" i="28"/>
  <c r="G131" i="28"/>
  <c r="G355" i="28"/>
  <c r="G277" i="28"/>
  <c r="G128" i="28"/>
  <c r="G308" i="28"/>
  <c r="G247" i="28"/>
  <c r="G51" i="28"/>
  <c r="G40" i="28"/>
  <c r="G327" i="28"/>
  <c r="G217" i="28"/>
  <c r="G26" i="28"/>
  <c r="G24" i="28"/>
  <c r="G364" i="28"/>
  <c r="G340" i="28"/>
  <c r="G330" i="28"/>
  <c r="G405" i="28"/>
  <c r="G223" i="28"/>
  <c r="G170" i="28"/>
  <c r="G159" i="28"/>
  <c r="G424" i="28"/>
  <c r="G158" i="28"/>
  <c r="G214" i="28"/>
  <c r="G215" i="28"/>
  <c r="G384" i="28"/>
  <c r="G36" i="28"/>
  <c r="G328" i="28"/>
  <c r="G135" i="28"/>
  <c r="G78" i="28"/>
  <c r="G403" i="28"/>
  <c r="G307" i="28"/>
  <c r="G435" i="28"/>
  <c r="G381" i="28"/>
  <c r="G417" i="28"/>
  <c r="G441" i="28"/>
  <c r="G137" i="28"/>
  <c r="G343" i="28"/>
  <c r="G444" i="28"/>
  <c r="G323" i="28"/>
  <c r="G288" i="28"/>
  <c r="G353" i="28"/>
  <c r="G152" i="28"/>
  <c r="G19" i="28"/>
  <c r="G165" i="28"/>
  <c r="G15" i="28"/>
  <c r="G331" i="28"/>
  <c r="G73" i="28"/>
  <c r="G239" i="28"/>
  <c r="G374" i="28"/>
  <c r="G349" i="28"/>
  <c r="G263" i="28"/>
  <c r="G111" i="28"/>
  <c r="G229" i="28"/>
  <c r="G145" i="28"/>
  <c r="G267" i="28"/>
  <c r="G75" i="28"/>
  <c r="G100" i="28"/>
  <c r="G27" i="28"/>
  <c r="G162" i="28"/>
  <c r="G55" i="28"/>
  <c r="G300" i="28"/>
  <c r="G401" i="28"/>
  <c r="G296" i="28"/>
  <c r="G245" i="28"/>
  <c r="G251" i="28"/>
  <c r="G112" i="28"/>
  <c r="G350" i="28"/>
  <c r="G427" i="28"/>
  <c r="G88" i="28"/>
  <c r="G172" i="28"/>
  <c r="G192" i="28"/>
  <c r="G110" i="28"/>
  <c r="G439" i="28"/>
  <c r="G13" i="28"/>
  <c r="G125" i="28"/>
  <c r="G390" i="28"/>
  <c r="G38" i="28"/>
  <c r="G447" i="28"/>
  <c r="G69" i="28"/>
  <c r="G317" i="28"/>
  <c r="G190" i="28"/>
  <c r="G434" i="28"/>
  <c r="G438" i="28"/>
  <c r="G103" i="28"/>
  <c r="G342" i="28"/>
  <c r="G210" i="28"/>
  <c r="G351" i="28"/>
  <c r="G373" i="28"/>
  <c r="G184" i="28"/>
  <c r="G35" i="28"/>
  <c r="G431" i="28"/>
  <c r="G133" i="28"/>
  <c r="G358" i="28"/>
  <c r="G262" i="28"/>
  <c r="G138" i="28"/>
  <c r="G380" i="28"/>
  <c r="G302" i="28"/>
  <c r="G96" i="28"/>
  <c r="G175" i="28"/>
  <c r="G256" i="28"/>
  <c r="G72" i="28"/>
  <c r="G90" i="28"/>
  <c r="G203" i="28"/>
  <c r="G428" i="28"/>
  <c r="G332" i="28"/>
  <c r="G179" i="28"/>
  <c r="G310" i="28"/>
  <c r="G286" i="28"/>
  <c r="G89" i="28"/>
  <c r="G252" i="28"/>
  <c r="G283" i="28"/>
  <c r="G324" i="28"/>
  <c r="G70" i="28"/>
  <c r="G433" i="28"/>
  <c r="G258" i="28"/>
  <c r="G107" i="28"/>
  <c r="G224" i="28"/>
  <c r="G393" i="28"/>
  <c r="G198" i="28"/>
  <c r="G105" i="28"/>
  <c r="G188" i="28"/>
  <c r="G348" i="28"/>
  <c r="G297" i="28"/>
  <c r="G362" i="28"/>
  <c r="G118" i="28"/>
  <c r="G147" i="28"/>
  <c r="G67" i="28"/>
  <c r="G292" i="28"/>
  <c r="G18" i="28"/>
  <c r="G354" i="28"/>
  <c r="G359" i="28"/>
  <c r="G113" i="28"/>
  <c r="G143" i="28"/>
  <c r="G122" i="28"/>
  <c r="G201" i="28"/>
  <c r="G173" i="28"/>
  <c r="G379" i="28"/>
  <c r="G83" i="28"/>
  <c r="G299" i="28"/>
  <c r="G347" i="28"/>
  <c r="G420" i="28"/>
  <c r="G39" i="28"/>
  <c r="G309" i="28"/>
  <c r="G410" i="28"/>
  <c r="G305" i="28"/>
  <c r="G270" i="28"/>
  <c r="G335" i="28"/>
  <c r="G58" i="28"/>
  <c r="G49" i="28"/>
  <c r="G360" i="28"/>
  <c r="G398" i="28"/>
  <c r="G193" i="28"/>
  <c r="G163" i="28"/>
  <c r="G293" i="28"/>
  <c r="G52" i="28"/>
  <c r="G337" i="28"/>
  <c r="G295" i="28"/>
  <c r="G77" i="28"/>
  <c r="G87" i="28"/>
  <c r="G325" i="28"/>
  <c r="G45" i="28"/>
  <c r="G421" i="28"/>
  <c r="G22" i="28"/>
  <c r="G191" i="28"/>
  <c r="G243" i="28"/>
  <c r="G167" i="28"/>
  <c r="G260" i="28"/>
  <c r="G266" i="28"/>
  <c r="G154" i="28"/>
  <c r="G53" i="28"/>
  <c r="G425" i="28"/>
  <c r="G146" i="28"/>
  <c r="G274" i="28"/>
  <c r="G25" i="28"/>
  <c r="G91" i="28"/>
  <c r="G246" i="28"/>
  <c r="G341" i="28"/>
  <c r="G161" i="28"/>
  <c r="G127" i="28"/>
  <c r="G326" i="28"/>
  <c r="G64" i="28"/>
  <c r="G208" i="28"/>
  <c r="G68" i="28"/>
  <c r="G150" i="28"/>
  <c r="G204" i="28"/>
  <c r="G365" i="28"/>
  <c r="G216" i="28"/>
  <c r="G85" i="28"/>
  <c r="G278" i="28"/>
  <c r="G171" i="28"/>
  <c r="G132" i="28"/>
  <c r="G259" i="28"/>
  <c r="G182" i="28"/>
  <c r="G144" i="28"/>
  <c r="G272" i="28"/>
  <c r="G264" i="28"/>
  <c r="G386" i="28"/>
  <c r="G55" i="27"/>
  <c r="G378" i="27"/>
  <c r="G221" i="27"/>
  <c r="G352" i="27"/>
  <c r="G153" i="27"/>
  <c r="G325" i="27"/>
  <c r="G259" i="27"/>
  <c r="G43" i="27"/>
  <c r="G245" i="27"/>
  <c r="G134" i="27"/>
  <c r="G238" i="27"/>
  <c r="G251" i="27"/>
  <c r="G421" i="27"/>
  <c r="G108" i="27"/>
  <c r="G313" i="27"/>
  <c r="G298" i="27"/>
  <c r="G304" i="27"/>
  <c r="G284" i="27"/>
  <c r="G192" i="27"/>
  <c r="G441" i="27"/>
  <c r="G21" i="27"/>
  <c r="G171" i="27"/>
  <c r="G175" i="27"/>
  <c r="G361" i="27"/>
  <c r="G215" i="27"/>
  <c r="G327" i="27"/>
  <c r="G341" i="27"/>
  <c r="G347" i="27"/>
  <c r="G272" i="27"/>
  <c r="G198" i="27"/>
  <c r="G322" i="27"/>
  <c r="G367" i="27"/>
  <c r="G127" i="27"/>
  <c r="G148" i="27"/>
  <c r="G94" i="27"/>
  <c r="G280" i="27"/>
  <c r="G19" i="27"/>
  <c r="G232" i="27"/>
  <c r="G193" i="27"/>
  <c r="G216" i="27"/>
  <c r="G369" i="27"/>
  <c r="G64" i="27"/>
  <c r="G142" i="27"/>
  <c r="G68" i="27"/>
  <c r="G47" i="27"/>
  <c r="G71" i="27"/>
  <c r="G364" i="27"/>
  <c r="G28" i="27"/>
  <c r="G282" i="27"/>
  <c r="G191" i="27"/>
  <c r="G162" i="27"/>
  <c r="G202" i="27"/>
  <c r="G20" i="27"/>
  <c r="G420" i="27"/>
  <c r="G88" i="27"/>
  <c r="G172" i="27"/>
  <c r="G346" i="27"/>
  <c r="G244" i="27"/>
  <c r="G141" i="27"/>
  <c r="G431" i="27"/>
  <c r="G80" i="27"/>
  <c r="G135" i="27"/>
  <c r="G402" i="27"/>
  <c r="G365" i="27"/>
  <c r="G389" i="27"/>
  <c r="G363" i="27"/>
  <c r="G353" i="27"/>
  <c r="G243" i="27"/>
  <c r="G61" i="27"/>
  <c r="G98" i="27"/>
  <c r="G289" i="27"/>
  <c r="G368" i="27"/>
  <c r="G333" i="27"/>
  <c r="G17" i="27"/>
  <c r="G439" i="27"/>
  <c r="G187" i="27"/>
  <c r="G374" i="27"/>
  <c r="G331" i="27"/>
  <c r="G173" i="27"/>
  <c r="G433" i="27"/>
  <c r="G152" i="27"/>
  <c r="G50" i="27"/>
  <c r="G75" i="27"/>
  <c r="G182" i="27"/>
  <c r="G434" i="27"/>
  <c r="G366" i="27"/>
  <c r="G309" i="27"/>
  <c r="G154" i="27"/>
  <c r="G183" i="27"/>
  <c r="G360" i="27"/>
  <c r="G87" i="27"/>
  <c r="G199" i="27"/>
  <c r="G294" i="27"/>
  <c r="G249" i="27"/>
  <c r="G33" i="27"/>
  <c r="G45" i="27"/>
  <c r="G432" i="27"/>
  <c r="G214" i="27"/>
  <c r="G324" i="27"/>
  <c r="G413" i="27"/>
  <c r="G343" i="27"/>
  <c r="G415" i="27"/>
  <c r="G442" i="27"/>
  <c r="G35" i="27"/>
  <c r="G189" i="27"/>
  <c r="G159" i="27"/>
  <c r="G228" i="27"/>
  <c r="G69" i="27"/>
  <c r="G385" i="27"/>
  <c r="G220" i="27"/>
  <c r="G31" i="27"/>
  <c r="G54" i="27"/>
  <c r="G100" i="27"/>
  <c r="G129" i="27"/>
  <c r="G203" i="27"/>
  <c r="G261" i="27"/>
  <c r="G229" i="27"/>
  <c r="G81" i="27"/>
  <c r="G276" i="27"/>
  <c r="G62" i="27"/>
  <c r="G15" i="27"/>
  <c r="G125" i="27"/>
  <c r="G201" i="27"/>
  <c r="G438" i="27"/>
  <c r="G394" i="27"/>
  <c r="G76" i="27"/>
  <c r="G273" i="27"/>
  <c r="G264" i="27"/>
  <c r="G52" i="27"/>
  <c r="G140" i="27"/>
  <c r="G77" i="27"/>
  <c r="G422" i="27"/>
  <c r="G377" i="27"/>
  <c r="G312" i="27"/>
  <c r="G222" i="27"/>
  <c r="G428" i="27"/>
  <c r="G371" i="27"/>
  <c r="G274" i="27"/>
  <c r="G181" i="27"/>
  <c r="G384" i="27"/>
  <c r="G32" i="27"/>
  <c r="G390" i="27"/>
  <c r="G97" i="27"/>
  <c r="G42" i="27"/>
  <c r="G210" i="27"/>
  <c r="G296" i="27"/>
  <c r="G372" i="27"/>
  <c r="G196" i="27"/>
  <c r="G338" i="27"/>
  <c r="G92" i="27"/>
  <c r="G146" i="27"/>
  <c r="G255" i="27"/>
  <c r="G205" i="27"/>
  <c r="G348" i="27"/>
  <c r="G29" i="27"/>
  <c r="G382" i="27"/>
  <c r="G106" i="27"/>
  <c r="G292" i="27"/>
  <c r="G351" i="27"/>
  <c r="G426" i="27"/>
  <c r="G254" i="27"/>
  <c r="G197" i="27"/>
  <c r="G213" i="27"/>
  <c r="G121" i="27"/>
  <c r="G158" i="27"/>
  <c r="G258" i="27"/>
  <c r="G160" i="27"/>
  <c r="G36" i="27"/>
  <c r="G39" i="27"/>
  <c r="G168" i="27"/>
  <c r="G403" i="27"/>
  <c r="G305" i="27"/>
  <c r="G418" i="27"/>
  <c r="G147" i="27"/>
  <c r="G240" i="27"/>
  <c r="G53" i="27"/>
  <c r="G334" i="27"/>
  <c r="G79" i="27"/>
  <c r="G310" i="27"/>
  <c r="G59" i="27"/>
  <c r="G405" i="27"/>
  <c r="G247" i="27"/>
  <c r="G376" i="27"/>
  <c r="G133" i="27"/>
  <c r="G96" i="27"/>
  <c r="G303" i="27"/>
  <c r="G410" i="27"/>
  <c r="G223" i="27"/>
  <c r="G164" i="27"/>
  <c r="G373" i="27"/>
  <c r="G48" i="27"/>
  <c r="G412" i="27"/>
  <c r="G85" i="27"/>
  <c r="G204" i="27"/>
  <c r="G370" i="27"/>
  <c r="G227" i="27"/>
  <c r="G429" i="27"/>
  <c r="G101" i="27"/>
  <c r="G436" i="27"/>
  <c r="G145" i="27"/>
  <c r="G208" i="27"/>
  <c r="G404" i="27"/>
  <c r="G320" i="27"/>
  <c r="G231" i="27"/>
  <c r="G40" i="27"/>
  <c r="G186" i="27"/>
  <c r="G257" i="27"/>
  <c r="G277" i="27"/>
  <c r="G99" i="27"/>
  <c r="G184" i="27"/>
  <c r="G151" i="27"/>
  <c r="G271" i="27"/>
  <c r="G93" i="27"/>
  <c r="G319" i="27"/>
  <c r="G180" i="27"/>
  <c r="G25" i="27"/>
  <c r="G414" i="27"/>
  <c r="G359" i="27"/>
  <c r="G51" i="27"/>
  <c r="G150" i="27"/>
  <c r="G344" i="27"/>
  <c r="G332" i="27"/>
  <c r="G130" i="27"/>
  <c r="G104" i="27"/>
  <c r="G178" i="27"/>
  <c r="G126" i="27"/>
  <c r="G321" i="27"/>
  <c r="G190" i="27"/>
  <c r="G269" i="27"/>
  <c r="G401" i="27"/>
  <c r="G63" i="27"/>
  <c r="G336" i="27"/>
  <c r="G407" i="27"/>
  <c r="G91" i="27"/>
  <c r="G113" i="27"/>
  <c r="G102" i="27"/>
  <c r="G314" i="27"/>
  <c r="G41" i="27"/>
  <c r="G398" i="27"/>
  <c r="G83" i="27"/>
  <c r="G446" i="27"/>
  <c r="G302" i="27"/>
  <c r="G375" i="27"/>
  <c r="G115" i="27"/>
  <c r="G252" i="27"/>
  <c r="G224" i="27"/>
  <c r="G275" i="27"/>
  <c r="G116" i="27"/>
  <c r="G329" i="27"/>
  <c r="G112" i="27"/>
  <c r="G290" i="27"/>
  <c r="G26" i="27"/>
  <c r="G65" i="27"/>
  <c r="G355" i="27"/>
  <c r="G195" i="27"/>
  <c r="G388" i="27"/>
  <c r="G256" i="27"/>
  <c r="G137" i="27"/>
  <c r="G317" i="27"/>
  <c r="G114" i="27"/>
  <c r="G330" i="27"/>
  <c r="G139" i="27"/>
  <c r="G328" i="27"/>
  <c r="G278" i="27"/>
  <c r="G185" i="27"/>
  <c r="G242" i="27"/>
  <c r="G163" i="27"/>
  <c r="G14" i="27"/>
  <c r="G316" i="27"/>
  <c r="G211" i="27"/>
  <c r="G260" i="27"/>
  <c r="G337" i="27"/>
  <c r="G287" i="27"/>
  <c r="G109" i="27"/>
  <c r="G103" i="27"/>
  <c r="G157" i="27"/>
  <c r="G383" i="27"/>
  <c r="G149" i="27"/>
  <c r="G234" i="27"/>
  <c r="G46" i="27"/>
  <c r="G119" i="27"/>
  <c r="G143" i="27"/>
  <c r="G396" i="27"/>
  <c r="G233" i="27"/>
  <c r="G95" i="27"/>
  <c r="G444" i="27"/>
  <c r="G194" i="27"/>
  <c r="G308" i="27"/>
  <c r="G408" i="27"/>
  <c r="G165" i="27"/>
  <c r="G417" i="27"/>
  <c r="G22" i="27"/>
  <c r="G248" i="27"/>
  <c r="G306" i="27"/>
  <c r="G70" i="27"/>
  <c r="G381" i="27"/>
  <c r="G315" i="27"/>
  <c r="G354" i="27"/>
  <c r="G218" i="27"/>
  <c r="G286" i="27"/>
  <c r="G301" i="27"/>
  <c r="G437" i="27"/>
  <c r="G281" i="27"/>
  <c r="G13" i="27"/>
  <c r="G311" i="27"/>
  <c r="G138" i="27"/>
  <c r="G235" i="27"/>
  <c r="G356" i="27"/>
  <c r="G188" i="27"/>
  <c r="G117" i="27"/>
  <c r="G58" i="27"/>
  <c r="G345" i="27"/>
  <c r="G379" i="27"/>
  <c r="G285" i="27"/>
  <c r="G124" i="27"/>
  <c r="G397" i="27"/>
  <c r="G38" i="27"/>
  <c r="G207" i="27"/>
  <c r="G226" i="27"/>
  <c r="G267" i="27"/>
  <c r="G395" i="27"/>
  <c r="G169" i="27"/>
  <c r="G206" i="27"/>
  <c r="G400" i="27"/>
  <c r="G225" i="27"/>
  <c r="G409" i="27"/>
  <c r="G209" i="27"/>
  <c r="G423" i="27"/>
  <c r="G67" i="27"/>
  <c r="G300" i="27"/>
  <c r="G57" i="27"/>
  <c r="G297" i="27"/>
  <c r="G440" i="27"/>
  <c r="G89" i="27"/>
  <c r="G350" i="27"/>
  <c r="G443" i="27"/>
  <c r="G323" i="27"/>
  <c r="G73" i="27"/>
  <c r="G250" i="27"/>
  <c r="G335" i="27"/>
  <c r="G307" i="27"/>
  <c r="G167" i="27"/>
  <c r="G155" i="27"/>
  <c r="G128" i="27"/>
  <c r="G427" i="27"/>
  <c r="G176" i="27"/>
  <c r="G156" i="27"/>
  <c r="G342" i="27"/>
  <c r="G266" i="27"/>
  <c r="G37" i="27"/>
  <c r="G86" i="27"/>
  <c r="G200" i="27"/>
  <c r="G380" i="27"/>
  <c r="G44" i="27"/>
  <c r="G217" i="27"/>
  <c r="G392" i="27"/>
  <c r="G56" i="27"/>
  <c r="G435" i="27"/>
  <c r="G110" i="27"/>
  <c r="G132" i="27"/>
  <c r="G177" i="27"/>
  <c r="G122" i="27"/>
  <c r="G295" i="27"/>
  <c r="G24" i="27"/>
  <c r="G230" i="27"/>
  <c r="G447" i="27"/>
  <c r="G34" i="27"/>
  <c r="G170" i="27"/>
  <c r="G425" i="27"/>
  <c r="G246" i="27"/>
  <c r="G288" i="27"/>
  <c r="G237" i="27"/>
  <c r="G27" i="27"/>
  <c r="G236" i="27"/>
  <c r="G84" i="27"/>
  <c r="G339" i="27"/>
  <c r="G82" i="27"/>
  <c r="G265" i="27"/>
  <c r="G318" i="27"/>
  <c r="G30" i="27"/>
  <c r="G78" i="27"/>
  <c r="G107" i="27"/>
  <c r="G279" i="27"/>
  <c r="G144" i="27"/>
  <c r="G66" i="27"/>
  <c r="G358" i="27"/>
  <c r="G60" i="27"/>
  <c r="G340" i="27"/>
  <c r="G262" i="27"/>
  <c r="G406" i="27"/>
  <c r="G212" i="27"/>
  <c r="G430" i="27"/>
  <c r="G105" i="27"/>
  <c r="G12" i="27"/>
  <c r="G399" i="27"/>
  <c r="G419" i="27"/>
  <c r="G179" i="27"/>
  <c r="G416" i="27"/>
  <c r="G411" i="27"/>
  <c r="G136" i="27"/>
  <c r="G18" i="27"/>
  <c r="G174" i="27"/>
  <c r="G263" i="27"/>
  <c r="G49" i="27"/>
  <c r="G111" i="27"/>
  <c r="G268" i="27"/>
  <c r="G120" i="27"/>
  <c r="G349" i="27"/>
  <c r="G391" i="27"/>
  <c r="G161" i="27"/>
  <c r="G166" i="27"/>
  <c r="G299" i="27"/>
  <c r="G424" i="27"/>
  <c r="G293" i="27"/>
  <c r="G219" i="27"/>
  <c r="G239" i="27"/>
  <c r="G16" i="27"/>
  <c r="G393" i="27"/>
  <c r="G283" i="27"/>
  <c r="G386" i="27"/>
  <c r="G445" i="27"/>
  <c r="G253" i="27"/>
  <c r="G241" i="27"/>
  <c r="G291" i="27"/>
  <c r="G74" i="27"/>
  <c r="G131" i="27"/>
  <c r="G387" i="27"/>
  <c r="G118" i="27"/>
  <c r="G357" i="27"/>
  <c r="G326" i="27"/>
  <c r="G90" i="27"/>
  <c r="G270" i="27"/>
  <c r="G23" i="27"/>
  <c r="G123" i="27"/>
  <c r="G362" i="27"/>
  <c r="G72" i="27"/>
  <c r="G48" i="22"/>
  <c r="G434" i="22"/>
  <c r="G206" i="22"/>
  <c r="G298" i="22"/>
  <c r="G64" i="22"/>
  <c r="G263" i="22"/>
  <c r="G247" i="22"/>
  <c r="G158" i="22"/>
  <c r="G372" i="22"/>
  <c r="G391" i="22"/>
  <c r="G307" i="22"/>
  <c r="G257" i="22"/>
  <c r="G102" i="22"/>
  <c r="G431" i="22"/>
  <c r="G189" i="22"/>
  <c r="G187" i="22"/>
  <c r="G397" i="22"/>
  <c r="G386" i="22"/>
  <c r="G366" i="22"/>
  <c r="G251" i="22"/>
  <c r="G219" i="22"/>
  <c r="G444" i="22"/>
  <c r="G145" i="22"/>
  <c r="G221" i="22"/>
  <c r="G336" i="22"/>
  <c r="G49" i="22"/>
  <c r="G428" i="22"/>
  <c r="G196" i="22"/>
  <c r="G167" i="22"/>
  <c r="G385" i="22"/>
  <c r="G138" i="22"/>
  <c r="G53" i="22"/>
  <c r="G52" i="22"/>
  <c r="G288" i="22"/>
  <c r="G334" i="22"/>
  <c r="G217" i="22"/>
  <c r="G152" i="22"/>
  <c r="G113" i="22"/>
  <c r="G273" i="22"/>
  <c r="G110" i="22"/>
  <c r="G226" i="22"/>
  <c r="G95" i="22"/>
  <c r="G69" i="22"/>
  <c r="G325" i="22"/>
  <c r="G234" i="22"/>
  <c r="G352" i="22"/>
  <c r="G55" i="22"/>
  <c r="G146" i="22"/>
  <c r="G313" i="22"/>
  <c r="G265" i="22"/>
  <c r="G176" i="22"/>
  <c r="G394" i="22"/>
  <c r="G59" i="22"/>
  <c r="G139" i="22"/>
  <c r="G375" i="22"/>
  <c r="G442" i="22"/>
  <c r="G133" i="22"/>
  <c r="G305" i="22"/>
  <c r="G418" i="22"/>
  <c r="G311" i="22"/>
  <c r="G229" i="22"/>
  <c r="G390" i="22"/>
  <c r="G314" i="22"/>
  <c r="G23" i="22"/>
  <c r="G149" i="22"/>
  <c r="G210" i="22"/>
  <c r="G112" i="22"/>
  <c r="G171" i="22"/>
  <c r="G266" i="22"/>
  <c r="G127" i="22"/>
  <c r="G318" i="22"/>
  <c r="G188" i="22"/>
  <c r="G350" i="22"/>
  <c r="G412" i="22"/>
  <c r="G200" i="22"/>
  <c r="G135" i="22"/>
  <c r="G98" i="22"/>
  <c r="G97" i="22"/>
  <c r="G365" i="22"/>
  <c r="G209" i="22"/>
  <c r="G419" i="22"/>
  <c r="G377" i="22"/>
  <c r="G348" i="22"/>
  <c r="G380" i="22"/>
  <c r="G230" i="22"/>
  <c r="G399" i="22"/>
  <c r="G310" i="22"/>
  <c r="G363" i="22"/>
  <c r="G271" i="22"/>
  <c r="G232" i="22"/>
  <c r="G382" i="22"/>
  <c r="G408" i="22"/>
  <c r="G293" i="22"/>
  <c r="G446" i="22"/>
  <c r="G141" i="22"/>
  <c r="G292" i="22"/>
  <c r="G259" i="22"/>
  <c r="G215" i="22"/>
  <c r="G179" i="22"/>
  <c r="G320" i="22"/>
  <c r="G193" i="22"/>
  <c r="G42" i="22"/>
  <c r="G34" i="22"/>
  <c r="G262" i="22"/>
  <c r="G202" i="22"/>
  <c r="G199" i="22"/>
  <c r="G321" i="22"/>
  <c r="G72" i="22"/>
  <c r="G400" i="22"/>
  <c r="G147" i="22"/>
  <c r="G115" i="22"/>
  <c r="G330" i="22"/>
  <c r="G192" i="22"/>
  <c r="G136" i="22"/>
  <c r="G174" i="22"/>
  <c r="G124" i="22"/>
  <c r="G18" i="22"/>
  <c r="G181" i="22"/>
  <c r="G224" i="22"/>
  <c r="G295" i="22"/>
  <c r="G364" i="22"/>
  <c r="G338" i="22"/>
  <c r="G328" i="22"/>
  <c r="G33" i="22"/>
  <c r="G15" i="22"/>
  <c r="G93" i="22"/>
  <c r="G120" i="22"/>
  <c r="G129" i="22"/>
  <c r="G43" i="22"/>
  <c r="G406" i="22"/>
  <c r="G38" i="22"/>
  <c r="G315" i="22"/>
  <c r="G445" i="22"/>
  <c r="G303" i="22"/>
  <c r="G106" i="22"/>
  <c r="G327" i="22"/>
  <c r="G291" i="22"/>
  <c r="G178" i="22"/>
  <c r="G100" i="22"/>
  <c r="G274" i="22"/>
  <c r="G326" i="22"/>
  <c r="G71" i="22"/>
  <c r="G374" i="22"/>
  <c r="G254" i="22"/>
  <c r="G26" i="22"/>
  <c r="G137" i="22"/>
  <c r="G258" i="22"/>
  <c r="G40" i="22"/>
  <c r="G20" i="22"/>
  <c r="G21" i="22"/>
  <c r="G162" i="22"/>
  <c r="G12" i="22"/>
  <c r="G153" i="22"/>
  <c r="G358" i="22"/>
  <c r="G228" i="22"/>
  <c r="G130" i="22"/>
  <c r="G37" i="22"/>
  <c r="G186" i="22"/>
  <c r="G82" i="22"/>
  <c r="G126" i="22"/>
  <c r="G396" i="22"/>
  <c r="G235" i="22"/>
  <c r="G381" i="22"/>
  <c r="G283" i="22"/>
  <c r="G438" i="22"/>
  <c r="G345" i="22"/>
  <c r="G63" i="22"/>
  <c r="G393" i="22"/>
  <c r="G121" i="22"/>
  <c r="G80" i="22"/>
  <c r="G435" i="22"/>
  <c r="G296" i="22"/>
  <c r="G245" i="22"/>
  <c r="G60" i="22"/>
  <c r="G32" i="22"/>
  <c r="G403" i="22"/>
  <c r="G289" i="22"/>
  <c r="G156" i="22"/>
  <c r="G355" i="22"/>
  <c r="G201" i="22"/>
  <c r="G342" i="22"/>
  <c r="G231" i="22"/>
  <c r="G378" i="22"/>
  <c r="G370" i="22"/>
  <c r="G183" i="22"/>
  <c r="G401" i="22"/>
  <c r="G227" i="22"/>
  <c r="G67" i="22"/>
  <c r="G275" i="22"/>
  <c r="G371" i="22"/>
  <c r="G410" i="22"/>
  <c r="G28" i="22"/>
  <c r="G163" i="22"/>
  <c r="G344" i="22"/>
  <c r="G281" i="22"/>
  <c r="G30" i="22"/>
  <c r="G128" i="22"/>
  <c r="G125" i="22"/>
  <c r="G144" i="22"/>
  <c r="G409" i="22"/>
  <c r="G279" i="22"/>
  <c r="G286" i="22"/>
  <c r="G86" i="22"/>
  <c r="G27" i="22"/>
  <c r="G175" i="22"/>
  <c r="G359" i="22"/>
  <c r="G168" i="22"/>
  <c r="G432" i="22"/>
  <c r="G253" i="22"/>
  <c r="G155" i="22"/>
  <c r="G388" i="22"/>
  <c r="G233" i="22"/>
  <c r="G101" i="22"/>
  <c r="G194" i="22"/>
  <c r="G437" i="22"/>
  <c r="G299" i="22"/>
  <c r="G195" i="22"/>
  <c r="G122" i="22"/>
  <c r="G243" i="22"/>
  <c r="G83" i="22"/>
  <c r="G212" i="22"/>
  <c r="G114" i="22"/>
  <c r="G260" i="22"/>
  <c r="G182" i="22"/>
  <c r="G331" i="22"/>
  <c r="G54" i="22"/>
  <c r="G379" i="22"/>
  <c r="G107" i="22"/>
  <c r="G57" i="22"/>
  <c r="G50" i="22"/>
  <c r="G24" i="22"/>
  <c r="G172" i="22"/>
  <c r="G353" i="22"/>
  <c r="G267" i="22"/>
  <c r="G123" i="22"/>
  <c r="G190" i="22"/>
  <c r="G204" i="22"/>
  <c r="G389" i="22"/>
  <c r="G316" i="22"/>
  <c r="G367" i="22"/>
  <c r="G304" i="22"/>
  <c r="G387" i="22"/>
  <c r="G333" i="22"/>
  <c r="G180" i="22"/>
  <c r="G441" i="22"/>
  <c r="G261" i="22"/>
  <c r="G76" i="22"/>
  <c r="G309" i="22"/>
  <c r="G443" i="22"/>
  <c r="G323" i="22"/>
  <c r="G14" i="22"/>
  <c r="G191" i="22"/>
  <c r="G173" i="22"/>
  <c r="G284" i="22"/>
  <c r="G74" i="22"/>
  <c r="G341" i="22"/>
  <c r="G184" i="22"/>
  <c r="G134" i="22"/>
  <c r="G241" i="22"/>
  <c r="G238" i="22"/>
  <c r="G225" i="22"/>
  <c r="G177" i="22"/>
  <c r="G255" i="22"/>
  <c r="G131" i="22"/>
  <c r="G347" i="22"/>
  <c r="G256" i="22"/>
  <c r="G360" i="22"/>
  <c r="G407" i="22"/>
  <c r="G427" i="22"/>
  <c r="G66" i="22"/>
  <c r="G116" i="22"/>
  <c r="G343" i="22"/>
  <c r="G111" i="22"/>
  <c r="G239" i="22"/>
  <c r="G165" i="22"/>
  <c r="G154" i="22"/>
  <c r="G416" i="22"/>
  <c r="G89" i="22"/>
  <c r="G36" i="22"/>
  <c r="G346" i="22"/>
  <c r="G272" i="22"/>
  <c r="G143" i="22"/>
  <c r="G81" i="22"/>
  <c r="G415" i="22"/>
  <c r="G35" i="22"/>
  <c r="G73" i="22"/>
  <c r="G164" i="22"/>
  <c r="G56" i="22"/>
  <c r="G237" i="22"/>
  <c r="G339" i="22"/>
  <c r="G332" i="22"/>
  <c r="G119" i="22"/>
  <c r="G425" i="22"/>
  <c r="G276" i="22"/>
  <c r="G417" i="22"/>
  <c r="G46" i="22"/>
  <c r="G91" i="22"/>
  <c r="G395" i="22"/>
  <c r="G429" i="22"/>
  <c r="G132" i="22"/>
  <c r="G223" i="22"/>
  <c r="G413" i="22"/>
  <c r="G62" i="22"/>
  <c r="G290" i="22"/>
  <c r="G319" i="22"/>
  <c r="G322" i="22"/>
  <c r="G45" i="22"/>
  <c r="G68" i="22"/>
  <c r="G13" i="22"/>
  <c r="G118" i="22"/>
  <c r="G362" i="22"/>
  <c r="G244" i="22"/>
  <c r="G88" i="22"/>
  <c r="G105" i="22"/>
  <c r="G383" i="22"/>
  <c r="G170" i="22"/>
  <c r="G368" i="22"/>
  <c r="G376" i="22"/>
  <c r="G402" i="22"/>
  <c r="G421" i="22"/>
  <c r="G349" i="22"/>
  <c r="G99" i="22"/>
  <c r="G404" i="22"/>
  <c r="G249" i="22"/>
  <c r="G117" i="22"/>
  <c r="G297" i="22"/>
  <c r="G420" i="22"/>
  <c r="G357" i="22"/>
  <c r="G270" i="22"/>
  <c r="G405" i="22"/>
  <c r="G39" i="22"/>
  <c r="G248" i="22"/>
  <c r="G142" i="22"/>
  <c r="G430" i="22"/>
  <c r="G90" i="22"/>
  <c r="G340" i="22"/>
  <c r="G250" i="22"/>
  <c r="G78" i="22"/>
  <c r="G280" i="22"/>
  <c r="G240" i="22"/>
  <c r="G264" i="22"/>
  <c r="G140" i="22"/>
  <c r="G324" i="22"/>
  <c r="G208" i="22"/>
  <c r="G369" i="22"/>
  <c r="G65" i="22"/>
  <c r="G422" i="22"/>
  <c r="G58" i="22"/>
  <c r="G218" i="22"/>
  <c r="G205" i="22"/>
  <c r="G411" i="22"/>
  <c r="G294" i="22"/>
  <c r="G426" i="22"/>
  <c r="G287" i="22"/>
  <c r="G211" i="22"/>
  <c r="G51" i="22"/>
  <c r="G84" i="22"/>
  <c r="G44" i="22"/>
  <c r="G285" i="22"/>
  <c r="G75" i="22"/>
  <c r="G439" i="22"/>
  <c r="G157" i="22"/>
  <c r="G166" i="22"/>
  <c r="G17" i="22"/>
  <c r="G198" i="22"/>
  <c r="G317" i="22"/>
  <c r="G70" i="22"/>
  <c r="G25" i="22"/>
  <c r="G269" i="22"/>
  <c r="G104" i="22"/>
  <c r="G222" i="22"/>
  <c r="G169" i="22"/>
  <c r="G94" i="22"/>
  <c r="G103" i="22"/>
  <c r="G300" i="22"/>
  <c r="G252" i="22"/>
  <c r="G160" i="22"/>
  <c r="G207" i="22"/>
  <c r="G373" i="22"/>
  <c r="G159" i="22"/>
  <c r="G335" i="22"/>
  <c r="G301" i="22"/>
  <c r="G433" i="22"/>
  <c r="G197" i="22"/>
  <c r="G351" i="22"/>
  <c r="G312" i="22"/>
  <c r="G16" i="22"/>
  <c r="G398" i="22"/>
  <c r="G306" i="22"/>
  <c r="G384" i="22"/>
  <c r="G242" i="22"/>
  <c r="G277" i="22"/>
  <c r="G278" i="22"/>
  <c r="G356" i="22"/>
  <c r="G214" i="22"/>
  <c r="G47" i="22"/>
  <c r="G61" i="22"/>
  <c r="G414" i="22"/>
  <c r="G213" i="22"/>
  <c r="G423" i="22"/>
  <c r="G392" i="22"/>
  <c r="G109" i="22"/>
  <c r="G85" i="22"/>
  <c r="G354" i="22"/>
  <c r="G77" i="22"/>
  <c r="G447" i="22"/>
  <c r="G108" i="22"/>
  <c r="G337" i="22"/>
  <c r="G96" i="22"/>
  <c r="G79" i="22"/>
  <c r="G246" i="22"/>
  <c r="G92" i="22"/>
  <c r="G203" i="22"/>
  <c r="G29" i="22"/>
  <c r="G220" i="22"/>
  <c r="G329" i="22"/>
  <c r="G236" i="22"/>
  <c r="G424" i="22"/>
  <c r="G31" i="22"/>
  <c r="G22" i="22"/>
  <c r="G19" i="22"/>
  <c r="G440" i="22"/>
  <c r="G216" i="22"/>
  <c r="G361" i="22"/>
  <c r="G161" i="22"/>
  <c r="G148" i="22"/>
  <c r="G302" i="22"/>
  <c r="G268" i="22"/>
  <c r="G185" i="22"/>
  <c r="G151" i="22"/>
  <c r="G87" i="22"/>
  <c r="G282" i="22"/>
  <c r="G308" i="22"/>
  <c r="G41" i="22"/>
  <c r="G150" i="22"/>
  <c r="G436" i="22"/>
  <c r="B9" i="9"/>
  <c r="B8" i="9" s="1"/>
  <c r="B9" i="19"/>
  <c r="B8" i="19" s="1"/>
  <c r="G176" i="19" s="1"/>
  <c r="B9" i="14"/>
  <c r="B8" i="14" s="1"/>
  <c r="G171" i="14" s="1"/>
  <c r="B9" i="16"/>
  <c r="B8" i="16" s="1"/>
  <c r="B9" i="17"/>
  <c r="B8" i="17"/>
  <c r="G324" i="17" s="1"/>
  <c r="B9" i="15"/>
  <c r="B8" i="15" s="1"/>
  <c r="B9" i="12"/>
  <c r="B8" i="12" s="1"/>
  <c r="B9" i="11"/>
  <c r="B8" i="11" s="1"/>
  <c r="G408" i="11" s="1"/>
  <c r="B9" i="10"/>
  <c r="B8" i="10" s="1"/>
  <c r="B9" i="13"/>
  <c r="B8" i="13" s="1"/>
  <c r="G429" i="13" s="1"/>
  <c r="G107" i="8"/>
  <c r="G71" i="8"/>
  <c r="G309" i="8"/>
  <c r="B9" i="8"/>
  <c r="B8" i="8" s="1"/>
  <c r="G26" i="8" s="1"/>
  <c r="G426" i="8" l="1"/>
  <c r="G280" i="8"/>
  <c r="G133" i="8"/>
  <c r="G246" i="8"/>
  <c r="G172" i="8"/>
  <c r="G432" i="14"/>
  <c r="G238" i="14"/>
  <c r="G362" i="14"/>
  <c r="G16" i="14"/>
  <c r="G237" i="14"/>
  <c r="G89" i="13"/>
  <c r="F59" i="35"/>
  <c r="G198" i="8"/>
  <c r="G232" i="8"/>
  <c r="G285" i="8"/>
  <c r="G262" i="8"/>
  <c r="G320" i="8"/>
  <c r="G366" i="8"/>
  <c r="G338" i="8"/>
  <c r="G314" i="14"/>
  <c r="G271" i="8"/>
  <c r="G356" i="8"/>
  <c r="G265" i="14"/>
  <c r="G86" i="8"/>
  <c r="G273" i="8"/>
  <c r="G105" i="8"/>
  <c r="AC61" i="35"/>
  <c r="Q72" i="35"/>
  <c r="G108" i="8"/>
  <c r="R69" i="35"/>
  <c r="G17" i="9"/>
  <c r="G138" i="9"/>
  <c r="G199" i="16"/>
  <c r="G386" i="16"/>
  <c r="G225" i="16"/>
  <c r="G19" i="16"/>
  <c r="G330" i="16"/>
  <c r="G149" i="16"/>
  <c r="G376" i="16"/>
  <c r="G174" i="16"/>
  <c r="G317" i="16"/>
  <c r="G218" i="16"/>
  <c r="G210" i="16"/>
  <c r="T76" i="35"/>
  <c r="I63" i="35"/>
  <c r="U73" i="35"/>
  <c r="J60" i="35"/>
  <c r="L75" i="35"/>
  <c r="Y61" i="35"/>
  <c r="M72" i="35"/>
  <c r="Z58" i="35"/>
  <c r="AB65" i="35"/>
  <c r="P76" i="35"/>
  <c r="AC62" i="35"/>
  <c r="Q73" i="35"/>
  <c r="G193" i="17"/>
  <c r="G323" i="8"/>
  <c r="G161" i="8"/>
  <c r="G295" i="17"/>
  <c r="T64" i="35"/>
  <c r="H75" i="35"/>
  <c r="U61" i="35"/>
  <c r="I72" i="35"/>
  <c r="G319" i="17"/>
  <c r="G303" i="17"/>
  <c r="K79" i="35"/>
  <c r="X65" i="35"/>
  <c r="L76" i="35"/>
  <c r="Y62" i="35"/>
  <c r="AA77" i="35"/>
  <c r="P64" i="35"/>
  <c r="AB74" i="35"/>
  <c r="Q61" i="35"/>
  <c r="S68" i="35"/>
  <c r="G79" i="35"/>
  <c r="T65" i="35"/>
  <c r="H76" i="35"/>
  <c r="G404" i="13"/>
  <c r="G281" i="17"/>
  <c r="G263" i="14"/>
  <c r="W56" i="35"/>
  <c r="K67" i="35"/>
  <c r="W77" i="35"/>
  <c r="L64" i="35"/>
  <c r="X74" i="35"/>
  <c r="G349" i="8"/>
  <c r="G202" i="14"/>
  <c r="N71" i="35"/>
  <c r="AA57" i="35"/>
  <c r="O68" i="35"/>
  <c r="AA78" i="35"/>
  <c r="P65" i="35"/>
  <c r="G148" i="17"/>
  <c r="F70" i="35"/>
  <c r="S56" i="35"/>
  <c r="G67" i="35"/>
  <c r="S77" i="35"/>
  <c r="H64" i="35"/>
  <c r="V60" i="35"/>
  <c r="J71" i="35"/>
  <c r="W57" i="35"/>
  <c r="K68" i="35"/>
  <c r="W78" i="35"/>
  <c r="G339" i="11"/>
  <c r="G440" i="14"/>
  <c r="G148" i="8"/>
  <c r="N59" i="35"/>
  <c r="Z69" i="35"/>
  <c r="O56" i="35"/>
  <c r="AA66" i="35"/>
  <c r="O77" i="35"/>
  <c r="G389" i="17"/>
  <c r="G207" i="8"/>
  <c r="G36" i="11"/>
  <c r="G86" i="14"/>
  <c r="G203" i="8"/>
  <c r="G112" i="8"/>
  <c r="G126" i="11"/>
  <c r="G211" i="14"/>
  <c r="AC73" i="35"/>
  <c r="R60" i="35"/>
  <c r="F71" i="35"/>
  <c r="S57" i="35"/>
  <c r="G68" i="35"/>
  <c r="G194" i="14"/>
  <c r="U72" i="35"/>
  <c r="J59" i="35"/>
  <c r="V69" i="35"/>
  <c r="K56" i="35"/>
  <c r="W66" i="35"/>
  <c r="M63" i="35"/>
  <c r="Y73" i="35"/>
  <c r="N60" i="35"/>
  <c r="Z70" i="35"/>
  <c r="O57" i="35"/>
  <c r="G109" i="16"/>
  <c r="G337" i="16"/>
  <c r="G175" i="19"/>
  <c r="G56" i="35"/>
  <c r="N69" i="35"/>
  <c r="V58" i="35"/>
  <c r="AC71" i="35"/>
  <c r="M61" i="35"/>
  <c r="T74" i="35"/>
  <c r="AB63" i="35"/>
  <c r="K77" i="35"/>
  <c r="S66" i="35"/>
  <c r="Z79" i="35"/>
  <c r="J69" i="35"/>
  <c r="R58" i="35"/>
  <c r="Y71" i="35"/>
  <c r="I61" i="35"/>
  <c r="P74" i="35"/>
  <c r="X63" i="35"/>
  <c r="G77" i="35"/>
  <c r="O66" i="35"/>
  <c r="V79" i="35"/>
  <c r="F69" i="35"/>
  <c r="N58" i="35"/>
  <c r="U71" i="35"/>
  <c r="AC60" i="35"/>
  <c r="L74" i="35"/>
  <c r="T63" i="35"/>
  <c r="AA76" i="35"/>
  <c r="K66" i="35"/>
  <c r="R79" i="35"/>
  <c r="Z68" i="35"/>
  <c r="J58" i="35"/>
  <c r="Q71" i="35"/>
  <c r="Y60" i="35"/>
  <c r="H74" i="35"/>
  <c r="P63" i="35"/>
  <c r="W76" i="35"/>
  <c r="G66" i="35"/>
  <c r="G91" i="11"/>
  <c r="G200" i="17"/>
  <c r="G219" i="16"/>
  <c r="G377" i="16"/>
  <c r="G124" i="16"/>
  <c r="G430" i="16"/>
  <c r="G213" i="16"/>
  <c r="G409" i="8"/>
  <c r="G38" i="8"/>
  <c r="G82" i="13"/>
  <c r="G360" i="11"/>
  <c r="G191" i="17"/>
  <c r="G226" i="16"/>
  <c r="G231" i="16"/>
  <c r="G105" i="16"/>
  <c r="G204" i="16"/>
  <c r="G152" i="16"/>
  <c r="G349" i="16"/>
  <c r="G410" i="14"/>
  <c r="G325" i="19"/>
  <c r="N79" i="35"/>
  <c r="V68" i="35"/>
  <c r="F58" i="35"/>
  <c r="M71" i="35"/>
  <c r="U60" i="35"/>
  <c r="AB73" i="35"/>
  <c r="L63" i="35"/>
  <c r="S76" i="35"/>
  <c r="AA65" i="35"/>
  <c r="J79" i="35"/>
  <c r="R68" i="35"/>
  <c r="Z57" i="35"/>
  <c r="I71" i="35"/>
  <c r="Q60" i="35"/>
  <c r="X73" i="35"/>
  <c r="H63" i="35"/>
  <c r="O76" i="35"/>
  <c r="W65" i="35"/>
  <c r="F79" i="35"/>
  <c r="N68" i="35"/>
  <c r="V57" i="35"/>
  <c r="AC70" i="35"/>
  <c r="M60" i="35"/>
  <c r="T73" i="35"/>
  <c r="AB62" i="35"/>
  <c r="K76" i="35"/>
  <c r="S65" i="35"/>
  <c r="Z78" i="35"/>
  <c r="J68" i="35"/>
  <c r="R57" i="35"/>
  <c r="Y70" i="35"/>
  <c r="I60" i="35"/>
  <c r="P73" i="35"/>
  <c r="X62" i="35"/>
  <c r="G76" i="35"/>
  <c r="O65" i="35"/>
  <c r="G403" i="11"/>
  <c r="G333" i="17"/>
  <c r="G206" i="16"/>
  <c r="G278" i="16"/>
  <c r="G332" i="16"/>
  <c r="G114" i="16"/>
  <c r="G390" i="16"/>
  <c r="G87" i="16"/>
  <c r="G190" i="19"/>
  <c r="V78" i="35"/>
  <c r="F68" i="35"/>
  <c r="N57" i="35"/>
  <c r="U70" i="35"/>
  <c r="AC59" i="35"/>
  <c r="L73" i="35"/>
  <c r="T62" i="35"/>
  <c r="AA75" i="35"/>
  <c r="K65" i="35"/>
  <c r="R78" i="35"/>
  <c r="Z67" i="35"/>
  <c r="J57" i="35"/>
  <c r="Q70" i="35"/>
  <c r="Y59" i="35"/>
  <c r="H73" i="35"/>
  <c r="P62" i="35"/>
  <c r="W75" i="35"/>
  <c r="G65" i="35"/>
  <c r="N78" i="35"/>
  <c r="V67" i="35"/>
  <c r="F57" i="35"/>
  <c r="M70" i="35"/>
  <c r="U59" i="35"/>
  <c r="AB72" i="35"/>
  <c r="L62" i="35"/>
  <c r="S75" i="35"/>
  <c r="AA64" i="35"/>
  <c r="J78" i="35"/>
  <c r="R67" i="35"/>
  <c r="Z56" i="35"/>
  <c r="I70" i="35"/>
  <c r="Q59" i="35"/>
  <c r="X72" i="35"/>
  <c r="H62" i="35"/>
  <c r="O75" i="35"/>
  <c r="W64" i="35"/>
  <c r="G146" i="17"/>
  <c r="G294" i="16"/>
  <c r="G36" i="16"/>
  <c r="G382" i="16"/>
  <c r="G331" i="16"/>
  <c r="G176" i="16"/>
  <c r="G175" i="16"/>
  <c r="G388" i="19"/>
  <c r="F78" i="35"/>
  <c r="N67" i="35"/>
  <c r="V56" i="35"/>
  <c r="AC69" i="35"/>
  <c r="M59" i="35"/>
  <c r="T72" i="35"/>
  <c r="AB61" i="35"/>
  <c r="K75" i="35"/>
  <c r="S64" i="35"/>
  <c r="Z77" i="35"/>
  <c r="J67" i="35"/>
  <c r="R56" i="35"/>
  <c r="Y69" i="35"/>
  <c r="I59" i="35"/>
  <c r="P72" i="35"/>
  <c r="X61" i="35"/>
  <c r="G75" i="35"/>
  <c r="O64" i="35"/>
  <c r="V77" i="35"/>
  <c r="F67" i="35"/>
  <c r="N56" i="35"/>
  <c r="U69" i="35"/>
  <c r="AC58" i="35"/>
  <c r="L72" i="35"/>
  <c r="T61" i="35"/>
  <c r="AA74" i="35"/>
  <c r="K64" i="35"/>
  <c r="R77" i="35"/>
  <c r="Z66" i="35"/>
  <c r="J56" i="35"/>
  <c r="Q69" i="35"/>
  <c r="Y58" i="35"/>
  <c r="H72" i="35"/>
  <c r="P61" i="35"/>
  <c r="W74" i="35"/>
  <c r="G64" i="35"/>
  <c r="G189" i="16"/>
  <c r="N77" i="35"/>
  <c r="V66" i="35"/>
  <c r="AC79" i="35"/>
  <c r="M69" i="35"/>
  <c r="U58" i="35"/>
  <c r="AB71" i="35"/>
  <c r="L61" i="35"/>
  <c r="S74" i="35"/>
  <c r="AA63" i="35"/>
  <c r="J77" i="35"/>
  <c r="R66" i="35"/>
  <c r="Y79" i="35"/>
  <c r="I69" i="35"/>
  <c r="Q58" i="35"/>
  <c r="X71" i="35"/>
  <c r="H61" i="35"/>
  <c r="O74" i="35"/>
  <c r="W63" i="35"/>
  <c r="F77" i="35"/>
  <c r="N66" i="35"/>
  <c r="U79" i="35"/>
  <c r="AC68" i="35"/>
  <c r="M58" i="35"/>
  <c r="T71" i="35"/>
  <c r="AB60" i="35"/>
  <c r="K74" i="35"/>
  <c r="S63" i="35"/>
  <c r="Z76" i="35"/>
  <c r="J66" i="35"/>
  <c r="Q79" i="35"/>
  <c r="Y68" i="35"/>
  <c r="I58" i="35"/>
  <c r="P71" i="35"/>
  <c r="X60" i="35"/>
  <c r="G74" i="35"/>
  <c r="O63" i="35"/>
  <c r="G255" i="16"/>
  <c r="V76" i="35"/>
  <c r="F66" i="35"/>
  <c r="M79" i="35"/>
  <c r="U68" i="35"/>
  <c r="AC57" i="35"/>
  <c r="L71" i="35"/>
  <c r="T60" i="35"/>
  <c r="AA73" i="35"/>
  <c r="K63" i="35"/>
  <c r="R76" i="35"/>
  <c r="Z65" i="35"/>
  <c r="I79" i="35"/>
  <c r="Q68" i="35"/>
  <c r="Y57" i="35"/>
  <c r="H71" i="35"/>
  <c r="P60" i="35"/>
  <c r="W73" i="35"/>
  <c r="G63" i="35"/>
  <c r="N76" i="35"/>
  <c r="V65" i="35"/>
  <c r="AC78" i="35"/>
  <c r="M68" i="35"/>
  <c r="U57" i="35"/>
  <c r="AB70" i="35"/>
  <c r="L60" i="35"/>
  <c r="S73" i="35"/>
  <c r="AA62" i="35"/>
  <c r="J76" i="35"/>
  <c r="R65" i="35"/>
  <c r="Y78" i="35"/>
  <c r="I68" i="35"/>
  <c r="Q57" i="35"/>
  <c r="X70" i="35"/>
  <c r="H60" i="35"/>
  <c r="O73" i="35"/>
  <c r="W62" i="35"/>
  <c r="G31" i="16"/>
  <c r="G303" i="19"/>
  <c r="G359" i="11"/>
  <c r="G261" i="11"/>
  <c r="F76" i="35"/>
  <c r="N65" i="35"/>
  <c r="U78" i="35"/>
  <c r="AC67" i="35"/>
  <c r="M57" i="35"/>
  <c r="T70" i="35"/>
  <c r="AB59" i="35"/>
  <c r="K73" i="35"/>
  <c r="S62" i="35"/>
  <c r="Z75" i="35"/>
  <c r="J65" i="35"/>
  <c r="Q78" i="35"/>
  <c r="Y67" i="35"/>
  <c r="I57" i="35"/>
  <c r="P70" i="35"/>
  <c r="X59" i="35"/>
  <c r="G73" i="35"/>
  <c r="O62" i="35"/>
  <c r="V75" i="35"/>
  <c r="F65" i="35"/>
  <c r="M78" i="35"/>
  <c r="U67" i="35"/>
  <c r="AC56" i="35"/>
  <c r="L70" i="35"/>
  <c r="T59" i="35"/>
  <c r="AA72" i="35"/>
  <c r="K62" i="35"/>
  <c r="R75" i="35"/>
  <c r="Z64" i="35"/>
  <c r="I78" i="35"/>
  <c r="Q67" i="35"/>
  <c r="Y56" i="35"/>
  <c r="H70" i="35"/>
  <c r="P59" i="35"/>
  <c r="W72" i="35"/>
  <c r="G62" i="35"/>
  <c r="G341" i="16"/>
  <c r="G211" i="17"/>
  <c r="G403" i="16"/>
  <c r="G162" i="16"/>
  <c r="G395" i="16"/>
  <c r="G334" i="16"/>
  <c r="G58" i="9"/>
  <c r="G253" i="8"/>
  <c r="G289" i="8"/>
  <c r="G334" i="11"/>
  <c r="G26" i="17"/>
  <c r="G156" i="17"/>
  <c r="G208" i="16"/>
  <c r="G410" i="16"/>
  <c r="G73" i="16"/>
  <c r="G58" i="16"/>
  <c r="G118" i="16"/>
  <c r="G180" i="16"/>
  <c r="G365" i="14"/>
  <c r="G211" i="9"/>
  <c r="N75" i="35"/>
  <c r="V64" i="35"/>
  <c r="AC77" i="35"/>
  <c r="M67" i="35"/>
  <c r="U56" i="35"/>
  <c r="AB69" i="35"/>
  <c r="L59" i="35"/>
  <c r="S72" i="35"/>
  <c r="AA61" i="35"/>
  <c r="J75" i="35"/>
  <c r="R64" i="35"/>
  <c r="Y77" i="35"/>
  <c r="I67" i="35"/>
  <c r="Q56" i="35"/>
  <c r="X69" i="35"/>
  <c r="H59" i="35"/>
  <c r="O72" i="35"/>
  <c r="W61" i="35"/>
  <c r="F75" i="35"/>
  <c r="N64" i="35"/>
  <c r="U77" i="35"/>
  <c r="AC66" i="35"/>
  <c r="M56" i="35"/>
  <c r="T69" i="35"/>
  <c r="AB58" i="35"/>
  <c r="K72" i="35"/>
  <c r="S61" i="35"/>
  <c r="Z74" i="35"/>
  <c r="J64" i="35"/>
  <c r="Q77" i="35"/>
  <c r="Y66" i="35"/>
  <c r="I56" i="35"/>
  <c r="P69" i="35"/>
  <c r="X58" i="35"/>
  <c r="G72" i="35"/>
  <c r="O61" i="35"/>
  <c r="G377" i="17"/>
  <c r="G93" i="16"/>
  <c r="G106" i="16"/>
  <c r="G43" i="16"/>
  <c r="G171" i="9"/>
  <c r="V74" i="35"/>
  <c r="F64" i="35"/>
  <c r="M77" i="35"/>
  <c r="U66" i="35"/>
  <c r="AB79" i="35"/>
  <c r="L69" i="35"/>
  <c r="T58" i="35"/>
  <c r="AA71" i="35"/>
  <c r="K61" i="35"/>
  <c r="R74" i="35"/>
  <c r="Z63" i="35"/>
  <c r="I77" i="35"/>
  <c r="Q66" i="35"/>
  <c r="X79" i="35"/>
  <c r="H69" i="35"/>
  <c r="P58" i="35"/>
  <c r="W71" i="35"/>
  <c r="G61" i="35"/>
  <c r="N74" i="35"/>
  <c r="V63" i="35"/>
  <c r="AC76" i="35"/>
  <c r="M66" i="35"/>
  <c r="T79" i="35"/>
  <c r="AB68" i="35"/>
  <c r="L58" i="35"/>
  <c r="S71" i="35"/>
  <c r="AA60" i="35"/>
  <c r="J74" i="35"/>
  <c r="R63" i="35"/>
  <c r="Y76" i="35"/>
  <c r="I66" i="35"/>
  <c r="P79" i="35"/>
  <c r="X68" i="35"/>
  <c r="H58" i="35"/>
  <c r="O71" i="35"/>
  <c r="W60" i="35"/>
  <c r="G151" i="16"/>
  <c r="G411" i="16"/>
  <c r="G244" i="16"/>
  <c r="G107" i="16"/>
  <c r="G217" i="16"/>
  <c r="G130" i="16"/>
  <c r="G48" i="11"/>
  <c r="G16" i="17"/>
  <c r="G289" i="16"/>
  <c r="G121" i="16"/>
  <c r="G150" i="8"/>
  <c r="G85" i="8"/>
  <c r="G162" i="11"/>
  <c r="G75" i="17"/>
  <c r="G199" i="17"/>
  <c r="G216" i="16"/>
  <c r="G291" i="16"/>
  <c r="G269" i="16"/>
  <c r="G443" i="16"/>
  <c r="G177" i="16"/>
  <c r="G44" i="16"/>
  <c r="G215" i="14"/>
  <c r="G98" i="9"/>
  <c r="F74" i="35"/>
  <c r="N63" i="35"/>
  <c r="U76" i="35"/>
  <c r="AC65" i="35"/>
  <c r="L79" i="35"/>
  <c r="T68" i="35"/>
  <c r="AB57" i="35"/>
  <c r="K71" i="35"/>
  <c r="S60" i="35"/>
  <c r="Z73" i="35"/>
  <c r="J63" i="35"/>
  <c r="Q76" i="35"/>
  <c r="Y65" i="35"/>
  <c r="H79" i="35"/>
  <c r="P68" i="35"/>
  <c r="X57" i="35"/>
  <c r="G71" i="35"/>
  <c r="O60" i="35"/>
  <c r="V73" i="35"/>
  <c r="F63" i="35"/>
  <c r="M76" i="35"/>
  <c r="U65" i="35"/>
  <c r="AB78" i="35"/>
  <c r="L68" i="35"/>
  <c r="T57" i="35"/>
  <c r="AA70" i="35"/>
  <c r="K60" i="35"/>
  <c r="R73" i="35"/>
  <c r="Z62" i="35"/>
  <c r="I76" i="35"/>
  <c r="Q65" i="35"/>
  <c r="X78" i="35"/>
  <c r="H68" i="35"/>
  <c r="P57" i="35"/>
  <c r="W70" i="35"/>
  <c r="G60" i="35"/>
  <c r="G312" i="16"/>
  <c r="G79" i="16"/>
  <c r="G24" i="17"/>
  <c r="G83" i="16"/>
  <c r="G241" i="16"/>
  <c r="G239" i="16"/>
  <c r="G196" i="14"/>
  <c r="G309" i="9"/>
  <c r="N73" i="35"/>
  <c r="V62" i="35"/>
  <c r="AC75" i="35"/>
  <c r="M65" i="35"/>
  <c r="T78" i="35"/>
  <c r="AB67" i="35"/>
  <c r="L57" i="35"/>
  <c r="S70" i="35"/>
  <c r="AA59" i="35"/>
  <c r="J73" i="35"/>
  <c r="R62" i="35"/>
  <c r="Y75" i="35"/>
  <c r="I65" i="35"/>
  <c r="P78" i="35"/>
  <c r="X67" i="35"/>
  <c r="H57" i="35"/>
  <c r="O70" i="35"/>
  <c r="W59" i="35"/>
  <c r="F73" i="35"/>
  <c r="N62" i="35"/>
  <c r="U75" i="35"/>
  <c r="AC64" i="35"/>
  <c r="L78" i="35"/>
  <c r="T67" i="35"/>
  <c r="AB56" i="35"/>
  <c r="K70" i="35"/>
  <c r="S59" i="35"/>
  <c r="Z72" i="35"/>
  <c r="J62" i="35"/>
  <c r="Q75" i="35"/>
  <c r="Y64" i="35"/>
  <c r="H78" i="35"/>
  <c r="P67" i="35"/>
  <c r="X56" i="35"/>
  <c r="G70" i="35"/>
  <c r="O59" i="35"/>
  <c r="G230" i="16"/>
  <c r="G101" i="11"/>
  <c r="G298" i="17"/>
  <c r="G99" i="16"/>
  <c r="G447" i="16"/>
  <c r="G117" i="8"/>
  <c r="G159" i="8"/>
  <c r="G319" i="8"/>
  <c r="G284" i="11"/>
  <c r="G423" i="17"/>
  <c r="G292" i="17"/>
  <c r="G54" i="16"/>
  <c r="G119" i="16"/>
  <c r="G48" i="16"/>
  <c r="G137" i="16"/>
  <c r="G42" i="16"/>
  <c r="G268" i="14"/>
  <c r="G392" i="14"/>
  <c r="G273" i="9"/>
  <c r="V72" i="35"/>
  <c r="F62" i="35"/>
  <c r="M75" i="35"/>
  <c r="U64" i="35"/>
  <c r="AB77" i="35"/>
  <c r="L67" i="35"/>
  <c r="T56" i="35"/>
  <c r="AA69" i="35"/>
  <c r="K59" i="35"/>
  <c r="R72" i="35"/>
  <c r="Z61" i="35"/>
  <c r="I75" i="35"/>
  <c r="Q64" i="35"/>
  <c r="X77" i="35"/>
  <c r="H67" i="35"/>
  <c r="P56" i="35"/>
  <c r="W69" i="35"/>
  <c r="G59" i="35"/>
  <c r="N72" i="35"/>
  <c r="V61" i="35"/>
  <c r="AC74" i="35"/>
  <c r="M64" i="35"/>
  <c r="T77" i="35"/>
  <c r="AB66" i="35"/>
  <c r="L56" i="35"/>
  <c r="S69" i="35"/>
  <c r="AA58" i="35"/>
  <c r="J72" i="35"/>
  <c r="R61" i="35"/>
  <c r="Y74" i="35"/>
  <c r="I64" i="35"/>
  <c r="P77" i="35"/>
  <c r="X66" i="35"/>
  <c r="H56" i="35"/>
  <c r="O69" i="35"/>
  <c r="W58" i="35"/>
  <c r="G95" i="16"/>
  <c r="G326" i="16"/>
  <c r="G92" i="16"/>
  <c r="G104" i="16"/>
  <c r="G156" i="16"/>
  <c r="G12" i="11"/>
  <c r="G239" i="17"/>
  <c r="G73" i="17"/>
  <c r="G26" i="16"/>
  <c r="G117" i="16"/>
  <c r="G245" i="16"/>
  <c r="G253" i="16"/>
  <c r="G414" i="16"/>
  <c r="G51" i="9"/>
  <c r="F72" i="35"/>
  <c r="N61" i="35"/>
  <c r="U74" i="35"/>
  <c r="AC63" i="35"/>
  <c r="L77" i="35"/>
  <c r="T66" i="35"/>
  <c r="AA79" i="35"/>
  <c r="K69" i="35"/>
  <c r="S58" i="35"/>
  <c r="Z71" i="35"/>
  <c r="J61" i="35"/>
  <c r="Q74" i="35"/>
  <c r="Y63" i="35"/>
  <c r="H77" i="35"/>
  <c r="P66" i="35"/>
  <c r="W79" i="35"/>
  <c r="G69" i="35"/>
  <c r="O58" i="35"/>
  <c r="V71" i="35"/>
  <c r="F61" i="35"/>
  <c r="M74" i="35"/>
  <c r="U63" i="35"/>
  <c r="AB76" i="35"/>
  <c r="L66" i="35"/>
  <c r="S79" i="35"/>
  <c r="AA68" i="35"/>
  <c r="K58" i="35"/>
  <c r="R71" i="35"/>
  <c r="Z60" i="35"/>
  <c r="I74" i="35"/>
  <c r="Q63" i="35"/>
  <c r="X76" i="35"/>
  <c r="H66" i="35"/>
  <c r="O79" i="35"/>
  <c r="W68" i="35"/>
  <c r="G58" i="35"/>
  <c r="V70" i="35"/>
  <c r="F60" i="35"/>
  <c r="M73" i="35"/>
  <c r="U62" i="35"/>
  <c r="AB75" i="35"/>
  <c r="L65" i="35"/>
  <c r="S78" i="35"/>
  <c r="AA67" i="35"/>
  <c r="K57" i="35"/>
  <c r="R70" i="35"/>
  <c r="Z59" i="35"/>
  <c r="I73" i="35"/>
  <c r="Q62" i="35"/>
  <c r="X75" i="35"/>
  <c r="H65" i="35"/>
  <c r="O78" i="35"/>
  <c r="W67" i="35"/>
  <c r="G57" i="35"/>
  <c r="N70" i="35"/>
  <c r="V59" i="35"/>
  <c r="AC72" i="35"/>
  <c r="M62" i="35"/>
  <c r="T75" i="35"/>
  <c r="AB64" i="35"/>
  <c r="K78" i="35"/>
  <c r="S67" i="35"/>
  <c r="AA56" i="35"/>
  <c r="J70" i="35"/>
  <c r="R59" i="35"/>
  <c r="Y72" i="35"/>
  <c r="I62" i="35"/>
  <c r="P75" i="35"/>
  <c r="X64" i="35"/>
  <c r="G78" i="35"/>
  <c r="O67" i="35"/>
  <c r="F56" i="35"/>
  <c r="G53" i="15"/>
  <c r="G99" i="15"/>
  <c r="G148" i="15"/>
  <c r="G70" i="15"/>
  <c r="G185" i="15"/>
  <c r="G112" i="15"/>
  <c r="G441" i="15"/>
  <c r="G119" i="15"/>
  <c r="G312" i="15"/>
  <c r="G205" i="15"/>
  <c r="G239" i="15"/>
  <c r="G303" i="15"/>
  <c r="G164" i="15"/>
  <c r="G275" i="15"/>
  <c r="G377" i="15"/>
  <c r="G333" i="15"/>
  <c r="G190" i="15"/>
  <c r="G289" i="15"/>
  <c r="G432" i="15"/>
  <c r="G280" i="15"/>
  <c r="G159" i="15"/>
  <c r="G368" i="15"/>
  <c r="G325" i="15"/>
  <c r="G72" i="15"/>
  <c r="G395" i="15"/>
  <c r="G87" i="15"/>
  <c r="G135" i="15"/>
  <c r="G372" i="15"/>
  <c r="G196" i="15"/>
  <c r="G263" i="15"/>
  <c r="G299" i="15"/>
  <c r="G351" i="15"/>
  <c r="G374" i="15"/>
  <c r="G342" i="15"/>
  <c r="G306" i="15"/>
  <c r="G338" i="15"/>
  <c r="G278" i="15"/>
  <c r="G413" i="15"/>
  <c r="G341" i="15"/>
  <c r="G218" i="15"/>
  <c r="G76" i="15"/>
  <c r="G249" i="15"/>
  <c r="G363" i="15"/>
  <c r="G424" i="15"/>
  <c r="G273" i="15"/>
  <c r="G329" i="15"/>
  <c r="G89" i="15"/>
  <c r="G141" i="15"/>
  <c r="G229" i="15"/>
  <c r="G388" i="15"/>
  <c r="G277" i="15"/>
  <c r="G50" i="15"/>
  <c r="G208" i="15"/>
  <c r="G220" i="15"/>
  <c r="G345" i="15"/>
  <c r="G167" i="15"/>
  <c r="G214" i="15"/>
  <c r="G65" i="15"/>
  <c r="G23" i="15"/>
  <c r="G88" i="15"/>
  <c r="G63" i="15"/>
  <c r="G90" i="15"/>
  <c r="G39" i="15"/>
  <c r="G274" i="15"/>
  <c r="G165" i="15"/>
  <c r="G317" i="15"/>
  <c r="G122" i="15"/>
  <c r="G160" i="15"/>
  <c r="G398" i="15"/>
  <c r="G362" i="15"/>
  <c r="G262" i="15"/>
  <c r="G215" i="15"/>
  <c r="G254" i="15"/>
  <c r="G331" i="15"/>
  <c r="G425" i="15"/>
  <c r="G380" i="15"/>
  <c r="G174" i="15"/>
  <c r="G172" i="15"/>
  <c r="G48" i="15"/>
  <c r="G402" i="15"/>
  <c r="G423" i="15"/>
  <c r="G225" i="15"/>
  <c r="G183" i="15"/>
  <c r="G143" i="15"/>
  <c r="G126" i="15"/>
  <c r="G326" i="15"/>
  <c r="G231" i="15"/>
  <c r="G349" i="15"/>
  <c r="G64" i="15"/>
  <c r="G356" i="15"/>
  <c r="G195" i="15"/>
  <c r="G422" i="15"/>
  <c r="G315" i="15"/>
  <c r="G246" i="15"/>
  <c r="G369" i="15"/>
  <c r="G60" i="15"/>
  <c r="G297" i="15"/>
  <c r="G169" i="15"/>
  <c r="G105" i="15"/>
  <c r="G410" i="15"/>
  <c r="G97" i="15"/>
  <c r="G80" i="15"/>
  <c r="G393" i="15"/>
  <c r="G202" i="15"/>
  <c r="G179" i="15"/>
  <c r="G173" i="15"/>
  <c r="G156" i="15"/>
  <c r="G201" i="15"/>
  <c r="G56" i="15"/>
  <c r="G302" i="15"/>
  <c r="G442" i="15"/>
  <c r="G283" i="15"/>
  <c r="G51" i="15"/>
  <c r="G433" i="15"/>
  <c r="G269" i="15"/>
  <c r="G142" i="15"/>
  <c r="G403" i="15"/>
  <c r="G391" i="15"/>
  <c r="G298" i="15"/>
  <c r="G85" i="15"/>
  <c r="G192" i="15"/>
  <c r="G223" i="15"/>
  <c r="G347" i="15"/>
  <c r="G152" i="15"/>
  <c r="G438" i="15"/>
  <c r="G47" i="15"/>
  <c r="G343" i="15"/>
  <c r="G358" i="15"/>
  <c r="G96" i="15"/>
  <c r="G419" i="15"/>
  <c r="G279" i="15"/>
  <c r="G301" i="15"/>
  <c r="G57" i="15"/>
  <c r="G177" i="15"/>
  <c r="G235" i="15"/>
  <c r="G440" i="15"/>
  <c r="G20" i="15"/>
  <c r="G69" i="15"/>
  <c r="G66" i="15"/>
  <c r="G129" i="15"/>
  <c r="G186" i="15"/>
  <c r="G439" i="15"/>
  <c r="G138" i="15"/>
  <c r="G304" i="15"/>
  <c r="G83" i="15"/>
  <c r="G407" i="15"/>
  <c r="G379" i="15"/>
  <c r="G307" i="15"/>
  <c r="G375" i="15"/>
  <c r="G394" i="15"/>
  <c r="G359" i="15"/>
  <c r="G115" i="15"/>
  <c r="G272" i="15"/>
  <c r="G34" i="15"/>
  <c r="G251" i="15"/>
  <c r="G217" i="15"/>
  <c r="G401" i="15"/>
  <c r="G386" i="15"/>
  <c r="G417" i="15"/>
  <c r="G27" i="15"/>
  <c r="G171" i="15"/>
  <c r="G74" i="15"/>
  <c r="G227" i="15"/>
  <c r="G446" i="15"/>
  <c r="G121" i="15"/>
  <c r="G350" i="10"/>
  <c r="G96" i="10"/>
  <c r="G415" i="10"/>
  <c r="G139" i="10"/>
  <c r="G175" i="10"/>
  <c r="G447" i="10"/>
  <c r="G287" i="10"/>
  <c r="G177" i="10"/>
  <c r="G229" i="10"/>
  <c r="G413" i="10"/>
  <c r="G397" i="10"/>
  <c r="G75" i="10"/>
  <c r="G298" i="10"/>
  <c r="G334" i="10"/>
  <c r="G189" i="10"/>
  <c r="G250" i="10"/>
  <c r="G268" i="10"/>
  <c r="G335" i="10"/>
  <c r="G249" i="10"/>
  <c r="G125" i="10"/>
  <c r="G89" i="10"/>
  <c r="G83" i="10"/>
  <c r="G104" i="10"/>
  <c r="G76" i="10"/>
  <c r="G425" i="10"/>
  <c r="G362" i="10"/>
  <c r="G420" i="10"/>
  <c r="G341" i="10"/>
  <c r="G155" i="10"/>
  <c r="G230" i="10"/>
  <c r="G369" i="10"/>
  <c r="G256" i="10"/>
  <c r="G213" i="10"/>
  <c r="G193" i="10"/>
  <c r="G341" i="12"/>
  <c r="G222" i="12"/>
  <c r="G57" i="12"/>
  <c r="G92" i="12"/>
  <c r="G19" i="12"/>
  <c r="G399" i="12"/>
  <c r="G117" i="12"/>
  <c r="G391" i="12"/>
  <c r="G89" i="12"/>
  <c r="G162" i="12"/>
  <c r="G389" i="12"/>
  <c r="G88" i="12"/>
  <c r="G349" i="12"/>
  <c r="G27" i="12"/>
  <c r="G78" i="12"/>
  <c r="G436" i="12"/>
  <c r="G371" i="9"/>
  <c r="G129" i="9"/>
  <c r="G177" i="9"/>
  <c r="G223" i="9"/>
  <c r="G401" i="9"/>
  <c r="G305" i="9"/>
  <c r="G265" i="9"/>
  <c r="G251" i="9"/>
  <c r="G254" i="14"/>
  <c r="G88" i="14"/>
  <c r="G125" i="14"/>
  <c r="G108" i="19"/>
  <c r="G118" i="19"/>
  <c r="G336" i="9"/>
  <c r="G308" i="9"/>
  <c r="G354" i="9"/>
  <c r="G400" i="9"/>
  <c r="G325" i="9"/>
  <c r="G301" i="9"/>
  <c r="G326" i="9"/>
  <c r="G34" i="9"/>
  <c r="G220" i="8"/>
  <c r="G421" i="8"/>
  <c r="G229" i="8"/>
  <c r="G334" i="8"/>
  <c r="G126" i="8"/>
  <c r="G54" i="13"/>
  <c r="G59" i="13"/>
  <c r="G82" i="11"/>
  <c r="G268" i="11"/>
  <c r="G420" i="17"/>
  <c r="G418" i="17"/>
  <c r="G61" i="17"/>
  <c r="G338" i="17"/>
  <c r="G416" i="17"/>
  <c r="G39" i="17"/>
  <c r="G446" i="16"/>
  <c r="G136" i="16"/>
  <c r="G276" i="16"/>
  <c r="G129" i="16"/>
  <c r="G401" i="16"/>
  <c r="G159" i="16"/>
  <c r="G59" i="16"/>
  <c r="G243" i="16"/>
  <c r="G205" i="16"/>
  <c r="G328" i="16"/>
  <c r="G372" i="16"/>
  <c r="G305" i="16"/>
  <c r="G188" i="16"/>
  <c r="G361" i="16"/>
  <c r="G412" i="16"/>
  <c r="G150" i="14"/>
  <c r="G244" i="14"/>
  <c r="G394" i="14"/>
  <c r="G77" i="14"/>
  <c r="G119" i="14"/>
  <c r="G308" i="19"/>
  <c r="G127" i="19"/>
  <c r="G55" i="9"/>
  <c r="G319" i="9"/>
  <c r="G39" i="9"/>
  <c r="G406" i="9"/>
  <c r="G133" i="9"/>
  <c r="G213" i="9"/>
  <c r="G196" i="9"/>
  <c r="G232" i="9"/>
  <c r="G287" i="9"/>
  <c r="G339" i="14"/>
  <c r="G166" i="14"/>
  <c r="G383" i="19"/>
  <c r="G263" i="19"/>
  <c r="G438" i="9"/>
  <c r="G123" i="9"/>
  <c r="G398" i="9"/>
  <c r="G154" i="9"/>
  <c r="G267" i="9"/>
  <c r="G163" i="9"/>
  <c r="G331" i="9"/>
  <c r="G218" i="9"/>
  <c r="G91" i="9"/>
  <c r="G192" i="13"/>
  <c r="G177" i="13"/>
  <c r="G424" i="17"/>
  <c r="G200" i="19"/>
  <c r="G169" i="19"/>
  <c r="G294" i="9"/>
  <c r="G103" i="9"/>
  <c r="G102" i="9"/>
  <c r="G63" i="9"/>
  <c r="G315" i="9"/>
  <c r="G41" i="9"/>
  <c r="G106" i="9"/>
  <c r="G404" i="9"/>
  <c r="G192" i="9"/>
  <c r="G164" i="8"/>
  <c r="G303" i="8"/>
  <c r="G109" i="8"/>
  <c r="G242" i="8"/>
  <c r="G282" i="8"/>
  <c r="G92" i="13"/>
  <c r="G357" i="13"/>
  <c r="G319" i="11"/>
  <c r="G189" i="11"/>
  <c r="G410" i="17"/>
  <c r="G254" i="17"/>
  <c r="G152" i="17"/>
  <c r="G375" i="17"/>
  <c r="G126" i="17"/>
  <c r="G202" i="17"/>
  <c r="G426" i="16"/>
  <c r="G299" i="16"/>
  <c r="G27" i="16"/>
  <c r="G142" i="16"/>
  <c r="G47" i="16"/>
  <c r="G33" i="16"/>
  <c r="G438" i="16"/>
  <c r="G123" i="16"/>
  <c r="G193" i="16"/>
  <c r="G375" i="16"/>
  <c r="G221" i="16"/>
  <c r="G308" i="16"/>
  <c r="G15" i="16"/>
  <c r="G333" i="16"/>
  <c r="G46" i="16"/>
  <c r="G57" i="14"/>
  <c r="G242" i="14"/>
  <c r="G302" i="14"/>
  <c r="G184" i="14"/>
  <c r="G156" i="19"/>
  <c r="G321" i="19"/>
  <c r="G166" i="19"/>
  <c r="G172" i="9"/>
  <c r="G37" i="9"/>
  <c r="G151" i="9"/>
  <c r="G256" i="9"/>
  <c r="G168" i="9"/>
  <c r="G220" i="9"/>
  <c r="G369" i="9"/>
  <c r="G160" i="9"/>
  <c r="G75" i="9"/>
  <c r="G174" i="17"/>
  <c r="G123" i="13"/>
  <c r="G62" i="17"/>
  <c r="G358" i="14"/>
  <c r="G388" i="14"/>
  <c r="G376" i="14"/>
  <c r="G55" i="14"/>
  <c r="G206" i="19"/>
  <c r="G349" i="19"/>
  <c r="G103" i="19"/>
  <c r="G441" i="9"/>
  <c r="G104" i="9"/>
  <c r="G345" i="9"/>
  <c r="G74" i="9"/>
  <c r="G373" i="9"/>
  <c r="G89" i="9"/>
  <c r="G421" i="9"/>
  <c r="G351" i="9"/>
  <c r="G443" i="9"/>
  <c r="G305" i="13"/>
  <c r="G318" i="17"/>
  <c r="G417" i="17"/>
  <c r="G133" i="17"/>
  <c r="G424" i="8"/>
  <c r="G244" i="8"/>
  <c r="G387" i="8"/>
  <c r="G225" i="8"/>
  <c r="G324" i="8"/>
  <c r="G341" i="13"/>
  <c r="G211" i="13"/>
  <c r="G364" i="11"/>
  <c r="G220" i="11"/>
  <c r="G352" i="17"/>
  <c r="G130" i="17"/>
  <c r="G113" i="17"/>
  <c r="G436" i="17"/>
  <c r="G49" i="17"/>
  <c r="G394" i="17"/>
  <c r="G94" i="17"/>
  <c r="G184" i="16"/>
  <c r="G398" i="16"/>
  <c r="G126" i="16"/>
  <c r="G432" i="16"/>
  <c r="G88" i="16"/>
  <c r="G194" i="16"/>
  <c r="G171" i="16"/>
  <c r="G166" i="16"/>
  <c r="G17" i="16"/>
  <c r="G259" i="16"/>
  <c r="G279" i="16"/>
  <c r="G57" i="16"/>
  <c r="G373" i="16"/>
  <c r="G96" i="16"/>
  <c r="G168" i="14"/>
  <c r="G291" i="14"/>
  <c r="G30" i="14"/>
  <c r="G193" i="14"/>
  <c r="G208" i="14"/>
  <c r="G164" i="19"/>
  <c r="G291" i="19"/>
  <c r="G304" i="19"/>
  <c r="G36" i="9"/>
  <c r="G158" i="9"/>
  <c r="G92" i="9"/>
  <c r="G342" i="9"/>
  <c r="G108" i="9"/>
  <c r="G321" i="9"/>
  <c r="G247" i="9"/>
  <c r="G295" i="9"/>
  <c r="G221" i="9"/>
  <c r="G175" i="13"/>
  <c r="G49" i="8"/>
  <c r="G78" i="8"/>
  <c r="G66" i="8"/>
  <c r="G360" i="8"/>
  <c r="G57" i="8"/>
  <c r="G437" i="13"/>
  <c r="G80" i="13"/>
  <c r="G317" i="11"/>
  <c r="G147" i="11"/>
  <c r="G307" i="17"/>
  <c r="G22" i="17"/>
  <c r="G213" i="17"/>
  <c r="G445" i="17"/>
  <c r="G361" i="17"/>
  <c r="G95" i="17"/>
  <c r="G405" i="17"/>
  <c r="G157" i="16"/>
  <c r="G250" i="16"/>
  <c r="G222" i="16"/>
  <c r="G307" i="16"/>
  <c r="G357" i="16"/>
  <c r="G260" i="16"/>
  <c r="G50" i="16"/>
  <c r="G68" i="16"/>
  <c r="G324" i="16"/>
  <c r="G147" i="16"/>
  <c r="G249" i="16"/>
  <c r="G327" i="16"/>
  <c r="G161" i="16"/>
  <c r="G274" i="16"/>
  <c r="G41" i="14"/>
  <c r="G222" i="14"/>
  <c r="G444" i="14"/>
  <c r="G255" i="14"/>
  <c r="G309" i="14"/>
  <c r="G212" i="19"/>
  <c r="G312" i="19"/>
  <c r="G135" i="19"/>
  <c r="G428" i="9"/>
  <c r="G175" i="9"/>
  <c r="G100" i="9"/>
  <c r="G237" i="9"/>
  <c r="G60" i="9"/>
  <c r="G16" i="9"/>
  <c r="G317" i="9"/>
  <c r="G157" i="9"/>
  <c r="G83" i="9"/>
  <c r="G145" i="17"/>
  <c r="G95" i="8"/>
  <c r="G173" i="8"/>
  <c r="G352" i="8"/>
  <c r="G332" i="8"/>
  <c r="G74" i="8"/>
  <c r="G421" i="13"/>
  <c r="G202" i="13"/>
  <c r="G57" i="11"/>
  <c r="G409" i="11"/>
  <c r="G439" i="17"/>
  <c r="G74" i="17"/>
  <c r="G246" i="17"/>
  <c r="G131" i="17"/>
  <c r="G277" i="17"/>
  <c r="G127" i="17"/>
  <c r="G97" i="17"/>
  <c r="G321" i="16"/>
  <c r="G427" i="16"/>
  <c r="G116" i="16"/>
  <c r="G182" i="16"/>
  <c r="G295" i="16"/>
  <c r="G345" i="16"/>
  <c r="G113" i="16"/>
  <c r="G125" i="16"/>
  <c r="G383" i="16"/>
  <c r="G286" i="16"/>
  <c r="G235" i="16"/>
  <c r="G407" i="16"/>
  <c r="G350" i="16"/>
  <c r="G318" i="16"/>
  <c r="G59" i="14"/>
  <c r="G347" i="14"/>
  <c r="G229" i="14"/>
  <c r="G391" i="14"/>
  <c r="G48" i="14"/>
  <c r="G370" i="19"/>
  <c r="G273" i="19"/>
  <c r="G157" i="19"/>
  <c r="G312" i="9"/>
  <c r="G99" i="9"/>
  <c r="G45" i="9"/>
  <c r="G174" i="9"/>
  <c r="G300" i="9"/>
  <c r="G62" i="9"/>
  <c r="G392" i="9"/>
  <c r="G105" i="9"/>
  <c r="G297" i="17"/>
  <c r="G419" i="17"/>
  <c r="G404" i="17"/>
  <c r="G415" i="17"/>
  <c r="G310" i="17"/>
  <c r="G40" i="17"/>
  <c r="G225" i="17"/>
  <c r="G115" i="16"/>
  <c r="G143" i="16"/>
  <c r="G18" i="16"/>
  <c r="G24" i="16"/>
  <c r="G89" i="16"/>
  <c r="G266" i="16"/>
  <c r="G287" i="16"/>
  <c r="G316" i="16"/>
  <c r="G202" i="16"/>
  <c r="G141" i="16"/>
  <c r="G265" i="16"/>
  <c r="G20" i="16"/>
  <c r="G52" i="16"/>
  <c r="G131" i="16"/>
  <c r="G210" i="14"/>
  <c r="G160" i="14"/>
  <c r="G355" i="14"/>
  <c r="G385" i="14"/>
  <c r="G132" i="14"/>
  <c r="G88" i="19"/>
  <c r="G437" i="19"/>
  <c r="G268" i="19"/>
  <c r="G146" i="9"/>
  <c r="G228" i="9"/>
  <c r="G352" i="9"/>
  <c r="G264" i="9"/>
  <c r="G14" i="9"/>
  <c r="G67" i="9"/>
  <c r="G209" i="9"/>
  <c r="G296" i="9"/>
  <c r="G406" i="17"/>
  <c r="G315" i="17"/>
  <c r="G425" i="17"/>
  <c r="G241" i="8"/>
  <c r="G14" i="8"/>
  <c r="G416" i="8"/>
  <c r="G84" i="13"/>
  <c r="G392" i="8"/>
  <c r="G221" i="8"/>
  <c r="G209" i="8"/>
  <c r="G61" i="8"/>
  <c r="G22" i="8"/>
  <c r="G154" i="8"/>
  <c r="G406" i="13"/>
  <c r="G13" i="11"/>
  <c r="G230" i="11"/>
  <c r="G80" i="17"/>
  <c r="G165" i="17"/>
  <c r="G261" i="17"/>
  <c r="G154" i="17"/>
  <c r="G365" i="17"/>
  <c r="G84" i="17"/>
  <c r="G122" i="16"/>
  <c r="G34" i="16"/>
  <c r="G347" i="16"/>
  <c r="G370" i="16"/>
  <c r="G273" i="16"/>
  <c r="G103" i="16"/>
  <c r="G200" i="16"/>
  <c r="G70" i="16"/>
  <c r="G358" i="16"/>
  <c r="G367" i="16"/>
  <c r="G45" i="16"/>
  <c r="G346" i="16"/>
  <c r="G140" i="16"/>
  <c r="G285" i="16"/>
  <c r="G323" i="14"/>
  <c r="G368" i="14"/>
  <c r="G158" i="14"/>
  <c r="G221" i="14"/>
  <c r="G13" i="14"/>
  <c r="G258" i="19"/>
  <c r="G315" i="19"/>
  <c r="G86" i="19"/>
  <c r="G119" i="9"/>
  <c r="G249" i="9"/>
  <c r="G341" i="9"/>
  <c r="G323" i="9"/>
  <c r="G348" i="9"/>
  <c r="G446" i="9"/>
  <c r="G15" i="9"/>
  <c r="G200" i="9"/>
  <c r="G318" i="13"/>
  <c r="G172" i="17"/>
  <c r="G346" i="8"/>
  <c r="G331" i="8"/>
  <c r="G418" i="8"/>
  <c r="G88" i="8"/>
  <c r="G375" i="8"/>
  <c r="G294" i="8"/>
  <c r="G154" i="13"/>
  <c r="G179" i="11"/>
  <c r="G106" i="11"/>
  <c r="G442" i="17"/>
  <c r="G168" i="17"/>
  <c r="G314" i="17"/>
  <c r="G123" i="17"/>
  <c r="G240" i="17"/>
  <c r="G19" i="17"/>
  <c r="G399" i="16"/>
  <c r="G170" i="16"/>
  <c r="G69" i="16"/>
  <c r="G232" i="16"/>
  <c r="G248" i="16"/>
  <c r="G338" i="16"/>
  <c r="G195" i="16"/>
  <c r="G422" i="16"/>
  <c r="G81" i="16"/>
  <c r="G385" i="16"/>
  <c r="G236" i="16"/>
  <c r="G256" i="16"/>
  <c r="G439" i="16"/>
  <c r="G433" i="16"/>
  <c r="G348" i="16"/>
  <c r="G353" i="14"/>
  <c r="G130" i="14"/>
  <c r="G315" i="14"/>
  <c r="G373" i="14"/>
  <c r="G105" i="14"/>
  <c r="G143" i="19"/>
  <c r="G62" i="19"/>
  <c r="G366" i="19"/>
  <c r="G28" i="9"/>
  <c r="G147" i="9"/>
  <c r="G169" i="9"/>
  <c r="G426" i="9"/>
  <c r="G339" i="9"/>
  <c r="G291" i="9"/>
  <c r="G230" i="9"/>
  <c r="G24" i="9"/>
  <c r="G334" i="17"/>
  <c r="G255" i="8"/>
  <c r="G415" i="8"/>
  <c r="G359" i="13"/>
  <c r="G422" i="8"/>
  <c r="G199" i="8"/>
  <c r="G304" i="8"/>
  <c r="G340" i="8"/>
  <c r="G437" i="8"/>
  <c r="G390" i="8"/>
  <c r="G224" i="13"/>
  <c r="G221" i="11"/>
  <c r="G17" i="17"/>
  <c r="G90" i="17"/>
  <c r="G362" i="17"/>
  <c r="G122" i="17"/>
  <c r="G373" i="17"/>
  <c r="G223" i="17"/>
  <c r="G28" i="16"/>
  <c r="G35" i="16"/>
  <c r="G415" i="16"/>
  <c r="G158" i="16"/>
  <c r="G271" i="16"/>
  <c r="G67" i="16"/>
  <c r="G292" i="16"/>
  <c r="G360" i="16"/>
  <c r="G82" i="16"/>
  <c r="G138" i="16"/>
  <c r="G145" i="16"/>
  <c r="G409" i="16"/>
  <c r="G342" i="16"/>
  <c r="G335" i="16"/>
  <c r="G262" i="16"/>
  <c r="G337" i="14"/>
  <c r="G271" i="14"/>
  <c r="G423" i="14"/>
  <c r="G67" i="14"/>
  <c r="G103" i="14"/>
  <c r="G285" i="19"/>
  <c r="G250" i="19"/>
  <c r="G332" i="19"/>
  <c r="G346" i="9"/>
  <c r="G189" i="9"/>
  <c r="G26" i="9"/>
  <c r="G80" i="9"/>
  <c r="G126" i="9"/>
  <c r="G437" i="9"/>
  <c r="G53" i="9"/>
  <c r="G38" i="9"/>
  <c r="G46" i="13"/>
  <c r="G214" i="13"/>
  <c r="G418" i="11"/>
  <c r="G221" i="17"/>
  <c r="G237" i="17"/>
  <c r="G108" i="17"/>
  <c r="G285" i="17"/>
  <c r="G431" i="17"/>
  <c r="G421" i="17"/>
  <c r="G246" i="16"/>
  <c r="G240" i="16"/>
  <c r="G252" i="16"/>
  <c r="G281" i="16"/>
  <c r="G197" i="16"/>
  <c r="G314" i="16"/>
  <c r="G325" i="16"/>
  <c r="G371" i="16"/>
  <c r="G284" i="16"/>
  <c r="G251" i="16"/>
  <c r="G223" i="16"/>
  <c r="G163" i="16"/>
  <c r="G128" i="16"/>
  <c r="G441" i="16"/>
  <c r="G424" i="16"/>
  <c r="G282" i="14"/>
  <c r="G275" i="14"/>
  <c r="G96" i="14"/>
  <c r="G36" i="14"/>
  <c r="G398" i="14"/>
  <c r="G178" i="19"/>
  <c r="G215" i="19"/>
  <c r="G36" i="19"/>
  <c r="G140" i="9"/>
  <c r="G82" i="9"/>
  <c r="G101" i="9"/>
  <c r="G419" i="9"/>
  <c r="G246" i="9"/>
  <c r="G388" i="9"/>
  <c r="G391" i="9"/>
  <c r="G385" i="9"/>
  <c r="G418" i="13"/>
  <c r="G137" i="13"/>
  <c r="G228" i="13"/>
  <c r="G72" i="13"/>
  <c r="G271" i="13"/>
  <c r="G322" i="13"/>
  <c r="G223" i="13"/>
  <c r="G284" i="13"/>
  <c r="G118" i="13"/>
  <c r="G384" i="13"/>
  <c r="G255" i="13"/>
  <c r="G74" i="13"/>
  <c r="G69" i="13"/>
  <c r="G63" i="13"/>
  <c r="G293" i="13"/>
  <c r="G201" i="13"/>
  <c r="G250" i="13"/>
  <c r="G377" i="13"/>
  <c r="G110" i="13"/>
  <c r="G116" i="13"/>
  <c r="G19" i="13"/>
  <c r="G337" i="13"/>
  <c r="G78" i="13"/>
  <c r="G382" i="13"/>
  <c r="G41" i="13"/>
  <c r="G378" i="13"/>
  <c r="G91" i="13"/>
  <c r="G317" i="13"/>
  <c r="G99" i="13"/>
  <c r="G165" i="13"/>
  <c r="G282" i="13"/>
  <c r="G275" i="13"/>
  <c r="G253" i="13"/>
  <c r="G150" i="13"/>
  <c r="G276" i="13"/>
  <c r="G398" i="13"/>
  <c r="G238" i="13"/>
  <c r="G428" i="13"/>
  <c r="G156" i="13"/>
  <c r="G373" i="13"/>
  <c r="G27" i="13"/>
  <c r="G33" i="13"/>
  <c r="G193" i="13"/>
  <c r="G142" i="13"/>
  <c r="G124" i="13"/>
  <c r="G414" i="13"/>
  <c r="G68" i="13"/>
  <c r="G162" i="13"/>
  <c r="G17" i="13"/>
  <c r="G396" i="13"/>
  <c r="G302" i="13"/>
  <c r="G30" i="13"/>
  <c r="G292" i="13"/>
  <c r="G149" i="13"/>
  <c r="G31" i="13"/>
  <c r="G447" i="13"/>
  <c r="G251" i="13"/>
  <c r="G61" i="13"/>
  <c r="G93" i="13"/>
  <c r="G24" i="13"/>
  <c r="G375" i="13"/>
  <c r="G171" i="13"/>
  <c r="G215" i="13"/>
  <c r="G134" i="13"/>
  <c r="G331" i="13"/>
  <c r="G412" i="13"/>
  <c r="G98" i="13"/>
  <c r="G48" i="13"/>
  <c r="G23" i="13"/>
  <c r="G254" i="13"/>
  <c r="G212" i="13"/>
  <c r="G422" i="13"/>
  <c r="G108" i="13"/>
  <c r="G425" i="13"/>
  <c r="G170" i="13"/>
  <c r="G360" i="13"/>
  <c r="G342" i="13"/>
  <c r="G269" i="13"/>
  <c r="G240" i="13"/>
  <c r="G136" i="13"/>
  <c r="G88" i="13"/>
  <c r="G295" i="13"/>
  <c r="G388" i="13"/>
  <c r="G43" i="13"/>
  <c r="G32" i="13"/>
  <c r="G217" i="13"/>
  <c r="G213" i="13"/>
  <c r="G291" i="13"/>
  <c r="G288" i="13"/>
  <c r="G138" i="13"/>
  <c r="G39" i="13"/>
  <c r="G28" i="13"/>
  <c r="G204" i="13"/>
  <c r="G316" i="13"/>
  <c r="G194" i="13"/>
  <c r="G336" i="13"/>
  <c r="G15" i="13"/>
  <c r="G427" i="13"/>
  <c r="G83" i="13"/>
  <c r="G431" i="13"/>
  <c r="G229" i="13"/>
  <c r="G235" i="13"/>
  <c r="G370" i="13"/>
  <c r="G145" i="13"/>
  <c r="G362" i="13"/>
  <c r="G188" i="13"/>
  <c r="G281" i="13"/>
  <c r="G191" i="13"/>
  <c r="G390" i="13"/>
  <c r="G206" i="13"/>
  <c r="G151" i="13"/>
  <c r="G115" i="13"/>
  <c r="G280" i="13"/>
  <c r="G301" i="13"/>
  <c r="G436" i="13"/>
  <c r="G327" i="13"/>
  <c r="G435" i="13"/>
  <c r="G344" i="13"/>
  <c r="G313" i="13"/>
  <c r="G207" i="13"/>
  <c r="G199" i="13"/>
  <c r="G218" i="13"/>
  <c r="G167" i="13"/>
  <c r="G356" i="13"/>
  <c r="G246" i="13"/>
  <c r="G236" i="13"/>
  <c r="G20" i="13"/>
  <c r="G369" i="13"/>
  <c r="G267" i="13"/>
  <c r="G296" i="13"/>
  <c r="G147" i="13"/>
  <c r="G324" i="13"/>
  <c r="G187" i="13"/>
  <c r="G285" i="13"/>
  <c r="G71" i="13"/>
  <c r="G304" i="13"/>
  <c r="G289" i="13"/>
  <c r="G128" i="13"/>
  <c r="G315" i="13"/>
  <c r="G361" i="13"/>
  <c r="G105" i="13"/>
  <c r="G385" i="13"/>
  <c r="G96" i="13"/>
  <c r="G364" i="13"/>
  <c r="G26" i="13"/>
  <c r="G237" i="13"/>
  <c r="G243" i="13"/>
  <c r="G130" i="13"/>
  <c r="G265" i="13"/>
  <c r="G44" i="13"/>
  <c r="G348" i="13"/>
  <c r="G196" i="13"/>
  <c r="G391" i="13"/>
  <c r="G372" i="13"/>
  <c r="G42" i="13"/>
  <c r="G16" i="13"/>
  <c r="G189" i="13"/>
  <c r="G440" i="13"/>
  <c r="G367" i="13"/>
  <c r="G320" i="13"/>
  <c r="G294" i="13"/>
  <c r="G166" i="13"/>
  <c r="G409" i="13"/>
  <c r="G272" i="13"/>
  <c r="G332" i="13"/>
  <c r="G53" i="13"/>
  <c r="G430" i="13"/>
  <c r="G263" i="13"/>
  <c r="G73" i="13"/>
  <c r="G363" i="13"/>
  <c r="G392" i="13"/>
  <c r="G241" i="13"/>
  <c r="G444" i="13"/>
  <c r="G222" i="13"/>
  <c r="G233" i="13"/>
  <c r="G52" i="13"/>
  <c r="G279" i="13"/>
  <c r="G60" i="13"/>
  <c r="G374" i="13"/>
  <c r="G125" i="13"/>
  <c r="G438" i="13"/>
  <c r="G335" i="13"/>
  <c r="G314" i="13"/>
  <c r="G133" i="13"/>
  <c r="G432" i="13"/>
  <c r="G266" i="13"/>
  <c r="G58" i="13"/>
  <c r="G90" i="13"/>
  <c r="G178" i="13"/>
  <c r="G183" i="13"/>
  <c r="G413" i="13"/>
  <c r="G169" i="13"/>
  <c r="G248" i="13"/>
  <c r="G408" i="13"/>
  <c r="G423" i="13"/>
  <c r="G186" i="13"/>
  <c r="G395" i="13"/>
  <c r="G210" i="13"/>
  <c r="G126" i="13"/>
  <c r="G22" i="13"/>
  <c r="G439" i="13"/>
  <c r="G366" i="13"/>
  <c r="G157" i="13"/>
  <c r="G297" i="13"/>
  <c r="G399" i="13"/>
  <c r="G245" i="13"/>
  <c r="G38" i="13"/>
  <c r="G311" i="13"/>
  <c r="G114" i="13"/>
  <c r="G209" i="13"/>
  <c r="G264" i="13"/>
  <c r="G268" i="13"/>
  <c r="G198" i="13"/>
  <c r="G405" i="13"/>
  <c r="G303" i="13"/>
  <c r="G227" i="13"/>
  <c r="G101" i="13"/>
  <c r="G103" i="13"/>
  <c r="G200" i="13"/>
  <c r="G21" i="13"/>
  <c r="G132" i="13"/>
  <c r="G383" i="13"/>
  <c r="G179" i="13"/>
  <c r="G358" i="13"/>
  <c r="G184" i="13"/>
  <c r="G107" i="13"/>
  <c r="G135" i="13"/>
  <c r="G139" i="13"/>
  <c r="G411" i="13"/>
  <c r="G346" i="13"/>
  <c r="G244" i="13"/>
  <c r="G131" i="13"/>
  <c r="G143" i="13"/>
  <c r="G104" i="13"/>
  <c r="G321" i="13"/>
  <c r="G113" i="13"/>
  <c r="G394" i="13"/>
  <c r="G51" i="13"/>
  <c r="G340" i="13"/>
  <c r="G158" i="13"/>
  <c r="G190" i="13"/>
  <c r="G420" i="13"/>
  <c r="G94" i="13"/>
  <c r="G77" i="13"/>
  <c r="G155" i="13"/>
  <c r="G380" i="13"/>
  <c r="G50" i="13"/>
  <c r="G62" i="13"/>
  <c r="G307" i="13"/>
  <c r="G163" i="13"/>
  <c r="G95" i="13"/>
  <c r="G18" i="13"/>
  <c r="G319" i="13"/>
  <c r="G160" i="13"/>
  <c r="G144" i="13"/>
  <c r="G47" i="13"/>
  <c r="G381" i="13"/>
  <c r="G298" i="13"/>
  <c r="G441" i="13"/>
  <c r="G259" i="13"/>
  <c r="G256" i="13"/>
  <c r="G350" i="13"/>
  <c r="G376" i="13"/>
  <c r="G247" i="13"/>
  <c r="G127" i="13"/>
  <c r="G400" i="13"/>
  <c r="G122" i="13"/>
  <c r="G343" i="13"/>
  <c r="G36" i="13"/>
  <c r="G141" i="13"/>
  <c r="G310" i="13"/>
  <c r="G300" i="13"/>
  <c r="G221" i="13"/>
  <c r="G407" i="13"/>
  <c r="G79" i="13"/>
  <c r="G278" i="13"/>
  <c r="G434" i="13"/>
  <c r="G57" i="13"/>
  <c r="G148" i="13"/>
  <c r="G70" i="13"/>
  <c r="G55" i="13"/>
  <c r="G389" i="13"/>
  <c r="G368" i="13"/>
  <c r="G76" i="13"/>
  <c r="G40" i="13"/>
  <c r="G112" i="13"/>
  <c r="G239" i="13"/>
  <c r="G161" i="13"/>
  <c r="G164" i="13"/>
  <c r="G419" i="13"/>
  <c r="G338" i="13"/>
  <c r="G181" i="13"/>
  <c r="G252" i="13"/>
  <c r="G29" i="13"/>
  <c r="G117" i="13"/>
  <c r="G182" i="13"/>
  <c r="G433" i="13"/>
  <c r="G371" i="13"/>
  <c r="G334" i="13"/>
  <c r="G308" i="13"/>
  <c r="G86" i="13"/>
  <c r="G347" i="13"/>
  <c r="G230" i="13"/>
  <c r="G97" i="13"/>
  <c r="G352" i="13"/>
  <c r="G257" i="13"/>
  <c r="G219" i="13"/>
  <c r="G56" i="13"/>
  <c r="G37" i="13"/>
  <c r="G379" i="13"/>
  <c r="G290" i="13"/>
  <c r="G49" i="13"/>
  <c r="G261" i="13"/>
  <c r="G403" i="13"/>
  <c r="G25" i="13"/>
  <c r="G333" i="13"/>
  <c r="G174" i="13"/>
  <c r="G416" i="13"/>
  <c r="G387" i="13"/>
  <c r="G277" i="13"/>
  <c r="G67" i="13"/>
  <c r="G12" i="13"/>
  <c r="G146" i="13"/>
  <c r="G386" i="13"/>
  <c r="G65" i="13"/>
  <c r="G64" i="13"/>
  <c r="G442" i="13"/>
  <c r="G306" i="13"/>
  <c r="G121" i="13"/>
  <c r="G397" i="13"/>
  <c r="G85" i="13"/>
  <c r="G353" i="13"/>
  <c r="G81" i="13"/>
  <c r="G216" i="13"/>
  <c r="G45" i="13"/>
  <c r="G208" i="13"/>
  <c r="G355" i="13"/>
  <c r="G159" i="13"/>
  <c r="G274" i="13"/>
  <c r="G323" i="13"/>
  <c r="G446" i="13"/>
  <c r="G232" i="13"/>
  <c r="G234" i="13"/>
  <c r="G220" i="13"/>
  <c r="G75" i="13"/>
  <c r="G167" i="8"/>
  <c r="G308" i="8"/>
  <c r="G184" i="8"/>
  <c r="G200" i="8"/>
  <c r="G374" i="8"/>
  <c r="G113" i="8"/>
  <c r="G412" i="8"/>
  <c r="G326" i="13"/>
  <c r="G129" i="13"/>
  <c r="G173" i="13"/>
  <c r="G87" i="13"/>
  <c r="G283" i="13"/>
  <c r="G35" i="13"/>
  <c r="G185" i="13"/>
  <c r="G156" i="10"/>
  <c r="G235" i="10"/>
  <c r="G119" i="13"/>
  <c r="G309" i="13"/>
  <c r="G445" i="13"/>
  <c r="G345" i="13"/>
  <c r="G225" i="13"/>
  <c r="G231" i="13"/>
  <c r="G100" i="13"/>
  <c r="G410" i="13"/>
  <c r="G242" i="13"/>
  <c r="G205" i="13"/>
  <c r="G330" i="13"/>
  <c r="G203" i="13"/>
  <c r="G168" i="13"/>
  <c r="G140" i="13"/>
  <c r="G351" i="13"/>
  <c r="G415" i="13"/>
  <c r="G262" i="13"/>
  <c r="G299" i="13"/>
  <c r="G152" i="13"/>
  <c r="G172" i="13"/>
  <c r="G287" i="13"/>
  <c r="G404" i="8"/>
  <c r="G217" i="8"/>
  <c r="G369" i="8"/>
  <c r="G33" i="8"/>
  <c r="G402" i="8"/>
  <c r="G40" i="8"/>
  <c r="G438" i="8"/>
  <c r="G365" i="8"/>
  <c r="G205" i="8"/>
  <c r="G98" i="8"/>
  <c r="G118" i="8"/>
  <c r="G434" i="8"/>
  <c r="G32" i="8"/>
  <c r="G260" i="8"/>
  <c r="G76" i="8"/>
  <c r="G102" i="8"/>
  <c r="G216" i="8"/>
  <c r="G399" i="8"/>
  <c r="G252" i="8"/>
  <c r="G127" i="8"/>
  <c r="G190" i="8"/>
  <c r="G188" i="8"/>
  <c r="G267" i="8"/>
  <c r="G155" i="8"/>
  <c r="G169" i="8"/>
  <c r="G151" i="8"/>
  <c r="G99" i="8"/>
  <c r="G158" i="8"/>
  <c r="G100" i="8"/>
  <c r="G132" i="8"/>
  <c r="G327" i="8"/>
  <c r="G141" i="8"/>
  <c r="G240" i="8"/>
  <c r="G228" i="8"/>
  <c r="G266" i="8"/>
  <c r="G136" i="8"/>
  <c r="G68" i="8"/>
  <c r="G261" i="8"/>
  <c r="G420" i="8"/>
  <c r="G268" i="8"/>
  <c r="G373" i="8"/>
  <c r="G104" i="8"/>
  <c r="G139" i="8"/>
  <c r="G202" i="8"/>
  <c r="G39" i="8"/>
  <c r="G111" i="8"/>
  <c r="G321" i="8"/>
  <c r="G25" i="8"/>
  <c r="G131" i="8"/>
  <c r="G149" i="8"/>
  <c r="G436" i="8"/>
  <c r="G291" i="8"/>
  <c r="G278" i="8"/>
  <c r="G400" i="8"/>
  <c r="G47" i="8"/>
  <c r="G394" i="8"/>
  <c r="G368" i="8"/>
  <c r="G238" i="8"/>
  <c r="G367" i="8"/>
  <c r="G94" i="8"/>
  <c r="G430" i="8"/>
  <c r="G213" i="8"/>
  <c r="G70" i="8"/>
  <c r="G81" i="8"/>
  <c r="G446" i="8"/>
  <c r="G91" i="8"/>
  <c r="G64" i="8"/>
  <c r="G77" i="8"/>
  <c r="G124" i="8"/>
  <c r="G143" i="8"/>
  <c r="G403" i="8"/>
  <c r="G315" i="8"/>
  <c r="G245" i="8"/>
  <c r="G153" i="8"/>
  <c r="G279" i="8"/>
  <c r="G93" i="8"/>
  <c r="G80" i="8"/>
  <c r="G382" i="8"/>
  <c r="G264" i="8"/>
  <c r="G176" i="8"/>
  <c r="G140" i="8"/>
  <c r="G361" i="8"/>
  <c r="G226" i="8"/>
  <c r="G63" i="8"/>
  <c r="G354" i="8"/>
  <c r="G224" i="8"/>
  <c r="G180" i="8"/>
  <c r="G288" i="8"/>
  <c r="G344" i="8"/>
  <c r="G249" i="8"/>
  <c r="G379" i="8"/>
  <c r="G381" i="8"/>
  <c r="G257" i="8"/>
  <c r="G386" i="8"/>
  <c r="G116" i="8"/>
  <c r="G212" i="8"/>
  <c r="G175" i="8"/>
  <c r="G307" i="8"/>
  <c r="G27" i="8"/>
  <c r="G442" i="8"/>
  <c r="G274" i="8"/>
  <c r="G353" i="8"/>
  <c r="G231" i="8"/>
  <c r="G396" i="8"/>
  <c r="G306" i="8"/>
  <c r="G187" i="8"/>
  <c r="G313" i="8"/>
  <c r="G270" i="8"/>
  <c r="G408" i="8"/>
  <c r="G56" i="8"/>
  <c r="G410" i="8"/>
  <c r="G234" i="8"/>
  <c r="G103" i="8"/>
  <c r="G168" i="8"/>
  <c r="G372" i="8"/>
  <c r="G237" i="8"/>
  <c r="G380" i="8"/>
  <c r="G325" i="8"/>
  <c r="G433" i="8"/>
  <c r="G258" i="8"/>
  <c r="G298" i="8"/>
  <c r="G383" i="8"/>
  <c r="G250" i="8"/>
  <c r="G401" i="8"/>
  <c r="G254" i="8"/>
  <c r="G227" i="8"/>
  <c r="G425" i="8"/>
  <c r="G69" i="8"/>
  <c r="G82" i="8"/>
  <c r="G347" i="8"/>
  <c r="G92" i="8"/>
  <c r="G193" i="8"/>
  <c r="G445" i="8"/>
  <c r="G265" i="8"/>
  <c r="G310" i="8"/>
  <c r="G378" i="8"/>
  <c r="G28" i="8"/>
  <c r="G358" i="8"/>
  <c r="G211" i="8"/>
  <c r="G138" i="8"/>
  <c r="G53" i="8"/>
  <c r="G129" i="8"/>
  <c r="G44" i="8"/>
  <c r="G152" i="8"/>
  <c r="G300" i="8"/>
  <c r="G384" i="8"/>
  <c r="G295" i="8"/>
  <c r="G259" i="8"/>
  <c r="G114" i="8"/>
  <c r="G357" i="8"/>
  <c r="G243" i="8"/>
  <c r="G405" i="8"/>
  <c r="G275" i="8"/>
  <c r="G84" i="8"/>
  <c r="G15" i="8"/>
  <c r="G297" i="8"/>
  <c r="G24" i="8"/>
  <c r="G12" i="8"/>
  <c r="G48" i="8"/>
  <c r="G110" i="8"/>
  <c r="G147" i="8"/>
  <c r="G67" i="8"/>
  <c r="G362" i="8"/>
  <c r="G137" i="8"/>
  <c r="G41" i="8"/>
  <c r="G247" i="8"/>
  <c r="G35" i="8"/>
  <c r="G189" i="8"/>
  <c r="G322" i="8"/>
  <c r="G87" i="8"/>
  <c r="G195" i="8"/>
  <c r="G343" i="8"/>
  <c r="G345" i="8"/>
  <c r="G106" i="8"/>
  <c r="G119" i="8"/>
  <c r="G120" i="8"/>
  <c r="G326" i="8"/>
  <c r="G182" i="8"/>
  <c r="G336" i="8"/>
  <c r="G423" i="8"/>
  <c r="G218" i="8"/>
  <c r="G329" i="8"/>
  <c r="G130" i="8"/>
  <c r="G411" i="8"/>
  <c r="G419" i="8"/>
  <c r="G183" i="8"/>
  <c r="G54" i="8"/>
  <c r="G192" i="8"/>
  <c r="G335" i="8"/>
  <c r="G18" i="8"/>
  <c r="G293" i="8"/>
  <c r="G311" i="8"/>
  <c r="G236" i="8"/>
  <c r="G395" i="8"/>
  <c r="G333" i="8"/>
  <c r="G144" i="8"/>
  <c r="G23" i="8"/>
  <c r="G348" i="8"/>
  <c r="G16" i="8"/>
  <c r="G37" i="8"/>
  <c r="G233" i="8"/>
  <c r="G429" i="8"/>
  <c r="G146" i="8"/>
  <c r="G299" i="8"/>
  <c r="G435" i="8"/>
  <c r="G83" i="8"/>
  <c r="G277" i="8"/>
  <c r="G125" i="8"/>
  <c r="G239" i="8"/>
  <c r="G414" i="8"/>
  <c r="G312" i="8"/>
  <c r="G208" i="8"/>
  <c r="G162" i="8"/>
  <c r="G222" i="8"/>
  <c r="G301" i="8"/>
  <c r="G17" i="8"/>
  <c r="G19" i="8"/>
  <c r="G135" i="8"/>
  <c r="G50" i="8"/>
  <c r="G163" i="8"/>
  <c r="G166" i="8"/>
  <c r="G171" i="8"/>
  <c r="G370" i="8"/>
  <c r="G440" i="8"/>
  <c r="G204" i="8"/>
  <c r="G160" i="8"/>
  <c r="G157" i="8"/>
  <c r="G256" i="8"/>
  <c r="G342" i="8"/>
  <c r="G376" i="8"/>
  <c r="G317" i="8"/>
  <c r="G174" i="8"/>
  <c r="G351" i="8"/>
  <c r="G59" i="8"/>
  <c r="G428" i="8"/>
  <c r="G43" i="8"/>
  <c r="G292" i="8"/>
  <c r="G393" i="8"/>
  <c r="G13" i="8"/>
  <c r="G388" i="8"/>
  <c r="G46" i="8"/>
  <c r="G230" i="8"/>
  <c r="G350" i="8"/>
  <c r="G186" i="8"/>
  <c r="G413" i="8"/>
  <c r="G318" i="8"/>
  <c r="G447" i="8"/>
  <c r="G122" i="8"/>
  <c r="G34" i="8"/>
  <c r="G431" i="8"/>
  <c r="G290" i="8"/>
  <c r="G196" i="8"/>
  <c r="G31" i="8"/>
  <c r="G210" i="8"/>
  <c r="G328" i="8"/>
  <c r="G223" i="8"/>
  <c r="G444" i="8"/>
  <c r="G248" i="8"/>
  <c r="G134" i="8"/>
  <c r="G305" i="8"/>
  <c r="G283" i="8"/>
  <c r="G355" i="8"/>
  <c r="G235" i="8"/>
  <c r="G197" i="8"/>
  <c r="G391" i="8"/>
  <c r="G75" i="8"/>
  <c r="G145" i="8"/>
  <c r="G219" i="8"/>
  <c r="G314" i="8"/>
  <c r="G65" i="8"/>
  <c r="G276" i="8"/>
  <c r="G337" i="8"/>
  <c r="G142" i="8"/>
  <c r="G287" i="8"/>
  <c r="G52" i="8"/>
  <c r="G364" i="8"/>
  <c r="G29" i="8"/>
  <c r="G194" i="8"/>
  <c r="G406" i="8"/>
  <c r="G215" i="8"/>
  <c r="G339" i="8"/>
  <c r="G30" i="8"/>
  <c r="G201" i="8"/>
  <c r="G377" i="8"/>
  <c r="G45" i="8"/>
  <c r="G115" i="8"/>
  <c r="G407" i="8"/>
  <c r="G439" i="8"/>
  <c r="G286" i="8"/>
  <c r="G89" i="8"/>
  <c r="G96" i="8"/>
  <c r="G284" i="8"/>
  <c r="G90" i="8"/>
  <c r="G101" i="8"/>
  <c r="G179" i="8"/>
  <c r="G316" i="8"/>
  <c r="G21" i="8"/>
  <c r="G165" i="8"/>
  <c r="G55" i="8"/>
  <c r="G359" i="8"/>
  <c r="G398" i="8"/>
  <c r="G177" i="8"/>
  <c r="G181" i="8"/>
  <c r="G191" i="8"/>
  <c r="G20" i="8"/>
  <c r="G73" i="8"/>
  <c r="G272" i="8"/>
  <c r="G106" i="13"/>
  <c r="G260" i="13"/>
  <c r="G349" i="13"/>
  <c r="G102" i="13"/>
  <c r="G443" i="13"/>
  <c r="G328" i="13"/>
  <c r="G221" i="10"/>
  <c r="G345" i="10"/>
  <c r="G69" i="10"/>
  <c r="G243" i="10"/>
  <c r="G246" i="10"/>
  <c r="G15" i="10"/>
  <c r="G122" i="10"/>
  <c r="G402" i="10"/>
  <c r="G400" i="10"/>
  <c r="G283" i="10"/>
  <c r="G360" i="10"/>
  <c r="G94" i="10"/>
  <c r="G427" i="10"/>
  <c r="G217" i="10"/>
  <c r="G304" i="10"/>
  <c r="G356" i="10"/>
  <c r="G124" i="10"/>
  <c r="G222" i="10"/>
  <c r="G331" i="10"/>
  <c r="G53" i="10"/>
  <c r="G195" i="10"/>
  <c r="G375" i="10"/>
  <c r="G339" i="10"/>
  <c r="G238" i="10"/>
  <c r="G382" i="10"/>
  <c r="G351" i="10"/>
  <c r="G277" i="10"/>
  <c r="G183" i="10"/>
  <c r="G423" i="10"/>
  <c r="G372" i="10"/>
  <c r="G352" i="10"/>
  <c r="G27" i="10"/>
  <c r="G58" i="10"/>
  <c r="G244" i="10"/>
  <c r="G97" i="10"/>
  <c r="G363" i="10"/>
  <c r="G444" i="10"/>
  <c r="G365" i="10"/>
  <c r="G45" i="10"/>
  <c r="G157" i="10"/>
  <c r="G306" i="10"/>
  <c r="G129" i="10"/>
  <c r="G416" i="10"/>
  <c r="G429" i="10"/>
  <c r="G315" i="10"/>
  <c r="G201" i="10"/>
  <c r="G359" i="10"/>
  <c r="G252" i="10"/>
  <c r="G21" i="10"/>
  <c r="G95" i="10"/>
  <c r="G138" i="10"/>
  <c r="G159" i="10"/>
  <c r="G171" i="10"/>
  <c r="G357" i="10"/>
  <c r="G90" i="10"/>
  <c r="G321" i="10"/>
  <c r="G41" i="10"/>
  <c r="G316" i="10"/>
  <c r="G181" i="10"/>
  <c r="G329" i="10"/>
  <c r="G240" i="10"/>
  <c r="G92" i="10"/>
  <c r="G52" i="10"/>
  <c r="G219" i="10"/>
  <c r="G441" i="10"/>
  <c r="G34" i="10"/>
  <c r="G434" i="10"/>
  <c r="G190" i="10"/>
  <c r="G367" i="10"/>
  <c r="G148" i="10"/>
  <c r="G26" i="10"/>
  <c r="G410" i="10"/>
  <c r="G18" i="10"/>
  <c r="G399" i="10"/>
  <c r="G421" i="10"/>
  <c r="G302" i="10"/>
  <c r="G239" i="10"/>
  <c r="G280" i="10"/>
  <c r="G431" i="10"/>
  <c r="G264" i="10"/>
  <c r="G411" i="10"/>
  <c r="G118" i="10"/>
  <c r="G364" i="10"/>
  <c r="G141" i="10"/>
  <c r="G113" i="10"/>
  <c r="G162" i="10"/>
  <c r="G347" i="10"/>
  <c r="G428" i="10"/>
  <c r="G396" i="10"/>
  <c r="G150" i="10"/>
  <c r="G105" i="10"/>
  <c r="G166" i="10"/>
  <c r="G437" i="10"/>
  <c r="G378" i="10"/>
  <c r="G281" i="10"/>
  <c r="G144" i="10"/>
  <c r="G297" i="10"/>
  <c r="G265" i="10"/>
  <c r="G191" i="10"/>
  <c r="G323" i="10"/>
  <c r="G261" i="10"/>
  <c r="G404" i="10"/>
  <c r="G253" i="10"/>
  <c r="G290" i="10"/>
  <c r="G163" i="10"/>
  <c r="G276" i="10"/>
  <c r="G266" i="10"/>
  <c r="G332" i="10"/>
  <c r="G54" i="10"/>
  <c r="G126" i="10"/>
  <c r="G132" i="10"/>
  <c r="G383" i="10"/>
  <c r="G49" i="10"/>
  <c r="G442" i="10"/>
  <c r="G282" i="10"/>
  <c r="G23" i="10"/>
  <c r="G322" i="10"/>
  <c r="G446" i="10"/>
  <c r="G278" i="10"/>
  <c r="G377" i="10"/>
  <c r="G46" i="10"/>
  <c r="G368" i="10"/>
  <c r="G38" i="10"/>
  <c r="G300" i="10"/>
  <c r="G395" i="10"/>
  <c r="G206" i="10"/>
  <c r="G313" i="10"/>
  <c r="G204" i="10"/>
  <c r="G294" i="10"/>
  <c r="G224" i="10"/>
  <c r="G78" i="10"/>
  <c r="G385" i="10"/>
  <c r="G269" i="10"/>
  <c r="G440" i="10"/>
  <c r="G70" i="10"/>
  <c r="G208" i="10"/>
  <c r="G91" i="10"/>
  <c r="G86" i="10"/>
  <c r="G137" i="10"/>
  <c r="G102" i="10"/>
  <c r="G326" i="10"/>
  <c r="G226" i="10"/>
  <c r="G117" i="10"/>
  <c r="G319" i="10"/>
  <c r="G211" i="10"/>
  <c r="G270" i="10"/>
  <c r="G36" i="10"/>
  <c r="G227" i="10"/>
  <c r="G182" i="10"/>
  <c r="G394" i="10"/>
  <c r="G409" i="10"/>
  <c r="G128" i="10"/>
  <c r="G103" i="10"/>
  <c r="G158" i="10"/>
  <c r="G146" i="10"/>
  <c r="G209" i="10"/>
  <c r="G17" i="10"/>
  <c r="G152" i="10"/>
  <c r="G355" i="10"/>
  <c r="G198" i="10"/>
  <c r="G247" i="10"/>
  <c r="G260" i="10"/>
  <c r="G114" i="10"/>
  <c r="G85" i="10"/>
  <c r="G308" i="10"/>
  <c r="G358" i="10"/>
  <c r="G81" i="10"/>
  <c r="G324" i="10"/>
  <c r="G134" i="10"/>
  <c r="G22" i="10"/>
  <c r="G116" i="10"/>
  <c r="G101" i="10"/>
  <c r="G88" i="10"/>
  <c r="G212" i="10"/>
  <c r="G405" i="10"/>
  <c r="G197" i="10"/>
  <c r="G61" i="10"/>
  <c r="G333" i="10"/>
  <c r="G202" i="10"/>
  <c r="G232" i="10"/>
  <c r="G99" i="10"/>
  <c r="G242" i="10"/>
  <c r="G236" i="10"/>
  <c r="G438" i="10"/>
  <c r="G225" i="10"/>
  <c r="G60" i="10"/>
  <c r="G35" i="10"/>
  <c r="G170" i="10"/>
  <c r="G370" i="10"/>
  <c r="G47" i="10"/>
  <c r="G72" i="10"/>
  <c r="G186" i="10"/>
  <c r="G309" i="10"/>
  <c r="G174" i="10"/>
  <c r="G16" i="10"/>
  <c r="G140" i="10"/>
  <c r="G82" i="10"/>
  <c r="G73" i="10"/>
  <c r="G389" i="10"/>
  <c r="G388" i="10"/>
  <c r="G192" i="10"/>
  <c r="G311" i="10"/>
  <c r="G318" i="10"/>
  <c r="G66" i="10"/>
  <c r="G199" i="10"/>
  <c r="G248" i="10"/>
  <c r="G215" i="10"/>
  <c r="G307" i="10"/>
  <c r="G301" i="10"/>
  <c r="G255" i="10"/>
  <c r="G44" i="10"/>
  <c r="G25" i="10"/>
  <c r="G168" i="10"/>
  <c r="G180" i="10"/>
  <c r="G398" i="10"/>
  <c r="G303" i="10"/>
  <c r="G330" i="10"/>
  <c r="G317" i="10"/>
  <c r="G373" i="10"/>
  <c r="G30" i="10"/>
  <c r="G376" i="10"/>
  <c r="G28" i="10"/>
  <c r="G295" i="10"/>
  <c r="G203" i="10"/>
  <c r="G160" i="10"/>
  <c r="G123" i="10"/>
  <c r="G65" i="10"/>
  <c r="G205" i="10"/>
  <c r="G327" i="10"/>
  <c r="G344" i="10"/>
  <c r="G62" i="10"/>
  <c r="G401" i="10"/>
  <c r="G51" i="10"/>
  <c r="G110" i="10"/>
  <c r="G392" i="10"/>
  <c r="G407" i="10"/>
  <c r="G432" i="10"/>
  <c r="G42" i="10"/>
  <c r="G312" i="10"/>
  <c r="G419" i="10"/>
  <c r="G31" i="10"/>
  <c r="G187" i="10"/>
  <c r="G154" i="10"/>
  <c r="G153" i="10"/>
  <c r="G185" i="10"/>
  <c r="G64" i="10"/>
  <c r="G32" i="10"/>
  <c r="G216" i="10"/>
  <c r="G275" i="10"/>
  <c r="G354" i="10"/>
  <c r="G292" i="10"/>
  <c r="G63" i="10"/>
  <c r="G387" i="10"/>
  <c r="G218" i="10"/>
  <c r="G33" i="10"/>
  <c r="G366" i="10"/>
  <c r="G285" i="10"/>
  <c r="G288" i="10"/>
  <c r="G57" i="10"/>
  <c r="G120" i="10"/>
  <c r="G184" i="10"/>
  <c r="G14" i="10"/>
  <c r="G119" i="10"/>
  <c r="G115" i="10"/>
  <c r="G173" i="10"/>
  <c r="G403" i="10"/>
  <c r="G151" i="10"/>
  <c r="G20" i="10"/>
  <c r="G353" i="10"/>
  <c r="G74" i="10"/>
  <c r="G71" i="10"/>
  <c r="G228" i="10"/>
  <c r="G424" i="10"/>
  <c r="G207" i="10"/>
  <c r="G314" i="10"/>
  <c r="G284" i="10"/>
  <c r="G271" i="10"/>
  <c r="G39" i="10"/>
  <c r="G164" i="10"/>
  <c r="G200" i="10"/>
  <c r="G336" i="10"/>
  <c r="G430" i="10"/>
  <c r="G342" i="10"/>
  <c r="G289" i="10"/>
  <c r="G67" i="10"/>
  <c r="G165" i="10"/>
  <c r="G426" i="10"/>
  <c r="G262" i="10"/>
  <c r="G254" i="10"/>
  <c r="G237" i="10"/>
  <c r="G349" i="10"/>
  <c r="G178" i="10"/>
  <c r="G111" i="10"/>
  <c r="G131" i="10"/>
  <c r="G346" i="10"/>
  <c r="G337" i="10"/>
  <c r="G136" i="10"/>
  <c r="G19" i="10"/>
  <c r="G259" i="10"/>
  <c r="G299" i="10"/>
  <c r="G263" i="10"/>
  <c r="G274" i="10"/>
  <c r="G286" i="10"/>
  <c r="G43" i="10"/>
  <c r="G258" i="10"/>
  <c r="G320" i="10"/>
  <c r="G93" i="10"/>
  <c r="G167" i="10"/>
  <c r="G231" i="10"/>
  <c r="G234" i="10"/>
  <c r="G112" i="10"/>
  <c r="G37" i="10"/>
  <c r="G393" i="10"/>
  <c r="G55" i="10"/>
  <c r="G251" i="10"/>
  <c r="G147" i="10"/>
  <c r="G121" i="10"/>
  <c r="G12" i="10"/>
  <c r="G142" i="10"/>
  <c r="G194" i="10"/>
  <c r="G179" i="10"/>
  <c r="G210" i="10"/>
  <c r="G381" i="10"/>
  <c r="G325" i="10"/>
  <c r="G143" i="10"/>
  <c r="G59" i="10"/>
  <c r="G443" i="10"/>
  <c r="G439" i="10"/>
  <c r="G29" i="10"/>
  <c r="G106" i="10"/>
  <c r="G77" i="10"/>
  <c r="G417" i="10"/>
  <c r="G130" i="10"/>
  <c r="G380" i="10"/>
  <c r="G391" i="10"/>
  <c r="G305" i="10"/>
  <c r="G293" i="10"/>
  <c r="G196" i="10"/>
  <c r="G127" i="10"/>
  <c r="G445" i="10"/>
  <c r="G279" i="10"/>
  <c r="G241" i="10"/>
  <c r="G24" i="10"/>
  <c r="G176" i="10"/>
  <c r="G161" i="10"/>
  <c r="G272" i="10"/>
  <c r="G68" i="10"/>
  <c r="G109" i="10"/>
  <c r="G422" i="10"/>
  <c r="G436" i="10"/>
  <c r="G267" i="10"/>
  <c r="G406" i="10"/>
  <c r="G56" i="10"/>
  <c r="G84" i="10"/>
  <c r="G374" i="10"/>
  <c r="G390" i="10"/>
  <c r="G80" i="10"/>
  <c r="G257" i="10"/>
  <c r="G233" i="10"/>
  <c r="G245" i="10"/>
  <c r="G145" i="10"/>
  <c r="G107" i="10"/>
  <c r="G79" i="10"/>
  <c r="G310" i="10"/>
  <c r="G361" i="10"/>
  <c r="G338" i="10"/>
  <c r="G379" i="10"/>
  <c r="G100" i="10"/>
  <c r="G433" i="10"/>
  <c r="G172" i="10"/>
  <c r="G291" i="10"/>
  <c r="G371" i="10"/>
  <c r="G343" i="10"/>
  <c r="G273" i="10"/>
  <c r="G214" i="10"/>
  <c r="G220" i="10"/>
  <c r="G133" i="10"/>
  <c r="G408" i="10"/>
  <c r="G108" i="10"/>
  <c r="G418" i="10"/>
  <c r="G40" i="10"/>
  <c r="G435" i="10"/>
  <c r="G87" i="10"/>
  <c r="G296" i="10"/>
  <c r="G412" i="10"/>
  <c r="G386" i="10"/>
  <c r="G427" i="8"/>
  <c r="G296" i="8"/>
  <c r="G441" i="8"/>
  <c r="G72" i="8"/>
  <c r="G156" i="8"/>
  <c r="G214" i="8"/>
  <c r="G281" i="8"/>
  <c r="G302" i="8"/>
  <c r="G432" i="8"/>
  <c r="G365" i="13"/>
  <c r="G197" i="13"/>
  <c r="G109" i="13"/>
  <c r="G329" i="13"/>
  <c r="G153" i="13"/>
  <c r="G339" i="13"/>
  <c r="G188" i="10"/>
  <c r="G414" i="10"/>
  <c r="G149" i="10"/>
  <c r="G354" i="13"/>
  <c r="G273" i="13"/>
  <c r="G417" i="13"/>
  <c r="G402" i="13"/>
  <c r="G249" i="13"/>
  <c r="G426" i="13"/>
  <c r="G123" i="8"/>
  <c r="G397" i="8"/>
  <c r="G36" i="8"/>
  <c r="G263" i="8"/>
  <c r="G269" i="8"/>
  <c r="G62" i="8"/>
  <c r="G170" i="8"/>
  <c r="G363" i="8"/>
  <c r="G185" i="8"/>
  <c r="G270" i="13"/>
  <c r="G120" i="13"/>
  <c r="G176" i="13"/>
  <c r="G226" i="13"/>
  <c r="G66" i="13"/>
  <c r="G325" i="13"/>
  <c r="G50" i="10"/>
  <c r="G340" i="10"/>
  <c r="G169" i="10"/>
  <c r="G98" i="10"/>
  <c r="G385" i="8"/>
  <c r="G389" i="8"/>
  <c r="G443" i="8"/>
  <c r="G330" i="8"/>
  <c r="G251" i="8"/>
  <c r="G121" i="8"/>
  <c r="G42" i="8"/>
  <c r="G371" i="8"/>
  <c r="G417" i="8"/>
  <c r="G286" i="13"/>
  <c r="G424" i="13"/>
  <c r="G14" i="13"/>
  <c r="G180" i="13"/>
  <c r="G312" i="13"/>
  <c r="G393" i="13"/>
  <c r="G223" i="10"/>
  <c r="G48" i="10"/>
  <c r="G13" i="10"/>
  <c r="G384" i="10"/>
  <c r="G97" i="8"/>
  <c r="G128" i="8"/>
  <c r="G178" i="8"/>
  <c r="G341" i="8"/>
  <c r="G58" i="8"/>
  <c r="G51" i="8"/>
  <c r="G79" i="8"/>
  <c r="G60" i="8"/>
  <c r="G206" i="8"/>
  <c r="G111" i="13"/>
  <c r="G13" i="13"/>
  <c r="G195" i="13"/>
  <c r="G258" i="13"/>
  <c r="G401" i="13"/>
  <c r="G34" i="13"/>
  <c r="G328" i="10"/>
  <c r="G348" i="10"/>
  <c r="G135" i="10"/>
  <c r="G265" i="11"/>
  <c r="G41" i="11"/>
  <c r="G127" i="11"/>
  <c r="G164" i="11"/>
  <c r="G98" i="11"/>
  <c r="G292" i="12"/>
  <c r="G101" i="12"/>
  <c r="G161" i="12"/>
  <c r="G80" i="12"/>
  <c r="G209" i="12"/>
  <c r="G365" i="12"/>
  <c r="G259" i="12"/>
  <c r="G111" i="12"/>
  <c r="G293" i="12"/>
  <c r="G405" i="12"/>
  <c r="G148" i="11"/>
  <c r="G239" i="11"/>
  <c r="G314" i="11"/>
  <c r="G133" i="11"/>
  <c r="G394" i="11"/>
  <c r="G18" i="11"/>
  <c r="G87" i="11"/>
  <c r="G233" i="11"/>
  <c r="G131" i="11"/>
  <c r="G155" i="11"/>
  <c r="G212" i="11"/>
  <c r="G445" i="11"/>
  <c r="G245" i="11"/>
  <c r="G423" i="11"/>
  <c r="G68" i="11"/>
  <c r="G292" i="11"/>
  <c r="G135" i="11"/>
  <c r="G351" i="11"/>
  <c r="G83" i="11"/>
  <c r="G375" i="11"/>
  <c r="G316" i="11"/>
  <c r="G380" i="11"/>
  <c r="G279" i="11"/>
  <c r="G347" i="11"/>
  <c r="G428" i="11"/>
  <c r="G208" i="11"/>
  <c r="G246" i="11"/>
  <c r="G401" i="11"/>
  <c r="G270" i="11"/>
  <c r="G140" i="11"/>
  <c r="G73" i="11"/>
  <c r="G301" i="11"/>
  <c r="G88" i="11"/>
  <c r="G24" i="11"/>
  <c r="G62" i="11"/>
  <c r="G111" i="11"/>
  <c r="G393" i="11"/>
  <c r="G291" i="11"/>
  <c r="G180" i="11"/>
  <c r="G412" i="11"/>
  <c r="G34" i="11"/>
  <c r="G315" i="11"/>
  <c r="G395" i="11"/>
  <c r="G225" i="11"/>
  <c r="G411" i="11"/>
  <c r="G153" i="11"/>
  <c r="G271" i="11"/>
  <c r="G293" i="11"/>
  <c r="G248" i="11"/>
  <c r="G128" i="11"/>
  <c r="G308" i="11"/>
  <c r="G396" i="11"/>
  <c r="G183" i="11"/>
  <c r="G427" i="11"/>
  <c r="G390" i="11"/>
  <c r="G207" i="11"/>
  <c r="G240" i="11"/>
  <c r="G188" i="11"/>
  <c r="G81" i="11"/>
  <c r="G329" i="11"/>
  <c r="G258" i="11"/>
  <c r="G306" i="11"/>
  <c r="G425" i="11"/>
  <c r="G169" i="11"/>
  <c r="G227" i="11"/>
  <c r="G415" i="11"/>
  <c r="G79" i="11"/>
  <c r="G43" i="11"/>
  <c r="G49" i="11"/>
  <c r="G276" i="11"/>
  <c r="G85" i="11"/>
  <c r="G109" i="11"/>
  <c r="G389" i="11"/>
  <c r="G361" i="11"/>
  <c r="G398" i="11"/>
  <c r="G433" i="11"/>
  <c r="G55" i="11"/>
  <c r="G28" i="11"/>
  <c r="G303" i="11"/>
  <c r="G275" i="11"/>
  <c r="G141" i="11"/>
  <c r="G201" i="11"/>
  <c r="G187" i="11"/>
  <c r="G442" i="11"/>
  <c r="G90" i="11"/>
  <c r="G348" i="11"/>
  <c r="G370" i="11"/>
  <c r="G381" i="11"/>
  <c r="G234" i="11"/>
  <c r="G262" i="11"/>
  <c r="G100" i="11"/>
  <c r="G97" i="11"/>
  <c r="G115" i="11"/>
  <c r="G151" i="11"/>
  <c r="G74" i="11"/>
  <c r="G294" i="11"/>
  <c r="G209" i="11"/>
  <c r="G20" i="11"/>
  <c r="G414" i="11"/>
  <c r="G17" i="11"/>
  <c r="G54" i="11"/>
  <c r="G397" i="11"/>
  <c r="G112" i="11"/>
  <c r="G376" i="11"/>
  <c r="G244" i="11"/>
  <c r="G264" i="11"/>
  <c r="G92" i="11"/>
  <c r="G342" i="11"/>
  <c r="G96" i="11"/>
  <c r="G432" i="11"/>
  <c r="G197" i="11"/>
  <c r="G430" i="11"/>
  <c r="G178" i="11"/>
  <c r="G385" i="11"/>
  <c r="G321" i="11"/>
  <c r="G93" i="11"/>
  <c r="G146" i="11"/>
  <c r="G343" i="11"/>
  <c r="G242" i="11"/>
  <c r="G369" i="11"/>
  <c r="G217" i="11"/>
  <c r="G437" i="11"/>
  <c r="G142" i="11"/>
  <c r="G350" i="11"/>
  <c r="G203" i="11"/>
  <c r="G63" i="11"/>
  <c r="G407" i="11"/>
  <c r="G353" i="11"/>
  <c r="G354" i="11"/>
  <c r="G134" i="11"/>
  <c r="G14" i="11"/>
  <c r="G103" i="11"/>
  <c r="G108" i="11"/>
  <c r="G21" i="11"/>
  <c r="G410" i="11"/>
  <c r="G266" i="11"/>
  <c r="G114" i="11"/>
  <c r="G297" i="11"/>
  <c r="G426" i="11"/>
  <c r="G324" i="11"/>
  <c r="G223" i="11"/>
  <c r="G154" i="11"/>
  <c r="G236" i="11"/>
  <c r="G84" i="11"/>
  <c r="G16" i="11"/>
  <c r="G35" i="11"/>
  <c r="G421" i="11"/>
  <c r="G436" i="11"/>
  <c r="G205" i="11"/>
  <c r="G186" i="11"/>
  <c r="G322" i="11"/>
  <c r="G374" i="11"/>
  <c r="G199" i="11"/>
  <c r="G26" i="11"/>
  <c r="G161" i="11"/>
  <c r="G124" i="11"/>
  <c r="G313" i="11"/>
  <c r="G439" i="11"/>
  <c r="G77" i="11"/>
  <c r="G50" i="11"/>
  <c r="G345" i="11"/>
  <c r="G388" i="11"/>
  <c r="G392" i="11"/>
  <c r="G33" i="11"/>
  <c r="G355" i="11"/>
  <c r="G377" i="11"/>
  <c r="G237" i="11"/>
  <c r="G185" i="11"/>
  <c r="G434" i="11"/>
  <c r="G241" i="11"/>
  <c r="G156" i="11"/>
  <c r="G429" i="11"/>
  <c r="G272" i="11"/>
  <c r="G379" i="11"/>
  <c r="G210" i="11"/>
  <c r="G104" i="11"/>
  <c r="G171" i="11"/>
  <c r="G119" i="11"/>
  <c r="G282" i="11"/>
  <c r="G399" i="11"/>
  <c r="G320" i="11"/>
  <c r="G42" i="11"/>
  <c r="G250" i="11"/>
  <c r="G290" i="11"/>
  <c r="G229" i="11"/>
  <c r="G218" i="11"/>
  <c r="G224" i="11"/>
  <c r="G232" i="11"/>
  <c r="G363" i="11"/>
  <c r="G15" i="11"/>
  <c r="G99" i="11"/>
  <c r="G32" i="11"/>
  <c r="G166" i="11"/>
  <c r="G440" i="11"/>
  <c r="G404" i="11"/>
  <c r="G27" i="11"/>
  <c r="G110" i="11"/>
  <c r="G280" i="11"/>
  <c r="G416" i="11"/>
  <c r="G368" i="11"/>
  <c r="G167" i="11"/>
  <c r="G23" i="11"/>
  <c r="G29" i="11"/>
  <c r="G172" i="11"/>
  <c r="G95" i="11"/>
  <c r="G53" i="11"/>
  <c r="G378" i="11"/>
  <c r="G251" i="11"/>
  <c r="G413" i="11"/>
  <c r="G383" i="11"/>
  <c r="G357" i="11"/>
  <c r="G289" i="11"/>
  <c r="G191" i="11"/>
  <c r="G386" i="11"/>
  <c r="G330" i="11"/>
  <c r="G192" i="11"/>
  <c r="G263" i="11"/>
  <c r="G325" i="11"/>
  <c r="G447" i="11"/>
  <c r="G384" i="11"/>
  <c r="G145" i="11"/>
  <c r="G256" i="11"/>
  <c r="G438" i="11"/>
  <c r="G400" i="11"/>
  <c r="G326" i="11"/>
  <c r="G107" i="11"/>
  <c r="G113" i="11"/>
  <c r="G59" i="11"/>
  <c r="G295" i="11"/>
  <c r="G65" i="11"/>
  <c r="G356" i="11"/>
  <c r="G420" i="11"/>
  <c r="G45" i="11"/>
  <c r="G310" i="11"/>
  <c r="G38" i="11"/>
  <c r="G277" i="11"/>
  <c r="G70" i="11"/>
  <c r="G78" i="11"/>
  <c r="G215" i="11"/>
  <c r="G382" i="11"/>
  <c r="G247" i="11"/>
  <c r="G281" i="11"/>
  <c r="G143" i="11"/>
  <c r="G22" i="11"/>
  <c r="G312" i="11"/>
  <c r="G76" i="11"/>
  <c r="G71" i="11"/>
  <c r="G340" i="11"/>
  <c r="G182" i="11"/>
  <c r="G58" i="11"/>
  <c r="G307" i="11"/>
  <c r="G47" i="11"/>
  <c r="G158" i="11"/>
  <c r="G352" i="11"/>
  <c r="G173" i="11"/>
  <c r="G331" i="11"/>
  <c r="G285" i="11"/>
  <c r="G254" i="11"/>
  <c r="G121" i="11"/>
  <c r="G305" i="11"/>
  <c r="G259" i="11"/>
  <c r="G252" i="11"/>
  <c r="G165" i="11"/>
  <c r="G323" i="11"/>
  <c r="G406" i="11"/>
  <c r="G86" i="11"/>
  <c r="G193" i="11"/>
  <c r="G75" i="11"/>
  <c r="G257" i="11"/>
  <c r="G170" i="11"/>
  <c r="G226" i="11"/>
  <c r="G174" i="11"/>
  <c r="G202" i="11"/>
  <c r="G157" i="11"/>
  <c r="G52" i="11"/>
  <c r="G441" i="11"/>
  <c r="G405" i="11"/>
  <c r="G274" i="11"/>
  <c r="G435" i="11"/>
  <c r="G222" i="11"/>
  <c r="G365" i="11"/>
  <c r="G39" i="11"/>
  <c r="G44" i="11"/>
  <c r="G163" i="11"/>
  <c r="G335" i="11"/>
  <c r="G175" i="11"/>
  <c r="G31" i="11"/>
  <c r="G129" i="11"/>
  <c r="G333" i="11"/>
  <c r="G160" i="11"/>
  <c r="G296" i="11"/>
  <c r="G25" i="11"/>
  <c r="G287" i="11"/>
  <c r="G327" i="11"/>
  <c r="G214" i="11"/>
  <c r="G125" i="11"/>
  <c r="G30" i="11"/>
  <c r="G168" i="11"/>
  <c r="G130" i="11"/>
  <c r="G94" i="11"/>
  <c r="G419" i="11"/>
  <c r="G206" i="11"/>
  <c r="G196" i="11"/>
  <c r="G391" i="11"/>
  <c r="G341" i="11"/>
  <c r="G228" i="11"/>
  <c r="G213" i="11"/>
  <c r="G444" i="11"/>
  <c r="G336" i="11"/>
  <c r="G60" i="11"/>
  <c r="G80" i="11"/>
  <c r="G278" i="11"/>
  <c r="G238" i="11"/>
  <c r="G184" i="11"/>
  <c r="G136" i="11"/>
  <c r="G89" i="11"/>
  <c r="G56" i="11"/>
  <c r="G144" i="11"/>
  <c r="G344" i="11"/>
  <c r="G253" i="11"/>
  <c r="G219" i="11"/>
  <c r="G149" i="11"/>
  <c r="G150" i="11"/>
  <c r="G216" i="11"/>
  <c r="G123" i="11"/>
  <c r="G446" i="11"/>
  <c r="G302" i="11"/>
  <c r="G402" i="11"/>
  <c r="G338" i="11"/>
  <c r="G37" i="11"/>
  <c r="G371" i="11"/>
  <c r="G372" i="11"/>
  <c r="G69" i="11"/>
  <c r="G40" i="11"/>
  <c r="G273" i="11"/>
  <c r="G204" i="11"/>
  <c r="G61" i="11"/>
  <c r="G311" i="11"/>
  <c r="G366" i="11"/>
  <c r="G417" i="11"/>
  <c r="G159" i="11"/>
  <c r="G232" i="12"/>
  <c r="G48" i="12"/>
  <c r="G105" i="12"/>
  <c r="G264" i="12"/>
  <c r="G158" i="12"/>
  <c r="G195" i="11"/>
  <c r="G260" i="11"/>
  <c r="G152" i="11"/>
  <c r="G243" i="11"/>
  <c r="G66" i="11"/>
  <c r="G387" i="11"/>
  <c r="G176" i="11"/>
  <c r="G206" i="12"/>
  <c r="G422" i="12"/>
  <c r="G253" i="12"/>
  <c r="G439" i="12"/>
  <c r="G103" i="12"/>
  <c r="G120" i="11"/>
  <c r="G337" i="11"/>
  <c r="G105" i="11"/>
  <c r="G422" i="11"/>
  <c r="G286" i="11"/>
  <c r="G137" i="11"/>
  <c r="G249" i="11"/>
  <c r="G326" i="12"/>
  <c r="G255" i="12"/>
  <c r="G176" i="12"/>
  <c r="G28" i="12"/>
  <c r="G79" i="12"/>
  <c r="G283" i="11"/>
  <c r="G318" i="11"/>
  <c r="G194" i="11"/>
  <c r="G362" i="11"/>
  <c r="G231" i="11"/>
  <c r="G349" i="11"/>
  <c r="G138" i="11"/>
  <c r="G390" i="12"/>
  <c r="G375" i="12"/>
  <c r="G49" i="12"/>
  <c r="G275" i="12"/>
  <c r="G417" i="12"/>
  <c r="G443" i="11"/>
  <c r="G122" i="11"/>
  <c r="G298" i="11"/>
  <c r="G102" i="11"/>
  <c r="G300" i="11"/>
  <c r="G19" i="11"/>
  <c r="G332" i="11"/>
  <c r="G39" i="12"/>
  <c r="G194" i="12"/>
  <c r="G108" i="12"/>
  <c r="G398" i="12"/>
  <c r="G442" i="12"/>
  <c r="G51" i="11"/>
  <c r="G64" i="11"/>
  <c r="G267" i="11"/>
  <c r="G346" i="11"/>
  <c r="G299" i="11"/>
  <c r="G358" i="11"/>
  <c r="G139" i="11"/>
  <c r="G128" i="12"/>
  <c r="G77" i="12"/>
  <c r="G316" i="12"/>
  <c r="G227" i="12"/>
  <c r="G290" i="12"/>
  <c r="G252" i="12"/>
  <c r="G131" i="12"/>
  <c r="G340" i="12"/>
  <c r="G254" i="12"/>
  <c r="G53" i="12"/>
  <c r="G247" i="12"/>
  <c r="G70" i="12"/>
  <c r="G231" i="12"/>
  <c r="G58" i="12"/>
  <c r="G166" i="12"/>
  <c r="G83" i="12"/>
  <c r="G157" i="12"/>
  <c r="G149" i="12"/>
  <c r="G356" i="12"/>
  <c r="G144" i="12"/>
  <c r="G155" i="12"/>
  <c r="G120" i="12"/>
  <c r="G47" i="12"/>
  <c r="G135" i="12"/>
  <c r="G419" i="12"/>
  <c r="G181" i="12"/>
  <c r="G369" i="12"/>
  <c r="G32" i="12"/>
  <c r="G102" i="12"/>
  <c r="G81" i="12"/>
  <c r="G262" i="12"/>
  <c r="G230" i="12"/>
  <c r="G116" i="12"/>
  <c r="G200" i="12"/>
  <c r="G317" i="12"/>
  <c r="G287" i="12"/>
  <c r="G16" i="12"/>
  <c r="G401" i="12"/>
  <c r="G377" i="12"/>
  <c r="G75" i="12"/>
  <c r="G353" i="12"/>
  <c r="G367" i="12"/>
  <c r="G54" i="12"/>
  <c r="G381" i="12"/>
  <c r="G435" i="12"/>
  <c r="G344" i="12"/>
  <c r="G42" i="12"/>
  <c r="G82" i="12"/>
  <c r="G310" i="12"/>
  <c r="G331" i="12"/>
  <c r="G177" i="12"/>
  <c r="G362" i="12"/>
  <c r="G188" i="12"/>
  <c r="G397" i="12"/>
  <c r="G13" i="12"/>
  <c r="G263" i="12"/>
  <c r="G125" i="12"/>
  <c r="G302" i="12"/>
  <c r="G385" i="12"/>
  <c r="G291" i="12"/>
  <c r="G106" i="12"/>
  <c r="G244" i="12"/>
  <c r="G74" i="12"/>
  <c r="G323" i="12"/>
  <c r="G201" i="12"/>
  <c r="G359" i="12"/>
  <c r="G294" i="12"/>
  <c r="G339" i="12"/>
  <c r="G307" i="12"/>
  <c r="G146" i="12"/>
  <c r="G445" i="12"/>
  <c r="G216" i="12"/>
  <c r="G110" i="12"/>
  <c r="G370" i="12"/>
  <c r="G271" i="12"/>
  <c r="G87" i="12"/>
  <c r="G322" i="12"/>
  <c r="G160" i="12"/>
  <c r="G406" i="12"/>
  <c r="G274" i="12"/>
  <c r="G276" i="12"/>
  <c r="G68" i="12"/>
  <c r="G107" i="12"/>
  <c r="G315" i="12"/>
  <c r="G446" i="12"/>
  <c r="G383" i="12"/>
  <c r="G248" i="12"/>
  <c r="G97" i="12"/>
  <c r="G180" i="12"/>
  <c r="G190" i="12"/>
  <c r="G151" i="12"/>
  <c r="G171" i="12"/>
  <c r="G404" i="12"/>
  <c r="G335" i="12"/>
  <c r="G205" i="12"/>
  <c r="G437" i="12"/>
  <c r="G337" i="12"/>
  <c r="G202" i="12"/>
  <c r="G134" i="12"/>
  <c r="G168" i="12"/>
  <c r="G329" i="12"/>
  <c r="G94" i="12"/>
  <c r="G236" i="12"/>
  <c r="G296" i="12"/>
  <c r="G112" i="12"/>
  <c r="G431" i="12"/>
  <c r="G281" i="12"/>
  <c r="G173" i="12"/>
  <c r="G118" i="12"/>
  <c r="G299" i="12"/>
  <c r="G438" i="12"/>
  <c r="G415" i="12"/>
  <c r="G256" i="12"/>
  <c r="G346" i="12"/>
  <c r="G444" i="12"/>
  <c r="G392" i="12"/>
  <c r="G409" i="12"/>
  <c r="G251" i="12"/>
  <c r="G228" i="12"/>
  <c r="G414" i="12"/>
  <c r="G319" i="12"/>
  <c r="G301" i="12"/>
  <c r="G314" i="12"/>
  <c r="G313" i="12"/>
  <c r="G121" i="12"/>
  <c r="G192" i="12"/>
  <c r="G139" i="12"/>
  <c r="G373" i="12"/>
  <c r="G402" i="12"/>
  <c r="G141" i="12"/>
  <c r="G36" i="12"/>
  <c r="G382" i="12"/>
  <c r="G15" i="12"/>
  <c r="G242" i="12"/>
  <c r="G38" i="12"/>
  <c r="G434" i="12"/>
  <c r="G191" i="12"/>
  <c r="G114" i="12"/>
  <c r="G86" i="12"/>
  <c r="G332" i="12"/>
  <c r="G358" i="12"/>
  <c r="G288" i="12"/>
  <c r="G327" i="12"/>
  <c r="G154" i="12"/>
  <c r="G278" i="12"/>
  <c r="G59" i="12"/>
  <c r="G297" i="12"/>
  <c r="G384" i="12"/>
  <c r="G60" i="12"/>
  <c r="G40" i="12"/>
  <c r="G306" i="12"/>
  <c r="G378" i="12"/>
  <c r="G208" i="12"/>
  <c r="G249" i="12"/>
  <c r="G127" i="12"/>
  <c r="G426" i="12"/>
  <c r="G215" i="12"/>
  <c r="G360" i="12"/>
  <c r="G220" i="12"/>
  <c r="G418" i="12"/>
  <c r="G204" i="12"/>
  <c r="G213" i="12"/>
  <c r="G129" i="12"/>
  <c r="G311" i="12"/>
  <c r="G207" i="12"/>
  <c r="G159" i="12"/>
  <c r="G347" i="12"/>
  <c r="G195" i="12"/>
  <c r="G17" i="12"/>
  <c r="G132" i="12"/>
  <c r="G403" i="12"/>
  <c r="G303" i="12"/>
  <c r="G234" i="12"/>
  <c r="G363" i="12"/>
  <c r="G277" i="12"/>
  <c r="G443" i="12"/>
  <c r="G350" i="12"/>
  <c r="G257" i="12"/>
  <c r="G175" i="12"/>
  <c r="G152" i="12"/>
  <c r="G268" i="12"/>
  <c r="G12" i="12"/>
  <c r="G295" i="12"/>
  <c r="G73" i="12"/>
  <c r="G61" i="12"/>
  <c r="G224" i="12"/>
  <c r="G428" i="12"/>
  <c r="G46" i="12"/>
  <c r="G210" i="12"/>
  <c r="G145" i="12"/>
  <c r="G410" i="12"/>
  <c r="G328" i="12"/>
  <c r="G172" i="12"/>
  <c r="G165" i="12"/>
  <c r="G229" i="12"/>
  <c r="G246" i="12"/>
  <c r="G69" i="12"/>
  <c r="G147" i="12"/>
  <c r="G285" i="12"/>
  <c r="G266" i="12"/>
  <c r="G379" i="12"/>
  <c r="G324" i="12"/>
  <c r="G21" i="12"/>
  <c r="G66" i="12"/>
  <c r="G241" i="12"/>
  <c r="G189" i="12"/>
  <c r="G250" i="12"/>
  <c r="G427" i="12"/>
  <c r="G269" i="12"/>
  <c r="G308" i="12"/>
  <c r="G279" i="12"/>
  <c r="G122" i="12"/>
  <c r="G72" i="12"/>
  <c r="G372" i="12"/>
  <c r="G411" i="12"/>
  <c r="G52" i="12"/>
  <c r="G143" i="12"/>
  <c r="G289" i="12"/>
  <c r="G136" i="12"/>
  <c r="G238" i="12"/>
  <c r="G65" i="12"/>
  <c r="G174" i="12"/>
  <c r="G31" i="12"/>
  <c r="G416" i="12"/>
  <c r="G62" i="12"/>
  <c r="G33" i="12"/>
  <c r="G153" i="12"/>
  <c r="G51" i="12"/>
  <c r="G239" i="12"/>
  <c r="G270" i="12"/>
  <c r="G217" i="12"/>
  <c r="G407" i="12"/>
  <c r="G393" i="12"/>
  <c r="G113" i="12"/>
  <c r="G338" i="12"/>
  <c r="G267" i="12"/>
  <c r="G412" i="12"/>
  <c r="G408" i="12"/>
  <c r="G243" i="12"/>
  <c r="G447" i="12"/>
  <c r="G282" i="12"/>
  <c r="G430" i="12"/>
  <c r="G99" i="12"/>
  <c r="G93" i="12"/>
  <c r="G348" i="12"/>
  <c r="G71" i="12"/>
  <c r="G395" i="12"/>
  <c r="G126" i="12"/>
  <c r="G355" i="12"/>
  <c r="G374" i="12"/>
  <c r="G140" i="12"/>
  <c r="G100" i="12"/>
  <c r="G133" i="12"/>
  <c r="G336" i="12"/>
  <c r="G325" i="12"/>
  <c r="G258" i="12"/>
  <c r="G343" i="12"/>
  <c r="G366" i="12"/>
  <c r="G225" i="12"/>
  <c r="G95" i="12"/>
  <c r="G45" i="12"/>
  <c r="G352" i="12"/>
  <c r="G284" i="12"/>
  <c r="G273" i="12"/>
  <c r="G334" i="12"/>
  <c r="G150" i="12"/>
  <c r="G124" i="12"/>
  <c r="G235" i="12"/>
  <c r="G138" i="12"/>
  <c r="G260" i="12"/>
  <c r="G148" i="12"/>
  <c r="G309" i="12"/>
  <c r="G240" i="12"/>
  <c r="G330" i="12"/>
  <c r="G357" i="12"/>
  <c r="G50" i="12"/>
  <c r="G142" i="12"/>
  <c r="G193" i="12"/>
  <c r="G283" i="12"/>
  <c r="G214" i="12"/>
  <c r="G368" i="12"/>
  <c r="G163" i="12"/>
  <c r="G226" i="12"/>
  <c r="G440" i="12"/>
  <c r="G211" i="12"/>
  <c r="G29" i="12"/>
  <c r="G318" i="12"/>
  <c r="G24" i="12"/>
  <c r="G364" i="12"/>
  <c r="G179" i="12"/>
  <c r="G98" i="12"/>
  <c r="G421" i="12"/>
  <c r="G342" i="12"/>
  <c r="G91" i="12"/>
  <c r="G286" i="12"/>
  <c r="G43" i="12"/>
  <c r="G109" i="12"/>
  <c r="G170" i="12"/>
  <c r="G187" i="12"/>
  <c r="G245" i="12"/>
  <c r="G41" i="12"/>
  <c r="G90" i="12"/>
  <c r="G305" i="12"/>
  <c r="G64" i="12"/>
  <c r="G272" i="12"/>
  <c r="G333" i="12"/>
  <c r="G361" i="12"/>
  <c r="G298" i="12"/>
  <c r="G196" i="12"/>
  <c r="G115" i="12"/>
  <c r="G233" i="12"/>
  <c r="G312" i="12"/>
  <c r="G137" i="12"/>
  <c r="G104" i="12"/>
  <c r="G351" i="12"/>
  <c r="G218" i="12"/>
  <c r="G156" i="12"/>
  <c r="G345" i="12"/>
  <c r="G388" i="12"/>
  <c r="G26" i="12"/>
  <c r="G265" i="12"/>
  <c r="G386" i="12"/>
  <c r="G432" i="12"/>
  <c r="G34" i="12"/>
  <c r="G237" i="12"/>
  <c r="G178" i="12"/>
  <c r="G429" i="12"/>
  <c r="G424" i="12"/>
  <c r="G182" i="12"/>
  <c r="G376" i="12"/>
  <c r="G354" i="12"/>
  <c r="G22" i="12"/>
  <c r="G199" i="12"/>
  <c r="G394" i="12"/>
  <c r="G197" i="12"/>
  <c r="G300" i="12"/>
  <c r="G25" i="12"/>
  <c r="G420" i="12"/>
  <c r="G400" i="12"/>
  <c r="G223" i="12"/>
  <c r="G167" i="12"/>
  <c r="G203" i="12"/>
  <c r="G67" i="12"/>
  <c r="G63" i="12"/>
  <c r="G433" i="12"/>
  <c r="G380" i="12"/>
  <c r="G304" i="12"/>
  <c r="G371" i="12"/>
  <c r="G261" i="12"/>
  <c r="G35" i="12"/>
  <c r="G85" i="12"/>
  <c r="G14" i="12"/>
  <c r="G55" i="12"/>
  <c r="G30" i="12"/>
  <c r="G441" i="12"/>
  <c r="G44" i="12"/>
  <c r="G96" i="12"/>
  <c r="G164" i="12"/>
  <c r="G56" i="12"/>
  <c r="G219" i="12"/>
  <c r="G413" i="12"/>
  <c r="G321" i="12"/>
  <c r="G373" i="11"/>
  <c r="G132" i="11"/>
  <c r="G190" i="11"/>
  <c r="G67" i="11"/>
  <c r="G177" i="11"/>
  <c r="G304" i="11"/>
  <c r="G425" i="12"/>
  <c r="G184" i="12"/>
  <c r="G212" i="12"/>
  <c r="G76" i="12"/>
  <c r="G20" i="12"/>
  <c r="G186" i="12"/>
  <c r="G328" i="11"/>
  <c r="G211" i="11"/>
  <c r="G235" i="11"/>
  <c r="G117" i="11"/>
  <c r="G118" i="11"/>
  <c r="G269" i="11"/>
  <c r="G198" i="12"/>
  <c r="G130" i="12"/>
  <c r="G84" i="12"/>
  <c r="G119" i="12"/>
  <c r="G320" i="12"/>
  <c r="G18" i="12"/>
  <c r="G431" i="11"/>
  <c r="G198" i="11"/>
  <c r="G200" i="11"/>
  <c r="G288" i="11"/>
  <c r="G181" i="11"/>
  <c r="G72" i="11"/>
  <c r="G37" i="12"/>
  <c r="G423" i="12"/>
  <c r="G396" i="12"/>
  <c r="G123" i="12"/>
  <c r="G221" i="12"/>
  <c r="G280" i="12"/>
  <c r="G116" i="11"/>
  <c r="G309" i="11"/>
  <c r="G367" i="11"/>
  <c r="G46" i="11"/>
  <c r="G424" i="11"/>
  <c r="G255" i="11"/>
  <c r="G169" i="12"/>
  <c r="G23" i="12"/>
  <c r="G183" i="12"/>
  <c r="G387" i="12"/>
  <c r="G185" i="12"/>
  <c r="G336" i="15"/>
  <c r="G409" i="15"/>
  <c r="G124" i="15"/>
  <c r="G17" i="15"/>
  <c r="G264" i="15"/>
  <c r="G55" i="15"/>
  <c r="G26" i="15"/>
  <c r="G436" i="15"/>
  <c r="G163" i="15"/>
  <c r="G187" i="15"/>
  <c r="G390" i="15"/>
  <c r="G147" i="15"/>
  <c r="G382" i="15"/>
  <c r="G109" i="15"/>
  <c r="G353" i="15"/>
  <c r="G130" i="15"/>
  <c r="G247" i="15"/>
  <c r="G24" i="15"/>
  <c r="G94" i="15"/>
  <c r="G215" i="17"/>
  <c r="G124" i="17"/>
  <c r="G266" i="17"/>
  <c r="G259" i="17"/>
  <c r="G368" i="17"/>
  <c r="G117" i="17"/>
  <c r="G118" i="17"/>
  <c r="G141" i="17"/>
  <c r="G14" i="17"/>
  <c r="G245" i="17"/>
  <c r="G68" i="17"/>
  <c r="G176" i="17"/>
  <c r="G234" i="17"/>
  <c r="G37" i="17"/>
  <c r="G81" i="15"/>
  <c r="G428" i="15"/>
  <c r="G22" i="15"/>
  <c r="G166" i="15"/>
  <c r="G59" i="15"/>
  <c r="G213" i="15"/>
  <c r="G37" i="15"/>
  <c r="G30" i="15"/>
  <c r="G19" i="15"/>
  <c r="G140" i="15"/>
  <c r="G426" i="15"/>
  <c r="G234" i="15"/>
  <c r="G157" i="15"/>
  <c r="G357" i="15"/>
  <c r="G216" i="15"/>
  <c r="G133" i="15"/>
  <c r="G155" i="15"/>
  <c r="G29" i="15"/>
  <c r="G101" i="17"/>
  <c r="G235" i="17"/>
  <c r="G218" i="17"/>
  <c r="G346" i="17"/>
  <c r="G427" i="17"/>
  <c r="G383" i="17"/>
  <c r="G369" i="17"/>
  <c r="G160" i="17"/>
  <c r="G275" i="17"/>
  <c r="G323" i="17"/>
  <c r="G23" i="17"/>
  <c r="G433" i="17"/>
  <c r="G286" i="17"/>
  <c r="G33" i="17"/>
  <c r="G186" i="17"/>
  <c r="G66" i="17"/>
  <c r="G386" i="17"/>
  <c r="G233" i="17"/>
  <c r="G157" i="17"/>
  <c r="G47" i="17"/>
  <c r="G197" i="17"/>
  <c r="G232" i="17"/>
  <c r="G43" i="17"/>
  <c r="G89" i="17"/>
  <c r="G214" i="17"/>
  <c r="G224" i="17"/>
  <c r="G337" i="17"/>
  <c r="G360" i="17"/>
  <c r="G376" i="17"/>
  <c r="G155" i="17"/>
  <c r="G294" i="17"/>
  <c r="G344" i="17"/>
  <c r="G181" i="17"/>
  <c r="G228" i="17"/>
  <c r="G287" i="17"/>
  <c r="G207" i="17"/>
  <c r="G135" i="17"/>
  <c r="G280" i="17"/>
  <c r="G309" i="17"/>
  <c r="G63" i="17"/>
  <c r="G329" i="17"/>
  <c r="G264" i="17"/>
  <c r="G432" i="17"/>
  <c r="G251" i="17"/>
  <c r="G438" i="17"/>
  <c r="G96" i="17"/>
  <c r="G50" i="17"/>
  <c r="G36" i="17"/>
  <c r="G413" i="17"/>
  <c r="G21" i="17"/>
  <c r="G20" i="17"/>
  <c r="G387" i="17"/>
  <c r="G106" i="17"/>
  <c r="G212" i="17"/>
  <c r="G236" i="17"/>
  <c r="G55" i="17"/>
  <c r="G447" i="17"/>
  <c r="G119" i="17"/>
  <c r="G263" i="17"/>
  <c r="G18" i="17"/>
  <c r="G347" i="17"/>
  <c r="G85" i="17"/>
  <c r="G330" i="17"/>
  <c r="G284" i="17"/>
  <c r="G390" i="17"/>
  <c r="G306" i="17"/>
  <c r="G139" i="17"/>
  <c r="G109" i="17"/>
  <c r="G317" i="17"/>
  <c r="G144" i="17"/>
  <c r="G44" i="17"/>
  <c r="G370" i="17"/>
  <c r="G151" i="17"/>
  <c r="G435" i="17"/>
  <c r="G190" i="17"/>
  <c r="G302" i="17"/>
  <c r="G357" i="17"/>
  <c r="G57" i="17"/>
  <c r="G31" i="17"/>
  <c r="G198" i="17"/>
  <c r="G407" i="17"/>
  <c r="G56" i="17"/>
  <c r="G305" i="17"/>
  <c r="G162" i="17"/>
  <c r="G367" i="17"/>
  <c r="G354" i="17"/>
  <c r="G189" i="17"/>
  <c r="G397" i="17"/>
  <c r="G249" i="17"/>
  <c r="G121" i="17"/>
  <c r="G345" i="17"/>
  <c r="G48" i="17"/>
  <c r="G363" i="17"/>
  <c r="G371" i="17"/>
  <c r="G340" i="17"/>
  <c r="G54" i="17"/>
  <c r="G231" i="17"/>
  <c r="G267" i="17"/>
  <c r="G58" i="17"/>
  <c r="G112" i="17"/>
  <c r="G147" i="17"/>
  <c r="G129" i="17"/>
  <c r="G110" i="17"/>
  <c r="G132" i="17"/>
  <c r="G299" i="17"/>
  <c r="G41" i="17"/>
  <c r="G81" i="17"/>
  <c r="G341" i="17"/>
  <c r="G206" i="17"/>
  <c r="G169" i="17"/>
  <c r="G322" i="17"/>
  <c r="G301" i="17"/>
  <c r="G384" i="17"/>
  <c r="G164" i="17"/>
  <c r="G278" i="17"/>
  <c r="G409" i="17"/>
  <c r="G149" i="17"/>
  <c r="G78" i="17"/>
  <c r="G358" i="17"/>
  <c r="G392" i="17"/>
  <c r="G45" i="17"/>
  <c r="G99" i="17"/>
  <c r="G175" i="17"/>
  <c r="G414" i="17"/>
  <c r="G105" i="17"/>
  <c r="G187" i="17"/>
  <c r="G293" i="17"/>
  <c r="G364" i="17"/>
  <c r="G247" i="17"/>
  <c r="G312" i="17"/>
  <c r="G353" i="17"/>
  <c r="G268" i="17"/>
  <c r="G70" i="17"/>
  <c r="G34" i="17"/>
  <c r="G83" i="17"/>
  <c r="G300" i="17"/>
  <c r="G91" i="17"/>
  <c r="G270" i="17"/>
  <c r="G226" i="17"/>
  <c r="G35" i="17"/>
  <c r="G290" i="17"/>
  <c r="G437" i="17"/>
  <c r="G208" i="17"/>
  <c r="G13" i="17"/>
  <c r="G336" i="17"/>
  <c r="G219" i="17"/>
  <c r="G331" i="17"/>
  <c r="G116" i="17"/>
  <c r="G230" i="17"/>
  <c r="G32" i="17"/>
  <c r="G348" i="17"/>
  <c r="G291" i="17"/>
  <c r="G25" i="17"/>
  <c r="G351" i="17"/>
  <c r="G59" i="17"/>
  <c r="G184" i="17"/>
  <c r="G216" i="17"/>
  <c r="G272" i="17"/>
  <c r="G180" i="17"/>
  <c r="G444" i="17"/>
  <c r="G265" i="17"/>
  <c r="G313" i="17"/>
  <c r="G379" i="17"/>
  <c r="G15" i="17"/>
  <c r="G137" i="17"/>
  <c r="G153" i="17"/>
  <c r="G252" i="17"/>
  <c r="G426" i="17"/>
  <c r="G196" i="17"/>
  <c r="G166" i="17"/>
  <c r="G443" i="17"/>
  <c r="G136" i="17"/>
  <c r="G86" i="17"/>
  <c r="G30" i="17"/>
  <c r="G29" i="17"/>
  <c r="G42" i="17"/>
  <c r="G210" i="17"/>
  <c r="G51" i="17"/>
  <c r="G173" i="17"/>
  <c r="G316" i="17"/>
  <c r="G255" i="17"/>
  <c r="G260" i="17"/>
  <c r="G143" i="17"/>
  <c r="G430" i="17"/>
  <c r="G244" i="17"/>
  <c r="G167" i="17"/>
  <c r="G401" i="17"/>
  <c r="G258" i="17"/>
  <c r="G328" i="17"/>
  <c r="G203" i="17"/>
  <c r="G269" i="17"/>
  <c r="G227" i="17"/>
  <c r="G222" i="17"/>
  <c r="G388" i="17"/>
  <c r="G92" i="17"/>
  <c r="G434" i="17"/>
  <c r="G273" i="17"/>
  <c r="G229" i="17"/>
  <c r="G128" i="17"/>
  <c r="G171" i="17"/>
  <c r="G192" i="17"/>
  <c r="G372" i="17"/>
  <c r="G104" i="17"/>
  <c r="G238" i="17"/>
  <c r="G262" i="17"/>
  <c r="G107" i="17"/>
  <c r="G305" i="15"/>
  <c r="G308" i="15"/>
  <c r="G265" i="15"/>
  <c r="G113" i="15"/>
  <c r="G255" i="15"/>
  <c r="G189" i="15"/>
  <c r="G153" i="15"/>
  <c r="G42" i="15"/>
  <c r="G100" i="15"/>
  <c r="G132" i="15"/>
  <c r="G397" i="15"/>
  <c r="G271" i="15"/>
  <c r="G285" i="15"/>
  <c r="G136" i="15"/>
  <c r="G182" i="15"/>
  <c r="G381" i="15"/>
  <c r="G256" i="15"/>
  <c r="G248" i="15"/>
  <c r="G103" i="15"/>
  <c r="G145" i="15"/>
  <c r="G78" i="15"/>
  <c r="G402" i="17"/>
  <c r="G391" i="17"/>
  <c r="G304" i="17"/>
  <c r="G382" i="17"/>
  <c r="G67" i="17"/>
  <c r="G242" i="17"/>
  <c r="G142" i="17"/>
  <c r="G440" i="17"/>
  <c r="G27" i="17"/>
  <c r="G163" i="17"/>
  <c r="G209" i="17"/>
  <c r="G325" i="17"/>
  <c r="G355" i="17"/>
  <c r="G296" i="17"/>
  <c r="G429" i="17"/>
  <c r="G205" i="17"/>
  <c r="G107" i="15"/>
  <c r="G146" i="15"/>
  <c r="G259" i="15"/>
  <c r="G387" i="15"/>
  <c r="G16" i="15"/>
  <c r="G149" i="15"/>
  <c r="G260" i="15"/>
  <c r="G102" i="15"/>
  <c r="G371" i="15"/>
  <c r="G328" i="15"/>
  <c r="G178" i="15"/>
  <c r="G199" i="15"/>
  <c r="G416" i="15"/>
  <c r="G444" i="15"/>
  <c r="G219" i="15"/>
  <c r="G226" i="15"/>
  <c r="G84" i="15"/>
  <c r="G175" i="15"/>
  <c r="G176" i="15"/>
  <c r="G376" i="15"/>
  <c r="G396" i="15"/>
  <c r="G116" i="15"/>
  <c r="G58" i="15"/>
  <c r="G311" i="15"/>
  <c r="G313" i="15"/>
  <c r="G210" i="15"/>
  <c r="G361" i="15"/>
  <c r="G354" i="15"/>
  <c r="G79" i="15"/>
  <c r="G110" i="15"/>
  <c r="G49" i="15"/>
  <c r="G429" i="15"/>
  <c r="G168" i="15"/>
  <c r="G35" i="15"/>
  <c r="G320" i="15"/>
  <c r="G118" i="15"/>
  <c r="G44" i="15"/>
  <c r="G282" i="15"/>
  <c r="G75" i="15"/>
  <c r="G221" i="15"/>
  <c r="G399" i="15"/>
  <c r="G203" i="15"/>
  <c r="G162" i="15"/>
  <c r="G323" i="15"/>
  <c r="G204" i="15"/>
  <c r="G38" i="15"/>
  <c r="G443" i="15"/>
  <c r="G335" i="15"/>
  <c r="G385" i="15"/>
  <c r="G253" i="15"/>
  <c r="G21" i="15"/>
  <c r="G319" i="15"/>
  <c r="G373" i="15"/>
  <c r="G206" i="15"/>
  <c r="G211" i="15"/>
  <c r="G241" i="15"/>
  <c r="G197" i="15"/>
  <c r="G222" i="15"/>
  <c r="G104" i="15"/>
  <c r="G15" i="15"/>
  <c r="G101" i="15"/>
  <c r="G287" i="15"/>
  <c r="G293" i="15"/>
  <c r="G151" i="15"/>
  <c r="G73" i="15"/>
  <c r="G209" i="15"/>
  <c r="G127" i="15"/>
  <c r="G346" i="15"/>
  <c r="G114" i="15"/>
  <c r="G52" i="15"/>
  <c r="G61" i="15"/>
  <c r="G332" i="15"/>
  <c r="G257" i="15"/>
  <c r="G207" i="15"/>
  <c r="G431" i="15"/>
  <c r="G291" i="15"/>
  <c r="G411" i="15"/>
  <c r="G33" i="15"/>
  <c r="G98" i="15"/>
  <c r="G383" i="15"/>
  <c r="G300" i="15"/>
  <c r="G184" i="15"/>
  <c r="G131" i="15"/>
  <c r="G242" i="15"/>
  <c r="G447" i="15"/>
  <c r="G365" i="15"/>
  <c r="G106" i="15"/>
  <c r="G445" i="15"/>
  <c r="G236" i="15"/>
  <c r="G268" i="15"/>
  <c r="G123" i="15"/>
  <c r="G370" i="15"/>
  <c r="G266" i="15"/>
  <c r="G193" i="15"/>
  <c r="G316" i="15"/>
  <c r="G237" i="15"/>
  <c r="G144" i="15"/>
  <c r="G40" i="15"/>
  <c r="G82" i="15"/>
  <c r="G355" i="15"/>
  <c r="G389" i="15"/>
  <c r="G95" i="15"/>
  <c r="G412" i="15"/>
  <c r="G327" i="15"/>
  <c r="G404" i="15"/>
  <c r="G32" i="15"/>
  <c r="G233" i="15"/>
  <c r="G238" i="15"/>
  <c r="G405" i="15"/>
  <c r="G399" i="17"/>
  <c r="G381" i="17"/>
  <c r="G100" i="17"/>
  <c r="G69" i="17"/>
  <c r="G71" i="17"/>
  <c r="G342" i="17"/>
  <c r="G332" i="17"/>
  <c r="G217" i="17"/>
  <c r="G77" i="17"/>
  <c r="G64" i="17"/>
  <c r="G349" i="17"/>
  <c r="G289" i="17"/>
  <c r="G380" i="17"/>
  <c r="G111" i="17"/>
  <c r="G326" i="17"/>
  <c r="G38" i="17"/>
  <c r="G111" i="15"/>
  <c r="G276" i="15"/>
  <c r="G310" i="15"/>
  <c r="G258" i="15"/>
  <c r="G340" i="15"/>
  <c r="G284" i="15"/>
  <c r="G28" i="15"/>
  <c r="G384" i="15"/>
  <c r="G180" i="15"/>
  <c r="G92" i="15"/>
  <c r="G14" i="15"/>
  <c r="G139" i="15"/>
  <c r="G318" i="15"/>
  <c r="G198" i="15"/>
  <c r="G194" i="15"/>
  <c r="G360" i="15"/>
  <c r="G120" i="15"/>
  <c r="G188" i="15"/>
  <c r="G18" i="15"/>
  <c r="G437" i="15"/>
  <c r="G62" i="15"/>
  <c r="G102" i="17"/>
  <c r="G161" i="17"/>
  <c r="G356" i="17"/>
  <c r="G398" i="17"/>
  <c r="G52" i="17"/>
  <c r="G393" i="17"/>
  <c r="G320" i="17"/>
  <c r="G98" i="17"/>
  <c r="G250" i="17"/>
  <c r="G276" i="17"/>
  <c r="G134" i="17"/>
  <c r="G403" i="17"/>
  <c r="G378" i="17"/>
  <c r="G140" i="17"/>
  <c r="G243" i="17"/>
  <c r="G339" i="17"/>
  <c r="G415" i="15"/>
  <c r="G261" i="15"/>
  <c r="G54" i="15"/>
  <c r="G324" i="15"/>
  <c r="G224" i="15"/>
  <c r="G12" i="15"/>
  <c r="G435" i="15"/>
  <c r="G45" i="15"/>
  <c r="G295" i="15"/>
  <c r="G339" i="15"/>
  <c r="G392" i="15"/>
  <c r="G150" i="15"/>
  <c r="G294" i="15"/>
  <c r="G296" i="15"/>
  <c r="G350" i="15"/>
  <c r="G286" i="15"/>
  <c r="G230" i="15"/>
  <c r="G13" i="15"/>
  <c r="G232" i="15"/>
  <c r="G91" i="15"/>
  <c r="G344" i="15"/>
  <c r="G77" i="15"/>
  <c r="G400" i="17"/>
  <c r="G253" i="17"/>
  <c r="G178" i="17"/>
  <c r="G179" i="17"/>
  <c r="G185" i="17"/>
  <c r="G103" i="17"/>
  <c r="G283" i="17"/>
  <c r="G311" i="17"/>
  <c r="G408" i="17"/>
  <c r="G53" i="17"/>
  <c r="G188" i="17"/>
  <c r="G412" i="17"/>
  <c r="G93" i="17"/>
  <c r="G220" i="17"/>
  <c r="G60" i="17"/>
  <c r="G282" i="17"/>
  <c r="G31" i="15"/>
  <c r="G161" i="15"/>
  <c r="G244" i="15"/>
  <c r="G400" i="15"/>
  <c r="G378" i="15"/>
  <c r="G334" i="15"/>
  <c r="G191" i="15"/>
  <c r="G267" i="15"/>
  <c r="G86" i="15"/>
  <c r="G281" i="15"/>
  <c r="G67" i="15"/>
  <c r="G181" i="15"/>
  <c r="G288" i="15"/>
  <c r="G46" i="15"/>
  <c r="G250" i="15"/>
  <c r="G366" i="15"/>
  <c r="G290" i="15"/>
  <c r="G322" i="15"/>
  <c r="G252" i="15"/>
  <c r="G43" i="15"/>
  <c r="G108" i="15"/>
  <c r="G228" i="15"/>
  <c r="G274" i="17"/>
  <c r="G441" i="17"/>
  <c r="G87" i="17"/>
  <c r="G182" i="17"/>
  <c r="G422" i="17"/>
  <c r="G385" i="17"/>
  <c r="G158" i="17"/>
  <c r="G46" i="17"/>
  <c r="G114" i="17"/>
  <c r="G159" i="17"/>
  <c r="G72" i="17"/>
  <c r="G204" i="17"/>
  <c r="G201" i="17"/>
  <c r="G359" i="17"/>
  <c r="G335" i="17"/>
  <c r="G408" i="15"/>
  <c r="G200" i="15"/>
  <c r="G406" i="15"/>
  <c r="G337" i="15"/>
  <c r="G321" i="15"/>
  <c r="G41" i="15"/>
  <c r="G36" i="15"/>
  <c r="G128" i="15"/>
  <c r="G270" i="15"/>
  <c r="G93" i="15"/>
  <c r="G158" i="15"/>
  <c r="G68" i="15"/>
  <c r="G125" i="15"/>
  <c r="G243" i="15"/>
  <c r="G367" i="15"/>
  <c r="G434" i="15"/>
  <c r="G170" i="15"/>
  <c r="G137" i="15"/>
  <c r="G154" i="15"/>
  <c r="G348" i="15"/>
  <c r="G330" i="15"/>
  <c r="G418" i="15"/>
  <c r="G79" i="17"/>
  <c r="G288" i="17"/>
  <c r="G76" i="17"/>
  <c r="G82" i="17"/>
  <c r="G327" i="17"/>
  <c r="G279" i="17"/>
  <c r="G395" i="17"/>
  <c r="G12" i="17"/>
  <c r="G28" i="17"/>
  <c r="G308" i="17"/>
  <c r="G343" i="17"/>
  <c r="G120" i="17"/>
  <c r="G411" i="17"/>
  <c r="G183" i="17"/>
  <c r="G350" i="17"/>
  <c r="G321" i="17"/>
  <c r="G115" i="17"/>
  <c r="G256" i="17"/>
  <c r="G65" i="17"/>
  <c r="G88" i="17"/>
  <c r="G170" i="17"/>
  <c r="G245" i="15"/>
  <c r="G421" i="15"/>
  <c r="G240" i="15"/>
  <c r="G352" i="15"/>
  <c r="G314" i="15"/>
  <c r="G292" i="15"/>
  <c r="G117" i="15"/>
  <c r="G364" i="15"/>
  <c r="G430" i="15"/>
  <c r="G25" i="15"/>
  <c r="G212" i="15"/>
  <c r="G309" i="15"/>
  <c r="G71" i="15"/>
  <c r="G427" i="15"/>
  <c r="G134" i="15"/>
  <c r="G420" i="15"/>
  <c r="G414" i="15"/>
  <c r="G271" i="17"/>
  <c r="G396" i="17"/>
  <c r="G125" i="17"/>
  <c r="G248" i="17"/>
  <c r="G257" i="17"/>
  <c r="G241" i="17"/>
  <c r="G428" i="17"/>
  <c r="G177" i="17"/>
  <c r="G446" i="17"/>
  <c r="G150" i="17"/>
  <c r="G366" i="17"/>
  <c r="G374" i="17"/>
  <c r="G195" i="17"/>
  <c r="G194" i="17"/>
  <c r="G138" i="17"/>
  <c r="G424" i="19"/>
  <c r="G39" i="19"/>
  <c r="G345" i="19"/>
  <c r="G413" i="19"/>
  <c r="G412" i="19"/>
  <c r="G410" i="19"/>
  <c r="G198" i="19"/>
  <c r="G380" i="19"/>
  <c r="G232" i="19"/>
  <c r="G29" i="19"/>
  <c r="G131" i="19"/>
  <c r="G80" i="19"/>
  <c r="G99" i="19"/>
  <c r="G302" i="19"/>
  <c r="G114" i="19"/>
  <c r="G211" i="19"/>
  <c r="G386" i="14"/>
  <c r="G23" i="19"/>
  <c r="G411" i="19"/>
  <c r="G225" i="19"/>
  <c r="G228" i="19"/>
  <c r="G22" i="19"/>
  <c r="G81" i="19"/>
  <c r="G310" i="19"/>
  <c r="G375" i="19"/>
  <c r="G421" i="16"/>
  <c r="G30" i="16"/>
  <c r="G258" i="16"/>
  <c r="G63" i="16"/>
  <c r="G272" i="16"/>
  <c r="G270" i="16"/>
  <c r="G420" i="16"/>
  <c r="G355" i="16"/>
  <c r="G374" i="16"/>
  <c r="G233" i="16"/>
  <c r="G91" i="16"/>
  <c r="G437" i="16"/>
  <c r="G419" i="16"/>
  <c r="G298" i="16"/>
  <c r="G431" i="16"/>
  <c r="G254" i="16"/>
  <c r="G364" i="16"/>
  <c r="G229" i="16"/>
  <c r="G173" i="16"/>
  <c r="G442" i="16"/>
  <c r="G227" i="16"/>
  <c r="G86" i="16"/>
  <c r="G302" i="16"/>
  <c r="G102" i="16"/>
  <c r="G14" i="16"/>
  <c r="G297" i="16"/>
  <c r="G335" i="14"/>
  <c r="G331" i="14"/>
  <c r="G343" i="14"/>
  <c r="G12" i="14"/>
  <c r="G402" i="14"/>
  <c r="G19" i="14"/>
  <c r="G94" i="14"/>
  <c r="G206" i="14"/>
  <c r="G435" i="14"/>
  <c r="G341" i="19"/>
  <c r="G261" i="19"/>
  <c r="G324" i="19"/>
  <c r="G265" i="19"/>
  <c r="G34" i="19"/>
  <c r="G187" i="19"/>
  <c r="G343" i="19"/>
  <c r="G282" i="19"/>
  <c r="G235" i="19"/>
  <c r="G45" i="19"/>
  <c r="G242" i="19"/>
  <c r="G141" i="19"/>
  <c r="G58" i="19"/>
  <c r="G121" i="19"/>
  <c r="G51" i="19"/>
  <c r="G147" i="19"/>
  <c r="G333" i="19"/>
  <c r="G152" i="19"/>
  <c r="G205" i="19"/>
  <c r="G377" i="19"/>
  <c r="G46" i="19"/>
  <c r="G185" i="19"/>
  <c r="G98" i="19"/>
  <c r="G188" i="19"/>
  <c r="G53" i="19"/>
  <c r="G422" i="19"/>
  <c r="G63" i="19"/>
  <c r="G12" i="19"/>
  <c r="G161" i="19"/>
  <c r="G259" i="19"/>
  <c r="G220" i="19"/>
  <c r="G279" i="19"/>
  <c r="G56" i="19"/>
  <c r="G355" i="19"/>
  <c r="G264" i="19"/>
  <c r="G294" i="19"/>
  <c r="G16" i="19"/>
  <c r="G87" i="19"/>
  <c r="G248" i="19"/>
  <c r="G95" i="19"/>
  <c r="G438" i="19"/>
  <c r="G145" i="19"/>
  <c r="G122" i="19"/>
  <c r="G204" i="19"/>
  <c r="G37" i="19"/>
  <c r="G26" i="19"/>
  <c r="G260" i="19"/>
  <c r="G257" i="19"/>
  <c r="G401" i="19"/>
  <c r="G234" i="19"/>
  <c r="G404" i="19"/>
  <c r="G183" i="19"/>
  <c r="G119" i="19"/>
  <c r="G396" i="19"/>
  <c r="G274" i="19"/>
  <c r="G15" i="19"/>
  <c r="G214" i="19"/>
  <c r="G132" i="19"/>
  <c r="G59" i="19"/>
  <c r="G252" i="19"/>
  <c r="G210" i="19"/>
  <c r="G389" i="19"/>
  <c r="G105" i="19"/>
  <c r="G75" i="19"/>
  <c r="G359" i="19"/>
  <c r="G354" i="19"/>
  <c r="G244" i="19"/>
  <c r="G208" i="19"/>
  <c r="G19" i="19"/>
  <c r="G379" i="19"/>
  <c r="G130" i="19"/>
  <c r="G351" i="19"/>
  <c r="G28" i="19"/>
  <c r="G66" i="19"/>
  <c r="G403" i="19"/>
  <c r="G197" i="19"/>
  <c r="G395" i="19"/>
  <c r="G13" i="19"/>
  <c r="G17" i="19"/>
  <c r="G85" i="19"/>
  <c r="G326" i="19"/>
  <c r="G357" i="19"/>
  <c r="G172" i="19"/>
  <c r="G128" i="19"/>
  <c r="G432" i="19"/>
  <c r="G406" i="19"/>
  <c r="G443" i="19"/>
  <c r="G281" i="19"/>
  <c r="G373" i="19"/>
  <c r="G350" i="19"/>
  <c r="G284" i="19"/>
  <c r="G253" i="19"/>
  <c r="G76" i="19"/>
  <c r="G364" i="19"/>
  <c r="G20" i="19"/>
  <c r="G415" i="19"/>
  <c r="G73" i="19"/>
  <c r="G181" i="19"/>
  <c r="G68" i="19"/>
  <c r="G57" i="19"/>
  <c r="G429" i="19"/>
  <c r="G431" i="19"/>
  <c r="G386" i="19"/>
  <c r="G336" i="19"/>
  <c r="G313" i="19"/>
  <c r="G227" i="19"/>
  <c r="G149" i="19"/>
  <c r="G104" i="19"/>
  <c r="G423" i="19"/>
  <c r="G42" i="19"/>
  <c r="G256" i="19"/>
  <c r="G67" i="19"/>
  <c r="G416" i="19"/>
  <c r="G335" i="19"/>
  <c r="G233" i="19"/>
  <c r="G123" i="19"/>
  <c r="G348" i="19"/>
  <c r="G306" i="19"/>
  <c r="G213" i="19"/>
  <c r="G151" i="19"/>
  <c r="G352" i="19"/>
  <c r="G171" i="19"/>
  <c r="G266" i="19"/>
  <c r="G230" i="19"/>
  <c r="G236" i="19"/>
  <c r="G64" i="19"/>
  <c r="G195" i="19"/>
  <c r="G173" i="19"/>
  <c r="G101" i="19"/>
  <c r="G296" i="19"/>
  <c r="G425" i="19"/>
  <c r="G55" i="19"/>
  <c r="G216" i="19"/>
  <c r="G41" i="19"/>
  <c r="G247" i="19"/>
  <c r="G251" i="19"/>
  <c r="G307" i="19"/>
  <c r="G48" i="19"/>
  <c r="G163" i="19"/>
  <c r="G365" i="19"/>
  <c r="G378" i="19"/>
  <c r="G237" i="19"/>
  <c r="G196" i="19"/>
  <c r="G339" i="19"/>
  <c r="G120" i="19"/>
  <c r="G419" i="19"/>
  <c r="G293" i="19"/>
  <c r="G238" i="19"/>
  <c r="G221" i="19"/>
  <c r="G65" i="19"/>
  <c r="G384" i="19"/>
  <c r="G138" i="19"/>
  <c r="G299" i="19"/>
  <c r="G182" i="19"/>
  <c r="G91" i="19"/>
  <c r="G102" i="19"/>
  <c r="G14" i="19"/>
  <c r="G155" i="19"/>
  <c r="G43" i="19"/>
  <c r="G311" i="19"/>
  <c r="G337" i="19"/>
  <c r="G218" i="19"/>
  <c r="G433" i="19"/>
  <c r="G125" i="19"/>
  <c r="G426" i="19"/>
  <c r="G400" i="19"/>
  <c r="G40" i="19"/>
  <c r="G72" i="19"/>
  <c r="G226" i="19"/>
  <c r="G170" i="19"/>
  <c r="G363" i="19"/>
  <c r="G267" i="19"/>
  <c r="G346" i="19"/>
  <c r="G140" i="19"/>
  <c r="G222" i="19"/>
  <c r="G435" i="19"/>
  <c r="G52" i="19"/>
  <c r="G154" i="19"/>
  <c r="G78" i="19"/>
  <c r="G159" i="19"/>
  <c r="G180" i="19"/>
  <c r="G272" i="19"/>
  <c r="G295" i="19"/>
  <c r="G277" i="19"/>
  <c r="G162" i="19"/>
  <c r="G177" i="19"/>
  <c r="G82" i="19"/>
  <c r="G408" i="19"/>
  <c r="G387" i="19"/>
  <c r="G287" i="19"/>
  <c r="G113" i="19"/>
  <c r="G446" i="19"/>
  <c r="G314" i="19"/>
  <c r="G394" i="19"/>
  <c r="G38" i="19"/>
  <c r="G254" i="19"/>
  <c r="G328" i="19"/>
  <c r="G229" i="19"/>
  <c r="G290" i="19"/>
  <c r="G240" i="19"/>
  <c r="G44" i="19"/>
  <c r="G207" i="19"/>
  <c r="G107" i="19"/>
  <c r="G297" i="19"/>
  <c r="G391" i="19"/>
  <c r="G338" i="19"/>
  <c r="G27" i="19"/>
  <c r="G106" i="19"/>
  <c r="G111" i="19"/>
  <c r="G369" i="19"/>
  <c r="G276" i="19"/>
  <c r="G84" i="19"/>
  <c r="G158" i="19"/>
  <c r="G92" i="19"/>
  <c r="G309" i="19"/>
  <c r="G217" i="19"/>
  <c r="G33" i="19"/>
  <c r="G243" i="19"/>
  <c r="G209" i="19"/>
  <c r="G203" i="19"/>
  <c r="G269" i="19"/>
  <c r="G194" i="19"/>
  <c r="G330" i="19"/>
  <c r="G219" i="19"/>
  <c r="G301" i="19"/>
  <c r="G298" i="19"/>
  <c r="G109" i="19"/>
  <c r="G409" i="19"/>
  <c r="G150" i="19"/>
  <c r="G49" i="19"/>
  <c r="G30" i="19"/>
  <c r="G434" i="19"/>
  <c r="G360" i="19"/>
  <c r="G323" i="19"/>
  <c r="G402" i="19"/>
  <c r="G186" i="19"/>
  <c r="G133" i="19"/>
  <c r="G79" i="19"/>
  <c r="G71" i="19"/>
  <c r="G100" i="19"/>
  <c r="G334" i="19"/>
  <c r="G440" i="19"/>
  <c r="G319" i="19"/>
  <c r="G275" i="19"/>
  <c r="G331" i="19"/>
  <c r="G368" i="19"/>
  <c r="G223" i="19"/>
  <c r="G300" i="19"/>
  <c r="G361" i="19"/>
  <c r="G358" i="19"/>
  <c r="G165" i="19"/>
  <c r="G231" i="19"/>
  <c r="G124" i="19"/>
  <c r="G193" i="19"/>
  <c r="G184" i="19"/>
  <c r="G241" i="19"/>
  <c r="G153" i="19"/>
  <c r="G262" i="19"/>
  <c r="G441" i="19"/>
  <c r="G69" i="19"/>
  <c r="G167" i="19"/>
  <c r="G428" i="19"/>
  <c r="G427" i="19"/>
  <c r="G283" i="19"/>
  <c r="G137" i="19"/>
  <c r="G286" i="19"/>
  <c r="G24" i="19"/>
  <c r="G278" i="19"/>
  <c r="G146" i="19"/>
  <c r="G110" i="19"/>
  <c r="G316" i="19"/>
  <c r="G289" i="19"/>
  <c r="G174" i="19"/>
  <c r="G397" i="19"/>
  <c r="G77" i="19"/>
  <c r="G94" i="19"/>
  <c r="G436" i="19"/>
  <c r="G199" i="19"/>
  <c r="G116" i="19"/>
  <c r="G320" i="19"/>
  <c r="G445" i="19"/>
  <c r="G292" i="19"/>
  <c r="G442" i="19"/>
  <c r="G35" i="19"/>
  <c r="G398" i="19"/>
  <c r="G179" i="19"/>
  <c r="G372" i="19"/>
  <c r="G322" i="19"/>
  <c r="G407" i="19"/>
  <c r="G439" i="19"/>
  <c r="G288" i="19"/>
  <c r="G392" i="19"/>
  <c r="G47" i="19"/>
  <c r="G224" i="19"/>
  <c r="G18" i="19"/>
  <c r="G201" i="19"/>
  <c r="G90" i="19"/>
  <c r="G376" i="19"/>
  <c r="G249" i="19"/>
  <c r="G371" i="19"/>
  <c r="G382" i="19"/>
  <c r="G239" i="19"/>
  <c r="G61" i="19"/>
  <c r="G444" i="19"/>
  <c r="G134" i="19"/>
  <c r="G148" i="19"/>
  <c r="G430" i="19"/>
  <c r="G144" i="19"/>
  <c r="G50" i="19"/>
  <c r="G21" i="19"/>
  <c r="G399" i="19"/>
  <c r="G202" i="19"/>
  <c r="G246" i="19"/>
  <c r="G271" i="19"/>
  <c r="G440" i="16"/>
  <c r="G300" i="16"/>
  <c r="G160" i="16"/>
  <c r="G165" i="16"/>
  <c r="G77" i="16"/>
  <c r="G277" i="16"/>
  <c r="G53" i="16"/>
  <c r="G384" i="16"/>
  <c r="G247" i="16"/>
  <c r="G74" i="16"/>
  <c r="G127" i="16"/>
  <c r="G282" i="16"/>
  <c r="G429" i="16"/>
  <c r="G65" i="16"/>
  <c r="G167" i="16"/>
  <c r="G215" i="16"/>
  <c r="G238" i="16"/>
  <c r="G38" i="16"/>
  <c r="G310" i="16"/>
  <c r="G76" i="16"/>
  <c r="G404" i="16"/>
  <c r="G228" i="16"/>
  <c r="G187" i="16"/>
  <c r="G402" i="16"/>
  <c r="G39" i="16"/>
  <c r="G344" i="16"/>
  <c r="G408" i="14"/>
  <c r="G163" i="14"/>
  <c r="G32" i="14"/>
  <c r="G251" i="14"/>
  <c r="G380" i="14"/>
  <c r="G79" i="14"/>
  <c r="G146" i="14"/>
  <c r="G114" i="14"/>
  <c r="G54" i="19"/>
  <c r="G347" i="19"/>
  <c r="G418" i="19"/>
  <c r="G447" i="19"/>
  <c r="G362" i="19"/>
  <c r="G374" i="19"/>
  <c r="G393" i="19"/>
  <c r="G97" i="19"/>
  <c r="G160" i="19"/>
  <c r="G301" i="16"/>
  <c r="G41" i="16"/>
  <c r="G224" i="16"/>
  <c r="G303" i="16"/>
  <c r="G234" i="16"/>
  <c r="G60" i="16"/>
  <c r="G353" i="16"/>
  <c r="G181" i="16"/>
  <c r="G153" i="16"/>
  <c r="G309" i="16"/>
  <c r="G365" i="16"/>
  <c r="G97" i="16"/>
  <c r="G389" i="16"/>
  <c r="G267" i="16"/>
  <c r="G80" i="16"/>
  <c r="G32" i="16"/>
  <c r="G352" i="16"/>
  <c r="G396" i="16"/>
  <c r="G37" i="16"/>
  <c r="G408" i="16"/>
  <c r="G283" i="16"/>
  <c r="G21" i="16"/>
  <c r="G322" i="16"/>
  <c r="G413" i="16"/>
  <c r="G319" i="16"/>
  <c r="G164" i="16"/>
  <c r="G209" i="14"/>
  <c r="G428" i="14"/>
  <c r="G190" i="14"/>
  <c r="G328" i="14"/>
  <c r="G25" i="14"/>
  <c r="G411" i="14"/>
  <c r="G422" i="14"/>
  <c r="G417" i="19"/>
  <c r="G117" i="19"/>
  <c r="G405" i="19"/>
  <c r="G385" i="19"/>
  <c r="G112" i="19"/>
  <c r="G192" i="19"/>
  <c r="G340" i="19"/>
  <c r="G60" i="19"/>
  <c r="G70" i="19"/>
  <c r="G237" i="16"/>
  <c r="G423" i="16"/>
  <c r="G280" i="16"/>
  <c r="G185" i="16"/>
  <c r="G315" i="16"/>
  <c r="G201" i="16"/>
  <c r="G209" i="16"/>
  <c r="G311" i="16"/>
  <c r="G71" i="16"/>
  <c r="G154" i="16"/>
  <c r="G428" i="16"/>
  <c r="G434" i="16"/>
  <c r="G406" i="16"/>
  <c r="G405" i="16"/>
  <c r="G336" i="16"/>
  <c r="G378" i="16"/>
  <c r="G144" i="16"/>
  <c r="G179" i="16"/>
  <c r="G13" i="16"/>
  <c r="G191" i="16"/>
  <c r="G392" i="16"/>
  <c r="G168" i="16"/>
  <c r="G49" i="16"/>
  <c r="G343" i="16"/>
  <c r="G354" i="16"/>
  <c r="G266" i="14"/>
  <c r="G58" i="14"/>
  <c r="G356" i="14"/>
  <c r="G120" i="14"/>
  <c r="G117" i="14"/>
  <c r="G93" i="14"/>
  <c r="G181" i="14"/>
  <c r="G367" i="14"/>
  <c r="G20" i="14"/>
  <c r="G127" i="14"/>
  <c r="G92" i="14"/>
  <c r="G264" i="14"/>
  <c r="G307" i="14"/>
  <c r="G303" i="14"/>
  <c r="G134" i="14"/>
  <c r="G425" i="14"/>
  <c r="G169" i="14"/>
  <c r="G256" i="14"/>
  <c r="G107" i="14"/>
  <c r="G378" i="14"/>
  <c r="G195" i="14"/>
  <c r="G249" i="14"/>
  <c r="G416" i="14"/>
  <c r="G66" i="14"/>
  <c r="G298" i="14"/>
  <c r="G34" i="14"/>
  <c r="G326" i="14"/>
  <c r="G180" i="14"/>
  <c r="G351" i="14"/>
  <c r="G405" i="14"/>
  <c r="G109" i="14"/>
  <c r="G340" i="14"/>
  <c r="G247" i="14"/>
  <c r="G144" i="14"/>
  <c r="G141" i="14"/>
  <c r="G352" i="14"/>
  <c r="G175" i="14"/>
  <c r="G200" i="14"/>
  <c r="G384" i="14"/>
  <c r="G354" i="14"/>
  <c r="G38" i="14"/>
  <c r="G45" i="14"/>
  <c r="G348" i="14"/>
  <c r="G236" i="14"/>
  <c r="G149" i="14"/>
  <c r="G28" i="14"/>
  <c r="G230" i="14"/>
  <c r="G39" i="14"/>
  <c r="G106" i="14"/>
  <c r="G327" i="14"/>
  <c r="G281" i="14"/>
  <c r="G108" i="14"/>
  <c r="G317" i="14"/>
  <c r="G420" i="14"/>
  <c r="G152" i="14"/>
  <c r="G232" i="14"/>
  <c r="G445" i="14"/>
  <c r="G442" i="14"/>
  <c r="G91" i="14"/>
  <c r="G248" i="14"/>
  <c r="G227" i="14"/>
  <c r="G381" i="14"/>
  <c r="G310" i="14"/>
  <c r="G126" i="14"/>
  <c r="G151" i="14"/>
  <c r="G101" i="14"/>
  <c r="G399" i="14"/>
  <c r="G289" i="14"/>
  <c r="G277" i="14"/>
  <c r="G304" i="14"/>
  <c r="G167" i="14"/>
  <c r="G414" i="14"/>
  <c r="G278" i="14"/>
  <c r="G436" i="14"/>
  <c r="G220" i="14"/>
  <c r="G250" i="14"/>
  <c r="G95" i="14"/>
  <c r="G82" i="14"/>
  <c r="G325" i="14"/>
  <c r="G383" i="14"/>
  <c r="G54" i="14"/>
  <c r="G252" i="14"/>
  <c r="G121" i="14"/>
  <c r="G301" i="14"/>
  <c r="G122" i="14"/>
  <c r="G131" i="14"/>
  <c r="G258" i="14"/>
  <c r="G419" i="14"/>
  <c r="G273" i="14"/>
  <c r="G393" i="14"/>
  <c r="G49" i="14"/>
  <c r="G349" i="14"/>
  <c r="G433" i="14"/>
  <c r="G129" i="14"/>
  <c r="G135" i="14"/>
  <c r="G396" i="14"/>
  <c r="G188" i="14"/>
  <c r="G33" i="14"/>
  <c r="G446" i="14"/>
  <c r="G279" i="14"/>
  <c r="G284" i="14"/>
  <c r="G27" i="14"/>
  <c r="G110" i="14"/>
  <c r="G320" i="14"/>
  <c r="G172" i="14"/>
  <c r="G197" i="14"/>
  <c r="G359" i="14"/>
  <c r="G287" i="14"/>
  <c r="G390" i="14"/>
  <c r="G272" i="14"/>
  <c r="G400" i="14"/>
  <c r="G213" i="14"/>
  <c r="G44" i="14"/>
  <c r="G427" i="14"/>
  <c r="G199" i="14"/>
  <c r="G336" i="14"/>
  <c r="G397" i="14"/>
  <c r="G429" i="14"/>
  <c r="G260" i="14"/>
  <c r="G330" i="14"/>
  <c r="G192" i="14"/>
  <c r="G162" i="14"/>
  <c r="G438" i="14"/>
  <c r="G70" i="14"/>
  <c r="G243" i="14"/>
  <c r="G333" i="14"/>
  <c r="G324" i="14"/>
  <c r="G261" i="14"/>
  <c r="G31" i="14"/>
  <c r="G283" i="14"/>
  <c r="G89" i="14"/>
  <c r="G443" i="14"/>
  <c r="G23" i="14"/>
  <c r="G204" i="14"/>
  <c r="G306" i="14"/>
  <c r="G406" i="14"/>
  <c r="G286" i="14"/>
  <c r="G99" i="14"/>
  <c r="G136" i="14"/>
  <c r="G225" i="14"/>
  <c r="G69" i="14"/>
  <c r="G269" i="14"/>
  <c r="G313" i="14"/>
  <c r="G179" i="14"/>
  <c r="G431" i="14"/>
  <c r="G319" i="14"/>
  <c r="G379" i="14"/>
  <c r="G270" i="14"/>
  <c r="G370" i="14"/>
  <c r="G312" i="14"/>
  <c r="G360" i="14"/>
  <c r="G185" i="14"/>
  <c r="G240" i="14"/>
  <c r="G177" i="14"/>
  <c r="G148" i="14"/>
  <c r="G24" i="14"/>
  <c r="G374" i="14"/>
  <c r="G178" i="14"/>
  <c r="G145" i="14"/>
  <c r="G40" i="14"/>
  <c r="G128" i="14"/>
  <c r="G259" i="14"/>
  <c r="G174" i="14"/>
  <c r="G201" i="14"/>
  <c r="G118" i="14"/>
  <c r="G63" i="14"/>
  <c r="G334" i="14"/>
  <c r="G124" i="14"/>
  <c r="G155" i="14"/>
  <c r="G78" i="14"/>
  <c r="G115" i="14"/>
  <c r="G187" i="14"/>
  <c r="G262" i="14"/>
  <c r="G52" i="14"/>
  <c r="G253" i="14"/>
  <c r="G170" i="14"/>
  <c r="G198" i="14"/>
  <c r="G382" i="14"/>
  <c r="G43" i="14"/>
  <c r="G217" i="14"/>
  <c r="G344" i="14"/>
  <c r="G42" i="14"/>
  <c r="G90" i="14"/>
  <c r="G111" i="14"/>
  <c r="G296" i="14"/>
  <c r="G372" i="14"/>
  <c r="G371" i="14"/>
  <c r="G377" i="14"/>
  <c r="G434" i="14"/>
  <c r="G322" i="14"/>
  <c r="G294" i="14"/>
  <c r="G216" i="14"/>
  <c r="G37" i="14"/>
  <c r="G186" i="14"/>
  <c r="G441" i="14"/>
  <c r="G147" i="14"/>
  <c r="G84" i="14"/>
  <c r="G35" i="14"/>
  <c r="G219" i="14"/>
  <c r="G207" i="14"/>
  <c r="G342" i="14"/>
  <c r="G346" i="14"/>
  <c r="G22" i="14"/>
  <c r="G98" i="14"/>
  <c r="G424" i="14"/>
  <c r="G64" i="14"/>
  <c r="G257" i="14"/>
  <c r="G51" i="14"/>
  <c r="G214" i="14"/>
  <c r="G116" i="14"/>
  <c r="G123" i="14"/>
  <c r="G235" i="14"/>
  <c r="G403" i="14"/>
  <c r="G142" i="14"/>
  <c r="G153" i="14"/>
  <c r="G100" i="14"/>
  <c r="G300" i="14"/>
  <c r="G164" i="14"/>
  <c r="G224" i="14"/>
  <c r="G426" i="14"/>
  <c r="G21" i="14"/>
  <c r="G14" i="14"/>
  <c r="G205" i="14"/>
  <c r="G143" i="14"/>
  <c r="G46" i="14"/>
  <c r="G430" i="14"/>
  <c r="G318" i="14"/>
  <c r="G17" i="14"/>
  <c r="G415" i="14"/>
  <c r="G157" i="14"/>
  <c r="G60" i="14"/>
  <c r="G212" i="14"/>
  <c r="G363" i="14"/>
  <c r="G102" i="14"/>
  <c r="G321" i="14"/>
  <c r="G332" i="14"/>
  <c r="G329" i="14"/>
  <c r="G97" i="14"/>
  <c r="G308" i="14"/>
  <c r="G50" i="14"/>
  <c r="G305" i="14"/>
  <c r="G65" i="14"/>
  <c r="G404" i="14"/>
  <c r="G233" i="14"/>
  <c r="G113" i="14"/>
  <c r="G413" i="14"/>
  <c r="G189" i="14"/>
  <c r="G139" i="14"/>
  <c r="G56" i="14"/>
  <c r="G29" i="14"/>
  <c r="G231" i="14"/>
  <c r="G87" i="14"/>
  <c r="G223" i="14"/>
  <c r="G292" i="14"/>
  <c r="G183" i="14"/>
  <c r="G73" i="14"/>
  <c r="G288" i="14"/>
  <c r="G276" i="14"/>
  <c r="G47" i="14"/>
  <c r="G138" i="14"/>
  <c r="G311" i="14"/>
  <c r="G154" i="14"/>
  <c r="G81" i="14"/>
  <c r="G299" i="14"/>
  <c r="G267" i="14"/>
  <c r="G137" i="14"/>
  <c r="G173" i="14"/>
  <c r="G228" i="14"/>
  <c r="G341" i="14"/>
  <c r="G417" i="14"/>
  <c r="G245" i="14"/>
  <c r="G421" i="14"/>
  <c r="G62" i="14"/>
  <c r="G375" i="14"/>
  <c r="G161" i="14"/>
  <c r="G387" i="14"/>
  <c r="G71" i="14"/>
  <c r="G395" i="14"/>
  <c r="G203" i="14"/>
  <c r="G191" i="14"/>
  <c r="G18" i="14"/>
  <c r="G226" i="14"/>
  <c r="G176" i="14"/>
  <c r="G72" i="14"/>
  <c r="G241" i="14"/>
  <c r="G218" i="14"/>
  <c r="G140" i="14"/>
  <c r="G407" i="14"/>
  <c r="G361" i="14"/>
  <c r="G85" i="14"/>
  <c r="G357" i="14"/>
  <c r="G15" i="14"/>
  <c r="G280" i="14"/>
  <c r="G234" i="14"/>
  <c r="G439" i="14"/>
  <c r="G345" i="14"/>
  <c r="G293" i="14"/>
  <c r="G61" i="14"/>
  <c r="G401" i="14"/>
  <c r="G104" i="14"/>
  <c r="G295" i="14"/>
  <c r="G437" i="14"/>
  <c r="G366" i="14"/>
  <c r="G26" i="14"/>
  <c r="G350" i="14"/>
  <c r="G156" i="14"/>
  <c r="G255" i="19"/>
  <c r="G115" i="19"/>
  <c r="G129" i="19"/>
  <c r="G126" i="19"/>
  <c r="G356" i="19"/>
  <c r="G32" i="19"/>
  <c r="G25" i="19"/>
  <c r="G367" i="19"/>
  <c r="G421" i="19"/>
  <c r="G320" i="16"/>
  <c r="G387" i="16"/>
  <c r="G56" i="16"/>
  <c r="G275" i="16"/>
  <c r="G425" i="16"/>
  <c r="G120" i="16"/>
  <c r="G379" i="16"/>
  <c r="G155" i="16"/>
  <c r="G339" i="16"/>
  <c r="G263" i="16"/>
  <c r="G16" i="16"/>
  <c r="G101" i="16"/>
  <c r="G304" i="16"/>
  <c r="G242" i="16"/>
  <c r="G98" i="16"/>
  <c r="G264" i="16"/>
  <c r="G435" i="16"/>
  <c r="G139" i="16"/>
  <c r="G172" i="16"/>
  <c r="G257" i="16"/>
  <c r="G329" i="16"/>
  <c r="G94" i="16"/>
  <c r="G90" i="16"/>
  <c r="G132" i="16"/>
  <c r="G313" i="16"/>
  <c r="G212" i="16"/>
  <c r="G29" i="16"/>
  <c r="G381" i="16"/>
  <c r="G196" i="16"/>
  <c r="G397" i="16"/>
  <c r="G445" i="16"/>
  <c r="G351" i="16"/>
  <c r="G169" i="16"/>
  <c r="G444" i="16"/>
  <c r="G388" i="16"/>
  <c r="G293" i="16"/>
  <c r="G368" i="16"/>
  <c r="G356" i="16"/>
  <c r="G66" i="16"/>
  <c r="G268" i="16"/>
  <c r="G186" i="16"/>
  <c r="G64" i="16"/>
  <c r="G78" i="16"/>
  <c r="G72" i="16"/>
  <c r="G417" i="16"/>
  <c r="G150" i="16"/>
  <c r="G296" i="16"/>
  <c r="G364" i="14"/>
  <c r="G80" i="14"/>
  <c r="G182" i="14"/>
  <c r="G409" i="14"/>
  <c r="G239" i="14"/>
  <c r="G83" i="14"/>
  <c r="G75" i="14"/>
  <c r="G285" i="14"/>
  <c r="G412" i="14"/>
  <c r="G414" i="19"/>
  <c r="G139" i="19"/>
  <c r="G390" i="19"/>
  <c r="G74" i="19"/>
  <c r="G305" i="19"/>
  <c r="G344" i="19"/>
  <c r="G329" i="19"/>
  <c r="G245" i="19"/>
  <c r="G270" i="19"/>
  <c r="G55" i="16"/>
  <c r="G340" i="16"/>
  <c r="G359" i="16"/>
  <c r="G12" i="16"/>
  <c r="G23" i="16"/>
  <c r="G190" i="16"/>
  <c r="G220" i="16"/>
  <c r="G288" i="16"/>
  <c r="G416" i="16"/>
  <c r="G100" i="16"/>
  <c r="G214" i="16"/>
  <c r="G62" i="16"/>
  <c r="G363" i="16"/>
  <c r="G211" i="16"/>
  <c r="G393" i="16"/>
  <c r="G198" i="16"/>
  <c r="G380" i="16"/>
  <c r="G112" i="16"/>
  <c r="G108" i="16"/>
  <c r="G203" i="16"/>
  <c r="G148" i="16"/>
  <c r="G146" i="16"/>
  <c r="G362" i="16"/>
  <c r="G22" i="16"/>
  <c r="G306" i="16"/>
  <c r="G133" i="14"/>
  <c r="G246" i="14"/>
  <c r="G338" i="14"/>
  <c r="G165" i="14"/>
  <c r="G274" i="14"/>
  <c r="G290" i="14"/>
  <c r="G159" i="14"/>
  <c r="G447" i="14"/>
  <c r="G68" i="14"/>
  <c r="G191" i="19"/>
  <c r="G168" i="19"/>
  <c r="G31" i="19"/>
  <c r="G89" i="19"/>
  <c r="G136" i="19"/>
  <c r="G83" i="19"/>
  <c r="G280" i="19"/>
  <c r="G93" i="19"/>
  <c r="G381" i="19"/>
  <c r="G290" i="16"/>
  <c r="G135" i="16"/>
  <c r="G133" i="16"/>
  <c r="G366" i="16"/>
  <c r="G391" i="16"/>
  <c r="G51" i="16"/>
  <c r="G40" i="16"/>
  <c r="G323" i="16"/>
  <c r="G84" i="16"/>
  <c r="G183" i="16"/>
  <c r="G110" i="16"/>
  <c r="G75" i="16"/>
  <c r="G369" i="16"/>
  <c r="G261" i="16"/>
  <c r="G418" i="16"/>
  <c r="G61" i="16"/>
  <c r="G394" i="16"/>
  <c r="G134" i="16"/>
  <c r="G111" i="16"/>
  <c r="G207" i="16"/>
  <c r="G178" i="16"/>
  <c r="G25" i="16"/>
  <c r="G400" i="16"/>
  <c r="G85" i="16"/>
  <c r="G436" i="16"/>
  <c r="G192" i="16"/>
  <c r="G74" i="14"/>
  <c r="G297" i="14"/>
  <c r="G53" i="14"/>
  <c r="G369" i="14"/>
  <c r="G389" i="14"/>
  <c r="G418" i="14"/>
  <c r="G112" i="14"/>
  <c r="G316" i="14"/>
  <c r="G76" i="14"/>
  <c r="G96" i="19"/>
  <c r="G327" i="19"/>
  <c r="G142" i="19"/>
  <c r="G420" i="19"/>
  <c r="G318" i="19"/>
  <c r="G189" i="19"/>
  <c r="G317" i="19"/>
  <c r="G353" i="19"/>
  <c r="G342" i="19"/>
  <c r="G231" i="9"/>
  <c r="G405" i="9"/>
  <c r="G435" i="9"/>
  <c r="G248" i="9"/>
  <c r="G343" i="9"/>
  <c r="G87" i="9"/>
  <c r="G117" i="9"/>
  <c r="G432" i="9"/>
  <c r="G257" i="9"/>
  <c r="G219" i="9"/>
  <c r="G262" i="9"/>
  <c r="G389" i="9"/>
  <c r="G40" i="9"/>
  <c r="G320" i="9"/>
  <c r="G202" i="9"/>
  <c r="G387" i="9"/>
  <c r="G125" i="9"/>
  <c r="G52" i="9"/>
  <c r="G364" i="9"/>
  <c r="G347" i="9"/>
  <c r="G134" i="9"/>
  <c r="G303" i="9"/>
  <c r="G293" i="9"/>
  <c r="G379" i="9"/>
  <c r="G429" i="9"/>
  <c r="G361" i="9"/>
  <c r="G79" i="9"/>
  <c r="G166" i="9"/>
  <c r="G113" i="9"/>
  <c r="G328" i="9"/>
  <c r="G96" i="9"/>
  <c r="G408" i="9"/>
  <c r="G424" i="9"/>
  <c r="G302" i="9"/>
  <c r="G280" i="9"/>
  <c r="G43" i="9"/>
  <c r="G95" i="9"/>
  <c r="G19" i="9"/>
  <c r="G203" i="9"/>
  <c r="G306" i="9"/>
  <c r="G384" i="9"/>
  <c r="G380" i="9"/>
  <c r="G206" i="9"/>
  <c r="G271" i="9"/>
  <c r="G235" i="9"/>
  <c r="G431" i="9"/>
  <c r="G116" i="9"/>
  <c r="G311" i="9"/>
  <c r="G307" i="9"/>
  <c r="G155" i="9"/>
  <c r="G363" i="9"/>
  <c r="G42" i="9"/>
  <c r="G178" i="9"/>
  <c r="G216" i="9"/>
  <c r="G195" i="9"/>
  <c r="G403" i="9"/>
  <c r="G329" i="9"/>
  <c r="G233" i="9"/>
  <c r="G186" i="9"/>
  <c r="G214" i="9"/>
  <c r="G27" i="9"/>
  <c r="G118" i="9"/>
  <c r="G285" i="9"/>
  <c r="G279" i="9"/>
  <c r="G81" i="9"/>
  <c r="G327" i="9"/>
  <c r="G420" i="9"/>
  <c r="G110" i="9"/>
  <c r="G66" i="9"/>
  <c r="G425" i="9"/>
  <c r="G88" i="9"/>
  <c r="G187" i="9"/>
  <c r="G338" i="9"/>
  <c r="G376" i="9"/>
  <c r="G286" i="9"/>
  <c r="G132" i="9"/>
  <c r="G436" i="9"/>
  <c r="G57" i="9"/>
  <c r="G245" i="9"/>
  <c r="G188" i="9"/>
  <c r="G243" i="9"/>
  <c r="G85" i="9"/>
  <c r="G193" i="9"/>
  <c r="G274" i="9"/>
  <c r="G191" i="9"/>
  <c r="G128" i="9"/>
  <c r="G179" i="9"/>
  <c r="G121" i="9"/>
  <c r="G153" i="9"/>
  <c r="G413" i="9"/>
  <c r="G64" i="9"/>
  <c r="G266" i="9"/>
  <c r="G162" i="9"/>
  <c r="G222" i="9"/>
  <c r="G386" i="9"/>
  <c r="G260" i="9"/>
  <c r="G164" i="9"/>
  <c r="G229" i="9"/>
  <c r="G396" i="9"/>
  <c r="G33" i="9"/>
  <c r="G381" i="9"/>
  <c r="G35" i="9"/>
  <c r="G358" i="9"/>
  <c r="G335" i="9"/>
  <c r="G383" i="9"/>
  <c r="G322" i="9"/>
  <c r="G402" i="9"/>
  <c r="G367" i="9"/>
  <c r="G359" i="9"/>
  <c r="G275" i="9"/>
  <c r="G183" i="9"/>
  <c r="G184" i="9"/>
  <c r="G111" i="9"/>
  <c r="G360" i="9"/>
  <c r="G97" i="9"/>
  <c r="G430" i="9"/>
  <c r="G18" i="9"/>
  <c r="G397" i="9"/>
  <c r="G238" i="9"/>
  <c r="G73" i="9"/>
  <c r="G65" i="9"/>
  <c r="G370" i="9"/>
  <c r="G330" i="9"/>
  <c r="G244" i="9"/>
  <c r="G207" i="9"/>
  <c r="G365" i="9"/>
  <c r="G356" i="9"/>
  <c r="G440" i="9"/>
  <c r="G170" i="9"/>
  <c r="G254" i="9"/>
  <c r="G289" i="9"/>
  <c r="G334" i="9"/>
  <c r="G416" i="9"/>
  <c r="G269" i="9"/>
  <c r="G176" i="9"/>
  <c r="G227" i="9"/>
  <c r="G137" i="9"/>
  <c r="G109" i="9"/>
  <c r="G204" i="9"/>
  <c r="G318" i="9"/>
  <c r="G139" i="9"/>
  <c r="G427" i="9"/>
  <c r="G284" i="9"/>
  <c r="G442" i="9"/>
  <c r="G208" i="9"/>
  <c r="G20" i="9"/>
  <c r="G159" i="9"/>
  <c r="G90" i="9"/>
  <c r="G50" i="9"/>
  <c r="G253" i="9"/>
  <c r="G234" i="9"/>
  <c r="G261" i="9"/>
  <c r="G226" i="9"/>
  <c r="G372" i="9"/>
  <c r="G278" i="9"/>
  <c r="G375" i="9"/>
  <c r="G434" i="9"/>
  <c r="G310" i="9"/>
  <c r="G93" i="9"/>
  <c r="G418" i="9"/>
  <c r="G122" i="9"/>
  <c r="G447" i="9"/>
  <c r="G340" i="9"/>
  <c r="G127" i="9"/>
  <c r="G377" i="9"/>
  <c r="G182" i="9"/>
  <c r="G333" i="9"/>
  <c r="G277" i="9"/>
  <c r="G114" i="9"/>
  <c r="G22" i="9"/>
  <c r="G115" i="9"/>
  <c r="G190" i="9"/>
  <c r="G282" i="9"/>
  <c r="G281" i="9"/>
  <c r="G197" i="9"/>
  <c r="G357" i="9"/>
  <c r="G355" i="9"/>
  <c r="G393" i="9"/>
  <c r="G250" i="9"/>
  <c r="G407" i="9"/>
  <c r="G30" i="9"/>
  <c r="G68" i="9"/>
  <c r="G141" i="9"/>
  <c r="G298" i="9"/>
  <c r="G382" i="9"/>
  <c r="G21" i="9"/>
  <c r="G77" i="9"/>
  <c r="G76" i="9"/>
  <c r="G23" i="9"/>
  <c r="G255" i="9"/>
  <c r="G180" i="9"/>
  <c r="G353" i="9"/>
  <c r="G12" i="9"/>
  <c r="G72" i="9"/>
  <c r="G54" i="9"/>
  <c r="G152" i="9"/>
  <c r="G288" i="9"/>
  <c r="G198" i="9"/>
  <c r="G299" i="9"/>
  <c r="G394" i="9"/>
  <c r="G145" i="9"/>
  <c r="G199" i="9"/>
  <c r="G144" i="9"/>
  <c r="G297" i="9"/>
  <c r="G167" i="9"/>
  <c r="G411" i="9"/>
  <c r="G59" i="9"/>
  <c r="G225" i="9"/>
  <c r="G194" i="9"/>
  <c r="G268" i="9"/>
  <c r="G415" i="9"/>
  <c r="G150" i="9"/>
  <c r="G31" i="9"/>
  <c r="G263" i="9"/>
  <c r="G224" i="9"/>
  <c r="G410" i="9"/>
  <c r="G69" i="9"/>
  <c r="G417" i="9"/>
  <c r="G337" i="9"/>
  <c r="G173" i="9"/>
  <c r="G61" i="9"/>
  <c r="G149" i="9"/>
  <c r="G165" i="9"/>
  <c r="G136" i="9"/>
  <c r="G252" i="9"/>
  <c r="G212" i="9"/>
  <c r="G259" i="9"/>
  <c r="G399" i="9"/>
  <c r="G131" i="9"/>
  <c r="G241" i="9"/>
  <c r="G240" i="9"/>
  <c r="G120" i="9"/>
  <c r="G412" i="9"/>
  <c r="G86" i="9"/>
  <c r="G349" i="9"/>
  <c r="G112" i="9"/>
  <c r="G344" i="9"/>
  <c r="G362" i="9"/>
  <c r="G292" i="9"/>
  <c r="G350" i="9"/>
  <c r="G324" i="9"/>
  <c r="G48" i="9"/>
  <c r="G78" i="9"/>
  <c r="G201" i="9"/>
  <c r="G368" i="9"/>
  <c r="G316" i="9"/>
  <c r="G270" i="9"/>
  <c r="G283" i="9"/>
  <c r="G181" i="9"/>
  <c r="G143" i="9"/>
  <c r="G290" i="9"/>
  <c r="G414" i="9"/>
  <c r="G422" i="9"/>
  <c r="G44" i="9"/>
  <c r="G185" i="9"/>
  <c r="G46" i="9"/>
  <c r="G236" i="9"/>
  <c r="G258" i="9"/>
  <c r="G124" i="9"/>
  <c r="G374" i="9"/>
  <c r="G84" i="9"/>
  <c r="G423" i="9"/>
  <c r="G314" i="9"/>
  <c r="G215" i="9"/>
  <c r="G94" i="9"/>
  <c r="G13" i="9"/>
  <c r="G409" i="9"/>
  <c r="G390" i="9"/>
  <c r="G217" i="9"/>
  <c r="G276" i="9"/>
  <c r="G210" i="9"/>
  <c r="G32" i="9"/>
  <c r="G107" i="9"/>
  <c r="G304" i="9"/>
  <c r="G142" i="9"/>
  <c r="G313" i="9"/>
  <c r="G130" i="9"/>
  <c r="G148" i="9"/>
  <c r="G156" i="9"/>
  <c r="G444" i="9"/>
  <c r="G272" i="9"/>
  <c r="G205" i="9"/>
  <c r="G135" i="9"/>
  <c r="G47" i="9"/>
  <c r="G29" i="9"/>
  <c r="G378" i="9"/>
  <c r="G161" i="9"/>
  <c r="G239" i="9"/>
  <c r="G332" i="9"/>
  <c r="G25" i="9"/>
  <c r="G56" i="9"/>
  <c r="G439" i="9"/>
  <c r="G395" i="9"/>
  <c r="G49" i="9"/>
  <c r="G71" i="9"/>
  <c r="G70" i="9"/>
  <c r="G433" i="9"/>
  <c r="G445" i="9"/>
  <c r="G242" i="9"/>
  <c r="G366" i="9"/>
  <c r="B4" i="36" l="1" a="1"/>
  <c r="B4" i="36" s="1"/>
  <c r="B3" i="3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tc={CE9481B1-1084-459E-BD59-690E14EC46D8}</author>
    <author>tc={C34FC50E-92E6-40A7-95CB-F24EE5B3C88C}</author>
    <author>tc={146DB33A-6BD1-4445-B668-49CFA47B0AB4}</author>
  </authors>
  <commentList>
    <comment ref="A4" authorId="0" shapeId="0" xr:uid="{CE9481B1-1084-459E-BD59-690E14EC46D8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C34FC50E-92E6-40A7-95CB-F24EE5B3C88C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146DB33A-6BD1-4445-B668-49CFA47B0AB4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tc={F6939936-67FA-4695-BAA3-FF29378DCFF1}</author>
    <author>tc={B79FC0BA-EE2A-417C-81F2-970B980FE175}</author>
    <author>tc={3D883E8C-5302-4ADC-939C-33DAE75ADD65}</author>
  </authors>
  <commentList>
    <comment ref="A4" authorId="0" shapeId="0" xr:uid="{F6939936-67FA-4695-BAA3-FF29378DCFF1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B79FC0BA-EE2A-417C-81F2-970B980FE175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3D883E8C-5302-4ADC-939C-33DAE75ADD65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tc={47AA0588-4710-490D-9699-091CE7C074F5}</author>
    <author>tc={475A5D53-B53E-48B3-8636-9DA0F6D7D0BB}</author>
    <author>tc={8A2C8331-6C25-4CFB-939E-D5563246FD61}</author>
  </authors>
  <commentList>
    <comment ref="A4" authorId="0" shapeId="0" xr:uid="{47AA0588-4710-490D-9699-091CE7C074F5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475A5D53-B53E-48B3-8636-9DA0F6D7D0BB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8A2C8331-6C25-4CFB-939E-D5563246FD61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tc={9D2826BE-0F23-43B8-A0B7-7555C3DB407E}</author>
    <author>tc={55321023-F90B-4DB6-A1E3-A33237CE2C2F}</author>
    <author>tc={EB8C2B28-49D8-482F-A01F-9933E727DCC2}</author>
  </authors>
  <commentList>
    <comment ref="A4" authorId="0" shapeId="0" xr:uid="{9D2826BE-0F23-43B8-A0B7-7555C3DB407E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55321023-F90B-4DB6-A1E3-A33237CE2C2F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EB8C2B28-49D8-482F-A01F-9933E727DCC2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tc={A1DD3E6F-0ED6-4509-BFE7-006DB936F4B0}</author>
    <author>tc={4274C196-5486-497D-8ED8-348DD61A3F1B}</author>
    <author>tc={8070A910-2ECA-42E7-9765-3332EE4E2AFB}</author>
  </authors>
  <commentList>
    <comment ref="A4" authorId="0" shapeId="0" xr:uid="{A1DD3E6F-0ED6-4509-BFE7-006DB936F4B0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4274C196-5486-497D-8ED8-348DD61A3F1B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8070A910-2ECA-42E7-9765-3332EE4E2AFB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tc={E143730F-92F4-4B6E-A21A-1C1CE423D3A5}</author>
    <author>tc={82A512F8-2863-4293-93B2-44E6F1D46D6C}</author>
    <author>tc={33BB7F5A-9041-4F43-B922-445ABDF51551}</author>
  </authors>
  <commentList>
    <comment ref="A4" authorId="0" shapeId="0" xr:uid="{E143730F-92F4-4B6E-A21A-1C1CE423D3A5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82A512F8-2863-4293-93B2-44E6F1D46D6C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33BB7F5A-9041-4F43-B922-445ABDF51551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tc={B35797EB-10A0-495E-9370-30976AD909E2}</author>
    <author>tc={36C443B1-A1B4-4A5A-8240-CA243E379B73}</author>
    <author>tc={698764F6-55FE-43AC-B463-CB075D6335C5}</author>
  </authors>
  <commentList>
    <comment ref="A4" authorId="0" shapeId="0" xr:uid="{B35797EB-10A0-495E-9370-30976AD909E2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36C443B1-A1B4-4A5A-8240-CA243E379B73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698764F6-55FE-43AC-B463-CB075D6335C5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tc={B29DE9E3-987D-4BA3-B5C0-51ADEE114760}</author>
    <author>tc={20040476-25E1-413B-BE86-E2C6658A9F2B}</author>
    <author>tc={EEAD9115-0C8A-4345-AD49-DC6D90B9C2E8}</author>
  </authors>
  <commentList>
    <comment ref="A4" authorId="0" shapeId="0" xr:uid="{B29DE9E3-987D-4BA3-B5C0-51ADEE114760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20040476-25E1-413B-BE86-E2C6658A9F2B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EEAD9115-0C8A-4345-AD49-DC6D90B9C2E8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tc={CF74FB58-3EDB-4D41-8106-B225AF59B233}</author>
    <author>tc={C4640438-68F7-40EF-80CA-512B7749E4FB}</author>
    <author>tc={504AA1CE-1FE9-4AF6-87B7-978BAEF1D40D}</author>
  </authors>
  <commentList>
    <comment ref="A4" authorId="0" shapeId="0" xr:uid="{CF74FB58-3EDB-4D41-8106-B225AF59B233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C4640438-68F7-40EF-80CA-512B7749E4FB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504AA1CE-1FE9-4AF6-87B7-978BAEF1D40D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tc={EFDE3E95-33D2-4362-81C5-F1523C8C41AC}</author>
    <author>tc={884E3143-06B0-423B-8741-9E7C6191068A}</author>
    <author>tc={29AED50A-25C5-4570-98D3-08FAC909755A}</author>
  </authors>
  <commentList>
    <comment ref="A4" authorId="0" shapeId="0" xr:uid="{EFDE3E95-33D2-4362-81C5-F1523C8C41AC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884E3143-06B0-423B-8741-9E7C6191068A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29AED50A-25C5-4570-98D3-08FAC909755A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tc={E9F370F7-F9E6-453A-9D13-2B19993DE3BC}</author>
    <author>tc={4BED9C82-E03C-47A7-BC5F-66B439761407}</author>
    <author>tc={DECEB11E-1729-4EBE-A4A2-402DF30AED69}</author>
  </authors>
  <commentList>
    <comment ref="A4" authorId="0" shapeId="0" xr:uid="{E9F370F7-F9E6-453A-9D13-2B19993DE3BC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4BED9C82-E03C-47A7-BC5F-66B439761407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DECEB11E-1729-4EBE-A4A2-402DF30AED69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tc={44906D2A-8AB9-43F7-AE24-199D81A6AB38}</author>
    <author>tc={F68DFFB3-CB51-41E0-8817-1B9928A44947}</author>
    <author>tc={F29EA235-D9D0-442A-A5D5-DAF5661E8ED7}</author>
  </authors>
  <commentList>
    <comment ref="A4" authorId="0" shapeId="0" xr:uid="{44906D2A-8AB9-43F7-AE24-199D81A6AB38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F68DFFB3-CB51-41E0-8817-1B9928A44947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F29EA235-D9D0-442A-A5D5-DAF5661E8ED7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tc={02B9CBE2-9EE1-497B-A40C-DBD531C386B8}</author>
    <author>tc={94D1A2CC-42D8-4907-A6FD-B7B7BA9E9A1E}</author>
    <author>tc={82E4343B-903C-4337-BD76-E654976A6A8A}</author>
  </authors>
  <commentList>
    <comment ref="A4" authorId="0" shapeId="0" xr:uid="{02B9CBE2-9EE1-497B-A40C-DBD531C386B8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94D1A2CC-42D8-4907-A6FD-B7B7BA9E9A1E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82E4343B-903C-4337-BD76-E654976A6A8A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tc={54598D39-2A67-4D3A-A4C5-8ECCD5EAB443}</author>
    <author>tc={A7F7C87B-A406-4836-8B94-DB3F34971568}</author>
    <author>tc={ECCCBA34-E818-4AB5-8860-13FCDE85C08F}</author>
  </authors>
  <commentList>
    <comment ref="A4" authorId="0" shapeId="0" xr:uid="{54598D39-2A67-4D3A-A4C5-8ECCD5EAB443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A7F7C87B-A406-4836-8B94-DB3F34971568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ECCCBA34-E818-4AB5-8860-13FCDE85C08F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tc={90BF5A6D-5854-400C-9129-79164D24FCB6}</author>
    <author>tc={520ACDE1-6EA0-4C06-B472-0CDC984096B8}</author>
    <author>tc={07591785-FE33-4778-8516-3FF619705C8E}</author>
  </authors>
  <commentList>
    <comment ref="A4" authorId="0" shapeId="0" xr:uid="{90BF5A6D-5854-400C-9129-79164D24FCB6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520ACDE1-6EA0-4C06-B472-0CDC984096B8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07591785-FE33-4778-8516-3FF619705C8E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tc={6CE40E71-8351-45FA-8A18-38DE164A1BF0}</author>
    <author>tc={08C771AA-AC91-48F4-A584-5BADF58489FE}</author>
    <author>tc={771AEEC2-F772-4C34-B9EA-0AC57AD6E9FB}</author>
  </authors>
  <commentList>
    <comment ref="A4" authorId="0" shapeId="0" xr:uid="{6CE40E71-8351-45FA-8A18-38DE164A1BF0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08C771AA-AC91-48F4-A584-5BADF58489FE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771AEEC2-F772-4C34-B9EA-0AC57AD6E9FB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tc={A77FAE4E-7144-430A-9A59-441A9ACB617E}</author>
    <author>tc={6A1B2A5A-5626-45AF-9431-414DE4B7A235}</author>
    <author>tc={84ACB79F-3C43-4E12-93DA-ADE59A989245}</author>
  </authors>
  <commentList>
    <comment ref="A4" authorId="0" shapeId="0" xr:uid="{A77FAE4E-7144-430A-9A59-441A9ACB617E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6A1B2A5A-5626-45AF-9431-414DE4B7A235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84ACB79F-3C43-4E12-93DA-ADE59A989245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tc={21C75A53-BD80-48EA-9A96-BB3E55806270}</author>
    <author>tc={B221C553-012B-4FE6-B64A-8DA69F3E3EB3}</author>
    <author>tc={0E809C2A-8EF3-49D4-94D8-5D67874C0F3D}</author>
  </authors>
  <commentList>
    <comment ref="A4" authorId="0" shapeId="0" xr:uid="{21C75A53-BD80-48EA-9A96-BB3E55806270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B221C553-012B-4FE6-B64A-8DA69F3E3EB3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0E809C2A-8EF3-49D4-94D8-5D67874C0F3D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tc={40407CA0-CE8B-469E-AA64-DFEA3A34338F}</author>
    <author>tc={B0CF36F3-7112-46AF-8A3D-7B15BA7A5CB0}</author>
    <author>tc={8319D163-2CAD-4608-B971-9E4BE04E4128}</author>
  </authors>
  <commentList>
    <comment ref="A4" authorId="0" shapeId="0" xr:uid="{40407CA0-CE8B-469E-AA64-DFEA3A34338F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B0CF36F3-7112-46AF-8A3D-7B15BA7A5CB0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8319D163-2CAD-4608-B971-9E4BE04E4128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tc={90D10582-1B89-414F-999A-B06DB5D2031A}</author>
    <author>tc={A849D1EE-C162-4175-8949-6A7D648852E6}</author>
    <author>tc={A777D276-E230-4719-85A7-AD198BAE3979}</author>
  </authors>
  <commentList>
    <comment ref="A4" authorId="0" shapeId="0" xr:uid="{90D10582-1B89-414F-999A-B06DB5D2031A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A849D1EE-C162-4175-8949-6A7D648852E6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A777D276-E230-4719-85A7-AD198BAE3979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tc={765736E1-7419-41A9-84FB-5073450DED25}</author>
    <author>tc={D754951C-F69B-4741-A0AD-FE4001324297}</author>
    <author>tc={09846AE4-5F70-43AC-911E-4DD3ED3FF996}</author>
  </authors>
  <commentList>
    <comment ref="A4" authorId="0" shapeId="0" xr:uid="{765736E1-7419-41A9-84FB-5073450DED25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D754951C-F69B-4741-A0AD-FE4001324297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09846AE4-5F70-43AC-911E-4DD3ED3FF996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tc={6B3FFD38-CFC8-4A0D-A753-8106ECE8384F}</author>
    <author>tc={456116F8-8989-4AC6-B003-0E18C7155A17}</author>
    <author>tc={4A607CBA-E419-49EF-91F1-2549B32A20CA}</author>
  </authors>
  <commentList>
    <comment ref="A4" authorId="0" shapeId="0" xr:uid="{6B3FFD38-CFC8-4A0D-A753-8106ECE8384F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456116F8-8989-4AC6-B003-0E18C7155A17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4A607CBA-E419-49EF-91F1-2549B32A20CA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tc={FF859BF4-5013-4868-9DB6-362FBA2CA417}</author>
    <author>tc={31D50ED5-8F88-492C-B587-F864190E033B}</author>
    <author>tc={9E94E66B-9FE6-4227-BE65-5AFEA1D9C869}</author>
  </authors>
  <commentList>
    <comment ref="A4" authorId="0" shapeId="0" xr:uid="{FF859BF4-5013-4868-9DB6-362FBA2CA417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31D50ED5-8F88-492C-B587-F864190E033B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9E94E66B-9FE6-4227-BE65-5AFEA1D9C869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tc={B3B0DA34-BF73-4B1A-9BB9-E6C21C499A39}</author>
    <author>tc={09441CFF-7E06-4120-8136-B12072429770}</author>
    <author>tc={6718CBCF-55A5-4885-A3DC-126617645BB6}</author>
  </authors>
  <commentList>
    <comment ref="A4" authorId="0" shapeId="0" xr:uid="{B3B0DA34-BF73-4B1A-9BB9-E6C21C499A39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09441CFF-7E06-4120-8136-B12072429770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6718CBCF-55A5-4885-A3DC-126617645BB6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tc={F541F7F8-E82F-4D82-9095-83077604D79B}</author>
    <author>tc={3801C67B-2549-476C-B747-17E3F6CBD718}</author>
    <author>tc={F3B20DEE-98C4-4892-9FD7-CACADFCF742E}</author>
  </authors>
  <commentList>
    <comment ref="A4" authorId="0" shapeId="0" xr:uid="{F541F7F8-E82F-4D82-9095-83077604D79B}">
      <text>
        <t>[Threaded comment]
Your version of Excel allows you to read this threaded comment; however, any edits to it will get removed if the file is opened in a newer version of Excel. Learn more: https://go.microsoft.com/fwlink/?linkid=870924
Comment:
    ผลตอบแทนพิเศษ</t>
      </text>
    </comment>
    <comment ref="A5" authorId="1" shapeId="0" xr:uid="{3801C67B-2549-476C-B747-17E3F6CBD718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A6" authorId="2" shapeId="0" xr:uid="{F3B20DEE-98C4-4892-9FD7-CACADFCF742E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ความเสี่ยงของบริษัท</t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tc={EDDA98B2-591B-4239-81DB-4395C8130B0E}</author>
    <author>tc={A0687897-C19F-4043-AF08-8F136D0A5136}</author>
  </authors>
  <commentList>
    <comment ref="E2" authorId="0" shapeId="0" xr:uid="{EDDA98B2-591B-4239-81DB-4395C8130B0E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  <comment ref="B3" authorId="1" shapeId="0" xr:uid="{A0687897-C19F-4043-AF08-8F136D0A5136}">
      <text>
        <t>[Threaded comment]
Your version of Excel allows you to read this threaded comment; however, any edits to it will get removed if the file is opened in a newer version of Excel. Learn more: https://go.microsoft.com/fwlink/?linkid=870924
Comment:
    ความเสี่ยงของตลาด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<sst xmlns="http://schemas.openxmlformats.org/spreadsheetml/2006/main" count="1570" uniqueCount="555">
  <si>
    <t xml:space="preserve">Krung Thai CLMVT Equity A </t>
  </si>
  <si>
    <t>ASEAN Equity</t>
  </si>
  <si>
    <t>Emerginng Market Equity</t>
  </si>
  <si>
    <t xml:space="preserve">TMB Emerging Markets Equity Index </t>
  </si>
  <si>
    <t>TMBEMEQ</t>
  </si>
  <si>
    <t xml:space="preserve">กองทุนเปิดกรุงศรีบริคสตาร์ </t>
  </si>
  <si>
    <t>KF-BRIC</t>
  </si>
  <si>
    <t>Europe Equity</t>
  </si>
  <si>
    <t xml:space="preserve">TMB European Growth </t>
  </si>
  <si>
    <t>TMBEG</t>
  </si>
  <si>
    <t xml:space="preserve">One European Equity </t>
  </si>
  <si>
    <t>ONE-EUROEQ</t>
  </si>
  <si>
    <t>Asia Pacific ex-Japan Equity</t>
  </si>
  <si>
    <t xml:space="preserve">Bualuang Asia Equity </t>
  </si>
  <si>
    <t>B-ASIA</t>
  </si>
  <si>
    <t xml:space="preserve">กองทุนเปิดกรุงศรีโอเรียนทัลเฟล็กซ์ </t>
  </si>
  <si>
    <t>KF-ORTFLEX</t>
  </si>
  <si>
    <t>Japan Equity</t>
  </si>
  <si>
    <t xml:space="preserve">TMB Japan Equity </t>
  </si>
  <si>
    <t>TMBJE</t>
  </si>
  <si>
    <t xml:space="preserve">SCB Japan Equity RMF </t>
  </si>
  <si>
    <t>SCBRMJP</t>
  </si>
  <si>
    <t>China Equity</t>
  </si>
  <si>
    <t xml:space="preserve">กองทุนเปิด ยูโอบี สมาร์ท เกรธเธอร์ ไชน่า </t>
  </si>
  <si>
    <t>UOBSGC</t>
  </si>
  <si>
    <t xml:space="preserve">กองทุนเปิดทหารไทย China Equity Index </t>
  </si>
  <si>
    <t>TMBCHEQ</t>
  </si>
  <si>
    <t>India Equity</t>
  </si>
  <si>
    <t xml:space="preserve">KWI India Equity FIF-A </t>
  </si>
  <si>
    <t>KWI INDIA-A</t>
  </si>
  <si>
    <t xml:space="preserve">TISCO India Equity </t>
  </si>
  <si>
    <t>TISCOIN</t>
  </si>
  <si>
    <t>US Equity</t>
  </si>
  <si>
    <t xml:space="preserve">KTAM US Growth Equity-A </t>
  </si>
  <si>
    <t>KT-US-A</t>
  </si>
  <si>
    <t xml:space="preserve">TISCO US Equity - Unhedged </t>
  </si>
  <si>
    <t>TUSEQ-UH</t>
  </si>
  <si>
    <t>Equity Large-Cap</t>
  </si>
  <si>
    <t xml:space="preserve">TISCO Equity Growth Retirement-P </t>
  </si>
  <si>
    <t>TEGRMF-P</t>
  </si>
  <si>
    <t>Equity Small/Mid-Cap</t>
  </si>
  <si>
    <t xml:space="preserve">Krung Thai Mid-Small Cap Equity </t>
  </si>
  <si>
    <t>KTMSEQ</t>
  </si>
  <si>
    <t>TSF-A</t>
  </si>
  <si>
    <t xml:space="preserve">TISCO Strategic A </t>
  </si>
  <si>
    <t>Commodities Energy</t>
  </si>
  <si>
    <t xml:space="preserve">MFC International Oil </t>
  </si>
  <si>
    <t>I-OIL</t>
  </si>
  <si>
    <t xml:space="preserve">TISCO US Oil </t>
  </si>
  <si>
    <t>TUSOIL</t>
  </si>
  <si>
    <t>Commodities Precious Metals</t>
  </si>
  <si>
    <t xml:space="preserve">KKP Gold </t>
  </si>
  <si>
    <t>KKP GOLD</t>
  </si>
  <si>
    <t xml:space="preserve">Principal Gold Income-A </t>
  </si>
  <si>
    <t>PRINCIPAL iGOLD-A</t>
  </si>
  <si>
    <t>Type</t>
  </si>
  <si>
    <t>Name</t>
  </si>
  <si>
    <t>Symbols</t>
  </si>
  <si>
    <t xml:space="preserve">K ASEAN Economic Community Equity </t>
  </si>
  <si>
    <t>K-AEC</t>
  </si>
  <si>
    <t xml:space="preserve">KT-CLMVT-A </t>
  </si>
  <si>
    <t xml:space="preserve">K Strategic Trading Equity </t>
  </si>
  <si>
    <t>K-STEQ</t>
  </si>
  <si>
    <t>DATE</t>
  </si>
  <si>
    <t>CLOSE</t>
  </si>
  <si>
    <t>N/A</t>
  </si>
  <si>
    <t>Database</t>
  </si>
  <si>
    <t xml:space="preserve">KT_CLMVT_A </t>
  </si>
  <si>
    <t>K_AEC</t>
  </si>
  <si>
    <t>KF_BRIC</t>
  </si>
  <si>
    <t>ONE_EUROEQ</t>
  </si>
  <si>
    <t>B_ASIA</t>
  </si>
  <si>
    <t>KF_ORTFLEX</t>
  </si>
  <si>
    <t>KWIINDIA_A</t>
  </si>
  <si>
    <t>KT_US_A</t>
  </si>
  <si>
    <t>TUSEQ_UH</t>
  </si>
  <si>
    <t>TEGRMF_P</t>
  </si>
  <si>
    <t>K_STEQ</t>
  </si>
  <si>
    <t>TSF_A</t>
  </si>
  <si>
    <t>I_OIL</t>
  </si>
  <si>
    <t>KKPGOLD</t>
  </si>
  <si>
    <t>PRINCIPALiGOLD_A</t>
  </si>
  <si>
    <t>KT_CLMVT_A</t>
  </si>
  <si>
    <t>PRINCIPALIGOLD_A</t>
  </si>
  <si>
    <t>SET50_TRI</t>
  </si>
  <si>
    <t>'29-Jun-2022'</t>
  </si>
  <si>
    <t>'28-Jun-2022'</t>
  </si>
  <si>
    <t>'27-Jun-2022'</t>
  </si>
  <si>
    <t>'24-Jun-2022'</t>
  </si>
  <si>
    <t>'17-Jun-2022'</t>
  </si>
  <si>
    <t>'16-Jun-2022'</t>
  </si>
  <si>
    <t>'15-Jun-2022'</t>
  </si>
  <si>
    <t>'14-Jun-2022'</t>
  </si>
  <si>
    <t>'13-Jun-2022'</t>
  </si>
  <si>
    <t>'10-Jun-2022'</t>
  </si>
  <si>
    <t>'09-Jun-2022'</t>
  </si>
  <si>
    <t>'08-Jun-2022'</t>
  </si>
  <si>
    <t>'07-Jun-2022'</t>
  </si>
  <si>
    <t>'02-Jun-2022'</t>
  </si>
  <si>
    <t>'31-May-2022'</t>
  </si>
  <si>
    <t>'27-May-2022'</t>
  </si>
  <si>
    <t>'25-May-2022'</t>
  </si>
  <si>
    <t>'24-May-2022'</t>
  </si>
  <si>
    <t>'23-May-2022'</t>
  </si>
  <si>
    <t>'20-May-2022'</t>
  </si>
  <si>
    <t>'19-May-2022'</t>
  </si>
  <si>
    <t>'18-May-2022'</t>
  </si>
  <si>
    <t>'17-May-2022'</t>
  </si>
  <si>
    <t>'13-May-2022'</t>
  </si>
  <si>
    <t>'12-May-2022'</t>
  </si>
  <si>
    <t>'11-May-2022'</t>
  </si>
  <si>
    <t>'10-May-2022'</t>
  </si>
  <si>
    <t>'28-Apr-2022'</t>
  </si>
  <si>
    <t>'27-Apr-2022'</t>
  </si>
  <si>
    <t>'26-Apr-2022'</t>
  </si>
  <si>
    <t>'25-Apr-2022'</t>
  </si>
  <si>
    <t>'22-Apr-2022'</t>
  </si>
  <si>
    <t>'21-Apr-2022'</t>
  </si>
  <si>
    <t>'20-Apr-2022'</t>
  </si>
  <si>
    <t>'19-Apr-2022'</t>
  </si>
  <si>
    <t>'12-Apr-2022'</t>
  </si>
  <si>
    <t>'08-Apr-2022'</t>
  </si>
  <si>
    <t>'07-Apr-2022'</t>
  </si>
  <si>
    <t>'01-Apr-2022'</t>
  </si>
  <si>
    <t>'31-Mar-2022'</t>
  </si>
  <si>
    <t>'30-Mar-2022'</t>
  </si>
  <si>
    <t>'29-Mar-2022'</t>
  </si>
  <si>
    <t>'28-Mar-2022'</t>
  </si>
  <si>
    <t>'25-Mar-2022'</t>
  </si>
  <si>
    <t>'24-Mar-2022'</t>
  </si>
  <si>
    <t>'23-Mar-2022'</t>
  </si>
  <si>
    <t>'22-Mar-2022'</t>
  </si>
  <si>
    <t>'21-Mar-2022'</t>
  </si>
  <si>
    <t>'17-Mar-2022'</t>
  </si>
  <si>
    <t>'16-Mar-2022'</t>
  </si>
  <si>
    <t>'15-Mar-2022'</t>
  </si>
  <si>
    <t>'14-Mar-2022'</t>
  </si>
  <si>
    <t>'11-Mar-2022'</t>
  </si>
  <si>
    <t>'10-Mar-2022'</t>
  </si>
  <si>
    <t>'09-Mar-2022'</t>
  </si>
  <si>
    <t>'08-Mar-2022'</t>
  </si>
  <si>
    <t>'07-Mar-2022'</t>
  </si>
  <si>
    <t>'04-Mar-2022'</t>
  </si>
  <si>
    <t>'02-Mar-2022'</t>
  </si>
  <si>
    <t>'25-Feb-2022'</t>
  </si>
  <si>
    <t>'24-Feb-2022'</t>
  </si>
  <si>
    <t>'23-Feb-2022'</t>
  </si>
  <si>
    <t>'22-Feb-2022'</t>
  </si>
  <si>
    <t>'18-Feb-2022'</t>
  </si>
  <si>
    <t>'17-Feb-2022'</t>
  </si>
  <si>
    <t>'15-Feb-2022'</t>
  </si>
  <si>
    <t>'14-Feb-2022'</t>
  </si>
  <si>
    <t>'11-Feb-2022'</t>
  </si>
  <si>
    <t>'10-Feb-2022'</t>
  </si>
  <si>
    <t>'09-Feb-2022'</t>
  </si>
  <si>
    <t>'08-Feb-2022'</t>
  </si>
  <si>
    <t>'07-Feb-2022'</t>
  </si>
  <si>
    <t>'28-Jan-2022'</t>
  </si>
  <si>
    <t>'27-Jan-2022'</t>
  </si>
  <si>
    <t>'25-Jan-2022'</t>
  </si>
  <si>
    <t>'24-Jan-2022'</t>
  </si>
  <si>
    <t>'21-Jan-2022'</t>
  </si>
  <si>
    <t>'20-Jan-2022'</t>
  </si>
  <si>
    <t>'19-Jan-2022'</t>
  </si>
  <si>
    <t>'18-Jan-2022'</t>
  </si>
  <si>
    <t>'14-Jan-2022'</t>
  </si>
  <si>
    <t>'13-Jan-2022'</t>
  </si>
  <si>
    <t>'12-Jan-2022'</t>
  </si>
  <si>
    <t>'11-Jan-2022'</t>
  </si>
  <si>
    <t>'10-Jan-2022'</t>
  </si>
  <si>
    <t>'07-Jan-2022'</t>
  </si>
  <si>
    <t>'06-Jan-2022'</t>
  </si>
  <si>
    <t>'05-Jan-2022'</t>
  </si>
  <si>
    <t>'04-Jan-2022'</t>
  </si>
  <si>
    <t>'30-Dec-2021'</t>
  </si>
  <si>
    <t>'29-Dec-2021'</t>
  </si>
  <si>
    <t>'28-Dec-2021'</t>
  </si>
  <si>
    <t>'22-Dec-2021'</t>
  </si>
  <si>
    <t>'21-Dec-2021'</t>
  </si>
  <si>
    <t>'20-Dec-2021'</t>
  </si>
  <si>
    <t>'17-Dec-2021'</t>
  </si>
  <si>
    <t>'16-Dec-2021'</t>
  </si>
  <si>
    <t>'15-Dec-2021'</t>
  </si>
  <si>
    <t>'14-Dec-2021'</t>
  </si>
  <si>
    <t>'13-Dec-2021'</t>
  </si>
  <si>
    <t>'09-Dec-2021'</t>
  </si>
  <si>
    <t>'08-Dec-2021'</t>
  </si>
  <si>
    <t>'07-Dec-2021'</t>
  </si>
  <si>
    <t>'03-Dec-2021'</t>
  </si>
  <si>
    <t>'02-Dec-2021'</t>
  </si>
  <si>
    <t>'01-Dec-2021'</t>
  </si>
  <si>
    <t>'30-Nov-2021'</t>
  </si>
  <si>
    <t>'29-Nov-2021'</t>
  </si>
  <si>
    <t>'26-Nov-2021'</t>
  </si>
  <si>
    <t>'24-Nov-2021'</t>
  </si>
  <si>
    <t>'23-Nov-2021'</t>
  </si>
  <si>
    <t>'22-Nov-2021'</t>
  </si>
  <si>
    <t>'18-Nov-2021'</t>
  </si>
  <si>
    <t>'17-Nov-2021'</t>
  </si>
  <si>
    <t>'16-Nov-2021'</t>
  </si>
  <si>
    <t>'15-Nov-2021'</t>
  </si>
  <si>
    <t>'12-Nov-2021'</t>
  </si>
  <si>
    <t>'10-Nov-2021'</t>
  </si>
  <si>
    <t>'09-Nov-2021'</t>
  </si>
  <si>
    <t>'08-Nov-2021'</t>
  </si>
  <si>
    <t>'03-Nov-2021'</t>
  </si>
  <si>
    <t>'02-Nov-2021'</t>
  </si>
  <si>
    <t>'28-Oct-2021'</t>
  </si>
  <si>
    <t>'27-Oct-2021'</t>
  </si>
  <si>
    <t>'26-Oct-2021'</t>
  </si>
  <si>
    <t>'25-Oct-2021'</t>
  </si>
  <si>
    <t>'21-Oct-2021'</t>
  </si>
  <si>
    <t>'19-Oct-2021'</t>
  </si>
  <si>
    <t>'18-Oct-2021'</t>
  </si>
  <si>
    <t>'12-Oct-2021'</t>
  </si>
  <si>
    <t>'08-Oct-2021'</t>
  </si>
  <si>
    <t>'30-Sep-2021'</t>
  </si>
  <si>
    <t>'29-Sep-2021'</t>
  </si>
  <si>
    <t>'28-Sep-2021'</t>
  </si>
  <si>
    <t>'27-Sep-2021'</t>
  </si>
  <si>
    <t>'23-Sep-2021'</t>
  </si>
  <si>
    <t>'16-Sep-2021'</t>
  </si>
  <si>
    <t>'15-Sep-2021'</t>
  </si>
  <si>
    <t>'14-Sep-2021'</t>
  </si>
  <si>
    <t>'13-Sep-2021'</t>
  </si>
  <si>
    <t>'09-Sep-2021'</t>
  </si>
  <si>
    <t>'08-Sep-2021'</t>
  </si>
  <si>
    <t>'07-Sep-2021'</t>
  </si>
  <si>
    <t>'03-Sep-2021'</t>
  </si>
  <si>
    <t>'01-Sep-2021'</t>
  </si>
  <si>
    <t>'31-Aug-2021'</t>
  </si>
  <si>
    <t>'30-Aug-2021'</t>
  </si>
  <si>
    <t>'27-Aug-2021'</t>
  </si>
  <si>
    <t>'26-Aug-2021'</t>
  </si>
  <si>
    <t>'25-Aug-2021'</t>
  </si>
  <si>
    <t>'24-Aug-2021'</t>
  </si>
  <si>
    <t>'23-Aug-2021'</t>
  </si>
  <si>
    <t>'20-Aug-2021'</t>
  </si>
  <si>
    <t>'18-Aug-2021'</t>
  </si>
  <si>
    <t>'16-Aug-2021'</t>
  </si>
  <si>
    <t>'13-Aug-2021'</t>
  </si>
  <si>
    <t>'10-Aug-2021'</t>
  </si>
  <si>
    <t>'06-Aug-2021'</t>
  </si>
  <si>
    <t>'05-Aug-2021'</t>
  </si>
  <si>
    <t>'04-Aug-2021'</t>
  </si>
  <si>
    <t>'03-Aug-2021'</t>
  </si>
  <si>
    <t>'02-Aug-2021'</t>
  </si>
  <si>
    <t>'30-Jul-2021'</t>
  </si>
  <si>
    <t>'29-Jul-2021'</t>
  </si>
  <si>
    <t>'27-Jul-2021'</t>
  </si>
  <si>
    <t>'23-Jul-2021'</t>
  </si>
  <si>
    <t>'22-Jul-2021'</t>
  </si>
  <si>
    <t>'19-Jul-2021'</t>
  </si>
  <si>
    <t>'16-Jul-2021'</t>
  </si>
  <si>
    <t>'15-Jul-2021'</t>
  </si>
  <si>
    <t>'14-Jul-2021'</t>
  </si>
  <si>
    <t>'13-Jul-2021'</t>
  </si>
  <si>
    <t>'12-Jul-2021'</t>
  </si>
  <si>
    <t>'09-Jul-2021'</t>
  </si>
  <si>
    <t>'08-Jul-2021'</t>
  </si>
  <si>
    <t>'07-Jul-2021'</t>
  </si>
  <si>
    <t>'06-Jul-2021'</t>
  </si>
  <si>
    <t>'02-Jul-2021'</t>
  </si>
  <si>
    <t>'29-Jun-2021'</t>
  </si>
  <si>
    <t>'28-Jun-2021'</t>
  </si>
  <si>
    <t>'25-Jun-2021'</t>
  </si>
  <si>
    <t>'24-Jun-2021'</t>
  </si>
  <si>
    <t>'21-Jun-2021'</t>
  </si>
  <si>
    <t>'18-Jun-2021'</t>
  </si>
  <si>
    <t>'17-Jun-2021'</t>
  </si>
  <si>
    <t>'16-Jun-2021'</t>
  </si>
  <si>
    <t>'15-Jun-2021'</t>
  </si>
  <si>
    <t>'11-Jun-2021'</t>
  </si>
  <si>
    <t>'10-Jun-2021'</t>
  </si>
  <si>
    <t>'09-Jun-2021'</t>
  </si>
  <si>
    <t>'08-Jun-2021'</t>
  </si>
  <si>
    <t>'07-Jun-2021'</t>
  </si>
  <si>
    <t>'04-Jun-2021'</t>
  </si>
  <si>
    <t>'02-Jun-2021'</t>
  </si>
  <si>
    <t>'28-May-2021'</t>
  </si>
  <si>
    <t>'27-May-2021'</t>
  </si>
  <si>
    <t>'25-May-2021'</t>
  </si>
  <si>
    <t>'21-May-2021'</t>
  </si>
  <si>
    <t>'20-May-2021'</t>
  </si>
  <si>
    <t>'17-May-2021'</t>
  </si>
  <si>
    <t>'11-May-2021'</t>
  </si>
  <si>
    <t>'10-May-2021'</t>
  </si>
  <si>
    <t>'07-May-2021'</t>
  </si>
  <si>
    <t>'06-May-2021'</t>
  </si>
  <si>
    <t>'29-Apr-2021'</t>
  </si>
  <si>
    <t>'28-Apr-2021'</t>
  </si>
  <si>
    <t>'27-Apr-2021'</t>
  </si>
  <si>
    <t>'26-Apr-2021'</t>
  </si>
  <si>
    <t>'23-Apr-2021'</t>
  </si>
  <si>
    <t>'22-Apr-2021'</t>
  </si>
  <si>
    <t>'20-Apr-2021'</t>
  </si>
  <si>
    <t>'19-Apr-2021'</t>
  </si>
  <si>
    <t>'16-Apr-2021'</t>
  </si>
  <si>
    <t>'09-Apr-2021'</t>
  </si>
  <si>
    <t>'07-Apr-2021'</t>
  </si>
  <si>
    <t>'31-Mar-2021'</t>
  </si>
  <si>
    <t>'30-Mar-2021'</t>
  </si>
  <si>
    <t>'26-Mar-2021'</t>
  </si>
  <si>
    <t>'25-Mar-2021'</t>
  </si>
  <si>
    <t>'24-Mar-2021'</t>
  </si>
  <si>
    <t>'23-Mar-2021'</t>
  </si>
  <si>
    <t>'22-Mar-2021'</t>
  </si>
  <si>
    <t>'19-Mar-2021'</t>
  </si>
  <si>
    <t>'18-Mar-2021'</t>
  </si>
  <si>
    <t>'17-Mar-2021'</t>
  </si>
  <si>
    <t>'16-Mar-2021'</t>
  </si>
  <si>
    <t>'15-Mar-2021'</t>
  </si>
  <si>
    <t>'12-Mar-2021'</t>
  </si>
  <si>
    <t>'10-Mar-2021'</t>
  </si>
  <si>
    <t>'09-Mar-2021'</t>
  </si>
  <si>
    <t>'08-Mar-2021'</t>
  </si>
  <si>
    <t>'05-Mar-2021'</t>
  </si>
  <si>
    <t>'04-Mar-2021'</t>
  </si>
  <si>
    <t>'03-Mar-2021'</t>
  </si>
  <si>
    <t>'02-Mar-2021'</t>
  </si>
  <si>
    <t>'01-Mar-2021'</t>
  </si>
  <si>
    <t>'25-Feb-2021'</t>
  </si>
  <si>
    <t>'24-Feb-2021'</t>
  </si>
  <si>
    <t>'23-Feb-2021'</t>
  </si>
  <si>
    <t>'22-Feb-2021'</t>
  </si>
  <si>
    <t>'19-Feb-2021'</t>
  </si>
  <si>
    <t>'18-Feb-2021'</t>
  </si>
  <si>
    <t>'10-Feb-2021'</t>
  </si>
  <si>
    <t>'09-Feb-2021'</t>
  </si>
  <si>
    <t>'08-Feb-2021'</t>
  </si>
  <si>
    <t>'05-Feb-2021'</t>
  </si>
  <si>
    <t>'04-Feb-2021'</t>
  </si>
  <si>
    <t>'03-Feb-2021'</t>
  </si>
  <si>
    <t>'02-Feb-2021'</t>
  </si>
  <si>
    <t>'01-Feb-2021'</t>
  </si>
  <si>
    <t>'29-Jan-2021'</t>
  </si>
  <si>
    <t>'28-Jan-2021'</t>
  </si>
  <si>
    <t>'27-Jan-2021'</t>
  </si>
  <si>
    <t>'25-Jan-2021'</t>
  </si>
  <si>
    <t>'22-Jan-2021'</t>
  </si>
  <si>
    <t>'21-Jan-2021'</t>
  </si>
  <si>
    <t>'19-Jan-2021'</t>
  </si>
  <si>
    <t>'15-Jan-2021'</t>
  </si>
  <si>
    <t>'14-Jan-2021'</t>
  </si>
  <si>
    <t>'13-Jan-2021'</t>
  </si>
  <si>
    <t>'12-Jan-2021'</t>
  </si>
  <si>
    <t>'11-Jan-2021'</t>
  </si>
  <si>
    <t>'08-Jan-2021'</t>
  </si>
  <si>
    <t>'07-Jan-2021'</t>
  </si>
  <si>
    <t>'06-Jan-2021'</t>
  </si>
  <si>
    <t>'05-Jan-2021'</t>
  </si>
  <si>
    <t>'04-Jan-2021'</t>
  </si>
  <si>
    <t>'30-Dec-2020'</t>
  </si>
  <si>
    <t>'29-Dec-2020'</t>
  </si>
  <si>
    <t>'23-Dec-2020'</t>
  </si>
  <si>
    <t>'22-Dec-2020'</t>
  </si>
  <si>
    <t>'21-Dec-2020'</t>
  </si>
  <si>
    <t>'18-Dec-2020'</t>
  </si>
  <si>
    <t>'17-Dec-2020'</t>
  </si>
  <si>
    <t>'16-Dec-2020'</t>
  </si>
  <si>
    <t>'15-Dec-2020'</t>
  </si>
  <si>
    <t>'14-Dec-2020'</t>
  </si>
  <si>
    <t>'08-Dec-2020'</t>
  </si>
  <si>
    <t>'04-Dec-2020'</t>
  </si>
  <si>
    <t>'03-Dec-2020'</t>
  </si>
  <si>
    <t>'02-Dec-2020'</t>
  </si>
  <si>
    <t>'01-Dec-2020'</t>
  </si>
  <si>
    <t>'24-Nov-2020'</t>
  </si>
  <si>
    <t>'23-Nov-2020'</t>
  </si>
  <si>
    <t>'20-Nov-2020'</t>
  </si>
  <si>
    <t>'19-Nov-2020'</t>
  </si>
  <si>
    <t>'18-Nov-2020'</t>
  </si>
  <si>
    <t>'17-Nov-2020'</t>
  </si>
  <si>
    <t>'12-Nov-2020'</t>
  </si>
  <si>
    <t>'10-Nov-2020'</t>
  </si>
  <si>
    <t>'09-Nov-2020'</t>
  </si>
  <si>
    <t>'06-Nov-2020'</t>
  </si>
  <si>
    <t>'05-Nov-2020'</t>
  </si>
  <si>
    <t>'04-Nov-2020'</t>
  </si>
  <si>
    <t>'02-Nov-2020'</t>
  </si>
  <si>
    <t>'27-Oct-2020'</t>
  </si>
  <si>
    <t>'22-Oct-2020'</t>
  </si>
  <si>
    <t>'21-Oct-2020'</t>
  </si>
  <si>
    <t>'20-Oct-2020'</t>
  </si>
  <si>
    <t>'16-Oct-2020'</t>
  </si>
  <si>
    <t>'14-Oct-2020'</t>
  </si>
  <si>
    <t>'09-Oct-2020'</t>
  </si>
  <si>
    <t>'30-Sep-2020'</t>
  </si>
  <si>
    <t>'29-Sep-2020'</t>
  </si>
  <si>
    <t>'28-Sep-2020'</t>
  </si>
  <si>
    <t>'25-Sep-2020'</t>
  </si>
  <si>
    <t>'23-Sep-2020'</t>
  </si>
  <si>
    <t>'22-Sep-2020'</t>
  </si>
  <si>
    <t>'21-Sep-2020'</t>
  </si>
  <si>
    <t>'18-Sep-2020'</t>
  </si>
  <si>
    <t>'17-Sep-2020'</t>
  </si>
  <si>
    <t>'16-Sep-2020'</t>
  </si>
  <si>
    <t>'14-Sep-2020'</t>
  </si>
  <si>
    <t>'11-Sep-2020'</t>
  </si>
  <si>
    <t>'10-Sep-2020'</t>
  </si>
  <si>
    <t>'09-Sep-2020'</t>
  </si>
  <si>
    <t>'08-Sep-2020'</t>
  </si>
  <si>
    <t>'03-Sep-2020'</t>
  </si>
  <si>
    <t>'01-Sep-2020'</t>
  </si>
  <si>
    <t>'31-Aug-2020'</t>
  </si>
  <si>
    <t>'28-Aug-2020'</t>
  </si>
  <si>
    <t>'27-Aug-2020'</t>
  </si>
  <si>
    <t>'26-Aug-2020'</t>
  </si>
  <si>
    <t>'25-Aug-2020'</t>
  </si>
  <si>
    <t>'24-Aug-2020'</t>
  </si>
  <si>
    <t>'19-Aug-2020'</t>
  </si>
  <si>
    <t>'18-Aug-2020'</t>
  </si>
  <si>
    <t>'14-Aug-2020'</t>
  </si>
  <si>
    <t>'13-Aug-2020'</t>
  </si>
  <si>
    <t>'11-Aug-2020'</t>
  </si>
  <si>
    <t>'07-Aug-2020'</t>
  </si>
  <si>
    <t>'06-Aug-2020'</t>
  </si>
  <si>
    <t>'05-Aug-2020'</t>
  </si>
  <si>
    <t>'04-Aug-2020'</t>
  </si>
  <si>
    <t>'03-Aug-2020'</t>
  </si>
  <si>
    <t>'30-Jul-2020'</t>
  </si>
  <si>
    <t>'29-Jul-2020'</t>
  </si>
  <si>
    <t>'24-Jul-2020'</t>
  </si>
  <si>
    <t>'23-Jul-2020'</t>
  </si>
  <si>
    <t>'22-Jul-2020'</t>
  </si>
  <si>
    <t>'21-Jul-2020'</t>
  </si>
  <si>
    <t>'20-Jul-2020'</t>
  </si>
  <si>
    <t>'17-Jul-2020'</t>
  </si>
  <si>
    <t>'15-Jul-2020'</t>
  </si>
  <si>
    <t>'13-Jul-2020'</t>
  </si>
  <si>
    <t>'09-Jul-2020'</t>
  </si>
  <si>
    <t>'08-Jul-2020'</t>
  </si>
  <si>
    <t>'02-Jul-2020'</t>
  </si>
  <si>
    <t>'30-Jun-2020'</t>
  </si>
  <si>
    <t>'29-Jun-2020'</t>
  </si>
  <si>
    <t>'24-Jun-2020'</t>
  </si>
  <si>
    <t>'19-Jun-2020'</t>
  </si>
  <si>
    <t>'18-Jun-2020'</t>
  </si>
  <si>
    <t>'17-Jun-2020'</t>
  </si>
  <si>
    <t>'16-Jun-2020'</t>
  </si>
  <si>
    <t>'15-Jun-2020'</t>
  </si>
  <si>
    <t>'12-Jun-2020'</t>
  </si>
  <si>
    <t>'11-Jun-2020'</t>
  </si>
  <si>
    <t>'10-Jun-2020'</t>
  </si>
  <si>
    <t>'09-Jun-2020'</t>
  </si>
  <si>
    <t>'08-Jun-2020'</t>
  </si>
  <si>
    <t>'05-Jun-2020'</t>
  </si>
  <si>
    <t>'04-Jun-2020'</t>
  </si>
  <si>
    <t>'02-Jun-2020'</t>
  </si>
  <si>
    <t>'28-May-2020'</t>
  </si>
  <si>
    <t>'20-May-2020'</t>
  </si>
  <si>
    <t>'19-May-2020'</t>
  </si>
  <si>
    <t>'18-May-2020'</t>
  </si>
  <si>
    <t>'15-May-2020'</t>
  </si>
  <si>
    <t>'13-May-2020'</t>
  </si>
  <si>
    <t>'12-May-2020'</t>
  </si>
  <si>
    <t>'11-May-2020'</t>
  </si>
  <si>
    <t>'28-Apr-2020'</t>
  </si>
  <si>
    <t>'27-Apr-2020'</t>
  </si>
  <si>
    <t>'24-Apr-2020'</t>
  </si>
  <si>
    <t>'23-Apr-2020'</t>
  </si>
  <si>
    <t>'22-Apr-2020'</t>
  </si>
  <si>
    <t>'21-Apr-2020'</t>
  </si>
  <si>
    <t>'20-Apr-2020'</t>
  </si>
  <si>
    <t>'17-Apr-2020'</t>
  </si>
  <si>
    <t>'16-Apr-2020'</t>
  </si>
  <si>
    <t>'15-Apr-2020'</t>
  </si>
  <si>
    <t>'08-Apr-2020'</t>
  </si>
  <si>
    <t>'07-Apr-2020'</t>
  </si>
  <si>
    <t>'03-Apr-2020'</t>
  </si>
  <si>
    <t>'01-Apr-2020'</t>
  </si>
  <si>
    <t>'31-Mar-2020'</t>
  </si>
  <si>
    <t>'30-Mar-2020'</t>
  </si>
  <si>
    <t>'27-Mar-2020'</t>
  </si>
  <si>
    <t>'26-Mar-2020'</t>
  </si>
  <si>
    <t>'24-Mar-2020'</t>
  </si>
  <si>
    <t>'23-Mar-2020'</t>
  </si>
  <si>
    <t>'20-Mar-2020'</t>
  </si>
  <si>
    <t>'18-Mar-2020'</t>
  </si>
  <si>
    <t>'17-Mar-2020'</t>
  </si>
  <si>
    <t>'16-Mar-2020'</t>
  </si>
  <si>
    <t>'13-Mar-2020'</t>
  </si>
  <si>
    <t>'12-Mar-2020'</t>
  </si>
  <si>
    <t>'11-Mar-2020'</t>
  </si>
  <si>
    <t>'09-Mar-2020'</t>
  </si>
  <si>
    <t>'06-Mar-2020'</t>
  </si>
  <si>
    <t>'05-Mar-2020'</t>
  </si>
  <si>
    <t>'04-Mar-2020'</t>
  </si>
  <si>
    <t>'03-Mar-2020'</t>
  </si>
  <si>
    <t>'02-Mar-2020'</t>
  </si>
  <si>
    <t>'28-Feb-2020'</t>
  </si>
  <si>
    <t>'27-Feb-2020'</t>
  </si>
  <si>
    <t>'26-Feb-2020'</t>
  </si>
  <si>
    <t>'25-Feb-2020'</t>
  </si>
  <si>
    <t>'24-Feb-2020'</t>
  </si>
  <si>
    <t>'20-Feb-2020'</t>
  </si>
  <si>
    <t>'19-Feb-2020'</t>
  </si>
  <si>
    <t>'18-Feb-2020'</t>
  </si>
  <si>
    <t>'14-Feb-2020'</t>
  </si>
  <si>
    <t>'12-Feb-2020'</t>
  </si>
  <si>
    <t>'11-Feb-2020'</t>
  </si>
  <si>
    <t>'07-Feb-2020'</t>
  </si>
  <si>
    <t>'06-Feb-2020'</t>
  </si>
  <si>
    <t>'05-Feb-2020'</t>
  </si>
  <si>
    <t>'04-Feb-2020'</t>
  </si>
  <si>
    <t>'03-Feb-2020'</t>
  </si>
  <si>
    <t>'31-Jan-2020'</t>
  </si>
  <si>
    <t>'23-Jan-2020'</t>
  </si>
  <si>
    <t>'22-Jan-2020'</t>
  </si>
  <si>
    <t>'21-Jan-2020'</t>
  </si>
  <si>
    <t>'17-Jan-2020'</t>
  </si>
  <si>
    <t>'16-Jan-2020'</t>
  </si>
  <si>
    <t>'15-Jan-2020'</t>
  </si>
  <si>
    <t>'14-Jan-2020'</t>
  </si>
  <si>
    <t>'13-Jan-2020'</t>
  </si>
  <si>
    <t>'10-Jan-2020'</t>
  </si>
  <si>
    <t>'09-Jan-2020'</t>
  </si>
  <si>
    <t>'08-Jan-2020'</t>
  </si>
  <si>
    <t>'07-Jan-2020'</t>
  </si>
  <si>
    <t>'06-Jan-2020'</t>
  </si>
  <si>
    <t>'03-Jan-2020'</t>
  </si>
  <si>
    <t>'02-Jan-2020'</t>
  </si>
  <si>
    <t>Symbol</t>
  </si>
  <si>
    <t>Market</t>
  </si>
  <si>
    <t>SET50 Index</t>
  </si>
  <si>
    <t>Data</t>
  </si>
  <si>
    <t>Close</t>
  </si>
  <si>
    <t>Return</t>
  </si>
  <si>
    <t>Systematic Risk</t>
  </si>
  <si>
    <t>Firm Risk</t>
  </si>
  <si>
    <t>Jensen's Alpha</t>
  </si>
  <si>
    <t>Market-Return</t>
  </si>
  <si>
    <t>Error</t>
  </si>
  <si>
    <t>Simulated Price</t>
  </si>
  <si>
    <t>Weiner</t>
  </si>
  <si>
    <t>Volatility</t>
  </si>
  <si>
    <t>Drift</t>
  </si>
  <si>
    <t>NAV</t>
  </si>
  <si>
    <t>Market Risk</t>
  </si>
  <si>
    <t>Sys.*Market Risk</t>
  </si>
  <si>
    <t>Covariance</t>
  </si>
  <si>
    <t>Mutual Fund</t>
  </si>
  <si>
    <t>Weight</t>
  </si>
  <si>
    <t>Portfolio</t>
  </si>
  <si>
    <t>Risk</t>
  </si>
  <si>
    <t>Risk Free Rate</t>
  </si>
  <si>
    <t>Investment</t>
  </si>
  <si>
    <t>Investment propotion between 0 to 1</t>
  </si>
  <si>
    <t>Total</t>
  </si>
  <si>
    <t>Upper</t>
  </si>
  <si>
    <t>Min</t>
  </si>
  <si>
    <t>Max</t>
  </si>
  <si>
    <t>Realized</t>
  </si>
  <si>
    <t>Date</t>
  </si>
  <si>
    <t>Yearly interest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</si>
</sst>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59999389629810485"/>
        <bgColor indexed="65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2" fillId="0" borderId="0" xfId="0" applyFont="1"/>
    <xf numFmtId="0" fontId="1" fillId="0" borderId="0" xfId="1"/>
    <xf numFmtId="0" fontId="1" fillId="0" borderId="0" xfId="1" applyAlignment="1">
      <alignment vertical="center" wrapText="1"/>
    </xf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vertical="center" wrapText="1"/>
    </xf>
    <xf numFmtId="0" fontId="4" fillId="0" borderId="0" xfId="0" applyFont="1"/>
    <xf numFmtId="15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6" fillId="2" borderId="0" xfId="2" applyFont="1"/>
    <xf numFmtId="0" fontId="10" fillId="0" borderId="0" xfId="0" applyFont="1"/>
    <xf numFmtId="0" fontId="9" fillId="4" borderId="0" xfId="4" applyFont="1"/>
    <xf numFmtId="0" fontId="10" fillId="4" borderId="0" xfId="4" applyFont="1"/>
    <xf numFmtId="0" fontId="6" fillId="3" borderId="0" xfId="3" applyFont="1"/>
  </cellXfs>
  <cellStyles count="5">
    <cellStyle name="40% - Accent1" xfId="2" builtinId="31"/>
    <cellStyle name="40% - Accent6" xfId="4" builtinId="51"/>
    <cellStyle name="60% - Accent5" xfId="3" builtinId="48"/>
    <cellStyle name="Hyperlink" xfId="1" builtinId="8"/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SET_TRI!$E$11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SET_TRI!$E$12:$E$448</c:f>
              <c:numCache>
                <c:formatCode>General</c:formatCode>
                <c:ptCount val="437"/>
                <c:pt idx="0">
                  <c:v>10520.69</c:v>
                </c:pt>
                <c:pt idx="1">
                  <c:v>10559.420102496162</c:v>
                </c:pt>
                <c:pt idx="2">
                  <c:v>10441.364255540622</c:v>
                </c:pt>
                <c:pt idx="3">
                  <c:v>10554.213600215633</c:v>
                </c:pt>
                <c:pt idx="4">
                  <c:v>10278.496001119551</c:v>
                </c:pt>
                <c:pt idx="5">
                  <c:v>10312.694309809041</c:v>
                </c:pt>
                <c:pt idx="6">
                  <c:v>10457.736549837084</c:v>
                </c:pt>
                <c:pt idx="7">
                  <c:v>10320.906023645799</c:v>
                </c:pt>
                <c:pt idx="8">
                  <c:v>10482.709463547746</c:v>
                </c:pt>
                <c:pt idx="9">
                  <c:v>10586.830240965877</c:v>
                </c:pt>
                <c:pt idx="10">
                  <c:v>10147.73218661489</c:v>
                </c:pt>
                <c:pt idx="11">
                  <c:v>10001.890774577849</c:v>
                </c:pt>
                <c:pt idx="12">
                  <c:v>9914.1541851643105</c:v>
                </c:pt>
                <c:pt idx="13">
                  <c:v>10211.623168440748</c:v>
                </c:pt>
                <c:pt idx="14">
                  <c:v>10137.375729916079</c:v>
                </c:pt>
                <c:pt idx="15">
                  <c:v>9655.2842075558292</c:v>
                </c:pt>
                <c:pt idx="16">
                  <c:v>9860.981925285012</c:v>
                </c:pt>
                <c:pt idx="17">
                  <c:v>9901.9036843208341</c:v>
                </c:pt>
                <c:pt idx="18">
                  <c:v>9638.3507096981248</c:v>
                </c:pt>
                <c:pt idx="19">
                  <c:v>9555.0371128543411</c:v>
                </c:pt>
                <c:pt idx="20">
                  <c:v>9542.2056540769718</c:v>
                </c:pt>
                <c:pt idx="21">
                  <c:v>9582.6437662964345</c:v>
                </c:pt>
                <c:pt idx="22">
                  <c:v>9457.1402437871675</c:v>
                </c:pt>
                <c:pt idx="23">
                  <c:v>9525.9031814789669</c:v>
                </c:pt>
                <c:pt idx="24">
                  <c:v>9700.6876153959056</c:v>
                </c:pt>
                <c:pt idx="25">
                  <c:v>9913.1262674302816</c:v>
                </c:pt>
                <c:pt idx="26">
                  <c:v>9953.0132548624697</c:v>
                </c:pt>
                <c:pt idx="27">
                  <c:v>10328.578082334621</c:v>
                </c:pt>
                <c:pt idx="28">
                  <c:v>10417.379828235555</c:v>
                </c:pt>
                <c:pt idx="29">
                  <c:v>10436.720657095146</c:v>
                </c:pt>
                <c:pt idx="30">
                  <c:v>10414.820523423205</c:v>
                </c:pt>
                <c:pt idx="31">
                  <c:v>10309.78502744475</c:v>
                </c:pt>
                <c:pt idx="32">
                  <c:v>10150.718491492928</c:v>
                </c:pt>
                <c:pt idx="33">
                  <c:v>10310.068036123263</c:v>
                </c:pt>
                <c:pt idx="34">
                  <c:v>10232.572394111408</c:v>
                </c:pt>
                <c:pt idx="35">
                  <c:v>10189.271236285917</c:v>
                </c:pt>
                <c:pt idx="36">
                  <c:v>10164.95718471072</c:v>
                </c:pt>
                <c:pt idx="37">
                  <c:v>10282.578845574184</c:v>
                </c:pt>
                <c:pt idx="38">
                  <c:v>10528.333173957077</c:v>
                </c:pt>
                <c:pt idx="39">
                  <c:v>10589.414262555008</c:v>
                </c:pt>
                <c:pt idx="40">
                  <c:v>10541.741274812224</c:v>
                </c:pt>
                <c:pt idx="41">
                  <c:v>11036.413552805388</c:v>
                </c:pt>
                <c:pt idx="42">
                  <c:v>11037.388630667439</c:v>
                </c:pt>
                <c:pt idx="43">
                  <c:v>11105.579642621946</c:v>
                </c:pt>
                <c:pt idx="44">
                  <c:v>11079.665115685617</c:v>
                </c:pt>
                <c:pt idx="45">
                  <c:v>11380.234708125014</c:v>
                </c:pt>
                <c:pt idx="46">
                  <c:v>11606.393815853477</c:v>
                </c:pt>
                <c:pt idx="47">
                  <c:v>11584.621557300095</c:v>
                </c:pt>
                <c:pt idx="48">
                  <c:v>11849.511477529664</c:v>
                </c:pt>
                <c:pt idx="49">
                  <c:v>11943.32584050406</c:v>
                </c:pt>
                <c:pt idx="50">
                  <c:v>12176.264080037905</c:v>
                </c:pt>
                <c:pt idx="51">
                  <c:v>12014.163570929082</c:v>
                </c:pt>
                <c:pt idx="52">
                  <c:v>12206.237111747185</c:v>
                </c:pt>
                <c:pt idx="53">
                  <c:v>12246.101243793746</c:v>
                </c:pt>
                <c:pt idx="54">
                  <c:v>12413.361070215278</c:v>
                </c:pt>
                <c:pt idx="55">
                  <c:v>12225.588852287241</c:v>
                </c:pt>
                <c:pt idx="56">
                  <c:v>12370.828237904627</c:v>
                </c:pt>
                <c:pt idx="57">
                  <c:v>12399.460527830493</c:v>
                </c:pt>
                <c:pt idx="58">
                  <c:v>12481.920215194481</c:v>
                </c:pt>
                <c:pt idx="59">
                  <c:v>12342.901363633478</c:v>
                </c:pt>
                <c:pt idx="60">
                  <c:v>12445.659398109985</c:v>
                </c:pt>
                <c:pt idx="61">
                  <c:v>12237.526525143507</c:v>
                </c:pt>
                <c:pt idx="62">
                  <c:v>12347.750180588057</c:v>
                </c:pt>
                <c:pt idx="63">
                  <c:v>12809.320628568366</c:v>
                </c:pt>
                <c:pt idx="64">
                  <c:v>12956.828155562505</c:v>
                </c:pt>
                <c:pt idx="65">
                  <c:v>12986.028468353881</c:v>
                </c:pt>
                <c:pt idx="66">
                  <c:v>12813.245733255133</c:v>
                </c:pt>
                <c:pt idx="67">
                  <c:v>13255.933834566191</c:v>
                </c:pt>
                <c:pt idx="68">
                  <c:v>13627.535503113068</c:v>
                </c:pt>
                <c:pt idx="69">
                  <c:v>13166.335348323488</c:v>
                </c:pt>
                <c:pt idx="70">
                  <c:v>13252.253697129439</c:v>
                </c:pt>
                <c:pt idx="71">
                  <c:v>13591.738239896387</c:v>
                </c:pt>
                <c:pt idx="72">
                  <c:v>13162.536354769998</c:v>
                </c:pt>
                <c:pt idx="73">
                  <c:v>13866.348386512351</c:v>
                </c:pt>
                <c:pt idx="74">
                  <c:v>13820.027192262063</c:v>
                </c:pt>
                <c:pt idx="75">
                  <c:v>13699.145533324127</c:v>
                </c:pt>
                <c:pt idx="76">
                  <c:v>13897.552973354106</c:v>
                </c:pt>
                <c:pt idx="77">
                  <c:v>13934.758877328191</c:v>
                </c:pt>
                <c:pt idx="78">
                  <c:v>13730.758168594255</c:v>
                </c:pt>
                <c:pt idx="79">
                  <c:v>13985.416498251658</c:v>
                </c:pt>
                <c:pt idx="80">
                  <c:v>14004.078338983081</c:v>
                </c:pt>
                <c:pt idx="81">
                  <c:v>14122.347334192258</c:v>
                </c:pt>
                <c:pt idx="82">
                  <c:v>14435.741200432713</c:v>
                </c:pt>
                <c:pt idx="83">
                  <c:v>14653.475813499179</c:v>
                </c:pt>
                <c:pt idx="84">
                  <c:v>14131.500241398202</c:v>
                </c:pt>
                <c:pt idx="85">
                  <c:v>13914.999126763745</c:v>
                </c:pt>
                <c:pt idx="86">
                  <c:v>13881.403796012171</c:v>
                </c:pt>
                <c:pt idx="87">
                  <c:v>14580.456186046953</c:v>
                </c:pt>
                <c:pt idx="88">
                  <c:v>14810.611948453812</c:v>
                </c:pt>
                <c:pt idx="89">
                  <c:v>15070.040297448086</c:v>
                </c:pt>
                <c:pt idx="90">
                  <c:v>14351.532070917452</c:v>
                </c:pt>
                <c:pt idx="91">
                  <c:v>14632.583555397081</c:v>
                </c:pt>
                <c:pt idx="92">
                  <c:v>15236.016751634319</c:v>
                </c:pt>
                <c:pt idx="93">
                  <c:v>15596.479356713906</c:v>
                </c:pt>
                <c:pt idx="94">
                  <c:v>15086.341474514944</c:v>
                </c:pt>
                <c:pt idx="95">
                  <c:v>14887.280962006565</c:v>
                </c:pt>
                <c:pt idx="96">
                  <c:v>15042.681447260433</c:v>
                </c:pt>
                <c:pt idx="97">
                  <c:v>14863.024166995601</c:v>
                </c:pt>
                <c:pt idx="98">
                  <c:v>14889.691817090272</c:v>
                </c:pt>
                <c:pt idx="99">
                  <c:v>14556.677529433915</c:v>
                </c:pt>
                <c:pt idx="100">
                  <c:v>15257.809528998325</c:v>
                </c:pt>
                <c:pt idx="101">
                  <c:v>15412.155100627531</c:v>
                </c:pt>
                <c:pt idx="102">
                  <c:v>15219.21023563553</c:v>
                </c:pt>
                <c:pt idx="103">
                  <c:v>14842.174944759285</c:v>
                </c:pt>
                <c:pt idx="104">
                  <c:v>14685.231553410633</c:v>
                </c:pt>
                <c:pt idx="105">
                  <c:v>14648.791865417348</c:v>
                </c:pt>
                <c:pt idx="106">
                  <c:v>14941.320481534056</c:v>
                </c:pt>
                <c:pt idx="107">
                  <c:v>15327.932198872593</c:v>
                </c:pt>
                <c:pt idx="108">
                  <c:v>15273.441161801207</c:v>
                </c:pt>
                <c:pt idx="109">
                  <c:v>15604.311281992885</c:v>
                </c:pt>
                <c:pt idx="110">
                  <c:v>15628.408702739713</c:v>
                </c:pt>
                <c:pt idx="111">
                  <c:v>15484.395806201221</c:v>
                </c:pt>
                <c:pt idx="112">
                  <c:v>16014.328127658795</c:v>
                </c:pt>
                <c:pt idx="113">
                  <c:v>15863.434893050886</c:v>
                </c:pt>
                <c:pt idx="114">
                  <c:v>15485.474931718938</c:v>
                </c:pt>
                <c:pt idx="115">
                  <c:v>15613.350734899617</c:v>
                </c:pt>
                <c:pt idx="116">
                  <c:v>15730.587193418958</c:v>
                </c:pt>
                <c:pt idx="117">
                  <c:v>16468.936033163573</c:v>
                </c:pt>
                <c:pt idx="118">
                  <c:v>16604.714395011404</c:v>
                </c:pt>
                <c:pt idx="119">
                  <c:v>16179.312536676944</c:v>
                </c:pt>
                <c:pt idx="120">
                  <c:v>16597.797351029822</c:v>
                </c:pt>
                <c:pt idx="121">
                  <c:v>16498.569709881343</c:v>
                </c:pt>
                <c:pt idx="122">
                  <c:v>16116.306219863562</c:v>
                </c:pt>
                <c:pt idx="123">
                  <c:v>16517.02705384406</c:v>
                </c:pt>
                <c:pt idx="124">
                  <c:v>15671.218055666266</c:v>
                </c:pt>
                <c:pt idx="125">
                  <c:v>15877.510833113394</c:v>
                </c:pt>
                <c:pt idx="126">
                  <c:v>16105.00298598245</c:v>
                </c:pt>
                <c:pt idx="127">
                  <c:v>15851.979699693735</c:v>
                </c:pt>
                <c:pt idx="128">
                  <c:v>15303.378595514911</c:v>
                </c:pt>
                <c:pt idx="129">
                  <c:v>15543.570424722455</c:v>
                </c:pt>
                <c:pt idx="130">
                  <c:v>15549.00136190332</c:v>
                </c:pt>
                <c:pt idx="131">
                  <c:v>16000.421211901361</c:v>
                </c:pt>
                <c:pt idx="132">
                  <c:v>15994.246156988393</c:v>
                </c:pt>
                <c:pt idx="133">
                  <c:v>16451.483065482713</c:v>
                </c:pt>
                <c:pt idx="134">
                  <c:v>17309.813024805775</c:v>
                </c:pt>
                <c:pt idx="135">
                  <c:v>17415.300711861837</c:v>
                </c:pt>
                <c:pt idx="136">
                  <c:v>17499.92871245859</c:v>
                </c:pt>
                <c:pt idx="137">
                  <c:v>17747.412374515006</c:v>
                </c:pt>
                <c:pt idx="138">
                  <c:v>18053.587011114898</c:v>
                </c:pt>
                <c:pt idx="139">
                  <c:v>18206.496798663975</c:v>
                </c:pt>
                <c:pt idx="140">
                  <c:v>18106.641518680091</c:v>
                </c:pt>
                <c:pt idx="141">
                  <c:v>18947.784523504546</c:v>
                </c:pt>
                <c:pt idx="142">
                  <c:v>19030.360202502528</c:v>
                </c:pt>
                <c:pt idx="143">
                  <c:v>19263.661957777415</c:v>
                </c:pt>
                <c:pt idx="144">
                  <c:v>19384.311967382142</c:v>
                </c:pt>
                <c:pt idx="145">
                  <c:v>20205.457425418695</c:v>
                </c:pt>
                <c:pt idx="146">
                  <c:v>20328.248895303805</c:v>
                </c:pt>
                <c:pt idx="147">
                  <c:v>20399.988761463286</c:v>
                </c:pt>
                <c:pt idx="148">
                  <c:v>19350.090038113864</c:v>
                </c:pt>
                <c:pt idx="149">
                  <c:v>18784.452468984266</c:v>
                </c:pt>
                <c:pt idx="150">
                  <c:v>19254.672151653678</c:v>
                </c:pt>
                <c:pt idx="151">
                  <c:v>19238.724670970256</c:v>
                </c:pt>
                <c:pt idx="152">
                  <c:v>18995.825705344199</c:v>
                </c:pt>
                <c:pt idx="153">
                  <c:v>19414.605541523808</c:v>
                </c:pt>
                <c:pt idx="154">
                  <c:v>19673.393857228748</c:v>
                </c:pt>
                <c:pt idx="155">
                  <c:v>20226.455703690757</c:v>
                </c:pt>
                <c:pt idx="156">
                  <c:v>20777.457379549636</c:v>
                </c:pt>
                <c:pt idx="157">
                  <c:v>21110.942695240068</c:v>
                </c:pt>
                <c:pt idx="158">
                  <c:v>21267.641351521019</c:v>
                </c:pt>
                <c:pt idx="159">
                  <c:v>19940.32690278707</c:v>
                </c:pt>
                <c:pt idx="160">
                  <c:v>19499.340287146424</c:v>
                </c:pt>
                <c:pt idx="161">
                  <c:v>19232.014181368962</c:v>
                </c:pt>
                <c:pt idx="162">
                  <c:v>19177.236404796186</c:v>
                </c:pt>
                <c:pt idx="163">
                  <c:v>19323.436735668001</c:v>
                </c:pt>
                <c:pt idx="164">
                  <c:v>19675.387777696629</c:v>
                </c:pt>
                <c:pt idx="165">
                  <c:v>19450.092641925254</c:v>
                </c:pt>
                <c:pt idx="166">
                  <c:v>19477.028166382846</c:v>
                </c:pt>
                <c:pt idx="167">
                  <c:v>19459.346569038113</c:v>
                </c:pt>
                <c:pt idx="168">
                  <c:v>18861.7968483519</c:v>
                </c:pt>
                <c:pt idx="169">
                  <c:v>18988.952885223043</c:v>
                </c:pt>
                <c:pt idx="170">
                  <c:v>18733.385735991258</c:v>
                </c:pt>
                <c:pt idx="171">
                  <c:v>19135.896409674515</c:v>
                </c:pt>
                <c:pt idx="172">
                  <c:v>19503.5512812743</c:v>
                </c:pt>
                <c:pt idx="173">
                  <c:v>19699.202320921984</c:v>
                </c:pt>
                <c:pt idx="174">
                  <c:v>19916.184252121398</c:v>
                </c:pt>
                <c:pt idx="175">
                  <c:v>20168.589608306484</c:v>
                </c:pt>
                <c:pt idx="176">
                  <c:v>20429.392545119095</c:v>
                </c:pt>
                <c:pt idx="177">
                  <c:v>19843.888464345393</c:v>
                </c:pt>
                <c:pt idx="178">
                  <c:v>19262.354284788307</c:v>
                </c:pt>
                <c:pt idx="179">
                  <c:v>19345.335366504412</c:v>
                </c:pt>
                <c:pt idx="180">
                  <c:v>19383.89758138125</c:v>
                </c:pt>
                <c:pt idx="181">
                  <c:v>19241.113007382537</c:v>
                </c:pt>
                <c:pt idx="182">
                  <c:v>19425.573848791701</c:v>
                </c:pt>
                <c:pt idx="183">
                  <c:v>18245.568430459589</c:v>
                </c:pt>
                <c:pt idx="184">
                  <c:v>18595.827641532749</c:v>
                </c:pt>
                <c:pt idx="185">
                  <c:v>18992.881496642611</c:v>
                </c:pt>
                <c:pt idx="186">
                  <c:v>18678.246355784508</c:v>
                </c:pt>
                <c:pt idx="187">
                  <c:v>19229.859822995979</c:v>
                </c:pt>
                <c:pt idx="188">
                  <c:v>19585.529898832152</c:v>
                </c:pt>
                <c:pt idx="189">
                  <c:v>19342.118292643332</c:v>
                </c:pt>
                <c:pt idx="190">
                  <c:v>18891.575971139137</c:v>
                </c:pt>
                <c:pt idx="191">
                  <c:v>18437.611184112357</c:v>
                </c:pt>
                <c:pt idx="192">
                  <c:v>17696.013905664651</c:v>
                </c:pt>
                <c:pt idx="193">
                  <c:v>17899.340810655092</c:v>
                </c:pt>
                <c:pt idx="194">
                  <c:v>17435.98948487121</c:v>
                </c:pt>
                <c:pt idx="195">
                  <c:v>15726.57441877969</c:v>
                </c:pt>
                <c:pt idx="196">
                  <c:v>15627.835473368499</c:v>
                </c:pt>
                <c:pt idx="197">
                  <c:v>16556.06882404106</c:v>
                </c:pt>
                <c:pt idx="198">
                  <c:v>16713.435532974341</c:v>
                </c:pt>
                <c:pt idx="199">
                  <c:v>16357.083235003347</c:v>
                </c:pt>
                <c:pt idx="200">
                  <c:v>16277.65092597293</c:v>
                </c:pt>
                <c:pt idx="201">
                  <c:v>15894.528492210036</c:v>
                </c:pt>
                <c:pt idx="202">
                  <c:v>16014.221488668809</c:v>
                </c:pt>
                <c:pt idx="203">
                  <c:v>16636.666696674885</c:v>
                </c:pt>
                <c:pt idx="204">
                  <c:v>16517.296206972442</c:v>
                </c:pt>
                <c:pt idx="205">
                  <c:v>16893.086344268177</c:v>
                </c:pt>
                <c:pt idx="206">
                  <c:v>17656.071805694897</c:v>
                </c:pt>
                <c:pt idx="207">
                  <c:v>17675.351011969524</c:v>
                </c:pt>
                <c:pt idx="208">
                  <c:v>17793.16673102924</c:v>
                </c:pt>
                <c:pt idx="209">
                  <c:v>17841.021838110984</c:v>
                </c:pt>
                <c:pt idx="210">
                  <c:v>18515.267929555906</c:v>
                </c:pt>
                <c:pt idx="211">
                  <c:v>18601.184479562344</c:v>
                </c:pt>
                <c:pt idx="212">
                  <c:v>18675.823319719024</c:v>
                </c:pt>
                <c:pt idx="213">
                  <c:v>18299.446980067209</c:v>
                </c:pt>
                <c:pt idx="214">
                  <c:v>18801.178549123179</c:v>
                </c:pt>
                <c:pt idx="215">
                  <c:v>18924.278803516539</c:v>
                </c:pt>
                <c:pt idx="216">
                  <c:v>18976.018338750735</c:v>
                </c:pt>
                <c:pt idx="217">
                  <c:v>18764.967770699855</c:v>
                </c:pt>
                <c:pt idx="218">
                  <c:v>19104.151932547367</c:v>
                </c:pt>
                <c:pt idx="219">
                  <c:v>19468.343079899005</c:v>
                </c:pt>
                <c:pt idx="220">
                  <c:v>18857.345097387264</c:v>
                </c:pt>
                <c:pt idx="221">
                  <c:v>18959.913426876294</c:v>
                </c:pt>
                <c:pt idx="222">
                  <c:v>18955.965552403399</c:v>
                </c:pt>
                <c:pt idx="223">
                  <c:v>18822.773508841143</c:v>
                </c:pt>
                <c:pt idx="224">
                  <c:v>18574.719412402992</c:v>
                </c:pt>
                <c:pt idx="225">
                  <c:v>18655.82476560025</c:v>
                </c:pt>
                <c:pt idx="226">
                  <c:v>18715.549631330439</c:v>
                </c:pt>
                <c:pt idx="227">
                  <c:v>18582.333999131024</c:v>
                </c:pt>
                <c:pt idx="228">
                  <c:v>18145.017850277327</c:v>
                </c:pt>
                <c:pt idx="229">
                  <c:v>18016.593874910348</c:v>
                </c:pt>
                <c:pt idx="230">
                  <c:v>18359.914499519822</c:v>
                </c:pt>
                <c:pt idx="231">
                  <c:v>18603.555216497931</c:v>
                </c:pt>
                <c:pt idx="232">
                  <c:v>18184.790116383985</c:v>
                </c:pt>
                <c:pt idx="233">
                  <c:v>17644.201148975579</c:v>
                </c:pt>
                <c:pt idx="234">
                  <c:v>17358.741959720486</c:v>
                </c:pt>
                <c:pt idx="235">
                  <c:v>17135.227676979612</c:v>
                </c:pt>
                <c:pt idx="236">
                  <c:v>17533.821536442698</c:v>
                </c:pt>
                <c:pt idx="237">
                  <c:v>17403.595874685132</c:v>
                </c:pt>
                <c:pt idx="238">
                  <c:v>17644.022555858013</c:v>
                </c:pt>
                <c:pt idx="239">
                  <c:v>17831.80531947788</c:v>
                </c:pt>
                <c:pt idx="240">
                  <c:v>17839.154385165933</c:v>
                </c:pt>
                <c:pt idx="241">
                  <c:v>18027.575629949515</c:v>
                </c:pt>
                <c:pt idx="242">
                  <c:v>18012.636147764686</c:v>
                </c:pt>
                <c:pt idx="243">
                  <c:v>17635.410086123913</c:v>
                </c:pt>
                <c:pt idx="244">
                  <c:v>17702.254239073904</c:v>
                </c:pt>
                <c:pt idx="245">
                  <c:v>17738.807076983769</c:v>
                </c:pt>
                <c:pt idx="246">
                  <c:v>17473.246246380571</c:v>
                </c:pt>
                <c:pt idx="247">
                  <c:v>17891.69321514438</c:v>
                </c:pt>
                <c:pt idx="248">
                  <c:v>17470.256593520262</c:v>
                </c:pt>
                <c:pt idx="249">
                  <c:v>17268.817510027846</c:v>
                </c:pt>
                <c:pt idx="250">
                  <c:v>16929.557432487945</c:v>
                </c:pt>
                <c:pt idx="251">
                  <c:v>17278.708575332181</c:v>
                </c:pt>
                <c:pt idx="252">
                  <c:v>17739.396092804895</c:v>
                </c:pt>
                <c:pt idx="253">
                  <c:v>17185.082059685959</c:v>
                </c:pt>
                <c:pt idx="254">
                  <c:v>17288.152396434522</c:v>
                </c:pt>
                <c:pt idx="255">
                  <c:v>17667.607655914195</c:v>
                </c:pt>
                <c:pt idx="256">
                  <c:v>17588.78677226177</c:v>
                </c:pt>
                <c:pt idx="257">
                  <c:v>17621.949153555946</c:v>
                </c:pt>
                <c:pt idx="258">
                  <c:v>17887.068843476052</c:v>
                </c:pt>
                <c:pt idx="259">
                  <c:v>17072.730596246263</c:v>
                </c:pt>
                <c:pt idx="260">
                  <c:v>17426.432678530608</c:v>
                </c:pt>
                <c:pt idx="261">
                  <c:v>16956.311629287684</c:v>
                </c:pt>
                <c:pt idx="262">
                  <c:v>17037.383276267501</c:v>
                </c:pt>
                <c:pt idx="263">
                  <c:v>17196.169829022783</c:v>
                </c:pt>
                <c:pt idx="264">
                  <c:v>16951.284277027462</c:v>
                </c:pt>
                <c:pt idx="265">
                  <c:v>16337.003634207736</c:v>
                </c:pt>
                <c:pt idx="266">
                  <c:v>16171.27449630507</c:v>
                </c:pt>
                <c:pt idx="267">
                  <c:v>16265.995118115561</c:v>
                </c:pt>
                <c:pt idx="268">
                  <c:v>15853.665098069296</c:v>
                </c:pt>
                <c:pt idx="269">
                  <c:v>16007.605317376729</c:v>
                </c:pt>
                <c:pt idx="270">
                  <c:v>16317.116503307641</c:v>
                </c:pt>
                <c:pt idx="271">
                  <c:v>16522.995928210126</c:v>
                </c:pt>
                <c:pt idx="272">
                  <c:v>15974.599202914607</c:v>
                </c:pt>
                <c:pt idx="273">
                  <c:v>15615.092859428001</c:v>
                </c:pt>
                <c:pt idx="274">
                  <c:v>15369.781441821493</c:v>
                </c:pt>
                <c:pt idx="275">
                  <c:v>15628.139928331258</c:v>
                </c:pt>
                <c:pt idx="276">
                  <c:v>15637.178224308182</c:v>
                </c:pt>
                <c:pt idx="277">
                  <c:v>15879.021561509651</c:v>
                </c:pt>
                <c:pt idx="278">
                  <c:v>16376.701911651389</c:v>
                </c:pt>
                <c:pt idx="279">
                  <c:v>16847.785331303523</c:v>
                </c:pt>
                <c:pt idx="280">
                  <c:v>17401.163521203303</c:v>
                </c:pt>
                <c:pt idx="281">
                  <c:v>17281.312726090502</c:v>
                </c:pt>
                <c:pt idx="282">
                  <c:v>17523.807814723143</c:v>
                </c:pt>
                <c:pt idx="283">
                  <c:v>17700.278801264631</c:v>
                </c:pt>
                <c:pt idx="284">
                  <c:v>17539.983770029201</c:v>
                </c:pt>
                <c:pt idx="285">
                  <c:v>17410.923252091172</c:v>
                </c:pt>
                <c:pt idx="286">
                  <c:v>17348.000865994112</c:v>
                </c:pt>
                <c:pt idx="287">
                  <c:v>17422.789243847252</c:v>
                </c:pt>
                <c:pt idx="288">
                  <c:v>17776.966634088756</c:v>
                </c:pt>
                <c:pt idx="289">
                  <c:v>17247.071209742298</c:v>
                </c:pt>
                <c:pt idx="290">
                  <c:v>16943.130505358418</c:v>
                </c:pt>
                <c:pt idx="291">
                  <c:v>17092.281806057123</c:v>
                </c:pt>
                <c:pt idx="292">
                  <c:v>16895.034233053066</c:v>
                </c:pt>
                <c:pt idx="293">
                  <c:v>17068.81425048102</c:v>
                </c:pt>
                <c:pt idx="294">
                  <c:v>17972.616131299397</c:v>
                </c:pt>
                <c:pt idx="295">
                  <c:v>18415.453074567948</c:v>
                </c:pt>
                <c:pt idx="296">
                  <c:v>18297.741851165818</c:v>
                </c:pt>
                <c:pt idx="297">
                  <c:v>18937.331292493443</c:v>
                </c:pt>
                <c:pt idx="298">
                  <c:v>18471.802043394193</c:v>
                </c:pt>
                <c:pt idx="299">
                  <c:v>18832.607251476904</c:v>
                </c:pt>
                <c:pt idx="300">
                  <c:v>18898.404133277152</c:v>
                </c:pt>
                <c:pt idx="301">
                  <c:v>18516.982493969557</c:v>
                </c:pt>
                <c:pt idx="302">
                  <c:v>18685.916264330172</c:v>
                </c:pt>
                <c:pt idx="303">
                  <c:v>18733.956580656348</c:v>
                </c:pt>
                <c:pt idx="304">
                  <c:v>18721.309729861619</c:v>
                </c:pt>
                <c:pt idx="305">
                  <c:v>18676.066902257957</c:v>
                </c:pt>
                <c:pt idx="306">
                  <c:v>17712.627813530195</c:v>
                </c:pt>
                <c:pt idx="307">
                  <c:v>17240.051805946739</c:v>
                </c:pt>
                <c:pt idx="308">
                  <c:v>17247.060787988939</c:v>
                </c:pt>
                <c:pt idx="309">
                  <c:v>17271.24420856357</c:v>
                </c:pt>
                <c:pt idx="310">
                  <c:v>17499.389629554709</c:v>
                </c:pt>
                <c:pt idx="311">
                  <c:v>18721.695701846304</c:v>
                </c:pt>
                <c:pt idx="312">
                  <c:v>18610.767958201995</c:v>
                </c:pt>
                <c:pt idx="313">
                  <c:v>18314.964033239281</c:v>
                </c:pt>
                <c:pt idx="314">
                  <c:v>18368.699581507997</c:v>
                </c:pt>
                <c:pt idx="315">
                  <c:v>18049.971366846956</c:v>
                </c:pt>
                <c:pt idx="316">
                  <c:v>17457.510201587331</c:v>
                </c:pt>
                <c:pt idx="317">
                  <c:v>16468.37554475043</c:v>
                </c:pt>
                <c:pt idx="318">
                  <c:v>16279.719905567277</c:v>
                </c:pt>
                <c:pt idx="319">
                  <c:v>16184.610737088973</c:v>
                </c:pt>
                <c:pt idx="320">
                  <c:v>16276.895888795972</c:v>
                </c:pt>
                <c:pt idx="321">
                  <c:v>16362.838383654056</c:v>
                </c:pt>
                <c:pt idx="322">
                  <c:v>16023.277938323057</c:v>
                </c:pt>
                <c:pt idx="323">
                  <c:v>15596.78845186431</c:v>
                </c:pt>
                <c:pt idx="324">
                  <c:v>16238.974371278413</c:v>
                </c:pt>
                <c:pt idx="325">
                  <c:v>16576.416844539697</c:v>
                </c:pt>
                <c:pt idx="326">
                  <c:v>16452.656908397399</c:v>
                </c:pt>
                <c:pt idx="327">
                  <c:v>16446.163097374869</c:v>
                </c:pt>
                <c:pt idx="328">
                  <c:v>15719.173919517778</c:v>
                </c:pt>
                <c:pt idx="329">
                  <c:v>15054.758257723162</c:v>
                </c:pt>
                <c:pt idx="330">
                  <c:v>15188.160422893216</c:v>
                </c:pt>
                <c:pt idx="331">
                  <c:v>15519.372597377323</c:v>
                </c:pt>
                <c:pt idx="332">
                  <c:v>15075.067577393376</c:v>
                </c:pt>
                <c:pt idx="333">
                  <c:v>15272.359269588638</c:v>
                </c:pt>
                <c:pt idx="334">
                  <c:v>15611.890637565597</c:v>
                </c:pt>
                <c:pt idx="335">
                  <c:v>15623.732630172331</c:v>
                </c:pt>
                <c:pt idx="336">
                  <c:v>15288.631215800135</c:v>
                </c:pt>
                <c:pt idx="337">
                  <c:v>15341.449230655693</c:v>
                </c:pt>
                <c:pt idx="338">
                  <c:v>15072.508517915016</c:v>
                </c:pt>
                <c:pt idx="339">
                  <c:v>14615.129763993331</c:v>
                </c:pt>
                <c:pt idx="340">
                  <c:v>14176.328585676585</c:v>
                </c:pt>
                <c:pt idx="341">
                  <c:v>14344.003867602489</c:v>
                </c:pt>
                <c:pt idx="342">
                  <c:v>14416.924630563535</c:v>
                </c:pt>
                <c:pt idx="343">
                  <c:v>14529.782078275153</c:v>
                </c:pt>
                <c:pt idx="344">
                  <c:v>14698.901325728863</c:v>
                </c:pt>
                <c:pt idx="345">
                  <c:v>15146.231361161979</c:v>
                </c:pt>
                <c:pt idx="346">
                  <c:v>15648.611596986104</c:v>
                </c:pt>
                <c:pt idx="347">
                  <c:v>15920.536438676205</c:v>
                </c:pt>
                <c:pt idx="348">
                  <c:v>15245.876710130187</c:v>
                </c:pt>
                <c:pt idx="349">
                  <c:v>15105.314190497469</c:v>
                </c:pt>
                <c:pt idx="350">
                  <c:v>14994.971185450639</c:v>
                </c:pt>
                <c:pt idx="351">
                  <c:v>15055.645585331564</c:v>
                </c:pt>
                <c:pt idx="352">
                  <c:v>15290.690773492699</c:v>
                </c:pt>
                <c:pt idx="353">
                  <c:v>15536.529423032662</c:v>
                </c:pt>
                <c:pt idx="354">
                  <c:v>15307.474732850082</c:v>
                </c:pt>
                <c:pt idx="355">
                  <c:v>15361.486002107509</c:v>
                </c:pt>
                <c:pt idx="356">
                  <c:v>15293.557705716375</c:v>
                </c:pt>
                <c:pt idx="357">
                  <c:v>15461.460228268812</c:v>
                </c:pt>
                <c:pt idx="358">
                  <c:v>15731.209813703163</c:v>
                </c:pt>
                <c:pt idx="359">
                  <c:v>15829.175835057351</c:v>
                </c:pt>
                <c:pt idx="360">
                  <c:v>16242.742598968152</c:v>
                </c:pt>
                <c:pt idx="361">
                  <c:v>16507.176730653038</c:v>
                </c:pt>
                <c:pt idx="362">
                  <c:v>16453.175436978006</c:v>
                </c:pt>
                <c:pt idx="363">
                  <c:v>16490.356250368986</c:v>
                </c:pt>
                <c:pt idx="364">
                  <c:v>16447.335603577631</c:v>
                </c:pt>
                <c:pt idx="365">
                  <c:v>16516.202406276057</c:v>
                </c:pt>
                <c:pt idx="366">
                  <c:v>16796.69645891773</c:v>
                </c:pt>
                <c:pt idx="367">
                  <c:v>16240.190391022859</c:v>
                </c:pt>
                <c:pt idx="368">
                  <c:v>15803.340600166641</c:v>
                </c:pt>
                <c:pt idx="369">
                  <c:v>15989.835786440763</c:v>
                </c:pt>
                <c:pt idx="370">
                  <c:v>15914.534222318958</c:v>
                </c:pt>
                <c:pt idx="371">
                  <c:v>15839.853780515941</c:v>
                </c:pt>
                <c:pt idx="372">
                  <c:v>15680.243993997858</c:v>
                </c:pt>
                <c:pt idx="373">
                  <c:v>15753.348834876728</c:v>
                </c:pt>
                <c:pt idx="374">
                  <c:v>15954.545354123891</c:v>
                </c:pt>
                <c:pt idx="375">
                  <c:v>15978.142572550534</c:v>
                </c:pt>
                <c:pt idx="376">
                  <c:v>15934.149528487569</c:v>
                </c:pt>
                <c:pt idx="377">
                  <c:v>15792.992901445617</c:v>
                </c:pt>
                <c:pt idx="378">
                  <c:v>15867.456752434367</c:v>
                </c:pt>
                <c:pt idx="379">
                  <c:v>15596.752151261266</c:v>
                </c:pt>
                <c:pt idx="380">
                  <c:v>15286.262046995691</c:v>
                </c:pt>
                <c:pt idx="381">
                  <c:v>15399.956024713785</c:v>
                </c:pt>
                <c:pt idx="382">
                  <c:v>15214.789161339346</c:v>
                </c:pt>
                <c:pt idx="383">
                  <c:v>15113.294767403198</c:v>
                </c:pt>
                <c:pt idx="384">
                  <c:v>15451.449201939811</c:v>
                </c:pt>
                <c:pt idx="385">
                  <c:v>15713.726351358295</c:v>
                </c:pt>
                <c:pt idx="386">
                  <c:v>15404.517002792876</c:v>
                </c:pt>
                <c:pt idx="387">
                  <c:v>15835.543365938505</c:v>
                </c:pt>
                <c:pt idx="388">
                  <c:v>15836.879514871547</c:v>
                </c:pt>
                <c:pt idx="389">
                  <c:v>16141.544525789501</c:v>
                </c:pt>
                <c:pt idx="390">
                  <c:v>15529.519350664155</c:v>
                </c:pt>
                <c:pt idx="391">
                  <c:v>16001.295909302331</c:v>
                </c:pt>
                <c:pt idx="392">
                  <c:v>16294.735439007167</c:v>
                </c:pt>
                <c:pt idx="393">
                  <c:v>16372.550089406952</c:v>
                </c:pt>
                <c:pt idx="394">
                  <c:v>16463.201068240924</c:v>
                </c:pt>
                <c:pt idx="395">
                  <c:v>16407.984835391722</c:v>
                </c:pt>
                <c:pt idx="396">
                  <c:v>16980.49426390669</c:v>
                </c:pt>
                <c:pt idx="397">
                  <c:v>17099.181774976689</c:v>
                </c:pt>
                <c:pt idx="398">
                  <c:v>17074.577469799053</c:v>
                </c:pt>
                <c:pt idx="399">
                  <c:v>16688.606405985702</c:v>
                </c:pt>
                <c:pt idx="400">
                  <c:v>16140.403605275589</c:v>
                </c:pt>
                <c:pt idx="401">
                  <c:v>15933.143254521998</c:v>
                </c:pt>
                <c:pt idx="402">
                  <c:v>16129.905790256564</c:v>
                </c:pt>
                <c:pt idx="403">
                  <c:v>15756.632231543339</c:v>
                </c:pt>
                <c:pt idx="404">
                  <c:v>15661.509913660346</c:v>
                </c:pt>
                <c:pt idx="405">
                  <c:v>15348.363925054033</c:v>
                </c:pt>
                <c:pt idx="406">
                  <c:v>15077.875244861105</c:v>
                </c:pt>
                <c:pt idx="407">
                  <c:v>15251.462143780001</c:v>
                </c:pt>
                <c:pt idx="408">
                  <c:v>15478.496309038435</c:v>
                </c:pt>
                <c:pt idx="409">
                  <c:v>15230.52564636685</c:v>
                </c:pt>
                <c:pt idx="410">
                  <c:v>15403.301014154797</c:v>
                </c:pt>
                <c:pt idx="411">
                  <c:v>15139.319720689688</c:v>
                </c:pt>
                <c:pt idx="412">
                  <c:v>15453.956508294143</c:v>
                </c:pt>
                <c:pt idx="413">
                  <c:v>15448.242684176623</c:v>
                </c:pt>
                <c:pt idx="414">
                  <c:v>15001.419726287415</c:v>
                </c:pt>
                <c:pt idx="415">
                  <c:v>15087.839762917667</c:v>
                </c:pt>
                <c:pt idx="416">
                  <c:v>15260.116775606906</c:v>
                </c:pt>
                <c:pt idx="417">
                  <c:v>14865.505521441622</c:v>
                </c:pt>
                <c:pt idx="418">
                  <c:v>14856.503095915125</c:v>
                </c:pt>
                <c:pt idx="419">
                  <c:v>15735.962485187245</c:v>
                </c:pt>
                <c:pt idx="420">
                  <c:v>15545.73037068781</c:v>
                </c:pt>
                <c:pt idx="421">
                  <c:v>15455.658655306961</c:v>
                </c:pt>
                <c:pt idx="422">
                  <c:v>14742.963045146053</c:v>
                </c:pt>
                <c:pt idx="423">
                  <c:v>14700.671680525918</c:v>
                </c:pt>
                <c:pt idx="424">
                  <c:v>14720.594247823663</c:v>
                </c:pt>
                <c:pt idx="425">
                  <c:v>14530.449208872918</c:v>
                </c:pt>
                <c:pt idx="426">
                  <c:v>14676.731808993785</c:v>
                </c:pt>
                <c:pt idx="427">
                  <c:v>15469.845979191363</c:v>
                </c:pt>
                <c:pt idx="428">
                  <c:v>15588.840826902733</c:v>
                </c:pt>
                <c:pt idx="429">
                  <c:v>15442.664867232474</c:v>
                </c:pt>
                <c:pt idx="430">
                  <c:v>15759.97235096895</c:v>
                </c:pt>
                <c:pt idx="431">
                  <c:v>15811.938230993574</c:v>
                </c:pt>
                <c:pt idx="432">
                  <c:v>15894.568883580714</c:v>
                </c:pt>
                <c:pt idx="433">
                  <c:v>17550.960188214227</c:v>
                </c:pt>
                <c:pt idx="434">
                  <c:v>17692.231836569546</c:v>
                </c:pt>
                <c:pt idx="435">
                  <c:v>17178.43614892822</c:v>
                </c:pt>
                <c:pt idx="436">
                  <c:v>17265.004961185332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94-48D5-8CEE-7BFF8FCFFCC0}"/>
            </c:ext>
          </c:extLst>
        </c:ser>
        <c:ser>
          <c:idx val="1"/>
          <c:order val="1"/>
          <c:tx>
            <c:strRef>
              <c:f>SET_TRI!$B$11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SET_TRI!$B$12:$B$448</c:f>
              <c:numCache>
                <c:formatCode>General</c:formatCode>
                <c:ptCount val="437"/>
                <c:pt idx="0">
                  <c:v>10520.69</c:v>
                </c:pt>
                <c:pt idx="1">
                  <c:v>10506.05</c:v>
                </c:pt>
                <c:pt idx="2">
                  <c:v>10353.549999999999</c:v>
                </c:pt>
                <c:pt idx="3">
                  <c:v>10462.98</c:v>
                </c:pt>
                <c:pt idx="4">
                  <c:v>10288.92</c:v>
                </c:pt>
                <c:pt idx="5">
                  <c:v>10424.83</c:v>
                </c:pt>
                <c:pt idx="6">
                  <c:v>10423.6</c:v>
                </c:pt>
                <c:pt idx="7">
                  <c:v>10454.950000000001</c:v>
                </c:pt>
                <c:pt idx="8">
                  <c:v>10452.92</c:v>
                </c:pt>
                <c:pt idx="9">
                  <c:v>10390.81</c:v>
                </c:pt>
                <c:pt idx="10">
                  <c:v>10499.91</c:v>
                </c:pt>
                <c:pt idx="11">
                  <c:v>10522.81</c:v>
                </c:pt>
                <c:pt idx="12">
                  <c:v>10338.27</c:v>
                </c:pt>
                <c:pt idx="13">
                  <c:v>10348.629999999999</c:v>
                </c:pt>
                <c:pt idx="14">
                  <c:v>10343.94</c:v>
                </c:pt>
                <c:pt idx="15">
                  <c:v>9912.59</c:v>
                </c:pt>
                <c:pt idx="16">
                  <c:v>9792.9</c:v>
                </c:pt>
                <c:pt idx="17">
                  <c:v>9969.16</c:v>
                </c:pt>
                <c:pt idx="18">
                  <c:v>10056.81</c:v>
                </c:pt>
                <c:pt idx="19">
                  <c:v>10048.82</c:v>
                </c:pt>
                <c:pt idx="20">
                  <c:v>10037.43</c:v>
                </c:pt>
                <c:pt idx="21">
                  <c:v>9953.6200000000008</c:v>
                </c:pt>
                <c:pt idx="22">
                  <c:v>10071.1</c:v>
                </c:pt>
                <c:pt idx="23">
                  <c:v>9967.4</c:v>
                </c:pt>
                <c:pt idx="24">
                  <c:v>9899.85</c:v>
                </c:pt>
                <c:pt idx="25">
                  <c:v>9873.06</c:v>
                </c:pt>
                <c:pt idx="26">
                  <c:v>9761.8700000000008</c:v>
                </c:pt>
                <c:pt idx="27">
                  <c:v>9393.43</c:v>
                </c:pt>
                <c:pt idx="28">
                  <c:v>9452.73</c:v>
                </c:pt>
                <c:pt idx="29">
                  <c:v>8963.99</c:v>
                </c:pt>
                <c:pt idx="30">
                  <c:v>9172.81</c:v>
                </c:pt>
                <c:pt idx="31">
                  <c:v>8778.7199999999993</c:v>
                </c:pt>
                <c:pt idx="32">
                  <c:v>8780.85</c:v>
                </c:pt>
                <c:pt idx="33">
                  <c:v>9076.9599999999991</c:v>
                </c:pt>
                <c:pt idx="34">
                  <c:v>9106.0300000000007</c:v>
                </c:pt>
                <c:pt idx="35">
                  <c:v>9174.02</c:v>
                </c:pt>
                <c:pt idx="36">
                  <c:v>8973.2999999999993</c:v>
                </c:pt>
                <c:pt idx="37">
                  <c:v>8125.55</c:v>
                </c:pt>
                <c:pt idx="38">
                  <c:v>8082.05</c:v>
                </c:pt>
                <c:pt idx="39">
                  <c:v>7137.99</c:v>
                </c:pt>
                <c:pt idx="40">
                  <c:v>7359.4</c:v>
                </c:pt>
                <c:pt idx="41">
                  <c:v>6774.43</c:v>
                </c:pt>
                <c:pt idx="42">
                  <c:v>6712.45</c:v>
                </c:pt>
                <c:pt idx="43">
                  <c:v>6810.51</c:v>
                </c:pt>
                <c:pt idx="44">
                  <c:v>7430.23</c:v>
                </c:pt>
                <c:pt idx="45">
                  <c:v>6683.01</c:v>
                </c:pt>
                <c:pt idx="46">
                  <c:v>6791.91</c:v>
                </c:pt>
                <c:pt idx="47">
                  <c:v>7249.56</c:v>
                </c:pt>
                <c:pt idx="48">
                  <c:v>7273.86</c:v>
                </c:pt>
                <c:pt idx="49">
                  <c:v>7174.21</c:v>
                </c:pt>
                <c:pt idx="50">
                  <c:v>7439.61</c:v>
                </c:pt>
                <c:pt idx="51">
                  <c:v>7277.87</c:v>
                </c:pt>
                <c:pt idx="52">
                  <c:v>7535.98</c:v>
                </c:pt>
                <c:pt idx="53">
                  <c:v>8115.22</c:v>
                </c:pt>
                <c:pt idx="54">
                  <c:v>8023.26</c:v>
                </c:pt>
                <c:pt idx="55">
                  <c:v>8189.77</c:v>
                </c:pt>
                <c:pt idx="56">
                  <c:v>7927.12</c:v>
                </c:pt>
                <c:pt idx="57">
                  <c:v>8242.33</c:v>
                </c:pt>
                <c:pt idx="58">
                  <c:v>8459.5300000000007</c:v>
                </c:pt>
                <c:pt idx="59">
                  <c:v>8343.64</c:v>
                </c:pt>
                <c:pt idx="60">
                  <c:v>8408.32</c:v>
                </c:pt>
                <c:pt idx="61">
                  <c:v>8461.43</c:v>
                </c:pt>
                <c:pt idx="62">
                  <c:v>8341.98</c:v>
                </c:pt>
                <c:pt idx="63">
                  <c:v>8410.56</c:v>
                </c:pt>
                <c:pt idx="64">
                  <c:v>8469.44</c:v>
                </c:pt>
                <c:pt idx="65">
                  <c:v>8585.94</c:v>
                </c:pt>
                <c:pt idx="66">
                  <c:v>8668.25</c:v>
                </c:pt>
                <c:pt idx="67">
                  <c:v>8616.2000000000007</c:v>
                </c:pt>
                <c:pt idx="68">
                  <c:v>8489.17</c:v>
                </c:pt>
                <c:pt idx="69">
                  <c:v>8532.5300000000007</c:v>
                </c:pt>
                <c:pt idx="70">
                  <c:v>8696.49</c:v>
                </c:pt>
                <c:pt idx="71">
                  <c:v>8772.36</c:v>
                </c:pt>
                <c:pt idx="72">
                  <c:v>8833.6299999999992</c:v>
                </c:pt>
                <c:pt idx="73">
                  <c:v>9133.81</c:v>
                </c:pt>
                <c:pt idx="74">
                  <c:v>9408.73</c:v>
                </c:pt>
                <c:pt idx="75">
                  <c:v>9594.19</c:v>
                </c:pt>
                <c:pt idx="76">
                  <c:v>9591.68</c:v>
                </c:pt>
                <c:pt idx="77">
                  <c:v>9358.86</c:v>
                </c:pt>
                <c:pt idx="78">
                  <c:v>9441.74</c:v>
                </c:pt>
                <c:pt idx="79">
                  <c:v>9265.9</c:v>
                </c:pt>
                <c:pt idx="80">
                  <c:v>9148.49</c:v>
                </c:pt>
                <c:pt idx="81">
                  <c:v>8844.9500000000007</c:v>
                </c:pt>
                <c:pt idx="82">
                  <c:v>9039.1299999999992</c:v>
                </c:pt>
                <c:pt idx="83">
                  <c:v>9088.5300000000007</c:v>
                </c:pt>
                <c:pt idx="84">
                  <c:v>9050.14</c:v>
                </c:pt>
                <c:pt idx="85">
                  <c:v>9020.75</c:v>
                </c:pt>
                <c:pt idx="86">
                  <c:v>8747.74</c:v>
                </c:pt>
                <c:pt idx="87">
                  <c:v>8732.24</c:v>
                </c:pt>
                <c:pt idx="88">
                  <c:v>8796.91</c:v>
                </c:pt>
                <c:pt idx="89">
                  <c:v>9065.9500000000007</c:v>
                </c:pt>
                <c:pt idx="90">
                  <c:v>8929.07</c:v>
                </c:pt>
                <c:pt idx="91">
                  <c:v>8943.83</c:v>
                </c:pt>
                <c:pt idx="92">
                  <c:v>8732.3700000000008</c:v>
                </c:pt>
                <c:pt idx="93">
                  <c:v>8834.98</c:v>
                </c:pt>
                <c:pt idx="94">
                  <c:v>8865.89</c:v>
                </c:pt>
                <c:pt idx="95">
                  <c:v>8845.51</c:v>
                </c:pt>
                <c:pt idx="96">
                  <c:v>8986.3700000000008</c:v>
                </c:pt>
                <c:pt idx="97">
                  <c:v>8840</c:v>
                </c:pt>
                <c:pt idx="98">
                  <c:v>8852.17</c:v>
                </c:pt>
                <c:pt idx="99">
                  <c:v>8702.92</c:v>
                </c:pt>
                <c:pt idx="100">
                  <c:v>8664.01</c:v>
                </c:pt>
                <c:pt idx="101">
                  <c:v>8492.1</c:v>
                </c:pt>
                <c:pt idx="102">
                  <c:v>8477.68</c:v>
                </c:pt>
                <c:pt idx="103">
                  <c:v>8553.77</c:v>
                </c:pt>
                <c:pt idx="104">
                  <c:v>8605.2199999999993</c:v>
                </c:pt>
                <c:pt idx="105">
                  <c:v>8592.58</c:v>
                </c:pt>
                <c:pt idx="106">
                  <c:v>8521.31</c:v>
                </c:pt>
                <c:pt idx="107">
                  <c:v>8620.7000000000007</c:v>
                </c:pt>
                <c:pt idx="108">
                  <c:v>8750.4599999999991</c:v>
                </c:pt>
                <c:pt idx="109">
                  <c:v>8600.99</c:v>
                </c:pt>
                <c:pt idx="110">
                  <c:v>8642.5</c:v>
                </c:pt>
                <c:pt idx="111">
                  <c:v>8479.6299999999992</c:v>
                </c:pt>
                <c:pt idx="112">
                  <c:v>8500.8700000000008</c:v>
                </c:pt>
                <c:pt idx="113">
                  <c:v>8518.16</c:v>
                </c:pt>
                <c:pt idx="114">
                  <c:v>8545.59</c:v>
                </c:pt>
                <c:pt idx="115">
                  <c:v>8571.0400000000009</c:v>
                </c:pt>
                <c:pt idx="116">
                  <c:v>8540.75</c:v>
                </c:pt>
                <c:pt idx="117">
                  <c:v>8430.27</c:v>
                </c:pt>
                <c:pt idx="118">
                  <c:v>8405.9</c:v>
                </c:pt>
                <c:pt idx="119">
                  <c:v>8439.19</c:v>
                </c:pt>
                <c:pt idx="120">
                  <c:v>8323.57</c:v>
                </c:pt>
                <c:pt idx="121">
                  <c:v>8309.84</c:v>
                </c:pt>
                <c:pt idx="122">
                  <c:v>8297.84</c:v>
                </c:pt>
                <c:pt idx="123">
                  <c:v>8231.69</c:v>
                </c:pt>
                <c:pt idx="124">
                  <c:v>8179.67</c:v>
                </c:pt>
                <c:pt idx="125">
                  <c:v>8324.08</c:v>
                </c:pt>
                <c:pt idx="126">
                  <c:v>8251.93</c:v>
                </c:pt>
                <c:pt idx="127">
                  <c:v>8263.56</c:v>
                </c:pt>
                <c:pt idx="128">
                  <c:v>8153.43</c:v>
                </c:pt>
                <c:pt idx="129">
                  <c:v>8083.72</c:v>
                </c:pt>
                <c:pt idx="130">
                  <c:v>8018.43</c:v>
                </c:pt>
                <c:pt idx="131">
                  <c:v>7855.85</c:v>
                </c:pt>
                <c:pt idx="132">
                  <c:v>8015.72</c:v>
                </c:pt>
                <c:pt idx="133">
                  <c:v>7959.73</c:v>
                </c:pt>
                <c:pt idx="134">
                  <c:v>7810.77</c:v>
                </c:pt>
                <c:pt idx="135">
                  <c:v>8008.08</c:v>
                </c:pt>
                <c:pt idx="136">
                  <c:v>7948.25</c:v>
                </c:pt>
                <c:pt idx="137">
                  <c:v>7765.13</c:v>
                </c:pt>
                <c:pt idx="138">
                  <c:v>7607.19</c:v>
                </c:pt>
                <c:pt idx="139">
                  <c:v>7651.17</c:v>
                </c:pt>
                <c:pt idx="140">
                  <c:v>7626.89</c:v>
                </c:pt>
                <c:pt idx="141">
                  <c:v>7587.33</c:v>
                </c:pt>
                <c:pt idx="142">
                  <c:v>7508.84</c:v>
                </c:pt>
                <c:pt idx="143">
                  <c:v>7651.02</c:v>
                </c:pt>
                <c:pt idx="144">
                  <c:v>7995.97</c:v>
                </c:pt>
                <c:pt idx="145">
                  <c:v>7980.58</c:v>
                </c:pt>
                <c:pt idx="146">
                  <c:v>8190.82</c:v>
                </c:pt>
                <c:pt idx="147">
                  <c:v>8756.58</c:v>
                </c:pt>
                <c:pt idx="148">
                  <c:v>8682.81</c:v>
                </c:pt>
                <c:pt idx="149">
                  <c:v>8766.75</c:v>
                </c:pt>
                <c:pt idx="150">
                  <c:v>8885.24</c:v>
                </c:pt>
                <c:pt idx="151">
                  <c:v>8897.1299999999992</c:v>
                </c:pt>
                <c:pt idx="152">
                  <c:v>9044.82</c:v>
                </c:pt>
                <c:pt idx="153">
                  <c:v>9277.33</c:v>
                </c:pt>
                <c:pt idx="154">
                  <c:v>9129.4699999999993</c:v>
                </c:pt>
                <c:pt idx="155">
                  <c:v>9197.26</c:v>
                </c:pt>
                <c:pt idx="156">
                  <c:v>9176.4</c:v>
                </c:pt>
                <c:pt idx="157">
                  <c:v>9312.5400000000009</c:v>
                </c:pt>
                <c:pt idx="158">
                  <c:v>9403.19</c:v>
                </c:pt>
                <c:pt idx="159">
                  <c:v>9561.42</c:v>
                </c:pt>
                <c:pt idx="160">
                  <c:v>9482.0400000000009</c:v>
                </c:pt>
                <c:pt idx="161">
                  <c:v>9496.64</c:v>
                </c:pt>
                <c:pt idx="162">
                  <c:v>9512.85</c:v>
                </c:pt>
                <c:pt idx="163">
                  <c:v>9493.74</c:v>
                </c:pt>
                <c:pt idx="164">
                  <c:v>9476.66</c:v>
                </c:pt>
                <c:pt idx="165">
                  <c:v>8923.66</c:v>
                </c:pt>
                <c:pt idx="166">
                  <c:v>9063.67</c:v>
                </c:pt>
                <c:pt idx="167">
                  <c:v>8942.6299999999992</c:v>
                </c:pt>
                <c:pt idx="168">
                  <c:v>9243.7800000000007</c:v>
                </c:pt>
                <c:pt idx="169">
                  <c:v>9108.23</c:v>
                </c:pt>
                <c:pt idx="170">
                  <c:v>9247.4</c:v>
                </c:pt>
                <c:pt idx="171">
                  <c:v>9543.82</c:v>
                </c:pt>
                <c:pt idx="172">
                  <c:v>9407.92</c:v>
                </c:pt>
                <c:pt idx="173">
                  <c:v>9557.7800000000007</c:v>
                </c:pt>
                <c:pt idx="174">
                  <c:v>9779.92</c:v>
                </c:pt>
                <c:pt idx="175">
                  <c:v>9753.08</c:v>
                </c:pt>
                <c:pt idx="176">
                  <c:v>9759.1200000000008</c:v>
                </c:pt>
                <c:pt idx="177">
                  <c:v>9811.48</c:v>
                </c:pt>
                <c:pt idx="178">
                  <c:v>9717.43</c:v>
                </c:pt>
                <c:pt idx="179">
                  <c:v>9582.5</c:v>
                </c:pt>
                <c:pt idx="180">
                  <c:v>9585.5300000000007</c:v>
                </c:pt>
                <c:pt idx="181">
                  <c:v>9519.7099999999991</c:v>
                </c:pt>
                <c:pt idx="182">
                  <c:v>9401.17</c:v>
                </c:pt>
                <c:pt idx="183">
                  <c:v>9423.8799999999992</c:v>
                </c:pt>
                <c:pt idx="184">
                  <c:v>9371.39</c:v>
                </c:pt>
                <c:pt idx="185">
                  <c:v>9172.8700000000008</c:v>
                </c:pt>
                <c:pt idx="186">
                  <c:v>9172.01</c:v>
                </c:pt>
                <c:pt idx="187">
                  <c:v>9234.33</c:v>
                </c:pt>
                <c:pt idx="188">
                  <c:v>9286.15</c:v>
                </c:pt>
                <c:pt idx="189">
                  <c:v>9244.77</c:v>
                </c:pt>
                <c:pt idx="190">
                  <c:v>9240.66</c:v>
                </c:pt>
                <c:pt idx="191">
                  <c:v>9340.9500000000007</c:v>
                </c:pt>
                <c:pt idx="192">
                  <c:v>9487.92</c:v>
                </c:pt>
                <c:pt idx="193">
                  <c:v>9500.2099999999991</c:v>
                </c:pt>
                <c:pt idx="194">
                  <c:v>9508.34</c:v>
                </c:pt>
                <c:pt idx="195">
                  <c:v>9390.41</c:v>
                </c:pt>
                <c:pt idx="196">
                  <c:v>9323.49</c:v>
                </c:pt>
                <c:pt idx="197">
                  <c:v>9184.5499999999993</c:v>
                </c:pt>
                <c:pt idx="198">
                  <c:v>9355.41</c:v>
                </c:pt>
                <c:pt idx="199">
                  <c:v>9289.89</c:v>
                </c:pt>
                <c:pt idx="200">
                  <c:v>9327.01</c:v>
                </c:pt>
                <c:pt idx="201">
                  <c:v>9365.8700000000008</c:v>
                </c:pt>
                <c:pt idx="202">
                  <c:v>9371.44</c:v>
                </c:pt>
                <c:pt idx="203">
                  <c:v>9684.8799999999992</c:v>
                </c:pt>
                <c:pt idx="204">
                  <c:v>9601.91</c:v>
                </c:pt>
                <c:pt idx="205">
                  <c:v>9654.34</c:v>
                </c:pt>
                <c:pt idx="206">
                  <c:v>9654.16</c:v>
                </c:pt>
                <c:pt idx="207">
                  <c:v>9685.48</c:v>
                </c:pt>
                <c:pt idx="208">
                  <c:v>9841.0400000000009</c:v>
                </c:pt>
                <c:pt idx="209">
                  <c:v>9818.57</c:v>
                </c:pt>
                <c:pt idx="210">
                  <c:v>9769.9699999999993</c:v>
                </c:pt>
                <c:pt idx="211">
                  <c:v>9739.82</c:v>
                </c:pt>
                <c:pt idx="212">
                  <c:v>9761.9</c:v>
                </c:pt>
                <c:pt idx="213">
                  <c:v>9748.7800000000007</c:v>
                </c:pt>
                <c:pt idx="214">
                  <c:v>9680.82</c:v>
                </c:pt>
                <c:pt idx="215">
                  <c:v>9681.5</c:v>
                </c:pt>
                <c:pt idx="216">
                  <c:v>9663.8799999999992</c:v>
                </c:pt>
                <c:pt idx="217">
                  <c:v>9702.7900000000009</c:v>
                </c:pt>
                <c:pt idx="218">
                  <c:v>9704.3700000000008</c:v>
                </c:pt>
                <c:pt idx="219">
                  <c:v>9723.68</c:v>
                </c:pt>
                <c:pt idx="220">
                  <c:v>9814.94</c:v>
                </c:pt>
                <c:pt idx="221">
                  <c:v>9800.17</c:v>
                </c:pt>
                <c:pt idx="222">
                  <c:v>9589.65</c:v>
                </c:pt>
                <c:pt idx="223">
                  <c:v>9655.36</c:v>
                </c:pt>
                <c:pt idx="224">
                  <c:v>9560.39</c:v>
                </c:pt>
                <c:pt idx="225">
                  <c:v>9701.9</c:v>
                </c:pt>
                <c:pt idx="226">
                  <c:v>9749.6</c:v>
                </c:pt>
                <c:pt idx="227">
                  <c:v>9643.75</c:v>
                </c:pt>
                <c:pt idx="228">
                  <c:v>9543.0499999999993</c:v>
                </c:pt>
                <c:pt idx="229">
                  <c:v>9556.11</c:v>
                </c:pt>
                <c:pt idx="230">
                  <c:v>9550.24</c:v>
                </c:pt>
                <c:pt idx="231">
                  <c:v>9664.7099999999991</c:v>
                </c:pt>
                <c:pt idx="232">
                  <c:v>9778.2000000000007</c:v>
                </c:pt>
                <c:pt idx="233">
                  <c:v>9601.51</c:v>
                </c:pt>
                <c:pt idx="234">
                  <c:v>9706.7900000000009</c:v>
                </c:pt>
                <c:pt idx="235">
                  <c:v>9743.85</c:v>
                </c:pt>
                <c:pt idx="236">
                  <c:v>9718.7000000000007</c:v>
                </c:pt>
                <c:pt idx="237">
                  <c:v>9540.23</c:v>
                </c:pt>
                <c:pt idx="238">
                  <c:v>9533.31</c:v>
                </c:pt>
                <c:pt idx="239">
                  <c:v>9525.3700000000008</c:v>
                </c:pt>
                <c:pt idx="240">
                  <c:v>9632.36</c:v>
                </c:pt>
                <c:pt idx="241">
                  <c:v>9725.4</c:v>
                </c:pt>
                <c:pt idx="242">
                  <c:v>9716.16</c:v>
                </c:pt>
                <c:pt idx="243">
                  <c:v>9940.59</c:v>
                </c:pt>
                <c:pt idx="244">
                  <c:v>9880.0499999999993</c:v>
                </c:pt>
                <c:pt idx="245">
                  <c:v>9886.6</c:v>
                </c:pt>
                <c:pt idx="246">
                  <c:v>9888.2900000000009</c:v>
                </c:pt>
                <c:pt idx="247">
                  <c:v>9978.92</c:v>
                </c:pt>
                <c:pt idx="248">
                  <c:v>9974.34</c:v>
                </c:pt>
                <c:pt idx="249">
                  <c:v>10067.65</c:v>
                </c:pt>
                <c:pt idx="250">
                  <c:v>9951.89</c:v>
                </c:pt>
                <c:pt idx="251">
                  <c:v>9959.36</c:v>
                </c:pt>
                <c:pt idx="252">
                  <c:v>9896.39</c:v>
                </c:pt>
                <c:pt idx="253">
                  <c:v>9868.5400000000009</c:v>
                </c:pt>
                <c:pt idx="254">
                  <c:v>9785.2000000000007</c:v>
                </c:pt>
                <c:pt idx="255">
                  <c:v>9715.59</c:v>
                </c:pt>
                <c:pt idx="256">
                  <c:v>9701.82</c:v>
                </c:pt>
                <c:pt idx="257">
                  <c:v>9655.86</c:v>
                </c:pt>
                <c:pt idx="258">
                  <c:v>9728.32</c:v>
                </c:pt>
                <c:pt idx="259">
                  <c:v>9645.86</c:v>
                </c:pt>
                <c:pt idx="260">
                  <c:v>9722.15</c:v>
                </c:pt>
                <c:pt idx="261">
                  <c:v>9635.25</c:v>
                </c:pt>
                <c:pt idx="262">
                  <c:v>9447.6200000000008</c:v>
                </c:pt>
                <c:pt idx="263">
                  <c:v>9492.52</c:v>
                </c:pt>
                <c:pt idx="264">
                  <c:v>9472.74</c:v>
                </c:pt>
                <c:pt idx="265">
                  <c:v>9595.4599999999991</c:v>
                </c:pt>
                <c:pt idx="266">
                  <c:v>9558.5300000000007</c:v>
                </c:pt>
                <c:pt idx="267">
                  <c:v>9577.56</c:v>
                </c:pt>
                <c:pt idx="268">
                  <c:v>9575.56</c:v>
                </c:pt>
                <c:pt idx="269">
                  <c:v>9454.5</c:v>
                </c:pt>
                <c:pt idx="270">
                  <c:v>9442.91</c:v>
                </c:pt>
                <c:pt idx="271">
                  <c:v>9383.01</c:v>
                </c:pt>
                <c:pt idx="272">
                  <c:v>9326.99</c:v>
                </c:pt>
                <c:pt idx="273">
                  <c:v>9343.41</c:v>
                </c:pt>
                <c:pt idx="274">
                  <c:v>9256.76</c:v>
                </c:pt>
                <c:pt idx="275">
                  <c:v>9293.7800000000007</c:v>
                </c:pt>
                <c:pt idx="276">
                  <c:v>9376.1299999999992</c:v>
                </c:pt>
                <c:pt idx="277">
                  <c:v>9409.41</c:v>
                </c:pt>
                <c:pt idx="278">
                  <c:v>9266.0400000000009</c:v>
                </c:pt>
                <c:pt idx="279">
                  <c:v>9235.23</c:v>
                </c:pt>
                <c:pt idx="280">
                  <c:v>9376.07</c:v>
                </c:pt>
                <c:pt idx="281">
                  <c:v>9342.81</c:v>
                </c:pt>
                <c:pt idx="282">
                  <c:v>9400.91</c:v>
                </c:pt>
                <c:pt idx="283">
                  <c:v>9521.85</c:v>
                </c:pt>
                <c:pt idx="284">
                  <c:v>9504.56</c:v>
                </c:pt>
                <c:pt idx="285">
                  <c:v>9734.59</c:v>
                </c:pt>
                <c:pt idx="286">
                  <c:v>9765.2999999999993</c:v>
                </c:pt>
                <c:pt idx="287">
                  <c:v>9853.7800000000007</c:v>
                </c:pt>
                <c:pt idx="288">
                  <c:v>9848.1299999999992</c:v>
                </c:pt>
                <c:pt idx="289">
                  <c:v>9926.6299999999992</c:v>
                </c:pt>
                <c:pt idx="290">
                  <c:v>10084.08</c:v>
                </c:pt>
                <c:pt idx="291">
                  <c:v>10133.31</c:v>
                </c:pt>
                <c:pt idx="292">
                  <c:v>10093.200000000001</c:v>
                </c:pt>
                <c:pt idx="293">
                  <c:v>10227.61</c:v>
                </c:pt>
                <c:pt idx="294">
                  <c:v>10139.120000000001</c:v>
                </c:pt>
                <c:pt idx="295">
                  <c:v>10155.93</c:v>
                </c:pt>
                <c:pt idx="296">
                  <c:v>10049.61</c:v>
                </c:pt>
                <c:pt idx="297">
                  <c:v>10046.129999999999</c:v>
                </c:pt>
                <c:pt idx="298">
                  <c:v>9975.0300000000007</c:v>
                </c:pt>
                <c:pt idx="299">
                  <c:v>9988.81</c:v>
                </c:pt>
                <c:pt idx="300">
                  <c:v>10016.84</c:v>
                </c:pt>
                <c:pt idx="301">
                  <c:v>10049.57</c:v>
                </c:pt>
                <c:pt idx="302">
                  <c:v>9991.09</c:v>
                </c:pt>
                <c:pt idx="303">
                  <c:v>9959.65</c:v>
                </c:pt>
                <c:pt idx="304">
                  <c:v>9976.6299999999992</c:v>
                </c:pt>
                <c:pt idx="305">
                  <c:v>9899.57</c:v>
                </c:pt>
                <c:pt idx="306">
                  <c:v>10118.89</c:v>
                </c:pt>
                <c:pt idx="307">
                  <c:v>10162.76</c:v>
                </c:pt>
                <c:pt idx="308">
                  <c:v>10177.219999999999</c:v>
                </c:pt>
                <c:pt idx="309">
                  <c:v>10084.32</c:v>
                </c:pt>
                <c:pt idx="310">
                  <c:v>10154.02</c:v>
                </c:pt>
                <c:pt idx="311">
                  <c:v>10092.370000000001</c:v>
                </c:pt>
                <c:pt idx="312">
                  <c:v>10104.99</c:v>
                </c:pt>
                <c:pt idx="313">
                  <c:v>10035.969999999999</c:v>
                </c:pt>
                <c:pt idx="314">
                  <c:v>10029.35</c:v>
                </c:pt>
                <c:pt idx="315">
                  <c:v>10013.51</c:v>
                </c:pt>
                <c:pt idx="316">
                  <c:v>9987.91</c:v>
                </c:pt>
                <c:pt idx="317">
                  <c:v>10065.780000000001</c:v>
                </c:pt>
                <c:pt idx="318">
                  <c:v>10068.93</c:v>
                </c:pt>
                <c:pt idx="319">
                  <c:v>10056.07</c:v>
                </c:pt>
                <c:pt idx="320">
                  <c:v>10059.27</c:v>
                </c:pt>
                <c:pt idx="321">
                  <c:v>10105.26</c:v>
                </c:pt>
                <c:pt idx="322">
                  <c:v>10130.42</c:v>
                </c:pt>
                <c:pt idx="323">
                  <c:v>10130.459999999999</c:v>
                </c:pt>
                <c:pt idx="324">
                  <c:v>10157.790000000001</c:v>
                </c:pt>
                <c:pt idx="325">
                  <c:v>10162.379999999999</c:v>
                </c:pt>
                <c:pt idx="326">
                  <c:v>10142.65</c:v>
                </c:pt>
                <c:pt idx="327">
                  <c:v>10162.469999999999</c:v>
                </c:pt>
                <c:pt idx="328">
                  <c:v>9883.48</c:v>
                </c:pt>
                <c:pt idx="329">
                  <c:v>9743.24</c:v>
                </c:pt>
                <c:pt idx="330">
                  <c:v>9607.6200000000008</c:v>
                </c:pt>
                <c:pt idx="331">
                  <c:v>9738.52</c:v>
                </c:pt>
                <c:pt idx="332">
                  <c:v>9738.7999999999993</c:v>
                </c:pt>
                <c:pt idx="333">
                  <c:v>9696.8799999999992</c:v>
                </c:pt>
                <c:pt idx="334">
                  <c:v>9842.75</c:v>
                </c:pt>
                <c:pt idx="335">
                  <c:v>9909.2900000000009</c:v>
                </c:pt>
                <c:pt idx="336">
                  <c:v>9886.7099999999991</c:v>
                </c:pt>
                <c:pt idx="337">
                  <c:v>9933.7000000000007</c:v>
                </c:pt>
                <c:pt idx="338">
                  <c:v>9978.0400000000009</c:v>
                </c:pt>
                <c:pt idx="339">
                  <c:v>9905.99</c:v>
                </c:pt>
                <c:pt idx="340">
                  <c:v>10074.450000000001</c:v>
                </c:pt>
                <c:pt idx="341">
                  <c:v>10047.209999999999</c:v>
                </c:pt>
                <c:pt idx="342">
                  <c:v>9856.08</c:v>
                </c:pt>
                <c:pt idx="343">
                  <c:v>9892.68</c:v>
                </c:pt>
                <c:pt idx="344">
                  <c:v>9918.92</c:v>
                </c:pt>
                <c:pt idx="345">
                  <c:v>10094.64</c:v>
                </c:pt>
                <c:pt idx="346">
                  <c:v>10164.77</c:v>
                </c:pt>
                <c:pt idx="347">
                  <c:v>10179.61</c:v>
                </c:pt>
                <c:pt idx="348">
                  <c:v>10269.14</c:v>
                </c:pt>
                <c:pt idx="349">
                  <c:v>10301.459999999999</c:v>
                </c:pt>
                <c:pt idx="350">
                  <c:v>10107.35</c:v>
                </c:pt>
                <c:pt idx="351">
                  <c:v>10130.44</c:v>
                </c:pt>
                <c:pt idx="352">
                  <c:v>10128.68</c:v>
                </c:pt>
                <c:pt idx="353">
                  <c:v>10190.65</c:v>
                </c:pt>
                <c:pt idx="354">
                  <c:v>10257.98</c:v>
                </c:pt>
                <c:pt idx="355">
                  <c:v>10243.450000000001</c:v>
                </c:pt>
                <c:pt idx="356">
                  <c:v>10211.879999999999</c:v>
                </c:pt>
                <c:pt idx="357">
                  <c:v>10147.26</c:v>
                </c:pt>
                <c:pt idx="358">
                  <c:v>10163.34</c:v>
                </c:pt>
                <c:pt idx="359">
                  <c:v>10176.5</c:v>
                </c:pt>
                <c:pt idx="360">
                  <c:v>10141.69</c:v>
                </c:pt>
                <c:pt idx="361">
                  <c:v>10122.09</c:v>
                </c:pt>
                <c:pt idx="362">
                  <c:v>10125.1</c:v>
                </c:pt>
                <c:pt idx="363">
                  <c:v>10155.07</c:v>
                </c:pt>
                <c:pt idx="364">
                  <c:v>10176.61</c:v>
                </c:pt>
                <c:pt idx="365">
                  <c:v>10339.66</c:v>
                </c:pt>
                <c:pt idx="366">
                  <c:v>10394.549999999999</c:v>
                </c:pt>
                <c:pt idx="367">
                  <c:v>10582.58</c:v>
                </c:pt>
                <c:pt idx="368">
                  <c:v>10593.52</c:v>
                </c:pt>
                <c:pt idx="369">
                  <c:v>10577.79</c:v>
                </c:pt>
                <c:pt idx="370">
                  <c:v>10512.87</c:v>
                </c:pt>
                <c:pt idx="371">
                  <c:v>10601.55</c:v>
                </c:pt>
                <c:pt idx="372">
                  <c:v>10665.77</c:v>
                </c:pt>
                <c:pt idx="373">
                  <c:v>10675.98</c:v>
                </c:pt>
                <c:pt idx="374">
                  <c:v>10479.11</c:v>
                </c:pt>
                <c:pt idx="375">
                  <c:v>10536.37</c:v>
                </c:pt>
                <c:pt idx="376">
                  <c:v>10365.379999999999</c:v>
                </c:pt>
                <c:pt idx="377">
                  <c:v>10445.39</c:v>
                </c:pt>
                <c:pt idx="378">
                  <c:v>10565.96</c:v>
                </c:pt>
                <c:pt idx="379">
                  <c:v>10454.91</c:v>
                </c:pt>
                <c:pt idx="380">
                  <c:v>10184.73</c:v>
                </c:pt>
                <c:pt idx="381">
                  <c:v>10179.44</c:v>
                </c:pt>
                <c:pt idx="382">
                  <c:v>10308.299999999999</c:v>
                </c:pt>
                <c:pt idx="383">
                  <c:v>10344.1</c:v>
                </c:pt>
                <c:pt idx="384">
                  <c:v>10421.52</c:v>
                </c:pt>
                <c:pt idx="385">
                  <c:v>10454.65</c:v>
                </c:pt>
                <c:pt idx="386">
                  <c:v>10354.74</c:v>
                </c:pt>
                <c:pt idx="387">
                  <c:v>10491.82</c:v>
                </c:pt>
                <c:pt idx="388">
                  <c:v>10568.4</c:v>
                </c:pt>
                <c:pt idx="389">
                  <c:v>10483.41</c:v>
                </c:pt>
                <c:pt idx="390">
                  <c:v>10500.6</c:v>
                </c:pt>
                <c:pt idx="391">
                  <c:v>10459.879999999999</c:v>
                </c:pt>
                <c:pt idx="392">
                  <c:v>10498.63</c:v>
                </c:pt>
                <c:pt idx="393">
                  <c:v>10461.959999999999</c:v>
                </c:pt>
                <c:pt idx="394">
                  <c:v>10499.51</c:v>
                </c:pt>
                <c:pt idx="395">
                  <c:v>10544.8</c:v>
                </c:pt>
                <c:pt idx="396">
                  <c:v>10607.36</c:v>
                </c:pt>
                <c:pt idx="397">
                  <c:v>10574.62</c:v>
                </c:pt>
                <c:pt idx="398">
                  <c:v>10615.94</c:v>
                </c:pt>
                <c:pt idx="399">
                  <c:v>10448.61</c:v>
                </c:pt>
                <c:pt idx="400">
                  <c:v>10449.450000000001</c:v>
                </c:pt>
                <c:pt idx="401">
                  <c:v>10347.86</c:v>
                </c:pt>
                <c:pt idx="402">
                  <c:v>10305.9</c:v>
                </c:pt>
                <c:pt idx="403">
                  <c:v>10337.549999999999</c:v>
                </c:pt>
                <c:pt idx="404">
                  <c:v>10390.969999999999</c:v>
                </c:pt>
                <c:pt idx="405">
                  <c:v>10364.219999999999</c:v>
                </c:pt>
                <c:pt idx="406">
                  <c:v>10231.67</c:v>
                </c:pt>
                <c:pt idx="407">
                  <c:v>10211.84</c:v>
                </c:pt>
                <c:pt idx="408">
                  <c:v>10186.9</c:v>
                </c:pt>
                <c:pt idx="409">
                  <c:v>10242.719999999999</c:v>
                </c:pt>
                <c:pt idx="410">
                  <c:v>10070.299999999999</c:v>
                </c:pt>
                <c:pt idx="411">
                  <c:v>10030.36</c:v>
                </c:pt>
                <c:pt idx="412">
                  <c:v>9912</c:v>
                </c:pt>
                <c:pt idx="413">
                  <c:v>9940.6200000000008</c:v>
                </c:pt>
                <c:pt idx="414">
                  <c:v>10122.69</c:v>
                </c:pt>
                <c:pt idx="415">
                  <c:v>10190.459999999999</c:v>
                </c:pt>
                <c:pt idx="416">
                  <c:v>10084.35</c:v>
                </c:pt>
                <c:pt idx="417">
                  <c:v>10194.1</c:v>
                </c:pt>
                <c:pt idx="418">
                  <c:v>10294.01</c:v>
                </c:pt>
                <c:pt idx="419">
                  <c:v>10217.02</c:v>
                </c:pt>
                <c:pt idx="420">
                  <c:v>10195.120000000001</c:v>
                </c:pt>
                <c:pt idx="421">
                  <c:v>10295.459999999999</c:v>
                </c:pt>
                <c:pt idx="422">
                  <c:v>10455.469999999999</c:v>
                </c:pt>
                <c:pt idx="423">
                  <c:v>10389.379999999999</c:v>
                </c:pt>
                <c:pt idx="424">
                  <c:v>10286.83</c:v>
                </c:pt>
                <c:pt idx="425">
                  <c:v>10313.879999999999</c:v>
                </c:pt>
                <c:pt idx="426">
                  <c:v>10360.709999999999</c:v>
                </c:pt>
                <c:pt idx="427">
                  <c:v>10302.85</c:v>
                </c:pt>
                <c:pt idx="428">
                  <c:v>10106.09</c:v>
                </c:pt>
                <c:pt idx="429">
                  <c:v>10126.370000000001</c:v>
                </c:pt>
                <c:pt idx="430">
                  <c:v>10076.540000000001</c:v>
                </c:pt>
                <c:pt idx="431">
                  <c:v>9857.3799999999992</c:v>
                </c:pt>
                <c:pt idx="432">
                  <c:v>9858.89</c:v>
                </c:pt>
                <c:pt idx="433">
                  <c:v>9914.25</c:v>
                </c:pt>
                <c:pt idx="434">
                  <c:v>10001.39</c:v>
                </c:pt>
                <c:pt idx="435">
                  <c:v>10105.879999999999</c:v>
                </c:pt>
                <c:pt idx="436">
                  <c:v>10047.01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94-48D5-8CEE-7BFF8FCFF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'KT-CLMVT-A'!$G$10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'KT-CLMVT-A'!$G$11:$G$447</c:f>
              <c:numCache>
                <c:formatCode>General</c:formatCode>
                <c:ptCount val="437"/>
                <c:pt idx="0">
                  <c:v>9.5752000000000006</c:v>
                </c:pt>
                <c:pt idx="1">
                  <c:v>9.5888687675685667</c:v>
                </c:pt>
                <c:pt idx="2">
                  <c:v>9.5387537965524043</c:v>
                </c:pt>
                <c:pt idx="3">
                  <c:v>9.5642730317835678</c:v>
                </c:pt>
                <c:pt idx="4">
                  <c:v>9.7387806316120518</c:v>
                </c:pt>
                <c:pt idx="5">
                  <c:v>9.8172020581580455</c:v>
                </c:pt>
                <c:pt idx="6">
                  <c:v>9.8079537363070468</c:v>
                </c:pt>
                <c:pt idx="7">
                  <c:v>9.5254608616635483</c:v>
                </c:pt>
                <c:pt idx="8">
                  <c:v>9.7143482731743482</c:v>
                </c:pt>
                <c:pt idx="9">
                  <c:v>9.8431507038615216</c:v>
                </c:pt>
                <c:pt idx="10">
                  <c:v>9.8145276324417345</c:v>
                </c:pt>
                <c:pt idx="11">
                  <c:v>9.8339960335456862</c:v>
                </c:pt>
                <c:pt idx="12">
                  <c:v>10.025498957484954</c:v>
                </c:pt>
                <c:pt idx="13">
                  <c:v>9.8949263656197193</c:v>
                </c:pt>
                <c:pt idx="14">
                  <c:v>10.079714888389834</c:v>
                </c:pt>
                <c:pt idx="15">
                  <c:v>9.6126767338650563</c:v>
                </c:pt>
                <c:pt idx="16">
                  <c:v>9.6652852012067676</c:v>
                </c:pt>
                <c:pt idx="17">
                  <c:v>9.5860679911756463</c:v>
                </c:pt>
                <c:pt idx="18">
                  <c:v>9.7132006220932379</c:v>
                </c:pt>
                <c:pt idx="19">
                  <c:v>9.7703463292987927</c:v>
                </c:pt>
                <c:pt idx="20">
                  <c:v>9.6224447239236195</c:v>
                </c:pt>
                <c:pt idx="21">
                  <c:v>9.5161939367289765</c:v>
                </c:pt>
                <c:pt idx="22">
                  <c:v>9.6187887155322809</c:v>
                </c:pt>
                <c:pt idx="23">
                  <c:v>9.7624837002466514</c:v>
                </c:pt>
                <c:pt idx="24">
                  <c:v>10.025854923112181</c:v>
                </c:pt>
                <c:pt idx="25">
                  <c:v>10.041420002576317</c:v>
                </c:pt>
                <c:pt idx="26">
                  <c:v>10.067340461546936</c:v>
                </c:pt>
                <c:pt idx="27">
                  <c:v>9.8801927412214372</c:v>
                </c:pt>
                <c:pt idx="28">
                  <c:v>10.028000863987895</c:v>
                </c:pt>
                <c:pt idx="29">
                  <c:v>9.8004773003847259</c:v>
                </c:pt>
                <c:pt idx="30">
                  <c:v>9.8541603067972545</c:v>
                </c:pt>
                <c:pt idx="31">
                  <c:v>9.8053492480526412</c:v>
                </c:pt>
                <c:pt idx="32">
                  <c:v>9.9176442488727172</c:v>
                </c:pt>
                <c:pt idx="33">
                  <c:v>9.9307030606201536</c:v>
                </c:pt>
                <c:pt idx="34">
                  <c:v>9.9017834007526861</c:v>
                </c:pt>
                <c:pt idx="35">
                  <c:v>10.111646801282443</c:v>
                </c:pt>
                <c:pt idx="36">
                  <c:v>10.001741867310354</c:v>
                </c:pt>
                <c:pt idx="37">
                  <c:v>10.066817516322802</c:v>
                </c:pt>
                <c:pt idx="38">
                  <c:v>10.35008733266112</c:v>
                </c:pt>
                <c:pt idx="39">
                  <c:v>10.303828851291092</c:v>
                </c:pt>
                <c:pt idx="40">
                  <c:v>10.39954077798536</c:v>
                </c:pt>
                <c:pt idx="41">
                  <c:v>10.570875048769485</c:v>
                </c:pt>
                <c:pt idx="42">
                  <c:v>10.46729754252347</c:v>
                </c:pt>
                <c:pt idx="43">
                  <c:v>10.490934135006533</c:v>
                </c:pt>
                <c:pt idx="44">
                  <c:v>10.509661374423597</c:v>
                </c:pt>
                <c:pt idx="45">
                  <c:v>10.524451578753878</c:v>
                </c:pt>
                <c:pt idx="46">
                  <c:v>10.495216300523452</c:v>
                </c:pt>
                <c:pt idx="47">
                  <c:v>10.444920999587993</c:v>
                </c:pt>
                <c:pt idx="48">
                  <c:v>10.314705315229919</c:v>
                </c:pt>
                <c:pt idx="49">
                  <c:v>10.611369347644963</c:v>
                </c:pt>
                <c:pt idx="50">
                  <c:v>10.842081924907761</c:v>
                </c:pt>
                <c:pt idx="51">
                  <c:v>10.786495801658736</c:v>
                </c:pt>
                <c:pt idx="52">
                  <c:v>10.805532807999152</c:v>
                </c:pt>
                <c:pt idx="53">
                  <c:v>10.591490685093953</c:v>
                </c:pt>
                <c:pt idx="54">
                  <c:v>10.577902113006369</c:v>
                </c:pt>
                <c:pt idx="55">
                  <c:v>10.237711567987882</c:v>
                </c:pt>
                <c:pt idx="56">
                  <c:v>10.289347741423223</c:v>
                </c:pt>
                <c:pt idx="57">
                  <c:v>10.374907050481784</c:v>
                </c:pt>
                <c:pt idx="58">
                  <c:v>10.457307256177375</c:v>
                </c:pt>
                <c:pt idx="59">
                  <c:v>10.324641647590701</c:v>
                </c:pt>
                <c:pt idx="60">
                  <c:v>10.221882921008495</c:v>
                </c:pt>
                <c:pt idx="61">
                  <c:v>10.21424412707486</c:v>
                </c:pt>
                <c:pt idx="62">
                  <c:v>10.394386919120919</c:v>
                </c:pt>
                <c:pt idx="63">
                  <c:v>10.260958395616091</c:v>
                </c:pt>
                <c:pt idx="64">
                  <c:v>10.256443331396135</c:v>
                </c:pt>
                <c:pt idx="65">
                  <c:v>9.9652133016395048</c:v>
                </c:pt>
                <c:pt idx="66">
                  <c:v>9.9488035411861055</c:v>
                </c:pt>
                <c:pt idx="67">
                  <c:v>9.8908225134738839</c:v>
                </c:pt>
                <c:pt idx="68">
                  <c:v>10.066867551412653</c:v>
                </c:pt>
                <c:pt idx="69">
                  <c:v>9.6305226063432716</c:v>
                </c:pt>
                <c:pt idx="70">
                  <c:v>9.6646265600287009</c:v>
                </c:pt>
                <c:pt idx="71">
                  <c:v>9.7907543613285828</c:v>
                </c:pt>
                <c:pt idx="72">
                  <c:v>9.8632831126521747</c:v>
                </c:pt>
                <c:pt idx="73">
                  <c:v>9.7590133045411047</c:v>
                </c:pt>
                <c:pt idx="74">
                  <c:v>9.7530868047721686</c:v>
                </c:pt>
                <c:pt idx="75">
                  <c:v>9.8291406025320036</c:v>
                </c:pt>
                <c:pt idx="76">
                  <c:v>10.13876346055368</c:v>
                </c:pt>
                <c:pt idx="77">
                  <c:v>10.017060740455767</c:v>
                </c:pt>
                <c:pt idx="78">
                  <c:v>10.017846313876149</c:v>
                </c:pt>
                <c:pt idx="79">
                  <c:v>10.149244741736133</c:v>
                </c:pt>
                <c:pt idx="80">
                  <c:v>10.16687206512986</c:v>
                </c:pt>
                <c:pt idx="81">
                  <c:v>10.15077247908332</c:v>
                </c:pt>
                <c:pt idx="82">
                  <c:v>10.200160024436274</c:v>
                </c:pt>
                <c:pt idx="83">
                  <c:v>10.159986709829209</c:v>
                </c:pt>
                <c:pt idx="84">
                  <c:v>10.122763293999288</c:v>
                </c:pt>
                <c:pt idx="85">
                  <c:v>10.156731713894796</c:v>
                </c:pt>
                <c:pt idx="86">
                  <c:v>9.7416997275815156</c:v>
                </c:pt>
                <c:pt idx="87">
                  <c:v>10.105137748256469</c:v>
                </c:pt>
                <c:pt idx="88">
                  <c:v>10.110076242385086</c:v>
                </c:pt>
                <c:pt idx="89">
                  <c:v>10.144078741437147</c:v>
                </c:pt>
                <c:pt idx="90">
                  <c:v>9.8741965766699931</c:v>
                </c:pt>
                <c:pt idx="91">
                  <c:v>10.054844075557527</c:v>
                </c:pt>
                <c:pt idx="92">
                  <c:v>10.007356193818724</c:v>
                </c:pt>
                <c:pt idx="93">
                  <c:v>9.9743466026425143</c:v>
                </c:pt>
                <c:pt idx="94">
                  <c:v>10.146752312393264</c:v>
                </c:pt>
                <c:pt idx="95">
                  <c:v>10.022128726696247</c:v>
                </c:pt>
                <c:pt idx="96">
                  <c:v>9.969793158872637</c:v>
                </c:pt>
                <c:pt idx="97">
                  <c:v>9.9205586821834792</c:v>
                </c:pt>
                <c:pt idx="98">
                  <c:v>9.9923326467601949</c:v>
                </c:pt>
                <c:pt idx="99">
                  <c:v>10.035782656949049</c:v>
                </c:pt>
                <c:pt idx="100">
                  <c:v>10.449493670044836</c:v>
                </c:pt>
                <c:pt idx="101">
                  <c:v>10.345910512445062</c:v>
                </c:pt>
                <c:pt idx="102">
                  <c:v>10.213890360877508</c:v>
                </c:pt>
                <c:pt idx="103">
                  <c:v>10.375590978998225</c:v>
                </c:pt>
                <c:pt idx="104">
                  <c:v>10.356450049300557</c:v>
                </c:pt>
                <c:pt idx="105">
                  <c:v>10.300540709557081</c:v>
                </c:pt>
                <c:pt idx="106">
                  <c:v>10.240947171159467</c:v>
                </c:pt>
                <c:pt idx="107">
                  <c:v>10.127009917005928</c:v>
                </c:pt>
                <c:pt idx="108">
                  <c:v>10.103992998084143</c:v>
                </c:pt>
                <c:pt idx="109">
                  <c:v>10.164089311502465</c:v>
                </c:pt>
                <c:pt idx="110">
                  <c:v>10.187033757390132</c:v>
                </c:pt>
                <c:pt idx="111">
                  <c:v>10.243077669479037</c:v>
                </c:pt>
                <c:pt idx="112">
                  <c:v>10.828281336669326</c:v>
                </c:pt>
                <c:pt idx="113">
                  <c:v>10.900947036030225</c:v>
                </c:pt>
                <c:pt idx="114">
                  <c:v>11.036063696511011</c:v>
                </c:pt>
                <c:pt idx="115">
                  <c:v>11.125608915461319</c:v>
                </c:pt>
                <c:pt idx="116">
                  <c:v>11.207140674870013</c:v>
                </c:pt>
                <c:pt idx="117">
                  <c:v>10.829538529300397</c:v>
                </c:pt>
                <c:pt idx="118">
                  <c:v>10.618901330995126</c:v>
                </c:pt>
                <c:pt idx="119">
                  <c:v>10.690407128744866</c:v>
                </c:pt>
                <c:pt idx="120">
                  <c:v>10.47511507465226</c:v>
                </c:pt>
                <c:pt idx="121">
                  <c:v>10.405390696713397</c:v>
                </c:pt>
                <c:pt idx="122">
                  <c:v>10.346085170141729</c:v>
                </c:pt>
                <c:pt idx="123">
                  <c:v>10.394333297326993</c:v>
                </c:pt>
                <c:pt idx="124">
                  <c:v>10.442078045047623</c:v>
                </c:pt>
                <c:pt idx="125">
                  <c:v>10.379662450100044</c:v>
                </c:pt>
                <c:pt idx="126">
                  <c:v>10.529372382786571</c:v>
                </c:pt>
                <c:pt idx="127">
                  <c:v>10.445187799798216</c:v>
                </c:pt>
                <c:pt idx="128">
                  <c:v>10.30614467456807</c:v>
                </c:pt>
                <c:pt idx="129">
                  <c:v>10.347658983414503</c:v>
                </c:pt>
                <c:pt idx="130">
                  <c:v>10.379380461160647</c:v>
                </c:pt>
                <c:pt idx="131">
                  <c:v>10.403802428846049</c:v>
                </c:pt>
                <c:pt idx="132">
                  <c:v>10.568091115898056</c:v>
                </c:pt>
                <c:pt idx="133">
                  <c:v>10.707531122116809</c:v>
                </c:pt>
                <c:pt idx="134">
                  <c:v>10.673833489182732</c:v>
                </c:pt>
                <c:pt idx="135">
                  <c:v>10.955976558279428</c:v>
                </c:pt>
                <c:pt idx="136">
                  <c:v>10.918617188924477</c:v>
                </c:pt>
                <c:pt idx="137">
                  <c:v>11.016066386672584</c:v>
                </c:pt>
                <c:pt idx="138">
                  <c:v>10.765593334319568</c:v>
                </c:pt>
                <c:pt idx="139">
                  <c:v>10.791881273475935</c:v>
                </c:pt>
                <c:pt idx="140">
                  <c:v>10.994319484739465</c:v>
                </c:pt>
                <c:pt idx="141">
                  <c:v>11.123983575881697</c:v>
                </c:pt>
                <c:pt idx="142">
                  <c:v>10.768042406040598</c:v>
                </c:pt>
                <c:pt idx="143">
                  <c:v>10.723268894760674</c:v>
                </c:pt>
                <c:pt idx="144">
                  <c:v>10.688727481449575</c:v>
                </c:pt>
                <c:pt idx="145">
                  <c:v>10.677034496080907</c:v>
                </c:pt>
                <c:pt idx="146">
                  <c:v>10.429325878805335</c:v>
                </c:pt>
                <c:pt idx="147">
                  <c:v>10.565829861726606</c:v>
                </c:pt>
                <c:pt idx="148">
                  <c:v>10.48461922939369</c:v>
                </c:pt>
                <c:pt idx="149">
                  <c:v>10.034925630897272</c:v>
                </c:pt>
                <c:pt idx="150">
                  <c:v>10.123187315819665</c:v>
                </c:pt>
                <c:pt idx="151">
                  <c:v>10.145429641328828</c:v>
                </c:pt>
                <c:pt idx="152">
                  <c:v>10.149674173496489</c:v>
                </c:pt>
                <c:pt idx="153">
                  <c:v>9.9067464019825149</c:v>
                </c:pt>
                <c:pt idx="154">
                  <c:v>9.8022238589468635</c:v>
                </c:pt>
                <c:pt idx="155">
                  <c:v>9.7937345485134308</c:v>
                </c:pt>
                <c:pt idx="156">
                  <c:v>9.8860162169266186</c:v>
                </c:pt>
                <c:pt idx="157">
                  <c:v>9.9426742365222935</c:v>
                </c:pt>
                <c:pt idx="158">
                  <c:v>9.8000978941014232</c:v>
                </c:pt>
                <c:pt idx="159">
                  <c:v>9.6870425458803044</c:v>
                </c:pt>
                <c:pt idx="160">
                  <c:v>9.7996688557624072</c:v>
                </c:pt>
                <c:pt idx="161">
                  <c:v>9.7700506832962226</c:v>
                </c:pt>
                <c:pt idx="162">
                  <c:v>9.7484107468620245</c:v>
                </c:pt>
                <c:pt idx="163">
                  <c:v>9.8449508825842091</c:v>
                </c:pt>
                <c:pt idx="164">
                  <c:v>9.7367370191211311</c:v>
                </c:pt>
                <c:pt idx="165">
                  <c:v>9.4668674581012802</c:v>
                </c:pt>
                <c:pt idx="166">
                  <c:v>9.4114586900652579</c:v>
                </c:pt>
                <c:pt idx="167">
                  <c:v>9.4295522347754996</c:v>
                </c:pt>
                <c:pt idx="168">
                  <c:v>9.4358973888419087</c:v>
                </c:pt>
                <c:pt idx="169">
                  <c:v>9.4551355013552936</c:v>
                </c:pt>
                <c:pt idx="170">
                  <c:v>9.5733253776693683</c:v>
                </c:pt>
                <c:pt idx="171">
                  <c:v>9.6830627481766012</c:v>
                </c:pt>
                <c:pt idx="172">
                  <c:v>9.7799276820055798</c:v>
                </c:pt>
                <c:pt idx="173">
                  <c:v>9.7283308900774408</c:v>
                </c:pt>
                <c:pt idx="174">
                  <c:v>9.692762463405959</c:v>
                </c:pt>
                <c:pt idx="175">
                  <c:v>9.8852072086371834</c:v>
                </c:pt>
                <c:pt idx="176">
                  <c:v>9.9021466516228003</c:v>
                </c:pt>
                <c:pt idx="177">
                  <c:v>9.8571053670843067</c:v>
                </c:pt>
                <c:pt idx="178">
                  <c:v>9.7767642981090539</c:v>
                </c:pt>
                <c:pt idx="179">
                  <c:v>9.6197320771994672</c:v>
                </c:pt>
                <c:pt idx="180">
                  <c:v>9.7905176802912717</c:v>
                </c:pt>
                <c:pt idx="181">
                  <c:v>9.5843881664899673</c:v>
                </c:pt>
                <c:pt idx="182">
                  <c:v>9.4930772641607017</c:v>
                </c:pt>
                <c:pt idx="183">
                  <c:v>9.6724297376554542</c:v>
                </c:pt>
                <c:pt idx="184">
                  <c:v>9.5757698889319443</c:v>
                </c:pt>
                <c:pt idx="185">
                  <c:v>9.65317577354128</c:v>
                </c:pt>
                <c:pt idx="186">
                  <c:v>9.4212779208198008</c:v>
                </c:pt>
                <c:pt idx="187">
                  <c:v>9.7334450951374265</c:v>
                </c:pt>
                <c:pt idx="188">
                  <c:v>9.8371385424735021</c:v>
                </c:pt>
                <c:pt idx="189">
                  <c:v>10.069249050034013</c:v>
                </c:pt>
                <c:pt idx="190">
                  <c:v>10.253810181705365</c:v>
                </c:pt>
                <c:pt idx="191">
                  <c:v>10.289839857245243</c:v>
                </c:pt>
                <c:pt idx="192">
                  <c:v>10.229073303295971</c:v>
                </c:pt>
                <c:pt idx="193">
                  <c:v>10.022090697871349</c:v>
                </c:pt>
                <c:pt idx="194">
                  <c:v>10.240906432423033</c:v>
                </c:pt>
                <c:pt idx="195">
                  <c:v>10.406699160606491</c:v>
                </c:pt>
                <c:pt idx="196">
                  <c:v>10.452094403054639</c:v>
                </c:pt>
                <c:pt idx="197">
                  <c:v>10.634957920527938</c:v>
                </c:pt>
                <c:pt idx="198">
                  <c:v>10.48629425513764</c:v>
                </c:pt>
                <c:pt idx="199">
                  <c:v>10.565673196993966</c:v>
                </c:pt>
                <c:pt idx="200">
                  <c:v>10.689368050385017</c:v>
                </c:pt>
                <c:pt idx="201">
                  <c:v>10.612060616404662</c:v>
                </c:pt>
                <c:pt idx="202">
                  <c:v>10.617073942144739</c:v>
                </c:pt>
                <c:pt idx="203">
                  <c:v>10.647812601275962</c:v>
                </c:pt>
                <c:pt idx="204">
                  <c:v>10.704181324028976</c:v>
                </c:pt>
                <c:pt idx="205">
                  <c:v>10.902038364914478</c:v>
                </c:pt>
                <c:pt idx="206">
                  <c:v>10.596273047084278</c:v>
                </c:pt>
                <c:pt idx="207">
                  <c:v>10.637509386777849</c:v>
                </c:pt>
                <c:pt idx="208">
                  <c:v>10.851019607593742</c:v>
                </c:pt>
                <c:pt idx="209">
                  <c:v>10.969874283326007</c:v>
                </c:pt>
                <c:pt idx="210">
                  <c:v>10.948466381803575</c:v>
                </c:pt>
                <c:pt idx="211">
                  <c:v>10.873140405008497</c:v>
                </c:pt>
                <c:pt idx="212">
                  <c:v>10.784685433363556</c:v>
                </c:pt>
                <c:pt idx="213">
                  <c:v>10.757097058692631</c:v>
                </c:pt>
                <c:pt idx="214">
                  <c:v>10.715056093545545</c:v>
                </c:pt>
                <c:pt idx="215">
                  <c:v>10.843443363728051</c:v>
                </c:pt>
                <c:pt idx="216">
                  <c:v>10.830397014139075</c:v>
                </c:pt>
                <c:pt idx="217">
                  <c:v>10.811483047226007</c:v>
                </c:pt>
                <c:pt idx="218">
                  <c:v>10.942099072441982</c:v>
                </c:pt>
                <c:pt idx="219">
                  <c:v>11.040377499597678</c:v>
                </c:pt>
                <c:pt idx="220">
                  <c:v>10.95422663716132</c:v>
                </c:pt>
                <c:pt idx="221">
                  <c:v>11.072156169485085</c:v>
                </c:pt>
                <c:pt idx="222">
                  <c:v>11.007890104808235</c:v>
                </c:pt>
                <c:pt idx="223">
                  <c:v>10.75911756333023</c:v>
                </c:pt>
                <c:pt idx="224">
                  <c:v>10.811777610609672</c:v>
                </c:pt>
                <c:pt idx="225">
                  <c:v>10.655013727349935</c:v>
                </c:pt>
                <c:pt idx="226">
                  <c:v>10.554604649694179</c:v>
                </c:pt>
                <c:pt idx="227">
                  <c:v>10.550322836299543</c:v>
                </c:pt>
                <c:pt idx="228">
                  <c:v>10.539293968288415</c:v>
                </c:pt>
                <c:pt idx="229">
                  <c:v>10.630303664874409</c:v>
                </c:pt>
                <c:pt idx="230">
                  <c:v>10.725085376082591</c:v>
                </c:pt>
                <c:pt idx="231">
                  <c:v>10.664777798942174</c:v>
                </c:pt>
                <c:pt idx="232">
                  <c:v>10.771879330894592</c:v>
                </c:pt>
                <c:pt idx="233">
                  <c:v>10.539590221557804</c:v>
                </c:pt>
                <c:pt idx="234">
                  <c:v>10.579475591303749</c:v>
                </c:pt>
                <c:pt idx="235">
                  <c:v>10.815336980983988</c:v>
                </c:pt>
                <c:pt idx="236">
                  <c:v>10.719762771444596</c:v>
                </c:pt>
                <c:pt idx="237">
                  <c:v>10.940635274823403</c:v>
                </c:pt>
                <c:pt idx="238">
                  <c:v>11.267298911101884</c:v>
                </c:pt>
                <c:pt idx="239">
                  <c:v>11.388863096727315</c:v>
                </c:pt>
                <c:pt idx="240">
                  <c:v>11.888767202938039</c:v>
                </c:pt>
                <c:pt idx="241">
                  <c:v>11.762561849453363</c:v>
                </c:pt>
                <c:pt idx="242">
                  <c:v>11.629696577296434</c:v>
                </c:pt>
                <c:pt idx="243">
                  <c:v>11.294483710587075</c:v>
                </c:pt>
                <c:pt idx="244">
                  <c:v>11.214647140618972</c:v>
                </c:pt>
                <c:pt idx="245">
                  <c:v>11.113449588319689</c:v>
                </c:pt>
                <c:pt idx="246">
                  <c:v>11.174062162781965</c:v>
                </c:pt>
                <c:pt idx="247">
                  <c:v>11.399625638282943</c:v>
                </c:pt>
                <c:pt idx="248">
                  <c:v>11.375644136906359</c:v>
                </c:pt>
                <c:pt idx="249">
                  <c:v>11.457645786607886</c:v>
                </c:pt>
                <c:pt idx="250">
                  <c:v>11.59955686736612</c:v>
                </c:pt>
                <c:pt idx="251">
                  <c:v>11.459070954839168</c:v>
                </c:pt>
                <c:pt idx="252">
                  <c:v>11.478601664112844</c:v>
                </c:pt>
                <c:pt idx="253">
                  <c:v>11.542439111063336</c:v>
                </c:pt>
                <c:pt idx="254">
                  <c:v>11.312712667319589</c:v>
                </c:pt>
                <c:pt idx="255">
                  <c:v>11.131594156346345</c:v>
                </c:pt>
                <c:pt idx="256">
                  <c:v>11.04388079420389</c:v>
                </c:pt>
                <c:pt idx="257">
                  <c:v>10.869933726218697</c:v>
                </c:pt>
                <c:pt idx="258">
                  <c:v>10.864807426459082</c:v>
                </c:pt>
                <c:pt idx="259">
                  <c:v>11.032417448097696</c:v>
                </c:pt>
                <c:pt idx="260">
                  <c:v>11.423551816448432</c:v>
                </c:pt>
                <c:pt idx="261">
                  <c:v>11.530781464329332</c:v>
                </c:pt>
                <c:pt idx="262">
                  <c:v>11.481720461551223</c:v>
                </c:pt>
                <c:pt idx="263">
                  <c:v>11.432181478883283</c:v>
                </c:pt>
                <c:pt idx="264">
                  <c:v>11.605579095202865</c:v>
                </c:pt>
                <c:pt idx="265">
                  <c:v>11.648378320438072</c:v>
                </c:pt>
                <c:pt idx="266">
                  <c:v>11.751911015428375</c:v>
                </c:pt>
                <c:pt idx="267">
                  <c:v>11.913050002068207</c:v>
                </c:pt>
                <c:pt idx="268">
                  <c:v>11.790939933866925</c:v>
                </c:pt>
                <c:pt idx="269">
                  <c:v>12.140375316569363</c:v>
                </c:pt>
                <c:pt idx="270">
                  <c:v>12.127242040852327</c:v>
                </c:pt>
                <c:pt idx="271">
                  <c:v>12.012146446515695</c:v>
                </c:pt>
                <c:pt idx="272">
                  <c:v>12.056253308646383</c:v>
                </c:pt>
                <c:pt idx="273">
                  <c:v>11.825494079749365</c:v>
                </c:pt>
                <c:pt idx="274">
                  <c:v>11.603231665129712</c:v>
                </c:pt>
                <c:pt idx="275">
                  <c:v>11.716018599659625</c:v>
                </c:pt>
                <c:pt idx="276">
                  <c:v>11.800538182128772</c:v>
                </c:pt>
                <c:pt idx="277">
                  <c:v>11.642970540513208</c:v>
                </c:pt>
                <c:pt idx="278">
                  <c:v>11.383178431140518</c:v>
                </c:pt>
                <c:pt idx="279">
                  <c:v>11.397867431815429</c:v>
                </c:pt>
                <c:pt idx="280">
                  <c:v>11.767749440187167</c:v>
                </c:pt>
                <c:pt idx="281">
                  <c:v>11.880715210033191</c:v>
                </c:pt>
                <c:pt idx="282">
                  <c:v>12.13091096834445</c:v>
                </c:pt>
                <c:pt idx="283">
                  <c:v>12.086665114140809</c:v>
                </c:pt>
                <c:pt idx="284">
                  <c:v>12.248326159783263</c:v>
                </c:pt>
                <c:pt idx="285">
                  <c:v>12.271544650097727</c:v>
                </c:pt>
                <c:pt idx="286">
                  <c:v>12.317358862696372</c:v>
                </c:pt>
                <c:pt idx="287">
                  <c:v>12.358791459730107</c:v>
                </c:pt>
                <c:pt idx="288">
                  <c:v>12.535193600602357</c:v>
                </c:pt>
                <c:pt idx="289">
                  <c:v>12.60920506133475</c:v>
                </c:pt>
                <c:pt idx="290">
                  <c:v>12.600465345395392</c:v>
                </c:pt>
                <c:pt idx="291">
                  <c:v>12.568399228204377</c:v>
                </c:pt>
                <c:pt idx="292">
                  <c:v>12.490519318789188</c:v>
                </c:pt>
                <c:pt idx="293">
                  <c:v>12.494322354871276</c:v>
                </c:pt>
                <c:pt idx="294">
                  <c:v>12.841402881743429</c:v>
                </c:pt>
                <c:pt idx="295">
                  <c:v>12.909895984702196</c:v>
                </c:pt>
                <c:pt idx="296">
                  <c:v>12.8671808544177</c:v>
                </c:pt>
                <c:pt idx="297">
                  <c:v>12.756040340363768</c:v>
                </c:pt>
                <c:pt idx="298">
                  <c:v>12.802922962328321</c:v>
                </c:pt>
                <c:pt idx="299">
                  <c:v>12.876249669643835</c:v>
                </c:pt>
                <c:pt idx="300">
                  <c:v>12.813382201678152</c:v>
                </c:pt>
                <c:pt idx="301">
                  <c:v>12.869305774165136</c:v>
                </c:pt>
                <c:pt idx="302">
                  <c:v>13.088972627508953</c:v>
                </c:pt>
                <c:pt idx="303">
                  <c:v>13.153885664883409</c:v>
                </c:pt>
                <c:pt idx="304">
                  <c:v>13.204532349085083</c:v>
                </c:pt>
                <c:pt idx="305">
                  <c:v>13.325940685008403</c:v>
                </c:pt>
                <c:pt idx="306">
                  <c:v>13.948074508671167</c:v>
                </c:pt>
                <c:pt idx="307">
                  <c:v>14.144183246422818</c:v>
                </c:pt>
                <c:pt idx="308">
                  <c:v>13.677008037052284</c:v>
                </c:pt>
                <c:pt idx="309">
                  <c:v>13.607744923257801</c:v>
                </c:pt>
                <c:pt idx="310">
                  <c:v>13.764511185629296</c:v>
                </c:pt>
                <c:pt idx="311">
                  <c:v>13.365759515507175</c:v>
                </c:pt>
                <c:pt idx="312">
                  <c:v>13.567236900376871</c:v>
                </c:pt>
                <c:pt idx="313">
                  <c:v>13.630141224620434</c:v>
                </c:pt>
                <c:pt idx="314">
                  <c:v>13.50098047293311</c:v>
                </c:pt>
                <c:pt idx="315">
                  <c:v>13.293906254593519</c:v>
                </c:pt>
                <c:pt idx="316">
                  <c:v>13.029662278531836</c:v>
                </c:pt>
                <c:pt idx="317">
                  <c:v>13.285652456478845</c:v>
                </c:pt>
                <c:pt idx="318">
                  <c:v>13.353135727773353</c:v>
                </c:pt>
                <c:pt idx="319">
                  <c:v>13.62675827559163</c:v>
                </c:pt>
                <c:pt idx="320">
                  <c:v>13.677922489219675</c:v>
                </c:pt>
                <c:pt idx="321">
                  <c:v>14.008879653536361</c:v>
                </c:pt>
                <c:pt idx="322">
                  <c:v>13.87787705011649</c:v>
                </c:pt>
                <c:pt idx="323">
                  <c:v>14.143334113952667</c:v>
                </c:pt>
                <c:pt idx="324">
                  <c:v>14.017366721755337</c:v>
                </c:pt>
                <c:pt idx="325">
                  <c:v>14.14020789616854</c:v>
                </c:pt>
                <c:pt idx="326">
                  <c:v>14.234142766254839</c:v>
                </c:pt>
                <c:pt idx="327">
                  <c:v>14.186901332923316</c:v>
                </c:pt>
                <c:pt idx="328">
                  <c:v>14.3564770472964</c:v>
                </c:pt>
                <c:pt idx="329">
                  <c:v>14.213489223556248</c:v>
                </c:pt>
                <c:pt idx="330">
                  <c:v>14.177089096291267</c:v>
                </c:pt>
                <c:pt idx="331">
                  <c:v>14.167347780559226</c:v>
                </c:pt>
                <c:pt idx="332">
                  <c:v>14.299119387654729</c:v>
                </c:pt>
                <c:pt idx="333">
                  <c:v>14.266196623874098</c:v>
                </c:pt>
                <c:pt idx="334">
                  <c:v>14.647040267741918</c:v>
                </c:pt>
                <c:pt idx="335">
                  <c:v>14.692077759299611</c:v>
                </c:pt>
                <c:pt idx="336">
                  <c:v>14.970576310128713</c:v>
                </c:pt>
                <c:pt idx="337">
                  <c:v>14.965219720201164</c:v>
                </c:pt>
                <c:pt idx="338">
                  <c:v>14.932561297901684</c:v>
                </c:pt>
                <c:pt idx="339">
                  <c:v>14.820101512806918</c:v>
                </c:pt>
                <c:pt idx="340">
                  <c:v>14.721877536619443</c:v>
                </c:pt>
                <c:pt idx="341">
                  <c:v>14.737654863105345</c:v>
                </c:pt>
                <c:pt idx="342">
                  <c:v>14.608028868241588</c:v>
                </c:pt>
                <c:pt idx="343">
                  <c:v>14.488506272819002</c:v>
                </c:pt>
                <c:pt idx="344">
                  <c:v>14.285040157596312</c:v>
                </c:pt>
                <c:pt idx="345">
                  <c:v>14.732508680482802</c:v>
                </c:pt>
                <c:pt idx="346">
                  <c:v>14.770868303963846</c:v>
                </c:pt>
                <c:pt idx="347">
                  <c:v>14.710378462482693</c:v>
                </c:pt>
                <c:pt idx="348">
                  <c:v>14.536026136572525</c:v>
                </c:pt>
                <c:pt idx="349">
                  <c:v>14.399367143763884</c:v>
                </c:pt>
                <c:pt idx="350">
                  <c:v>14.114539518829311</c:v>
                </c:pt>
                <c:pt idx="351">
                  <c:v>14.041720508527623</c:v>
                </c:pt>
                <c:pt idx="352">
                  <c:v>14.437616343535316</c:v>
                </c:pt>
                <c:pt idx="353">
                  <c:v>14.585352690190048</c:v>
                </c:pt>
                <c:pt idx="354">
                  <c:v>14.310132286787525</c:v>
                </c:pt>
                <c:pt idx="355">
                  <c:v>14.063811837149355</c:v>
                </c:pt>
                <c:pt idx="356">
                  <c:v>13.987573233708046</c:v>
                </c:pt>
                <c:pt idx="357">
                  <c:v>14.216673756139969</c:v>
                </c:pt>
                <c:pt idx="358">
                  <c:v>14.147179335516917</c:v>
                </c:pt>
                <c:pt idx="359">
                  <c:v>14.256578452605046</c:v>
                </c:pt>
                <c:pt idx="360">
                  <c:v>14.379754814418652</c:v>
                </c:pt>
                <c:pt idx="361">
                  <c:v>14.094936674545419</c:v>
                </c:pt>
                <c:pt idx="362">
                  <c:v>14.195641602328513</c:v>
                </c:pt>
                <c:pt idx="363">
                  <c:v>14.096103623656413</c:v>
                </c:pt>
                <c:pt idx="364">
                  <c:v>14.321349443296983</c:v>
                </c:pt>
                <c:pt idx="365">
                  <c:v>14.614121245924569</c:v>
                </c:pt>
                <c:pt idx="366">
                  <c:v>14.756114875331345</c:v>
                </c:pt>
                <c:pt idx="367">
                  <c:v>14.902046676912587</c:v>
                </c:pt>
                <c:pt idx="368">
                  <c:v>14.719110352251853</c:v>
                </c:pt>
                <c:pt idx="369">
                  <c:v>14.677155711886568</c:v>
                </c:pt>
                <c:pt idx="370">
                  <c:v>14.563872515570806</c:v>
                </c:pt>
                <c:pt idx="371">
                  <c:v>14.623473893421375</c:v>
                </c:pt>
                <c:pt idx="372">
                  <c:v>14.806005760617419</c:v>
                </c:pt>
                <c:pt idx="373">
                  <c:v>14.951728165338652</c:v>
                </c:pt>
                <c:pt idx="374">
                  <c:v>15.36748650289476</c:v>
                </c:pt>
                <c:pt idx="375">
                  <c:v>15.58772088831793</c:v>
                </c:pt>
                <c:pt idx="376">
                  <c:v>15.782102363324206</c:v>
                </c:pt>
                <c:pt idx="377">
                  <c:v>16.047470749819684</c:v>
                </c:pt>
                <c:pt idx="378">
                  <c:v>15.998597927212572</c:v>
                </c:pt>
                <c:pt idx="379">
                  <c:v>15.993534835120565</c:v>
                </c:pt>
                <c:pt idx="380">
                  <c:v>16.246035837542671</c:v>
                </c:pt>
                <c:pt idx="381">
                  <c:v>16.110543740222141</c:v>
                </c:pt>
                <c:pt idx="382">
                  <c:v>16.293711445051656</c:v>
                </c:pt>
                <c:pt idx="383">
                  <c:v>16.310001824382152</c:v>
                </c:pt>
                <c:pt idx="384">
                  <c:v>16.395259263927059</c:v>
                </c:pt>
                <c:pt idx="385">
                  <c:v>16.447364575639789</c:v>
                </c:pt>
                <c:pt idx="386">
                  <c:v>16.567998697207624</c:v>
                </c:pt>
                <c:pt idx="387">
                  <c:v>16.542851838541729</c:v>
                </c:pt>
                <c:pt idx="388">
                  <c:v>16.43637983699432</c:v>
                </c:pt>
                <c:pt idx="389">
                  <c:v>16.593826841387585</c:v>
                </c:pt>
                <c:pt idx="390">
                  <c:v>16.547816418271573</c:v>
                </c:pt>
                <c:pt idx="391">
                  <c:v>16.519680478301449</c:v>
                </c:pt>
                <c:pt idx="392">
                  <c:v>16.782046274770632</c:v>
                </c:pt>
                <c:pt idx="393">
                  <c:v>16.453055905837076</c:v>
                </c:pt>
                <c:pt idx="394">
                  <c:v>16.112691005774764</c:v>
                </c:pt>
                <c:pt idx="395">
                  <c:v>16.23403752715387</c:v>
                </c:pt>
                <c:pt idx="396">
                  <c:v>16.11277171376846</c:v>
                </c:pt>
                <c:pt idx="397">
                  <c:v>15.932912161259507</c:v>
                </c:pt>
                <c:pt idx="398">
                  <c:v>16.070989131484975</c:v>
                </c:pt>
                <c:pt idx="399">
                  <c:v>15.792012019421813</c:v>
                </c:pt>
                <c:pt idx="400">
                  <c:v>15.74453211855937</c:v>
                </c:pt>
                <c:pt idx="401">
                  <c:v>16.474885913893552</c:v>
                </c:pt>
                <c:pt idx="402">
                  <c:v>16.170029627284123</c:v>
                </c:pt>
                <c:pt idx="403">
                  <c:v>15.827976121465609</c:v>
                </c:pt>
                <c:pt idx="404">
                  <c:v>15.81773481177621</c:v>
                </c:pt>
                <c:pt idx="405">
                  <c:v>16.020712694033204</c:v>
                </c:pt>
                <c:pt idx="406">
                  <c:v>16.614785125485572</c:v>
                </c:pt>
                <c:pt idx="407">
                  <c:v>16.6589966966567</c:v>
                </c:pt>
                <c:pt idx="408">
                  <c:v>17.251228254932656</c:v>
                </c:pt>
                <c:pt idx="409">
                  <c:v>17.3628258533627</c:v>
                </c:pt>
                <c:pt idx="410">
                  <c:v>16.070680859235605</c:v>
                </c:pt>
                <c:pt idx="411">
                  <c:v>16.036422984027883</c:v>
                </c:pt>
                <c:pt idx="412">
                  <c:v>15.92793590313747</c:v>
                </c:pt>
                <c:pt idx="413">
                  <c:v>16.043688315675887</c:v>
                </c:pt>
                <c:pt idx="414">
                  <c:v>15.838524926753291</c:v>
                </c:pt>
                <c:pt idx="415">
                  <c:v>16.001773136791563</c:v>
                </c:pt>
                <c:pt idx="416">
                  <c:v>15.850874352156474</c:v>
                </c:pt>
                <c:pt idx="417">
                  <c:v>16.10578606778753</c:v>
                </c:pt>
                <c:pt idx="418">
                  <c:v>15.809761767146421</c:v>
                </c:pt>
                <c:pt idx="419">
                  <c:v>15.820385125314974</c:v>
                </c:pt>
                <c:pt idx="420">
                  <c:v>15.44023813782669</c:v>
                </c:pt>
                <c:pt idx="421">
                  <c:v>15.63415596397385</c:v>
                </c:pt>
                <c:pt idx="422">
                  <c:v>15.710583549822712</c:v>
                </c:pt>
                <c:pt idx="423">
                  <c:v>15.904037911829228</c:v>
                </c:pt>
                <c:pt idx="424">
                  <c:v>15.250617789507537</c:v>
                </c:pt>
                <c:pt idx="425">
                  <c:v>15.184284847983255</c:v>
                </c:pt>
                <c:pt idx="426">
                  <c:v>15.015257520427843</c:v>
                </c:pt>
                <c:pt idx="427">
                  <c:v>14.874415099471918</c:v>
                </c:pt>
                <c:pt idx="428">
                  <c:v>15.01590297192686</c:v>
                </c:pt>
                <c:pt idx="429">
                  <c:v>15.142204183206061</c:v>
                </c:pt>
                <c:pt idx="430">
                  <c:v>15.197936544294771</c:v>
                </c:pt>
                <c:pt idx="431">
                  <c:v>15.03045725483496</c:v>
                </c:pt>
                <c:pt idx="432">
                  <c:v>15.043215996223273</c:v>
                </c:pt>
                <c:pt idx="433">
                  <c:v>15.285892880248118</c:v>
                </c:pt>
                <c:pt idx="434">
                  <c:v>15.302625096015497</c:v>
                </c:pt>
                <c:pt idx="435">
                  <c:v>15.359096913776776</c:v>
                </c:pt>
                <c:pt idx="436">
                  <c:v>15.585406928295599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ED-4A80-8803-3160A6671B63}"/>
            </c:ext>
          </c:extLst>
        </c:ser>
        <c:ser>
          <c:idx val="1"/>
          <c:order val="1"/>
          <c:tx>
            <c:strRef>
              <c:f>'KT-CLMVT-A'!$B$10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'KT-CLMVT-A'!$B$11:$B$447</c:f>
              <c:numCache>
                <c:formatCode>General</c:formatCode>
                <c:ptCount val="437"/>
                <c:pt idx="0">
                  <c:v>9.5752000000000006</c:v>
                </c:pt>
                <c:pt idx="1">
                  <c:v>9.5891999999999999</c:v>
                </c:pt>
                <c:pt idx="2">
                  <c:v>9.4506999999999994</c:v>
                </c:pt>
                <c:pt idx="3">
                  <c:v>9.49</c:v>
                </c:pt>
                <c:pt idx="4">
                  <c:v>9.4254999999999995</c:v>
                </c:pt>
                <c:pt idx="5">
                  <c:v>9.5406999999999993</c:v>
                </c:pt>
                <c:pt idx="6">
                  <c:v>9.5846999999999998</c:v>
                </c:pt>
                <c:pt idx="7">
                  <c:v>9.5784000000000002</c:v>
                </c:pt>
                <c:pt idx="8">
                  <c:v>9.6232000000000006</c:v>
                </c:pt>
                <c:pt idx="9">
                  <c:v>9.6133000000000006</c:v>
                </c:pt>
                <c:pt idx="10">
                  <c:v>9.6965000000000003</c:v>
                </c:pt>
                <c:pt idx="11">
                  <c:v>9.7318999999999996</c:v>
                </c:pt>
                <c:pt idx="12">
                  <c:v>9.7326999999999995</c:v>
                </c:pt>
                <c:pt idx="13">
                  <c:v>9.7217000000000002</c:v>
                </c:pt>
                <c:pt idx="14">
                  <c:v>9.7476000000000003</c:v>
                </c:pt>
                <c:pt idx="15">
                  <c:v>9.4284999999999997</c:v>
                </c:pt>
                <c:pt idx="16">
                  <c:v>9.2883999999999993</c:v>
                </c:pt>
                <c:pt idx="17">
                  <c:v>9.3076000000000008</c:v>
                </c:pt>
                <c:pt idx="18">
                  <c:v>9.3252000000000006</c:v>
                </c:pt>
                <c:pt idx="19">
                  <c:v>9.4380000000000006</c:v>
                </c:pt>
                <c:pt idx="20">
                  <c:v>9.4938000000000002</c:v>
                </c:pt>
                <c:pt idx="21">
                  <c:v>9.4263999999999992</c:v>
                </c:pt>
                <c:pt idx="22">
                  <c:v>9.4648000000000003</c:v>
                </c:pt>
                <c:pt idx="23">
                  <c:v>9.4300999999999995</c:v>
                </c:pt>
                <c:pt idx="24">
                  <c:v>9.3788999999999998</c:v>
                </c:pt>
                <c:pt idx="25">
                  <c:v>9.3512000000000004</c:v>
                </c:pt>
                <c:pt idx="26">
                  <c:v>9.4440000000000008</c:v>
                </c:pt>
                <c:pt idx="27">
                  <c:v>9.2155000000000005</c:v>
                </c:pt>
                <c:pt idx="28">
                  <c:v>9.2523</c:v>
                </c:pt>
                <c:pt idx="29">
                  <c:v>9.0861000000000001</c:v>
                </c:pt>
                <c:pt idx="30">
                  <c:v>9.1194000000000006</c:v>
                </c:pt>
                <c:pt idx="31">
                  <c:v>8.8844999999999992</c:v>
                </c:pt>
                <c:pt idx="32">
                  <c:v>8.8279999999999994</c:v>
                </c:pt>
                <c:pt idx="33">
                  <c:v>8.9880999999999993</c:v>
                </c:pt>
                <c:pt idx="34">
                  <c:v>8.9396000000000004</c:v>
                </c:pt>
                <c:pt idx="35">
                  <c:v>9.0257000000000005</c:v>
                </c:pt>
                <c:pt idx="36">
                  <c:v>8.9596</c:v>
                </c:pt>
                <c:pt idx="37">
                  <c:v>8.4137000000000004</c:v>
                </c:pt>
                <c:pt idx="38">
                  <c:v>8.1989000000000001</c:v>
                </c:pt>
                <c:pt idx="39">
                  <c:v>7.6760000000000002</c:v>
                </c:pt>
                <c:pt idx="40">
                  <c:v>7.7</c:v>
                </c:pt>
                <c:pt idx="41">
                  <c:v>7.4549000000000003</c:v>
                </c:pt>
                <c:pt idx="42">
                  <c:v>7.4177999999999997</c:v>
                </c:pt>
                <c:pt idx="43">
                  <c:v>7.4630000000000001</c:v>
                </c:pt>
                <c:pt idx="44">
                  <c:v>7.4173999999999998</c:v>
                </c:pt>
                <c:pt idx="45">
                  <c:v>7.0084999999999997</c:v>
                </c:pt>
                <c:pt idx="46">
                  <c:v>6.9577999999999998</c:v>
                </c:pt>
                <c:pt idx="47">
                  <c:v>7.2176</c:v>
                </c:pt>
                <c:pt idx="48">
                  <c:v>7.2390999999999996</c:v>
                </c:pt>
                <c:pt idx="49">
                  <c:v>7.0365000000000002</c:v>
                </c:pt>
                <c:pt idx="50">
                  <c:v>7.1402000000000001</c:v>
                </c:pt>
                <c:pt idx="51">
                  <c:v>7.1913</c:v>
                </c:pt>
                <c:pt idx="52">
                  <c:v>7.4165000000000001</c:v>
                </c:pt>
                <c:pt idx="53">
                  <c:v>7.8463000000000003</c:v>
                </c:pt>
                <c:pt idx="54">
                  <c:v>7.8639000000000001</c:v>
                </c:pt>
                <c:pt idx="55">
                  <c:v>8.0830000000000002</c:v>
                </c:pt>
                <c:pt idx="56">
                  <c:v>8.0290999999999997</c:v>
                </c:pt>
                <c:pt idx="57">
                  <c:v>8.1401000000000003</c:v>
                </c:pt>
                <c:pt idx="58">
                  <c:v>8.2088999999999999</c:v>
                </c:pt>
                <c:pt idx="59">
                  <c:v>8.0222999999999995</c:v>
                </c:pt>
                <c:pt idx="60">
                  <c:v>8.0485000000000007</c:v>
                </c:pt>
                <c:pt idx="61">
                  <c:v>8.0810999999999993</c:v>
                </c:pt>
                <c:pt idx="62">
                  <c:v>8.1113</c:v>
                </c:pt>
                <c:pt idx="63">
                  <c:v>8.1342999999999996</c:v>
                </c:pt>
                <c:pt idx="64">
                  <c:v>8.1365999999999996</c:v>
                </c:pt>
                <c:pt idx="65">
                  <c:v>8.4885000000000002</c:v>
                </c:pt>
                <c:pt idx="66">
                  <c:v>8.5457999999999998</c:v>
                </c:pt>
                <c:pt idx="67">
                  <c:v>8.4962999999999997</c:v>
                </c:pt>
                <c:pt idx="68">
                  <c:v>8.4533000000000005</c:v>
                </c:pt>
                <c:pt idx="69">
                  <c:v>8.5536999999999992</c:v>
                </c:pt>
                <c:pt idx="70">
                  <c:v>8.6812000000000005</c:v>
                </c:pt>
                <c:pt idx="71">
                  <c:v>8.7538999999999998</c:v>
                </c:pt>
                <c:pt idx="72">
                  <c:v>8.7743000000000002</c:v>
                </c:pt>
                <c:pt idx="73">
                  <c:v>8.9558</c:v>
                </c:pt>
                <c:pt idx="74">
                  <c:v>9.0532000000000004</c:v>
                </c:pt>
                <c:pt idx="75">
                  <c:v>9.1353000000000009</c:v>
                </c:pt>
                <c:pt idx="76">
                  <c:v>9.1902000000000008</c:v>
                </c:pt>
                <c:pt idx="77">
                  <c:v>9.0871999999999993</c:v>
                </c:pt>
                <c:pt idx="78">
                  <c:v>9.0763999999999996</c:v>
                </c:pt>
                <c:pt idx="79">
                  <c:v>8.8392999999999997</c:v>
                </c:pt>
                <c:pt idx="80">
                  <c:v>8.7855000000000008</c:v>
                </c:pt>
                <c:pt idx="81">
                  <c:v>8.4941999999999993</c:v>
                </c:pt>
                <c:pt idx="82">
                  <c:v>8.6814</c:v>
                </c:pt>
                <c:pt idx="83">
                  <c:v>8.7492000000000001</c:v>
                </c:pt>
                <c:pt idx="84">
                  <c:v>8.7424999999999997</c:v>
                </c:pt>
                <c:pt idx="85">
                  <c:v>8.7947000000000006</c:v>
                </c:pt>
                <c:pt idx="86">
                  <c:v>8.6039999999999992</c:v>
                </c:pt>
                <c:pt idx="87">
                  <c:v>8.4580000000000002</c:v>
                </c:pt>
                <c:pt idx="88">
                  <c:v>8.4662000000000006</c:v>
                </c:pt>
                <c:pt idx="89">
                  <c:v>8.6966000000000001</c:v>
                </c:pt>
                <c:pt idx="90">
                  <c:v>8.8839000000000006</c:v>
                </c:pt>
                <c:pt idx="91">
                  <c:v>8.9871999999999996</c:v>
                </c:pt>
                <c:pt idx="92">
                  <c:v>8.9189000000000007</c:v>
                </c:pt>
                <c:pt idx="93">
                  <c:v>9.0025999999999993</c:v>
                </c:pt>
                <c:pt idx="94">
                  <c:v>9.0618999999999996</c:v>
                </c:pt>
                <c:pt idx="95">
                  <c:v>9.0181000000000004</c:v>
                </c:pt>
                <c:pt idx="96">
                  <c:v>9.0387000000000004</c:v>
                </c:pt>
                <c:pt idx="97">
                  <c:v>8.9358000000000004</c:v>
                </c:pt>
                <c:pt idx="98">
                  <c:v>8.9413999999999998</c:v>
                </c:pt>
                <c:pt idx="99">
                  <c:v>8.7553999999999998</c:v>
                </c:pt>
                <c:pt idx="100">
                  <c:v>8.4938000000000002</c:v>
                </c:pt>
                <c:pt idx="101">
                  <c:v>8.4717000000000002</c:v>
                </c:pt>
                <c:pt idx="102">
                  <c:v>8.5670000000000002</c:v>
                </c:pt>
                <c:pt idx="103">
                  <c:v>8.6437000000000008</c:v>
                </c:pt>
                <c:pt idx="104">
                  <c:v>8.7410999999999994</c:v>
                </c:pt>
                <c:pt idx="105">
                  <c:v>8.7713000000000001</c:v>
                </c:pt>
                <c:pt idx="106">
                  <c:v>8.7763000000000009</c:v>
                </c:pt>
                <c:pt idx="107">
                  <c:v>8.7589000000000006</c:v>
                </c:pt>
                <c:pt idx="108">
                  <c:v>8.782</c:v>
                </c:pt>
                <c:pt idx="109">
                  <c:v>8.7241999999999997</c:v>
                </c:pt>
                <c:pt idx="110">
                  <c:v>8.7033000000000005</c:v>
                </c:pt>
                <c:pt idx="111">
                  <c:v>8.6951000000000001</c:v>
                </c:pt>
                <c:pt idx="112">
                  <c:v>8.8623999999999992</c:v>
                </c:pt>
                <c:pt idx="113">
                  <c:v>8.8800000000000008</c:v>
                </c:pt>
                <c:pt idx="114">
                  <c:v>8.8693000000000008</c:v>
                </c:pt>
                <c:pt idx="115">
                  <c:v>8.8686000000000007</c:v>
                </c:pt>
                <c:pt idx="116">
                  <c:v>8.8781999999999996</c:v>
                </c:pt>
                <c:pt idx="117">
                  <c:v>8.8379999999999992</c:v>
                </c:pt>
                <c:pt idx="118">
                  <c:v>8.8518000000000008</c:v>
                </c:pt>
                <c:pt idx="119">
                  <c:v>8.9902999999999995</c:v>
                </c:pt>
                <c:pt idx="120">
                  <c:v>8.8475999999999999</c:v>
                </c:pt>
                <c:pt idx="121">
                  <c:v>8.8401999999999994</c:v>
                </c:pt>
                <c:pt idx="122">
                  <c:v>8.7973999999999997</c:v>
                </c:pt>
                <c:pt idx="123">
                  <c:v>8.7517999999999994</c:v>
                </c:pt>
                <c:pt idx="124">
                  <c:v>8.7477</c:v>
                </c:pt>
                <c:pt idx="125">
                  <c:v>8.7660999999999998</c:v>
                </c:pt>
                <c:pt idx="126">
                  <c:v>8.7439999999999998</c:v>
                </c:pt>
                <c:pt idx="127">
                  <c:v>8.7665000000000006</c:v>
                </c:pt>
                <c:pt idx="128">
                  <c:v>8.8048999999999999</c:v>
                </c:pt>
                <c:pt idx="129">
                  <c:v>8.8020999999999994</c:v>
                </c:pt>
                <c:pt idx="130">
                  <c:v>8.8574999999999999</c:v>
                </c:pt>
                <c:pt idx="131">
                  <c:v>8.7697000000000003</c:v>
                </c:pt>
                <c:pt idx="132">
                  <c:v>8.8949999999999996</c:v>
                </c:pt>
                <c:pt idx="133">
                  <c:v>8.8367000000000004</c:v>
                </c:pt>
                <c:pt idx="134">
                  <c:v>8.8071999999999999</c:v>
                </c:pt>
                <c:pt idx="135">
                  <c:v>8.9962999999999997</c:v>
                </c:pt>
                <c:pt idx="136">
                  <c:v>9.1557999999999993</c:v>
                </c:pt>
                <c:pt idx="137">
                  <c:v>9.1477000000000004</c:v>
                </c:pt>
                <c:pt idx="138">
                  <c:v>9.1713000000000005</c:v>
                </c:pt>
                <c:pt idx="139">
                  <c:v>9.1577000000000002</c:v>
                </c:pt>
                <c:pt idx="140">
                  <c:v>9.2294</c:v>
                </c:pt>
                <c:pt idx="141">
                  <c:v>9.2622</c:v>
                </c:pt>
                <c:pt idx="142">
                  <c:v>9.0931999999999995</c:v>
                </c:pt>
                <c:pt idx="143">
                  <c:v>9.1655999999999995</c:v>
                </c:pt>
                <c:pt idx="144">
                  <c:v>9.2043999999999997</c:v>
                </c:pt>
                <c:pt idx="145">
                  <c:v>9.1353000000000009</c:v>
                </c:pt>
                <c:pt idx="146">
                  <c:v>9.2932000000000006</c:v>
                </c:pt>
                <c:pt idx="147">
                  <c:v>9.2727000000000004</c:v>
                </c:pt>
                <c:pt idx="148">
                  <c:v>9.2889999999999997</c:v>
                </c:pt>
                <c:pt idx="149">
                  <c:v>9.3277000000000001</c:v>
                </c:pt>
                <c:pt idx="150">
                  <c:v>9.4395000000000007</c:v>
                </c:pt>
                <c:pt idx="151">
                  <c:v>9.5541</c:v>
                </c:pt>
                <c:pt idx="152">
                  <c:v>9.6454000000000004</c:v>
                </c:pt>
                <c:pt idx="153">
                  <c:v>9.7174999999999994</c:v>
                </c:pt>
                <c:pt idx="154">
                  <c:v>9.7182999999999993</c:v>
                </c:pt>
                <c:pt idx="155">
                  <c:v>9.8054000000000006</c:v>
                </c:pt>
                <c:pt idx="156">
                  <c:v>9.8085000000000004</c:v>
                </c:pt>
                <c:pt idx="157">
                  <c:v>9.9295000000000009</c:v>
                </c:pt>
                <c:pt idx="158">
                  <c:v>9.9527999999999999</c:v>
                </c:pt>
                <c:pt idx="159">
                  <c:v>10.074</c:v>
                </c:pt>
                <c:pt idx="160">
                  <c:v>10.204800000000001</c:v>
                </c:pt>
                <c:pt idx="161">
                  <c:v>10.1472</c:v>
                </c:pt>
                <c:pt idx="162">
                  <c:v>10.2058</c:v>
                </c:pt>
                <c:pt idx="163">
                  <c:v>10.095599999999999</c:v>
                </c:pt>
                <c:pt idx="164">
                  <c:v>10.1968</c:v>
                </c:pt>
                <c:pt idx="165">
                  <c:v>10.184900000000001</c:v>
                </c:pt>
                <c:pt idx="166">
                  <c:v>10.2835</c:v>
                </c:pt>
                <c:pt idx="167">
                  <c:v>10.248799999999999</c:v>
                </c:pt>
                <c:pt idx="168">
                  <c:v>10.4527</c:v>
                </c:pt>
                <c:pt idx="169">
                  <c:v>10.3835</c:v>
                </c:pt>
                <c:pt idx="170">
                  <c:v>10.612</c:v>
                </c:pt>
                <c:pt idx="171">
                  <c:v>10.7239</c:v>
                </c:pt>
                <c:pt idx="172">
                  <c:v>10.7258</c:v>
                </c:pt>
                <c:pt idx="173">
                  <c:v>10.899699999999999</c:v>
                </c:pt>
                <c:pt idx="174">
                  <c:v>10.9903</c:v>
                </c:pt>
                <c:pt idx="175">
                  <c:v>11.1638</c:v>
                </c:pt>
                <c:pt idx="176">
                  <c:v>11.315899999999999</c:v>
                </c:pt>
                <c:pt idx="177">
                  <c:v>11.2621</c:v>
                </c:pt>
                <c:pt idx="178">
                  <c:v>11.245100000000001</c:v>
                </c:pt>
                <c:pt idx="179">
                  <c:v>11.289300000000001</c:v>
                </c:pt>
                <c:pt idx="180">
                  <c:v>10.982799999999999</c:v>
                </c:pt>
                <c:pt idx="181">
                  <c:v>11.162100000000001</c:v>
                </c:pt>
                <c:pt idx="182">
                  <c:v>11.161799999999999</c:v>
                </c:pt>
                <c:pt idx="183">
                  <c:v>11.224</c:v>
                </c:pt>
                <c:pt idx="184">
                  <c:v>10.772500000000001</c:v>
                </c:pt>
                <c:pt idx="185">
                  <c:v>10.274900000000001</c:v>
                </c:pt>
                <c:pt idx="186">
                  <c:v>10.432499999999999</c:v>
                </c:pt>
                <c:pt idx="187">
                  <c:v>10.3611</c:v>
                </c:pt>
                <c:pt idx="188">
                  <c:v>10.6196</c:v>
                </c:pt>
                <c:pt idx="189">
                  <c:v>10.8672</c:v>
                </c:pt>
                <c:pt idx="190">
                  <c:v>10.903</c:v>
                </c:pt>
                <c:pt idx="191">
                  <c:v>11.042299999999999</c:v>
                </c:pt>
                <c:pt idx="192">
                  <c:v>10.806699999999999</c:v>
                </c:pt>
                <c:pt idx="193">
                  <c:v>11.0624</c:v>
                </c:pt>
                <c:pt idx="194">
                  <c:v>11.0305</c:v>
                </c:pt>
                <c:pt idx="195">
                  <c:v>11.608000000000001</c:v>
                </c:pt>
                <c:pt idx="196">
                  <c:v>11.5207</c:v>
                </c:pt>
                <c:pt idx="197">
                  <c:v>11.550700000000001</c:v>
                </c:pt>
                <c:pt idx="198">
                  <c:v>11.5459</c:v>
                </c:pt>
                <c:pt idx="199">
                  <c:v>11.4361</c:v>
                </c:pt>
                <c:pt idx="200">
                  <c:v>11.489800000000001</c:v>
                </c:pt>
                <c:pt idx="201">
                  <c:v>11.702400000000001</c:v>
                </c:pt>
                <c:pt idx="202">
                  <c:v>11.754899999999999</c:v>
                </c:pt>
                <c:pt idx="203">
                  <c:v>11.8154</c:v>
                </c:pt>
                <c:pt idx="204">
                  <c:v>11.6831</c:v>
                </c:pt>
                <c:pt idx="205">
                  <c:v>11.7332</c:v>
                </c:pt>
                <c:pt idx="206">
                  <c:v>11.8331</c:v>
                </c:pt>
                <c:pt idx="207">
                  <c:v>11.7773</c:v>
                </c:pt>
                <c:pt idx="208">
                  <c:v>11.870200000000001</c:v>
                </c:pt>
                <c:pt idx="209">
                  <c:v>11.965</c:v>
                </c:pt>
                <c:pt idx="210">
                  <c:v>11.957000000000001</c:v>
                </c:pt>
                <c:pt idx="211">
                  <c:v>11.9299</c:v>
                </c:pt>
                <c:pt idx="212">
                  <c:v>11.991</c:v>
                </c:pt>
                <c:pt idx="213">
                  <c:v>12.124499999999999</c:v>
                </c:pt>
                <c:pt idx="214">
                  <c:v>12.062799999999999</c:v>
                </c:pt>
                <c:pt idx="215">
                  <c:v>12.0929</c:v>
                </c:pt>
                <c:pt idx="216">
                  <c:v>12.0114</c:v>
                </c:pt>
                <c:pt idx="217">
                  <c:v>11.8918</c:v>
                </c:pt>
                <c:pt idx="218">
                  <c:v>11.860099999999999</c:v>
                </c:pt>
                <c:pt idx="219">
                  <c:v>11.851699999999999</c:v>
                </c:pt>
                <c:pt idx="220">
                  <c:v>12.076499999999999</c:v>
                </c:pt>
                <c:pt idx="221">
                  <c:v>12.1119</c:v>
                </c:pt>
                <c:pt idx="222">
                  <c:v>12.3995</c:v>
                </c:pt>
                <c:pt idx="223">
                  <c:v>12.4209</c:v>
                </c:pt>
                <c:pt idx="224">
                  <c:v>12.4735</c:v>
                </c:pt>
                <c:pt idx="225">
                  <c:v>12.6973</c:v>
                </c:pt>
                <c:pt idx="226">
                  <c:v>12.7544</c:v>
                </c:pt>
                <c:pt idx="227">
                  <c:v>12.469200000000001</c:v>
                </c:pt>
                <c:pt idx="228">
                  <c:v>12.71</c:v>
                </c:pt>
                <c:pt idx="229">
                  <c:v>12.537100000000001</c:v>
                </c:pt>
                <c:pt idx="230">
                  <c:v>12.5844</c:v>
                </c:pt>
                <c:pt idx="231">
                  <c:v>12.6976</c:v>
                </c:pt>
                <c:pt idx="232">
                  <c:v>12.818899999999999</c:v>
                </c:pt>
                <c:pt idx="233">
                  <c:v>13.010899999999999</c:v>
                </c:pt>
                <c:pt idx="234">
                  <c:v>12.9612</c:v>
                </c:pt>
                <c:pt idx="235">
                  <c:v>13.1625</c:v>
                </c:pt>
                <c:pt idx="236">
                  <c:v>13.0877</c:v>
                </c:pt>
                <c:pt idx="237">
                  <c:v>13.162599999999999</c:v>
                </c:pt>
                <c:pt idx="238">
                  <c:v>13.399900000000001</c:v>
                </c:pt>
                <c:pt idx="239">
                  <c:v>13.459</c:v>
                </c:pt>
                <c:pt idx="240">
                  <c:v>13.6449</c:v>
                </c:pt>
                <c:pt idx="241">
                  <c:v>13.6402</c:v>
                </c:pt>
                <c:pt idx="242">
                  <c:v>13.769500000000001</c:v>
                </c:pt>
                <c:pt idx="243">
                  <c:v>14.0383</c:v>
                </c:pt>
                <c:pt idx="244">
                  <c:v>14.2902</c:v>
                </c:pt>
                <c:pt idx="245">
                  <c:v>14.136699999999999</c:v>
                </c:pt>
                <c:pt idx="246">
                  <c:v>13.8436</c:v>
                </c:pt>
                <c:pt idx="247">
                  <c:v>13.9566</c:v>
                </c:pt>
                <c:pt idx="248">
                  <c:v>13.868</c:v>
                </c:pt>
                <c:pt idx="249">
                  <c:v>14.0778</c:v>
                </c:pt>
                <c:pt idx="250">
                  <c:v>14.077299999999999</c:v>
                </c:pt>
                <c:pt idx="251">
                  <c:v>13.9452</c:v>
                </c:pt>
                <c:pt idx="252">
                  <c:v>13.973100000000001</c:v>
                </c:pt>
                <c:pt idx="253">
                  <c:v>14.042899999999999</c:v>
                </c:pt>
                <c:pt idx="254">
                  <c:v>14.011699999999999</c:v>
                </c:pt>
                <c:pt idx="255">
                  <c:v>14.132</c:v>
                </c:pt>
                <c:pt idx="256">
                  <c:v>14.135199999999999</c:v>
                </c:pt>
                <c:pt idx="257">
                  <c:v>14.360300000000001</c:v>
                </c:pt>
                <c:pt idx="258">
                  <c:v>14.4764</c:v>
                </c:pt>
                <c:pt idx="259">
                  <c:v>14.6737</c:v>
                </c:pt>
                <c:pt idx="260">
                  <c:v>14.244199999999999</c:v>
                </c:pt>
                <c:pt idx="261">
                  <c:v>14.4842</c:v>
                </c:pt>
                <c:pt idx="262">
                  <c:v>14.3398</c:v>
                </c:pt>
                <c:pt idx="263">
                  <c:v>14.2644</c:v>
                </c:pt>
                <c:pt idx="264">
                  <c:v>13.925599999999999</c:v>
                </c:pt>
                <c:pt idx="265">
                  <c:v>13.9224</c:v>
                </c:pt>
                <c:pt idx="266">
                  <c:v>13.7867</c:v>
                </c:pt>
                <c:pt idx="267">
                  <c:v>13.953799999999999</c:v>
                </c:pt>
                <c:pt idx="268">
                  <c:v>13.9762</c:v>
                </c:pt>
                <c:pt idx="269">
                  <c:v>13.542</c:v>
                </c:pt>
                <c:pt idx="270">
                  <c:v>13.8735</c:v>
                </c:pt>
                <c:pt idx="271">
                  <c:v>13.688000000000001</c:v>
                </c:pt>
                <c:pt idx="272">
                  <c:v>13.700100000000001</c:v>
                </c:pt>
                <c:pt idx="273">
                  <c:v>13.83</c:v>
                </c:pt>
                <c:pt idx="274">
                  <c:v>13.9658</c:v>
                </c:pt>
                <c:pt idx="275">
                  <c:v>14.0312</c:v>
                </c:pt>
                <c:pt idx="276">
                  <c:v>14.2464</c:v>
                </c:pt>
                <c:pt idx="277">
                  <c:v>14.3025</c:v>
                </c:pt>
                <c:pt idx="278">
                  <c:v>14.345700000000001</c:v>
                </c:pt>
                <c:pt idx="279">
                  <c:v>14.377800000000001</c:v>
                </c:pt>
                <c:pt idx="280">
                  <c:v>14.549300000000001</c:v>
                </c:pt>
                <c:pt idx="281">
                  <c:v>14.454499999999999</c:v>
                </c:pt>
                <c:pt idx="282">
                  <c:v>14.594799999999999</c:v>
                </c:pt>
                <c:pt idx="283">
                  <c:v>14.5189</c:v>
                </c:pt>
                <c:pt idx="284">
                  <c:v>14.2841</c:v>
                </c:pt>
                <c:pt idx="285">
                  <c:v>14.1212</c:v>
                </c:pt>
                <c:pt idx="286">
                  <c:v>14.053699999999999</c:v>
                </c:pt>
                <c:pt idx="287">
                  <c:v>14.089700000000001</c:v>
                </c:pt>
                <c:pt idx="288">
                  <c:v>14.0557</c:v>
                </c:pt>
                <c:pt idx="289">
                  <c:v>14.0716</c:v>
                </c:pt>
                <c:pt idx="290">
                  <c:v>14.1273</c:v>
                </c:pt>
                <c:pt idx="291">
                  <c:v>14.0662</c:v>
                </c:pt>
                <c:pt idx="292">
                  <c:v>14.0694</c:v>
                </c:pt>
                <c:pt idx="293">
                  <c:v>14.209199999999999</c:v>
                </c:pt>
                <c:pt idx="294">
                  <c:v>14.2555</c:v>
                </c:pt>
                <c:pt idx="295">
                  <c:v>14.209</c:v>
                </c:pt>
                <c:pt idx="296">
                  <c:v>14.2059</c:v>
                </c:pt>
                <c:pt idx="297">
                  <c:v>14.2658</c:v>
                </c:pt>
                <c:pt idx="298">
                  <c:v>14.232699999999999</c:v>
                </c:pt>
                <c:pt idx="299">
                  <c:v>14.301399999999999</c:v>
                </c:pt>
                <c:pt idx="300">
                  <c:v>14.386699999999999</c:v>
                </c:pt>
                <c:pt idx="301">
                  <c:v>14.4659</c:v>
                </c:pt>
                <c:pt idx="302">
                  <c:v>14.4018</c:v>
                </c:pt>
                <c:pt idx="303">
                  <c:v>14.525700000000001</c:v>
                </c:pt>
                <c:pt idx="304">
                  <c:v>14.578799999999999</c:v>
                </c:pt>
                <c:pt idx="305">
                  <c:v>14.577299999999999</c:v>
                </c:pt>
                <c:pt idx="306">
                  <c:v>14.7972</c:v>
                </c:pt>
                <c:pt idx="307">
                  <c:v>14.8569</c:v>
                </c:pt>
                <c:pt idx="308">
                  <c:v>14.8827</c:v>
                </c:pt>
                <c:pt idx="309">
                  <c:v>14.7361</c:v>
                </c:pt>
                <c:pt idx="310">
                  <c:v>14.726100000000001</c:v>
                </c:pt>
                <c:pt idx="311">
                  <c:v>14.544</c:v>
                </c:pt>
                <c:pt idx="312">
                  <c:v>14.6022</c:v>
                </c:pt>
                <c:pt idx="313">
                  <c:v>14.8568</c:v>
                </c:pt>
                <c:pt idx="314">
                  <c:v>14.9536</c:v>
                </c:pt>
                <c:pt idx="315">
                  <c:v>14.8932</c:v>
                </c:pt>
                <c:pt idx="316">
                  <c:v>14.872299999999999</c:v>
                </c:pt>
                <c:pt idx="317">
                  <c:v>15.019299999999999</c:v>
                </c:pt>
                <c:pt idx="318">
                  <c:v>14.8992</c:v>
                </c:pt>
                <c:pt idx="319">
                  <c:v>14.867800000000001</c:v>
                </c:pt>
                <c:pt idx="320">
                  <c:v>14.9314</c:v>
                </c:pt>
                <c:pt idx="321">
                  <c:v>14.928000000000001</c:v>
                </c:pt>
                <c:pt idx="322">
                  <c:v>14.8377</c:v>
                </c:pt>
                <c:pt idx="323">
                  <c:v>14.8584</c:v>
                </c:pt>
                <c:pt idx="324">
                  <c:v>14.730499999999999</c:v>
                </c:pt>
                <c:pt idx="325">
                  <c:v>14.730399999999999</c:v>
                </c:pt>
                <c:pt idx="326">
                  <c:v>14.8774</c:v>
                </c:pt>
                <c:pt idx="327">
                  <c:v>15.1929</c:v>
                </c:pt>
                <c:pt idx="328">
                  <c:v>15.266</c:v>
                </c:pt>
                <c:pt idx="329">
                  <c:v>15.1646</c:v>
                </c:pt>
                <c:pt idx="330">
                  <c:v>15.006</c:v>
                </c:pt>
                <c:pt idx="331">
                  <c:v>15.163500000000001</c:v>
                </c:pt>
                <c:pt idx="332">
                  <c:v>15.1296</c:v>
                </c:pt>
                <c:pt idx="333">
                  <c:v>14.8546</c:v>
                </c:pt>
                <c:pt idx="334">
                  <c:v>14.718299999999999</c:v>
                </c:pt>
                <c:pt idx="335">
                  <c:v>14.712999999999999</c:v>
                </c:pt>
                <c:pt idx="336">
                  <c:v>14.8705</c:v>
                </c:pt>
                <c:pt idx="337">
                  <c:v>14.859</c:v>
                </c:pt>
                <c:pt idx="338">
                  <c:v>14.841200000000001</c:v>
                </c:pt>
                <c:pt idx="339">
                  <c:v>14.8218</c:v>
                </c:pt>
                <c:pt idx="340">
                  <c:v>14.8551</c:v>
                </c:pt>
                <c:pt idx="341">
                  <c:v>14.916</c:v>
                </c:pt>
                <c:pt idx="342">
                  <c:v>14.9808</c:v>
                </c:pt>
                <c:pt idx="343">
                  <c:v>15.059200000000001</c:v>
                </c:pt>
                <c:pt idx="344">
                  <c:v>15.066000000000001</c:v>
                </c:pt>
                <c:pt idx="345">
                  <c:v>15.1661</c:v>
                </c:pt>
                <c:pt idx="346">
                  <c:v>15.202299999999999</c:v>
                </c:pt>
                <c:pt idx="347">
                  <c:v>15.203799999999999</c:v>
                </c:pt>
                <c:pt idx="348">
                  <c:v>15.529299999999999</c:v>
                </c:pt>
                <c:pt idx="349">
                  <c:v>15.4278</c:v>
                </c:pt>
                <c:pt idx="350">
                  <c:v>15.4656</c:v>
                </c:pt>
                <c:pt idx="351">
                  <c:v>15.508599999999999</c:v>
                </c:pt>
                <c:pt idx="352">
                  <c:v>15.3422</c:v>
                </c:pt>
                <c:pt idx="353">
                  <c:v>15.123200000000001</c:v>
                </c:pt>
                <c:pt idx="354">
                  <c:v>15.3939</c:v>
                </c:pt>
                <c:pt idx="355">
                  <c:v>15.288399999999999</c:v>
                </c:pt>
                <c:pt idx="356">
                  <c:v>15.239100000000001</c:v>
                </c:pt>
                <c:pt idx="357">
                  <c:v>14.7233</c:v>
                </c:pt>
                <c:pt idx="358">
                  <c:v>14.851000000000001</c:v>
                </c:pt>
                <c:pt idx="359">
                  <c:v>14.879300000000001</c:v>
                </c:pt>
                <c:pt idx="360">
                  <c:v>14.934900000000001</c:v>
                </c:pt>
                <c:pt idx="361">
                  <c:v>14.6615</c:v>
                </c:pt>
                <c:pt idx="362">
                  <c:v>14.9809</c:v>
                </c:pt>
                <c:pt idx="363">
                  <c:v>15.0931</c:v>
                </c:pt>
                <c:pt idx="364">
                  <c:v>15.1676</c:v>
                </c:pt>
                <c:pt idx="365">
                  <c:v>15.273</c:v>
                </c:pt>
                <c:pt idx="366">
                  <c:v>15.3165</c:v>
                </c:pt>
                <c:pt idx="367">
                  <c:v>15.347899999999999</c:v>
                </c:pt>
                <c:pt idx="368">
                  <c:v>15.2385</c:v>
                </c:pt>
                <c:pt idx="369">
                  <c:v>15.251899999999999</c:v>
                </c:pt>
                <c:pt idx="370">
                  <c:v>14.940099999999999</c:v>
                </c:pt>
                <c:pt idx="371">
                  <c:v>15.0352</c:v>
                </c:pt>
                <c:pt idx="372">
                  <c:v>15.0511</c:v>
                </c:pt>
                <c:pt idx="373">
                  <c:v>14.9369</c:v>
                </c:pt>
                <c:pt idx="374">
                  <c:v>14.986499999999999</c:v>
                </c:pt>
                <c:pt idx="375">
                  <c:v>15.011200000000001</c:v>
                </c:pt>
                <c:pt idx="376">
                  <c:v>14.9337</c:v>
                </c:pt>
                <c:pt idx="377">
                  <c:v>15.046799999999999</c:v>
                </c:pt>
                <c:pt idx="378">
                  <c:v>14.9489</c:v>
                </c:pt>
                <c:pt idx="379">
                  <c:v>15.055300000000001</c:v>
                </c:pt>
                <c:pt idx="380">
                  <c:v>14.9694</c:v>
                </c:pt>
                <c:pt idx="381">
                  <c:v>14.813499999999999</c:v>
                </c:pt>
                <c:pt idx="382">
                  <c:v>14.830299999999999</c:v>
                </c:pt>
                <c:pt idx="383">
                  <c:v>14.8674</c:v>
                </c:pt>
                <c:pt idx="384">
                  <c:v>14.841100000000001</c:v>
                </c:pt>
                <c:pt idx="385">
                  <c:v>14.713100000000001</c:v>
                </c:pt>
                <c:pt idx="386">
                  <c:v>14.7616</c:v>
                </c:pt>
                <c:pt idx="387">
                  <c:v>14.836399999999999</c:v>
                </c:pt>
                <c:pt idx="388">
                  <c:v>14.8384</c:v>
                </c:pt>
                <c:pt idx="389">
                  <c:v>15.143800000000001</c:v>
                </c:pt>
                <c:pt idx="390">
                  <c:v>15.2157</c:v>
                </c:pt>
                <c:pt idx="391">
                  <c:v>15.2005</c:v>
                </c:pt>
                <c:pt idx="392">
                  <c:v>15.183299999999999</c:v>
                </c:pt>
                <c:pt idx="393">
                  <c:v>15.148</c:v>
                </c:pt>
                <c:pt idx="394">
                  <c:v>15.0946</c:v>
                </c:pt>
                <c:pt idx="395">
                  <c:v>15.2425</c:v>
                </c:pt>
                <c:pt idx="396">
                  <c:v>15.0832</c:v>
                </c:pt>
                <c:pt idx="397">
                  <c:v>15.143000000000001</c:v>
                </c:pt>
                <c:pt idx="398">
                  <c:v>15.408200000000001</c:v>
                </c:pt>
                <c:pt idx="399">
                  <c:v>15.273400000000001</c:v>
                </c:pt>
                <c:pt idx="400">
                  <c:v>15.220599999999999</c:v>
                </c:pt>
                <c:pt idx="401">
                  <c:v>15.024699999999999</c:v>
                </c:pt>
                <c:pt idx="402">
                  <c:v>14.6753</c:v>
                </c:pt>
                <c:pt idx="403">
                  <c:v>14.627000000000001</c:v>
                </c:pt>
                <c:pt idx="404">
                  <c:v>14.591200000000001</c:v>
                </c:pt>
                <c:pt idx="405">
                  <c:v>14.678000000000001</c:v>
                </c:pt>
                <c:pt idx="406">
                  <c:v>14.09</c:v>
                </c:pt>
                <c:pt idx="407">
                  <c:v>14.414899999999999</c:v>
                </c:pt>
                <c:pt idx="408">
                  <c:v>14.505699999999999</c:v>
                </c:pt>
                <c:pt idx="409">
                  <c:v>14.534599999999999</c:v>
                </c:pt>
                <c:pt idx="410">
                  <c:v>13.9732</c:v>
                </c:pt>
                <c:pt idx="411">
                  <c:v>14.0166</c:v>
                </c:pt>
                <c:pt idx="412">
                  <c:v>13.4756</c:v>
                </c:pt>
                <c:pt idx="413">
                  <c:v>13.082000000000001</c:v>
                </c:pt>
                <c:pt idx="414">
                  <c:v>13.422599999999999</c:v>
                </c:pt>
                <c:pt idx="415">
                  <c:v>13.540800000000001</c:v>
                </c:pt>
                <c:pt idx="416">
                  <c:v>13.573700000000001</c:v>
                </c:pt>
                <c:pt idx="417">
                  <c:v>13.4116</c:v>
                </c:pt>
                <c:pt idx="418">
                  <c:v>13.2163</c:v>
                </c:pt>
                <c:pt idx="419">
                  <c:v>13.2883</c:v>
                </c:pt>
                <c:pt idx="420">
                  <c:v>13.593999999999999</c:v>
                </c:pt>
                <c:pt idx="421">
                  <c:v>13.783899999999999</c:v>
                </c:pt>
                <c:pt idx="422">
                  <c:v>13.8462</c:v>
                </c:pt>
                <c:pt idx="423">
                  <c:v>13.821</c:v>
                </c:pt>
                <c:pt idx="424">
                  <c:v>13.8415</c:v>
                </c:pt>
                <c:pt idx="425">
                  <c:v>14.0374</c:v>
                </c:pt>
                <c:pt idx="426">
                  <c:v>14.0318</c:v>
                </c:pt>
                <c:pt idx="427">
                  <c:v>13.9537</c:v>
                </c:pt>
                <c:pt idx="428">
                  <c:v>13.3903</c:v>
                </c:pt>
                <c:pt idx="429">
                  <c:v>13.438000000000001</c:v>
                </c:pt>
                <c:pt idx="430">
                  <c:v>13.4384</c:v>
                </c:pt>
                <c:pt idx="431">
                  <c:v>13.538600000000001</c:v>
                </c:pt>
                <c:pt idx="432">
                  <c:v>13.504300000000001</c:v>
                </c:pt>
                <c:pt idx="433">
                  <c:v>13.2477</c:v>
                </c:pt>
                <c:pt idx="434">
                  <c:v>13.368600000000001</c:v>
                </c:pt>
                <c:pt idx="435">
                  <c:v>13.505699999999999</c:v>
                </c:pt>
                <c:pt idx="436">
                  <c:v>13.5168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3E-41E1-B35C-8502CE29D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'KT-CLMVT-A'!$G$10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'KT-CLMVT-A'!$G$11:$G$447</c:f>
              <c:numCache>
                <c:formatCode>General</c:formatCode>
                <c:ptCount val="437"/>
                <c:pt idx="0">
                  <c:v>9.5752000000000006</c:v>
                </c:pt>
                <c:pt idx="1">
                  <c:v>9.5888687675685667</c:v>
                </c:pt>
                <c:pt idx="2">
                  <c:v>9.5387537965524043</c:v>
                </c:pt>
                <c:pt idx="3">
                  <c:v>9.5642730317835678</c:v>
                </c:pt>
                <c:pt idx="4">
                  <c:v>9.7387806316120518</c:v>
                </c:pt>
                <c:pt idx="5">
                  <c:v>9.8172020581580455</c:v>
                </c:pt>
                <c:pt idx="6">
                  <c:v>9.8079537363070468</c:v>
                </c:pt>
                <c:pt idx="7">
                  <c:v>9.5254608616635483</c:v>
                </c:pt>
                <c:pt idx="8">
                  <c:v>9.7143482731743482</c:v>
                </c:pt>
                <c:pt idx="9">
                  <c:v>9.8431507038615216</c:v>
                </c:pt>
                <c:pt idx="10">
                  <c:v>9.8145276324417345</c:v>
                </c:pt>
                <c:pt idx="11">
                  <c:v>9.8339960335456862</c:v>
                </c:pt>
                <c:pt idx="12">
                  <c:v>10.025498957484954</c:v>
                </c:pt>
                <c:pt idx="13">
                  <c:v>9.8949263656197193</c:v>
                </c:pt>
                <c:pt idx="14">
                  <c:v>10.079714888389834</c:v>
                </c:pt>
                <c:pt idx="15">
                  <c:v>9.6126767338650563</c:v>
                </c:pt>
                <c:pt idx="16">
                  <c:v>9.6652852012067676</c:v>
                </c:pt>
                <c:pt idx="17">
                  <c:v>9.5860679911756463</c:v>
                </c:pt>
                <c:pt idx="18">
                  <c:v>9.7132006220932379</c:v>
                </c:pt>
                <c:pt idx="19">
                  <c:v>9.7703463292987927</c:v>
                </c:pt>
                <c:pt idx="20">
                  <c:v>9.6224447239236195</c:v>
                </c:pt>
                <c:pt idx="21">
                  <c:v>9.5161939367289765</c:v>
                </c:pt>
                <c:pt idx="22">
                  <c:v>9.6187887155322809</c:v>
                </c:pt>
                <c:pt idx="23">
                  <c:v>9.7624837002466514</c:v>
                </c:pt>
                <c:pt idx="24">
                  <c:v>10.025854923112181</c:v>
                </c:pt>
                <c:pt idx="25">
                  <c:v>10.041420002576317</c:v>
                </c:pt>
                <c:pt idx="26">
                  <c:v>10.067340461546936</c:v>
                </c:pt>
                <c:pt idx="27">
                  <c:v>9.8801927412214372</c:v>
                </c:pt>
                <c:pt idx="28">
                  <c:v>10.028000863987895</c:v>
                </c:pt>
                <c:pt idx="29">
                  <c:v>9.8004773003847259</c:v>
                </c:pt>
                <c:pt idx="30">
                  <c:v>9.8541603067972545</c:v>
                </c:pt>
                <c:pt idx="31">
                  <c:v>9.8053492480526412</c:v>
                </c:pt>
                <c:pt idx="32">
                  <c:v>9.9176442488727172</c:v>
                </c:pt>
                <c:pt idx="33">
                  <c:v>9.9307030606201536</c:v>
                </c:pt>
                <c:pt idx="34">
                  <c:v>9.9017834007526861</c:v>
                </c:pt>
                <c:pt idx="35">
                  <c:v>10.111646801282443</c:v>
                </c:pt>
                <c:pt idx="36">
                  <c:v>10.001741867310354</c:v>
                </c:pt>
                <c:pt idx="37">
                  <c:v>10.066817516322802</c:v>
                </c:pt>
                <c:pt idx="38">
                  <c:v>10.35008733266112</c:v>
                </c:pt>
                <c:pt idx="39">
                  <c:v>10.303828851291092</c:v>
                </c:pt>
                <c:pt idx="40">
                  <c:v>10.39954077798536</c:v>
                </c:pt>
                <c:pt idx="41">
                  <c:v>10.570875048769485</c:v>
                </c:pt>
                <c:pt idx="42">
                  <c:v>10.46729754252347</c:v>
                </c:pt>
                <c:pt idx="43">
                  <c:v>10.490934135006533</c:v>
                </c:pt>
                <c:pt idx="44">
                  <c:v>10.509661374423597</c:v>
                </c:pt>
                <c:pt idx="45">
                  <c:v>10.524451578753878</c:v>
                </c:pt>
                <c:pt idx="46">
                  <c:v>10.495216300523452</c:v>
                </c:pt>
                <c:pt idx="47">
                  <c:v>10.444920999587993</c:v>
                </c:pt>
                <c:pt idx="48">
                  <c:v>10.314705315229919</c:v>
                </c:pt>
                <c:pt idx="49">
                  <c:v>10.611369347644963</c:v>
                </c:pt>
                <c:pt idx="50">
                  <c:v>10.842081924907761</c:v>
                </c:pt>
                <c:pt idx="51">
                  <c:v>10.786495801658736</c:v>
                </c:pt>
                <c:pt idx="52">
                  <c:v>10.805532807999152</c:v>
                </c:pt>
                <c:pt idx="53">
                  <c:v>10.591490685093953</c:v>
                </c:pt>
                <c:pt idx="54">
                  <c:v>10.577902113006369</c:v>
                </c:pt>
                <c:pt idx="55">
                  <c:v>10.237711567987882</c:v>
                </c:pt>
                <c:pt idx="56">
                  <c:v>10.289347741423223</c:v>
                </c:pt>
                <c:pt idx="57">
                  <c:v>10.374907050481784</c:v>
                </c:pt>
                <c:pt idx="58">
                  <c:v>10.457307256177375</c:v>
                </c:pt>
                <c:pt idx="59">
                  <c:v>10.324641647590701</c:v>
                </c:pt>
                <c:pt idx="60">
                  <c:v>10.221882921008495</c:v>
                </c:pt>
                <c:pt idx="61">
                  <c:v>10.21424412707486</c:v>
                </c:pt>
                <c:pt idx="62">
                  <c:v>10.394386919120919</c:v>
                </c:pt>
                <c:pt idx="63">
                  <c:v>10.260958395616091</c:v>
                </c:pt>
                <c:pt idx="64">
                  <c:v>10.256443331396135</c:v>
                </c:pt>
                <c:pt idx="65">
                  <c:v>9.9652133016395048</c:v>
                </c:pt>
                <c:pt idx="66">
                  <c:v>9.9488035411861055</c:v>
                </c:pt>
                <c:pt idx="67">
                  <c:v>9.8908225134738839</c:v>
                </c:pt>
                <c:pt idx="68">
                  <c:v>10.066867551412653</c:v>
                </c:pt>
                <c:pt idx="69">
                  <c:v>9.6305226063432716</c:v>
                </c:pt>
                <c:pt idx="70">
                  <c:v>9.6646265600287009</c:v>
                </c:pt>
                <c:pt idx="71">
                  <c:v>9.7907543613285828</c:v>
                </c:pt>
                <c:pt idx="72">
                  <c:v>9.8632831126521747</c:v>
                </c:pt>
                <c:pt idx="73">
                  <c:v>9.7590133045411047</c:v>
                </c:pt>
                <c:pt idx="74">
                  <c:v>9.7530868047721686</c:v>
                </c:pt>
                <c:pt idx="75">
                  <c:v>9.8291406025320036</c:v>
                </c:pt>
                <c:pt idx="76">
                  <c:v>10.13876346055368</c:v>
                </c:pt>
                <c:pt idx="77">
                  <c:v>10.017060740455767</c:v>
                </c:pt>
                <c:pt idx="78">
                  <c:v>10.017846313876149</c:v>
                </c:pt>
                <c:pt idx="79">
                  <c:v>10.149244741736133</c:v>
                </c:pt>
                <c:pt idx="80">
                  <c:v>10.16687206512986</c:v>
                </c:pt>
                <c:pt idx="81">
                  <c:v>10.15077247908332</c:v>
                </c:pt>
                <c:pt idx="82">
                  <c:v>10.200160024436274</c:v>
                </c:pt>
                <c:pt idx="83">
                  <c:v>10.159986709829209</c:v>
                </c:pt>
                <c:pt idx="84">
                  <c:v>10.122763293999288</c:v>
                </c:pt>
                <c:pt idx="85">
                  <c:v>10.156731713894796</c:v>
                </c:pt>
                <c:pt idx="86">
                  <c:v>9.7416997275815156</c:v>
                </c:pt>
                <c:pt idx="87">
                  <c:v>10.105137748256469</c:v>
                </c:pt>
                <c:pt idx="88">
                  <c:v>10.110076242385086</c:v>
                </c:pt>
                <c:pt idx="89">
                  <c:v>10.144078741437147</c:v>
                </c:pt>
                <c:pt idx="90">
                  <c:v>9.8741965766699931</c:v>
                </c:pt>
                <c:pt idx="91">
                  <c:v>10.054844075557527</c:v>
                </c:pt>
                <c:pt idx="92">
                  <c:v>10.007356193818724</c:v>
                </c:pt>
                <c:pt idx="93">
                  <c:v>9.9743466026425143</c:v>
                </c:pt>
                <c:pt idx="94">
                  <c:v>10.146752312393264</c:v>
                </c:pt>
                <c:pt idx="95">
                  <c:v>10.022128726696247</c:v>
                </c:pt>
                <c:pt idx="96">
                  <c:v>9.969793158872637</c:v>
                </c:pt>
                <c:pt idx="97">
                  <c:v>9.9205586821834792</c:v>
                </c:pt>
                <c:pt idx="98">
                  <c:v>9.9923326467601949</c:v>
                </c:pt>
                <c:pt idx="99">
                  <c:v>10.035782656949049</c:v>
                </c:pt>
                <c:pt idx="100">
                  <c:v>10.449493670044836</c:v>
                </c:pt>
                <c:pt idx="101">
                  <c:v>10.345910512445062</c:v>
                </c:pt>
                <c:pt idx="102">
                  <c:v>10.213890360877508</c:v>
                </c:pt>
                <c:pt idx="103">
                  <c:v>10.375590978998225</c:v>
                </c:pt>
                <c:pt idx="104">
                  <c:v>10.356450049300557</c:v>
                </c:pt>
                <c:pt idx="105">
                  <c:v>10.300540709557081</c:v>
                </c:pt>
                <c:pt idx="106">
                  <c:v>10.240947171159467</c:v>
                </c:pt>
                <c:pt idx="107">
                  <c:v>10.127009917005928</c:v>
                </c:pt>
                <c:pt idx="108">
                  <c:v>10.103992998084143</c:v>
                </c:pt>
                <c:pt idx="109">
                  <c:v>10.164089311502465</c:v>
                </c:pt>
                <c:pt idx="110">
                  <c:v>10.187033757390132</c:v>
                </c:pt>
                <c:pt idx="111">
                  <c:v>10.243077669479037</c:v>
                </c:pt>
                <c:pt idx="112">
                  <c:v>10.828281336669326</c:v>
                </c:pt>
                <c:pt idx="113">
                  <c:v>10.900947036030225</c:v>
                </c:pt>
                <c:pt idx="114">
                  <c:v>11.036063696511011</c:v>
                </c:pt>
                <c:pt idx="115">
                  <c:v>11.125608915461319</c:v>
                </c:pt>
                <c:pt idx="116">
                  <c:v>11.207140674870013</c:v>
                </c:pt>
                <c:pt idx="117">
                  <c:v>10.829538529300397</c:v>
                </c:pt>
                <c:pt idx="118">
                  <c:v>10.618901330995126</c:v>
                </c:pt>
                <c:pt idx="119">
                  <c:v>10.690407128744866</c:v>
                </c:pt>
                <c:pt idx="120">
                  <c:v>10.47511507465226</c:v>
                </c:pt>
                <c:pt idx="121">
                  <c:v>10.405390696713397</c:v>
                </c:pt>
                <c:pt idx="122">
                  <c:v>10.346085170141729</c:v>
                </c:pt>
                <c:pt idx="123">
                  <c:v>10.394333297326993</c:v>
                </c:pt>
                <c:pt idx="124">
                  <c:v>10.442078045047623</c:v>
                </c:pt>
                <c:pt idx="125">
                  <c:v>10.379662450100044</c:v>
                </c:pt>
                <c:pt idx="126">
                  <c:v>10.529372382786571</c:v>
                </c:pt>
                <c:pt idx="127">
                  <c:v>10.445187799798216</c:v>
                </c:pt>
                <c:pt idx="128">
                  <c:v>10.30614467456807</c:v>
                </c:pt>
                <c:pt idx="129">
                  <c:v>10.347658983414503</c:v>
                </c:pt>
                <c:pt idx="130">
                  <c:v>10.379380461160647</c:v>
                </c:pt>
                <c:pt idx="131">
                  <c:v>10.403802428846049</c:v>
                </c:pt>
                <c:pt idx="132">
                  <c:v>10.568091115898056</c:v>
                </c:pt>
                <c:pt idx="133">
                  <c:v>10.707531122116809</c:v>
                </c:pt>
                <c:pt idx="134">
                  <c:v>10.673833489182732</c:v>
                </c:pt>
                <c:pt idx="135">
                  <c:v>10.955976558279428</c:v>
                </c:pt>
                <c:pt idx="136">
                  <c:v>10.918617188924477</c:v>
                </c:pt>
                <c:pt idx="137">
                  <c:v>11.016066386672584</c:v>
                </c:pt>
                <c:pt idx="138">
                  <c:v>10.765593334319568</c:v>
                </c:pt>
                <c:pt idx="139">
                  <c:v>10.791881273475935</c:v>
                </c:pt>
                <c:pt idx="140">
                  <c:v>10.994319484739465</c:v>
                </c:pt>
                <c:pt idx="141">
                  <c:v>11.123983575881697</c:v>
                </c:pt>
                <c:pt idx="142">
                  <c:v>10.768042406040598</c:v>
                </c:pt>
                <c:pt idx="143">
                  <c:v>10.723268894760674</c:v>
                </c:pt>
                <c:pt idx="144">
                  <c:v>10.688727481449575</c:v>
                </c:pt>
                <c:pt idx="145">
                  <c:v>10.677034496080907</c:v>
                </c:pt>
                <c:pt idx="146">
                  <c:v>10.429325878805335</c:v>
                </c:pt>
                <c:pt idx="147">
                  <c:v>10.565829861726606</c:v>
                </c:pt>
                <c:pt idx="148">
                  <c:v>10.48461922939369</c:v>
                </c:pt>
                <c:pt idx="149">
                  <c:v>10.034925630897272</c:v>
                </c:pt>
                <c:pt idx="150">
                  <c:v>10.123187315819665</c:v>
                </c:pt>
                <c:pt idx="151">
                  <c:v>10.145429641328828</c:v>
                </c:pt>
                <c:pt idx="152">
                  <c:v>10.149674173496489</c:v>
                </c:pt>
                <c:pt idx="153">
                  <c:v>9.9067464019825149</c:v>
                </c:pt>
                <c:pt idx="154">
                  <c:v>9.8022238589468635</c:v>
                </c:pt>
                <c:pt idx="155">
                  <c:v>9.7937345485134308</c:v>
                </c:pt>
                <c:pt idx="156">
                  <c:v>9.8860162169266186</c:v>
                </c:pt>
                <c:pt idx="157">
                  <c:v>9.9426742365222935</c:v>
                </c:pt>
                <c:pt idx="158">
                  <c:v>9.8000978941014232</c:v>
                </c:pt>
                <c:pt idx="159">
                  <c:v>9.6870425458803044</c:v>
                </c:pt>
                <c:pt idx="160">
                  <c:v>9.7996688557624072</c:v>
                </c:pt>
                <c:pt idx="161">
                  <c:v>9.7700506832962226</c:v>
                </c:pt>
                <c:pt idx="162">
                  <c:v>9.7484107468620245</c:v>
                </c:pt>
                <c:pt idx="163">
                  <c:v>9.8449508825842091</c:v>
                </c:pt>
                <c:pt idx="164">
                  <c:v>9.7367370191211311</c:v>
                </c:pt>
                <c:pt idx="165">
                  <c:v>9.4668674581012802</c:v>
                </c:pt>
                <c:pt idx="166">
                  <c:v>9.4114586900652579</c:v>
                </c:pt>
                <c:pt idx="167">
                  <c:v>9.4295522347754996</c:v>
                </c:pt>
                <c:pt idx="168">
                  <c:v>9.4358973888419087</c:v>
                </c:pt>
                <c:pt idx="169">
                  <c:v>9.4551355013552936</c:v>
                </c:pt>
                <c:pt idx="170">
                  <c:v>9.5733253776693683</c:v>
                </c:pt>
                <c:pt idx="171">
                  <c:v>9.6830627481766012</c:v>
                </c:pt>
                <c:pt idx="172">
                  <c:v>9.7799276820055798</c:v>
                </c:pt>
                <c:pt idx="173">
                  <c:v>9.7283308900774408</c:v>
                </c:pt>
                <c:pt idx="174">
                  <c:v>9.692762463405959</c:v>
                </c:pt>
                <c:pt idx="175">
                  <c:v>9.8852072086371834</c:v>
                </c:pt>
                <c:pt idx="176">
                  <c:v>9.9021466516228003</c:v>
                </c:pt>
                <c:pt idx="177">
                  <c:v>9.8571053670843067</c:v>
                </c:pt>
                <c:pt idx="178">
                  <c:v>9.7767642981090539</c:v>
                </c:pt>
                <c:pt idx="179">
                  <c:v>9.6197320771994672</c:v>
                </c:pt>
                <c:pt idx="180">
                  <c:v>9.7905176802912717</c:v>
                </c:pt>
                <c:pt idx="181">
                  <c:v>9.5843881664899673</c:v>
                </c:pt>
                <c:pt idx="182">
                  <c:v>9.4930772641607017</c:v>
                </c:pt>
                <c:pt idx="183">
                  <c:v>9.6724297376554542</c:v>
                </c:pt>
                <c:pt idx="184">
                  <c:v>9.5757698889319443</c:v>
                </c:pt>
                <c:pt idx="185">
                  <c:v>9.65317577354128</c:v>
                </c:pt>
                <c:pt idx="186">
                  <c:v>9.4212779208198008</c:v>
                </c:pt>
                <c:pt idx="187">
                  <c:v>9.7334450951374265</c:v>
                </c:pt>
                <c:pt idx="188">
                  <c:v>9.8371385424735021</c:v>
                </c:pt>
                <c:pt idx="189">
                  <c:v>10.069249050034013</c:v>
                </c:pt>
                <c:pt idx="190">
                  <c:v>10.253810181705365</c:v>
                </c:pt>
                <c:pt idx="191">
                  <c:v>10.289839857245243</c:v>
                </c:pt>
                <c:pt idx="192">
                  <c:v>10.229073303295971</c:v>
                </c:pt>
                <c:pt idx="193">
                  <c:v>10.022090697871349</c:v>
                </c:pt>
                <c:pt idx="194">
                  <c:v>10.240906432423033</c:v>
                </c:pt>
                <c:pt idx="195">
                  <c:v>10.406699160606491</c:v>
                </c:pt>
                <c:pt idx="196">
                  <c:v>10.452094403054639</c:v>
                </c:pt>
                <c:pt idx="197">
                  <c:v>10.634957920527938</c:v>
                </c:pt>
                <c:pt idx="198">
                  <c:v>10.48629425513764</c:v>
                </c:pt>
                <c:pt idx="199">
                  <c:v>10.565673196993966</c:v>
                </c:pt>
                <c:pt idx="200">
                  <c:v>10.689368050385017</c:v>
                </c:pt>
                <c:pt idx="201">
                  <c:v>10.612060616404662</c:v>
                </c:pt>
                <c:pt idx="202">
                  <c:v>10.617073942144739</c:v>
                </c:pt>
                <c:pt idx="203">
                  <c:v>10.647812601275962</c:v>
                </c:pt>
                <c:pt idx="204">
                  <c:v>10.704181324028976</c:v>
                </c:pt>
                <c:pt idx="205">
                  <c:v>10.902038364914478</c:v>
                </c:pt>
                <c:pt idx="206">
                  <c:v>10.596273047084278</c:v>
                </c:pt>
                <c:pt idx="207">
                  <c:v>10.637509386777849</c:v>
                </c:pt>
                <c:pt idx="208">
                  <c:v>10.851019607593742</c:v>
                </c:pt>
                <c:pt idx="209">
                  <c:v>10.969874283326007</c:v>
                </c:pt>
                <c:pt idx="210">
                  <c:v>10.948466381803575</c:v>
                </c:pt>
                <c:pt idx="211">
                  <c:v>10.873140405008497</c:v>
                </c:pt>
                <c:pt idx="212">
                  <c:v>10.784685433363556</c:v>
                </c:pt>
                <c:pt idx="213">
                  <c:v>10.757097058692631</c:v>
                </c:pt>
                <c:pt idx="214">
                  <c:v>10.715056093545545</c:v>
                </c:pt>
                <c:pt idx="215">
                  <c:v>10.843443363728051</c:v>
                </c:pt>
                <c:pt idx="216">
                  <c:v>10.830397014139075</c:v>
                </c:pt>
                <c:pt idx="217">
                  <c:v>10.811483047226007</c:v>
                </c:pt>
                <c:pt idx="218">
                  <c:v>10.942099072441982</c:v>
                </c:pt>
                <c:pt idx="219">
                  <c:v>11.040377499597678</c:v>
                </c:pt>
                <c:pt idx="220">
                  <c:v>10.95422663716132</c:v>
                </c:pt>
                <c:pt idx="221">
                  <c:v>11.072156169485085</c:v>
                </c:pt>
                <c:pt idx="222">
                  <c:v>11.007890104808235</c:v>
                </c:pt>
                <c:pt idx="223">
                  <c:v>10.75911756333023</c:v>
                </c:pt>
                <c:pt idx="224">
                  <c:v>10.811777610609672</c:v>
                </c:pt>
                <c:pt idx="225">
                  <c:v>10.655013727349935</c:v>
                </c:pt>
                <c:pt idx="226">
                  <c:v>10.554604649694179</c:v>
                </c:pt>
                <c:pt idx="227">
                  <c:v>10.550322836299543</c:v>
                </c:pt>
                <c:pt idx="228">
                  <c:v>10.539293968288415</c:v>
                </c:pt>
                <c:pt idx="229">
                  <c:v>10.630303664874409</c:v>
                </c:pt>
                <c:pt idx="230">
                  <c:v>10.725085376082591</c:v>
                </c:pt>
                <c:pt idx="231">
                  <c:v>10.664777798942174</c:v>
                </c:pt>
                <c:pt idx="232">
                  <c:v>10.771879330894592</c:v>
                </c:pt>
                <c:pt idx="233">
                  <c:v>10.539590221557804</c:v>
                </c:pt>
                <c:pt idx="234">
                  <c:v>10.579475591303749</c:v>
                </c:pt>
                <c:pt idx="235">
                  <c:v>10.815336980983988</c:v>
                </c:pt>
                <c:pt idx="236">
                  <c:v>10.719762771444596</c:v>
                </c:pt>
                <c:pt idx="237">
                  <c:v>10.940635274823403</c:v>
                </c:pt>
                <c:pt idx="238">
                  <c:v>11.267298911101884</c:v>
                </c:pt>
                <c:pt idx="239">
                  <c:v>11.388863096727315</c:v>
                </c:pt>
                <c:pt idx="240">
                  <c:v>11.888767202938039</c:v>
                </c:pt>
                <c:pt idx="241">
                  <c:v>11.762561849453363</c:v>
                </c:pt>
                <c:pt idx="242">
                  <c:v>11.629696577296434</c:v>
                </c:pt>
                <c:pt idx="243">
                  <c:v>11.294483710587075</c:v>
                </c:pt>
                <c:pt idx="244">
                  <c:v>11.214647140618972</c:v>
                </c:pt>
                <c:pt idx="245">
                  <c:v>11.113449588319689</c:v>
                </c:pt>
                <c:pt idx="246">
                  <c:v>11.174062162781965</c:v>
                </c:pt>
                <c:pt idx="247">
                  <c:v>11.399625638282943</c:v>
                </c:pt>
                <c:pt idx="248">
                  <c:v>11.375644136906359</c:v>
                </c:pt>
                <c:pt idx="249">
                  <c:v>11.457645786607886</c:v>
                </c:pt>
                <c:pt idx="250">
                  <c:v>11.59955686736612</c:v>
                </c:pt>
                <c:pt idx="251">
                  <c:v>11.459070954839168</c:v>
                </c:pt>
                <c:pt idx="252">
                  <c:v>11.478601664112844</c:v>
                </c:pt>
                <c:pt idx="253">
                  <c:v>11.542439111063336</c:v>
                </c:pt>
                <c:pt idx="254">
                  <c:v>11.312712667319589</c:v>
                </c:pt>
                <c:pt idx="255">
                  <c:v>11.131594156346345</c:v>
                </c:pt>
                <c:pt idx="256">
                  <c:v>11.04388079420389</c:v>
                </c:pt>
                <c:pt idx="257">
                  <c:v>10.869933726218697</c:v>
                </c:pt>
                <c:pt idx="258">
                  <c:v>10.864807426459082</c:v>
                </c:pt>
                <c:pt idx="259">
                  <c:v>11.032417448097696</c:v>
                </c:pt>
                <c:pt idx="260">
                  <c:v>11.423551816448432</c:v>
                </c:pt>
                <c:pt idx="261">
                  <c:v>11.530781464329332</c:v>
                </c:pt>
                <c:pt idx="262">
                  <c:v>11.481720461551223</c:v>
                </c:pt>
                <c:pt idx="263">
                  <c:v>11.432181478883283</c:v>
                </c:pt>
                <c:pt idx="264">
                  <c:v>11.605579095202865</c:v>
                </c:pt>
                <c:pt idx="265">
                  <c:v>11.648378320438072</c:v>
                </c:pt>
                <c:pt idx="266">
                  <c:v>11.751911015428375</c:v>
                </c:pt>
                <c:pt idx="267">
                  <c:v>11.913050002068207</c:v>
                </c:pt>
                <c:pt idx="268">
                  <c:v>11.790939933866925</c:v>
                </c:pt>
                <c:pt idx="269">
                  <c:v>12.140375316569363</c:v>
                </c:pt>
                <c:pt idx="270">
                  <c:v>12.127242040852327</c:v>
                </c:pt>
                <c:pt idx="271">
                  <c:v>12.012146446515695</c:v>
                </c:pt>
                <c:pt idx="272">
                  <c:v>12.056253308646383</c:v>
                </c:pt>
                <c:pt idx="273">
                  <c:v>11.825494079749365</c:v>
                </c:pt>
                <c:pt idx="274">
                  <c:v>11.603231665129712</c:v>
                </c:pt>
                <c:pt idx="275">
                  <c:v>11.716018599659625</c:v>
                </c:pt>
                <c:pt idx="276">
                  <c:v>11.800538182128772</c:v>
                </c:pt>
                <c:pt idx="277">
                  <c:v>11.642970540513208</c:v>
                </c:pt>
                <c:pt idx="278">
                  <c:v>11.383178431140518</c:v>
                </c:pt>
                <c:pt idx="279">
                  <c:v>11.397867431815429</c:v>
                </c:pt>
                <c:pt idx="280">
                  <c:v>11.767749440187167</c:v>
                </c:pt>
                <c:pt idx="281">
                  <c:v>11.880715210033191</c:v>
                </c:pt>
                <c:pt idx="282">
                  <c:v>12.13091096834445</c:v>
                </c:pt>
                <c:pt idx="283">
                  <c:v>12.086665114140809</c:v>
                </c:pt>
                <c:pt idx="284">
                  <c:v>12.248326159783263</c:v>
                </c:pt>
                <c:pt idx="285">
                  <c:v>12.271544650097727</c:v>
                </c:pt>
                <c:pt idx="286">
                  <c:v>12.317358862696372</c:v>
                </c:pt>
                <c:pt idx="287">
                  <c:v>12.358791459730107</c:v>
                </c:pt>
                <c:pt idx="288">
                  <c:v>12.535193600602357</c:v>
                </c:pt>
                <c:pt idx="289">
                  <c:v>12.60920506133475</c:v>
                </c:pt>
                <c:pt idx="290">
                  <c:v>12.600465345395392</c:v>
                </c:pt>
                <c:pt idx="291">
                  <c:v>12.568399228204377</c:v>
                </c:pt>
                <c:pt idx="292">
                  <c:v>12.490519318789188</c:v>
                </c:pt>
                <c:pt idx="293">
                  <c:v>12.494322354871276</c:v>
                </c:pt>
                <c:pt idx="294">
                  <c:v>12.841402881743429</c:v>
                </c:pt>
                <c:pt idx="295">
                  <c:v>12.909895984702196</c:v>
                </c:pt>
                <c:pt idx="296">
                  <c:v>12.8671808544177</c:v>
                </c:pt>
                <c:pt idx="297">
                  <c:v>12.756040340363768</c:v>
                </c:pt>
                <c:pt idx="298">
                  <c:v>12.802922962328321</c:v>
                </c:pt>
                <c:pt idx="299">
                  <c:v>12.876249669643835</c:v>
                </c:pt>
                <c:pt idx="300">
                  <c:v>12.813382201678152</c:v>
                </c:pt>
                <c:pt idx="301">
                  <c:v>12.869305774165136</c:v>
                </c:pt>
                <c:pt idx="302">
                  <c:v>13.088972627508953</c:v>
                </c:pt>
                <c:pt idx="303">
                  <c:v>13.153885664883409</c:v>
                </c:pt>
                <c:pt idx="304">
                  <c:v>13.204532349085083</c:v>
                </c:pt>
                <c:pt idx="305">
                  <c:v>13.325940685008403</c:v>
                </c:pt>
                <c:pt idx="306">
                  <c:v>13.948074508671167</c:v>
                </c:pt>
                <c:pt idx="307">
                  <c:v>14.144183246422818</c:v>
                </c:pt>
                <c:pt idx="308">
                  <c:v>13.677008037052284</c:v>
                </c:pt>
                <c:pt idx="309">
                  <c:v>13.607744923257801</c:v>
                </c:pt>
                <c:pt idx="310">
                  <c:v>13.764511185629296</c:v>
                </c:pt>
                <c:pt idx="311">
                  <c:v>13.365759515507175</c:v>
                </c:pt>
                <c:pt idx="312">
                  <c:v>13.567236900376871</c:v>
                </c:pt>
                <c:pt idx="313">
                  <c:v>13.630141224620434</c:v>
                </c:pt>
                <c:pt idx="314">
                  <c:v>13.50098047293311</c:v>
                </c:pt>
                <c:pt idx="315">
                  <c:v>13.293906254593519</c:v>
                </c:pt>
                <c:pt idx="316">
                  <c:v>13.029662278531836</c:v>
                </c:pt>
                <c:pt idx="317">
                  <c:v>13.285652456478845</c:v>
                </c:pt>
                <c:pt idx="318">
                  <c:v>13.353135727773353</c:v>
                </c:pt>
                <c:pt idx="319">
                  <c:v>13.62675827559163</c:v>
                </c:pt>
                <c:pt idx="320">
                  <c:v>13.677922489219675</c:v>
                </c:pt>
                <c:pt idx="321">
                  <c:v>14.008879653536361</c:v>
                </c:pt>
                <c:pt idx="322">
                  <c:v>13.87787705011649</c:v>
                </c:pt>
                <c:pt idx="323">
                  <c:v>14.143334113952667</c:v>
                </c:pt>
                <c:pt idx="324">
                  <c:v>14.017366721755337</c:v>
                </c:pt>
                <c:pt idx="325">
                  <c:v>14.14020789616854</c:v>
                </c:pt>
                <c:pt idx="326">
                  <c:v>14.234142766254839</c:v>
                </c:pt>
                <c:pt idx="327">
                  <c:v>14.186901332923316</c:v>
                </c:pt>
                <c:pt idx="328">
                  <c:v>14.3564770472964</c:v>
                </c:pt>
                <c:pt idx="329">
                  <c:v>14.213489223556248</c:v>
                </c:pt>
                <c:pt idx="330">
                  <c:v>14.177089096291267</c:v>
                </c:pt>
                <c:pt idx="331">
                  <c:v>14.167347780559226</c:v>
                </c:pt>
                <c:pt idx="332">
                  <c:v>14.299119387654729</c:v>
                </c:pt>
                <c:pt idx="333">
                  <c:v>14.266196623874098</c:v>
                </c:pt>
                <c:pt idx="334">
                  <c:v>14.647040267741918</c:v>
                </c:pt>
                <c:pt idx="335">
                  <c:v>14.692077759299611</c:v>
                </c:pt>
                <c:pt idx="336">
                  <c:v>14.970576310128713</c:v>
                </c:pt>
                <c:pt idx="337">
                  <c:v>14.965219720201164</c:v>
                </c:pt>
                <c:pt idx="338">
                  <c:v>14.932561297901684</c:v>
                </c:pt>
                <c:pt idx="339">
                  <c:v>14.820101512806918</c:v>
                </c:pt>
                <c:pt idx="340">
                  <c:v>14.721877536619443</c:v>
                </c:pt>
                <c:pt idx="341">
                  <c:v>14.737654863105345</c:v>
                </c:pt>
                <c:pt idx="342">
                  <c:v>14.608028868241588</c:v>
                </c:pt>
                <c:pt idx="343">
                  <c:v>14.488506272819002</c:v>
                </c:pt>
                <c:pt idx="344">
                  <c:v>14.285040157596312</c:v>
                </c:pt>
                <c:pt idx="345">
                  <c:v>14.732508680482802</c:v>
                </c:pt>
                <c:pt idx="346">
                  <c:v>14.770868303963846</c:v>
                </c:pt>
                <c:pt idx="347">
                  <c:v>14.710378462482693</c:v>
                </c:pt>
                <c:pt idx="348">
                  <c:v>14.536026136572525</c:v>
                </c:pt>
                <c:pt idx="349">
                  <c:v>14.399367143763884</c:v>
                </c:pt>
                <c:pt idx="350">
                  <c:v>14.114539518829311</c:v>
                </c:pt>
                <c:pt idx="351">
                  <c:v>14.041720508527623</c:v>
                </c:pt>
                <c:pt idx="352">
                  <c:v>14.437616343535316</c:v>
                </c:pt>
                <c:pt idx="353">
                  <c:v>14.585352690190048</c:v>
                </c:pt>
                <c:pt idx="354">
                  <c:v>14.310132286787525</c:v>
                </c:pt>
                <c:pt idx="355">
                  <c:v>14.063811837149355</c:v>
                </c:pt>
                <c:pt idx="356">
                  <c:v>13.987573233708046</c:v>
                </c:pt>
                <c:pt idx="357">
                  <c:v>14.216673756139969</c:v>
                </c:pt>
                <c:pt idx="358">
                  <c:v>14.147179335516917</c:v>
                </c:pt>
                <c:pt idx="359">
                  <c:v>14.256578452605046</c:v>
                </c:pt>
                <c:pt idx="360">
                  <c:v>14.379754814418652</c:v>
                </c:pt>
                <c:pt idx="361">
                  <c:v>14.094936674545419</c:v>
                </c:pt>
                <c:pt idx="362">
                  <c:v>14.195641602328513</c:v>
                </c:pt>
                <c:pt idx="363">
                  <c:v>14.096103623656413</c:v>
                </c:pt>
                <c:pt idx="364">
                  <c:v>14.321349443296983</c:v>
                </c:pt>
                <c:pt idx="365">
                  <c:v>14.614121245924569</c:v>
                </c:pt>
                <c:pt idx="366">
                  <c:v>14.756114875331345</c:v>
                </c:pt>
                <c:pt idx="367">
                  <c:v>14.902046676912587</c:v>
                </c:pt>
                <c:pt idx="368">
                  <c:v>14.719110352251853</c:v>
                </c:pt>
                <c:pt idx="369">
                  <c:v>14.677155711886568</c:v>
                </c:pt>
                <c:pt idx="370">
                  <c:v>14.563872515570806</c:v>
                </c:pt>
                <c:pt idx="371">
                  <c:v>14.623473893421375</c:v>
                </c:pt>
                <c:pt idx="372">
                  <c:v>14.806005760617419</c:v>
                </c:pt>
                <c:pt idx="373">
                  <c:v>14.951728165338652</c:v>
                </c:pt>
                <c:pt idx="374">
                  <c:v>15.36748650289476</c:v>
                </c:pt>
                <c:pt idx="375">
                  <c:v>15.58772088831793</c:v>
                </c:pt>
                <c:pt idx="376">
                  <c:v>15.782102363324206</c:v>
                </c:pt>
                <c:pt idx="377">
                  <c:v>16.047470749819684</c:v>
                </c:pt>
                <c:pt idx="378">
                  <c:v>15.998597927212572</c:v>
                </c:pt>
                <c:pt idx="379">
                  <c:v>15.993534835120565</c:v>
                </c:pt>
                <c:pt idx="380">
                  <c:v>16.246035837542671</c:v>
                </c:pt>
                <c:pt idx="381">
                  <c:v>16.110543740222141</c:v>
                </c:pt>
                <c:pt idx="382">
                  <c:v>16.293711445051656</c:v>
                </c:pt>
                <c:pt idx="383">
                  <c:v>16.310001824382152</c:v>
                </c:pt>
                <c:pt idx="384">
                  <c:v>16.395259263927059</c:v>
                </c:pt>
                <c:pt idx="385">
                  <c:v>16.447364575639789</c:v>
                </c:pt>
                <c:pt idx="386">
                  <c:v>16.567998697207624</c:v>
                </c:pt>
                <c:pt idx="387">
                  <c:v>16.542851838541729</c:v>
                </c:pt>
                <c:pt idx="388">
                  <c:v>16.43637983699432</c:v>
                </c:pt>
                <c:pt idx="389">
                  <c:v>16.593826841387585</c:v>
                </c:pt>
                <c:pt idx="390">
                  <c:v>16.547816418271573</c:v>
                </c:pt>
                <c:pt idx="391">
                  <c:v>16.519680478301449</c:v>
                </c:pt>
                <c:pt idx="392">
                  <c:v>16.782046274770632</c:v>
                </c:pt>
                <c:pt idx="393">
                  <c:v>16.453055905837076</c:v>
                </c:pt>
                <c:pt idx="394">
                  <c:v>16.112691005774764</c:v>
                </c:pt>
                <c:pt idx="395">
                  <c:v>16.23403752715387</c:v>
                </c:pt>
                <c:pt idx="396">
                  <c:v>16.11277171376846</c:v>
                </c:pt>
                <c:pt idx="397">
                  <c:v>15.932912161259507</c:v>
                </c:pt>
                <c:pt idx="398">
                  <c:v>16.070989131484975</c:v>
                </c:pt>
                <c:pt idx="399">
                  <c:v>15.792012019421813</c:v>
                </c:pt>
                <c:pt idx="400">
                  <c:v>15.74453211855937</c:v>
                </c:pt>
                <c:pt idx="401">
                  <c:v>16.474885913893552</c:v>
                </c:pt>
                <c:pt idx="402">
                  <c:v>16.170029627284123</c:v>
                </c:pt>
                <c:pt idx="403">
                  <c:v>15.827976121465609</c:v>
                </c:pt>
                <c:pt idx="404">
                  <c:v>15.81773481177621</c:v>
                </c:pt>
                <c:pt idx="405">
                  <c:v>16.020712694033204</c:v>
                </c:pt>
                <c:pt idx="406">
                  <c:v>16.614785125485572</c:v>
                </c:pt>
                <c:pt idx="407">
                  <c:v>16.6589966966567</c:v>
                </c:pt>
                <c:pt idx="408">
                  <c:v>17.251228254932656</c:v>
                </c:pt>
                <c:pt idx="409">
                  <c:v>17.3628258533627</c:v>
                </c:pt>
                <c:pt idx="410">
                  <c:v>16.070680859235605</c:v>
                </c:pt>
                <c:pt idx="411">
                  <c:v>16.036422984027883</c:v>
                </c:pt>
                <c:pt idx="412">
                  <c:v>15.92793590313747</c:v>
                </c:pt>
                <c:pt idx="413">
                  <c:v>16.043688315675887</c:v>
                </c:pt>
                <c:pt idx="414">
                  <c:v>15.838524926753291</c:v>
                </c:pt>
                <c:pt idx="415">
                  <c:v>16.001773136791563</c:v>
                </c:pt>
                <c:pt idx="416">
                  <c:v>15.850874352156474</c:v>
                </c:pt>
                <c:pt idx="417">
                  <c:v>16.10578606778753</c:v>
                </c:pt>
                <c:pt idx="418">
                  <c:v>15.809761767146421</c:v>
                </c:pt>
                <c:pt idx="419">
                  <c:v>15.820385125314974</c:v>
                </c:pt>
                <c:pt idx="420">
                  <c:v>15.44023813782669</c:v>
                </c:pt>
                <c:pt idx="421">
                  <c:v>15.63415596397385</c:v>
                </c:pt>
                <c:pt idx="422">
                  <c:v>15.710583549822712</c:v>
                </c:pt>
                <c:pt idx="423">
                  <c:v>15.904037911829228</c:v>
                </c:pt>
                <c:pt idx="424">
                  <c:v>15.250617789507537</c:v>
                </c:pt>
                <c:pt idx="425">
                  <c:v>15.184284847983255</c:v>
                </c:pt>
                <c:pt idx="426">
                  <c:v>15.015257520427843</c:v>
                </c:pt>
                <c:pt idx="427">
                  <c:v>14.874415099471918</c:v>
                </c:pt>
                <c:pt idx="428">
                  <c:v>15.01590297192686</c:v>
                </c:pt>
                <c:pt idx="429">
                  <c:v>15.142204183206061</c:v>
                </c:pt>
                <c:pt idx="430">
                  <c:v>15.197936544294771</c:v>
                </c:pt>
                <c:pt idx="431">
                  <c:v>15.03045725483496</c:v>
                </c:pt>
                <c:pt idx="432">
                  <c:v>15.043215996223273</c:v>
                </c:pt>
                <c:pt idx="433">
                  <c:v>15.285892880248118</c:v>
                </c:pt>
                <c:pt idx="434">
                  <c:v>15.302625096015497</c:v>
                </c:pt>
                <c:pt idx="435">
                  <c:v>15.359096913776776</c:v>
                </c:pt>
                <c:pt idx="436">
                  <c:v>15.585406928295599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1A-4078-B81A-F49FB92AE580}"/>
            </c:ext>
          </c:extLst>
        </c:ser>
        <c:ser>
          <c:idx val="1"/>
          <c:order val="1"/>
          <c:tx>
            <c:strRef>
              <c:f>'K-AEC'!$B$10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'K-AEC'!$B$11:$B$447</c:f>
              <c:numCache>
                <c:formatCode>General</c:formatCode>
                <c:ptCount val="437"/>
                <c:pt idx="0">
                  <c:v>10.095700000000001</c:v>
                </c:pt>
                <c:pt idx="1">
                  <c:v>10.1249</c:v>
                </c:pt>
                <c:pt idx="2">
                  <c:v>10.0343</c:v>
                </c:pt>
                <c:pt idx="3">
                  <c:v>10.1127</c:v>
                </c:pt>
                <c:pt idx="4">
                  <c:v>10.041600000000001</c:v>
                </c:pt>
                <c:pt idx="5">
                  <c:v>10.1309</c:v>
                </c:pt>
                <c:pt idx="6">
                  <c:v>10.142899999999999</c:v>
                </c:pt>
                <c:pt idx="7">
                  <c:v>10.1526</c:v>
                </c:pt>
                <c:pt idx="8">
                  <c:v>10.2012</c:v>
                </c:pt>
                <c:pt idx="9">
                  <c:v>10.144399999999999</c:v>
                </c:pt>
                <c:pt idx="10">
                  <c:v>10.2342</c:v>
                </c:pt>
                <c:pt idx="11">
                  <c:v>10.3262</c:v>
                </c:pt>
                <c:pt idx="12">
                  <c:v>10.192</c:v>
                </c:pt>
                <c:pt idx="13">
                  <c:v>10.215</c:v>
                </c:pt>
                <c:pt idx="14">
                  <c:v>10.257099999999999</c:v>
                </c:pt>
                <c:pt idx="15">
                  <c:v>10.012499999999999</c:v>
                </c:pt>
                <c:pt idx="16">
                  <c:v>9.8932000000000002</c:v>
                </c:pt>
                <c:pt idx="17">
                  <c:v>9.9848999999999997</c:v>
                </c:pt>
                <c:pt idx="18">
                  <c:v>10.1073</c:v>
                </c:pt>
                <c:pt idx="19">
                  <c:v>10.1829</c:v>
                </c:pt>
                <c:pt idx="20">
                  <c:v>10.1662</c:v>
                </c:pt>
                <c:pt idx="21">
                  <c:v>10.129200000000001</c:v>
                </c:pt>
                <c:pt idx="22">
                  <c:v>10.1456</c:v>
                </c:pt>
                <c:pt idx="23">
                  <c:v>10.0784</c:v>
                </c:pt>
                <c:pt idx="24">
                  <c:v>10.013999999999999</c:v>
                </c:pt>
                <c:pt idx="25">
                  <c:v>10.0289</c:v>
                </c:pt>
                <c:pt idx="26">
                  <c:v>10.0215</c:v>
                </c:pt>
                <c:pt idx="27">
                  <c:v>9.8092000000000006</c:v>
                </c:pt>
                <c:pt idx="28">
                  <c:v>9.8427000000000007</c:v>
                </c:pt>
                <c:pt idx="29">
                  <c:v>9.6893999999999991</c:v>
                </c:pt>
                <c:pt idx="30">
                  <c:v>9.6768000000000001</c:v>
                </c:pt>
                <c:pt idx="31">
                  <c:v>9.3040000000000003</c:v>
                </c:pt>
                <c:pt idx="32">
                  <c:v>9.2029999999999994</c:v>
                </c:pt>
                <c:pt idx="33">
                  <c:v>9.4047999999999998</c:v>
                </c:pt>
                <c:pt idx="34">
                  <c:v>9.5056999999999992</c:v>
                </c:pt>
                <c:pt idx="35">
                  <c:v>9.5373999999999999</c:v>
                </c:pt>
                <c:pt idx="36">
                  <c:v>9.3694000000000006</c:v>
                </c:pt>
                <c:pt idx="37">
                  <c:v>8.6562000000000001</c:v>
                </c:pt>
                <c:pt idx="38">
                  <c:v>8.6846999999999994</c:v>
                </c:pt>
                <c:pt idx="39">
                  <c:v>8.1742000000000008</c:v>
                </c:pt>
                <c:pt idx="40">
                  <c:v>8.1234000000000002</c:v>
                </c:pt>
                <c:pt idx="41">
                  <c:v>7.6113</c:v>
                </c:pt>
                <c:pt idx="42">
                  <c:v>7.4138000000000002</c:v>
                </c:pt>
                <c:pt idx="43">
                  <c:v>7.3419999999999996</c:v>
                </c:pt>
                <c:pt idx="44">
                  <c:v>7.2244999999999999</c:v>
                </c:pt>
                <c:pt idx="45">
                  <c:v>6.7725999999999997</c:v>
                </c:pt>
                <c:pt idx="46">
                  <c:v>6.9269999999999996</c:v>
                </c:pt>
                <c:pt idx="47">
                  <c:v>7.4325000000000001</c:v>
                </c:pt>
                <c:pt idx="48">
                  <c:v>7.4984999999999999</c:v>
                </c:pt>
                <c:pt idx="49">
                  <c:v>7.3316999999999997</c:v>
                </c:pt>
                <c:pt idx="50">
                  <c:v>7.5270999999999999</c:v>
                </c:pt>
                <c:pt idx="51">
                  <c:v>7.4574999999999996</c:v>
                </c:pt>
                <c:pt idx="52">
                  <c:v>7.4481999999999999</c:v>
                </c:pt>
                <c:pt idx="53">
                  <c:v>7.8197999999999999</c:v>
                </c:pt>
                <c:pt idx="54">
                  <c:v>7.7061999999999999</c:v>
                </c:pt>
                <c:pt idx="55">
                  <c:v>7.8766999999999996</c:v>
                </c:pt>
                <c:pt idx="56">
                  <c:v>7.6862000000000004</c:v>
                </c:pt>
                <c:pt idx="57">
                  <c:v>7.8823999999999996</c:v>
                </c:pt>
                <c:pt idx="58">
                  <c:v>7.8491</c:v>
                </c:pt>
                <c:pt idx="59">
                  <c:v>7.6875999999999998</c:v>
                </c:pt>
                <c:pt idx="60">
                  <c:v>7.6866000000000003</c:v>
                </c:pt>
                <c:pt idx="61">
                  <c:v>7.7087000000000003</c:v>
                </c:pt>
                <c:pt idx="62">
                  <c:v>7.6356000000000002</c:v>
                </c:pt>
                <c:pt idx="63">
                  <c:v>7.7172000000000001</c:v>
                </c:pt>
                <c:pt idx="64">
                  <c:v>7.7313999999999998</c:v>
                </c:pt>
                <c:pt idx="65">
                  <c:v>7.9802999999999997</c:v>
                </c:pt>
                <c:pt idx="66">
                  <c:v>7.9328000000000003</c:v>
                </c:pt>
                <c:pt idx="67">
                  <c:v>7.8906000000000001</c:v>
                </c:pt>
                <c:pt idx="68">
                  <c:v>7.7398999999999996</c:v>
                </c:pt>
                <c:pt idx="69">
                  <c:v>7.7725999999999997</c:v>
                </c:pt>
                <c:pt idx="70">
                  <c:v>7.8840000000000003</c:v>
                </c:pt>
                <c:pt idx="71">
                  <c:v>7.8944999999999999</c:v>
                </c:pt>
                <c:pt idx="72">
                  <c:v>7.9508000000000001</c:v>
                </c:pt>
                <c:pt idx="73">
                  <c:v>8.2621000000000002</c:v>
                </c:pt>
                <c:pt idx="74">
                  <c:v>8.6220999999999997</c:v>
                </c:pt>
                <c:pt idx="75">
                  <c:v>8.7132000000000005</c:v>
                </c:pt>
                <c:pt idx="76">
                  <c:v>8.8148999999999997</c:v>
                </c:pt>
                <c:pt idx="77">
                  <c:v>8.7813999999999997</c:v>
                </c:pt>
                <c:pt idx="78">
                  <c:v>8.7185000000000006</c:v>
                </c:pt>
                <c:pt idx="79">
                  <c:v>8.4835999999999991</c:v>
                </c:pt>
                <c:pt idx="80">
                  <c:v>8.3969000000000005</c:v>
                </c:pt>
                <c:pt idx="81">
                  <c:v>8.1837999999999997</c:v>
                </c:pt>
                <c:pt idx="82">
                  <c:v>8.3727999999999998</c:v>
                </c:pt>
                <c:pt idx="83">
                  <c:v>8.3933999999999997</c:v>
                </c:pt>
                <c:pt idx="84">
                  <c:v>8.3449000000000009</c:v>
                </c:pt>
                <c:pt idx="85">
                  <c:v>8.2751999999999999</c:v>
                </c:pt>
                <c:pt idx="86">
                  <c:v>8.2164000000000001</c:v>
                </c:pt>
                <c:pt idx="87">
                  <c:v>8.1033000000000008</c:v>
                </c:pt>
                <c:pt idx="88">
                  <c:v>8.1206999999999994</c:v>
                </c:pt>
                <c:pt idx="89">
                  <c:v>8.3818000000000001</c:v>
                </c:pt>
                <c:pt idx="90">
                  <c:v>8.5353999999999992</c:v>
                </c:pt>
                <c:pt idx="91">
                  <c:v>8.5145999999999997</c:v>
                </c:pt>
                <c:pt idx="92">
                  <c:v>8.5551999999999992</c:v>
                </c:pt>
                <c:pt idx="93">
                  <c:v>8.5350999999999999</c:v>
                </c:pt>
                <c:pt idx="94">
                  <c:v>8.5470000000000006</c:v>
                </c:pt>
                <c:pt idx="95">
                  <c:v>8.5653000000000006</c:v>
                </c:pt>
                <c:pt idx="96">
                  <c:v>8.5974000000000004</c:v>
                </c:pt>
                <c:pt idx="97">
                  <c:v>8.5364000000000004</c:v>
                </c:pt>
                <c:pt idx="98">
                  <c:v>8.6118000000000006</c:v>
                </c:pt>
                <c:pt idx="99">
                  <c:v>8.5122</c:v>
                </c:pt>
                <c:pt idx="100">
                  <c:v>8.5065000000000008</c:v>
                </c:pt>
                <c:pt idx="101">
                  <c:v>8.4413</c:v>
                </c:pt>
                <c:pt idx="102">
                  <c:v>8.2955000000000005</c:v>
                </c:pt>
                <c:pt idx="103">
                  <c:v>8.3510000000000009</c:v>
                </c:pt>
                <c:pt idx="104">
                  <c:v>8.4055999999999997</c:v>
                </c:pt>
                <c:pt idx="105">
                  <c:v>8.48</c:v>
                </c:pt>
                <c:pt idx="106">
                  <c:v>8.4405999999999999</c:v>
                </c:pt>
                <c:pt idx="107">
                  <c:v>8.4031000000000002</c:v>
                </c:pt>
                <c:pt idx="108">
                  <c:v>8.5099</c:v>
                </c:pt>
                <c:pt idx="109">
                  <c:v>8.4760000000000009</c:v>
                </c:pt>
                <c:pt idx="110">
                  <c:v>8.4981000000000009</c:v>
                </c:pt>
                <c:pt idx="111">
                  <c:v>8.4860000000000007</c:v>
                </c:pt>
                <c:pt idx="112">
                  <c:v>8.5458999999999996</c:v>
                </c:pt>
                <c:pt idx="113">
                  <c:v>8.6085999999999991</c:v>
                </c:pt>
                <c:pt idx="114">
                  <c:v>8.5276999999999994</c:v>
                </c:pt>
                <c:pt idx="115">
                  <c:v>8.4962</c:v>
                </c:pt>
                <c:pt idx="116">
                  <c:v>8.4789999999999992</c:v>
                </c:pt>
                <c:pt idx="117">
                  <c:v>8.4286999999999992</c:v>
                </c:pt>
                <c:pt idx="118">
                  <c:v>8.4611000000000001</c:v>
                </c:pt>
                <c:pt idx="119">
                  <c:v>8.4847000000000001</c:v>
                </c:pt>
                <c:pt idx="120">
                  <c:v>8.4591999999999992</c:v>
                </c:pt>
                <c:pt idx="121">
                  <c:v>8.3622999999999994</c:v>
                </c:pt>
                <c:pt idx="122">
                  <c:v>8.2535000000000007</c:v>
                </c:pt>
                <c:pt idx="123">
                  <c:v>8.2837999999999994</c:v>
                </c:pt>
                <c:pt idx="124">
                  <c:v>8.3175000000000008</c:v>
                </c:pt>
                <c:pt idx="125">
                  <c:v>8.2813999999999997</c:v>
                </c:pt>
                <c:pt idx="126">
                  <c:v>8.2786000000000008</c:v>
                </c:pt>
                <c:pt idx="127">
                  <c:v>8.2591999999999999</c:v>
                </c:pt>
                <c:pt idx="128">
                  <c:v>8.2555999999999994</c:v>
                </c:pt>
                <c:pt idx="129">
                  <c:v>8.2055000000000007</c:v>
                </c:pt>
                <c:pt idx="130">
                  <c:v>8.2225000000000001</c:v>
                </c:pt>
                <c:pt idx="131">
                  <c:v>8.1486999999999998</c:v>
                </c:pt>
                <c:pt idx="132">
                  <c:v>8.2254000000000005</c:v>
                </c:pt>
                <c:pt idx="133">
                  <c:v>8.1831999999999994</c:v>
                </c:pt>
                <c:pt idx="134">
                  <c:v>8.1424000000000003</c:v>
                </c:pt>
                <c:pt idx="135">
                  <c:v>8.2307000000000006</c:v>
                </c:pt>
                <c:pt idx="136">
                  <c:v>8.2929999999999993</c:v>
                </c:pt>
                <c:pt idx="137">
                  <c:v>8.2258999999999993</c:v>
                </c:pt>
                <c:pt idx="138">
                  <c:v>8.2730999999999995</c:v>
                </c:pt>
                <c:pt idx="139">
                  <c:v>8.3058999999999994</c:v>
                </c:pt>
                <c:pt idx="140">
                  <c:v>8.3069000000000006</c:v>
                </c:pt>
                <c:pt idx="141">
                  <c:v>8.2736000000000001</c:v>
                </c:pt>
                <c:pt idx="142">
                  <c:v>8.0851000000000006</c:v>
                </c:pt>
                <c:pt idx="143">
                  <c:v>8.2196999999999996</c:v>
                </c:pt>
                <c:pt idx="144">
                  <c:v>8.4724000000000004</c:v>
                </c:pt>
                <c:pt idx="145">
                  <c:v>8.4509000000000007</c:v>
                </c:pt>
                <c:pt idx="146">
                  <c:v>8.5439000000000007</c:v>
                </c:pt>
                <c:pt idx="147">
                  <c:v>8.7891999999999992</c:v>
                </c:pt>
                <c:pt idx="148">
                  <c:v>8.7606999999999999</c:v>
                </c:pt>
                <c:pt idx="149">
                  <c:v>8.9155999999999995</c:v>
                </c:pt>
                <c:pt idx="150">
                  <c:v>9.0013000000000005</c:v>
                </c:pt>
                <c:pt idx="151">
                  <c:v>8.9811999999999994</c:v>
                </c:pt>
                <c:pt idx="152">
                  <c:v>9.0442999999999998</c:v>
                </c:pt>
                <c:pt idx="153">
                  <c:v>9.1593999999999998</c:v>
                </c:pt>
                <c:pt idx="154">
                  <c:v>9.1788000000000007</c:v>
                </c:pt>
                <c:pt idx="155">
                  <c:v>9.0860000000000003</c:v>
                </c:pt>
                <c:pt idx="156">
                  <c:v>9.1183999999999994</c:v>
                </c:pt>
                <c:pt idx="157">
                  <c:v>9.1687999999999992</c:v>
                </c:pt>
                <c:pt idx="158">
                  <c:v>9.1621000000000006</c:v>
                </c:pt>
                <c:pt idx="159">
                  <c:v>9.2012999999999998</c:v>
                </c:pt>
                <c:pt idx="160">
                  <c:v>9.3744999999999994</c:v>
                </c:pt>
                <c:pt idx="161">
                  <c:v>9.3582999999999998</c:v>
                </c:pt>
                <c:pt idx="162">
                  <c:v>9.4704999999999995</c:v>
                </c:pt>
                <c:pt idx="163">
                  <c:v>9.4039000000000001</c:v>
                </c:pt>
                <c:pt idx="164">
                  <c:v>9.3303999999999991</c:v>
                </c:pt>
                <c:pt idx="165">
                  <c:v>9.2860999999999994</c:v>
                </c:pt>
                <c:pt idx="166">
                  <c:v>9.2492999999999999</c:v>
                </c:pt>
                <c:pt idx="167">
                  <c:v>9.2262000000000004</c:v>
                </c:pt>
                <c:pt idx="168">
                  <c:v>9.3313000000000006</c:v>
                </c:pt>
                <c:pt idx="169">
                  <c:v>9.3116000000000003</c:v>
                </c:pt>
                <c:pt idx="170">
                  <c:v>9.3816000000000006</c:v>
                </c:pt>
                <c:pt idx="171">
                  <c:v>9.4389000000000003</c:v>
                </c:pt>
                <c:pt idx="172">
                  <c:v>9.3663000000000007</c:v>
                </c:pt>
                <c:pt idx="173">
                  <c:v>9.4977</c:v>
                </c:pt>
                <c:pt idx="174">
                  <c:v>9.6777999999999995</c:v>
                </c:pt>
                <c:pt idx="175">
                  <c:v>9.7118000000000002</c:v>
                </c:pt>
                <c:pt idx="176">
                  <c:v>9.6523000000000003</c:v>
                </c:pt>
                <c:pt idx="177">
                  <c:v>9.6944999999999997</c:v>
                </c:pt>
                <c:pt idx="178">
                  <c:v>9.7042000000000002</c:v>
                </c:pt>
                <c:pt idx="179">
                  <c:v>9.6866000000000003</c:v>
                </c:pt>
                <c:pt idx="180">
                  <c:v>9.5814000000000004</c:v>
                </c:pt>
                <c:pt idx="181">
                  <c:v>9.6481999999999992</c:v>
                </c:pt>
                <c:pt idx="182">
                  <c:v>9.5620999999999992</c:v>
                </c:pt>
                <c:pt idx="183">
                  <c:v>9.5105000000000004</c:v>
                </c:pt>
                <c:pt idx="184">
                  <c:v>9.4016999999999999</c:v>
                </c:pt>
                <c:pt idx="185">
                  <c:v>9.2467000000000006</c:v>
                </c:pt>
                <c:pt idx="186">
                  <c:v>9.1316000000000006</c:v>
                </c:pt>
                <c:pt idx="187">
                  <c:v>9.2089999999999996</c:v>
                </c:pt>
                <c:pt idx="188">
                  <c:v>9.2910000000000004</c:v>
                </c:pt>
                <c:pt idx="189">
                  <c:v>9.3454999999999995</c:v>
                </c:pt>
                <c:pt idx="190">
                  <c:v>9.3438999999999997</c:v>
                </c:pt>
                <c:pt idx="191">
                  <c:v>9.4023000000000003</c:v>
                </c:pt>
                <c:pt idx="192">
                  <c:v>9.4321999999999999</c:v>
                </c:pt>
                <c:pt idx="193">
                  <c:v>9.4665999999999997</c:v>
                </c:pt>
                <c:pt idx="194">
                  <c:v>9.4556000000000004</c:v>
                </c:pt>
                <c:pt idx="195">
                  <c:v>9.5286000000000008</c:v>
                </c:pt>
                <c:pt idx="196">
                  <c:v>9.5160999999999998</c:v>
                </c:pt>
                <c:pt idx="197">
                  <c:v>9.4704999999999995</c:v>
                </c:pt>
                <c:pt idx="198">
                  <c:v>9.5340000000000007</c:v>
                </c:pt>
                <c:pt idx="199">
                  <c:v>9.5065000000000008</c:v>
                </c:pt>
                <c:pt idx="200">
                  <c:v>9.6166</c:v>
                </c:pt>
                <c:pt idx="201">
                  <c:v>9.7134999999999998</c:v>
                </c:pt>
                <c:pt idx="202">
                  <c:v>9.7306000000000008</c:v>
                </c:pt>
                <c:pt idx="203">
                  <c:v>9.8155999999999999</c:v>
                </c:pt>
                <c:pt idx="204">
                  <c:v>9.7436000000000007</c:v>
                </c:pt>
                <c:pt idx="205">
                  <c:v>9.8002000000000002</c:v>
                </c:pt>
                <c:pt idx="206">
                  <c:v>9.8536999999999999</c:v>
                </c:pt>
                <c:pt idx="207">
                  <c:v>9.8316999999999997</c:v>
                </c:pt>
                <c:pt idx="208">
                  <c:v>9.8457000000000008</c:v>
                </c:pt>
                <c:pt idx="209">
                  <c:v>9.8805999999999994</c:v>
                </c:pt>
                <c:pt idx="210">
                  <c:v>9.8170000000000002</c:v>
                </c:pt>
                <c:pt idx="211">
                  <c:v>9.8148999999999997</c:v>
                </c:pt>
                <c:pt idx="212">
                  <c:v>9.8335000000000008</c:v>
                </c:pt>
                <c:pt idx="213">
                  <c:v>9.9575999999999993</c:v>
                </c:pt>
                <c:pt idx="214">
                  <c:v>9.9164999999999992</c:v>
                </c:pt>
                <c:pt idx="215">
                  <c:v>9.8931000000000004</c:v>
                </c:pt>
                <c:pt idx="216">
                  <c:v>9.8597000000000001</c:v>
                </c:pt>
                <c:pt idx="217">
                  <c:v>9.8226999999999993</c:v>
                </c:pt>
                <c:pt idx="218">
                  <c:v>9.8352000000000004</c:v>
                </c:pt>
                <c:pt idx="219">
                  <c:v>9.8704999999999998</c:v>
                </c:pt>
                <c:pt idx="220">
                  <c:v>9.9229000000000003</c:v>
                </c:pt>
                <c:pt idx="221">
                  <c:v>9.8598999999999997</c:v>
                </c:pt>
                <c:pt idx="222">
                  <c:v>9.9372000000000007</c:v>
                </c:pt>
                <c:pt idx="223">
                  <c:v>9.9015000000000004</c:v>
                </c:pt>
                <c:pt idx="224">
                  <c:v>9.9001000000000001</c:v>
                </c:pt>
                <c:pt idx="225">
                  <c:v>9.9344000000000001</c:v>
                </c:pt>
                <c:pt idx="226">
                  <c:v>9.98</c:v>
                </c:pt>
                <c:pt idx="227">
                  <c:v>9.9064999999999994</c:v>
                </c:pt>
                <c:pt idx="228">
                  <c:v>9.9426000000000005</c:v>
                </c:pt>
                <c:pt idx="229">
                  <c:v>9.9357000000000006</c:v>
                </c:pt>
                <c:pt idx="230">
                  <c:v>9.9115000000000002</c:v>
                </c:pt>
                <c:pt idx="231">
                  <c:v>9.9297000000000004</c:v>
                </c:pt>
                <c:pt idx="232">
                  <c:v>9.9529999999999994</c:v>
                </c:pt>
                <c:pt idx="233">
                  <c:v>9.8991000000000007</c:v>
                </c:pt>
                <c:pt idx="234">
                  <c:v>9.9132999999999996</c:v>
                </c:pt>
                <c:pt idx="235">
                  <c:v>9.9760000000000009</c:v>
                </c:pt>
                <c:pt idx="236">
                  <c:v>9.8907000000000007</c:v>
                </c:pt>
                <c:pt idx="237">
                  <c:v>9.8415999999999997</c:v>
                </c:pt>
                <c:pt idx="238">
                  <c:v>9.8409999999999993</c:v>
                </c:pt>
                <c:pt idx="239">
                  <c:v>9.8353999999999999</c:v>
                </c:pt>
                <c:pt idx="240">
                  <c:v>9.9207000000000001</c:v>
                </c:pt>
                <c:pt idx="241">
                  <c:v>9.9733000000000001</c:v>
                </c:pt>
                <c:pt idx="242">
                  <c:v>10.0161</c:v>
                </c:pt>
                <c:pt idx="243">
                  <c:v>10.1031</c:v>
                </c:pt>
                <c:pt idx="244">
                  <c:v>10.1274</c:v>
                </c:pt>
                <c:pt idx="245">
                  <c:v>10.138</c:v>
                </c:pt>
                <c:pt idx="246">
                  <c:v>10.086399999999999</c:v>
                </c:pt>
                <c:pt idx="247">
                  <c:v>10.124000000000001</c:v>
                </c:pt>
                <c:pt idx="248">
                  <c:v>10.137</c:v>
                </c:pt>
                <c:pt idx="249">
                  <c:v>10.1623</c:v>
                </c:pt>
                <c:pt idx="250">
                  <c:v>10.178699999999999</c:v>
                </c:pt>
                <c:pt idx="251">
                  <c:v>10.118</c:v>
                </c:pt>
                <c:pt idx="252">
                  <c:v>10.102600000000001</c:v>
                </c:pt>
                <c:pt idx="253">
                  <c:v>10.0837</c:v>
                </c:pt>
                <c:pt idx="254">
                  <c:v>10.0732</c:v>
                </c:pt>
                <c:pt idx="255">
                  <c:v>10.130599999999999</c:v>
                </c:pt>
                <c:pt idx="256">
                  <c:v>10.1187</c:v>
                </c:pt>
                <c:pt idx="257">
                  <c:v>10.145200000000001</c:v>
                </c:pt>
                <c:pt idx="258">
                  <c:v>10.1279</c:v>
                </c:pt>
                <c:pt idx="259">
                  <c:v>10.2286</c:v>
                </c:pt>
                <c:pt idx="260">
                  <c:v>10.234</c:v>
                </c:pt>
                <c:pt idx="261">
                  <c:v>10.251799999999999</c:v>
                </c:pt>
                <c:pt idx="262">
                  <c:v>10.186999999999999</c:v>
                </c:pt>
                <c:pt idx="263">
                  <c:v>10.229900000000001</c:v>
                </c:pt>
                <c:pt idx="264">
                  <c:v>10.2392</c:v>
                </c:pt>
                <c:pt idx="265">
                  <c:v>10.2614</c:v>
                </c:pt>
                <c:pt idx="266">
                  <c:v>10.2052</c:v>
                </c:pt>
                <c:pt idx="267">
                  <c:v>10.220000000000001</c:v>
                </c:pt>
                <c:pt idx="268">
                  <c:v>10.2491</c:v>
                </c:pt>
                <c:pt idx="269">
                  <c:v>10.1037</c:v>
                </c:pt>
                <c:pt idx="270">
                  <c:v>10.270799999999999</c:v>
                </c:pt>
                <c:pt idx="271">
                  <c:v>10.192</c:v>
                </c:pt>
                <c:pt idx="272">
                  <c:v>10.1599</c:v>
                </c:pt>
                <c:pt idx="273">
                  <c:v>10.180400000000001</c:v>
                </c:pt>
                <c:pt idx="274">
                  <c:v>10.118600000000001</c:v>
                </c:pt>
                <c:pt idx="275">
                  <c:v>10.1861</c:v>
                </c:pt>
                <c:pt idx="276">
                  <c:v>10.300800000000001</c:v>
                </c:pt>
                <c:pt idx="277">
                  <c:v>10.377700000000001</c:v>
                </c:pt>
                <c:pt idx="278">
                  <c:v>10.438499999999999</c:v>
                </c:pt>
                <c:pt idx="279">
                  <c:v>10.467000000000001</c:v>
                </c:pt>
                <c:pt idx="280">
                  <c:v>10.555899999999999</c:v>
                </c:pt>
                <c:pt idx="281">
                  <c:v>10.4984</c:v>
                </c:pt>
                <c:pt idx="282">
                  <c:v>10.5639</c:v>
                </c:pt>
                <c:pt idx="283">
                  <c:v>10.559100000000001</c:v>
                </c:pt>
                <c:pt idx="284">
                  <c:v>10.4595</c:v>
                </c:pt>
                <c:pt idx="285">
                  <c:v>10.4598</c:v>
                </c:pt>
                <c:pt idx="286">
                  <c:v>10.4214</c:v>
                </c:pt>
                <c:pt idx="287">
                  <c:v>10.307</c:v>
                </c:pt>
                <c:pt idx="288">
                  <c:v>10.3119</c:v>
                </c:pt>
                <c:pt idx="289">
                  <c:v>10.2704</c:v>
                </c:pt>
                <c:pt idx="290">
                  <c:v>10.335000000000001</c:v>
                </c:pt>
                <c:pt idx="291">
                  <c:v>10.275399999999999</c:v>
                </c:pt>
                <c:pt idx="292">
                  <c:v>10.319000000000001</c:v>
                </c:pt>
                <c:pt idx="293">
                  <c:v>10.456</c:v>
                </c:pt>
                <c:pt idx="294">
                  <c:v>10.487</c:v>
                </c:pt>
                <c:pt idx="295">
                  <c:v>10.4735</c:v>
                </c:pt>
                <c:pt idx="296">
                  <c:v>10.459</c:v>
                </c:pt>
                <c:pt idx="297">
                  <c:v>10.523099999999999</c:v>
                </c:pt>
                <c:pt idx="298">
                  <c:v>10.5265</c:v>
                </c:pt>
                <c:pt idx="299">
                  <c:v>10.4877</c:v>
                </c:pt>
                <c:pt idx="300">
                  <c:v>10.5716</c:v>
                </c:pt>
                <c:pt idx="301">
                  <c:v>10.6868</c:v>
                </c:pt>
                <c:pt idx="302">
                  <c:v>10.7476</c:v>
                </c:pt>
                <c:pt idx="303">
                  <c:v>10.757400000000001</c:v>
                </c:pt>
                <c:pt idx="304">
                  <c:v>10.786899999999999</c:v>
                </c:pt>
                <c:pt idx="305">
                  <c:v>10.8658</c:v>
                </c:pt>
                <c:pt idx="306">
                  <c:v>11.099600000000001</c:v>
                </c:pt>
                <c:pt idx="307">
                  <c:v>11.096500000000001</c:v>
                </c:pt>
                <c:pt idx="308">
                  <c:v>11.3506</c:v>
                </c:pt>
                <c:pt idx="309">
                  <c:v>11.299200000000001</c:v>
                </c:pt>
                <c:pt idx="310">
                  <c:v>11.3369</c:v>
                </c:pt>
                <c:pt idx="311">
                  <c:v>11.1889</c:v>
                </c:pt>
                <c:pt idx="312">
                  <c:v>11.194100000000001</c:v>
                </c:pt>
                <c:pt idx="313">
                  <c:v>11.247400000000001</c:v>
                </c:pt>
                <c:pt idx="314">
                  <c:v>11.189500000000001</c:v>
                </c:pt>
                <c:pt idx="315">
                  <c:v>11.1906</c:v>
                </c:pt>
                <c:pt idx="316">
                  <c:v>11.265700000000001</c:v>
                </c:pt>
                <c:pt idx="317">
                  <c:v>11.308400000000001</c:v>
                </c:pt>
                <c:pt idx="318">
                  <c:v>11.1815</c:v>
                </c:pt>
                <c:pt idx="319">
                  <c:v>11.145799999999999</c:v>
                </c:pt>
                <c:pt idx="320">
                  <c:v>11.141299999999999</c:v>
                </c:pt>
                <c:pt idx="321">
                  <c:v>11.1356</c:v>
                </c:pt>
                <c:pt idx="322">
                  <c:v>11.1225</c:v>
                </c:pt>
                <c:pt idx="323">
                  <c:v>11.129200000000001</c:v>
                </c:pt>
                <c:pt idx="324">
                  <c:v>11.0497</c:v>
                </c:pt>
                <c:pt idx="325">
                  <c:v>11.1957</c:v>
                </c:pt>
                <c:pt idx="326">
                  <c:v>11.2004</c:v>
                </c:pt>
                <c:pt idx="327">
                  <c:v>11.308999999999999</c:v>
                </c:pt>
                <c:pt idx="328">
                  <c:v>11.2029</c:v>
                </c:pt>
                <c:pt idx="329">
                  <c:v>11.131500000000001</c:v>
                </c:pt>
                <c:pt idx="330">
                  <c:v>10.950100000000001</c:v>
                </c:pt>
                <c:pt idx="331">
                  <c:v>10.992000000000001</c:v>
                </c:pt>
                <c:pt idx="332">
                  <c:v>11.0274</c:v>
                </c:pt>
                <c:pt idx="333">
                  <c:v>10.949</c:v>
                </c:pt>
                <c:pt idx="334">
                  <c:v>11.000500000000001</c:v>
                </c:pt>
                <c:pt idx="335">
                  <c:v>10.9727</c:v>
                </c:pt>
                <c:pt idx="336">
                  <c:v>11.0075</c:v>
                </c:pt>
                <c:pt idx="337">
                  <c:v>10.916600000000001</c:v>
                </c:pt>
                <c:pt idx="338">
                  <c:v>10.911899999999999</c:v>
                </c:pt>
                <c:pt idx="339">
                  <c:v>10.885199999999999</c:v>
                </c:pt>
                <c:pt idx="340">
                  <c:v>10.946999999999999</c:v>
                </c:pt>
                <c:pt idx="341">
                  <c:v>10.9252</c:v>
                </c:pt>
                <c:pt idx="342">
                  <c:v>10.892099999999999</c:v>
                </c:pt>
                <c:pt idx="343">
                  <c:v>10.9367</c:v>
                </c:pt>
                <c:pt idx="344">
                  <c:v>10.975</c:v>
                </c:pt>
                <c:pt idx="345">
                  <c:v>10.9887</c:v>
                </c:pt>
                <c:pt idx="346">
                  <c:v>11.005100000000001</c:v>
                </c:pt>
                <c:pt idx="347">
                  <c:v>10.9391</c:v>
                </c:pt>
                <c:pt idx="348">
                  <c:v>11.0654</c:v>
                </c:pt>
                <c:pt idx="349">
                  <c:v>10.977600000000001</c:v>
                </c:pt>
                <c:pt idx="350">
                  <c:v>11.0344</c:v>
                </c:pt>
                <c:pt idx="351">
                  <c:v>11.1347</c:v>
                </c:pt>
                <c:pt idx="352">
                  <c:v>11.165100000000001</c:v>
                </c:pt>
                <c:pt idx="353">
                  <c:v>11.1098</c:v>
                </c:pt>
                <c:pt idx="354">
                  <c:v>11.225</c:v>
                </c:pt>
                <c:pt idx="355">
                  <c:v>11.1852</c:v>
                </c:pt>
                <c:pt idx="356">
                  <c:v>11.1724</c:v>
                </c:pt>
                <c:pt idx="357">
                  <c:v>11.0762</c:v>
                </c:pt>
                <c:pt idx="358">
                  <c:v>11.0412</c:v>
                </c:pt>
                <c:pt idx="359">
                  <c:v>11.005000000000001</c:v>
                </c:pt>
                <c:pt idx="360">
                  <c:v>11.088100000000001</c:v>
                </c:pt>
                <c:pt idx="361">
                  <c:v>11.003</c:v>
                </c:pt>
                <c:pt idx="362">
                  <c:v>11.025499999999999</c:v>
                </c:pt>
                <c:pt idx="363">
                  <c:v>11.0947</c:v>
                </c:pt>
                <c:pt idx="364">
                  <c:v>11.134</c:v>
                </c:pt>
                <c:pt idx="365">
                  <c:v>11.28</c:v>
                </c:pt>
                <c:pt idx="366">
                  <c:v>11.3203</c:v>
                </c:pt>
                <c:pt idx="367">
                  <c:v>11.4193</c:v>
                </c:pt>
                <c:pt idx="368">
                  <c:v>11.3817</c:v>
                </c:pt>
                <c:pt idx="369">
                  <c:v>11.372999999999999</c:v>
                </c:pt>
                <c:pt idx="370">
                  <c:v>11.238</c:v>
                </c:pt>
                <c:pt idx="371">
                  <c:v>11.1951</c:v>
                </c:pt>
                <c:pt idx="372">
                  <c:v>11.216200000000001</c:v>
                </c:pt>
                <c:pt idx="373">
                  <c:v>11.168200000000001</c:v>
                </c:pt>
                <c:pt idx="374">
                  <c:v>11.153</c:v>
                </c:pt>
                <c:pt idx="375">
                  <c:v>11.126899999999999</c:v>
                </c:pt>
                <c:pt idx="376">
                  <c:v>10.9726</c:v>
                </c:pt>
                <c:pt idx="377">
                  <c:v>11.048400000000001</c:v>
                </c:pt>
                <c:pt idx="378">
                  <c:v>10.9369</c:v>
                </c:pt>
                <c:pt idx="379">
                  <c:v>10.92</c:v>
                </c:pt>
                <c:pt idx="380">
                  <c:v>10.787800000000001</c:v>
                </c:pt>
                <c:pt idx="381">
                  <c:v>10.712899999999999</c:v>
                </c:pt>
                <c:pt idx="382">
                  <c:v>10.816800000000001</c:v>
                </c:pt>
                <c:pt idx="383">
                  <c:v>10.981999999999999</c:v>
                </c:pt>
                <c:pt idx="384">
                  <c:v>11.0572</c:v>
                </c:pt>
                <c:pt idx="385">
                  <c:v>11.0604</c:v>
                </c:pt>
                <c:pt idx="386">
                  <c:v>11.119300000000001</c:v>
                </c:pt>
                <c:pt idx="387">
                  <c:v>11.214700000000001</c:v>
                </c:pt>
                <c:pt idx="388">
                  <c:v>11.251200000000001</c:v>
                </c:pt>
                <c:pt idx="389">
                  <c:v>11.3445</c:v>
                </c:pt>
                <c:pt idx="390">
                  <c:v>11.3355</c:v>
                </c:pt>
                <c:pt idx="391">
                  <c:v>11.3858</c:v>
                </c:pt>
                <c:pt idx="392">
                  <c:v>11.430199999999999</c:v>
                </c:pt>
                <c:pt idx="393">
                  <c:v>11.4093</c:v>
                </c:pt>
                <c:pt idx="394">
                  <c:v>11.495799999999999</c:v>
                </c:pt>
                <c:pt idx="395">
                  <c:v>11.451000000000001</c:v>
                </c:pt>
                <c:pt idx="396">
                  <c:v>11.404999999999999</c:v>
                </c:pt>
                <c:pt idx="397">
                  <c:v>11.384</c:v>
                </c:pt>
                <c:pt idx="398">
                  <c:v>11.446199999999999</c:v>
                </c:pt>
                <c:pt idx="399">
                  <c:v>11.3125</c:v>
                </c:pt>
                <c:pt idx="400">
                  <c:v>11.3583</c:v>
                </c:pt>
                <c:pt idx="401">
                  <c:v>11.2293</c:v>
                </c:pt>
                <c:pt idx="402">
                  <c:v>11.0731</c:v>
                </c:pt>
                <c:pt idx="403">
                  <c:v>11.1624</c:v>
                </c:pt>
                <c:pt idx="404">
                  <c:v>11.238300000000001</c:v>
                </c:pt>
                <c:pt idx="405">
                  <c:v>11.2677</c:v>
                </c:pt>
                <c:pt idx="406">
                  <c:v>11.181100000000001</c:v>
                </c:pt>
                <c:pt idx="407">
                  <c:v>11.307600000000001</c:v>
                </c:pt>
                <c:pt idx="408">
                  <c:v>11.2883</c:v>
                </c:pt>
                <c:pt idx="409">
                  <c:v>11.3238</c:v>
                </c:pt>
                <c:pt idx="410">
                  <c:v>10.9697</c:v>
                </c:pt>
                <c:pt idx="411">
                  <c:v>11.0024</c:v>
                </c:pt>
                <c:pt idx="412">
                  <c:v>10.745200000000001</c:v>
                </c:pt>
                <c:pt idx="413">
                  <c:v>10.676</c:v>
                </c:pt>
                <c:pt idx="414">
                  <c:v>10.7014</c:v>
                </c:pt>
                <c:pt idx="415">
                  <c:v>10.823700000000001</c:v>
                </c:pt>
                <c:pt idx="416">
                  <c:v>10.729200000000001</c:v>
                </c:pt>
                <c:pt idx="417">
                  <c:v>10.7034</c:v>
                </c:pt>
                <c:pt idx="418">
                  <c:v>10.6434</c:v>
                </c:pt>
                <c:pt idx="419">
                  <c:v>10.601100000000001</c:v>
                </c:pt>
                <c:pt idx="420">
                  <c:v>10.642300000000001</c:v>
                </c:pt>
                <c:pt idx="421">
                  <c:v>10.821899999999999</c:v>
                </c:pt>
                <c:pt idx="422">
                  <c:v>10.9274</c:v>
                </c:pt>
                <c:pt idx="423">
                  <c:v>10.8827</c:v>
                </c:pt>
                <c:pt idx="424">
                  <c:v>10.847200000000001</c:v>
                </c:pt>
                <c:pt idx="425">
                  <c:v>10.894299999999999</c:v>
                </c:pt>
                <c:pt idx="426">
                  <c:v>10.847099999999999</c:v>
                </c:pt>
                <c:pt idx="427">
                  <c:v>10.7843</c:v>
                </c:pt>
                <c:pt idx="428">
                  <c:v>10.6303</c:v>
                </c:pt>
                <c:pt idx="429">
                  <c:v>10.6297</c:v>
                </c:pt>
                <c:pt idx="430">
                  <c:v>10.616300000000001</c:v>
                </c:pt>
                <c:pt idx="431">
                  <c:v>10.6501</c:v>
                </c:pt>
                <c:pt idx="432">
                  <c:v>10.633599999999999</c:v>
                </c:pt>
                <c:pt idx="433">
                  <c:v>10.651899999999999</c:v>
                </c:pt>
                <c:pt idx="434">
                  <c:v>10.6388</c:v>
                </c:pt>
                <c:pt idx="435">
                  <c:v>10.620900000000001</c:v>
                </c:pt>
                <c:pt idx="436">
                  <c:v>10.5901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1A-4078-B81A-F49FB92AE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'B-ASIA'!$G$10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'B-ASIA'!$G$11:$G$447</c:f>
              <c:numCache>
                <c:formatCode>General</c:formatCode>
                <c:ptCount val="437"/>
                <c:pt idx="0">
                  <c:v>12.697100000000001</c:v>
                </c:pt>
                <c:pt idx="1">
                  <c:v>12.814165346243074</c:v>
                </c:pt>
                <c:pt idx="2">
                  <c:v>12.936713099987895</c:v>
                </c:pt>
                <c:pt idx="3">
                  <c:v>13.037398071898361</c:v>
                </c:pt>
                <c:pt idx="4">
                  <c:v>13.147225818043621</c:v>
                </c:pt>
                <c:pt idx="5">
                  <c:v>13.130637491211086</c:v>
                </c:pt>
                <c:pt idx="6">
                  <c:v>13.015817440569029</c:v>
                </c:pt>
                <c:pt idx="7">
                  <c:v>13.040456891325281</c:v>
                </c:pt>
                <c:pt idx="8">
                  <c:v>12.924197393949507</c:v>
                </c:pt>
                <c:pt idx="9">
                  <c:v>12.88886984068543</c:v>
                </c:pt>
                <c:pt idx="10">
                  <c:v>13.038424685071941</c:v>
                </c:pt>
                <c:pt idx="11">
                  <c:v>12.823232775486295</c:v>
                </c:pt>
                <c:pt idx="12">
                  <c:v>12.942833662623913</c:v>
                </c:pt>
                <c:pt idx="13">
                  <c:v>12.971182004378454</c:v>
                </c:pt>
                <c:pt idx="14">
                  <c:v>12.862407935128898</c:v>
                </c:pt>
                <c:pt idx="15">
                  <c:v>12.616414361118162</c:v>
                </c:pt>
                <c:pt idx="16">
                  <c:v>12.766754123888603</c:v>
                </c:pt>
                <c:pt idx="17">
                  <c:v>12.620531036483644</c:v>
                </c:pt>
                <c:pt idx="18">
                  <c:v>12.527929888667295</c:v>
                </c:pt>
                <c:pt idx="19">
                  <c:v>12.47528249783587</c:v>
                </c:pt>
                <c:pt idx="20">
                  <c:v>12.525643202517795</c:v>
                </c:pt>
                <c:pt idx="21">
                  <c:v>12.557500422815993</c:v>
                </c:pt>
                <c:pt idx="22">
                  <c:v>12.859421417330516</c:v>
                </c:pt>
                <c:pt idx="23">
                  <c:v>13.002796700808007</c:v>
                </c:pt>
                <c:pt idx="24">
                  <c:v>13.145352539975983</c:v>
                </c:pt>
                <c:pt idx="25">
                  <c:v>13.200576395745893</c:v>
                </c:pt>
                <c:pt idx="26">
                  <c:v>13.089773055539213</c:v>
                </c:pt>
                <c:pt idx="27">
                  <c:v>13.100187907718226</c:v>
                </c:pt>
                <c:pt idx="28">
                  <c:v>12.935652874855984</c:v>
                </c:pt>
                <c:pt idx="29">
                  <c:v>12.94099910266023</c:v>
                </c:pt>
                <c:pt idx="30">
                  <c:v>12.932749630182853</c:v>
                </c:pt>
                <c:pt idx="31">
                  <c:v>12.935623196991289</c:v>
                </c:pt>
                <c:pt idx="32">
                  <c:v>12.666169997985005</c:v>
                </c:pt>
                <c:pt idx="33">
                  <c:v>12.459473082355682</c:v>
                </c:pt>
                <c:pt idx="34">
                  <c:v>12.418505230570974</c:v>
                </c:pt>
                <c:pt idx="35">
                  <c:v>12.669201081032938</c:v>
                </c:pt>
                <c:pt idx="36">
                  <c:v>12.812296007364678</c:v>
                </c:pt>
                <c:pt idx="37">
                  <c:v>13.057348529259112</c:v>
                </c:pt>
                <c:pt idx="38">
                  <c:v>12.782774372071284</c:v>
                </c:pt>
                <c:pt idx="39">
                  <c:v>12.924768846326122</c:v>
                </c:pt>
                <c:pt idx="40">
                  <c:v>13.032229404014112</c:v>
                </c:pt>
                <c:pt idx="41">
                  <c:v>12.991962755732706</c:v>
                </c:pt>
                <c:pt idx="42">
                  <c:v>13.097861070776677</c:v>
                </c:pt>
                <c:pt idx="43">
                  <c:v>13.262077005207512</c:v>
                </c:pt>
                <c:pt idx="44">
                  <c:v>13.500747342405523</c:v>
                </c:pt>
                <c:pt idx="45">
                  <c:v>13.59068661524396</c:v>
                </c:pt>
                <c:pt idx="46">
                  <c:v>13.601398275255367</c:v>
                </c:pt>
                <c:pt idx="47">
                  <c:v>13.60215760508896</c:v>
                </c:pt>
                <c:pt idx="48">
                  <c:v>13.668402111372815</c:v>
                </c:pt>
                <c:pt idx="49">
                  <c:v>13.547726521521133</c:v>
                </c:pt>
                <c:pt idx="50">
                  <c:v>13.568911283169227</c:v>
                </c:pt>
                <c:pt idx="51">
                  <c:v>13.522376764991076</c:v>
                </c:pt>
                <c:pt idx="52">
                  <c:v>13.234874824232852</c:v>
                </c:pt>
                <c:pt idx="53">
                  <c:v>13.200733317689354</c:v>
                </c:pt>
                <c:pt idx="54">
                  <c:v>13.023324633622201</c:v>
                </c:pt>
                <c:pt idx="55">
                  <c:v>13.245523613731507</c:v>
                </c:pt>
                <c:pt idx="56">
                  <c:v>13.324025957100414</c:v>
                </c:pt>
                <c:pt idx="57">
                  <c:v>13.123580705120183</c:v>
                </c:pt>
                <c:pt idx="58">
                  <c:v>13.067961309961003</c:v>
                </c:pt>
                <c:pt idx="59">
                  <c:v>12.924940600232029</c:v>
                </c:pt>
                <c:pt idx="60">
                  <c:v>13.062081940491177</c:v>
                </c:pt>
                <c:pt idx="61">
                  <c:v>13.082418035289768</c:v>
                </c:pt>
                <c:pt idx="62">
                  <c:v>13.061050787121792</c:v>
                </c:pt>
                <c:pt idx="63">
                  <c:v>13.165853086091607</c:v>
                </c:pt>
                <c:pt idx="64">
                  <c:v>13.100900883438587</c:v>
                </c:pt>
                <c:pt idx="65">
                  <c:v>13.237380967980318</c:v>
                </c:pt>
                <c:pt idx="66">
                  <c:v>13.198233702222741</c:v>
                </c:pt>
                <c:pt idx="67">
                  <c:v>13.213416549918833</c:v>
                </c:pt>
                <c:pt idx="68">
                  <c:v>13.049897682644971</c:v>
                </c:pt>
                <c:pt idx="69">
                  <c:v>13.105564402724166</c:v>
                </c:pt>
                <c:pt idx="70">
                  <c:v>13.028509872786563</c:v>
                </c:pt>
                <c:pt idx="71">
                  <c:v>13.145261053915325</c:v>
                </c:pt>
                <c:pt idx="72">
                  <c:v>13.764086410063658</c:v>
                </c:pt>
                <c:pt idx="73">
                  <c:v>13.438299640281118</c:v>
                </c:pt>
                <c:pt idx="74">
                  <c:v>13.439927433472688</c:v>
                </c:pt>
                <c:pt idx="75">
                  <c:v>13.549213468837811</c:v>
                </c:pt>
                <c:pt idx="76">
                  <c:v>13.515630618714189</c:v>
                </c:pt>
                <c:pt idx="77">
                  <c:v>13.477685710765405</c:v>
                </c:pt>
                <c:pt idx="78">
                  <c:v>13.450810555676313</c:v>
                </c:pt>
                <c:pt idx="79">
                  <c:v>13.420639778796192</c:v>
                </c:pt>
                <c:pt idx="80">
                  <c:v>13.34564048579711</c:v>
                </c:pt>
                <c:pt idx="81">
                  <c:v>13.052273283176312</c:v>
                </c:pt>
                <c:pt idx="82">
                  <c:v>13.174586597284403</c:v>
                </c:pt>
                <c:pt idx="83">
                  <c:v>13.083207898425346</c:v>
                </c:pt>
                <c:pt idx="84">
                  <c:v>13.039565365725705</c:v>
                </c:pt>
                <c:pt idx="85">
                  <c:v>13.04178261023632</c:v>
                </c:pt>
                <c:pt idx="86">
                  <c:v>13.147693374564984</c:v>
                </c:pt>
                <c:pt idx="87">
                  <c:v>13.134490770297448</c:v>
                </c:pt>
                <c:pt idx="88">
                  <c:v>13.116410721257971</c:v>
                </c:pt>
                <c:pt idx="89">
                  <c:v>13.496267042181866</c:v>
                </c:pt>
                <c:pt idx="90">
                  <c:v>13.499472253495753</c:v>
                </c:pt>
                <c:pt idx="91">
                  <c:v>13.653813449104103</c:v>
                </c:pt>
                <c:pt idx="92">
                  <c:v>13.567783673667401</c:v>
                </c:pt>
                <c:pt idx="93">
                  <c:v>13.928292053160696</c:v>
                </c:pt>
                <c:pt idx="94">
                  <c:v>14.296461683840002</c:v>
                </c:pt>
                <c:pt idx="95">
                  <c:v>14.443640563799026</c:v>
                </c:pt>
                <c:pt idx="96">
                  <c:v>14.042718074826379</c:v>
                </c:pt>
                <c:pt idx="97">
                  <c:v>14.034795918684551</c:v>
                </c:pt>
                <c:pt idx="98">
                  <c:v>14.165722693595889</c:v>
                </c:pt>
                <c:pt idx="99">
                  <c:v>14.263958538404875</c:v>
                </c:pt>
                <c:pt idx="100">
                  <c:v>14.743865581085259</c:v>
                </c:pt>
                <c:pt idx="101">
                  <c:v>14.783522955095073</c:v>
                </c:pt>
                <c:pt idx="102">
                  <c:v>14.447583423546195</c:v>
                </c:pt>
                <c:pt idx="103">
                  <c:v>14.616819839637252</c:v>
                </c:pt>
                <c:pt idx="104">
                  <c:v>14.676108387779916</c:v>
                </c:pt>
                <c:pt idx="105">
                  <c:v>14.917672681391819</c:v>
                </c:pt>
                <c:pt idx="106">
                  <c:v>15.174462614269201</c:v>
                </c:pt>
                <c:pt idx="107">
                  <c:v>15.386623484434894</c:v>
                </c:pt>
                <c:pt idx="108">
                  <c:v>15.550616524018261</c:v>
                </c:pt>
                <c:pt idx="109">
                  <c:v>15.510748886074701</c:v>
                </c:pt>
                <c:pt idx="110">
                  <c:v>15.5977648990125</c:v>
                </c:pt>
                <c:pt idx="111">
                  <c:v>15.634110051954115</c:v>
                </c:pt>
                <c:pt idx="112">
                  <c:v>15.773682439417687</c:v>
                </c:pt>
                <c:pt idx="113">
                  <c:v>15.814788926442855</c:v>
                </c:pt>
                <c:pt idx="114">
                  <c:v>15.885914657182461</c:v>
                </c:pt>
                <c:pt idx="115">
                  <c:v>16.013454994497987</c:v>
                </c:pt>
                <c:pt idx="116">
                  <c:v>16.039042161142845</c:v>
                </c:pt>
                <c:pt idx="117">
                  <c:v>16.285917188398876</c:v>
                </c:pt>
                <c:pt idx="118">
                  <c:v>16.367893158977793</c:v>
                </c:pt>
                <c:pt idx="119">
                  <c:v>16.056173009561796</c:v>
                </c:pt>
                <c:pt idx="120">
                  <c:v>16.039500232797867</c:v>
                </c:pt>
                <c:pt idx="121">
                  <c:v>15.807494424090013</c:v>
                </c:pt>
                <c:pt idx="122">
                  <c:v>15.708602594806548</c:v>
                </c:pt>
                <c:pt idx="123">
                  <c:v>15.715530047098529</c:v>
                </c:pt>
                <c:pt idx="124">
                  <c:v>15.433856089407215</c:v>
                </c:pt>
                <c:pt idx="125">
                  <c:v>15.203102912559133</c:v>
                </c:pt>
                <c:pt idx="126">
                  <c:v>15.064247646962473</c:v>
                </c:pt>
                <c:pt idx="127">
                  <c:v>14.89378821198145</c:v>
                </c:pt>
                <c:pt idx="128">
                  <c:v>14.624419133581938</c:v>
                </c:pt>
                <c:pt idx="129">
                  <c:v>14.566596528903686</c:v>
                </c:pt>
                <c:pt idx="130">
                  <c:v>14.385577578896505</c:v>
                </c:pt>
                <c:pt idx="131">
                  <c:v>14.464073887604139</c:v>
                </c:pt>
                <c:pt idx="132">
                  <c:v>14.418931245239412</c:v>
                </c:pt>
                <c:pt idx="133">
                  <c:v>14.310383235201307</c:v>
                </c:pt>
                <c:pt idx="134">
                  <c:v>14.481806462145217</c:v>
                </c:pt>
                <c:pt idx="135">
                  <c:v>14.362824247907319</c:v>
                </c:pt>
                <c:pt idx="136">
                  <c:v>14.43969713553072</c:v>
                </c:pt>
                <c:pt idx="137">
                  <c:v>14.675563059167036</c:v>
                </c:pt>
                <c:pt idx="138">
                  <c:v>14.570375324667813</c:v>
                </c:pt>
                <c:pt idx="139">
                  <c:v>14.686440944972327</c:v>
                </c:pt>
                <c:pt idx="140">
                  <c:v>14.77590307190121</c:v>
                </c:pt>
                <c:pt idx="141">
                  <c:v>15.47621960100494</c:v>
                </c:pt>
                <c:pt idx="142">
                  <c:v>15.095075831914961</c:v>
                </c:pt>
                <c:pt idx="143">
                  <c:v>15.077574598989848</c:v>
                </c:pt>
                <c:pt idx="144">
                  <c:v>14.853692840039397</c:v>
                </c:pt>
                <c:pt idx="145">
                  <c:v>14.849093412118618</c:v>
                </c:pt>
                <c:pt idx="146">
                  <c:v>14.843596405431796</c:v>
                </c:pt>
                <c:pt idx="147">
                  <c:v>14.969426830356074</c:v>
                </c:pt>
                <c:pt idx="148">
                  <c:v>14.812486828649504</c:v>
                </c:pt>
                <c:pt idx="149">
                  <c:v>15.103563020976647</c:v>
                </c:pt>
                <c:pt idx="150">
                  <c:v>15.230015070854662</c:v>
                </c:pt>
                <c:pt idx="151">
                  <c:v>15.2782990373145</c:v>
                </c:pt>
                <c:pt idx="152">
                  <c:v>15.21493497658825</c:v>
                </c:pt>
                <c:pt idx="153">
                  <c:v>15.223380725733756</c:v>
                </c:pt>
                <c:pt idx="154">
                  <c:v>15.084659416176974</c:v>
                </c:pt>
                <c:pt idx="155">
                  <c:v>15.275857844014512</c:v>
                </c:pt>
                <c:pt idx="156">
                  <c:v>15.285125358324752</c:v>
                </c:pt>
                <c:pt idx="157">
                  <c:v>15.317726881396416</c:v>
                </c:pt>
                <c:pt idx="158">
                  <c:v>15.22669210989949</c:v>
                </c:pt>
                <c:pt idx="159">
                  <c:v>15.65072430852593</c:v>
                </c:pt>
                <c:pt idx="160">
                  <c:v>16.129499940628744</c:v>
                </c:pt>
                <c:pt idx="161">
                  <c:v>16.247821404578332</c:v>
                </c:pt>
                <c:pt idx="162">
                  <c:v>15.978234281880166</c:v>
                </c:pt>
                <c:pt idx="163">
                  <c:v>16.175425112077605</c:v>
                </c:pt>
                <c:pt idx="164">
                  <c:v>16.026446792805565</c:v>
                </c:pt>
                <c:pt idx="165">
                  <c:v>16.034012800095045</c:v>
                </c:pt>
                <c:pt idx="166">
                  <c:v>16.11825463722397</c:v>
                </c:pt>
                <c:pt idx="167">
                  <c:v>15.980215904787517</c:v>
                </c:pt>
                <c:pt idx="168">
                  <c:v>16.332083715335425</c:v>
                </c:pt>
                <c:pt idx="169">
                  <c:v>16.185316189483604</c:v>
                </c:pt>
                <c:pt idx="170">
                  <c:v>16.291957033426819</c:v>
                </c:pt>
                <c:pt idx="171">
                  <c:v>16.215088020202359</c:v>
                </c:pt>
                <c:pt idx="172">
                  <c:v>16.126914791809622</c:v>
                </c:pt>
                <c:pt idx="173">
                  <c:v>15.925202655329809</c:v>
                </c:pt>
                <c:pt idx="174">
                  <c:v>15.855435356910572</c:v>
                </c:pt>
                <c:pt idx="175">
                  <c:v>16.383420891454641</c:v>
                </c:pt>
                <c:pt idx="176">
                  <c:v>16.079846331222438</c:v>
                </c:pt>
                <c:pt idx="177">
                  <c:v>16.000377108977879</c:v>
                </c:pt>
                <c:pt idx="178">
                  <c:v>15.975709699799419</c:v>
                </c:pt>
                <c:pt idx="179">
                  <c:v>16.081037364259814</c:v>
                </c:pt>
                <c:pt idx="180">
                  <c:v>16.336742929370292</c:v>
                </c:pt>
                <c:pt idx="181">
                  <c:v>16.103534449968418</c:v>
                </c:pt>
                <c:pt idx="182">
                  <c:v>16.280397414171802</c:v>
                </c:pt>
                <c:pt idx="183">
                  <c:v>16.702983955183186</c:v>
                </c:pt>
                <c:pt idx="184">
                  <c:v>16.53924872343627</c:v>
                </c:pt>
                <c:pt idx="185">
                  <c:v>16.320838160775882</c:v>
                </c:pt>
                <c:pt idx="186">
                  <c:v>16.136068067745171</c:v>
                </c:pt>
                <c:pt idx="187">
                  <c:v>16.183399838553562</c:v>
                </c:pt>
                <c:pt idx="188">
                  <c:v>16.391843003130088</c:v>
                </c:pt>
                <c:pt idx="189">
                  <c:v>16.473078870086159</c:v>
                </c:pt>
                <c:pt idx="190">
                  <c:v>16.237452135144931</c:v>
                </c:pt>
                <c:pt idx="191">
                  <c:v>16.043712948912578</c:v>
                </c:pt>
                <c:pt idx="192">
                  <c:v>16.110863604763487</c:v>
                </c:pt>
                <c:pt idx="193">
                  <c:v>16.261723945776467</c:v>
                </c:pt>
                <c:pt idx="194">
                  <c:v>16.045033200412341</c:v>
                </c:pt>
                <c:pt idx="195">
                  <c:v>16.296118829196271</c:v>
                </c:pt>
                <c:pt idx="196">
                  <c:v>16.447363029918062</c:v>
                </c:pt>
                <c:pt idx="197">
                  <c:v>16.634997991551391</c:v>
                </c:pt>
                <c:pt idx="198">
                  <c:v>16.827952892545309</c:v>
                </c:pt>
                <c:pt idx="199">
                  <c:v>16.694808533565475</c:v>
                </c:pt>
                <c:pt idx="200">
                  <c:v>16.787696858772946</c:v>
                </c:pt>
                <c:pt idx="201">
                  <c:v>17.237243204994915</c:v>
                </c:pt>
                <c:pt idx="202">
                  <c:v>17.207716097194574</c:v>
                </c:pt>
                <c:pt idx="203">
                  <c:v>17.28365097361992</c:v>
                </c:pt>
                <c:pt idx="204">
                  <c:v>17.383554177689</c:v>
                </c:pt>
                <c:pt idx="205">
                  <c:v>17.419680497384622</c:v>
                </c:pt>
                <c:pt idx="206">
                  <c:v>17.450308032701368</c:v>
                </c:pt>
                <c:pt idx="207">
                  <c:v>17.47472121928606</c:v>
                </c:pt>
                <c:pt idx="208">
                  <c:v>17.541238508672365</c:v>
                </c:pt>
                <c:pt idx="209">
                  <c:v>17.49668340495414</c:v>
                </c:pt>
                <c:pt idx="210">
                  <c:v>17.495548531173835</c:v>
                </c:pt>
                <c:pt idx="211">
                  <c:v>17.629727071491889</c:v>
                </c:pt>
                <c:pt idx="212">
                  <c:v>17.804105360769245</c:v>
                </c:pt>
                <c:pt idx="213">
                  <c:v>17.941625762680516</c:v>
                </c:pt>
                <c:pt idx="214">
                  <c:v>17.961916216266438</c:v>
                </c:pt>
                <c:pt idx="215">
                  <c:v>18.023063673611244</c:v>
                </c:pt>
                <c:pt idx="216">
                  <c:v>18.399430457152697</c:v>
                </c:pt>
                <c:pt idx="217">
                  <c:v>18.29963940127092</c:v>
                </c:pt>
                <c:pt idx="218">
                  <c:v>18.185063677212327</c:v>
                </c:pt>
                <c:pt idx="219">
                  <c:v>18.173677764851234</c:v>
                </c:pt>
                <c:pt idx="220">
                  <c:v>18.417894722067874</c:v>
                </c:pt>
                <c:pt idx="221">
                  <c:v>18.357995342317157</c:v>
                </c:pt>
                <c:pt idx="222">
                  <c:v>18.83452242347084</c:v>
                </c:pt>
                <c:pt idx="223">
                  <c:v>19.019131571653762</c:v>
                </c:pt>
                <c:pt idx="224">
                  <c:v>18.512636741686979</c:v>
                </c:pt>
                <c:pt idx="225">
                  <c:v>18.78983990691804</c:v>
                </c:pt>
                <c:pt idx="226">
                  <c:v>18.865437043484388</c:v>
                </c:pt>
                <c:pt idx="227">
                  <c:v>18.898191698378564</c:v>
                </c:pt>
                <c:pt idx="228">
                  <c:v>19.032144142857454</c:v>
                </c:pt>
                <c:pt idx="229">
                  <c:v>18.904052793133452</c:v>
                </c:pt>
                <c:pt idx="230">
                  <c:v>18.933081106344769</c:v>
                </c:pt>
                <c:pt idx="231">
                  <c:v>19.03864599615455</c:v>
                </c:pt>
                <c:pt idx="232">
                  <c:v>18.938154117564697</c:v>
                </c:pt>
                <c:pt idx="233">
                  <c:v>18.514105130103946</c:v>
                </c:pt>
                <c:pt idx="234">
                  <c:v>18.724098048462231</c:v>
                </c:pt>
                <c:pt idx="235">
                  <c:v>18.99030927086708</c:v>
                </c:pt>
                <c:pt idx="236">
                  <c:v>18.990112927459812</c:v>
                </c:pt>
                <c:pt idx="237">
                  <c:v>19.290612216683982</c:v>
                </c:pt>
                <c:pt idx="238">
                  <c:v>19.202181759293719</c:v>
                </c:pt>
                <c:pt idx="239">
                  <c:v>19.178752041877615</c:v>
                </c:pt>
                <c:pt idx="240">
                  <c:v>18.732271169547424</c:v>
                </c:pt>
                <c:pt idx="241">
                  <c:v>19.127983592326228</c:v>
                </c:pt>
                <c:pt idx="242">
                  <c:v>19.334766557346207</c:v>
                </c:pt>
                <c:pt idx="243">
                  <c:v>19.433657535348491</c:v>
                </c:pt>
                <c:pt idx="244">
                  <c:v>19.828756191919862</c:v>
                </c:pt>
                <c:pt idx="245">
                  <c:v>19.336277497867957</c:v>
                </c:pt>
                <c:pt idx="246">
                  <c:v>19.22707927222006</c:v>
                </c:pt>
                <c:pt idx="247">
                  <c:v>19.124735946514043</c:v>
                </c:pt>
                <c:pt idx="248">
                  <c:v>19.257928103033851</c:v>
                </c:pt>
                <c:pt idx="249">
                  <c:v>19.151516406029813</c:v>
                </c:pt>
                <c:pt idx="250">
                  <c:v>18.981532050494689</c:v>
                </c:pt>
                <c:pt idx="251">
                  <c:v>18.993753323415785</c:v>
                </c:pt>
                <c:pt idx="252">
                  <c:v>18.877472751306662</c:v>
                </c:pt>
                <c:pt idx="253">
                  <c:v>19.094176732594221</c:v>
                </c:pt>
                <c:pt idx="254">
                  <c:v>18.951606063730242</c:v>
                </c:pt>
                <c:pt idx="255">
                  <c:v>18.576777195043519</c:v>
                </c:pt>
                <c:pt idx="256">
                  <c:v>18.34620436997476</c:v>
                </c:pt>
                <c:pt idx="257">
                  <c:v>18.500849265205154</c:v>
                </c:pt>
                <c:pt idx="258">
                  <c:v>18.701742737028571</c:v>
                </c:pt>
                <c:pt idx="259">
                  <c:v>18.83900915509988</c:v>
                </c:pt>
                <c:pt idx="260">
                  <c:v>18.673307729110505</c:v>
                </c:pt>
                <c:pt idx="261">
                  <c:v>18.528962395365216</c:v>
                </c:pt>
                <c:pt idx="262">
                  <c:v>18.196322896889608</c:v>
                </c:pt>
                <c:pt idx="263">
                  <c:v>18.314279828286313</c:v>
                </c:pt>
                <c:pt idx="264">
                  <c:v>18.581366966494969</c:v>
                </c:pt>
                <c:pt idx="265">
                  <c:v>18.596837149646355</c:v>
                </c:pt>
                <c:pt idx="266">
                  <c:v>18.792111925028085</c:v>
                </c:pt>
                <c:pt idx="267">
                  <c:v>18.797996660412814</c:v>
                </c:pt>
                <c:pt idx="268">
                  <c:v>18.777122682588491</c:v>
                </c:pt>
                <c:pt idx="269">
                  <c:v>19.099355505736501</c:v>
                </c:pt>
                <c:pt idx="270">
                  <c:v>19.269271149091669</c:v>
                </c:pt>
                <c:pt idx="271">
                  <c:v>19.282754897201105</c:v>
                </c:pt>
                <c:pt idx="272">
                  <c:v>19.445516685952818</c:v>
                </c:pt>
                <c:pt idx="273">
                  <c:v>19.398991551411775</c:v>
                </c:pt>
                <c:pt idx="274">
                  <c:v>19.149691903647525</c:v>
                </c:pt>
                <c:pt idx="275">
                  <c:v>19.568436122776532</c:v>
                </c:pt>
                <c:pt idx="276">
                  <c:v>19.722894363799359</c:v>
                </c:pt>
                <c:pt idx="277">
                  <c:v>19.849312939455611</c:v>
                </c:pt>
                <c:pt idx="278">
                  <c:v>19.821015765661034</c:v>
                </c:pt>
                <c:pt idx="279">
                  <c:v>19.963980225499807</c:v>
                </c:pt>
                <c:pt idx="280">
                  <c:v>20.111250690383944</c:v>
                </c:pt>
                <c:pt idx="281">
                  <c:v>20.483193733887411</c:v>
                </c:pt>
                <c:pt idx="282">
                  <c:v>20.25454551627875</c:v>
                </c:pt>
                <c:pt idx="283">
                  <c:v>20.508002102148339</c:v>
                </c:pt>
                <c:pt idx="284">
                  <c:v>20.593151481215045</c:v>
                </c:pt>
                <c:pt idx="285">
                  <c:v>20.783121215601419</c:v>
                </c:pt>
                <c:pt idx="286">
                  <c:v>21.119381981592547</c:v>
                </c:pt>
                <c:pt idx="287">
                  <c:v>21.086196342926264</c:v>
                </c:pt>
                <c:pt idx="288">
                  <c:v>21.032920694155141</c:v>
                </c:pt>
                <c:pt idx="289">
                  <c:v>20.786910511489758</c:v>
                </c:pt>
                <c:pt idx="290">
                  <c:v>20.538411603817099</c:v>
                </c:pt>
                <c:pt idx="291">
                  <c:v>20.41030297475891</c:v>
                </c:pt>
                <c:pt idx="292">
                  <c:v>20.201279377678357</c:v>
                </c:pt>
                <c:pt idx="293">
                  <c:v>20.589478099827232</c:v>
                </c:pt>
                <c:pt idx="294">
                  <c:v>21.042000230004557</c:v>
                </c:pt>
                <c:pt idx="295">
                  <c:v>21.259942114019591</c:v>
                </c:pt>
                <c:pt idx="296">
                  <c:v>21.402144359788441</c:v>
                </c:pt>
                <c:pt idx="297">
                  <c:v>21.637800139580246</c:v>
                </c:pt>
                <c:pt idx="298">
                  <c:v>22.04686375533667</c:v>
                </c:pt>
                <c:pt idx="299">
                  <c:v>22.114121100171509</c:v>
                </c:pt>
                <c:pt idx="300">
                  <c:v>21.919142878463433</c:v>
                </c:pt>
                <c:pt idx="301">
                  <c:v>22.480534493020357</c:v>
                </c:pt>
                <c:pt idx="302">
                  <c:v>23.528213100919444</c:v>
                </c:pt>
                <c:pt idx="303">
                  <c:v>23.545912337285756</c:v>
                </c:pt>
                <c:pt idx="304">
                  <c:v>23.75176858760971</c:v>
                </c:pt>
                <c:pt idx="305">
                  <c:v>23.997747298553879</c:v>
                </c:pt>
                <c:pt idx="306">
                  <c:v>23.777512261875255</c:v>
                </c:pt>
                <c:pt idx="307">
                  <c:v>23.018457925088928</c:v>
                </c:pt>
                <c:pt idx="308">
                  <c:v>23.503852573942922</c:v>
                </c:pt>
                <c:pt idx="309">
                  <c:v>23.271589655963879</c:v>
                </c:pt>
                <c:pt idx="310">
                  <c:v>22.934694378744776</c:v>
                </c:pt>
                <c:pt idx="311">
                  <c:v>22.899481686762929</c:v>
                </c:pt>
                <c:pt idx="312">
                  <c:v>22.78657441327714</c:v>
                </c:pt>
                <c:pt idx="313">
                  <c:v>22.565163292085543</c:v>
                </c:pt>
                <c:pt idx="314">
                  <c:v>22.902371909046163</c:v>
                </c:pt>
                <c:pt idx="315">
                  <c:v>22.291157589407035</c:v>
                </c:pt>
                <c:pt idx="316">
                  <c:v>22.254761409274785</c:v>
                </c:pt>
                <c:pt idx="317">
                  <c:v>21.979427090652095</c:v>
                </c:pt>
                <c:pt idx="318">
                  <c:v>22.153129144135644</c:v>
                </c:pt>
                <c:pt idx="319">
                  <c:v>22.201482936901932</c:v>
                </c:pt>
                <c:pt idx="320">
                  <c:v>22.570339537944918</c:v>
                </c:pt>
                <c:pt idx="321">
                  <c:v>23.059410042104766</c:v>
                </c:pt>
                <c:pt idx="322">
                  <c:v>22.895385115853188</c:v>
                </c:pt>
                <c:pt idx="323">
                  <c:v>22.733569167229042</c:v>
                </c:pt>
                <c:pt idx="324">
                  <c:v>23.002163796489164</c:v>
                </c:pt>
                <c:pt idx="325">
                  <c:v>22.942571266342757</c:v>
                </c:pt>
                <c:pt idx="326">
                  <c:v>23.254365031010554</c:v>
                </c:pt>
                <c:pt idx="327">
                  <c:v>23.224986467086943</c:v>
                </c:pt>
                <c:pt idx="328">
                  <c:v>23.874394524256658</c:v>
                </c:pt>
                <c:pt idx="329">
                  <c:v>23.727863147026142</c:v>
                </c:pt>
                <c:pt idx="330">
                  <c:v>23.618802833980272</c:v>
                </c:pt>
                <c:pt idx="331">
                  <c:v>23.394176601085917</c:v>
                </c:pt>
                <c:pt idx="332">
                  <c:v>23.553867577905258</c:v>
                </c:pt>
                <c:pt idx="333">
                  <c:v>23.126449856445152</c:v>
                </c:pt>
                <c:pt idx="334">
                  <c:v>23.064680238052134</c:v>
                </c:pt>
                <c:pt idx="335">
                  <c:v>22.995515966543483</c:v>
                </c:pt>
                <c:pt idx="336">
                  <c:v>22.60693731162004</c:v>
                </c:pt>
                <c:pt idx="337">
                  <c:v>22.976004578571576</c:v>
                </c:pt>
                <c:pt idx="338">
                  <c:v>23.156912621180023</c:v>
                </c:pt>
                <c:pt idx="339">
                  <c:v>23.277560152186417</c:v>
                </c:pt>
                <c:pt idx="340">
                  <c:v>23.204708969318769</c:v>
                </c:pt>
                <c:pt idx="341">
                  <c:v>23.317529212128377</c:v>
                </c:pt>
                <c:pt idx="342">
                  <c:v>23.373394587097259</c:v>
                </c:pt>
                <c:pt idx="343">
                  <c:v>23.591047917991236</c:v>
                </c:pt>
                <c:pt idx="344">
                  <c:v>23.668677286231681</c:v>
                </c:pt>
                <c:pt idx="345">
                  <c:v>23.65376685709418</c:v>
                </c:pt>
                <c:pt idx="346">
                  <c:v>23.682848644223281</c:v>
                </c:pt>
                <c:pt idx="347">
                  <c:v>23.677085750380943</c:v>
                </c:pt>
                <c:pt idx="348">
                  <c:v>23.312885396967232</c:v>
                </c:pt>
                <c:pt idx="349">
                  <c:v>23.068605331458432</c:v>
                </c:pt>
                <c:pt idx="350">
                  <c:v>23.109270387144399</c:v>
                </c:pt>
                <c:pt idx="351">
                  <c:v>23.155479224155879</c:v>
                </c:pt>
                <c:pt idx="352">
                  <c:v>23.595938930629647</c:v>
                </c:pt>
                <c:pt idx="353">
                  <c:v>23.554094655773074</c:v>
                </c:pt>
                <c:pt idx="354">
                  <c:v>23.420999312108261</c:v>
                </c:pt>
                <c:pt idx="355">
                  <c:v>23.467523246283797</c:v>
                </c:pt>
                <c:pt idx="356">
                  <c:v>23.302336381685802</c:v>
                </c:pt>
                <c:pt idx="357">
                  <c:v>24.056378621360935</c:v>
                </c:pt>
                <c:pt idx="358">
                  <c:v>24.127097748318317</c:v>
                </c:pt>
                <c:pt idx="359">
                  <c:v>24.179533764153529</c:v>
                </c:pt>
                <c:pt idx="360">
                  <c:v>23.870030763625625</c:v>
                </c:pt>
                <c:pt idx="361">
                  <c:v>23.676846576871515</c:v>
                </c:pt>
                <c:pt idx="362">
                  <c:v>23.986648514357263</c:v>
                </c:pt>
                <c:pt idx="363">
                  <c:v>24.04914961693882</c:v>
                </c:pt>
                <c:pt idx="364">
                  <c:v>24.486025227163356</c:v>
                </c:pt>
                <c:pt idx="365">
                  <c:v>24.176727016266007</c:v>
                </c:pt>
                <c:pt idx="366">
                  <c:v>23.977259243594389</c:v>
                </c:pt>
                <c:pt idx="367">
                  <c:v>24.053183222141005</c:v>
                </c:pt>
                <c:pt idx="368">
                  <c:v>24.251497484930553</c:v>
                </c:pt>
                <c:pt idx="369">
                  <c:v>24.621760993820022</c:v>
                </c:pt>
                <c:pt idx="370">
                  <c:v>24.385054708814206</c:v>
                </c:pt>
                <c:pt idx="371">
                  <c:v>24.436796351161192</c:v>
                </c:pt>
                <c:pt idx="372">
                  <c:v>24.399740527227287</c:v>
                </c:pt>
                <c:pt idx="373">
                  <c:v>24.347957743226864</c:v>
                </c:pt>
                <c:pt idx="374">
                  <c:v>23.730383867808108</c:v>
                </c:pt>
                <c:pt idx="375">
                  <c:v>24.073152164316678</c:v>
                </c:pt>
                <c:pt idx="376">
                  <c:v>23.543490399684902</c:v>
                </c:pt>
                <c:pt idx="377">
                  <c:v>23.290010083998759</c:v>
                </c:pt>
                <c:pt idx="378">
                  <c:v>23.247781541888163</c:v>
                </c:pt>
                <c:pt idx="379">
                  <c:v>23.395818332350316</c:v>
                </c:pt>
                <c:pt idx="380">
                  <c:v>23.801244913977818</c:v>
                </c:pt>
                <c:pt idx="381">
                  <c:v>23.873022659796089</c:v>
                </c:pt>
                <c:pt idx="382">
                  <c:v>23.977360367141351</c:v>
                </c:pt>
                <c:pt idx="383">
                  <c:v>23.697357989906006</c:v>
                </c:pt>
                <c:pt idx="384">
                  <c:v>23.683906601054531</c:v>
                </c:pt>
                <c:pt idx="385">
                  <c:v>23.936414204278062</c:v>
                </c:pt>
                <c:pt idx="386">
                  <c:v>23.849769269287254</c:v>
                </c:pt>
                <c:pt idx="387">
                  <c:v>24.02583074549262</c:v>
                </c:pt>
                <c:pt idx="388">
                  <c:v>23.975158673830791</c:v>
                </c:pt>
                <c:pt idx="389">
                  <c:v>23.749992113207512</c:v>
                </c:pt>
                <c:pt idx="390">
                  <c:v>23.775605880287269</c:v>
                </c:pt>
                <c:pt idx="391">
                  <c:v>23.956664057860191</c:v>
                </c:pt>
                <c:pt idx="392">
                  <c:v>23.695698210151278</c:v>
                </c:pt>
                <c:pt idx="393">
                  <c:v>23.908633798708017</c:v>
                </c:pt>
                <c:pt idx="394">
                  <c:v>23.969112248995376</c:v>
                </c:pt>
                <c:pt idx="395">
                  <c:v>24.048297604029852</c:v>
                </c:pt>
                <c:pt idx="396">
                  <c:v>24.348749721374826</c:v>
                </c:pt>
                <c:pt idx="397">
                  <c:v>24.524305774518879</c:v>
                </c:pt>
                <c:pt idx="398">
                  <c:v>24.549070802160294</c:v>
                </c:pt>
                <c:pt idx="399">
                  <c:v>23.491860118036676</c:v>
                </c:pt>
                <c:pt idx="400">
                  <c:v>23.643072083311882</c:v>
                </c:pt>
                <c:pt idx="401">
                  <c:v>22.857936369755279</c:v>
                </c:pt>
                <c:pt idx="402">
                  <c:v>22.923026851422026</c:v>
                </c:pt>
                <c:pt idx="403">
                  <c:v>22.984136041751213</c:v>
                </c:pt>
                <c:pt idx="404">
                  <c:v>23.011673746154756</c:v>
                </c:pt>
                <c:pt idx="405">
                  <c:v>23.008583084521579</c:v>
                </c:pt>
                <c:pt idx="406">
                  <c:v>23.560446138938971</c:v>
                </c:pt>
                <c:pt idx="407">
                  <c:v>23.52281914341016</c:v>
                </c:pt>
                <c:pt idx="408">
                  <c:v>23.755569289132488</c:v>
                </c:pt>
                <c:pt idx="409">
                  <c:v>23.673861500679948</c:v>
                </c:pt>
                <c:pt idx="410">
                  <c:v>22.907150572456171</c:v>
                </c:pt>
                <c:pt idx="411">
                  <c:v>23.249013622888317</c:v>
                </c:pt>
                <c:pt idx="412">
                  <c:v>23.537351944034352</c:v>
                </c:pt>
                <c:pt idx="413">
                  <c:v>23.115560220251769</c:v>
                </c:pt>
                <c:pt idx="414">
                  <c:v>23.351759861829347</c:v>
                </c:pt>
                <c:pt idx="415">
                  <c:v>23.483286840121707</c:v>
                </c:pt>
                <c:pt idx="416">
                  <c:v>23.488070456545636</c:v>
                </c:pt>
                <c:pt idx="417">
                  <c:v>23.337978526335874</c:v>
                </c:pt>
                <c:pt idx="418">
                  <c:v>23.183322376607222</c:v>
                </c:pt>
                <c:pt idx="419">
                  <c:v>23.167579414933108</c:v>
                </c:pt>
                <c:pt idx="420">
                  <c:v>23.298024791609659</c:v>
                </c:pt>
                <c:pt idx="421">
                  <c:v>23.330821475382024</c:v>
                </c:pt>
                <c:pt idx="422">
                  <c:v>23.836467136638841</c:v>
                </c:pt>
                <c:pt idx="423">
                  <c:v>24.076195123310267</c:v>
                </c:pt>
                <c:pt idx="424">
                  <c:v>24.436127656469591</c:v>
                </c:pt>
                <c:pt idx="425">
                  <c:v>24.624938447247537</c:v>
                </c:pt>
                <c:pt idx="426">
                  <c:v>24.667612176574359</c:v>
                </c:pt>
                <c:pt idx="427">
                  <c:v>24.832859636637242</c:v>
                </c:pt>
                <c:pt idx="428">
                  <c:v>24.661587939027932</c:v>
                </c:pt>
                <c:pt idx="429">
                  <c:v>24.640454074252077</c:v>
                </c:pt>
                <c:pt idx="430">
                  <c:v>24.65114561698368</c:v>
                </c:pt>
                <c:pt idx="431">
                  <c:v>24.845242047417255</c:v>
                </c:pt>
                <c:pt idx="432">
                  <c:v>24.722573787250816</c:v>
                </c:pt>
                <c:pt idx="433">
                  <c:v>25.521306012519357</c:v>
                </c:pt>
                <c:pt idx="434">
                  <c:v>25.567271309687566</c:v>
                </c:pt>
                <c:pt idx="435">
                  <c:v>25.376858028632004</c:v>
                </c:pt>
                <c:pt idx="436">
                  <c:v>25.793760376096724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4-4C51-896D-544ABE566BC3}"/>
            </c:ext>
          </c:extLst>
        </c:ser>
        <c:ser>
          <c:idx val="1"/>
          <c:order val="1"/>
          <c:tx>
            <c:strRef>
              <c:f>'B-ASIA'!$B$10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'B-ASIA'!$B$11:$B$447</c:f>
              <c:numCache>
                <c:formatCode>General</c:formatCode>
                <c:ptCount val="437"/>
                <c:pt idx="0">
                  <c:v>12.697100000000001</c:v>
                </c:pt>
                <c:pt idx="1">
                  <c:v>12.735099999999999</c:v>
                </c:pt>
                <c:pt idx="2">
                  <c:v>12.5938</c:v>
                </c:pt>
                <c:pt idx="3">
                  <c:v>12.6578</c:v>
                </c:pt>
                <c:pt idx="4">
                  <c:v>12.6044</c:v>
                </c:pt>
                <c:pt idx="5">
                  <c:v>12.7902</c:v>
                </c:pt>
                <c:pt idx="6">
                  <c:v>12.8634</c:v>
                </c:pt>
                <c:pt idx="7">
                  <c:v>12.933400000000001</c:v>
                </c:pt>
                <c:pt idx="8">
                  <c:v>12.986599999999999</c:v>
                </c:pt>
                <c:pt idx="9">
                  <c:v>12.9076</c:v>
                </c:pt>
                <c:pt idx="10">
                  <c:v>12.925599999999999</c:v>
                </c:pt>
                <c:pt idx="11">
                  <c:v>12.9795</c:v>
                </c:pt>
                <c:pt idx="12">
                  <c:v>12.7895</c:v>
                </c:pt>
                <c:pt idx="13">
                  <c:v>12.8263</c:v>
                </c:pt>
                <c:pt idx="14">
                  <c:v>12.7073</c:v>
                </c:pt>
                <c:pt idx="15">
                  <c:v>12.0543</c:v>
                </c:pt>
                <c:pt idx="16">
                  <c:v>11.9156</c:v>
                </c:pt>
                <c:pt idx="17">
                  <c:v>12.186400000000001</c:v>
                </c:pt>
                <c:pt idx="18">
                  <c:v>12.3057</c:v>
                </c:pt>
                <c:pt idx="19">
                  <c:v>12.536199999999999</c:v>
                </c:pt>
                <c:pt idx="20">
                  <c:v>12.4557</c:v>
                </c:pt>
                <c:pt idx="21">
                  <c:v>12.468999999999999</c:v>
                </c:pt>
                <c:pt idx="22">
                  <c:v>12.5884</c:v>
                </c:pt>
                <c:pt idx="23">
                  <c:v>12.612500000000001</c:v>
                </c:pt>
                <c:pt idx="24">
                  <c:v>12.422499999999999</c:v>
                </c:pt>
                <c:pt idx="25">
                  <c:v>12.4594</c:v>
                </c:pt>
                <c:pt idx="26">
                  <c:v>12.4457</c:v>
                </c:pt>
                <c:pt idx="27">
                  <c:v>11.9137</c:v>
                </c:pt>
                <c:pt idx="28">
                  <c:v>11.951499999999999</c:v>
                </c:pt>
                <c:pt idx="29">
                  <c:v>11.817299999999999</c:v>
                </c:pt>
                <c:pt idx="30">
                  <c:v>11.776300000000001</c:v>
                </c:pt>
                <c:pt idx="31">
                  <c:v>11.3855</c:v>
                </c:pt>
                <c:pt idx="32">
                  <c:v>11.258699999999999</c:v>
                </c:pt>
                <c:pt idx="33">
                  <c:v>11.4941</c:v>
                </c:pt>
                <c:pt idx="34">
                  <c:v>11.5509</c:v>
                </c:pt>
                <c:pt idx="35">
                  <c:v>11.652100000000001</c:v>
                </c:pt>
                <c:pt idx="36">
                  <c:v>11.382199999999999</c:v>
                </c:pt>
                <c:pt idx="37">
                  <c:v>10.7407</c:v>
                </c:pt>
                <c:pt idx="38">
                  <c:v>10.739100000000001</c:v>
                </c:pt>
                <c:pt idx="39">
                  <c:v>10.1876</c:v>
                </c:pt>
                <c:pt idx="40">
                  <c:v>10.2804</c:v>
                </c:pt>
                <c:pt idx="41">
                  <c:v>9.3262999999999998</c:v>
                </c:pt>
                <c:pt idx="42">
                  <c:v>9.33</c:v>
                </c:pt>
                <c:pt idx="43">
                  <c:v>8.9864999999999995</c:v>
                </c:pt>
                <c:pt idx="44">
                  <c:v>9.1928999999999998</c:v>
                </c:pt>
                <c:pt idx="45">
                  <c:v>8.6913</c:v>
                </c:pt>
                <c:pt idx="46">
                  <c:v>9.1853999999999996</c:v>
                </c:pt>
                <c:pt idx="47">
                  <c:v>9.5338999999999992</c:v>
                </c:pt>
                <c:pt idx="48">
                  <c:v>9.7149000000000001</c:v>
                </c:pt>
                <c:pt idx="49">
                  <c:v>9.5434000000000001</c:v>
                </c:pt>
                <c:pt idx="50">
                  <c:v>9.6928000000000001</c:v>
                </c:pt>
                <c:pt idx="51">
                  <c:v>9.5054999999999996</c:v>
                </c:pt>
                <c:pt idx="52">
                  <c:v>9.5569000000000006</c:v>
                </c:pt>
                <c:pt idx="53">
                  <c:v>10.212300000000001</c:v>
                </c:pt>
                <c:pt idx="54">
                  <c:v>9.9893999999999998</c:v>
                </c:pt>
                <c:pt idx="55">
                  <c:v>10.2781</c:v>
                </c:pt>
                <c:pt idx="56">
                  <c:v>10.291700000000001</c:v>
                </c:pt>
                <c:pt idx="57">
                  <c:v>10.603300000000001</c:v>
                </c:pt>
                <c:pt idx="58">
                  <c:v>10.492699999999999</c:v>
                </c:pt>
                <c:pt idx="59">
                  <c:v>10.268800000000001</c:v>
                </c:pt>
                <c:pt idx="60">
                  <c:v>10.237299999999999</c:v>
                </c:pt>
                <c:pt idx="61">
                  <c:v>10.31</c:v>
                </c:pt>
                <c:pt idx="62">
                  <c:v>10.2395</c:v>
                </c:pt>
                <c:pt idx="63">
                  <c:v>10.3666</c:v>
                </c:pt>
                <c:pt idx="64">
                  <c:v>10.5166</c:v>
                </c:pt>
                <c:pt idx="65">
                  <c:v>10.585900000000001</c:v>
                </c:pt>
                <c:pt idx="66">
                  <c:v>10.457800000000001</c:v>
                </c:pt>
                <c:pt idx="67">
                  <c:v>10.527799999999999</c:v>
                </c:pt>
                <c:pt idx="68">
                  <c:v>10.402699999999999</c:v>
                </c:pt>
                <c:pt idx="69">
                  <c:v>10.4392</c:v>
                </c:pt>
                <c:pt idx="70">
                  <c:v>10.716799999999999</c:v>
                </c:pt>
                <c:pt idx="71">
                  <c:v>10.763199999999999</c:v>
                </c:pt>
                <c:pt idx="72">
                  <c:v>10.5764</c:v>
                </c:pt>
                <c:pt idx="73">
                  <c:v>10.984</c:v>
                </c:pt>
                <c:pt idx="74">
                  <c:v>11.3712</c:v>
                </c:pt>
                <c:pt idx="75">
                  <c:v>11.484500000000001</c:v>
                </c:pt>
                <c:pt idx="76">
                  <c:v>11.619899999999999</c:v>
                </c:pt>
                <c:pt idx="77">
                  <c:v>11.639799999999999</c:v>
                </c:pt>
                <c:pt idx="78">
                  <c:v>11.6663</c:v>
                </c:pt>
                <c:pt idx="79">
                  <c:v>11.481199999999999</c:v>
                </c:pt>
                <c:pt idx="80">
                  <c:v>11.3666</c:v>
                </c:pt>
                <c:pt idx="81">
                  <c:v>11.022</c:v>
                </c:pt>
                <c:pt idx="82">
                  <c:v>11.3749</c:v>
                </c:pt>
                <c:pt idx="83">
                  <c:v>11.4047</c:v>
                </c:pt>
                <c:pt idx="84">
                  <c:v>11.4343</c:v>
                </c:pt>
                <c:pt idx="85">
                  <c:v>11.490600000000001</c:v>
                </c:pt>
                <c:pt idx="86">
                  <c:v>11.673</c:v>
                </c:pt>
                <c:pt idx="87">
                  <c:v>11.45</c:v>
                </c:pt>
                <c:pt idx="88">
                  <c:v>11.477399999999999</c:v>
                </c:pt>
                <c:pt idx="89">
                  <c:v>11.752800000000001</c:v>
                </c:pt>
                <c:pt idx="90">
                  <c:v>12.315799999999999</c:v>
                </c:pt>
                <c:pt idx="91">
                  <c:v>12.4628</c:v>
                </c:pt>
                <c:pt idx="92">
                  <c:v>12.401199999999999</c:v>
                </c:pt>
                <c:pt idx="93">
                  <c:v>12.3225</c:v>
                </c:pt>
                <c:pt idx="94">
                  <c:v>12.223100000000001</c:v>
                </c:pt>
                <c:pt idx="95">
                  <c:v>12.252800000000001</c:v>
                </c:pt>
                <c:pt idx="96">
                  <c:v>12.5715</c:v>
                </c:pt>
                <c:pt idx="97">
                  <c:v>12.5555</c:v>
                </c:pt>
                <c:pt idx="98">
                  <c:v>12.559799999999999</c:v>
                </c:pt>
                <c:pt idx="99">
                  <c:v>12.382099999999999</c:v>
                </c:pt>
                <c:pt idx="100">
                  <c:v>12.6187</c:v>
                </c:pt>
                <c:pt idx="101">
                  <c:v>12.5802</c:v>
                </c:pt>
                <c:pt idx="102">
                  <c:v>12.493499999999999</c:v>
                </c:pt>
                <c:pt idx="103">
                  <c:v>12.7057</c:v>
                </c:pt>
                <c:pt idx="104">
                  <c:v>12.826000000000001</c:v>
                </c:pt>
                <c:pt idx="105">
                  <c:v>12.9071</c:v>
                </c:pt>
                <c:pt idx="106">
                  <c:v>12.795</c:v>
                </c:pt>
                <c:pt idx="107">
                  <c:v>12.844799999999999</c:v>
                </c:pt>
                <c:pt idx="108">
                  <c:v>12.999599999999999</c:v>
                </c:pt>
                <c:pt idx="109">
                  <c:v>12.917400000000001</c:v>
                </c:pt>
                <c:pt idx="110">
                  <c:v>12.9194</c:v>
                </c:pt>
                <c:pt idx="111">
                  <c:v>12.922800000000001</c:v>
                </c:pt>
                <c:pt idx="112">
                  <c:v>12.9726</c:v>
                </c:pt>
                <c:pt idx="113">
                  <c:v>13.0976</c:v>
                </c:pt>
                <c:pt idx="114">
                  <c:v>13.1768</c:v>
                </c:pt>
                <c:pt idx="115">
                  <c:v>13.1585</c:v>
                </c:pt>
                <c:pt idx="116">
                  <c:v>13.181800000000001</c:v>
                </c:pt>
                <c:pt idx="117">
                  <c:v>13.039199999999999</c:v>
                </c:pt>
                <c:pt idx="118">
                  <c:v>13.1</c:v>
                </c:pt>
                <c:pt idx="119">
                  <c:v>13.2135</c:v>
                </c:pt>
                <c:pt idx="120">
                  <c:v>12.9361</c:v>
                </c:pt>
                <c:pt idx="121">
                  <c:v>12.7737</c:v>
                </c:pt>
                <c:pt idx="122">
                  <c:v>12.8565</c:v>
                </c:pt>
                <c:pt idx="123">
                  <c:v>12.8209</c:v>
                </c:pt>
                <c:pt idx="124">
                  <c:v>12.980399999999999</c:v>
                </c:pt>
                <c:pt idx="125">
                  <c:v>13.1454</c:v>
                </c:pt>
                <c:pt idx="126">
                  <c:v>13.0123</c:v>
                </c:pt>
                <c:pt idx="127">
                  <c:v>13.0701</c:v>
                </c:pt>
                <c:pt idx="128">
                  <c:v>12.875299999999999</c:v>
                </c:pt>
                <c:pt idx="129">
                  <c:v>12.8062</c:v>
                </c:pt>
                <c:pt idx="130">
                  <c:v>12.7852</c:v>
                </c:pt>
                <c:pt idx="131">
                  <c:v>12.5007</c:v>
                </c:pt>
                <c:pt idx="132">
                  <c:v>12.7142</c:v>
                </c:pt>
                <c:pt idx="133">
                  <c:v>12.7287</c:v>
                </c:pt>
                <c:pt idx="134">
                  <c:v>12.7126</c:v>
                </c:pt>
                <c:pt idx="135">
                  <c:v>13.260199999999999</c:v>
                </c:pt>
                <c:pt idx="136">
                  <c:v>13.4871</c:v>
                </c:pt>
                <c:pt idx="137">
                  <c:v>13.274699999999999</c:v>
                </c:pt>
                <c:pt idx="138">
                  <c:v>13.428800000000001</c:v>
                </c:pt>
                <c:pt idx="139">
                  <c:v>13.5379</c:v>
                </c:pt>
                <c:pt idx="140">
                  <c:v>13.550599999999999</c:v>
                </c:pt>
                <c:pt idx="141">
                  <c:v>13.563000000000001</c:v>
                </c:pt>
                <c:pt idx="142">
                  <c:v>13.3018</c:v>
                </c:pt>
                <c:pt idx="143">
                  <c:v>13.4107</c:v>
                </c:pt>
                <c:pt idx="144">
                  <c:v>13.8711</c:v>
                </c:pt>
                <c:pt idx="145">
                  <c:v>13.903600000000001</c:v>
                </c:pt>
                <c:pt idx="146">
                  <c:v>14.285299999999999</c:v>
                </c:pt>
                <c:pt idx="147">
                  <c:v>14.1835</c:v>
                </c:pt>
                <c:pt idx="148">
                  <c:v>14.1114</c:v>
                </c:pt>
                <c:pt idx="149">
                  <c:v>14.3612</c:v>
                </c:pt>
                <c:pt idx="150">
                  <c:v>14.5252</c:v>
                </c:pt>
                <c:pt idx="151">
                  <c:v>14.4483</c:v>
                </c:pt>
                <c:pt idx="152">
                  <c:v>14.5144</c:v>
                </c:pt>
                <c:pt idx="153">
                  <c:v>14.6439</c:v>
                </c:pt>
                <c:pt idx="154">
                  <c:v>14.68</c:v>
                </c:pt>
                <c:pt idx="155">
                  <c:v>14.5715</c:v>
                </c:pt>
                <c:pt idx="156">
                  <c:v>14.6851</c:v>
                </c:pt>
                <c:pt idx="157">
                  <c:v>14.718299999999999</c:v>
                </c:pt>
                <c:pt idx="158">
                  <c:v>14.8927</c:v>
                </c:pt>
                <c:pt idx="159">
                  <c:v>14.9283</c:v>
                </c:pt>
                <c:pt idx="160">
                  <c:v>14.9498</c:v>
                </c:pt>
                <c:pt idx="161">
                  <c:v>14.8858</c:v>
                </c:pt>
                <c:pt idx="162">
                  <c:v>14.999700000000001</c:v>
                </c:pt>
                <c:pt idx="163">
                  <c:v>15.053599999999999</c:v>
                </c:pt>
                <c:pt idx="164">
                  <c:v>15.0122</c:v>
                </c:pt>
                <c:pt idx="165">
                  <c:v>14.8301</c:v>
                </c:pt>
                <c:pt idx="166">
                  <c:v>14.7788</c:v>
                </c:pt>
                <c:pt idx="167">
                  <c:v>14.8766</c:v>
                </c:pt>
                <c:pt idx="168">
                  <c:v>14.972300000000001</c:v>
                </c:pt>
                <c:pt idx="169">
                  <c:v>15.2454</c:v>
                </c:pt>
                <c:pt idx="170">
                  <c:v>15.598000000000001</c:v>
                </c:pt>
                <c:pt idx="171">
                  <c:v>15.6891</c:v>
                </c:pt>
                <c:pt idx="172">
                  <c:v>15.8032</c:v>
                </c:pt>
                <c:pt idx="173">
                  <c:v>15.914199999999999</c:v>
                </c:pt>
                <c:pt idx="174">
                  <c:v>16.220700000000001</c:v>
                </c:pt>
                <c:pt idx="175">
                  <c:v>16.339500000000001</c:v>
                </c:pt>
                <c:pt idx="176">
                  <c:v>16.351600000000001</c:v>
                </c:pt>
                <c:pt idx="177">
                  <c:v>16.458500000000001</c:v>
                </c:pt>
                <c:pt idx="178">
                  <c:v>16.536100000000001</c:v>
                </c:pt>
                <c:pt idx="179">
                  <c:v>16.455500000000001</c:v>
                </c:pt>
                <c:pt idx="180">
                  <c:v>16.654399999999999</c:v>
                </c:pt>
                <c:pt idx="181">
                  <c:v>17.060099999999998</c:v>
                </c:pt>
                <c:pt idx="182">
                  <c:v>16.792999999999999</c:v>
                </c:pt>
                <c:pt idx="183">
                  <c:v>17.024899999999999</c:v>
                </c:pt>
                <c:pt idx="184">
                  <c:v>16.732800000000001</c:v>
                </c:pt>
                <c:pt idx="185">
                  <c:v>16.351400000000002</c:v>
                </c:pt>
                <c:pt idx="186">
                  <c:v>16.1617</c:v>
                </c:pt>
                <c:pt idx="187">
                  <c:v>16.4739</c:v>
                </c:pt>
                <c:pt idx="188">
                  <c:v>16.842400000000001</c:v>
                </c:pt>
                <c:pt idx="189">
                  <c:v>17.033899999999999</c:v>
                </c:pt>
                <c:pt idx="190">
                  <c:v>16.999600000000001</c:v>
                </c:pt>
                <c:pt idx="191">
                  <c:v>17.026700000000002</c:v>
                </c:pt>
                <c:pt idx="192">
                  <c:v>17.127300000000002</c:v>
                </c:pt>
                <c:pt idx="193">
                  <c:v>17.1693</c:v>
                </c:pt>
                <c:pt idx="194">
                  <c:v>17.3584</c:v>
                </c:pt>
                <c:pt idx="195">
                  <c:v>17.473400000000002</c:v>
                </c:pt>
                <c:pt idx="196">
                  <c:v>17.413699999999999</c:v>
                </c:pt>
                <c:pt idx="197">
                  <c:v>17.267900000000001</c:v>
                </c:pt>
                <c:pt idx="198">
                  <c:v>17.2668</c:v>
                </c:pt>
                <c:pt idx="199">
                  <c:v>17.096299999999999</c:v>
                </c:pt>
                <c:pt idx="200">
                  <c:v>17.3216</c:v>
                </c:pt>
                <c:pt idx="201">
                  <c:v>16.831299999999999</c:v>
                </c:pt>
                <c:pt idx="202">
                  <c:v>16.941299999999998</c:v>
                </c:pt>
                <c:pt idx="203">
                  <c:v>17.192</c:v>
                </c:pt>
                <c:pt idx="204">
                  <c:v>16.918299999999999</c:v>
                </c:pt>
                <c:pt idx="205">
                  <c:v>16.821100000000001</c:v>
                </c:pt>
                <c:pt idx="206">
                  <c:v>16.637899999999998</c:v>
                </c:pt>
                <c:pt idx="207">
                  <c:v>16.5749</c:v>
                </c:pt>
                <c:pt idx="208">
                  <c:v>16.632200000000001</c:v>
                </c:pt>
                <c:pt idx="209">
                  <c:v>16.845099999999999</c:v>
                </c:pt>
                <c:pt idx="210">
                  <c:v>16.678799999999999</c:v>
                </c:pt>
                <c:pt idx="211">
                  <c:v>16.7286</c:v>
                </c:pt>
                <c:pt idx="212">
                  <c:v>16.694500000000001</c:v>
                </c:pt>
                <c:pt idx="213">
                  <c:v>16.902899999999999</c:v>
                </c:pt>
                <c:pt idx="214">
                  <c:v>16.742599999999999</c:v>
                </c:pt>
                <c:pt idx="215">
                  <c:v>16.832599999999999</c:v>
                </c:pt>
                <c:pt idx="216">
                  <c:v>16.741800000000001</c:v>
                </c:pt>
                <c:pt idx="217">
                  <c:v>16.4755</c:v>
                </c:pt>
                <c:pt idx="218">
                  <c:v>16.402799999999999</c:v>
                </c:pt>
                <c:pt idx="219">
                  <c:v>16.529399999999999</c:v>
                </c:pt>
                <c:pt idx="220">
                  <c:v>16.649999999999999</c:v>
                </c:pt>
                <c:pt idx="221">
                  <c:v>16.5578</c:v>
                </c:pt>
                <c:pt idx="222">
                  <c:v>16.748799999999999</c:v>
                </c:pt>
                <c:pt idx="223">
                  <c:v>16.694199999999999</c:v>
                </c:pt>
                <c:pt idx="224">
                  <c:v>16.889099999999999</c:v>
                </c:pt>
                <c:pt idx="225">
                  <c:v>16.834900000000001</c:v>
                </c:pt>
                <c:pt idx="226">
                  <c:v>16.837800000000001</c:v>
                </c:pt>
                <c:pt idx="227">
                  <c:v>16.693100000000001</c:v>
                </c:pt>
                <c:pt idx="228">
                  <c:v>16.837599999999998</c:v>
                </c:pt>
                <c:pt idx="229">
                  <c:v>16.9452</c:v>
                </c:pt>
                <c:pt idx="230">
                  <c:v>16.9755</c:v>
                </c:pt>
                <c:pt idx="231">
                  <c:v>17.02</c:v>
                </c:pt>
                <c:pt idx="232">
                  <c:v>17.121300000000002</c:v>
                </c:pt>
                <c:pt idx="233">
                  <c:v>16.8125</c:v>
                </c:pt>
                <c:pt idx="234">
                  <c:v>16.9405</c:v>
                </c:pt>
                <c:pt idx="235">
                  <c:v>16.989000000000001</c:v>
                </c:pt>
                <c:pt idx="236">
                  <c:v>16.626300000000001</c:v>
                </c:pt>
                <c:pt idx="237">
                  <c:v>16.429600000000001</c:v>
                </c:pt>
                <c:pt idx="238">
                  <c:v>16.564800000000002</c:v>
                </c:pt>
                <c:pt idx="239">
                  <c:v>16.668900000000001</c:v>
                </c:pt>
                <c:pt idx="240">
                  <c:v>16.759899999999998</c:v>
                </c:pt>
                <c:pt idx="241">
                  <c:v>16.741800000000001</c:v>
                </c:pt>
                <c:pt idx="242">
                  <c:v>16.843699999999998</c:v>
                </c:pt>
                <c:pt idx="243">
                  <c:v>16.915700000000001</c:v>
                </c:pt>
                <c:pt idx="244">
                  <c:v>16.842199999999998</c:v>
                </c:pt>
                <c:pt idx="245">
                  <c:v>16.857700000000001</c:v>
                </c:pt>
                <c:pt idx="246">
                  <c:v>16.836600000000001</c:v>
                </c:pt>
                <c:pt idx="247">
                  <c:v>16.749400000000001</c:v>
                </c:pt>
                <c:pt idx="248">
                  <c:v>16.8081</c:v>
                </c:pt>
                <c:pt idx="249">
                  <c:v>16.845600000000001</c:v>
                </c:pt>
                <c:pt idx="250">
                  <c:v>16.767700000000001</c:v>
                </c:pt>
                <c:pt idx="251">
                  <c:v>16.699200000000001</c:v>
                </c:pt>
                <c:pt idx="252">
                  <c:v>16.614599999999999</c:v>
                </c:pt>
                <c:pt idx="253">
                  <c:v>16.584700000000002</c:v>
                </c:pt>
                <c:pt idx="254">
                  <c:v>16.370100000000001</c:v>
                </c:pt>
                <c:pt idx="255">
                  <c:v>16.475100000000001</c:v>
                </c:pt>
                <c:pt idx="256">
                  <c:v>16.6526</c:v>
                </c:pt>
                <c:pt idx="257">
                  <c:v>16.6525</c:v>
                </c:pt>
                <c:pt idx="258">
                  <c:v>16.596699999999998</c:v>
                </c:pt>
                <c:pt idx="259">
                  <c:v>16.4253</c:v>
                </c:pt>
                <c:pt idx="260">
                  <c:v>16.468699999999998</c:v>
                </c:pt>
                <c:pt idx="261">
                  <c:v>16.368400000000001</c:v>
                </c:pt>
                <c:pt idx="262">
                  <c:v>16.09</c:v>
                </c:pt>
                <c:pt idx="263">
                  <c:v>16.043500000000002</c:v>
                </c:pt>
                <c:pt idx="264">
                  <c:v>16.1448</c:v>
                </c:pt>
                <c:pt idx="265">
                  <c:v>16.337299999999999</c:v>
                </c:pt>
                <c:pt idx="266">
                  <c:v>16.316800000000001</c:v>
                </c:pt>
                <c:pt idx="267">
                  <c:v>16.484500000000001</c:v>
                </c:pt>
                <c:pt idx="268">
                  <c:v>16.4499</c:v>
                </c:pt>
                <c:pt idx="269">
                  <c:v>16.168600000000001</c:v>
                </c:pt>
                <c:pt idx="270">
                  <c:v>16.2134</c:v>
                </c:pt>
                <c:pt idx="271">
                  <c:v>16.132000000000001</c:v>
                </c:pt>
                <c:pt idx="272">
                  <c:v>15.4924</c:v>
                </c:pt>
                <c:pt idx="273">
                  <c:v>15.8301</c:v>
                </c:pt>
                <c:pt idx="274">
                  <c:v>15.7819</c:v>
                </c:pt>
                <c:pt idx="275">
                  <c:v>15.864699999999999</c:v>
                </c:pt>
                <c:pt idx="276">
                  <c:v>15.891</c:v>
                </c:pt>
                <c:pt idx="277">
                  <c:v>15.942500000000001</c:v>
                </c:pt>
                <c:pt idx="278">
                  <c:v>15.8986</c:v>
                </c:pt>
                <c:pt idx="279">
                  <c:v>15.8698</c:v>
                </c:pt>
                <c:pt idx="280">
                  <c:v>15.8841</c:v>
                </c:pt>
                <c:pt idx="281">
                  <c:v>15.7311</c:v>
                </c:pt>
                <c:pt idx="282">
                  <c:v>15.6968</c:v>
                </c:pt>
                <c:pt idx="283">
                  <c:v>15.499599999999999</c:v>
                </c:pt>
                <c:pt idx="284">
                  <c:v>15.0344</c:v>
                </c:pt>
                <c:pt idx="285">
                  <c:v>15.179</c:v>
                </c:pt>
                <c:pt idx="286">
                  <c:v>15.4307</c:v>
                </c:pt>
                <c:pt idx="287">
                  <c:v>15.6128</c:v>
                </c:pt>
                <c:pt idx="288">
                  <c:v>15.5284</c:v>
                </c:pt>
                <c:pt idx="289">
                  <c:v>15.533799999999999</c:v>
                </c:pt>
                <c:pt idx="290">
                  <c:v>15.6426</c:v>
                </c:pt>
                <c:pt idx="291">
                  <c:v>15.805999999999999</c:v>
                </c:pt>
                <c:pt idx="292">
                  <c:v>15.863099999999999</c:v>
                </c:pt>
                <c:pt idx="293">
                  <c:v>15.997299999999999</c:v>
                </c:pt>
                <c:pt idx="294">
                  <c:v>16.034500000000001</c:v>
                </c:pt>
                <c:pt idx="295">
                  <c:v>16.0275</c:v>
                </c:pt>
                <c:pt idx="296">
                  <c:v>15.811999999999999</c:v>
                </c:pt>
                <c:pt idx="297">
                  <c:v>15.829700000000001</c:v>
                </c:pt>
                <c:pt idx="298">
                  <c:v>15.781700000000001</c:v>
                </c:pt>
                <c:pt idx="299">
                  <c:v>15.6622</c:v>
                </c:pt>
                <c:pt idx="300">
                  <c:v>15.532500000000001</c:v>
                </c:pt>
                <c:pt idx="301">
                  <c:v>15.468400000000001</c:v>
                </c:pt>
                <c:pt idx="302">
                  <c:v>15.4344</c:v>
                </c:pt>
                <c:pt idx="303">
                  <c:v>15.481999999999999</c:v>
                </c:pt>
                <c:pt idx="304">
                  <c:v>15.354799999999999</c:v>
                </c:pt>
                <c:pt idx="305">
                  <c:v>15.317299999999999</c:v>
                </c:pt>
                <c:pt idx="306">
                  <c:v>15.5967</c:v>
                </c:pt>
                <c:pt idx="307">
                  <c:v>15.5337</c:v>
                </c:pt>
                <c:pt idx="308">
                  <c:v>15.8752</c:v>
                </c:pt>
                <c:pt idx="309">
                  <c:v>16.0382</c:v>
                </c:pt>
                <c:pt idx="310">
                  <c:v>16.1614</c:v>
                </c:pt>
                <c:pt idx="311">
                  <c:v>16.138500000000001</c:v>
                </c:pt>
                <c:pt idx="312">
                  <c:v>16.219899999999999</c:v>
                </c:pt>
                <c:pt idx="313">
                  <c:v>16.047599999999999</c:v>
                </c:pt>
                <c:pt idx="314">
                  <c:v>15.986700000000001</c:v>
                </c:pt>
                <c:pt idx="315">
                  <c:v>15.897500000000001</c:v>
                </c:pt>
                <c:pt idx="316">
                  <c:v>15.855700000000001</c:v>
                </c:pt>
                <c:pt idx="317">
                  <c:v>15.915800000000001</c:v>
                </c:pt>
                <c:pt idx="318">
                  <c:v>15.9186</c:v>
                </c:pt>
                <c:pt idx="319">
                  <c:v>15.9291</c:v>
                </c:pt>
                <c:pt idx="320">
                  <c:v>16.040099999999999</c:v>
                </c:pt>
                <c:pt idx="321">
                  <c:v>16.068000000000001</c:v>
                </c:pt>
                <c:pt idx="322">
                  <c:v>16.111499999999999</c:v>
                </c:pt>
                <c:pt idx="323">
                  <c:v>16.124700000000001</c:v>
                </c:pt>
                <c:pt idx="324">
                  <c:v>15.9468</c:v>
                </c:pt>
                <c:pt idx="325">
                  <c:v>16.021899999999999</c:v>
                </c:pt>
                <c:pt idx="326">
                  <c:v>15.8964</c:v>
                </c:pt>
                <c:pt idx="327">
                  <c:v>15.879899999999999</c:v>
                </c:pt>
                <c:pt idx="328">
                  <c:v>15.5014</c:v>
                </c:pt>
                <c:pt idx="329">
                  <c:v>15.427199999999999</c:v>
                </c:pt>
                <c:pt idx="330">
                  <c:v>15.225899999999999</c:v>
                </c:pt>
                <c:pt idx="331">
                  <c:v>15.368399999999999</c:v>
                </c:pt>
                <c:pt idx="332">
                  <c:v>15.4976</c:v>
                </c:pt>
                <c:pt idx="333">
                  <c:v>15.4251</c:v>
                </c:pt>
                <c:pt idx="334">
                  <c:v>15.524900000000001</c:v>
                </c:pt>
                <c:pt idx="335">
                  <c:v>15.597200000000001</c:v>
                </c:pt>
                <c:pt idx="336">
                  <c:v>15.7159</c:v>
                </c:pt>
                <c:pt idx="337">
                  <c:v>15.503299999999999</c:v>
                </c:pt>
                <c:pt idx="338">
                  <c:v>15.351100000000001</c:v>
                </c:pt>
                <c:pt idx="339">
                  <c:v>15.3141</c:v>
                </c:pt>
                <c:pt idx="340">
                  <c:v>15.328200000000001</c:v>
                </c:pt>
                <c:pt idx="341">
                  <c:v>15.203799999999999</c:v>
                </c:pt>
                <c:pt idx="342">
                  <c:v>14.964</c:v>
                </c:pt>
                <c:pt idx="343">
                  <c:v>15.0395</c:v>
                </c:pt>
                <c:pt idx="344">
                  <c:v>15.1723</c:v>
                </c:pt>
                <c:pt idx="345">
                  <c:v>15.2971</c:v>
                </c:pt>
                <c:pt idx="346">
                  <c:v>15.3315</c:v>
                </c:pt>
                <c:pt idx="347">
                  <c:v>15.272600000000001</c:v>
                </c:pt>
                <c:pt idx="348">
                  <c:v>15.6099</c:v>
                </c:pt>
                <c:pt idx="349">
                  <c:v>15.510300000000001</c:v>
                </c:pt>
                <c:pt idx="350">
                  <c:v>15.516299999999999</c:v>
                </c:pt>
                <c:pt idx="351">
                  <c:v>15.692500000000001</c:v>
                </c:pt>
                <c:pt idx="352">
                  <c:v>15.869400000000001</c:v>
                </c:pt>
                <c:pt idx="353">
                  <c:v>15.886799999999999</c:v>
                </c:pt>
                <c:pt idx="354">
                  <c:v>16.1571</c:v>
                </c:pt>
                <c:pt idx="355">
                  <c:v>16.158200000000001</c:v>
                </c:pt>
                <c:pt idx="356">
                  <c:v>16.0763</c:v>
                </c:pt>
                <c:pt idx="357">
                  <c:v>15.9369</c:v>
                </c:pt>
                <c:pt idx="358">
                  <c:v>15.9329</c:v>
                </c:pt>
                <c:pt idx="359">
                  <c:v>16.052</c:v>
                </c:pt>
                <c:pt idx="360">
                  <c:v>16.009</c:v>
                </c:pt>
                <c:pt idx="361">
                  <c:v>15.8102</c:v>
                </c:pt>
                <c:pt idx="362">
                  <c:v>15.588800000000001</c:v>
                </c:pt>
                <c:pt idx="363">
                  <c:v>15.462199999999999</c:v>
                </c:pt>
                <c:pt idx="364">
                  <c:v>15.4274</c:v>
                </c:pt>
                <c:pt idx="365">
                  <c:v>15.7964</c:v>
                </c:pt>
                <c:pt idx="366">
                  <c:v>15.8019</c:v>
                </c:pt>
                <c:pt idx="367">
                  <c:v>16.0473</c:v>
                </c:pt>
                <c:pt idx="368">
                  <c:v>16.185300000000002</c:v>
                </c:pt>
                <c:pt idx="369">
                  <c:v>16.1279</c:v>
                </c:pt>
                <c:pt idx="370">
                  <c:v>15.860200000000001</c:v>
                </c:pt>
                <c:pt idx="371">
                  <c:v>15.903700000000001</c:v>
                </c:pt>
                <c:pt idx="372">
                  <c:v>16.084900000000001</c:v>
                </c:pt>
                <c:pt idx="373">
                  <c:v>15.969099999999999</c:v>
                </c:pt>
                <c:pt idx="374">
                  <c:v>15.693199999999999</c:v>
                </c:pt>
                <c:pt idx="375">
                  <c:v>15.681100000000001</c:v>
                </c:pt>
                <c:pt idx="376">
                  <c:v>15.2049</c:v>
                </c:pt>
                <c:pt idx="377">
                  <c:v>15.2401</c:v>
                </c:pt>
                <c:pt idx="378">
                  <c:v>15.039899999999999</c:v>
                </c:pt>
                <c:pt idx="379">
                  <c:v>14.8498</c:v>
                </c:pt>
                <c:pt idx="380">
                  <c:v>14.4933</c:v>
                </c:pt>
                <c:pt idx="381">
                  <c:v>14.3096</c:v>
                </c:pt>
                <c:pt idx="382">
                  <c:v>14.3825</c:v>
                </c:pt>
                <c:pt idx="383">
                  <c:v>14.521599999999999</c:v>
                </c:pt>
                <c:pt idx="384">
                  <c:v>14.4428</c:v>
                </c:pt>
                <c:pt idx="385">
                  <c:v>14.031599999999999</c:v>
                </c:pt>
                <c:pt idx="386">
                  <c:v>13.5167</c:v>
                </c:pt>
                <c:pt idx="387">
                  <c:v>14.1998</c:v>
                </c:pt>
                <c:pt idx="388">
                  <c:v>14.8371</c:v>
                </c:pt>
                <c:pt idx="389">
                  <c:v>14.7752</c:v>
                </c:pt>
                <c:pt idx="390">
                  <c:v>14.993600000000001</c:v>
                </c:pt>
                <c:pt idx="391">
                  <c:v>15.1015</c:v>
                </c:pt>
                <c:pt idx="392">
                  <c:v>15.015700000000001</c:v>
                </c:pt>
                <c:pt idx="393">
                  <c:v>14.808199999999999</c:v>
                </c:pt>
                <c:pt idx="394">
                  <c:v>14.8706</c:v>
                </c:pt>
                <c:pt idx="395">
                  <c:v>14.936999999999999</c:v>
                </c:pt>
                <c:pt idx="396">
                  <c:v>15.1358</c:v>
                </c:pt>
                <c:pt idx="397">
                  <c:v>15.019299999999999</c:v>
                </c:pt>
                <c:pt idx="398">
                  <c:v>15.09</c:v>
                </c:pt>
                <c:pt idx="399">
                  <c:v>14.9079</c:v>
                </c:pt>
                <c:pt idx="400">
                  <c:v>14.9253</c:v>
                </c:pt>
                <c:pt idx="401">
                  <c:v>14.685</c:v>
                </c:pt>
                <c:pt idx="402">
                  <c:v>14.577400000000001</c:v>
                </c:pt>
                <c:pt idx="403">
                  <c:v>14.589700000000001</c:v>
                </c:pt>
                <c:pt idx="404">
                  <c:v>14.5093</c:v>
                </c:pt>
                <c:pt idx="405">
                  <c:v>14.385300000000001</c:v>
                </c:pt>
                <c:pt idx="406">
                  <c:v>14.0213</c:v>
                </c:pt>
                <c:pt idx="407">
                  <c:v>14.119</c:v>
                </c:pt>
                <c:pt idx="408">
                  <c:v>14.045299999999999</c:v>
                </c:pt>
                <c:pt idx="409">
                  <c:v>14.226599999999999</c:v>
                </c:pt>
                <c:pt idx="410">
                  <c:v>13.8422</c:v>
                </c:pt>
                <c:pt idx="411">
                  <c:v>13.843999999999999</c:v>
                </c:pt>
                <c:pt idx="412">
                  <c:v>13.5055</c:v>
                </c:pt>
                <c:pt idx="413">
                  <c:v>13.7729</c:v>
                </c:pt>
                <c:pt idx="414">
                  <c:v>14.102</c:v>
                </c:pt>
                <c:pt idx="415">
                  <c:v>14.2012</c:v>
                </c:pt>
                <c:pt idx="416">
                  <c:v>13.895799999999999</c:v>
                </c:pt>
                <c:pt idx="417">
                  <c:v>14.1965</c:v>
                </c:pt>
                <c:pt idx="418">
                  <c:v>14.132300000000001</c:v>
                </c:pt>
                <c:pt idx="419">
                  <c:v>13.970599999999999</c:v>
                </c:pt>
                <c:pt idx="420">
                  <c:v>13.997999999999999</c:v>
                </c:pt>
                <c:pt idx="421">
                  <c:v>14.281000000000001</c:v>
                </c:pt>
                <c:pt idx="422">
                  <c:v>14.7042</c:v>
                </c:pt>
                <c:pt idx="423">
                  <c:v>14.5342</c:v>
                </c:pt>
                <c:pt idx="424">
                  <c:v>14.556800000000001</c:v>
                </c:pt>
                <c:pt idx="425">
                  <c:v>14.782999999999999</c:v>
                </c:pt>
                <c:pt idx="426">
                  <c:v>14.7461</c:v>
                </c:pt>
                <c:pt idx="427">
                  <c:v>14.6142</c:v>
                </c:pt>
                <c:pt idx="428">
                  <c:v>14.174799999999999</c:v>
                </c:pt>
                <c:pt idx="429">
                  <c:v>14.141</c:v>
                </c:pt>
                <c:pt idx="430">
                  <c:v>14.1936</c:v>
                </c:pt>
                <c:pt idx="431">
                  <c:v>13.9932</c:v>
                </c:pt>
                <c:pt idx="432">
                  <c:v>14.085699999999999</c:v>
                </c:pt>
                <c:pt idx="433">
                  <c:v>14.334899999999999</c:v>
                </c:pt>
                <c:pt idx="434">
                  <c:v>14.5565</c:v>
                </c:pt>
                <c:pt idx="435">
                  <c:v>14.5936</c:v>
                </c:pt>
                <c:pt idx="436">
                  <c:v>14.3569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B4-4C51-896D-544ABE566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'KF-ORTFLEX'!$G$10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'KF-ORTFLEX'!$G$11:$G$447</c:f>
              <c:numCache>
                <c:formatCode>General</c:formatCode>
                <c:ptCount val="437"/>
                <c:pt idx="0">
                  <c:v>15.450900000000001</c:v>
                </c:pt>
                <c:pt idx="1">
                  <c:v>15.584373976971051</c:v>
                </c:pt>
                <c:pt idx="2">
                  <c:v>15.690528348455373</c:v>
                </c:pt>
                <c:pt idx="3">
                  <c:v>15.944292388930021</c:v>
                </c:pt>
                <c:pt idx="4">
                  <c:v>15.955928754399576</c:v>
                </c:pt>
                <c:pt idx="5">
                  <c:v>15.773726627158666</c:v>
                </c:pt>
                <c:pt idx="6">
                  <c:v>15.550854083621651</c:v>
                </c:pt>
                <c:pt idx="7">
                  <c:v>15.513045189967901</c:v>
                </c:pt>
                <c:pt idx="8">
                  <c:v>15.71339699047034</c:v>
                </c:pt>
                <c:pt idx="9">
                  <c:v>15.738192506160861</c:v>
                </c:pt>
                <c:pt idx="10">
                  <c:v>16.005871394572157</c:v>
                </c:pt>
                <c:pt idx="11">
                  <c:v>16.023492369372832</c:v>
                </c:pt>
                <c:pt idx="12">
                  <c:v>15.589258649850743</c:v>
                </c:pt>
                <c:pt idx="13">
                  <c:v>15.469591392037943</c:v>
                </c:pt>
                <c:pt idx="14">
                  <c:v>15.290498001748166</c:v>
                </c:pt>
                <c:pt idx="15">
                  <c:v>15.415736927417703</c:v>
                </c:pt>
                <c:pt idx="16">
                  <c:v>15.973492020498723</c:v>
                </c:pt>
                <c:pt idx="17">
                  <c:v>15.575458645938761</c:v>
                </c:pt>
                <c:pt idx="18">
                  <c:v>15.510830917440318</c:v>
                </c:pt>
                <c:pt idx="19">
                  <c:v>15.686892353910743</c:v>
                </c:pt>
                <c:pt idx="20">
                  <c:v>15.497124472159635</c:v>
                </c:pt>
                <c:pt idx="21">
                  <c:v>15.713698819570698</c:v>
                </c:pt>
                <c:pt idx="22">
                  <c:v>15.695266699432297</c:v>
                </c:pt>
                <c:pt idx="23">
                  <c:v>15.934000579023795</c:v>
                </c:pt>
                <c:pt idx="24">
                  <c:v>15.746799722993655</c:v>
                </c:pt>
                <c:pt idx="25">
                  <c:v>15.370692458799381</c:v>
                </c:pt>
                <c:pt idx="26">
                  <c:v>15.339422440926647</c:v>
                </c:pt>
                <c:pt idx="27">
                  <c:v>15.914144688887511</c:v>
                </c:pt>
                <c:pt idx="28">
                  <c:v>15.891578435207123</c:v>
                </c:pt>
                <c:pt idx="29">
                  <c:v>15.98188752231731</c:v>
                </c:pt>
                <c:pt idx="30">
                  <c:v>15.778258672535452</c:v>
                </c:pt>
                <c:pt idx="31">
                  <c:v>16.09934185310513</c:v>
                </c:pt>
                <c:pt idx="32">
                  <c:v>16.075597835398153</c:v>
                </c:pt>
                <c:pt idx="33">
                  <c:v>15.949446244933901</c:v>
                </c:pt>
                <c:pt idx="34">
                  <c:v>15.829964579067571</c:v>
                </c:pt>
                <c:pt idx="35">
                  <c:v>15.864573958504019</c:v>
                </c:pt>
                <c:pt idx="36">
                  <c:v>15.600717291517446</c:v>
                </c:pt>
                <c:pt idx="37">
                  <c:v>15.46102788506777</c:v>
                </c:pt>
                <c:pt idx="38">
                  <c:v>15.105156188316595</c:v>
                </c:pt>
                <c:pt idx="39">
                  <c:v>15.192025261537101</c:v>
                </c:pt>
                <c:pt idx="40">
                  <c:v>15.263529258542311</c:v>
                </c:pt>
                <c:pt idx="41">
                  <c:v>14.824051705083772</c:v>
                </c:pt>
                <c:pt idx="42">
                  <c:v>14.881009478998815</c:v>
                </c:pt>
                <c:pt idx="43">
                  <c:v>14.553856653776533</c:v>
                </c:pt>
                <c:pt idx="44">
                  <c:v>14.319208831438052</c:v>
                </c:pt>
                <c:pt idx="45">
                  <c:v>13.822192179135817</c:v>
                </c:pt>
                <c:pt idx="46">
                  <c:v>14.059556618806543</c:v>
                </c:pt>
                <c:pt idx="47">
                  <c:v>13.995946434330902</c:v>
                </c:pt>
                <c:pt idx="48">
                  <c:v>14.125188082409558</c:v>
                </c:pt>
                <c:pt idx="49">
                  <c:v>14.148711096319671</c:v>
                </c:pt>
                <c:pt idx="50">
                  <c:v>14.2855943011668</c:v>
                </c:pt>
                <c:pt idx="51">
                  <c:v>14.159603763504737</c:v>
                </c:pt>
                <c:pt idx="52">
                  <c:v>14.115776175774617</c:v>
                </c:pt>
                <c:pt idx="53">
                  <c:v>14.387233704083304</c:v>
                </c:pt>
                <c:pt idx="54">
                  <c:v>14.617145528447228</c:v>
                </c:pt>
                <c:pt idx="55">
                  <c:v>14.17753275360031</c:v>
                </c:pt>
                <c:pt idx="56">
                  <c:v>14.307917350024884</c:v>
                </c:pt>
                <c:pt idx="57">
                  <c:v>14.554769311915591</c:v>
                </c:pt>
                <c:pt idx="58">
                  <c:v>14.670913540676242</c:v>
                </c:pt>
                <c:pt idx="59">
                  <c:v>15.03061910994562</c:v>
                </c:pt>
                <c:pt idx="60">
                  <c:v>15.072236436715963</c:v>
                </c:pt>
                <c:pt idx="61">
                  <c:v>15.227656692565594</c:v>
                </c:pt>
                <c:pt idx="62">
                  <c:v>14.987008405792684</c:v>
                </c:pt>
                <c:pt idx="63">
                  <c:v>15.388568112496451</c:v>
                </c:pt>
                <c:pt idx="64">
                  <c:v>15.534683643945101</c:v>
                </c:pt>
                <c:pt idx="65">
                  <c:v>16.114005121596961</c:v>
                </c:pt>
                <c:pt idx="66">
                  <c:v>15.982059495486835</c:v>
                </c:pt>
                <c:pt idx="67">
                  <c:v>15.601109736141254</c:v>
                </c:pt>
                <c:pt idx="68">
                  <c:v>15.680529949329408</c:v>
                </c:pt>
                <c:pt idx="69">
                  <c:v>15.720941102347837</c:v>
                </c:pt>
                <c:pt idx="70">
                  <c:v>15.425247084419377</c:v>
                </c:pt>
                <c:pt idx="71">
                  <c:v>15.226672669230942</c:v>
                </c:pt>
                <c:pt idx="72">
                  <c:v>14.850869045227709</c:v>
                </c:pt>
                <c:pt idx="73">
                  <c:v>14.684162074233775</c:v>
                </c:pt>
                <c:pt idx="74">
                  <c:v>14.320906127398686</c:v>
                </c:pt>
                <c:pt idx="75">
                  <c:v>14.440036188636441</c:v>
                </c:pt>
                <c:pt idx="76">
                  <c:v>15.125827966496841</c:v>
                </c:pt>
                <c:pt idx="77">
                  <c:v>15.227302186478285</c:v>
                </c:pt>
                <c:pt idx="78">
                  <c:v>15.39170245457219</c:v>
                </c:pt>
                <c:pt idx="79">
                  <c:v>15.443009114084342</c:v>
                </c:pt>
                <c:pt idx="80">
                  <c:v>15.085607070954397</c:v>
                </c:pt>
                <c:pt idx="81">
                  <c:v>14.887764071597555</c:v>
                </c:pt>
                <c:pt idx="82">
                  <c:v>14.976674430826947</c:v>
                </c:pt>
                <c:pt idx="83">
                  <c:v>14.970620398124094</c:v>
                </c:pt>
                <c:pt idx="84">
                  <c:v>14.867454758441077</c:v>
                </c:pt>
                <c:pt idx="85">
                  <c:v>15.006328397510519</c:v>
                </c:pt>
                <c:pt idx="86">
                  <c:v>15.290890967783435</c:v>
                </c:pt>
                <c:pt idx="87">
                  <c:v>15.885733171105439</c:v>
                </c:pt>
                <c:pt idx="88">
                  <c:v>16.177533955439362</c:v>
                </c:pt>
                <c:pt idx="89">
                  <c:v>16.06432652342707</c:v>
                </c:pt>
                <c:pt idx="90">
                  <c:v>16.608617404105804</c:v>
                </c:pt>
                <c:pt idx="91">
                  <c:v>16.440189133470263</c:v>
                </c:pt>
                <c:pt idx="92">
                  <c:v>16.106411539933163</c:v>
                </c:pt>
                <c:pt idx="93">
                  <c:v>16.429168706031078</c:v>
                </c:pt>
                <c:pt idx="94">
                  <c:v>16.604258227450124</c:v>
                </c:pt>
                <c:pt idx="95">
                  <c:v>15.854994514447982</c:v>
                </c:pt>
                <c:pt idx="96">
                  <c:v>15.946107106410702</c:v>
                </c:pt>
                <c:pt idx="97">
                  <c:v>15.908031769587058</c:v>
                </c:pt>
                <c:pt idx="98">
                  <c:v>15.636148424758165</c:v>
                </c:pt>
                <c:pt idx="99">
                  <c:v>15.843385297548737</c:v>
                </c:pt>
                <c:pt idx="100">
                  <c:v>15.909894321398118</c:v>
                </c:pt>
                <c:pt idx="101">
                  <c:v>15.970637214908812</c:v>
                </c:pt>
                <c:pt idx="102">
                  <c:v>17.044377679616225</c:v>
                </c:pt>
                <c:pt idx="103">
                  <c:v>17.552324328791517</c:v>
                </c:pt>
                <c:pt idx="104">
                  <c:v>17.212399609092067</c:v>
                </c:pt>
                <c:pt idx="105">
                  <c:v>17.179708138833785</c:v>
                </c:pt>
                <c:pt idx="106">
                  <c:v>17.163106426848181</c:v>
                </c:pt>
                <c:pt idx="107">
                  <c:v>18.346612432004221</c:v>
                </c:pt>
                <c:pt idx="108">
                  <c:v>18.45786236607341</c:v>
                </c:pt>
                <c:pt idx="109">
                  <c:v>18.445304263785722</c:v>
                </c:pt>
                <c:pt idx="110">
                  <c:v>18.860640395009035</c:v>
                </c:pt>
                <c:pt idx="111">
                  <c:v>18.932548023912737</c:v>
                </c:pt>
                <c:pt idx="112">
                  <c:v>18.36723159882456</c:v>
                </c:pt>
                <c:pt idx="113">
                  <c:v>18.408593726985544</c:v>
                </c:pt>
                <c:pt idx="114">
                  <c:v>18.193284325933977</c:v>
                </c:pt>
                <c:pt idx="115">
                  <c:v>17.499910878150345</c:v>
                </c:pt>
                <c:pt idx="116">
                  <c:v>17.683333371200806</c:v>
                </c:pt>
                <c:pt idx="117">
                  <c:v>17.145018645663786</c:v>
                </c:pt>
                <c:pt idx="118">
                  <c:v>17.197147821788807</c:v>
                </c:pt>
                <c:pt idx="119">
                  <c:v>17.274625932839591</c:v>
                </c:pt>
                <c:pt idx="120">
                  <c:v>17.41320385922748</c:v>
                </c:pt>
                <c:pt idx="121">
                  <c:v>17.484294773534845</c:v>
                </c:pt>
                <c:pt idx="122">
                  <c:v>17.625012909788481</c:v>
                </c:pt>
                <c:pt idx="123">
                  <c:v>17.390766720147447</c:v>
                </c:pt>
                <c:pt idx="124">
                  <c:v>17.076877505660992</c:v>
                </c:pt>
                <c:pt idx="125">
                  <c:v>17.807637107226153</c:v>
                </c:pt>
                <c:pt idx="126">
                  <c:v>17.922984680324642</c:v>
                </c:pt>
                <c:pt idx="127">
                  <c:v>17.635587471582383</c:v>
                </c:pt>
                <c:pt idx="128">
                  <c:v>17.794935384492241</c:v>
                </c:pt>
                <c:pt idx="129">
                  <c:v>17.526796924700502</c:v>
                </c:pt>
                <c:pt idx="130">
                  <c:v>17.985178915703226</c:v>
                </c:pt>
                <c:pt idx="131">
                  <c:v>18.382527292498391</c:v>
                </c:pt>
                <c:pt idx="132">
                  <c:v>18.056193472368427</c:v>
                </c:pt>
                <c:pt idx="133">
                  <c:v>18.191502447612283</c:v>
                </c:pt>
                <c:pt idx="134">
                  <c:v>18.481842153784147</c:v>
                </c:pt>
                <c:pt idx="135">
                  <c:v>18.388184943832282</c:v>
                </c:pt>
                <c:pt idx="136">
                  <c:v>17.860803495255549</c:v>
                </c:pt>
                <c:pt idx="137">
                  <c:v>17.667964213075177</c:v>
                </c:pt>
                <c:pt idx="138">
                  <c:v>17.379570091777744</c:v>
                </c:pt>
                <c:pt idx="139">
                  <c:v>17.316786329189778</c:v>
                </c:pt>
                <c:pt idx="140">
                  <c:v>17.45889051809235</c:v>
                </c:pt>
                <c:pt idx="141">
                  <c:v>16.962233889408864</c:v>
                </c:pt>
                <c:pt idx="142">
                  <c:v>16.344004963752894</c:v>
                </c:pt>
                <c:pt idx="143">
                  <c:v>15.92899584838705</c:v>
                </c:pt>
                <c:pt idx="144">
                  <c:v>15.848826501778086</c:v>
                </c:pt>
                <c:pt idx="145">
                  <c:v>15.579961999351019</c:v>
                </c:pt>
                <c:pt idx="146">
                  <c:v>15.788278734868019</c:v>
                </c:pt>
                <c:pt idx="147">
                  <c:v>15.892076785873101</c:v>
                </c:pt>
                <c:pt idx="148">
                  <c:v>16.07524617058894</c:v>
                </c:pt>
                <c:pt idx="149">
                  <c:v>16.254276401033547</c:v>
                </c:pt>
                <c:pt idx="150">
                  <c:v>16.658144856211099</c:v>
                </c:pt>
                <c:pt idx="151">
                  <c:v>16.373726603808823</c:v>
                </c:pt>
                <c:pt idx="152">
                  <c:v>16.686762344556858</c:v>
                </c:pt>
                <c:pt idx="153">
                  <c:v>16.646201403835288</c:v>
                </c:pt>
                <c:pt idx="154">
                  <c:v>16.245979956392137</c:v>
                </c:pt>
                <c:pt idx="155">
                  <c:v>15.741571984299567</c:v>
                </c:pt>
                <c:pt idx="156">
                  <c:v>15.470117446786135</c:v>
                </c:pt>
                <c:pt idx="157">
                  <c:v>15.089897670841934</c:v>
                </c:pt>
                <c:pt idx="158">
                  <c:v>15.131565391452407</c:v>
                </c:pt>
                <c:pt idx="159">
                  <c:v>14.490532402466744</c:v>
                </c:pt>
                <c:pt idx="160">
                  <c:v>13.81781849324094</c:v>
                </c:pt>
                <c:pt idx="161">
                  <c:v>14.043587364191335</c:v>
                </c:pt>
                <c:pt idx="162">
                  <c:v>14.238639154772342</c:v>
                </c:pt>
                <c:pt idx="163">
                  <c:v>14.446885559736828</c:v>
                </c:pt>
                <c:pt idx="164">
                  <c:v>14.421711073307449</c:v>
                </c:pt>
                <c:pt idx="165">
                  <c:v>14.159772065791772</c:v>
                </c:pt>
                <c:pt idx="166">
                  <c:v>13.791809873501366</c:v>
                </c:pt>
                <c:pt idx="167">
                  <c:v>13.803915173369147</c:v>
                </c:pt>
                <c:pt idx="168">
                  <c:v>13.155964421000007</c:v>
                </c:pt>
                <c:pt idx="169">
                  <c:v>13.383781952600847</c:v>
                </c:pt>
                <c:pt idx="170">
                  <c:v>12.778577491619155</c:v>
                </c:pt>
                <c:pt idx="171">
                  <c:v>13.031826720768635</c:v>
                </c:pt>
                <c:pt idx="172">
                  <c:v>12.961788663383631</c:v>
                </c:pt>
                <c:pt idx="173">
                  <c:v>12.88925928401498</c:v>
                </c:pt>
                <c:pt idx="174">
                  <c:v>12.82566337815317</c:v>
                </c:pt>
                <c:pt idx="175">
                  <c:v>12.721991746268914</c:v>
                </c:pt>
                <c:pt idx="176">
                  <c:v>12.725763789707196</c:v>
                </c:pt>
                <c:pt idx="177">
                  <c:v>12.654895370953401</c:v>
                </c:pt>
                <c:pt idx="178">
                  <c:v>12.602058360800473</c:v>
                </c:pt>
                <c:pt idx="179">
                  <c:v>13.102903450205725</c:v>
                </c:pt>
                <c:pt idx="180">
                  <c:v>13.313094441317526</c:v>
                </c:pt>
                <c:pt idx="181">
                  <c:v>13.400901857162925</c:v>
                </c:pt>
                <c:pt idx="182">
                  <c:v>13.277164373440664</c:v>
                </c:pt>
                <c:pt idx="183">
                  <c:v>13.911637916861793</c:v>
                </c:pt>
                <c:pt idx="184">
                  <c:v>13.836386480465432</c:v>
                </c:pt>
                <c:pt idx="185">
                  <c:v>14.068596601372294</c:v>
                </c:pt>
                <c:pt idx="186">
                  <c:v>14.196710359046525</c:v>
                </c:pt>
                <c:pt idx="187">
                  <c:v>14.683377853944275</c:v>
                </c:pt>
                <c:pt idx="188">
                  <c:v>14.748780880249679</c:v>
                </c:pt>
                <c:pt idx="189">
                  <c:v>14.621994629164767</c:v>
                </c:pt>
                <c:pt idx="190">
                  <c:v>14.836038472468505</c:v>
                </c:pt>
                <c:pt idx="191">
                  <c:v>14.735738333838457</c:v>
                </c:pt>
                <c:pt idx="192">
                  <c:v>14.820817151343473</c:v>
                </c:pt>
                <c:pt idx="193">
                  <c:v>14.810436897948208</c:v>
                </c:pt>
                <c:pt idx="194">
                  <c:v>14.893191020406537</c:v>
                </c:pt>
                <c:pt idx="195">
                  <c:v>14.997355648205971</c:v>
                </c:pt>
                <c:pt idx="196">
                  <c:v>15.09828246948177</c:v>
                </c:pt>
                <c:pt idx="197">
                  <c:v>14.731999624110152</c:v>
                </c:pt>
                <c:pt idx="198">
                  <c:v>14.437652014491215</c:v>
                </c:pt>
                <c:pt idx="199">
                  <c:v>14.458911222401174</c:v>
                </c:pt>
                <c:pt idx="200">
                  <c:v>14.484975361129909</c:v>
                </c:pt>
                <c:pt idx="201">
                  <c:v>14.36497416978129</c:v>
                </c:pt>
                <c:pt idx="202">
                  <c:v>14.449034210575226</c:v>
                </c:pt>
                <c:pt idx="203">
                  <c:v>14.296699808492354</c:v>
                </c:pt>
                <c:pt idx="204">
                  <c:v>14.432872834958298</c:v>
                </c:pt>
                <c:pt idx="205">
                  <c:v>14.221587778167676</c:v>
                </c:pt>
                <c:pt idx="206">
                  <c:v>14.774456957792079</c:v>
                </c:pt>
                <c:pt idx="207">
                  <c:v>14.732491861288393</c:v>
                </c:pt>
                <c:pt idx="208">
                  <c:v>14.844358588008395</c:v>
                </c:pt>
                <c:pt idx="209">
                  <c:v>15.007892687530104</c:v>
                </c:pt>
                <c:pt idx="210">
                  <c:v>14.913474391217706</c:v>
                </c:pt>
                <c:pt idx="211">
                  <c:v>14.792374487736001</c:v>
                </c:pt>
                <c:pt idx="212">
                  <c:v>14.808437670454669</c:v>
                </c:pt>
                <c:pt idx="213">
                  <c:v>14.875138165390752</c:v>
                </c:pt>
                <c:pt idx="214">
                  <c:v>14.762312131348594</c:v>
                </c:pt>
                <c:pt idx="215">
                  <c:v>14.286300303473313</c:v>
                </c:pt>
                <c:pt idx="216">
                  <c:v>14.19171680331047</c:v>
                </c:pt>
                <c:pt idx="217">
                  <c:v>14.111020946879249</c:v>
                </c:pt>
                <c:pt idx="218">
                  <c:v>14.099520901307121</c:v>
                </c:pt>
                <c:pt idx="219">
                  <c:v>13.946102737142247</c:v>
                </c:pt>
                <c:pt idx="220">
                  <c:v>14.204241986244117</c:v>
                </c:pt>
                <c:pt idx="221">
                  <c:v>14.464642992193301</c:v>
                </c:pt>
                <c:pt idx="222">
                  <c:v>14.606235480898569</c:v>
                </c:pt>
                <c:pt idx="223">
                  <c:v>14.762308760066244</c:v>
                </c:pt>
                <c:pt idx="224">
                  <c:v>15.025285764314397</c:v>
                </c:pt>
                <c:pt idx="225">
                  <c:v>14.873080019278524</c:v>
                </c:pt>
                <c:pt idx="226">
                  <c:v>15.251569468053395</c:v>
                </c:pt>
                <c:pt idx="227">
                  <c:v>15.197591716843172</c:v>
                </c:pt>
                <c:pt idx="228">
                  <c:v>15.196786888916547</c:v>
                </c:pt>
                <c:pt idx="229">
                  <c:v>15.1379173946228</c:v>
                </c:pt>
                <c:pt idx="230">
                  <c:v>15.021182772483513</c:v>
                </c:pt>
                <c:pt idx="231">
                  <c:v>15.157004378338065</c:v>
                </c:pt>
                <c:pt idx="232">
                  <c:v>15.43725867174971</c:v>
                </c:pt>
                <c:pt idx="233">
                  <c:v>15.411901250468009</c:v>
                </c:pt>
                <c:pt idx="234">
                  <c:v>15.034166036623484</c:v>
                </c:pt>
                <c:pt idx="235">
                  <c:v>15.618244732423838</c:v>
                </c:pt>
                <c:pt idx="236">
                  <c:v>15.779380284908598</c:v>
                </c:pt>
                <c:pt idx="237">
                  <c:v>16.329103197409008</c:v>
                </c:pt>
                <c:pt idx="238">
                  <c:v>16.558473297667867</c:v>
                </c:pt>
                <c:pt idx="239">
                  <c:v>16.516219828884619</c:v>
                </c:pt>
                <c:pt idx="240">
                  <c:v>16.204329762793666</c:v>
                </c:pt>
                <c:pt idx="241">
                  <c:v>16.23995040691533</c:v>
                </c:pt>
                <c:pt idx="242">
                  <c:v>16.310867742058154</c:v>
                </c:pt>
                <c:pt idx="243">
                  <c:v>16.33494122207172</c:v>
                </c:pt>
                <c:pt idx="244">
                  <c:v>16.856262879531627</c:v>
                </c:pt>
                <c:pt idx="245">
                  <c:v>16.785722848739191</c:v>
                </c:pt>
                <c:pt idx="246">
                  <c:v>17.101824889901685</c:v>
                </c:pt>
                <c:pt idx="247">
                  <c:v>17.395430370214285</c:v>
                </c:pt>
                <c:pt idx="248">
                  <c:v>17.181027754666829</c:v>
                </c:pt>
                <c:pt idx="249">
                  <c:v>17.304761166122415</c:v>
                </c:pt>
                <c:pt idx="250">
                  <c:v>16.974472467242109</c:v>
                </c:pt>
                <c:pt idx="251">
                  <c:v>16.55047793130397</c:v>
                </c:pt>
                <c:pt idx="252">
                  <c:v>16.71980974284255</c:v>
                </c:pt>
                <c:pt idx="253">
                  <c:v>16.829434220403236</c:v>
                </c:pt>
                <c:pt idx="254">
                  <c:v>16.963358882482179</c:v>
                </c:pt>
                <c:pt idx="255">
                  <c:v>17.352739672506353</c:v>
                </c:pt>
                <c:pt idx="256">
                  <c:v>17.400043428676554</c:v>
                </c:pt>
                <c:pt idx="257">
                  <c:v>17.881880897466651</c:v>
                </c:pt>
                <c:pt idx="258">
                  <c:v>17.954859362973025</c:v>
                </c:pt>
                <c:pt idx="259">
                  <c:v>18.163530514784419</c:v>
                </c:pt>
                <c:pt idx="260">
                  <c:v>18.417125462474541</c:v>
                </c:pt>
                <c:pt idx="261">
                  <c:v>18.464327409420427</c:v>
                </c:pt>
                <c:pt idx="262">
                  <c:v>18.563621056065109</c:v>
                </c:pt>
                <c:pt idx="263">
                  <c:v>19.071112665394253</c:v>
                </c:pt>
                <c:pt idx="264">
                  <c:v>19.064078084574746</c:v>
                </c:pt>
                <c:pt idx="265">
                  <c:v>19.184441502348101</c:v>
                </c:pt>
                <c:pt idx="266">
                  <c:v>18.939034962066533</c:v>
                </c:pt>
                <c:pt idx="267">
                  <c:v>18.71592533419296</c:v>
                </c:pt>
                <c:pt idx="268">
                  <c:v>19.081792574414042</c:v>
                </c:pt>
                <c:pt idx="269">
                  <c:v>19.179098468569233</c:v>
                </c:pt>
                <c:pt idx="270">
                  <c:v>20.172412414581526</c:v>
                </c:pt>
                <c:pt idx="271">
                  <c:v>19.844515171564698</c:v>
                </c:pt>
                <c:pt idx="272">
                  <c:v>19.828258337021314</c:v>
                </c:pt>
                <c:pt idx="273">
                  <c:v>19.42726092485556</c:v>
                </c:pt>
                <c:pt idx="274">
                  <c:v>19.81952103074093</c:v>
                </c:pt>
                <c:pt idx="275">
                  <c:v>20.328751519142088</c:v>
                </c:pt>
                <c:pt idx="276">
                  <c:v>20.812434295009314</c:v>
                </c:pt>
                <c:pt idx="277">
                  <c:v>20.680798702472867</c:v>
                </c:pt>
                <c:pt idx="278">
                  <c:v>21.160554370424553</c:v>
                </c:pt>
                <c:pt idx="279">
                  <c:v>20.612264950128136</c:v>
                </c:pt>
                <c:pt idx="280">
                  <c:v>19.988425271879532</c:v>
                </c:pt>
                <c:pt idx="281">
                  <c:v>20.183784992649937</c:v>
                </c:pt>
                <c:pt idx="282">
                  <c:v>20.24227061400158</c:v>
                </c:pt>
                <c:pt idx="283">
                  <c:v>19.959386256802674</c:v>
                </c:pt>
                <c:pt idx="284">
                  <c:v>20.0721000065409</c:v>
                </c:pt>
                <c:pt idx="285">
                  <c:v>20.09182205297893</c:v>
                </c:pt>
                <c:pt idx="286">
                  <c:v>20.445082683873078</c:v>
                </c:pt>
                <c:pt idx="287">
                  <c:v>20.604927644146681</c:v>
                </c:pt>
                <c:pt idx="288">
                  <c:v>20.826109336501144</c:v>
                </c:pt>
                <c:pt idx="289">
                  <c:v>20.702449074042974</c:v>
                </c:pt>
                <c:pt idx="290">
                  <c:v>21.38067236076774</c:v>
                </c:pt>
                <c:pt idx="291">
                  <c:v>20.978663308636204</c:v>
                </c:pt>
                <c:pt idx="292">
                  <c:v>21.045038918741081</c:v>
                </c:pt>
                <c:pt idx="293">
                  <c:v>20.946525511966456</c:v>
                </c:pt>
                <c:pt idx="294">
                  <c:v>21.315222317340307</c:v>
                </c:pt>
                <c:pt idx="295">
                  <c:v>21.369262844346114</c:v>
                </c:pt>
                <c:pt idx="296">
                  <c:v>21.966159424524822</c:v>
                </c:pt>
                <c:pt idx="297">
                  <c:v>22.648305830975328</c:v>
                </c:pt>
                <c:pt idx="298">
                  <c:v>22.919766148575714</c:v>
                </c:pt>
                <c:pt idx="299">
                  <c:v>22.845992773519971</c:v>
                </c:pt>
                <c:pt idx="300">
                  <c:v>22.804997153645537</c:v>
                </c:pt>
                <c:pt idx="301">
                  <c:v>21.873181993366927</c:v>
                </c:pt>
                <c:pt idx="302">
                  <c:v>21.897457325888368</c:v>
                </c:pt>
                <c:pt idx="303">
                  <c:v>22.35224293314732</c:v>
                </c:pt>
                <c:pt idx="304">
                  <c:v>22.617854727488236</c:v>
                </c:pt>
                <c:pt idx="305">
                  <c:v>22.618038106421789</c:v>
                </c:pt>
                <c:pt idx="306">
                  <c:v>21.404218136118175</c:v>
                </c:pt>
                <c:pt idx="307">
                  <c:v>21.603820288293139</c:v>
                </c:pt>
                <c:pt idx="308">
                  <c:v>22.025352484001846</c:v>
                </c:pt>
                <c:pt idx="309">
                  <c:v>21.783810392629348</c:v>
                </c:pt>
                <c:pt idx="310">
                  <c:v>21.926846023007478</c:v>
                </c:pt>
                <c:pt idx="311">
                  <c:v>22.262782322824947</c:v>
                </c:pt>
                <c:pt idx="312">
                  <c:v>22.186191200277545</c:v>
                </c:pt>
                <c:pt idx="313">
                  <c:v>21.759600303547934</c:v>
                </c:pt>
                <c:pt idx="314">
                  <c:v>22.027924626513588</c:v>
                </c:pt>
                <c:pt idx="315">
                  <c:v>20.845712198765035</c:v>
                </c:pt>
                <c:pt idx="316">
                  <c:v>21.199317621386953</c:v>
                </c:pt>
                <c:pt idx="317">
                  <c:v>21.801565929152051</c:v>
                </c:pt>
                <c:pt idx="318">
                  <c:v>22.454763431505071</c:v>
                </c:pt>
                <c:pt idx="319">
                  <c:v>22.681562791539864</c:v>
                </c:pt>
                <c:pt idx="320">
                  <c:v>22.235604285927177</c:v>
                </c:pt>
                <c:pt idx="321">
                  <c:v>22.18428472767744</c:v>
                </c:pt>
                <c:pt idx="322">
                  <c:v>22.464292547629704</c:v>
                </c:pt>
                <c:pt idx="323">
                  <c:v>22.662909195607078</c:v>
                </c:pt>
                <c:pt idx="324">
                  <c:v>22.758764288216213</c:v>
                </c:pt>
                <c:pt idx="325">
                  <c:v>23.13318953042803</c:v>
                </c:pt>
                <c:pt idx="326">
                  <c:v>23.087515147744565</c:v>
                </c:pt>
                <c:pt idx="327">
                  <c:v>23.233243358041246</c:v>
                </c:pt>
                <c:pt idx="328">
                  <c:v>23.900653232809177</c:v>
                </c:pt>
                <c:pt idx="329">
                  <c:v>23.441177040392365</c:v>
                </c:pt>
                <c:pt idx="330">
                  <c:v>23.499126671253521</c:v>
                </c:pt>
                <c:pt idx="331">
                  <c:v>23.805656812052128</c:v>
                </c:pt>
                <c:pt idx="332">
                  <c:v>23.751505436987458</c:v>
                </c:pt>
                <c:pt idx="333">
                  <c:v>23.690636850271293</c:v>
                </c:pt>
                <c:pt idx="334">
                  <c:v>23.790208086592514</c:v>
                </c:pt>
                <c:pt idx="335">
                  <c:v>23.734998925016608</c:v>
                </c:pt>
                <c:pt idx="336">
                  <c:v>24.07116144417234</c:v>
                </c:pt>
                <c:pt idx="337">
                  <c:v>23.910397275912146</c:v>
                </c:pt>
                <c:pt idx="338">
                  <c:v>23.59461701651302</c:v>
                </c:pt>
                <c:pt idx="339">
                  <c:v>23.855647016507792</c:v>
                </c:pt>
                <c:pt idx="340">
                  <c:v>23.60290731315148</c:v>
                </c:pt>
                <c:pt idx="341">
                  <c:v>23.60297288212891</c:v>
                </c:pt>
                <c:pt idx="342">
                  <c:v>23.556654268089773</c:v>
                </c:pt>
                <c:pt idx="343">
                  <c:v>23.266562048442466</c:v>
                </c:pt>
                <c:pt idx="344">
                  <c:v>23.785731197589179</c:v>
                </c:pt>
                <c:pt idx="345">
                  <c:v>24.951518212362554</c:v>
                </c:pt>
                <c:pt idx="346">
                  <c:v>25.153472049969405</c:v>
                </c:pt>
                <c:pt idx="347">
                  <c:v>25.020095330695305</c:v>
                </c:pt>
                <c:pt idx="348">
                  <c:v>24.949728528570432</c:v>
                </c:pt>
                <c:pt idx="349">
                  <c:v>24.820498696018674</c:v>
                </c:pt>
                <c:pt idx="350">
                  <c:v>24.864383144631063</c:v>
                </c:pt>
                <c:pt idx="351">
                  <c:v>24.900881921152173</c:v>
                </c:pt>
                <c:pt idx="352">
                  <c:v>25.044816752630041</c:v>
                </c:pt>
                <c:pt idx="353">
                  <c:v>25.685604746005875</c:v>
                </c:pt>
                <c:pt idx="354">
                  <c:v>25.905570975150209</c:v>
                </c:pt>
                <c:pt idx="355">
                  <c:v>25.969425618866858</c:v>
                </c:pt>
                <c:pt idx="356">
                  <c:v>25.747821939049388</c:v>
                </c:pt>
                <c:pt idx="357">
                  <c:v>26.768036142295131</c:v>
                </c:pt>
                <c:pt idx="358">
                  <c:v>26.267549566001467</c:v>
                </c:pt>
                <c:pt idx="359">
                  <c:v>26.241588141132585</c:v>
                </c:pt>
                <c:pt idx="360">
                  <c:v>26.57886983297692</c:v>
                </c:pt>
                <c:pt idx="361">
                  <c:v>26.040328840203955</c:v>
                </c:pt>
                <c:pt idx="362">
                  <c:v>26.750962857889096</c:v>
                </c:pt>
                <c:pt idx="363">
                  <c:v>26.366304645673438</c:v>
                </c:pt>
                <c:pt idx="364">
                  <c:v>26.795668611614357</c:v>
                </c:pt>
                <c:pt idx="365">
                  <c:v>25.020873810293434</c:v>
                </c:pt>
                <c:pt idx="366">
                  <c:v>24.616144777421528</c:v>
                </c:pt>
                <c:pt idx="367">
                  <c:v>24.740251730793755</c:v>
                </c:pt>
                <c:pt idx="368">
                  <c:v>24.932748036864879</c:v>
                </c:pt>
                <c:pt idx="369">
                  <c:v>24.738006945338618</c:v>
                </c:pt>
                <c:pt idx="370">
                  <c:v>25.285668564771903</c:v>
                </c:pt>
                <c:pt idx="371">
                  <c:v>25.027343418057999</c:v>
                </c:pt>
                <c:pt idx="372">
                  <c:v>24.9650983808421</c:v>
                </c:pt>
                <c:pt idx="373">
                  <c:v>25.130146554372505</c:v>
                </c:pt>
                <c:pt idx="374">
                  <c:v>24.816396953893641</c:v>
                </c:pt>
                <c:pt idx="375">
                  <c:v>25.163888143347204</c:v>
                </c:pt>
                <c:pt idx="376">
                  <c:v>25.376310888403747</c:v>
                </c:pt>
                <c:pt idx="377">
                  <c:v>25.56157951038081</c:v>
                </c:pt>
                <c:pt idx="378">
                  <c:v>26.396729033683854</c:v>
                </c:pt>
                <c:pt idx="379">
                  <c:v>26.73835971927015</c:v>
                </c:pt>
                <c:pt idx="380">
                  <c:v>27.185411452944489</c:v>
                </c:pt>
                <c:pt idx="381">
                  <c:v>26.727654356015044</c:v>
                </c:pt>
                <c:pt idx="382">
                  <c:v>26.42654986062648</c:v>
                </c:pt>
                <c:pt idx="383">
                  <c:v>27.130634577848671</c:v>
                </c:pt>
                <c:pt idx="384">
                  <c:v>26.729067271672314</c:v>
                </c:pt>
                <c:pt idx="385">
                  <c:v>27.047950967062182</c:v>
                </c:pt>
                <c:pt idx="386">
                  <c:v>27.180668703040293</c:v>
                </c:pt>
                <c:pt idx="387">
                  <c:v>27.442630107803542</c:v>
                </c:pt>
                <c:pt idx="388">
                  <c:v>27.568885356399608</c:v>
                </c:pt>
                <c:pt idx="389">
                  <c:v>28.430034944256033</c:v>
                </c:pt>
                <c:pt idx="390">
                  <c:v>28.131129771270519</c:v>
                </c:pt>
                <c:pt idx="391">
                  <c:v>28.007011526471281</c:v>
                </c:pt>
                <c:pt idx="392">
                  <c:v>28.133130695072399</c:v>
                </c:pt>
                <c:pt idx="393">
                  <c:v>27.724577683218044</c:v>
                </c:pt>
                <c:pt idx="394">
                  <c:v>27.418320603068253</c:v>
                </c:pt>
                <c:pt idx="395">
                  <c:v>27.616229966295439</c:v>
                </c:pt>
                <c:pt idx="396">
                  <c:v>27.972884456279878</c:v>
                </c:pt>
                <c:pt idx="397">
                  <c:v>27.981947527883893</c:v>
                </c:pt>
                <c:pt idx="398">
                  <c:v>27.78167878282288</c:v>
                </c:pt>
                <c:pt idx="399">
                  <c:v>28.149834019679673</c:v>
                </c:pt>
                <c:pt idx="400">
                  <c:v>27.928434366542081</c:v>
                </c:pt>
                <c:pt idx="401">
                  <c:v>27.310550979961054</c:v>
                </c:pt>
                <c:pt idx="402">
                  <c:v>26.053471553741701</c:v>
                </c:pt>
                <c:pt idx="403">
                  <c:v>26.307675582192172</c:v>
                </c:pt>
                <c:pt idx="404">
                  <c:v>26.814152792618437</c:v>
                </c:pt>
                <c:pt idx="405">
                  <c:v>25.873184824927645</c:v>
                </c:pt>
                <c:pt idx="406">
                  <c:v>25.116803800296786</c:v>
                </c:pt>
                <c:pt idx="407">
                  <c:v>25.355229968999055</c:v>
                </c:pt>
                <c:pt idx="408">
                  <c:v>25.696943430366218</c:v>
                </c:pt>
                <c:pt idx="409">
                  <c:v>26.280519806972119</c:v>
                </c:pt>
                <c:pt idx="410">
                  <c:v>26.161572077072922</c:v>
                </c:pt>
                <c:pt idx="411">
                  <c:v>26.254007433662558</c:v>
                </c:pt>
                <c:pt idx="412">
                  <c:v>25.776838495485759</c:v>
                </c:pt>
                <c:pt idx="413">
                  <c:v>26.177963071341026</c:v>
                </c:pt>
                <c:pt idx="414">
                  <c:v>26.115862741123046</c:v>
                </c:pt>
                <c:pt idx="415">
                  <c:v>25.671759858159849</c:v>
                </c:pt>
                <c:pt idx="416">
                  <c:v>25.662372841191406</c:v>
                </c:pt>
                <c:pt idx="417">
                  <c:v>25.699255653851402</c:v>
                </c:pt>
                <c:pt idx="418">
                  <c:v>26.360827210610129</c:v>
                </c:pt>
                <c:pt idx="419">
                  <c:v>26.253568783968312</c:v>
                </c:pt>
                <c:pt idx="420">
                  <c:v>25.977676402577796</c:v>
                </c:pt>
                <c:pt idx="421">
                  <c:v>24.923065384797955</c:v>
                </c:pt>
                <c:pt idx="422">
                  <c:v>24.704491135844727</c:v>
                </c:pt>
                <c:pt idx="423">
                  <c:v>25.083446533188852</c:v>
                </c:pt>
                <c:pt idx="424">
                  <c:v>24.937077784255099</c:v>
                </c:pt>
                <c:pt idx="425">
                  <c:v>25.087234940719156</c:v>
                </c:pt>
                <c:pt idx="426">
                  <c:v>24.869414279819292</c:v>
                </c:pt>
                <c:pt idx="427">
                  <c:v>24.743514204436398</c:v>
                </c:pt>
                <c:pt idx="428">
                  <c:v>24.801052793568459</c:v>
                </c:pt>
                <c:pt idx="429">
                  <c:v>24.538468879264947</c:v>
                </c:pt>
                <c:pt idx="430">
                  <c:v>24.430402654457328</c:v>
                </c:pt>
                <c:pt idx="431">
                  <c:v>24.179136382224602</c:v>
                </c:pt>
                <c:pt idx="432">
                  <c:v>24.052048063372304</c:v>
                </c:pt>
                <c:pt idx="433">
                  <c:v>23.883147391730585</c:v>
                </c:pt>
                <c:pt idx="434">
                  <c:v>23.742975707798259</c:v>
                </c:pt>
                <c:pt idx="435">
                  <c:v>23.964475128222869</c:v>
                </c:pt>
                <c:pt idx="436">
                  <c:v>23.915484311536478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DC-4C83-9F86-28772217EF6A}"/>
            </c:ext>
          </c:extLst>
        </c:ser>
        <c:ser>
          <c:idx val="1"/>
          <c:order val="1"/>
          <c:tx>
            <c:strRef>
              <c:f>'KF-ORTFLEX'!$B$10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'KF-ORTFLEX'!$B$11:$B$447</c:f>
              <c:numCache>
                <c:formatCode>General</c:formatCode>
                <c:ptCount val="437"/>
                <c:pt idx="0">
                  <c:v>15.450900000000001</c:v>
                </c:pt>
                <c:pt idx="1">
                  <c:v>15.4465</c:v>
                </c:pt>
                <c:pt idx="2">
                  <c:v>15.2958</c:v>
                </c:pt>
                <c:pt idx="3">
                  <c:v>15.305899999999999</c:v>
                </c:pt>
                <c:pt idx="4">
                  <c:v>15.2578</c:v>
                </c:pt>
                <c:pt idx="5">
                  <c:v>15.5221</c:v>
                </c:pt>
                <c:pt idx="6">
                  <c:v>15.5662</c:v>
                </c:pt>
                <c:pt idx="7">
                  <c:v>15.642200000000001</c:v>
                </c:pt>
                <c:pt idx="8">
                  <c:v>15.842499999999999</c:v>
                </c:pt>
                <c:pt idx="9">
                  <c:v>15.7212</c:v>
                </c:pt>
                <c:pt idx="10">
                  <c:v>15.885300000000001</c:v>
                </c:pt>
                <c:pt idx="11">
                  <c:v>16.032599999999999</c:v>
                </c:pt>
                <c:pt idx="12">
                  <c:v>15.953900000000001</c:v>
                </c:pt>
                <c:pt idx="13">
                  <c:v>16.128799999999998</c:v>
                </c:pt>
                <c:pt idx="14">
                  <c:v>16.049299999999999</c:v>
                </c:pt>
                <c:pt idx="15">
                  <c:v>15.3889</c:v>
                </c:pt>
                <c:pt idx="16">
                  <c:v>15.288600000000001</c:v>
                </c:pt>
                <c:pt idx="17">
                  <c:v>15.4687</c:v>
                </c:pt>
                <c:pt idx="18">
                  <c:v>15.573600000000001</c:v>
                </c:pt>
                <c:pt idx="19">
                  <c:v>15.882999999999999</c:v>
                </c:pt>
                <c:pt idx="20">
                  <c:v>15.857799999999999</c:v>
                </c:pt>
                <c:pt idx="21">
                  <c:v>16.045000000000002</c:v>
                </c:pt>
                <c:pt idx="22">
                  <c:v>16.2364</c:v>
                </c:pt>
                <c:pt idx="23">
                  <c:v>16.4711</c:v>
                </c:pt>
                <c:pt idx="24">
                  <c:v>16.230599999999999</c:v>
                </c:pt>
                <c:pt idx="25">
                  <c:v>16.3506</c:v>
                </c:pt>
                <c:pt idx="26">
                  <c:v>16.410299999999999</c:v>
                </c:pt>
                <c:pt idx="27">
                  <c:v>15.9062</c:v>
                </c:pt>
                <c:pt idx="28">
                  <c:v>16.071100000000001</c:v>
                </c:pt>
                <c:pt idx="29">
                  <c:v>15.839700000000001</c:v>
                </c:pt>
                <c:pt idx="30">
                  <c:v>15.5158</c:v>
                </c:pt>
                <c:pt idx="31">
                  <c:v>14.9725</c:v>
                </c:pt>
                <c:pt idx="32">
                  <c:v>15.245799999999999</c:v>
                </c:pt>
                <c:pt idx="33">
                  <c:v>15.5205</c:v>
                </c:pt>
                <c:pt idx="34">
                  <c:v>15.4412</c:v>
                </c:pt>
                <c:pt idx="35">
                  <c:v>15.7964</c:v>
                </c:pt>
                <c:pt idx="36">
                  <c:v>15.620100000000001</c:v>
                </c:pt>
                <c:pt idx="37">
                  <c:v>14.9221</c:v>
                </c:pt>
                <c:pt idx="38">
                  <c:v>14.735300000000001</c:v>
                </c:pt>
                <c:pt idx="39">
                  <c:v>13.9772</c:v>
                </c:pt>
                <c:pt idx="40">
                  <c:v>13.6708</c:v>
                </c:pt>
                <c:pt idx="41">
                  <c:v>12.976699999999999</c:v>
                </c:pt>
                <c:pt idx="42">
                  <c:v>12.727399999999999</c:v>
                </c:pt>
                <c:pt idx="43">
                  <c:v>12.729699999999999</c:v>
                </c:pt>
                <c:pt idx="44">
                  <c:v>12.610799999999999</c:v>
                </c:pt>
                <c:pt idx="45">
                  <c:v>12.2064</c:v>
                </c:pt>
                <c:pt idx="46">
                  <c:v>13.198600000000001</c:v>
                </c:pt>
                <c:pt idx="47">
                  <c:v>13.5488</c:v>
                </c:pt>
                <c:pt idx="48">
                  <c:v>13.4956</c:v>
                </c:pt>
                <c:pt idx="49">
                  <c:v>13.5151</c:v>
                </c:pt>
                <c:pt idx="50">
                  <c:v>13.5448</c:v>
                </c:pt>
                <c:pt idx="51">
                  <c:v>13.5191</c:v>
                </c:pt>
                <c:pt idx="52">
                  <c:v>13.541600000000001</c:v>
                </c:pt>
                <c:pt idx="53">
                  <c:v>14.137499999999999</c:v>
                </c:pt>
                <c:pt idx="54">
                  <c:v>14.2011</c:v>
                </c:pt>
                <c:pt idx="55">
                  <c:v>14.524900000000001</c:v>
                </c:pt>
                <c:pt idx="56">
                  <c:v>14.7319</c:v>
                </c:pt>
                <c:pt idx="57">
                  <c:v>14.816700000000001</c:v>
                </c:pt>
                <c:pt idx="58">
                  <c:v>14.7974</c:v>
                </c:pt>
                <c:pt idx="59">
                  <c:v>14.5509</c:v>
                </c:pt>
                <c:pt idx="60">
                  <c:v>14.6511</c:v>
                </c:pt>
                <c:pt idx="61">
                  <c:v>14.622299999999999</c:v>
                </c:pt>
                <c:pt idx="62">
                  <c:v>14.6782</c:v>
                </c:pt>
                <c:pt idx="63">
                  <c:v>14.984299999999999</c:v>
                </c:pt>
                <c:pt idx="64">
                  <c:v>15.061500000000001</c:v>
                </c:pt>
                <c:pt idx="65">
                  <c:v>15.7415</c:v>
                </c:pt>
                <c:pt idx="66">
                  <c:v>15.685700000000001</c:v>
                </c:pt>
                <c:pt idx="67">
                  <c:v>15.713900000000001</c:v>
                </c:pt>
                <c:pt idx="68">
                  <c:v>15.8378</c:v>
                </c:pt>
                <c:pt idx="69">
                  <c:v>15.832000000000001</c:v>
                </c:pt>
                <c:pt idx="70">
                  <c:v>15.9925</c:v>
                </c:pt>
                <c:pt idx="71">
                  <c:v>16.270600000000002</c:v>
                </c:pt>
                <c:pt idx="72">
                  <c:v>16.205200000000001</c:v>
                </c:pt>
                <c:pt idx="73">
                  <c:v>16.668099999999999</c:v>
                </c:pt>
                <c:pt idx="74">
                  <c:v>17.012599999999999</c:v>
                </c:pt>
                <c:pt idx="75">
                  <c:v>17.057300000000001</c:v>
                </c:pt>
                <c:pt idx="76">
                  <c:v>17.101099999999999</c:v>
                </c:pt>
                <c:pt idx="77">
                  <c:v>17.077300000000001</c:v>
                </c:pt>
                <c:pt idx="78">
                  <c:v>17.197600000000001</c:v>
                </c:pt>
                <c:pt idx="79">
                  <c:v>16.967199999999998</c:v>
                </c:pt>
                <c:pt idx="80">
                  <c:v>16.761800000000001</c:v>
                </c:pt>
                <c:pt idx="81">
                  <c:v>16.322399999999998</c:v>
                </c:pt>
                <c:pt idx="82">
                  <c:v>16.988099999999999</c:v>
                </c:pt>
                <c:pt idx="83">
                  <c:v>17.2912</c:v>
                </c:pt>
                <c:pt idx="84">
                  <c:v>17.476800000000001</c:v>
                </c:pt>
                <c:pt idx="85">
                  <c:v>17.312799999999999</c:v>
                </c:pt>
                <c:pt idx="86">
                  <c:v>17.796500000000002</c:v>
                </c:pt>
                <c:pt idx="87">
                  <c:v>17.538799999999998</c:v>
                </c:pt>
                <c:pt idx="88">
                  <c:v>17.504100000000001</c:v>
                </c:pt>
                <c:pt idx="89">
                  <c:v>17.9358</c:v>
                </c:pt>
                <c:pt idx="90">
                  <c:v>18.679500000000001</c:v>
                </c:pt>
                <c:pt idx="91">
                  <c:v>18.854399999999998</c:v>
                </c:pt>
                <c:pt idx="92">
                  <c:v>19.059200000000001</c:v>
                </c:pt>
                <c:pt idx="93">
                  <c:v>18.954999999999998</c:v>
                </c:pt>
                <c:pt idx="94">
                  <c:v>18.671800000000001</c:v>
                </c:pt>
                <c:pt idx="95">
                  <c:v>18.712299999999999</c:v>
                </c:pt>
                <c:pt idx="96">
                  <c:v>19.110900000000001</c:v>
                </c:pt>
                <c:pt idx="97">
                  <c:v>19.0824</c:v>
                </c:pt>
                <c:pt idx="98">
                  <c:v>19.362200000000001</c:v>
                </c:pt>
                <c:pt idx="99">
                  <c:v>18.800899999999999</c:v>
                </c:pt>
                <c:pt idx="100">
                  <c:v>19.005700000000001</c:v>
                </c:pt>
                <c:pt idx="101">
                  <c:v>19.084399999999999</c:v>
                </c:pt>
                <c:pt idx="102">
                  <c:v>19.007200000000001</c:v>
                </c:pt>
                <c:pt idx="103">
                  <c:v>19.194099999999999</c:v>
                </c:pt>
                <c:pt idx="104">
                  <c:v>19.4876</c:v>
                </c:pt>
                <c:pt idx="105">
                  <c:v>19.606100000000001</c:v>
                </c:pt>
                <c:pt idx="106">
                  <c:v>19.494599999999998</c:v>
                </c:pt>
                <c:pt idx="107">
                  <c:v>19.2438</c:v>
                </c:pt>
                <c:pt idx="108">
                  <c:v>19.088899999999999</c:v>
                </c:pt>
                <c:pt idx="109">
                  <c:v>19.1858</c:v>
                </c:pt>
                <c:pt idx="110">
                  <c:v>19.187100000000001</c:v>
                </c:pt>
                <c:pt idx="111">
                  <c:v>19.276700000000002</c:v>
                </c:pt>
                <c:pt idx="112">
                  <c:v>19.091699999999999</c:v>
                </c:pt>
                <c:pt idx="113">
                  <c:v>19.140699999999999</c:v>
                </c:pt>
                <c:pt idx="114">
                  <c:v>19.159199999999998</c:v>
                </c:pt>
                <c:pt idx="115">
                  <c:v>19.0687</c:v>
                </c:pt>
                <c:pt idx="116">
                  <c:v>18.966699999999999</c:v>
                </c:pt>
                <c:pt idx="117">
                  <c:v>19.011299999999999</c:v>
                </c:pt>
                <c:pt idx="118">
                  <c:v>19.102699999999999</c:v>
                </c:pt>
                <c:pt idx="119">
                  <c:v>19.427900000000001</c:v>
                </c:pt>
                <c:pt idx="120">
                  <c:v>18.6374</c:v>
                </c:pt>
                <c:pt idx="121">
                  <c:v>18.432200000000002</c:v>
                </c:pt>
                <c:pt idx="122">
                  <c:v>18.408899999999999</c:v>
                </c:pt>
                <c:pt idx="123">
                  <c:v>18.4726</c:v>
                </c:pt>
                <c:pt idx="124">
                  <c:v>18.683900000000001</c:v>
                </c:pt>
                <c:pt idx="125">
                  <c:v>19.043700000000001</c:v>
                </c:pt>
                <c:pt idx="126">
                  <c:v>18.952200000000001</c:v>
                </c:pt>
                <c:pt idx="127">
                  <c:v>19.029499999999999</c:v>
                </c:pt>
                <c:pt idx="128">
                  <c:v>18.799700000000001</c:v>
                </c:pt>
                <c:pt idx="129">
                  <c:v>18.6372</c:v>
                </c:pt>
                <c:pt idx="130">
                  <c:v>18.853100000000001</c:v>
                </c:pt>
                <c:pt idx="131">
                  <c:v>18.329999999999998</c:v>
                </c:pt>
                <c:pt idx="132">
                  <c:v>18.484500000000001</c:v>
                </c:pt>
                <c:pt idx="133">
                  <c:v>18.622199999999999</c:v>
                </c:pt>
                <c:pt idx="134">
                  <c:v>18.5886</c:v>
                </c:pt>
                <c:pt idx="135">
                  <c:v>19.263999999999999</c:v>
                </c:pt>
                <c:pt idx="136">
                  <c:v>19.636399999999998</c:v>
                </c:pt>
                <c:pt idx="137">
                  <c:v>19.388400000000001</c:v>
                </c:pt>
                <c:pt idx="138">
                  <c:v>19.494</c:v>
                </c:pt>
                <c:pt idx="139">
                  <c:v>19.578900000000001</c:v>
                </c:pt>
                <c:pt idx="140">
                  <c:v>19.413799999999998</c:v>
                </c:pt>
                <c:pt idx="141">
                  <c:v>19.118200000000002</c:v>
                </c:pt>
                <c:pt idx="142">
                  <c:v>18.702500000000001</c:v>
                </c:pt>
                <c:pt idx="143">
                  <c:v>19.183199999999999</c:v>
                </c:pt>
                <c:pt idx="144">
                  <c:v>19.630800000000001</c:v>
                </c:pt>
                <c:pt idx="145">
                  <c:v>19.658000000000001</c:v>
                </c:pt>
                <c:pt idx="146">
                  <c:v>19.9238</c:v>
                </c:pt>
                <c:pt idx="147">
                  <c:v>19.616499999999998</c:v>
                </c:pt>
                <c:pt idx="148">
                  <c:v>19.5121</c:v>
                </c:pt>
                <c:pt idx="149">
                  <c:v>19.857199999999999</c:v>
                </c:pt>
                <c:pt idx="150">
                  <c:v>20.0685</c:v>
                </c:pt>
                <c:pt idx="151">
                  <c:v>20.0489</c:v>
                </c:pt>
                <c:pt idx="152">
                  <c:v>20.163799999999998</c:v>
                </c:pt>
                <c:pt idx="153">
                  <c:v>20.3583</c:v>
                </c:pt>
                <c:pt idx="154">
                  <c:v>20.469000000000001</c:v>
                </c:pt>
                <c:pt idx="155">
                  <c:v>20.852699999999999</c:v>
                </c:pt>
                <c:pt idx="156">
                  <c:v>20.785299999999999</c:v>
                </c:pt>
                <c:pt idx="157">
                  <c:v>20.757100000000001</c:v>
                </c:pt>
                <c:pt idx="158">
                  <c:v>20.878900000000002</c:v>
                </c:pt>
                <c:pt idx="159">
                  <c:v>20.850300000000001</c:v>
                </c:pt>
                <c:pt idx="160">
                  <c:v>21.081199999999999</c:v>
                </c:pt>
                <c:pt idx="161">
                  <c:v>20.934000000000001</c:v>
                </c:pt>
                <c:pt idx="162">
                  <c:v>21.265499999999999</c:v>
                </c:pt>
                <c:pt idx="163">
                  <c:v>21.472899999999999</c:v>
                </c:pt>
                <c:pt idx="164">
                  <c:v>21.4102</c:v>
                </c:pt>
                <c:pt idx="165">
                  <c:v>21.444199999999999</c:v>
                </c:pt>
                <c:pt idx="166">
                  <c:v>21.260300000000001</c:v>
                </c:pt>
                <c:pt idx="167">
                  <c:v>21.493600000000001</c:v>
                </c:pt>
                <c:pt idx="168">
                  <c:v>21.850899999999999</c:v>
                </c:pt>
                <c:pt idx="169">
                  <c:v>22.101299999999998</c:v>
                </c:pt>
                <c:pt idx="170">
                  <c:v>22.578800000000001</c:v>
                </c:pt>
                <c:pt idx="171">
                  <c:v>23.018000000000001</c:v>
                </c:pt>
                <c:pt idx="172">
                  <c:v>23.171299999999999</c:v>
                </c:pt>
                <c:pt idx="173">
                  <c:v>23.387599999999999</c:v>
                </c:pt>
                <c:pt idx="174">
                  <c:v>23.678799999999999</c:v>
                </c:pt>
                <c:pt idx="175">
                  <c:v>23.762799999999999</c:v>
                </c:pt>
                <c:pt idx="176">
                  <c:v>23.636700000000001</c:v>
                </c:pt>
                <c:pt idx="177">
                  <c:v>23.754899999999999</c:v>
                </c:pt>
                <c:pt idx="178">
                  <c:v>23.5504</c:v>
                </c:pt>
                <c:pt idx="179">
                  <c:v>23.5852</c:v>
                </c:pt>
                <c:pt idx="180">
                  <c:v>23.945699999999999</c:v>
                </c:pt>
                <c:pt idx="181">
                  <c:v>24.388400000000001</c:v>
                </c:pt>
                <c:pt idx="182">
                  <c:v>24.265799999999999</c:v>
                </c:pt>
                <c:pt idx="183">
                  <c:v>24.852699999999999</c:v>
                </c:pt>
                <c:pt idx="184">
                  <c:v>24.3338</c:v>
                </c:pt>
                <c:pt idx="185">
                  <c:v>23.670300000000001</c:v>
                </c:pt>
                <c:pt idx="186">
                  <c:v>23.51</c:v>
                </c:pt>
                <c:pt idx="187">
                  <c:v>23.860199999999999</c:v>
                </c:pt>
                <c:pt idx="188">
                  <c:v>24.3398</c:v>
                </c:pt>
                <c:pt idx="189">
                  <c:v>24.540400000000002</c:v>
                </c:pt>
                <c:pt idx="190">
                  <c:v>24.4665</c:v>
                </c:pt>
                <c:pt idx="191">
                  <c:v>24.6279</c:v>
                </c:pt>
                <c:pt idx="192">
                  <c:v>24.934100000000001</c:v>
                </c:pt>
                <c:pt idx="193">
                  <c:v>25.1617</c:v>
                </c:pt>
                <c:pt idx="194">
                  <c:v>25.479099999999999</c:v>
                </c:pt>
                <c:pt idx="195">
                  <c:v>25.826499999999999</c:v>
                </c:pt>
                <c:pt idx="196">
                  <c:v>25.552800000000001</c:v>
                </c:pt>
                <c:pt idx="197">
                  <c:v>25.327300000000001</c:v>
                </c:pt>
                <c:pt idx="198">
                  <c:v>25.026499999999999</c:v>
                </c:pt>
                <c:pt idx="199">
                  <c:v>24.327200000000001</c:v>
                </c:pt>
                <c:pt idx="200">
                  <c:v>24.712700000000002</c:v>
                </c:pt>
                <c:pt idx="201">
                  <c:v>24.000499999999999</c:v>
                </c:pt>
                <c:pt idx="202">
                  <c:v>24.137899999999998</c:v>
                </c:pt>
                <c:pt idx="203">
                  <c:v>24.241599999999998</c:v>
                </c:pt>
                <c:pt idx="204">
                  <c:v>23.692</c:v>
                </c:pt>
                <c:pt idx="205">
                  <c:v>23.258700000000001</c:v>
                </c:pt>
                <c:pt idx="206">
                  <c:v>22.793299999999999</c:v>
                </c:pt>
                <c:pt idx="207">
                  <c:v>22.324999999999999</c:v>
                </c:pt>
                <c:pt idx="208">
                  <c:v>22.643699999999999</c:v>
                </c:pt>
                <c:pt idx="209">
                  <c:v>23.446300000000001</c:v>
                </c:pt>
                <c:pt idx="210">
                  <c:v>23.375499999999999</c:v>
                </c:pt>
                <c:pt idx="211">
                  <c:v>23.748000000000001</c:v>
                </c:pt>
                <c:pt idx="212">
                  <c:v>23.761700000000001</c:v>
                </c:pt>
                <c:pt idx="213">
                  <c:v>23.795200000000001</c:v>
                </c:pt>
                <c:pt idx="214">
                  <c:v>23.436399999999999</c:v>
                </c:pt>
                <c:pt idx="215">
                  <c:v>23.5564</c:v>
                </c:pt>
                <c:pt idx="216">
                  <c:v>22.965299999999999</c:v>
                </c:pt>
                <c:pt idx="217">
                  <c:v>22.858499999999999</c:v>
                </c:pt>
                <c:pt idx="218">
                  <c:v>22.675899999999999</c:v>
                </c:pt>
                <c:pt idx="219">
                  <c:v>23.008299999999998</c:v>
                </c:pt>
                <c:pt idx="220">
                  <c:v>23.191600000000001</c:v>
                </c:pt>
                <c:pt idx="221">
                  <c:v>23.111599999999999</c:v>
                </c:pt>
                <c:pt idx="222">
                  <c:v>24.122900000000001</c:v>
                </c:pt>
                <c:pt idx="223">
                  <c:v>24.041</c:v>
                </c:pt>
                <c:pt idx="224">
                  <c:v>23.78</c:v>
                </c:pt>
                <c:pt idx="225">
                  <c:v>23.947399999999998</c:v>
                </c:pt>
                <c:pt idx="226">
                  <c:v>23.958600000000001</c:v>
                </c:pt>
                <c:pt idx="227">
                  <c:v>23.954999999999998</c:v>
                </c:pt>
                <c:pt idx="228">
                  <c:v>24.056899999999999</c:v>
                </c:pt>
                <c:pt idx="229">
                  <c:v>24.4117</c:v>
                </c:pt>
                <c:pt idx="230">
                  <c:v>24.380500000000001</c:v>
                </c:pt>
                <c:pt idx="231">
                  <c:v>24.2653</c:v>
                </c:pt>
                <c:pt idx="232">
                  <c:v>24.343399999999999</c:v>
                </c:pt>
                <c:pt idx="233">
                  <c:v>23.363</c:v>
                </c:pt>
                <c:pt idx="234">
                  <c:v>23.449100000000001</c:v>
                </c:pt>
                <c:pt idx="235">
                  <c:v>23.541699999999999</c:v>
                </c:pt>
                <c:pt idx="236">
                  <c:v>22.776700000000002</c:v>
                </c:pt>
                <c:pt idx="237">
                  <c:v>22.4499</c:v>
                </c:pt>
                <c:pt idx="238">
                  <c:v>22.871600000000001</c:v>
                </c:pt>
                <c:pt idx="239">
                  <c:v>23.101299999999998</c:v>
                </c:pt>
                <c:pt idx="240">
                  <c:v>23.501200000000001</c:v>
                </c:pt>
                <c:pt idx="241">
                  <c:v>23.779299999999999</c:v>
                </c:pt>
                <c:pt idx="242">
                  <c:v>23.954499999999999</c:v>
                </c:pt>
                <c:pt idx="243">
                  <c:v>24.340199999999999</c:v>
                </c:pt>
                <c:pt idx="244">
                  <c:v>24.340900000000001</c:v>
                </c:pt>
                <c:pt idx="245">
                  <c:v>24.322199999999999</c:v>
                </c:pt>
                <c:pt idx="246">
                  <c:v>24.138300000000001</c:v>
                </c:pt>
                <c:pt idx="247">
                  <c:v>24.022300000000001</c:v>
                </c:pt>
                <c:pt idx="248">
                  <c:v>24.206900000000001</c:v>
                </c:pt>
                <c:pt idx="249">
                  <c:v>24.3827</c:v>
                </c:pt>
                <c:pt idx="250">
                  <c:v>24.469200000000001</c:v>
                </c:pt>
                <c:pt idx="251">
                  <c:v>24.192299999999999</c:v>
                </c:pt>
                <c:pt idx="252">
                  <c:v>24.211300000000001</c:v>
                </c:pt>
                <c:pt idx="253">
                  <c:v>24.234400000000001</c:v>
                </c:pt>
                <c:pt idx="254">
                  <c:v>23.963799999999999</c:v>
                </c:pt>
                <c:pt idx="255">
                  <c:v>24.209099999999999</c:v>
                </c:pt>
                <c:pt idx="256">
                  <c:v>24.492799999999999</c:v>
                </c:pt>
                <c:pt idx="257">
                  <c:v>24.424499999999998</c:v>
                </c:pt>
                <c:pt idx="258">
                  <c:v>24.375299999999999</c:v>
                </c:pt>
                <c:pt idx="259">
                  <c:v>24.055199999999999</c:v>
                </c:pt>
                <c:pt idx="260">
                  <c:v>24.171800000000001</c:v>
                </c:pt>
                <c:pt idx="261">
                  <c:v>23.918700000000001</c:v>
                </c:pt>
                <c:pt idx="262">
                  <c:v>23.579699999999999</c:v>
                </c:pt>
                <c:pt idx="263">
                  <c:v>23.599900000000002</c:v>
                </c:pt>
                <c:pt idx="264">
                  <c:v>24.041</c:v>
                </c:pt>
                <c:pt idx="265">
                  <c:v>24.0883</c:v>
                </c:pt>
                <c:pt idx="266">
                  <c:v>24.134699999999999</c:v>
                </c:pt>
                <c:pt idx="267">
                  <c:v>24.2135</c:v>
                </c:pt>
                <c:pt idx="268">
                  <c:v>24.157399999999999</c:v>
                </c:pt>
                <c:pt idx="269">
                  <c:v>23.950600000000001</c:v>
                </c:pt>
                <c:pt idx="270">
                  <c:v>24.107199999999999</c:v>
                </c:pt>
                <c:pt idx="271">
                  <c:v>24.037199999999999</c:v>
                </c:pt>
                <c:pt idx="272">
                  <c:v>23.596399999999999</c:v>
                </c:pt>
                <c:pt idx="273">
                  <c:v>24.037800000000001</c:v>
                </c:pt>
                <c:pt idx="274">
                  <c:v>23.810600000000001</c:v>
                </c:pt>
                <c:pt idx="275">
                  <c:v>24.170200000000001</c:v>
                </c:pt>
                <c:pt idx="276">
                  <c:v>24.3521</c:v>
                </c:pt>
                <c:pt idx="277">
                  <c:v>24.315799999999999</c:v>
                </c:pt>
                <c:pt idx="278">
                  <c:v>24.279900000000001</c:v>
                </c:pt>
                <c:pt idx="279">
                  <c:v>24.0749</c:v>
                </c:pt>
                <c:pt idx="280">
                  <c:v>23.817799999999998</c:v>
                </c:pt>
                <c:pt idx="281">
                  <c:v>23.510100000000001</c:v>
                </c:pt>
                <c:pt idx="282">
                  <c:v>23.278600000000001</c:v>
                </c:pt>
                <c:pt idx="283">
                  <c:v>23.044799999999999</c:v>
                </c:pt>
                <c:pt idx="284">
                  <c:v>22.280999999999999</c:v>
                </c:pt>
                <c:pt idx="285">
                  <c:v>22.7529</c:v>
                </c:pt>
                <c:pt idx="286">
                  <c:v>23.172699999999999</c:v>
                </c:pt>
                <c:pt idx="287">
                  <c:v>23.5473</c:v>
                </c:pt>
                <c:pt idx="288">
                  <c:v>23.332100000000001</c:v>
                </c:pt>
                <c:pt idx="289">
                  <c:v>23.418099999999999</c:v>
                </c:pt>
                <c:pt idx="290">
                  <c:v>23.9925</c:v>
                </c:pt>
                <c:pt idx="291">
                  <c:v>24.2849</c:v>
                </c:pt>
                <c:pt idx="292">
                  <c:v>24.526</c:v>
                </c:pt>
                <c:pt idx="293">
                  <c:v>24.937799999999999</c:v>
                </c:pt>
                <c:pt idx="294">
                  <c:v>25.2224</c:v>
                </c:pt>
                <c:pt idx="295">
                  <c:v>25.163599999999999</c:v>
                </c:pt>
                <c:pt idx="296">
                  <c:v>25.034300000000002</c:v>
                </c:pt>
                <c:pt idx="297">
                  <c:v>24.932600000000001</c:v>
                </c:pt>
                <c:pt idx="298">
                  <c:v>24.966799999999999</c:v>
                </c:pt>
                <c:pt idx="299">
                  <c:v>24.831600000000002</c:v>
                </c:pt>
                <c:pt idx="300">
                  <c:v>24.491299999999999</c:v>
                </c:pt>
                <c:pt idx="301">
                  <c:v>24.418900000000001</c:v>
                </c:pt>
                <c:pt idx="302">
                  <c:v>24.107600000000001</c:v>
                </c:pt>
                <c:pt idx="303">
                  <c:v>23.784700000000001</c:v>
                </c:pt>
                <c:pt idx="304">
                  <c:v>23.4648</c:v>
                </c:pt>
                <c:pt idx="305">
                  <c:v>23.408799999999999</c:v>
                </c:pt>
                <c:pt idx="306">
                  <c:v>22.840499999999999</c:v>
                </c:pt>
                <c:pt idx="307">
                  <c:v>22.476400000000002</c:v>
                </c:pt>
                <c:pt idx="308">
                  <c:v>23.2379</c:v>
                </c:pt>
                <c:pt idx="309">
                  <c:v>23.567599999999999</c:v>
                </c:pt>
                <c:pt idx="310">
                  <c:v>23.3172</c:v>
                </c:pt>
                <c:pt idx="311">
                  <c:v>23.366399999999999</c:v>
                </c:pt>
                <c:pt idx="312">
                  <c:v>23.448799999999999</c:v>
                </c:pt>
                <c:pt idx="313">
                  <c:v>23.453700000000001</c:v>
                </c:pt>
                <c:pt idx="314">
                  <c:v>23.3932</c:v>
                </c:pt>
                <c:pt idx="315">
                  <c:v>23.6538</c:v>
                </c:pt>
                <c:pt idx="316">
                  <c:v>23.589500000000001</c:v>
                </c:pt>
                <c:pt idx="317">
                  <c:v>23.5824</c:v>
                </c:pt>
                <c:pt idx="318">
                  <c:v>23.803599999999999</c:v>
                </c:pt>
                <c:pt idx="319">
                  <c:v>23.769500000000001</c:v>
                </c:pt>
                <c:pt idx="320">
                  <c:v>23.904499999999999</c:v>
                </c:pt>
                <c:pt idx="321">
                  <c:v>24.243300000000001</c:v>
                </c:pt>
                <c:pt idx="322">
                  <c:v>24.401199999999999</c:v>
                </c:pt>
                <c:pt idx="323">
                  <c:v>24.463699999999999</c:v>
                </c:pt>
                <c:pt idx="324">
                  <c:v>24.411999999999999</c:v>
                </c:pt>
                <c:pt idx="325">
                  <c:v>24.545100000000001</c:v>
                </c:pt>
                <c:pt idx="326">
                  <c:v>24.414100000000001</c:v>
                </c:pt>
                <c:pt idx="327">
                  <c:v>24.2727</c:v>
                </c:pt>
                <c:pt idx="328">
                  <c:v>23.6282</c:v>
                </c:pt>
                <c:pt idx="329">
                  <c:v>23.785</c:v>
                </c:pt>
                <c:pt idx="330">
                  <c:v>23.775200000000002</c:v>
                </c:pt>
                <c:pt idx="331">
                  <c:v>24.028099999999998</c:v>
                </c:pt>
                <c:pt idx="332">
                  <c:v>23.8233</c:v>
                </c:pt>
                <c:pt idx="333">
                  <c:v>23.926400000000001</c:v>
                </c:pt>
                <c:pt idx="334">
                  <c:v>23.673500000000001</c:v>
                </c:pt>
                <c:pt idx="335">
                  <c:v>23.921199999999999</c:v>
                </c:pt>
                <c:pt idx="336">
                  <c:v>24.1204</c:v>
                </c:pt>
                <c:pt idx="337">
                  <c:v>24.020399999999999</c:v>
                </c:pt>
                <c:pt idx="338">
                  <c:v>23.5929</c:v>
                </c:pt>
                <c:pt idx="339">
                  <c:v>23.508700000000001</c:v>
                </c:pt>
                <c:pt idx="340">
                  <c:v>23.853899999999999</c:v>
                </c:pt>
                <c:pt idx="341">
                  <c:v>23.691800000000001</c:v>
                </c:pt>
                <c:pt idx="342">
                  <c:v>23.325399999999998</c:v>
                </c:pt>
                <c:pt idx="343">
                  <c:v>23.620200000000001</c:v>
                </c:pt>
                <c:pt idx="344">
                  <c:v>23.763400000000001</c:v>
                </c:pt>
                <c:pt idx="345">
                  <c:v>24.385999999999999</c:v>
                </c:pt>
                <c:pt idx="346">
                  <c:v>24.195799999999998</c:v>
                </c:pt>
                <c:pt idx="347">
                  <c:v>24.283300000000001</c:v>
                </c:pt>
                <c:pt idx="348">
                  <c:v>24.3535</c:v>
                </c:pt>
                <c:pt idx="349">
                  <c:v>23.976400000000002</c:v>
                </c:pt>
                <c:pt idx="350">
                  <c:v>23.482500000000002</c:v>
                </c:pt>
                <c:pt idx="351">
                  <c:v>23.402699999999999</c:v>
                </c:pt>
                <c:pt idx="352">
                  <c:v>23.507999999999999</c:v>
                </c:pt>
                <c:pt idx="353">
                  <c:v>23.327100000000002</c:v>
                </c:pt>
                <c:pt idx="354">
                  <c:v>23.751100000000001</c:v>
                </c:pt>
                <c:pt idx="355">
                  <c:v>23.7591</c:v>
                </c:pt>
                <c:pt idx="356">
                  <c:v>23.462199999999999</c:v>
                </c:pt>
                <c:pt idx="357">
                  <c:v>23.313600000000001</c:v>
                </c:pt>
                <c:pt idx="358">
                  <c:v>23.024699999999999</c:v>
                </c:pt>
                <c:pt idx="359">
                  <c:v>23.104600000000001</c:v>
                </c:pt>
                <c:pt idx="360">
                  <c:v>22.646899999999999</c:v>
                </c:pt>
                <c:pt idx="361">
                  <c:v>22.514199999999999</c:v>
                </c:pt>
                <c:pt idx="362">
                  <c:v>22.124600000000001</c:v>
                </c:pt>
                <c:pt idx="363">
                  <c:v>21.653199999999998</c:v>
                </c:pt>
                <c:pt idx="364">
                  <c:v>21.478400000000001</c:v>
                </c:pt>
                <c:pt idx="365">
                  <c:v>21.833200000000001</c:v>
                </c:pt>
                <c:pt idx="366">
                  <c:v>21.931999999999999</c:v>
                </c:pt>
                <c:pt idx="367">
                  <c:v>22.264900000000001</c:v>
                </c:pt>
                <c:pt idx="368">
                  <c:v>22.3765</c:v>
                </c:pt>
                <c:pt idx="369">
                  <c:v>22.228400000000001</c:v>
                </c:pt>
                <c:pt idx="370">
                  <c:v>21.795200000000001</c:v>
                </c:pt>
                <c:pt idx="371">
                  <c:v>21.8706</c:v>
                </c:pt>
                <c:pt idx="372">
                  <c:v>22.151399999999999</c:v>
                </c:pt>
                <c:pt idx="373">
                  <c:v>22.042899999999999</c:v>
                </c:pt>
                <c:pt idx="374">
                  <c:v>21.514399999999998</c:v>
                </c:pt>
                <c:pt idx="375">
                  <c:v>21.6738</c:v>
                </c:pt>
                <c:pt idx="376">
                  <c:v>21.1448</c:v>
                </c:pt>
                <c:pt idx="377">
                  <c:v>21.355899999999998</c:v>
                </c:pt>
                <c:pt idx="378">
                  <c:v>21.735199999999999</c:v>
                </c:pt>
                <c:pt idx="379">
                  <c:v>21.4358</c:v>
                </c:pt>
                <c:pt idx="380">
                  <c:v>20.6858</c:v>
                </c:pt>
                <c:pt idx="381">
                  <c:v>20.1371</c:v>
                </c:pt>
                <c:pt idx="382">
                  <c:v>20.2256</c:v>
                </c:pt>
                <c:pt idx="383">
                  <c:v>20.763300000000001</c:v>
                </c:pt>
                <c:pt idx="384">
                  <c:v>20.462700000000002</c:v>
                </c:pt>
                <c:pt idx="385">
                  <c:v>20.07</c:v>
                </c:pt>
                <c:pt idx="386">
                  <c:v>19.354900000000001</c:v>
                </c:pt>
                <c:pt idx="387">
                  <c:v>19.873200000000001</c:v>
                </c:pt>
                <c:pt idx="388">
                  <c:v>20.745799999999999</c:v>
                </c:pt>
                <c:pt idx="389">
                  <c:v>20.902999999999999</c:v>
                </c:pt>
                <c:pt idx="390">
                  <c:v>21.042999999999999</c:v>
                </c:pt>
                <c:pt idx="391">
                  <c:v>21.354900000000001</c:v>
                </c:pt>
                <c:pt idx="392">
                  <c:v>21.519100000000002</c:v>
                </c:pt>
                <c:pt idx="393">
                  <c:v>21.580200000000001</c:v>
                </c:pt>
                <c:pt idx="394">
                  <c:v>21.2075</c:v>
                </c:pt>
                <c:pt idx="395">
                  <c:v>21.4041</c:v>
                </c:pt>
                <c:pt idx="396">
                  <c:v>21.814299999999999</c:v>
                </c:pt>
                <c:pt idx="397">
                  <c:v>21.606300000000001</c:v>
                </c:pt>
                <c:pt idx="398">
                  <c:v>21.563800000000001</c:v>
                </c:pt>
                <c:pt idx="399">
                  <c:v>20.865100000000002</c:v>
                </c:pt>
                <c:pt idx="400">
                  <c:v>20.7151</c:v>
                </c:pt>
                <c:pt idx="401">
                  <c:v>20.048200000000001</c:v>
                </c:pt>
                <c:pt idx="402">
                  <c:v>20.394500000000001</c:v>
                </c:pt>
                <c:pt idx="403">
                  <c:v>20.374099999999999</c:v>
                </c:pt>
                <c:pt idx="404">
                  <c:v>20.386800000000001</c:v>
                </c:pt>
                <c:pt idx="405">
                  <c:v>19.8157</c:v>
                </c:pt>
                <c:pt idx="406">
                  <c:v>19.1692</c:v>
                </c:pt>
                <c:pt idx="407">
                  <c:v>19.117999999999999</c:v>
                </c:pt>
                <c:pt idx="408">
                  <c:v>19.002600000000001</c:v>
                </c:pt>
                <c:pt idx="409">
                  <c:v>19.1875</c:v>
                </c:pt>
                <c:pt idx="410">
                  <c:v>18.2668</c:v>
                </c:pt>
                <c:pt idx="411">
                  <c:v>18.477499999999999</c:v>
                </c:pt>
                <c:pt idx="412">
                  <c:v>17.950700000000001</c:v>
                </c:pt>
                <c:pt idx="413">
                  <c:v>18.223800000000001</c:v>
                </c:pt>
                <c:pt idx="414">
                  <c:v>18.7546</c:v>
                </c:pt>
                <c:pt idx="415">
                  <c:v>18.8644</c:v>
                </c:pt>
                <c:pt idx="416">
                  <c:v>18.537700000000001</c:v>
                </c:pt>
                <c:pt idx="417">
                  <c:v>18.877300000000002</c:v>
                </c:pt>
                <c:pt idx="418">
                  <c:v>18.880299999999998</c:v>
                </c:pt>
                <c:pt idx="419">
                  <c:v>18.511099999999999</c:v>
                </c:pt>
                <c:pt idx="420">
                  <c:v>18.594100000000001</c:v>
                </c:pt>
                <c:pt idx="421">
                  <c:v>18.794499999999999</c:v>
                </c:pt>
                <c:pt idx="422">
                  <c:v>19.412500000000001</c:v>
                </c:pt>
                <c:pt idx="423">
                  <c:v>19.2698</c:v>
                </c:pt>
                <c:pt idx="424">
                  <c:v>19.317399999999999</c:v>
                </c:pt>
                <c:pt idx="425">
                  <c:v>19.5398</c:v>
                </c:pt>
                <c:pt idx="426">
                  <c:v>19.459199999999999</c:v>
                </c:pt>
                <c:pt idx="427">
                  <c:v>19.079499999999999</c:v>
                </c:pt>
                <c:pt idx="428">
                  <c:v>18.363099999999999</c:v>
                </c:pt>
                <c:pt idx="429">
                  <c:v>18.077300000000001</c:v>
                </c:pt>
                <c:pt idx="430">
                  <c:v>17.982600000000001</c:v>
                </c:pt>
                <c:pt idx="431">
                  <c:v>17.695399999999999</c:v>
                </c:pt>
                <c:pt idx="432">
                  <c:v>17.572399999999998</c:v>
                </c:pt>
                <c:pt idx="433">
                  <c:v>17.5974</c:v>
                </c:pt>
                <c:pt idx="434">
                  <c:v>17.9893</c:v>
                </c:pt>
                <c:pt idx="435">
                  <c:v>18.188500000000001</c:v>
                </c:pt>
                <c:pt idx="436">
                  <c:v>17.896100000000001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DC-4C83-9F86-28772217E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UOBSGC!$G$10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UOBSGC!$G$11:$G$447</c:f>
              <c:numCache>
                <c:formatCode>General</c:formatCode>
                <c:ptCount val="437"/>
                <c:pt idx="0">
                  <c:v>8.8758999999999997</c:v>
                </c:pt>
                <c:pt idx="1">
                  <c:v>9.0117002438744773</c:v>
                </c:pt>
                <c:pt idx="2">
                  <c:v>8.7582318514657782</c:v>
                </c:pt>
                <c:pt idx="3">
                  <c:v>8.7017654470999464</c:v>
                </c:pt>
                <c:pt idx="4">
                  <c:v>8.7833840452733298</c:v>
                </c:pt>
                <c:pt idx="5">
                  <c:v>8.8455845478517769</c:v>
                </c:pt>
                <c:pt idx="6">
                  <c:v>8.9871847645903227</c:v>
                </c:pt>
                <c:pt idx="7">
                  <c:v>9.2283278978694252</c:v>
                </c:pt>
                <c:pt idx="8">
                  <c:v>9.2003705784788252</c:v>
                </c:pt>
                <c:pt idx="9">
                  <c:v>9.2986533023301128</c:v>
                </c:pt>
                <c:pt idx="10">
                  <c:v>9.4586628595933107</c:v>
                </c:pt>
                <c:pt idx="11">
                  <c:v>9.35715958058036</c:v>
                </c:pt>
                <c:pt idx="12">
                  <c:v>9.396685268903461</c:v>
                </c:pt>
                <c:pt idx="13">
                  <c:v>9.2899894487776091</c:v>
                </c:pt>
                <c:pt idx="14">
                  <c:v>9.4018070394835007</c:v>
                </c:pt>
                <c:pt idx="15">
                  <c:v>9.6640703524623515</c:v>
                </c:pt>
                <c:pt idx="16">
                  <c:v>9.2478783635844497</c:v>
                </c:pt>
                <c:pt idx="17">
                  <c:v>9.2455263199433837</c:v>
                </c:pt>
                <c:pt idx="18">
                  <c:v>9.1572032177501832</c:v>
                </c:pt>
                <c:pt idx="19">
                  <c:v>8.973003459410986</c:v>
                </c:pt>
                <c:pt idx="20">
                  <c:v>8.9674778766451322</c:v>
                </c:pt>
                <c:pt idx="21">
                  <c:v>8.8512216110079809</c:v>
                </c:pt>
                <c:pt idx="22">
                  <c:v>8.9722516845936351</c:v>
                </c:pt>
                <c:pt idx="23">
                  <c:v>8.9359458154303955</c:v>
                </c:pt>
                <c:pt idx="24">
                  <c:v>8.7721218986220837</c:v>
                </c:pt>
                <c:pt idx="25">
                  <c:v>8.7503288018150656</c:v>
                </c:pt>
                <c:pt idx="26">
                  <c:v>8.7369299906047235</c:v>
                </c:pt>
                <c:pt idx="27">
                  <c:v>8.8195930555530051</c:v>
                </c:pt>
                <c:pt idx="28">
                  <c:v>9.0591860155773496</c:v>
                </c:pt>
                <c:pt idx="29">
                  <c:v>9.1867204338106454</c:v>
                </c:pt>
                <c:pt idx="30">
                  <c:v>9.3026535935504349</c:v>
                </c:pt>
                <c:pt idx="31">
                  <c:v>9.2953340527079718</c:v>
                </c:pt>
                <c:pt idx="32">
                  <c:v>9.643564638652153</c:v>
                </c:pt>
                <c:pt idx="33">
                  <c:v>9.5502832874684334</c:v>
                </c:pt>
                <c:pt idx="34">
                  <c:v>9.4464385842871827</c:v>
                </c:pt>
                <c:pt idx="35">
                  <c:v>9.5632901765847667</c:v>
                </c:pt>
                <c:pt idx="36">
                  <c:v>9.5471544096547234</c:v>
                </c:pt>
                <c:pt idx="37">
                  <c:v>9.4240479265918129</c:v>
                </c:pt>
                <c:pt idx="38">
                  <c:v>9.4055170425080235</c:v>
                </c:pt>
                <c:pt idx="39">
                  <c:v>9.4875475216254888</c:v>
                </c:pt>
                <c:pt idx="40">
                  <c:v>9.5129221290464248</c:v>
                </c:pt>
                <c:pt idx="41">
                  <c:v>9.4563264300459604</c:v>
                </c:pt>
                <c:pt idx="42">
                  <c:v>9.2967468614792228</c:v>
                </c:pt>
                <c:pt idx="43">
                  <c:v>9.2028702527765347</c:v>
                </c:pt>
                <c:pt idx="44">
                  <c:v>9.2952842664073092</c:v>
                </c:pt>
                <c:pt idx="45">
                  <c:v>9.431650496649814</c:v>
                </c:pt>
                <c:pt idx="46">
                  <c:v>9.4900277265268684</c:v>
                </c:pt>
                <c:pt idx="47">
                  <c:v>9.4078384165851006</c:v>
                </c:pt>
                <c:pt idx="48">
                  <c:v>9.3734091210716954</c:v>
                </c:pt>
                <c:pt idx="49">
                  <c:v>9.3559754424752235</c:v>
                </c:pt>
                <c:pt idx="50">
                  <c:v>9.4177815546801931</c:v>
                </c:pt>
                <c:pt idx="51">
                  <c:v>9.4463027799566124</c:v>
                </c:pt>
                <c:pt idx="52">
                  <c:v>9.450318796987311</c:v>
                </c:pt>
                <c:pt idx="53">
                  <c:v>9.4796087155374824</c:v>
                </c:pt>
                <c:pt idx="54">
                  <c:v>9.4988440933874774</c:v>
                </c:pt>
                <c:pt idx="55">
                  <c:v>9.0943124587007222</c:v>
                </c:pt>
                <c:pt idx="56">
                  <c:v>9.0837216948906168</c:v>
                </c:pt>
                <c:pt idx="57">
                  <c:v>9.068580476347023</c:v>
                </c:pt>
                <c:pt idx="58">
                  <c:v>9.5548319393686789</c:v>
                </c:pt>
                <c:pt idx="59">
                  <c:v>9.6479637662213094</c:v>
                </c:pt>
                <c:pt idx="60">
                  <c:v>9.5153045707598434</c:v>
                </c:pt>
                <c:pt idx="61">
                  <c:v>9.4881470919611441</c:v>
                </c:pt>
                <c:pt idx="62">
                  <c:v>9.3938536902651535</c:v>
                </c:pt>
                <c:pt idx="63">
                  <c:v>9.6763287492288104</c:v>
                </c:pt>
                <c:pt idx="64">
                  <c:v>9.8741975734589467</c:v>
                </c:pt>
                <c:pt idx="65">
                  <c:v>9.5724002888944337</c:v>
                </c:pt>
                <c:pt idx="66">
                  <c:v>9.7701983877264027</c:v>
                </c:pt>
                <c:pt idx="67">
                  <c:v>9.6379768427580075</c:v>
                </c:pt>
                <c:pt idx="68">
                  <c:v>9.7175112703702204</c:v>
                </c:pt>
                <c:pt idx="69">
                  <c:v>9.8956124202288649</c:v>
                </c:pt>
                <c:pt idx="70">
                  <c:v>9.8961948852672545</c:v>
                </c:pt>
                <c:pt idx="71">
                  <c:v>9.962487917969808</c:v>
                </c:pt>
                <c:pt idx="72">
                  <c:v>10.342476929842105</c:v>
                </c:pt>
                <c:pt idx="73">
                  <c:v>9.9147824034592666</c:v>
                </c:pt>
                <c:pt idx="74">
                  <c:v>9.9466208679258212</c:v>
                </c:pt>
                <c:pt idx="75">
                  <c:v>10.002099690551869</c:v>
                </c:pt>
                <c:pt idx="76">
                  <c:v>10.234845908057432</c:v>
                </c:pt>
                <c:pt idx="77">
                  <c:v>10.222354501998348</c:v>
                </c:pt>
                <c:pt idx="78">
                  <c:v>10.217332969893061</c:v>
                </c:pt>
                <c:pt idx="79">
                  <c:v>10.222074223942109</c:v>
                </c:pt>
                <c:pt idx="80">
                  <c:v>10.209895053917746</c:v>
                </c:pt>
                <c:pt idx="81">
                  <c:v>10.31541327215308</c:v>
                </c:pt>
                <c:pt idx="82">
                  <c:v>10.376640775848495</c:v>
                </c:pt>
                <c:pt idx="83">
                  <c:v>10.136661827609133</c:v>
                </c:pt>
                <c:pt idx="84">
                  <c:v>10.04171451805871</c:v>
                </c:pt>
                <c:pt idx="85">
                  <c:v>10.019650422258946</c:v>
                </c:pt>
                <c:pt idx="86">
                  <c:v>10.05041396491014</c:v>
                </c:pt>
                <c:pt idx="87">
                  <c:v>10.334889318251518</c:v>
                </c:pt>
                <c:pt idx="88">
                  <c:v>10.436042717672379</c:v>
                </c:pt>
                <c:pt idx="89">
                  <c:v>10.678810930437511</c:v>
                </c:pt>
                <c:pt idx="90">
                  <c:v>10.721971379590391</c:v>
                </c:pt>
                <c:pt idx="91">
                  <c:v>10.411487227671762</c:v>
                </c:pt>
                <c:pt idx="92">
                  <c:v>10.73862703247072</c:v>
                </c:pt>
                <c:pt idx="93">
                  <c:v>11.016856331256427</c:v>
                </c:pt>
                <c:pt idx="94">
                  <c:v>11.366450510202332</c:v>
                </c:pt>
                <c:pt idx="95">
                  <c:v>11.106281074993362</c:v>
                </c:pt>
                <c:pt idx="96">
                  <c:v>11.318570773190824</c:v>
                </c:pt>
                <c:pt idx="97">
                  <c:v>11.378127354919116</c:v>
                </c:pt>
                <c:pt idx="98">
                  <c:v>11.557478726570597</c:v>
                </c:pt>
                <c:pt idx="99">
                  <c:v>11.52954411382084</c:v>
                </c:pt>
                <c:pt idx="100">
                  <c:v>11.215679064958744</c:v>
                </c:pt>
                <c:pt idx="101">
                  <c:v>11.040004717151227</c:v>
                </c:pt>
                <c:pt idx="102">
                  <c:v>11.417217516648039</c:v>
                </c:pt>
                <c:pt idx="103">
                  <c:v>11.388641381637528</c:v>
                </c:pt>
                <c:pt idx="104">
                  <c:v>11.266093232422222</c:v>
                </c:pt>
                <c:pt idx="105">
                  <c:v>11.137922127690031</c:v>
                </c:pt>
                <c:pt idx="106">
                  <c:v>10.968534213949209</c:v>
                </c:pt>
                <c:pt idx="107">
                  <c:v>11.397380742420303</c:v>
                </c:pt>
                <c:pt idx="108">
                  <c:v>11.404937933936434</c:v>
                </c:pt>
                <c:pt idx="109">
                  <c:v>11.089143368496339</c:v>
                </c:pt>
                <c:pt idx="110">
                  <c:v>11.303079986136249</c:v>
                </c:pt>
                <c:pt idx="111">
                  <c:v>11.213944138014874</c:v>
                </c:pt>
                <c:pt idx="112">
                  <c:v>11.415557063935429</c:v>
                </c:pt>
                <c:pt idx="113">
                  <c:v>11.237431158559652</c:v>
                </c:pt>
                <c:pt idx="114">
                  <c:v>11.048486817314096</c:v>
                </c:pt>
                <c:pt idx="115">
                  <c:v>11.127922391474234</c:v>
                </c:pt>
                <c:pt idx="116">
                  <c:v>10.855919320511042</c:v>
                </c:pt>
                <c:pt idx="117">
                  <c:v>10.625455370995899</c:v>
                </c:pt>
                <c:pt idx="118">
                  <c:v>10.452262220126133</c:v>
                </c:pt>
                <c:pt idx="119">
                  <c:v>10.612603534285171</c:v>
                </c:pt>
                <c:pt idx="120">
                  <c:v>10.752969185448691</c:v>
                </c:pt>
                <c:pt idx="121">
                  <c:v>10.919813689643652</c:v>
                </c:pt>
                <c:pt idx="122">
                  <c:v>11.053297796304241</c:v>
                </c:pt>
                <c:pt idx="123">
                  <c:v>11.011663105208735</c:v>
                </c:pt>
                <c:pt idx="124">
                  <c:v>10.736441090757721</c:v>
                </c:pt>
                <c:pt idx="125">
                  <c:v>10.604038950341968</c:v>
                </c:pt>
                <c:pt idx="126">
                  <c:v>10.388706081098015</c:v>
                </c:pt>
                <c:pt idx="127">
                  <c:v>10.457363865436566</c:v>
                </c:pt>
                <c:pt idx="128">
                  <c:v>10.524466106075373</c:v>
                </c:pt>
                <c:pt idx="129">
                  <c:v>10.544386917612684</c:v>
                </c:pt>
                <c:pt idx="130">
                  <c:v>10.441207749207674</c:v>
                </c:pt>
                <c:pt idx="131">
                  <c:v>10.500562382391982</c:v>
                </c:pt>
                <c:pt idx="132">
                  <c:v>10.039513674861315</c:v>
                </c:pt>
                <c:pt idx="133">
                  <c:v>10.107868578389876</c:v>
                </c:pt>
                <c:pt idx="134">
                  <c:v>9.9842333855416197</c:v>
                </c:pt>
                <c:pt idx="135">
                  <c:v>10.071168983393431</c:v>
                </c:pt>
                <c:pt idx="136">
                  <c:v>10.029752230742844</c:v>
                </c:pt>
                <c:pt idx="137">
                  <c:v>9.8905433815243775</c:v>
                </c:pt>
                <c:pt idx="138">
                  <c:v>10.24421723770427</c:v>
                </c:pt>
                <c:pt idx="139">
                  <c:v>10.447118244525015</c:v>
                </c:pt>
                <c:pt idx="140">
                  <c:v>10.658308435767761</c:v>
                </c:pt>
                <c:pt idx="141">
                  <c:v>10.502527573119236</c:v>
                </c:pt>
                <c:pt idx="142">
                  <c:v>10.227725274280369</c:v>
                </c:pt>
                <c:pt idx="143">
                  <c:v>10.525172159424496</c:v>
                </c:pt>
                <c:pt idx="144">
                  <c:v>10.486936845448181</c:v>
                </c:pt>
                <c:pt idx="145">
                  <c:v>10.424588362543565</c:v>
                </c:pt>
                <c:pt idx="146">
                  <c:v>10.598323325731052</c:v>
                </c:pt>
                <c:pt idx="147">
                  <c:v>10.747177507976428</c:v>
                </c:pt>
                <c:pt idx="148">
                  <c:v>10.918540163241824</c:v>
                </c:pt>
                <c:pt idx="149">
                  <c:v>11.397394768172951</c:v>
                </c:pt>
                <c:pt idx="150">
                  <c:v>11.396096877773937</c:v>
                </c:pt>
                <c:pt idx="151">
                  <c:v>11.566820817195079</c:v>
                </c:pt>
                <c:pt idx="152">
                  <c:v>11.624758777802651</c:v>
                </c:pt>
                <c:pt idx="153">
                  <c:v>11.240215394273388</c:v>
                </c:pt>
                <c:pt idx="154">
                  <c:v>11.350398890180371</c:v>
                </c:pt>
                <c:pt idx="155">
                  <c:v>11.497173843796487</c:v>
                </c:pt>
                <c:pt idx="156">
                  <c:v>11.37496752875518</c:v>
                </c:pt>
                <c:pt idx="157">
                  <c:v>11.617320519158465</c:v>
                </c:pt>
                <c:pt idx="158">
                  <c:v>11.519609675676612</c:v>
                </c:pt>
                <c:pt idx="159">
                  <c:v>11.434818559611719</c:v>
                </c:pt>
                <c:pt idx="160">
                  <c:v>11.393193386773259</c:v>
                </c:pt>
                <c:pt idx="161">
                  <c:v>11.385219918345275</c:v>
                </c:pt>
                <c:pt idx="162">
                  <c:v>11.299746009818397</c:v>
                </c:pt>
                <c:pt idx="163">
                  <c:v>11.166760348324395</c:v>
                </c:pt>
                <c:pt idx="164">
                  <c:v>11.329861621976786</c:v>
                </c:pt>
                <c:pt idx="165">
                  <c:v>11.620077243365905</c:v>
                </c:pt>
                <c:pt idx="166">
                  <c:v>11.699920195276087</c:v>
                </c:pt>
                <c:pt idx="167">
                  <c:v>11.698814104892506</c:v>
                </c:pt>
                <c:pt idx="168">
                  <c:v>11.934925908512456</c:v>
                </c:pt>
                <c:pt idx="169">
                  <c:v>11.756270065362523</c:v>
                </c:pt>
                <c:pt idx="170">
                  <c:v>11.483208466006392</c:v>
                </c:pt>
                <c:pt idx="171">
                  <c:v>11.413502504006594</c:v>
                </c:pt>
                <c:pt idx="172">
                  <c:v>11.334071250712272</c:v>
                </c:pt>
                <c:pt idx="173">
                  <c:v>11.097420530595345</c:v>
                </c:pt>
                <c:pt idx="174">
                  <c:v>11.206760426002665</c:v>
                </c:pt>
                <c:pt idx="175">
                  <c:v>11.11637935537424</c:v>
                </c:pt>
                <c:pt idx="176">
                  <c:v>11.030780206130554</c:v>
                </c:pt>
                <c:pt idx="177">
                  <c:v>11.037178526935701</c:v>
                </c:pt>
                <c:pt idx="178">
                  <c:v>11.221602168049452</c:v>
                </c:pt>
                <c:pt idx="179">
                  <c:v>11.014404234782482</c:v>
                </c:pt>
                <c:pt idx="180">
                  <c:v>11.375065192287389</c:v>
                </c:pt>
                <c:pt idx="181">
                  <c:v>11.815452528263688</c:v>
                </c:pt>
                <c:pt idx="182">
                  <c:v>11.877505798277964</c:v>
                </c:pt>
                <c:pt idx="183">
                  <c:v>11.843527783993954</c:v>
                </c:pt>
                <c:pt idx="184">
                  <c:v>11.879460751031958</c:v>
                </c:pt>
                <c:pt idx="185">
                  <c:v>12.063285487540721</c:v>
                </c:pt>
                <c:pt idx="186">
                  <c:v>12.025345198506496</c:v>
                </c:pt>
                <c:pt idx="187">
                  <c:v>12.514969176726671</c:v>
                </c:pt>
                <c:pt idx="188">
                  <c:v>12.565902597551002</c:v>
                </c:pt>
                <c:pt idx="189">
                  <c:v>12.531273551765253</c:v>
                </c:pt>
                <c:pt idx="190">
                  <c:v>12.388011181216731</c:v>
                </c:pt>
                <c:pt idx="191">
                  <c:v>12.476026641992846</c:v>
                </c:pt>
                <c:pt idx="192">
                  <c:v>12.242058007684284</c:v>
                </c:pt>
                <c:pt idx="193">
                  <c:v>12.413080894185539</c:v>
                </c:pt>
                <c:pt idx="194">
                  <c:v>12.420817524608115</c:v>
                </c:pt>
                <c:pt idx="195">
                  <c:v>13.245261501049827</c:v>
                </c:pt>
                <c:pt idx="196">
                  <c:v>13.131413097150119</c:v>
                </c:pt>
                <c:pt idx="197">
                  <c:v>13.487523845791561</c:v>
                </c:pt>
                <c:pt idx="198">
                  <c:v>13.46833210432888</c:v>
                </c:pt>
                <c:pt idx="199">
                  <c:v>13.580159339910464</c:v>
                </c:pt>
                <c:pt idx="200">
                  <c:v>13.365541818779892</c:v>
                </c:pt>
                <c:pt idx="201">
                  <c:v>13.431574413895003</c:v>
                </c:pt>
                <c:pt idx="202">
                  <c:v>13.11312771639016</c:v>
                </c:pt>
                <c:pt idx="203">
                  <c:v>12.885368045504789</c:v>
                </c:pt>
                <c:pt idx="204">
                  <c:v>12.775853681533532</c:v>
                </c:pt>
                <c:pt idx="205">
                  <c:v>12.985805278103975</c:v>
                </c:pt>
                <c:pt idx="206">
                  <c:v>13.374473035969165</c:v>
                </c:pt>
                <c:pt idx="207">
                  <c:v>13.341186133619166</c:v>
                </c:pt>
                <c:pt idx="208">
                  <c:v>13.24570543867441</c:v>
                </c:pt>
                <c:pt idx="209">
                  <c:v>13.465090909240104</c:v>
                </c:pt>
                <c:pt idx="210">
                  <c:v>13.41173241010493</c:v>
                </c:pt>
                <c:pt idx="211">
                  <c:v>13.411983671841019</c:v>
                </c:pt>
                <c:pt idx="212">
                  <c:v>13.375306886113329</c:v>
                </c:pt>
                <c:pt idx="213">
                  <c:v>13.525870149817798</c:v>
                </c:pt>
                <c:pt idx="214">
                  <c:v>13.972109171914166</c:v>
                </c:pt>
                <c:pt idx="215">
                  <c:v>13.844660377233264</c:v>
                </c:pt>
                <c:pt idx="216">
                  <c:v>13.65699803096164</c:v>
                </c:pt>
                <c:pt idx="217">
                  <c:v>13.660769031171625</c:v>
                </c:pt>
                <c:pt idx="218">
                  <c:v>13.48534912834149</c:v>
                </c:pt>
                <c:pt idx="219">
                  <c:v>13.537362640183799</c:v>
                </c:pt>
                <c:pt idx="220">
                  <c:v>13.65319318255473</c:v>
                </c:pt>
                <c:pt idx="221">
                  <c:v>13.739115833285954</c:v>
                </c:pt>
                <c:pt idx="222">
                  <c:v>13.30022548825548</c:v>
                </c:pt>
                <c:pt idx="223">
                  <c:v>13.067669665201525</c:v>
                </c:pt>
                <c:pt idx="224">
                  <c:v>13.431162412489398</c:v>
                </c:pt>
                <c:pt idx="225">
                  <c:v>13.979336289691643</c:v>
                </c:pt>
                <c:pt idx="226">
                  <c:v>13.633153693326983</c:v>
                </c:pt>
                <c:pt idx="227">
                  <c:v>13.341147948780769</c:v>
                </c:pt>
                <c:pt idx="228">
                  <c:v>13.403458273237174</c:v>
                </c:pt>
                <c:pt idx="229">
                  <c:v>13.692487901617991</c:v>
                </c:pt>
                <c:pt idx="230">
                  <c:v>13.92008821125259</c:v>
                </c:pt>
                <c:pt idx="231">
                  <c:v>13.989330056431605</c:v>
                </c:pt>
                <c:pt idx="232">
                  <c:v>14.080827526139068</c:v>
                </c:pt>
                <c:pt idx="233">
                  <c:v>14.426463949121175</c:v>
                </c:pt>
                <c:pt idx="234">
                  <c:v>14.504050469769135</c:v>
                </c:pt>
                <c:pt idx="235">
                  <c:v>14.342895657379843</c:v>
                </c:pt>
                <c:pt idx="236">
                  <c:v>14.237782106836214</c:v>
                </c:pt>
                <c:pt idx="237">
                  <c:v>14.059396501385629</c:v>
                </c:pt>
                <c:pt idx="238">
                  <c:v>14.292142088701169</c:v>
                </c:pt>
                <c:pt idx="239">
                  <c:v>14.074694215586106</c:v>
                </c:pt>
                <c:pt idx="240">
                  <c:v>14.488564978483542</c:v>
                </c:pt>
                <c:pt idx="241">
                  <c:v>14.696905838767639</c:v>
                </c:pt>
                <c:pt idx="242">
                  <c:v>14.734197549874455</c:v>
                </c:pt>
                <c:pt idx="243">
                  <c:v>15.154872829772192</c:v>
                </c:pt>
                <c:pt idx="244">
                  <c:v>15.222494832180868</c:v>
                </c:pt>
                <c:pt idx="245">
                  <c:v>15.580228275391832</c:v>
                </c:pt>
                <c:pt idx="246">
                  <c:v>15.93530621968489</c:v>
                </c:pt>
                <c:pt idx="247">
                  <c:v>16.051908205126001</c:v>
                </c:pt>
                <c:pt idx="248">
                  <c:v>16.12861044844362</c:v>
                </c:pt>
                <c:pt idx="249">
                  <c:v>16.309351178066073</c:v>
                </c:pt>
                <c:pt idx="250">
                  <c:v>16.529260635994785</c:v>
                </c:pt>
                <c:pt idx="251">
                  <c:v>16.43023024353047</c:v>
                </c:pt>
                <c:pt idx="252">
                  <c:v>16.447647479908266</c:v>
                </c:pt>
                <c:pt idx="253">
                  <c:v>16.892143454051908</c:v>
                </c:pt>
                <c:pt idx="254">
                  <c:v>17.512030227590333</c:v>
                </c:pt>
                <c:pt idx="255">
                  <c:v>17.440689789655536</c:v>
                </c:pt>
                <c:pt idx="256">
                  <c:v>17.336946435486539</c:v>
                </c:pt>
                <c:pt idx="257">
                  <c:v>18.557856248545868</c:v>
                </c:pt>
                <c:pt idx="258">
                  <c:v>18.484767960070577</c:v>
                </c:pt>
                <c:pt idx="259">
                  <c:v>18.023601889039575</c:v>
                </c:pt>
                <c:pt idx="260">
                  <c:v>18.297398630693248</c:v>
                </c:pt>
                <c:pt idx="261">
                  <c:v>18.330871087511483</c:v>
                </c:pt>
                <c:pt idx="262">
                  <c:v>18.567332467799957</c:v>
                </c:pt>
                <c:pt idx="263">
                  <c:v>18.147944505678382</c:v>
                </c:pt>
                <c:pt idx="264">
                  <c:v>18.44687621910721</c:v>
                </c:pt>
                <c:pt idx="265">
                  <c:v>18.428786266086611</c:v>
                </c:pt>
                <c:pt idx="266">
                  <c:v>19.16875325227716</c:v>
                </c:pt>
                <c:pt idx="267">
                  <c:v>19.520468200911285</c:v>
                </c:pt>
                <c:pt idx="268">
                  <c:v>19.362425131317199</c:v>
                </c:pt>
                <c:pt idx="269">
                  <c:v>19.860421225208942</c:v>
                </c:pt>
                <c:pt idx="270">
                  <c:v>19.641157536046705</c:v>
                </c:pt>
                <c:pt idx="271">
                  <c:v>19.559305874618897</c:v>
                </c:pt>
                <c:pt idx="272">
                  <c:v>19.432250654551858</c:v>
                </c:pt>
                <c:pt idx="273">
                  <c:v>19.971209329283319</c:v>
                </c:pt>
                <c:pt idx="274">
                  <c:v>20.2677460906033</c:v>
                </c:pt>
                <c:pt idx="275">
                  <c:v>20.108401525652237</c:v>
                </c:pt>
                <c:pt idx="276">
                  <c:v>20.30649728903802</c:v>
                </c:pt>
                <c:pt idx="277">
                  <c:v>20.180424889109844</c:v>
                </c:pt>
                <c:pt idx="278">
                  <c:v>20.116181696696326</c:v>
                </c:pt>
                <c:pt idx="279">
                  <c:v>20.108908775975475</c:v>
                </c:pt>
                <c:pt idx="280">
                  <c:v>20.361985006167998</c:v>
                </c:pt>
                <c:pt idx="281">
                  <c:v>21.389381508434049</c:v>
                </c:pt>
                <c:pt idx="282">
                  <c:v>21.248984418646099</c:v>
                </c:pt>
                <c:pt idx="283">
                  <c:v>21.388609877275709</c:v>
                </c:pt>
                <c:pt idx="284">
                  <c:v>21.315500978541056</c:v>
                </c:pt>
                <c:pt idx="285">
                  <c:v>22.087034720130845</c:v>
                </c:pt>
                <c:pt idx="286">
                  <c:v>22.323678273865486</c:v>
                </c:pt>
                <c:pt idx="287">
                  <c:v>22.694546999611731</c:v>
                </c:pt>
                <c:pt idx="288">
                  <c:v>22.715533062097023</c:v>
                </c:pt>
                <c:pt idx="289">
                  <c:v>22.631913985477691</c:v>
                </c:pt>
                <c:pt idx="290">
                  <c:v>22.748700559745579</c:v>
                </c:pt>
                <c:pt idx="291">
                  <c:v>22.936913751649584</c:v>
                </c:pt>
                <c:pt idx="292">
                  <c:v>23.231651655856236</c:v>
                </c:pt>
                <c:pt idx="293">
                  <c:v>22.854446753751997</c:v>
                </c:pt>
                <c:pt idx="294">
                  <c:v>23.316327804906859</c:v>
                </c:pt>
                <c:pt idx="295">
                  <c:v>22.555875692610602</c:v>
                </c:pt>
                <c:pt idx="296">
                  <c:v>22.726820883382683</c:v>
                </c:pt>
                <c:pt idx="297">
                  <c:v>22.213613605035867</c:v>
                </c:pt>
                <c:pt idx="298">
                  <c:v>22.093581341254254</c:v>
                </c:pt>
                <c:pt idx="299">
                  <c:v>22.133337842896665</c:v>
                </c:pt>
                <c:pt idx="300">
                  <c:v>22.015551156458873</c:v>
                </c:pt>
                <c:pt idx="301">
                  <c:v>21.869568622633135</c:v>
                </c:pt>
                <c:pt idx="302">
                  <c:v>21.069297574616286</c:v>
                </c:pt>
                <c:pt idx="303">
                  <c:v>21.228404090019616</c:v>
                </c:pt>
                <c:pt idx="304">
                  <c:v>21.50262236357106</c:v>
                </c:pt>
                <c:pt idx="305">
                  <c:v>21.781019015784462</c:v>
                </c:pt>
                <c:pt idx="306">
                  <c:v>22.302390783915708</c:v>
                </c:pt>
                <c:pt idx="307">
                  <c:v>22.532105194471644</c:v>
                </c:pt>
                <c:pt idx="308">
                  <c:v>23.513290802623395</c:v>
                </c:pt>
                <c:pt idx="309">
                  <c:v>23.513095046113868</c:v>
                </c:pt>
                <c:pt idx="310">
                  <c:v>24.034276083023745</c:v>
                </c:pt>
                <c:pt idx="311">
                  <c:v>23.436268605785418</c:v>
                </c:pt>
                <c:pt idx="312">
                  <c:v>23.675434319629858</c:v>
                </c:pt>
                <c:pt idx="313">
                  <c:v>23.355297131592433</c:v>
                </c:pt>
                <c:pt idx="314">
                  <c:v>23.31747811464739</c:v>
                </c:pt>
                <c:pt idx="315">
                  <c:v>23.225190085185538</c:v>
                </c:pt>
                <c:pt idx="316">
                  <c:v>22.937354620015821</c:v>
                </c:pt>
                <c:pt idx="317">
                  <c:v>22.357258568528074</c:v>
                </c:pt>
                <c:pt idx="318">
                  <c:v>22.746645424134694</c:v>
                </c:pt>
                <c:pt idx="319">
                  <c:v>22.739808497098903</c:v>
                </c:pt>
                <c:pt idx="320">
                  <c:v>23.2612707671483</c:v>
                </c:pt>
                <c:pt idx="321">
                  <c:v>22.99105655416308</c:v>
                </c:pt>
                <c:pt idx="322">
                  <c:v>23.153457393488239</c:v>
                </c:pt>
                <c:pt idx="323">
                  <c:v>22.841475046019948</c:v>
                </c:pt>
                <c:pt idx="324">
                  <c:v>22.532645118726698</c:v>
                </c:pt>
                <c:pt idx="325">
                  <c:v>22.75073532037181</c:v>
                </c:pt>
                <c:pt idx="326">
                  <c:v>22.75738692088872</c:v>
                </c:pt>
                <c:pt idx="327">
                  <c:v>23.190970349748348</c:v>
                </c:pt>
                <c:pt idx="328">
                  <c:v>23.806622229923157</c:v>
                </c:pt>
                <c:pt idx="329">
                  <c:v>23.302924011100103</c:v>
                </c:pt>
                <c:pt idx="330">
                  <c:v>22.996903218646285</c:v>
                </c:pt>
                <c:pt idx="331">
                  <c:v>23.278026876107308</c:v>
                </c:pt>
                <c:pt idx="332">
                  <c:v>23.593595800210409</c:v>
                </c:pt>
                <c:pt idx="333">
                  <c:v>22.957222285806473</c:v>
                </c:pt>
                <c:pt idx="334">
                  <c:v>24.305996270728407</c:v>
                </c:pt>
                <c:pt idx="335">
                  <c:v>25.175323019634725</c:v>
                </c:pt>
                <c:pt idx="336">
                  <c:v>24.492508725503551</c:v>
                </c:pt>
                <c:pt idx="337">
                  <c:v>24.592577580942841</c:v>
                </c:pt>
                <c:pt idx="338">
                  <c:v>24.493673877173677</c:v>
                </c:pt>
                <c:pt idx="339">
                  <c:v>24.805136542247848</c:v>
                </c:pt>
                <c:pt idx="340">
                  <c:v>25.165991923005848</c:v>
                </c:pt>
                <c:pt idx="341">
                  <c:v>24.627247142673109</c:v>
                </c:pt>
                <c:pt idx="342">
                  <c:v>25.317031612353102</c:v>
                </c:pt>
                <c:pt idx="343">
                  <c:v>25.717216091043266</c:v>
                </c:pt>
                <c:pt idx="344">
                  <c:v>25.609815967963872</c:v>
                </c:pt>
                <c:pt idx="345">
                  <c:v>25.463550334904802</c:v>
                </c:pt>
                <c:pt idx="346">
                  <c:v>25.430782692652649</c:v>
                </c:pt>
                <c:pt idx="347">
                  <c:v>25.251889016593189</c:v>
                </c:pt>
                <c:pt idx="348">
                  <c:v>24.554461371783731</c:v>
                </c:pt>
                <c:pt idx="349">
                  <c:v>24.10336388045075</c:v>
                </c:pt>
                <c:pt idx="350">
                  <c:v>24.738989229535875</c:v>
                </c:pt>
                <c:pt idx="351">
                  <c:v>24.897468118039274</c:v>
                </c:pt>
                <c:pt idx="352">
                  <c:v>24.409734471092897</c:v>
                </c:pt>
                <c:pt idx="353">
                  <c:v>24.537067499218857</c:v>
                </c:pt>
                <c:pt idx="354">
                  <c:v>24.546467252482852</c:v>
                </c:pt>
                <c:pt idx="355">
                  <c:v>24.270928156863025</c:v>
                </c:pt>
                <c:pt idx="356">
                  <c:v>23.900182006916154</c:v>
                </c:pt>
                <c:pt idx="357">
                  <c:v>23.879820375565266</c:v>
                </c:pt>
                <c:pt idx="358">
                  <c:v>24.283075758454526</c:v>
                </c:pt>
                <c:pt idx="359">
                  <c:v>24.254683306272636</c:v>
                </c:pt>
                <c:pt idx="360">
                  <c:v>24.374188008273773</c:v>
                </c:pt>
                <c:pt idx="361">
                  <c:v>23.700578329270243</c:v>
                </c:pt>
                <c:pt idx="362">
                  <c:v>23.764184440818131</c:v>
                </c:pt>
                <c:pt idx="363">
                  <c:v>23.0081316221059</c:v>
                </c:pt>
                <c:pt idx="364">
                  <c:v>22.273546554913214</c:v>
                </c:pt>
                <c:pt idx="365">
                  <c:v>21.541537277016484</c:v>
                </c:pt>
                <c:pt idx="366">
                  <c:v>21.573259995875613</c:v>
                </c:pt>
                <c:pt idx="367">
                  <c:v>21.648924723154316</c:v>
                </c:pt>
                <c:pt idx="368">
                  <c:v>21.448300251237342</c:v>
                </c:pt>
                <c:pt idx="369">
                  <c:v>21.044275297115032</c:v>
                </c:pt>
                <c:pt idx="370">
                  <c:v>21.89140953128333</c:v>
                </c:pt>
                <c:pt idx="371">
                  <c:v>21.731166161638679</c:v>
                </c:pt>
                <c:pt idx="372">
                  <c:v>21.701970529095018</c:v>
                </c:pt>
                <c:pt idx="373">
                  <c:v>22.197911735671006</c:v>
                </c:pt>
                <c:pt idx="374">
                  <c:v>21.860155412334461</c:v>
                </c:pt>
                <c:pt idx="375">
                  <c:v>21.947589162840892</c:v>
                </c:pt>
                <c:pt idx="376">
                  <c:v>21.448608532180298</c:v>
                </c:pt>
                <c:pt idx="377">
                  <c:v>21.62599988473308</c:v>
                </c:pt>
                <c:pt idx="378">
                  <c:v>21.590542630604936</c:v>
                </c:pt>
                <c:pt idx="379">
                  <c:v>21.398743412777609</c:v>
                </c:pt>
                <c:pt idx="380">
                  <c:v>21.156814751121704</c:v>
                </c:pt>
                <c:pt idx="381">
                  <c:v>21.490505472557388</c:v>
                </c:pt>
                <c:pt idx="382">
                  <c:v>21.497673875659881</c:v>
                </c:pt>
                <c:pt idx="383">
                  <c:v>21.370834148154771</c:v>
                </c:pt>
                <c:pt idx="384">
                  <c:v>21.590386134833643</c:v>
                </c:pt>
                <c:pt idx="385">
                  <c:v>20.931604199810149</c:v>
                </c:pt>
                <c:pt idx="386">
                  <c:v>20.960543205794629</c:v>
                </c:pt>
                <c:pt idx="387">
                  <c:v>20.669373976926614</c:v>
                </c:pt>
                <c:pt idx="388">
                  <c:v>20.564663312590383</c:v>
                </c:pt>
                <c:pt idx="389">
                  <c:v>20.089398135380801</c:v>
                </c:pt>
                <c:pt idx="390">
                  <c:v>20.065714519360593</c:v>
                </c:pt>
                <c:pt idx="391">
                  <c:v>20.1379439638626</c:v>
                </c:pt>
                <c:pt idx="392">
                  <c:v>20.557842845106578</c:v>
                </c:pt>
                <c:pt idx="393">
                  <c:v>21.265418077922526</c:v>
                </c:pt>
                <c:pt idx="394">
                  <c:v>20.797439606736706</c:v>
                </c:pt>
                <c:pt idx="395">
                  <c:v>20.493309088389601</c:v>
                </c:pt>
                <c:pt idx="396">
                  <c:v>20.210169225148981</c:v>
                </c:pt>
                <c:pt idx="397">
                  <c:v>20.13341200486996</c:v>
                </c:pt>
                <c:pt idx="398">
                  <c:v>19.882722542801684</c:v>
                </c:pt>
                <c:pt idx="399">
                  <c:v>20.622053859007824</c:v>
                </c:pt>
                <c:pt idx="400">
                  <c:v>20.662901489664559</c:v>
                </c:pt>
                <c:pt idx="401">
                  <c:v>21.520521251304352</c:v>
                </c:pt>
                <c:pt idx="402">
                  <c:v>20.565922977320341</c:v>
                </c:pt>
                <c:pt idx="403">
                  <c:v>20.613950388237267</c:v>
                </c:pt>
                <c:pt idx="404">
                  <c:v>20.836436217773127</c:v>
                </c:pt>
                <c:pt idx="405">
                  <c:v>20.828196118422472</c:v>
                </c:pt>
                <c:pt idx="406">
                  <c:v>20.504931550840741</c:v>
                </c:pt>
                <c:pt idx="407">
                  <c:v>20.477525829764197</c:v>
                </c:pt>
                <c:pt idx="408">
                  <c:v>20.395252730789981</c:v>
                </c:pt>
                <c:pt idx="409">
                  <c:v>20.148911411970882</c:v>
                </c:pt>
                <c:pt idx="410">
                  <c:v>20.152883793948124</c:v>
                </c:pt>
                <c:pt idx="411">
                  <c:v>20.179856730664905</c:v>
                </c:pt>
                <c:pt idx="412">
                  <c:v>20.21177562907145</c:v>
                </c:pt>
                <c:pt idx="413">
                  <c:v>20.283957042672672</c:v>
                </c:pt>
                <c:pt idx="414">
                  <c:v>20.074913020732044</c:v>
                </c:pt>
                <c:pt idx="415">
                  <c:v>19.840089216660441</c:v>
                </c:pt>
                <c:pt idx="416">
                  <c:v>19.744256330429732</c:v>
                </c:pt>
                <c:pt idx="417">
                  <c:v>19.786868048209136</c:v>
                </c:pt>
                <c:pt idx="418">
                  <c:v>19.740761547159011</c:v>
                </c:pt>
                <c:pt idx="419">
                  <c:v>19.806357194169415</c:v>
                </c:pt>
                <c:pt idx="420">
                  <c:v>19.606885334344131</c:v>
                </c:pt>
                <c:pt idx="421">
                  <c:v>20.044013009120452</c:v>
                </c:pt>
                <c:pt idx="422">
                  <c:v>19.795025714154928</c:v>
                </c:pt>
                <c:pt idx="423">
                  <c:v>20.281184492477987</c:v>
                </c:pt>
                <c:pt idx="424">
                  <c:v>20.501698944903687</c:v>
                </c:pt>
                <c:pt idx="425">
                  <c:v>20.72298703266263</c:v>
                </c:pt>
                <c:pt idx="426">
                  <c:v>20.792211397089797</c:v>
                </c:pt>
                <c:pt idx="427">
                  <c:v>21.020045306066592</c:v>
                </c:pt>
                <c:pt idx="428">
                  <c:v>20.939876143418278</c:v>
                </c:pt>
                <c:pt idx="429">
                  <c:v>21.167841406687206</c:v>
                </c:pt>
                <c:pt idx="430">
                  <c:v>20.89295313480002</c:v>
                </c:pt>
                <c:pt idx="431">
                  <c:v>21.473655457175248</c:v>
                </c:pt>
                <c:pt idx="432">
                  <c:v>21.511681995882281</c:v>
                </c:pt>
                <c:pt idx="433">
                  <c:v>22.425577945255206</c:v>
                </c:pt>
                <c:pt idx="434">
                  <c:v>23.029671582662804</c:v>
                </c:pt>
                <c:pt idx="435">
                  <c:v>23.207167134838539</c:v>
                </c:pt>
                <c:pt idx="436">
                  <c:v>23.089312288331449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4-408A-8C48-64C58DDFAFF1}"/>
            </c:ext>
          </c:extLst>
        </c:ser>
        <c:ser>
          <c:idx val="1"/>
          <c:order val="1"/>
          <c:tx>
            <c:strRef>
              <c:f>UOBSGC!$B$10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UOBSGC!$B$11:$B$447</c:f>
              <c:numCache>
                <c:formatCode>General</c:formatCode>
                <c:ptCount val="437"/>
                <c:pt idx="0">
                  <c:v>8.8758999999999997</c:v>
                </c:pt>
                <c:pt idx="1">
                  <c:v>8.8369</c:v>
                </c:pt>
                <c:pt idx="2">
                  <c:v>8.7599</c:v>
                </c:pt>
                <c:pt idx="3">
                  <c:v>8.8474000000000004</c:v>
                </c:pt>
                <c:pt idx="4">
                  <c:v>8.8271999999999995</c:v>
                </c:pt>
                <c:pt idx="5">
                  <c:v>9.0143000000000004</c:v>
                </c:pt>
                <c:pt idx="6">
                  <c:v>9.0089000000000006</c:v>
                </c:pt>
                <c:pt idx="7">
                  <c:v>9.1217000000000006</c:v>
                </c:pt>
                <c:pt idx="8">
                  <c:v>9.1242000000000001</c:v>
                </c:pt>
                <c:pt idx="9">
                  <c:v>9.0672999999999995</c:v>
                </c:pt>
                <c:pt idx="10">
                  <c:v>9.1249000000000002</c:v>
                </c:pt>
                <c:pt idx="11">
                  <c:v>9.1887000000000008</c:v>
                </c:pt>
                <c:pt idx="12">
                  <c:v>8.9125999999999994</c:v>
                </c:pt>
                <c:pt idx="13">
                  <c:v>9.0050000000000008</c:v>
                </c:pt>
                <c:pt idx="14">
                  <c:v>8.8948999999999998</c:v>
                </c:pt>
                <c:pt idx="15">
                  <c:v>8.6524000000000001</c:v>
                </c:pt>
                <c:pt idx="16">
                  <c:v>8.5572999999999997</c:v>
                </c:pt>
                <c:pt idx="17">
                  <c:v>8.7873999999999999</c:v>
                </c:pt>
                <c:pt idx="18">
                  <c:v>8.8430999999999997</c:v>
                </c:pt>
                <c:pt idx="19">
                  <c:v>9.0329999999999995</c:v>
                </c:pt>
                <c:pt idx="20">
                  <c:v>9.0084999999999997</c:v>
                </c:pt>
                <c:pt idx="21">
                  <c:v>9.1119000000000003</c:v>
                </c:pt>
                <c:pt idx="22">
                  <c:v>9.2330000000000005</c:v>
                </c:pt>
                <c:pt idx="23">
                  <c:v>9.2260000000000009</c:v>
                </c:pt>
                <c:pt idx="24">
                  <c:v>9.1707999999999998</c:v>
                </c:pt>
                <c:pt idx="25">
                  <c:v>9.2245000000000008</c:v>
                </c:pt>
                <c:pt idx="26">
                  <c:v>9.2797999999999998</c:v>
                </c:pt>
                <c:pt idx="27">
                  <c:v>9.0858000000000008</c:v>
                </c:pt>
                <c:pt idx="28">
                  <c:v>9.1753999999999998</c:v>
                </c:pt>
                <c:pt idx="29">
                  <c:v>9.1173000000000002</c:v>
                </c:pt>
                <c:pt idx="30">
                  <c:v>9.0898000000000003</c:v>
                </c:pt>
                <c:pt idx="31">
                  <c:v>8.9131</c:v>
                </c:pt>
                <c:pt idx="32">
                  <c:v>8.9515999999999991</c:v>
                </c:pt>
                <c:pt idx="33">
                  <c:v>9.0307999999999993</c:v>
                </c:pt>
                <c:pt idx="34">
                  <c:v>9.0524000000000004</c:v>
                </c:pt>
                <c:pt idx="35">
                  <c:v>9.2517999999999994</c:v>
                </c:pt>
                <c:pt idx="36">
                  <c:v>9.0251000000000001</c:v>
                </c:pt>
                <c:pt idx="37">
                  <c:v>8.6997999999999998</c:v>
                </c:pt>
                <c:pt idx="38">
                  <c:v>8.718</c:v>
                </c:pt>
                <c:pt idx="39">
                  <c:v>8.4154</c:v>
                </c:pt>
                <c:pt idx="40">
                  <c:v>8.5040999999999993</c:v>
                </c:pt>
                <c:pt idx="41">
                  <c:v>8.0061999999999998</c:v>
                </c:pt>
                <c:pt idx="42">
                  <c:v>8.1190999999999995</c:v>
                </c:pt>
                <c:pt idx="43">
                  <c:v>7.9168000000000003</c:v>
                </c:pt>
                <c:pt idx="44">
                  <c:v>8.0871999999999993</c:v>
                </c:pt>
                <c:pt idx="45">
                  <c:v>7.8948999999999998</c:v>
                </c:pt>
                <c:pt idx="46">
                  <c:v>8.2029999999999994</c:v>
                </c:pt>
                <c:pt idx="47">
                  <c:v>8.4863999999999997</c:v>
                </c:pt>
                <c:pt idx="48">
                  <c:v>8.3981999999999992</c:v>
                </c:pt>
                <c:pt idx="49">
                  <c:v>8.3490000000000002</c:v>
                </c:pt>
                <c:pt idx="50">
                  <c:v>8.5495999999999999</c:v>
                </c:pt>
                <c:pt idx="51">
                  <c:v>8.4951000000000008</c:v>
                </c:pt>
                <c:pt idx="52">
                  <c:v>8.5477000000000007</c:v>
                </c:pt>
                <c:pt idx="53">
                  <c:v>8.7715999999999994</c:v>
                </c:pt>
                <c:pt idx="54">
                  <c:v>8.7291000000000007</c:v>
                </c:pt>
                <c:pt idx="55">
                  <c:v>8.8213000000000008</c:v>
                </c:pt>
                <c:pt idx="56">
                  <c:v>8.8808000000000007</c:v>
                </c:pt>
                <c:pt idx="57">
                  <c:v>8.9661000000000008</c:v>
                </c:pt>
                <c:pt idx="58">
                  <c:v>8.9650999999999996</c:v>
                </c:pt>
                <c:pt idx="59">
                  <c:v>8.8224</c:v>
                </c:pt>
                <c:pt idx="60">
                  <c:v>8.8721999999999994</c:v>
                </c:pt>
                <c:pt idx="61">
                  <c:v>8.82</c:v>
                </c:pt>
                <c:pt idx="62">
                  <c:v>8.8131000000000004</c:v>
                </c:pt>
                <c:pt idx="63">
                  <c:v>8.9826999999999995</c:v>
                </c:pt>
                <c:pt idx="64">
                  <c:v>9.0231999999999992</c:v>
                </c:pt>
                <c:pt idx="65">
                  <c:v>9.1463999999999999</c:v>
                </c:pt>
                <c:pt idx="66">
                  <c:v>9.0348000000000006</c:v>
                </c:pt>
                <c:pt idx="67">
                  <c:v>9.0571999999999999</c:v>
                </c:pt>
                <c:pt idx="68">
                  <c:v>9.0251999999999999</c:v>
                </c:pt>
                <c:pt idx="69">
                  <c:v>9.0646000000000004</c:v>
                </c:pt>
                <c:pt idx="70">
                  <c:v>9.1789000000000005</c:v>
                </c:pt>
                <c:pt idx="71">
                  <c:v>9.1379000000000001</c:v>
                </c:pt>
                <c:pt idx="72">
                  <c:v>8.7797999999999998</c:v>
                </c:pt>
                <c:pt idx="73">
                  <c:v>9.1450999999999993</c:v>
                </c:pt>
                <c:pt idx="74">
                  <c:v>9.3155999999999999</c:v>
                </c:pt>
                <c:pt idx="75">
                  <c:v>9.3864999999999998</c:v>
                </c:pt>
                <c:pt idx="76">
                  <c:v>9.3408999999999995</c:v>
                </c:pt>
                <c:pt idx="77">
                  <c:v>9.3561999999999994</c:v>
                </c:pt>
                <c:pt idx="78">
                  <c:v>9.4593000000000007</c:v>
                </c:pt>
                <c:pt idx="79">
                  <c:v>9.2451000000000008</c:v>
                </c:pt>
                <c:pt idx="80">
                  <c:v>9.2861999999999991</c:v>
                </c:pt>
                <c:pt idx="81">
                  <c:v>9.1548999999999996</c:v>
                </c:pt>
                <c:pt idx="82">
                  <c:v>9.4030000000000005</c:v>
                </c:pt>
                <c:pt idx="83">
                  <c:v>9.4629999999999992</c:v>
                </c:pt>
                <c:pt idx="84">
                  <c:v>9.4903999999999993</c:v>
                </c:pt>
                <c:pt idx="85">
                  <c:v>9.5282</c:v>
                </c:pt>
                <c:pt idx="86">
                  <c:v>9.6321999999999992</c:v>
                </c:pt>
                <c:pt idx="87">
                  <c:v>9.4941999999999993</c:v>
                </c:pt>
                <c:pt idx="88">
                  <c:v>9.5327999999999999</c:v>
                </c:pt>
                <c:pt idx="89">
                  <c:v>9.9097000000000008</c:v>
                </c:pt>
                <c:pt idx="90">
                  <c:v>10.606</c:v>
                </c:pt>
                <c:pt idx="91">
                  <c:v>10.8239</c:v>
                </c:pt>
                <c:pt idx="92">
                  <c:v>10.7446</c:v>
                </c:pt>
                <c:pt idx="93">
                  <c:v>10.743</c:v>
                </c:pt>
                <c:pt idx="94">
                  <c:v>10.5623</c:v>
                </c:pt>
                <c:pt idx="95">
                  <c:v>10.717000000000001</c:v>
                </c:pt>
                <c:pt idx="96">
                  <c:v>10.968299999999999</c:v>
                </c:pt>
                <c:pt idx="97">
                  <c:v>10.7995</c:v>
                </c:pt>
                <c:pt idx="98">
                  <c:v>10.940300000000001</c:v>
                </c:pt>
                <c:pt idx="99">
                  <c:v>10.6067</c:v>
                </c:pt>
                <c:pt idx="100">
                  <c:v>10.9171</c:v>
                </c:pt>
                <c:pt idx="101">
                  <c:v>10.872</c:v>
                </c:pt>
                <c:pt idx="102">
                  <c:v>10.9069</c:v>
                </c:pt>
                <c:pt idx="103">
                  <c:v>11.0001</c:v>
                </c:pt>
                <c:pt idx="104">
                  <c:v>11.092499999999999</c:v>
                </c:pt>
                <c:pt idx="105">
                  <c:v>11.152699999999999</c:v>
                </c:pt>
                <c:pt idx="106">
                  <c:v>10.9206</c:v>
                </c:pt>
                <c:pt idx="107">
                  <c:v>10.777200000000001</c:v>
                </c:pt>
                <c:pt idx="108">
                  <c:v>10.701700000000001</c:v>
                </c:pt>
                <c:pt idx="109">
                  <c:v>10.7736</c:v>
                </c:pt>
                <c:pt idx="110">
                  <c:v>11.0137</c:v>
                </c:pt>
                <c:pt idx="111">
                  <c:v>10.983499999999999</c:v>
                </c:pt>
                <c:pt idx="112">
                  <c:v>11.4046</c:v>
                </c:pt>
                <c:pt idx="113">
                  <c:v>11.4819</c:v>
                </c:pt>
                <c:pt idx="114">
                  <c:v>11.5</c:v>
                </c:pt>
                <c:pt idx="115">
                  <c:v>11.507199999999999</c:v>
                </c:pt>
                <c:pt idx="116">
                  <c:v>11.5221</c:v>
                </c:pt>
                <c:pt idx="117">
                  <c:v>11.3927</c:v>
                </c:pt>
                <c:pt idx="118">
                  <c:v>11.5603</c:v>
                </c:pt>
                <c:pt idx="119">
                  <c:v>11.5244</c:v>
                </c:pt>
                <c:pt idx="120">
                  <c:v>11.0802</c:v>
                </c:pt>
                <c:pt idx="121">
                  <c:v>10.9114</c:v>
                </c:pt>
                <c:pt idx="122">
                  <c:v>10.9015</c:v>
                </c:pt>
                <c:pt idx="123">
                  <c:v>11.089</c:v>
                </c:pt>
                <c:pt idx="124">
                  <c:v>11.1851</c:v>
                </c:pt>
                <c:pt idx="125">
                  <c:v>11.327</c:v>
                </c:pt>
                <c:pt idx="126">
                  <c:v>11.1938</c:v>
                </c:pt>
                <c:pt idx="127">
                  <c:v>11.239000000000001</c:v>
                </c:pt>
                <c:pt idx="128">
                  <c:v>11.2082</c:v>
                </c:pt>
                <c:pt idx="129">
                  <c:v>11.1911</c:v>
                </c:pt>
                <c:pt idx="130">
                  <c:v>11.2631</c:v>
                </c:pt>
                <c:pt idx="131">
                  <c:v>10.9954</c:v>
                </c:pt>
                <c:pt idx="132">
                  <c:v>11.1372</c:v>
                </c:pt>
                <c:pt idx="133">
                  <c:v>11.1234</c:v>
                </c:pt>
                <c:pt idx="134">
                  <c:v>11.2957</c:v>
                </c:pt>
                <c:pt idx="135">
                  <c:v>11.5387</c:v>
                </c:pt>
                <c:pt idx="136">
                  <c:v>11.7958</c:v>
                </c:pt>
                <c:pt idx="137">
                  <c:v>11.7036</c:v>
                </c:pt>
                <c:pt idx="138">
                  <c:v>11.833</c:v>
                </c:pt>
                <c:pt idx="139">
                  <c:v>11.8408</c:v>
                </c:pt>
                <c:pt idx="140">
                  <c:v>11.817</c:v>
                </c:pt>
                <c:pt idx="141">
                  <c:v>11.8018</c:v>
                </c:pt>
                <c:pt idx="142">
                  <c:v>11.7407</c:v>
                </c:pt>
                <c:pt idx="143">
                  <c:v>11.766299999999999</c:v>
                </c:pt>
                <c:pt idx="144">
                  <c:v>11.986700000000001</c:v>
                </c:pt>
                <c:pt idx="145">
                  <c:v>11.922599999999999</c:v>
                </c:pt>
                <c:pt idx="146">
                  <c:v>12.024699999999999</c:v>
                </c:pt>
                <c:pt idx="147">
                  <c:v>11.649800000000001</c:v>
                </c:pt>
                <c:pt idx="148">
                  <c:v>11.413500000000001</c:v>
                </c:pt>
                <c:pt idx="149">
                  <c:v>11.513199999999999</c:v>
                </c:pt>
                <c:pt idx="150">
                  <c:v>11.5708</c:v>
                </c:pt>
                <c:pt idx="151">
                  <c:v>11.603300000000001</c:v>
                </c:pt>
                <c:pt idx="152">
                  <c:v>11.7247</c:v>
                </c:pt>
                <c:pt idx="153">
                  <c:v>11.7936</c:v>
                </c:pt>
                <c:pt idx="154">
                  <c:v>11.7902</c:v>
                </c:pt>
                <c:pt idx="155">
                  <c:v>11.573600000000001</c:v>
                </c:pt>
                <c:pt idx="156">
                  <c:v>11.530799999999999</c:v>
                </c:pt>
                <c:pt idx="157">
                  <c:v>11.574299999999999</c:v>
                </c:pt>
                <c:pt idx="158">
                  <c:v>11.683400000000001</c:v>
                </c:pt>
                <c:pt idx="159">
                  <c:v>11.666499999999999</c:v>
                </c:pt>
                <c:pt idx="160">
                  <c:v>11.5282</c:v>
                </c:pt>
                <c:pt idx="161">
                  <c:v>11.4557</c:v>
                </c:pt>
                <c:pt idx="162">
                  <c:v>11.6153</c:v>
                </c:pt>
                <c:pt idx="163">
                  <c:v>11.661300000000001</c:v>
                </c:pt>
                <c:pt idx="164">
                  <c:v>11.6144</c:v>
                </c:pt>
                <c:pt idx="165">
                  <c:v>11.7402</c:v>
                </c:pt>
                <c:pt idx="166">
                  <c:v>11.679399999999999</c:v>
                </c:pt>
                <c:pt idx="167">
                  <c:v>11.744300000000001</c:v>
                </c:pt>
                <c:pt idx="168">
                  <c:v>11.657999999999999</c:v>
                </c:pt>
                <c:pt idx="169">
                  <c:v>11.9208</c:v>
                </c:pt>
                <c:pt idx="170">
                  <c:v>12.1294</c:v>
                </c:pt>
                <c:pt idx="171">
                  <c:v>12.3896</c:v>
                </c:pt>
                <c:pt idx="172">
                  <c:v>12.399900000000001</c:v>
                </c:pt>
                <c:pt idx="173">
                  <c:v>12.542299999999999</c:v>
                </c:pt>
                <c:pt idx="174">
                  <c:v>12.6768</c:v>
                </c:pt>
                <c:pt idx="175">
                  <c:v>12.631399999999999</c:v>
                </c:pt>
                <c:pt idx="176">
                  <c:v>12.805899999999999</c:v>
                </c:pt>
                <c:pt idx="177">
                  <c:v>12.820600000000001</c:v>
                </c:pt>
                <c:pt idx="178">
                  <c:v>12.786099999999999</c:v>
                </c:pt>
                <c:pt idx="179">
                  <c:v>12.899100000000001</c:v>
                </c:pt>
                <c:pt idx="180">
                  <c:v>13.220700000000001</c:v>
                </c:pt>
                <c:pt idx="181">
                  <c:v>13.6144</c:v>
                </c:pt>
                <c:pt idx="182">
                  <c:v>13.574299999999999</c:v>
                </c:pt>
                <c:pt idx="183">
                  <c:v>13.826499999999999</c:v>
                </c:pt>
                <c:pt idx="184">
                  <c:v>13.3728</c:v>
                </c:pt>
                <c:pt idx="185">
                  <c:v>12.975199999999999</c:v>
                </c:pt>
                <c:pt idx="186">
                  <c:v>12.8955</c:v>
                </c:pt>
                <c:pt idx="187">
                  <c:v>13.2713</c:v>
                </c:pt>
                <c:pt idx="188">
                  <c:v>13.493600000000001</c:v>
                </c:pt>
                <c:pt idx="189">
                  <c:v>13.601100000000001</c:v>
                </c:pt>
                <c:pt idx="190">
                  <c:v>13.584</c:v>
                </c:pt>
                <c:pt idx="191">
                  <c:v>13.6111</c:v>
                </c:pt>
                <c:pt idx="192">
                  <c:v>13.669700000000001</c:v>
                </c:pt>
                <c:pt idx="193">
                  <c:v>13.846</c:v>
                </c:pt>
                <c:pt idx="194">
                  <c:v>14.099500000000001</c:v>
                </c:pt>
                <c:pt idx="195">
                  <c:v>14.0907</c:v>
                </c:pt>
                <c:pt idx="196">
                  <c:v>14.028600000000001</c:v>
                </c:pt>
                <c:pt idx="197">
                  <c:v>13.663600000000001</c:v>
                </c:pt>
                <c:pt idx="198">
                  <c:v>13.618600000000001</c:v>
                </c:pt>
                <c:pt idx="199">
                  <c:v>13.2401</c:v>
                </c:pt>
                <c:pt idx="200">
                  <c:v>13.339600000000001</c:v>
                </c:pt>
                <c:pt idx="201">
                  <c:v>13.175000000000001</c:v>
                </c:pt>
                <c:pt idx="202">
                  <c:v>13.085900000000001</c:v>
                </c:pt>
                <c:pt idx="203">
                  <c:v>13.2971</c:v>
                </c:pt>
                <c:pt idx="204">
                  <c:v>12.8131</c:v>
                </c:pt>
                <c:pt idx="205">
                  <c:v>12.8454</c:v>
                </c:pt>
                <c:pt idx="206">
                  <c:v>12.4787</c:v>
                </c:pt>
                <c:pt idx="207">
                  <c:v>12.522500000000001</c:v>
                </c:pt>
                <c:pt idx="208">
                  <c:v>12.582800000000001</c:v>
                </c:pt>
                <c:pt idx="209">
                  <c:v>12.7555</c:v>
                </c:pt>
                <c:pt idx="210">
                  <c:v>12.67</c:v>
                </c:pt>
                <c:pt idx="211">
                  <c:v>12.736599999999999</c:v>
                </c:pt>
                <c:pt idx="212">
                  <c:v>12.749599999999999</c:v>
                </c:pt>
                <c:pt idx="213">
                  <c:v>12.8353</c:v>
                </c:pt>
                <c:pt idx="214">
                  <c:v>12.667299999999999</c:v>
                </c:pt>
                <c:pt idx="215">
                  <c:v>12.689</c:v>
                </c:pt>
                <c:pt idx="216">
                  <c:v>12.6067</c:v>
                </c:pt>
                <c:pt idx="217">
                  <c:v>12.3437</c:v>
                </c:pt>
                <c:pt idx="218">
                  <c:v>12.3276</c:v>
                </c:pt>
                <c:pt idx="219">
                  <c:v>12.509499999999999</c:v>
                </c:pt>
                <c:pt idx="220">
                  <c:v>12.6866</c:v>
                </c:pt>
                <c:pt idx="221">
                  <c:v>12.6144</c:v>
                </c:pt>
                <c:pt idx="222">
                  <c:v>12.825799999999999</c:v>
                </c:pt>
                <c:pt idx="223">
                  <c:v>12.8215</c:v>
                </c:pt>
                <c:pt idx="224">
                  <c:v>12.968500000000001</c:v>
                </c:pt>
                <c:pt idx="225">
                  <c:v>12.9824</c:v>
                </c:pt>
                <c:pt idx="226">
                  <c:v>12.994400000000001</c:v>
                </c:pt>
                <c:pt idx="227">
                  <c:v>12.976900000000001</c:v>
                </c:pt>
                <c:pt idx="228">
                  <c:v>13.1951</c:v>
                </c:pt>
                <c:pt idx="229">
                  <c:v>13.2842</c:v>
                </c:pt>
                <c:pt idx="230">
                  <c:v>13.277699999999999</c:v>
                </c:pt>
                <c:pt idx="231">
                  <c:v>13.3032</c:v>
                </c:pt>
                <c:pt idx="232">
                  <c:v>13.2685</c:v>
                </c:pt>
                <c:pt idx="233">
                  <c:v>12.894399999999999</c:v>
                </c:pt>
                <c:pt idx="234">
                  <c:v>12.862299999999999</c:v>
                </c:pt>
                <c:pt idx="235">
                  <c:v>12.8139</c:v>
                </c:pt>
                <c:pt idx="236">
                  <c:v>12.5367</c:v>
                </c:pt>
                <c:pt idx="237">
                  <c:v>12.516299999999999</c:v>
                </c:pt>
                <c:pt idx="238">
                  <c:v>12.7164</c:v>
                </c:pt>
                <c:pt idx="239">
                  <c:v>12.7233</c:v>
                </c:pt>
                <c:pt idx="240">
                  <c:v>12.9566</c:v>
                </c:pt>
                <c:pt idx="241">
                  <c:v>12.9925</c:v>
                </c:pt>
                <c:pt idx="242">
                  <c:v>13.023400000000001</c:v>
                </c:pt>
                <c:pt idx="243">
                  <c:v>13.139799999999999</c:v>
                </c:pt>
                <c:pt idx="244">
                  <c:v>13.0283</c:v>
                </c:pt>
                <c:pt idx="245">
                  <c:v>12.9673</c:v>
                </c:pt>
                <c:pt idx="246">
                  <c:v>12.9154</c:v>
                </c:pt>
                <c:pt idx="247">
                  <c:v>12.8835</c:v>
                </c:pt>
                <c:pt idx="248">
                  <c:v>12.950699999999999</c:v>
                </c:pt>
                <c:pt idx="249">
                  <c:v>12.9635</c:v>
                </c:pt>
                <c:pt idx="250">
                  <c:v>12.957100000000001</c:v>
                </c:pt>
                <c:pt idx="251">
                  <c:v>12.827500000000001</c:v>
                </c:pt>
                <c:pt idx="252">
                  <c:v>12.988</c:v>
                </c:pt>
                <c:pt idx="253">
                  <c:v>13.033799999999999</c:v>
                </c:pt>
                <c:pt idx="254">
                  <c:v>12.936400000000001</c:v>
                </c:pt>
                <c:pt idx="255">
                  <c:v>13.2119</c:v>
                </c:pt>
                <c:pt idx="256">
                  <c:v>13.409700000000001</c:v>
                </c:pt>
                <c:pt idx="257">
                  <c:v>13.520300000000001</c:v>
                </c:pt>
                <c:pt idx="258">
                  <c:v>13.511699999999999</c:v>
                </c:pt>
                <c:pt idx="259">
                  <c:v>13.258800000000001</c:v>
                </c:pt>
                <c:pt idx="260">
                  <c:v>13.1333</c:v>
                </c:pt>
                <c:pt idx="261">
                  <c:v>13.1973</c:v>
                </c:pt>
                <c:pt idx="262">
                  <c:v>13.019299999999999</c:v>
                </c:pt>
                <c:pt idx="263">
                  <c:v>12.953200000000001</c:v>
                </c:pt>
                <c:pt idx="264">
                  <c:v>13.1699</c:v>
                </c:pt>
                <c:pt idx="265">
                  <c:v>13.273</c:v>
                </c:pt>
                <c:pt idx="266">
                  <c:v>13.271000000000001</c:v>
                </c:pt>
                <c:pt idx="267">
                  <c:v>13.5166</c:v>
                </c:pt>
                <c:pt idx="268">
                  <c:v>13.5617</c:v>
                </c:pt>
                <c:pt idx="269">
                  <c:v>13.5097</c:v>
                </c:pt>
                <c:pt idx="270">
                  <c:v>13.366400000000001</c:v>
                </c:pt>
                <c:pt idx="271">
                  <c:v>13.194599999999999</c:v>
                </c:pt>
                <c:pt idx="272">
                  <c:v>12.6357</c:v>
                </c:pt>
                <c:pt idx="273">
                  <c:v>12.9674</c:v>
                </c:pt>
                <c:pt idx="274">
                  <c:v>12.879</c:v>
                </c:pt>
                <c:pt idx="275">
                  <c:v>13.0604</c:v>
                </c:pt>
                <c:pt idx="276">
                  <c:v>13.146100000000001</c:v>
                </c:pt>
                <c:pt idx="277">
                  <c:v>13.3096</c:v>
                </c:pt>
                <c:pt idx="278">
                  <c:v>13.2643</c:v>
                </c:pt>
                <c:pt idx="279">
                  <c:v>13.273400000000001</c:v>
                </c:pt>
                <c:pt idx="280">
                  <c:v>13.2301</c:v>
                </c:pt>
                <c:pt idx="281">
                  <c:v>13.0809</c:v>
                </c:pt>
                <c:pt idx="282">
                  <c:v>13.0197</c:v>
                </c:pt>
                <c:pt idx="283">
                  <c:v>12.8363</c:v>
                </c:pt>
                <c:pt idx="284">
                  <c:v>12.482100000000001</c:v>
                </c:pt>
                <c:pt idx="285">
                  <c:v>12.8322</c:v>
                </c:pt>
                <c:pt idx="286">
                  <c:v>12.755800000000001</c:v>
                </c:pt>
                <c:pt idx="287">
                  <c:v>12.7897</c:v>
                </c:pt>
                <c:pt idx="288">
                  <c:v>12.7361</c:v>
                </c:pt>
                <c:pt idx="289">
                  <c:v>12.7348</c:v>
                </c:pt>
                <c:pt idx="290">
                  <c:v>12.943899999999999</c:v>
                </c:pt>
                <c:pt idx="291">
                  <c:v>12.928000000000001</c:v>
                </c:pt>
                <c:pt idx="292">
                  <c:v>12.9999</c:v>
                </c:pt>
                <c:pt idx="293">
                  <c:v>13.4147</c:v>
                </c:pt>
                <c:pt idx="294">
                  <c:v>13.568300000000001</c:v>
                </c:pt>
                <c:pt idx="295">
                  <c:v>13.594900000000001</c:v>
                </c:pt>
                <c:pt idx="296">
                  <c:v>13.567299999999999</c:v>
                </c:pt>
                <c:pt idx="297">
                  <c:v>13.7576</c:v>
                </c:pt>
                <c:pt idx="298">
                  <c:v>13.629099999999999</c:v>
                </c:pt>
                <c:pt idx="299">
                  <c:v>13.553800000000001</c:v>
                </c:pt>
                <c:pt idx="300">
                  <c:v>13.4864</c:v>
                </c:pt>
                <c:pt idx="301">
                  <c:v>13.8055</c:v>
                </c:pt>
                <c:pt idx="302">
                  <c:v>13.6721</c:v>
                </c:pt>
                <c:pt idx="303">
                  <c:v>13.985099999999999</c:v>
                </c:pt>
                <c:pt idx="304">
                  <c:v>13.7651</c:v>
                </c:pt>
                <c:pt idx="305">
                  <c:v>13.892799999999999</c:v>
                </c:pt>
                <c:pt idx="306">
                  <c:v>13.6768</c:v>
                </c:pt>
                <c:pt idx="307">
                  <c:v>13.3224</c:v>
                </c:pt>
                <c:pt idx="308">
                  <c:v>13.4735</c:v>
                </c:pt>
                <c:pt idx="309">
                  <c:v>13.649900000000001</c:v>
                </c:pt>
                <c:pt idx="310">
                  <c:v>13.713800000000001</c:v>
                </c:pt>
                <c:pt idx="311">
                  <c:v>13.689399999999999</c:v>
                </c:pt>
                <c:pt idx="312">
                  <c:v>13.5129</c:v>
                </c:pt>
                <c:pt idx="313">
                  <c:v>13.479799999999999</c:v>
                </c:pt>
                <c:pt idx="314">
                  <c:v>13.2593</c:v>
                </c:pt>
                <c:pt idx="315">
                  <c:v>12.889799999999999</c:v>
                </c:pt>
                <c:pt idx="316">
                  <c:v>12.8933</c:v>
                </c:pt>
                <c:pt idx="317">
                  <c:v>12.6531</c:v>
                </c:pt>
                <c:pt idx="318">
                  <c:v>12.7028</c:v>
                </c:pt>
                <c:pt idx="319">
                  <c:v>12.758100000000001</c:v>
                </c:pt>
                <c:pt idx="320">
                  <c:v>12.9267</c:v>
                </c:pt>
                <c:pt idx="321">
                  <c:v>12.971399999999999</c:v>
                </c:pt>
                <c:pt idx="322">
                  <c:v>13.0654</c:v>
                </c:pt>
                <c:pt idx="323">
                  <c:v>13.1355</c:v>
                </c:pt>
                <c:pt idx="324">
                  <c:v>12.9542</c:v>
                </c:pt>
                <c:pt idx="325">
                  <c:v>13.1286</c:v>
                </c:pt>
                <c:pt idx="326">
                  <c:v>13.1052</c:v>
                </c:pt>
                <c:pt idx="327">
                  <c:v>13.321400000000001</c:v>
                </c:pt>
                <c:pt idx="328">
                  <c:v>13.304399999999999</c:v>
                </c:pt>
                <c:pt idx="329">
                  <c:v>13.430099999999999</c:v>
                </c:pt>
                <c:pt idx="330">
                  <c:v>13.405900000000001</c:v>
                </c:pt>
                <c:pt idx="331">
                  <c:v>13.4391</c:v>
                </c:pt>
                <c:pt idx="332">
                  <c:v>13.5183</c:v>
                </c:pt>
                <c:pt idx="333">
                  <c:v>13.666700000000001</c:v>
                </c:pt>
                <c:pt idx="334">
                  <c:v>13.6031</c:v>
                </c:pt>
                <c:pt idx="335">
                  <c:v>13.6198</c:v>
                </c:pt>
                <c:pt idx="336">
                  <c:v>13.754200000000001</c:v>
                </c:pt>
                <c:pt idx="337">
                  <c:v>13.6518</c:v>
                </c:pt>
                <c:pt idx="338">
                  <c:v>13.577199999999999</c:v>
                </c:pt>
                <c:pt idx="339">
                  <c:v>13.5502</c:v>
                </c:pt>
                <c:pt idx="340">
                  <c:v>13.7989</c:v>
                </c:pt>
                <c:pt idx="341">
                  <c:v>13.693899999999999</c:v>
                </c:pt>
                <c:pt idx="342">
                  <c:v>13.5304</c:v>
                </c:pt>
                <c:pt idx="343">
                  <c:v>13.783300000000001</c:v>
                </c:pt>
                <c:pt idx="344">
                  <c:v>13.8468</c:v>
                </c:pt>
                <c:pt idx="345">
                  <c:v>13.991</c:v>
                </c:pt>
                <c:pt idx="346">
                  <c:v>13.880100000000001</c:v>
                </c:pt>
                <c:pt idx="347">
                  <c:v>13.8131</c:v>
                </c:pt>
                <c:pt idx="348">
                  <c:v>13.8071</c:v>
                </c:pt>
                <c:pt idx="349">
                  <c:v>13.625999999999999</c:v>
                </c:pt>
                <c:pt idx="350">
                  <c:v>13.683400000000001</c:v>
                </c:pt>
                <c:pt idx="351">
                  <c:v>13.6624</c:v>
                </c:pt>
                <c:pt idx="352">
                  <c:v>13.7346</c:v>
                </c:pt>
                <c:pt idx="353">
                  <c:v>13.6212</c:v>
                </c:pt>
                <c:pt idx="354">
                  <c:v>13.7233</c:v>
                </c:pt>
                <c:pt idx="355">
                  <c:v>13.6982</c:v>
                </c:pt>
                <c:pt idx="356">
                  <c:v>13.636200000000001</c:v>
                </c:pt>
                <c:pt idx="357">
                  <c:v>13.6792</c:v>
                </c:pt>
                <c:pt idx="358">
                  <c:v>13.6348</c:v>
                </c:pt>
                <c:pt idx="359">
                  <c:v>13.486000000000001</c:v>
                </c:pt>
                <c:pt idx="360">
                  <c:v>13.395899999999999</c:v>
                </c:pt>
                <c:pt idx="361">
                  <c:v>13.4</c:v>
                </c:pt>
                <c:pt idx="362">
                  <c:v>13.159000000000001</c:v>
                </c:pt>
                <c:pt idx="363">
                  <c:v>13.141299999999999</c:v>
                </c:pt>
                <c:pt idx="364">
                  <c:v>13.0495</c:v>
                </c:pt>
                <c:pt idx="365">
                  <c:v>13.1471</c:v>
                </c:pt>
                <c:pt idx="366">
                  <c:v>13.1419</c:v>
                </c:pt>
                <c:pt idx="367">
                  <c:v>13.1578</c:v>
                </c:pt>
                <c:pt idx="368">
                  <c:v>13.117100000000001</c:v>
                </c:pt>
                <c:pt idx="369">
                  <c:v>13.098699999999999</c:v>
                </c:pt>
                <c:pt idx="370">
                  <c:v>12.8683</c:v>
                </c:pt>
                <c:pt idx="371">
                  <c:v>12.707100000000001</c:v>
                </c:pt>
                <c:pt idx="372">
                  <c:v>12.7814</c:v>
                </c:pt>
                <c:pt idx="373">
                  <c:v>12.753299999999999</c:v>
                </c:pt>
                <c:pt idx="374">
                  <c:v>12.6104</c:v>
                </c:pt>
                <c:pt idx="375">
                  <c:v>12.5754</c:v>
                </c:pt>
                <c:pt idx="376">
                  <c:v>12.4396</c:v>
                </c:pt>
                <c:pt idx="377">
                  <c:v>12.388199999999999</c:v>
                </c:pt>
                <c:pt idx="378">
                  <c:v>12.4636</c:v>
                </c:pt>
                <c:pt idx="379">
                  <c:v>12.391</c:v>
                </c:pt>
                <c:pt idx="380">
                  <c:v>12.1966</c:v>
                </c:pt>
                <c:pt idx="381">
                  <c:v>12.1106</c:v>
                </c:pt>
                <c:pt idx="382">
                  <c:v>12.0007</c:v>
                </c:pt>
                <c:pt idx="383">
                  <c:v>12.1739</c:v>
                </c:pt>
                <c:pt idx="384">
                  <c:v>12.1289</c:v>
                </c:pt>
                <c:pt idx="385">
                  <c:v>11.903</c:v>
                </c:pt>
                <c:pt idx="386">
                  <c:v>11.507300000000001</c:v>
                </c:pt>
                <c:pt idx="387">
                  <c:v>11.8157</c:v>
                </c:pt>
                <c:pt idx="388">
                  <c:v>12.1982</c:v>
                </c:pt>
                <c:pt idx="389">
                  <c:v>12.2415</c:v>
                </c:pt>
                <c:pt idx="390">
                  <c:v>12.3847</c:v>
                </c:pt>
                <c:pt idx="391">
                  <c:v>12.446</c:v>
                </c:pt>
                <c:pt idx="392">
                  <c:v>12.399800000000001</c:v>
                </c:pt>
                <c:pt idx="393">
                  <c:v>12.2906</c:v>
                </c:pt>
                <c:pt idx="394">
                  <c:v>12.334199999999999</c:v>
                </c:pt>
                <c:pt idx="395">
                  <c:v>12.2819</c:v>
                </c:pt>
                <c:pt idx="396">
                  <c:v>12.324199999999999</c:v>
                </c:pt>
                <c:pt idx="397">
                  <c:v>12.275499999999999</c:v>
                </c:pt>
                <c:pt idx="398">
                  <c:v>12.3614</c:v>
                </c:pt>
                <c:pt idx="399">
                  <c:v>12.239000000000001</c:v>
                </c:pt>
                <c:pt idx="400">
                  <c:v>12.345800000000001</c:v>
                </c:pt>
                <c:pt idx="401">
                  <c:v>12.0725</c:v>
                </c:pt>
                <c:pt idx="402">
                  <c:v>12.146100000000001</c:v>
                </c:pt>
                <c:pt idx="403">
                  <c:v>12.061299999999999</c:v>
                </c:pt>
                <c:pt idx="404">
                  <c:v>11.983599999999999</c:v>
                </c:pt>
                <c:pt idx="405">
                  <c:v>12.016</c:v>
                </c:pt>
                <c:pt idx="406">
                  <c:v>11.6836</c:v>
                </c:pt>
                <c:pt idx="407">
                  <c:v>11.7715</c:v>
                </c:pt>
                <c:pt idx="408">
                  <c:v>11.7728</c:v>
                </c:pt>
                <c:pt idx="409">
                  <c:v>11.888400000000001</c:v>
                </c:pt>
                <c:pt idx="410">
                  <c:v>11.622199999999999</c:v>
                </c:pt>
                <c:pt idx="411">
                  <c:v>11.6273</c:v>
                </c:pt>
                <c:pt idx="412">
                  <c:v>11.4678</c:v>
                </c:pt>
                <c:pt idx="413">
                  <c:v>11.579800000000001</c:v>
                </c:pt>
                <c:pt idx="414">
                  <c:v>11.673500000000001</c:v>
                </c:pt>
                <c:pt idx="415">
                  <c:v>11.7279</c:v>
                </c:pt>
                <c:pt idx="416">
                  <c:v>11.591200000000001</c:v>
                </c:pt>
                <c:pt idx="417">
                  <c:v>11.72</c:v>
                </c:pt>
                <c:pt idx="418">
                  <c:v>11.6722</c:v>
                </c:pt>
                <c:pt idx="419">
                  <c:v>11.5288</c:v>
                </c:pt>
                <c:pt idx="420">
                  <c:v>11.642200000000001</c:v>
                </c:pt>
                <c:pt idx="421">
                  <c:v>11.735799999999999</c:v>
                </c:pt>
                <c:pt idx="422">
                  <c:v>11.973000000000001</c:v>
                </c:pt>
                <c:pt idx="423">
                  <c:v>11.974600000000001</c:v>
                </c:pt>
                <c:pt idx="424">
                  <c:v>12.0649</c:v>
                </c:pt>
                <c:pt idx="425">
                  <c:v>12.1364</c:v>
                </c:pt>
                <c:pt idx="426">
                  <c:v>12.1313</c:v>
                </c:pt>
                <c:pt idx="427">
                  <c:v>12.2561</c:v>
                </c:pt>
                <c:pt idx="428">
                  <c:v>12.111700000000001</c:v>
                </c:pt>
                <c:pt idx="429">
                  <c:v>12.1785</c:v>
                </c:pt>
                <c:pt idx="430">
                  <c:v>12.2385</c:v>
                </c:pt>
                <c:pt idx="431">
                  <c:v>12.063599999999999</c:v>
                </c:pt>
                <c:pt idx="432">
                  <c:v>12.199299999999999</c:v>
                </c:pt>
                <c:pt idx="433">
                  <c:v>12.347099999999999</c:v>
                </c:pt>
                <c:pt idx="434">
                  <c:v>12.3881</c:v>
                </c:pt>
                <c:pt idx="435">
                  <c:v>12.452</c:v>
                </c:pt>
                <c:pt idx="436">
                  <c:v>12.272399999999999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4-408A-8C48-64C58DDFA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TMBCHEQ!$G$10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TMBCHEQ!$G$11:$G$447</c:f>
              <c:numCache>
                <c:formatCode>General</c:formatCode>
                <c:ptCount val="437"/>
                <c:pt idx="0">
                  <c:v>6.0909000000000004</c:v>
                </c:pt>
                <c:pt idx="1">
                  <c:v>5.9729307364315769</c:v>
                </c:pt>
                <c:pt idx="2">
                  <c:v>6.1808579245250863</c:v>
                </c:pt>
                <c:pt idx="3">
                  <c:v>6.1935641718723309</c:v>
                </c:pt>
                <c:pt idx="4">
                  <c:v>6.1752869647341688</c:v>
                </c:pt>
                <c:pt idx="5">
                  <c:v>6.3514660970184185</c:v>
                </c:pt>
                <c:pt idx="6">
                  <c:v>6.4206249520028429</c:v>
                </c:pt>
                <c:pt idx="7">
                  <c:v>6.3299910996301803</c:v>
                </c:pt>
                <c:pt idx="8">
                  <c:v>6.4354087252634464</c:v>
                </c:pt>
                <c:pt idx="9">
                  <c:v>6.1802983448862081</c:v>
                </c:pt>
                <c:pt idx="10">
                  <c:v>6.1716622249865063</c:v>
                </c:pt>
                <c:pt idx="11">
                  <c:v>6.1756201610388946</c:v>
                </c:pt>
                <c:pt idx="12">
                  <c:v>5.7061407530139885</c:v>
                </c:pt>
                <c:pt idx="13">
                  <c:v>5.6472558547787877</c:v>
                </c:pt>
                <c:pt idx="14">
                  <c:v>5.6423784816922797</c:v>
                </c:pt>
                <c:pt idx="15">
                  <c:v>5.625380296885548</c:v>
                </c:pt>
                <c:pt idx="16">
                  <c:v>5.2849529812793126</c:v>
                </c:pt>
                <c:pt idx="17">
                  <c:v>5.3428805103811809</c:v>
                </c:pt>
                <c:pt idx="18">
                  <c:v>5.2225694172270281</c:v>
                </c:pt>
                <c:pt idx="19">
                  <c:v>5.2066973786807917</c:v>
                </c:pt>
                <c:pt idx="20">
                  <c:v>5.2903672902429424</c:v>
                </c:pt>
                <c:pt idx="21">
                  <c:v>5.144523107391171</c:v>
                </c:pt>
                <c:pt idx="22">
                  <c:v>5.3655503188189497</c:v>
                </c:pt>
                <c:pt idx="23">
                  <c:v>5.3122922312471603</c:v>
                </c:pt>
                <c:pt idx="24">
                  <c:v>5.4480902863560159</c:v>
                </c:pt>
                <c:pt idx="25">
                  <c:v>5.3684059975840377</c:v>
                </c:pt>
                <c:pt idx="26">
                  <c:v>5.2977157378697495</c:v>
                </c:pt>
                <c:pt idx="27">
                  <c:v>5.4261222984622028</c:v>
                </c:pt>
                <c:pt idx="28">
                  <c:v>5.357418635640733</c:v>
                </c:pt>
                <c:pt idx="29">
                  <c:v>5.3233479733865208</c:v>
                </c:pt>
                <c:pt idx="30">
                  <c:v>5.2868249172422415</c:v>
                </c:pt>
                <c:pt idx="31">
                  <c:v>5.3210671372514078</c:v>
                </c:pt>
                <c:pt idx="32">
                  <c:v>5.3487093415884708</c:v>
                </c:pt>
                <c:pt idx="33">
                  <c:v>5.3872615223458382</c:v>
                </c:pt>
                <c:pt idx="34">
                  <c:v>5.362909844047878</c:v>
                </c:pt>
                <c:pt idx="35">
                  <c:v>5.4403362094309422</c:v>
                </c:pt>
                <c:pt idx="36">
                  <c:v>5.3162096976874089</c:v>
                </c:pt>
                <c:pt idx="37">
                  <c:v>5.3490460640406603</c:v>
                </c:pt>
                <c:pt idx="38">
                  <c:v>5.3947763350693014</c:v>
                </c:pt>
                <c:pt idx="39">
                  <c:v>5.4745093482174889</c:v>
                </c:pt>
                <c:pt idx="40">
                  <c:v>5.5035676158208497</c:v>
                </c:pt>
                <c:pt idx="41">
                  <c:v>5.3478794802764966</c:v>
                </c:pt>
                <c:pt idx="42">
                  <c:v>5.2356803245016525</c:v>
                </c:pt>
                <c:pt idx="43">
                  <c:v>5.2211131244593911</c:v>
                </c:pt>
                <c:pt idx="44">
                  <c:v>5.199820240745324</c:v>
                </c:pt>
                <c:pt idx="45">
                  <c:v>5.345146751142944</c:v>
                </c:pt>
                <c:pt idx="46">
                  <c:v>5.3041101150309302</c:v>
                </c:pt>
                <c:pt idx="47">
                  <c:v>5.2179378018563414</c:v>
                </c:pt>
                <c:pt idx="48">
                  <c:v>5.2094402804948396</c:v>
                </c:pt>
                <c:pt idx="49">
                  <c:v>5.2681828584646508</c:v>
                </c:pt>
                <c:pt idx="50">
                  <c:v>5.2800599894744806</c:v>
                </c:pt>
                <c:pt idx="51">
                  <c:v>5.4020363490149528</c:v>
                </c:pt>
                <c:pt idx="52">
                  <c:v>5.5463577108795645</c:v>
                </c:pt>
                <c:pt idx="53">
                  <c:v>5.3953257964736139</c:v>
                </c:pt>
                <c:pt idx="54">
                  <c:v>5.5785719529865476</c:v>
                </c:pt>
                <c:pt idx="55">
                  <c:v>5.5099595457916815</c:v>
                </c:pt>
                <c:pt idx="56">
                  <c:v>5.5634292901087621</c:v>
                </c:pt>
                <c:pt idx="57">
                  <c:v>5.5875975132326676</c:v>
                </c:pt>
                <c:pt idx="58">
                  <c:v>5.5911946982037177</c:v>
                </c:pt>
                <c:pt idx="59">
                  <c:v>5.5321736816038882</c:v>
                </c:pt>
                <c:pt idx="60">
                  <c:v>5.6513998494756592</c:v>
                </c:pt>
                <c:pt idx="61">
                  <c:v>5.6234925726451115</c:v>
                </c:pt>
                <c:pt idx="62">
                  <c:v>5.6023984797437727</c:v>
                </c:pt>
                <c:pt idx="63">
                  <c:v>5.4756153760240789</c:v>
                </c:pt>
                <c:pt idx="64">
                  <c:v>5.6242386450467956</c:v>
                </c:pt>
                <c:pt idx="65">
                  <c:v>5.4591026740601487</c:v>
                </c:pt>
                <c:pt idx="66">
                  <c:v>5.4882941089637765</c:v>
                </c:pt>
                <c:pt idx="67">
                  <c:v>5.4168158902618542</c:v>
                </c:pt>
                <c:pt idx="68">
                  <c:v>5.2894694939689018</c:v>
                </c:pt>
                <c:pt idx="69">
                  <c:v>5.460179918102809</c:v>
                </c:pt>
                <c:pt idx="70">
                  <c:v>5.3359058501448438</c:v>
                </c:pt>
                <c:pt idx="71">
                  <c:v>5.289259106074585</c:v>
                </c:pt>
                <c:pt idx="72">
                  <c:v>5.4553628259897149</c:v>
                </c:pt>
                <c:pt idx="73">
                  <c:v>5.3239917077701175</c:v>
                </c:pt>
                <c:pt idx="74">
                  <c:v>5.2042270288824177</c:v>
                </c:pt>
                <c:pt idx="75">
                  <c:v>5.3058996970033725</c:v>
                </c:pt>
                <c:pt idx="76">
                  <c:v>5.1960236347626205</c:v>
                </c:pt>
                <c:pt idx="77">
                  <c:v>5.2007070539106008</c:v>
                </c:pt>
                <c:pt idx="78">
                  <c:v>5.3175254825222424</c:v>
                </c:pt>
                <c:pt idx="79">
                  <c:v>5.2443378445988138</c:v>
                </c:pt>
                <c:pt idx="80">
                  <c:v>5.2627488191615202</c:v>
                </c:pt>
                <c:pt idx="81">
                  <c:v>5.1747126146604367</c:v>
                </c:pt>
                <c:pt idx="82">
                  <c:v>5.1779914904788411</c:v>
                </c:pt>
                <c:pt idx="83">
                  <c:v>5.1756253091132054</c:v>
                </c:pt>
                <c:pt idx="84">
                  <c:v>5.2672586906926577</c:v>
                </c:pt>
                <c:pt idx="85">
                  <c:v>5.3585057529799185</c:v>
                </c:pt>
                <c:pt idx="86">
                  <c:v>5.3510181829803924</c:v>
                </c:pt>
                <c:pt idx="87">
                  <c:v>5.7984951318698448</c:v>
                </c:pt>
                <c:pt idx="88">
                  <c:v>5.876271482780874</c:v>
                </c:pt>
                <c:pt idx="89">
                  <c:v>5.9477563912435691</c:v>
                </c:pt>
                <c:pt idx="90">
                  <c:v>5.4155872703081203</c:v>
                </c:pt>
                <c:pt idx="91">
                  <c:v>5.2881996464644931</c:v>
                </c:pt>
                <c:pt idx="92">
                  <c:v>5.2521805729356394</c:v>
                </c:pt>
                <c:pt idx="93">
                  <c:v>5.2284380130946593</c:v>
                </c:pt>
                <c:pt idx="94">
                  <c:v>5.2311192375646716</c:v>
                </c:pt>
                <c:pt idx="95">
                  <c:v>5.2125161600414094</c:v>
                </c:pt>
                <c:pt idx="96">
                  <c:v>5.2009207658902596</c:v>
                </c:pt>
                <c:pt idx="97">
                  <c:v>5.1760572703678864</c:v>
                </c:pt>
                <c:pt idx="98">
                  <c:v>5.0916833867544486</c:v>
                </c:pt>
                <c:pt idx="99">
                  <c:v>5.1136542005108305</c:v>
                </c:pt>
                <c:pt idx="100">
                  <c:v>5.5156492963671546</c:v>
                </c:pt>
                <c:pt idx="101">
                  <c:v>5.472112319308553</c:v>
                </c:pt>
                <c:pt idx="102">
                  <c:v>5.6265462985447199</c:v>
                </c:pt>
                <c:pt idx="103">
                  <c:v>5.7335793877780947</c:v>
                </c:pt>
                <c:pt idx="104">
                  <c:v>5.6459205318419983</c:v>
                </c:pt>
                <c:pt idx="105">
                  <c:v>5.6931753816546529</c:v>
                </c:pt>
                <c:pt idx="106">
                  <c:v>5.6757161861896845</c:v>
                </c:pt>
                <c:pt idx="107">
                  <c:v>5.8467196437772966</c:v>
                </c:pt>
                <c:pt idx="108">
                  <c:v>5.837503985635327</c:v>
                </c:pt>
                <c:pt idx="109">
                  <c:v>5.7474420035097129</c:v>
                </c:pt>
                <c:pt idx="110">
                  <c:v>5.6161183115731648</c:v>
                </c:pt>
                <c:pt idx="111">
                  <c:v>5.6036944659090171</c:v>
                </c:pt>
                <c:pt idx="112">
                  <c:v>5.6940567912893787</c:v>
                </c:pt>
                <c:pt idx="113">
                  <c:v>5.810793422723636</c:v>
                </c:pt>
                <c:pt idx="114">
                  <c:v>5.799143602928984</c:v>
                </c:pt>
                <c:pt idx="115">
                  <c:v>5.8061158409578697</c:v>
                </c:pt>
                <c:pt idx="116">
                  <c:v>5.8369285070589543</c:v>
                </c:pt>
                <c:pt idx="117">
                  <c:v>6.0103830781584806</c:v>
                </c:pt>
                <c:pt idx="118">
                  <c:v>5.9608178074989606</c:v>
                </c:pt>
                <c:pt idx="119">
                  <c:v>6.0542876789285502</c:v>
                </c:pt>
                <c:pt idx="120">
                  <c:v>6.326515281635321</c:v>
                </c:pt>
                <c:pt idx="121">
                  <c:v>6.2782046097657833</c:v>
                </c:pt>
                <c:pt idx="122">
                  <c:v>6.3332886921815863</c:v>
                </c:pt>
                <c:pt idx="123">
                  <c:v>6.2017046238265028</c:v>
                </c:pt>
                <c:pt idx="124">
                  <c:v>6.6430036725278825</c:v>
                </c:pt>
                <c:pt idx="125">
                  <c:v>6.5520846360613527</c:v>
                </c:pt>
                <c:pt idx="126">
                  <c:v>6.5499716454861652</c:v>
                </c:pt>
                <c:pt idx="127">
                  <c:v>6.5206109596786961</c:v>
                </c:pt>
                <c:pt idx="128">
                  <c:v>6.4665285673450503</c:v>
                </c:pt>
                <c:pt idx="129">
                  <c:v>6.5896658860275448</c:v>
                </c:pt>
                <c:pt idx="130">
                  <c:v>6.6392162139185329</c:v>
                </c:pt>
                <c:pt idx="131">
                  <c:v>6.647137334016576</c:v>
                </c:pt>
                <c:pt idx="132">
                  <c:v>6.8564089965968824</c:v>
                </c:pt>
                <c:pt idx="133">
                  <c:v>6.8904769357009314</c:v>
                </c:pt>
                <c:pt idx="134">
                  <c:v>7.0465660602564721</c:v>
                </c:pt>
                <c:pt idx="135">
                  <c:v>7.2584920525740531</c:v>
                </c:pt>
                <c:pt idx="136">
                  <c:v>7.423669240092539</c:v>
                </c:pt>
                <c:pt idx="137">
                  <c:v>7.5936481678543784</c:v>
                </c:pt>
                <c:pt idx="138">
                  <c:v>7.3933327200445698</c:v>
                </c:pt>
                <c:pt idx="139">
                  <c:v>7.582424228722922</c:v>
                </c:pt>
                <c:pt idx="140">
                  <c:v>7.5025023422110699</c:v>
                </c:pt>
                <c:pt idx="141">
                  <c:v>7.6077881110589756</c:v>
                </c:pt>
                <c:pt idx="142">
                  <c:v>7.4560252264872009</c:v>
                </c:pt>
                <c:pt idx="143">
                  <c:v>7.3499178624416759</c:v>
                </c:pt>
                <c:pt idx="144">
                  <c:v>7.2524738089912573</c:v>
                </c:pt>
                <c:pt idx="145">
                  <c:v>7.2800419701913475</c:v>
                </c:pt>
                <c:pt idx="146">
                  <c:v>7.2227064692831444</c:v>
                </c:pt>
                <c:pt idx="147">
                  <c:v>7.0873732733677137</c:v>
                </c:pt>
                <c:pt idx="148">
                  <c:v>7.0029885424274259</c:v>
                </c:pt>
                <c:pt idx="149">
                  <c:v>7.1064072115250543</c:v>
                </c:pt>
                <c:pt idx="150">
                  <c:v>7.2615332995752926</c:v>
                </c:pt>
                <c:pt idx="151">
                  <c:v>7.4763119919598555</c:v>
                </c:pt>
                <c:pt idx="152">
                  <c:v>7.5059451127504664</c:v>
                </c:pt>
                <c:pt idx="153">
                  <c:v>7.377422652654114</c:v>
                </c:pt>
                <c:pt idx="154">
                  <c:v>7.3815523645668462</c:v>
                </c:pt>
                <c:pt idx="155">
                  <c:v>6.9939317221093207</c:v>
                </c:pt>
                <c:pt idx="156">
                  <c:v>6.9220555444011165</c:v>
                </c:pt>
                <c:pt idx="157">
                  <c:v>6.7807533186814064</c:v>
                </c:pt>
                <c:pt idx="158">
                  <c:v>6.7173987578367216</c:v>
                </c:pt>
                <c:pt idx="159">
                  <c:v>6.5180389467613375</c:v>
                </c:pt>
                <c:pt idx="160">
                  <c:v>6.590700623027665</c:v>
                </c:pt>
                <c:pt idx="161">
                  <c:v>6.4649292542257708</c:v>
                </c:pt>
                <c:pt idx="162">
                  <c:v>6.3897781551865958</c:v>
                </c:pt>
                <c:pt idx="163">
                  <c:v>6.3379905982475098</c:v>
                </c:pt>
                <c:pt idx="164">
                  <c:v>6.3323296462949257</c:v>
                </c:pt>
                <c:pt idx="165">
                  <c:v>6.222829562615142</c:v>
                </c:pt>
                <c:pt idx="166">
                  <c:v>6.2802689186042873</c:v>
                </c:pt>
                <c:pt idx="167">
                  <c:v>6.4275685518885677</c:v>
                </c:pt>
                <c:pt idx="168">
                  <c:v>6.4986016767354275</c:v>
                </c:pt>
                <c:pt idx="169">
                  <c:v>6.475034767272227</c:v>
                </c:pt>
                <c:pt idx="170">
                  <c:v>6.7170101590521565</c:v>
                </c:pt>
                <c:pt idx="171">
                  <c:v>6.6390867237528699</c:v>
                </c:pt>
                <c:pt idx="172">
                  <c:v>6.6728705203579031</c:v>
                </c:pt>
                <c:pt idx="173">
                  <c:v>6.7231294192586901</c:v>
                </c:pt>
                <c:pt idx="174">
                  <c:v>6.6459834318159148</c:v>
                </c:pt>
                <c:pt idx="175">
                  <c:v>6.4742944928660791</c:v>
                </c:pt>
                <c:pt idx="176">
                  <c:v>6.4193046918704484</c:v>
                </c:pt>
                <c:pt idx="177">
                  <c:v>6.3752123568105796</c:v>
                </c:pt>
                <c:pt idx="178">
                  <c:v>6.4152402349114173</c:v>
                </c:pt>
                <c:pt idx="179">
                  <c:v>6.3299707102034208</c:v>
                </c:pt>
                <c:pt idx="180">
                  <c:v>6.3545696046222382</c:v>
                </c:pt>
                <c:pt idx="181">
                  <c:v>6.3771521175822423</c:v>
                </c:pt>
                <c:pt idx="182">
                  <c:v>6.4726488471770107</c:v>
                </c:pt>
                <c:pt idx="183">
                  <c:v>6.2879127601523495</c:v>
                </c:pt>
                <c:pt idx="184">
                  <c:v>6.182988630622626</c:v>
                </c:pt>
                <c:pt idx="185">
                  <c:v>6.0551930437674804</c:v>
                </c:pt>
                <c:pt idx="186">
                  <c:v>6.0906250988444892</c:v>
                </c:pt>
                <c:pt idx="187">
                  <c:v>6.3533762665181923</c:v>
                </c:pt>
                <c:pt idx="188">
                  <c:v>6.4251149012636404</c:v>
                </c:pt>
                <c:pt idx="189">
                  <c:v>6.3742378949075391</c:v>
                </c:pt>
                <c:pt idx="190">
                  <c:v>6.3518691134021195</c:v>
                </c:pt>
                <c:pt idx="191">
                  <c:v>6.3603455799221003</c:v>
                </c:pt>
                <c:pt idx="192">
                  <c:v>6.3449732758611699</c:v>
                </c:pt>
                <c:pt idx="193">
                  <c:v>6.3065349610794135</c:v>
                </c:pt>
                <c:pt idx="194">
                  <c:v>6.3657569103680229</c:v>
                </c:pt>
                <c:pt idx="195">
                  <c:v>6.2567339979500165</c:v>
                </c:pt>
                <c:pt idx="196">
                  <c:v>6.1352595198642081</c:v>
                </c:pt>
                <c:pt idx="197">
                  <c:v>6.2419830312081448</c:v>
                </c:pt>
                <c:pt idx="198">
                  <c:v>6.1708053743703868</c:v>
                </c:pt>
                <c:pt idx="199">
                  <c:v>6.1255146960351539</c:v>
                </c:pt>
                <c:pt idx="200">
                  <c:v>6.04002494053662</c:v>
                </c:pt>
                <c:pt idx="201">
                  <c:v>6.0555193891486887</c:v>
                </c:pt>
                <c:pt idx="202">
                  <c:v>5.9499465574153545</c:v>
                </c:pt>
                <c:pt idx="203">
                  <c:v>6.0662196218871092</c:v>
                </c:pt>
                <c:pt idx="204">
                  <c:v>6.0497518205422782</c:v>
                </c:pt>
                <c:pt idx="205">
                  <c:v>5.9254615363046748</c:v>
                </c:pt>
                <c:pt idx="206">
                  <c:v>5.88067526841757</c:v>
                </c:pt>
                <c:pt idx="207">
                  <c:v>5.8387829884520546</c:v>
                </c:pt>
                <c:pt idx="208">
                  <c:v>5.8804082772871284</c:v>
                </c:pt>
                <c:pt idx="209">
                  <c:v>5.7461568247243626</c:v>
                </c:pt>
                <c:pt idx="210">
                  <c:v>5.5650833805803215</c:v>
                </c:pt>
                <c:pt idx="211">
                  <c:v>5.6688642982865289</c:v>
                </c:pt>
                <c:pt idx="212">
                  <c:v>5.776927813433514</c:v>
                </c:pt>
                <c:pt idx="213">
                  <c:v>5.8086059221016528</c:v>
                </c:pt>
                <c:pt idx="214">
                  <c:v>5.701833508264377</c:v>
                </c:pt>
                <c:pt idx="215">
                  <c:v>5.6181989411365425</c:v>
                </c:pt>
                <c:pt idx="216">
                  <c:v>5.7308586580216634</c:v>
                </c:pt>
                <c:pt idx="217">
                  <c:v>5.7765479876558929</c:v>
                </c:pt>
                <c:pt idx="218">
                  <c:v>5.851141122723897</c:v>
                </c:pt>
                <c:pt idx="219">
                  <c:v>5.9069950147954629</c:v>
                </c:pt>
                <c:pt idx="220">
                  <c:v>5.6229715081937126</c:v>
                </c:pt>
                <c:pt idx="221">
                  <c:v>5.545787755235585</c:v>
                </c:pt>
                <c:pt idx="222">
                  <c:v>5.7680953067592577</c:v>
                </c:pt>
                <c:pt idx="223">
                  <c:v>5.7268842049836</c:v>
                </c:pt>
                <c:pt idx="224">
                  <c:v>5.6477696442482257</c:v>
                </c:pt>
                <c:pt idx="225">
                  <c:v>5.6665034359676225</c:v>
                </c:pt>
                <c:pt idx="226">
                  <c:v>5.5750903889936216</c:v>
                </c:pt>
                <c:pt idx="227">
                  <c:v>5.570947821867672</c:v>
                </c:pt>
                <c:pt idx="228">
                  <c:v>5.6021061337104436</c:v>
                </c:pt>
                <c:pt idx="229">
                  <c:v>5.3474672814975124</c:v>
                </c:pt>
                <c:pt idx="230">
                  <c:v>5.3671593658739498</c:v>
                </c:pt>
                <c:pt idx="231">
                  <c:v>5.4643863200065441</c:v>
                </c:pt>
                <c:pt idx="232">
                  <c:v>5.4289601292330625</c:v>
                </c:pt>
                <c:pt idx="233">
                  <c:v>5.6277063700430228</c:v>
                </c:pt>
                <c:pt idx="234">
                  <c:v>5.6718676136162296</c:v>
                </c:pt>
                <c:pt idx="235">
                  <c:v>5.7609997372675252</c:v>
                </c:pt>
                <c:pt idx="236">
                  <c:v>5.6498293784956495</c:v>
                </c:pt>
                <c:pt idx="237">
                  <c:v>5.6299895818743231</c:v>
                </c:pt>
                <c:pt idx="238">
                  <c:v>5.6057862672620207</c:v>
                </c:pt>
                <c:pt idx="239">
                  <c:v>5.6357003001205372</c:v>
                </c:pt>
                <c:pt idx="240">
                  <c:v>5.9645343699199458</c:v>
                </c:pt>
                <c:pt idx="241">
                  <c:v>6.1061752002931957</c:v>
                </c:pt>
                <c:pt idx="242">
                  <c:v>6.1157965462919321</c:v>
                </c:pt>
                <c:pt idx="243">
                  <c:v>6.0103302864402517</c:v>
                </c:pt>
                <c:pt idx="244">
                  <c:v>6.0752060688632339</c:v>
                </c:pt>
                <c:pt idx="245">
                  <c:v>5.9831065060943827</c:v>
                </c:pt>
                <c:pt idx="246">
                  <c:v>6.0833539849630318</c:v>
                </c:pt>
                <c:pt idx="247">
                  <c:v>6.2192168644633332</c:v>
                </c:pt>
                <c:pt idx="248">
                  <c:v>6.2935541968959496</c:v>
                </c:pt>
                <c:pt idx="249">
                  <c:v>6.3308312097771893</c:v>
                </c:pt>
                <c:pt idx="250">
                  <c:v>6.4438573280777618</c:v>
                </c:pt>
                <c:pt idx="251">
                  <c:v>6.5123193782649977</c:v>
                </c:pt>
                <c:pt idx="252">
                  <c:v>6.4983057699920623</c:v>
                </c:pt>
                <c:pt idx="253">
                  <c:v>6.5611323621165569</c:v>
                </c:pt>
                <c:pt idx="254">
                  <c:v>6.3951829880776776</c:v>
                </c:pt>
                <c:pt idx="255">
                  <c:v>6.3329985435317688</c:v>
                </c:pt>
                <c:pt idx="256">
                  <c:v>6.3026690348561152</c:v>
                </c:pt>
                <c:pt idx="257">
                  <c:v>6.0286854995314494</c:v>
                </c:pt>
                <c:pt idx="258">
                  <c:v>6.1176492704441197</c:v>
                </c:pt>
                <c:pt idx="259">
                  <c:v>6.4414399972770369</c:v>
                </c:pt>
                <c:pt idx="260">
                  <c:v>6.3761478388723472</c:v>
                </c:pt>
                <c:pt idx="261">
                  <c:v>6.3101441121392252</c:v>
                </c:pt>
                <c:pt idx="262">
                  <c:v>6.3344965111988847</c:v>
                </c:pt>
                <c:pt idx="263">
                  <c:v>6.348858282715228</c:v>
                </c:pt>
                <c:pt idx="264">
                  <c:v>6.3849440790986716</c:v>
                </c:pt>
                <c:pt idx="265">
                  <c:v>6.3063277762288656</c:v>
                </c:pt>
                <c:pt idx="266">
                  <c:v>6.2629602778428222</c:v>
                </c:pt>
                <c:pt idx="267">
                  <c:v>6.2642333540985522</c:v>
                </c:pt>
                <c:pt idx="268">
                  <c:v>6.2991587947395757</c:v>
                </c:pt>
                <c:pt idx="269">
                  <c:v>6.2699903501496053</c:v>
                </c:pt>
                <c:pt idx="270">
                  <c:v>6.3929912449825874</c:v>
                </c:pt>
                <c:pt idx="271">
                  <c:v>6.4700571084873983</c:v>
                </c:pt>
                <c:pt idx="272">
                  <c:v>6.631027269503341</c:v>
                </c:pt>
                <c:pt idx="273">
                  <c:v>6.9069278289167739</c:v>
                </c:pt>
                <c:pt idx="274">
                  <c:v>7.003497612944602</c:v>
                </c:pt>
                <c:pt idx="275">
                  <c:v>7.1576726859182607</c:v>
                </c:pt>
                <c:pt idx="276">
                  <c:v>7.3174083689662242</c:v>
                </c:pt>
                <c:pt idx="277">
                  <c:v>7.4084716398600969</c:v>
                </c:pt>
                <c:pt idx="278">
                  <c:v>7.4169238352023958</c:v>
                </c:pt>
                <c:pt idx="279">
                  <c:v>7.3643015154651987</c:v>
                </c:pt>
                <c:pt idx="280">
                  <c:v>7.4976653875875776</c:v>
                </c:pt>
                <c:pt idx="281">
                  <c:v>7.3688943646694218</c:v>
                </c:pt>
                <c:pt idx="282">
                  <c:v>7.2050294313674215</c:v>
                </c:pt>
                <c:pt idx="283">
                  <c:v>7.2199061936897921</c:v>
                </c:pt>
                <c:pt idx="284">
                  <c:v>7.2349481714794841</c:v>
                </c:pt>
                <c:pt idx="285">
                  <c:v>7.3617674586405686</c:v>
                </c:pt>
                <c:pt idx="286">
                  <c:v>7.4751271375031401</c:v>
                </c:pt>
                <c:pt idx="287">
                  <c:v>7.564948364995927</c:v>
                </c:pt>
                <c:pt idx="288">
                  <c:v>7.5666222534786423</c:v>
                </c:pt>
                <c:pt idx="289">
                  <c:v>7.5316839328624905</c:v>
                </c:pt>
                <c:pt idx="290">
                  <c:v>7.5770224878513162</c:v>
                </c:pt>
                <c:pt idx="291">
                  <c:v>7.6161128233139594</c:v>
                </c:pt>
                <c:pt idx="292">
                  <c:v>7.6733089749955434</c:v>
                </c:pt>
                <c:pt idx="293">
                  <c:v>7.6024493054891513</c:v>
                </c:pt>
                <c:pt idx="294">
                  <c:v>7.5534211234449851</c:v>
                </c:pt>
                <c:pt idx="295">
                  <c:v>7.5967391843715202</c:v>
                </c:pt>
                <c:pt idx="296">
                  <c:v>7.6663404363196657</c:v>
                </c:pt>
                <c:pt idx="297">
                  <c:v>7.7587993225038279</c:v>
                </c:pt>
                <c:pt idx="298">
                  <c:v>7.7705400932267059</c:v>
                </c:pt>
                <c:pt idx="299">
                  <c:v>7.7005478393290634</c:v>
                </c:pt>
                <c:pt idx="300">
                  <c:v>7.7847843151803984</c:v>
                </c:pt>
                <c:pt idx="301">
                  <c:v>7.7941306563668329</c:v>
                </c:pt>
                <c:pt idx="302">
                  <c:v>7.6638802797642311</c:v>
                </c:pt>
                <c:pt idx="303">
                  <c:v>7.7423882512564344</c:v>
                </c:pt>
                <c:pt idx="304">
                  <c:v>7.7409523865500853</c:v>
                </c:pt>
                <c:pt idx="305">
                  <c:v>7.7998589814175574</c:v>
                </c:pt>
                <c:pt idx="306">
                  <c:v>8.1129156002973897</c:v>
                </c:pt>
                <c:pt idx="307">
                  <c:v>8.0400824545487541</c:v>
                </c:pt>
                <c:pt idx="308">
                  <c:v>7.7961715664952855</c:v>
                </c:pt>
                <c:pt idx="309">
                  <c:v>8.0045728701731189</c:v>
                </c:pt>
                <c:pt idx="310">
                  <c:v>7.8252332426294169</c:v>
                </c:pt>
                <c:pt idx="311">
                  <c:v>7.8943477253370133</c:v>
                </c:pt>
                <c:pt idx="312">
                  <c:v>8.0380443627871543</c:v>
                </c:pt>
                <c:pt idx="313">
                  <c:v>7.9395924223836056</c:v>
                </c:pt>
                <c:pt idx="314">
                  <c:v>8.0604060405583482</c:v>
                </c:pt>
                <c:pt idx="315">
                  <c:v>8.1527332989362566</c:v>
                </c:pt>
                <c:pt idx="316">
                  <c:v>8.2246130249383516</c:v>
                </c:pt>
                <c:pt idx="317">
                  <c:v>8.2110129466729855</c:v>
                </c:pt>
                <c:pt idx="318">
                  <c:v>8.2008319266921852</c:v>
                </c:pt>
                <c:pt idx="319">
                  <c:v>8.1862500343408477</c:v>
                </c:pt>
                <c:pt idx="320">
                  <c:v>8.179012300162336</c:v>
                </c:pt>
                <c:pt idx="321">
                  <c:v>8.264477467120372</c:v>
                </c:pt>
                <c:pt idx="322">
                  <c:v>8.3565328331811148</c:v>
                </c:pt>
                <c:pt idx="323">
                  <c:v>8.5257386977720557</c:v>
                </c:pt>
                <c:pt idx="324">
                  <c:v>8.3397673445095393</c:v>
                </c:pt>
                <c:pt idx="325">
                  <c:v>8.4075889751194364</c:v>
                </c:pt>
                <c:pt idx="326">
                  <c:v>8.4987116017608368</c:v>
                </c:pt>
                <c:pt idx="327">
                  <c:v>8.5610671791670452</c:v>
                </c:pt>
                <c:pt idx="328">
                  <c:v>8.5996963640735054</c:v>
                </c:pt>
                <c:pt idx="329">
                  <c:v>8.5156024591483881</c:v>
                </c:pt>
                <c:pt idx="330">
                  <c:v>8.5895897887829182</c:v>
                </c:pt>
                <c:pt idx="331">
                  <c:v>8.7618706513453954</c:v>
                </c:pt>
                <c:pt idx="332">
                  <c:v>8.6687987494409207</c:v>
                </c:pt>
                <c:pt idx="333">
                  <c:v>8.5792862409943673</c:v>
                </c:pt>
                <c:pt idx="334">
                  <c:v>8.7458832687620784</c:v>
                </c:pt>
                <c:pt idx="335">
                  <c:v>8.7039317913522058</c:v>
                </c:pt>
                <c:pt idx="336">
                  <c:v>8.750826675783058</c:v>
                </c:pt>
                <c:pt idx="337">
                  <c:v>8.6398837330400564</c:v>
                </c:pt>
                <c:pt idx="338">
                  <c:v>8.6455383209654197</c:v>
                </c:pt>
                <c:pt idx="339">
                  <c:v>8.8429347042182869</c:v>
                </c:pt>
                <c:pt idx="340">
                  <c:v>8.6973406608451409</c:v>
                </c:pt>
                <c:pt idx="341">
                  <c:v>8.714128600613634</c:v>
                </c:pt>
                <c:pt idx="342">
                  <c:v>8.6458224543463693</c:v>
                </c:pt>
                <c:pt idx="343">
                  <c:v>8.6518253133423446</c:v>
                </c:pt>
                <c:pt idx="344">
                  <c:v>8.6109273031646314</c:v>
                </c:pt>
                <c:pt idx="345">
                  <c:v>8.4246634173244441</c:v>
                </c:pt>
                <c:pt idx="346">
                  <c:v>8.5050711467171141</c:v>
                </c:pt>
                <c:pt idx="347">
                  <c:v>8.6840651697104274</c:v>
                </c:pt>
                <c:pt idx="348">
                  <c:v>9.0610994999791412</c:v>
                </c:pt>
                <c:pt idx="349">
                  <c:v>9.0082406655284011</c:v>
                </c:pt>
                <c:pt idx="350">
                  <c:v>9.1731681325794128</c:v>
                </c:pt>
                <c:pt idx="351">
                  <c:v>9.0741732058977629</c:v>
                </c:pt>
                <c:pt idx="352">
                  <c:v>9.2722120402615538</c:v>
                </c:pt>
                <c:pt idx="353">
                  <c:v>9.1929871321165688</c:v>
                </c:pt>
                <c:pt idx="354">
                  <c:v>9.3746161836298398</c:v>
                </c:pt>
                <c:pt idx="355">
                  <c:v>9.3566394566905675</c:v>
                </c:pt>
                <c:pt idx="356">
                  <c:v>9.5295185216188028</c:v>
                </c:pt>
                <c:pt idx="357">
                  <c:v>9.4682384674259445</c:v>
                </c:pt>
                <c:pt idx="358">
                  <c:v>9.5009178597152317</c:v>
                </c:pt>
                <c:pt idx="359">
                  <c:v>9.7245620166482798</c:v>
                </c:pt>
                <c:pt idx="360">
                  <c:v>9.5357297470317217</c:v>
                </c:pt>
                <c:pt idx="361">
                  <c:v>9.8091885127974905</c:v>
                </c:pt>
                <c:pt idx="362">
                  <c:v>9.8996456267418083</c:v>
                </c:pt>
                <c:pt idx="363">
                  <c:v>9.8391234202112461</c:v>
                </c:pt>
                <c:pt idx="364">
                  <c:v>9.8704507062946973</c:v>
                </c:pt>
                <c:pt idx="365">
                  <c:v>9.6568089776448325</c:v>
                </c:pt>
                <c:pt idx="366">
                  <c:v>9.8048255740385564</c:v>
                </c:pt>
                <c:pt idx="367">
                  <c:v>9.8235803986959027</c:v>
                </c:pt>
                <c:pt idx="368">
                  <c:v>10.18674342342962</c:v>
                </c:pt>
                <c:pt idx="369">
                  <c:v>10.09772232391547</c:v>
                </c:pt>
                <c:pt idx="370">
                  <c:v>9.8541381584757666</c:v>
                </c:pt>
                <c:pt idx="371">
                  <c:v>9.8272301478366586</c:v>
                </c:pt>
                <c:pt idx="372">
                  <c:v>9.9722359955627269</c:v>
                </c:pt>
                <c:pt idx="373">
                  <c:v>10.11597001167285</c:v>
                </c:pt>
                <c:pt idx="374">
                  <c:v>9.7618676060914762</c:v>
                </c:pt>
                <c:pt idx="375">
                  <c:v>9.59985614494936</c:v>
                </c:pt>
                <c:pt idx="376">
                  <c:v>9.5007188184703839</c:v>
                </c:pt>
                <c:pt idx="377">
                  <c:v>9.3168036078485876</c:v>
                </c:pt>
                <c:pt idx="378">
                  <c:v>9.3849652385151838</c:v>
                </c:pt>
                <c:pt idx="379">
                  <c:v>9.5943109126542083</c:v>
                </c:pt>
                <c:pt idx="380">
                  <c:v>9.2740037078707989</c:v>
                </c:pt>
                <c:pt idx="381">
                  <c:v>9.2040975525027164</c:v>
                </c:pt>
                <c:pt idx="382">
                  <c:v>9.1857547061869944</c:v>
                </c:pt>
                <c:pt idx="383">
                  <c:v>9.2146697691212491</c:v>
                </c:pt>
                <c:pt idx="384">
                  <c:v>9.2206173894130998</c:v>
                </c:pt>
                <c:pt idx="385">
                  <c:v>9.1273426892190219</c:v>
                </c:pt>
                <c:pt idx="386">
                  <c:v>8.9664576369773954</c:v>
                </c:pt>
                <c:pt idx="387">
                  <c:v>9.0518231146303858</c:v>
                </c:pt>
                <c:pt idx="388">
                  <c:v>9.0371506563772854</c:v>
                </c:pt>
                <c:pt idx="389">
                  <c:v>8.989552117415629</c:v>
                </c:pt>
                <c:pt idx="390">
                  <c:v>9.0928332788813719</c:v>
                </c:pt>
                <c:pt idx="391">
                  <c:v>9.0863519918599955</c:v>
                </c:pt>
                <c:pt idx="392">
                  <c:v>9.0280447060429765</c:v>
                </c:pt>
                <c:pt idx="393">
                  <c:v>8.997539009511998</c:v>
                </c:pt>
                <c:pt idx="394">
                  <c:v>9.4107836933072146</c:v>
                </c:pt>
                <c:pt idx="395">
                  <c:v>9.3665680564530405</c:v>
                </c:pt>
                <c:pt idx="396">
                  <c:v>9.2792444068665656</c:v>
                </c:pt>
                <c:pt idx="397">
                  <c:v>9.2744615182756647</c:v>
                </c:pt>
                <c:pt idx="398">
                  <c:v>9.4332398185595387</c:v>
                </c:pt>
                <c:pt idx="399">
                  <c:v>9.5846530563350765</c:v>
                </c:pt>
                <c:pt idx="400">
                  <c:v>9.6976742323273779</c:v>
                </c:pt>
                <c:pt idx="401">
                  <c:v>9.3178050323704031</c:v>
                </c:pt>
                <c:pt idx="402">
                  <c:v>9.3184681069381696</c:v>
                </c:pt>
                <c:pt idx="403">
                  <c:v>9.3291349330069302</c:v>
                </c:pt>
                <c:pt idx="404">
                  <c:v>9.3312103130856503</c:v>
                </c:pt>
                <c:pt idx="405">
                  <c:v>9.4317013403042669</c:v>
                </c:pt>
                <c:pt idx="406">
                  <c:v>9.7869376697360568</c:v>
                </c:pt>
                <c:pt idx="407">
                  <c:v>9.8963035791721286</c:v>
                </c:pt>
                <c:pt idx="408">
                  <c:v>9.817206470224308</c:v>
                </c:pt>
                <c:pt idx="409">
                  <c:v>9.5963774504255017</c:v>
                </c:pt>
                <c:pt idx="410">
                  <c:v>9.0907518663473041</c:v>
                </c:pt>
                <c:pt idx="411">
                  <c:v>9.2255676607749315</c:v>
                </c:pt>
                <c:pt idx="412">
                  <c:v>9.5544091514397866</c:v>
                </c:pt>
                <c:pt idx="413">
                  <c:v>9.5607810574500505</c:v>
                </c:pt>
                <c:pt idx="414">
                  <c:v>9.1879359922678834</c:v>
                </c:pt>
                <c:pt idx="415">
                  <c:v>9.1630760548666057</c:v>
                </c:pt>
                <c:pt idx="416">
                  <c:v>9.0428139246259143</c:v>
                </c:pt>
                <c:pt idx="417">
                  <c:v>8.9797290843215585</c:v>
                </c:pt>
                <c:pt idx="418">
                  <c:v>9.1918014349696406</c:v>
                </c:pt>
                <c:pt idx="419">
                  <c:v>9.226640081304895</c:v>
                </c:pt>
                <c:pt idx="420">
                  <c:v>9.2822943906703177</c:v>
                </c:pt>
                <c:pt idx="421">
                  <c:v>9.1814931744980672</c:v>
                </c:pt>
                <c:pt idx="422">
                  <c:v>8.8940632514873137</c:v>
                </c:pt>
                <c:pt idx="423">
                  <c:v>8.970153396547655</c:v>
                </c:pt>
                <c:pt idx="424">
                  <c:v>9.1010613760253722</c:v>
                </c:pt>
                <c:pt idx="425">
                  <c:v>8.8702638822866717</c:v>
                </c:pt>
                <c:pt idx="426">
                  <c:v>8.9261176427908122</c:v>
                </c:pt>
                <c:pt idx="427">
                  <c:v>8.9429272452940598</c:v>
                </c:pt>
                <c:pt idx="428">
                  <c:v>8.9926264996830074</c:v>
                </c:pt>
                <c:pt idx="429">
                  <c:v>8.8673155346441721</c:v>
                </c:pt>
                <c:pt idx="430">
                  <c:v>8.5857863269006103</c:v>
                </c:pt>
                <c:pt idx="431">
                  <c:v>8.6244931018651236</c:v>
                </c:pt>
                <c:pt idx="432">
                  <c:v>8.44345386630029</c:v>
                </c:pt>
                <c:pt idx="433">
                  <c:v>8.0225841183777895</c:v>
                </c:pt>
                <c:pt idx="434">
                  <c:v>7.7293154652715321</c:v>
                </c:pt>
                <c:pt idx="435">
                  <c:v>7.6739556433962317</c:v>
                </c:pt>
                <c:pt idx="436">
                  <c:v>7.3908169240595099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B3-4D77-96F3-1AE80F7769C9}"/>
            </c:ext>
          </c:extLst>
        </c:ser>
        <c:ser>
          <c:idx val="1"/>
          <c:order val="1"/>
          <c:tx>
            <c:strRef>
              <c:f>TMBCHEQ!$B$10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TMBCHEQ!$B$11:$B$447</c:f>
              <c:numCache>
                <c:formatCode>General</c:formatCode>
                <c:ptCount val="437"/>
                <c:pt idx="0">
                  <c:v>6.0909000000000004</c:v>
                </c:pt>
                <c:pt idx="1">
                  <c:v>6.0385</c:v>
                </c:pt>
                <c:pt idx="2">
                  <c:v>6.0044000000000004</c:v>
                </c:pt>
                <c:pt idx="3">
                  <c:v>6.0583</c:v>
                </c:pt>
                <c:pt idx="4">
                  <c:v>6.0507999999999997</c:v>
                </c:pt>
                <c:pt idx="5">
                  <c:v>6.1234000000000002</c:v>
                </c:pt>
                <c:pt idx="6">
                  <c:v>6.1154999999999999</c:v>
                </c:pt>
                <c:pt idx="7">
                  <c:v>6.1726000000000001</c:v>
                </c:pt>
                <c:pt idx="8">
                  <c:v>6.1557000000000004</c:v>
                </c:pt>
                <c:pt idx="9">
                  <c:v>6.1189999999999998</c:v>
                </c:pt>
                <c:pt idx="10">
                  <c:v>6.1044999999999998</c:v>
                </c:pt>
                <c:pt idx="11">
                  <c:v>6.1614000000000004</c:v>
                </c:pt>
                <c:pt idx="12">
                  <c:v>5.9737999999999998</c:v>
                </c:pt>
                <c:pt idx="13">
                  <c:v>6.0023999999999997</c:v>
                </c:pt>
                <c:pt idx="14">
                  <c:v>5.8558000000000003</c:v>
                </c:pt>
                <c:pt idx="15">
                  <c:v>5.5370999999999997</c:v>
                </c:pt>
                <c:pt idx="16">
                  <c:v>5.4138000000000002</c:v>
                </c:pt>
                <c:pt idx="17">
                  <c:v>5.6012000000000004</c:v>
                </c:pt>
                <c:pt idx="18">
                  <c:v>5.6654</c:v>
                </c:pt>
                <c:pt idx="19">
                  <c:v>5.8003</c:v>
                </c:pt>
                <c:pt idx="20">
                  <c:v>5.7801</c:v>
                </c:pt>
                <c:pt idx="21">
                  <c:v>5.8548</c:v>
                </c:pt>
                <c:pt idx="22">
                  <c:v>5.8665000000000003</c:v>
                </c:pt>
                <c:pt idx="23">
                  <c:v>5.8589000000000002</c:v>
                </c:pt>
                <c:pt idx="24">
                  <c:v>5.8883999999999999</c:v>
                </c:pt>
                <c:pt idx="25">
                  <c:v>5.8997999999999999</c:v>
                </c:pt>
                <c:pt idx="26">
                  <c:v>6.0298999999999996</c:v>
                </c:pt>
                <c:pt idx="27">
                  <c:v>5.9511000000000003</c:v>
                </c:pt>
                <c:pt idx="28">
                  <c:v>5.9442000000000004</c:v>
                </c:pt>
                <c:pt idx="29">
                  <c:v>5.9592000000000001</c:v>
                </c:pt>
                <c:pt idx="30">
                  <c:v>6.0010000000000003</c:v>
                </c:pt>
                <c:pt idx="31">
                  <c:v>5.7434000000000003</c:v>
                </c:pt>
                <c:pt idx="32">
                  <c:v>5.8761000000000001</c:v>
                </c:pt>
                <c:pt idx="33">
                  <c:v>5.9657</c:v>
                </c:pt>
                <c:pt idx="34">
                  <c:v>6.0000999999999998</c:v>
                </c:pt>
                <c:pt idx="35">
                  <c:v>6.2042000000000002</c:v>
                </c:pt>
                <c:pt idx="36">
                  <c:v>6.0673000000000004</c:v>
                </c:pt>
                <c:pt idx="37">
                  <c:v>5.8624000000000001</c:v>
                </c:pt>
                <c:pt idx="38">
                  <c:v>5.9635999999999996</c:v>
                </c:pt>
                <c:pt idx="39">
                  <c:v>5.8825000000000003</c:v>
                </c:pt>
                <c:pt idx="40">
                  <c:v>5.8428000000000004</c:v>
                </c:pt>
                <c:pt idx="41">
                  <c:v>5.5932000000000004</c:v>
                </c:pt>
                <c:pt idx="42">
                  <c:v>5.6275000000000004</c:v>
                </c:pt>
                <c:pt idx="43">
                  <c:v>5.4757999999999996</c:v>
                </c:pt>
                <c:pt idx="44">
                  <c:v>5.5022000000000002</c:v>
                </c:pt>
                <c:pt idx="45">
                  <c:v>5.3224999999999998</c:v>
                </c:pt>
                <c:pt idx="46">
                  <c:v>5.5101000000000004</c:v>
                </c:pt>
                <c:pt idx="47">
                  <c:v>5.6111000000000004</c:v>
                </c:pt>
                <c:pt idx="48">
                  <c:v>5.6407999999999996</c:v>
                </c:pt>
                <c:pt idx="49">
                  <c:v>5.5815000000000001</c:v>
                </c:pt>
                <c:pt idx="50">
                  <c:v>5.6375999999999999</c:v>
                </c:pt>
                <c:pt idx="51">
                  <c:v>5.6615000000000002</c:v>
                </c:pt>
                <c:pt idx="52">
                  <c:v>5.7285000000000004</c:v>
                </c:pt>
                <c:pt idx="53">
                  <c:v>5.8696000000000002</c:v>
                </c:pt>
                <c:pt idx="54">
                  <c:v>5.7667000000000002</c:v>
                </c:pt>
                <c:pt idx="55">
                  <c:v>5.7582000000000004</c:v>
                </c:pt>
                <c:pt idx="56">
                  <c:v>5.7640000000000002</c:v>
                </c:pt>
                <c:pt idx="57">
                  <c:v>5.8055000000000003</c:v>
                </c:pt>
                <c:pt idx="58">
                  <c:v>5.7969999999999997</c:v>
                </c:pt>
                <c:pt idx="59">
                  <c:v>5.6962999999999999</c:v>
                </c:pt>
                <c:pt idx="60">
                  <c:v>5.7476000000000003</c:v>
                </c:pt>
                <c:pt idx="61">
                  <c:v>5.7279</c:v>
                </c:pt>
                <c:pt idx="62">
                  <c:v>5.7407000000000004</c:v>
                </c:pt>
                <c:pt idx="63">
                  <c:v>5.8231000000000002</c:v>
                </c:pt>
                <c:pt idx="64">
                  <c:v>5.8491999999999997</c:v>
                </c:pt>
                <c:pt idx="65">
                  <c:v>5.9321999999999999</c:v>
                </c:pt>
                <c:pt idx="66">
                  <c:v>5.9031000000000002</c:v>
                </c:pt>
                <c:pt idx="67">
                  <c:v>5.8537999999999997</c:v>
                </c:pt>
                <c:pt idx="68">
                  <c:v>5.7847</c:v>
                </c:pt>
                <c:pt idx="69">
                  <c:v>5.7850999999999999</c:v>
                </c:pt>
                <c:pt idx="70">
                  <c:v>5.7861000000000002</c:v>
                </c:pt>
                <c:pt idx="71">
                  <c:v>5.7907999999999999</c:v>
                </c:pt>
                <c:pt idx="72">
                  <c:v>5.6837999999999997</c:v>
                </c:pt>
                <c:pt idx="73">
                  <c:v>5.8152999999999997</c:v>
                </c:pt>
                <c:pt idx="74">
                  <c:v>5.8525999999999998</c:v>
                </c:pt>
                <c:pt idx="75">
                  <c:v>5.8968999999999996</c:v>
                </c:pt>
                <c:pt idx="76">
                  <c:v>5.9132999999999996</c:v>
                </c:pt>
                <c:pt idx="77">
                  <c:v>5.9088000000000003</c:v>
                </c:pt>
                <c:pt idx="78">
                  <c:v>5.8791000000000002</c:v>
                </c:pt>
                <c:pt idx="79">
                  <c:v>5.7393000000000001</c:v>
                </c:pt>
                <c:pt idx="80">
                  <c:v>5.7794999999999996</c:v>
                </c:pt>
                <c:pt idx="81">
                  <c:v>5.6885000000000003</c:v>
                </c:pt>
                <c:pt idx="82">
                  <c:v>5.7701000000000002</c:v>
                </c:pt>
                <c:pt idx="83">
                  <c:v>5.7999000000000001</c:v>
                </c:pt>
                <c:pt idx="84">
                  <c:v>5.8438999999999997</c:v>
                </c:pt>
                <c:pt idx="85">
                  <c:v>5.8578000000000001</c:v>
                </c:pt>
                <c:pt idx="86">
                  <c:v>5.8627000000000002</c:v>
                </c:pt>
                <c:pt idx="87">
                  <c:v>5.8305999999999996</c:v>
                </c:pt>
                <c:pt idx="88">
                  <c:v>5.8718000000000004</c:v>
                </c:pt>
                <c:pt idx="89">
                  <c:v>6.2317</c:v>
                </c:pt>
                <c:pt idx="90">
                  <c:v>6.9467999999999996</c:v>
                </c:pt>
                <c:pt idx="91">
                  <c:v>7.0076000000000001</c:v>
                </c:pt>
                <c:pt idx="92">
                  <c:v>6.9603000000000002</c:v>
                </c:pt>
                <c:pt idx="93">
                  <c:v>6.8615000000000004</c:v>
                </c:pt>
                <c:pt idx="94">
                  <c:v>6.6620999999999997</c:v>
                </c:pt>
                <c:pt idx="95">
                  <c:v>6.8491</c:v>
                </c:pt>
                <c:pt idx="96">
                  <c:v>6.8470000000000004</c:v>
                </c:pt>
                <c:pt idx="97">
                  <c:v>6.7133000000000003</c:v>
                </c:pt>
                <c:pt idx="98">
                  <c:v>6.8028000000000004</c:v>
                </c:pt>
                <c:pt idx="99">
                  <c:v>6.5366999999999997</c:v>
                </c:pt>
                <c:pt idx="100">
                  <c:v>6.6977000000000002</c:v>
                </c:pt>
                <c:pt idx="101">
                  <c:v>6.6120999999999999</c:v>
                </c:pt>
                <c:pt idx="102">
                  <c:v>6.7016</c:v>
                </c:pt>
                <c:pt idx="103">
                  <c:v>6.6792999999999996</c:v>
                </c:pt>
                <c:pt idx="104">
                  <c:v>6.6852999999999998</c:v>
                </c:pt>
                <c:pt idx="105">
                  <c:v>6.6997</c:v>
                </c:pt>
                <c:pt idx="106">
                  <c:v>6.6185999999999998</c:v>
                </c:pt>
                <c:pt idx="107">
                  <c:v>6.6647999999999996</c:v>
                </c:pt>
                <c:pt idx="108">
                  <c:v>6.5910000000000002</c:v>
                </c:pt>
                <c:pt idx="109">
                  <c:v>6.6809000000000003</c:v>
                </c:pt>
                <c:pt idx="110">
                  <c:v>6.8532999999999999</c:v>
                </c:pt>
                <c:pt idx="111">
                  <c:v>6.7995999999999999</c:v>
                </c:pt>
                <c:pt idx="112">
                  <c:v>6.8589000000000002</c:v>
                </c:pt>
                <c:pt idx="113">
                  <c:v>6.9173</c:v>
                </c:pt>
                <c:pt idx="114">
                  <c:v>6.8177000000000003</c:v>
                </c:pt>
                <c:pt idx="115">
                  <c:v>6.8376999999999999</c:v>
                </c:pt>
                <c:pt idx="116">
                  <c:v>6.9903000000000004</c:v>
                </c:pt>
                <c:pt idx="117">
                  <c:v>6.8827999999999996</c:v>
                </c:pt>
                <c:pt idx="118">
                  <c:v>6.9873000000000003</c:v>
                </c:pt>
                <c:pt idx="119">
                  <c:v>6.9954999999999998</c:v>
                </c:pt>
                <c:pt idx="120">
                  <c:v>6.9048999999999996</c:v>
                </c:pt>
                <c:pt idx="121">
                  <c:v>6.7930000000000001</c:v>
                </c:pt>
                <c:pt idx="122">
                  <c:v>6.7674000000000003</c:v>
                </c:pt>
                <c:pt idx="123">
                  <c:v>6.8543000000000003</c:v>
                </c:pt>
                <c:pt idx="124">
                  <c:v>6.9042000000000003</c:v>
                </c:pt>
                <c:pt idx="125">
                  <c:v>6.9268000000000001</c:v>
                </c:pt>
                <c:pt idx="126">
                  <c:v>6.8468</c:v>
                </c:pt>
                <c:pt idx="127">
                  <c:v>7.0057999999999998</c:v>
                </c:pt>
                <c:pt idx="128">
                  <c:v>6.9375</c:v>
                </c:pt>
                <c:pt idx="129">
                  <c:v>6.8861999999999997</c:v>
                </c:pt>
                <c:pt idx="130">
                  <c:v>6.8981000000000003</c:v>
                </c:pt>
                <c:pt idx="131">
                  <c:v>6.7824</c:v>
                </c:pt>
                <c:pt idx="132">
                  <c:v>6.8933</c:v>
                </c:pt>
                <c:pt idx="133">
                  <c:v>6.8609</c:v>
                </c:pt>
                <c:pt idx="134">
                  <c:v>6.8672000000000004</c:v>
                </c:pt>
                <c:pt idx="135">
                  <c:v>6.9543999999999997</c:v>
                </c:pt>
                <c:pt idx="136">
                  <c:v>7.1517999999999997</c:v>
                </c:pt>
                <c:pt idx="137">
                  <c:v>7.2095000000000002</c:v>
                </c:pt>
                <c:pt idx="138">
                  <c:v>7.2474999999999996</c:v>
                </c:pt>
                <c:pt idx="139">
                  <c:v>7.3239000000000001</c:v>
                </c:pt>
                <c:pt idx="140">
                  <c:v>7.3284000000000002</c:v>
                </c:pt>
                <c:pt idx="141">
                  <c:v>7.1097999999999999</c:v>
                </c:pt>
                <c:pt idx="142">
                  <c:v>7.1317000000000004</c:v>
                </c:pt>
                <c:pt idx="143">
                  <c:v>7.1904000000000003</c:v>
                </c:pt>
                <c:pt idx="144">
                  <c:v>7.3974000000000002</c:v>
                </c:pt>
                <c:pt idx="145">
                  <c:v>7.2930000000000001</c:v>
                </c:pt>
                <c:pt idx="146">
                  <c:v>7.4547999999999996</c:v>
                </c:pt>
                <c:pt idx="147">
                  <c:v>7.3779000000000003</c:v>
                </c:pt>
                <c:pt idx="148">
                  <c:v>7.2462</c:v>
                </c:pt>
                <c:pt idx="149">
                  <c:v>7.2613000000000003</c:v>
                </c:pt>
                <c:pt idx="150">
                  <c:v>7.3327</c:v>
                </c:pt>
                <c:pt idx="151">
                  <c:v>7.4023000000000003</c:v>
                </c:pt>
                <c:pt idx="152">
                  <c:v>7.3688000000000002</c:v>
                </c:pt>
                <c:pt idx="153">
                  <c:v>7.4996999999999998</c:v>
                </c:pt>
                <c:pt idx="154">
                  <c:v>7.4279000000000002</c:v>
                </c:pt>
                <c:pt idx="155">
                  <c:v>7.5968</c:v>
                </c:pt>
                <c:pt idx="156">
                  <c:v>7.6138000000000003</c:v>
                </c:pt>
                <c:pt idx="157">
                  <c:v>7.5976999999999997</c:v>
                </c:pt>
                <c:pt idx="158">
                  <c:v>7.6410999999999998</c:v>
                </c:pt>
                <c:pt idx="159">
                  <c:v>7.5476000000000001</c:v>
                </c:pt>
                <c:pt idx="160">
                  <c:v>7.4977999999999998</c:v>
                </c:pt>
                <c:pt idx="161">
                  <c:v>7.4580000000000002</c:v>
                </c:pt>
                <c:pt idx="162">
                  <c:v>7.5180999999999996</c:v>
                </c:pt>
                <c:pt idx="163">
                  <c:v>7.5740999999999996</c:v>
                </c:pt>
                <c:pt idx="164">
                  <c:v>7.4516999999999998</c:v>
                </c:pt>
                <c:pt idx="165">
                  <c:v>7.5540000000000003</c:v>
                </c:pt>
                <c:pt idx="166">
                  <c:v>7.5320999999999998</c:v>
                </c:pt>
                <c:pt idx="167">
                  <c:v>7.5837000000000003</c:v>
                </c:pt>
                <c:pt idx="168">
                  <c:v>7.6393000000000004</c:v>
                </c:pt>
                <c:pt idx="169">
                  <c:v>7.7365000000000004</c:v>
                </c:pt>
                <c:pt idx="170">
                  <c:v>7.9676</c:v>
                </c:pt>
                <c:pt idx="171">
                  <c:v>8.0868000000000002</c:v>
                </c:pt>
                <c:pt idx="172">
                  <c:v>8.2088000000000001</c:v>
                </c:pt>
                <c:pt idx="173">
                  <c:v>8.4215</c:v>
                </c:pt>
                <c:pt idx="174">
                  <c:v>8.3528000000000002</c:v>
                </c:pt>
                <c:pt idx="175">
                  <c:v>8.2794000000000008</c:v>
                </c:pt>
                <c:pt idx="176">
                  <c:v>8.5347000000000008</c:v>
                </c:pt>
                <c:pt idx="177">
                  <c:v>8.4427000000000003</c:v>
                </c:pt>
                <c:pt idx="178">
                  <c:v>8.2576000000000001</c:v>
                </c:pt>
                <c:pt idx="179">
                  <c:v>8.2858000000000001</c:v>
                </c:pt>
                <c:pt idx="180">
                  <c:v>8.2051999999999996</c:v>
                </c:pt>
                <c:pt idx="181">
                  <c:v>8.3314000000000004</c:v>
                </c:pt>
                <c:pt idx="182">
                  <c:v>8.2784999999999993</c:v>
                </c:pt>
                <c:pt idx="183">
                  <c:v>8.4459999999999997</c:v>
                </c:pt>
                <c:pt idx="184">
                  <c:v>8.2619000000000007</c:v>
                </c:pt>
                <c:pt idx="185">
                  <c:v>8.0831999999999997</c:v>
                </c:pt>
                <c:pt idx="186">
                  <c:v>8.0640000000000001</c:v>
                </c:pt>
                <c:pt idx="187">
                  <c:v>8.2066999999999997</c:v>
                </c:pt>
                <c:pt idx="188">
                  <c:v>8.3180999999999994</c:v>
                </c:pt>
                <c:pt idx="189">
                  <c:v>8.3789999999999996</c:v>
                </c:pt>
                <c:pt idx="190">
                  <c:v>8.4452999999999996</c:v>
                </c:pt>
                <c:pt idx="191">
                  <c:v>8.5585000000000004</c:v>
                </c:pt>
                <c:pt idx="192">
                  <c:v>8.6212</c:v>
                </c:pt>
                <c:pt idx="193">
                  <c:v>8.7713000000000001</c:v>
                </c:pt>
                <c:pt idx="194">
                  <c:v>8.9895999999999994</c:v>
                </c:pt>
                <c:pt idx="195">
                  <c:v>8.9149999999999991</c:v>
                </c:pt>
                <c:pt idx="196">
                  <c:v>8.9498999999999995</c:v>
                </c:pt>
                <c:pt idx="197">
                  <c:v>8.5563000000000002</c:v>
                </c:pt>
                <c:pt idx="198">
                  <c:v>8.5856999999999992</c:v>
                </c:pt>
                <c:pt idx="199">
                  <c:v>8.3214000000000006</c:v>
                </c:pt>
                <c:pt idx="200">
                  <c:v>8.4489999999999998</c:v>
                </c:pt>
                <c:pt idx="201">
                  <c:v>8.3118999999999996</c:v>
                </c:pt>
                <c:pt idx="202">
                  <c:v>8.2058</c:v>
                </c:pt>
                <c:pt idx="203">
                  <c:v>8.4184000000000001</c:v>
                </c:pt>
                <c:pt idx="204">
                  <c:v>8.1652000000000005</c:v>
                </c:pt>
                <c:pt idx="205">
                  <c:v>8.0998999999999999</c:v>
                </c:pt>
                <c:pt idx="206">
                  <c:v>7.7704000000000004</c:v>
                </c:pt>
                <c:pt idx="207">
                  <c:v>7.7362000000000002</c:v>
                </c:pt>
                <c:pt idx="208">
                  <c:v>7.8132000000000001</c:v>
                </c:pt>
                <c:pt idx="209">
                  <c:v>8.0107999999999997</c:v>
                </c:pt>
                <c:pt idx="210">
                  <c:v>7.9241999999999999</c:v>
                </c:pt>
                <c:pt idx="211">
                  <c:v>7.9848999999999997</c:v>
                </c:pt>
                <c:pt idx="212">
                  <c:v>8.0127000000000006</c:v>
                </c:pt>
                <c:pt idx="213">
                  <c:v>8.0551999999999992</c:v>
                </c:pt>
                <c:pt idx="214">
                  <c:v>7.8532000000000002</c:v>
                </c:pt>
                <c:pt idx="215">
                  <c:v>7.8784000000000001</c:v>
                </c:pt>
                <c:pt idx="216">
                  <c:v>7.8651</c:v>
                </c:pt>
                <c:pt idx="217">
                  <c:v>7.7407000000000004</c:v>
                </c:pt>
                <c:pt idx="218">
                  <c:v>7.7159000000000004</c:v>
                </c:pt>
                <c:pt idx="219">
                  <c:v>7.8643000000000001</c:v>
                </c:pt>
                <c:pt idx="220">
                  <c:v>7.9821999999999997</c:v>
                </c:pt>
                <c:pt idx="221">
                  <c:v>7.9130000000000003</c:v>
                </c:pt>
                <c:pt idx="222">
                  <c:v>7.9915000000000003</c:v>
                </c:pt>
                <c:pt idx="223">
                  <c:v>7.8670999999999998</c:v>
                </c:pt>
                <c:pt idx="224">
                  <c:v>7.8010999999999999</c:v>
                </c:pt>
                <c:pt idx="225">
                  <c:v>7.9391999999999996</c:v>
                </c:pt>
                <c:pt idx="226">
                  <c:v>7.9622000000000002</c:v>
                </c:pt>
                <c:pt idx="227">
                  <c:v>8.0036000000000005</c:v>
                </c:pt>
                <c:pt idx="228">
                  <c:v>8.1428999999999991</c:v>
                </c:pt>
                <c:pt idx="229">
                  <c:v>8.0291999999999994</c:v>
                </c:pt>
                <c:pt idx="230">
                  <c:v>8.0790000000000006</c:v>
                </c:pt>
                <c:pt idx="231">
                  <c:v>8.0929000000000002</c:v>
                </c:pt>
                <c:pt idx="232">
                  <c:v>8.1705000000000005</c:v>
                </c:pt>
                <c:pt idx="233">
                  <c:v>7.9843999999999999</c:v>
                </c:pt>
                <c:pt idx="234">
                  <c:v>7.8924000000000003</c:v>
                </c:pt>
                <c:pt idx="235">
                  <c:v>7.8910999999999998</c:v>
                </c:pt>
                <c:pt idx="236">
                  <c:v>7.9130000000000003</c:v>
                </c:pt>
                <c:pt idx="237">
                  <c:v>8.2754999999999992</c:v>
                </c:pt>
                <c:pt idx="238">
                  <c:v>8.3132999999999999</c:v>
                </c:pt>
                <c:pt idx="239">
                  <c:v>8.1915999999999993</c:v>
                </c:pt>
                <c:pt idx="240">
                  <c:v>8.6341999999999999</c:v>
                </c:pt>
                <c:pt idx="241">
                  <c:v>8.6753</c:v>
                </c:pt>
                <c:pt idx="242">
                  <c:v>8.7048000000000005</c:v>
                </c:pt>
                <c:pt idx="243">
                  <c:v>8.5360999999999994</c:v>
                </c:pt>
                <c:pt idx="244">
                  <c:v>8.5555000000000003</c:v>
                </c:pt>
                <c:pt idx="245">
                  <c:v>8.5152000000000001</c:v>
                </c:pt>
                <c:pt idx="246">
                  <c:v>8.4209999999999994</c:v>
                </c:pt>
                <c:pt idx="247">
                  <c:v>8.4232999999999993</c:v>
                </c:pt>
                <c:pt idx="248">
                  <c:v>8.4808000000000003</c:v>
                </c:pt>
                <c:pt idx="249">
                  <c:v>8.3879999999999999</c:v>
                </c:pt>
                <c:pt idx="250">
                  <c:v>8.2811000000000003</c:v>
                </c:pt>
                <c:pt idx="251">
                  <c:v>8.1661999999999999</c:v>
                </c:pt>
                <c:pt idx="252">
                  <c:v>8.2037999999999993</c:v>
                </c:pt>
                <c:pt idx="253">
                  <c:v>8.1160999999999994</c:v>
                </c:pt>
                <c:pt idx="254">
                  <c:v>8.1042000000000005</c:v>
                </c:pt>
                <c:pt idx="255">
                  <c:v>8.2676999999999996</c:v>
                </c:pt>
                <c:pt idx="256">
                  <c:v>8.3949999999999996</c:v>
                </c:pt>
                <c:pt idx="257">
                  <c:v>8.4345999999999997</c:v>
                </c:pt>
                <c:pt idx="258">
                  <c:v>8.3630999999999993</c:v>
                </c:pt>
                <c:pt idx="259">
                  <c:v>8.1536000000000008</c:v>
                </c:pt>
                <c:pt idx="260">
                  <c:v>8.1898</c:v>
                </c:pt>
                <c:pt idx="261">
                  <c:v>8.2703000000000007</c:v>
                </c:pt>
                <c:pt idx="262">
                  <c:v>8.1024999999999991</c:v>
                </c:pt>
                <c:pt idx="263">
                  <c:v>8.0755999999999997</c:v>
                </c:pt>
                <c:pt idx="264">
                  <c:v>8.1950000000000003</c:v>
                </c:pt>
                <c:pt idx="265">
                  <c:v>8.2266999999999992</c:v>
                </c:pt>
                <c:pt idx="266">
                  <c:v>8.1127000000000002</c:v>
                </c:pt>
                <c:pt idx="267">
                  <c:v>8.2894000000000005</c:v>
                </c:pt>
                <c:pt idx="268">
                  <c:v>8.1853999999999996</c:v>
                </c:pt>
                <c:pt idx="269">
                  <c:v>8.2256999999999998</c:v>
                </c:pt>
                <c:pt idx="270">
                  <c:v>8.2495999999999992</c:v>
                </c:pt>
                <c:pt idx="271">
                  <c:v>8.1301000000000005</c:v>
                </c:pt>
                <c:pt idx="272">
                  <c:v>7.2866999999999997</c:v>
                </c:pt>
                <c:pt idx="273">
                  <c:v>7.6039000000000003</c:v>
                </c:pt>
                <c:pt idx="274">
                  <c:v>7.4530000000000003</c:v>
                </c:pt>
                <c:pt idx="275">
                  <c:v>7.7034000000000002</c:v>
                </c:pt>
                <c:pt idx="276">
                  <c:v>7.7352999999999996</c:v>
                </c:pt>
                <c:pt idx="277">
                  <c:v>7.7206999999999999</c:v>
                </c:pt>
                <c:pt idx="278">
                  <c:v>7.7154999999999996</c:v>
                </c:pt>
                <c:pt idx="279">
                  <c:v>7.742</c:v>
                </c:pt>
                <c:pt idx="280">
                  <c:v>8.0350000000000001</c:v>
                </c:pt>
                <c:pt idx="281">
                  <c:v>7.8883999999999999</c:v>
                </c:pt>
                <c:pt idx="282">
                  <c:v>7.9047000000000001</c:v>
                </c:pt>
                <c:pt idx="283">
                  <c:v>7.7691999999999997</c:v>
                </c:pt>
                <c:pt idx="284">
                  <c:v>7.4191000000000003</c:v>
                </c:pt>
                <c:pt idx="285">
                  <c:v>7.5282999999999998</c:v>
                </c:pt>
                <c:pt idx="286">
                  <c:v>7.5757000000000003</c:v>
                </c:pt>
                <c:pt idx="287">
                  <c:v>7.5019999999999998</c:v>
                </c:pt>
                <c:pt idx="288">
                  <c:v>7.3426</c:v>
                </c:pt>
                <c:pt idx="289">
                  <c:v>7.3489000000000004</c:v>
                </c:pt>
                <c:pt idx="290">
                  <c:v>7.2637999999999998</c:v>
                </c:pt>
                <c:pt idx="291">
                  <c:v>7.2111000000000001</c:v>
                </c:pt>
                <c:pt idx="292">
                  <c:v>7.4046000000000003</c:v>
                </c:pt>
                <c:pt idx="293">
                  <c:v>7.4703999999999997</c:v>
                </c:pt>
                <c:pt idx="294">
                  <c:v>7.6714000000000002</c:v>
                </c:pt>
                <c:pt idx="295">
                  <c:v>7.6435000000000004</c:v>
                </c:pt>
                <c:pt idx="296">
                  <c:v>7.5624000000000002</c:v>
                </c:pt>
                <c:pt idx="297">
                  <c:v>7.7478999999999996</c:v>
                </c:pt>
                <c:pt idx="298">
                  <c:v>7.6249000000000002</c:v>
                </c:pt>
                <c:pt idx="299">
                  <c:v>7.5183</c:v>
                </c:pt>
                <c:pt idx="300">
                  <c:v>7.5182000000000002</c:v>
                </c:pt>
                <c:pt idx="301">
                  <c:v>7.51</c:v>
                </c:pt>
                <c:pt idx="302">
                  <c:v>7.8030999999999997</c:v>
                </c:pt>
                <c:pt idx="303">
                  <c:v>7.8579999999999997</c:v>
                </c:pt>
                <c:pt idx="304">
                  <c:v>7.8819999999999997</c:v>
                </c:pt>
                <c:pt idx="305">
                  <c:v>7.8978000000000002</c:v>
                </c:pt>
                <c:pt idx="306">
                  <c:v>8.0814000000000004</c:v>
                </c:pt>
                <c:pt idx="307">
                  <c:v>7.9753999999999996</c:v>
                </c:pt>
                <c:pt idx="308">
                  <c:v>7.9664999999999999</c:v>
                </c:pt>
                <c:pt idx="309">
                  <c:v>8.0023</c:v>
                </c:pt>
                <c:pt idx="310">
                  <c:v>8.1263000000000005</c:v>
                </c:pt>
                <c:pt idx="311">
                  <c:v>8.1549999999999994</c:v>
                </c:pt>
                <c:pt idx="312">
                  <c:v>8.1233000000000004</c:v>
                </c:pt>
                <c:pt idx="313">
                  <c:v>8.0800999999999998</c:v>
                </c:pt>
                <c:pt idx="314">
                  <c:v>8.0495000000000001</c:v>
                </c:pt>
                <c:pt idx="315">
                  <c:v>7.8582999999999998</c:v>
                </c:pt>
                <c:pt idx="316">
                  <c:v>7.8154000000000003</c:v>
                </c:pt>
                <c:pt idx="317">
                  <c:v>7.8108000000000004</c:v>
                </c:pt>
                <c:pt idx="318">
                  <c:v>7.7285000000000004</c:v>
                </c:pt>
                <c:pt idx="319">
                  <c:v>7.6729000000000003</c:v>
                </c:pt>
                <c:pt idx="320">
                  <c:v>7.8151999999999999</c:v>
                </c:pt>
                <c:pt idx="321">
                  <c:v>7.7900999999999998</c:v>
                </c:pt>
                <c:pt idx="322">
                  <c:v>7.8274999999999997</c:v>
                </c:pt>
                <c:pt idx="323">
                  <c:v>7.7618999999999998</c:v>
                </c:pt>
                <c:pt idx="324">
                  <c:v>7.6780999999999997</c:v>
                </c:pt>
                <c:pt idx="325">
                  <c:v>7.8802000000000003</c:v>
                </c:pt>
                <c:pt idx="326">
                  <c:v>7.8728999999999996</c:v>
                </c:pt>
                <c:pt idx="327">
                  <c:v>7.9626999999999999</c:v>
                </c:pt>
                <c:pt idx="328">
                  <c:v>7.8945999999999996</c:v>
                </c:pt>
                <c:pt idx="329">
                  <c:v>7.9828999999999999</c:v>
                </c:pt>
                <c:pt idx="330">
                  <c:v>7.9268000000000001</c:v>
                </c:pt>
                <c:pt idx="331">
                  <c:v>7.9763000000000002</c:v>
                </c:pt>
                <c:pt idx="332">
                  <c:v>7.9867999999999997</c:v>
                </c:pt>
                <c:pt idx="333">
                  <c:v>8.0787999999999993</c:v>
                </c:pt>
                <c:pt idx="334">
                  <c:v>8.1465999999999994</c:v>
                </c:pt>
                <c:pt idx="335">
                  <c:v>8.2291000000000007</c:v>
                </c:pt>
                <c:pt idx="336">
                  <c:v>8.3658999999999999</c:v>
                </c:pt>
                <c:pt idx="337">
                  <c:v>8.3359000000000005</c:v>
                </c:pt>
                <c:pt idx="338">
                  <c:v>8.2683999999999997</c:v>
                </c:pt>
                <c:pt idx="339">
                  <c:v>8.1953999999999994</c:v>
                </c:pt>
                <c:pt idx="340">
                  <c:v>8.2532999999999994</c:v>
                </c:pt>
                <c:pt idx="341">
                  <c:v>8.0527999999999995</c:v>
                </c:pt>
                <c:pt idx="342">
                  <c:v>8.0128000000000004</c:v>
                </c:pt>
                <c:pt idx="343">
                  <c:v>8.0757999999999992</c:v>
                </c:pt>
                <c:pt idx="344">
                  <c:v>8.1198999999999995</c:v>
                </c:pt>
                <c:pt idx="345">
                  <c:v>8.1587999999999994</c:v>
                </c:pt>
                <c:pt idx="346">
                  <c:v>7.9663000000000004</c:v>
                </c:pt>
                <c:pt idx="347">
                  <c:v>7.9896000000000003</c:v>
                </c:pt>
                <c:pt idx="348">
                  <c:v>7.9550000000000001</c:v>
                </c:pt>
                <c:pt idx="349">
                  <c:v>7.9146000000000001</c:v>
                </c:pt>
                <c:pt idx="350">
                  <c:v>7.8667999999999996</c:v>
                </c:pt>
                <c:pt idx="351">
                  <c:v>7.8796999999999997</c:v>
                </c:pt>
                <c:pt idx="352">
                  <c:v>7.9042000000000003</c:v>
                </c:pt>
                <c:pt idx="353">
                  <c:v>7.8075000000000001</c:v>
                </c:pt>
                <c:pt idx="354">
                  <c:v>7.9158999999999997</c:v>
                </c:pt>
                <c:pt idx="355">
                  <c:v>7.7526999999999999</c:v>
                </c:pt>
                <c:pt idx="356">
                  <c:v>7.6698000000000004</c:v>
                </c:pt>
                <c:pt idx="357">
                  <c:v>7.7154999999999996</c:v>
                </c:pt>
                <c:pt idx="358">
                  <c:v>7.7207999999999997</c:v>
                </c:pt>
                <c:pt idx="359">
                  <c:v>7.8338000000000001</c:v>
                </c:pt>
                <c:pt idx="360">
                  <c:v>7.8269000000000002</c:v>
                </c:pt>
                <c:pt idx="361">
                  <c:v>7.8074000000000003</c:v>
                </c:pt>
                <c:pt idx="362">
                  <c:v>7.6551</c:v>
                </c:pt>
                <c:pt idx="363">
                  <c:v>7.6413000000000002</c:v>
                </c:pt>
                <c:pt idx="364">
                  <c:v>7.4557000000000002</c:v>
                </c:pt>
                <c:pt idx="365">
                  <c:v>7.5952999999999999</c:v>
                </c:pt>
                <c:pt idx="366">
                  <c:v>7.5054999999999996</c:v>
                </c:pt>
                <c:pt idx="367">
                  <c:v>7.6069000000000004</c:v>
                </c:pt>
                <c:pt idx="368">
                  <c:v>7.5526</c:v>
                </c:pt>
                <c:pt idx="369">
                  <c:v>7.5456000000000003</c:v>
                </c:pt>
                <c:pt idx="370">
                  <c:v>7.4276</c:v>
                </c:pt>
                <c:pt idx="371">
                  <c:v>7.4336000000000002</c:v>
                </c:pt>
                <c:pt idx="372">
                  <c:v>7.4794999999999998</c:v>
                </c:pt>
                <c:pt idx="373">
                  <c:v>7.4981999999999998</c:v>
                </c:pt>
                <c:pt idx="374">
                  <c:v>7.3987999999999996</c:v>
                </c:pt>
                <c:pt idx="375">
                  <c:v>7.4055999999999997</c:v>
                </c:pt>
                <c:pt idx="376">
                  <c:v>7.3118999999999996</c:v>
                </c:pt>
                <c:pt idx="377">
                  <c:v>7.3592000000000004</c:v>
                </c:pt>
                <c:pt idx="378">
                  <c:v>7.4124999999999996</c:v>
                </c:pt>
                <c:pt idx="379">
                  <c:v>7.2104999999999997</c:v>
                </c:pt>
                <c:pt idx="380">
                  <c:v>7.0622999999999996</c:v>
                </c:pt>
                <c:pt idx="381">
                  <c:v>6.9638</c:v>
                </c:pt>
                <c:pt idx="382">
                  <c:v>6.9424999999999999</c:v>
                </c:pt>
                <c:pt idx="383">
                  <c:v>7.0376000000000003</c:v>
                </c:pt>
                <c:pt idx="384">
                  <c:v>7.0819999999999999</c:v>
                </c:pt>
                <c:pt idx="385">
                  <c:v>6.7683</c:v>
                </c:pt>
                <c:pt idx="386">
                  <c:v>6.3845999999999998</c:v>
                </c:pt>
                <c:pt idx="387">
                  <c:v>6.8930999999999996</c:v>
                </c:pt>
                <c:pt idx="388">
                  <c:v>7.0094000000000003</c:v>
                </c:pt>
                <c:pt idx="389">
                  <c:v>7.0381</c:v>
                </c:pt>
                <c:pt idx="390">
                  <c:v>7.0660999999999996</c:v>
                </c:pt>
                <c:pt idx="391">
                  <c:v>7.0873999999999997</c:v>
                </c:pt>
                <c:pt idx="392">
                  <c:v>7.0644999999999998</c:v>
                </c:pt>
                <c:pt idx="393">
                  <c:v>6.9283999999999999</c:v>
                </c:pt>
                <c:pt idx="394">
                  <c:v>6.8952999999999998</c:v>
                </c:pt>
                <c:pt idx="395">
                  <c:v>6.8813000000000004</c:v>
                </c:pt>
                <c:pt idx="396">
                  <c:v>7.0246000000000004</c:v>
                </c:pt>
                <c:pt idx="397">
                  <c:v>7.0244999999999997</c:v>
                </c:pt>
                <c:pt idx="398">
                  <c:v>7.1627000000000001</c:v>
                </c:pt>
                <c:pt idx="399">
                  <c:v>7.0834999999999999</c:v>
                </c:pt>
                <c:pt idx="400">
                  <c:v>7.1657000000000002</c:v>
                </c:pt>
                <c:pt idx="401">
                  <c:v>7.0762999999999998</c:v>
                </c:pt>
                <c:pt idx="402">
                  <c:v>7.0179999999999998</c:v>
                </c:pt>
                <c:pt idx="403">
                  <c:v>6.9008000000000003</c:v>
                </c:pt>
                <c:pt idx="404">
                  <c:v>6.7983000000000002</c:v>
                </c:pt>
                <c:pt idx="405">
                  <c:v>6.8510999999999997</c:v>
                </c:pt>
                <c:pt idx="406">
                  <c:v>6.4683000000000002</c:v>
                </c:pt>
                <c:pt idx="407">
                  <c:v>6.5426000000000002</c:v>
                </c:pt>
                <c:pt idx="408">
                  <c:v>6.6890999999999998</c:v>
                </c:pt>
                <c:pt idx="409">
                  <c:v>6.7709999999999999</c:v>
                </c:pt>
                <c:pt idx="410">
                  <c:v>6.4771999999999998</c:v>
                </c:pt>
                <c:pt idx="411">
                  <c:v>6.6025</c:v>
                </c:pt>
                <c:pt idx="412">
                  <c:v>6.5263999999999998</c:v>
                </c:pt>
                <c:pt idx="413">
                  <c:v>6.6063999999999998</c:v>
                </c:pt>
                <c:pt idx="414">
                  <c:v>6.6165000000000003</c:v>
                </c:pt>
                <c:pt idx="415">
                  <c:v>6.5853000000000002</c:v>
                </c:pt>
                <c:pt idx="416">
                  <c:v>6.5347999999999997</c:v>
                </c:pt>
                <c:pt idx="417">
                  <c:v>6.7404999999999999</c:v>
                </c:pt>
                <c:pt idx="418">
                  <c:v>6.6878000000000002</c:v>
                </c:pt>
                <c:pt idx="419">
                  <c:v>6.5750999999999999</c:v>
                </c:pt>
                <c:pt idx="420">
                  <c:v>6.5740999999999996</c:v>
                </c:pt>
                <c:pt idx="421">
                  <c:v>6.5353000000000003</c:v>
                </c:pt>
                <c:pt idx="422">
                  <c:v>6.7573999999999996</c:v>
                </c:pt>
                <c:pt idx="423">
                  <c:v>6.7544000000000004</c:v>
                </c:pt>
                <c:pt idx="424">
                  <c:v>6.9554999999999998</c:v>
                </c:pt>
                <c:pt idx="425">
                  <c:v>7.0019</c:v>
                </c:pt>
                <c:pt idx="426">
                  <c:v>6.9283999999999999</c:v>
                </c:pt>
                <c:pt idx="427">
                  <c:v>7.0791000000000004</c:v>
                </c:pt>
                <c:pt idx="428">
                  <c:v>6.8914999999999997</c:v>
                </c:pt>
                <c:pt idx="429">
                  <c:v>6.9847999999999999</c:v>
                </c:pt>
                <c:pt idx="430">
                  <c:v>7.1562000000000001</c:v>
                </c:pt>
                <c:pt idx="431">
                  <c:v>7.0731000000000002</c:v>
                </c:pt>
                <c:pt idx="432">
                  <c:v>7.3068</c:v>
                </c:pt>
                <c:pt idx="433">
                  <c:v>7.5468999999999999</c:v>
                </c:pt>
                <c:pt idx="434">
                  <c:v>7.6115000000000004</c:v>
                </c:pt>
                <c:pt idx="435">
                  <c:v>7.6113</c:v>
                </c:pt>
                <c:pt idx="436">
                  <c:v>7.5141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B3-4D77-96F3-1AE80F776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'I-OIL'!$G$10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'I-OIL'!$G$11:$G$447</c:f>
              <c:numCache>
                <c:formatCode>General</c:formatCode>
                <c:ptCount val="437"/>
                <c:pt idx="0">
                  <c:v>4.4973000000000001</c:v>
                </c:pt>
                <c:pt idx="1">
                  <c:v>4.487243565489651</c:v>
                </c:pt>
                <c:pt idx="2">
                  <c:v>4.4204246616083136</c:v>
                </c:pt>
                <c:pt idx="3">
                  <c:v>4.4631025881207069</c:v>
                </c:pt>
                <c:pt idx="4">
                  <c:v>4.5682737415649806</c:v>
                </c:pt>
                <c:pt idx="5">
                  <c:v>4.5936682539171789</c:v>
                </c:pt>
                <c:pt idx="6">
                  <c:v>4.7016419479643092</c:v>
                </c:pt>
                <c:pt idx="7">
                  <c:v>4.7969176719735831</c:v>
                </c:pt>
                <c:pt idx="8">
                  <c:v>4.7616842144284348</c:v>
                </c:pt>
                <c:pt idx="9">
                  <c:v>4.7791753953699825</c:v>
                </c:pt>
                <c:pt idx="10">
                  <c:v>4.8414998270267251</c:v>
                </c:pt>
                <c:pt idx="11">
                  <c:v>4.817775813879722</c:v>
                </c:pt>
                <c:pt idx="12">
                  <c:v>4.8326149283158149</c:v>
                </c:pt>
                <c:pt idx="13">
                  <c:v>4.8281647659006763</c:v>
                </c:pt>
                <c:pt idx="14">
                  <c:v>4.6702201944651174</c:v>
                </c:pt>
                <c:pt idx="15">
                  <c:v>4.8606583306736457</c:v>
                </c:pt>
                <c:pt idx="16">
                  <c:v>4.9249676086286129</c:v>
                </c:pt>
                <c:pt idx="17">
                  <c:v>4.9705098113322324</c:v>
                </c:pt>
                <c:pt idx="18">
                  <c:v>4.9537595086618724</c:v>
                </c:pt>
                <c:pt idx="19">
                  <c:v>4.9714313978681997</c:v>
                </c:pt>
                <c:pt idx="20">
                  <c:v>5.0646534962901804</c:v>
                </c:pt>
                <c:pt idx="21">
                  <c:v>4.9663553404807219</c:v>
                </c:pt>
                <c:pt idx="22">
                  <c:v>4.9660857293361227</c:v>
                </c:pt>
                <c:pt idx="23">
                  <c:v>5.014900091454404</c:v>
                </c:pt>
                <c:pt idx="24">
                  <c:v>5.0945361881466251</c:v>
                </c:pt>
                <c:pt idx="25">
                  <c:v>5.0181517456459739</c:v>
                </c:pt>
                <c:pt idx="26">
                  <c:v>4.9509653468665737</c:v>
                </c:pt>
                <c:pt idx="27">
                  <c:v>4.9788637048515341</c:v>
                </c:pt>
                <c:pt idx="28">
                  <c:v>4.9419134773900808</c:v>
                </c:pt>
                <c:pt idx="29">
                  <c:v>4.9963638858830963</c:v>
                </c:pt>
                <c:pt idx="30">
                  <c:v>4.9301162687717781</c:v>
                </c:pt>
                <c:pt idx="31">
                  <c:v>4.7251344773746222</c:v>
                </c:pt>
                <c:pt idx="32">
                  <c:v>4.8015431968070095</c:v>
                </c:pt>
                <c:pt idx="33">
                  <c:v>5.0133351457139188</c:v>
                </c:pt>
                <c:pt idx="34">
                  <c:v>5.1284253619939975</c:v>
                </c:pt>
                <c:pt idx="35">
                  <c:v>5.3353947232238408</c:v>
                </c:pt>
                <c:pt idx="36">
                  <c:v>5.2731242538641752</c:v>
                </c:pt>
                <c:pt idx="37">
                  <c:v>5.4247431619797952</c:v>
                </c:pt>
                <c:pt idx="38">
                  <c:v>5.4895682827293948</c:v>
                </c:pt>
                <c:pt idx="39">
                  <c:v>5.545152019008297</c:v>
                </c:pt>
                <c:pt idx="40">
                  <c:v>5.5843957129098518</c:v>
                </c:pt>
                <c:pt idx="41">
                  <c:v>5.6059500015778934</c:v>
                </c:pt>
                <c:pt idx="42">
                  <c:v>5.4787217972959343</c:v>
                </c:pt>
                <c:pt idx="43">
                  <c:v>5.5514334414466546</c:v>
                </c:pt>
                <c:pt idx="44">
                  <c:v>5.6470391639688398</c:v>
                </c:pt>
                <c:pt idx="45">
                  <c:v>5.6599528202071934</c:v>
                </c:pt>
                <c:pt idx="46">
                  <c:v>5.6560900376944039</c:v>
                </c:pt>
                <c:pt idx="47">
                  <c:v>5.5980123764426066</c:v>
                </c:pt>
                <c:pt idx="48">
                  <c:v>5.6414549025318736</c:v>
                </c:pt>
                <c:pt idx="49">
                  <c:v>5.4826917783484763</c:v>
                </c:pt>
                <c:pt idx="50">
                  <c:v>5.4161642524601898</c:v>
                </c:pt>
                <c:pt idx="51">
                  <c:v>5.6327939434951002</c:v>
                </c:pt>
                <c:pt idx="52">
                  <c:v>5.5293937890140006</c:v>
                </c:pt>
                <c:pt idx="53">
                  <c:v>5.5593433491884987</c:v>
                </c:pt>
                <c:pt idx="54">
                  <c:v>5.4422407444395384</c:v>
                </c:pt>
                <c:pt idx="55">
                  <c:v>5.3776156201542227</c:v>
                </c:pt>
                <c:pt idx="56">
                  <c:v>5.3455523023436236</c:v>
                </c:pt>
                <c:pt idx="57">
                  <c:v>5.1609108988254038</c:v>
                </c:pt>
                <c:pt idx="58">
                  <c:v>5.2104572972364567</c:v>
                </c:pt>
                <c:pt idx="59">
                  <c:v>5.0361880623764668</c:v>
                </c:pt>
                <c:pt idx="60">
                  <c:v>5.0918080046537275</c:v>
                </c:pt>
                <c:pt idx="61">
                  <c:v>5.143612516119985</c:v>
                </c:pt>
                <c:pt idx="62">
                  <c:v>5.2221342159929787</c:v>
                </c:pt>
                <c:pt idx="63">
                  <c:v>5.4355834575381223</c:v>
                </c:pt>
                <c:pt idx="64">
                  <c:v>5.6075577020120146</c:v>
                </c:pt>
                <c:pt idx="65">
                  <c:v>5.5629777560195111</c:v>
                </c:pt>
                <c:pt idx="66">
                  <c:v>5.6592073856429677</c:v>
                </c:pt>
                <c:pt idx="67">
                  <c:v>5.6807798548528208</c:v>
                </c:pt>
                <c:pt idx="68">
                  <c:v>5.6848073665792986</c:v>
                </c:pt>
                <c:pt idx="69">
                  <c:v>5.333891809706139</c:v>
                </c:pt>
                <c:pt idx="70">
                  <c:v>5.1714759338746719</c:v>
                </c:pt>
                <c:pt idx="71">
                  <c:v>5.2329279363707686</c:v>
                </c:pt>
                <c:pt idx="72">
                  <c:v>5.2139623305956855</c:v>
                </c:pt>
                <c:pt idx="73">
                  <c:v>5.0876501089425412</c:v>
                </c:pt>
                <c:pt idx="74">
                  <c:v>5.1123640577291471</c:v>
                </c:pt>
                <c:pt idx="75">
                  <c:v>5.2262520626803326</c:v>
                </c:pt>
                <c:pt idx="76">
                  <c:v>5.4993752471365385</c:v>
                </c:pt>
                <c:pt idx="77">
                  <c:v>5.5683909244074954</c:v>
                </c:pt>
                <c:pt idx="78">
                  <c:v>5.5502944481912522</c:v>
                </c:pt>
                <c:pt idx="79">
                  <c:v>5.5197517011068555</c:v>
                </c:pt>
                <c:pt idx="80">
                  <c:v>5.5794838160000069</c:v>
                </c:pt>
                <c:pt idx="81">
                  <c:v>5.3233391035526525</c:v>
                </c:pt>
                <c:pt idx="82">
                  <c:v>5.301366203221038</c:v>
                </c:pt>
                <c:pt idx="83">
                  <c:v>5.4659816667949714</c:v>
                </c:pt>
                <c:pt idx="84">
                  <c:v>5.4781508162298511</c:v>
                </c:pt>
                <c:pt idx="85">
                  <c:v>5.3387459387520071</c:v>
                </c:pt>
                <c:pt idx="86">
                  <c:v>5.6702545054512026</c:v>
                </c:pt>
                <c:pt idx="87">
                  <c:v>5.2190976135464995</c:v>
                </c:pt>
                <c:pt idx="88">
                  <c:v>5.1767596729181635</c:v>
                </c:pt>
                <c:pt idx="89">
                  <c:v>5.1001418031871131</c:v>
                </c:pt>
                <c:pt idx="90">
                  <c:v>5.2044479246847288</c:v>
                </c:pt>
                <c:pt idx="91">
                  <c:v>5.2397903513704449</c:v>
                </c:pt>
                <c:pt idx="92">
                  <c:v>5.4007762452274015</c:v>
                </c:pt>
                <c:pt idx="93">
                  <c:v>5.4462785751639391</c:v>
                </c:pt>
                <c:pt idx="94">
                  <c:v>5.5389978852280164</c:v>
                </c:pt>
                <c:pt idx="95">
                  <c:v>5.4092621625566197</c:v>
                </c:pt>
                <c:pt idx="96">
                  <c:v>5.3289483375593445</c:v>
                </c:pt>
                <c:pt idx="97">
                  <c:v>5.3164539126120092</c:v>
                </c:pt>
                <c:pt idx="98">
                  <c:v>5.452874166533344</c:v>
                </c:pt>
                <c:pt idx="99">
                  <c:v>5.3875492617684886</c:v>
                </c:pt>
                <c:pt idx="100">
                  <c:v>5.4751269423739188</c:v>
                </c:pt>
                <c:pt idx="101">
                  <c:v>5.5597526096595429</c:v>
                </c:pt>
                <c:pt idx="102">
                  <c:v>5.7196570691715767</c:v>
                </c:pt>
                <c:pt idx="103">
                  <c:v>5.6870112624015299</c:v>
                </c:pt>
                <c:pt idx="104">
                  <c:v>5.534845532389844</c:v>
                </c:pt>
                <c:pt idx="105">
                  <c:v>5.558206205000964</c:v>
                </c:pt>
                <c:pt idx="106">
                  <c:v>5.5891302506975853</c:v>
                </c:pt>
                <c:pt idx="107">
                  <c:v>5.5875559521586426</c:v>
                </c:pt>
                <c:pt idx="108">
                  <c:v>5.6860342228945795</c:v>
                </c:pt>
                <c:pt idx="109">
                  <c:v>5.7687262067394496</c:v>
                </c:pt>
                <c:pt idx="110">
                  <c:v>6.025223032502887</c:v>
                </c:pt>
                <c:pt idx="111">
                  <c:v>6.0355503099429271</c:v>
                </c:pt>
                <c:pt idx="112">
                  <c:v>6.0430284560970309</c:v>
                </c:pt>
                <c:pt idx="113">
                  <c:v>5.9886562874259353</c:v>
                </c:pt>
                <c:pt idx="114">
                  <c:v>6.1242872298950592</c:v>
                </c:pt>
                <c:pt idx="115">
                  <c:v>6.1371615047500496</c:v>
                </c:pt>
                <c:pt idx="116">
                  <c:v>6.1372010191966853</c:v>
                </c:pt>
                <c:pt idx="117">
                  <c:v>6.1287714088370837</c:v>
                </c:pt>
                <c:pt idx="118">
                  <c:v>6.0063211397867828</c:v>
                </c:pt>
                <c:pt idx="119">
                  <c:v>6.0204406370520518</c:v>
                </c:pt>
                <c:pt idx="120">
                  <c:v>6.1356572249760282</c:v>
                </c:pt>
                <c:pt idx="121">
                  <c:v>6.0025346887664179</c:v>
                </c:pt>
                <c:pt idx="122">
                  <c:v>5.9888706899366611</c:v>
                </c:pt>
                <c:pt idx="123">
                  <c:v>5.8538208107843408</c:v>
                </c:pt>
                <c:pt idx="124">
                  <c:v>5.9245531010088079</c:v>
                </c:pt>
                <c:pt idx="125">
                  <c:v>6.0928973146732552</c:v>
                </c:pt>
                <c:pt idx="126">
                  <c:v>6.1870752917186431</c:v>
                </c:pt>
                <c:pt idx="127">
                  <c:v>6.183134060653579</c:v>
                </c:pt>
                <c:pt idx="128">
                  <c:v>6.1473398009238638</c:v>
                </c:pt>
                <c:pt idx="129">
                  <c:v>6.2214490494586201</c:v>
                </c:pt>
                <c:pt idx="130">
                  <c:v>6.10652587760835</c:v>
                </c:pt>
                <c:pt idx="131">
                  <c:v>5.9917177884535997</c:v>
                </c:pt>
                <c:pt idx="132">
                  <c:v>5.7542346755309888</c:v>
                </c:pt>
                <c:pt idx="133">
                  <c:v>5.6718213962559538</c:v>
                </c:pt>
                <c:pt idx="134">
                  <c:v>5.6231511839955148</c:v>
                </c:pt>
                <c:pt idx="135">
                  <c:v>5.924887753548413</c:v>
                </c:pt>
                <c:pt idx="136">
                  <c:v>5.7153497289302244</c:v>
                </c:pt>
                <c:pt idx="137">
                  <c:v>5.8011212864222497</c:v>
                </c:pt>
                <c:pt idx="138">
                  <c:v>6.0563891885345438</c:v>
                </c:pt>
                <c:pt idx="139">
                  <c:v>6.0825540175356929</c:v>
                </c:pt>
                <c:pt idx="140">
                  <c:v>5.9320553944463166</c:v>
                </c:pt>
                <c:pt idx="141">
                  <c:v>5.8749391701297338</c:v>
                </c:pt>
                <c:pt idx="142">
                  <c:v>6.009565378688805</c:v>
                </c:pt>
                <c:pt idx="143">
                  <c:v>5.9029027070727915</c:v>
                </c:pt>
                <c:pt idx="144">
                  <c:v>5.9345773192850118</c:v>
                </c:pt>
                <c:pt idx="145">
                  <c:v>6.007055021538072</c:v>
                </c:pt>
                <c:pt idx="146">
                  <c:v>5.7868778875774671</c:v>
                </c:pt>
                <c:pt idx="147">
                  <c:v>5.6895904447792747</c:v>
                </c:pt>
                <c:pt idx="148">
                  <c:v>5.6053447144237669</c:v>
                </c:pt>
                <c:pt idx="149">
                  <c:v>5.4608248542286129</c:v>
                </c:pt>
                <c:pt idx="150">
                  <c:v>5.4279765626526277</c:v>
                </c:pt>
                <c:pt idx="151">
                  <c:v>5.5484170591383144</c:v>
                </c:pt>
                <c:pt idx="152">
                  <c:v>5.7020996883399571</c:v>
                </c:pt>
                <c:pt idx="153">
                  <c:v>5.150439584293097</c:v>
                </c:pt>
                <c:pt idx="154">
                  <c:v>5.1070947523665398</c:v>
                </c:pt>
                <c:pt idx="155">
                  <c:v>5.1725511417310868</c:v>
                </c:pt>
                <c:pt idx="156">
                  <c:v>5.1337932294844757</c:v>
                </c:pt>
                <c:pt idx="157">
                  <c:v>5.1222983911721558</c:v>
                </c:pt>
                <c:pt idx="158">
                  <c:v>5.1191493982249634</c:v>
                </c:pt>
                <c:pt idx="159">
                  <c:v>5.0263566374529409</c:v>
                </c:pt>
                <c:pt idx="160">
                  <c:v>5.3261594468599966</c:v>
                </c:pt>
                <c:pt idx="161">
                  <c:v>5.3131951891780824</c:v>
                </c:pt>
                <c:pt idx="162">
                  <c:v>5.2515876073690082</c:v>
                </c:pt>
                <c:pt idx="163">
                  <c:v>5.2626248345949671</c:v>
                </c:pt>
                <c:pt idx="164">
                  <c:v>5.2360150451274245</c:v>
                </c:pt>
                <c:pt idx="165">
                  <c:v>5.0365714282391068</c:v>
                </c:pt>
                <c:pt idx="166">
                  <c:v>5.2372955742724088</c:v>
                </c:pt>
                <c:pt idx="167">
                  <c:v>5.1910651820626894</c:v>
                </c:pt>
                <c:pt idx="168">
                  <c:v>4.7598588620304998</c:v>
                </c:pt>
                <c:pt idx="169">
                  <c:v>4.7767173734922972</c:v>
                </c:pt>
                <c:pt idx="170">
                  <c:v>4.7038128725966173</c:v>
                </c:pt>
                <c:pt idx="171">
                  <c:v>4.7449048292463427</c:v>
                </c:pt>
                <c:pt idx="172">
                  <c:v>4.7938413844170151</c:v>
                </c:pt>
                <c:pt idx="173">
                  <c:v>4.8555660298893057</c:v>
                </c:pt>
                <c:pt idx="174">
                  <c:v>4.9396873399792742</c:v>
                </c:pt>
                <c:pt idx="175">
                  <c:v>4.9936513055119152</c:v>
                </c:pt>
                <c:pt idx="176">
                  <c:v>5.0379480996224801</c:v>
                </c:pt>
                <c:pt idx="177">
                  <c:v>5.1334240338078869</c:v>
                </c:pt>
                <c:pt idx="178">
                  <c:v>5.146939009485493</c:v>
                </c:pt>
                <c:pt idx="179">
                  <c:v>5.1620358260052468</c:v>
                </c:pt>
                <c:pt idx="180">
                  <c:v>5.1457313353313605</c:v>
                </c:pt>
                <c:pt idx="181">
                  <c:v>5.1852879403764653</c:v>
                </c:pt>
                <c:pt idx="182">
                  <c:v>5.2338444241692583</c:v>
                </c:pt>
                <c:pt idx="183">
                  <c:v>5.1987918463656078</c:v>
                </c:pt>
                <c:pt idx="184">
                  <c:v>5.2436400512204404</c:v>
                </c:pt>
                <c:pt idx="185">
                  <c:v>5.2260786046798158</c:v>
                </c:pt>
                <c:pt idx="186">
                  <c:v>5.3219824022777029</c:v>
                </c:pt>
                <c:pt idx="187">
                  <c:v>5.5359424102928436</c:v>
                </c:pt>
                <c:pt idx="188">
                  <c:v>5.6240984842707622</c:v>
                </c:pt>
                <c:pt idx="189">
                  <c:v>5.6717397701709045</c:v>
                </c:pt>
                <c:pt idx="190">
                  <c:v>5.7465637933431397</c:v>
                </c:pt>
                <c:pt idx="191">
                  <c:v>5.7173227860627689</c:v>
                </c:pt>
                <c:pt idx="192">
                  <c:v>5.5595403351457806</c:v>
                </c:pt>
                <c:pt idx="193">
                  <c:v>5.4021171001812895</c:v>
                </c:pt>
                <c:pt idx="194">
                  <c:v>5.3209854635666041</c:v>
                </c:pt>
                <c:pt idx="195">
                  <c:v>5.2242070311727975</c:v>
                </c:pt>
                <c:pt idx="196">
                  <c:v>5.184993628513042</c:v>
                </c:pt>
                <c:pt idx="197">
                  <c:v>5.4479491268340468</c:v>
                </c:pt>
                <c:pt idx="198">
                  <c:v>5.3925705482613022</c:v>
                </c:pt>
                <c:pt idx="199">
                  <c:v>5.3090600990357251</c:v>
                </c:pt>
                <c:pt idx="200">
                  <c:v>5.3418296127665181</c:v>
                </c:pt>
                <c:pt idx="201">
                  <c:v>5.2451346885715999</c:v>
                </c:pt>
                <c:pt idx="202">
                  <c:v>5.1698812270975143</c:v>
                </c:pt>
                <c:pt idx="203">
                  <c:v>5.2089493653786718</c:v>
                </c:pt>
                <c:pt idx="204">
                  <c:v>5.1892965200121166</c:v>
                </c:pt>
                <c:pt idx="205">
                  <c:v>5.1421082163032272</c:v>
                </c:pt>
                <c:pt idx="206">
                  <c:v>5.1000198070969045</c:v>
                </c:pt>
                <c:pt idx="207">
                  <c:v>5.0294199243016244</c:v>
                </c:pt>
                <c:pt idx="208">
                  <c:v>4.9409593915203311</c:v>
                </c:pt>
                <c:pt idx="209">
                  <c:v>5.1161732436675518</c:v>
                </c:pt>
                <c:pt idx="210">
                  <c:v>5.2820080981154689</c:v>
                </c:pt>
                <c:pt idx="211">
                  <c:v>5.5031740906689093</c:v>
                </c:pt>
                <c:pt idx="212">
                  <c:v>5.4511893613629212</c:v>
                </c:pt>
                <c:pt idx="213">
                  <c:v>5.681747243380574</c:v>
                </c:pt>
                <c:pt idx="214">
                  <c:v>5.7027440241207401</c:v>
                </c:pt>
                <c:pt idx="215">
                  <c:v>5.6991278426968801</c:v>
                </c:pt>
                <c:pt idx="216">
                  <c:v>5.6911291440419802</c:v>
                </c:pt>
                <c:pt idx="217">
                  <c:v>5.7391700028788666</c:v>
                </c:pt>
                <c:pt idx="218">
                  <c:v>5.7917361052103162</c:v>
                </c:pt>
                <c:pt idx="219">
                  <c:v>5.9067758144105404</c:v>
                </c:pt>
                <c:pt idx="220">
                  <c:v>5.8956203665211877</c:v>
                </c:pt>
                <c:pt idx="221">
                  <c:v>5.7070137296074082</c:v>
                </c:pt>
                <c:pt idx="222">
                  <c:v>5.8944246057992684</c:v>
                </c:pt>
                <c:pt idx="223">
                  <c:v>5.818672359115646</c:v>
                </c:pt>
                <c:pt idx="224">
                  <c:v>5.9957086819871384</c:v>
                </c:pt>
                <c:pt idx="225">
                  <c:v>6.0613252301576654</c:v>
                </c:pt>
                <c:pt idx="226">
                  <c:v>6.0770421179095564</c:v>
                </c:pt>
                <c:pt idx="227">
                  <c:v>6.0703985291209648</c:v>
                </c:pt>
                <c:pt idx="228">
                  <c:v>6.1096518970315001</c:v>
                </c:pt>
                <c:pt idx="229">
                  <c:v>5.7905561103854977</c:v>
                </c:pt>
                <c:pt idx="230">
                  <c:v>5.8138348876347354</c:v>
                </c:pt>
                <c:pt idx="231">
                  <c:v>5.9318410352218249</c:v>
                </c:pt>
                <c:pt idx="232">
                  <c:v>5.8047117183431993</c:v>
                </c:pt>
                <c:pt idx="233">
                  <c:v>5.8246007999625702</c:v>
                </c:pt>
                <c:pt idx="234">
                  <c:v>5.9474679501283267</c:v>
                </c:pt>
                <c:pt idx="235">
                  <c:v>5.9471414298843648</c:v>
                </c:pt>
                <c:pt idx="236">
                  <c:v>6.1085014253269438</c:v>
                </c:pt>
                <c:pt idx="237">
                  <c:v>6.2626556494619274</c:v>
                </c:pt>
                <c:pt idx="238">
                  <c:v>6.0510594140071605</c:v>
                </c:pt>
                <c:pt idx="239">
                  <c:v>6.031152271487743</c:v>
                </c:pt>
                <c:pt idx="240">
                  <c:v>5.9254794357231386</c:v>
                </c:pt>
                <c:pt idx="241">
                  <c:v>6.1445596102097246</c:v>
                </c:pt>
                <c:pt idx="242">
                  <c:v>6.2485571569627432</c:v>
                </c:pt>
                <c:pt idx="243">
                  <c:v>6.089615036681991</c:v>
                </c:pt>
                <c:pt idx="244">
                  <c:v>6.1225472642872676</c:v>
                </c:pt>
                <c:pt idx="245">
                  <c:v>6.3422283746007944</c:v>
                </c:pt>
                <c:pt idx="246">
                  <c:v>6.3082976333960969</c:v>
                </c:pt>
                <c:pt idx="247">
                  <c:v>6.3273742297767921</c:v>
                </c:pt>
                <c:pt idx="248">
                  <c:v>6.2702280240810566</c:v>
                </c:pt>
                <c:pt idx="249">
                  <c:v>6.2939185901160846</c:v>
                </c:pt>
                <c:pt idx="250">
                  <c:v>6.4244232707240725</c:v>
                </c:pt>
                <c:pt idx="251">
                  <c:v>6.3686263836533072</c:v>
                </c:pt>
                <c:pt idx="252">
                  <c:v>6.4556928696056213</c:v>
                </c:pt>
                <c:pt idx="253">
                  <c:v>6.4169054454477825</c:v>
                </c:pt>
                <c:pt idx="254">
                  <c:v>6.1980624676395326</c:v>
                </c:pt>
                <c:pt idx="255">
                  <c:v>6.1412568659291953</c:v>
                </c:pt>
                <c:pt idx="256">
                  <c:v>6.2149445463813162</c:v>
                </c:pt>
                <c:pt idx="257">
                  <c:v>5.9865613604155579</c:v>
                </c:pt>
                <c:pt idx="258">
                  <c:v>6.0800389830590413</c:v>
                </c:pt>
                <c:pt idx="259">
                  <c:v>6.281094824264553</c:v>
                </c:pt>
                <c:pt idx="260">
                  <c:v>6.3773875037426029</c:v>
                </c:pt>
                <c:pt idx="261">
                  <c:v>6.4007389261611856</c:v>
                </c:pt>
                <c:pt idx="262">
                  <c:v>6.3520779765472657</c:v>
                </c:pt>
                <c:pt idx="263">
                  <c:v>6.4532200976432987</c:v>
                </c:pt>
                <c:pt idx="264">
                  <c:v>6.3097501923821229</c:v>
                </c:pt>
                <c:pt idx="265">
                  <c:v>6.2661852748355926</c:v>
                </c:pt>
                <c:pt idx="266">
                  <c:v>6.3343855853265891</c:v>
                </c:pt>
                <c:pt idx="267">
                  <c:v>6.1909575607147307</c:v>
                </c:pt>
                <c:pt idx="268">
                  <c:v>6.2424758409952457</c:v>
                </c:pt>
                <c:pt idx="269">
                  <c:v>6.219543578981507</c:v>
                </c:pt>
                <c:pt idx="270">
                  <c:v>6.3933779348210518</c:v>
                </c:pt>
                <c:pt idx="271">
                  <c:v>6.3116473634488175</c:v>
                </c:pt>
                <c:pt idx="272">
                  <c:v>6.353848032324052</c:v>
                </c:pt>
                <c:pt idx="273">
                  <c:v>6.649190434569781</c:v>
                </c:pt>
                <c:pt idx="274">
                  <c:v>6.7964076864677176</c:v>
                </c:pt>
                <c:pt idx="275">
                  <c:v>6.9298329205882938</c:v>
                </c:pt>
                <c:pt idx="276">
                  <c:v>7.100934643396517</c:v>
                </c:pt>
                <c:pt idx="277">
                  <c:v>7.020734512654192</c:v>
                </c:pt>
                <c:pt idx="278">
                  <c:v>7.2965286801107396</c:v>
                </c:pt>
                <c:pt idx="279">
                  <c:v>7.2502828713267746</c:v>
                </c:pt>
                <c:pt idx="280">
                  <c:v>7.463184060851078</c:v>
                </c:pt>
                <c:pt idx="281">
                  <c:v>7.4089046585999645</c:v>
                </c:pt>
                <c:pt idx="282">
                  <c:v>7.5362959306179604</c:v>
                </c:pt>
                <c:pt idx="283">
                  <c:v>7.7759015380714738</c:v>
                </c:pt>
                <c:pt idx="284">
                  <c:v>7.8917986565115923</c:v>
                </c:pt>
                <c:pt idx="285">
                  <c:v>8.292614443690443</c:v>
                </c:pt>
                <c:pt idx="286">
                  <c:v>8.0793996320958339</c:v>
                </c:pt>
                <c:pt idx="287">
                  <c:v>8.0479623720203612</c:v>
                </c:pt>
                <c:pt idx="288">
                  <c:v>7.9705291999132424</c:v>
                </c:pt>
                <c:pt idx="289">
                  <c:v>8.1687526749421462</c:v>
                </c:pt>
                <c:pt idx="290">
                  <c:v>8.0517317265687414</c:v>
                </c:pt>
                <c:pt idx="291">
                  <c:v>8.0930437822993291</c:v>
                </c:pt>
                <c:pt idx="292">
                  <c:v>8.2398150197452154</c:v>
                </c:pt>
                <c:pt idx="293">
                  <c:v>8.3687075324967299</c:v>
                </c:pt>
                <c:pt idx="294">
                  <c:v>8.3377921930828194</c:v>
                </c:pt>
                <c:pt idx="295">
                  <c:v>8.3610013983061044</c:v>
                </c:pt>
                <c:pt idx="296">
                  <c:v>8.1793943322611291</c:v>
                </c:pt>
                <c:pt idx="297">
                  <c:v>8.284034009750247</c:v>
                </c:pt>
                <c:pt idx="298">
                  <c:v>8.2299931876996304</c:v>
                </c:pt>
                <c:pt idx="299">
                  <c:v>8.2281783660656895</c:v>
                </c:pt>
                <c:pt idx="300">
                  <c:v>8.239728431431578</c:v>
                </c:pt>
                <c:pt idx="301">
                  <c:v>8.5207928021265733</c:v>
                </c:pt>
                <c:pt idx="302">
                  <c:v>8.6680253728556007</c:v>
                </c:pt>
                <c:pt idx="303">
                  <c:v>8.8482888361522054</c:v>
                </c:pt>
                <c:pt idx="304">
                  <c:v>8.65389450406939</c:v>
                </c:pt>
                <c:pt idx="305">
                  <c:v>8.7765265335130813</c:v>
                </c:pt>
                <c:pt idx="306">
                  <c:v>9.5718071132765505</c:v>
                </c:pt>
                <c:pt idx="307">
                  <c:v>9.6659550088230617</c:v>
                </c:pt>
                <c:pt idx="308">
                  <c:v>9.8405392996691834</c:v>
                </c:pt>
                <c:pt idx="309">
                  <c:v>10.052549485290051</c:v>
                </c:pt>
                <c:pt idx="310">
                  <c:v>10.242985385913371</c:v>
                </c:pt>
                <c:pt idx="311">
                  <c:v>10.349431303785401</c:v>
                </c:pt>
                <c:pt idx="312">
                  <c:v>10.536469049412062</c:v>
                </c:pt>
                <c:pt idx="313">
                  <c:v>10.534570989551771</c:v>
                </c:pt>
                <c:pt idx="314">
                  <c:v>10.513161244986831</c:v>
                </c:pt>
                <c:pt idx="315">
                  <c:v>10.105572153980674</c:v>
                </c:pt>
                <c:pt idx="316">
                  <c:v>9.8951367629410107</c:v>
                </c:pt>
                <c:pt idx="317">
                  <c:v>10.25112416607954</c:v>
                </c:pt>
                <c:pt idx="318">
                  <c:v>10.133882704177768</c:v>
                </c:pt>
                <c:pt idx="319">
                  <c:v>9.9360577398861913</c:v>
                </c:pt>
                <c:pt idx="320">
                  <c:v>10.194804997153767</c:v>
                </c:pt>
                <c:pt idx="321">
                  <c:v>10.06676720751283</c:v>
                </c:pt>
                <c:pt idx="322">
                  <c:v>9.9640579099463</c:v>
                </c:pt>
                <c:pt idx="323">
                  <c:v>9.7983040718465748</c:v>
                </c:pt>
                <c:pt idx="324">
                  <c:v>9.7829135880956262</c:v>
                </c:pt>
                <c:pt idx="325">
                  <c:v>10.2027666207072</c:v>
                </c:pt>
                <c:pt idx="326">
                  <c:v>10.013875746383853</c:v>
                </c:pt>
                <c:pt idx="327">
                  <c:v>10.006691254640288</c:v>
                </c:pt>
                <c:pt idx="328">
                  <c:v>9.9641376446476855</c:v>
                </c:pt>
                <c:pt idx="329">
                  <c:v>9.8471249067226641</c:v>
                </c:pt>
                <c:pt idx="330">
                  <c:v>9.8381995837462544</c:v>
                </c:pt>
                <c:pt idx="331">
                  <c:v>9.6989981193278734</c:v>
                </c:pt>
                <c:pt idx="332">
                  <c:v>9.7515751409803961</c:v>
                </c:pt>
                <c:pt idx="333">
                  <c:v>10.005673664313315</c:v>
                </c:pt>
                <c:pt idx="334">
                  <c:v>10.013308080555069</c:v>
                </c:pt>
                <c:pt idx="335">
                  <c:v>10.014887567697537</c:v>
                </c:pt>
                <c:pt idx="336">
                  <c:v>9.834602188936918</c:v>
                </c:pt>
                <c:pt idx="337">
                  <c:v>10.071866356775173</c:v>
                </c:pt>
                <c:pt idx="338">
                  <c:v>9.9563987650938177</c:v>
                </c:pt>
                <c:pt idx="339">
                  <c:v>10.158907661155816</c:v>
                </c:pt>
                <c:pt idx="340">
                  <c:v>9.9559894889281466</c:v>
                </c:pt>
                <c:pt idx="341">
                  <c:v>9.9149808561921393</c:v>
                </c:pt>
                <c:pt idx="342">
                  <c:v>9.5589279547531856</c:v>
                </c:pt>
                <c:pt idx="343">
                  <c:v>9.4893390285092618</c:v>
                </c:pt>
                <c:pt idx="344">
                  <c:v>9.7954418033554127</c:v>
                </c:pt>
                <c:pt idx="345">
                  <c:v>9.3171785993735572</c:v>
                </c:pt>
                <c:pt idx="346">
                  <c:v>9.5187949104608922</c:v>
                </c:pt>
                <c:pt idx="347">
                  <c:v>9.8107147559965462</c:v>
                </c:pt>
                <c:pt idx="348">
                  <c:v>10.494148868518014</c:v>
                </c:pt>
                <c:pt idx="349">
                  <c:v>10.0478450846628</c:v>
                </c:pt>
                <c:pt idx="350">
                  <c:v>10.214279199525111</c:v>
                </c:pt>
                <c:pt idx="351">
                  <c:v>10.437900192718226</c:v>
                </c:pt>
                <c:pt idx="352">
                  <c:v>10.623812546704833</c:v>
                </c:pt>
                <c:pt idx="353">
                  <c:v>10.318991368715995</c:v>
                </c:pt>
                <c:pt idx="354">
                  <c:v>10.251493934269764</c:v>
                </c:pt>
                <c:pt idx="355">
                  <c:v>10.354114795228211</c:v>
                </c:pt>
                <c:pt idx="356">
                  <c:v>10.303363072495248</c:v>
                </c:pt>
                <c:pt idx="357">
                  <c:v>10.523164963627817</c:v>
                </c:pt>
                <c:pt idx="358">
                  <c:v>10.762065440192277</c:v>
                </c:pt>
                <c:pt idx="359">
                  <c:v>10.721553208180506</c:v>
                </c:pt>
                <c:pt idx="360">
                  <c:v>10.858121869897047</c:v>
                </c:pt>
                <c:pt idx="361">
                  <c:v>10.861976673386945</c:v>
                </c:pt>
                <c:pt idx="362">
                  <c:v>10.747937599622146</c:v>
                </c:pt>
                <c:pt idx="363">
                  <c:v>10.959992934588371</c:v>
                </c:pt>
                <c:pt idx="364">
                  <c:v>10.911681015759866</c:v>
                </c:pt>
                <c:pt idx="365">
                  <c:v>11.142863233009788</c:v>
                </c:pt>
                <c:pt idx="366">
                  <c:v>11.175489639382331</c:v>
                </c:pt>
                <c:pt idx="367">
                  <c:v>10.888366512766968</c:v>
                </c:pt>
                <c:pt idx="368">
                  <c:v>10.878261642743805</c:v>
                </c:pt>
                <c:pt idx="369">
                  <c:v>10.920151543938225</c:v>
                </c:pt>
                <c:pt idx="370">
                  <c:v>11.19414532129972</c:v>
                </c:pt>
                <c:pt idx="371">
                  <c:v>11.398280678690709</c:v>
                </c:pt>
                <c:pt idx="372">
                  <c:v>11.156947645539264</c:v>
                </c:pt>
                <c:pt idx="373">
                  <c:v>11.061619443221415</c:v>
                </c:pt>
                <c:pt idx="374">
                  <c:v>11.142956581498051</c:v>
                </c:pt>
                <c:pt idx="375">
                  <c:v>10.803827698306138</c:v>
                </c:pt>
                <c:pt idx="376">
                  <c:v>10.891741300686689</c:v>
                </c:pt>
                <c:pt idx="377">
                  <c:v>11.001273685357686</c:v>
                </c:pt>
                <c:pt idx="378">
                  <c:v>10.880547517667571</c:v>
                </c:pt>
                <c:pt idx="379">
                  <c:v>11.059553977548356</c:v>
                </c:pt>
                <c:pt idx="380">
                  <c:v>10.869921074405681</c:v>
                </c:pt>
                <c:pt idx="381">
                  <c:v>11.028247434449153</c:v>
                </c:pt>
                <c:pt idx="382">
                  <c:v>11.268726825459503</c:v>
                </c:pt>
                <c:pt idx="383">
                  <c:v>11.530643068899439</c:v>
                </c:pt>
                <c:pt idx="384">
                  <c:v>11.713053029623765</c:v>
                </c:pt>
                <c:pt idx="385">
                  <c:v>11.440704997102266</c:v>
                </c:pt>
                <c:pt idx="386">
                  <c:v>11.657533293200713</c:v>
                </c:pt>
                <c:pt idx="387">
                  <c:v>11.67109973794625</c:v>
                </c:pt>
                <c:pt idx="388">
                  <c:v>11.797552141243521</c:v>
                </c:pt>
                <c:pt idx="389">
                  <c:v>11.897053199907557</c:v>
                </c:pt>
                <c:pt idx="390">
                  <c:v>12.007523282241809</c:v>
                </c:pt>
                <c:pt idx="391">
                  <c:v>12.295669130408656</c:v>
                </c:pt>
                <c:pt idx="392">
                  <c:v>12.400202259566052</c:v>
                </c:pt>
                <c:pt idx="393">
                  <c:v>12.453931691982831</c:v>
                </c:pt>
                <c:pt idx="394">
                  <c:v>12.062812984018557</c:v>
                </c:pt>
                <c:pt idx="395">
                  <c:v>11.911665029488507</c:v>
                </c:pt>
                <c:pt idx="396">
                  <c:v>11.778094897374249</c:v>
                </c:pt>
                <c:pt idx="397">
                  <c:v>11.523983549440556</c:v>
                </c:pt>
                <c:pt idx="398">
                  <c:v>11.403414370518922</c:v>
                </c:pt>
                <c:pt idx="399">
                  <c:v>12.268537410697922</c:v>
                </c:pt>
                <c:pt idx="400">
                  <c:v>12.346282433049392</c:v>
                </c:pt>
                <c:pt idx="401">
                  <c:v>12.463672577743337</c:v>
                </c:pt>
                <c:pt idx="402">
                  <c:v>11.894229409302829</c:v>
                </c:pt>
                <c:pt idx="403">
                  <c:v>11.983031657947475</c:v>
                </c:pt>
                <c:pt idx="404">
                  <c:v>11.92598055621256</c:v>
                </c:pt>
                <c:pt idx="405">
                  <c:v>12.483212543343631</c:v>
                </c:pt>
                <c:pt idx="406">
                  <c:v>12.002823920924707</c:v>
                </c:pt>
                <c:pt idx="407">
                  <c:v>12.021747301128137</c:v>
                </c:pt>
                <c:pt idx="408">
                  <c:v>12.262028185162933</c:v>
                </c:pt>
                <c:pt idx="409">
                  <c:v>12.062723308365848</c:v>
                </c:pt>
                <c:pt idx="410">
                  <c:v>12.69231516330583</c:v>
                </c:pt>
                <c:pt idx="411">
                  <c:v>13.055173521192813</c:v>
                </c:pt>
                <c:pt idx="412">
                  <c:v>13.250340962093025</c:v>
                </c:pt>
                <c:pt idx="413">
                  <c:v>13.108408873844116</c:v>
                </c:pt>
                <c:pt idx="414">
                  <c:v>13.528949140650456</c:v>
                </c:pt>
                <c:pt idx="415">
                  <c:v>13.950572175327206</c:v>
                </c:pt>
                <c:pt idx="416">
                  <c:v>14.007863951532832</c:v>
                </c:pt>
                <c:pt idx="417">
                  <c:v>14.068997724360139</c:v>
                </c:pt>
                <c:pt idx="418">
                  <c:v>13.947585528221547</c:v>
                </c:pt>
                <c:pt idx="419">
                  <c:v>14.0654718199985</c:v>
                </c:pt>
                <c:pt idx="420">
                  <c:v>14.273794883491474</c:v>
                </c:pt>
                <c:pt idx="421">
                  <c:v>13.94223638971151</c:v>
                </c:pt>
                <c:pt idx="422">
                  <c:v>13.652627974043606</c:v>
                </c:pt>
                <c:pt idx="423">
                  <c:v>13.767232116678585</c:v>
                </c:pt>
                <c:pt idx="424">
                  <c:v>14.936917495098477</c:v>
                </c:pt>
                <c:pt idx="425">
                  <c:v>15.452083723259653</c:v>
                </c:pt>
                <c:pt idx="426">
                  <c:v>15.419249657811859</c:v>
                </c:pt>
                <c:pt idx="427">
                  <c:v>15.544445405833573</c:v>
                </c:pt>
                <c:pt idx="428">
                  <c:v>15.414603151885503</c:v>
                </c:pt>
                <c:pt idx="429">
                  <c:v>15.476388547488002</c:v>
                </c:pt>
                <c:pt idx="430">
                  <c:v>15.892045663879442</c:v>
                </c:pt>
                <c:pt idx="431">
                  <c:v>16.015616832552119</c:v>
                </c:pt>
                <c:pt idx="432">
                  <c:v>16.099895404092951</c:v>
                </c:pt>
                <c:pt idx="433">
                  <c:v>15.983573940035363</c:v>
                </c:pt>
                <c:pt idx="434">
                  <c:v>15.333931316352917</c:v>
                </c:pt>
                <c:pt idx="435">
                  <c:v>15.761259041694215</c:v>
                </c:pt>
                <c:pt idx="436">
                  <c:v>15.5364802766079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00-455D-B0C0-8E08DF4F0EC0}"/>
            </c:ext>
          </c:extLst>
        </c:ser>
        <c:ser>
          <c:idx val="1"/>
          <c:order val="1"/>
          <c:tx>
            <c:strRef>
              <c:f>'I-OIL'!$B$10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'I-OIL'!$B$11:$B$447</c:f>
              <c:numCache>
                <c:formatCode>General</c:formatCode>
                <c:ptCount val="437"/>
                <c:pt idx="0">
                  <c:v>4.4973000000000001</c:v>
                </c:pt>
                <c:pt idx="1">
                  <c:v>4.6148999999999996</c:v>
                </c:pt>
                <c:pt idx="2">
                  <c:v>4.6040999999999999</c:v>
                </c:pt>
                <c:pt idx="3">
                  <c:v>4.5949999999999998</c:v>
                </c:pt>
                <c:pt idx="4">
                  <c:v>4.4481000000000002</c:v>
                </c:pt>
                <c:pt idx="5">
                  <c:v>4.3855000000000004</c:v>
                </c:pt>
                <c:pt idx="6">
                  <c:v>4.3563000000000001</c:v>
                </c:pt>
                <c:pt idx="7">
                  <c:v>4.2895000000000003</c:v>
                </c:pt>
                <c:pt idx="8">
                  <c:v>4.3224</c:v>
                </c:pt>
                <c:pt idx="9">
                  <c:v>4.2847999999999997</c:v>
                </c:pt>
                <c:pt idx="10">
                  <c:v>4.3232999999999997</c:v>
                </c:pt>
                <c:pt idx="11">
                  <c:v>4.3323</c:v>
                </c:pt>
                <c:pt idx="12">
                  <c:v>4.3055000000000003</c:v>
                </c:pt>
                <c:pt idx="13">
                  <c:v>4.1901999999999999</c:v>
                </c:pt>
                <c:pt idx="14">
                  <c:v>4.1124999999999998</c:v>
                </c:pt>
                <c:pt idx="15">
                  <c:v>3.8690000000000002</c:v>
                </c:pt>
                <c:pt idx="16">
                  <c:v>3.7486999999999999</c:v>
                </c:pt>
                <c:pt idx="17">
                  <c:v>3.7218</c:v>
                </c:pt>
                <c:pt idx="18">
                  <c:v>3.8073000000000001</c:v>
                </c:pt>
                <c:pt idx="19">
                  <c:v>3.8279999999999998</c:v>
                </c:pt>
                <c:pt idx="20">
                  <c:v>3.7837999999999998</c:v>
                </c:pt>
                <c:pt idx="21">
                  <c:v>3.7574000000000001</c:v>
                </c:pt>
                <c:pt idx="22">
                  <c:v>3.8574000000000002</c:v>
                </c:pt>
                <c:pt idx="23">
                  <c:v>3.9060000000000001</c:v>
                </c:pt>
                <c:pt idx="24">
                  <c:v>3.9116</c:v>
                </c:pt>
                <c:pt idx="25">
                  <c:v>3.9843000000000002</c:v>
                </c:pt>
                <c:pt idx="26">
                  <c:v>4.0376000000000003</c:v>
                </c:pt>
                <c:pt idx="27">
                  <c:v>3.8679999999999999</c:v>
                </c:pt>
                <c:pt idx="28">
                  <c:v>3.7585999999999999</c:v>
                </c:pt>
                <c:pt idx="29">
                  <c:v>3.7021999999999999</c:v>
                </c:pt>
                <c:pt idx="30">
                  <c:v>3.5520999999999998</c:v>
                </c:pt>
                <c:pt idx="31">
                  <c:v>3.4346999999999999</c:v>
                </c:pt>
                <c:pt idx="32">
                  <c:v>3.5533999999999999</c:v>
                </c:pt>
                <c:pt idx="33">
                  <c:v>3.5689000000000002</c:v>
                </c:pt>
                <c:pt idx="34">
                  <c:v>3.5341999999999998</c:v>
                </c:pt>
                <c:pt idx="35">
                  <c:v>3.4634</c:v>
                </c:pt>
                <c:pt idx="36">
                  <c:v>3.1400999999999999</c:v>
                </c:pt>
                <c:pt idx="37">
                  <c:v>2.3576000000000001</c:v>
                </c:pt>
                <c:pt idx="38">
                  <c:v>2.4983</c:v>
                </c:pt>
                <c:pt idx="39">
                  <c:v>2.3719999999999999</c:v>
                </c:pt>
                <c:pt idx="40">
                  <c:v>2.52</c:v>
                </c:pt>
                <c:pt idx="41">
                  <c:v>2.2345000000000002</c:v>
                </c:pt>
                <c:pt idx="42">
                  <c:v>2.1341999999999999</c:v>
                </c:pt>
                <c:pt idx="43">
                  <c:v>1.8101</c:v>
                </c:pt>
                <c:pt idx="44">
                  <c:v>1.8827</c:v>
                </c:pt>
                <c:pt idx="45">
                  <c:v>1.8741000000000001</c:v>
                </c:pt>
                <c:pt idx="46">
                  <c:v>1.9051</c:v>
                </c:pt>
                <c:pt idx="47">
                  <c:v>1.8472</c:v>
                </c:pt>
                <c:pt idx="48">
                  <c:v>1.7202999999999999</c:v>
                </c:pt>
                <c:pt idx="49">
                  <c:v>1.6379999999999999</c:v>
                </c:pt>
                <c:pt idx="50">
                  <c:v>1.6372</c:v>
                </c:pt>
                <c:pt idx="51">
                  <c:v>1.6987000000000001</c:v>
                </c:pt>
                <c:pt idx="52">
                  <c:v>2.2284000000000002</c:v>
                </c:pt>
                <c:pt idx="53">
                  <c:v>1.9289000000000001</c:v>
                </c:pt>
                <c:pt idx="54">
                  <c:v>2.0327000000000002</c:v>
                </c:pt>
                <c:pt idx="55">
                  <c:v>1.7059</c:v>
                </c:pt>
                <c:pt idx="56">
                  <c:v>1.6857</c:v>
                </c:pt>
                <c:pt idx="57">
                  <c:v>1.64</c:v>
                </c:pt>
                <c:pt idx="58">
                  <c:v>1.508</c:v>
                </c:pt>
                <c:pt idx="59">
                  <c:v>1.2877000000000001</c:v>
                </c:pt>
                <c:pt idx="60">
                  <c:v>1.2285999999999999</c:v>
                </c:pt>
                <c:pt idx="61">
                  <c:v>1.2476</c:v>
                </c:pt>
                <c:pt idx="62">
                  <c:v>1.2264999999999999</c:v>
                </c:pt>
                <c:pt idx="63">
                  <c:v>1.0911999999999999</c:v>
                </c:pt>
                <c:pt idx="64">
                  <c:v>1.0649</c:v>
                </c:pt>
                <c:pt idx="65">
                  <c:v>1.3064</c:v>
                </c:pt>
                <c:pt idx="66">
                  <c:v>1.2949999999999999</c:v>
                </c:pt>
                <c:pt idx="67">
                  <c:v>1.2727999999999999</c:v>
                </c:pt>
                <c:pt idx="68">
                  <c:v>1.3701000000000001</c:v>
                </c:pt>
                <c:pt idx="69">
                  <c:v>1.4733000000000001</c:v>
                </c:pt>
                <c:pt idx="70">
                  <c:v>1.478</c:v>
                </c:pt>
                <c:pt idx="71">
                  <c:v>1.5259</c:v>
                </c:pt>
                <c:pt idx="72">
                  <c:v>1.5064</c:v>
                </c:pt>
                <c:pt idx="73">
                  <c:v>1.6181000000000001</c:v>
                </c:pt>
                <c:pt idx="74">
                  <c:v>1.6417999999999999</c:v>
                </c:pt>
                <c:pt idx="75">
                  <c:v>1.7181999999999999</c:v>
                </c:pt>
                <c:pt idx="76">
                  <c:v>1.6897</c:v>
                </c:pt>
                <c:pt idx="77">
                  <c:v>1.6917</c:v>
                </c:pt>
                <c:pt idx="78">
                  <c:v>1.6919999999999999</c:v>
                </c:pt>
                <c:pt idx="79">
                  <c:v>1.5785</c:v>
                </c:pt>
                <c:pt idx="80">
                  <c:v>1.5826</c:v>
                </c:pt>
                <c:pt idx="81">
                  <c:v>1.6128</c:v>
                </c:pt>
                <c:pt idx="82">
                  <c:v>1.6453</c:v>
                </c:pt>
                <c:pt idx="83">
                  <c:v>1.6279999999999999</c:v>
                </c:pt>
                <c:pt idx="84">
                  <c:v>1.6597</c:v>
                </c:pt>
                <c:pt idx="85">
                  <c:v>1.6779999999999999</c:v>
                </c:pt>
                <c:pt idx="86">
                  <c:v>1.6233</c:v>
                </c:pt>
                <c:pt idx="87">
                  <c:v>1.6782999999999999</c:v>
                </c:pt>
                <c:pt idx="88">
                  <c:v>1.6666000000000001</c:v>
                </c:pt>
                <c:pt idx="89">
                  <c:v>1.7044999999999999</c:v>
                </c:pt>
                <c:pt idx="90">
                  <c:v>1.7294</c:v>
                </c:pt>
                <c:pt idx="91">
                  <c:v>1.6879999999999999</c:v>
                </c:pt>
                <c:pt idx="92">
                  <c:v>1.6937</c:v>
                </c:pt>
                <c:pt idx="93">
                  <c:v>1.7333000000000001</c:v>
                </c:pt>
                <c:pt idx="94">
                  <c:v>1.7231000000000001</c:v>
                </c:pt>
                <c:pt idx="95">
                  <c:v>1.7238</c:v>
                </c:pt>
                <c:pt idx="96">
                  <c:v>1.7544</c:v>
                </c:pt>
                <c:pt idx="97">
                  <c:v>1.7548999999999999</c:v>
                </c:pt>
                <c:pt idx="98">
                  <c:v>1.7363999999999999</c:v>
                </c:pt>
                <c:pt idx="99">
                  <c:v>1.7377</c:v>
                </c:pt>
                <c:pt idx="100">
                  <c:v>1.7424999999999999</c:v>
                </c:pt>
                <c:pt idx="101">
                  <c:v>1.7057</c:v>
                </c:pt>
                <c:pt idx="102">
                  <c:v>1.7273000000000001</c:v>
                </c:pt>
                <c:pt idx="103">
                  <c:v>1.7519</c:v>
                </c:pt>
                <c:pt idx="104">
                  <c:v>1.7763</c:v>
                </c:pt>
                <c:pt idx="105">
                  <c:v>1.7751999999999999</c:v>
                </c:pt>
                <c:pt idx="106">
                  <c:v>1.7556</c:v>
                </c:pt>
                <c:pt idx="107">
                  <c:v>1.7534000000000001</c:v>
                </c:pt>
                <c:pt idx="108">
                  <c:v>1.7857000000000001</c:v>
                </c:pt>
                <c:pt idx="109">
                  <c:v>1.7824</c:v>
                </c:pt>
                <c:pt idx="110">
                  <c:v>1.7967</c:v>
                </c:pt>
                <c:pt idx="111">
                  <c:v>1.8015000000000001</c:v>
                </c:pt>
                <c:pt idx="112">
                  <c:v>1.7806999999999999</c:v>
                </c:pt>
                <c:pt idx="113">
                  <c:v>1.8156000000000001</c:v>
                </c:pt>
                <c:pt idx="114">
                  <c:v>1.8152999999999999</c:v>
                </c:pt>
                <c:pt idx="115">
                  <c:v>1.8005</c:v>
                </c:pt>
                <c:pt idx="116">
                  <c:v>1.8031999999999999</c:v>
                </c:pt>
                <c:pt idx="117">
                  <c:v>1.7951999999999999</c:v>
                </c:pt>
                <c:pt idx="118">
                  <c:v>1.8016000000000001</c:v>
                </c:pt>
                <c:pt idx="119">
                  <c:v>1.7424999999999999</c:v>
                </c:pt>
                <c:pt idx="120">
                  <c:v>1.5802</c:v>
                </c:pt>
                <c:pt idx="121">
                  <c:v>1.6160000000000001</c:v>
                </c:pt>
                <c:pt idx="122">
                  <c:v>1.5808</c:v>
                </c:pt>
                <c:pt idx="123">
                  <c:v>1.5951</c:v>
                </c:pt>
                <c:pt idx="124">
                  <c:v>1.5899000000000001</c:v>
                </c:pt>
                <c:pt idx="125">
                  <c:v>1.6870000000000001</c:v>
                </c:pt>
                <c:pt idx="126">
                  <c:v>1.7157</c:v>
                </c:pt>
                <c:pt idx="127">
                  <c:v>1.7044999999999999</c:v>
                </c:pt>
                <c:pt idx="128">
                  <c:v>1.667</c:v>
                </c:pt>
                <c:pt idx="129">
                  <c:v>1.6577</c:v>
                </c:pt>
                <c:pt idx="130">
                  <c:v>1.6493</c:v>
                </c:pt>
                <c:pt idx="131">
                  <c:v>1.6680999999999999</c:v>
                </c:pt>
                <c:pt idx="132">
                  <c:v>1.6896</c:v>
                </c:pt>
                <c:pt idx="133">
                  <c:v>1.6296999999999999</c:v>
                </c:pt>
                <c:pt idx="134">
                  <c:v>1.6667000000000001</c:v>
                </c:pt>
                <c:pt idx="135">
                  <c:v>1.6815</c:v>
                </c:pt>
                <c:pt idx="136">
                  <c:v>1.6998</c:v>
                </c:pt>
                <c:pt idx="137">
                  <c:v>1.6839</c:v>
                </c:pt>
                <c:pt idx="138">
                  <c:v>1.7038</c:v>
                </c:pt>
                <c:pt idx="139">
                  <c:v>1.649</c:v>
                </c:pt>
                <c:pt idx="140">
                  <c:v>1.6717</c:v>
                </c:pt>
                <c:pt idx="141">
                  <c:v>1.6265000000000001</c:v>
                </c:pt>
                <c:pt idx="142">
                  <c:v>1.5436000000000001</c:v>
                </c:pt>
                <c:pt idx="143">
                  <c:v>1.6151</c:v>
                </c:pt>
                <c:pt idx="144">
                  <c:v>1.5839000000000001</c:v>
                </c:pt>
                <c:pt idx="145">
                  <c:v>1.544</c:v>
                </c:pt>
                <c:pt idx="146">
                  <c:v>1.6315999999999999</c:v>
                </c:pt>
                <c:pt idx="147">
                  <c:v>1.6759999999999999</c:v>
                </c:pt>
                <c:pt idx="148">
                  <c:v>1.6608000000000001</c:v>
                </c:pt>
                <c:pt idx="149">
                  <c:v>1.6716</c:v>
                </c:pt>
                <c:pt idx="150">
                  <c:v>1.6797</c:v>
                </c:pt>
                <c:pt idx="151">
                  <c:v>1.6852</c:v>
                </c:pt>
                <c:pt idx="152">
                  <c:v>1.6927000000000001</c:v>
                </c:pt>
                <c:pt idx="153">
                  <c:v>1.7075</c:v>
                </c:pt>
                <c:pt idx="154">
                  <c:v>1.7771999999999999</c:v>
                </c:pt>
                <c:pt idx="155">
                  <c:v>1.7665</c:v>
                </c:pt>
                <c:pt idx="156">
                  <c:v>1.7850999999999999</c:v>
                </c:pt>
                <c:pt idx="157">
                  <c:v>1.8011999999999999</c:v>
                </c:pt>
                <c:pt idx="158">
                  <c:v>1.8183</c:v>
                </c:pt>
                <c:pt idx="159">
                  <c:v>1.8095000000000001</c:v>
                </c:pt>
                <c:pt idx="160">
                  <c:v>1.851</c:v>
                </c:pt>
                <c:pt idx="161">
                  <c:v>1.8711</c:v>
                </c:pt>
                <c:pt idx="162">
                  <c:v>1.8801000000000001</c:v>
                </c:pt>
                <c:pt idx="163">
                  <c:v>1.9025000000000001</c:v>
                </c:pt>
                <c:pt idx="164">
                  <c:v>1.9198999999999999</c:v>
                </c:pt>
                <c:pt idx="165">
                  <c:v>1.8749</c:v>
                </c:pt>
                <c:pt idx="166">
                  <c:v>1.8438000000000001</c:v>
                </c:pt>
                <c:pt idx="167">
                  <c:v>1.8806</c:v>
                </c:pt>
                <c:pt idx="168">
                  <c:v>1.8809</c:v>
                </c:pt>
                <c:pt idx="169">
                  <c:v>1.8875999999999999</c:v>
                </c:pt>
                <c:pt idx="170">
                  <c:v>1.8568</c:v>
                </c:pt>
                <c:pt idx="171">
                  <c:v>1.9427000000000001</c:v>
                </c:pt>
                <c:pt idx="172">
                  <c:v>1.9500999999999999</c:v>
                </c:pt>
                <c:pt idx="173">
                  <c:v>1.9732000000000001</c:v>
                </c:pt>
                <c:pt idx="174">
                  <c:v>2.0215000000000001</c:v>
                </c:pt>
                <c:pt idx="175">
                  <c:v>2.0123000000000002</c:v>
                </c:pt>
                <c:pt idx="176">
                  <c:v>2.0489999999999999</c:v>
                </c:pt>
                <c:pt idx="177">
                  <c:v>2.0428000000000002</c:v>
                </c:pt>
                <c:pt idx="178">
                  <c:v>2.0644</c:v>
                </c:pt>
                <c:pt idx="179">
                  <c:v>2.0165999999999999</c:v>
                </c:pt>
                <c:pt idx="180">
                  <c:v>2.0394999999999999</c:v>
                </c:pt>
                <c:pt idx="181">
                  <c:v>2.0384000000000002</c:v>
                </c:pt>
                <c:pt idx="182">
                  <c:v>2.0085000000000002</c:v>
                </c:pt>
                <c:pt idx="183">
                  <c:v>2.0287000000000002</c:v>
                </c:pt>
                <c:pt idx="184">
                  <c:v>2.0286</c:v>
                </c:pt>
                <c:pt idx="185">
                  <c:v>2.0167000000000002</c:v>
                </c:pt>
                <c:pt idx="186">
                  <c:v>2.0093999999999999</c:v>
                </c:pt>
                <c:pt idx="187">
                  <c:v>2.0649999999999999</c:v>
                </c:pt>
                <c:pt idx="188">
                  <c:v>2.1012</c:v>
                </c:pt>
                <c:pt idx="189">
                  <c:v>2.1373000000000002</c:v>
                </c:pt>
                <c:pt idx="190">
                  <c:v>2.1577000000000002</c:v>
                </c:pt>
                <c:pt idx="191">
                  <c:v>2.1558000000000002</c:v>
                </c:pt>
                <c:pt idx="192">
                  <c:v>2.1972</c:v>
                </c:pt>
                <c:pt idx="193">
                  <c:v>2.2080000000000002</c:v>
                </c:pt>
                <c:pt idx="194">
                  <c:v>2.2126999999999999</c:v>
                </c:pt>
                <c:pt idx="195">
                  <c:v>2.2658</c:v>
                </c:pt>
                <c:pt idx="196">
                  <c:v>2.2332999999999998</c:v>
                </c:pt>
                <c:pt idx="197">
                  <c:v>2.3203999999999998</c:v>
                </c:pt>
                <c:pt idx="198">
                  <c:v>2.3376999999999999</c:v>
                </c:pt>
                <c:pt idx="199">
                  <c:v>2.3874</c:v>
                </c:pt>
                <c:pt idx="200">
                  <c:v>2.3860999999999999</c:v>
                </c:pt>
                <c:pt idx="201">
                  <c:v>2.2867000000000002</c:v>
                </c:pt>
                <c:pt idx="202">
                  <c:v>2.2589999999999999</c:v>
                </c:pt>
                <c:pt idx="203">
                  <c:v>2.3180000000000001</c:v>
                </c:pt>
                <c:pt idx="204">
                  <c:v>2.4211999999999998</c:v>
                </c:pt>
                <c:pt idx="205">
                  <c:v>2.4969999999999999</c:v>
                </c:pt>
                <c:pt idx="206">
                  <c:v>2.4518</c:v>
                </c:pt>
                <c:pt idx="207">
                  <c:v>2.4302000000000001</c:v>
                </c:pt>
                <c:pt idx="208">
                  <c:v>2.4628000000000001</c:v>
                </c:pt>
                <c:pt idx="209">
                  <c:v>2.4912000000000001</c:v>
                </c:pt>
                <c:pt idx="210">
                  <c:v>2.4851000000000001</c:v>
                </c:pt>
                <c:pt idx="211">
                  <c:v>2.4617</c:v>
                </c:pt>
                <c:pt idx="212">
                  <c:v>2.4617</c:v>
                </c:pt>
                <c:pt idx="213">
                  <c:v>2.2814999999999999</c:v>
                </c:pt>
                <c:pt idx="214">
                  <c:v>2.351</c:v>
                </c:pt>
                <c:pt idx="215">
                  <c:v>2.3469000000000002</c:v>
                </c:pt>
                <c:pt idx="216">
                  <c:v>2.2067000000000001</c:v>
                </c:pt>
                <c:pt idx="217">
                  <c:v>2.3250000000000002</c:v>
                </c:pt>
                <c:pt idx="218">
                  <c:v>2.2408999999999999</c:v>
                </c:pt>
                <c:pt idx="219">
                  <c:v>2.3307000000000002</c:v>
                </c:pt>
                <c:pt idx="220">
                  <c:v>2.3172999999999999</c:v>
                </c:pt>
                <c:pt idx="221">
                  <c:v>2.2848999999999999</c:v>
                </c:pt>
                <c:pt idx="222">
                  <c:v>2.3012000000000001</c:v>
                </c:pt>
                <c:pt idx="223">
                  <c:v>2.2930999999999999</c:v>
                </c:pt>
                <c:pt idx="224">
                  <c:v>2.4279000000000002</c:v>
                </c:pt>
                <c:pt idx="225">
                  <c:v>2.4317000000000002</c:v>
                </c:pt>
                <c:pt idx="226">
                  <c:v>2.4009</c:v>
                </c:pt>
                <c:pt idx="227">
                  <c:v>2.3683999999999998</c:v>
                </c:pt>
                <c:pt idx="228">
                  <c:v>2.3917000000000002</c:v>
                </c:pt>
                <c:pt idx="229">
                  <c:v>2.3862999999999999</c:v>
                </c:pt>
                <c:pt idx="230">
                  <c:v>2.4274</c:v>
                </c:pt>
                <c:pt idx="231">
                  <c:v>2.4495</c:v>
                </c:pt>
                <c:pt idx="232">
                  <c:v>2.4836</c:v>
                </c:pt>
                <c:pt idx="233">
                  <c:v>2.4908000000000001</c:v>
                </c:pt>
                <c:pt idx="234">
                  <c:v>2.4981</c:v>
                </c:pt>
                <c:pt idx="235">
                  <c:v>2.5072999999999999</c:v>
                </c:pt>
                <c:pt idx="236">
                  <c:v>2.5306999999999999</c:v>
                </c:pt>
                <c:pt idx="237">
                  <c:v>2.5602</c:v>
                </c:pt>
                <c:pt idx="238">
                  <c:v>2.3961000000000001</c:v>
                </c:pt>
                <c:pt idx="239">
                  <c:v>2.4645999999999999</c:v>
                </c:pt>
                <c:pt idx="240">
                  <c:v>2.5339999999999998</c:v>
                </c:pt>
                <c:pt idx="241">
                  <c:v>2.5771000000000002</c:v>
                </c:pt>
                <c:pt idx="242">
                  <c:v>2.5701000000000001</c:v>
                </c:pt>
                <c:pt idx="243">
                  <c:v>2.6497000000000002</c:v>
                </c:pt>
                <c:pt idx="244">
                  <c:v>2.6718999999999999</c:v>
                </c:pt>
                <c:pt idx="245">
                  <c:v>2.6709999999999998</c:v>
                </c:pt>
                <c:pt idx="246">
                  <c:v>2.7050000000000001</c:v>
                </c:pt>
                <c:pt idx="247">
                  <c:v>2.6878000000000002</c:v>
                </c:pt>
                <c:pt idx="248">
                  <c:v>2.7006000000000001</c:v>
                </c:pt>
                <c:pt idx="249">
                  <c:v>2.7120000000000002</c:v>
                </c:pt>
                <c:pt idx="250">
                  <c:v>2.7625000000000002</c:v>
                </c:pt>
                <c:pt idx="251">
                  <c:v>2.7504</c:v>
                </c:pt>
                <c:pt idx="252">
                  <c:v>2.7158000000000002</c:v>
                </c:pt>
                <c:pt idx="253">
                  <c:v>2.7336</c:v>
                </c:pt>
                <c:pt idx="254">
                  <c:v>2.7913999999999999</c:v>
                </c:pt>
                <c:pt idx="255">
                  <c:v>2.8222999999999998</c:v>
                </c:pt>
                <c:pt idx="256">
                  <c:v>2.8433999999999999</c:v>
                </c:pt>
                <c:pt idx="257">
                  <c:v>2.8060999999999998</c:v>
                </c:pt>
                <c:pt idx="258">
                  <c:v>2.8267000000000002</c:v>
                </c:pt>
                <c:pt idx="259">
                  <c:v>2.8892000000000002</c:v>
                </c:pt>
                <c:pt idx="260">
                  <c:v>2.8279000000000001</c:v>
                </c:pt>
                <c:pt idx="261">
                  <c:v>2.7606000000000002</c:v>
                </c:pt>
                <c:pt idx="262">
                  <c:v>2.8136999999999999</c:v>
                </c:pt>
                <c:pt idx="263">
                  <c:v>2.8679000000000001</c:v>
                </c:pt>
                <c:pt idx="264">
                  <c:v>2.8626999999999998</c:v>
                </c:pt>
                <c:pt idx="265">
                  <c:v>2.9117999999999999</c:v>
                </c:pt>
                <c:pt idx="266">
                  <c:v>2.83</c:v>
                </c:pt>
                <c:pt idx="267">
                  <c:v>2.7930999999999999</c:v>
                </c:pt>
                <c:pt idx="268">
                  <c:v>2.7995999999999999</c:v>
                </c:pt>
                <c:pt idx="269">
                  <c:v>2.6168999999999998</c:v>
                </c:pt>
                <c:pt idx="270">
                  <c:v>2.8073999999999999</c:v>
                </c:pt>
                <c:pt idx="271">
                  <c:v>2.8266</c:v>
                </c:pt>
                <c:pt idx="272">
                  <c:v>2.827</c:v>
                </c:pt>
                <c:pt idx="273">
                  <c:v>2.8927999999999998</c:v>
                </c:pt>
                <c:pt idx="274">
                  <c:v>2.8933</c:v>
                </c:pt>
                <c:pt idx="275">
                  <c:v>2.8115000000000001</c:v>
                </c:pt>
                <c:pt idx="276">
                  <c:v>2.7942</c:v>
                </c:pt>
                <c:pt idx="277">
                  <c:v>2.7004000000000001</c:v>
                </c:pt>
                <c:pt idx="278">
                  <c:v>2.7547999999999999</c:v>
                </c:pt>
                <c:pt idx="279">
                  <c:v>2.7303999999999999</c:v>
                </c:pt>
                <c:pt idx="280">
                  <c:v>2.7395</c:v>
                </c:pt>
                <c:pt idx="281">
                  <c:v>2.7216999999999998</c:v>
                </c:pt>
                <c:pt idx="282">
                  <c:v>2.7017000000000002</c:v>
                </c:pt>
                <c:pt idx="283">
                  <c:v>2.5969000000000002</c:v>
                </c:pt>
                <c:pt idx="284">
                  <c:v>2.4815</c:v>
                </c:pt>
                <c:pt idx="285">
                  <c:v>2.6223999999999998</c:v>
                </c:pt>
                <c:pt idx="286">
                  <c:v>2.7071999999999998</c:v>
                </c:pt>
                <c:pt idx="287">
                  <c:v>2.7277</c:v>
                </c:pt>
                <c:pt idx="288">
                  <c:v>2.7084999999999999</c:v>
                </c:pt>
                <c:pt idx="289">
                  <c:v>2.7471000000000001</c:v>
                </c:pt>
                <c:pt idx="290">
                  <c:v>2.7603</c:v>
                </c:pt>
                <c:pt idx="291">
                  <c:v>2.7368000000000001</c:v>
                </c:pt>
                <c:pt idx="292">
                  <c:v>2.7307000000000001</c:v>
                </c:pt>
                <c:pt idx="293">
                  <c:v>2.7913999999999999</c:v>
                </c:pt>
                <c:pt idx="294">
                  <c:v>2.7559</c:v>
                </c:pt>
                <c:pt idx="295">
                  <c:v>2.7829999999999999</c:v>
                </c:pt>
                <c:pt idx="296">
                  <c:v>2.7357</c:v>
                </c:pt>
                <c:pt idx="297">
                  <c:v>2.8355000000000001</c:v>
                </c:pt>
                <c:pt idx="298">
                  <c:v>2.8241999999999998</c:v>
                </c:pt>
                <c:pt idx="299">
                  <c:v>2.9018999999999999</c:v>
                </c:pt>
                <c:pt idx="300">
                  <c:v>2.9062999999999999</c:v>
                </c:pt>
                <c:pt idx="301">
                  <c:v>2.9481999999999999</c:v>
                </c:pt>
                <c:pt idx="302">
                  <c:v>3.0339</c:v>
                </c:pt>
                <c:pt idx="303">
                  <c:v>3.0015000000000001</c:v>
                </c:pt>
                <c:pt idx="304">
                  <c:v>2.9986000000000002</c:v>
                </c:pt>
                <c:pt idx="305">
                  <c:v>3.0124</c:v>
                </c:pt>
                <c:pt idx="306">
                  <c:v>3.1755</c:v>
                </c:pt>
                <c:pt idx="307">
                  <c:v>3.1998000000000002</c:v>
                </c:pt>
                <c:pt idx="308">
                  <c:v>3.2513000000000001</c:v>
                </c:pt>
                <c:pt idx="309">
                  <c:v>3.2702</c:v>
                </c:pt>
                <c:pt idx="310">
                  <c:v>3.2734000000000001</c:v>
                </c:pt>
                <c:pt idx="311">
                  <c:v>3.2921999999999998</c:v>
                </c:pt>
                <c:pt idx="312">
                  <c:v>3.3246000000000002</c:v>
                </c:pt>
                <c:pt idx="313">
                  <c:v>3.2458</c:v>
                </c:pt>
                <c:pt idx="314">
                  <c:v>3.2713999999999999</c:v>
                </c:pt>
                <c:pt idx="315">
                  <c:v>3.2770999999999999</c:v>
                </c:pt>
                <c:pt idx="316">
                  <c:v>3.1581999999999999</c:v>
                </c:pt>
                <c:pt idx="317">
                  <c:v>3.2565</c:v>
                </c:pt>
                <c:pt idx="318">
                  <c:v>3.3026</c:v>
                </c:pt>
                <c:pt idx="319">
                  <c:v>3.2155999999999998</c:v>
                </c:pt>
                <c:pt idx="320">
                  <c:v>3.1901999999999999</c:v>
                </c:pt>
                <c:pt idx="321">
                  <c:v>3.1985000000000001</c:v>
                </c:pt>
                <c:pt idx="322">
                  <c:v>3.2044000000000001</c:v>
                </c:pt>
                <c:pt idx="323">
                  <c:v>3.1364000000000001</c:v>
                </c:pt>
                <c:pt idx="324">
                  <c:v>3.1678999999999999</c:v>
                </c:pt>
                <c:pt idx="325">
                  <c:v>3.1080999999999999</c:v>
                </c:pt>
                <c:pt idx="326">
                  <c:v>3.2008000000000001</c:v>
                </c:pt>
                <c:pt idx="327">
                  <c:v>3.1848999999999998</c:v>
                </c:pt>
                <c:pt idx="328">
                  <c:v>2.8426999999999998</c:v>
                </c:pt>
                <c:pt idx="329">
                  <c:v>2.8717000000000001</c:v>
                </c:pt>
                <c:pt idx="330">
                  <c:v>2.7347999999999999</c:v>
                </c:pt>
                <c:pt idx="331">
                  <c:v>2.6833999999999998</c:v>
                </c:pt>
                <c:pt idx="332">
                  <c:v>2.7568999999999999</c:v>
                </c:pt>
                <c:pt idx="333">
                  <c:v>2.7389999999999999</c:v>
                </c:pt>
                <c:pt idx="334">
                  <c:v>2.9481000000000002</c:v>
                </c:pt>
                <c:pt idx="335">
                  <c:v>2.9796999999999998</c:v>
                </c:pt>
                <c:pt idx="336">
                  <c:v>2.9055</c:v>
                </c:pt>
                <c:pt idx="337">
                  <c:v>2.9295</c:v>
                </c:pt>
                <c:pt idx="338">
                  <c:v>2.8976000000000002</c:v>
                </c:pt>
                <c:pt idx="339">
                  <c:v>2.9382000000000001</c:v>
                </c:pt>
                <c:pt idx="340">
                  <c:v>2.9531999999999998</c:v>
                </c:pt>
                <c:pt idx="341">
                  <c:v>2.8940000000000001</c:v>
                </c:pt>
                <c:pt idx="342">
                  <c:v>2.8424</c:v>
                </c:pt>
                <c:pt idx="343">
                  <c:v>2.9340000000000002</c:v>
                </c:pt>
                <c:pt idx="344">
                  <c:v>2.9872000000000001</c:v>
                </c:pt>
                <c:pt idx="345">
                  <c:v>3.1080000000000001</c:v>
                </c:pt>
                <c:pt idx="346">
                  <c:v>3.1297000000000001</c:v>
                </c:pt>
                <c:pt idx="347">
                  <c:v>3.1286</c:v>
                </c:pt>
                <c:pt idx="348">
                  <c:v>3.157</c:v>
                </c:pt>
                <c:pt idx="349">
                  <c:v>3.1454</c:v>
                </c:pt>
                <c:pt idx="350">
                  <c:v>3.234</c:v>
                </c:pt>
                <c:pt idx="351">
                  <c:v>3.2139000000000002</c:v>
                </c:pt>
                <c:pt idx="352">
                  <c:v>3.1825999999999999</c:v>
                </c:pt>
                <c:pt idx="353">
                  <c:v>3.2919</c:v>
                </c:pt>
                <c:pt idx="354">
                  <c:v>3.3359999999999999</c:v>
                </c:pt>
                <c:pt idx="355">
                  <c:v>3.2999000000000001</c:v>
                </c:pt>
                <c:pt idx="356">
                  <c:v>3.3889</c:v>
                </c:pt>
                <c:pt idx="357">
                  <c:v>3.4407999999999999</c:v>
                </c:pt>
                <c:pt idx="358">
                  <c:v>3.4470999999999998</c:v>
                </c:pt>
                <c:pt idx="359">
                  <c:v>3.4190999999999998</c:v>
                </c:pt>
                <c:pt idx="360">
                  <c:v>3.4230999999999998</c:v>
                </c:pt>
                <c:pt idx="361">
                  <c:v>3.387</c:v>
                </c:pt>
                <c:pt idx="362">
                  <c:v>3.4348999999999998</c:v>
                </c:pt>
                <c:pt idx="363">
                  <c:v>3.4859</c:v>
                </c:pt>
                <c:pt idx="364">
                  <c:v>3.4929000000000001</c:v>
                </c:pt>
                <c:pt idx="365">
                  <c:v>3.6438000000000001</c:v>
                </c:pt>
                <c:pt idx="366">
                  <c:v>3.5838000000000001</c:v>
                </c:pt>
                <c:pt idx="367">
                  <c:v>3.6112000000000002</c:v>
                </c:pt>
                <c:pt idx="368">
                  <c:v>3.5945999999999998</c:v>
                </c:pt>
                <c:pt idx="369">
                  <c:v>3.7059000000000002</c:v>
                </c:pt>
                <c:pt idx="370">
                  <c:v>3.7357</c:v>
                </c:pt>
                <c:pt idx="371">
                  <c:v>3.6166999999999998</c:v>
                </c:pt>
                <c:pt idx="372">
                  <c:v>3.6049000000000002</c:v>
                </c:pt>
                <c:pt idx="373">
                  <c:v>3.6358999999999999</c:v>
                </c:pt>
                <c:pt idx="374">
                  <c:v>3.6787000000000001</c:v>
                </c:pt>
                <c:pt idx="375">
                  <c:v>3.7107999999999999</c:v>
                </c:pt>
                <c:pt idx="376">
                  <c:v>3.7233000000000001</c:v>
                </c:pt>
                <c:pt idx="377">
                  <c:v>3.6913</c:v>
                </c:pt>
                <c:pt idx="378">
                  <c:v>4.2154999999999996</c:v>
                </c:pt>
                <c:pt idx="379">
                  <c:v>4.4292999999999996</c:v>
                </c:pt>
                <c:pt idx="380">
                  <c:v>4.6113999999999997</c:v>
                </c:pt>
                <c:pt idx="381">
                  <c:v>4.7790999999999997</c:v>
                </c:pt>
                <c:pt idx="382">
                  <c:v>4.2438000000000002</c:v>
                </c:pt>
                <c:pt idx="383">
                  <c:v>4.1592000000000002</c:v>
                </c:pt>
                <c:pt idx="384">
                  <c:v>4.2885</c:v>
                </c:pt>
                <c:pt idx="385">
                  <c:v>4.0759999999999996</c:v>
                </c:pt>
                <c:pt idx="386">
                  <c:v>3.8437999999999999</c:v>
                </c:pt>
                <c:pt idx="387">
                  <c:v>3.8191000000000002</c:v>
                </c:pt>
                <c:pt idx="388">
                  <c:v>4.1143000000000001</c:v>
                </c:pt>
                <c:pt idx="389">
                  <c:v>4.4546999999999999</c:v>
                </c:pt>
                <c:pt idx="390">
                  <c:v>4.3967000000000001</c:v>
                </c:pt>
                <c:pt idx="391">
                  <c:v>4.5982000000000003</c:v>
                </c:pt>
                <c:pt idx="392">
                  <c:v>4.4696999999999996</c:v>
                </c:pt>
                <c:pt idx="393">
                  <c:v>4.5231000000000003</c:v>
                </c:pt>
                <c:pt idx="394">
                  <c:v>4.1807999999999996</c:v>
                </c:pt>
                <c:pt idx="395">
                  <c:v>4.2880000000000003</c:v>
                </c:pt>
                <c:pt idx="396">
                  <c:v>4.3878000000000004</c:v>
                </c:pt>
                <c:pt idx="397">
                  <c:v>4.1795</c:v>
                </c:pt>
                <c:pt idx="398">
                  <c:v>4.1811999999999996</c:v>
                </c:pt>
                <c:pt idx="399">
                  <c:v>4.1176000000000004</c:v>
                </c:pt>
                <c:pt idx="400">
                  <c:v>4.1731999999999996</c:v>
                </c:pt>
                <c:pt idx="401">
                  <c:v>4.2637</c:v>
                </c:pt>
                <c:pt idx="402">
                  <c:v>4.2896000000000001</c:v>
                </c:pt>
                <c:pt idx="403">
                  <c:v>4.3071000000000002</c:v>
                </c:pt>
                <c:pt idx="404">
                  <c:v>4.3589000000000002</c:v>
                </c:pt>
                <c:pt idx="405">
                  <c:v>4.2617000000000003</c:v>
                </c:pt>
                <c:pt idx="406">
                  <c:v>4.1717000000000004</c:v>
                </c:pt>
                <c:pt idx="407">
                  <c:v>4.2961</c:v>
                </c:pt>
                <c:pt idx="408">
                  <c:v>4.2904</c:v>
                </c:pt>
                <c:pt idx="409">
                  <c:v>4.4055999999999997</c:v>
                </c:pt>
                <c:pt idx="410">
                  <c:v>4.1862000000000004</c:v>
                </c:pt>
                <c:pt idx="411">
                  <c:v>4.4054000000000002</c:v>
                </c:pt>
                <c:pt idx="412">
                  <c:v>4.4709000000000003</c:v>
                </c:pt>
                <c:pt idx="413">
                  <c:v>4.5857999999999999</c:v>
                </c:pt>
                <c:pt idx="414">
                  <c:v>4.5597000000000003</c:v>
                </c:pt>
                <c:pt idx="415">
                  <c:v>4.4542999999999999</c:v>
                </c:pt>
                <c:pt idx="416">
                  <c:v>4.5266000000000002</c:v>
                </c:pt>
                <c:pt idx="417">
                  <c:v>4.5682</c:v>
                </c:pt>
                <c:pt idx="418">
                  <c:v>4.5880999999999998</c:v>
                </c:pt>
                <c:pt idx="419">
                  <c:v>4.5896999999999997</c:v>
                </c:pt>
                <c:pt idx="420">
                  <c:v>4.6139999999999999</c:v>
                </c:pt>
                <c:pt idx="421">
                  <c:v>4.7784000000000004</c:v>
                </c:pt>
                <c:pt idx="422">
                  <c:v>4.7798999999999996</c:v>
                </c:pt>
                <c:pt idx="423">
                  <c:v>4.8899999999999997</c:v>
                </c:pt>
                <c:pt idx="424">
                  <c:v>5.0393999999999997</c:v>
                </c:pt>
                <c:pt idx="425">
                  <c:v>5.1536999999999997</c:v>
                </c:pt>
                <c:pt idx="426">
                  <c:v>5.1010999999999997</c:v>
                </c:pt>
                <c:pt idx="427">
                  <c:v>5.0606999999999998</c:v>
                </c:pt>
                <c:pt idx="428">
                  <c:v>5.0815999999999999</c:v>
                </c:pt>
                <c:pt idx="429">
                  <c:v>4.9781000000000004</c:v>
                </c:pt>
                <c:pt idx="430">
                  <c:v>4.8971</c:v>
                </c:pt>
                <c:pt idx="431">
                  <c:v>4.9378000000000002</c:v>
                </c:pt>
                <c:pt idx="432">
                  <c:v>4.7023000000000001</c:v>
                </c:pt>
                <c:pt idx="433">
                  <c:v>4.5978000000000003</c:v>
                </c:pt>
                <c:pt idx="434">
                  <c:v>4.6848000000000001</c:v>
                </c:pt>
                <c:pt idx="435">
                  <c:v>4.7821999999999996</c:v>
                </c:pt>
                <c:pt idx="436">
                  <c:v>4.6875999999999998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00-455D-B0C0-8E08DF4F0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TUSOIL!$G$10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TUSOIL!$G$11:$G$447</c:f>
              <c:numCache>
                <c:formatCode>General</c:formatCode>
                <c:ptCount val="437"/>
                <c:pt idx="0">
                  <c:v>7.2796000000000003</c:v>
                </c:pt>
                <c:pt idx="1">
                  <c:v>7.3947388700138541</c:v>
                </c:pt>
                <c:pt idx="2">
                  <c:v>7.333919187684887</c:v>
                </c:pt>
                <c:pt idx="3">
                  <c:v>7.1336139005354111</c:v>
                </c:pt>
                <c:pt idx="4">
                  <c:v>7.1766163014253914</c:v>
                </c:pt>
                <c:pt idx="5">
                  <c:v>7.1250936532421667</c:v>
                </c:pt>
                <c:pt idx="6">
                  <c:v>7.3163487768933599</c:v>
                </c:pt>
                <c:pt idx="7">
                  <c:v>7.6433685101234863</c:v>
                </c:pt>
                <c:pt idx="8">
                  <c:v>7.8664471367725417</c:v>
                </c:pt>
                <c:pt idx="9">
                  <c:v>7.9177500760902051</c:v>
                </c:pt>
                <c:pt idx="10">
                  <c:v>7.9780441575050629</c:v>
                </c:pt>
                <c:pt idx="11">
                  <c:v>8.0252973859550085</c:v>
                </c:pt>
                <c:pt idx="12">
                  <c:v>7.6542576357648233</c:v>
                </c:pt>
                <c:pt idx="13">
                  <c:v>7.6005140586301865</c:v>
                </c:pt>
                <c:pt idx="14">
                  <c:v>7.7819844713085136</c:v>
                </c:pt>
                <c:pt idx="15">
                  <c:v>7.9907859367197913</c:v>
                </c:pt>
                <c:pt idx="16">
                  <c:v>8.058884336704871</c:v>
                </c:pt>
                <c:pt idx="17">
                  <c:v>8.3167491825151068</c:v>
                </c:pt>
                <c:pt idx="18">
                  <c:v>8.435857556930813</c:v>
                </c:pt>
                <c:pt idx="19">
                  <c:v>8.3538880524461288</c:v>
                </c:pt>
                <c:pt idx="20">
                  <c:v>8.4381193800642205</c:v>
                </c:pt>
                <c:pt idx="21">
                  <c:v>8.7028176862472257</c:v>
                </c:pt>
                <c:pt idx="22">
                  <c:v>8.8454115587179487</c:v>
                </c:pt>
                <c:pt idx="23">
                  <c:v>9.2528105593510066</c:v>
                </c:pt>
                <c:pt idx="24">
                  <c:v>9.4116678800285332</c:v>
                </c:pt>
                <c:pt idx="25">
                  <c:v>9.0894024397155242</c:v>
                </c:pt>
                <c:pt idx="26">
                  <c:v>9.2251069260390288</c:v>
                </c:pt>
                <c:pt idx="27">
                  <c:v>9.6003513225722568</c:v>
                </c:pt>
                <c:pt idx="28">
                  <c:v>9.6653038475239992</c:v>
                </c:pt>
                <c:pt idx="29">
                  <c:v>9.5450406758867388</c:v>
                </c:pt>
                <c:pt idx="30">
                  <c:v>9.7200153731233119</c:v>
                </c:pt>
                <c:pt idx="31">
                  <c:v>9.6737867748000106</c:v>
                </c:pt>
                <c:pt idx="32">
                  <c:v>9.0642139503147394</c:v>
                </c:pt>
                <c:pt idx="33">
                  <c:v>9.0983698764788983</c:v>
                </c:pt>
                <c:pt idx="34">
                  <c:v>8.9782439574822774</c:v>
                </c:pt>
                <c:pt idx="35">
                  <c:v>9.1163194963841239</c:v>
                </c:pt>
                <c:pt idx="36">
                  <c:v>9.2929146272217764</c:v>
                </c:pt>
                <c:pt idx="37">
                  <c:v>9.6081055864952614</c:v>
                </c:pt>
                <c:pt idx="38">
                  <c:v>9.171668348139594</c:v>
                </c:pt>
                <c:pt idx="39">
                  <c:v>9.0834277610435876</c:v>
                </c:pt>
                <c:pt idx="40">
                  <c:v>8.8572428315821359</c:v>
                </c:pt>
                <c:pt idx="41">
                  <c:v>8.9703949935664049</c:v>
                </c:pt>
                <c:pt idx="42">
                  <c:v>9.1301516540885146</c:v>
                </c:pt>
                <c:pt idx="43">
                  <c:v>9.0770376611536321</c:v>
                </c:pt>
                <c:pt idx="44">
                  <c:v>8.4332072546389174</c:v>
                </c:pt>
                <c:pt idx="45">
                  <c:v>8.1389867596101819</c:v>
                </c:pt>
                <c:pt idx="46">
                  <c:v>8.0889034128724155</c:v>
                </c:pt>
                <c:pt idx="47">
                  <c:v>8.1970991188693034</c:v>
                </c:pt>
                <c:pt idx="48">
                  <c:v>8.2994925502659704</c:v>
                </c:pt>
                <c:pt idx="49">
                  <c:v>7.9241217865923579</c:v>
                </c:pt>
                <c:pt idx="50">
                  <c:v>7.9950857977440695</c:v>
                </c:pt>
                <c:pt idx="51">
                  <c:v>8.0624349507573356</c:v>
                </c:pt>
                <c:pt idx="52">
                  <c:v>8.2930738251607288</c:v>
                </c:pt>
                <c:pt idx="53">
                  <c:v>8.3483320171271824</c:v>
                </c:pt>
                <c:pt idx="54">
                  <c:v>8.3372113446460911</c:v>
                </c:pt>
                <c:pt idx="55">
                  <c:v>7.9832293923718911</c:v>
                </c:pt>
                <c:pt idx="56">
                  <c:v>7.9250146031135298</c:v>
                </c:pt>
                <c:pt idx="57">
                  <c:v>7.9885266414334923</c:v>
                </c:pt>
                <c:pt idx="58">
                  <c:v>8.2408735605889234</c:v>
                </c:pt>
                <c:pt idx="59">
                  <c:v>8.3074781631104173</c:v>
                </c:pt>
                <c:pt idx="60">
                  <c:v>8.3602285373447511</c:v>
                </c:pt>
                <c:pt idx="61">
                  <c:v>8.6031871617945477</c:v>
                </c:pt>
                <c:pt idx="62">
                  <c:v>9.1692807063634483</c:v>
                </c:pt>
                <c:pt idx="63">
                  <c:v>9.7848095722743658</c:v>
                </c:pt>
                <c:pt idx="64">
                  <c:v>9.7399648050539049</c:v>
                </c:pt>
                <c:pt idx="65">
                  <c:v>8.4284204151156299</c:v>
                </c:pt>
                <c:pt idx="66">
                  <c:v>8.5377630751615872</c:v>
                </c:pt>
                <c:pt idx="67">
                  <c:v>8.2768236557156385</c:v>
                </c:pt>
                <c:pt idx="68">
                  <c:v>7.8853699401566075</c:v>
                </c:pt>
                <c:pt idx="69">
                  <c:v>7.753250695974736</c:v>
                </c:pt>
                <c:pt idx="70">
                  <c:v>7.7200234816588047</c:v>
                </c:pt>
                <c:pt idx="71">
                  <c:v>7.8671874504188439</c:v>
                </c:pt>
                <c:pt idx="72">
                  <c:v>7.9491174976146164</c:v>
                </c:pt>
                <c:pt idx="73">
                  <c:v>7.9077987062149191</c:v>
                </c:pt>
                <c:pt idx="74">
                  <c:v>7.4778978264706453</c:v>
                </c:pt>
                <c:pt idx="75">
                  <c:v>7.512789463183899</c:v>
                </c:pt>
                <c:pt idx="76">
                  <c:v>7.3633613136427432</c:v>
                </c:pt>
                <c:pt idx="77">
                  <c:v>7.3383450859721737</c:v>
                </c:pt>
                <c:pt idx="78">
                  <c:v>7.3456572425869728</c:v>
                </c:pt>
                <c:pt idx="79">
                  <c:v>7.3467018680385596</c:v>
                </c:pt>
                <c:pt idx="80">
                  <c:v>7.3545897957726716</c:v>
                </c:pt>
                <c:pt idx="81">
                  <c:v>7.1629327611031188</c:v>
                </c:pt>
                <c:pt idx="82">
                  <c:v>7.1980199319503191</c:v>
                </c:pt>
                <c:pt idx="83">
                  <c:v>7.3179777332516274</c:v>
                </c:pt>
                <c:pt idx="84">
                  <c:v>7.3775582770247912</c:v>
                </c:pt>
                <c:pt idx="85">
                  <c:v>7.2371814057994834</c:v>
                </c:pt>
                <c:pt idx="86">
                  <c:v>7.5418508054747875</c:v>
                </c:pt>
                <c:pt idx="87">
                  <c:v>7.3892418844338508</c:v>
                </c:pt>
                <c:pt idx="88">
                  <c:v>7.5533696085333313</c:v>
                </c:pt>
                <c:pt idx="89">
                  <c:v>7.6729931663775695</c:v>
                </c:pt>
                <c:pt idx="90">
                  <c:v>7.7336100087639794</c:v>
                </c:pt>
                <c:pt idx="91">
                  <c:v>7.624388621814159</c:v>
                </c:pt>
                <c:pt idx="92">
                  <c:v>7.7198112148528475</c:v>
                </c:pt>
                <c:pt idx="93">
                  <c:v>8.1282363440766847</c:v>
                </c:pt>
                <c:pt idx="94">
                  <c:v>7.9465402121294204</c:v>
                </c:pt>
                <c:pt idx="95">
                  <c:v>8.196086488076789</c:v>
                </c:pt>
                <c:pt idx="96">
                  <c:v>8.4434535204601247</c:v>
                </c:pt>
                <c:pt idx="97">
                  <c:v>8.3167128146580165</c:v>
                </c:pt>
                <c:pt idx="98">
                  <c:v>8.3955771189684754</c:v>
                </c:pt>
                <c:pt idx="99">
                  <c:v>8.5597634967868643</c:v>
                </c:pt>
                <c:pt idx="100">
                  <c:v>8.6889605758435113</c:v>
                </c:pt>
                <c:pt idx="101">
                  <c:v>8.7967094530197052</c:v>
                </c:pt>
                <c:pt idx="102">
                  <c:v>9.110652307725033</c:v>
                </c:pt>
                <c:pt idx="103">
                  <c:v>9.0241015971367826</c:v>
                </c:pt>
                <c:pt idx="104">
                  <c:v>8.9549581142414176</c:v>
                </c:pt>
                <c:pt idx="105">
                  <c:v>8.9441388269300877</c:v>
                </c:pt>
                <c:pt idx="106">
                  <c:v>8.9036207877908584</c:v>
                </c:pt>
                <c:pt idx="107">
                  <c:v>9.3038732690326373</c:v>
                </c:pt>
                <c:pt idx="108">
                  <c:v>9.2579557911626953</c:v>
                </c:pt>
                <c:pt idx="109">
                  <c:v>9.095901929737046</c:v>
                </c:pt>
                <c:pt idx="110">
                  <c:v>8.9269595326244442</c:v>
                </c:pt>
                <c:pt idx="111">
                  <c:v>8.9414615573893261</c:v>
                </c:pt>
                <c:pt idx="112">
                  <c:v>9.4296608601831924</c:v>
                </c:pt>
                <c:pt idx="113">
                  <c:v>9.4711937620042921</c:v>
                </c:pt>
                <c:pt idx="114">
                  <c:v>9.7621956844273328</c:v>
                </c:pt>
                <c:pt idx="115">
                  <c:v>9.650697261143204</c:v>
                </c:pt>
                <c:pt idx="116">
                  <c:v>9.6144498163266938</c:v>
                </c:pt>
                <c:pt idx="117">
                  <c:v>9.4800005130723459</c:v>
                </c:pt>
                <c:pt idx="118">
                  <c:v>9.5149573286980775</c:v>
                </c:pt>
                <c:pt idx="119">
                  <c:v>9.5508818265029269</c:v>
                </c:pt>
                <c:pt idx="120">
                  <c:v>9.6458106888453035</c:v>
                </c:pt>
                <c:pt idx="121">
                  <c:v>9.5126140803670314</c:v>
                </c:pt>
                <c:pt idx="122">
                  <c:v>9.4692411695255423</c:v>
                </c:pt>
                <c:pt idx="123">
                  <c:v>9.6675525027619749</c:v>
                </c:pt>
                <c:pt idx="124">
                  <c:v>9.3550270711078483</c:v>
                </c:pt>
                <c:pt idx="125">
                  <c:v>9.14552068110115</c:v>
                </c:pt>
                <c:pt idx="126">
                  <c:v>9.1975559370685254</c:v>
                </c:pt>
                <c:pt idx="127">
                  <c:v>9.036218170868505</c:v>
                </c:pt>
                <c:pt idx="128">
                  <c:v>9.2969997662998836</c:v>
                </c:pt>
                <c:pt idx="129">
                  <c:v>9.0948722698030284</c:v>
                </c:pt>
                <c:pt idx="130">
                  <c:v>9.1998082163270851</c:v>
                </c:pt>
                <c:pt idx="131">
                  <c:v>9.3879320845360059</c:v>
                </c:pt>
                <c:pt idx="132">
                  <c:v>8.9388822070623544</c:v>
                </c:pt>
                <c:pt idx="133">
                  <c:v>8.8292113058264992</c:v>
                </c:pt>
                <c:pt idx="134">
                  <c:v>8.8235229704277476</c:v>
                </c:pt>
                <c:pt idx="135">
                  <c:v>8.4649412609283026</c:v>
                </c:pt>
                <c:pt idx="136">
                  <c:v>8.3916357847223431</c:v>
                </c:pt>
                <c:pt idx="137">
                  <c:v>8.6072729807406514</c:v>
                </c:pt>
                <c:pt idx="138">
                  <c:v>8.5035372662258606</c:v>
                </c:pt>
                <c:pt idx="139">
                  <c:v>8.5334219992246982</c:v>
                </c:pt>
                <c:pt idx="140">
                  <c:v>8.5173116968390943</c:v>
                </c:pt>
                <c:pt idx="141">
                  <c:v>8.3331852061260889</c:v>
                </c:pt>
                <c:pt idx="142">
                  <c:v>8.4748424703189063</c:v>
                </c:pt>
                <c:pt idx="143">
                  <c:v>8.464742876101317</c:v>
                </c:pt>
                <c:pt idx="144">
                  <c:v>8.6171422356846836</c:v>
                </c:pt>
                <c:pt idx="145">
                  <c:v>8.5070505825859701</c:v>
                </c:pt>
                <c:pt idx="146">
                  <c:v>9.0646348943944002</c:v>
                </c:pt>
                <c:pt idx="147">
                  <c:v>9.1437618728136805</c:v>
                </c:pt>
                <c:pt idx="148">
                  <c:v>9.0943034538099656</c:v>
                </c:pt>
                <c:pt idx="149">
                  <c:v>8.2887128365050788</c:v>
                </c:pt>
                <c:pt idx="150">
                  <c:v>8.4858893164282172</c:v>
                </c:pt>
                <c:pt idx="151">
                  <c:v>8.5064102791024983</c:v>
                </c:pt>
                <c:pt idx="152">
                  <c:v>8.5424184897029178</c:v>
                </c:pt>
                <c:pt idx="153">
                  <c:v>8.5732290161529594</c:v>
                </c:pt>
                <c:pt idx="154">
                  <c:v>8.6185487483144705</c:v>
                </c:pt>
                <c:pt idx="155">
                  <c:v>8.7391356145584602</c:v>
                </c:pt>
                <c:pt idx="156">
                  <c:v>8.7375076544680859</c:v>
                </c:pt>
                <c:pt idx="157">
                  <c:v>8.6179969244935073</c:v>
                </c:pt>
                <c:pt idx="158">
                  <c:v>8.3796385250346823</c:v>
                </c:pt>
                <c:pt idx="159">
                  <c:v>8.2633660918932996</c:v>
                </c:pt>
                <c:pt idx="160">
                  <c:v>8.0116039585149537</c:v>
                </c:pt>
                <c:pt idx="161">
                  <c:v>8.0690934498937459</c:v>
                </c:pt>
                <c:pt idx="162">
                  <c:v>8.0141279389907663</c:v>
                </c:pt>
                <c:pt idx="163">
                  <c:v>8.101868001452603</c:v>
                </c:pt>
                <c:pt idx="164">
                  <c:v>8.1134894187035531</c:v>
                </c:pt>
                <c:pt idx="165">
                  <c:v>8.4309782345022644</c:v>
                </c:pt>
                <c:pt idx="166">
                  <c:v>8.5680150147146925</c:v>
                </c:pt>
                <c:pt idx="167">
                  <c:v>8.3600047083454694</c:v>
                </c:pt>
                <c:pt idx="168">
                  <c:v>9.082230055908493</c:v>
                </c:pt>
                <c:pt idx="169">
                  <c:v>9.1421497012252413</c:v>
                </c:pt>
                <c:pt idx="170">
                  <c:v>8.9648343091465428</c:v>
                </c:pt>
                <c:pt idx="171">
                  <c:v>9.212050156770486</c:v>
                </c:pt>
                <c:pt idx="172">
                  <c:v>9.1225958358860648</c:v>
                </c:pt>
                <c:pt idx="173">
                  <c:v>9.0049043899917827</c:v>
                </c:pt>
                <c:pt idx="174">
                  <c:v>9.0121841123103898</c:v>
                </c:pt>
                <c:pt idx="175">
                  <c:v>8.7368527882949074</c:v>
                </c:pt>
                <c:pt idx="176">
                  <c:v>8.5476462312890842</c:v>
                </c:pt>
                <c:pt idx="177">
                  <c:v>8.5783580151279164</c:v>
                </c:pt>
                <c:pt idx="178">
                  <c:v>8.5248967974698235</c:v>
                </c:pt>
                <c:pt idx="179">
                  <c:v>8.3717149092605361</c:v>
                </c:pt>
                <c:pt idx="180">
                  <c:v>7.7602047367826588</c:v>
                </c:pt>
                <c:pt idx="181">
                  <c:v>7.9442570771519216</c:v>
                </c:pt>
                <c:pt idx="182">
                  <c:v>8.0741873599863911</c:v>
                </c:pt>
                <c:pt idx="183">
                  <c:v>7.66099482319808</c:v>
                </c:pt>
                <c:pt idx="184">
                  <c:v>7.6669205736263031</c:v>
                </c:pt>
                <c:pt idx="185">
                  <c:v>7.6085132506426252</c:v>
                </c:pt>
                <c:pt idx="186">
                  <c:v>7.690112422748137</c:v>
                </c:pt>
                <c:pt idx="187">
                  <c:v>7.5818638054605927</c:v>
                </c:pt>
                <c:pt idx="188">
                  <c:v>7.5106225764645398</c:v>
                </c:pt>
                <c:pt idx="189">
                  <c:v>7.470488886294997</c:v>
                </c:pt>
                <c:pt idx="190">
                  <c:v>7.4274011650496581</c:v>
                </c:pt>
                <c:pt idx="191">
                  <c:v>7.6676790063738158</c:v>
                </c:pt>
                <c:pt idx="192">
                  <c:v>7.6547832041043105</c:v>
                </c:pt>
                <c:pt idx="193">
                  <c:v>7.6047048376061994</c:v>
                </c:pt>
                <c:pt idx="194">
                  <c:v>7.6541464321913972</c:v>
                </c:pt>
                <c:pt idx="195">
                  <c:v>7.2838788476896639</c:v>
                </c:pt>
                <c:pt idx="196">
                  <c:v>7.5732264547393395</c:v>
                </c:pt>
                <c:pt idx="197">
                  <c:v>7.6864608720205396</c:v>
                </c:pt>
                <c:pt idx="198">
                  <c:v>7.8481234628285472</c:v>
                </c:pt>
                <c:pt idx="199">
                  <c:v>7.7505003814178055</c:v>
                </c:pt>
                <c:pt idx="200">
                  <c:v>7.6497247945890328</c:v>
                </c:pt>
                <c:pt idx="201">
                  <c:v>7.8824838306033502</c:v>
                </c:pt>
                <c:pt idx="202">
                  <c:v>7.644983259085472</c:v>
                </c:pt>
                <c:pt idx="203">
                  <c:v>7.3522391979534349</c:v>
                </c:pt>
                <c:pt idx="204">
                  <c:v>7.2283119788596792</c:v>
                </c:pt>
                <c:pt idx="205">
                  <c:v>7.018593871624657</c:v>
                </c:pt>
                <c:pt idx="206">
                  <c:v>7.0639280823026622</c:v>
                </c:pt>
                <c:pt idx="207">
                  <c:v>7.0830594853716589</c:v>
                </c:pt>
                <c:pt idx="208">
                  <c:v>7.0588929443028432</c:v>
                </c:pt>
                <c:pt idx="209">
                  <c:v>6.9638476905586364</c:v>
                </c:pt>
                <c:pt idx="210">
                  <c:v>6.8690457227835475</c:v>
                </c:pt>
                <c:pt idx="211">
                  <c:v>6.7381294448130733</c:v>
                </c:pt>
                <c:pt idx="212">
                  <c:v>6.6301885230067485</c:v>
                </c:pt>
                <c:pt idx="213">
                  <c:v>6.6697315935342809</c:v>
                </c:pt>
                <c:pt idx="214">
                  <c:v>6.682305382060119</c:v>
                </c:pt>
                <c:pt idx="215">
                  <c:v>6.5734860886912436</c:v>
                </c:pt>
                <c:pt idx="216">
                  <c:v>6.6551790872726411</c:v>
                </c:pt>
                <c:pt idx="217">
                  <c:v>6.6075547973057676</c:v>
                </c:pt>
                <c:pt idx="218">
                  <c:v>6.7072838078625674</c:v>
                </c:pt>
                <c:pt idx="219">
                  <c:v>6.6098679062538395</c:v>
                </c:pt>
                <c:pt idx="220">
                  <c:v>6.6051011021297388</c:v>
                </c:pt>
                <c:pt idx="221">
                  <c:v>6.6789073176122749</c:v>
                </c:pt>
                <c:pt idx="222">
                  <c:v>6.7424773624881507</c:v>
                </c:pt>
                <c:pt idx="223">
                  <c:v>6.8986285304194146</c:v>
                </c:pt>
                <c:pt idx="224">
                  <c:v>7.1916481760966029</c:v>
                </c:pt>
                <c:pt idx="225">
                  <c:v>7.1144845201677995</c:v>
                </c:pt>
                <c:pt idx="226">
                  <c:v>7.0903469622124984</c:v>
                </c:pt>
                <c:pt idx="227">
                  <c:v>7.0172417236973397</c:v>
                </c:pt>
                <c:pt idx="228">
                  <c:v>6.9382581175065141</c:v>
                </c:pt>
                <c:pt idx="229">
                  <c:v>7.0011404735188423</c:v>
                </c:pt>
                <c:pt idx="230">
                  <c:v>7.0622428878700685</c:v>
                </c:pt>
                <c:pt idx="231">
                  <c:v>6.9110735248634088</c:v>
                </c:pt>
                <c:pt idx="232">
                  <c:v>6.8029246840172499</c:v>
                </c:pt>
                <c:pt idx="233">
                  <c:v>6.5201385539666044</c:v>
                </c:pt>
                <c:pt idx="234">
                  <c:v>6.5258746671927286</c:v>
                </c:pt>
                <c:pt idx="235">
                  <c:v>6.4133073321643383</c:v>
                </c:pt>
                <c:pt idx="236">
                  <c:v>6.5360571131649552</c:v>
                </c:pt>
                <c:pt idx="237">
                  <c:v>6.6486575297730779</c:v>
                </c:pt>
                <c:pt idx="238">
                  <c:v>7.2705402932924539</c:v>
                </c:pt>
                <c:pt idx="239">
                  <c:v>7.3413860602855552</c:v>
                </c:pt>
                <c:pt idx="240">
                  <c:v>7.1547284642309217</c:v>
                </c:pt>
                <c:pt idx="241">
                  <c:v>7.1012458534407399</c:v>
                </c:pt>
                <c:pt idx="242">
                  <c:v>7.1194493149265163</c:v>
                </c:pt>
                <c:pt idx="243">
                  <c:v>7.1496717241401919</c:v>
                </c:pt>
                <c:pt idx="244">
                  <c:v>6.922049580529988</c:v>
                </c:pt>
                <c:pt idx="245">
                  <c:v>7.1580418697271906</c:v>
                </c:pt>
                <c:pt idx="246">
                  <c:v>7.0047218354464844</c:v>
                </c:pt>
                <c:pt idx="247">
                  <c:v>6.7548981651710678</c:v>
                </c:pt>
                <c:pt idx="248">
                  <c:v>6.8422637254057586</c:v>
                </c:pt>
                <c:pt idx="249">
                  <c:v>6.972859233533792</c:v>
                </c:pt>
                <c:pt idx="250">
                  <c:v>7.1499495519802041</c:v>
                </c:pt>
                <c:pt idx="251">
                  <c:v>7.0918805189050103</c:v>
                </c:pt>
                <c:pt idx="252">
                  <c:v>7.3028954127135401</c:v>
                </c:pt>
                <c:pt idx="253">
                  <c:v>7.213223352416569</c:v>
                </c:pt>
                <c:pt idx="254">
                  <c:v>6.9080805745127405</c:v>
                </c:pt>
                <c:pt idx="255">
                  <c:v>6.9328388012375308</c:v>
                </c:pt>
                <c:pt idx="256">
                  <c:v>6.7577059393202159</c:v>
                </c:pt>
                <c:pt idx="257">
                  <c:v>6.7577564826899907</c:v>
                </c:pt>
                <c:pt idx="258">
                  <c:v>6.689798642061783</c:v>
                </c:pt>
                <c:pt idx="259">
                  <c:v>6.8321243033448482</c:v>
                </c:pt>
                <c:pt idx="260">
                  <c:v>6.6343000754255312</c:v>
                </c:pt>
                <c:pt idx="261">
                  <c:v>6.7871034985515655</c:v>
                </c:pt>
                <c:pt idx="262">
                  <c:v>6.8733729270019648</c:v>
                </c:pt>
                <c:pt idx="263">
                  <c:v>6.8943030912090499</c:v>
                </c:pt>
                <c:pt idx="264">
                  <c:v>7.1461739395921384</c:v>
                </c:pt>
                <c:pt idx="265">
                  <c:v>7.2491137822933638</c:v>
                </c:pt>
                <c:pt idx="266">
                  <c:v>7.2755096600785345</c:v>
                </c:pt>
                <c:pt idx="267">
                  <c:v>7.3693520102653443</c:v>
                </c:pt>
                <c:pt idx="268">
                  <c:v>7.2401572965424386</c:v>
                </c:pt>
                <c:pt idx="269">
                  <c:v>7.1329939208779498</c:v>
                </c:pt>
                <c:pt idx="270">
                  <c:v>7.1543676238819707</c:v>
                </c:pt>
                <c:pt idx="271">
                  <c:v>7.1984756595105583</c:v>
                </c:pt>
                <c:pt idx="272">
                  <c:v>7.0572328796619619</c:v>
                </c:pt>
                <c:pt idx="273">
                  <c:v>7.0137450744177547</c:v>
                </c:pt>
                <c:pt idx="274">
                  <c:v>6.9249323823931492</c:v>
                </c:pt>
                <c:pt idx="275">
                  <c:v>6.7071483632913376</c:v>
                </c:pt>
                <c:pt idx="276">
                  <c:v>6.7219974706800629</c:v>
                </c:pt>
                <c:pt idx="277">
                  <c:v>6.811430759288748</c:v>
                </c:pt>
                <c:pt idx="278">
                  <c:v>6.7161666086912204</c:v>
                </c:pt>
                <c:pt idx="279">
                  <c:v>6.8670134389391677</c:v>
                </c:pt>
                <c:pt idx="280">
                  <c:v>7.1088046761593651</c:v>
                </c:pt>
                <c:pt idx="281">
                  <c:v>7.2166165253661818</c:v>
                </c:pt>
                <c:pt idx="282">
                  <c:v>7.3476470542217918</c:v>
                </c:pt>
                <c:pt idx="283">
                  <c:v>7.1104164761356285</c:v>
                </c:pt>
                <c:pt idx="284">
                  <c:v>7.3223293319515532</c:v>
                </c:pt>
                <c:pt idx="285">
                  <c:v>7.2564349820819274</c:v>
                </c:pt>
                <c:pt idx="286">
                  <c:v>7.2212005139156625</c:v>
                </c:pt>
                <c:pt idx="287">
                  <c:v>7.1230022105612711</c:v>
                </c:pt>
                <c:pt idx="288">
                  <c:v>7.1927635166674744</c:v>
                </c:pt>
                <c:pt idx="289">
                  <c:v>7.0389585638016614</c:v>
                </c:pt>
                <c:pt idx="290">
                  <c:v>7.1980322798893566</c:v>
                </c:pt>
                <c:pt idx="291">
                  <c:v>6.9736382639787315</c:v>
                </c:pt>
                <c:pt idx="292">
                  <c:v>6.9937961264969548</c:v>
                </c:pt>
                <c:pt idx="293">
                  <c:v>6.8160105568610119</c:v>
                </c:pt>
                <c:pt idx="294">
                  <c:v>7.1591644103077945</c:v>
                </c:pt>
                <c:pt idx="295">
                  <c:v>7.075866669616298</c:v>
                </c:pt>
                <c:pt idx="296">
                  <c:v>7.1738713602991622</c:v>
                </c:pt>
                <c:pt idx="297">
                  <c:v>7.2229482630919106</c:v>
                </c:pt>
                <c:pt idx="298">
                  <c:v>7.1376385848045851</c:v>
                </c:pt>
                <c:pt idx="299">
                  <c:v>7.2904297602372496</c:v>
                </c:pt>
                <c:pt idx="300">
                  <c:v>7.3072853210190569</c:v>
                </c:pt>
                <c:pt idx="301">
                  <c:v>7.5015317172554221</c:v>
                </c:pt>
                <c:pt idx="302">
                  <c:v>7.2045008892838966</c:v>
                </c:pt>
                <c:pt idx="303">
                  <c:v>7.1025912537577414</c:v>
                </c:pt>
                <c:pt idx="304">
                  <c:v>7.0767882067352046</c:v>
                </c:pt>
                <c:pt idx="305">
                  <c:v>7.1907339383471331</c:v>
                </c:pt>
                <c:pt idx="306">
                  <c:v>7.1795708240870741</c:v>
                </c:pt>
                <c:pt idx="307">
                  <c:v>6.9701438724284355</c:v>
                </c:pt>
                <c:pt idx="308">
                  <c:v>6.787630734808614</c:v>
                </c:pt>
                <c:pt idx="309">
                  <c:v>6.8348260793304902</c:v>
                </c:pt>
                <c:pt idx="310">
                  <c:v>6.7572579128647856</c:v>
                </c:pt>
                <c:pt idx="311">
                  <c:v>6.7199230783632968</c:v>
                </c:pt>
                <c:pt idx="312">
                  <c:v>6.7716906667331092</c:v>
                </c:pt>
                <c:pt idx="313">
                  <c:v>6.6906524615444161</c:v>
                </c:pt>
                <c:pt idx="314">
                  <c:v>6.6187218619839294</c:v>
                </c:pt>
                <c:pt idx="315">
                  <c:v>6.614670116296189</c:v>
                </c:pt>
                <c:pt idx="316">
                  <c:v>6.518710921845642</c:v>
                </c:pt>
                <c:pt idx="317">
                  <c:v>5.8199988145356203</c:v>
                </c:pt>
                <c:pt idx="318">
                  <c:v>5.6932456723494331</c:v>
                </c:pt>
                <c:pt idx="319">
                  <c:v>5.7106050838637215</c:v>
                </c:pt>
                <c:pt idx="320">
                  <c:v>5.7281595144105077</c:v>
                </c:pt>
                <c:pt idx="321">
                  <c:v>5.7012714542199259</c:v>
                </c:pt>
                <c:pt idx="322">
                  <c:v>5.6099111080322235</c:v>
                </c:pt>
                <c:pt idx="323">
                  <c:v>5.6255143838433908</c:v>
                </c:pt>
                <c:pt idx="324">
                  <c:v>5.6580910569209575</c:v>
                </c:pt>
                <c:pt idx="325">
                  <c:v>5.6172847939540382</c:v>
                </c:pt>
                <c:pt idx="326">
                  <c:v>5.5340627418835648</c:v>
                </c:pt>
                <c:pt idx="327">
                  <c:v>5.5052129363718132</c:v>
                </c:pt>
                <c:pt idx="328">
                  <c:v>5.5343812071692504</c:v>
                </c:pt>
                <c:pt idx="329">
                  <c:v>5.5191658604760159</c:v>
                </c:pt>
                <c:pt idx="330">
                  <c:v>5.5326327323609128</c:v>
                </c:pt>
                <c:pt idx="331">
                  <c:v>5.6234580122063207</c:v>
                </c:pt>
                <c:pt idx="332">
                  <c:v>5.7150951436811575</c:v>
                </c:pt>
                <c:pt idx="333">
                  <c:v>5.6643391693774934</c:v>
                </c:pt>
                <c:pt idx="334">
                  <c:v>5.6194190351114433</c:v>
                </c:pt>
                <c:pt idx="335">
                  <c:v>5.6751956803554684</c:v>
                </c:pt>
                <c:pt idx="336">
                  <c:v>5.7005867117483424</c:v>
                </c:pt>
                <c:pt idx="337">
                  <c:v>6.0566959023873705</c:v>
                </c:pt>
                <c:pt idx="338">
                  <c:v>6.0174919115438881</c:v>
                </c:pt>
                <c:pt idx="339">
                  <c:v>6.0816787678358679</c:v>
                </c:pt>
                <c:pt idx="340">
                  <c:v>6.0309750410852265</c:v>
                </c:pt>
                <c:pt idx="341">
                  <c:v>6.1894161884682859</c:v>
                </c:pt>
                <c:pt idx="342">
                  <c:v>6.3845115466721296</c:v>
                </c:pt>
                <c:pt idx="343">
                  <c:v>6.4724061502102108</c:v>
                </c:pt>
                <c:pt idx="344">
                  <c:v>6.6264412208117678</c:v>
                </c:pt>
                <c:pt idx="345">
                  <c:v>6.5812688732908073</c:v>
                </c:pt>
                <c:pt idx="346">
                  <c:v>6.6980080005537284</c:v>
                </c:pt>
                <c:pt idx="347">
                  <c:v>6.598706927962362</c:v>
                </c:pt>
                <c:pt idx="348">
                  <c:v>7.1525931785730021</c:v>
                </c:pt>
                <c:pt idx="349">
                  <c:v>7.0077448772261626</c:v>
                </c:pt>
                <c:pt idx="350">
                  <c:v>7.0490613766484662</c:v>
                </c:pt>
                <c:pt idx="351">
                  <c:v>7.0605978793031143</c:v>
                </c:pt>
                <c:pt idx="352">
                  <c:v>7.2783556230281041</c:v>
                </c:pt>
                <c:pt idx="353">
                  <c:v>7.2613634258822755</c:v>
                </c:pt>
                <c:pt idx="354">
                  <c:v>7.2474831710379348</c:v>
                </c:pt>
                <c:pt idx="355">
                  <c:v>7.2252099273748067</c:v>
                </c:pt>
                <c:pt idx="356">
                  <c:v>7.2350791596471247</c:v>
                </c:pt>
                <c:pt idx="357">
                  <c:v>7.4786375361754747</c:v>
                </c:pt>
                <c:pt idx="358">
                  <c:v>7.5085383933991068</c:v>
                </c:pt>
                <c:pt idx="359">
                  <c:v>7.7629085972274376</c:v>
                </c:pt>
                <c:pt idx="360">
                  <c:v>7.9283318271384768</c:v>
                </c:pt>
                <c:pt idx="361">
                  <c:v>7.9383829239584385</c:v>
                </c:pt>
                <c:pt idx="362">
                  <c:v>7.7366948307455621</c:v>
                </c:pt>
                <c:pt idx="363">
                  <c:v>7.7990066560512803</c:v>
                </c:pt>
                <c:pt idx="364">
                  <c:v>7.7669154955316717</c:v>
                </c:pt>
                <c:pt idx="365">
                  <c:v>7.6432066885129473</c:v>
                </c:pt>
                <c:pt idx="366">
                  <c:v>7.5032188483120716</c:v>
                </c:pt>
                <c:pt idx="367">
                  <c:v>7.6566744047142015</c:v>
                </c:pt>
                <c:pt idx="368">
                  <c:v>7.6386037339154118</c:v>
                </c:pt>
                <c:pt idx="369">
                  <c:v>7.8071194842846516</c:v>
                </c:pt>
                <c:pt idx="370">
                  <c:v>7.7439439584160681</c:v>
                </c:pt>
                <c:pt idx="371">
                  <c:v>7.6427134309454896</c:v>
                </c:pt>
                <c:pt idx="372">
                  <c:v>7.7847911972179888</c:v>
                </c:pt>
                <c:pt idx="373">
                  <c:v>7.8336351118284764</c:v>
                </c:pt>
                <c:pt idx="374">
                  <c:v>7.7428399194387039</c:v>
                </c:pt>
                <c:pt idx="375">
                  <c:v>7.588394535975671</c:v>
                </c:pt>
                <c:pt idx="376">
                  <c:v>7.7356987850051917</c:v>
                </c:pt>
                <c:pt idx="377">
                  <c:v>7.8657147032564474</c:v>
                </c:pt>
                <c:pt idx="378">
                  <c:v>7.8149113992152008</c:v>
                </c:pt>
                <c:pt idx="379">
                  <c:v>7.5804508099448684</c:v>
                </c:pt>
                <c:pt idx="380">
                  <c:v>7.860498263625483</c:v>
                </c:pt>
                <c:pt idx="381">
                  <c:v>7.7958713919576326</c:v>
                </c:pt>
                <c:pt idx="382">
                  <c:v>7.8416539831095387</c:v>
                </c:pt>
                <c:pt idx="383">
                  <c:v>7.8912666979136441</c:v>
                </c:pt>
                <c:pt idx="384">
                  <c:v>7.9198996854187795</c:v>
                </c:pt>
                <c:pt idx="385">
                  <c:v>8.297018974258469</c:v>
                </c:pt>
                <c:pt idx="386">
                  <c:v>8.1646071206222608</c:v>
                </c:pt>
                <c:pt idx="387">
                  <c:v>8.0924597760132553</c:v>
                </c:pt>
                <c:pt idx="388">
                  <c:v>8.0110818328595954</c:v>
                </c:pt>
                <c:pt idx="389">
                  <c:v>8.0372089358903054</c:v>
                </c:pt>
                <c:pt idx="390">
                  <c:v>8.0721495706721065</c:v>
                </c:pt>
                <c:pt idx="391">
                  <c:v>8.2421244105166647</c:v>
                </c:pt>
                <c:pt idx="392">
                  <c:v>8.3532764524799177</c:v>
                </c:pt>
                <c:pt idx="393">
                  <c:v>8.2764183204869859</c:v>
                </c:pt>
                <c:pt idx="394">
                  <c:v>8.1832173602024643</c:v>
                </c:pt>
                <c:pt idx="395">
                  <c:v>8.2250416142727065</c:v>
                </c:pt>
                <c:pt idx="396">
                  <c:v>8.3854170202997693</c:v>
                </c:pt>
                <c:pt idx="397">
                  <c:v>8.4356518813434391</c:v>
                </c:pt>
                <c:pt idx="398">
                  <c:v>8.4386926302880276</c:v>
                </c:pt>
                <c:pt idx="399">
                  <c:v>7.7014304721172673</c:v>
                </c:pt>
                <c:pt idx="400">
                  <c:v>7.3621106260363351</c:v>
                </c:pt>
                <c:pt idx="401">
                  <c:v>7.0877873717353799</c:v>
                </c:pt>
                <c:pt idx="402">
                  <c:v>6.9494167004804002</c:v>
                </c:pt>
                <c:pt idx="403">
                  <c:v>7.0530559595919309</c:v>
                </c:pt>
                <c:pt idx="404">
                  <c:v>6.9362478167940047</c:v>
                </c:pt>
                <c:pt idx="405">
                  <c:v>6.9306734565649109</c:v>
                </c:pt>
                <c:pt idx="406">
                  <c:v>6.7587071027938368</c:v>
                </c:pt>
                <c:pt idx="407">
                  <c:v>6.7311122217020305</c:v>
                </c:pt>
                <c:pt idx="408">
                  <c:v>6.5721255545563464</c:v>
                </c:pt>
                <c:pt idx="409">
                  <c:v>6.6408669569043575</c:v>
                </c:pt>
                <c:pt idx="410">
                  <c:v>6.3786375322909636</c:v>
                </c:pt>
                <c:pt idx="411">
                  <c:v>6.2580381326717749</c:v>
                </c:pt>
                <c:pt idx="412">
                  <c:v>6.1705250295734553</c:v>
                </c:pt>
                <c:pt idx="413">
                  <c:v>6.1602941209051867</c:v>
                </c:pt>
                <c:pt idx="414">
                  <c:v>6.4967393846835995</c:v>
                </c:pt>
                <c:pt idx="415">
                  <c:v>6.8234233638350839</c:v>
                </c:pt>
                <c:pt idx="416">
                  <c:v>6.7986719269955103</c:v>
                </c:pt>
                <c:pt idx="417">
                  <c:v>6.869138882533897</c:v>
                </c:pt>
                <c:pt idx="418">
                  <c:v>7.0667984836745878</c:v>
                </c:pt>
                <c:pt idx="419">
                  <c:v>7.1852631585882278</c:v>
                </c:pt>
                <c:pt idx="420">
                  <c:v>7.3595707768225767</c:v>
                </c:pt>
                <c:pt idx="421">
                  <c:v>7.110186103279978</c:v>
                </c:pt>
                <c:pt idx="422">
                  <c:v>7.1070044927892839</c:v>
                </c:pt>
                <c:pt idx="423">
                  <c:v>7.1313016847600839</c:v>
                </c:pt>
                <c:pt idx="424">
                  <c:v>6.9212396030636834</c:v>
                </c:pt>
                <c:pt idx="425">
                  <c:v>6.874462543631183</c:v>
                </c:pt>
                <c:pt idx="426">
                  <c:v>6.821246307777252</c:v>
                </c:pt>
                <c:pt idx="427">
                  <c:v>6.9784091053308925</c:v>
                </c:pt>
                <c:pt idx="428">
                  <c:v>6.8123583055493437</c:v>
                </c:pt>
                <c:pt idx="429">
                  <c:v>6.8410399961482051</c:v>
                </c:pt>
                <c:pt idx="430">
                  <c:v>6.7931436828839225</c:v>
                </c:pt>
                <c:pt idx="431">
                  <c:v>6.8118267612518011</c:v>
                </c:pt>
                <c:pt idx="432">
                  <c:v>6.8752932225030605</c:v>
                </c:pt>
                <c:pt idx="433">
                  <c:v>7.0912439106476173</c:v>
                </c:pt>
                <c:pt idx="434">
                  <c:v>7.4762933360106949</c:v>
                </c:pt>
                <c:pt idx="435">
                  <c:v>7.2667729721557599</c:v>
                </c:pt>
                <c:pt idx="436">
                  <c:v>7.3690622384038296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D-45CF-8E0E-3E1424C58890}"/>
            </c:ext>
          </c:extLst>
        </c:ser>
        <c:ser>
          <c:idx val="1"/>
          <c:order val="1"/>
          <c:tx>
            <c:strRef>
              <c:f>TUSOIL!$B$10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TUSOIL!$B$11:$B$447</c:f>
              <c:numCache>
                <c:formatCode>General</c:formatCode>
                <c:ptCount val="437"/>
                <c:pt idx="0">
                  <c:v>7.2796000000000003</c:v>
                </c:pt>
                <c:pt idx="1">
                  <c:v>7.4844999999999997</c:v>
                </c:pt>
                <c:pt idx="2">
                  <c:v>7.4722</c:v>
                </c:pt>
                <c:pt idx="3">
                  <c:v>7.4554</c:v>
                </c:pt>
                <c:pt idx="4">
                  <c:v>7.1954000000000002</c:v>
                </c:pt>
                <c:pt idx="5">
                  <c:v>7.0991999999999997</c:v>
                </c:pt>
                <c:pt idx="6">
                  <c:v>7.0533000000000001</c:v>
                </c:pt>
                <c:pt idx="7">
                  <c:v>6.9348000000000001</c:v>
                </c:pt>
                <c:pt idx="8">
                  <c:v>6.9804000000000004</c:v>
                </c:pt>
                <c:pt idx="9">
                  <c:v>6.9212999999999996</c:v>
                </c:pt>
                <c:pt idx="10">
                  <c:v>6.9843000000000002</c:v>
                </c:pt>
                <c:pt idx="11">
                  <c:v>7.008</c:v>
                </c:pt>
                <c:pt idx="12">
                  <c:v>6.9554999999999998</c:v>
                </c:pt>
                <c:pt idx="13">
                  <c:v>6.7632000000000003</c:v>
                </c:pt>
                <c:pt idx="14">
                  <c:v>6.6276999999999999</c:v>
                </c:pt>
                <c:pt idx="15">
                  <c:v>6.1586999999999996</c:v>
                </c:pt>
                <c:pt idx="16">
                  <c:v>5.9550999999999998</c:v>
                </c:pt>
                <c:pt idx="17">
                  <c:v>5.9245999999999999</c:v>
                </c:pt>
                <c:pt idx="18">
                  <c:v>6.0749000000000004</c:v>
                </c:pt>
                <c:pt idx="19">
                  <c:v>6.0987999999999998</c:v>
                </c:pt>
                <c:pt idx="20">
                  <c:v>6.0079000000000002</c:v>
                </c:pt>
                <c:pt idx="21">
                  <c:v>5.9606000000000003</c:v>
                </c:pt>
                <c:pt idx="22">
                  <c:v>6.1391999999999998</c:v>
                </c:pt>
                <c:pt idx="23">
                  <c:v>6.2199</c:v>
                </c:pt>
                <c:pt idx="24">
                  <c:v>6.2188999999999997</c:v>
                </c:pt>
                <c:pt idx="25">
                  <c:v>6.3510999999999997</c:v>
                </c:pt>
                <c:pt idx="26">
                  <c:v>6.4149000000000003</c:v>
                </c:pt>
                <c:pt idx="27">
                  <c:v>6.1025</c:v>
                </c:pt>
                <c:pt idx="28">
                  <c:v>5.9034000000000004</c:v>
                </c:pt>
                <c:pt idx="29">
                  <c:v>5.7805</c:v>
                </c:pt>
                <c:pt idx="30">
                  <c:v>5.5388000000000002</c:v>
                </c:pt>
                <c:pt idx="31">
                  <c:v>5.3502000000000001</c:v>
                </c:pt>
                <c:pt idx="32">
                  <c:v>5.6101999999999999</c:v>
                </c:pt>
                <c:pt idx="33">
                  <c:v>5.5964999999999998</c:v>
                </c:pt>
                <c:pt idx="34">
                  <c:v>5.5766</c:v>
                </c:pt>
                <c:pt idx="35">
                  <c:v>5.4383999999999997</c:v>
                </c:pt>
                <c:pt idx="36">
                  <c:v>4.9451000000000001</c:v>
                </c:pt>
                <c:pt idx="37">
                  <c:v>3.7012</c:v>
                </c:pt>
                <c:pt idx="38">
                  <c:v>3.9403999999999999</c:v>
                </c:pt>
                <c:pt idx="39">
                  <c:v>3.718</c:v>
                </c:pt>
                <c:pt idx="40">
                  <c:v>3.9586000000000001</c:v>
                </c:pt>
                <c:pt idx="41">
                  <c:v>3.4403999999999999</c:v>
                </c:pt>
                <c:pt idx="42">
                  <c:v>3.2452000000000001</c:v>
                </c:pt>
                <c:pt idx="43">
                  <c:v>2.665</c:v>
                </c:pt>
                <c:pt idx="44">
                  <c:v>2.7902</c:v>
                </c:pt>
                <c:pt idx="45">
                  <c:v>2.7574000000000001</c:v>
                </c:pt>
                <c:pt idx="46">
                  <c:v>2.8113000000000001</c:v>
                </c:pt>
                <c:pt idx="47">
                  <c:v>2.7269000000000001</c:v>
                </c:pt>
                <c:pt idx="48">
                  <c:v>2.5285000000000002</c:v>
                </c:pt>
                <c:pt idx="49">
                  <c:v>2.3963000000000001</c:v>
                </c:pt>
                <c:pt idx="50">
                  <c:v>2.3824000000000001</c:v>
                </c:pt>
                <c:pt idx="51">
                  <c:v>2.4780000000000002</c:v>
                </c:pt>
                <c:pt idx="52">
                  <c:v>3.3195000000000001</c:v>
                </c:pt>
                <c:pt idx="53">
                  <c:v>2.8664999999999998</c:v>
                </c:pt>
                <c:pt idx="54">
                  <c:v>3.0148999999999999</c:v>
                </c:pt>
                <c:pt idx="55">
                  <c:v>2.556</c:v>
                </c:pt>
                <c:pt idx="56">
                  <c:v>2.5209000000000001</c:v>
                </c:pt>
                <c:pt idx="57">
                  <c:v>2.4380999999999999</c:v>
                </c:pt>
                <c:pt idx="58">
                  <c:v>2.1858</c:v>
                </c:pt>
                <c:pt idx="59">
                  <c:v>1.6787000000000001</c:v>
                </c:pt>
                <c:pt idx="60">
                  <c:v>1.5198</c:v>
                </c:pt>
                <c:pt idx="61">
                  <c:v>1.5862000000000001</c:v>
                </c:pt>
                <c:pt idx="62">
                  <c:v>1.5475000000000001</c:v>
                </c:pt>
                <c:pt idx="63">
                  <c:v>1.3307</c:v>
                </c:pt>
                <c:pt idx="64">
                  <c:v>1.2944</c:v>
                </c:pt>
                <c:pt idx="65">
                  <c:v>1.587</c:v>
                </c:pt>
                <c:pt idx="66">
                  <c:v>1.5726</c:v>
                </c:pt>
                <c:pt idx="67">
                  <c:v>1.5457000000000001</c:v>
                </c:pt>
                <c:pt idx="68">
                  <c:v>1.6734</c:v>
                </c:pt>
                <c:pt idx="69">
                  <c:v>1.8103</c:v>
                </c:pt>
                <c:pt idx="70">
                  <c:v>1.8178000000000001</c:v>
                </c:pt>
                <c:pt idx="71">
                  <c:v>1.8819999999999999</c:v>
                </c:pt>
                <c:pt idx="72">
                  <c:v>1.8582000000000001</c:v>
                </c:pt>
                <c:pt idx="73">
                  <c:v>2</c:v>
                </c:pt>
                <c:pt idx="74">
                  <c:v>2.0310000000000001</c:v>
                </c:pt>
                <c:pt idx="75">
                  <c:v>2.1253000000000002</c:v>
                </c:pt>
                <c:pt idx="76">
                  <c:v>2.0882000000000001</c:v>
                </c:pt>
                <c:pt idx="77">
                  <c:v>2.0911</c:v>
                </c:pt>
                <c:pt idx="78">
                  <c:v>2.0886999999999998</c:v>
                </c:pt>
                <c:pt idx="79">
                  <c:v>1.9417</c:v>
                </c:pt>
                <c:pt idx="80">
                  <c:v>1.9468000000000001</c:v>
                </c:pt>
                <c:pt idx="81">
                  <c:v>1.9862</c:v>
                </c:pt>
                <c:pt idx="82">
                  <c:v>2.0323000000000002</c:v>
                </c:pt>
                <c:pt idx="83">
                  <c:v>2.0084</c:v>
                </c:pt>
                <c:pt idx="84">
                  <c:v>2.0501</c:v>
                </c:pt>
                <c:pt idx="85">
                  <c:v>2.0726</c:v>
                </c:pt>
                <c:pt idx="86">
                  <c:v>1.9995000000000001</c:v>
                </c:pt>
                <c:pt idx="87">
                  <c:v>2.0722</c:v>
                </c:pt>
                <c:pt idx="88">
                  <c:v>2.0569999999999999</c:v>
                </c:pt>
                <c:pt idx="89">
                  <c:v>2.1076000000000001</c:v>
                </c:pt>
                <c:pt idx="90">
                  <c:v>2.14</c:v>
                </c:pt>
                <c:pt idx="91">
                  <c:v>2.0842000000000001</c:v>
                </c:pt>
                <c:pt idx="92">
                  <c:v>2.0916999999999999</c:v>
                </c:pt>
                <c:pt idx="93">
                  <c:v>2.1497999999999999</c:v>
                </c:pt>
                <c:pt idx="94">
                  <c:v>2.1373000000000002</c:v>
                </c:pt>
                <c:pt idx="95">
                  <c:v>2.1393</c:v>
                </c:pt>
                <c:pt idx="96">
                  <c:v>2.1819000000000002</c:v>
                </c:pt>
                <c:pt idx="97">
                  <c:v>2.1837</c:v>
                </c:pt>
                <c:pt idx="98">
                  <c:v>2.1589999999999998</c:v>
                </c:pt>
                <c:pt idx="99">
                  <c:v>2.1613000000000002</c:v>
                </c:pt>
                <c:pt idx="100">
                  <c:v>2.1690999999999998</c:v>
                </c:pt>
                <c:pt idx="101">
                  <c:v>2.1225999999999998</c:v>
                </c:pt>
                <c:pt idx="102">
                  <c:v>2.1505999999999998</c:v>
                </c:pt>
                <c:pt idx="103">
                  <c:v>2.1812999999999998</c:v>
                </c:pt>
                <c:pt idx="104">
                  <c:v>2.2126000000000001</c:v>
                </c:pt>
                <c:pt idx="105">
                  <c:v>2.2097000000000002</c:v>
                </c:pt>
                <c:pt idx="106">
                  <c:v>2.1863000000000001</c:v>
                </c:pt>
                <c:pt idx="107">
                  <c:v>2.1835</c:v>
                </c:pt>
                <c:pt idx="108">
                  <c:v>2.2244000000000002</c:v>
                </c:pt>
                <c:pt idx="109">
                  <c:v>2.2198000000000002</c:v>
                </c:pt>
                <c:pt idx="110">
                  <c:v>2.2389999999999999</c:v>
                </c:pt>
                <c:pt idx="111">
                  <c:v>2.2437999999999998</c:v>
                </c:pt>
                <c:pt idx="112">
                  <c:v>2.2229000000000001</c:v>
                </c:pt>
                <c:pt idx="113">
                  <c:v>2.2643</c:v>
                </c:pt>
                <c:pt idx="114">
                  <c:v>2.2637</c:v>
                </c:pt>
                <c:pt idx="115">
                  <c:v>2.2440000000000002</c:v>
                </c:pt>
                <c:pt idx="116">
                  <c:v>2.2469000000000001</c:v>
                </c:pt>
                <c:pt idx="117">
                  <c:v>2.2366000000000001</c:v>
                </c:pt>
                <c:pt idx="118">
                  <c:v>2.2383999999999999</c:v>
                </c:pt>
                <c:pt idx="119">
                  <c:v>2.1701000000000001</c:v>
                </c:pt>
                <c:pt idx="120">
                  <c:v>1.9614</c:v>
                </c:pt>
                <c:pt idx="121">
                  <c:v>2.0091999999999999</c:v>
                </c:pt>
                <c:pt idx="122">
                  <c:v>1.9641999999999999</c:v>
                </c:pt>
                <c:pt idx="123">
                  <c:v>1.9823</c:v>
                </c:pt>
                <c:pt idx="124">
                  <c:v>1.9748000000000001</c:v>
                </c:pt>
                <c:pt idx="125">
                  <c:v>2.1</c:v>
                </c:pt>
                <c:pt idx="126">
                  <c:v>2.1385999999999998</c:v>
                </c:pt>
                <c:pt idx="127">
                  <c:v>2.1248999999999998</c:v>
                </c:pt>
                <c:pt idx="128">
                  <c:v>2.0710000000000002</c:v>
                </c:pt>
                <c:pt idx="129">
                  <c:v>2.0636000000000001</c:v>
                </c:pt>
                <c:pt idx="130">
                  <c:v>2.0543</c:v>
                </c:pt>
                <c:pt idx="131">
                  <c:v>2.0779999999999998</c:v>
                </c:pt>
                <c:pt idx="132">
                  <c:v>2.1046</c:v>
                </c:pt>
                <c:pt idx="133">
                  <c:v>2.0308999999999999</c:v>
                </c:pt>
                <c:pt idx="134">
                  <c:v>2.0746000000000002</c:v>
                </c:pt>
                <c:pt idx="135">
                  <c:v>2.0972</c:v>
                </c:pt>
                <c:pt idx="136">
                  <c:v>2.1187</c:v>
                </c:pt>
                <c:pt idx="137">
                  <c:v>2.0996000000000001</c:v>
                </c:pt>
                <c:pt idx="138">
                  <c:v>2.1242999999999999</c:v>
                </c:pt>
                <c:pt idx="139">
                  <c:v>2.0552000000000001</c:v>
                </c:pt>
                <c:pt idx="140">
                  <c:v>2.0849000000000002</c:v>
                </c:pt>
                <c:pt idx="141">
                  <c:v>2.0251000000000001</c:v>
                </c:pt>
                <c:pt idx="142">
                  <c:v>1.9206000000000001</c:v>
                </c:pt>
                <c:pt idx="143">
                  <c:v>2.0053999999999998</c:v>
                </c:pt>
                <c:pt idx="144">
                  <c:v>1.9838</c:v>
                </c:pt>
                <c:pt idx="145">
                  <c:v>1.9326000000000001</c:v>
                </c:pt>
                <c:pt idx="146">
                  <c:v>2.0451000000000001</c:v>
                </c:pt>
                <c:pt idx="147">
                  <c:v>2.1036999999999999</c:v>
                </c:pt>
                <c:pt idx="148">
                  <c:v>2.0842999999999998</c:v>
                </c:pt>
                <c:pt idx="149">
                  <c:v>2.0971000000000002</c:v>
                </c:pt>
                <c:pt idx="150">
                  <c:v>2.1074000000000002</c:v>
                </c:pt>
                <c:pt idx="151">
                  <c:v>2.1150000000000002</c:v>
                </c:pt>
                <c:pt idx="152">
                  <c:v>2.1263000000000001</c:v>
                </c:pt>
                <c:pt idx="153">
                  <c:v>2.1436000000000002</c:v>
                </c:pt>
                <c:pt idx="154">
                  <c:v>2.2343999999999999</c:v>
                </c:pt>
                <c:pt idx="155">
                  <c:v>2.2204999999999999</c:v>
                </c:pt>
                <c:pt idx="156">
                  <c:v>2.2448999999999999</c:v>
                </c:pt>
                <c:pt idx="157">
                  <c:v>2.2641</c:v>
                </c:pt>
                <c:pt idx="158">
                  <c:v>2.2854000000000001</c:v>
                </c:pt>
                <c:pt idx="159">
                  <c:v>2.2740999999999998</c:v>
                </c:pt>
                <c:pt idx="160">
                  <c:v>2.3266</c:v>
                </c:pt>
                <c:pt idx="161">
                  <c:v>2.3532999999999999</c:v>
                </c:pt>
                <c:pt idx="162">
                  <c:v>2.3666999999999998</c:v>
                </c:pt>
                <c:pt idx="163">
                  <c:v>2.3935</c:v>
                </c:pt>
                <c:pt idx="164">
                  <c:v>2.4148000000000001</c:v>
                </c:pt>
                <c:pt idx="165">
                  <c:v>2.3597000000000001</c:v>
                </c:pt>
                <c:pt idx="166">
                  <c:v>2.3222999999999998</c:v>
                </c:pt>
                <c:pt idx="167">
                  <c:v>2.3690000000000002</c:v>
                </c:pt>
                <c:pt idx="168">
                  <c:v>2.3689</c:v>
                </c:pt>
                <c:pt idx="169">
                  <c:v>2.3767</c:v>
                </c:pt>
                <c:pt idx="170">
                  <c:v>2.3370000000000002</c:v>
                </c:pt>
                <c:pt idx="171">
                  <c:v>2.4481000000000002</c:v>
                </c:pt>
                <c:pt idx="172">
                  <c:v>2.4588999999999999</c:v>
                </c:pt>
                <c:pt idx="173">
                  <c:v>2.4897</c:v>
                </c:pt>
                <c:pt idx="174">
                  <c:v>2.5552000000000001</c:v>
                </c:pt>
                <c:pt idx="175">
                  <c:v>2.5430999999999999</c:v>
                </c:pt>
                <c:pt idx="176">
                  <c:v>2.5893999999999999</c:v>
                </c:pt>
                <c:pt idx="177">
                  <c:v>2.5798999999999999</c:v>
                </c:pt>
                <c:pt idx="178">
                  <c:v>2.6122999999999998</c:v>
                </c:pt>
                <c:pt idx="179">
                  <c:v>2.5468999999999999</c:v>
                </c:pt>
                <c:pt idx="180">
                  <c:v>2.5758999999999999</c:v>
                </c:pt>
                <c:pt idx="181">
                  <c:v>2.5760999999999998</c:v>
                </c:pt>
                <c:pt idx="182">
                  <c:v>2.5383</c:v>
                </c:pt>
                <c:pt idx="183">
                  <c:v>2.5636999999999999</c:v>
                </c:pt>
                <c:pt idx="184">
                  <c:v>2.5571000000000002</c:v>
                </c:pt>
                <c:pt idx="185">
                  <c:v>2.5394000000000001</c:v>
                </c:pt>
                <c:pt idx="186">
                  <c:v>2.5331000000000001</c:v>
                </c:pt>
                <c:pt idx="187">
                  <c:v>2.6006</c:v>
                </c:pt>
                <c:pt idx="188">
                  <c:v>2.6501999999999999</c:v>
                </c:pt>
                <c:pt idx="189">
                  <c:v>2.6951999999999998</c:v>
                </c:pt>
                <c:pt idx="190">
                  <c:v>2.722</c:v>
                </c:pt>
                <c:pt idx="191">
                  <c:v>2.7496999999999998</c:v>
                </c:pt>
                <c:pt idx="192">
                  <c:v>2.8027000000000002</c:v>
                </c:pt>
                <c:pt idx="193">
                  <c:v>2.8172000000000001</c:v>
                </c:pt>
                <c:pt idx="194">
                  <c:v>2.8241000000000001</c:v>
                </c:pt>
                <c:pt idx="195">
                  <c:v>2.8946999999999998</c:v>
                </c:pt>
                <c:pt idx="196">
                  <c:v>2.8540999999999999</c:v>
                </c:pt>
                <c:pt idx="197">
                  <c:v>2.9689999999999999</c:v>
                </c:pt>
                <c:pt idx="198">
                  <c:v>2.9929999999999999</c:v>
                </c:pt>
                <c:pt idx="199">
                  <c:v>3.0573000000000001</c:v>
                </c:pt>
                <c:pt idx="200">
                  <c:v>3.0548000000000002</c:v>
                </c:pt>
                <c:pt idx="201">
                  <c:v>2.9209999999999998</c:v>
                </c:pt>
                <c:pt idx="202">
                  <c:v>2.8826000000000001</c:v>
                </c:pt>
                <c:pt idx="203">
                  <c:v>2.9594</c:v>
                </c:pt>
                <c:pt idx="204">
                  <c:v>3.0987</c:v>
                </c:pt>
                <c:pt idx="205">
                  <c:v>3.2002999999999999</c:v>
                </c:pt>
                <c:pt idx="206">
                  <c:v>3.1366999999999998</c:v>
                </c:pt>
                <c:pt idx="207">
                  <c:v>3.1082999999999998</c:v>
                </c:pt>
                <c:pt idx="208">
                  <c:v>3.1526999999999998</c:v>
                </c:pt>
                <c:pt idx="209">
                  <c:v>3.1966000000000001</c:v>
                </c:pt>
                <c:pt idx="210">
                  <c:v>3.1892</c:v>
                </c:pt>
                <c:pt idx="211">
                  <c:v>3.1585000000000001</c:v>
                </c:pt>
                <c:pt idx="212">
                  <c:v>3.1585000000000001</c:v>
                </c:pt>
                <c:pt idx="213">
                  <c:v>2.9175</c:v>
                </c:pt>
                <c:pt idx="214">
                  <c:v>3.0131000000000001</c:v>
                </c:pt>
                <c:pt idx="215">
                  <c:v>3.0095000000000001</c:v>
                </c:pt>
                <c:pt idx="216">
                  <c:v>2.8386999999999998</c:v>
                </c:pt>
                <c:pt idx="217">
                  <c:v>2.9908000000000001</c:v>
                </c:pt>
                <c:pt idx="218">
                  <c:v>2.8786999999999998</c:v>
                </c:pt>
                <c:pt idx="219">
                  <c:v>2.9965000000000002</c:v>
                </c:pt>
                <c:pt idx="220">
                  <c:v>2.9712999999999998</c:v>
                </c:pt>
                <c:pt idx="221">
                  <c:v>2.9247999999999998</c:v>
                </c:pt>
                <c:pt idx="222">
                  <c:v>2.9481999999999999</c:v>
                </c:pt>
                <c:pt idx="223">
                  <c:v>2.9323999999999999</c:v>
                </c:pt>
                <c:pt idx="224">
                  <c:v>3.1150000000000002</c:v>
                </c:pt>
                <c:pt idx="225">
                  <c:v>3.1240000000000001</c:v>
                </c:pt>
                <c:pt idx="226">
                  <c:v>3.0829</c:v>
                </c:pt>
                <c:pt idx="227">
                  <c:v>3.0369999999999999</c:v>
                </c:pt>
                <c:pt idx="228">
                  <c:v>3.0638000000000001</c:v>
                </c:pt>
                <c:pt idx="229">
                  <c:v>3.0543999999999998</c:v>
                </c:pt>
                <c:pt idx="230">
                  <c:v>3.1097000000000001</c:v>
                </c:pt>
                <c:pt idx="231">
                  <c:v>3.1394000000000002</c:v>
                </c:pt>
                <c:pt idx="232">
                  <c:v>3.1897000000000002</c:v>
                </c:pt>
                <c:pt idx="233">
                  <c:v>3.1993</c:v>
                </c:pt>
                <c:pt idx="234">
                  <c:v>3.2002000000000002</c:v>
                </c:pt>
                <c:pt idx="235">
                  <c:v>3.2023999999999999</c:v>
                </c:pt>
                <c:pt idx="236">
                  <c:v>3.2298</c:v>
                </c:pt>
                <c:pt idx="237">
                  <c:v>3.2709999999999999</c:v>
                </c:pt>
                <c:pt idx="238">
                  <c:v>3.0615999999999999</c:v>
                </c:pt>
                <c:pt idx="239">
                  <c:v>3.1488999999999998</c:v>
                </c:pt>
                <c:pt idx="240">
                  <c:v>3.2351999999999999</c:v>
                </c:pt>
                <c:pt idx="241">
                  <c:v>3.2787000000000002</c:v>
                </c:pt>
                <c:pt idx="242">
                  <c:v>3.2690999999999999</c:v>
                </c:pt>
                <c:pt idx="243">
                  <c:v>3.3732000000000002</c:v>
                </c:pt>
                <c:pt idx="244">
                  <c:v>3.4003999999999999</c:v>
                </c:pt>
                <c:pt idx="245">
                  <c:v>3.3997000000000002</c:v>
                </c:pt>
                <c:pt idx="246">
                  <c:v>3.4434999999999998</c:v>
                </c:pt>
                <c:pt idx="247">
                  <c:v>3.4209000000000001</c:v>
                </c:pt>
                <c:pt idx="248">
                  <c:v>3.4390000000000001</c:v>
                </c:pt>
                <c:pt idx="249">
                  <c:v>3.4540000000000002</c:v>
                </c:pt>
                <c:pt idx="250">
                  <c:v>3.5200999999999998</c:v>
                </c:pt>
                <c:pt idx="251">
                  <c:v>3.5041000000000002</c:v>
                </c:pt>
                <c:pt idx="252">
                  <c:v>3.4575999999999998</c:v>
                </c:pt>
                <c:pt idx="253">
                  <c:v>3.4811000000000001</c:v>
                </c:pt>
                <c:pt idx="254">
                  <c:v>3.5575000000000001</c:v>
                </c:pt>
                <c:pt idx="255">
                  <c:v>3.5972</c:v>
                </c:pt>
                <c:pt idx="256">
                  <c:v>3.6238999999999999</c:v>
                </c:pt>
                <c:pt idx="257">
                  <c:v>3.5767000000000002</c:v>
                </c:pt>
                <c:pt idx="258">
                  <c:v>3.6032999999999999</c:v>
                </c:pt>
                <c:pt idx="259">
                  <c:v>3.6829000000000001</c:v>
                </c:pt>
                <c:pt idx="260">
                  <c:v>3.6061000000000001</c:v>
                </c:pt>
                <c:pt idx="261">
                  <c:v>3.5171999999999999</c:v>
                </c:pt>
                <c:pt idx="262">
                  <c:v>3.5811999999999999</c:v>
                </c:pt>
                <c:pt idx="263">
                  <c:v>3.6471</c:v>
                </c:pt>
                <c:pt idx="264">
                  <c:v>3.64</c:v>
                </c:pt>
                <c:pt idx="265">
                  <c:v>3.7006000000000001</c:v>
                </c:pt>
                <c:pt idx="266">
                  <c:v>3.5960999999999999</c:v>
                </c:pt>
                <c:pt idx="267">
                  <c:v>3.5486</c:v>
                </c:pt>
                <c:pt idx="268">
                  <c:v>3.5560999999999998</c:v>
                </c:pt>
                <c:pt idx="269">
                  <c:v>3.3161999999999998</c:v>
                </c:pt>
                <c:pt idx="270">
                  <c:v>3.5567000000000002</c:v>
                </c:pt>
                <c:pt idx="271">
                  <c:v>3.5790000000000002</c:v>
                </c:pt>
                <c:pt idx="272">
                  <c:v>3.5794000000000001</c:v>
                </c:pt>
                <c:pt idx="273">
                  <c:v>3.6619000000000002</c:v>
                </c:pt>
                <c:pt idx="274">
                  <c:v>3.6625000000000001</c:v>
                </c:pt>
                <c:pt idx="275">
                  <c:v>3.5573000000000001</c:v>
                </c:pt>
                <c:pt idx="276">
                  <c:v>3.5341</c:v>
                </c:pt>
                <c:pt idx="277">
                  <c:v>3.415</c:v>
                </c:pt>
                <c:pt idx="278">
                  <c:v>3.4817999999999998</c:v>
                </c:pt>
                <c:pt idx="279">
                  <c:v>3.4457</c:v>
                </c:pt>
                <c:pt idx="280">
                  <c:v>3.4544000000000001</c:v>
                </c:pt>
                <c:pt idx="281">
                  <c:v>3.4342000000000001</c:v>
                </c:pt>
                <c:pt idx="282">
                  <c:v>3.4039999999999999</c:v>
                </c:pt>
                <c:pt idx="283">
                  <c:v>3.2843</c:v>
                </c:pt>
                <c:pt idx="284">
                  <c:v>3.1414</c:v>
                </c:pt>
                <c:pt idx="285">
                  <c:v>3.3166000000000002</c:v>
                </c:pt>
                <c:pt idx="286">
                  <c:v>3.4220999999999999</c:v>
                </c:pt>
                <c:pt idx="287">
                  <c:v>3.448</c:v>
                </c:pt>
                <c:pt idx="288">
                  <c:v>3.4247999999999998</c:v>
                </c:pt>
                <c:pt idx="289">
                  <c:v>3.4704999999999999</c:v>
                </c:pt>
                <c:pt idx="290">
                  <c:v>3.4842</c:v>
                </c:pt>
                <c:pt idx="291">
                  <c:v>3.4523999999999999</c:v>
                </c:pt>
                <c:pt idx="292">
                  <c:v>3.4468999999999999</c:v>
                </c:pt>
                <c:pt idx="293">
                  <c:v>3.4994000000000001</c:v>
                </c:pt>
                <c:pt idx="294">
                  <c:v>3.4550999999999998</c:v>
                </c:pt>
                <c:pt idx="295">
                  <c:v>3.4948999999999999</c:v>
                </c:pt>
                <c:pt idx="296">
                  <c:v>3.4352999999999998</c:v>
                </c:pt>
                <c:pt idx="297">
                  <c:v>3.5581999999999998</c:v>
                </c:pt>
                <c:pt idx="298">
                  <c:v>3.5463</c:v>
                </c:pt>
                <c:pt idx="299">
                  <c:v>3.6436999999999999</c:v>
                </c:pt>
                <c:pt idx="300">
                  <c:v>3.6457000000000002</c:v>
                </c:pt>
                <c:pt idx="301">
                  <c:v>3.6947999999999999</c:v>
                </c:pt>
                <c:pt idx="302">
                  <c:v>3.8066</c:v>
                </c:pt>
                <c:pt idx="303">
                  <c:v>3.7724000000000002</c:v>
                </c:pt>
                <c:pt idx="304">
                  <c:v>3.7677999999999998</c:v>
                </c:pt>
                <c:pt idx="305">
                  <c:v>3.7852999999999999</c:v>
                </c:pt>
                <c:pt idx="306">
                  <c:v>3.9962</c:v>
                </c:pt>
                <c:pt idx="307">
                  <c:v>4.0343999999999998</c:v>
                </c:pt>
                <c:pt idx="308">
                  <c:v>4.0949</c:v>
                </c:pt>
                <c:pt idx="309">
                  <c:v>4.1226000000000003</c:v>
                </c:pt>
                <c:pt idx="310">
                  <c:v>4.1242000000000001</c:v>
                </c:pt>
                <c:pt idx="311">
                  <c:v>4.1477000000000004</c:v>
                </c:pt>
                <c:pt idx="312">
                  <c:v>4.1910999999999996</c:v>
                </c:pt>
                <c:pt idx="313">
                  <c:v>4.0864000000000003</c:v>
                </c:pt>
                <c:pt idx="314">
                  <c:v>4.1212</c:v>
                </c:pt>
                <c:pt idx="315">
                  <c:v>4.1284000000000001</c:v>
                </c:pt>
                <c:pt idx="316">
                  <c:v>3.9746000000000001</c:v>
                </c:pt>
                <c:pt idx="317">
                  <c:v>4.0928000000000004</c:v>
                </c:pt>
                <c:pt idx="318">
                  <c:v>4.1479999999999997</c:v>
                </c:pt>
                <c:pt idx="319">
                  <c:v>4.0331000000000001</c:v>
                </c:pt>
                <c:pt idx="320">
                  <c:v>4.0096999999999996</c:v>
                </c:pt>
                <c:pt idx="321">
                  <c:v>4.0159000000000002</c:v>
                </c:pt>
                <c:pt idx="322">
                  <c:v>4.0242000000000004</c:v>
                </c:pt>
                <c:pt idx="323">
                  <c:v>3.9415</c:v>
                </c:pt>
                <c:pt idx="324">
                  <c:v>3.9769999999999999</c:v>
                </c:pt>
                <c:pt idx="325">
                  <c:v>3.9051</c:v>
                </c:pt>
                <c:pt idx="326">
                  <c:v>4.0290999999999997</c:v>
                </c:pt>
                <c:pt idx="327">
                  <c:v>4.0110000000000001</c:v>
                </c:pt>
                <c:pt idx="328">
                  <c:v>3.57</c:v>
                </c:pt>
                <c:pt idx="329">
                  <c:v>3.6088</c:v>
                </c:pt>
                <c:pt idx="330">
                  <c:v>3.4481999999999999</c:v>
                </c:pt>
                <c:pt idx="331">
                  <c:v>3.3858000000000001</c:v>
                </c:pt>
                <c:pt idx="332">
                  <c:v>3.4746999999999999</c:v>
                </c:pt>
                <c:pt idx="333">
                  <c:v>3.4537</c:v>
                </c:pt>
                <c:pt idx="334">
                  <c:v>3.7082000000000002</c:v>
                </c:pt>
                <c:pt idx="335">
                  <c:v>3.7624</c:v>
                </c:pt>
                <c:pt idx="336">
                  <c:v>3.6617000000000002</c:v>
                </c:pt>
                <c:pt idx="337">
                  <c:v>3.6901999999999999</c:v>
                </c:pt>
                <c:pt idx="338">
                  <c:v>3.6532</c:v>
                </c:pt>
                <c:pt idx="339">
                  <c:v>3.7027000000000001</c:v>
                </c:pt>
                <c:pt idx="340">
                  <c:v>3.7216</c:v>
                </c:pt>
                <c:pt idx="341">
                  <c:v>3.6419000000000001</c:v>
                </c:pt>
                <c:pt idx="342">
                  <c:v>3.5828000000000002</c:v>
                </c:pt>
                <c:pt idx="343">
                  <c:v>3.7042000000000002</c:v>
                </c:pt>
                <c:pt idx="344">
                  <c:v>3.7713000000000001</c:v>
                </c:pt>
                <c:pt idx="345">
                  <c:v>3.9194</c:v>
                </c:pt>
                <c:pt idx="346">
                  <c:v>3.9455</c:v>
                </c:pt>
                <c:pt idx="347">
                  <c:v>3.9420999999999999</c:v>
                </c:pt>
                <c:pt idx="348">
                  <c:v>3.9756</c:v>
                </c:pt>
                <c:pt idx="349">
                  <c:v>3.9630000000000001</c:v>
                </c:pt>
                <c:pt idx="350">
                  <c:v>4.0697999999999999</c:v>
                </c:pt>
                <c:pt idx="351">
                  <c:v>4.0557999999999996</c:v>
                </c:pt>
                <c:pt idx="352">
                  <c:v>4.0189000000000004</c:v>
                </c:pt>
                <c:pt idx="353">
                  <c:v>4.1558999999999999</c:v>
                </c:pt>
                <c:pt idx="354">
                  <c:v>4.2088999999999999</c:v>
                </c:pt>
                <c:pt idx="355">
                  <c:v>4.1609999999999996</c:v>
                </c:pt>
                <c:pt idx="356">
                  <c:v>4.2786999999999997</c:v>
                </c:pt>
                <c:pt idx="357">
                  <c:v>4.3449999999999998</c:v>
                </c:pt>
                <c:pt idx="358">
                  <c:v>4.3525999999999998</c:v>
                </c:pt>
                <c:pt idx="359">
                  <c:v>4.3197999999999999</c:v>
                </c:pt>
                <c:pt idx="360">
                  <c:v>4.3303000000000003</c:v>
                </c:pt>
                <c:pt idx="361">
                  <c:v>4.2835999999999999</c:v>
                </c:pt>
                <c:pt idx="362">
                  <c:v>4.3445999999999998</c:v>
                </c:pt>
                <c:pt idx="363">
                  <c:v>4.4119999999999999</c:v>
                </c:pt>
                <c:pt idx="364">
                  <c:v>4.4223999999999997</c:v>
                </c:pt>
                <c:pt idx="365">
                  <c:v>4.6071999999999997</c:v>
                </c:pt>
                <c:pt idx="366">
                  <c:v>4.5316999999999998</c:v>
                </c:pt>
                <c:pt idx="367">
                  <c:v>4.5682999999999998</c:v>
                </c:pt>
                <c:pt idx="368">
                  <c:v>4.5503</c:v>
                </c:pt>
                <c:pt idx="369">
                  <c:v>4.6718999999999999</c:v>
                </c:pt>
                <c:pt idx="370">
                  <c:v>4.7111999999999998</c:v>
                </c:pt>
                <c:pt idx="371">
                  <c:v>4.5632000000000001</c:v>
                </c:pt>
                <c:pt idx="372">
                  <c:v>4.5525000000000002</c:v>
                </c:pt>
                <c:pt idx="373">
                  <c:v>4.5903</c:v>
                </c:pt>
                <c:pt idx="374">
                  <c:v>4.6504000000000003</c:v>
                </c:pt>
                <c:pt idx="375">
                  <c:v>4.694</c:v>
                </c:pt>
                <c:pt idx="376">
                  <c:v>4.7073999999999998</c:v>
                </c:pt>
                <c:pt idx="377">
                  <c:v>4.6696</c:v>
                </c:pt>
                <c:pt idx="378">
                  <c:v>5.3422000000000001</c:v>
                </c:pt>
                <c:pt idx="379">
                  <c:v>5.6215000000000002</c:v>
                </c:pt>
                <c:pt idx="380">
                  <c:v>5.8315000000000001</c:v>
                </c:pt>
                <c:pt idx="381">
                  <c:v>6.0507999999999997</c:v>
                </c:pt>
                <c:pt idx="382">
                  <c:v>5.3490000000000002</c:v>
                </c:pt>
                <c:pt idx="383">
                  <c:v>5.2530999999999999</c:v>
                </c:pt>
                <c:pt idx="384">
                  <c:v>5.4157999999999999</c:v>
                </c:pt>
                <c:pt idx="385">
                  <c:v>5.1700999999999997</c:v>
                </c:pt>
                <c:pt idx="386">
                  <c:v>4.88</c:v>
                </c:pt>
                <c:pt idx="387">
                  <c:v>4.8552999999999997</c:v>
                </c:pt>
                <c:pt idx="388">
                  <c:v>5.2342000000000004</c:v>
                </c:pt>
                <c:pt idx="389">
                  <c:v>5.6527000000000003</c:v>
                </c:pt>
                <c:pt idx="390">
                  <c:v>5.5846</c:v>
                </c:pt>
                <c:pt idx="391">
                  <c:v>5.8305999999999996</c:v>
                </c:pt>
                <c:pt idx="392">
                  <c:v>5.6723999999999997</c:v>
                </c:pt>
                <c:pt idx="393">
                  <c:v>5.7390999999999996</c:v>
                </c:pt>
                <c:pt idx="394">
                  <c:v>5.2995999999999999</c:v>
                </c:pt>
                <c:pt idx="395">
                  <c:v>5.4146000000000001</c:v>
                </c:pt>
                <c:pt idx="396">
                  <c:v>5.5353000000000003</c:v>
                </c:pt>
                <c:pt idx="397">
                  <c:v>5.2671000000000001</c:v>
                </c:pt>
                <c:pt idx="398">
                  <c:v>5.2708000000000004</c:v>
                </c:pt>
                <c:pt idx="399">
                  <c:v>5.1947999999999999</c:v>
                </c:pt>
                <c:pt idx="400">
                  <c:v>5.2656000000000001</c:v>
                </c:pt>
                <c:pt idx="401">
                  <c:v>5.3971999999999998</c:v>
                </c:pt>
                <c:pt idx="402">
                  <c:v>5.4588999999999999</c:v>
                </c:pt>
                <c:pt idx="403">
                  <c:v>5.4874000000000001</c:v>
                </c:pt>
                <c:pt idx="404">
                  <c:v>5.5514000000000001</c:v>
                </c:pt>
                <c:pt idx="405">
                  <c:v>5.4241999999999999</c:v>
                </c:pt>
                <c:pt idx="406">
                  <c:v>5.3053999999999997</c:v>
                </c:pt>
                <c:pt idx="407">
                  <c:v>5.4409999999999998</c:v>
                </c:pt>
                <c:pt idx="408">
                  <c:v>5.4367999999999999</c:v>
                </c:pt>
                <c:pt idx="409">
                  <c:v>5.5625999999999998</c:v>
                </c:pt>
                <c:pt idx="410">
                  <c:v>5.3079999999999998</c:v>
                </c:pt>
                <c:pt idx="411">
                  <c:v>5.5698999999999996</c:v>
                </c:pt>
                <c:pt idx="412">
                  <c:v>5.6462000000000003</c:v>
                </c:pt>
                <c:pt idx="413">
                  <c:v>5.7904999999999998</c:v>
                </c:pt>
                <c:pt idx="414">
                  <c:v>5.7717999999999998</c:v>
                </c:pt>
                <c:pt idx="415">
                  <c:v>5.6452</c:v>
                </c:pt>
                <c:pt idx="416">
                  <c:v>5.7358000000000002</c:v>
                </c:pt>
                <c:pt idx="417">
                  <c:v>5.8025000000000002</c:v>
                </c:pt>
                <c:pt idx="418">
                  <c:v>5.8230000000000004</c:v>
                </c:pt>
                <c:pt idx="419">
                  <c:v>5.8223000000000003</c:v>
                </c:pt>
                <c:pt idx="420">
                  <c:v>5.8573000000000004</c:v>
                </c:pt>
                <c:pt idx="421">
                  <c:v>6.0621</c:v>
                </c:pt>
                <c:pt idx="422">
                  <c:v>6.0629</c:v>
                </c:pt>
                <c:pt idx="423">
                  <c:v>6.1901999999999999</c:v>
                </c:pt>
                <c:pt idx="424">
                  <c:v>6.3875000000000002</c:v>
                </c:pt>
                <c:pt idx="425">
                  <c:v>6.5251999999999999</c:v>
                </c:pt>
                <c:pt idx="426">
                  <c:v>6.4602000000000004</c:v>
                </c:pt>
                <c:pt idx="427">
                  <c:v>6.4004000000000003</c:v>
                </c:pt>
                <c:pt idx="428">
                  <c:v>6.4184999999999999</c:v>
                </c:pt>
                <c:pt idx="429">
                  <c:v>6.2862999999999998</c:v>
                </c:pt>
                <c:pt idx="430">
                  <c:v>6.1848999999999998</c:v>
                </c:pt>
                <c:pt idx="431">
                  <c:v>6.2351999999999999</c:v>
                </c:pt>
                <c:pt idx="432">
                  <c:v>5.9318</c:v>
                </c:pt>
                <c:pt idx="433">
                  <c:v>5.7845000000000004</c:v>
                </c:pt>
                <c:pt idx="434">
                  <c:v>5.8994</c:v>
                </c:pt>
                <c:pt idx="435">
                  <c:v>6.0213000000000001</c:v>
                </c:pt>
                <c:pt idx="436">
                  <c:v>5.8977000000000004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CD-45CF-8E0E-3E1424C58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'KKP GOLD'!$G$10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TUSOIL!$G$11:$G$447</c:f>
              <c:numCache>
                <c:formatCode>General</c:formatCode>
                <c:ptCount val="437"/>
                <c:pt idx="0">
                  <c:v>7.2796000000000003</c:v>
                </c:pt>
                <c:pt idx="1">
                  <c:v>7.3947388700138541</c:v>
                </c:pt>
                <c:pt idx="2">
                  <c:v>7.333919187684887</c:v>
                </c:pt>
                <c:pt idx="3">
                  <c:v>7.1336139005354111</c:v>
                </c:pt>
                <c:pt idx="4">
                  <c:v>7.1766163014253914</c:v>
                </c:pt>
                <c:pt idx="5">
                  <c:v>7.1250936532421667</c:v>
                </c:pt>
                <c:pt idx="6">
                  <c:v>7.3163487768933599</c:v>
                </c:pt>
                <c:pt idx="7">
                  <c:v>7.6433685101234863</c:v>
                </c:pt>
                <c:pt idx="8">
                  <c:v>7.8664471367725417</c:v>
                </c:pt>
                <c:pt idx="9">
                  <c:v>7.9177500760902051</c:v>
                </c:pt>
                <c:pt idx="10">
                  <c:v>7.9780441575050629</c:v>
                </c:pt>
                <c:pt idx="11">
                  <c:v>8.0252973859550085</c:v>
                </c:pt>
                <c:pt idx="12">
                  <c:v>7.6542576357648233</c:v>
                </c:pt>
                <c:pt idx="13">
                  <c:v>7.6005140586301865</c:v>
                </c:pt>
                <c:pt idx="14">
                  <c:v>7.7819844713085136</c:v>
                </c:pt>
                <c:pt idx="15">
                  <c:v>7.9907859367197913</c:v>
                </c:pt>
                <c:pt idx="16">
                  <c:v>8.058884336704871</c:v>
                </c:pt>
                <c:pt idx="17">
                  <c:v>8.3167491825151068</c:v>
                </c:pt>
                <c:pt idx="18">
                  <c:v>8.435857556930813</c:v>
                </c:pt>
                <c:pt idx="19">
                  <c:v>8.3538880524461288</c:v>
                </c:pt>
                <c:pt idx="20">
                  <c:v>8.4381193800642205</c:v>
                </c:pt>
                <c:pt idx="21">
                  <c:v>8.7028176862472257</c:v>
                </c:pt>
                <c:pt idx="22">
                  <c:v>8.8454115587179487</c:v>
                </c:pt>
                <c:pt idx="23">
                  <c:v>9.2528105593510066</c:v>
                </c:pt>
                <c:pt idx="24">
                  <c:v>9.4116678800285332</c:v>
                </c:pt>
                <c:pt idx="25">
                  <c:v>9.0894024397155242</c:v>
                </c:pt>
                <c:pt idx="26">
                  <c:v>9.2251069260390288</c:v>
                </c:pt>
                <c:pt idx="27">
                  <c:v>9.6003513225722568</c:v>
                </c:pt>
                <c:pt idx="28">
                  <c:v>9.6653038475239992</c:v>
                </c:pt>
                <c:pt idx="29">
                  <c:v>9.5450406758867388</c:v>
                </c:pt>
                <c:pt idx="30">
                  <c:v>9.7200153731233119</c:v>
                </c:pt>
                <c:pt idx="31">
                  <c:v>9.6737867748000106</c:v>
                </c:pt>
                <c:pt idx="32">
                  <c:v>9.0642139503147394</c:v>
                </c:pt>
                <c:pt idx="33">
                  <c:v>9.0983698764788983</c:v>
                </c:pt>
                <c:pt idx="34">
                  <c:v>8.9782439574822774</c:v>
                </c:pt>
                <c:pt idx="35">
                  <c:v>9.1163194963841239</c:v>
                </c:pt>
                <c:pt idx="36">
                  <c:v>9.2929146272217764</c:v>
                </c:pt>
                <c:pt idx="37">
                  <c:v>9.6081055864952614</c:v>
                </c:pt>
                <c:pt idx="38">
                  <c:v>9.171668348139594</c:v>
                </c:pt>
                <c:pt idx="39">
                  <c:v>9.0834277610435876</c:v>
                </c:pt>
                <c:pt idx="40">
                  <c:v>8.8572428315821359</c:v>
                </c:pt>
                <c:pt idx="41">
                  <c:v>8.9703949935664049</c:v>
                </c:pt>
                <c:pt idx="42">
                  <c:v>9.1301516540885146</c:v>
                </c:pt>
                <c:pt idx="43">
                  <c:v>9.0770376611536321</c:v>
                </c:pt>
                <c:pt idx="44">
                  <c:v>8.4332072546389174</c:v>
                </c:pt>
                <c:pt idx="45">
                  <c:v>8.1389867596101819</c:v>
                </c:pt>
                <c:pt idx="46">
                  <c:v>8.0889034128724155</c:v>
                </c:pt>
                <c:pt idx="47">
                  <c:v>8.1970991188693034</c:v>
                </c:pt>
                <c:pt idx="48">
                  <c:v>8.2994925502659704</c:v>
                </c:pt>
                <c:pt idx="49">
                  <c:v>7.9241217865923579</c:v>
                </c:pt>
                <c:pt idx="50">
                  <c:v>7.9950857977440695</c:v>
                </c:pt>
                <c:pt idx="51">
                  <c:v>8.0624349507573356</c:v>
                </c:pt>
                <c:pt idx="52">
                  <c:v>8.2930738251607288</c:v>
                </c:pt>
                <c:pt idx="53">
                  <c:v>8.3483320171271824</c:v>
                </c:pt>
                <c:pt idx="54">
                  <c:v>8.3372113446460911</c:v>
                </c:pt>
                <c:pt idx="55">
                  <c:v>7.9832293923718911</c:v>
                </c:pt>
                <c:pt idx="56">
                  <c:v>7.9250146031135298</c:v>
                </c:pt>
                <c:pt idx="57">
                  <c:v>7.9885266414334923</c:v>
                </c:pt>
                <c:pt idx="58">
                  <c:v>8.2408735605889234</c:v>
                </c:pt>
                <c:pt idx="59">
                  <c:v>8.3074781631104173</c:v>
                </c:pt>
                <c:pt idx="60">
                  <c:v>8.3602285373447511</c:v>
                </c:pt>
                <c:pt idx="61">
                  <c:v>8.6031871617945477</c:v>
                </c:pt>
                <c:pt idx="62">
                  <c:v>9.1692807063634483</c:v>
                </c:pt>
                <c:pt idx="63">
                  <c:v>9.7848095722743658</c:v>
                </c:pt>
                <c:pt idx="64">
                  <c:v>9.7399648050539049</c:v>
                </c:pt>
                <c:pt idx="65">
                  <c:v>8.4284204151156299</c:v>
                </c:pt>
                <c:pt idx="66">
                  <c:v>8.5377630751615872</c:v>
                </c:pt>
                <c:pt idx="67">
                  <c:v>8.2768236557156385</c:v>
                </c:pt>
                <c:pt idx="68">
                  <c:v>7.8853699401566075</c:v>
                </c:pt>
                <c:pt idx="69">
                  <c:v>7.753250695974736</c:v>
                </c:pt>
                <c:pt idx="70">
                  <c:v>7.7200234816588047</c:v>
                </c:pt>
                <c:pt idx="71">
                  <c:v>7.8671874504188439</c:v>
                </c:pt>
                <c:pt idx="72">
                  <c:v>7.9491174976146164</c:v>
                </c:pt>
                <c:pt idx="73">
                  <c:v>7.9077987062149191</c:v>
                </c:pt>
                <c:pt idx="74">
                  <c:v>7.4778978264706453</c:v>
                </c:pt>
                <c:pt idx="75">
                  <c:v>7.512789463183899</c:v>
                </c:pt>
                <c:pt idx="76">
                  <c:v>7.3633613136427432</c:v>
                </c:pt>
                <c:pt idx="77">
                  <c:v>7.3383450859721737</c:v>
                </c:pt>
                <c:pt idx="78">
                  <c:v>7.3456572425869728</c:v>
                </c:pt>
                <c:pt idx="79">
                  <c:v>7.3467018680385596</c:v>
                </c:pt>
                <c:pt idx="80">
                  <c:v>7.3545897957726716</c:v>
                </c:pt>
                <c:pt idx="81">
                  <c:v>7.1629327611031188</c:v>
                </c:pt>
                <c:pt idx="82">
                  <c:v>7.1980199319503191</c:v>
                </c:pt>
                <c:pt idx="83">
                  <c:v>7.3179777332516274</c:v>
                </c:pt>
                <c:pt idx="84">
                  <c:v>7.3775582770247912</c:v>
                </c:pt>
                <c:pt idx="85">
                  <c:v>7.2371814057994834</c:v>
                </c:pt>
                <c:pt idx="86">
                  <c:v>7.5418508054747875</c:v>
                </c:pt>
                <c:pt idx="87">
                  <c:v>7.3892418844338508</c:v>
                </c:pt>
                <c:pt idx="88">
                  <c:v>7.5533696085333313</c:v>
                </c:pt>
                <c:pt idx="89">
                  <c:v>7.6729931663775695</c:v>
                </c:pt>
                <c:pt idx="90">
                  <c:v>7.7336100087639794</c:v>
                </c:pt>
                <c:pt idx="91">
                  <c:v>7.624388621814159</c:v>
                </c:pt>
                <c:pt idx="92">
                  <c:v>7.7198112148528475</c:v>
                </c:pt>
                <c:pt idx="93">
                  <c:v>8.1282363440766847</c:v>
                </c:pt>
                <c:pt idx="94">
                  <c:v>7.9465402121294204</c:v>
                </c:pt>
                <c:pt idx="95">
                  <c:v>8.196086488076789</c:v>
                </c:pt>
                <c:pt idx="96">
                  <c:v>8.4434535204601247</c:v>
                </c:pt>
                <c:pt idx="97">
                  <c:v>8.3167128146580165</c:v>
                </c:pt>
                <c:pt idx="98">
                  <c:v>8.3955771189684754</c:v>
                </c:pt>
                <c:pt idx="99">
                  <c:v>8.5597634967868643</c:v>
                </c:pt>
                <c:pt idx="100">
                  <c:v>8.6889605758435113</c:v>
                </c:pt>
                <c:pt idx="101">
                  <c:v>8.7967094530197052</c:v>
                </c:pt>
                <c:pt idx="102">
                  <c:v>9.110652307725033</c:v>
                </c:pt>
                <c:pt idx="103">
                  <c:v>9.0241015971367826</c:v>
                </c:pt>
                <c:pt idx="104">
                  <c:v>8.9549581142414176</c:v>
                </c:pt>
                <c:pt idx="105">
                  <c:v>8.9441388269300877</c:v>
                </c:pt>
                <c:pt idx="106">
                  <c:v>8.9036207877908584</c:v>
                </c:pt>
                <c:pt idx="107">
                  <c:v>9.3038732690326373</c:v>
                </c:pt>
                <c:pt idx="108">
                  <c:v>9.2579557911626953</c:v>
                </c:pt>
                <c:pt idx="109">
                  <c:v>9.095901929737046</c:v>
                </c:pt>
                <c:pt idx="110">
                  <c:v>8.9269595326244442</c:v>
                </c:pt>
                <c:pt idx="111">
                  <c:v>8.9414615573893261</c:v>
                </c:pt>
                <c:pt idx="112">
                  <c:v>9.4296608601831924</c:v>
                </c:pt>
                <c:pt idx="113">
                  <c:v>9.4711937620042921</c:v>
                </c:pt>
                <c:pt idx="114">
                  <c:v>9.7621956844273328</c:v>
                </c:pt>
                <c:pt idx="115">
                  <c:v>9.650697261143204</c:v>
                </c:pt>
                <c:pt idx="116">
                  <c:v>9.6144498163266938</c:v>
                </c:pt>
                <c:pt idx="117">
                  <c:v>9.4800005130723459</c:v>
                </c:pt>
                <c:pt idx="118">
                  <c:v>9.5149573286980775</c:v>
                </c:pt>
                <c:pt idx="119">
                  <c:v>9.5508818265029269</c:v>
                </c:pt>
                <c:pt idx="120">
                  <c:v>9.6458106888453035</c:v>
                </c:pt>
                <c:pt idx="121">
                  <c:v>9.5126140803670314</c:v>
                </c:pt>
                <c:pt idx="122">
                  <c:v>9.4692411695255423</c:v>
                </c:pt>
                <c:pt idx="123">
                  <c:v>9.6675525027619749</c:v>
                </c:pt>
                <c:pt idx="124">
                  <c:v>9.3550270711078483</c:v>
                </c:pt>
                <c:pt idx="125">
                  <c:v>9.14552068110115</c:v>
                </c:pt>
                <c:pt idx="126">
                  <c:v>9.1975559370685254</c:v>
                </c:pt>
                <c:pt idx="127">
                  <c:v>9.036218170868505</c:v>
                </c:pt>
                <c:pt idx="128">
                  <c:v>9.2969997662998836</c:v>
                </c:pt>
                <c:pt idx="129">
                  <c:v>9.0948722698030284</c:v>
                </c:pt>
                <c:pt idx="130">
                  <c:v>9.1998082163270851</c:v>
                </c:pt>
                <c:pt idx="131">
                  <c:v>9.3879320845360059</c:v>
                </c:pt>
                <c:pt idx="132">
                  <c:v>8.9388822070623544</c:v>
                </c:pt>
                <c:pt idx="133">
                  <c:v>8.8292113058264992</c:v>
                </c:pt>
                <c:pt idx="134">
                  <c:v>8.8235229704277476</c:v>
                </c:pt>
                <c:pt idx="135">
                  <c:v>8.4649412609283026</c:v>
                </c:pt>
                <c:pt idx="136">
                  <c:v>8.3916357847223431</c:v>
                </c:pt>
                <c:pt idx="137">
                  <c:v>8.6072729807406514</c:v>
                </c:pt>
                <c:pt idx="138">
                  <c:v>8.5035372662258606</c:v>
                </c:pt>
                <c:pt idx="139">
                  <c:v>8.5334219992246982</c:v>
                </c:pt>
                <c:pt idx="140">
                  <c:v>8.5173116968390943</c:v>
                </c:pt>
                <c:pt idx="141">
                  <c:v>8.3331852061260889</c:v>
                </c:pt>
                <c:pt idx="142">
                  <c:v>8.4748424703189063</c:v>
                </c:pt>
                <c:pt idx="143">
                  <c:v>8.464742876101317</c:v>
                </c:pt>
                <c:pt idx="144">
                  <c:v>8.6171422356846836</c:v>
                </c:pt>
                <c:pt idx="145">
                  <c:v>8.5070505825859701</c:v>
                </c:pt>
                <c:pt idx="146">
                  <c:v>9.0646348943944002</c:v>
                </c:pt>
                <c:pt idx="147">
                  <c:v>9.1437618728136805</c:v>
                </c:pt>
                <c:pt idx="148">
                  <c:v>9.0943034538099656</c:v>
                </c:pt>
                <c:pt idx="149">
                  <c:v>8.2887128365050788</c:v>
                </c:pt>
                <c:pt idx="150">
                  <c:v>8.4858893164282172</c:v>
                </c:pt>
                <c:pt idx="151">
                  <c:v>8.5064102791024983</c:v>
                </c:pt>
                <c:pt idx="152">
                  <c:v>8.5424184897029178</c:v>
                </c:pt>
                <c:pt idx="153">
                  <c:v>8.5732290161529594</c:v>
                </c:pt>
                <c:pt idx="154">
                  <c:v>8.6185487483144705</c:v>
                </c:pt>
                <c:pt idx="155">
                  <c:v>8.7391356145584602</c:v>
                </c:pt>
                <c:pt idx="156">
                  <c:v>8.7375076544680859</c:v>
                </c:pt>
                <c:pt idx="157">
                  <c:v>8.6179969244935073</c:v>
                </c:pt>
                <c:pt idx="158">
                  <c:v>8.3796385250346823</c:v>
                </c:pt>
                <c:pt idx="159">
                  <c:v>8.2633660918932996</c:v>
                </c:pt>
                <c:pt idx="160">
                  <c:v>8.0116039585149537</c:v>
                </c:pt>
                <c:pt idx="161">
                  <c:v>8.0690934498937459</c:v>
                </c:pt>
                <c:pt idx="162">
                  <c:v>8.0141279389907663</c:v>
                </c:pt>
                <c:pt idx="163">
                  <c:v>8.101868001452603</c:v>
                </c:pt>
                <c:pt idx="164">
                  <c:v>8.1134894187035531</c:v>
                </c:pt>
                <c:pt idx="165">
                  <c:v>8.4309782345022644</c:v>
                </c:pt>
                <c:pt idx="166">
                  <c:v>8.5680150147146925</c:v>
                </c:pt>
                <c:pt idx="167">
                  <c:v>8.3600047083454694</c:v>
                </c:pt>
                <c:pt idx="168">
                  <c:v>9.082230055908493</c:v>
                </c:pt>
                <c:pt idx="169">
                  <c:v>9.1421497012252413</c:v>
                </c:pt>
                <c:pt idx="170">
                  <c:v>8.9648343091465428</c:v>
                </c:pt>
                <c:pt idx="171">
                  <c:v>9.212050156770486</c:v>
                </c:pt>
                <c:pt idx="172">
                  <c:v>9.1225958358860648</c:v>
                </c:pt>
                <c:pt idx="173">
                  <c:v>9.0049043899917827</c:v>
                </c:pt>
                <c:pt idx="174">
                  <c:v>9.0121841123103898</c:v>
                </c:pt>
                <c:pt idx="175">
                  <c:v>8.7368527882949074</c:v>
                </c:pt>
                <c:pt idx="176">
                  <c:v>8.5476462312890842</c:v>
                </c:pt>
                <c:pt idx="177">
                  <c:v>8.5783580151279164</c:v>
                </c:pt>
                <c:pt idx="178">
                  <c:v>8.5248967974698235</c:v>
                </c:pt>
                <c:pt idx="179">
                  <c:v>8.3717149092605361</c:v>
                </c:pt>
                <c:pt idx="180">
                  <c:v>7.7602047367826588</c:v>
                </c:pt>
                <c:pt idx="181">
                  <c:v>7.9442570771519216</c:v>
                </c:pt>
                <c:pt idx="182">
                  <c:v>8.0741873599863911</c:v>
                </c:pt>
                <c:pt idx="183">
                  <c:v>7.66099482319808</c:v>
                </c:pt>
                <c:pt idx="184">
                  <c:v>7.6669205736263031</c:v>
                </c:pt>
                <c:pt idx="185">
                  <c:v>7.6085132506426252</c:v>
                </c:pt>
                <c:pt idx="186">
                  <c:v>7.690112422748137</c:v>
                </c:pt>
                <c:pt idx="187">
                  <c:v>7.5818638054605927</c:v>
                </c:pt>
                <c:pt idx="188">
                  <c:v>7.5106225764645398</c:v>
                </c:pt>
                <c:pt idx="189">
                  <c:v>7.470488886294997</c:v>
                </c:pt>
                <c:pt idx="190">
                  <c:v>7.4274011650496581</c:v>
                </c:pt>
                <c:pt idx="191">
                  <c:v>7.6676790063738158</c:v>
                </c:pt>
                <c:pt idx="192">
                  <c:v>7.6547832041043105</c:v>
                </c:pt>
                <c:pt idx="193">
                  <c:v>7.6047048376061994</c:v>
                </c:pt>
                <c:pt idx="194">
                  <c:v>7.6541464321913972</c:v>
                </c:pt>
                <c:pt idx="195">
                  <c:v>7.2838788476896639</c:v>
                </c:pt>
                <c:pt idx="196">
                  <c:v>7.5732264547393395</c:v>
                </c:pt>
                <c:pt idx="197">
                  <c:v>7.6864608720205396</c:v>
                </c:pt>
                <c:pt idx="198">
                  <c:v>7.8481234628285472</c:v>
                </c:pt>
                <c:pt idx="199">
                  <c:v>7.7505003814178055</c:v>
                </c:pt>
                <c:pt idx="200">
                  <c:v>7.6497247945890328</c:v>
                </c:pt>
                <c:pt idx="201">
                  <c:v>7.8824838306033502</c:v>
                </c:pt>
                <c:pt idx="202">
                  <c:v>7.644983259085472</c:v>
                </c:pt>
                <c:pt idx="203">
                  <c:v>7.3522391979534349</c:v>
                </c:pt>
                <c:pt idx="204">
                  <c:v>7.2283119788596792</c:v>
                </c:pt>
                <c:pt idx="205">
                  <c:v>7.018593871624657</c:v>
                </c:pt>
                <c:pt idx="206">
                  <c:v>7.0639280823026622</c:v>
                </c:pt>
                <c:pt idx="207">
                  <c:v>7.0830594853716589</c:v>
                </c:pt>
                <c:pt idx="208">
                  <c:v>7.0588929443028432</c:v>
                </c:pt>
                <c:pt idx="209">
                  <c:v>6.9638476905586364</c:v>
                </c:pt>
                <c:pt idx="210">
                  <c:v>6.8690457227835475</c:v>
                </c:pt>
                <c:pt idx="211">
                  <c:v>6.7381294448130733</c:v>
                </c:pt>
                <c:pt idx="212">
                  <c:v>6.6301885230067485</c:v>
                </c:pt>
                <c:pt idx="213">
                  <c:v>6.6697315935342809</c:v>
                </c:pt>
                <c:pt idx="214">
                  <c:v>6.682305382060119</c:v>
                </c:pt>
                <c:pt idx="215">
                  <c:v>6.5734860886912436</c:v>
                </c:pt>
                <c:pt idx="216">
                  <c:v>6.6551790872726411</c:v>
                </c:pt>
                <c:pt idx="217">
                  <c:v>6.6075547973057676</c:v>
                </c:pt>
                <c:pt idx="218">
                  <c:v>6.7072838078625674</c:v>
                </c:pt>
                <c:pt idx="219">
                  <c:v>6.6098679062538395</c:v>
                </c:pt>
                <c:pt idx="220">
                  <c:v>6.6051011021297388</c:v>
                </c:pt>
                <c:pt idx="221">
                  <c:v>6.6789073176122749</c:v>
                </c:pt>
                <c:pt idx="222">
                  <c:v>6.7424773624881507</c:v>
                </c:pt>
                <c:pt idx="223">
                  <c:v>6.8986285304194146</c:v>
                </c:pt>
                <c:pt idx="224">
                  <c:v>7.1916481760966029</c:v>
                </c:pt>
                <c:pt idx="225">
                  <c:v>7.1144845201677995</c:v>
                </c:pt>
                <c:pt idx="226">
                  <c:v>7.0903469622124984</c:v>
                </c:pt>
                <c:pt idx="227">
                  <c:v>7.0172417236973397</c:v>
                </c:pt>
                <c:pt idx="228">
                  <c:v>6.9382581175065141</c:v>
                </c:pt>
                <c:pt idx="229">
                  <c:v>7.0011404735188423</c:v>
                </c:pt>
                <c:pt idx="230">
                  <c:v>7.0622428878700685</c:v>
                </c:pt>
                <c:pt idx="231">
                  <c:v>6.9110735248634088</c:v>
                </c:pt>
                <c:pt idx="232">
                  <c:v>6.8029246840172499</c:v>
                </c:pt>
                <c:pt idx="233">
                  <c:v>6.5201385539666044</c:v>
                </c:pt>
                <c:pt idx="234">
                  <c:v>6.5258746671927286</c:v>
                </c:pt>
                <c:pt idx="235">
                  <c:v>6.4133073321643383</c:v>
                </c:pt>
                <c:pt idx="236">
                  <c:v>6.5360571131649552</c:v>
                </c:pt>
                <c:pt idx="237">
                  <c:v>6.6486575297730779</c:v>
                </c:pt>
                <c:pt idx="238">
                  <c:v>7.2705402932924539</c:v>
                </c:pt>
                <c:pt idx="239">
                  <c:v>7.3413860602855552</c:v>
                </c:pt>
                <c:pt idx="240">
                  <c:v>7.1547284642309217</c:v>
                </c:pt>
                <c:pt idx="241">
                  <c:v>7.1012458534407399</c:v>
                </c:pt>
                <c:pt idx="242">
                  <c:v>7.1194493149265163</c:v>
                </c:pt>
                <c:pt idx="243">
                  <c:v>7.1496717241401919</c:v>
                </c:pt>
                <c:pt idx="244">
                  <c:v>6.922049580529988</c:v>
                </c:pt>
                <c:pt idx="245">
                  <c:v>7.1580418697271906</c:v>
                </c:pt>
                <c:pt idx="246">
                  <c:v>7.0047218354464844</c:v>
                </c:pt>
                <c:pt idx="247">
                  <c:v>6.7548981651710678</c:v>
                </c:pt>
                <c:pt idx="248">
                  <c:v>6.8422637254057586</c:v>
                </c:pt>
                <c:pt idx="249">
                  <c:v>6.972859233533792</c:v>
                </c:pt>
                <c:pt idx="250">
                  <c:v>7.1499495519802041</c:v>
                </c:pt>
                <c:pt idx="251">
                  <c:v>7.0918805189050103</c:v>
                </c:pt>
                <c:pt idx="252">
                  <c:v>7.3028954127135401</c:v>
                </c:pt>
                <c:pt idx="253">
                  <c:v>7.213223352416569</c:v>
                </c:pt>
                <c:pt idx="254">
                  <c:v>6.9080805745127405</c:v>
                </c:pt>
                <c:pt idx="255">
                  <c:v>6.9328388012375308</c:v>
                </c:pt>
                <c:pt idx="256">
                  <c:v>6.7577059393202159</c:v>
                </c:pt>
                <c:pt idx="257">
                  <c:v>6.7577564826899907</c:v>
                </c:pt>
                <c:pt idx="258">
                  <c:v>6.689798642061783</c:v>
                </c:pt>
                <c:pt idx="259">
                  <c:v>6.8321243033448482</c:v>
                </c:pt>
                <c:pt idx="260">
                  <c:v>6.6343000754255312</c:v>
                </c:pt>
                <c:pt idx="261">
                  <c:v>6.7871034985515655</c:v>
                </c:pt>
                <c:pt idx="262">
                  <c:v>6.8733729270019648</c:v>
                </c:pt>
                <c:pt idx="263">
                  <c:v>6.8943030912090499</c:v>
                </c:pt>
                <c:pt idx="264">
                  <c:v>7.1461739395921384</c:v>
                </c:pt>
                <c:pt idx="265">
                  <c:v>7.2491137822933638</c:v>
                </c:pt>
                <c:pt idx="266">
                  <c:v>7.2755096600785345</c:v>
                </c:pt>
                <c:pt idx="267">
                  <c:v>7.3693520102653443</c:v>
                </c:pt>
                <c:pt idx="268">
                  <c:v>7.2401572965424386</c:v>
                </c:pt>
                <c:pt idx="269">
                  <c:v>7.1329939208779498</c:v>
                </c:pt>
                <c:pt idx="270">
                  <c:v>7.1543676238819707</c:v>
                </c:pt>
                <c:pt idx="271">
                  <c:v>7.1984756595105583</c:v>
                </c:pt>
                <c:pt idx="272">
                  <c:v>7.0572328796619619</c:v>
                </c:pt>
                <c:pt idx="273">
                  <c:v>7.0137450744177547</c:v>
                </c:pt>
                <c:pt idx="274">
                  <c:v>6.9249323823931492</c:v>
                </c:pt>
                <c:pt idx="275">
                  <c:v>6.7071483632913376</c:v>
                </c:pt>
                <c:pt idx="276">
                  <c:v>6.7219974706800629</c:v>
                </c:pt>
                <c:pt idx="277">
                  <c:v>6.811430759288748</c:v>
                </c:pt>
                <c:pt idx="278">
                  <c:v>6.7161666086912204</c:v>
                </c:pt>
                <c:pt idx="279">
                  <c:v>6.8670134389391677</c:v>
                </c:pt>
                <c:pt idx="280">
                  <c:v>7.1088046761593651</c:v>
                </c:pt>
                <c:pt idx="281">
                  <c:v>7.2166165253661818</c:v>
                </c:pt>
                <c:pt idx="282">
                  <c:v>7.3476470542217918</c:v>
                </c:pt>
                <c:pt idx="283">
                  <c:v>7.1104164761356285</c:v>
                </c:pt>
                <c:pt idx="284">
                  <c:v>7.3223293319515532</c:v>
                </c:pt>
                <c:pt idx="285">
                  <c:v>7.2564349820819274</c:v>
                </c:pt>
                <c:pt idx="286">
                  <c:v>7.2212005139156625</c:v>
                </c:pt>
                <c:pt idx="287">
                  <c:v>7.1230022105612711</c:v>
                </c:pt>
                <c:pt idx="288">
                  <c:v>7.1927635166674744</c:v>
                </c:pt>
                <c:pt idx="289">
                  <c:v>7.0389585638016614</c:v>
                </c:pt>
                <c:pt idx="290">
                  <c:v>7.1980322798893566</c:v>
                </c:pt>
                <c:pt idx="291">
                  <c:v>6.9736382639787315</c:v>
                </c:pt>
                <c:pt idx="292">
                  <c:v>6.9937961264969548</c:v>
                </c:pt>
                <c:pt idx="293">
                  <c:v>6.8160105568610119</c:v>
                </c:pt>
                <c:pt idx="294">
                  <c:v>7.1591644103077945</c:v>
                </c:pt>
                <c:pt idx="295">
                  <c:v>7.075866669616298</c:v>
                </c:pt>
                <c:pt idx="296">
                  <c:v>7.1738713602991622</c:v>
                </c:pt>
                <c:pt idx="297">
                  <c:v>7.2229482630919106</c:v>
                </c:pt>
                <c:pt idx="298">
                  <c:v>7.1376385848045851</c:v>
                </c:pt>
                <c:pt idx="299">
                  <c:v>7.2904297602372496</c:v>
                </c:pt>
                <c:pt idx="300">
                  <c:v>7.3072853210190569</c:v>
                </c:pt>
                <c:pt idx="301">
                  <c:v>7.5015317172554221</c:v>
                </c:pt>
                <c:pt idx="302">
                  <c:v>7.2045008892838966</c:v>
                </c:pt>
                <c:pt idx="303">
                  <c:v>7.1025912537577414</c:v>
                </c:pt>
                <c:pt idx="304">
                  <c:v>7.0767882067352046</c:v>
                </c:pt>
                <c:pt idx="305">
                  <c:v>7.1907339383471331</c:v>
                </c:pt>
                <c:pt idx="306">
                  <c:v>7.1795708240870741</c:v>
                </c:pt>
                <c:pt idx="307">
                  <c:v>6.9701438724284355</c:v>
                </c:pt>
                <c:pt idx="308">
                  <c:v>6.787630734808614</c:v>
                </c:pt>
                <c:pt idx="309">
                  <c:v>6.8348260793304902</c:v>
                </c:pt>
                <c:pt idx="310">
                  <c:v>6.7572579128647856</c:v>
                </c:pt>
                <c:pt idx="311">
                  <c:v>6.7199230783632968</c:v>
                </c:pt>
                <c:pt idx="312">
                  <c:v>6.7716906667331092</c:v>
                </c:pt>
                <c:pt idx="313">
                  <c:v>6.6906524615444161</c:v>
                </c:pt>
                <c:pt idx="314">
                  <c:v>6.6187218619839294</c:v>
                </c:pt>
                <c:pt idx="315">
                  <c:v>6.614670116296189</c:v>
                </c:pt>
                <c:pt idx="316">
                  <c:v>6.518710921845642</c:v>
                </c:pt>
                <c:pt idx="317">
                  <c:v>5.8199988145356203</c:v>
                </c:pt>
                <c:pt idx="318">
                  <c:v>5.6932456723494331</c:v>
                </c:pt>
                <c:pt idx="319">
                  <c:v>5.7106050838637215</c:v>
                </c:pt>
                <c:pt idx="320">
                  <c:v>5.7281595144105077</c:v>
                </c:pt>
                <c:pt idx="321">
                  <c:v>5.7012714542199259</c:v>
                </c:pt>
                <c:pt idx="322">
                  <c:v>5.6099111080322235</c:v>
                </c:pt>
                <c:pt idx="323">
                  <c:v>5.6255143838433908</c:v>
                </c:pt>
                <c:pt idx="324">
                  <c:v>5.6580910569209575</c:v>
                </c:pt>
                <c:pt idx="325">
                  <c:v>5.6172847939540382</c:v>
                </c:pt>
                <c:pt idx="326">
                  <c:v>5.5340627418835648</c:v>
                </c:pt>
                <c:pt idx="327">
                  <c:v>5.5052129363718132</c:v>
                </c:pt>
                <c:pt idx="328">
                  <c:v>5.5343812071692504</c:v>
                </c:pt>
                <c:pt idx="329">
                  <c:v>5.5191658604760159</c:v>
                </c:pt>
                <c:pt idx="330">
                  <c:v>5.5326327323609128</c:v>
                </c:pt>
                <c:pt idx="331">
                  <c:v>5.6234580122063207</c:v>
                </c:pt>
                <c:pt idx="332">
                  <c:v>5.7150951436811575</c:v>
                </c:pt>
                <c:pt idx="333">
                  <c:v>5.6643391693774934</c:v>
                </c:pt>
                <c:pt idx="334">
                  <c:v>5.6194190351114433</c:v>
                </c:pt>
                <c:pt idx="335">
                  <c:v>5.6751956803554684</c:v>
                </c:pt>
                <c:pt idx="336">
                  <c:v>5.7005867117483424</c:v>
                </c:pt>
                <c:pt idx="337">
                  <c:v>6.0566959023873705</c:v>
                </c:pt>
                <c:pt idx="338">
                  <c:v>6.0174919115438881</c:v>
                </c:pt>
                <c:pt idx="339">
                  <c:v>6.0816787678358679</c:v>
                </c:pt>
                <c:pt idx="340">
                  <c:v>6.0309750410852265</c:v>
                </c:pt>
                <c:pt idx="341">
                  <c:v>6.1894161884682859</c:v>
                </c:pt>
                <c:pt idx="342">
                  <c:v>6.3845115466721296</c:v>
                </c:pt>
                <c:pt idx="343">
                  <c:v>6.4724061502102108</c:v>
                </c:pt>
                <c:pt idx="344">
                  <c:v>6.6264412208117678</c:v>
                </c:pt>
                <c:pt idx="345">
                  <c:v>6.5812688732908073</c:v>
                </c:pt>
                <c:pt idx="346">
                  <c:v>6.6980080005537284</c:v>
                </c:pt>
                <c:pt idx="347">
                  <c:v>6.598706927962362</c:v>
                </c:pt>
                <c:pt idx="348">
                  <c:v>7.1525931785730021</c:v>
                </c:pt>
                <c:pt idx="349">
                  <c:v>7.0077448772261626</c:v>
                </c:pt>
                <c:pt idx="350">
                  <c:v>7.0490613766484662</c:v>
                </c:pt>
                <c:pt idx="351">
                  <c:v>7.0605978793031143</c:v>
                </c:pt>
                <c:pt idx="352">
                  <c:v>7.2783556230281041</c:v>
                </c:pt>
                <c:pt idx="353">
                  <c:v>7.2613634258822755</c:v>
                </c:pt>
                <c:pt idx="354">
                  <c:v>7.2474831710379348</c:v>
                </c:pt>
                <c:pt idx="355">
                  <c:v>7.2252099273748067</c:v>
                </c:pt>
                <c:pt idx="356">
                  <c:v>7.2350791596471247</c:v>
                </c:pt>
                <c:pt idx="357">
                  <c:v>7.4786375361754747</c:v>
                </c:pt>
                <c:pt idx="358">
                  <c:v>7.5085383933991068</c:v>
                </c:pt>
                <c:pt idx="359">
                  <c:v>7.7629085972274376</c:v>
                </c:pt>
                <c:pt idx="360">
                  <c:v>7.9283318271384768</c:v>
                </c:pt>
                <c:pt idx="361">
                  <c:v>7.9383829239584385</c:v>
                </c:pt>
                <c:pt idx="362">
                  <c:v>7.7366948307455621</c:v>
                </c:pt>
                <c:pt idx="363">
                  <c:v>7.7990066560512803</c:v>
                </c:pt>
                <c:pt idx="364">
                  <c:v>7.7669154955316717</c:v>
                </c:pt>
                <c:pt idx="365">
                  <c:v>7.6432066885129473</c:v>
                </c:pt>
                <c:pt idx="366">
                  <c:v>7.5032188483120716</c:v>
                </c:pt>
                <c:pt idx="367">
                  <c:v>7.6566744047142015</c:v>
                </c:pt>
                <c:pt idx="368">
                  <c:v>7.6386037339154118</c:v>
                </c:pt>
                <c:pt idx="369">
                  <c:v>7.8071194842846516</c:v>
                </c:pt>
                <c:pt idx="370">
                  <c:v>7.7439439584160681</c:v>
                </c:pt>
                <c:pt idx="371">
                  <c:v>7.6427134309454896</c:v>
                </c:pt>
                <c:pt idx="372">
                  <c:v>7.7847911972179888</c:v>
                </c:pt>
                <c:pt idx="373">
                  <c:v>7.8336351118284764</c:v>
                </c:pt>
                <c:pt idx="374">
                  <c:v>7.7428399194387039</c:v>
                </c:pt>
                <c:pt idx="375">
                  <c:v>7.588394535975671</c:v>
                </c:pt>
                <c:pt idx="376">
                  <c:v>7.7356987850051917</c:v>
                </c:pt>
                <c:pt idx="377">
                  <c:v>7.8657147032564474</c:v>
                </c:pt>
                <c:pt idx="378">
                  <c:v>7.8149113992152008</c:v>
                </c:pt>
                <c:pt idx="379">
                  <c:v>7.5804508099448684</c:v>
                </c:pt>
                <c:pt idx="380">
                  <c:v>7.860498263625483</c:v>
                </c:pt>
                <c:pt idx="381">
                  <c:v>7.7958713919576326</c:v>
                </c:pt>
                <c:pt idx="382">
                  <c:v>7.8416539831095387</c:v>
                </c:pt>
                <c:pt idx="383">
                  <c:v>7.8912666979136441</c:v>
                </c:pt>
                <c:pt idx="384">
                  <c:v>7.9198996854187795</c:v>
                </c:pt>
                <c:pt idx="385">
                  <c:v>8.297018974258469</c:v>
                </c:pt>
                <c:pt idx="386">
                  <c:v>8.1646071206222608</c:v>
                </c:pt>
                <c:pt idx="387">
                  <c:v>8.0924597760132553</c:v>
                </c:pt>
                <c:pt idx="388">
                  <c:v>8.0110818328595954</c:v>
                </c:pt>
                <c:pt idx="389">
                  <c:v>8.0372089358903054</c:v>
                </c:pt>
                <c:pt idx="390">
                  <c:v>8.0721495706721065</c:v>
                </c:pt>
                <c:pt idx="391">
                  <c:v>8.2421244105166647</c:v>
                </c:pt>
                <c:pt idx="392">
                  <c:v>8.3532764524799177</c:v>
                </c:pt>
                <c:pt idx="393">
                  <c:v>8.2764183204869859</c:v>
                </c:pt>
                <c:pt idx="394">
                  <c:v>8.1832173602024643</c:v>
                </c:pt>
                <c:pt idx="395">
                  <c:v>8.2250416142727065</c:v>
                </c:pt>
                <c:pt idx="396">
                  <c:v>8.3854170202997693</c:v>
                </c:pt>
                <c:pt idx="397">
                  <c:v>8.4356518813434391</c:v>
                </c:pt>
                <c:pt idx="398">
                  <c:v>8.4386926302880276</c:v>
                </c:pt>
                <c:pt idx="399">
                  <c:v>7.7014304721172673</c:v>
                </c:pt>
                <c:pt idx="400">
                  <c:v>7.3621106260363351</c:v>
                </c:pt>
                <c:pt idx="401">
                  <c:v>7.0877873717353799</c:v>
                </c:pt>
                <c:pt idx="402">
                  <c:v>6.9494167004804002</c:v>
                </c:pt>
                <c:pt idx="403">
                  <c:v>7.0530559595919309</c:v>
                </c:pt>
                <c:pt idx="404">
                  <c:v>6.9362478167940047</c:v>
                </c:pt>
                <c:pt idx="405">
                  <c:v>6.9306734565649109</c:v>
                </c:pt>
                <c:pt idx="406">
                  <c:v>6.7587071027938368</c:v>
                </c:pt>
                <c:pt idx="407">
                  <c:v>6.7311122217020305</c:v>
                </c:pt>
                <c:pt idx="408">
                  <c:v>6.5721255545563464</c:v>
                </c:pt>
                <c:pt idx="409">
                  <c:v>6.6408669569043575</c:v>
                </c:pt>
                <c:pt idx="410">
                  <c:v>6.3786375322909636</c:v>
                </c:pt>
                <c:pt idx="411">
                  <c:v>6.2580381326717749</c:v>
                </c:pt>
                <c:pt idx="412">
                  <c:v>6.1705250295734553</c:v>
                </c:pt>
                <c:pt idx="413">
                  <c:v>6.1602941209051867</c:v>
                </c:pt>
                <c:pt idx="414">
                  <c:v>6.4967393846835995</c:v>
                </c:pt>
                <c:pt idx="415">
                  <c:v>6.8234233638350839</c:v>
                </c:pt>
                <c:pt idx="416">
                  <c:v>6.7986719269955103</c:v>
                </c:pt>
                <c:pt idx="417">
                  <c:v>6.869138882533897</c:v>
                </c:pt>
                <c:pt idx="418">
                  <c:v>7.0667984836745878</c:v>
                </c:pt>
                <c:pt idx="419">
                  <c:v>7.1852631585882278</c:v>
                </c:pt>
                <c:pt idx="420">
                  <c:v>7.3595707768225767</c:v>
                </c:pt>
                <c:pt idx="421">
                  <c:v>7.110186103279978</c:v>
                </c:pt>
                <c:pt idx="422">
                  <c:v>7.1070044927892839</c:v>
                </c:pt>
                <c:pt idx="423">
                  <c:v>7.1313016847600839</c:v>
                </c:pt>
                <c:pt idx="424">
                  <c:v>6.9212396030636834</c:v>
                </c:pt>
                <c:pt idx="425">
                  <c:v>6.874462543631183</c:v>
                </c:pt>
                <c:pt idx="426">
                  <c:v>6.821246307777252</c:v>
                </c:pt>
                <c:pt idx="427">
                  <c:v>6.9784091053308925</c:v>
                </c:pt>
                <c:pt idx="428">
                  <c:v>6.8123583055493437</c:v>
                </c:pt>
                <c:pt idx="429">
                  <c:v>6.8410399961482051</c:v>
                </c:pt>
                <c:pt idx="430">
                  <c:v>6.7931436828839225</c:v>
                </c:pt>
                <c:pt idx="431">
                  <c:v>6.8118267612518011</c:v>
                </c:pt>
                <c:pt idx="432">
                  <c:v>6.8752932225030605</c:v>
                </c:pt>
                <c:pt idx="433">
                  <c:v>7.0912439106476173</c:v>
                </c:pt>
                <c:pt idx="434">
                  <c:v>7.4762933360106949</c:v>
                </c:pt>
                <c:pt idx="435">
                  <c:v>7.2667729721557599</c:v>
                </c:pt>
                <c:pt idx="436">
                  <c:v>7.3690622384038296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E1-4F77-AC38-4F3020E049F2}"/>
            </c:ext>
          </c:extLst>
        </c:ser>
        <c:ser>
          <c:idx val="1"/>
          <c:order val="1"/>
          <c:tx>
            <c:strRef>
              <c:f>'KKP GOLD'!$B$10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'KKP GOLD'!$B$11:$B$447</c:f>
              <c:numCache>
                <c:formatCode>General</c:formatCode>
                <c:ptCount val="437"/>
                <c:pt idx="0">
                  <c:v>6.7259000000000002</c:v>
                </c:pt>
                <c:pt idx="1">
                  <c:v>6.8170999999999999</c:v>
                </c:pt>
                <c:pt idx="2">
                  <c:v>6.8852000000000002</c:v>
                </c:pt>
                <c:pt idx="3">
                  <c:v>6.9115000000000002</c:v>
                </c:pt>
                <c:pt idx="4">
                  <c:v>6.8737000000000004</c:v>
                </c:pt>
                <c:pt idx="5">
                  <c:v>6.8331</c:v>
                </c:pt>
                <c:pt idx="6">
                  <c:v>6.8654999999999999</c:v>
                </c:pt>
                <c:pt idx="7">
                  <c:v>6.8125</c:v>
                </c:pt>
                <c:pt idx="8">
                  <c:v>6.8121999999999998</c:v>
                </c:pt>
                <c:pt idx="9">
                  <c:v>6.8480999999999996</c:v>
                </c:pt>
                <c:pt idx="10">
                  <c:v>6.8413000000000004</c:v>
                </c:pt>
                <c:pt idx="11">
                  <c:v>6.8573000000000004</c:v>
                </c:pt>
                <c:pt idx="12">
                  <c:v>6.8604000000000003</c:v>
                </c:pt>
                <c:pt idx="13">
                  <c:v>6.8611000000000004</c:v>
                </c:pt>
                <c:pt idx="14">
                  <c:v>6.8821000000000003</c:v>
                </c:pt>
                <c:pt idx="15">
                  <c:v>7.0111999999999997</c:v>
                </c:pt>
                <c:pt idx="16">
                  <c:v>6.9645000000000001</c:v>
                </c:pt>
                <c:pt idx="17">
                  <c:v>6.8686999999999996</c:v>
                </c:pt>
                <c:pt idx="18">
                  <c:v>6.8804999999999996</c:v>
                </c:pt>
                <c:pt idx="19">
                  <c:v>6.9188999999999998</c:v>
                </c:pt>
                <c:pt idx="20">
                  <c:v>6.9413</c:v>
                </c:pt>
                <c:pt idx="21">
                  <c:v>6.9339000000000004</c:v>
                </c:pt>
                <c:pt idx="22">
                  <c:v>6.9246999999999996</c:v>
                </c:pt>
                <c:pt idx="23">
                  <c:v>6.9889000000000001</c:v>
                </c:pt>
                <c:pt idx="24">
                  <c:v>7.0757000000000003</c:v>
                </c:pt>
                <c:pt idx="25">
                  <c:v>7.1117999999999997</c:v>
                </c:pt>
                <c:pt idx="26">
                  <c:v>7.1512000000000002</c:v>
                </c:pt>
                <c:pt idx="27">
                  <c:v>7.3269000000000002</c:v>
                </c:pt>
                <c:pt idx="28">
                  <c:v>7.2015000000000002</c:v>
                </c:pt>
                <c:pt idx="29">
                  <c:v>7.2404999999999999</c:v>
                </c:pt>
                <c:pt idx="30">
                  <c:v>7.2285000000000004</c:v>
                </c:pt>
                <c:pt idx="31">
                  <c:v>6.9819000000000004</c:v>
                </c:pt>
                <c:pt idx="32">
                  <c:v>6.9993999999999996</c:v>
                </c:pt>
                <c:pt idx="33">
                  <c:v>7.2187999999999999</c:v>
                </c:pt>
                <c:pt idx="34">
                  <c:v>7.2142999999999997</c:v>
                </c:pt>
                <c:pt idx="35">
                  <c:v>7.3719999999999999</c:v>
                </c:pt>
                <c:pt idx="36">
                  <c:v>7.3681000000000001</c:v>
                </c:pt>
                <c:pt idx="37">
                  <c:v>7.3898000000000001</c:v>
                </c:pt>
                <c:pt idx="38">
                  <c:v>7.2041000000000004</c:v>
                </c:pt>
                <c:pt idx="39">
                  <c:v>6.9326999999999996</c:v>
                </c:pt>
                <c:pt idx="40">
                  <c:v>6.7358000000000002</c:v>
                </c:pt>
                <c:pt idx="41">
                  <c:v>6.6676000000000002</c:v>
                </c:pt>
                <c:pt idx="42">
                  <c:v>6.7645</c:v>
                </c:pt>
                <c:pt idx="43">
                  <c:v>6.6256000000000004</c:v>
                </c:pt>
                <c:pt idx="44">
                  <c:v>6.6009000000000002</c:v>
                </c:pt>
                <c:pt idx="45">
                  <c:v>6.9024999999999999</c:v>
                </c:pt>
                <c:pt idx="46">
                  <c:v>7.2430000000000003</c:v>
                </c:pt>
                <c:pt idx="47">
                  <c:v>7.2306999999999997</c:v>
                </c:pt>
                <c:pt idx="48">
                  <c:v>7.1746999999999996</c:v>
                </c:pt>
                <c:pt idx="49">
                  <c:v>7.1948999999999996</c:v>
                </c:pt>
                <c:pt idx="50">
                  <c:v>6.9821999999999997</c:v>
                </c:pt>
                <c:pt idx="51">
                  <c:v>7.0537999999999998</c:v>
                </c:pt>
                <c:pt idx="52">
                  <c:v>7.1984000000000004</c:v>
                </c:pt>
                <c:pt idx="53">
                  <c:v>7.3353999999999999</c:v>
                </c:pt>
                <c:pt idx="54">
                  <c:v>7.2732000000000001</c:v>
                </c:pt>
                <c:pt idx="55">
                  <c:v>7.5951000000000004</c:v>
                </c:pt>
                <c:pt idx="56">
                  <c:v>7.5749000000000004</c:v>
                </c:pt>
                <c:pt idx="57">
                  <c:v>7.4324000000000003</c:v>
                </c:pt>
                <c:pt idx="58">
                  <c:v>7.4779999999999998</c:v>
                </c:pt>
                <c:pt idx="59">
                  <c:v>7.4287999999999998</c:v>
                </c:pt>
                <c:pt idx="60">
                  <c:v>7.5678999999999998</c:v>
                </c:pt>
                <c:pt idx="61">
                  <c:v>7.6285999999999996</c:v>
                </c:pt>
                <c:pt idx="62">
                  <c:v>7.6063000000000001</c:v>
                </c:pt>
                <c:pt idx="63">
                  <c:v>7.5621</c:v>
                </c:pt>
                <c:pt idx="64">
                  <c:v>7.5210999999999997</c:v>
                </c:pt>
                <c:pt idx="65">
                  <c:v>7.4444999999999997</c:v>
                </c:pt>
                <c:pt idx="66">
                  <c:v>7.4734999999999996</c:v>
                </c:pt>
                <c:pt idx="67">
                  <c:v>7.5324999999999998</c:v>
                </c:pt>
                <c:pt idx="68">
                  <c:v>7.6459000000000001</c:v>
                </c:pt>
                <c:pt idx="69">
                  <c:v>7.5887000000000002</c:v>
                </c:pt>
                <c:pt idx="70">
                  <c:v>7.6448999999999998</c:v>
                </c:pt>
                <c:pt idx="71">
                  <c:v>7.6601999999999997</c:v>
                </c:pt>
                <c:pt idx="72">
                  <c:v>7.5246000000000004</c:v>
                </c:pt>
                <c:pt idx="73">
                  <c:v>7.5511999999999997</c:v>
                </c:pt>
                <c:pt idx="74">
                  <c:v>7.4977999999999998</c:v>
                </c:pt>
                <c:pt idx="75">
                  <c:v>7.3444000000000003</c:v>
                </c:pt>
                <c:pt idx="76">
                  <c:v>7.4165000000000001</c:v>
                </c:pt>
                <c:pt idx="77">
                  <c:v>7.4847000000000001</c:v>
                </c:pt>
                <c:pt idx="78">
                  <c:v>7.5762999999999998</c:v>
                </c:pt>
                <c:pt idx="79">
                  <c:v>7.5202</c:v>
                </c:pt>
                <c:pt idx="80">
                  <c:v>7.5377000000000001</c:v>
                </c:pt>
                <c:pt idx="81">
                  <c:v>7.5209000000000001</c:v>
                </c:pt>
                <c:pt idx="82">
                  <c:v>7.5179</c:v>
                </c:pt>
                <c:pt idx="83">
                  <c:v>7.5336999999999996</c:v>
                </c:pt>
                <c:pt idx="84">
                  <c:v>7.5164999999999997</c:v>
                </c:pt>
                <c:pt idx="85">
                  <c:v>7.5923999999999996</c:v>
                </c:pt>
                <c:pt idx="86">
                  <c:v>7.6711</c:v>
                </c:pt>
                <c:pt idx="87">
                  <c:v>7.6985000000000001</c:v>
                </c:pt>
                <c:pt idx="88">
                  <c:v>7.7295999999999996</c:v>
                </c:pt>
                <c:pt idx="89">
                  <c:v>7.7167000000000003</c:v>
                </c:pt>
                <c:pt idx="90">
                  <c:v>7.8573000000000004</c:v>
                </c:pt>
                <c:pt idx="91">
                  <c:v>7.8375000000000004</c:v>
                </c:pt>
                <c:pt idx="92">
                  <c:v>7.8273000000000001</c:v>
                </c:pt>
                <c:pt idx="93">
                  <c:v>7.8760000000000003</c:v>
                </c:pt>
                <c:pt idx="94">
                  <c:v>7.8737000000000004</c:v>
                </c:pt>
                <c:pt idx="95">
                  <c:v>7.9123000000000001</c:v>
                </c:pt>
                <c:pt idx="96">
                  <c:v>7.9993999999999996</c:v>
                </c:pt>
                <c:pt idx="97">
                  <c:v>8.1175999999999995</c:v>
                </c:pt>
                <c:pt idx="98">
                  <c:v>8.1875</c:v>
                </c:pt>
                <c:pt idx="99">
                  <c:v>8.2554999999999996</c:v>
                </c:pt>
                <c:pt idx="100">
                  <c:v>8.5276999999999994</c:v>
                </c:pt>
                <c:pt idx="101">
                  <c:v>8.4651999999999994</c:v>
                </c:pt>
                <c:pt idx="102">
                  <c:v>8.5348000000000006</c:v>
                </c:pt>
                <c:pt idx="103">
                  <c:v>8.7072000000000003</c:v>
                </c:pt>
                <c:pt idx="104">
                  <c:v>8.7789999999999999</c:v>
                </c:pt>
                <c:pt idx="105">
                  <c:v>8.8935999999999993</c:v>
                </c:pt>
                <c:pt idx="106">
                  <c:v>8.7563999999999993</c:v>
                </c:pt>
                <c:pt idx="107">
                  <c:v>8.2832000000000008</c:v>
                </c:pt>
                <c:pt idx="108">
                  <c:v>8.4235000000000007</c:v>
                </c:pt>
                <c:pt idx="109">
                  <c:v>8.3948999999999998</c:v>
                </c:pt>
                <c:pt idx="110">
                  <c:v>8.6404999999999994</c:v>
                </c:pt>
                <c:pt idx="111">
                  <c:v>8.3851999999999993</c:v>
                </c:pt>
                <c:pt idx="112">
                  <c:v>8.3344000000000005</c:v>
                </c:pt>
                <c:pt idx="113">
                  <c:v>8.3443000000000005</c:v>
                </c:pt>
                <c:pt idx="114">
                  <c:v>8.4362999999999992</c:v>
                </c:pt>
                <c:pt idx="115">
                  <c:v>8.3360000000000003</c:v>
                </c:pt>
                <c:pt idx="116">
                  <c:v>8.4776000000000007</c:v>
                </c:pt>
                <c:pt idx="117">
                  <c:v>8.4951000000000008</c:v>
                </c:pt>
                <c:pt idx="118">
                  <c:v>8.4997000000000007</c:v>
                </c:pt>
                <c:pt idx="119">
                  <c:v>8.3324999999999996</c:v>
                </c:pt>
                <c:pt idx="120">
                  <c:v>8.3399000000000001</c:v>
                </c:pt>
                <c:pt idx="121">
                  <c:v>8.4206000000000003</c:v>
                </c:pt>
                <c:pt idx="122">
                  <c:v>8.3878000000000004</c:v>
                </c:pt>
                <c:pt idx="123">
                  <c:v>8.3916000000000004</c:v>
                </c:pt>
                <c:pt idx="124">
                  <c:v>8.4530999999999992</c:v>
                </c:pt>
                <c:pt idx="125">
                  <c:v>8.4496000000000002</c:v>
                </c:pt>
                <c:pt idx="126">
                  <c:v>8.4032</c:v>
                </c:pt>
                <c:pt idx="127">
                  <c:v>8.4084000000000003</c:v>
                </c:pt>
                <c:pt idx="128">
                  <c:v>8.2476000000000003</c:v>
                </c:pt>
                <c:pt idx="129">
                  <c:v>8.2200000000000006</c:v>
                </c:pt>
                <c:pt idx="130">
                  <c:v>8.0507000000000009</c:v>
                </c:pt>
                <c:pt idx="131">
                  <c:v>8.0546000000000006</c:v>
                </c:pt>
                <c:pt idx="132">
                  <c:v>8.1385000000000005</c:v>
                </c:pt>
                <c:pt idx="133">
                  <c:v>8.2040000000000006</c:v>
                </c:pt>
                <c:pt idx="134">
                  <c:v>8.1576000000000004</c:v>
                </c:pt>
                <c:pt idx="135">
                  <c:v>8.3066999999999993</c:v>
                </c:pt>
                <c:pt idx="136">
                  <c:v>8.1814999999999998</c:v>
                </c:pt>
                <c:pt idx="137">
                  <c:v>8.1812000000000005</c:v>
                </c:pt>
                <c:pt idx="138">
                  <c:v>8.2287999999999997</c:v>
                </c:pt>
                <c:pt idx="139">
                  <c:v>8.2908000000000008</c:v>
                </c:pt>
                <c:pt idx="140">
                  <c:v>8.2087000000000003</c:v>
                </c:pt>
                <c:pt idx="141">
                  <c:v>8.2173999999999996</c:v>
                </c:pt>
                <c:pt idx="142">
                  <c:v>8.1571999999999996</c:v>
                </c:pt>
                <c:pt idx="143">
                  <c:v>8.1968999999999994</c:v>
                </c:pt>
                <c:pt idx="144">
                  <c:v>8.3713999999999995</c:v>
                </c:pt>
                <c:pt idx="145">
                  <c:v>8.3661999999999992</c:v>
                </c:pt>
                <c:pt idx="146">
                  <c:v>8.0149000000000008</c:v>
                </c:pt>
                <c:pt idx="147">
                  <c:v>8.0344999999999995</c:v>
                </c:pt>
                <c:pt idx="148">
                  <c:v>8.0396999999999998</c:v>
                </c:pt>
                <c:pt idx="149">
                  <c:v>8.0546000000000006</c:v>
                </c:pt>
                <c:pt idx="150">
                  <c:v>8.0177999999999994</c:v>
                </c:pt>
                <c:pt idx="151">
                  <c:v>8.0053999999999998</c:v>
                </c:pt>
                <c:pt idx="152">
                  <c:v>8.0269999999999992</c:v>
                </c:pt>
                <c:pt idx="153">
                  <c:v>7.8719999999999999</c:v>
                </c:pt>
                <c:pt idx="154">
                  <c:v>7.7549999999999999</c:v>
                </c:pt>
                <c:pt idx="155">
                  <c:v>7.7775999999999996</c:v>
                </c:pt>
                <c:pt idx="156">
                  <c:v>7.8326000000000002</c:v>
                </c:pt>
                <c:pt idx="157">
                  <c:v>7.8867000000000003</c:v>
                </c:pt>
                <c:pt idx="158">
                  <c:v>7.8672000000000004</c:v>
                </c:pt>
                <c:pt idx="159">
                  <c:v>8.0029000000000003</c:v>
                </c:pt>
                <c:pt idx="160">
                  <c:v>7.8274999999999997</c:v>
                </c:pt>
                <c:pt idx="161">
                  <c:v>7.9356</c:v>
                </c:pt>
                <c:pt idx="162">
                  <c:v>7.9692999999999996</c:v>
                </c:pt>
                <c:pt idx="163">
                  <c:v>8.0472999999999999</c:v>
                </c:pt>
                <c:pt idx="164">
                  <c:v>8.0313999999999997</c:v>
                </c:pt>
                <c:pt idx="165">
                  <c:v>8.0175999999999998</c:v>
                </c:pt>
                <c:pt idx="166">
                  <c:v>7.9629000000000003</c:v>
                </c:pt>
                <c:pt idx="167">
                  <c:v>8.0100999999999996</c:v>
                </c:pt>
                <c:pt idx="168">
                  <c:v>8.0257000000000005</c:v>
                </c:pt>
                <c:pt idx="169">
                  <c:v>8.0836000000000006</c:v>
                </c:pt>
                <c:pt idx="170">
                  <c:v>8.2838999999999992</c:v>
                </c:pt>
                <c:pt idx="171">
                  <c:v>8.3056999999999999</c:v>
                </c:pt>
                <c:pt idx="172">
                  <c:v>8.1784999999999997</c:v>
                </c:pt>
                <c:pt idx="173">
                  <c:v>8.1593</c:v>
                </c:pt>
                <c:pt idx="174">
                  <c:v>7.9081000000000001</c:v>
                </c:pt>
                <c:pt idx="175">
                  <c:v>7.8956999999999997</c:v>
                </c:pt>
                <c:pt idx="176">
                  <c:v>7.9431000000000003</c:v>
                </c:pt>
                <c:pt idx="177">
                  <c:v>7.9062999999999999</c:v>
                </c:pt>
                <c:pt idx="178">
                  <c:v>7.8997999999999999</c:v>
                </c:pt>
                <c:pt idx="179">
                  <c:v>7.8121</c:v>
                </c:pt>
                <c:pt idx="180">
                  <c:v>7.8718000000000004</c:v>
                </c:pt>
                <c:pt idx="181">
                  <c:v>7.9873000000000003</c:v>
                </c:pt>
                <c:pt idx="182">
                  <c:v>7.9267000000000003</c:v>
                </c:pt>
                <c:pt idx="183">
                  <c:v>7.9303999999999997</c:v>
                </c:pt>
                <c:pt idx="184">
                  <c:v>7.8655999999999997</c:v>
                </c:pt>
                <c:pt idx="185">
                  <c:v>7.8733000000000004</c:v>
                </c:pt>
                <c:pt idx="186">
                  <c:v>7.8676000000000004</c:v>
                </c:pt>
                <c:pt idx="187">
                  <c:v>7.9359000000000002</c:v>
                </c:pt>
                <c:pt idx="188">
                  <c:v>7.8441999999999998</c:v>
                </c:pt>
                <c:pt idx="189">
                  <c:v>7.8326000000000002</c:v>
                </c:pt>
                <c:pt idx="190">
                  <c:v>7.6722000000000001</c:v>
                </c:pt>
                <c:pt idx="191">
                  <c:v>7.7439</c:v>
                </c:pt>
                <c:pt idx="192">
                  <c:v>7.8178000000000001</c:v>
                </c:pt>
                <c:pt idx="193">
                  <c:v>7.8346</c:v>
                </c:pt>
                <c:pt idx="194">
                  <c:v>7.8632</c:v>
                </c:pt>
                <c:pt idx="195">
                  <c:v>7.5804</c:v>
                </c:pt>
                <c:pt idx="196">
                  <c:v>7.6087999999999996</c:v>
                </c:pt>
                <c:pt idx="197">
                  <c:v>7.7202999999999999</c:v>
                </c:pt>
                <c:pt idx="198">
                  <c:v>7.7061999999999999</c:v>
                </c:pt>
                <c:pt idx="199">
                  <c:v>7.6971999999999996</c:v>
                </c:pt>
                <c:pt idx="200">
                  <c:v>7.5598000000000001</c:v>
                </c:pt>
                <c:pt idx="201">
                  <c:v>7.3628</c:v>
                </c:pt>
                <c:pt idx="202">
                  <c:v>7.4042000000000003</c:v>
                </c:pt>
                <c:pt idx="203">
                  <c:v>7.3288000000000002</c:v>
                </c:pt>
                <c:pt idx="204">
                  <c:v>7.2538</c:v>
                </c:pt>
                <c:pt idx="205">
                  <c:v>7.2563000000000004</c:v>
                </c:pt>
                <c:pt idx="206">
                  <c:v>7.1943999999999999</c:v>
                </c:pt>
                <c:pt idx="207">
                  <c:v>7.3465999999999996</c:v>
                </c:pt>
                <c:pt idx="208">
                  <c:v>7.3822999999999999</c:v>
                </c:pt>
                <c:pt idx="209">
                  <c:v>7.3758999999999997</c:v>
                </c:pt>
                <c:pt idx="210">
                  <c:v>7.4043999999999999</c:v>
                </c:pt>
                <c:pt idx="211">
                  <c:v>7.4100999999999999</c:v>
                </c:pt>
                <c:pt idx="212">
                  <c:v>7.4653</c:v>
                </c:pt>
                <c:pt idx="213">
                  <c:v>7.4263000000000003</c:v>
                </c:pt>
                <c:pt idx="214">
                  <c:v>7.4588000000000001</c:v>
                </c:pt>
                <c:pt idx="215">
                  <c:v>7.4431000000000003</c:v>
                </c:pt>
                <c:pt idx="216">
                  <c:v>7.3926999999999996</c:v>
                </c:pt>
                <c:pt idx="217">
                  <c:v>7.4199000000000002</c:v>
                </c:pt>
                <c:pt idx="218">
                  <c:v>7.3951000000000002</c:v>
                </c:pt>
                <c:pt idx="219">
                  <c:v>7.4142999999999999</c:v>
                </c:pt>
                <c:pt idx="220">
                  <c:v>7.2054</c:v>
                </c:pt>
                <c:pt idx="221">
                  <c:v>7.3162000000000003</c:v>
                </c:pt>
                <c:pt idx="222">
                  <c:v>7.4398</c:v>
                </c:pt>
                <c:pt idx="223">
                  <c:v>7.4711999999999996</c:v>
                </c:pt>
                <c:pt idx="224">
                  <c:v>7.5926</c:v>
                </c:pt>
                <c:pt idx="225">
                  <c:v>7.5660999999999996</c:v>
                </c:pt>
                <c:pt idx="226">
                  <c:v>7.5955000000000004</c:v>
                </c:pt>
                <c:pt idx="227">
                  <c:v>7.6260000000000003</c:v>
                </c:pt>
                <c:pt idx="228">
                  <c:v>7.5974000000000004</c:v>
                </c:pt>
                <c:pt idx="229">
                  <c:v>7.6169000000000002</c:v>
                </c:pt>
                <c:pt idx="230">
                  <c:v>7.5955000000000004</c:v>
                </c:pt>
                <c:pt idx="231">
                  <c:v>7.6117999999999997</c:v>
                </c:pt>
                <c:pt idx="232">
                  <c:v>7.5731000000000002</c:v>
                </c:pt>
                <c:pt idx="233">
                  <c:v>7.7393999999999998</c:v>
                </c:pt>
                <c:pt idx="234">
                  <c:v>7.8049999999999997</c:v>
                </c:pt>
                <c:pt idx="235">
                  <c:v>7.8250000000000002</c:v>
                </c:pt>
                <c:pt idx="236">
                  <c:v>7.8261000000000003</c:v>
                </c:pt>
                <c:pt idx="237">
                  <c:v>7.9684999999999997</c:v>
                </c:pt>
                <c:pt idx="238">
                  <c:v>8.0162999999999993</c:v>
                </c:pt>
                <c:pt idx="239">
                  <c:v>8.0189000000000004</c:v>
                </c:pt>
                <c:pt idx="240">
                  <c:v>8.0960000000000001</c:v>
                </c:pt>
                <c:pt idx="241">
                  <c:v>8.0777000000000001</c:v>
                </c:pt>
                <c:pt idx="242">
                  <c:v>8.1021999999999998</c:v>
                </c:pt>
                <c:pt idx="243">
                  <c:v>8.1120999999999999</c:v>
                </c:pt>
                <c:pt idx="244">
                  <c:v>8.0489999999999995</c:v>
                </c:pt>
                <c:pt idx="245">
                  <c:v>8.0722000000000005</c:v>
                </c:pt>
                <c:pt idx="246">
                  <c:v>8.0467999999999993</c:v>
                </c:pt>
                <c:pt idx="247">
                  <c:v>8.0297000000000001</c:v>
                </c:pt>
                <c:pt idx="248">
                  <c:v>8.0642999999999994</c:v>
                </c:pt>
                <c:pt idx="249">
                  <c:v>7.9638999999999998</c:v>
                </c:pt>
                <c:pt idx="250">
                  <c:v>7.8952</c:v>
                </c:pt>
                <c:pt idx="251">
                  <c:v>7.7663000000000002</c:v>
                </c:pt>
                <c:pt idx="252">
                  <c:v>7.5465999999999998</c:v>
                </c:pt>
                <c:pt idx="253">
                  <c:v>7.5088999999999997</c:v>
                </c:pt>
                <c:pt idx="254">
                  <c:v>7.6102999999999996</c:v>
                </c:pt>
                <c:pt idx="255">
                  <c:v>7.5891999999999999</c:v>
                </c:pt>
                <c:pt idx="256">
                  <c:v>7.6017000000000001</c:v>
                </c:pt>
                <c:pt idx="257">
                  <c:v>7.6169000000000002</c:v>
                </c:pt>
                <c:pt idx="258">
                  <c:v>7.5499000000000001</c:v>
                </c:pt>
                <c:pt idx="259">
                  <c:v>7.6783000000000001</c:v>
                </c:pt>
                <c:pt idx="260">
                  <c:v>7.7107000000000001</c:v>
                </c:pt>
                <c:pt idx="261">
                  <c:v>7.7458</c:v>
                </c:pt>
                <c:pt idx="262">
                  <c:v>7.7587999999999999</c:v>
                </c:pt>
                <c:pt idx="263">
                  <c:v>7.7923</c:v>
                </c:pt>
                <c:pt idx="264">
                  <c:v>7.7838000000000003</c:v>
                </c:pt>
                <c:pt idx="265">
                  <c:v>7.7972000000000001</c:v>
                </c:pt>
                <c:pt idx="266">
                  <c:v>7.8823999999999996</c:v>
                </c:pt>
                <c:pt idx="267">
                  <c:v>7.8871000000000002</c:v>
                </c:pt>
                <c:pt idx="268">
                  <c:v>7.8167999999999997</c:v>
                </c:pt>
                <c:pt idx="269">
                  <c:v>7.8372999999999999</c:v>
                </c:pt>
                <c:pt idx="270">
                  <c:v>7.8139000000000003</c:v>
                </c:pt>
                <c:pt idx="271">
                  <c:v>7.7907000000000002</c:v>
                </c:pt>
                <c:pt idx="272">
                  <c:v>7.7919</c:v>
                </c:pt>
                <c:pt idx="273">
                  <c:v>7.9053000000000004</c:v>
                </c:pt>
                <c:pt idx="274">
                  <c:v>7.8381999999999996</c:v>
                </c:pt>
                <c:pt idx="275">
                  <c:v>7.8440000000000003</c:v>
                </c:pt>
                <c:pt idx="276">
                  <c:v>7.8433999999999999</c:v>
                </c:pt>
                <c:pt idx="277">
                  <c:v>7.8570000000000002</c:v>
                </c:pt>
                <c:pt idx="278">
                  <c:v>7.8285</c:v>
                </c:pt>
                <c:pt idx="279">
                  <c:v>7.6651999999999996</c:v>
                </c:pt>
                <c:pt idx="280">
                  <c:v>7.5362999999999998</c:v>
                </c:pt>
                <c:pt idx="281">
                  <c:v>7.7306999999999997</c:v>
                </c:pt>
                <c:pt idx="282">
                  <c:v>7.7784000000000004</c:v>
                </c:pt>
                <c:pt idx="283">
                  <c:v>7.7553000000000001</c:v>
                </c:pt>
                <c:pt idx="284">
                  <c:v>7.7473999999999998</c:v>
                </c:pt>
                <c:pt idx="285">
                  <c:v>7.8372999999999999</c:v>
                </c:pt>
                <c:pt idx="286">
                  <c:v>7.7888000000000002</c:v>
                </c:pt>
                <c:pt idx="287">
                  <c:v>7.7060000000000004</c:v>
                </c:pt>
                <c:pt idx="288">
                  <c:v>7.7164999999999999</c:v>
                </c:pt>
                <c:pt idx="289">
                  <c:v>7.8201000000000001</c:v>
                </c:pt>
                <c:pt idx="290">
                  <c:v>7.7694000000000001</c:v>
                </c:pt>
                <c:pt idx="291">
                  <c:v>7.7747999999999999</c:v>
                </c:pt>
                <c:pt idx="292">
                  <c:v>7.7775999999999996</c:v>
                </c:pt>
                <c:pt idx="293">
                  <c:v>7.8516000000000004</c:v>
                </c:pt>
                <c:pt idx="294">
                  <c:v>7.6984000000000004</c:v>
                </c:pt>
                <c:pt idx="295">
                  <c:v>7.6856999999999998</c:v>
                </c:pt>
                <c:pt idx="296">
                  <c:v>7.7119</c:v>
                </c:pt>
                <c:pt idx="297">
                  <c:v>7.7103000000000002</c:v>
                </c:pt>
                <c:pt idx="298">
                  <c:v>7.7569999999999997</c:v>
                </c:pt>
                <c:pt idx="299">
                  <c:v>7.7107000000000001</c:v>
                </c:pt>
                <c:pt idx="300">
                  <c:v>7.5496999999999996</c:v>
                </c:pt>
                <c:pt idx="301">
                  <c:v>7.5273000000000003</c:v>
                </c:pt>
                <c:pt idx="302">
                  <c:v>7.5542999999999996</c:v>
                </c:pt>
                <c:pt idx="303">
                  <c:v>7.4848999999999997</c:v>
                </c:pt>
                <c:pt idx="304">
                  <c:v>7.46</c:v>
                </c:pt>
                <c:pt idx="305">
                  <c:v>7.5888999999999998</c:v>
                </c:pt>
                <c:pt idx="306">
                  <c:v>7.5903</c:v>
                </c:pt>
                <c:pt idx="307">
                  <c:v>7.5635000000000003</c:v>
                </c:pt>
                <c:pt idx="308">
                  <c:v>7.5738000000000003</c:v>
                </c:pt>
                <c:pt idx="309">
                  <c:v>7.5871000000000004</c:v>
                </c:pt>
                <c:pt idx="310">
                  <c:v>7.6531000000000002</c:v>
                </c:pt>
                <c:pt idx="311">
                  <c:v>7.7337999999999996</c:v>
                </c:pt>
                <c:pt idx="312">
                  <c:v>7.6768999999999998</c:v>
                </c:pt>
                <c:pt idx="313">
                  <c:v>7.7080000000000002</c:v>
                </c:pt>
                <c:pt idx="314">
                  <c:v>7.7065000000000001</c:v>
                </c:pt>
                <c:pt idx="315">
                  <c:v>7.6597</c:v>
                </c:pt>
                <c:pt idx="316">
                  <c:v>7.5945</c:v>
                </c:pt>
                <c:pt idx="317">
                  <c:v>7.7996999999999996</c:v>
                </c:pt>
                <c:pt idx="318">
                  <c:v>7.8190999999999997</c:v>
                </c:pt>
                <c:pt idx="319">
                  <c:v>7.9027000000000003</c:v>
                </c:pt>
                <c:pt idx="320">
                  <c:v>7.9596999999999998</c:v>
                </c:pt>
                <c:pt idx="321">
                  <c:v>7.9459</c:v>
                </c:pt>
                <c:pt idx="322">
                  <c:v>7.8878000000000004</c:v>
                </c:pt>
                <c:pt idx="323">
                  <c:v>7.9566999999999997</c:v>
                </c:pt>
                <c:pt idx="324">
                  <c:v>7.9279999999999999</c:v>
                </c:pt>
                <c:pt idx="325">
                  <c:v>7.7037000000000004</c:v>
                </c:pt>
                <c:pt idx="326">
                  <c:v>7.6479999999999997</c:v>
                </c:pt>
                <c:pt idx="327">
                  <c:v>7.6445999999999996</c:v>
                </c:pt>
                <c:pt idx="328">
                  <c:v>7.6477000000000004</c:v>
                </c:pt>
                <c:pt idx="329">
                  <c:v>7.6439000000000004</c:v>
                </c:pt>
                <c:pt idx="330">
                  <c:v>7.5884999999999998</c:v>
                </c:pt>
                <c:pt idx="331">
                  <c:v>7.6172000000000004</c:v>
                </c:pt>
                <c:pt idx="332">
                  <c:v>7.5763999999999996</c:v>
                </c:pt>
                <c:pt idx="333">
                  <c:v>7.6425999999999998</c:v>
                </c:pt>
                <c:pt idx="334">
                  <c:v>7.6451000000000002</c:v>
                </c:pt>
                <c:pt idx="335">
                  <c:v>7.6357999999999997</c:v>
                </c:pt>
                <c:pt idx="336">
                  <c:v>7.5914999999999999</c:v>
                </c:pt>
                <c:pt idx="337">
                  <c:v>7.6428000000000003</c:v>
                </c:pt>
                <c:pt idx="338">
                  <c:v>7.5697000000000001</c:v>
                </c:pt>
                <c:pt idx="339">
                  <c:v>7.6010999999999997</c:v>
                </c:pt>
                <c:pt idx="340">
                  <c:v>7.6893000000000002</c:v>
                </c:pt>
                <c:pt idx="341">
                  <c:v>7.6715999999999998</c:v>
                </c:pt>
                <c:pt idx="342">
                  <c:v>7.6474000000000002</c:v>
                </c:pt>
                <c:pt idx="343">
                  <c:v>7.6452999999999998</c:v>
                </c:pt>
                <c:pt idx="344">
                  <c:v>7.7199</c:v>
                </c:pt>
                <c:pt idx="345">
                  <c:v>7.7091000000000003</c:v>
                </c:pt>
                <c:pt idx="346">
                  <c:v>7.7068000000000003</c:v>
                </c:pt>
                <c:pt idx="347">
                  <c:v>7.7485999999999997</c:v>
                </c:pt>
                <c:pt idx="348">
                  <c:v>7.7359999999999998</c:v>
                </c:pt>
                <c:pt idx="349">
                  <c:v>7.7073999999999998</c:v>
                </c:pt>
                <c:pt idx="350">
                  <c:v>7.6285999999999996</c:v>
                </c:pt>
                <c:pt idx="351">
                  <c:v>7.6639999999999997</c:v>
                </c:pt>
                <c:pt idx="352">
                  <c:v>7.6883999999999997</c:v>
                </c:pt>
                <c:pt idx="353">
                  <c:v>7.7717999999999998</c:v>
                </c:pt>
                <c:pt idx="354">
                  <c:v>7.7892000000000001</c:v>
                </c:pt>
                <c:pt idx="355">
                  <c:v>7.7576000000000001</c:v>
                </c:pt>
                <c:pt idx="356">
                  <c:v>7.7373000000000003</c:v>
                </c:pt>
                <c:pt idx="357">
                  <c:v>7.7171000000000003</c:v>
                </c:pt>
                <c:pt idx="358">
                  <c:v>7.8423999999999996</c:v>
                </c:pt>
                <c:pt idx="359">
                  <c:v>7.8080999999999996</c:v>
                </c:pt>
                <c:pt idx="360">
                  <c:v>7.7865000000000002</c:v>
                </c:pt>
                <c:pt idx="361">
                  <c:v>7.8250000000000002</c:v>
                </c:pt>
                <c:pt idx="362">
                  <c:v>7.8547000000000002</c:v>
                </c:pt>
                <c:pt idx="363">
                  <c:v>7.6401000000000003</c:v>
                </c:pt>
                <c:pt idx="364">
                  <c:v>7.6157000000000004</c:v>
                </c:pt>
                <c:pt idx="365">
                  <c:v>7.7435999999999998</c:v>
                </c:pt>
                <c:pt idx="366">
                  <c:v>7.7652999999999999</c:v>
                </c:pt>
                <c:pt idx="367">
                  <c:v>7.7869000000000002</c:v>
                </c:pt>
                <c:pt idx="368">
                  <c:v>7.7592999999999996</c:v>
                </c:pt>
                <c:pt idx="369">
                  <c:v>7.9032999999999998</c:v>
                </c:pt>
                <c:pt idx="370">
                  <c:v>7.9381000000000004</c:v>
                </c:pt>
                <c:pt idx="371">
                  <c:v>7.8615000000000004</c:v>
                </c:pt>
                <c:pt idx="372">
                  <c:v>8.0434999999999999</c:v>
                </c:pt>
                <c:pt idx="373">
                  <c:v>8.0336999999999996</c:v>
                </c:pt>
                <c:pt idx="374">
                  <c:v>8.0521999999999991</c:v>
                </c:pt>
                <c:pt idx="375">
                  <c:v>8.0878999999999994</c:v>
                </c:pt>
                <c:pt idx="376">
                  <c:v>8.0435999999999996</c:v>
                </c:pt>
                <c:pt idx="377">
                  <c:v>8.0106000000000002</c:v>
                </c:pt>
                <c:pt idx="378">
                  <c:v>8.1510999999999996</c:v>
                </c:pt>
                <c:pt idx="379">
                  <c:v>8.3228000000000009</c:v>
                </c:pt>
                <c:pt idx="380">
                  <c:v>8.4528999999999996</c:v>
                </c:pt>
                <c:pt idx="381">
                  <c:v>8.6835000000000004</c:v>
                </c:pt>
                <c:pt idx="382">
                  <c:v>8.4314999999999998</c:v>
                </c:pt>
                <c:pt idx="383">
                  <c:v>8.4557000000000002</c:v>
                </c:pt>
                <c:pt idx="384">
                  <c:v>8.3969000000000005</c:v>
                </c:pt>
                <c:pt idx="385">
                  <c:v>8.2698999999999998</c:v>
                </c:pt>
                <c:pt idx="386">
                  <c:v>8.1206999999999994</c:v>
                </c:pt>
                <c:pt idx="387">
                  <c:v>8.1694999999999993</c:v>
                </c:pt>
                <c:pt idx="388">
                  <c:v>8.2026000000000003</c:v>
                </c:pt>
                <c:pt idx="389">
                  <c:v>8.1928999999999998</c:v>
                </c:pt>
                <c:pt idx="390">
                  <c:v>8.1358999999999995</c:v>
                </c:pt>
                <c:pt idx="391">
                  <c:v>8.2411999999999992</c:v>
                </c:pt>
                <c:pt idx="392">
                  <c:v>8.3011999999999997</c:v>
                </c:pt>
                <c:pt idx="393">
                  <c:v>8.2698999999999998</c:v>
                </c:pt>
                <c:pt idx="394">
                  <c:v>8.1224000000000007</c:v>
                </c:pt>
                <c:pt idx="395">
                  <c:v>8.1248000000000005</c:v>
                </c:pt>
                <c:pt idx="396">
                  <c:v>8.1806999999999999</c:v>
                </c:pt>
                <c:pt idx="397">
                  <c:v>8.1890999999999998</c:v>
                </c:pt>
                <c:pt idx="398">
                  <c:v>8.1320999999999994</c:v>
                </c:pt>
                <c:pt idx="399">
                  <c:v>8.1677999999999997</c:v>
                </c:pt>
                <c:pt idx="400">
                  <c:v>8.2216000000000005</c:v>
                </c:pt>
                <c:pt idx="401">
                  <c:v>8.3206000000000007</c:v>
                </c:pt>
                <c:pt idx="402">
                  <c:v>8.2297999999999991</c:v>
                </c:pt>
                <c:pt idx="403">
                  <c:v>8.2723999999999993</c:v>
                </c:pt>
                <c:pt idx="404">
                  <c:v>8.2456999999999994</c:v>
                </c:pt>
                <c:pt idx="405">
                  <c:v>8.1667000000000005</c:v>
                </c:pt>
                <c:pt idx="406">
                  <c:v>8.0206999999999997</c:v>
                </c:pt>
                <c:pt idx="407">
                  <c:v>8.0327000000000002</c:v>
                </c:pt>
                <c:pt idx="408">
                  <c:v>7.9720000000000004</c:v>
                </c:pt>
                <c:pt idx="409">
                  <c:v>8.0134000000000007</c:v>
                </c:pt>
                <c:pt idx="410">
                  <c:v>7.7584</c:v>
                </c:pt>
                <c:pt idx="411">
                  <c:v>7.8292000000000002</c:v>
                </c:pt>
                <c:pt idx="412">
                  <c:v>7.7069999999999999</c:v>
                </c:pt>
                <c:pt idx="413">
                  <c:v>7.6458000000000004</c:v>
                </c:pt>
                <c:pt idx="414">
                  <c:v>7.6665999999999999</c:v>
                </c:pt>
                <c:pt idx="415">
                  <c:v>7.6694000000000004</c:v>
                </c:pt>
                <c:pt idx="416">
                  <c:v>7.7792000000000003</c:v>
                </c:pt>
                <c:pt idx="417">
                  <c:v>7.7803000000000004</c:v>
                </c:pt>
                <c:pt idx="418">
                  <c:v>7.8151999999999999</c:v>
                </c:pt>
                <c:pt idx="419">
                  <c:v>7.87</c:v>
                </c:pt>
                <c:pt idx="420">
                  <c:v>7.8207000000000004</c:v>
                </c:pt>
                <c:pt idx="421">
                  <c:v>7.8114999999999997</c:v>
                </c:pt>
                <c:pt idx="422">
                  <c:v>7.7346000000000004</c:v>
                </c:pt>
                <c:pt idx="423">
                  <c:v>7.8769999999999998</c:v>
                </c:pt>
                <c:pt idx="424">
                  <c:v>7.8101000000000003</c:v>
                </c:pt>
                <c:pt idx="425">
                  <c:v>7.8045999999999998</c:v>
                </c:pt>
                <c:pt idx="426">
                  <c:v>7.7789999999999999</c:v>
                </c:pt>
                <c:pt idx="427">
                  <c:v>7.8893000000000004</c:v>
                </c:pt>
                <c:pt idx="428">
                  <c:v>7.6825999999999999</c:v>
                </c:pt>
                <c:pt idx="429">
                  <c:v>7.6289999999999996</c:v>
                </c:pt>
                <c:pt idx="430">
                  <c:v>7.7206999999999999</c:v>
                </c:pt>
                <c:pt idx="431">
                  <c:v>7.8053999999999997</c:v>
                </c:pt>
                <c:pt idx="432">
                  <c:v>7.7404999999999999</c:v>
                </c:pt>
                <c:pt idx="433">
                  <c:v>7.6805000000000003</c:v>
                </c:pt>
                <c:pt idx="434">
                  <c:v>7.6726000000000001</c:v>
                </c:pt>
                <c:pt idx="435">
                  <c:v>7.6561000000000003</c:v>
                </c:pt>
                <c:pt idx="436">
                  <c:v>7.6532999999999998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E1-4F77-AC38-4F3020E04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'PRINCIPAL iGOLD-A'!$G$10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'PRINCIPAL iGOLD-A'!$G$11:$G$447</c:f>
              <c:numCache>
                <c:formatCode>General</c:formatCode>
                <c:ptCount val="437"/>
                <c:pt idx="0">
                  <c:v>8.1585999999999999</c:v>
                </c:pt>
                <c:pt idx="1">
                  <c:v>8.2122630199892246</c:v>
                </c:pt>
                <c:pt idx="2">
                  <c:v>8.4128176471296587</c:v>
                </c:pt>
                <c:pt idx="3">
                  <c:v>8.5454428594287624</c:v>
                </c:pt>
                <c:pt idx="4">
                  <c:v>8.8584417228749182</c:v>
                </c:pt>
                <c:pt idx="5">
                  <c:v>8.7808756421923473</c:v>
                </c:pt>
                <c:pt idx="6">
                  <c:v>8.6671496001590018</c:v>
                </c:pt>
                <c:pt idx="7">
                  <c:v>8.5821979409142415</c:v>
                </c:pt>
                <c:pt idx="8">
                  <c:v>8.4186562053450036</c:v>
                </c:pt>
                <c:pt idx="9">
                  <c:v>8.2989172526981125</c:v>
                </c:pt>
                <c:pt idx="10">
                  <c:v>8.43233969776451</c:v>
                </c:pt>
                <c:pt idx="11">
                  <c:v>8.2975692248034036</c:v>
                </c:pt>
                <c:pt idx="12">
                  <c:v>8.2743397737296469</c:v>
                </c:pt>
                <c:pt idx="13">
                  <c:v>8.281006288803022</c:v>
                </c:pt>
                <c:pt idx="14">
                  <c:v>8.1363212504480824</c:v>
                </c:pt>
                <c:pt idx="15">
                  <c:v>7.9918063431570809</c:v>
                </c:pt>
                <c:pt idx="16">
                  <c:v>8.1325185588795659</c:v>
                </c:pt>
                <c:pt idx="17">
                  <c:v>7.9745469433871827</c:v>
                </c:pt>
                <c:pt idx="18">
                  <c:v>7.8373568742933823</c:v>
                </c:pt>
                <c:pt idx="19">
                  <c:v>7.7548057682487013</c:v>
                </c:pt>
                <c:pt idx="20">
                  <c:v>7.6584401726221341</c:v>
                </c:pt>
                <c:pt idx="21">
                  <c:v>7.8983090954967672</c:v>
                </c:pt>
                <c:pt idx="22">
                  <c:v>8.0811489769589571</c:v>
                </c:pt>
                <c:pt idx="23">
                  <c:v>8.241257404912135</c:v>
                </c:pt>
                <c:pt idx="24">
                  <c:v>8.0004195530678928</c:v>
                </c:pt>
                <c:pt idx="25">
                  <c:v>7.7411169880171444</c:v>
                </c:pt>
                <c:pt idx="26">
                  <c:v>7.8466319568593574</c:v>
                </c:pt>
                <c:pt idx="27">
                  <c:v>7.8007791525407084</c:v>
                </c:pt>
                <c:pt idx="28">
                  <c:v>7.6700758744248221</c:v>
                </c:pt>
                <c:pt idx="29">
                  <c:v>7.7898730737989075</c:v>
                </c:pt>
                <c:pt idx="30">
                  <c:v>7.7485648754511631</c:v>
                </c:pt>
                <c:pt idx="31">
                  <c:v>7.7695871404114643</c:v>
                </c:pt>
                <c:pt idx="32">
                  <c:v>7.8709821324932117</c:v>
                </c:pt>
                <c:pt idx="33">
                  <c:v>7.8485798411262353</c:v>
                </c:pt>
                <c:pt idx="34">
                  <c:v>7.820987476726267</c:v>
                </c:pt>
                <c:pt idx="35">
                  <c:v>7.8328561082362516</c:v>
                </c:pt>
                <c:pt idx="36">
                  <c:v>7.8018174911761751</c:v>
                </c:pt>
                <c:pt idx="37">
                  <c:v>7.8423463711540995</c:v>
                </c:pt>
                <c:pt idx="38">
                  <c:v>8.0339213592387164</c:v>
                </c:pt>
                <c:pt idx="39">
                  <c:v>8.0617380006475035</c:v>
                </c:pt>
                <c:pt idx="40">
                  <c:v>8.1492514414739272</c:v>
                </c:pt>
                <c:pt idx="41">
                  <c:v>8.1322081552776613</c:v>
                </c:pt>
                <c:pt idx="42">
                  <c:v>8.0106889004538839</c:v>
                </c:pt>
                <c:pt idx="43">
                  <c:v>8.0024010488351678</c:v>
                </c:pt>
                <c:pt idx="44">
                  <c:v>7.9846429262746161</c:v>
                </c:pt>
                <c:pt idx="45">
                  <c:v>8.0965404997806338</c:v>
                </c:pt>
                <c:pt idx="46">
                  <c:v>8.0116230053179294</c:v>
                </c:pt>
                <c:pt idx="47">
                  <c:v>8.0276146177384931</c:v>
                </c:pt>
                <c:pt idx="48">
                  <c:v>8.177162376832996</c:v>
                </c:pt>
                <c:pt idx="49">
                  <c:v>7.8792434464355647</c:v>
                </c:pt>
                <c:pt idx="50">
                  <c:v>7.9173474260476615</c:v>
                </c:pt>
                <c:pt idx="51">
                  <c:v>7.9792048325856069</c:v>
                </c:pt>
                <c:pt idx="52">
                  <c:v>7.920919477037331</c:v>
                </c:pt>
                <c:pt idx="53">
                  <c:v>8.1368249835299569</c:v>
                </c:pt>
                <c:pt idx="54">
                  <c:v>8.2245758805089846</c:v>
                </c:pt>
                <c:pt idx="55">
                  <c:v>8.2640085694750933</c:v>
                </c:pt>
                <c:pt idx="56">
                  <c:v>8.3076903754148681</c:v>
                </c:pt>
                <c:pt idx="57">
                  <c:v>8.2563928728517926</c:v>
                </c:pt>
                <c:pt idx="58">
                  <c:v>8.019122033400631</c:v>
                </c:pt>
                <c:pt idx="59">
                  <c:v>8.1865186288073133</c:v>
                </c:pt>
                <c:pt idx="60">
                  <c:v>8.1925354105745871</c:v>
                </c:pt>
                <c:pt idx="61">
                  <c:v>8.1259542447428874</c:v>
                </c:pt>
                <c:pt idx="62">
                  <c:v>7.9256648866905932</c:v>
                </c:pt>
                <c:pt idx="63">
                  <c:v>8.0533539805639496</c:v>
                </c:pt>
                <c:pt idx="64">
                  <c:v>8.0599660585477029</c:v>
                </c:pt>
                <c:pt idx="65">
                  <c:v>8.1127469105593697</c:v>
                </c:pt>
                <c:pt idx="66">
                  <c:v>7.9183239159761962</c:v>
                </c:pt>
                <c:pt idx="67">
                  <c:v>7.9415150550448752</c:v>
                </c:pt>
                <c:pt idx="68">
                  <c:v>8.5463917649635359</c:v>
                </c:pt>
                <c:pt idx="69">
                  <c:v>8.3820093350911851</c:v>
                </c:pt>
                <c:pt idx="70">
                  <c:v>8.3476123319241911</c:v>
                </c:pt>
                <c:pt idx="71">
                  <c:v>8.3168754153970745</c:v>
                </c:pt>
                <c:pt idx="72">
                  <c:v>9.0494151947616146</c:v>
                </c:pt>
                <c:pt idx="73">
                  <c:v>8.7853761834691042</c:v>
                </c:pt>
                <c:pt idx="74">
                  <c:v>8.8620955156748842</c:v>
                </c:pt>
                <c:pt idx="75">
                  <c:v>8.8390486743425889</c:v>
                </c:pt>
                <c:pt idx="76">
                  <c:v>8.9514876597161042</c:v>
                </c:pt>
                <c:pt idx="77">
                  <c:v>8.6968846534454887</c:v>
                </c:pt>
                <c:pt idx="78">
                  <c:v>8.6760775535411163</c:v>
                </c:pt>
                <c:pt idx="79">
                  <c:v>8.7882413892965481</c:v>
                </c:pt>
                <c:pt idx="80">
                  <c:v>8.7446051358518826</c:v>
                </c:pt>
                <c:pt idx="81">
                  <c:v>8.787278626363376</c:v>
                </c:pt>
                <c:pt idx="82">
                  <c:v>8.6107511752957251</c:v>
                </c:pt>
                <c:pt idx="83">
                  <c:v>8.4312155250989509</c:v>
                </c:pt>
                <c:pt idx="84">
                  <c:v>8.4206910376630528</c:v>
                </c:pt>
                <c:pt idx="85">
                  <c:v>8.357896774622608</c:v>
                </c:pt>
                <c:pt idx="86">
                  <c:v>8.2693817923474811</c:v>
                </c:pt>
                <c:pt idx="87">
                  <c:v>8.0993438617407261</c:v>
                </c:pt>
                <c:pt idx="88">
                  <c:v>8.0420000913449829</c:v>
                </c:pt>
                <c:pt idx="89">
                  <c:v>7.9882284659236866</c:v>
                </c:pt>
                <c:pt idx="90">
                  <c:v>7.5579872642278811</c:v>
                </c:pt>
                <c:pt idx="91">
                  <c:v>7.2728361793200973</c:v>
                </c:pt>
                <c:pt idx="92">
                  <c:v>6.8285263957401563</c:v>
                </c:pt>
                <c:pt idx="93">
                  <c:v>6.9628711598511241</c:v>
                </c:pt>
                <c:pt idx="94">
                  <c:v>7.4086539425238502</c:v>
                </c:pt>
                <c:pt idx="95">
                  <c:v>7.2554456844631323</c:v>
                </c:pt>
                <c:pt idx="96">
                  <c:v>7.0725013225759152</c:v>
                </c:pt>
                <c:pt idx="97">
                  <c:v>7.0301253664345404</c:v>
                </c:pt>
                <c:pt idx="98">
                  <c:v>7.1392151736636738</c:v>
                </c:pt>
                <c:pt idx="99">
                  <c:v>7.4052417027633171</c:v>
                </c:pt>
                <c:pt idx="100">
                  <c:v>7.4916783523410535</c:v>
                </c:pt>
                <c:pt idx="101">
                  <c:v>7.4057534920651049</c:v>
                </c:pt>
                <c:pt idx="102">
                  <c:v>7.8285882142165457</c:v>
                </c:pt>
                <c:pt idx="103">
                  <c:v>8.0144971612487748</c:v>
                </c:pt>
                <c:pt idx="104">
                  <c:v>7.9668222233308734</c:v>
                </c:pt>
                <c:pt idx="105">
                  <c:v>7.8207105608902205</c:v>
                </c:pt>
                <c:pt idx="106">
                  <c:v>7.8299356103422637</c:v>
                </c:pt>
                <c:pt idx="107">
                  <c:v>8.1202211009164671</c:v>
                </c:pt>
                <c:pt idx="108">
                  <c:v>8.081166278231354</c:v>
                </c:pt>
                <c:pt idx="109">
                  <c:v>7.905324260964286</c:v>
                </c:pt>
                <c:pt idx="110">
                  <c:v>8.131246492306607</c:v>
                </c:pt>
                <c:pt idx="111">
                  <c:v>7.9841142174920154</c:v>
                </c:pt>
                <c:pt idx="112">
                  <c:v>8.3471041556320031</c:v>
                </c:pt>
                <c:pt idx="113">
                  <c:v>8.2904725763326823</c:v>
                </c:pt>
                <c:pt idx="114">
                  <c:v>8.2285427480316518</c:v>
                </c:pt>
                <c:pt idx="115">
                  <c:v>8.4946966908499775</c:v>
                </c:pt>
                <c:pt idx="116">
                  <c:v>8.4816560072333615</c:v>
                </c:pt>
                <c:pt idx="117">
                  <c:v>8.1126360817470218</c:v>
                </c:pt>
                <c:pt idx="118">
                  <c:v>8.1022640099615852</c:v>
                </c:pt>
                <c:pt idx="119">
                  <c:v>8.1127700103725644</c:v>
                </c:pt>
                <c:pt idx="120">
                  <c:v>8.2569504003045182</c:v>
                </c:pt>
                <c:pt idx="121">
                  <c:v>8.0226030093432605</c:v>
                </c:pt>
                <c:pt idx="122">
                  <c:v>8.3900908491231299</c:v>
                </c:pt>
                <c:pt idx="123">
                  <c:v>8.3560160842306921</c:v>
                </c:pt>
                <c:pt idx="124">
                  <c:v>8.1225802676051462</c:v>
                </c:pt>
                <c:pt idx="125">
                  <c:v>7.8642293452529834</c:v>
                </c:pt>
                <c:pt idx="126">
                  <c:v>7.7521026463898792</c:v>
                </c:pt>
                <c:pt idx="127">
                  <c:v>7.6243631261925184</c:v>
                </c:pt>
                <c:pt idx="128">
                  <c:v>7.4947576744487794</c:v>
                </c:pt>
                <c:pt idx="129">
                  <c:v>7.3653539991467687</c:v>
                </c:pt>
                <c:pt idx="130">
                  <c:v>7.2741536709101009</c:v>
                </c:pt>
                <c:pt idx="131">
                  <c:v>7.122268602317388</c:v>
                </c:pt>
                <c:pt idx="132">
                  <c:v>6.7603834773579052</c:v>
                </c:pt>
                <c:pt idx="133">
                  <c:v>6.5472437109768595</c:v>
                </c:pt>
                <c:pt idx="134">
                  <c:v>6.5684738766064452</c:v>
                </c:pt>
                <c:pt idx="135">
                  <c:v>6.7310457797151528</c:v>
                </c:pt>
                <c:pt idx="136">
                  <c:v>6.5504211477062615</c:v>
                </c:pt>
                <c:pt idx="137">
                  <c:v>6.8211714959247338</c:v>
                </c:pt>
                <c:pt idx="138">
                  <c:v>7.0702965872566104</c:v>
                </c:pt>
                <c:pt idx="139">
                  <c:v>7.0375100104674448</c:v>
                </c:pt>
                <c:pt idx="140">
                  <c:v>7.3633867575841361</c:v>
                </c:pt>
                <c:pt idx="141">
                  <c:v>7.6014072711651739</c:v>
                </c:pt>
                <c:pt idx="142">
                  <c:v>7.3082677934718232</c:v>
                </c:pt>
                <c:pt idx="143">
                  <c:v>7.334435820686287</c:v>
                </c:pt>
                <c:pt idx="144">
                  <c:v>7.5245838092549944</c:v>
                </c:pt>
                <c:pt idx="145">
                  <c:v>7.8615395746101608</c:v>
                </c:pt>
                <c:pt idx="146">
                  <c:v>8.028284616613778</c:v>
                </c:pt>
                <c:pt idx="147">
                  <c:v>8.1059751340524571</c:v>
                </c:pt>
                <c:pt idx="148">
                  <c:v>8.1662043720554749</c:v>
                </c:pt>
                <c:pt idx="149">
                  <c:v>7.4752573922154948</c:v>
                </c:pt>
                <c:pt idx="150">
                  <c:v>7.3693005219709962</c:v>
                </c:pt>
                <c:pt idx="151">
                  <c:v>7.4436456888886573</c:v>
                </c:pt>
                <c:pt idx="152">
                  <c:v>7.2955961578575312</c:v>
                </c:pt>
                <c:pt idx="153">
                  <c:v>6.9220626441866608</c:v>
                </c:pt>
                <c:pt idx="154">
                  <c:v>6.8637223873326629</c:v>
                </c:pt>
                <c:pt idx="155">
                  <c:v>6.7943284054465574</c:v>
                </c:pt>
                <c:pt idx="156">
                  <c:v>6.9027207626261005</c:v>
                </c:pt>
                <c:pt idx="157">
                  <c:v>7.03993566185307</c:v>
                </c:pt>
                <c:pt idx="158">
                  <c:v>7.1333582253096015</c:v>
                </c:pt>
                <c:pt idx="159">
                  <c:v>7.0423932599052446</c:v>
                </c:pt>
                <c:pt idx="160">
                  <c:v>7.0711204804177941</c:v>
                </c:pt>
                <c:pt idx="161">
                  <c:v>7.1518247484793491</c:v>
                </c:pt>
                <c:pt idx="162">
                  <c:v>7.1745016602746237</c:v>
                </c:pt>
                <c:pt idx="163">
                  <c:v>7.1986293004981823</c:v>
                </c:pt>
                <c:pt idx="164">
                  <c:v>7.2970061388191967</c:v>
                </c:pt>
                <c:pt idx="165">
                  <c:v>7.1781524064080555</c:v>
                </c:pt>
                <c:pt idx="166">
                  <c:v>7.153831988969797</c:v>
                </c:pt>
                <c:pt idx="167">
                  <c:v>7.2676083179354798</c:v>
                </c:pt>
                <c:pt idx="168">
                  <c:v>7.4226631349285634</c:v>
                </c:pt>
                <c:pt idx="169">
                  <c:v>7.4551135930092105</c:v>
                </c:pt>
                <c:pt idx="170">
                  <c:v>7.1350016162808654</c:v>
                </c:pt>
                <c:pt idx="171">
                  <c:v>6.9638546996538269</c:v>
                </c:pt>
                <c:pt idx="172">
                  <c:v>6.9244490071513152</c:v>
                </c:pt>
                <c:pt idx="173">
                  <c:v>7.0638382673621409</c:v>
                </c:pt>
                <c:pt idx="174">
                  <c:v>6.9980451587021166</c:v>
                </c:pt>
                <c:pt idx="175">
                  <c:v>7.1190114005738687</c:v>
                </c:pt>
                <c:pt idx="176">
                  <c:v>7.26151890194431</c:v>
                </c:pt>
                <c:pt idx="177">
                  <c:v>7.358397577011571</c:v>
                </c:pt>
                <c:pt idx="178">
                  <c:v>7.3879172247004243</c:v>
                </c:pt>
                <c:pt idx="179">
                  <c:v>7.5577382611086898</c:v>
                </c:pt>
                <c:pt idx="180">
                  <c:v>7.5448039853491622</c:v>
                </c:pt>
                <c:pt idx="181">
                  <c:v>7.7931903390920798</c:v>
                </c:pt>
                <c:pt idx="182">
                  <c:v>7.6511024539309096</c:v>
                </c:pt>
                <c:pt idx="183">
                  <c:v>7.5326360143199844</c:v>
                </c:pt>
                <c:pt idx="184">
                  <c:v>7.6216907336089319</c:v>
                </c:pt>
                <c:pt idx="185">
                  <c:v>7.5613248447759887</c:v>
                </c:pt>
                <c:pt idx="186">
                  <c:v>7.4827415186437021</c:v>
                </c:pt>
                <c:pt idx="187">
                  <c:v>7.7564869098774789</c:v>
                </c:pt>
                <c:pt idx="188">
                  <c:v>7.8761250897671076</c:v>
                </c:pt>
                <c:pt idx="189">
                  <c:v>7.7182086292841774</c:v>
                </c:pt>
                <c:pt idx="190">
                  <c:v>7.6351587131203313</c:v>
                </c:pt>
                <c:pt idx="191">
                  <c:v>7.7644603012452489</c:v>
                </c:pt>
                <c:pt idx="192">
                  <c:v>7.8946660391220806</c:v>
                </c:pt>
                <c:pt idx="193">
                  <c:v>7.9693063262233341</c:v>
                </c:pt>
                <c:pt idx="194">
                  <c:v>8.0939421654128232</c:v>
                </c:pt>
                <c:pt idx="195">
                  <c:v>8.0898905209304299</c:v>
                </c:pt>
                <c:pt idx="196">
                  <c:v>8.1630290830652061</c:v>
                </c:pt>
                <c:pt idx="197">
                  <c:v>8.4068274689263163</c:v>
                </c:pt>
                <c:pt idx="198">
                  <c:v>8.3717618209747773</c:v>
                </c:pt>
                <c:pt idx="199">
                  <c:v>8.7015871743038975</c:v>
                </c:pt>
                <c:pt idx="200">
                  <c:v>8.7209707896668256</c:v>
                </c:pt>
                <c:pt idx="201">
                  <c:v>8.6898702072189042</c:v>
                </c:pt>
                <c:pt idx="202">
                  <c:v>8.790163369043686</c:v>
                </c:pt>
                <c:pt idx="203">
                  <c:v>8.9448870625968802</c:v>
                </c:pt>
                <c:pt idx="204">
                  <c:v>8.8862605272626372</c:v>
                </c:pt>
                <c:pt idx="205">
                  <c:v>9.0040451202683371</c:v>
                </c:pt>
                <c:pt idx="206">
                  <c:v>9.3178074621479841</c:v>
                </c:pt>
                <c:pt idx="207">
                  <c:v>9.6534665213032778</c:v>
                </c:pt>
                <c:pt idx="208">
                  <c:v>10.036311233905868</c:v>
                </c:pt>
                <c:pt idx="209">
                  <c:v>9.7326755037626675</c:v>
                </c:pt>
                <c:pt idx="210">
                  <c:v>9.9884082925373328</c:v>
                </c:pt>
                <c:pt idx="211">
                  <c:v>10.14660463915695</c:v>
                </c:pt>
                <c:pt idx="212">
                  <c:v>10.154479479997354</c:v>
                </c:pt>
                <c:pt idx="213">
                  <c:v>10.261905736886714</c:v>
                </c:pt>
                <c:pt idx="214">
                  <c:v>10.231497845578522</c:v>
                </c:pt>
                <c:pt idx="215">
                  <c:v>9.7624715821993266</c:v>
                </c:pt>
                <c:pt idx="216">
                  <c:v>9.4000663345287574</c:v>
                </c:pt>
                <c:pt idx="217">
                  <c:v>9.4464941126855884</c:v>
                </c:pt>
                <c:pt idx="218">
                  <c:v>9.5746587002957924</c:v>
                </c:pt>
                <c:pt idx="219">
                  <c:v>9.4600157648261245</c:v>
                </c:pt>
                <c:pt idx="220">
                  <c:v>9.369797180745973</c:v>
                </c:pt>
                <c:pt idx="221">
                  <c:v>9.078602581460876</c:v>
                </c:pt>
                <c:pt idx="222">
                  <c:v>8.8402534186499917</c:v>
                </c:pt>
                <c:pt idx="223">
                  <c:v>8.7528299353757131</c:v>
                </c:pt>
                <c:pt idx="224">
                  <c:v>8.6086549491306972</c:v>
                </c:pt>
                <c:pt idx="225">
                  <c:v>9.0907949836487152</c:v>
                </c:pt>
                <c:pt idx="226">
                  <c:v>8.9240650381231017</c:v>
                </c:pt>
                <c:pt idx="227">
                  <c:v>8.8051044838893127</c:v>
                </c:pt>
                <c:pt idx="228">
                  <c:v>8.7524364666908898</c:v>
                </c:pt>
                <c:pt idx="229">
                  <c:v>9.3778713466980577</c:v>
                </c:pt>
                <c:pt idx="230">
                  <c:v>9.4458510985358632</c:v>
                </c:pt>
                <c:pt idx="231">
                  <c:v>9.3167302668326304</c:v>
                </c:pt>
                <c:pt idx="232">
                  <c:v>9.4132040029794464</c:v>
                </c:pt>
                <c:pt idx="233">
                  <c:v>9.2231803955625011</c:v>
                </c:pt>
                <c:pt idx="234">
                  <c:v>9.4293409252952873</c:v>
                </c:pt>
                <c:pt idx="235">
                  <c:v>9.2379346900664157</c:v>
                </c:pt>
                <c:pt idx="236">
                  <c:v>9.1397691292125458</c:v>
                </c:pt>
                <c:pt idx="237">
                  <c:v>9.8248517038617287</c:v>
                </c:pt>
                <c:pt idx="238">
                  <c:v>9.8334228140623186</c:v>
                </c:pt>
                <c:pt idx="239">
                  <c:v>9.7522269819293648</c:v>
                </c:pt>
                <c:pt idx="240">
                  <c:v>10.215639623740948</c:v>
                </c:pt>
                <c:pt idx="241">
                  <c:v>10.186625413063904</c:v>
                </c:pt>
                <c:pt idx="242">
                  <c:v>9.9443154906625235</c:v>
                </c:pt>
                <c:pt idx="243">
                  <c:v>9.1196611604866202</c:v>
                </c:pt>
                <c:pt idx="244">
                  <c:v>8.9799895860148329</c:v>
                </c:pt>
                <c:pt idx="245">
                  <c:v>9.12848992151498</c:v>
                </c:pt>
                <c:pt idx="246">
                  <c:v>9.1441220695628775</c:v>
                </c:pt>
                <c:pt idx="247">
                  <c:v>9.1541017590724216</c:v>
                </c:pt>
                <c:pt idx="248">
                  <c:v>9.1913007721996731</c:v>
                </c:pt>
                <c:pt idx="249">
                  <c:v>9.3969081804424075</c:v>
                </c:pt>
                <c:pt idx="250">
                  <c:v>10.36886729808587</c:v>
                </c:pt>
                <c:pt idx="251">
                  <c:v>10.217626956569207</c:v>
                </c:pt>
                <c:pt idx="252">
                  <c:v>10.22680034966071</c:v>
                </c:pt>
                <c:pt idx="253">
                  <c:v>10.190305612641392</c:v>
                </c:pt>
                <c:pt idx="254">
                  <c:v>10.376932412650207</c:v>
                </c:pt>
                <c:pt idx="255">
                  <c:v>9.7841098394712276</c:v>
                </c:pt>
                <c:pt idx="256">
                  <c:v>9.9385933468706842</c:v>
                </c:pt>
                <c:pt idx="257">
                  <c:v>9.7157732091753175</c:v>
                </c:pt>
                <c:pt idx="258">
                  <c:v>9.6433096486466479</c:v>
                </c:pt>
                <c:pt idx="259">
                  <c:v>9.6551118740705277</c:v>
                </c:pt>
                <c:pt idx="260">
                  <c:v>9.7013440528793815</c:v>
                </c:pt>
                <c:pt idx="261">
                  <c:v>9.6708530199613243</c:v>
                </c:pt>
                <c:pt idx="262">
                  <c:v>9.7001327328784885</c:v>
                </c:pt>
                <c:pt idx="263">
                  <c:v>9.5620207229176302</c:v>
                </c:pt>
                <c:pt idx="264">
                  <c:v>9.2882010765406644</c:v>
                </c:pt>
                <c:pt idx="265">
                  <c:v>9.1593313184376175</c:v>
                </c:pt>
                <c:pt idx="266">
                  <c:v>9.2737838498032001</c:v>
                </c:pt>
                <c:pt idx="267">
                  <c:v>9.1699544000199946</c:v>
                </c:pt>
                <c:pt idx="268">
                  <c:v>8.7792801431973988</c:v>
                </c:pt>
                <c:pt idx="269">
                  <c:v>9.2176301907659237</c:v>
                </c:pt>
                <c:pt idx="270">
                  <c:v>9.127555557441033</c:v>
                </c:pt>
                <c:pt idx="271">
                  <c:v>9.2328493642136209</c:v>
                </c:pt>
                <c:pt idx="272">
                  <c:v>9.426361648984404</c:v>
                </c:pt>
                <c:pt idx="273">
                  <c:v>9.1437720903441111</c:v>
                </c:pt>
                <c:pt idx="274">
                  <c:v>9.2904951195250778</c:v>
                </c:pt>
                <c:pt idx="275">
                  <c:v>9.3169268914771433</c:v>
                </c:pt>
                <c:pt idx="276">
                  <c:v>9.2392516249286452</c:v>
                </c:pt>
                <c:pt idx="277">
                  <c:v>9.3052432155384395</c:v>
                </c:pt>
                <c:pt idx="278">
                  <c:v>9.3723794744414999</c:v>
                </c:pt>
                <c:pt idx="279">
                  <c:v>9.4974364606385677</c:v>
                </c:pt>
                <c:pt idx="280">
                  <c:v>9.3042675997913147</c:v>
                </c:pt>
                <c:pt idx="281">
                  <c:v>9.2391285735819455</c:v>
                </c:pt>
                <c:pt idx="282">
                  <c:v>9.0160759188412172</c:v>
                </c:pt>
                <c:pt idx="283">
                  <c:v>9.2592883291664378</c:v>
                </c:pt>
                <c:pt idx="284">
                  <c:v>9.5018477654652891</c:v>
                </c:pt>
                <c:pt idx="285">
                  <c:v>9.9822827329605204</c:v>
                </c:pt>
                <c:pt idx="286">
                  <c:v>9.6096866053103476</c:v>
                </c:pt>
                <c:pt idx="287">
                  <c:v>9.4819201755848788</c:v>
                </c:pt>
                <c:pt idx="288">
                  <c:v>9.471117249753112</c:v>
                </c:pt>
                <c:pt idx="289">
                  <c:v>9.4341988687364804</c:v>
                </c:pt>
                <c:pt idx="290">
                  <c:v>9.2050400843798812</c:v>
                </c:pt>
                <c:pt idx="291">
                  <c:v>9.1497566046690402</c:v>
                </c:pt>
                <c:pt idx="292">
                  <c:v>9.2398802494355579</c:v>
                </c:pt>
                <c:pt idx="293">
                  <c:v>9.3839583790072023</c:v>
                </c:pt>
                <c:pt idx="294">
                  <c:v>9.5830540826694097</c:v>
                </c:pt>
                <c:pt idx="295">
                  <c:v>9.6027076538391203</c:v>
                </c:pt>
                <c:pt idx="296">
                  <c:v>9.6809617525180833</c:v>
                </c:pt>
                <c:pt idx="297">
                  <c:v>9.4536834347098484</c:v>
                </c:pt>
                <c:pt idx="298">
                  <c:v>9.6041129761106454</c:v>
                </c:pt>
                <c:pt idx="299">
                  <c:v>9.665017137210306</c:v>
                </c:pt>
                <c:pt idx="300">
                  <c:v>9.542400899724738</c:v>
                </c:pt>
                <c:pt idx="301">
                  <c:v>9.4638698758756341</c:v>
                </c:pt>
                <c:pt idx="302">
                  <c:v>9.4482489241013905</c:v>
                </c:pt>
                <c:pt idx="303">
                  <c:v>9.1197780323238575</c:v>
                </c:pt>
                <c:pt idx="304">
                  <c:v>8.9769008641480514</c:v>
                </c:pt>
                <c:pt idx="305">
                  <c:v>8.9997537757530708</c:v>
                </c:pt>
                <c:pt idx="306">
                  <c:v>8.8633103251401888</c:v>
                </c:pt>
                <c:pt idx="307">
                  <c:v>9.0397737668005043</c:v>
                </c:pt>
                <c:pt idx="308">
                  <c:v>8.5212816455036187</c:v>
                </c:pt>
                <c:pt idx="309">
                  <c:v>8.5569405312500599</c:v>
                </c:pt>
                <c:pt idx="310">
                  <c:v>8.6490408487067469</c:v>
                </c:pt>
                <c:pt idx="311">
                  <c:v>8.6445781934508759</c:v>
                </c:pt>
                <c:pt idx="312">
                  <c:v>8.6251491003612717</c:v>
                </c:pt>
                <c:pt idx="313">
                  <c:v>8.5949101713211284</c:v>
                </c:pt>
                <c:pt idx="314">
                  <c:v>8.5709952603261481</c:v>
                </c:pt>
                <c:pt idx="315">
                  <c:v>8.5639591340372547</c:v>
                </c:pt>
                <c:pt idx="316">
                  <c:v>8.4971882797797971</c:v>
                </c:pt>
                <c:pt idx="317">
                  <c:v>8.5597789778121278</c:v>
                </c:pt>
                <c:pt idx="318">
                  <c:v>8.7636244471935036</c:v>
                </c:pt>
                <c:pt idx="319">
                  <c:v>8.9598307327174371</c:v>
                </c:pt>
                <c:pt idx="320">
                  <c:v>8.6632120204823568</c:v>
                </c:pt>
                <c:pt idx="321">
                  <c:v>9.0879411020597498</c:v>
                </c:pt>
                <c:pt idx="322">
                  <c:v>8.9799113541052478</c:v>
                </c:pt>
                <c:pt idx="323">
                  <c:v>9.2486689366443837</c:v>
                </c:pt>
                <c:pt idx="324">
                  <c:v>9.1771362274392256</c:v>
                </c:pt>
                <c:pt idx="325">
                  <c:v>8.6887309893556939</c:v>
                </c:pt>
                <c:pt idx="326">
                  <c:v>8.657685379845482</c:v>
                </c:pt>
                <c:pt idx="327">
                  <c:v>8.4854698009366896</c:v>
                </c:pt>
                <c:pt idx="328">
                  <c:v>8.2781897057207701</c:v>
                </c:pt>
                <c:pt idx="329">
                  <c:v>8.4739348703880299</c:v>
                </c:pt>
                <c:pt idx="330">
                  <c:v>8.4417746367006377</c:v>
                </c:pt>
                <c:pt idx="331">
                  <c:v>8.6722737970788319</c:v>
                </c:pt>
                <c:pt idx="332">
                  <c:v>8.7427124481165208</c:v>
                </c:pt>
                <c:pt idx="333">
                  <c:v>8.7231360777983298</c:v>
                </c:pt>
                <c:pt idx="334">
                  <c:v>9.3302161479823891</c:v>
                </c:pt>
                <c:pt idx="335">
                  <c:v>9.388973736441482</c:v>
                </c:pt>
                <c:pt idx="336">
                  <c:v>9.4148261977403944</c:v>
                </c:pt>
                <c:pt idx="337">
                  <c:v>10.123603050898689</c:v>
                </c:pt>
                <c:pt idx="338">
                  <c:v>10.060109728645633</c:v>
                </c:pt>
                <c:pt idx="339">
                  <c:v>10.3028109407785</c:v>
                </c:pt>
                <c:pt idx="340">
                  <c:v>10.636383271048551</c:v>
                </c:pt>
                <c:pt idx="341">
                  <c:v>10.506951097287853</c:v>
                </c:pt>
                <c:pt idx="342">
                  <c:v>10.220389319636206</c:v>
                </c:pt>
                <c:pt idx="343">
                  <c:v>10.591262492392925</c:v>
                </c:pt>
                <c:pt idx="344">
                  <c:v>10.835077793561913</c:v>
                </c:pt>
                <c:pt idx="345">
                  <c:v>10.423532761873016</c:v>
                </c:pt>
                <c:pt idx="346">
                  <c:v>10.528586361141429</c:v>
                </c:pt>
                <c:pt idx="347">
                  <c:v>10.552300310339771</c:v>
                </c:pt>
                <c:pt idx="348">
                  <c:v>11.001928007414653</c:v>
                </c:pt>
                <c:pt idx="349">
                  <c:v>10.892718086355464</c:v>
                </c:pt>
                <c:pt idx="350">
                  <c:v>11.166888661977023</c:v>
                </c:pt>
                <c:pt idx="351">
                  <c:v>11.023639491270233</c:v>
                </c:pt>
                <c:pt idx="352">
                  <c:v>11.189217709024485</c:v>
                </c:pt>
                <c:pt idx="353">
                  <c:v>11.115972501828118</c:v>
                </c:pt>
                <c:pt idx="354">
                  <c:v>11.356765189681541</c:v>
                </c:pt>
                <c:pt idx="355">
                  <c:v>11.283363461441587</c:v>
                </c:pt>
                <c:pt idx="356">
                  <c:v>11.631690749176457</c:v>
                </c:pt>
                <c:pt idx="357">
                  <c:v>11.547849070088764</c:v>
                </c:pt>
                <c:pt idx="358">
                  <c:v>11.739161046797884</c:v>
                </c:pt>
                <c:pt idx="359">
                  <c:v>11.82671109631687</c:v>
                </c:pt>
                <c:pt idx="360">
                  <c:v>11.765048747918357</c:v>
                </c:pt>
                <c:pt idx="361">
                  <c:v>11.780732801156635</c:v>
                </c:pt>
                <c:pt idx="362">
                  <c:v>12.095657388623577</c:v>
                </c:pt>
                <c:pt idx="363">
                  <c:v>12.211377380002135</c:v>
                </c:pt>
                <c:pt idx="364">
                  <c:v>11.90209700888272</c:v>
                </c:pt>
                <c:pt idx="365">
                  <c:v>12.589845196200619</c:v>
                </c:pt>
                <c:pt idx="366">
                  <c:v>12.924352793931659</c:v>
                </c:pt>
                <c:pt idx="367">
                  <c:v>13.428655530917107</c:v>
                </c:pt>
                <c:pt idx="368">
                  <c:v>13.46913395964719</c:v>
                </c:pt>
                <c:pt idx="369">
                  <c:v>13.625417671534617</c:v>
                </c:pt>
                <c:pt idx="370">
                  <c:v>13.507680570673985</c:v>
                </c:pt>
                <c:pt idx="371">
                  <c:v>13.541532746194052</c:v>
                </c:pt>
                <c:pt idx="372">
                  <c:v>13.494541094495414</c:v>
                </c:pt>
                <c:pt idx="373">
                  <c:v>13.476936991315183</c:v>
                </c:pt>
                <c:pt idx="374">
                  <c:v>13.142945360128055</c:v>
                </c:pt>
                <c:pt idx="375">
                  <c:v>13.173262138843141</c:v>
                </c:pt>
                <c:pt idx="376">
                  <c:v>12.836674834809394</c:v>
                </c:pt>
                <c:pt idx="377">
                  <c:v>13.010646881635703</c:v>
                </c:pt>
                <c:pt idx="378">
                  <c:v>13.392285606065197</c:v>
                </c:pt>
                <c:pt idx="379">
                  <c:v>12.41250175444595</c:v>
                </c:pt>
                <c:pt idx="380">
                  <c:v>12.421108867672036</c:v>
                </c:pt>
                <c:pt idx="381">
                  <c:v>12.336456931531407</c:v>
                </c:pt>
                <c:pt idx="382">
                  <c:v>13.037160691054362</c:v>
                </c:pt>
                <c:pt idx="383">
                  <c:v>13.157413016164934</c:v>
                </c:pt>
                <c:pt idx="384">
                  <c:v>13.149758905031572</c:v>
                </c:pt>
                <c:pt idx="385">
                  <c:v>13.076035987993713</c:v>
                </c:pt>
                <c:pt idx="386">
                  <c:v>12.993667730288667</c:v>
                </c:pt>
                <c:pt idx="387">
                  <c:v>13.02726493862192</c:v>
                </c:pt>
                <c:pt idx="388">
                  <c:v>13.315611809987965</c:v>
                </c:pt>
                <c:pt idx="389">
                  <c:v>13.915202707794016</c:v>
                </c:pt>
                <c:pt idx="390">
                  <c:v>14.158303029997585</c:v>
                </c:pt>
                <c:pt idx="391">
                  <c:v>14.132370024576037</c:v>
                </c:pt>
                <c:pt idx="392">
                  <c:v>14.042629912643852</c:v>
                </c:pt>
                <c:pt idx="393">
                  <c:v>14.292288742782171</c:v>
                </c:pt>
                <c:pt idx="394">
                  <c:v>13.993146865188431</c:v>
                </c:pt>
                <c:pt idx="395">
                  <c:v>14.121760948981084</c:v>
                </c:pt>
                <c:pt idx="396">
                  <c:v>14.2352937866271</c:v>
                </c:pt>
                <c:pt idx="397">
                  <c:v>13.824769684747782</c:v>
                </c:pt>
                <c:pt idx="398">
                  <c:v>14.248776942440182</c:v>
                </c:pt>
                <c:pt idx="399">
                  <c:v>13.028474724251058</c:v>
                </c:pt>
                <c:pt idx="400">
                  <c:v>12.774959400180039</c:v>
                </c:pt>
                <c:pt idx="401">
                  <c:v>12.933968748031981</c:v>
                </c:pt>
                <c:pt idx="402">
                  <c:v>12.914764843312485</c:v>
                </c:pt>
                <c:pt idx="403">
                  <c:v>12.677925533155303</c:v>
                </c:pt>
                <c:pt idx="404">
                  <c:v>12.733231212104316</c:v>
                </c:pt>
                <c:pt idx="405">
                  <c:v>12.719476719312308</c:v>
                </c:pt>
                <c:pt idx="406">
                  <c:v>13.118332134240596</c:v>
                </c:pt>
                <c:pt idx="407">
                  <c:v>13.13037075363553</c:v>
                </c:pt>
                <c:pt idx="408">
                  <c:v>13.351627745589735</c:v>
                </c:pt>
                <c:pt idx="409">
                  <c:v>13.560617920932728</c:v>
                </c:pt>
                <c:pt idx="410">
                  <c:v>12.702734667627192</c:v>
                </c:pt>
                <c:pt idx="411">
                  <c:v>12.725977010487773</c:v>
                </c:pt>
                <c:pt idx="412">
                  <c:v>12.968916003913584</c:v>
                </c:pt>
                <c:pt idx="413">
                  <c:v>13.043373943213163</c:v>
                </c:pt>
                <c:pt idx="414">
                  <c:v>13.175646830490679</c:v>
                </c:pt>
                <c:pt idx="415">
                  <c:v>13.119355450650799</c:v>
                </c:pt>
                <c:pt idx="416">
                  <c:v>13.115365340144152</c:v>
                </c:pt>
                <c:pt idx="417">
                  <c:v>13.182501753464544</c:v>
                </c:pt>
                <c:pt idx="418">
                  <c:v>13.186360415334468</c:v>
                </c:pt>
                <c:pt idx="419">
                  <c:v>13.330933224617107</c:v>
                </c:pt>
                <c:pt idx="420">
                  <c:v>13.191319917572596</c:v>
                </c:pt>
                <c:pt idx="421">
                  <c:v>13.64046927703146</c:v>
                </c:pt>
                <c:pt idx="422">
                  <c:v>12.979058139035978</c:v>
                </c:pt>
                <c:pt idx="423">
                  <c:v>13.126414691606508</c:v>
                </c:pt>
                <c:pt idx="424">
                  <c:v>13.2845426505286</c:v>
                </c:pt>
                <c:pt idx="425">
                  <c:v>13.091414235878601</c:v>
                </c:pt>
                <c:pt idx="426">
                  <c:v>13.305205383919219</c:v>
                </c:pt>
                <c:pt idx="427">
                  <c:v>13.554854693298783</c:v>
                </c:pt>
                <c:pt idx="428">
                  <c:v>13.297739260870593</c:v>
                </c:pt>
                <c:pt idx="429">
                  <c:v>13.14994919265901</c:v>
                </c:pt>
                <c:pt idx="430">
                  <c:v>12.897588163000639</c:v>
                </c:pt>
                <c:pt idx="431">
                  <c:v>12.977502542762121</c:v>
                </c:pt>
                <c:pt idx="432">
                  <c:v>13.087710445840836</c:v>
                </c:pt>
                <c:pt idx="433">
                  <c:v>14.340348818761488</c:v>
                </c:pt>
                <c:pt idx="434">
                  <c:v>14.523457533744397</c:v>
                </c:pt>
                <c:pt idx="435">
                  <c:v>14.28818011800425</c:v>
                </c:pt>
                <c:pt idx="436">
                  <c:v>13.728922360182203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3-43A4-BD6C-624779610A0B}"/>
            </c:ext>
          </c:extLst>
        </c:ser>
        <c:ser>
          <c:idx val="1"/>
          <c:order val="1"/>
          <c:tx>
            <c:strRef>
              <c:f>'PRINCIPAL iGOLD-A'!$B$10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'PRINCIPAL iGOLD-A'!$B$11:$B$447</c:f>
              <c:numCache>
                <c:formatCode>General</c:formatCode>
                <c:ptCount val="437"/>
                <c:pt idx="0">
                  <c:v>8.1585999999999999</c:v>
                </c:pt>
                <c:pt idx="1">
                  <c:v>8.2891999999999992</c:v>
                </c:pt>
                <c:pt idx="2">
                  <c:v>8.4544999999999995</c:v>
                </c:pt>
                <c:pt idx="3">
                  <c:v>8.3908000000000005</c:v>
                </c:pt>
                <c:pt idx="4">
                  <c:v>8.4878</c:v>
                </c:pt>
                <c:pt idx="5">
                  <c:v>8.2934999999999999</c:v>
                </c:pt>
                <c:pt idx="6">
                  <c:v>8.3160000000000007</c:v>
                </c:pt>
                <c:pt idx="7">
                  <c:v>8.3058999999999994</c:v>
                </c:pt>
                <c:pt idx="8">
                  <c:v>8.2818000000000005</c:v>
                </c:pt>
                <c:pt idx="9">
                  <c:v>8.3233999999999995</c:v>
                </c:pt>
                <c:pt idx="10">
                  <c:v>8.3202999999999996</c:v>
                </c:pt>
                <c:pt idx="11">
                  <c:v>8.3328000000000007</c:v>
                </c:pt>
                <c:pt idx="12">
                  <c:v>8.3254000000000001</c:v>
                </c:pt>
                <c:pt idx="13">
                  <c:v>8.3515999999999995</c:v>
                </c:pt>
                <c:pt idx="14">
                  <c:v>8.3399000000000001</c:v>
                </c:pt>
                <c:pt idx="15">
                  <c:v>8.4634</c:v>
                </c:pt>
                <c:pt idx="16">
                  <c:v>8.4496000000000002</c:v>
                </c:pt>
                <c:pt idx="17">
                  <c:v>8.3993000000000002</c:v>
                </c:pt>
                <c:pt idx="18">
                  <c:v>8.3327000000000009</c:v>
                </c:pt>
                <c:pt idx="19">
                  <c:v>8.3543000000000003</c:v>
                </c:pt>
                <c:pt idx="20">
                  <c:v>8.3903999999999996</c:v>
                </c:pt>
                <c:pt idx="21">
                  <c:v>8.4067000000000007</c:v>
                </c:pt>
                <c:pt idx="22">
                  <c:v>8.3745999999999992</c:v>
                </c:pt>
                <c:pt idx="23">
                  <c:v>8.4392999999999994</c:v>
                </c:pt>
                <c:pt idx="24">
                  <c:v>8.5071999999999992</c:v>
                </c:pt>
                <c:pt idx="25">
                  <c:v>8.6022999999999996</c:v>
                </c:pt>
                <c:pt idx="26">
                  <c:v>8.6067</c:v>
                </c:pt>
                <c:pt idx="27">
                  <c:v>8.9814000000000007</c:v>
                </c:pt>
                <c:pt idx="28">
                  <c:v>8.8184000000000005</c:v>
                </c:pt>
                <c:pt idx="29">
                  <c:v>8.8429000000000002</c:v>
                </c:pt>
                <c:pt idx="30">
                  <c:v>8.7988999999999997</c:v>
                </c:pt>
                <c:pt idx="31">
                  <c:v>8.7608999999999995</c:v>
                </c:pt>
                <c:pt idx="32">
                  <c:v>8.5733999999999995</c:v>
                </c:pt>
                <c:pt idx="33">
                  <c:v>8.5254999999999992</c:v>
                </c:pt>
                <c:pt idx="34">
                  <c:v>8.7154000000000007</c:v>
                </c:pt>
                <c:pt idx="35">
                  <c:v>8.7324000000000002</c:v>
                </c:pt>
                <c:pt idx="36">
                  <c:v>9.0024999999999995</c:v>
                </c:pt>
                <c:pt idx="37">
                  <c:v>8.9443999999999999</c:v>
                </c:pt>
                <c:pt idx="38">
                  <c:v>8.8818999999999999</c:v>
                </c:pt>
                <c:pt idx="39">
                  <c:v>8.8001000000000005</c:v>
                </c:pt>
                <c:pt idx="40">
                  <c:v>8.4710000000000001</c:v>
                </c:pt>
                <c:pt idx="41">
                  <c:v>8.2407000000000004</c:v>
                </c:pt>
                <c:pt idx="42">
                  <c:v>7.9372999999999996</c:v>
                </c:pt>
                <c:pt idx="43">
                  <c:v>8.0152999999999999</c:v>
                </c:pt>
                <c:pt idx="44">
                  <c:v>8.0657999999999994</c:v>
                </c:pt>
                <c:pt idx="45">
                  <c:v>8.0054999999999996</c:v>
                </c:pt>
                <c:pt idx="46">
                  <c:v>8.5236999999999998</c:v>
                </c:pt>
                <c:pt idx="47">
                  <c:v>8.5869999999999997</c:v>
                </c:pt>
                <c:pt idx="48">
                  <c:v>8.6978000000000009</c:v>
                </c:pt>
                <c:pt idx="49">
                  <c:v>8.6837</c:v>
                </c:pt>
                <c:pt idx="50">
                  <c:v>8.6357999999999997</c:v>
                </c:pt>
                <c:pt idx="51">
                  <c:v>8.5791000000000004</c:v>
                </c:pt>
                <c:pt idx="52">
                  <c:v>8.6504999999999992</c:v>
                </c:pt>
                <c:pt idx="53">
                  <c:v>8.9032999999999998</c:v>
                </c:pt>
                <c:pt idx="54">
                  <c:v>8.8289000000000009</c:v>
                </c:pt>
                <c:pt idx="55">
                  <c:v>9.1814</c:v>
                </c:pt>
                <c:pt idx="56">
                  <c:v>9.2505000000000006</c:v>
                </c:pt>
                <c:pt idx="57">
                  <c:v>9.1148000000000007</c:v>
                </c:pt>
                <c:pt idx="58">
                  <c:v>9.0177999999999994</c:v>
                </c:pt>
                <c:pt idx="59">
                  <c:v>9.0940999999999992</c:v>
                </c:pt>
                <c:pt idx="60">
                  <c:v>9.0991999999999997</c:v>
                </c:pt>
                <c:pt idx="61">
                  <c:v>9.2598000000000003</c:v>
                </c:pt>
                <c:pt idx="62">
                  <c:v>9.2989999999999995</c:v>
                </c:pt>
                <c:pt idx="63">
                  <c:v>9.2382000000000009</c:v>
                </c:pt>
                <c:pt idx="64">
                  <c:v>9.1448999999999998</c:v>
                </c:pt>
                <c:pt idx="65">
                  <c:v>9.1379999999999999</c:v>
                </c:pt>
                <c:pt idx="66">
                  <c:v>9.1462000000000003</c:v>
                </c:pt>
                <c:pt idx="67">
                  <c:v>9.1241000000000003</c:v>
                </c:pt>
                <c:pt idx="68">
                  <c:v>9.2919</c:v>
                </c:pt>
                <c:pt idx="69">
                  <c:v>9.4405999999999999</c:v>
                </c:pt>
                <c:pt idx="70">
                  <c:v>9.3115000000000006</c:v>
                </c:pt>
                <c:pt idx="71">
                  <c:v>9.3492999999999995</c:v>
                </c:pt>
                <c:pt idx="72">
                  <c:v>9.2157</c:v>
                </c:pt>
                <c:pt idx="73">
                  <c:v>9.2888000000000002</c:v>
                </c:pt>
                <c:pt idx="74">
                  <c:v>9.1401000000000003</c:v>
                </c:pt>
                <c:pt idx="75">
                  <c:v>9.1487999999999996</c:v>
                </c:pt>
                <c:pt idx="76">
                  <c:v>9.0513999999999992</c:v>
                </c:pt>
                <c:pt idx="77">
                  <c:v>9.1189</c:v>
                </c:pt>
                <c:pt idx="78">
                  <c:v>9.1798000000000002</c:v>
                </c:pt>
                <c:pt idx="79">
                  <c:v>9.2477999999999998</c:v>
                </c:pt>
                <c:pt idx="80">
                  <c:v>9.2577999999999996</c:v>
                </c:pt>
                <c:pt idx="81">
                  <c:v>9.1709999999999994</c:v>
                </c:pt>
                <c:pt idx="82">
                  <c:v>9.2303999999999995</c:v>
                </c:pt>
                <c:pt idx="83">
                  <c:v>9.1832999999999991</c:v>
                </c:pt>
                <c:pt idx="84">
                  <c:v>9.2561999999999998</c:v>
                </c:pt>
                <c:pt idx="85">
                  <c:v>9.2226999999999997</c:v>
                </c:pt>
                <c:pt idx="86">
                  <c:v>9.4536999999999995</c:v>
                </c:pt>
                <c:pt idx="87">
                  <c:v>9.4245999999999999</c:v>
                </c:pt>
                <c:pt idx="88">
                  <c:v>9.4425000000000008</c:v>
                </c:pt>
                <c:pt idx="89">
                  <c:v>9.4433000000000007</c:v>
                </c:pt>
                <c:pt idx="90">
                  <c:v>9.5881000000000007</c:v>
                </c:pt>
                <c:pt idx="91">
                  <c:v>9.6628000000000007</c:v>
                </c:pt>
                <c:pt idx="92">
                  <c:v>9.6309000000000005</c:v>
                </c:pt>
                <c:pt idx="93">
                  <c:v>9.6615000000000002</c:v>
                </c:pt>
                <c:pt idx="94">
                  <c:v>9.6023999999999994</c:v>
                </c:pt>
                <c:pt idx="95">
                  <c:v>9.6575000000000006</c:v>
                </c:pt>
                <c:pt idx="96">
                  <c:v>9.7186000000000003</c:v>
                </c:pt>
                <c:pt idx="97">
                  <c:v>9.8454999999999995</c:v>
                </c:pt>
                <c:pt idx="98">
                  <c:v>10.027799999999999</c:v>
                </c:pt>
                <c:pt idx="99">
                  <c:v>10.082700000000001</c:v>
                </c:pt>
                <c:pt idx="100">
                  <c:v>10.4213</c:v>
                </c:pt>
                <c:pt idx="101">
                  <c:v>10.394600000000001</c:v>
                </c:pt>
                <c:pt idx="102">
                  <c:v>10.4842</c:v>
                </c:pt>
                <c:pt idx="103">
                  <c:v>10.5014</c:v>
                </c:pt>
                <c:pt idx="104">
                  <c:v>10.813800000000001</c:v>
                </c:pt>
                <c:pt idx="105">
                  <c:v>10.87</c:v>
                </c:pt>
                <c:pt idx="106">
                  <c:v>10.9397</c:v>
                </c:pt>
                <c:pt idx="107">
                  <c:v>10.592599999999999</c:v>
                </c:pt>
                <c:pt idx="108">
                  <c:v>10.2659</c:v>
                </c:pt>
                <c:pt idx="109">
                  <c:v>10.3398</c:v>
                </c:pt>
                <c:pt idx="110">
                  <c:v>10.645300000000001</c:v>
                </c:pt>
                <c:pt idx="111">
                  <c:v>10.589499999999999</c:v>
                </c:pt>
                <c:pt idx="112">
                  <c:v>10.325100000000001</c:v>
                </c:pt>
                <c:pt idx="113">
                  <c:v>10.220000000000001</c:v>
                </c:pt>
                <c:pt idx="114">
                  <c:v>10.194699999999999</c:v>
                </c:pt>
                <c:pt idx="115">
                  <c:v>10.285399999999999</c:v>
                </c:pt>
                <c:pt idx="116">
                  <c:v>10.375999999999999</c:v>
                </c:pt>
                <c:pt idx="117">
                  <c:v>10.3916</c:v>
                </c:pt>
                <c:pt idx="118">
                  <c:v>10.5405</c:v>
                </c:pt>
                <c:pt idx="119">
                  <c:v>10.2707</c:v>
                </c:pt>
                <c:pt idx="120">
                  <c:v>10.215199999999999</c:v>
                </c:pt>
                <c:pt idx="121">
                  <c:v>10.245100000000001</c:v>
                </c:pt>
                <c:pt idx="122">
                  <c:v>10.3268</c:v>
                </c:pt>
                <c:pt idx="123">
                  <c:v>10.3325</c:v>
                </c:pt>
                <c:pt idx="124">
                  <c:v>10.333500000000001</c:v>
                </c:pt>
                <c:pt idx="125">
                  <c:v>10.425000000000001</c:v>
                </c:pt>
                <c:pt idx="126">
                  <c:v>10.3294</c:v>
                </c:pt>
                <c:pt idx="127">
                  <c:v>10.388999999999999</c:v>
                </c:pt>
                <c:pt idx="128">
                  <c:v>10.3177</c:v>
                </c:pt>
                <c:pt idx="129">
                  <c:v>10.1282</c:v>
                </c:pt>
                <c:pt idx="130">
                  <c:v>10.0052</c:v>
                </c:pt>
                <c:pt idx="131">
                  <c:v>9.9661000000000008</c:v>
                </c:pt>
                <c:pt idx="132">
                  <c:v>9.8666</c:v>
                </c:pt>
                <c:pt idx="133">
                  <c:v>10.015499999999999</c:v>
                </c:pt>
                <c:pt idx="134">
                  <c:v>10.023300000000001</c:v>
                </c:pt>
                <c:pt idx="135">
                  <c:v>10.169700000000001</c:v>
                </c:pt>
                <c:pt idx="136">
                  <c:v>10.092599999999999</c:v>
                </c:pt>
                <c:pt idx="137">
                  <c:v>10.1432</c:v>
                </c:pt>
                <c:pt idx="138">
                  <c:v>10.109400000000001</c:v>
                </c:pt>
                <c:pt idx="139">
                  <c:v>10.176399999999999</c:v>
                </c:pt>
                <c:pt idx="140">
                  <c:v>10.187900000000001</c:v>
                </c:pt>
                <c:pt idx="141">
                  <c:v>10.091900000000001</c:v>
                </c:pt>
                <c:pt idx="142">
                  <c:v>10.0223</c:v>
                </c:pt>
                <c:pt idx="143">
                  <c:v>10.071</c:v>
                </c:pt>
                <c:pt idx="144">
                  <c:v>10.176299999999999</c:v>
                </c:pt>
                <c:pt idx="145">
                  <c:v>10.3157</c:v>
                </c:pt>
                <c:pt idx="146">
                  <c:v>10.379799999999999</c:v>
                </c:pt>
                <c:pt idx="147">
                  <c:v>10.001899999999999</c:v>
                </c:pt>
                <c:pt idx="148">
                  <c:v>9.8698999999999995</c:v>
                </c:pt>
                <c:pt idx="149">
                  <c:v>10.008800000000001</c:v>
                </c:pt>
                <c:pt idx="150">
                  <c:v>9.9702999999999999</c:v>
                </c:pt>
                <c:pt idx="151">
                  <c:v>9.8226999999999993</c:v>
                </c:pt>
                <c:pt idx="152">
                  <c:v>9.8856999999999999</c:v>
                </c:pt>
                <c:pt idx="153">
                  <c:v>9.8940999999999999</c:v>
                </c:pt>
                <c:pt idx="154">
                  <c:v>9.6509</c:v>
                </c:pt>
                <c:pt idx="155">
                  <c:v>9.4824999999999999</c:v>
                </c:pt>
                <c:pt idx="156">
                  <c:v>9.6564999999999994</c:v>
                </c:pt>
                <c:pt idx="157">
                  <c:v>9.7317999999999998</c:v>
                </c:pt>
                <c:pt idx="158">
                  <c:v>9.7312999999999992</c:v>
                </c:pt>
                <c:pt idx="159">
                  <c:v>9.8526000000000007</c:v>
                </c:pt>
                <c:pt idx="160">
                  <c:v>9.6638999999999999</c:v>
                </c:pt>
                <c:pt idx="161">
                  <c:v>9.76</c:v>
                </c:pt>
                <c:pt idx="162">
                  <c:v>9.8369</c:v>
                </c:pt>
                <c:pt idx="163">
                  <c:v>9.9230999999999998</c:v>
                </c:pt>
                <c:pt idx="164">
                  <c:v>9.9246999999999996</c:v>
                </c:pt>
                <c:pt idx="165">
                  <c:v>10.0131</c:v>
                </c:pt>
                <c:pt idx="166">
                  <c:v>9.8859999999999992</c:v>
                </c:pt>
                <c:pt idx="167">
                  <c:v>9.9</c:v>
                </c:pt>
                <c:pt idx="168">
                  <c:v>9.9501000000000008</c:v>
                </c:pt>
                <c:pt idx="169">
                  <c:v>9.9110999999999994</c:v>
                </c:pt>
                <c:pt idx="170">
                  <c:v>10.182600000000001</c:v>
                </c:pt>
                <c:pt idx="171">
                  <c:v>10.225099999999999</c:v>
                </c:pt>
                <c:pt idx="172">
                  <c:v>10.283099999999999</c:v>
                </c:pt>
                <c:pt idx="173">
                  <c:v>10.037800000000001</c:v>
                </c:pt>
                <c:pt idx="174">
                  <c:v>9.9476999999999993</c:v>
                </c:pt>
                <c:pt idx="175">
                  <c:v>9.7433999999999994</c:v>
                </c:pt>
                <c:pt idx="176">
                  <c:v>9.7849000000000004</c:v>
                </c:pt>
                <c:pt idx="177">
                  <c:v>9.7810000000000006</c:v>
                </c:pt>
                <c:pt idx="178">
                  <c:v>9.7047000000000008</c:v>
                </c:pt>
                <c:pt idx="179">
                  <c:v>9.7638999999999996</c:v>
                </c:pt>
                <c:pt idx="180">
                  <c:v>9.7148000000000003</c:v>
                </c:pt>
                <c:pt idx="181">
                  <c:v>9.8447999999999993</c:v>
                </c:pt>
                <c:pt idx="182">
                  <c:v>9.8015000000000008</c:v>
                </c:pt>
                <c:pt idx="183">
                  <c:v>9.7546999999999997</c:v>
                </c:pt>
                <c:pt idx="184">
                  <c:v>9.7238000000000007</c:v>
                </c:pt>
                <c:pt idx="185">
                  <c:v>9.6747999999999994</c:v>
                </c:pt>
                <c:pt idx="186">
                  <c:v>9.7262000000000004</c:v>
                </c:pt>
                <c:pt idx="187">
                  <c:v>9.7998999999999992</c:v>
                </c:pt>
                <c:pt idx="188">
                  <c:v>9.7324000000000002</c:v>
                </c:pt>
                <c:pt idx="189">
                  <c:v>9.7257999999999996</c:v>
                </c:pt>
                <c:pt idx="190">
                  <c:v>9.5728000000000009</c:v>
                </c:pt>
                <c:pt idx="191">
                  <c:v>9.5244</c:v>
                </c:pt>
                <c:pt idx="192">
                  <c:v>9.5282</c:v>
                </c:pt>
                <c:pt idx="193">
                  <c:v>9.7018000000000004</c:v>
                </c:pt>
                <c:pt idx="194">
                  <c:v>9.7049000000000003</c:v>
                </c:pt>
                <c:pt idx="195">
                  <c:v>9.4041999999999994</c:v>
                </c:pt>
                <c:pt idx="196">
                  <c:v>9.3329000000000004</c:v>
                </c:pt>
                <c:pt idx="197">
                  <c:v>9.4324999999999992</c:v>
                </c:pt>
                <c:pt idx="198">
                  <c:v>9.5036000000000005</c:v>
                </c:pt>
                <c:pt idx="199">
                  <c:v>9.5039999999999996</c:v>
                </c:pt>
                <c:pt idx="200">
                  <c:v>9.4192999999999998</c:v>
                </c:pt>
                <c:pt idx="201">
                  <c:v>9.1882000000000001</c:v>
                </c:pt>
                <c:pt idx="202">
                  <c:v>9.0531000000000006</c:v>
                </c:pt>
                <c:pt idx="203">
                  <c:v>9.077</c:v>
                </c:pt>
                <c:pt idx="204">
                  <c:v>8.9911999999999992</c:v>
                </c:pt>
                <c:pt idx="205">
                  <c:v>8.8992000000000004</c:v>
                </c:pt>
                <c:pt idx="206">
                  <c:v>8.9113000000000007</c:v>
                </c:pt>
                <c:pt idx="207">
                  <c:v>8.9308999999999994</c:v>
                </c:pt>
                <c:pt idx="208">
                  <c:v>9.0106000000000002</c:v>
                </c:pt>
                <c:pt idx="209">
                  <c:v>8.9672000000000001</c:v>
                </c:pt>
                <c:pt idx="210">
                  <c:v>9.0746000000000002</c:v>
                </c:pt>
                <c:pt idx="211">
                  <c:v>9.0982000000000003</c:v>
                </c:pt>
                <c:pt idx="212">
                  <c:v>9.1112000000000002</c:v>
                </c:pt>
                <c:pt idx="213">
                  <c:v>9.1103000000000005</c:v>
                </c:pt>
                <c:pt idx="214">
                  <c:v>9.1533999999999995</c:v>
                </c:pt>
                <c:pt idx="215">
                  <c:v>9.0949000000000009</c:v>
                </c:pt>
                <c:pt idx="216">
                  <c:v>9.1393000000000004</c:v>
                </c:pt>
                <c:pt idx="217">
                  <c:v>9.0945</c:v>
                </c:pt>
                <c:pt idx="218">
                  <c:v>9.0914999999999999</c:v>
                </c:pt>
                <c:pt idx="219">
                  <c:v>9.0839999999999996</c:v>
                </c:pt>
                <c:pt idx="220">
                  <c:v>8.9130000000000003</c:v>
                </c:pt>
                <c:pt idx="221">
                  <c:v>8.8641000000000005</c:v>
                </c:pt>
                <c:pt idx="222">
                  <c:v>9.1257000000000001</c:v>
                </c:pt>
                <c:pt idx="223">
                  <c:v>9.1750000000000007</c:v>
                </c:pt>
                <c:pt idx="224">
                  <c:v>9.2837999999999994</c:v>
                </c:pt>
                <c:pt idx="225">
                  <c:v>9.3909000000000002</c:v>
                </c:pt>
                <c:pt idx="226">
                  <c:v>9.2863000000000007</c:v>
                </c:pt>
                <c:pt idx="227">
                  <c:v>9.4126999999999992</c:v>
                </c:pt>
                <c:pt idx="228">
                  <c:v>9.3931000000000004</c:v>
                </c:pt>
                <c:pt idx="229">
                  <c:v>9.3512000000000004</c:v>
                </c:pt>
                <c:pt idx="230">
                  <c:v>9.3520000000000003</c:v>
                </c:pt>
                <c:pt idx="231">
                  <c:v>9.2875999999999994</c:v>
                </c:pt>
                <c:pt idx="232">
                  <c:v>9.3405000000000005</c:v>
                </c:pt>
                <c:pt idx="233">
                  <c:v>9.4186999999999994</c:v>
                </c:pt>
                <c:pt idx="234">
                  <c:v>9.5762999999999998</c:v>
                </c:pt>
                <c:pt idx="235">
                  <c:v>9.6198999999999995</c:v>
                </c:pt>
                <c:pt idx="236">
                  <c:v>9.6265000000000001</c:v>
                </c:pt>
                <c:pt idx="237">
                  <c:v>9.7325999999999997</c:v>
                </c:pt>
                <c:pt idx="238">
                  <c:v>9.8148999999999997</c:v>
                </c:pt>
                <c:pt idx="239">
                  <c:v>9.8461999999999996</c:v>
                </c:pt>
                <c:pt idx="240">
                  <c:v>9.8759999999999994</c:v>
                </c:pt>
                <c:pt idx="241">
                  <c:v>9.9420000000000002</c:v>
                </c:pt>
                <c:pt idx="242">
                  <c:v>9.9238999999999997</c:v>
                </c:pt>
                <c:pt idx="243">
                  <c:v>9.9322999999999997</c:v>
                </c:pt>
                <c:pt idx="244">
                  <c:v>9.7972999999999999</c:v>
                </c:pt>
                <c:pt idx="245">
                  <c:v>9.8752999999999993</c:v>
                </c:pt>
                <c:pt idx="246">
                  <c:v>9.9029000000000007</c:v>
                </c:pt>
                <c:pt idx="247">
                  <c:v>9.8966999999999992</c:v>
                </c:pt>
                <c:pt idx="248">
                  <c:v>9.8536999999999999</c:v>
                </c:pt>
                <c:pt idx="249">
                  <c:v>9.9324999999999992</c:v>
                </c:pt>
                <c:pt idx="250">
                  <c:v>9.7668999999999997</c:v>
                </c:pt>
                <c:pt idx="251">
                  <c:v>9.7431999999999999</c:v>
                </c:pt>
                <c:pt idx="252">
                  <c:v>9.4539000000000009</c:v>
                </c:pt>
                <c:pt idx="253">
                  <c:v>9.3835999999999995</c:v>
                </c:pt>
                <c:pt idx="254">
                  <c:v>9.3485999999999994</c:v>
                </c:pt>
                <c:pt idx="255">
                  <c:v>9.3417999999999992</c:v>
                </c:pt>
                <c:pt idx="256">
                  <c:v>9.3397000000000006</c:v>
                </c:pt>
                <c:pt idx="257">
                  <c:v>9.3183000000000007</c:v>
                </c:pt>
                <c:pt idx="258">
                  <c:v>9.2683999999999997</c:v>
                </c:pt>
                <c:pt idx="259">
                  <c:v>9.3367000000000004</c:v>
                </c:pt>
                <c:pt idx="260">
                  <c:v>9.4671000000000003</c:v>
                </c:pt>
                <c:pt idx="261">
                  <c:v>9.4556000000000004</c:v>
                </c:pt>
                <c:pt idx="262">
                  <c:v>9.5063999999999993</c:v>
                </c:pt>
                <c:pt idx="263">
                  <c:v>9.4505999999999997</c:v>
                </c:pt>
                <c:pt idx="264">
                  <c:v>9.4544999999999995</c:v>
                </c:pt>
                <c:pt idx="265">
                  <c:v>9.4822000000000006</c:v>
                </c:pt>
                <c:pt idx="266">
                  <c:v>9.5140999999999991</c:v>
                </c:pt>
                <c:pt idx="267">
                  <c:v>9.6163000000000007</c:v>
                </c:pt>
                <c:pt idx="268">
                  <c:v>9.5706000000000007</c:v>
                </c:pt>
                <c:pt idx="269">
                  <c:v>9.4557000000000002</c:v>
                </c:pt>
                <c:pt idx="270">
                  <c:v>9.4106000000000005</c:v>
                </c:pt>
                <c:pt idx="271">
                  <c:v>9.4553999999999991</c:v>
                </c:pt>
                <c:pt idx="272">
                  <c:v>9.4068000000000005</c:v>
                </c:pt>
                <c:pt idx="273">
                  <c:v>9.5475999999999992</c:v>
                </c:pt>
                <c:pt idx="274">
                  <c:v>9.5921000000000003</c:v>
                </c:pt>
                <c:pt idx="275">
                  <c:v>9.4635999999999996</c:v>
                </c:pt>
                <c:pt idx="276">
                  <c:v>9.4978999999999996</c:v>
                </c:pt>
                <c:pt idx="277">
                  <c:v>9.4982000000000006</c:v>
                </c:pt>
                <c:pt idx="278">
                  <c:v>9.4850999999999992</c:v>
                </c:pt>
                <c:pt idx="279">
                  <c:v>9.4247999999999994</c:v>
                </c:pt>
                <c:pt idx="280">
                  <c:v>9.0710999999999995</c:v>
                </c:pt>
                <c:pt idx="281">
                  <c:v>9.1841000000000008</c:v>
                </c:pt>
                <c:pt idx="282">
                  <c:v>9.3040000000000003</c:v>
                </c:pt>
                <c:pt idx="283">
                  <c:v>9.3619000000000003</c:v>
                </c:pt>
                <c:pt idx="284">
                  <c:v>9.2802000000000007</c:v>
                </c:pt>
                <c:pt idx="285">
                  <c:v>9.3436000000000003</c:v>
                </c:pt>
                <c:pt idx="286">
                  <c:v>9.4172999999999991</c:v>
                </c:pt>
                <c:pt idx="287">
                  <c:v>9.3865999999999996</c:v>
                </c:pt>
                <c:pt idx="288">
                  <c:v>9.3246000000000002</c:v>
                </c:pt>
                <c:pt idx="289">
                  <c:v>9.3867999999999991</c:v>
                </c:pt>
                <c:pt idx="290">
                  <c:v>9.4739000000000004</c:v>
                </c:pt>
                <c:pt idx="291">
                  <c:v>9.4760000000000009</c:v>
                </c:pt>
                <c:pt idx="292">
                  <c:v>9.4502000000000006</c:v>
                </c:pt>
                <c:pt idx="293">
                  <c:v>9.4585000000000008</c:v>
                </c:pt>
                <c:pt idx="294">
                  <c:v>9.4697999999999993</c:v>
                </c:pt>
                <c:pt idx="295">
                  <c:v>9.3907000000000007</c:v>
                </c:pt>
                <c:pt idx="296">
                  <c:v>9.3644999999999996</c:v>
                </c:pt>
                <c:pt idx="297">
                  <c:v>9.3526000000000007</c:v>
                </c:pt>
                <c:pt idx="298">
                  <c:v>9.3473000000000006</c:v>
                </c:pt>
                <c:pt idx="299">
                  <c:v>9.4048999999999996</c:v>
                </c:pt>
                <c:pt idx="300">
                  <c:v>9.3248999999999995</c:v>
                </c:pt>
                <c:pt idx="301">
                  <c:v>9.2439</c:v>
                </c:pt>
                <c:pt idx="302">
                  <c:v>9.1539999999999999</c:v>
                </c:pt>
                <c:pt idx="303">
                  <c:v>9.1119000000000003</c:v>
                </c:pt>
                <c:pt idx="304">
                  <c:v>9.1095000000000006</c:v>
                </c:pt>
                <c:pt idx="305">
                  <c:v>9.0556000000000001</c:v>
                </c:pt>
                <c:pt idx="306">
                  <c:v>9.1709999999999994</c:v>
                </c:pt>
                <c:pt idx="307">
                  <c:v>9.17</c:v>
                </c:pt>
                <c:pt idx="308">
                  <c:v>9.2004999999999999</c:v>
                </c:pt>
                <c:pt idx="309">
                  <c:v>9.2887000000000004</c:v>
                </c:pt>
                <c:pt idx="310">
                  <c:v>9.3110999999999997</c:v>
                </c:pt>
                <c:pt idx="311">
                  <c:v>9.3910999999999998</c:v>
                </c:pt>
                <c:pt idx="312">
                  <c:v>9.3902999999999999</c:v>
                </c:pt>
                <c:pt idx="313">
                  <c:v>9.3102</c:v>
                </c:pt>
                <c:pt idx="314">
                  <c:v>9.3797999999999995</c:v>
                </c:pt>
                <c:pt idx="315">
                  <c:v>9.3425999999999991</c:v>
                </c:pt>
                <c:pt idx="316">
                  <c:v>9.2866999999999997</c:v>
                </c:pt>
                <c:pt idx="317">
                  <c:v>9.4380000000000006</c:v>
                </c:pt>
                <c:pt idx="318">
                  <c:v>9.4878</c:v>
                </c:pt>
                <c:pt idx="319">
                  <c:v>9.4870000000000001</c:v>
                </c:pt>
                <c:pt idx="320">
                  <c:v>9.6172000000000004</c:v>
                </c:pt>
                <c:pt idx="321">
                  <c:v>9.6689000000000007</c:v>
                </c:pt>
                <c:pt idx="322">
                  <c:v>9.7281999999999993</c:v>
                </c:pt>
                <c:pt idx="323">
                  <c:v>9.6632999999999996</c:v>
                </c:pt>
                <c:pt idx="324">
                  <c:v>9.6795000000000009</c:v>
                </c:pt>
                <c:pt idx="325">
                  <c:v>9.5886999999999993</c:v>
                </c:pt>
                <c:pt idx="326">
                  <c:v>9.3713999999999995</c:v>
                </c:pt>
                <c:pt idx="327">
                  <c:v>9.3252000000000006</c:v>
                </c:pt>
                <c:pt idx="328">
                  <c:v>9.3947000000000003</c:v>
                </c:pt>
                <c:pt idx="329">
                  <c:v>9.3640000000000008</c:v>
                </c:pt>
                <c:pt idx="330">
                  <c:v>9.3361000000000001</c:v>
                </c:pt>
                <c:pt idx="331">
                  <c:v>9.2565000000000008</c:v>
                </c:pt>
                <c:pt idx="332">
                  <c:v>9.2102000000000004</c:v>
                </c:pt>
                <c:pt idx="333">
                  <c:v>9.2044999999999995</c:v>
                </c:pt>
                <c:pt idx="334">
                  <c:v>9.2683</c:v>
                </c:pt>
                <c:pt idx="335">
                  <c:v>9.2992000000000008</c:v>
                </c:pt>
                <c:pt idx="336">
                  <c:v>9.2754999999999992</c:v>
                </c:pt>
                <c:pt idx="337">
                  <c:v>9.2920999999999996</c:v>
                </c:pt>
                <c:pt idx="338">
                  <c:v>9.2842000000000002</c:v>
                </c:pt>
                <c:pt idx="339">
                  <c:v>9.2001000000000008</c:v>
                </c:pt>
                <c:pt idx="340">
                  <c:v>9.2919999999999998</c:v>
                </c:pt>
                <c:pt idx="341">
                  <c:v>9.3911999999999995</c:v>
                </c:pt>
                <c:pt idx="342">
                  <c:v>9.3507999999999996</c:v>
                </c:pt>
                <c:pt idx="343">
                  <c:v>9.3206000000000007</c:v>
                </c:pt>
                <c:pt idx="344">
                  <c:v>9.2957000000000001</c:v>
                </c:pt>
                <c:pt idx="345">
                  <c:v>9.4293999999999993</c:v>
                </c:pt>
                <c:pt idx="346">
                  <c:v>9.3667999999999996</c:v>
                </c:pt>
                <c:pt idx="347">
                  <c:v>9.3455999999999992</c:v>
                </c:pt>
                <c:pt idx="348">
                  <c:v>9.3600999999999992</c:v>
                </c:pt>
                <c:pt idx="349">
                  <c:v>9.4220000000000006</c:v>
                </c:pt>
                <c:pt idx="350">
                  <c:v>9.3158999999999992</c:v>
                </c:pt>
                <c:pt idx="351">
                  <c:v>9.2926000000000002</c:v>
                </c:pt>
                <c:pt idx="352">
                  <c:v>9.3310999999999993</c:v>
                </c:pt>
                <c:pt idx="353">
                  <c:v>9.3850999999999996</c:v>
                </c:pt>
                <c:pt idx="354">
                  <c:v>9.4244000000000003</c:v>
                </c:pt>
                <c:pt idx="355">
                  <c:v>9.3916000000000004</c:v>
                </c:pt>
                <c:pt idx="356">
                  <c:v>9.4628999999999994</c:v>
                </c:pt>
                <c:pt idx="357">
                  <c:v>9.3978999999999999</c:v>
                </c:pt>
                <c:pt idx="358">
                  <c:v>9.4193999999999996</c:v>
                </c:pt>
                <c:pt idx="359">
                  <c:v>9.5328999999999997</c:v>
                </c:pt>
                <c:pt idx="360">
                  <c:v>9.4859000000000009</c:v>
                </c:pt>
                <c:pt idx="361">
                  <c:v>9.6129999999999995</c:v>
                </c:pt>
                <c:pt idx="362">
                  <c:v>9.5256000000000007</c:v>
                </c:pt>
                <c:pt idx="363">
                  <c:v>9.41</c:v>
                </c:pt>
                <c:pt idx="364">
                  <c:v>9.3149999999999995</c:v>
                </c:pt>
                <c:pt idx="365">
                  <c:v>9.3881999999999994</c:v>
                </c:pt>
                <c:pt idx="366">
                  <c:v>9.4169999999999998</c:v>
                </c:pt>
                <c:pt idx="367">
                  <c:v>9.4530999999999992</c:v>
                </c:pt>
                <c:pt idx="368">
                  <c:v>9.4725999999999999</c:v>
                </c:pt>
                <c:pt idx="369">
                  <c:v>9.4499999999999993</c:v>
                </c:pt>
                <c:pt idx="370">
                  <c:v>9.5945</c:v>
                </c:pt>
                <c:pt idx="371">
                  <c:v>9.6197999999999997</c:v>
                </c:pt>
                <c:pt idx="372">
                  <c:v>9.7311999999999994</c:v>
                </c:pt>
                <c:pt idx="373">
                  <c:v>9.7775999999999996</c:v>
                </c:pt>
                <c:pt idx="374">
                  <c:v>9.7994000000000003</c:v>
                </c:pt>
                <c:pt idx="375">
                  <c:v>9.7658000000000005</c:v>
                </c:pt>
                <c:pt idx="376">
                  <c:v>10.044600000000001</c:v>
                </c:pt>
                <c:pt idx="377">
                  <c:v>9.8645999999999994</c:v>
                </c:pt>
                <c:pt idx="378">
                  <c:v>10.007199999999999</c:v>
                </c:pt>
                <c:pt idx="379">
                  <c:v>10.0214</c:v>
                </c:pt>
                <c:pt idx="380">
                  <c:v>10.2986</c:v>
                </c:pt>
                <c:pt idx="381">
                  <c:v>10.352600000000001</c:v>
                </c:pt>
                <c:pt idx="382">
                  <c:v>10.451000000000001</c:v>
                </c:pt>
                <c:pt idx="383">
                  <c:v>10.164400000000001</c:v>
                </c:pt>
                <c:pt idx="384">
                  <c:v>10.295299999999999</c:v>
                </c:pt>
                <c:pt idx="385">
                  <c:v>10.1534</c:v>
                </c:pt>
                <c:pt idx="386">
                  <c:v>9.9791000000000007</c:v>
                </c:pt>
                <c:pt idx="387">
                  <c:v>9.8886000000000003</c:v>
                </c:pt>
                <c:pt idx="388">
                  <c:v>10.0006</c:v>
                </c:pt>
                <c:pt idx="389">
                  <c:v>9.9237000000000002</c:v>
                </c:pt>
                <c:pt idx="390">
                  <c:v>9.9178999999999995</c:v>
                </c:pt>
                <c:pt idx="391">
                  <c:v>9.9220000000000006</c:v>
                </c:pt>
                <c:pt idx="392">
                  <c:v>10.0144</c:v>
                </c:pt>
                <c:pt idx="393">
                  <c:v>10.089600000000001</c:v>
                </c:pt>
                <c:pt idx="394">
                  <c:v>9.9369999999999994</c:v>
                </c:pt>
                <c:pt idx="395">
                  <c:v>9.9303000000000008</c:v>
                </c:pt>
                <c:pt idx="396">
                  <c:v>9.8865999999999996</c:v>
                </c:pt>
                <c:pt idx="397">
                  <c:v>9.9266000000000005</c:v>
                </c:pt>
                <c:pt idx="398">
                  <c:v>9.9581</c:v>
                </c:pt>
                <c:pt idx="399">
                  <c:v>9.9214000000000002</c:v>
                </c:pt>
                <c:pt idx="400">
                  <c:v>9.9504999999999999</c:v>
                </c:pt>
                <c:pt idx="401">
                  <c:v>10.0604</c:v>
                </c:pt>
                <c:pt idx="402">
                  <c:v>10.2088</c:v>
                </c:pt>
                <c:pt idx="403">
                  <c:v>10.029199999999999</c:v>
                </c:pt>
                <c:pt idx="404">
                  <c:v>10.026899999999999</c:v>
                </c:pt>
                <c:pt idx="405">
                  <c:v>10.010300000000001</c:v>
                </c:pt>
                <c:pt idx="406">
                  <c:v>9.8719000000000001</c:v>
                </c:pt>
                <c:pt idx="407">
                  <c:v>9.8045000000000009</c:v>
                </c:pt>
                <c:pt idx="408">
                  <c:v>9.7459000000000007</c:v>
                </c:pt>
                <c:pt idx="409">
                  <c:v>9.7255000000000003</c:v>
                </c:pt>
                <c:pt idx="410">
                  <c:v>9.5805000000000007</c:v>
                </c:pt>
                <c:pt idx="411">
                  <c:v>9.5190000000000001</c:v>
                </c:pt>
                <c:pt idx="412">
                  <c:v>9.5046999999999997</c:v>
                </c:pt>
                <c:pt idx="413">
                  <c:v>9.3710000000000004</c:v>
                </c:pt>
                <c:pt idx="414">
                  <c:v>9.4825999999999997</c:v>
                </c:pt>
                <c:pt idx="415">
                  <c:v>9.3321000000000005</c:v>
                </c:pt>
                <c:pt idx="416">
                  <c:v>9.3568999999999996</c:v>
                </c:pt>
                <c:pt idx="417">
                  <c:v>9.4762000000000004</c:v>
                </c:pt>
                <c:pt idx="418">
                  <c:v>9.4970999999999997</c:v>
                </c:pt>
                <c:pt idx="419">
                  <c:v>9.5434999999999999</c:v>
                </c:pt>
                <c:pt idx="420">
                  <c:v>9.5321999999999996</c:v>
                </c:pt>
                <c:pt idx="421">
                  <c:v>9.5396999999999998</c:v>
                </c:pt>
                <c:pt idx="422">
                  <c:v>9.5061999999999998</c:v>
                </c:pt>
                <c:pt idx="423">
                  <c:v>9.4945000000000004</c:v>
                </c:pt>
                <c:pt idx="424">
                  <c:v>9.4725999999999999</c:v>
                </c:pt>
                <c:pt idx="425">
                  <c:v>9.4802</c:v>
                </c:pt>
                <c:pt idx="426">
                  <c:v>9.4822000000000006</c:v>
                </c:pt>
                <c:pt idx="427">
                  <c:v>9.4633000000000003</c:v>
                </c:pt>
                <c:pt idx="428">
                  <c:v>9.5228999999999999</c:v>
                </c:pt>
                <c:pt idx="429">
                  <c:v>9.3636999999999997</c:v>
                </c:pt>
                <c:pt idx="430">
                  <c:v>9.3498999999999999</c:v>
                </c:pt>
                <c:pt idx="431">
                  <c:v>9.4087999999999994</c:v>
                </c:pt>
                <c:pt idx="432">
                  <c:v>9.4962999999999997</c:v>
                </c:pt>
                <c:pt idx="433">
                  <c:v>9.3743999999999996</c:v>
                </c:pt>
                <c:pt idx="434">
                  <c:v>9.4367999999999999</c:v>
                </c:pt>
                <c:pt idx="435">
                  <c:v>9.3719000000000001</c:v>
                </c:pt>
                <c:pt idx="436">
                  <c:v>9.3204999999999991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03-43A4-BD6C-624779610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TMBEMEQ!$G$10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TMBEMEQ!$G$11:$G$447</c:f>
              <c:numCache>
                <c:formatCode>General</c:formatCode>
                <c:ptCount val="437"/>
                <c:pt idx="0">
                  <c:v>10.3605</c:v>
                </c:pt>
                <c:pt idx="1">
                  <c:v>10.470676462913316</c:v>
                </c:pt>
                <c:pt idx="2">
                  <c:v>10.204373195020709</c:v>
                </c:pt>
                <c:pt idx="3">
                  <c:v>10.194088148998679</c:v>
                </c:pt>
                <c:pt idx="4">
                  <c:v>10.201770512288281</c:v>
                </c:pt>
                <c:pt idx="5">
                  <c:v>10.163271770006464</c:v>
                </c:pt>
                <c:pt idx="6">
                  <c:v>10.135094314160627</c:v>
                </c:pt>
                <c:pt idx="7">
                  <c:v>10.373796929963056</c:v>
                </c:pt>
                <c:pt idx="8">
                  <c:v>10.438815660430116</c:v>
                </c:pt>
                <c:pt idx="9">
                  <c:v>10.416798206689505</c:v>
                </c:pt>
                <c:pt idx="10">
                  <c:v>10.471675859575475</c:v>
                </c:pt>
                <c:pt idx="11">
                  <c:v>10.428936731077698</c:v>
                </c:pt>
                <c:pt idx="12">
                  <c:v>10.783437995107768</c:v>
                </c:pt>
                <c:pt idx="13">
                  <c:v>10.936612376080157</c:v>
                </c:pt>
                <c:pt idx="14">
                  <c:v>11.149777340101592</c:v>
                </c:pt>
                <c:pt idx="15">
                  <c:v>11.822949615425888</c:v>
                </c:pt>
                <c:pt idx="16">
                  <c:v>12.257953455081376</c:v>
                </c:pt>
                <c:pt idx="17">
                  <c:v>12.448089964820753</c:v>
                </c:pt>
                <c:pt idx="18">
                  <c:v>12.491955834228333</c:v>
                </c:pt>
                <c:pt idx="19">
                  <c:v>12.620559729822947</c:v>
                </c:pt>
                <c:pt idx="20">
                  <c:v>12.54784873620156</c:v>
                </c:pt>
                <c:pt idx="21">
                  <c:v>12.102271596109766</c:v>
                </c:pt>
                <c:pt idx="22">
                  <c:v>11.996677960882664</c:v>
                </c:pt>
                <c:pt idx="23">
                  <c:v>11.765195291806648</c:v>
                </c:pt>
                <c:pt idx="24">
                  <c:v>11.451763943773837</c:v>
                </c:pt>
                <c:pt idx="25">
                  <c:v>11.483982384722463</c:v>
                </c:pt>
                <c:pt idx="26">
                  <c:v>11.562540665962006</c:v>
                </c:pt>
                <c:pt idx="27">
                  <c:v>11.776168278813731</c:v>
                </c:pt>
                <c:pt idx="28">
                  <c:v>11.509818493394709</c:v>
                </c:pt>
                <c:pt idx="29">
                  <c:v>11.415379865580194</c:v>
                </c:pt>
                <c:pt idx="30">
                  <c:v>11.650113864824283</c:v>
                </c:pt>
                <c:pt idx="31">
                  <c:v>11.535476488310945</c:v>
                </c:pt>
                <c:pt idx="32">
                  <c:v>11.607828967957664</c:v>
                </c:pt>
                <c:pt idx="33">
                  <c:v>11.488974999254168</c:v>
                </c:pt>
                <c:pt idx="34">
                  <c:v>11.384296658709085</c:v>
                </c:pt>
                <c:pt idx="35">
                  <c:v>11.195891744985326</c:v>
                </c:pt>
                <c:pt idx="36">
                  <c:v>11.002880932166214</c:v>
                </c:pt>
                <c:pt idx="37">
                  <c:v>11.226744769085942</c:v>
                </c:pt>
                <c:pt idx="38">
                  <c:v>11.024472155886423</c:v>
                </c:pt>
                <c:pt idx="39">
                  <c:v>11.063994238510206</c:v>
                </c:pt>
                <c:pt idx="40">
                  <c:v>11.066187771151208</c:v>
                </c:pt>
                <c:pt idx="41">
                  <c:v>10.748169758048276</c:v>
                </c:pt>
                <c:pt idx="42">
                  <c:v>10.717584785749567</c:v>
                </c:pt>
                <c:pt idx="43">
                  <c:v>10.406942832824809</c:v>
                </c:pt>
                <c:pt idx="44">
                  <c:v>10.513366378377988</c:v>
                </c:pt>
                <c:pt idx="45">
                  <c:v>10.319632076869132</c:v>
                </c:pt>
                <c:pt idx="46">
                  <c:v>10.52997148525726</c:v>
                </c:pt>
                <c:pt idx="47">
                  <c:v>10.431156161747014</c:v>
                </c:pt>
                <c:pt idx="48">
                  <c:v>10.510686425789993</c:v>
                </c:pt>
                <c:pt idx="49">
                  <c:v>10.907222925782683</c:v>
                </c:pt>
                <c:pt idx="50">
                  <c:v>10.754723484363559</c:v>
                </c:pt>
                <c:pt idx="51">
                  <c:v>10.456272048896883</c:v>
                </c:pt>
                <c:pt idx="52">
                  <c:v>10.643240922574279</c:v>
                </c:pt>
                <c:pt idx="53">
                  <c:v>11.106516687976791</c:v>
                </c:pt>
                <c:pt idx="54">
                  <c:v>10.921789516699917</c:v>
                </c:pt>
                <c:pt idx="55">
                  <c:v>11.744391648061878</c:v>
                </c:pt>
                <c:pt idx="56">
                  <c:v>11.795148766794959</c:v>
                </c:pt>
                <c:pt idx="57">
                  <c:v>11.837027159942968</c:v>
                </c:pt>
                <c:pt idx="58">
                  <c:v>11.714209183316358</c:v>
                </c:pt>
                <c:pt idx="59">
                  <c:v>11.611826061259434</c:v>
                </c:pt>
                <c:pt idx="60">
                  <c:v>11.621622310123044</c:v>
                </c:pt>
                <c:pt idx="61">
                  <c:v>11.775794781245155</c:v>
                </c:pt>
                <c:pt idx="62">
                  <c:v>11.778652104369085</c:v>
                </c:pt>
                <c:pt idx="63">
                  <c:v>12.401394997232954</c:v>
                </c:pt>
                <c:pt idx="64">
                  <c:v>12.143993912604023</c:v>
                </c:pt>
                <c:pt idx="65">
                  <c:v>12.945578556566876</c:v>
                </c:pt>
                <c:pt idx="66">
                  <c:v>13.129897288904818</c:v>
                </c:pt>
                <c:pt idx="67">
                  <c:v>13.134119564587426</c:v>
                </c:pt>
                <c:pt idx="68">
                  <c:v>12.965143683893261</c:v>
                </c:pt>
                <c:pt idx="69">
                  <c:v>12.684326060978059</c:v>
                </c:pt>
                <c:pt idx="70">
                  <c:v>12.630317458059368</c:v>
                </c:pt>
                <c:pt idx="71">
                  <c:v>12.348918530455487</c:v>
                </c:pt>
                <c:pt idx="72">
                  <c:v>12.103395640259418</c:v>
                </c:pt>
                <c:pt idx="73">
                  <c:v>12.321001915444903</c:v>
                </c:pt>
                <c:pt idx="74">
                  <c:v>12.448796200643812</c:v>
                </c:pt>
                <c:pt idx="75">
                  <c:v>12.807089313001592</c:v>
                </c:pt>
                <c:pt idx="76">
                  <c:v>12.81557710955749</c:v>
                </c:pt>
                <c:pt idx="77">
                  <c:v>13.220321160840273</c:v>
                </c:pt>
                <c:pt idx="78">
                  <c:v>13.1272221693145</c:v>
                </c:pt>
                <c:pt idx="79">
                  <c:v>13.350821119639001</c:v>
                </c:pt>
                <c:pt idx="80">
                  <c:v>13.831779975577465</c:v>
                </c:pt>
                <c:pt idx="81">
                  <c:v>13.88339659736153</c:v>
                </c:pt>
                <c:pt idx="82">
                  <c:v>13.349090874944926</c:v>
                </c:pt>
                <c:pt idx="83">
                  <c:v>13.424310763896365</c:v>
                </c:pt>
                <c:pt idx="84">
                  <c:v>13.349026281535222</c:v>
                </c:pt>
                <c:pt idx="85">
                  <c:v>13.089269217143428</c:v>
                </c:pt>
                <c:pt idx="86">
                  <c:v>13.585573839607207</c:v>
                </c:pt>
                <c:pt idx="87">
                  <c:v>13.817941987251825</c:v>
                </c:pt>
                <c:pt idx="88">
                  <c:v>13.650679196589406</c:v>
                </c:pt>
                <c:pt idx="89">
                  <c:v>14.169409566977324</c:v>
                </c:pt>
                <c:pt idx="90">
                  <c:v>14.843822050176113</c:v>
                </c:pt>
                <c:pt idx="91">
                  <c:v>15.110647414143189</c:v>
                </c:pt>
                <c:pt idx="92">
                  <c:v>14.770510489672384</c:v>
                </c:pt>
                <c:pt idx="93">
                  <c:v>14.492345506855266</c:v>
                </c:pt>
                <c:pt idx="94">
                  <c:v>14.402408591657073</c:v>
                </c:pt>
                <c:pt idx="95">
                  <c:v>14.663845116240958</c:v>
                </c:pt>
                <c:pt idx="96">
                  <c:v>14.835730288778921</c:v>
                </c:pt>
                <c:pt idx="97">
                  <c:v>14.741120832546855</c:v>
                </c:pt>
                <c:pt idx="98">
                  <c:v>14.380098430902022</c:v>
                </c:pt>
                <c:pt idx="99">
                  <c:v>14.066540005777814</c:v>
                </c:pt>
                <c:pt idx="100">
                  <c:v>14.57045964960818</c:v>
                </c:pt>
                <c:pt idx="101">
                  <c:v>14.2455857302668</c:v>
                </c:pt>
                <c:pt idx="102">
                  <c:v>15.169191080556825</c:v>
                </c:pt>
                <c:pt idx="103">
                  <c:v>15.476384963936823</c:v>
                </c:pt>
                <c:pt idx="104">
                  <c:v>15.870302076299609</c:v>
                </c:pt>
                <c:pt idx="105">
                  <c:v>15.977572407051081</c:v>
                </c:pt>
                <c:pt idx="106">
                  <c:v>15.677313577552907</c:v>
                </c:pt>
                <c:pt idx="107">
                  <c:v>15.356411836071816</c:v>
                </c:pt>
                <c:pt idx="108">
                  <c:v>15.591247509614021</c:v>
                </c:pt>
                <c:pt idx="109">
                  <c:v>15.57971926182419</c:v>
                </c:pt>
                <c:pt idx="110">
                  <c:v>15.294516553231384</c:v>
                </c:pt>
                <c:pt idx="111">
                  <c:v>15.514213831881113</c:v>
                </c:pt>
                <c:pt idx="112">
                  <c:v>15.152635745496584</c:v>
                </c:pt>
                <c:pt idx="113">
                  <c:v>15.316304933857436</c:v>
                </c:pt>
                <c:pt idx="114">
                  <c:v>14.871606129317485</c:v>
                </c:pt>
                <c:pt idx="115">
                  <c:v>14.910070553939661</c:v>
                </c:pt>
                <c:pt idx="116">
                  <c:v>14.916023839932004</c:v>
                </c:pt>
                <c:pt idx="117">
                  <c:v>15.149920208997058</c:v>
                </c:pt>
                <c:pt idx="118">
                  <c:v>15.041712322359109</c:v>
                </c:pt>
                <c:pt idx="119">
                  <c:v>14.862827252752483</c:v>
                </c:pt>
                <c:pt idx="120">
                  <c:v>14.672193660929377</c:v>
                </c:pt>
                <c:pt idx="121">
                  <c:v>14.51098027765336</c:v>
                </c:pt>
                <c:pt idx="122">
                  <c:v>14.42632284017173</c:v>
                </c:pt>
                <c:pt idx="123">
                  <c:v>14.552372261696016</c:v>
                </c:pt>
                <c:pt idx="124">
                  <c:v>13.695183110162192</c:v>
                </c:pt>
                <c:pt idx="125">
                  <c:v>13.803883011311706</c:v>
                </c:pt>
                <c:pt idx="126">
                  <c:v>14.041312094994177</c:v>
                </c:pt>
                <c:pt idx="127">
                  <c:v>13.884392013908954</c:v>
                </c:pt>
                <c:pt idx="128">
                  <c:v>13.3411549999907</c:v>
                </c:pt>
                <c:pt idx="129">
                  <c:v>13.428537165418767</c:v>
                </c:pt>
                <c:pt idx="130">
                  <c:v>13.249253285892005</c:v>
                </c:pt>
                <c:pt idx="131">
                  <c:v>13.337019418440324</c:v>
                </c:pt>
                <c:pt idx="132">
                  <c:v>13.122903713080998</c:v>
                </c:pt>
                <c:pt idx="133">
                  <c:v>13.406262758017457</c:v>
                </c:pt>
                <c:pt idx="134">
                  <c:v>13.291741240224315</c:v>
                </c:pt>
                <c:pt idx="135">
                  <c:v>13.567161102548139</c:v>
                </c:pt>
                <c:pt idx="136">
                  <c:v>12.523230196891163</c:v>
                </c:pt>
                <c:pt idx="137">
                  <c:v>12.324942581949651</c:v>
                </c:pt>
                <c:pt idx="138">
                  <c:v>12.211753974075528</c:v>
                </c:pt>
                <c:pt idx="139">
                  <c:v>12.246687185421274</c:v>
                </c:pt>
                <c:pt idx="140">
                  <c:v>12.050367094187296</c:v>
                </c:pt>
                <c:pt idx="141">
                  <c:v>11.429826996398168</c:v>
                </c:pt>
                <c:pt idx="142">
                  <c:v>11.768906624529178</c:v>
                </c:pt>
                <c:pt idx="143">
                  <c:v>11.922822129193444</c:v>
                </c:pt>
                <c:pt idx="144">
                  <c:v>11.997301425593927</c:v>
                </c:pt>
                <c:pt idx="145">
                  <c:v>11.840261476445258</c:v>
                </c:pt>
                <c:pt idx="146">
                  <c:v>11.727794194160694</c:v>
                </c:pt>
                <c:pt idx="147">
                  <c:v>11.682434662469737</c:v>
                </c:pt>
                <c:pt idx="148">
                  <c:v>12.313867666370799</c:v>
                </c:pt>
                <c:pt idx="149">
                  <c:v>12.27784948117808</c:v>
                </c:pt>
                <c:pt idx="150">
                  <c:v>12.505220107136367</c:v>
                </c:pt>
                <c:pt idx="151">
                  <c:v>12.646257634312162</c:v>
                </c:pt>
                <c:pt idx="152">
                  <c:v>12.909680486540127</c:v>
                </c:pt>
                <c:pt idx="153">
                  <c:v>12.47999528626073</c:v>
                </c:pt>
                <c:pt idx="154">
                  <c:v>12.724212030439853</c:v>
                </c:pt>
                <c:pt idx="155">
                  <c:v>13.027277076304745</c:v>
                </c:pt>
                <c:pt idx="156">
                  <c:v>13.200559722155608</c:v>
                </c:pt>
                <c:pt idx="157">
                  <c:v>13.072562227953403</c:v>
                </c:pt>
                <c:pt idx="158">
                  <c:v>13.064951869010949</c:v>
                </c:pt>
                <c:pt idx="159">
                  <c:v>13.024922341218728</c:v>
                </c:pt>
                <c:pt idx="160">
                  <c:v>13.229282994346926</c:v>
                </c:pt>
                <c:pt idx="161">
                  <c:v>13.315349445232165</c:v>
                </c:pt>
                <c:pt idx="162">
                  <c:v>13.144598011180491</c:v>
                </c:pt>
                <c:pt idx="163">
                  <c:v>13.550218900174285</c:v>
                </c:pt>
                <c:pt idx="164">
                  <c:v>13.735162382646502</c:v>
                </c:pt>
                <c:pt idx="165">
                  <c:v>13.796637183337282</c:v>
                </c:pt>
                <c:pt idx="166">
                  <c:v>13.975918431677098</c:v>
                </c:pt>
                <c:pt idx="167">
                  <c:v>13.651418770931967</c:v>
                </c:pt>
                <c:pt idx="168">
                  <c:v>13.607170797873854</c:v>
                </c:pt>
                <c:pt idx="169">
                  <c:v>13.634584915466339</c:v>
                </c:pt>
                <c:pt idx="170">
                  <c:v>14.037087746398198</c:v>
                </c:pt>
                <c:pt idx="171">
                  <c:v>14.186795779245825</c:v>
                </c:pt>
                <c:pt idx="172">
                  <c:v>14.269749972366061</c:v>
                </c:pt>
                <c:pt idx="173">
                  <c:v>14.356979350480859</c:v>
                </c:pt>
                <c:pt idx="174">
                  <c:v>14.366150851862358</c:v>
                </c:pt>
                <c:pt idx="175">
                  <c:v>14.328676633688227</c:v>
                </c:pt>
                <c:pt idx="176">
                  <c:v>14.537629173192441</c:v>
                </c:pt>
                <c:pt idx="177">
                  <c:v>14.702781222378491</c:v>
                </c:pt>
                <c:pt idx="178">
                  <c:v>14.648830741720005</c:v>
                </c:pt>
                <c:pt idx="179">
                  <c:v>15.06273910940452</c:v>
                </c:pt>
                <c:pt idx="180">
                  <c:v>15.559162266804623</c:v>
                </c:pt>
                <c:pt idx="181">
                  <c:v>15.678402769881517</c:v>
                </c:pt>
                <c:pt idx="182">
                  <c:v>15.718942838057874</c:v>
                </c:pt>
                <c:pt idx="183">
                  <c:v>16.060071011962886</c:v>
                </c:pt>
                <c:pt idx="184">
                  <c:v>15.908154808514492</c:v>
                </c:pt>
                <c:pt idx="185">
                  <c:v>15.78883212127565</c:v>
                </c:pt>
                <c:pt idx="186">
                  <c:v>16.054476121338372</c:v>
                </c:pt>
                <c:pt idx="187">
                  <c:v>16.178204658947728</c:v>
                </c:pt>
                <c:pt idx="188">
                  <c:v>16.107305100352718</c:v>
                </c:pt>
                <c:pt idx="189">
                  <c:v>15.752245251033017</c:v>
                </c:pt>
                <c:pt idx="190">
                  <c:v>15.654504658359306</c:v>
                </c:pt>
                <c:pt idx="191">
                  <c:v>15.627332303425213</c:v>
                </c:pt>
                <c:pt idx="192">
                  <c:v>15.673065152921676</c:v>
                </c:pt>
                <c:pt idx="193">
                  <c:v>15.816412239789457</c:v>
                </c:pt>
                <c:pt idx="194">
                  <c:v>15.38760144763101</c:v>
                </c:pt>
                <c:pt idx="195">
                  <c:v>15.709402663449071</c:v>
                </c:pt>
                <c:pt idx="196">
                  <c:v>15.655811939724133</c:v>
                </c:pt>
                <c:pt idx="197">
                  <c:v>15.804983729015737</c:v>
                </c:pt>
                <c:pt idx="198">
                  <c:v>15.996696068155835</c:v>
                </c:pt>
                <c:pt idx="199">
                  <c:v>15.710986402193457</c:v>
                </c:pt>
                <c:pt idx="200">
                  <c:v>15.927151735145827</c:v>
                </c:pt>
                <c:pt idx="201">
                  <c:v>16.546658542768277</c:v>
                </c:pt>
                <c:pt idx="202">
                  <c:v>16.575180622476985</c:v>
                </c:pt>
                <c:pt idx="203">
                  <c:v>16.931333717649952</c:v>
                </c:pt>
                <c:pt idx="204">
                  <c:v>16.952569037385715</c:v>
                </c:pt>
                <c:pt idx="205">
                  <c:v>16.513907802299428</c:v>
                </c:pt>
                <c:pt idx="206">
                  <c:v>16.83141866022395</c:v>
                </c:pt>
                <c:pt idx="207">
                  <c:v>17.129888350902469</c:v>
                </c:pt>
                <c:pt idx="208">
                  <c:v>16.829398518442346</c:v>
                </c:pt>
                <c:pt idx="209">
                  <c:v>17.319663977587972</c:v>
                </c:pt>
                <c:pt idx="210">
                  <c:v>16.805654963716524</c:v>
                </c:pt>
                <c:pt idx="211">
                  <c:v>16.679402996471595</c:v>
                </c:pt>
                <c:pt idx="212">
                  <c:v>16.7371453634583</c:v>
                </c:pt>
                <c:pt idx="213">
                  <c:v>16.710786634128635</c:v>
                </c:pt>
                <c:pt idx="214">
                  <c:v>16.533879344047438</c:v>
                </c:pt>
                <c:pt idx="215">
                  <c:v>16.565030101834264</c:v>
                </c:pt>
                <c:pt idx="216">
                  <c:v>16.286038076981889</c:v>
                </c:pt>
                <c:pt idx="217">
                  <c:v>16.305119822873753</c:v>
                </c:pt>
                <c:pt idx="218">
                  <c:v>16.644075911948921</c:v>
                </c:pt>
                <c:pt idx="219">
                  <c:v>16.459671190629049</c:v>
                </c:pt>
                <c:pt idx="220">
                  <c:v>16.146960590957274</c:v>
                </c:pt>
                <c:pt idx="221">
                  <c:v>16.239406274105239</c:v>
                </c:pt>
                <c:pt idx="222">
                  <c:v>16.259085904853304</c:v>
                </c:pt>
                <c:pt idx="223">
                  <c:v>16.076551769232402</c:v>
                </c:pt>
                <c:pt idx="224">
                  <c:v>16.608354849986018</c:v>
                </c:pt>
                <c:pt idx="225">
                  <c:v>16.557726287866807</c:v>
                </c:pt>
                <c:pt idx="226">
                  <c:v>16.927636984314379</c:v>
                </c:pt>
                <c:pt idx="227">
                  <c:v>16.771458228315232</c:v>
                </c:pt>
                <c:pt idx="228">
                  <c:v>16.60247512067296</c:v>
                </c:pt>
                <c:pt idx="229">
                  <c:v>17.215089879649796</c:v>
                </c:pt>
                <c:pt idx="230">
                  <c:v>16.99364951433844</c:v>
                </c:pt>
                <c:pt idx="231">
                  <c:v>17.445507749695384</c:v>
                </c:pt>
                <c:pt idx="232">
                  <c:v>17.163767688497906</c:v>
                </c:pt>
                <c:pt idx="233">
                  <c:v>16.982506501565787</c:v>
                </c:pt>
                <c:pt idx="234">
                  <c:v>16.881161535970168</c:v>
                </c:pt>
                <c:pt idx="235">
                  <c:v>17.837756964154813</c:v>
                </c:pt>
                <c:pt idx="236">
                  <c:v>18.037542030884769</c:v>
                </c:pt>
                <c:pt idx="237">
                  <c:v>18.751821329356538</c:v>
                </c:pt>
                <c:pt idx="238">
                  <c:v>18.483707884070899</c:v>
                </c:pt>
                <c:pt idx="239">
                  <c:v>18.298854872136086</c:v>
                </c:pt>
                <c:pt idx="240">
                  <c:v>18.657734083080715</c:v>
                </c:pt>
                <c:pt idx="241">
                  <c:v>19.005619075770458</c:v>
                </c:pt>
                <c:pt idx="242">
                  <c:v>19.085883435729436</c:v>
                </c:pt>
                <c:pt idx="243">
                  <c:v>20.089341665163754</c:v>
                </c:pt>
                <c:pt idx="244">
                  <c:v>20.18973967379565</c:v>
                </c:pt>
                <c:pt idx="245">
                  <c:v>20.447344215024852</c:v>
                </c:pt>
                <c:pt idx="246">
                  <c:v>20.092863243499199</c:v>
                </c:pt>
                <c:pt idx="247">
                  <c:v>20.491244687334625</c:v>
                </c:pt>
                <c:pt idx="248">
                  <c:v>20.532804541050975</c:v>
                </c:pt>
                <c:pt idx="249">
                  <c:v>20.846280511124551</c:v>
                </c:pt>
                <c:pt idx="250">
                  <c:v>20.654570707529043</c:v>
                </c:pt>
                <c:pt idx="251">
                  <c:v>21.298496146562002</c:v>
                </c:pt>
                <c:pt idx="252">
                  <c:v>21.289128766087757</c:v>
                </c:pt>
                <c:pt idx="253">
                  <c:v>21.556511913813999</c:v>
                </c:pt>
                <c:pt idx="254">
                  <c:v>21.942782036519425</c:v>
                </c:pt>
                <c:pt idx="255">
                  <c:v>21.374886364361689</c:v>
                </c:pt>
                <c:pt idx="256">
                  <c:v>21.751067931004478</c:v>
                </c:pt>
                <c:pt idx="257">
                  <c:v>22.437819233061482</c:v>
                </c:pt>
                <c:pt idx="258">
                  <c:v>22.595141554071287</c:v>
                </c:pt>
                <c:pt idx="259">
                  <c:v>22.780001853610965</c:v>
                </c:pt>
                <c:pt idx="260">
                  <c:v>22.477505739409004</c:v>
                </c:pt>
                <c:pt idx="261">
                  <c:v>22.278819469274406</c:v>
                </c:pt>
                <c:pt idx="262">
                  <c:v>22.566366857845427</c:v>
                </c:pt>
                <c:pt idx="263">
                  <c:v>22.75841718708714</c:v>
                </c:pt>
                <c:pt idx="264">
                  <c:v>23.850433908633224</c:v>
                </c:pt>
                <c:pt idx="265">
                  <c:v>23.540909378898707</c:v>
                </c:pt>
                <c:pt idx="266">
                  <c:v>23.537091230652372</c:v>
                </c:pt>
                <c:pt idx="267">
                  <c:v>23.231802539478384</c:v>
                </c:pt>
                <c:pt idx="268">
                  <c:v>23.963093987095803</c:v>
                </c:pt>
                <c:pt idx="269">
                  <c:v>24.083614859058851</c:v>
                </c:pt>
                <c:pt idx="270">
                  <c:v>23.328066270594682</c:v>
                </c:pt>
                <c:pt idx="271">
                  <c:v>23.917839396476449</c:v>
                </c:pt>
                <c:pt idx="272">
                  <c:v>23.346123442793402</c:v>
                </c:pt>
                <c:pt idx="273">
                  <c:v>24.365806993016214</c:v>
                </c:pt>
                <c:pt idx="274">
                  <c:v>24.968335809408256</c:v>
                </c:pt>
                <c:pt idx="275">
                  <c:v>25.402615756743618</c:v>
                </c:pt>
                <c:pt idx="276">
                  <c:v>25.302443341138709</c:v>
                </c:pt>
                <c:pt idx="277">
                  <c:v>25.155153325315112</c:v>
                </c:pt>
                <c:pt idx="278">
                  <c:v>25.082715043758032</c:v>
                </c:pt>
                <c:pt idx="279">
                  <c:v>25.362362760392994</c:v>
                </c:pt>
                <c:pt idx="280">
                  <c:v>26.144565562590621</c:v>
                </c:pt>
                <c:pt idx="281">
                  <c:v>26.58891409526241</c:v>
                </c:pt>
                <c:pt idx="282">
                  <c:v>26.439859444257049</c:v>
                </c:pt>
                <c:pt idx="283">
                  <c:v>27.09814394979146</c:v>
                </c:pt>
                <c:pt idx="284">
                  <c:v>27.249274564415696</c:v>
                </c:pt>
                <c:pt idx="285">
                  <c:v>27.450798718928532</c:v>
                </c:pt>
                <c:pt idx="286">
                  <c:v>27.613952134227965</c:v>
                </c:pt>
                <c:pt idx="287">
                  <c:v>27.548465851352955</c:v>
                </c:pt>
                <c:pt idx="288">
                  <c:v>27.22932835528751</c:v>
                </c:pt>
                <c:pt idx="289">
                  <c:v>27.628660451588587</c:v>
                </c:pt>
                <c:pt idx="290">
                  <c:v>26.342473825558407</c:v>
                </c:pt>
                <c:pt idx="291">
                  <c:v>26.848023540543377</c:v>
                </c:pt>
                <c:pt idx="292">
                  <c:v>26.065083778431042</c:v>
                </c:pt>
                <c:pt idx="293">
                  <c:v>26.378049042341615</c:v>
                </c:pt>
                <c:pt idx="294">
                  <c:v>26.988283511282102</c:v>
                </c:pt>
                <c:pt idx="295">
                  <c:v>27.079249824310157</c:v>
                </c:pt>
                <c:pt idx="296">
                  <c:v>26.990262480132394</c:v>
                </c:pt>
                <c:pt idx="297">
                  <c:v>25.853229260934981</c:v>
                </c:pt>
                <c:pt idx="298">
                  <c:v>26.151354552599354</c:v>
                </c:pt>
                <c:pt idx="299">
                  <c:v>26.408082226698756</c:v>
                </c:pt>
                <c:pt idx="300">
                  <c:v>26.622724877975347</c:v>
                </c:pt>
                <c:pt idx="301">
                  <c:v>26.182159438900314</c:v>
                </c:pt>
                <c:pt idx="302">
                  <c:v>26.345468920288443</c:v>
                </c:pt>
                <c:pt idx="303">
                  <c:v>26.567536040697668</c:v>
                </c:pt>
                <c:pt idx="304">
                  <c:v>26.698102405809191</c:v>
                </c:pt>
                <c:pt idx="305">
                  <c:v>26.781642736278982</c:v>
                </c:pt>
                <c:pt idx="306">
                  <c:v>28.077671455204218</c:v>
                </c:pt>
                <c:pt idx="307">
                  <c:v>29.053372832592025</c:v>
                </c:pt>
                <c:pt idx="308">
                  <c:v>28.517253924777094</c:v>
                </c:pt>
                <c:pt idx="309">
                  <c:v>28.110296305124464</c:v>
                </c:pt>
                <c:pt idx="310">
                  <c:v>28.643586100243361</c:v>
                </c:pt>
                <c:pt idx="311">
                  <c:v>27.758510333095238</c:v>
                </c:pt>
                <c:pt idx="312">
                  <c:v>27.625222244305299</c:v>
                </c:pt>
                <c:pt idx="313">
                  <c:v>27.246135886197916</c:v>
                </c:pt>
                <c:pt idx="314">
                  <c:v>27.196573442162162</c:v>
                </c:pt>
                <c:pt idx="315">
                  <c:v>27.013809183533223</c:v>
                </c:pt>
                <c:pt idx="316">
                  <c:v>27.547128362215417</c:v>
                </c:pt>
                <c:pt idx="317">
                  <c:v>27.635231553878679</c:v>
                </c:pt>
                <c:pt idx="318">
                  <c:v>27.180187923945137</c:v>
                </c:pt>
                <c:pt idx="319">
                  <c:v>27.498191234454133</c:v>
                </c:pt>
                <c:pt idx="320">
                  <c:v>27.606001371917863</c:v>
                </c:pt>
                <c:pt idx="321">
                  <c:v>26.52257685005906</c:v>
                </c:pt>
                <c:pt idx="322">
                  <c:v>26.117576700456596</c:v>
                </c:pt>
                <c:pt idx="323">
                  <c:v>25.74216464558581</c:v>
                </c:pt>
                <c:pt idx="324">
                  <c:v>25.482795563277151</c:v>
                </c:pt>
                <c:pt idx="325">
                  <c:v>25.450499847048395</c:v>
                </c:pt>
                <c:pt idx="326">
                  <c:v>25.671097059556264</c:v>
                </c:pt>
                <c:pt idx="327">
                  <c:v>25.67287008942829</c:v>
                </c:pt>
                <c:pt idx="328">
                  <c:v>25.653328792380808</c:v>
                </c:pt>
                <c:pt idx="329">
                  <c:v>23.703157510702269</c:v>
                </c:pt>
                <c:pt idx="330">
                  <c:v>23.754520313664504</c:v>
                </c:pt>
                <c:pt idx="331">
                  <c:v>24.130416176781893</c:v>
                </c:pt>
                <c:pt idx="332">
                  <c:v>24.278379890495067</c:v>
                </c:pt>
                <c:pt idx="333">
                  <c:v>23.704895180092294</c:v>
                </c:pt>
                <c:pt idx="334">
                  <c:v>24.857269830244864</c:v>
                </c:pt>
                <c:pt idx="335">
                  <c:v>24.907539400504611</c:v>
                </c:pt>
                <c:pt idx="336">
                  <c:v>24.789756615208209</c:v>
                </c:pt>
                <c:pt idx="337">
                  <c:v>24.913141281784188</c:v>
                </c:pt>
                <c:pt idx="338">
                  <c:v>24.215850129645869</c:v>
                </c:pt>
                <c:pt idx="339">
                  <c:v>23.923839906429709</c:v>
                </c:pt>
                <c:pt idx="340">
                  <c:v>23.88786921689508</c:v>
                </c:pt>
                <c:pt idx="341">
                  <c:v>23.804080617691994</c:v>
                </c:pt>
                <c:pt idx="342">
                  <c:v>24.126356340870913</c:v>
                </c:pt>
                <c:pt idx="343">
                  <c:v>23.903123956546871</c:v>
                </c:pt>
                <c:pt idx="344">
                  <c:v>24.350999193512937</c:v>
                </c:pt>
                <c:pt idx="345">
                  <c:v>24.923363567631196</c:v>
                </c:pt>
                <c:pt idx="346">
                  <c:v>24.913910522502757</c:v>
                </c:pt>
                <c:pt idx="347">
                  <c:v>25.348045250054376</c:v>
                </c:pt>
                <c:pt idx="348">
                  <c:v>23.515764132804648</c:v>
                </c:pt>
                <c:pt idx="349">
                  <c:v>23.738951798922415</c:v>
                </c:pt>
                <c:pt idx="350">
                  <c:v>23.594510504832169</c:v>
                </c:pt>
                <c:pt idx="351">
                  <c:v>23.83001251445851</c:v>
                </c:pt>
                <c:pt idx="352">
                  <c:v>24.246042908138882</c:v>
                </c:pt>
                <c:pt idx="353">
                  <c:v>24.199225885152117</c:v>
                </c:pt>
                <c:pt idx="354">
                  <c:v>24.331741360190762</c:v>
                </c:pt>
                <c:pt idx="355">
                  <c:v>24.896922522235553</c:v>
                </c:pt>
                <c:pt idx="356">
                  <c:v>24.974039859005142</c:v>
                </c:pt>
                <c:pt idx="357">
                  <c:v>24.596755634820781</c:v>
                </c:pt>
                <c:pt idx="358">
                  <c:v>25.319544545433054</c:v>
                </c:pt>
                <c:pt idx="359">
                  <c:v>25.448189825817902</c:v>
                </c:pt>
                <c:pt idx="360">
                  <c:v>25.28586167416</c:v>
                </c:pt>
                <c:pt idx="361">
                  <c:v>25.386926645749078</c:v>
                </c:pt>
                <c:pt idx="362">
                  <c:v>24.802171720036725</c:v>
                </c:pt>
                <c:pt idx="363">
                  <c:v>24.913197729749168</c:v>
                </c:pt>
                <c:pt idx="364">
                  <c:v>24.536148874290657</c:v>
                </c:pt>
                <c:pt idx="365">
                  <c:v>22.623214028982098</c:v>
                </c:pt>
                <c:pt idx="366">
                  <c:v>22.489659603376822</c:v>
                </c:pt>
                <c:pt idx="367">
                  <c:v>22.357270567233009</c:v>
                </c:pt>
                <c:pt idx="368">
                  <c:v>22.361640638393272</c:v>
                </c:pt>
                <c:pt idx="369">
                  <c:v>21.917414870778874</c:v>
                </c:pt>
                <c:pt idx="370">
                  <c:v>21.355994617610168</c:v>
                </c:pt>
                <c:pt idx="371">
                  <c:v>21.571175818293934</c:v>
                </c:pt>
                <c:pt idx="372">
                  <c:v>21.96248802724789</c:v>
                </c:pt>
                <c:pt idx="373">
                  <c:v>21.427439636318152</c:v>
                </c:pt>
                <c:pt idx="374">
                  <c:v>21.428024166477581</c:v>
                </c:pt>
                <c:pt idx="375">
                  <c:v>21.574078357819566</c:v>
                </c:pt>
                <c:pt idx="376">
                  <c:v>21.318112930879643</c:v>
                </c:pt>
                <c:pt idx="377">
                  <c:v>21.075385281273768</c:v>
                </c:pt>
                <c:pt idx="378">
                  <c:v>20.677826351259089</c:v>
                </c:pt>
                <c:pt idx="379">
                  <c:v>20.681626498641961</c:v>
                </c:pt>
                <c:pt idx="380">
                  <c:v>21.0480437275308</c:v>
                </c:pt>
                <c:pt idx="381">
                  <c:v>21.176710744546966</c:v>
                </c:pt>
                <c:pt idx="382">
                  <c:v>20.991026612687953</c:v>
                </c:pt>
                <c:pt idx="383">
                  <c:v>21.427378792963534</c:v>
                </c:pt>
                <c:pt idx="384">
                  <c:v>21.289795731457058</c:v>
                </c:pt>
                <c:pt idx="385">
                  <c:v>21.396584029403151</c:v>
                </c:pt>
                <c:pt idx="386">
                  <c:v>21.635228107196692</c:v>
                </c:pt>
                <c:pt idx="387">
                  <c:v>21.507443485965382</c:v>
                </c:pt>
                <c:pt idx="388">
                  <c:v>21.304126524522733</c:v>
                </c:pt>
                <c:pt idx="389">
                  <c:v>22.301567389577407</c:v>
                </c:pt>
                <c:pt idx="390">
                  <c:v>22.80016721364651</c:v>
                </c:pt>
                <c:pt idx="391">
                  <c:v>22.907164258759366</c:v>
                </c:pt>
                <c:pt idx="392">
                  <c:v>23.062859235865588</c:v>
                </c:pt>
                <c:pt idx="393">
                  <c:v>23.020528598528578</c:v>
                </c:pt>
                <c:pt idx="394">
                  <c:v>22.716185748997646</c:v>
                </c:pt>
                <c:pt idx="395">
                  <c:v>22.477922857481406</c:v>
                </c:pt>
                <c:pt idx="396">
                  <c:v>22.684558125646205</c:v>
                </c:pt>
                <c:pt idx="397">
                  <c:v>22.705039800800428</c:v>
                </c:pt>
                <c:pt idx="398">
                  <c:v>22.465122666547764</c:v>
                </c:pt>
                <c:pt idx="399">
                  <c:v>21.887291250566157</c:v>
                </c:pt>
                <c:pt idx="400">
                  <c:v>22.174881128270144</c:v>
                </c:pt>
                <c:pt idx="401">
                  <c:v>22.065226016045862</c:v>
                </c:pt>
                <c:pt idx="402">
                  <c:v>21.352861614702409</c:v>
                </c:pt>
                <c:pt idx="403">
                  <c:v>21.867712035037787</c:v>
                </c:pt>
                <c:pt idx="404">
                  <c:v>21.653750558261621</c:v>
                </c:pt>
                <c:pt idx="405">
                  <c:v>21.924960687817411</c:v>
                </c:pt>
                <c:pt idx="406">
                  <c:v>22.256278834509622</c:v>
                </c:pt>
                <c:pt idx="407">
                  <c:v>22.308486943868093</c:v>
                </c:pt>
                <c:pt idx="408">
                  <c:v>22.233612630210832</c:v>
                </c:pt>
                <c:pt idx="409">
                  <c:v>22.461043588099407</c:v>
                </c:pt>
                <c:pt idx="410">
                  <c:v>23.459397164414312</c:v>
                </c:pt>
                <c:pt idx="411">
                  <c:v>23.004738545975194</c:v>
                </c:pt>
                <c:pt idx="412">
                  <c:v>22.505650251411002</c:v>
                </c:pt>
                <c:pt idx="413">
                  <c:v>22.684107239459646</c:v>
                </c:pt>
                <c:pt idx="414">
                  <c:v>22.683923344225406</c:v>
                </c:pt>
                <c:pt idx="415">
                  <c:v>22.862273250929938</c:v>
                </c:pt>
                <c:pt idx="416">
                  <c:v>22.551791237418929</c:v>
                </c:pt>
                <c:pt idx="417">
                  <c:v>22.720810080265537</c:v>
                </c:pt>
                <c:pt idx="418">
                  <c:v>23.599795973802298</c:v>
                </c:pt>
                <c:pt idx="419">
                  <c:v>23.341963362039401</c:v>
                </c:pt>
                <c:pt idx="420">
                  <c:v>23.237307847061189</c:v>
                </c:pt>
                <c:pt idx="421">
                  <c:v>22.542706352910368</c:v>
                </c:pt>
                <c:pt idx="422">
                  <c:v>21.795079226299485</c:v>
                </c:pt>
                <c:pt idx="423">
                  <c:v>22.007959551727463</c:v>
                </c:pt>
                <c:pt idx="424">
                  <c:v>22.457961251211692</c:v>
                </c:pt>
                <c:pt idx="425">
                  <c:v>21.937116040191292</c:v>
                </c:pt>
                <c:pt idx="426">
                  <c:v>22.25470555685299</c:v>
                </c:pt>
                <c:pt idx="427">
                  <c:v>21.921979621586562</c:v>
                </c:pt>
                <c:pt idx="428">
                  <c:v>22.700480468051843</c:v>
                </c:pt>
                <c:pt idx="429">
                  <c:v>23.081416889273765</c:v>
                </c:pt>
                <c:pt idx="430">
                  <c:v>22.943721688355243</c:v>
                </c:pt>
                <c:pt idx="431">
                  <c:v>23.157615086352838</c:v>
                </c:pt>
                <c:pt idx="432">
                  <c:v>23.153086497160452</c:v>
                </c:pt>
                <c:pt idx="433">
                  <c:v>23.505977994293751</c:v>
                </c:pt>
                <c:pt idx="434">
                  <c:v>23.258990038582322</c:v>
                </c:pt>
                <c:pt idx="435">
                  <c:v>22.850278042318127</c:v>
                </c:pt>
                <c:pt idx="436">
                  <c:v>22.562485640938451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9-447F-B6DE-F245F202F5AA}"/>
            </c:ext>
          </c:extLst>
        </c:ser>
        <c:ser>
          <c:idx val="1"/>
          <c:order val="1"/>
          <c:tx>
            <c:strRef>
              <c:f>TMBEMEQ!$B$10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TMBEMEQ!$B$11:$B$447</c:f>
              <c:numCache>
                <c:formatCode>General</c:formatCode>
                <c:ptCount val="437"/>
                <c:pt idx="0">
                  <c:v>10.3605</c:v>
                </c:pt>
                <c:pt idx="1">
                  <c:v>10.178599999999999</c:v>
                </c:pt>
                <c:pt idx="2">
                  <c:v>10.150399999999999</c:v>
                </c:pt>
                <c:pt idx="3">
                  <c:v>10.1469</c:v>
                </c:pt>
                <c:pt idx="4">
                  <c:v>10.260300000000001</c:v>
                </c:pt>
                <c:pt idx="5">
                  <c:v>10.319800000000001</c:v>
                </c:pt>
                <c:pt idx="6">
                  <c:v>10.3559</c:v>
                </c:pt>
                <c:pt idx="7">
                  <c:v>10.4986</c:v>
                </c:pt>
                <c:pt idx="8">
                  <c:v>10.4682</c:v>
                </c:pt>
                <c:pt idx="9">
                  <c:v>10.3812</c:v>
                </c:pt>
                <c:pt idx="10">
                  <c:v>10.4696</c:v>
                </c:pt>
                <c:pt idx="11">
                  <c:v>10.555</c:v>
                </c:pt>
                <c:pt idx="12">
                  <c:v>10.2819</c:v>
                </c:pt>
                <c:pt idx="13">
                  <c:v>10.3606</c:v>
                </c:pt>
                <c:pt idx="14">
                  <c:v>10.295999999999999</c:v>
                </c:pt>
                <c:pt idx="15">
                  <c:v>9.85</c:v>
                </c:pt>
                <c:pt idx="16">
                  <c:v>9.9520999999999997</c:v>
                </c:pt>
                <c:pt idx="17">
                  <c:v>10.1479</c:v>
                </c:pt>
                <c:pt idx="18">
                  <c:v>10.231400000000001</c:v>
                </c:pt>
                <c:pt idx="19">
                  <c:v>10.266500000000001</c:v>
                </c:pt>
                <c:pt idx="20">
                  <c:v>10.173400000000001</c:v>
                </c:pt>
                <c:pt idx="21">
                  <c:v>10.367900000000001</c:v>
                </c:pt>
                <c:pt idx="22">
                  <c:v>10.477399999999999</c:v>
                </c:pt>
                <c:pt idx="23">
                  <c:v>10.3444</c:v>
                </c:pt>
                <c:pt idx="24">
                  <c:v>10.302</c:v>
                </c:pt>
                <c:pt idx="25">
                  <c:v>10.3597</c:v>
                </c:pt>
                <c:pt idx="26">
                  <c:v>10.280200000000001</c:v>
                </c:pt>
                <c:pt idx="27">
                  <c:v>9.9151000000000007</c:v>
                </c:pt>
                <c:pt idx="28">
                  <c:v>9.8490000000000002</c:v>
                </c:pt>
                <c:pt idx="29">
                  <c:v>9.984</c:v>
                </c:pt>
                <c:pt idx="30">
                  <c:v>9.6950000000000003</c:v>
                </c:pt>
                <c:pt idx="31">
                  <c:v>9.6263000000000005</c:v>
                </c:pt>
                <c:pt idx="32">
                  <c:v>9.7360000000000007</c:v>
                </c:pt>
                <c:pt idx="33">
                  <c:v>9.7562999999999995</c:v>
                </c:pt>
                <c:pt idx="34">
                  <c:v>9.8469999999999995</c:v>
                </c:pt>
                <c:pt idx="35">
                  <c:v>9.702</c:v>
                </c:pt>
                <c:pt idx="36">
                  <c:v>9.4783000000000008</c:v>
                </c:pt>
                <c:pt idx="37">
                  <c:v>8.8760999999999992</c:v>
                </c:pt>
                <c:pt idx="38">
                  <c:v>8.8526000000000007</c:v>
                </c:pt>
                <c:pt idx="39">
                  <c:v>8.0381</c:v>
                </c:pt>
                <c:pt idx="40">
                  <c:v>8.6504999999999992</c:v>
                </c:pt>
                <c:pt idx="41">
                  <c:v>7.6497999999999999</c:v>
                </c:pt>
                <c:pt idx="42">
                  <c:v>8.2222000000000008</c:v>
                </c:pt>
                <c:pt idx="43">
                  <c:v>7.5780000000000003</c:v>
                </c:pt>
                <c:pt idx="44">
                  <c:v>7.681</c:v>
                </c:pt>
                <c:pt idx="45">
                  <c:v>7.6115000000000004</c:v>
                </c:pt>
                <c:pt idx="46">
                  <c:v>8.1463000000000001</c:v>
                </c:pt>
                <c:pt idx="47">
                  <c:v>8.6967999999999996</c:v>
                </c:pt>
                <c:pt idx="48">
                  <c:v>8.1841000000000008</c:v>
                </c:pt>
                <c:pt idx="49">
                  <c:v>8.3308</c:v>
                </c:pt>
                <c:pt idx="50">
                  <c:v>8.4312000000000005</c:v>
                </c:pt>
                <c:pt idx="51">
                  <c:v>8.1225000000000005</c:v>
                </c:pt>
                <c:pt idx="52">
                  <c:v>8.2117000000000004</c:v>
                </c:pt>
                <c:pt idx="53">
                  <c:v>8.6461000000000006</c:v>
                </c:pt>
                <c:pt idx="54">
                  <c:v>8.7545000000000002</c:v>
                </c:pt>
                <c:pt idx="55">
                  <c:v>8.6539000000000001</c:v>
                </c:pt>
                <c:pt idx="56">
                  <c:v>8.7073999999999998</c:v>
                </c:pt>
                <c:pt idx="57">
                  <c:v>8.8767999999999994</c:v>
                </c:pt>
                <c:pt idx="58">
                  <c:v>8.7378</c:v>
                </c:pt>
                <c:pt idx="59">
                  <c:v>8.4961000000000002</c:v>
                </c:pt>
                <c:pt idx="60">
                  <c:v>8.7018000000000004</c:v>
                </c:pt>
                <c:pt idx="61">
                  <c:v>8.6547000000000001</c:v>
                </c:pt>
                <c:pt idx="62">
                  <c:v>8.6742000000000008</c:v>
                </c:pt>
                <c:pt idx="63">
                  <c:v>8.8609000000000009</c:v>
                </c:pt>
                <c:pt idx="64">
                  <c:v>8.8695000000000004</c:v>
                </c:pt>
                <c:pt idx="65">
                  <c:v>8.8402999999999992</c:v>
                </c:pt>
                <c:pt idx="66">
                  <c:v>8.8008000000000006</c:v>
                </c:pt>
                <c:pt idx="67">
                  <c:v>8.76</c:v>
                </c:pt>
                <c:pt idx="68">
                  <c:v>8.6824999999999992</c:v>
                </c:pt>
                <c:pt idx="69">
                  <c:v>9.0031999999999996</c:v>
                </c:pt>
                <c:pt idx="70">
                  <c:v>8.8940000000000001</c:v>
                </c:pt>
                <c:pt idx="71">
                  <c:v>8.9922000000000004</c:v>
                </c:pt>
                <c:pt idx="72">
                  <c:v>8.8689</c:v>
                </c:pt>
                <c:pt idx="73">
                  <c:v>9.3368000000000002</c:v>
                </c:pt>
                <c:pt idx="74">
                  <c:v>9.4404000000000003</c:v>
                </c:pt>
                <c:pt idx="75">
                  <c:v>9.6509</c:v>
                </c:pt>
                <c:pt idx="76">
                  <c:v>9.6958000000000002</c:v>
                </c:pt>
                <c:pt idx="77">
                  <c:v>9.6159999999999997</c:v>
                </c:pt>
                <c:pt idx="78">
                  <c:v>9.6123999999999992</c:v>
                </c:pt>
                <c:pt idx="79">
                  <c:v>9.0660000000000007</c:v>
                </c:pt>
                <c:pt idx="80">
                  <c:v>9.2591999999999999</c:v>
                </c:pt>
                <c:pt idx="81">
                  <c:v>9.2029999999999994</c:v>
                </c:pt>
                <c:pt idx="82">
                  <c:v>9.2565000000000008</c:v>
                </c:pt>
                <c:pt idx="83">
                  <c:v>9.3805999999999994</c:v>
                </c:pt>
                <c:pt idx="84">
                  <c:v>9.3583999999999996</c:v>
                </c:pt>
                <c:pt idx="85">
                  <c:v>9.3264999999999993</c:v>
                </c:pt>
                <c:pt idx="86">
                  <c:v>9.3414999999999999</c:v>
                </c:pt>
                <c:pt idx="87">
                  <c:v>9.3291000000000004</c:v>
                </c:pt>
                <c:pt idx="88">
                  <c:v>9.2963000000000005</c:v>
                </c:pt>
                <c:pt idx="89">
                  <c:v>9.6622000000000003</c:v>
                </c:pt>
                <c:pt idx="90">
                  <c:v>10.210100000000001</c:v>
                </c:pt>
                <c:pt idx="91">
                  <c:v>10.1938</c:v>
                </c:pt>
                <c:pt idx="92">
                  <c:v>10.120200000000001</c:v>
                </c:pt>
                <c:pt idx="93">
                  <c:v>10.2036</c:v>
                </c:pt>
                <c:pt idx="94">
                  <c:v>10.174200000000001</c:v>
                </c:pt>
                <c:pt idx="95">
                  <c:v>10.345700000000001</c:v>
                </c:pt>
                <c:pt idx="96">
                  <c:v>10.397</c:v>
                </c:pt>
                <c:pt idx="97">
                  <c:v>10.336600000000001</c:v>
                </c:pt>
                <c:pt idx="98">
                  <c:v>10.2646</c:v>
                </c:pt>
                <c:pt idx="99">
                  <c:v>10.2645</c:v>
                </c:pt>
                <c:pt idx="100">
                  <c:v>10.424099999999999</c:v>
                </c:pt>
                <c:pt idx="101">
                  <c:v>10.274699999999999</c:v>
                </c:pt>
                <c:pt idx="102">
                  <c:v>10.2094</c:v>
                </c:pt>
                <c:pt idx="103">
                  <c:v>10.3063</c:v>
                </c:pt>
                <c:pt idx="104">
                  <c:v>10.382899999999999</c:v>
                </c:pt>
                <c:pt idx="105">
                  <c:v>10.450699999999999</c:v>
                </c:pt>
                <c:pt idx="106">
                  <c:v>10.256</c:v>
                </c:pt>
                <c:pt idx="107">
                  <c:v>10.233000000000001</c:v>
                </c:pt>
                <c:pt idx="108">
                  <c:v>10.3149</c:v>
                </c:pt>
                <c:pt idx="109">
                  <c:v>10.3192</c:v>
                </c:pt>
                <c:pt idx="110">
                  <c:v>10.4511</c:v>
                </c:pt>
                <c:pt idx="111">
                  <c:v>10.344099999999999</c:v>
                </c:pt>
                <c:pt idx="112">
                  <c:v>10.5565</c:v>
                </c:pt>
                <c:pt idx="113">
                  <c:v>10.6709</c:v>
                </c:pt>
                <c:pt idx="114">
                  <c:v>10.648199999999999</c:v>
                </c:pt>
                <c:pt idx="115">
                  <c:v>10.523</c:v>
                </c:pt>
                <c:pt idx="116">
                  <c:v>10.638999999999999</c:v>
                </c:pt>
                <c:pt idx="117">
                  <c:v>10.394399999999999</c:v>
                </c:pt>
                <c:pt idx="118">
                  <c:v>10.5496</c:v>
                </c:pt>
                <c:pt idx="119">
                  <c:v>10.408899999999999</c:v>
                </c:pt>
                <c:pt idx="120">
                  <c:v>10.2623</c:v>
                </c:pt>
                <c:pt idx="121">
                  <c:v>10.400399999999999</c:v>
                </c:pt>
                <c:pt idx="122">
                  <c:v>10.215400000000001</c:v>
                </c:pt>
                <c:pt idx="123">
                  <c:v>10.3111</c:v>
                </c:pt>
                <c:pt idx="124">
                  <c:v>10.469900000000001</c:v>
                </c:pt>
                <c:pt idx="125">
                  <c:v>10.5038</c:v>
                </c:pt>
                <c:pt idx="126">
                  <c:v>10.472300000000001</c:v>
                </c:pt>
                <c:pt idx="127">
                  <c:v>10.352499999999999</c:v>
                </c:pt>
                <c:pt idx="128">
                  <c:v>10.314299999999999</c:v>
                </c:pt>
                <c:pt idx="129">
                  <c:v>10.2872</c:v>
                </c:pt>
                <c:pt idx="130">
                  <c:v>10.1675</c:v>
                </c:pt>
                <c:pt idx="131">
                  <c:v>10.1492</c:v>
                </c:pt>
                <c:pt idx="132">
                  <c:v>10.314299999999999</c:v>
                </c:pt>
                <c:pt idx="133">
                  <c:v>10.2852</c:v>
                </c:pt>
                <c:pt idx="134">
                  <c:v>10.454000000000001</c:v>
                </c:pt>
                <c:pt idx="135">
                  <c:v>10.6431</c:v>
                </c:pt>
                <c:pt idx="136">
                  <c:v>10.652100000000001</c:v>
                </c:pt>
                <c:pt idx="137">
                  <c:v>10.6166</c:v>
                </c:pt>
                <c:pt idx="138">
                  <c:v>10.733599999999999</c:v>
                </c:pt>
                <c:pt idx="139">
                  <c:v>10.752800000000001</c:v>
                </c:pt>
                <c:pt idx="140">
                  <c:v>10.7569</c:v>
                </c:pt>
                <c:pt idx="141">
                  <c:v>10.722799999999999</c:v>
                </c:pt>
                <c:pt idx="142">
                  <c:v>10.5472</c:v>
                </c:pt>
                <c:pt idx="143">
                  <c:v>10.911300000000001</c:v>
                </c:pt>
                <c:pt idx="144">
                  <c:v>11.0199</c:v>
                </c:pt>
                <c:pt idx="145">
                  <c:v>10.946199999999999</c:v>
                </c:pt>
                <c:pt idx="146">
                  <c:v>10.995900000000001</c:v>
                </c:pt>
                <c:pt idx="147">
                  <c:v>10.849500000000001</c:v>
                </c:pt>
                <c:pt idx="148">
                  <c:v>10.782400000000001</c:v>
                </c:pt>
                <c:pt idx="149">
                  <c:v>11.0021</c:v>
                </c:pt>
                <c:pt idx="150">
                  <c:v>11.0069</c:v>
                </c:pt>
                <c:pt idx="151">
                  <c:v>11.062900000000001</c:v>
                </c:pt>
                <c:pt idx="152">
                  <c:v>11.086399999999999</c:v>
                </c:pt>
                <c:pt idx="153">
                  <c:v>11.1069</c:v>
                </c:pt>
                <c:pt idx="154">
                  <c:v>11.2751</c:v>
                </c:pt>
                <c:pt idx="155">
                  <c:v>11.2018</c:v>
                </c:pt>
                <c:pt idx="156">
                  <c:v>11.205399999999999</c:v>
                </c:pt>
                <c:pt idx="157">
                  <c:v>11.323600000000001</c:v>
                </c:pt>
                <c:pt idx="158">
                  <c:v>11.423</c:v>
                </c:pt>
                <c:pt idx="159">
                  <c:v>11.4038</c:v>
                </c:pt>
                <c:pt idx="160">
                  <c:v>11.3078</c:v>
                </c:pt>
                <c:pt idx="161">
                  <c:v>11.417999999999999</c:v>
                </c:pt>
                <c:pt idx="162">
                  <c:v>11.4514</c:v>
                </c:pt>
                <c:pt idx="163">
                  <c:v>11.4556</c:v>
                </c:pt>
                <c:pt idx="164">
                  <c:v>11.4201</c:v>
                </c:pt>
                <c:pt idx="165">
                  <c:v>11.3436</c:v>
                </c:pt>
                <c:pt idx="166">
                  <c:v>11.2963</c:v>
                </c:pt>
                <c:pt idx="167">
                  <c:v>11.4163</c:v>
                </c:pt>
                <c:pt idx="168">
                  <c:v>11.5101</c:v>
                </c:pt>
                <c:pt idx="169">
                  <c:v>11.6496</c:v>
                </c:pt>
                <c:pt idx="170">
                  <c:v>11.6485</c:v>
                </c:pt>
                <c:pt idx="171">
                  <c:v>11.9687</c:v>
                </c:pt>
                <c:pt idx="172">
                  <c:v>11.8406</c:v>
                </c:pt>
                <c:pt idx="173">
                  <c:v>11.9823</c:v>
                </c:pt>
                <c:pt idx="174">
                  <c:v>12.3399</c:v>
                </c:pt>
                <c:pt idx="175">
                  <c:v>12.1846</c:v>
                </c:pt>
                <c:pt idx="176">
                  <c:v>12.315300000000001</c:v>
                </c:pt>
                <c:pt idx="177">
                  <c:v>12.2972</c:v>
                </c:pt>
                <c:pt idx="178">
                  <c:v>12.3842</c:v>
                </c:pt>
                <c:pt idx="179">
                  <c:v>12.2333</c:v>
                </c:pt>
                <c:pt idx="180">
                  <c:v>12.4407</c:v>
                </c:pt>
                <c:pt idx="181">
                  <c:v>12.6325</c:v>
                </c:pt>
                <c:pt idx="182">
                  <c:v>12.53</c:v>
                </c:pt>
                <c:pt idx="183">
                  <c:v>12.6286</c:v>
                </c:pt>
                <c:pt idx="184">
                  <c:v>12.191000000000001</c:v>
                </c:pt>
                <c:pt idx="185">
                  <c:v>12.3057</c:v>
                </c:pt>
                <c:pt idx="186">
                  <c:v>11.9651</c:v>
                </c:pt>
                <c:pt idx="187">
                  <c:v>12.3019</c:v>
                </c:pt>
                <c:pt idx="188">
                  <c:v>12.4505</c:v>
                </c:pt>
                <c:pt idx="189">
                  <c:v>12.5326</c:v>
                </c:pt>
                <c:pt idx="190">
                  <c:v>12.5449</c:v>
                </c:pt>
                <c:pt idx="191">
                  <c:v>12.659000000000001</c:v>
                </c:pt>
                <c:pt idx="192">
                  <c:v>12.671799999999999</c:v>
                </c:pt>
                <c:pt idx="193">
                  <c:v>12.7651</c:v>
                </c:pt>
                <c:pt idx="194">
                  <c:v>12.783200000000001</c:v>
                </c:pt>
                <c:pt idx="195">
                  <c:v>12.833299999999999</c:v>
                </c:pt>
                <c:pt idx="196">
                  <c:v>12.901300000000001</c:v>
                </c:pt>
                <c:pt idx="197">
                  <c:v>12.5585</c:v>
                </c:pt>
                <c:pt idx="198">
                  <c:v>12.600199999999999</c:v>
                </c:pt>
                <c:pt idx="199">
                  <c:v>12.5379</c:v>
                </c:pt>
                <c:pt idx="200">
                  <c:v>12.285299999999999</c:v>
                </c:pt>
                <c:pt idx="201">
                  <c:v>12.4937</c:v>
                </c:pt>
                <c:pt idx="202">
                  <c:v>12.406000000000001</c:v>
                </c:pt>
                <c:pt idx="203">
                  <c:v>12.3812</c:v>
                </c:pt>
                <c:pt idx="204">
                  <c:v>12.0985</c:v>
                </c:pt>
                <c:pt idx="205">
                  <c:v>12.2859</c:v>
                </c:pt>
                <c:pt idx="206">
                  <c:v>12.077299999999999</c:v>
                </c:pt>
                <c:pt idx="207">
                  <c:v>12.34</c:v>
                </c:pt>
                <c:pt idx="208">
                  <c:v>12.261699999999999</c:v>
                </c:pt>
                <c:pt idx="209">
                  <c:v>12.4283</c:v>
                </c:pt>
                <c:pt idx="210">
                  <c:v>12.4444</c:v>
                </c:pt>
                <c:pt idx="211">
                  <c:v>12.5038</c:v>
                </c:pt>
                <c:pt idx="212">
                  <c:v>12.539199999999999</c:v>
                </c:pt>
                <c:pt idx="213">
                  <c:v>12.329700000000001</c:v>
                </c:pt>
                <c:pt idx="214">
                  <c:v>12.4779</c:v>
                </c:pt>
                <c:pt idx="215">
                  <c:v>12.4801</c:v>
                </c:pt>
                <c:pt idx="216">
                  <c:v>12.256600000000001</c:v>
                </c:pt>
                <c:pt idx="217">
                  <c:v>12.010199999999999</c:v>
                </c:pt>
                <c:pt idx="218">
                  <c:v>12.089</c:v>
                </c:pt>
                <c:pt idx="219">
                  <c:v>12.386100000000001</c:v>
                </c:pt>
                <c:pt idx="220">
                  <c:v>12.4109</c:v>
                </c:pt>
                <c:pt idx="221">
                  <c:v>12.501300000000001</c:v>
                </c:pt>
                <c:pt idx="222">
                  <c:v>12.565</c:v>
                </c:pt>
                <c:pt idx="223">
                  <c:v>12.5913</c:v>
                </c:pt>
                <c:pt idx="224">
                  <c:v>12.7212</c:v>
                </c:pt>
                <c:pt idx="225">
                  <c:v>12.6492</c:v>
                </c:pt>
                <c:pt idx="226">
                  <c:v>12.555300000000001</c:v>
                </c:pt>
                <c:pt idx="227">
                  <c:v>12.6228</c:v>
                </c:pt>
                <c:pt idx="228">
                  <c:v>12.832800000000001</c:v>
                </c:pt>
                <c:pt idx="229">
                  <c:v>12.8643</c:v>
                </c:pt>
                <c:pt idx="230">
                  <c:v>12.836499999999999</c:v>
                </c:pt>
                <c:pt idx="231">
                  <c:v>12.923</c:v>
                </c:pt>
                <c:pt idx="232">
                  <c:v>12.8316</c:v>
                </c:pt>
                <c:pt idx="233">
                  <c:v>12.6434</c:v>
                </c:pt>
                <c:pt idx="234">
                  <c:v>12.7598</c:v>
                </c:pt>
                <c:pt idx="235">
                  <c:v>12.493499999999999</c:v>
                </c:pt>
                <c:pt idx="236">
                  <c:v>12.4588</c:v>
                </c:pt>
                <c:pt idx="237">
                  <c:v>12.438599999999999</c:v>
                </c:pt>
                <c:pt idx="238">
                  <c:v>12.6189</c:v>
                </c:pt>
                <c:pt idx="239">
                  <c:v>12.475099999999999</c:v>
                </c:pt>
                <c:pt idx="240">
                  <c:v>12.681800000000001</c:v>
                </c:pt>
                <c:pt idx="241">
                  <c:v>12.7395</c:v>
                </c:pt>
                <c:pt idx="242">
                  <c:v>12.8157</c:v>
                </c:pt>
                <c:pt idx="243">
                  <c:v>13.053100000000001</c:v>
                </c:pt>
                <c:pt idx="244">
                  <c:v>13.0707</c:v>
                </c:pt>
                <c:pt idx="245">
                  <c:v>12.9802</c:v>
                </c:pt>
                <c:pt idx="246">
                  <c:v>12.922000000000001</c:v>
                </c:pt>
                <c:pt idx="247">
                  <c:v>12.8645</c:v>
                </c:pt>
                <c:pt idx="248">
                  <c:v>12.9688</c:v>
                </c:pt>
                <c:pt idx="249">
                  <c:v>12.880100000000001</c:v>
                </c:pt>
                <c:pt idx="250">
                  <c:v>12.8628</c:v>
                </c:pt>
                <c:pt idx="251">
                  <c:v>12.7074</c:v>
                </c:pt>
                <c:pt idx="252">
                  <c:v>12.8559</c:v>
                </c:pt>
                <c:pt idx="253">
                  <c:v>12.780200000000001</c:v>
                </c:pt>
                <c:pt idx="254">
                  <c:v>12.916499999999999</c:v>
                </c:pt>
                <c:pt idx="255">
                  <c:v>13.1469</c:v>
                </c:pt>
                <c:pt idx="256">
                  <c:v>13.2087</c:v>
                </c:pt>
                <c:pt idx="257">
                  <c:v>13.2967</c:v>
                </c:pt>
                <c:pt idx="258">
                  <c:v>13.3155</c:v>
                </c:pt>
                <c:pt idx="259">
                  <c:v>13.220599999999999</c:v>
                </c:pt>
                <c:pt idx="260">
                  <c:v>12.964700000000001</c:v>
                </c:pt>
                <c:pt idx="261">
                  <c:v>13.002000000000001</c:v>
                </c:pt>
                <c:pt idx="262">
                  <c:v>12.8048</c:v>
                </c:pt>
                <c:pt idx="263">
                  <c:v>13.0709</c:v>
                </c:pt>
                <c:pt idx="264">
                  <c:v>13.0977</c:v>
                </c:pt>
                <c:pt idx="265">
                  <c:v>13.109400000000001</c:v>
                </c:pt>
                <c:pt idx="266">
                  <c:v>13.1845</c:v>
                </c:pt>
                <c:pt idx="267">
                  <c:v>13.2155</c:v>
                </c:pt>
                <c:pt idx="268">
                  <c:v>13.145799999999999</c:v>
                </c:pt>
                <c:pt idx="269">
                  <c:v>12.9741</c:v>
                </c:pt>
                <c:pt idx="270">
                  <c:v>13.124700000000001</c:v>
                </c:pt>
                <c:pt idx="271">
                  <c:v>12.948600000000001</c:v>
                </c:pt>
                <c:pt idx="272">
                  <c:v>12.4726</c:v>
                </c:pt>
                <c:pt idx="273">
                  <c:v>12.8247</c:v>
                </c:pt>
                <c:pt idx="274">
                  <c:v>12.7033</c:v>
                </c:pt>
                <c:pt idx="275">
                  <c:v>12.8331</c:v>
                </c:pt>
                <c:pt idx="276">
                  <c:v>12.908200000000001</c:v>
                </c:pt>
                <c:pt idx="277">
                  <c:v>12.9994</c:v>
                </c:pt>
                <c:pt idx="278">
                  <c:v>13.018000000000001</c:v>
                </c:pt>
                <c:pt idx="279">
                  <c:v>12.983700000000001</c:v>
                </c:pt>
                <c:pt idx="280">
                  <c:v>13.0709</c:v>
                </c:pt>
                <c:pt idx="281">
                  <c:v>12.922599999999999</c:v>
                </c:pt>
                <c:pt idx="282">
                  <c:v>12.8375</c:v>
                </c:pt>
                <c:pt idx="283">
                  <c:v>12.5722</c:v>
                </c:pt>
                <c:pt idx="284">
                  <c:v>12.3788</c:v>
                </c:pt>
                <c:pt idx="285">
                  <c:v>12.5688</c:v>
                </c:pt>
                <c:pt idx="286">
                  <c:v>12.696300000000001</c:v>
                </c:pt>
                <c:pt idx="287">
                  <c:v>12.600099999999999</c:v>
                </c:pt>
                <c:pt idx="288">
                  <c:v>12.493499999999999</c:v>
                </c:pt>
                <c:pt idx="289">
                  <c:v>12.610300000000001</c:v>
                </c:pt>
                <c:pt idx="290">
                  <c:v>12.562900000000001</c:v>
                </c:pt>
                <c:pt idx="291">
                  <c:v>12.662000000000001</c:v>
                </c:pt>
                <c:pt idx="292">
                  <c:v>12.8597</c:v>
                </c:pt>
                <c:pt idx="293">
                  <c:v>12.970800000000001</c:v>
                </c:pt>
                <c:pt idx="294">
                  <c:v>13.0436</c:v>
                </c:pt>
                <c:pt idx="295">
                  <c:v>12.9148</c:v>
                </c:pt>
                <c:pt idx="296">
                  <c:v>12.8515</c:v>
                </c:pt>
                <c:pt idx="297">
                  <c:v>12.950799999999999</c:v>
                </c:pt>
                <c:pt idx="298">
                  <c:v>12.8558</c:v>
                </c:pt>
                <c:pt idx="299">
                  <c:v>12.826000000000001</c:v>
                </c:pt>
                <c:pt idx="300">
                  <c:v>12.7521</c:v>
                </c:pt>
                <c:pt idx="301">
                  <c:v>12.769500000000001</c:v>
                </c:pt>
                <c:pt idx="302">
                  <c:v>12.816800000000001</c:v>
                </c:pt>
                <c:pt idx="303">
                  <c:v>12.732699999999999</c:v>
                </c:pt>
                <c:pt idx="304">
                  <c:v>12.664300000000001</c:v>
                </c:pt>
                <c:pt idx="305">
                  <c:v>12.759499999999999</c:v>
                </c:pt>
                <c:pt idx="306">
                  <c:v>12.8691</c:v>
                </c:pt>
                <c:pt idx="307">
                  <c:v>12.6183</c:v>
                </c:pt>
                <c:pt idx="308">
                  <c:v>12.97</c:v>
                </c:pt>
                <c:pt idx="309">
                  <c:v>13.042400000000001</c:v>
                </c:pt>
                <c:pt idx="310">
                  <c:v>13.0101</c:v>
                </c:pt>
                <c:pt idx="311">
                  <c:v>12.9389</c:v>
                </c:pt>
                <c:pt idx="312">
                  <c:v>12.873799999999999</c:v>
                </c:pt>
                <c:pt idx="313">
                  <c:v>12.862399999999999</c:v>
                </c:pt>
                <c:pt idx="314">
                  <c:v>12.8629</c:v>
                </c:pt>
                <c:pt idx="315">
                  <c:v>12.645899999999999</c:v>
                </c:pt>
                <c:pt idx="316">
                  <c:v>12.723800000000001</c:v>
                </c:pt>
                <c:pt idx="317">
                  <c:v>12.698399999999999</c:v>
                </c:pt>
                <c:pt idx="318">
                  <c:v>12.535500000000001</c:v>
                </c:pt>
                <c:pt idx="319">
                  <c:v>12.476699999999999</c:v>
                </c:pt>
                <c:pt idx="320">
                  <c:v>12.741899999999999</c:v>
                </c:pt>
                <c:pt idx="321">
                  <c:v>12.680400000000001</c:v>
                </c:pt>
                <c:pt idx="322">
                  <c:v>12.6816</c:v>
                </c:pt>
                <c:pt idx="323">
                  <c:v>12.6275</c:v>
                </c:pt>
                <c:pt idx="324">
                  <c:v>12.4183</c:v>
                </c:pt>
                <c:pt idx="325">
                  <c:v>12.429500000000001</c:v>
                </c:pt>
                <c:pt idx="326">
                  <c:v>12.4617</c:v>
                </c:pt>
                <c:pt idx="327">
                  <c:v>12.541</c:v>
                </c:pt>
                <c:pt idx="328">
                  <c:v>12.232699999999999</c:v>
                </c:pt>
                <c:pt idx="329">
                  <c:v>12.3362</c:v>
                </c:pt>
                <c:pt idx="330">
                  <c:v>12.309100000000001</c:v>
                </c:pt>
                <c:pt idx="331">
                  <c:v>12.3569</c:v>
                </c:pt>
                <c:pt idx="332">
                  <c:v>12.5488</c:v>
                </c:pt>
                <c:pt idx="333">
                  <c:v>12.3673</c:v>
                </c:pt>
                <c:pt idx="334">
                  <c:v>12.6097</c:v>
                </c:pt>
                <c:pt idx="335">
                  <c:v>12.5739</c:v>
                </c:pt>
                <c:pt idx="336">
                  <c:v>12.4961</c:v>
                </c:pt>
                <c:pt idx="337">
                  <c:v>12.2974</c:v>
                </c:pt>
                <c:pt idx="338">
                  <c:v>12.270099999999999</c:v>
                </c:pt>
                <c:pt idx="339">
                  <c:v>12.2318</c:v>
                </c:pt>
                <c:pt idx="340">
                  <c:v>12.2714</c:v>
                </c:pt>
                <c:pt idx="341">
                  <c:v>12.172499999999999</c:v>
                </c:pt>
                <c:pt idx="342">
                  <c:v>12.036199999999999</c:v>
                </c:pt>
                <c:pt idx="343">
                  <c:v>12.2829</c:v>
                </c:pt>
                <c:pt idx="344">
                  <c:v>12.372</c:v>
                </c:pt>
                <c:pt idx="345">
                  <c:v>12.36</c:v>
                </c:pt>
                <c:pt idx="346">
                  <c:v>12.301600000000001</c:v>
                </c:pt>
                <c:pt idx="347">
                  <c:v>12.3726</c:v>
                </c:pt>
                <c:pt idx="348">
                  <c:v>12.345000000000001</c:v>
                </c:pt>
                <c:pt idx="349">
                  <c:v>12.1088</c:v>
                </c:pt>
                <c:pt idx="350">
                  <c:v>12.277200000000001</c:v>
                </c:pt>
                <c:pt idx="351">
                  <c:v>12.4259</c:v>
                </c:pt>
                <c:pt idx="352">
                  <c:v>12.425000000000001</c:v>
                </c:pt>
                <c:pt idx="353">
                  <c:v>12.6076</c:v>
                </c:pt>
                <c:pt idx="354">
                  <c:v>12.8185</c:v>
                </c:pt>
                <c:pt idx="355">
                  <c:v>12.587400000000001</c:v>
                </c:pt>
                <c:pt idx="356">
                  <c:v>12.5641</c:v>
                </c:pt>
                <c:pt idx="357">
                  <c:v>12.2935</c:v>
                </c:pt>
                <c:pt idx="358">
                  <c:v>12.3788</c:v>
                </c:pt>
                <c:pt idx="359">
                  <c:v>12.3606</c:v>
                </c:pt>
                <c:pt idx="360">
                  <c:v>12.2226</c:v>
                </c:pt>
                <c:pt idx="361">
                  <c:v>12.061999999999999</c:v>
                </c:pt>
                <c:pt idx="362">
                  <c:v>12.0541</c:v>
                </c:pt>
                <c:pt idx="363">
                  <c:v>11.8345</c:v>
                </c:pt>
                <c:pt idx="364">
                  <c:v>11.924899999999999</c:v>
                </c:pt>
                <c:pt idx="365">
                  <c:v>12.120799999999999</c:v>
                </c:pt>
                <c:pt idx="366">
                  <c:v>12.216100000000001</c:v>
                </c:pt>
                <c:pt idx="367">
                  <c:v>12.3543</c:v>
                </c:pt>
                <c:pt idx="368">
                  <c:v>12.1945</c:v>
                </c:pt>
                <c:pt idx="369">
                  <c:v>12.0345</c:v>
                </c:pt>
                <c:pt idx="370">
                  <c:v>11.8971</c:v>
                </c:pt>
                <c:pt idx="371">
                  <c:v>12.073</c:v>
                </c:pt>
                <c:pt idx="372">
                  <c:v>11.9648</c:v>
                </c:pt>
                <c:pt idx="373">
                  <c:v>11.8332</c:v>
                </c:pt>
                <c:pt idx="374">
                  <c:v>11.7637</c:v>
                </c:pt>
                <c:pt idx="375">
                  <c:v>11.5655</c:v>
                </c:pt>
                <c:pt idx="376">
                  <c:v>11.4278</c:v>
                </c:pt>
                <c:pt idx="377">
                  <c:v>11.6416</c:v>
                </c:pt>
                <c:pt idx="378">
                  <c:v>11.412100000000001</c:v>
                </c:pt>
                <c:pt idx="379">
                  <c:v>11.0169</c:v>
                </c:pt>
                <c:pt idx="380">
                  <c:v>10.7278</c:v>
                </c:pt>
                <c:pt idx="381">
                  <c:v>10.8157</c:v>
                </c:pt>
                <c:pt idx="382">
                  <c:v>11.095800000000001</c:v>
                </c:pt>
                <c:pt idx="383">
                  <c:v>10.9078</c:v>
                </c:pt>
                <c:pt idx="384">
                  <c:v>10.734500000000001</c:v>
                </c:pt>
                <c:pt idx="385">
                  <c:v>10.5253</c:v>
                </c:pt>
                <c:pt idx="386">
                  <c:v>10.5701</c:v>
                </c:pt>
                <c:pt idx="387">
                  <c:v>11.348000000000001</c:v>
                </c:pt>
                <c:pt idx="388">
                  <c:v>11.2318</c:v>
                </c:pt>
                <c:pt idx="389">
                  <c:v>11.304399999999999</c:v>
                </c:pt>
                <c:pt idx="390">
                  <c:v>11.506600000000001</c:v>
                </c:pt>
                <c:pt idx="391">
                  <c:v>11.4922</c:v>
                </c:pt>
                <c:pt idx="392">
                  <c:v>11.5345</c:v>
                </c:pt>
                <c:pt idx="393">
                  <c:v>11.418799999999999</c:v>
                </c:pt>
                <c:pt idx="394">
                  <c:v>11.5244</c:v>
                </c:pt>
                <c:pt idx="395">
                  <c:v>11.7044</c:v>
                </c:pt>
                <c:pt idx="396">
                  <c:v>11.530799999999999</c:v>
                </c:pt>
                <c:pt idx="397">
                  <c:v>11.365600000000001</c:v>
                </c:pt>
                <c:pt idx="398">
                  <c:v>11.5883</c:v>
                </c:pt>
                <c:pt idx="399">
                  <c:v>11.355700000000001</c:v>
                </c:pt>
                <c:pt idx="400">
                  <c:v>11.411199999999999</c:v>
                </c:pt>
                <c:pt idx="401">
                  <c:v>11.2437</c:v>
                </c:pt>
                <c:pt idx="402">
                  <c:v>11.175800000000001</c:v>
                </c:pt>
                <c:pt idx="403">
                  <c:v>11.1304</c:v>
                </c:pt>
                <c:pt idx="404">
                  <c:v>10.9376</c:v>
                </c:pt>
                <c:pt idx="405">
                  <c:v>10.8772</c:v>
                </c:pt>
                <c:pt idx="406">
                  <c:v>10.817600000000001</c:v>
                </c:pt>
                <c:pt idx="407">
                  <c:v>10.6638</c:v>
                </c:pt>
                <c:pt idx="408">
                  <c:v>10.8201</c:v>
                </c:pt>
                <c:pt idx="409">
                  <c:v>11.001300000000001</c:v>
                </c:pt>
                <c:pt idx="410">
                  <c:v>10.447800000000001</c:v>
                </c:pt>
                <c:pt idx="411">
                  <c:v>10.405900000000001</c:v>
                </c:pt>
                <c:pt idx="412">
                  <c:v>10.3627</c:v>
                </c:pt>
                <c:pt idx="413">
                  <c:v>10.6357</c:v>
                </c:pt>
                <c:pt idx="414">
                  <c:v>10.7843</c:v>
                </c:pt>
                <c:pt idx="415">
                  <c:v>10.555199999999999</c:v>
                </c:pt>
                <c:pt idx="416">
                  <c:v>10.7164</c:v>
                </c:pt>
                <c:pt idx="417">
                  <c:v>10.6629</c:v>
                </c:pt>
                <c:pt idx="418">
                  <c:v>10.7273</c:v>
                </c:pt>
                <c:pt idx="419">
                  <c:v>10.520300000000001</c:v>
                </c:pt>
                <c:pt idx="420">
                  <c:v>10.5878</c:v>
                </c:pt>
                <c:pt idx="421">
                  <c:v>10.844900000000001</c:v>
                </c:pt>
                <c:pt idx="422">
                  <c:v>11.008900000000001</c:v>
                </c:pt>
                <c:pt idx="423">
                  <c:v>11.1654</c:v>
                </c:pt>
                <c:pt idx="424">
                  <c:v>11.1097</c:v>
                </c:pt>
                <c:pt idx="425">
                  <c:v>11.173299999999999</c:v>
                </c:pt>
                <c:pt idx="426">
                  <c:v>10.9171</c:v>
                </c:pt>
                <c:pt idx="427">
                  <c:v>10.879899999999999</c:v>
                </c:pt>
                <c:pt idx="428">
                  <c:v>10.5443</c:v>
                </c:pt>
                <c:pt idx="429">
                  <c:v>10.7189</c:v>
                </c:pt>
                <c:pt idx="430">
                  <c:v>10.892300000000001</c:v>
                </c:pt>
                <c:pt idx="431">
                  <c:v>10.541499999999999</c:v>
                </c:pt>
                <c:pt idx="432">
                  <c:v>10.6524</c:v>
                </c:pt>
                <c:pt idx="433">
                  <c:v>10.9678</c:v>
                </c:pt>
                <c:pt idx="434">
                  <c:v>10.9229</c:v>
                </c:pt>
                <c:pt idx="435">
                  <c:v>10.797800000000001</c:v>
                </c:pt>
                <c:pt idx="436">
                  <c:v>10.7835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9-447F-B6DE-F245F202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'KF-BRIC'!$G$10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'KF-BRIC'!$G$11:$G$447</c:f>
              <c:numCache>
                <c:formatCode>General</c:formatCode>
                <c:ptCount val="437"/>
                <c:pt idx="0">
                  <c:v>6.6210000000000004</c:v>
                </c:pt>
                <c:pt idx="1">
                  <c:v>6.4868338185535368</c:v>
                </c:pt>
                <c:pt idx="2">
                  <c:v>6.4994329373762172</c:v>
                </c:pt>
                <c:pt idx="3">
                  <c:v>6.4153205708183467</c:v>
                </c:pt>
                <c:pt idx="4">
                  <c:v>6.4033134512673024</c:v>
                </c:pt>
                <c:pt idx="5">
                  <c:v>6.2755906290260928</c:v>
                </c:pt>
                <c:pt idx="6">
                  <c:v>6.2611058605771168</c:v>
                </c:pt>
                <c:pt idx="7">
                  <c:v>6.178888512346858</c:v>
                </c:pt>
                <c:pt idx="8">
                  <c:v>6.1248859530627477</c:v>
                </c:pt>
                <c:pt idx="9">
                  <c:v>6.1013428754548755</c:v>
                </c:pt>
                <c:pt idx="10">
                  <c:v>5.9353920372424955</c:v>
                </c:pt>
                <c:pt idx="11">
                  <c:v>5.916049807632267</c:v>
                </c:pt>
                <c:pt idx="12">
                  <c:v>5.9251662282437971</c:v>
                </c:pt>
                <c:pt idx="13">
                  <c:v>5.8884419734137126</c:v>
                </c:pt>
                <c:pt idx="14">
                  <c:v>5.9469565860188025</c:v>
                </c:pt>
                <c:pt idx="15">
                  <c:v>6.0252852997291253</c:v>
                </c:pt>
                <c:pt idx="16">
                  <c:v>6.0989953486801127</c:v>
                </c:pt>
                <c:pt idx="17">
                  <c:v>6.1245155066685495</c:v>
                </c:pt>
                <c:pt idx="18">
                  <c:v>6.1127226604622207</c:v>
                </c:pt>
                <c:pt idx="19">
                  <c:v>6.1268811245208399</c:v>
                </c:pt>
                <c:pt idx="20">
                  <c:v>6.1209122228680881</c:v>
                </c:pt>
                <c:pt idx="21">
                  <c:v>6.2358232930224151</c:v>
                </c:pt>
                <c:pt idx="22">
                  <c:v>6.2598177371473342</c:v>
                </c:pt>
                <c:pt idx="23">
                  <c:v>6.2437686493588194</c:v>
                </c:pt>
                <c:pt idx="24">
                  <c:v>6.241762621982236</c:v>
                </c:pt>
                <c:pt idx="25">
                  <c:v>6.2036183554422211</c:v>
                </c:pt>
                <c:pt idx="26">
                  <c:v>6.169743316087196</c:v>
                </c:pt>
                <c:pt idx="27">
                  <c:v>6.1399649927201247</c:v>
                </c:pt>
                <c:pt idx="28">
                  <c:v>6.2009905335047089</c:v>
                </c:pt>
                <c:pt idx="29">
                  <c:v>6.0817040549494674</c:v>
                </c:pt>
                <c:pt idx="30">
                  <c:v>6.0564671315147471</c:v>
                </c:pt>
                <c:pt idx="31">
                  <c:v>5.9844004097729053</c:v>
                </c:pt>
                <c:pt idx="32">
                  <c:v>5.9019354595224485</c:v>
                </c:pt>
                <c:pt idx="33">
                  <c:v>5.9846805037904067</c:v>
                </c:pt>
                <c:pt idx="34">
                  <c:v>5.8575835012849318</c:v>
                </c:pt>
                <c:pt idx="35">
                  <c:v>5.8911529683446648</c:v>
                </c:pt>
                <c:pt idx="36">
                  <c:v>5.7728592086380468</c:v>
                </c:pt>
                <c:pt idx="37">
                  <c:v>5.8638131812843923</c:v>
                </c:pt>
                <c:pt idx="38">
                  <c:v>5.8520198974701714</c:v>
                </c:pt>
                <c:pt idx="39">
                  <c:v>5.7590166715780908</c:v>
                </c:pt>
                <c:pt idx="40">
                  <c:v>5.8062178076237299</c:v>
                </c:pt>
                <c:pt idx="41">
                  <c:v>5.8870467856027107</c:v>
                </c:pt>
                <c:pt idx="42">
                  <c:v>5.8831230009026232</c:v>
                </c:pt>
                <c:pt idx="43">
                  <c:v>5.902970422201772</c:v>
                </c:pt>
                <c:pt idx="44">
                  <c:v>5.8460509378657743</c:v>
                </c:pt>
                <c:pt idx="45">
                  <c:v>6.020214686395259</c:v>
                </c:pt>
                <c:pt idx="46">
                  <c:v>6.0742055522204055</c:v>
                </c:pt>
                <c:pt idx="47">
                  <c:v>5.9623709633370705</c:v>
                </c:pt>
                <c:pt idx="48">
                  <c:v>5.9241392516422335</c:v>
                </c:pt>
                <c:pt idx="49">
                  <c:v>6.050275721402139</c:v>
                </c:pt>
                <c:pt idx="50">
                  <c:v>6.0812959291731223</c:v>
                </c:pt>
                <c:pt idx="51">
                  <c:v>6.0561883721573384</c:v>
                </c:pt>
                <c:pt idx="52">
                  <c:v>6.2658207425276871</c:v>
                </c:pt>
                <c:pt idx="53">
                  <c:v>6.302946959345614</c:v>
                </c:pt>
                <c:pt idx="54">
                  <c:v>6.2972042130037131</c:v>
                </c:pt>
                <c:pt idx="55">
                  <c:v>6.0737141571793494</c:v>
                </c:pt>
                <c:pt idx="56">
                  <c:v>6.1696366577695612</c:v>
                </c:pt>
                <c:pt idx="57">
                  <c:v>6.1529344207044296</c:v>
                </c:pt>
                <c:pt idx="58">
                  <c:v>6.2437867130464451</c:v>
                </c:pt>
                <c:pt idx="59">
                  <c:v>6.1712001763834055</c:v>
                </c:pt>
                <c:pt idx="60">
                  <c:v>6.2488715077489827</c:v>
                </c:pt>
                <c:pt idx="61">
                  <c:v>6.1776213405482183</c:v>
                </c:pt>
                <c:pt idx="62">
                  <c:v>6.0444274747861106</c:v>
                </c:pt>
                <c:pt idx="63">
                  <c:v>6.0896053561320809</c:v>
                </c:pt>
                <c:pt idx="64">
                  <c:v>6.1515893478305115</c:v>
                </c:pt>
                <c:pt idx="65">
                  <c:v>6.0288025321184149</c:v>
                </c:pt>
                <c:pt idx="66">
                  <c:v>6.0777413129593274</c:v>
                </c:pt>
                <c:pt idx="67">
                  <c:v>6.1457776991693009</c:v>
                </c:pt>
                <c:pt idx="68">
                  <c:v>6.0745457427016536</c:v>
                </c:pt>
                <c:pt idx="69">
                  <c:v>6.0092289160170536</c:v>
                </c:pt>
                <c:pt idx="70">
                  <c:v>6.1256510385199583</c:v>
                </c:pt>
                <c:pt idx="71">
                  <c:v>6.0643791962237898</c:v>
                </c:pt>
                <c:pt idx="72">
                  <c:v>6.241535585416421</c:v>
                </c:pt>
                <c:pt idx="73">
                  <c:v>6.4590608079126151</c:v>
                </c:pt>
                <c:pt idx="74">
                  <c:v>6.4778015301923251</c:v>
                </c:pt>
                <c:pt idx="75">
                  <c:v>6.5726388617166984</c:v>
                </c:pt>
                <c:pt idx="76">
                  <c:v>6.6988082244399729</c:v>
                </c:pt>
                <c:pt idx="77">
                  <c:v>6.5454647061544433</c:v>
                </c:pt>
                <c:pt idx="78">
                  <c:v>6.5119465823887346</c:v>
                </c:pt>
                <c:pt idx="79">
                  <c:v>6.4782092461112599</c:v>
                </c:pt>
                <c:pt idx="80">
                  <c:v>6.2809035479610262</c:v>
                </c:pt>
                <c:pt idx="81">
                  <c:v>6.1378877913226928</c:v>
                </c:pt>
                <c:pt idx="82">
                  <c:v>6.031455881806715</c:v>
                </c:pt>
                <c:pt idx="83">
                  <c:v>6.0371522086523655</c:v>
                </c:pt>
                <c:pt idx="84">
                  <c:v>6.053809226749447</c:v>
                </c:pt>
                <c:pt idx="85">
                  <c:v>6.0767896767527771</c:v>
                </c:pt>
                <c:pt idx="86">
                  <c:v>6.2163559423563504</c:v>
                </c:pt>
                <c:pt idx="87">
                  <c:v>6.1428189210666977</c:v>
                </c:pt>
                <c:pt idx="88">
                  <c:v>6.1794684093684609</c:v>
                </c:pt>
                <c:pt idx="89">
                  <c:v>6.1721068787932118</c:v>
                </c:pt>
                <c:pt idx="90">
                  <c:v>6.2591261455801561</c:v>
                </c:pt>
                <c:pt idx="91">
                  <c:v>6.3237181927905572</c:v>
                </c:pt>
                <c:pt idx="92">
                  <c:v>6.6923393866928373</c:v>
                </c:pt>
                <c:pt idx="93">
                  <c:v>6.6584217514206019</c:v>
                </c:pt>
                <c:pt idx="94">
                  <c:v>6.7271887926150757</c:v>
                </c:pt>
                <c:pt idx="95">
                  <c:v>6.7166416962194582</c:v>
                </c:pt>
                <c:pt idx="96">
                  <c:v>6.7893355741984873</c:v>
                </c:pt>
                <c:pt idx="97">
                  <c:v>6.7218794358118723</c:v>
                </c:pt>
                <c:pt idx="98">
                  <c:v>6.6693888887044483</c:v>
                </c:pt>
                <c:pt idx="99">
                  <c:v>6.8348668405668986</c:v>
                </c:pt>
                <c:pt idx="100">
                  <c:v>6.9207883320424619</c:v>
                </c:pt>
                <c:pt idx="101">
                  <c:v>6.9462286142368095</c:v>
                </c:pt>
                <c:pt idx="102">
                  <c:v>6.8067805697755572</c:v>
                </c:pt>
                <c:pt idx="103">
                  <c:v>6.8778661399116476</c:v>
                </c:pt>
                <c:pt idx="104">
                  <c:v>6.9442205706829823</c:v>
                </c:pt>
                <c:pt idx="105">
                  <c:v>6.9808830468795673</c:v>
                </c:pt>
                <c:pt idx="106">
                  <c:v>6.9642237291269007</c:v>
                </c:pt>
                <c:pt idx="107">
                  <c:v>7.1360090091141526</c:v>
                </c:pt>
                <c:pt idx="108">
                  <c:v>7.1751309532231389</c:v>
                </c:pt>
                <c:pt idx="109">
                  <c:v>7.1927333218664975</c:v>
                </c:pt>
                <c:pt idx="110">
                  <c:v>7.0977153034182781</c:v>
                </c:pt>
                <c:pt idx="111">
                  <c:v>7.1612592201661274</c:v>
                </c:pt>
                <c:pt idx="112">
                  <c:v>7.0973349054235069</c:v>
                </c:pt>
                <c:pt idx="113">
                  <c:v>7.1248980246741205</c:v>
                </c:pt>
                <c:pt idx="114">
                  <c:v>7.1304646096342079</c:v>
                </c:pt>
                <c:pt idx="115">
                  <c:v>7.0546648568346138</c:v>
                </c:pt>
                <c:pt idx="116">
                  <c:v>6.8873112395224911</c:v>
                </c:pt>
                <c:pt idx="117">
                  <c:v>6.935020922186526</c:v>
                </c:pt>
                <c:pt idx="118">
                  <c:v>6.9126724592951154</c:v>
                </c:pt>
                <c:pt idx="119">
                  <c:v>6.9302857719772328</c:v>
                </c:pt>
                <c:pt idx="120">
                  <c:v>6.7832355747482236</c:v>
                </c:pt>
                <c:pt idx="121">
                  <c:v>6.5617078307715051</c:v>
                </c:pt>
                <c:pt idx="122">
                  <c:v>6.5469193240955974</c:v>
                </c:pt>
                <c:pt idx="123">
                  <c:v>6.4862317458738401</c:v>
                </c:pt>
                <c:pt idx="124">
                  <c:v>6.5504695337381955</c:v>
                </c:pt>
                <c:pt idx="125">
                  <c:v>6.4963094107549182</c:v>
                </c:pt>
                <c:pt idx="126">
                  <c:v>6.4260272435247714</c:v>
                </c:pt>
                <c:pt idx="127">
                  <c:v>6.5016666173888291</c:v>
                </c:pt>
                <c:pt idx="128">
                  <c:v>6.4723168540622549</c:v>
                </c:pt>
                <c:pt idx="129">
                  <c:v>6.3773251048190573</c:v>
                </c:pt>
                <c:pt idx="130">
                  <c:v>6.2777403130531919</c:v>
                </c:pt>
                <c:pt idx="131">
                  <c:v>6.3480631194883212</c:v>
                </c:pt>
                <c:pt idx="132">
                  <c:v>6.6210908777710609</c:v>
                </c:pt>
                <c:pt idx="133">
                  <c:v>6.7306759554700966</c:v>
                </c:pt>
                <c:pt idx="134">
                  <c:v>6.7423911032118617</c:v>
                </c:pt>
                <c:pt idx="135">
                  <c:v>6.677111618234596</c:v>
                </c:pt>
                <c:pt idx="136">
                  <c:v>6.7237409536017534</c:v>
                </c:pt>
                <c:pt idx="137">
                  <c:v>6.8240975848605121</c:v>
                </c:pt>
                <c:pt idx="138">
                  <c:v>6.7795215523882053</c:v>
                </c:pt>
                <c:pt idx="139">
                  <c:v>6.6888527550113954</c:v>
                </c:pt>
                <c:pt idx="140">
                  <c:v>6.581492611114629</c:v>
                </c:pt>
                <c:pt idx="141">
                  <c:v>6.7522802682791605</c:v>
                </c:pt>
                <c:pt idx="142">
                  <c:v>6.7309165416637091</c:v>
                </c:pt>
                <c:pt idx="143">
                  <c:v>6.554345558900093</c:v>
                </c:pt>
                <c:pt idx="144">
                  <c:v>6.6403481520005361</c:v>
                </c:pt>
                <c:pt idx="145">
                  <c:v>6.6701112971542846</c:v>
                </c:pt>
                <c:pt idx="146">
                  <c:v>6.8561521080944354</c:v>
                </c:pt>
                <c:pt idx="147">
                  <c:v>6.8785419744446328</c:v>
                </c:pt>
                <c:pt idx="148">
                  <c:v>7.0514583841083134</c:v>
                </c:pt>
                <c:pt idx="149">
                  <c:v>6.8904578814197643</c:v>
                </c:pt>
                <c:pt idx="150">
                  <c:v>7.0516978740480507</c:v>
                </c:pt>
                <c:pt idx="151">
                  <c:v>7.0767316543671335</c:v>
                </c:pt>
                <c:pt idx="152">
                  <c:v>6.9869128889269136</c:v>
                </c:pt>
                <c:pt idx="153">
                  <c:v>7.0641300614798581</c:v>
                </c:pt>
                <c:pt idx="154">
                  <c:v>6.978536247759191</c:v>
                </c:pt>
                <c:pt idx="155">
                  <c:v>7.607086503912404</c:v>
                </c:pt>
                <c:pt idx="156">
                  <c:v>7.6108105066279048</c:v>
                </c:pt>
                <c:pt idx="157">
                  <c:v>7.6290434479712772</c:v>
                </c:pt>
                <c:pt idx="158">
                  <c:v>7.7806517856573274</c:v>
                </c:pt>
                <c:pt idx="159">
                  <c:v>8.1279468357877622</c:v>
                </c:pt>
                <c:pt idx="160">
                  <c:v>8.2217097231449312</c:v>
                </c:pt>
                <c:pt idx="161">
                  <c:v>8.2535058713933953</c:v>
                </c:pt>
                <c:pt idx="162">
                  <c:v>8.1559877474934197</c:v>
                </c:pt>
                <c:pt idx="163">
                  <c:v>7.9121038692486501</c:v>
                </c:pt>
                <c:pt idx="164">
                  <c:v>7.8598178747043477</c:v>
                </c:pt>
                <c:pt idx="165">
                  <c:v>8.0794991953317705</c:v>
                </c:pt>
                <c:pt idx="166">
                  <c:v>7.9769239084355839</c:v>
                </c:pt>
                <c:pt idx="167">
                  <c:v>7.9959289541986101</c:v>
                </c:pt>
                <c:pt idx="168">
                  <c:v>7.8783489499845247</c:v>
                </c:pt>
                <c:pt idx="169">
                  <c:v>7.9771108654511513</c:v>
                </c:pt>
                <c:pt idx="170">
                  <c:v>7.9178905494850182</c:v>
                </c:pt>
                <c:pt idx="171">
                  <c:v>7.9293485570029194</c:v>
                </c:pt>
                <c:pt idx="172">
                  <c:v>7.8053809469481878</c:v>
                </c:pt>
                <c:pt idx="173">
                  <c:v>7.8771808006262107</c:v>
                </c:pt>
                <c:pt idx="174">
                  <c:v>7.906389194134845</c:v>
                </c:pt>
                <c:pt idx="175">
                  <c:v>8.2146790182189129</c:v>
                </c:pt>
                <c:pt idx="176">
                  <c:v>8.1901808680619226</c:v>
                </c:pt>
                <c:pt idx="177">
                  <c:v>8.0523905037454568</c:v>
                </c:pt>
                <c:pt idx="178">
                  <c:v>8.0635447436048828</c:v>
                </c:pt>
                <c:pt idx="179">
                  <c:v>8.1187223221729266</c:v>
                </c:pt>
                <c:pt idx="180">
                  <c:v>8.2140667837783514</c:v>
                </c:pt>
                <c:pt idx="181">
                  <c:v>8.2261410495656371</c:v>
                </c:pt>
                <c:pt idx="182">
                  <c:v>8.1182501937734433</c:v>
                </c:pt>
                <c:pt idx="183">
                  <c:v>8.1475019064756502</c:v>
                </c:pt>
                <c:pt idx="184">
                  <c:v>8.0495272981748798</c:v>
                </c:pt>
                <c:pt idx="185">
                  <c:v>8.0837245366287487</c:v>
                </c:pt>
                <c:pt idx="186">
                  <c:v>8.1014548425298329</c:v>
                </c:pt>
                <c:pt idx="187">
                  <c:v>7.955173048917616</c:v>
                </c:pt>
                <c:pt idx="188">
                  <c:v>7.8519817971726775</c:v>
                </c:pt>
                <c:pt idx="189">
                  <c:v>7.9592761066877511</c:v>
                </c:pt>
                <c:pt idx="190">
                  <c:v>8.0261752324447286</c:v>
                </c:pt>
                <c:pt idx="191">
                  <c:v>7.9892373374358847</c:v>
                </c:pt>
                <c:pt idx="192">
                  <c:v>8.3523413155281983</c:v>
                </c:pt>
                <c:pt idx="193">
                  <c:v>8.2915947248094781</c:v>
                </c:pt>
                <c:pt idx="194">
                  <c:v>8.3865326334513313</c:v>
                </c:pt>
                <c:pt idx="195">
                  <c:v>8.6292116812019177</c:v>
                </c:pt>
                <c:pt idx="196">
                  <c:v>8.390358323261859</c:v>
                </c:pt>
                <c:pt idx="197">
                  <c:v>8.5362973102976998</c:v>
                </c:pt>
                <c:pt idx="198">
                  <c:v>8.492401228363601</c:v>
                </c:pt>
                <c:pt idx="199">
                  <c:v>8.403773880747508</c:v>
                </c:pt>
                <c:pt idx="200">
                  <c:v>8.3998551531740162</c:v>
                </c:pt>
                <c:pt idx="201">
                  <c:v>8.2824472870787513</c:v>
                </c:pt>
                <c:pt idx="202">
                  <c:v>8.3052202784150566</c:v>
                </c:pt>
                <c:pt idx="203">
                  <c:v>8.3805410800849067</c:v>
                </c:pt>
                <c:pt idx="204">
                  <c:v>8.5698400983252441</c:v>
                </c:pt>
                <c:pt idx="205">
                  <c:v>8.6172906140898178</c:v>
                </c:pt>
                <c:pt idx="206">
                  <c:v>8.5360810557911435</c:v>
                </c:pt>
                <c:pt idx="207">
                  <c:v>8.6833742467852364</c:v>
                </c:pt>
                <c:pt idx="208">
                  <c:v>8.6335171947976459</c:v>
                </c:pt>
                <c:pt idx="209">
                  <c:v>8.5516737215322536</c:v>
                </c:pt>
                <c:pt idx="210">
                  <c:v>8.5657267671569759</c:v>
                </c:pt>
                <c:pt idx="211">
                  <c:v>8.7070321975939748</c:v>
                </c:pt>
                <c:pt idx="212">
                  <c:v>8.6077594496947984</c:v>
                </c:pt>
                <c:pt idx="213">
                  <c:v>8.648979883669119</c:v>
                </c:pt>
                <c:pt idx="214">
                  <c:v>8.6289570132982512</c:v>
                </c:pt>
                <c:pt idx="215">
                  <c:v>8.9031191777974197</c:v>
                </c:pt>
                <c:pt idx="216">
                  <c:v>9.0534694172334387</c:v>
                </c:pt>
                <c:pt idx="217">
                  <c:v>9.095048572741586</c:v>
                </c:pt>
                <c:pt idx="218">
                  <c:v>8.9378992725367326</c:v>
                </c:pt>
                <c:pt idx="219">
                  <c:v>9.1593744411297688</c:v>
                </c:pt>
                <c:pt idx="220">
                  <c:v>9.5031630733893824</c:v>
                </c:pt>
                <c:pt idx="221">
                  <c:v>9.4832829929283537</c:v>
                </c:pt>
                <c:pt idx="222">
                  <c:v>9.0950130038290506</c:v>
                </c:pt>
                <c:pt idx="223">
                  <c:v>9.1479938016183819</c:v>
                </c:pt>
                <c:pt idx="224">
                  <c:v>9.4883966771806065</c:v>
                </c:pt>
                <c:pt idx="225">
                  <c:v>9.7443011044580334</c:v>
                </c:pt>
                <c:pt idx="226">
                  <c:v>9.7137671682283528</c:v>
                </c:pt>
                <c:pt idx="227">
                  <c:v>9.8818909468221232</c:v>
                </c:pt>
                <c:pt idx="228">
                  <c:v>9.8246903491600861</c:v>
                </c:pt>
                <c:pt idx="229">
                  <c:v>9.6764843683584001</c:v>
                </c:pt>
                <c:pt idx="230">
                  <c:v>9.727590238260607</c:v>
                </c:pt>
                <c:pt idx="231">
                  <c:v>9.8999364120688575</c:v>
                </c:pt>
                <c:pt idx="232">
                  <c:v>9.8316293650066484</c:v>
                </c:pt>
                <c:pt idx="233">
                  <c:v>10.144717620222664</c:v>
                </c:pt>
                <c:pt idx="234">
                  <c:v>10.210835628820226</c:v>
                </c:pt>
                <c:pt idx="235">
                  <c:v>10.236650783690379</c:v>
                </c:pt>
                <c:pt idx="236">
                  <c:v>9.982837352774439</c:v>
                </c:pt>
                <c:pt idx="237">
                  <c:v>9.9689365412530027</c:v>
                </c:pt>
                <c:pt idx="238">
                  <c:v>10.044968993985753</c:v>
                </c:pt>
                <c:pt idx="239">
                  <c:v>10.076713932663214</c:v>
                </c:pt>
                <c:pt idx="240">
                  <c:v>9.9840607424462888</c:v>
                </c:pt>
                <c:pt idx="241">
                  <c:v>10.087292705826879</c:v>
                </c:pt>
                <c:pt idx="242">
                  <c:v>10.162670199554093</c:v>
                </c:pt>
                <c:pt idx="243">
                  <c:v>10.360201987898098</c:v>
                </c:pt>
                <c:pt idx="244">
                  <c:v>10.143823060802436</c:v>
                </c:pt>
                <c:pt idx="245">
                  <c:v>9.9686909651934741</c:v>
                </c:pt>
                <c:pt idx="246">
                  <c:v>9.9752626118802823</c:v>
                </c:pt>
                <c:pt idx="247">
                  <c:v>10.180562624182244</c:v>
                </c:pt>
                <c:pt idx="248">
                  <c:v>10.301856817861765</c:v>
                </c:pt>
                <c:pt idx="249">
                  <c:v>10.516596935490869</c:v>
                </c:pt>
                <c:pt idx="250">
                  <c:v>10.204510166398764</c:v>
                </c:pt>
                <c:pt idx="251">
                  <c:v>10.411275231936719</c:v>
                </c:pt>
                <c:pt idx="252">
                  <c:v>10.486061435156721</c:v>
                </c:pt>
                <c:pt idx="253">
                  <c:v>10.498571065145455</c:v>
                </c:pt>
                <c:pt idx="254">
                  <c:v>10.044659234036077</c:v>
                </c:pt>
                <c:pt idx="255">
                  <c:v>10.334484607756997</c:v>
                </c:pt>
                <c:pt idx="256">
                  <c:v>10.425953263206088</c:v>
                </c:pt>
                <c:pt idx="257">
                  <c:v>10.383142034979421</c:v>
                </c:pt>
                <c:pt idx="258">
                  <c:v>10.595273929197981</c:v>
                </c:pt>
                <c:pt idx="259">
                  <c:v>10.356323126883085</c:v>
                </c:pt>
                <c:pt idx="260">
                  <c:v>10.554281845527253</c:v>
                </c:pt>
                <c:pt idx="261">
                  <c:v>10.50801527323542</c:v>
                </c:pt>
                <c:pt idx="262">
                  <c:v>10.29311408596962</c:v>
                </c:pt>
                <c:pt idx="263">
                  <c:v>10.497049060824176</c:v>
                </c:pt>
                <c:pt idx="264">
                  <c:v>10.703754254649164</c:v>
                </c:pt>
                <c:pt idx="265">
                  <c:v>10.727377306851373</c:v>
                </c:pt>
                <c:pt idx="266">
                  <c:v>10.561099069678797</c:v>
                </c:pt>
                <c:pt idx="267">
                  <c:v>10.511928589063489</c:v>
                </c:pt>
                <c:pt idx="268">
                  <c:v>10.456832613387441</c:v>
                </c:pt>
                <c:pt idx="269">
                  <c:v>10.294798131569996</c:v>
                </c:pt>
                <c:pt idx="270">
                  <c:v>10.149932520321038</c:v>
                </c:pt>
                <c:pt idx="271">
                  <c:v>10.134868367052015</c:v>
                </c:pt>
                <c:pt idx="272">
                  <c:v>10.398964138553167</c:v>
                </c:pt>
                <c:pt idx="273">
                  <c:v>10.398379454490149</c:v>
                </c:pt>
                <c:pt idx="274">
                  <c:v>10.573273309400609</c:v>
                </c:pt>
                <c:pt idx="275">
                  <c:v>10.569569395150445</c:v>
                </c:pt>
                <c:pt idx="276">
                  <c:v>10.515917415234739</c:v>
                </c:pt>
                <c:pt idx="277">
                  <c:v>10.268181286501267</c:v>
                </c:pt>
                <c:pt idx="278">
                  <c:v>10.2709979487474</c:v>
                </c:pt>
                <c:pt idx="279">
                  <c:v>10.392396477400712</c:v>
                </c:pt>
                <c:pt idx="280">
                  <c:v>10.321450402533038</c:v>
                </c:pt>
                <c:pt idx="281">
                  <c:v>10.036031063306019</c:v>
                </c:pt>
                <c:pt idx="282">
                  <c:v>9.9085708743139627</c:v>
                </c:pt>
                <c:pt idx="283">
                  <c:v>10.115650261958487</c:v>
                </c:pt>
                <c:pt idx="284">
                  <c:v>10.14003397985288</c:v>
                </c:pt>
                <c:pt idx="285">
                  <c:v>9.9938070971718211</c:v>
                </c:pt>
                <c:pt idx="286">
                  <c:v>9.7676095561555947</c:v>
                </c:pt>
                <c:pt idx="287">
                  <c:v>9.7051761924928339</c:v>
                </c:pt>
                <c:pt idx="288">
                  <c:v>9.6940151766596419</c:v>
                </c:pt>
                <c:pt idx="289">
                  <c:v>9.5677080930230218</c:v>
                </c:pt>
                <c:pt idx="290">
                  <c:v>9.4409870513564957</c:v>
                </c:pt>
                <c:pt idx="291">
                  <c:v>9.621510247816401</c:v>
                </c:pt>
                <c:pt idx="292">
                  <c:v>9.7811611461214127</c:v>
                </c:pt>
                <c:pt idx="293">
                  <c:v>9.7221652399381018</c:v>
                </c:pt>
                <c:pt idx="294">
                  <c:v>9.514070727778341</c:v>
                </c:pt>
                <c:pt idx="295">
                  <c:v>9.1745923522727075</c:v>
                </c:pt>
                <c:pt idx="296">
                  <c:v>9.1673003307255421</c:v>
                </c:pt>
                <c:pt idx="297">
                  <c:v>9.217083909540273</c:v>
                </c:pt>
                <c:pt idx="298">
                  <c:v>9.3216758198764431</c:v>
                </c:pt>
                <c:pt idx="299">
                  <c:v>9.2587855600732691</c:v>
                </c:pt>
                <c:pt idx="300">
                  <c:v>9.3855395771224543</c:v>
                </c:pt>
                <c:pt idx="301">
                  <c:v>9.6951839664709105</c:v>
                </c:pt>
                <c:pt idx="302">
                  <c:v>9.6944736988009392</c:v>
                </c:pt>
                <c:pt idx="303">
                  <c:v>9.6923190785364568</c:v>
                </c:pt>
                <c:pt idx="304">
                  <c:v>9.6441934651119414</c:v>
                </c:pt>
                <c:pt idx="305">
                  <c:v>9.5896236411016993</c:v>
                </c:pt>
                <c:pt idx="306">
                  <c:v>9.6760792373732087</c:v>
                </c:pt>
                <c:pt idx="307">
                  <c:v>9.9011506765066013</c:v>
                </c:pt>
                <c:pt idx="308">
                  <c:v>10.393947363625253</c:v>
                </c:pt>
                <c:pt idx="309">
                  <c:v>10.429220318225109</c:v>
                </c:pt>
                <c:pt idx="310">
                  <c:v>10.536963667246894</c:v>
                </c:pt>
                <c:pt idx="311">
                  <c:v>10.780361966056434</c:v>
                </c:pt>
                <c:pt idx="312">
                  <c:v>10.870765428402247</c:v>
                </c:pt>
                <c:pt idx="313">
                  <c:v>10.710201391246768</c:v>
                </c:pt>
                <c:pt idx="314">
                  <c:v>10.788012847564055</c:v>
                </c:pt>
                <c:pt idx="315">
                  <c:v>10.762938503800065</c:v>
                </c:pt>
                <c:pt idx="316">
                  <c:v>10.739134375941211</c:v>
                </c:pt>
                <c:pt idx="317">
                  <c:v>10.493437068428662</c:v>
                </c:pt>
                <c:pt idx="318">
                  <c:v>10.412142278686193</c:v>
                </c:pt>
                <c:pt idx="319">
                  <c:v>10.431995848422426</c:v>
                </c:pt>
                <c:pt idx="320">
                  <c:v>10.282039149084124</c:v>
                </c:pt>
                <c:pt idx="321">
                  <c:v>10.216839288287334</c:v>
                </c:pt>
                <c:pt idx="322">
                  <c:v>10.270140485782315</c:v>
                </c:pt>
                <c:pt idx="323">
                  <c:v>10.131068322234373</c:v>
                </c:pt>
                <c:pt idx="324">
                  <c:v>10.23063274471126</c:v>
                </c:pt>
                <c:pt idx="325">
                  <c:v>10.244821380319587</c:v>
                </c:pt>
                <c:pt idx="326">
                  <c:v>10.420833702615338</c:v>
                </c:pt>
                <c:pt idx="327">
                  <c:v>10.332439884025444</c:v>
                </c:pt>
                <c:pt idx="328">
                  <c:v>10.391221710827713</c:v>
                </c:pt>
                <c:pt idx="329">
                  <c:v>10.691394815026195</c:v>
                </c:pt>
                <c:pt idx="330">
                  <c:v>10.895131818581344</c:v>
                </c:pt>
                <c:pt idx="331">
                  <c:v>10.752040605980453</c:v>
                </c:pt>
                <c:pt idx="332">
                  <c:v>10.534842140465404</c:v>
                </c:pt>
                <c:pt idx="333">
                  <c:v>10.600577999276821</c:v>
                </c:pt>
                <c:pt idx="334">
                  <c:v>10.815609490183968</c:v>
                </c:pt>
                <c:pt idx="335">
                  <c:v>11.114427649292677</c:v>
                </c:pt>
                <c:pt idx="336">
                  <c:v>11.116092068653462</c:v>
                </c:pt>
                <c:pt idx="337">
                  <c:v>11.387095857369326</c:v>
                </c:pt>
                <c:pt idx="338">
                  <c:v>11.616726142904778</c:v>
                </c:pt>
                <c:pt idx="339">
                  <c:v>11.588844954758789</c:v>
                </c:pt>
                <c:pt idx="340">
                  <c:v>11.862318859982697</c:v>
                </c:pt>
                <c:pt idx="341">
                  <c:v>11.797563868727813</c:v>
                </c:pt>
                <c:pt idx="342">
                  <c:v>11.691114529332081</c:v>
                </c:pt>
                <c:pt idx="343">
                  <c:v>12.016036742725523</c:v>
                </c:pt>
                <c:pt idx="344">
                  <c:v>12.015314401814935</c:v>
                </c:pt>
                <c:pt idx="345">
                  <c:v>12.215948989848231</c:v>
                </c:pt>
                <c:pt idx="346">
                  <c:v>12.142734294505797</c:v>
                </c:pt>
                <c:pt idx="347">
                  <c:v>12.084032068623383</c:v>
                </c:pt>
                <c:pt idx="348">
                  <c:v>12.374147941763749</c:v>
                </c:pt>
                <c:pt idx="349">
                  <c:v>12.63310169015444</c:v>
                </c:pt>
                <c:pt idx="350">
                  <c:v>12.732227696173235</c:v>
                </c:pt>
                <c:pt idx="351">
                  <c:v>12.638153595073222</c:v>
                </c:pt>
                <c:pt idx="352">
                  <c:v>12.795020797892148</c:v>
                </c:pt>
                <c:pt idx="353">
                  <c:v>12.782179064111986</c:v>
                </c:pt>
                <c:pt idx="354">
                  <c:v>13.038569199612391</c:v>
                </c:pt>
                <c:pt idx="355">
                  <c:v>12.93894016235131</c:v>
                </c:pt>
                <c:pt idx="356">
                  <c:v>12.584781750433939</c:v>
                </c:pt>
                <c:pt idx="357">
                  <c:v>12.478631982504279</c:v>
                </c:pt>
                <c:pt idx="358">
                  <c:v>12.557047351768512</c:v>
                </c:pt>
                <c:pt idx="359">
                  <c:v>12.389395562586619</c:v>
                </c:pt>
                <c:pt idx="360">
                  <c:v>12.314245854958028</c:v>
                </c:pt>
                <c:pt idx="361">
                  <c:v>12.251764150163448</c:v>
                </c:pt>
                <c:pt idx="362">
                  <c:v>12.200700795473201</c:v>
                </c:pt>
                <c:pt idx="363">
                  <c:v>12.263951179765904</c:v>
                </c:pt>
                <c:pt idx="364">
                  <c:v>12.206920493050889</c:v>
                </c:pt>
                <c:pt idx="365">
                  <c:v>11.497764777768484</c:v>
                </c:pt>
                <c:pt idx="366">
                  <c:v>11.265242071364403</c:v>
                </c:pt>
                <c:pt idx="367">
                  <c:v>11.267509576281338</c:v>
                </c:pt>
                <c:pt idx="368">
                  <c:v>11.169629422856389</c:v>
                </c:pt>
                <c:pt idx="369">
                  <c:v>11.314144132234533</c:v>
                </c:pt>
                <c:pt idx="370">
                  <c:v>11.06999574300723</c:v>
                </c:pt>
                <c:pt idx="371">
                  <c:v>11.107870512329521</c:v>
                </c:pt>
                <c:pt idx="372">
                  <c:v>11.139628885663493</c:v>
                </c:pt>
                <c:pt idx="373">
                  <c:v>11.029373496803265</c:v>
                </c:pt>
                <c:pt idx="374">
                  <c:v>11.393315422681818</c:v>
                </c:pt>
                <c:pt idx="375">
                  <c:v>11.420957365229192</c:v>
                </c:pt>
                <c:pt idx="376">
                  <c:v>11.397093182914206</c:v>
                </c:pt>
                <c:pt idx="377">
                  <c:v>11.322294038640253</c:v>
                </c:pt>
                <c:pt idx="378">
                  <c:v>11.553684007715237</c:v>
                </c:pt>
                <c:pt idx="379">
                  <c:v>11.56883597350169</c:v>
                </c:pt>
                <c:pt idx="380">
                  <c:v>11.665785987979936</c:v>
                </c:pt>
                <c:pt idx="381">
                  <c:v>11.414923520693295</c:v>
                </c:pt>
                <c:pt idx="382">
                  <c:v>11.482223587550886</c:v>
                </c:pt>
                <c:pt idx="383">
                  <c:v>11.297699806811128</c:v>
                </c:pt>
                <c:pt idx="384">
                  <c:v>11.238205198212015</c:v>
                </c:pt>
                <c:pt idx="385">
                  <c:v>10.981640886149021</c:v>
                </c:pt>
                <c:pt idx="386">
                  <c:v>10.944810103323999</c:v>
                </c:pt>
                <c:pt idx="387">
                  <c:v>10.874346944592784</c:v>
                </c:pt>
                <c:pt idx="388">
                  <c:v>10.946489265419261</c:v>
                </c:pt>
                <c:pt idx="389">
                  <c:v>11.097958958203966</c:v>
                </c:pt>
                <c:pt idx="390">
                  <c:v>10.993856674430679</c:v>
                </c:pt>
                <c:pt idx="391">
                  <c:v>10.875022085380035</c:v>
                </c:pt>
                <c:pt idx="392">
                  <c:v>10.8352185469756</c:v>
                </c:pt>
                <c:pt idx="393">
                  <c:v>11.027434483030362</c:v>
                </c:pt>
                <c:pt idx="394">
                  <c:v>11.389851556791703</c:v>
                </c:pt>
                <c:pt idx="395">
                  <c:v>11.550786179013119</c:v>
                </c:pt>
                <c:pt idx="396">
                  <c:v>11.626130290079452</c:v>
                </c:pt>
                <c:pt idx="397">
                  <c:v>11.850813735497834</c:v>
                </c:pt>
                <c:pt idx="398">
                  <c:v>11.765713607058091</c:v>
                </c:pt>
                <c:pt idx="399">
                  <c:v>12.083930187159984</c:v>
                </c:pt>
                <c:pt idx="400">
                  <c:v>12.007155589154806</c:v>
                </c:pt>
                <c:pt idx="401">
                  <c:v>12.364030007752676</c:v>
                </c:pt>
                <c:pt idx="402">
                  <c:v>12.992785764240265</c:v>
                </c:pt>
                <c:pt idx="403">
                  <c:v>13.304787650375303</c:v>
                </c:pt>
                <c:pt idx="404">
                  <c:v>13.207875784976224</c:v>
                </c:pt>
                <c:pt idx="405">
                  <c:v>13.242055495226252</c:v>
                </c:pt>
                <c:pt idx="406">
                  <c:v>13.412675704788455</c:v>
                </c:pt>
                <c:pt idx="407">
                  <c:v>13.078111379654381</c:v>
                </c:pt>
                <c:pt idx="408">
                  <c:v>12.931462315514509</c:v>
                </c:pt>
                <c:pt idx="409">
                  <c:v>13.003570509305417</c:v>
                </c:pt>
                <c:pt idx="410">
                  <c:v>13.090282167354413</c:v>
                </c:pt>
                <c:pt idx="411">
                  <c:v>13.023880890800761</c:v>
                </c:pt>
                <c:pt idx="412">
                  <c:v>13.009908126018464</c:v>
                </c:pt>
                <c:pt idx="413">
                  <c:v>12.78926753399571</c:v>
                </c:pt>
                <c:pt idx="414">
                  <c:v>12.474525649036263</c:v>
                </c:pt>
                <c:pt idx="415">
                  <c:v>12.69000806942967</c:v>
                </c:pt>
                <c:pt idx="416">
                  <c:v>12.968505510725336</c:v>
                </c:pt>
                <c:pt idx="417">
                  <c:v>12.869428653675046</c:v>
                </c:pt>
                <c:pt idx="418">
                  <c:v>13.074449797005382</c:v>
                </c:pt>
                <c:pt idx="419">
                  <c:v>13.05348379000641</c:v>
                </c:pt>
                <c:pt idx="420">
                  <c:v>12.944975620333329</c:v>
                </c:pt>
                <c:pt idx="421">
                  <c:v>13.228142002650412</c:v>
                </c:pt>
                <c:pt idx="422">
                  <c:v>13.185343135360789</c:v>
                </c:pt>
                <c:pt idx="423">
                  <c:v>13.374394687517356</c:v>
                </c:pt>
                <c:pt idx="424">
                  <c:v>13.055051513664896</c:v>
                </c:pt>
                <c:pt idx="425">
                  <c:v>13.253708258127203</c:v>
                </c:pt>
                <c:pt idx="426">
                  <c:v>13.430176093687328</c:v>
                </c:pt>
                <c:pt idx="427">
                  <c:v>13.512193168975376</c:v>
                </c:pt>
                <c:pt idx="428">
                  <c:v>13.82754636817892</c:v>
                </c:pt>
                <c:pt idx="429">
                  <c:v>13.902398620733264</c:v>
                </c:pt>
                <c:pt idx="430">
                  <c:v>13.912153825500384</c:v>
                </c:pt>
                <c:pt idx="431">
                  <c:v>13.726725441061005</c:v>
                </c:pt>
                <c:pt idx="432">
                  <c:v>13.893349568428032</c:v>
                </c:pt>
                <c:pt idx="433">
                  <c:v>14.327166500732883</c:v>
                </c:pt>
                <c:pt idx="434">
                  <c:v>14.374096894714024</c:v>
                </c:pt>
                <c:pt idx="435">
                  <c:v>14.500333773914845</c:v>
                </c:pt>
                <c:pt idx="436">
                  <c:v>14.432040509276449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0F-4579-A8FA-DE1446CC397A}"/>
            </c:ext>
          </c:extLst>
        </c:ser>
        <c:ser>
          <c:idx val="1"/>
          <c:order val="1"/>
          <c:tx>
            <c:strRef>
              <c:f>'KF-BRIC'!$B$10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'KF-BRIC'!$B$11:$B$447</c:f>
              <c:numCache>
                <c:formatCode>General</c:formatCode>
                <c:ptCount val="437"/>
                <c:pt idx="0">
                  <c:v>6.6210000000000004</c:v>
                </c:pt>
                <c:pt idx="1">
                  <c:v>6.6215000000000002</c:v>
                </c:pt>
                <c:pt idx="2">
                  <c:v>6.5556000000000001</c:v>
                </c:pt>
                <c:pt idx="3">
                  <c:v>6.6204999999999998</c:v>
                </c:pt>
                <c:pt idx="4">
                  <c:v>6.6703000000000001</c:v>
                </c:pt>
                <c:pt idx="5">
                  <c:v>6.7511000000000001</c:v>
                </c:pt>
                <c:pt idx="6">
                  <c:v>6.7545000000000002</c:v>
                </c:pt>
                <c:pt idx="7">
                  <c:v>6.7835000000000001</c:v>
                </c:pt>
                <c:pt idx="8">
                  <c:v>6.8255999999999997</c:v>
                </c:pt>
                <c:pt idx="9">
                  <c:v>6.7405999999999997</c:v>
                </c:pt>
                <c:pt idx="10">
                  <c:v>6.8048999999999999</c:v>
                </c:pt>
                <c:pt idx="11">
                  <c:v>6.8628</c:v>
                </c:pt>
                <c:pt idx="12">
                  <c:v>6.6772</c:v>
                </c:pt>
                <c:pt idx="13">
                  <c:v>6.7194000000000003</c:v>
                </c:pt>
                <c:pt idx="14">
                  <c:v>6.6630000000000003</c:v>
                </c:pt>
                <c:pt idx="15">
                  <c:v>6.4558999999999997</c:v>
                </c:pt>
                <c:pt idx="16">
                  <c:v>6.4199000000000002</c:v>
                </c:pt>
                <c:pt idx="17">
                  <c:v>6.5991</c:v>
                </c:pt>
                <c:pt idx="18">
                  <c:v>6.7267000000000001</c:v>
                </c:pt>
                <c:pt idx="19">
                  <c:v>6.7195999999999998</c:v>
                </c:pt>
                <c:pt idx="20">
                  <c:v>6.6756000000000002</c:v>
                </c:pt>
                <c:pt idx="21">
                  <c:v>6.7019000000000002</c:v>
                </c:pt>
                <c:pt idx="22">
                  <c:v>6.7552000000000003</c:v>
                </c:pt>
                <c:pt idx="23">
                  <c:v>6.7256999999999998</c:v>
                </c:pt>
                <c:pt idx="24">
                  <c:v>6.7298999999999998</c:v>
                </c:pt>
                <c:pt idx="25">
                  <c:v>6.7656000000000001</c:v>
                </c:pt>
                <c:pt idx="26">
                  <c:v>6.8132000000000001</c:v>
                </c:pt>
                <c:pt idx="27">
                  <c:v>6.5566000000000004</c:v>
                </c:pt>
                <c:pt idx="28">
                  <c:v>6.6292999999999997</c:v>
                </c:pt>
                <c:pt idx="29">
                  <c:v>6.5961999999999996</c:v>
                </c:pt>
                <c:pt idx="30">
                  <c:v>6.4398999999999997</c:v>
                </c:pt>
                <c:pt idx="31">
                  <c:v>6.2272999999999996</c:v>
                </c:pt>
                <c:pt idx="32">
                  <c:v>6.2324000000000002</c:v>
                </c:pt>
                <c:pt idx="33">
                  <c:v>6.4006999999999996</c:v>
                </c:pt>
                <c:pt idx="34">
                  <c:v>6.4153000000000002</c:v>
                </c:pt>
                <c:pt idx="35">
                  <c:v>6.3924000000000003</c:v>
                </c:pt>
                <c:pt idx="36">
                  <c:v>6.1737000000000002</c:v>
                </c:pt>
                <c:pt idx="37">
                  <c:v>5.7968999999999999</c:v>
                </c:pt>
                <c:pt idx="38">
                  <c:v>5.8571999999999997</c:v>
                </c:pt>
                <c:pt idx="39">
                  <c:v>5.4295</c:v>
                </c:pt>
                <c:pt idx="40">
                  <c:v>5.5965999999999996</c:v>
                </c:pt>
                <c:pt idx="41">
                  <c:v>5.1772999999999998</c:v>
                </c:pt>
                <c:pt idx="42">
                  <c:v>5.1913</c:v>
                </c:pt>
                <c:pt idx="43">
                  <c:v>5.1257000000000001</c:v>
                </c:pt>
                <c:pt idx="44">
                  <c:v>5.2194000000000003</c:v>
                </c:pt>
                <c:pt idx="45">
                  <c:v>5.0801999999999996</c:v>
                </c:pt>
                <c:pt idx="46">
                  <c:v>5.2949000000000002</c:v>
                </c:pt>
                <c:pt idx="47">
                  <c:v>5.6142000000000003</c:v>
                </c:pt>
                <c:pt idx="48">
                  <c:v>5.4138999999999999</c:v>
                </c:pt>
                <c:pt idx="49">
                  <c:v>5.4867999999999997</c:v>
                </c:pt>
                <c:pt idx="50">
                  <c:v>5.4638999999999998</c:v>
                </c:pt>
                <c:pt idx="51">
                  <c:v>5.4187000000000003</c:v>
                </c:pt>
                <c:pt idx="52">
                  <c:v>5.4516</c:v>
                </c:pt>
                <c:pt idx="53">
                  <c:v>5.6967999999999996</c:v>
                </c:pt>
                <c:pt idx="54">
                  <c:v>5.6119000000000003</c:v>
                </c:pt>
                <c:pt idx="55">
                  <c:v>5.6791</c:v>
                </c:pt>
                <c:pt idx="56">
                  <c:v>5.7202999999999999</c:v>
                </c:pt>
                <c:pt idx="57">
                  <c:v>5.8262999999999998</c:v>
                </c:pt>
                <c:pt idx="58">
                  <c:v>5.7877000000000001</c:v>
                </c:pt>
                <c:pt idx="59">
                  <c:v>5.6578999999999997</c:v>
                </c:pt>
                <c:pt idx="60">
                  <c:v>5.7210999999999999</c:v>
                </c:pt>
                <c:pt idx="61">
                  <c:v>5.7843999999999998</c:v>
                </c:pt>
                <c:pt idx="62">
                  <c:v>5.7092000000000001</c:v>
                </c:pt>
                <c:pt idx="63">
                  <c:v>5.7298</c:v>
                </c:pt>
                <c:pt idx="64">
                  <c:v>5.8201000000000001</c:v>
                </c:pt>
                <c:pt idx="65">
                  <c:v>5.8251999999999997</c:v>
                </c:pt>
                <c:pt idx="66">
                  <c:v>5.8295000000000003</c:v>
                </c:pt>
                <c:pt idx="67">
                  <c:v>5.8078000000000003</c:v>
                </c:pt>
                <c:pt idx="68">
                  <c:v>5.7079000000000004</c:v>
                </c:pt>
                <c:pt idx="69">
                  <c:v>5.8178999999999998</c:v>
                </c:pt>
                <c:pt idx="70">
                  <c:v>5.9236000000000004</c:v>
                </c:pt>
                <c:pt idx="71">
                  <c:v>5.9733000000000001</c:v>
                </c:pt>
                <c:pt idx="72">
                  <c:v>5.8958000000000004</c:v>
                </c:pt>
                <c:pt idx="73">
                  <c:v>6.0476999999999999</c:v>
                </c:pt>
                <c:pt idx="74">
                  <c:v>6.1821000000000002</c:v>
                </c:pt>
                <c:pt idx="75">
                  <c:v>6.2782999999999998</c:v>
                </c:pt>
                <c:pt idx="76">
                  <c:v>6.2758000000000003</c:v>
                </c:pt>
                <c:pt idx="77">
                  <c:v>6.2244000000000002</c:v>
                </c:pt>
                <c:pt idx="78">
                  <c:v>6.2382</c:v>
                </c:pt>
                <c:pt idx="79">
                  <c:v>6.0937000000000001</c:v>
                </c:pt>
                <c:pt idx="80">
                  <c:v>6.0777999999999999</c:v>
                </c:pt>
                <c:pt idx="81">
                  <c:v>5.9480000000000004</c:v>
                </c:pt>
                <c:pt idx="82">
                  <c:v>6.1669999999999998</c:v>
                </c:pt>
                <c:pt idx="83">
                  <c:v>6.1367000000000003</c:v>
                </c:pt>
                <c:pt idx="84">
                  <c:v>6.1257999999999999</c:v>
                </c:pt>
                <c:pt idx="85">
                  <c:v>6.1516999999999999</c:v>
                </c:pt>
                <c:pt idx="86">
                  <c:v>6.1924000000000001</c:v>
                </c:pt>
                <c:pt idx="87">
                  <c:v>6.0380000000000003</c:v>
                </c:pt>
                <c:pt idx="88">
                  <c:v>6.0704000000000002</c:v>
                </c:pt>
                <c:pt idx="89">
                  <c:v>6.3289999999999997</c:v>
                </c:pt>
                <c:pt idx="90">
                  <c:v>6.5967000000000002</c:v>
                </c:pt>
                <c:pt idx="91">
                  <c:v>6.7592999999999996</c:v>
                </c:pt>
                <c:pt idx="92">
                  <c:v>6.7718999999999996</c:v>
                </c:pt>
                <c:pt idx="93">
                  <c:v>6.7149000000000001</c:v>
                </c:pt>
                <c:pt idx="94">
                  <c:v>6.6329000000000002</c:v>
                </c:pt>
                <c:pt idx="95">
                  <c:v>6.7405999999999997</c:v>
                </c:pt>
                <c:pt idx="96">
                  <c:v>6.8661000000000003</c:v>
                </c:pt>
                <c:pt idx="97">
                  <c:v>6.7621000000000002</c:v>
                </c:pt>
                <c:pt idx="98">
                  <c:v>6.8581000000000003</c:v>
                </c:pt>
                <c:pt idx="99">
                  <c:v>6.6864999999999997</c:v>
                </c:pt>
                <c:pt idx="100">
                  <c:v>6.7614000000000001</c:v>
                </c:pt>
                <c:pt idx="101">
                  <c:v>6.6772</c:v>
                </c:pt>
                <c:pt idx="102">
                  <c:v>6.7588999999999997</c:v>
                </c:pt>
                <c:pt idx="103">
                  <c:v>6.7561999999999998</c:v>
                </c:pt>
                <c:pt idx="104">
                  <c:v>6.7634999999999996</c:v>
                </c:pt>
                <c:pt idx="105">
                  <c:v>6.8003999999999998</c:v>
                </c:pt>
                <c:pt idx="106">
                  <c:v>6.7606000000000002</c:v>
                </c:pt>
                <c:pt idx="107">
                  <c:v>6.7172999999999998</c:v>
                </c:pt>
                <c:pt idx="108">
                  <c:v>6.6835000000000004</c:v>
                </c:pt>
                <c:pt idx="109">
                  <c:v>6.6847000000000003</c:v>
                </c:pt>
                <c:pt idx="110">
                  <c:v>6.7385999999999999</c:v>
                </c:pt>
                <c:pt idx="111">
                  <c:v>6.7565999999999997</c:v>
                </c:pt>
                <c:pt idx="112">
                  <c:v>6.9253</c:v>
                </c:pt>
                <c:pt idx="113">
                  <c:v>6.9734999999999996</c:v>
                </c:pt>
                <c:pt idx="114">
                  <c:v>7.0374999999999996</c:v>
                </c:pt>
                <c:pt idx="115">
                  <c:v>6.9962999999999997</c:v>
                </c:pt>
                <c:pt idx="116">
                  <c:v>6.9987000000000004</c:v>
                </c:pt>
                <c:pt idx="117">
                  <c:v>6.9368999999999996</c:v>
                </c:pt>
                <c:pt idx="118">
                  <c:v>6.9143999999999997</c:v>
                </c:pt>
                <c:pt idx="119">
                  <c:v>7.0277000000000003</c:v>
                </c:pt>
                <c:pt idx="120">
                  <c:v>6.7880000000000003</c:v>
                </c:pt>
                <c:pt idx="121">
                  <c:v>6.7504</c:v>
                </c:pt>
                <c:pt idx="122">
                  <c:v>6.7609000000000004</c:v>
                </c:pt>
                <c:pt idx="123">
                  <c:v>6.7662000000000004</c:v>
                </c:pt>
                <c:pt idx="124">
                  <c:v>6.7823000000000002</c:v>
                </c:pt>
                <c:pt idx="125">
                  <c:v>6.9191000000000003</c:v>
                </c:pt>
                <c:pt idx="126">
                  <c:v>6.8613</c:v>
                </c:pt>
                <c:pt idx="127">
                  <c:v>6.9005000000000001</c:v>
                </c:pt>
                <c:pt idx="128">
                  <c:v>6.7464000000000004</c:v>
                </c:pt>
                <c:pt idx="129">
                  <c:v>6.7904</c:v>
                </c:pt>
                <c:pt idx="130">
                  <c:v>6.8320999999999996</c:v>
                </c:pt>
                <c:pt idx="131">
                  <c:v>6.7121000000000004</c:v>
                </c:pt>
                <c:pt idx="132">
                  <c:v>6.7782</c:v>
                </c:pt>
                <c:pt idx="133">
                  <c:v>6.7411000000000003</c:v>
                </c:pt>
                <c:pt idx="134">
                  <c:v>6.78</c:v>
                </c:pt>
                <c:pt idx="135">
                  <c:v>7.0003000000000002</c:v>
                </c:pt>
                <c:pt idx="136">
                  <c:v>7.1265999999999998</c:v>
                </c:pt>
                <c:pt idx="137">
                  <c:v>7.0262000000000002</c:v>
                </c:pt>
                <c:pt idx="138">
                  <c:v>7.0841000000000003</c:v>
                </c:pt>
                <c:pt idx="139">
                  <c:v>7.1538000000000004</c:v>
                </c:pt>
                <c:pt idx="140">
                  <c:v>7.1383999999999999</c:v>
                </c:pt>
                <c:pt idx="141">
                  <c:v>7.0941999999999998</c:v>
                </c:pt>
                <c:pt idx="142">
                  <c:v>7.0650000000000004</c:v>
                </c:pt>
                <c:pt idx="143">
                  <c:v>7.1222000000000003</c:v>
                </c:pt>
                <c:pt idx="144">
                  <c:v>7.3384999999999998</c:v>
                </c:pt>
                <c:pt idx="145">
                  <c:v>7.3269000000000002</c:v>
                </c:pt>
                <c:pt idx="146">
                  <c:v>7.6279000000000003</c:v>
                </c:pt>
                <c:pt idx="147">
                  <c:v>7.3884999999999996</c:v>
                </c:pt>
                <c:pt idx="148">
                  <c:v>7.2804000000000002</c:v>
                </c:pt>
                <c:pt idx="149">
                  <c:v>7.2413999999999996</c:v>
                </c:pt>
                <c:pt idx="150">
                  <c:v>7.3853999999999997</c:v>
                </c:pt>
                <c:pt idx="151">
                  <c:v>7.3357000000000001</c:v>
                </c:pt>
                <c:pt idx="152">
                  <c:v>7.3642000000000003</c:v>
                </c:pt>
                <c:pt idx="153">
                  <c:v>7.3945999999999996</c:v>
                </c:pt>
                <c:pt idx="154">
                  <c:v>7.4249999999999998</c:v>
                </c:pt>
                <c:pt idx="155">
                  <c:v>7.3087999999999997</c:v>
                </c:pt>
                <c:pt idx="156">
                  <c:v>7.2704000000000004</c:v>
                </c:pt>
                <c:pt idx="157">
                  <c:v>7.2548000000000004</c:v>
                </c:pt>
                <c:pt idx="158">
                  <c:v>7.3547000000000002</c:v>
                </c:pt>
                <c:pt idx="159">
                  <c:v>7.2865000000000002</c:v>
                </c:pt>
                <c:pt idx="160">
                  <c:v>7.3604000000000003</c:v>
                </c:pt>
                <c:pt idx="161">
                  <c:v>7.3395999999999999</c:v>
                </c:pt>
                <c:pt idx="162">
                  <c:v>7.3631000000000002</c:v>
                </c:pt>
                <c:pt idx="163">
                  <c:v>7.4002999999999997</c:v>
                </c:pt>
                <c:pt idx="164">
                  <c:v>7.3777999999999997</c:v>
                </c:pt>
                <c:pt idx="165">
                  <c:v>7.2747999999999999</c:v>
                </c:pt>
                <c:pt idx="166">
                  <c:v>7.3178000000000001</c:v>
                </c:pt>
                <c:pt idx="167">
                  <c:v>7.3791000000000002</c:v>
                </c:pt>
                <c:pt idx="168">
                  <c:v>7.2775999999999996</c:v>
                </c:pt>
                <c:pt idx="169">
                  <c:v>7.3887999999999998</c:v>
                </c:pt>
                <c:pt idx="170">
                  <c:v>7.4991000000000003</c:v>
                </c:pt>
                <c:pt idx="171">
                  <c:v>7.4664000000000001</c:v>
                </c:pt>
                <c:pt idx="172">
                  <c:v>7.5835999999999997</c:v>
                </c:pt>
                <c:pt idx="173">
                  <c:v>7.5288000000000004</c:v>
                </c:pt>
                <c:pt idx="174">
                  <c:v>7.6104000000000003</c:v>
                </c:pt>
                <c:pt idx="175">
                  <c:v>7.6806000000000001</c:v>
                </c:pt>
                <c:pt idx="176">
                  <c:v>7.6994999999999996</c:v>
                </c:pt>
                <c:pt idx="177">
                  <c:v>7.7137000000000002</c:v>
                </c:pt>
                <c:pt idx="178">
                  <c:v>7.8186999999999998</c:v>
                </c:pt>
                <c:pt idx="179">
                  <c:v>7.8594999999999997</c:v>
                </c:pt>
                <c:pt idx="180">
                  <c:v>7.9329000000000001</c:v>
                </c:pt>
                <c:pt idx="181">
                  <c:v>8.0638000000000005</c:v>
                </c:pt>
                <c:pt idx="182">
                  <c:v>7.9526000000000003</c:v>
                </c:pt>
                <c:pt idx="183">
                  <c:v>8.0787999999999993</c:v>
                </c:pt>
                <c:pt idx="184">
                  <c:v>7.8974000000000002</c:v>
                </c:pt>
                <c:pt idx="185">
                  <c:v>7.7877000000000001</c:v>
                </c:pt>
                <c:pt idx="186">
                  <c:v>7.7804000000000002</c:v>
                </c:pt>
                <c:pt idx="187">
                  <c:v>7.9062999999999999</c:v>
                </c:pt>
                <c:pt idx="188">
                  <c:v>8.1135000000000002</c:v>
                </c:pt>
                <c:pt idx="189">
                  <c:v>8.1416000000000004</c:v>
                </c:pt>
                <c:pt idx="190">
                  <c:v>8.1623999999999999</c:v>
                </c:pt>
                <c:pt idx="191">
                  <c:v>8.1770999999999994</c:v>
                </c:pt>
                <c:pt idx="192">
                  <c:v>8.2345000000000006</c:v>
                </c:pt>
                <c:pt idx="193">
                  <c:v>8.1783999999999999</c:v>
                </c:pt>
                <c:pt idx="194">
                  <c:v>8.2708999999999993</c:v>
                </c:pt>
                <c:pt idx="195">
                  <c:v>8.3005999999999993</c:v>
                </c:pt>
                <c:pt idx="196">
                  <c:v>8.3363999999999994</c:v>
                </c:pt>
                <c:pt idx="197">
                  <c:v>8.1039999999999992</c:v>
                </c:pt>
                <c:pt idx="198">
                  <c:v>7.9927000000000001</c:v>
                </c:pt>
                <c:pt idx="199">
                  <c:v>8.0000999999999998</c:v>
                </c:pt>
                <c:pt idx="200">
                  <c:v>7.9729999999999999</c:v>
                </c:pt>
                <c:pt idx="201">
                  <c:v>7.8657000000000004</c:v>
                </c:pt>
                <c:pt idx="202">
                  <c:v>7.8796999999999997</c:v>
                </c:pt>
                <c:pt idx="203">
                  <c:v>7.9386000000000001</c:v>
                </c:pt>
                <c:pt idx="204">
                  <c:v>7.8216999999999999</c:v>
                </c:pt>
                <c:pt idx="205">
                  <c:v>7.8048999999999999</c:v>
                </c:pt>
                <c:pt idx="206">
                  <c:v>7.7384000000000004</c:v>
                </c:pt>
                <c:pt idx="207">
                  <c:v>7.6963999999999997</c:v>
                </c:pt>
                <c:pt idx="208">
                  <c:v>7.8057999999999996</c:v>
                </c:pt>
                <c:pt idx="209">
                  <c:v>7.8742999999999999</c:v>
                </c:pt>
                <c:pt idx="210">
                  <c:v>7.7657999999999996</c:v>
                </c:pt>
                <c:pt idx="211">
                  <c:v>7.8601999999999999</c:v>
                </c:pt>
                <c:pt idx="212">
                  <c:v>7.7849000000000004</c:v>
                </c:pt>
                <c:pt idx="213">
                  <c:v>7.8453999999999997</c:v>
                </c:pt>
                <c:pt idx="214">
                  <c:v>7.8198999999999996</c:v>
                </c:pt>
                <c:pt idx="215">
                  <c:v>7.7962999999999996</c:v>
                </c:pt>
                <c:pt idx="216">
                  <c:v>7.7648000000000001</c:v>
                </c:pt>
                <c:pt idx="217">
                  <c:v>7.6769999999999996</c:v>
                </c:pt>
                <c:pt idx="218">
                  <c:v>7.5888999999999998</c:v>
                </c:pt>
                <c:pt idx="219">
                  <c:v>7.7511999999999999</c:v>
                </c:pt>
                <c:pt idx="220">
                  <c:v>7.7763999999999998</c:v>
                </c:pt>
                <c:pt idx="221">
                  <c:v>7.8049999999999997</c:v>
                </c:pt>
                <c:pt idx="222">
                  <c:v>7.7843</c:v>
                </c:pt>
                <c:pt idx="223">
                  <c:v>7.7797000000000001</c:v>
                </c:pt>
                <c:pt idx="224">
                  <c:v>7.8407999999999998</c:v>
                </c:pt>
                <c:pt idx="225">
                  <c:v>7.8078000000000003</c:v>
                </c:pt>
                <c:pt idx="226">
                  <c:v>7.7557</c:v>
                </c:pt>
                <c:pt idx="227">
                  <c:v>7.7483000000000004</c:v>
                </c:pt>
                <c:pt idx="228">
                  <c:v>7.7828999999999997</c:v>
                </c:pt>
                <c:pt idx="229">
                  <c:v>7.7766999999999999</c:v>
                </c:pt>
                <c:pt idx="230">
                  <c:v>7.7866</c:v>
                </c:pt>
                <c:pt idx="231">
                  <c:v>7.8407999999999998</c:v>
                </c:pt>
                <c:pt idx="232">
                  <c:v>7.8982000000000001</c:v>
                </c:pt>
                <c:pt idx="233">
                  <c:v>7.7363999999999997</c:v>
                </c:pt>
                <c:pt idx="234">
                  <c:v>7.7274000000000003</c:v>
                </c:pt>
                <c:pt idx="235">
                  <c:v>7.7384000000000004</c:v>
                </c:pt>
                <c:pt idx="236">
                  <c:v>7.5343</c:v>
                </c:pt>
                <c:pt idx="237">
                  <c:v>7.5800999999999998</c:v>
                </c:pt>
                <c:pt idx="238">
                  <c:v>7.6539999999999999</c:v>
                </c:pt>
                <c:pt idx="239">
                  <c:v>7.7481</c:v>
                </c:pt>
                <c:pt idx="240">
                  <c:v>7.7302999999999997</c:v>
                </c:pt>
                <c:pt idx="241">
                  <c:v>7.8361000000000001</c:v>
                </c:pt>
                <c:pt idx="242">
                  <c:v>7.8651</c:v>
                </c:pt>
                <c:pt idx="243">
                  <c:v>7.9668000000000001</c:v>
                </c:pt>
                <c:pt idx="244">
                  <c:v>7.9189999999999996</c:v>
                </c:pt>
                <c:pt idx="245">
                  <c:v>7.9394999999999998</c:v>
                </c:pt>
                <c:pt idx="246">
                  <c:v>7.9127000000000001</c:v>
                </c:pt>
                <c:pt idx="247">
                  <c:v>7.8929999999999998</c:v>
                </c:pt>
                <c:pt idx="248">
                  <c:v>7.8906999999999998</c:v>
                </c:pt>
                <c:pt idx="249">
                  <c:v>7.9242999999999997</c:v>
                </c:pt>
                <c:pt idx="250">
                  <c:v>7.9080000000000004</c:v>
                </c:pt>
                <c:pt idx="251">
                  <c:v>7.8605999999999998</c:v>
                </c:pt>
                <c:pt idx="252">
                  <c:v>7.9097999999999997</c:v>
                </c:pt>
                <c:pt idx="253">
                  <c:v>7.9406999999999996</c:v>
                </c:pt>
                <c:pt idx="254">
                  <c:v>7.9142000000000001</c:v>
                </c:pt>
                <c:pt idx="255">
                  <c:v>8.0242000000000004</c:v>
                </c:pt>
                <c:pt idx="256">
                  <c:v>8.1076999999999995</c:v>
                </c:pt>
                <c:pt idx="257">
                  <c:v>8.1859999999999999</c:v>
                </c:pt>
                <c:pt idx="258">
                  <c:v>8.1532999999999998</c:v>
                </c:pt>
                <c:pt idx="259">
                  <c:v>8.0547000000000004</c:v>
                </c:pt>
                <c:pt idx="260">
                  <c:v>7.9733000000000001</c:v>
                </c:pt>
                <c:pt idx="261">
                  <c:v>7.9192</c:v>
                </c:pt>
                <c:pt idx="262">
                  <c:v>7.7098000000000004</c:v>
                </c:pt>
                <c:pt idx="263">
                  <c:v>7.7835000000000001</c:v>
                </c:pt>
                <c:pt idx="264">
                  <c:v>7.8288000000000002</c:v>
                </c:pt>
                <c:pt idx="265">
                  <c:v>7.9020999999999999</c:v>
                </c:pt>
                <c:pt idx="266">
                  <c:v>7.9623999999999997</c:v>
                </c:pt>
                <c:pt idx="267">
                  <c:v>7.9907000000000004</c:v>
                </c:pt>
                <c:pt idx="268">
                  <c:v>8.0007000000000001</c:v>
                </c:pt>
                <c:pt idx="269">
                  <c:v>7.8410000000000002</c:v>
                </c:pt>
                <c:pt idx="270">
                  <c:v>7.9370000000000003</c:v>
                </c:pt>
                <c:pt idx="271">
                  <c:v>7.9465000000000003</c:v>
                </c:pt>
                <c:pt idx="272">
                  <c:v>7.4870000000000001</c:v>
                </c:pt>
                <c:pt idx="273">
                  <c:v>7.7152000000000003</c:v>
                </c:pt>
                <c:pt idx="274">
                  <c:v>7.6955999999999998</c:v>
                </c:pt>
                <c:pt idx="275">
                  <c:v>7.7381000000000002</c:v>
                </c:pt>
                <c:pt idx="276">
                  <c:v>7.7759</c:v>
                </c:pt>
                <c:pt idx="277">
                  <c:v>7.7915999999999999</c:v>
                </c:pt>
                <c:pt idx="278">
                  <c:v>7.8308</c:v>
                </c:pt>
                <c:pt idx="279">
                  <c:v>7.8753000000000002</c:v>
                </c:pt>
                <c:pt idx="280">
                  <c:v>7.9802</c:v>
                </c:pt>
                <c:pt idx="281">
                  <c:v>7.8948999999999998</c:v>
                </c:pt>
                <c:pt idx="282">
                  <c:v>7.8752000000000004</c:v>
                </c:pt>
                <c:pt idx="283">
                  <c:v>7.7294999999999998</c:v>
                </c:pt>
                <c:pt idx="284">
                  <c:v>7.5172999999999996</c:v>
                </c:pt>
                <c:pt idx="285">
                  <c:v>7.5616000000000003</c:v>
                </c:pt>
                <c:pt idx="286">
                  <c:v>7.6193</c:v>
                </c:pt>
                <c:pt idx="287">
                  <c:v>7.7012</c:v>
                </c:pt>
                <c:pt idx="288">
                  <c:v>7.6422999999999996</c:v>
                </c:pt>
                <c:pt idx="289">
                  <c:v>7.6459999999999999</c:v>
                </c:pt>
                <c:pt idx="290">
                  <c:v>7.6612999999999998</c:v>
                </c:pt>
                <c:pt idx="291">
                  <c:v>7.7304000000000004</c:v>
                </c:pt>
                <c:pt idx="292">
                  <c:v>7.8033999999999999</c:v>
                </c:pt>
                <c:pt idx="293">
                  <c:v>7.8590999999999998</c:v>
                </c:pt>
                <c:pt idx="294">
                  <c:v>7.9386000000000001</c:v>
                </c:pt>
                <c:pt idx="295">
                  <c:v>7.9892000000000003</c:v>
                </c:pt>
                <c:pt idx="296">
                  <c:v>7.8147000000000002</c:v>
                </c:pt>
                <c:pt idx="297">
                  <c:v>7.8475999999999999</c:v>
                </c:pt>
                <c:pt idx="298">
                  <c:v>7.7842000000000002</c:v>
                </c:pt>
                <c:pt idx="299">
                  <c:v>7.7239000000000004</c:v>
                </c:pt>
                <c:pt idx="300">
                  <c:v>7.6688999999999998</c:v>
                </c:pt>
                <c:pt idx="301">
                  <c:v>7.6641000000000004</c:v>
                </c:pt>
                <c:pt idx="302">
                  <c:v>7.6608999999999998</c:v>
                </c:pt>
                <c:pt idx="303">
                  <c:v>7.6973000000000003</c:v>
                </c:pt>
                <c:pt idx="304">
                  <c:v>7.7087000000000003</c:v>
                </c:pt>
                <c:pt idx="305">
                  <c:v>7.7115999999999998</c:v>
                </c:pt>
                <c:pt idx="306">
                  <c:v>7.8506999999999998</c:v>
                </c:pt>
                <c:pt idx="307">
                  <c:v>7.7512999999999996</c:v>
                </c:pt>
                <c:pt idx="308">
                  <c:v>7.8795000000000002</c:v>
                </c:pt>
                <c:pt idx="309">
                  <c:v>7.9226000000000001</c:v>
                </c:pt>
                <c:pt idx="310">
                  <c:v>7.9317000000000002</c:v>
                </c:pt>
                <c:pt idx="311">
                  <c:v>7.9635999999999996</c:v>
                </c:pt>
                <c:pt idx="312">
                  <c:v>7.9618000000000002</c:v>
                </c:pt>
                <c:pt idx="313">
                  <c:v>7.8330000000000002</c:v>
                </c:pt>
                <c:pt idx="314">
                  <c:v>7.7755000000000001</c:v>
                </c:pt>
                <c:pt idx="315">
                  <c:v>7.7027999999999999</c:v>
                </c:pt>
                <c:pt idx="316">
                  <c:v>7.6879999999999997</c:v>
                </c:pt>
                <c:pt idx="317">
                  <c:v>7.6870000000000003</c:v>
                </c:pt>
                <c:pt idx="318">
                  <c:v>7.6623000000000001</c:v>
                </c:pt>
                <c:pt idx="319">
                  <c:v>7.6852</c:v>
                </c:pt>
                <c:pt idx="320">
                  <c:v>7.7915999999999999</c:v>
                </c:pt>
                <c:pt idx="321">
                  <c:v>7.8209</c:v>
                </c:pt>
                <c:pt idx="322">
                  <c:v>7.8403</c:v>
                </c:pt>
                <c:pt idx="323">
                  <c:v>7.8673000000000002</c:v>
                </c:pt>
                <c:pt idx="324">
                  <c:v>7.6891999999999996</c:v>
                </c:pt>
                <c:pt idx="325">
                  <c:v>7.6082000000000001</c:v>
                </c:pt>
                <c:pt idx="326">
                  <c:v>7.5517000000000003</c:v>
                </c:pt>
                <c:pt idx="327">
                  <c:v>7.5446999999999997</c:v>
                </c:pt>
                <c:pt idx="328">
                  <c:v>7.3864999999999998</c:v>
                </c:pt>
                <c:pt idx="329">
                  <c:v>7.4602000000000004</c:v>
                </c:pt>
                <c:pt idx="330">
                  <c:v>7.3320999999999996</c:v>
                </c:pt>
                <c:pt idx="331">
                  <c:v>7.3964999999999996</c:v>
                </c:pt>
                <c:pt idx="332">
                  <c:v>7.3846999999999996</c:v>
                </c:pt>
                <c:pt idx="333">
                  <c:v>7.3906000000000001</c:v>
                </c:pt>
                <c:pt idx="334">
                  <c:v>7.3776999999999999</c:v>
                </c:pt>
                <c:pt idx="335">
                  <c:v>7.3338999999999999</c:v>
                </c:pt>
                <c:pt idx="336">
                  <c:v>7.3464</c:v>
                </c:pt>
                <c:pt idx="337">
                  <c:v>7.2765000000000004</c:v>
                </c:pt>
                <c:pt idx="338">
                  <c:v>7.1566000000000001</c:v>
                </c:pt>
                <c:pt idx="339">
                  <c:v>7.1435000000000004</c:v>
                </c:pt>
                <c:pt idx="340">
                  <c:v>7.1429999999999998</c:v>
                </c:pt>
                <c:pt idx="341">
                  <c:v>6.9984000000000002</c:v>
                </c:pt>
                <c:pt idx="342">
                  <c:v>6.9320000000000004</c:v>
                </c:pt>
                <c:pt idx="343">
                  <c:v>7.0030999999999999</c:v>
                </c:pt>
                <c:pt idx="344">
                  <c:v>7.0655000000000001</c:v>
                </c:pt>
                <c:pt idx="345">
                  <c:v>7.0871000000000004</c:v>
                </c:pt>
                <c:pt idx="346">
                  <c:v>7.0298999999999996</c:v>
                </c:pt>
                <c:pt idx="347">
                  <c:v>7.0175000000000001</c:v>
                </c:pt>
                <c:pt idx="348">
                  <c:v>7.1436000000000002</c:v>
                </c:pt>
                <c:pt idx="349">
                  <c:v>7.0209000000000001</c:v>
                </c:pt>
                <c:pt idx="350">
                  <c:v>6.9966999999999997</c:v>
                </c:pt>
                <c:pt idx="351">
                  <c:v>7.1369999999999996</c:v>
                </c:pt>
                <c:pt idx="352">
                  <c:v>7.1920000000000002</c:v>
                </c:pt>
                <c:pt idx="353">
                  <c:v>7.1683000000000003</c:v>
                </c:pt>
                <c:pt idx="354">
                  <c:v>7.3556999999999997</c:v>
                </c:pt>
                <c:pt idx="355">
                  <c:v>7.2743000000000002</c:v>
                </c:pt>
                <c:pt idx="356">
                  <c:v>7.1868999999999996</c:v>
                </c:pt>
                <c:pt idx="357">
                  <c:v>7.0426000000000002</c:v>
                </c:pt>
                <c:pt idx="358">
                  <c:v>7.1394000000000002</c:v>
                </c:pt>
                <c:pt idx="359">
                  <c:v>7.2309999999999999</c:v>
                </c:pt>
                <c:pt idx="360">
                  <c:v>7.2085999999999997</c:v>
                </c:pt>
                <c:pt idx="361">
                  <c:v>6.984</c:v>
                </c:pt>
                <c:pt idx="362">
                  <c:v>6.9904999999999999</c:v>
                </c:pt>
                <c:pt idx="363">
                  <c:v>7.0572999999999997</c:v>
                </c:pt>
                <c:pt idx="364">
                  <c:v>6.9142000000000001</c:v>
                </c:pt>
                <c:pt idx="365">
                  <c:v>7.0162000000000004</c:v>
                </c:pt>
                <c:pt idx="366">
                  <c:v>6.9889999999999999</c:v>
                </c:pt>
                <c:pt idx="367">
                  <c:v>7.1303999999999998</c:v>
                </c:pt>
                <c:pt idx="368">
                  <c:v>7.1405000000000003</c:v>
                </c:pt>
                <c:pt idx="369">
                  <c:v>7.1045999999999996</c:v>
                </c:pt>
                <c:pt idx="370">
                  <c:v>6.9865000000000004</c:v>
                </c:pt>
                <c:pt idx="371">
                  <c:v>7.0563000000000002</c:v>
                </c:pt>
                <c:pt idx="372">
                  <c:v>7.0721999999999996</c:v>
                </c:pt>
                <c:pt idx="373">
                  <c:v>7.0023</c:v>
                </c:pt>
                <c:pt idx="374">
                  <c:v>6.8005000000000004</c:v>
                </c:pt>
                <c:pt idx="375">
                  <c:v>6.7732000000000001</c:v>
                </c:pt>
                <c:pt idx="376">
                  <c:v>6.4001000000000001</c:v>
                </c:pt>
                <c:pt idx="377">
                  <c:v>6.5174000000000003</c:v>
                </c:pt>
                <c:pt idx="378">
                  <c:v>6.3409000000000004</c:v>
                </c:pt>
                <c:pt idx="379">
                  <c:v>6.2121000000000004</c:v>
                </c:pt>
                <c:pt idx="380">
                  <c:v>6.0519999999999996</c:v>
                </c:pt>
                <c:pt idx="381">
                  <c:v>5.9824000000000002</c:v>
                </c:pt>
                <c:pt idx="382">
                  <c:v>5.9551999999999996</c:v>
                </c:pt>
                <c:pt idx="383">
                  <c:v>5.9558999999999997</c:v>
                </c:pt>
                <c:pt idx="384">
                  <c:v>5.9383999999999997</c:v>
                </c:pt>
                <c:pt idx="385">
                  <c:v>5.6357999999999997</c:v>
                </c:pt>
                <c:pt idx="386">
                  <c:v>5.4726999999999997</c:v>
                </c:pt>
                <c:pt idx="387">
                  <c:v>5.9538000000000002</c:v>
                </c:pt>
                <c:pt idx="388">
                  <c:v>5.9989999999999997</c:v>
                </c:pt>
                <c:pt idx="389">
                  <c:v>6.1505999999999998</c:v>
                </c:pt>
                <c:pt idx="390">
                  <c:v>6.3044000000000002</c:v>
                </c:pt>
                <c:pt idx="391">
                  <c:v>6.2927999999999997</c:v>
                </c:pt>
                <c:pt idx="392">
                  <c:v>6.2853000000000003</c:v>
                </c:pt>
                <c:pt idx="393">
                  <c:v>6.1974</c:v>
                </c:pt>
                <c:pt idx="394">
                  <c:v>6.2592999999999996</c:v>
                </c:pt>
                <c:pt idx="395">
                  <c:v>6.2899000000000003</c:v>
                </c:pt>
                <c:pt idx="396">
                  <c:v>6.3220999999999998</c:v>
                </c:pt>
                <c:pt idx="397">
                  <c:v>6.2462</c:v>
                </c:pt>
                <c:pt idx="398">
                  <c:v>6.3714000000000004</c:v>
                </c:pt>
                <c:pt idx="399">
                  <c:v>6.2310999999999996</c:v>
                </c:pt>
                <c:pt idx="400">
                  <c:v>6.2637</c:v>
                </c:pt>
                <c:pt idx="401">
                  <c:v>6.1985000000000001</c:v>
                </c:pt>
                <c:pt idx="402">
                  <c:v>6.0991999999999997</c:v>
                </c:pt>
                <c:pt idx="403">
                  <c:v>6.1554000000000002</c:v>
                </c:pt>
                <c:pt idx="404">
                  <c:v>6.0728999999999997</c:v>
                </c:pt>
                <c:pt idx="405">
                  <c:v>5.9753999999999996</c:v>
                </c:pt>
                <c:pt idx="406">
                  <c:v>5.8421000000000003</c:v>
                </c:pt>
                <c:pt idx="407">
                  <c:v>5.9016000000000002</c:v>
                </c:pt>
                <c:pt idx="408">
                  <c:v>5.9119000000000002</c:v>
                </c:pt>
                <c:pt idx="409">
                  <c:v>6.0492999999999997</c:v>
                </c:pt>
                <c:pt idx="410">
                  <c:v>5.7096</c:v>
                </c:pt>
                <c:pt idx="411">
                  <c:v>5.7069999999999999</c:v>
                </c:pt>
                <c:pt idx="412">
                  <c:v>5.6661999999999999</c:v>
                </c:pt>
                <c:pt idx="413">
                  <c:v>5.7782</c:v>
                </c:pt>
                <c:pt idx="414">
                  <c:v>5.9668999999999999</c:v>
                </c:pt>
                <c:pt idx="415">
                  <c:v>5.9317000000000002</c:v>
                </c:pt>
                <c:pt idx="416">
                  <c:v>5.7904999999999998</c:v>
                </c:pt>
                <c:pt idx="417">
                  <c:v>5.9195000000000002</c:v>
                </c:pt>
                <c:pt idx="418">
                  <c:v>5.907</c:v>
                </c:pt>
                <c:pt idx="419">
                  <c:v>5.8160999999999996</c:v>
                </c:pt>
                <c:pt idx="420">
                  <c:v>5.7689000000000004</c:v>
                </c:pt>
                <c:pt idx="421">
                  <c:v>5.9813000000000001</c:v>
                </c:pt>
                <c:pt idx="422">
                  <c:v>6.1798000000000002</c:v>
                </c:pt>
                <c:pt idx="423">
                  <c:v>6.1116999999999999</c:v>
                </c:pt>
                <c:pt idx="424">
                  <c:v>6.2172999999999998</c:v>
                </c:pt>
                <c:pt idx="425">
                  <c:v>6.2850000000000001</c:v>
                </c:pt>
                <c:pt idx="426">
                  <c:v>6.3141999999999996</c:v>
                </c:pt>
                <c:pt idx="427">
                  <c:v>6.2853000000000003</c:v>
                </c:pt>
                <c:pt idx="428">
                  <c:v>6.1135999999999999</c:v>
                </c:pt>
                <c:pt idx="429">
                  <c:v>6.0617999999999999</c:v>
                </c:pt>
                <c:pt idx="430">
                  <c:v>6.1694000000000004</c:v>
                </c:pt>
                <c:pt idx="431">
                  <c:v>6.0439999999999996</c:v>
                </c:pt>
                <c:pt idx="432">
                  <c:v>6.1322999999999999</c:v>
                </c:pt>
                <c:pt idx="433">
                  <c:v>6.2477999999999998</c:v>
                </c:pt>
                <c:pt idx="434">
                  <c:v>6.31</c:v>
                </c:pt>
                <c:pt idx="435">
                  <c:v>6.3724999999999996</c:v>
                </c:pt>
                <c:pt idx="436">
                  <c:v>6.2625000000000002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0F-4579-A8FA-DE1446CC3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'TEGRMF-P'!$G$10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'TEGRMF-P'!$G$11:$G$447</c:f>
              <c:numCache>
                <c:formatCode>General</c:formatCode>
                <c:ptCount val="437"/>
                <c:pt idx="0">
                  <c:v>69.798199999999994</c:v>
                </c:pt>
                <c:pt idx="1">
                  <c:v>69.778504827017855</c:v>
                </c:pt>
                <c:pt idx="2">
                  <c:v>70.015061558290668</c:v>
                </c:pt>
                <c:pt idx="3">
                  <c:v>70.105576397681787</c:v>
                </c:pt>
                <c:pt idx="4">
                  <c:v>70.418734835379325</c:v>
                </c:pt>
                <c:pt idx="5">
                  <c:v>70.44431839694353</c:v>
                </c:pt>
                <c:pt idx="6">
                  <c:v>70.592419840377133</c:v>
                </c:pt>
                <c:pt idx="7">
                  <c:v>70.083348084769966</c:v>
                </c:pt>
                <c:pt idx="8">
                  <c:v>69.992842439874778</c:v>
                </c:pt>
                <c:pt idx="9">
                  <c:v>69.976015613078403</c:v>
                </c:pt>
                <c:pt idx="10">
                  <c:v>69.870477224305745</c:v>
                </c:pt>
                <c:pt idx="11">
                  <c:v>70.077460541298947</c:v>
                </c:pt>
                <c:pt idx="12">
                  <c:v>69.649156636819356</c:v>
                </c:pt>
                <c:pt idx="13">
                  <c:v>69.415106229940392</c:v>
                </c:pt>
                <c:pt idx="14">
                  <c:v>69.087826600745956</c:v>
                </c:pt>
                <c:pt idx="15">
                  <c:v>69.844584015042628</c:v>
                </c:pt>
                <c:pt idx="16">
                  <c:v>70.232144781085196</c:v>
                </c:pt>
                <c:pt idx="17">
                  <c:v>70.365712039394879</c:v>
                </c:pt>
                <c:pt idx="18">
                  <c:v>70.511216592302077</c:v>
                </c:pt>
                <c:pt idx="19">
                  <c:v>70.536576258724125</c:v>
                </c:pt>
                <c:pt idx="20">
                  <c:v>70.79489000686813</c:v>
                </c:pt>
                <c:pt idx="21">
                  <c:v>71.967210957423219</c:v>
                </c:pt>
                <c:pt idx="22">
                  <c:v>72.293924394457235</c:v>
                </c:pt>
                <c:pt idx="23">
                  <c:v>71.545698971042086</c:v>
                </c:pt>
                <c:pt idx="24">
                  <c:v>72.099296356325169</c:v>
                </c:pt>
                <c:pt idx="25">
                  <c:v>72.524604138017807</c:v>
                </c:pt>
                <c:pt idx="26">
                  <c:v>72.904056737390306</c:v>
                </c:pt>
                <c:pt idx="27">
                  <c:v>73.157055522044558</c:v>
                </c:pt>
                <c:pt idx="28">
                  <c:v>73.332784578195344</c:v>
                </c:pt>
                <c:pt idx="29">
                  <c:v>73.430356461674563</c:v>
                </c:pt>
                <c:pt idx="30">
                  <c:v>72.960832209079186</c:v>
                </c:pt>
                <c:pt idx="31">
                  <c:v>72.964678098565713</c:v>
                </c:pt>
                <c:pt idx="32">
                  <c:v>72.505253324422782</c:v>
                </c:pt>
                <c:pt idx="33">
                  <c:v>72.622623872867294</c:v>
                </c:pt>
                <c:pt idx="34">
                  <c:v>73.134424552968312</c:v>
                </c:pt>
                <c:pt idx="35">
                  <c:v>73.320670337708449</c:v>
                </c:pt>
                <c:pt idx="36">
                  <c:v>73.334625212569179</c:v>
                </c:pt>
                <c:pt idx="37">
                  <c:v>74.449156807080229</c:v>
                </c:pt>
                <c:pt idx="38">
                  <c:v>73.796426332162767</c:v>
                </c:pt>
                <c:pt idx="39">
                  <c:v>73.620076793156912</c:v>
                </c:pt>
                <c:pt idx="40">
                  <c:v>73.841950661227912</c:v>
                </c:pt>
                <c:pt idx="41">
                  <c:v>73.427449037117555</c:v>
                </c:pt>
                <c:pt idx="42">
                  <c:v>73.659404263745401</c:v>
                </c:pt>
                <c:pt idx="43">
                  <c:v>73.750406125849693</c:v>
                </c:pt>
                <c:pt idx="44">
                  <c:v>73.707419492081002</c:v>
                </c:pt>
                <c:pt idx="45">
                  <c:v>74.018242343707911</c:v>
                </c:pt>
                <c:pt idx="46">
                  <c:v>73.893251153144149</c:v>
                </c:pt>
                <c:pt idx="47">
                  <c:v>73.526066664013626</c:v>
                </c:pt>
                <c:pt idx="48">
                  <c:v>73.055737696215814</c:v>
                </c:pt>
                <c:pt idx="49">
                  <c:v>73.445098281644434</c:v>
                </c:pt>
                <c:pt idx="50">
                  <c:v>73.452646077517656</c:v>
                </c:pt>
                <c:pt idx="51">
                  <c:v>73.574018777661948</c:v>
                </c:pt>
                <c:pt idx="52">
                  <c:v>73.232409417352173</c:v>
                </c:pt>
                <c:pt idx="53">
                  <c:v>73.42674500101252</c:v>
                </c:pt>
                <c:pt idx="54">
                  <c:v>73.449901649490954</c:v>
                </c:pt>
                <c:pt idx="55">
                  <c:v>74.082886882092382</c:v>
                </c:pt>
                <c:pt idx="56">
                  <c:v>74.153152826127823</c:v>
                </c:pt>
                <c:pt idx="57">
                  <c:v>74.184778285918654</c:v>
                </c:pt>
                <c:pt idx="58">
                  <c:v>75.072297424744008</c:v>
                </c:pt>
                <c:pt idx="59">
                  <c:v>75.493569666747135</c:v>
                </c:pt>
                <c:pt idx="60">
                  <c:v>75.501749341149022</c:v>
                </c:pt>
                <c:pt idx="61">
                  <c:v>76.024703134841985</c:v>
                </c:pt>
                <c:pt idx="62">
                  <c:v>76.302651037180851</c:v>
                </c:pt>
                <c:pt idx="63">
                  <c:v>76.021263562407199</c:v>
                </c:pt>
                <c:pt idx="64">
                  <c:v>76.475601871266676</c:v>
                </c:pt>
                <c:pt idx="65">
                  <c:v>76.595646832324547</c:v>
                </c:pt>
                <c:pt idx="66">
                  <c:v>76.44874190142707</c:v>
                </c:pt>
                <c:pt idx="67">
                  <c:v>76.24304616788308</c:v>
                </c:pt>
                <c:pt idx="68">
                  <c:v>76.311009068895203</c:v>
                </c:pt>
                <c:pt idx="69">
                  <c:v>76.333568808127026</c:v>
                </c:pt>
                <c:pt idx="70">
                  <c:v>76.735174853254833</c:v>
                </c:pt>
                <c:pt idx="71">
                  <c:v>76.389280974622238</c:v>
                </c:pt>
                <c:pt idx="72">
                  <c:v>75.745433473945894</c:v>
                </c:pt>
                <c:pt idx="73">
                  <c:v>76.706676146746446</c:v>
                </c:pt>
                <c:pt idx="74">
                  <c:v>77.281029462250586</c:v>
                </c:pt>
                <c:pt idx="75">
                  <c:v>77.247588205812448</c:v>
                </c:pt>
                <c:pt idx="76">
                  <c:v>77.430992658890389</c:v>
                </c:pt>
                <c:pt idx="77">
                  <c:v>77.267079806499694</c:v>
                </c:pt>
                <c:pt idx="78">
                  <c:v>76.967771327265993</c:v>
                </c:pt>
                <c:pt idx="79">
                  <c:v>76.936840420968849</c:v>
                </c:pt>
                <c:pt idx="80">
                  <c:v>77.300880093820567</c:v>
                </c:pt>
                <c:pt idx="81">
                  <c:v>78.290593942986419</c:v>
                </c:pt>
                <c:pt idx="82">
                  <c:v>77.969646938561553</c:v>
                </c:pt>
                <c:pt idx="83">
                  <c:v>77.685429177414349</c:v>
                </c:pt>
                <c:pt idx="84">
                  <c:v>77.988812604773543</c:v>
                </c:pt>
                <c:pt idx="85">
                  <c:v>77.852749545179975</c:v>
                </c:pt>
                <c:pt idx="86">
                  <c:v>77.313837388960181</c:v>
                </c:pt>
                <c:pt idx="87">
                  <c:v>77.688031238685411</c:v>
                </c:pt>
                <c:pt idx="88">
                  <c:v>77.660717257349361</c:v>
                </c:pt>
                <c:pt idx="89">
                  <c:v>78.329173035358679</c:v>
                </c:pt>
                <c:pt idx="90">
                  <c:v>78.317579494873257</c:v>
                </c:pt>
                <c:pt idx="91">
                  <c:v>78.317745229382979</c:v>
                </c:pt>
                <c:pt idx="92">
                  <c:v>77.273644491452046</c:v>
                </c:pt>
                <c:pt idx="93">
                  <c:v>77.305773849664433</c:v>
                </c:pt>
                <c:pt idx="94">
                  <c:v>77.09583723036171</c:v>
                </c:pt>
                <c:pt idx="95">
                  <c:v>77.649284413772222</c:v>
                </c:pt>
                <c:pt idx="96">
                  <c:v>77.779693357609673</c:v>
                </c:pt>
                <c:pt idx="97">
                  <c:v>77.765034327270385</c:v>
                </c:pt>
                <c:pt idx="98">
                  <c:v>77.491534982474136</c:v>
                </c:pt>
                <c:pt idx="99">
                  <c:v>77.863819373276769</c:v>
                </c:pt>
                <c:pt idx="100">
                  <c:v>78.995941012736495</c:v>
                </c:pt>
                <c:pt idx="101">
                  <c:v>78.886113208783499</c:v>
                </c:pt>
                <c:pt idx="102">
                  <c:v>78.613337286642775</c:v>
                </c:pt>
                <c:pt idx="103">
                  <c:v>78.422810362867324</c:v>
                </c:pt>
                <c:pt idx="104">
                  <c:v>78.49488061684464</c:v>
                </c:pt>
                <c:pt idx="105">
                  <c:v>78.463944241635559</c:v>
                </c:pt>
                <c:pt idx="106">
                  <c:v>78.583807638853429</c:v>
                </c:pt>
                <c:pt idx="107">
                  <c:v>78.734217263950669</c:v>
                </c:pt>
                <c:pt idx="108">
                  <c:v>78.598037602138845</c:v>
                </c:pt>
                <c:pt idx="109">
                  <c:v>78.878562286842097</c:v>
                </c:pt>
                <c:pt idx="110">
                  <c:v>78.568733505910757</c:v>
                </c:pt>
                <c:pt idx="111">
                  <c:v>78.556740245515286</c:v>
                </c:pt>
                <c:pt idx="112">
                  <c:v>77.723090515933947</c:v>
                </c:pt>
                <c:pt idx="113">
                  <c:v>77.853386310417761</c:v>
                </c:pt>
                <c:pt idx="114">
                  <c:v>78.374699802254995</c:v>
                </c:pt>
                <c:pt idx="115">
                  <c:v>78.912538957384271</c:v>
                </c:pt>
                <c:pt idx="116">
                  <c:v>78.644706411442442</c:v>
                </c:pt>
                <c:pt idx="117">
                  <c:v>79.01146525044129</c:v>
                </c:pt>
                <c:pt idx="118">
                  <c:v>78.947762736661431</c:v>
                </c:pt>
                <c:pt idx="119">
                  <c:v>79.527016339089897</c:v>
                </c:pt>
                <c:pt idx="120">
                  <c:v>79.706992470953324</c:v>
                </c:pt>
                <c:pt idx="121">
                  <c:v>80.008294459172831</c:v>
                </c:pt>
                <c:pt idx="122">
                  <c:v>80.129347831091835</c:v>
                </c:pt>
                <c:pt idx="123">
                  <c:v>80.562379098245032</c:v>
                </c:pt>
                <c:pt idx="124">
                  <c:v>80.61787850720161</c:v>
                </c:pt>
                <c:pt idx="125">
                  <c:v>80.597860733327281</c:v>
                </c:pt>
                <c:pt idx="126">
                  <c:v>80.447850479153672</c:v>
                </c:pt>
                <c:pt idx="127">
                  <c:v>80.360343456440873</c:v>
                </c:pt>
                <c:pt idx="128">
                  <c:v>81.141780699770763</c:v>
                </c:pt>
                <c:pt idx="129">
                  <c:v>81.114969872690693</c:v>
                </c:pt>
                <c:pt idx="130">
                  <c:v>81.386998102343867</c:v>
                </c:pt>
                <c:pt idx="131">
                  <c:v>81.951090264489892</c:v>
                </c:pt>
                <c:pt idx="132">
                  <c:v>82.059511908242357</c:v>
                </c:pt>
                <c:pt idx="133">
                  <c:v>81.424472140192833</c:v>
                </c:pt>
                <c:pt idx="134">
                  <c:v>81.292985249160409</c:v>
                </c:pt>
                <c:pt idx="135">
                  <c:v>81.324988632249188</c:v>
                </c:pt>
                <c:pt idx="136">
                  <c:v>81.237626845615281</c:v>
                </c:pt>
                <c:pt idx="137">
                  <c:v>81.139284385585285</c:v>
                </c:pt>
                <c:pt idx="138">
                  <c:v>82.6142443511621</c:v>
                </c:pt>
                <c:pt idx="139">
                  <c:v>82.58125899325988</c:v>
                </c:pt>
                <c:pt idx="140">
                  <c:v>82.937657423871826</c:v>
                </c:pt>
                <c:pt idx="141">
                  <c:v>83.492762016596956</c:v>
                </c:pt>
                <c:pt idx="142">
                  <c:v>83.673575492031674</c:v>
                </c:pt>
                <c:pt idx="143">
                  <c:v>84.23374290919827</c:v>
                </c:pt>
                <c:pt idx="144">
                  <c:v>84.687923415965813</c:v>
                </c:pt>
                <c:pt idx="145">
                  <c:v>84.672687626836208</c:v>
                </c:pt>
                <c:pt idx="146">
                  <c:v>84.62907543059822</c:v>
                </c:pt>
                <c:pt idx="147">
                  <c:v>85.095649053150808</c:v>
                </c:pt>
                <c:pt idx="148">
                  <c:v>86.009785053511493</c:v>
                </c:pt>
                <c:pt idx="149">
                  <c:v>86.909224581682452</c:v>
                </c:pt>
                <c:pt idx="150">
                  <c:v>86.689783681065137</c:v>
                </c:pt>
                <c:pt idx="151">
                  <c:v>86.730352584599146</c:v>
                </c:pt>
                <c:pt idx="152">
                  <c:v>86.669037618708103</c:v>
                </c:pt>
                <c:pt idx="153">
                  <c:v>86.166440779758958</c:v>
                </c:pt>
                <c:pt idx="154">
                  <c:v>86.699223777545356</c:v>
                </c:pt>
                <c:pt idx="155">
                  <c:v>86.966181201805355</c:v>
                </c:pt>
                <c:pt idx="156">
                  <c:v>87.215246582777894</c:v>
                </c:pt>
                <c:pt idx="157">
                  <c:v>87.577114140645392</c:v>
                </c:pt>
                <c:pt idx="158">
                  <c:v>87.760947863189656</c:v>
                </c:pt>
                <c:pt idx="159">
                  <c:v>87.755812678089455</c:v>
                </c:pt>
                <c:pt idx="160">
                  <c:v>87.205992922180798</c:v>
                </c:pt>
                <c:pt idx="161">
                  <c:v>86.826811983171282</c:v>
                </c:pt>
                <c:pt idx="162">
                  <c:v>87.162056341332118</c:v>
                </c:pt>
                <c:pt idx="163">
                  <c:v>87.327198713426938</c:v>
                </c:pt>
                <c:pt idx="164">
                  <c:v>87.331001650724517</c:v>
                </c:pt>
                <c:pt idx="165">
                  <c:v>87.51335569372003</c:v>
                </c:pt>
                <c:pt idx="166">
                  <c:v>88.068756892368825</c:v>
                </c:pt>
                <c:pt idx="167">
                  <c:v>87.897433284655364</c:v>
                </c:pt>
                <c:pt idx="168">
                  <c:v>89.532671223471894</c:v>
                </c:pt>
                <c:pt idx="169">
                  <c:v>89.612264496305428</c:v>
                </c:pt>
                <c:pt idx="170">
                  <c:v>90.088868242038487</c:v>
                </c:pt>
                <c:pt idx="171">
                  <c:v>90.465038193914438</c:v>
                </c:pt>
                <c:pt idx="172">
                  <c:v>90.644074529024365</c:v>
                </c:pt>
                <c:pt idx="173">
                  <c:v>90.748636080794938</c:v>
                </c:pt>
                <c:pt idx="174">
                  <c:v>90.386697133508605</c:v>
                </c:pt>
                <c:pt idx="175">
                  <c:v>91.18578670226006</c:v>
                </c:pt>
                <c:pt idx="176">
                  <c:v>91.564708808833373</c:v>
                </c:pt>
                <c:pt idx="177">
                  <c:v>92.095829912980292</c:v>
                </c:pt>
                <c:pt idx="178">
                  <c:v>92.029520741359292</c:v>
                </c:pt>
                <c:pt idx="179">
                  <c:v>91.668690550951098</c:v>
                </c:pt>
                <c:pt idx="180">
                  <c:v>91.666891170835655</c:v>
                </c:pt>
                <c:pt idx="181">
                  <c:v>92.227696454487102</c:v>
                </c:pt>
                <c:pt idx="182">
                  <c:v>92.285141057826337</c:v>
                </c:pt>
                <c:pt idx="183">
                  <c:v>93.401922792433993</c:v>
                </c:pt>
                <c:pt idx="184">
                  <c:v>93.893794399032714</c:v>
                </c:pt>
                <c:pt idx="185">
                  <c:v>93.865141650612046</c:v>
                </c:pt>
                <c:pt idx="186">
                  <c:v>94.038011361882653</c:v>
                </c:pt>
                <c:pt idx="187">
                  <c:v>95.642556918936634</c:v>
                </c:pt>
                <c:pt idx="188">
                  <c:v>95.868408368955158</c:v>
                </c:pt>
                <c:pt idx="189">
                  <c:v>95.368881268694992</c:v>
                </c:pt>
                <c:pt idx="190">
                  <c:v>95.655993669320026</c:v>
                </c:pt>
                <c:pt idx="191">
                  <c:v>96.270154232368455</c:v>
                </c:pt>
                <c:pt idx="192">
                  <c:v>96.718447243633904</c:v>
                </c:pt>
                <c:pt idx="193">
                  <c:v>97.276662288741377</c:v>
                </c:pt>
                <c:pt idx="194">
                  <c:v>96.981508437862701</c:v>
                </c:pt>
                <c:pt idx="195">
                  <c:v>97.35234261178428</c:v>
                </c:pt>
                <c:pt idx="196">
                  <c:v>98.075686329549669</c:v>
                </c:pt>
                <c:pt idx="197">
                  <c:v>98.124108839513909</c:v>
                </c:pt>
                <c:pt idx="198">
                  <c:v>98.425350508511357</c:v>
                </c:pt>
                <c:pt idx="199">
                  <c:v>98.245300543270787</c:v>
                </c:pt>
                <c:pt idx="200">
                  <c:v>98.368914495113131</c:v>
                </c:pt>
                <c:pt idx="201">
                  <c:v>98.88755941549509</c:v>
                </c:pt>
                <c:pt idx="202">
                  <c:v>98.463989875110983</c:v>
                </c:pt>
                <c:pt idx="203">
                  <c:v>98.32481274357697</c:v>
                </c:pt>
                <c:pt idx="204">
                  <c:v>97.911614998876018</c:v>
                </c:pt>
                <c:pt idx="205">
                  <c:v>97.604072750923805</c:v>
                </c:pt>
                <c:pt idx="206">
                  <c:v>98.154956481534697</c:v>
                </c:pt>
                <c:pt idx="207">
                  <c:v>98.105665294598111</c:v>
                </c:pt>
                <c:pt idx="208">
                  <c:v>98.513398795023576</c:v>
                </c:pt>
                <c:pt idx="209">
                  <c:v>98.713794680038447</c:v>
                </c:pt>
                <c:pt idx="210">
                  <c:v>99.633545638387503</c:v>
                </c:pt>
                <c:pt idx="211">
                  <c:v>99.578267270772713</c:v>
                </c:pt>
                <c:pt idx="212">
                  <c:v>99.343422830156712</c:v>
                </c:pt>
                <c:pt idx="213">
                  <c:v>99.594840815804119</c:v>
                </c:pt>
                <c:pt idx="214">
                  <c:v>99.741085338680833</c:v>
                </c:pt>
                <c:pt idx="215">
                  <c:v>100.35522004411671</c:v>
                </c:pt>
                <c:pt idx="216">
                  <c:v>100.92714273675031</c:v>
                </c:pt>
                <c:pt idx="217">
                  <c:v>100.73808097550648</c:v>
                </c:pt>
                <c:pt idx="218">
                  <c:v>101.05066636711061</c:v>
                </c:pt>
                <c:pt idx="219">
                  <c:v>100.89380601687193</c:v>
                </c:pt>
                <c:pt idx="220">
                  <c:v>101.95940355407495</c:v>
                </c:pt>
                <c:pt idx="221">
                  <c:v>101.93356292072144</c:v>
                </c:pt>
                <c:pt idx="222">
                  <c:v>103.19822028459303</c:v>
                </c:pt>
                <c:pt idx="223">
                  <c:v>103.04290845765962</c:v>
                </c:pt>
                <c:pt idx="224">
                  <c:v>103.93565130907056</c:v>
                </c:pt>
                <c:pt idx="225">
                  <c:v>103.82436488658905</c:v>
                </c:pt>
                <c:pt idx="226">
                  <c:v>103.46531655698388</c:v>
                </c:pt>
                <c:pt idx="227">
                  <c:v>103.15279549009196</c:v>
                </c:pt>
                <c:pt idx="228">
                  <c:v>103.48938545256181</c:v>
                </c:pt>
                <c:pt idx="229">
                  <c:v>104.05829792341711</c:v>
                </c:pt>
                <c:pt idx="230">
                  <c:v>104.49013241754663</c:v>
                </c:pt>
                <c:pt idx="231">
                  <c:v>105.16016115967891</c:v>
                </c:pt>
                <c:pt idx="232">
                  <c:v>105.01257585769852</c:v>
                </c:pt>
                <c:pt idx="233">
                  <c:v>104.60384140956947</c:v>
                </c:pt>
                <c:pt idx="234">
                  <c:v>104.67573056829779</c:v>
                </c:pt>
                <c:pt idx="235">
                  <c:v>104.47960722375608</c:v>
                </c:pt>
                <c:pt idx="236">
                  <c:v>104.75284050858498</c:v>
                </c:pt>
                <c:pt idx="237">
                  <c:v>106.75345326660396</c:v>
                </c:pt>
                <c:pt idx="238">
                  <c:v>106.85410270391439</c:v>
                </c:pt>
                <c:pt idx="239">
                  <c:v>106.95214489119815</c:v>
                </c:pt>
                <c:pt idx="240">
                  <c:v>106.0883042986105</c:v>
                </c:pt>
                <c:pt idx="241">
                  <c:v>105.76174174916277</c:v>
                </c:pt>
                <c:pt idx="242">
                  <c:v>105.41435401008532</c:v>
                </c:pt>
                <c:pt idx="243">
                  <c:v>106.53330356504084</c:v>
                </c:pt>
                <c:pt idx="244">
                  <c:v>106.61853361703623</c:v>
                </c:pt>
                <c:pt idx="245">
                  <c:v>107.37025803468508</c:v>
                </c:pt>
                <c:pt idx="246">
                  <c:v>107.64315390206403</c:v>
                </c:pt>
                <c:pt idx="247">
                  <c:v>107.77930959281869</c:v>
                </c:pt>
                <c:pt idx="248">
                  <c:v>108.10307208034143</c:v>
                </c:pt>
                <c:pt idx="249">
                  <c:v>108.72275842379071</c:v>
                </c:pt>
                <c:pt idx="250">
                  <c:v>110.35306562379712</c:v>
                </c:pt>
                <c:pt idx="251">
                  <c:v>110.93562774787034</c:v>
                </c:pt>
                <c:pt idx="252">
                  <c:v>111.00086065468109</c:v>
                </c:pt>
                <c:pt idx="253">
                  <c:v>111.07944110949866</c:v>
                </c:pt>
                <c:pt idx="254">
                  <c:v>111.064021193258</c:v>
                </c:pt>
                <c:pt idx="255">
                  <c:v>110.99184221010697</c:v>
                </c:pt>
                <c:pt idx="256">
                  <c:v>110.57835121908253</c:v>
                </c:pt>
                <c:pt idx="257">
                  <c:v>111.6267669906603</c:v>
                </c:pt>
                <c:pt idx="258">
                  <c:v>111.91083337787096</c:v>
                </c:pt>
                <c:pt idx="259">
                  <c:v>111.73402810158824</c:v>
                </c:pt>
                <c:pt idx="260">
                  <c:v>112.1371368145921</c:v>
                </c:pt>
                <c:pt idx="261">
                  <c:v>111.91215644522097</c:v>
                </c:pt>
                <c:pt idx="262">
                  <c:v>112.09928948160893</c:v>
                </c:pt>
                <c:pt idx="263">
                  <c:v>112.47818414671629</c:v>
                </c:pt>
                <c:pt idx="264">
                  <c:v>113.04614515978162</c:v>
                </c:pt>
                <c:pt idx="265">
                  <c:v>113.48137269885845</c:v>
                </c:pt>
                <c:pt idx="266">
                  <c:v>114.27781089453619</c:v>
                </c:pt>
                <c:pt idx="267">
                  <c:v>114.90757902979509</c:v>
                </c:pt>
                <c:pt idx="268">
                  <c:v>115.09269365037562</c:v>
                </c:pt>
                <c:pt idx="269">
                  <c:v>115.59856309043677</c:v>
                </c:pt>
                <c:pt idx="270">
                  <c:v>116.77250264886275</c:v>
                </c:pt>
                <c:pt idx="271">
                  <c:v>116.87188550338908</c:v>
                </c:pt>
                <c:pt idx="272">
                  <c:v>116.08670734231509</c:v>
                </c:pt>
                <c:pt idx="273">
                  <c:v>116.71763250519675</c:v>
                </c:pt>
                <c:pt idx="274">
                  <c:v>116.90207481438939</c:v>
                </c:pt>
                <c:pt idx="275">
                  <c:v>117.46380488470784</c:v>
                </c:pt>
                <c:pt idx="276">
                  <c:v>117.6139060256596</c:v>
                </c:pt>
                <c:pt idx="277">
                  <c:v>117.80656299442997</c:v>
                </c:pt>
                <c:pt idx="278">
                  <c:v>117.79529474761182</c:v>
                </c:pt>
                <c:pt idx="279">
                  <c:v>117.46095978635566</c:v>
                </c:pt>
                <c:pt idx="280">
                  <c:v>117.41977128536817</c:v>
                </c:pt>
                <c:pt idx="281">
                  <c:v>115.63883474578535</c:v>
                </c:pt>
                <c:pt idx="282">
                  <c:v>116.01090193741841</c:v>
                </c:pt>
                <c:pt idx="283">
                  <c:v>115.279840728906</c:v>
                </c:pt>
                <c:pt idx="284">
                  <c:v>116.12919069587765</c:v>
                </c:pt>
                <c:pt idx="285">
                  <c:v>116.02576680941839</c:v>
                </c:pt>
                <c:pt idx="286">
                  <c:v>115.94843626705386</c:v>
                </c:pt>
                <c:pt idx="287">
                  <c:v>116.24192234178075</c:v>
                </c:pt>
                <c:pt idx="288">
                  <c:v>116.2991907729583</c:v>
                </c:pt>
                <c:pt idx="289">
                  <c:v>116.30188197659557</c:v>
                </c:pt>
                <c:pt idx="290">
                  <c:v>116.52352996881942</c:v>
                </c:pt>
                <c:pt idx="291">
                  <c:v>116.50295689588235</c:v>
                </c:pt>
                <c:pt idx="292">
                  <c:v>116.27458722891262</c:v>
                </c:pt>
                <c:pt idx="293">
                  <c:v>115.91972833974293</c:v>
                </c:pt>
                <c:pt idx="294">
                  <c:v>114.7026390861041</c:v>
                </c:pt>
                <c:pt idx="295">
                  <c:v>115.54439365252507</c:v>
                </c:pt>
                <c:pt idx="296">
                  <c:v>115.15116027253177</c:v>
                </c:pt>
                <c:pt idx="297">
                  <c:v>115.41689631226443</c:v>
                </c:pt>
                <c:pt idx="298">
                  <c:v>115.00825175425399</c:v>
                </c:pt>
                <c:pt idx="299">
                  <c:v>115.06517479330503</c:v>
                </c:pt>
                <c:pt idx="300">
                  <c:v>115.0695910859226</c:v>
                </c:pt>
                <c:pt idx="301">
                  <c:v>114.97211142752079</c:v>
                </c:pt>
                <c:pt idx="302">
                  <c:v>116.72719875173462</c:v>
                </c:pt>
                <c:pt idx="303">
                  <c:v>116.59085823533853</c:v>
                </c:pt>
                <c:pt idx="304">
                  <c:v>116.78797178746925</c:v>
                </c:pt>
                <c:pt idx="305">
                  <c:v>116.85280682202976</c:v>
                </c:pt>
                <c:pt idx="306">
                  <c:v>117.64730681086361</c:v>
                </c:pt>
                <c:pt idx="307">
                  <c:v>118.46223708405944</c:v>
                </c:pt>
                <c:pt idx="308">
                  <c:v>118.08116073130743</c:v>
                </c:pt>
                <c:pt idx="309">
                  <c:v>118.00544262772394</c:v>
                </c:pt>
                <c:pt idx="310">
                  <c:v>118.33406441276982</c:v>
                </c:pt>
                <c:pt idx="311">
                  <c:v>118.69606412722541</c:v>
                </c:pt>
                <c:pt idx="312">
                  <c:v>118.86827745621703</c:v>
                </c:pt>
                <c:pt idx="313">
                  <c:v>119.19760559684262</c:v>
                </c:pt>
                <c:pt idx="314">
                  <c:v>119.61971521795812</c:v>
                </c:pt>
                <c:pt idx="315">
                  <c:v>119.19694708672552</c:v>
                </c:pt>
                <c:pt idx="316">
                  <c:v>118.88243397582335</c:v>
                </c:pt>
                <c:pt idx="317">
                  <c:v>119.08650368055999</c:v>
                </c:pt>
                <c:pt idx="318">
                  <c:v>119.2891404090487</c:v>
                </c:pt>
                <c:pt idx="319">
                  <c:v>119.54964427520576</c:v>
                </c:pt>
                <c:pt idx="320">
                  <c:v>118.87867862817791</c:v>
                </c:pt>
                <c:pt idx="321">
                  <c:v>119.72754066350963</c:v>
                </c:pt>
                <c:pt idx="322">
                  <c:v>120.00405339873294</c:v>
                </c:pt>
                <c:pt idx="323">
                  <c:v>119.63210339925081</c:v>
                </c:pt>
                <c:pt idx="324">
                  <c:v>119.915185355547</c:v>
                </c:pt>
                <c:pt idx="325">
                  <c:v>119.78847463611406</c:v>
                </c:pt>
                <c:pt idx="326">
                  <c:v>120.03102361255308</c:v>
                </c:pt>
                <c:pt idx="327">
                  <c:v>120.20869764145385</c:v>
                </c:pt>
                <c:pt idx="328">
                  <c:v>119.90053888802385</c:v>
                </c:pt>
                <c:pt idx="329">
                  <c:v>119.80682050422421</c:v>
                </c:pt>
                <c:pt idx="330">
                  <c:v>119.42367935793784</c:v>
                </c:pt>
                <c:pt idx="331">
                  <c:v>119.71602826599393</c:v>
                </c:pt>
                <c:pt idx="332">
                  <c:v>120.59154586787317</c:v>
                </c:pt>
                <c:pt idx="333">
                  <c:v>121.34004446512911</c:v>
                </c:pt>
                <c:pt idx="334">
                  <c:v>122.14326270532162</c:v>
                </c:pt>
                <c:pt idx="335">
                  <c:v>122.17832870174794</c:v>
                </c:pt>
                <c:pt idx="336">
                  <c:v>122.06047629820839</c:v>
                </c:pt>
                <c:pt idx="337">
                  <c:v>121.94124792161648</c:v>
                </c:pt>
                <c:pt idx="338">
                  <c:v>121.80053079572511</c:v>
                </c:pt>
                <c:pt idx="339">
                  <c:v>122.58127898951868</c:v>
                </c:pt>
                <c:pt idx="340">
                  <c:v>123.0914256458391</c:v>
                </c:pt>
                <c:pt idx="341">
                  <c:v>122.8833889992371</c:v>
                </c:pt>
                <c:pt idx="342">
                  <c:v>122.05129660012958</c:v>
                </c:pt>
                <c:pt idx="343">
                  <c:v>122.11410251948372</c:v>
                </c:pt>
                <c:pt idx="344">
                  <c:v>121.63918325080984</c:v>
                </c:pt>
                <c:pt idx="345">
                  <c:v>121.5858554197448</c:v>
                </c:pt>
                <c:pt idx="346">
                  <c:v>121.07523636937324</c:v>
                </c:pt>
                <c:pt idx="347">
                  <c:v>120.62331413511858</c:v>
                </c:pt>
                <c:pt idx="348">
                  <c:v>120.57974833552178</c:v>
                </c:pt>
                <c:pt idx="349">
                  <c:v>120.89078291797192</c:v>
                </c:pt>
                <c:pt idx="350">
                  <c:v>121.20763946063514</c:v>
                </c:pt>
                <c:pt idx="351">
                  <c:v>120.70130624143015</c:v>
                </c:pt>
                <c:pt idx="352">
                  <c:v>121.23235031449948</c:v>
                </c:pt>
                <c:pt idx="353">
                  <c:v>121.59061084846432</c:v>
                </c:pt>
                <c:pt idx="354">
                  <c:v>121.7321909688458</c:v>
                </c:pt>
                <c:pt idx="355">
                  <c:v>121.72045535964006</c:v>
                </c:pt>
                <c:pt idx="356">
                  <c:v>122.60477011847365</c:v>
                </c:pt>
                <c:pt idx="357">
                  <c:v>123.4880772486387</c:v>
                </c:pt>
                <c:pt idx="358">
                  <c:v>122.69664677222998</c:v>
                </c:pt>
                <c:pt idx="359">
                  <c:v>121.86110646292813</c:v>
                </c:pt>
                <c:pt idx="360">
                  <c:v>122.24024688649816</c:v>
                </c:pt>
                <c:pt idx="361">
                  <c:v>123.09224308842742</c:v>
                </c:pt>
                <c:pt idx="362">
                  <c:v>122.96502815209753</c:v>
                </c:pt>
                <c:pt idx="363">
                  <c:v>122.38818010323239</c:v>
                </c:pt>
                <c:pt idx="364">
                  <c:v>122.87311749296687</c:v>
                </c:pt>
                <c:pt idx="365">
                  <c:v>124.63705688568425</c:v>
                </c:pt>
                <c:pt idx="366">
                  <c:v>124.97497065981817</c:v>
                </c:pt>
                <c:pt idx="367">
                  <c:v>124.76799849967438</c:v>
                </c:pt>
                <c:pt idx="368">
                  <c:v>125.35526885697116</c:v>
                </c:pt>
                <c:pt idx="369">
                  <c:v>125.39964930752849</c:v>
                </c:pt>
                <c:pt idx="370">
                  <c:v>125.2186699859468</c:v>
                </c:pt>
                <c:pt idx="371">
                  <c:v>125.33079118620232</c:v>
                </c:pt>
                <c:pt idx="372">
                  <c:v>125.27736597022015</c:v>
                </c:pt>
                <c:pt idx="373">
                  <c:v>125.67820111111035</c:v>
                </c:pt>
                <c:pt idx="374">
                  <c:v>125.20201998819645</c:v>
                </c:pt>
                <c:pt idx="375">
                  <c:v>125.81298367622817</c:v>
                </c:pt>
                <c:pt idx="376">
                  <c:v>125.85581936271419</c:v>
                </c:pt>
                <c:pt idx="377">
                  <c:v>125.86187696330418</c:v>
                </c:pt>
                <c:pt idx="378">
                  <c:v>126.42955198091585</c:v>
                </c:pt>
                <c:pt idx="379">
                  <c:v>126.08477358415468</c:v>
                </c:pt>
                <c:pt idx="380">
                  <c:v>125.16939817093028</c:v>
                </c:pt>
                <c:pt idx="381">
                  <c:v>124.69451860177794</c:v>
                </c:pt>
                <c:pt idx="382">
                  <c:v>124.44865698320648</c:v>
                </c:pt>
                <c:pt idx="383">
                  <c:v>124.67863242320175</c:v>
                </c:pt>
                <c:pt idx="384">
                  <c:v>125.49522352575327</c:v>
                </c:pt>
                <c:pt idx="385">
                  <c:v>125.66478306819587</c:v>
                </c:pt>
                <c:pt idx="386">
                  <c:v>126.45331146776007</c:v>
                </c:pt>
                <c:pt idx="387">
                  <c:v>127.35738145455402</c:v>
                </c:pt>
                <c:pt idx="388">
                  <c:v>127.19806654117608</c:v>
                </c:pt>
                <c:pt idx="389">
                  <c:v>128.43147591801721</c:v>
                </c:pt>
                <c:pt idx="390">
                  <c:v>128.47097668633614</c:v>
                </c:pt>
                <c:pt idx="391">
                  <c:v>128.76552950608604</c:v>
                </c:pt>
                <c:pt idx="392">
                  <c:v>128.6054095509474</c:v>
                </c:pt>
                <c:pt idx="393">
                  <c:v>128.84628601818915</c:v>
                </c:pt>
                <c:pt idx="394">
                  <c:v>128.30623087728239</c:v>
                </c:pt>
                <c:pt idx="395">
                  <c:v>128.57426015208824</c:v>
                </c:pt>
                <c:pt idx="396">
                  <c:v>128.97832321409439</c:v>
                </c:pt>
                <c:pt idx="397">
                  <c:v>128.50670123009544</c:v>
                </c:pt>
                <c:pt idx="398">
                  <c:v>128.92675967608758</c:v>
                </c:pt>
                <c:pt idx="399">
                  <c:v>129.23544782762943</c:v>
                </c:pt>
                <c:pt idx="400">
                  <c:v>129.18695106697234</c:v>
                </c:pt>
                <c:pt idx="401">
                  <c:v>129.36212848172434</c:v>
                </c:pt>
                <c:pt idx="402">
                  <c:v>130.98463567561572</c:v>
                </c:pt>
                <c:pt idx="403">
                  <c:v>131.13115723653459</c:v>
                </c:pt>
                <c:pt idx="404">
                  <c:v>131.42482384862663</c:v>
                </c:pt>
                <c:pt idx="405">
                  <c:v>131.61743206215311</c:v>
                </c:pt>
                <c:pt idx="406">
                  <c:v>132.09818040471802</c:v>
                </c:pt>
                <c:pt idx="407">
                  <c:v>132.05809468961448</c:v>
                </c:pt>
                <c:pt idx="408">
                  <c:v>131.79280821891851</c:v>
                </c:pt>
                <c:pt idx="409">
                  <c:v>133.09100570983148</c:v>
                </c:pt>
                <c:pt idx="410">
                  <c:v>135.48931831026187</c:v>
                </c:pt>
                <c:pt idx="411">
                  <c:v>135.80397152213774</c:v>
                </c:pt>
                <c:pt idx="412">
                  <c:v>136.46219333251088</c:v>
                </c:pt>
                <c:pt idx="413">
                  <c:v>136.11722886568725</c:v>
                </c:pt>
                <c:pt idx="414">
                  <c:v>135.08227014290526</c:v>
                </c:pt>
                <c:pt idx="415">
                  <c:v>134.90892776691217</c:v>
                </c:pt>
                <c:pt idx="416">
                  <c:v>135.42953546721506</c:v>
                </c:pt>
                <c:pt idx="417">
                  <c:v>135.92817421184031</c:v>
                </c:pt>
                <c:pt idx="418">
                  <c:v>137.37936438448313</c:v>
                </c:pt>
                <c:pt idx="419">
                  <c:v>137.68122155577095</c:v>
                </c:pt>
                <c:pt idx="420">
                  <c:v>137.34490497352689</c:v>
                </c:pt>
                <c:pt idx="421">
                  <c:v>137.54415657403027</c:v>
                </c:pt>
                <c:pt idx="422">
                  <c:v>138.50629213229496</c:v>
                </c:pt>
                <c:pt idx="423">
                  <c:v>139.5500997582825</c:v>
                </c:pt>
                <c:pt idx="424">
                  <c:v>140.32932787058166</c:v>
                </c:pt>
                <c:pt idx="425">
                  <c:v>140.0907166584218</c:v>
                </c:pt>
                <c:pt idx="426">
                  <c:v>140.06397587784718</c:v>
                </c:pt>
                <c:pt idx="427">
                  <c:v>139.97319629066303</c:v>
                </c:pt>
                <c:pt idx="428">
                  <c:v>139.79515391313203</c:v>
                </c:pt>
                <c:pt idx="429">
                  <c:v>140.10151723935243</c:v>
                </c:pt>
                <c:pt idx="430">
                  <c:v>140.11175229778829</c:v>
                </c:pt>
                <c:pt idx="431">
                  <c:v>139.2741376482337</c:v>
                </c:pt>
                <c:pt idx="432">
                  <c:v>139.37515869912534</c:v>
                </c:pt>
                <c:pt idx="433">
                  <c:v>140.0266962287146</c:v>
                </c:pt>
                <c:pt idx="434">
                  <c:v>140.92152277076613</c:v>
                </c:pt>
                <c:pt idx="435">
                  <c:v>140.22909468264066</c:v>
                </c:pt>
                <c:pt idx="436">
                  <c:v>140.45026679099465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DA-4248-A813-D44047930686}"/>
            </c:ext>
          </c:extLst>
        </c:ser>
        <c:ser>
          <c:idx val="1"/>
          <c:order val="1"/>
          <c:tx>
            <c:strRef>
              <c:f>'TEGRMF-P'!$B$10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'TEGRMF-P'!$B$11:$B$447</c:f>
              <c:numCache>
                <c:formatCode>General</c:formatCode>
                <c:ptCount val="437"/>
                <c:pt idx="0">
                  <c:v>69.798199999999994</c:v>
                </c:pt>
                <c:pt idx="1">
                  <c:v>69.721999999999994</c:v>
                </c:pt>
                <c:pt idx="2">
                  <c:v>68.382800000000003</c:v>
                </c:pt>
                <c:pt idx="3">
                  <c:v>69.226299999999995</c:v>
                </c:pt>
                <c:pt idx="4">
                  <c:v>67.905600000000007</c:v>
                </c:pt>
                <c:pt idx="5">
                  <c:v>69.011099999999999</c:v>
                </c:pt>
                <c:pt idx="6">
                  <c:v>68.993200000000002</c:v>
                </c:pt>
                <c:pt idx="7">
                  <c:v>69.506699999999995</c:v>
                </c:pt>
                <c:pt idx="8">
                  <c:v>69.533000000000001</c:v>
                </c:pt>
                <c:pt idx="9">
                  <c:v>69.491299999999995</c:v>
                </c:pt>
                <c:pt idx="10">
                  <c:v>70.271199999999993</c:v>
                </c:pt>
                <c:pt idx="11">
                  <c:v>70.703900000000004</c:v>
                </c:pt>
                <c:pt idx="12">
                  <c:v>69.047700000000006</c:v>
                </c:pt>
                <c:pt idx="13">
                  <c:v>69.230400000000003</c:v>
                </c:pt>
                <c:pt idx="14">
                  <c:v>69.445599999999999</c:v>
                </c:pt>
                <c:pt idx="15">
                  <c:v>66.945899999999995</c:v>
                </c:pt>
                <c:pt idx="16">
                  <c:v>66.157499999999999</c:v>
                </c:pt>
                <c:pt idx="17">
                  <c:v>67.587999999999994</c:v>
                </c:pt>
                <c:pt idx="18">
                  <c:v>68.456400000000002</c:v>
                </c:pt>
                <c:pt idx="19">
                  <c:v>68.545599999999993</c:v>
                </c:pt>
                <c:pt idx="20">
                  <c:v>68.545199999999994</c:v>
                </c:pt>
                <c:pt idx="21">
                  <c:v>68.194000000000003</c:v>
                </c:pt>
                <c:pt idx="22">
                  <c:v>69.1053</c:v>
                </c:pt>
                <c:pt idx="23">
                  <c:v>68.233500000000006</c:v>
                </c:pt>
                <c:pt idx="24">
                  <c:v>67.444400000000002</c:v>
                </c:pt>
                <c:pt idx="25">
                  <c:v>67.029700000000005</c:v>
                </c:pt>
                <c:pt idx="26">
                  <c:v>66.228099999999998</c:v>
                </c:pt>
                <c:pt idx="27">
                  <c:v>64.035899999999998</c:v>
                </c:pt>
                <c:pt idx="28">
                  <c:v>64.665700000000001</c:v>
                </c:pt>
                <c:pt idx="29">
                  <c:v>61.335599999999999</c:v>
                </c:pt>
                <c:pt idx="30">
                  <c:v>62.831800000000001</c:v>
                </c:pt>
                <c:pt idx="31">
                  <c:v>59.5062</c:v>
                </c:pt>
                <c:pt idx="32">
                  <c:v>59.253100000000003</c:v>
                </c:pt>
                <c:pt idx="33">
                  <c:v>61.608699999999999</c:v>
                </c:pt>
                <c:pt idx="34">
                  <c:v>61.836199999999998</c:v>
                </c:pt>
                <c:pt idx="35">
                  <c:v>62.353900000000003</c:v>
                </c:pt>
                <c:pt idx="36">
                  <c:v>61.054000000000002</c:v>
                </c:pt>
                <c:pt idx="37">
                  <c:v>55.686900000000001</c:v>
                </c:pt>
                <c:pt idx="38">
                  <c:v>55.314799999999998</c:v>
                </c:pt>
                <c:pt idx="39">
                  <c:v>49.115699999999997</c:v>
                </c:pt>
                <c:pt idx="40">
                  <c:v>49.872999999999998</c:v>
                </c:pt>
                <c:pt idx="41">
                  <c:v>45.470700000000001</c:v>
                </c:pt>
                <c:pt idx="42">
                  <c:v>44.689599999999999</c:v>
                </c:pt>
                <c:pt idx="43">
                  <c:v>45.301299999999998</c:v>
                </c:pt>
                <c:pt idx="44">
                  <c:v>49.697699999999998</c:v>
                </c:pt>
                <c:pt idx="45">
                  <c:v>44.499000000000002</c:v>
                </c:pt>
                <c:pt idx="46">
                  <c:v>44.5124</c:v>
                </c:pt>
                <c:pt idx="47">
                  <c:v>47.230899999999998</c:v>
                </c:pt>
                <c:pt idx="48">
                  <c:v>47.842399999999998</c:v>
                </c:pt>
                <c:pt idx="49">
                  <c:v>47.168100000000003</c:v>
                </c:pt>
                <c:pt idx="50">
                  <c:v>49.037300000000002</c:v>
                </c:pt>
                <c:pt idx="51">
                  <c:v>48.088000000000001</c:v>
                </c:pt>
                <c:pt idx="52">
                  <c:v>49.73</c:v>
                </c:pt>
                <c:pt idx="53">
                  <c:v>53.7376</c:v>
                </c:pt>
                <c:pt idx="54">
                  <c:v>53.357900000000001</c:v>
                </c:pt>
                <c:pt idx="55">
                  <c:v>55.502699999999997</c:v>
                </c:pt>
                <c:pt idx="56">
                  <c:v>53.571100000000001</c:v>
                </c:pt>
                <c:pt idx="57">
                  <c:v>55.692700000000002</c:v>
                </c:pt>
                <c:pt idx="58">
                  <c:v>56.925400000000003</c:v>
                </c:pt>
                <c:pt idx="59">
                  <c:v>56.333100000000002</c:v>
                </c:pt>
                <c:pt idx="60">
                  <c:v>56.988999999999997</c:v>
                </c:pt>
                <c:pt idx="61">
                  <c:v>57.628300000000003</c:v>
                </c:pt>
                <c:pt idx="62">
                  <c:v>56.695799999999998</c:v>
                </c:pt>
                <c:pt idx="63">
                  <c:v>57.162999999999997</c:v>
                </c:pt>
                <c:pt idx="64">
                  <c:v>57.614199999999997</c:v>
                </c:pt>
                <c:pt idx="65">
                  <c:v>59.050199999999997</c:v>
                </c:pt>
                <c:pt idx="66">
                  <c:v>59.631500000000003</c:v>
                </c:pt>
                <c:pt idx="67">
                  <c:v>59.264099999999999</c:v>
                </c:pt>
                <c:pt idx="68">
                  <c:v>58.461199999999998</c:v>
                </c:pt>
                <c:pt idx="69">
                  <c:v>58.8994</c:v>
                </c:pt>
                <c:pt idx="70">
                  <c:v>60.345100000000002</c:v>
                </c:pt>
                <c:pt idx="71">
                  <c:v>60.931899999999999</c:v>
                </c:pt>
                <c:pt idx="72">
                  <c:v>60.674300000000002</c:v>
                </c:pt>
                <c:pt idx="73">
                  <c:v>62.599200000000003</c:v>
                </c:pt>
                <c:pt idx="74">
                  <c:v>64.156000000000006</c:v>
                </c:pt>
                <c:pt idx="75">
                  <c:v>65.838099999999997</c:v>
                </c:pt>
                <c:pt idx="76">
                  <c:v>65.803799999999995</c:v>
                </c:pt>
                <c:pt idx="77">
                  <c:v>64.370900000000006</c:v>
                </c:pt>
                <c:pt idx="78">
                  <c:v>64.779600000000002</c:v>
                </c:pt>
                <c:pt idx="79">
                  <c:v>63.7483</c:v>
                </c:pt>
                <c:pt idx="80">
                  <c:v>63.402799999999999</c:v>
                </c:pt>
                <c:pt idx="81">
                  <c:v>61.18</c:v>
                </c:pt>
                <c:pt idx="82">
                  <c:v>62.346899999999998</c:v>
                </c:pt>
                <c:pt idx="83">
                  <c:v>62.850299999999997</c:v>
                </c:pt>
                <c:pt idx="84">
                  <c:v>62.906999999999996</c:v>
                </c:pt>
                <c:pt idx="85">
                  <c:v>62.679000000000002</c:v>
                </c:pt>
                <c:pt idx="86">
                  <c:v>60.906999999999996</c:v>
                </c:pt>
                <c:pt idx="87">
                  <c:v>60.674900000000001</c:v>
                </c:pt>
                <c:pt idx="88">
                  <c:v>61.186199999999999</c:v>
                </c:pt>
                <c:pt idx="89">
                  <c:v>63.262099999999997</c:v>
                </c:pt>
                <c:pt idx="90">
                  <c:v>62.590699999999998</c:v>
                </c:pt>
                <c:pt idx="91">
                  <c:v>62.964100000000002</c:v>
                </c:pt>
                <c:pt idx="92">
                  <c:v>61.781100000000002</c:v>
                </c:pt>
                <c:pt idx="93">
                  <c:v>62.418900000000001</c:v>
                </c:pt>
                <c:pt idx="94">
                  <c:v>62.752800000000001</c:v>
                </c:pt>
                <c:pt idx="95">
                  <c:v>62.6541</c:v>
                </c:pt>
                <c:pt idx="96">
                  <c:v>63.790900000000001</c:v>
                </c:pt>
                <c:pt idx="97">
                  <c:v>62.594900000000003</c:v>
                </c:pt>
                <c:pt idx="98">
                  <c:v>62.681699999999999</c:v>
                </c:pt>
                <c:pt idx="99">
                  <c:v>61.668700000000001</c:v>
                </c:pt>
                <c:pt idx="100">
                  <c:v>61.202500000000001</c:v>
                </c:pt>
                <c:pt idx="101">
                  <c:v>60.134700000000002</c:v>
                </c:pt>
                <c:pt idx="102">
                  <c:v>60.779600000000002</c:v>
                </c:pt>
                <c:pt idx="103">
                  <c:v>61.327599999999997</c:v>
                </c:pt>
                <c:pt idx="104">
                  <c:v>61.447299999999998</c:v>
                </c:pt>
                <c:pt idx="105">
                  <c:v>61.295299999999997</c:v>
                </c:pt>
                <c:pt idx="106">
                  <c:v>60.972000000000001</c:v>
                </c:pt>
                <c:pt idx="107">
                  <c:v>61.533499999999997</c:v>
                </c:pt>
                <c:pt idx="108">
                  <c:v>61.871699999999997</c:v>
                </c:pt>
                <c:pt idx="109">
                  <c:v>61.1843</c:v>
                </c:pt>
                <c:pt idx="110">
                  <c:v>61.694400000000002</c:v>
                </c:pt>
                <c:pt idx="111">
                  <c:v>60.6023</c:v>
                </c:pt>
                <c:pt idx="112">
                  <c:v>61.709099999999999</c:v>
                </c:pt>
                <c:pt idx="113">
                  <c:v>61.491599999999998</c:v>
                </c:pt>
                <c:pt idx="114">
                  <c:v>61.883699999999997</c:v>
                </c:pt>
                <c:pt idx="115">
                  <c:v>62.0869</c:v>
                </c:pt>
                <c:pt idx="116">
                  <c:v>61.915100000000002</c:v>
                </c:pt>
                <c:pt idx="117">
                  <c:v>61.071800000000003</c:v>
                </c:pt>
                <c:pt idx="118">
                  <c:v>60.838700000000003</c:v>
                </c:pt>
                <c:pt idx="119">
                  <c:v>61.173000000000002</c:v>
                </c:pt>
                <c:pt idx="120">
                  <c:v>60.334400000000002</c:v>
                </c:pt>
                <c:pt idx="121">
                  <c:v>60.500599999999999</c:v>
                </c:pt>
                <c:pt idx="122">
                  <c:v>60.199300000000001</c:v>
                </c:pt>
                <c:pt idx="123">
                  <c:v>59.308500000000002</c:v>
                </c:pt>
                <c:pt idx="124">
                  <c:v>59.076500000000003</c:v>
                </c:pt>
                <c:pt idx="125">
                  <c:v>60.802700000000002</c:v>
                </c:pt>
                <c:pt idx="126">
                  <c:v>60.0899</c:v>
                </c:pt>
                <c:pt idx="127">
                  <c:v>60.33</c:v>
                </c:pt>
                <c:pt idx="128">
                  <c:v>59.707799999999999</c:v>
                </c:pt>
                <c:pt idx="129">
                  <c:v>59.3215</c:v>
                </c:pt>
                <c:pt idx="130">
                  <c:v>59.283099999999997</c:v>
                </c:pt>
                <c:pt idx="131">
                  <c:v>58.222000000000001</c:v>
                </c:pt>
                <c:pt idx="132">
                  <c:v>59.212699999999998</c:v>
                </c:pt>
                <c:pt idx="133">
                  <c:v>58.780200000000001</c:v>
                </c:pt>
                <c:pt idx="134">
                  <c:v>57.870800000000003</c:v>
                </c:pt>
                <c:pt idx="135">
                  <c:v>59.519399999999997</c:v>
                </c:pt>
                <c:pt idx="136">
                  <c:v>59.675400000000003</c:v>
                </c:pt>
                <c:pt idx="137">
                  <c:v>58.214599999999997</c:v>
                </c:pt>
                <c:pt idx="138">
                  <c:v>57.325699999999998</c:v>
                </c:pt>
                <c:pt idx="139">
                  <c:v>57.611899999999999</c:v>
                </c:pt>
                <c:pt idx="140">
                  <c:v>57.5319</c:v>
                </c:pt>
                <c:pt idx="141">
                  <c:v>57.3093</c:v>
                </c:pt>
                <c:pt idx="142">
                  <c:v>56.892499999999998</c:v>
                </c:pt>
                <c:pt idx="143">
                  <c:v>57.972700000000003</c:v>
                </c:pt>
                <c:pt idx="144">
                  <c:v>60.085599999999999</c:v>
                </c:pt>
                <c:pt idx="145">
                  <c:v>59.755699999999997</c:v>
                </c:pt>
                <c:pt idx="146">
                  <c:v>60.846299999999999</c:v>
                </c:pt>
                <c:pt idx="147">
                  <c:v>63.371899999999997</c:v>
                </c:pt>
                <c:pt idx="148">
                  <c:v>63.588900000000002</c:v>
                </c:pt>
                <c:pt idx="149">
                  <c:v>63.902500000000003</c:v>
                </c:pt>
                <c:pt idx="150">
                  <c:v>64.793499999999995</c:v>
                </c:pt>
                <c:pt idx="151">
                  <c:v>65.208799999999997</c:v>
                </c:pt>
                <c:pt idx="152">
                  <c:v>65.841899999999995</c:v>
                </c:pt>
                <c:pt idx="153">
                  <c:v>66.901700000000005</c:v>
                </c:pt>
                <c:pt idx="154">
                  <c:v>65.716300000000004</c:v>
                </c:pt>
                <c:pt idx="155">
                  <c:v>66.899799999999999</c:v>
                </c:pt>
                <c:pt idx="156">
                  <c:v>66.820999999999998</c:v>
                </c:pt>
                <c:pt idx="157">
                  <c:v>67.9893</c:v>
                </c:pt>
                <c:pt idx="158">
                  <c:v>68.478700000000003</c:v>
                </c:pt>
                <c:pt idx="159">
                  <c:v>69.505600000000001</c:v>
                </c:pt>
                <c:pt idx="160">
                  <c:v>68.698599999999999</c:v>
                </c:pt>
                <c:pt idx="161">
                  <c:v>69.009799999999998</c:v>
                </c:pt>
                <c:pt idx="162">
                  <c:v>69.387600000000006</c:v>
                </c:pt>
                <c:pt idx="163">
                  <c:v>69.472899999999996</c:v>
                </c:pt>
                <c:pt idx="164">
                  <c:v>69.525300000000001</c:v>
                </c:pt>
                <c:pt idx="165">
                  <c:v>65.681700000000006</c:v>
                </c:pt>
                <c:pt idx="166">
                  <c:v>66.759500000000003</c:v>
                </c:pt>
                <c:pt idx="167">
                  <c:v>65.963899999999995</c:v>
                </c:pt>
                <c:pt idx="168">
                  <c:v>68.347099999999998</c:v>
                </c:pt>
                <c:pt idx="169">
                  <c:v>67.393600000000006</c:v>
                </c:pt>
                <c:pt idx="170">
                  <c:v>68.630600000000001</c:v>
                </c:pt>
                <c:pt idx="171">
                  <c:v>69.432400000000001</c:v>
                </c:pt>
                <c:pt idx="172">
                  <c:v>68.915700000000001</c:v>
                </c:pt>
                <c:pt idx="173">
                  <c:v>70.607900000000001</c:v>
                </c:pt>
                <c:pt idx="174">
                  <c:v>71.135400000000004</c:v>
                </c:pt>
                <c:pt idx="175">
                  <c:v>71.196399999999997</c:v>
                </c:pt>
                <c:pt idx="176">
                  <c:v>71.501800000000003</c:v>
                </c:pt>
                <c:pt idx="177">
                  <c:v>71.816900000000004</c:v>
                </c:pt>
                <c:pt idx="178">
                  <c:v>71.485799999999998</c:v>
                </c:pt>
                <c:pt idx="179">
                  <c:v>70.930899999999994</c:v>
                </c:pt>
                <c:pt idx="180">
                  <c:v>71.317300000000003</c:v>
                </c:pt>
                <c:pt idx="181">
                  <c:v>71.715199999999996</c:v>
                </c:pt>
                <c:pt idx="182">
                  <c:v>70.863399999999999</c:v>
                </c:pt>
                <c:pt idx="183">
                  <c:v>71.620199999999997</c:v>
                </c:pt>
                <c:pt idx="184">
                  <c:v>71.405799999999999</c:v>
                </c:pt>
                <c:pt idx="185">
                  <c:v>69.772900000000007</c:v>
                </c:pt>
                <c:pt idx="186">
                  <c:v>69.981499999999997</c:v>
                </c:pt>
                <c:pt idx="187">
                  <c:v>70.826300000000003</c:v>
                </c:pt>
                <c:pt idx="188">
                  <c:v>71.0261</c:v>
                </c:pt>
                <c:pt idx="189">
                  <c:v>71.280699999999996</c:v>
                </c:pt>
                <c:pt idx="190">
                  <c:v>71.424700000000001</c:v>
                </c:pt>
                <c:pt idx="191">
                  <c:v>72.424999999999997</c:v>
                </c:pt>
                <c:pt idx="192">
                  <c:v>73.707099999999997</c:v>
                </c:pt>
                <c:pt idx="193">
                  <c:v>73.997900000000001</c:v>
                </c:pt>
                <c:pt idx="194">
                  <c:v>73.886399999999995</c:v>
                </c:pt>
                <c:pt idx="195">
                  <c:v>74.795500000000004</c:v>
                </c:pt>
                <c:pt idx="196">
                  <c:v>74.119900000000001</c:v>
                </c:pt>
                <c:pt idx="197">
                  <c:v>72.8005</c:v>
                </c:pt>
                <c:pt idx="198">
                  <c:v>74.188299999999998</c:v>
                </c:pt>
                <c:pt idx="199">
                  <c:v>74.072599999999994</c:v>
                </c:pt>
                <c:pt idx="200">
                  <c:v>74.535600000000002</c:v>
                </c:pt>
                <c:pt idx="201">
                  <c:v>74.9846</c:v>
                </c:pt>
                <c:pt idx="202">
                  <c:v>75.205699999999993</c:v>
                </c:pt>
                <c:pt idx="203">
                  <c:v>77.473699999999994</c:v>
                </c:pt>
                <c:pt idx="204">
                  <c:v>77.076700000000002</c:v>
                </c:pt>
                <c:pt idx="205">
                  <c:v>77.549800000000005</c:v>
                </c:pt>
                <c:pt idx="206">
                  <c:v>77.820300000000003</c:v>
                </c:pt>
                <c:pt idx="207">
                  <c:v>77.936400000000006</c:v>
                </c:pt>
                <c:pt idx="208">
                  <c:v>79.128600000000006</c:v>
                </c:pt>
                <c:pt idx="209">
                  <c:v>78.876800000000003</c:v>
                </c:pt>
                <c:pt idx="210">
                  <c:v>78.410300000000007</c:v>
                </c:pt>
                <c:pt idx="211">
                  <c:v>78.582899999999995</c:v>
                </c:pt>
                <c:pt idx="212">
                  <c:v>78.467699999999994</c:v>
                </c:pt>
                <c:pt idx="213">
                  <c:v>78.321799999999996</c:v>
                </c:pt>
                <c:pt idx="214">
                  <c:v>78.018299999999996</c:v>
                </c:pt>
                <c:pt idx="215">
                  <c:v>78.247100000000003</c:v>
                </c:pt>
                <c:pt idx="216">
                  <c:v>78.309799999999996</c:v>
                </c:pt>
                <c:pt idx="217">
                  <c:v>78.304699999999997</c:v>
                </c:pt>
                <c:pt idx="218">
                  <c:v>78.517499999999998</c:v>
                </c:pt>
                <c:pt idx="219">
                  <c:v>78.523600000000002</c:v>
                </c:pt>
                <c:pt idx="220">
                  <c:v>78.896199999999993</c:v>
                </c:pt>
                <c:pt idx="221">
                  <c:v>78.825800000000001</c:v>
                </c:pt>
                <c:pt idx="222">
                  <c:v>76.616600000000005</c:v>
                </c:pt>
                <c:pt idx="223">
                  <c:v>77.279799999999994</c:v>
                </c:pt>
                <c:pt idx="224">
                  <c:v>76.685900000000004</c:v>
                </c:pt>
                <c:pt idx="225">
                  <c:v>77.847099999999998</c:v>
                </c:pt>
                <c:pt idx="226">
                  <c:v>78.542500000000004</c:v>
                </c:pt>
                <c:pt idx="227">
                  <c:v>77.526700000000005</c:v>
                </c:pt>
                <c:pt idx="228">
                  <c:v>76.421899999999994</c:v>
                </c:pt>
                <c:pt idx="229">
                  <c:v>76.678100000000001</c:v>
                </c:pt>
                <c:pt idx="230">
                  <c:v>76.783199999999994</c:v>
                </c:pt>
                <c:pt idx="231">
                  <c:v>77.460800000000006</c:v>
                </c:pt>
                <c:pt idx="232">
                  <c:v>78.202500000000001</c:v>
                </c:pt>
                <c:pt idx="233">
                  <c:v>76.974999999999994</c:v>
                </c:pt>
                <c:pt idx="234">
                  <c:v>77.586600000000004</c:v>
                </c:pt>
                <c:pt idx="235">
                  <c:v>77.810100000000006</c:v>
                </c:pt>
                <c:pt idx="236">
                  <c:v>77.316199999999995</c:v>
                </c:pt>
                <c:pt idx="237">
                  <c:v>76.295299999999997</c:v>
                </c:pt>
                <c:pt idx="238">
                  <c:v>76.2166</c:v>
                </c:pt>
                <c:pt idx="239">
                  <c:v>76.243499999999997</c:v>
                </c:pt>
                <c:pt idx="240">
                  <c:v>77.288700000000006</c:v>
                </c:pt>
                <c:pt idx="241">
                  <c:v>77.760900000000007</c:v>
                </c:pt>
                <c:pt idx="242">
                  <c:v>77.8249</c:v>
                </c:pt>
                <c:pt idx="243">
                  <c:v>79.152699999999996</c:v>
                </c:pt>
                <c:pt idx="244">
                  <c:v>78.489599999999996</c:v>
                </c:pt>
                <c:pt idx="245">
                  <c:v>78.369399999999999</c:v>
                </c:pt>
                <c:pt idx="246">
                  <c:v>78.2684</c:v>
                </c:pt>
                <c:pt idx="247">
                  <c:v>78.844899999999996</c:v>
                </c:pt>
                <c:pt idx="248">
                  <c:v>78.614900000000006</c:v>
                </c:pt>
                <c:pt idx="249">
                  <c:v>79.021100000000004</c:v>
                </c:pt>
                <c:pt idx="250">
                  <c:v>78.172600000000003</c:v>
                </c:pt>
                <c:pt idx="251">
                  <c:v>78.463800000000006</c:v>
                </c:pt>
                <c:pt idx="252">
                  <c:v>78.230699999999999</c:v>
                </c:pt>
                <c:pt idx="253">
                  <c:v>78.037700000000001</c:v>
                </c:pt>
                <c:pt idx="254">
                  <c:v>77.427700000000002</c:v>
                </c:pt>
                <c:pt idx="255">
                  <c:v>76.877399999999994</c:v>
                </c:pt>
                <c:pt idx="256">
                  <c:v>76.581299999999999</c:v>
                </c:pt>
                <c:pt idx="257">
                  <c:v>76.854699999999994</c:v>
                </c:pt>
                <c:pt idx="258">
                  <c:v>77.721199999999996</c:v>
                </c:pt>
                <c:pt idx="259">
                  <c:v>77.153199999999998</c:v>
                </c:pt>
                <c:pt idx="260">
                  <c:v>77.737799999999993</c:v>
                </c:pt>
                <c:pt idx="261">
                  <c:v>77.454099999999997</c:v>
                </c:pt>
                <c:pt idx="262">
                  <c:v>75.973399999999998</c:v>
                </c:pt>
                <c:pt idx="263">
                  <c:v>76.3108</c:v>
                </c:pt>
                <c:pt idx="264">
                  <c:v>76.311599999999999</c:v>
                </c:pt>
                <c:pt idx="265">
                  <c:v>77.475200000000001</c:v>
                </c:pt>
                <c:pt idx="266">
                  <c:v>77.971400000000003</c:v>
                </c:pt>
                <c:pt idx="267">
                  <c:v>77.495199999999997</c:v>
                </c:pt>
                <c:pt idx="268">
                  <c:v>78.258799999999994</c:v>
                </c:pt>
                <c:pt idx="269">
                  <c:v>77.526799999999994</c:v>
                </c:pt>
                <c:pt idx="270">
                  <c:v>77.724999999999994</c:v>
                </c:pt>
                <c:pt idx="271">
                  <c:v>77.200100000000006</c:v>
                </c:pt>
                <c:pt idx="272">
                  <c:v>76.409800000000004</c:v>
                </c:pt>
                <c:pt idx="273">
                  <c:v>76.235900000000001</c:v>
                </c:pt>
                <c:pt idx="274">
                  <c:v>75.619</c:v>
                </c:pt>
                <c:pt idx="275">
                  <c:v>75.577200000000005</c:v>
                </c:pt>
                <c:pt idx="276">
                  <c:v>76.593999999999994</c:v>
                </c:pt>
                <c:pt idx="277">
                  <c:v>77.102400000000003</c:v>
                </c:pt>
                <c:pt idx="278">
                  <c:v>76.353099999999998</c:v>
                </c:pt>
                <c:pt idx="279">
                  <c:v>76.295900000000003</c:v>
                </c:pt>
                <c:pt idx="280">
                  <c:v>76.764499999999998</c:v>
                </c:pt>
                <c:pt idx="281">
                  <c:v>75.854100000000003</c:v>
                </c:pt>
                <c:pt idx="282">
                  <c:v>76.1691</c:v>
                </c:pt>
                <c:pt idx="283">
                  <c:v>77.931299999999993</c:v>
                </c:pt>
                <c:pt idx="284">
                  <c:v>77.874700000000004</c:v>
                </c:pt>
                <c:pt idx="285">
                  <c:v>79.094300000000004</c:v>
                </c:pt>
                <c:pt idx="286">
                  <c:v>79.263900000000007</c:v>
                </c:pt>
                <c:pt idx="287">
                  <c:v>79.984999999999999</c:v>
                </c:pt>
                <c:pt idx="288">
                  <c:v>79.816999999999993</c:v>
                </c:pt>
                <c:pt idx="289">
                  <c:v>80.320400000000006</c:v>
                </c:pt>
                <c:pt idx="290">
                  <c:v>81.3108</c:v>
                </c:pt>
                <c:pt idx="291">
                  <c:v>81.77</c:v>
                </c:pt>
                <c:pt idx="292">
                  <c:v>80.869</c:v>
                </c:pt>
                <c:pt idx="293">
                  <c:v>81.377899999999997</c:v>
                </c:pt>
                <c:pt idx="294">
                  <c:v>80.206900000000005</c:v>
                </c:pt>
                <c:pt idx="295">
                  <c:v>80.520200000000003</c:v>
                </c:pt>
                <c:pt idx="296">
                  <c:v>80.331800000000001</c:v>
                </c:pt>
                <c:pt idx="297">
                  <c:v>81.648399999999995</c:v>
                </c:pt>
                <c:pt idx="298">
                  <c:v>81.505399999999995</c:v>
                </c:pt>
                <c:pt idx="299">
                  <c:v>81.567700000000002</c:v>
                </c:pt>
                <c:pt idx="300">
                  <c:v>81.968500000000006</c:v>
                </c:pt>
                <c:pt idx="301">
                  <c:v>82.453999999999994</c:v>
                </c:pt>
                <c:pt idx="302">
                  <c:v>81.609399999999994</c:v>
                </c:pt>
                <c:pt idx="303">
                  <c:v>81.373000000000005</c:v>
                </c:pt>
                <c:pt idx="304">
                  <c:v>81.532700000000006</c:v>
                </c:pt>
                <c:pt idx="305">
                  <c:v>81.197800000000001</c:v>
                </c:pt>
                <c:pt idx="306">
                  <c:v>83.207899999999995</c:v>
                </c:pt>
                <c:pt idx="307">
                  <c:v>83.001599999999996</c:v>
                </c:pt>
                <c:pt idx="308">
                  <c:v>82.821700000000007</c:v>
                </c:pt>
                <c:pt idx="309">
                  <c:v>82.400899999999993</c:v>
                </c:pt>
                <c:pt idx="310">
                  <c:v>82.939800000000005</c:v>
                </c:pt>
                <c:pt idx="311">
                  <c:v>82.459800000000001</c:v>
                </c:pt>
                <c:pt idx="312">
                  <c:v>82.415499999999994</c:v>
                </c:pt>
                <c:pt idx="313">
                  <c:v>81.891199999999998</c:v>
                </c:pt>
                <c:pt idx="314">
                  <c:v>81.841300000000004</c:v>
                </c:pt>
                <c:pt idx="315">
                  <c:v>82.159800000000004</c:v>
                </c:pt>
                <c:pt idx="316">
                  <c:v>81.758899999999997</c:v>
                </c:pt>
                <c:pt idx="317">
                  <c:v>83.5732</c:v>
                </c:pt>
                <c:pt idx="318">
                  <c:v>83.677599999999998</c:v>
                </c:pt>
                <c:pt idx="319">
                  <c:v>83.197199999999995</c:v>
                </c:pt>
                <c:pt idx="320">
                  <c:v>83.118799999999993</c:v>
                </c:pt>
                <c:pt idx="321">
                  <c:v>83.000100000000003</c:v>
                </c:pt>
                <c:pt idx="322">
                  <c:v>83.543199999999999</c:v>
                </c:pt>
                <c:pt idx="323">
                  <c:v>83.423599999999993</c:v>
                </c:pt>
                <c:pt idx="324">
                  <c:v>83.6905</c:v>
                </c:pt>
                <c:pt idx="325">
                  <c:v>83.472700000000003</c:v>
                </c:pt>
                <c:pt idx="326">
                  <c:v>82.989699999999999</c:v>
                </c:pt>
                <c:pt idx="327">
                  <c:v>83.121200000000002</c:v>
                </c:pt>
                <c:pt idx="328">
                  <c:v>81.466700000000003</c:v>
                </c:pt>
                <c:pt idx="329">
                  <c:v>80.310199999999995</c:v>
                </c:pt>
                <c:pt idx="330">
                  <c:v>78.996899999999997</c:v>
                </c:pt>
                <c:pt idx="331">
                  <c:v>80.194599999999994</c:v>
                </c:pt>
                <c:pt idx="332">
                  <c:v>80.183899999999994</c:v>
                </c:pt>
                <c:pt idx="333">
                  <c:v>79.882300000000001</c:v>
                </c:pt>
                <c:pt idx="334">
                  <c:v>80.744200000000006</c:v>
                </c:pt>
                <c:pt idx="335">
                  <c:v>81.128299999999996</c:v>
                </c:pt>
                <c:pt idx="336">
                  <c:v>81.058400000000006</c:v>
                </c:pt>
                <c:pt idx="337">
                  <c:v>81.532700000000006</c:v>
                </c:pt>
                <c:pt idx="338">
                  <c:v>81.883399999999995</c:v>
                </c:pt>
                <c:pt idx="339">
                  <c:v>81.519000000000005</c:v>
                </c:pt>
                <c:pt idx="340">
                  <c:v>82.6755</c:v>
                </c:pt>
                <c:pt idx="341">
                  <c:v>82.546499999999995</c:v>
                </c:pt>
                <c:pt idx="342">
                  <c:v>81.495599999999996</c:v>
                </c:pt>
                <c:pt idx="343">
                  <c:v>81.997699999999995</c:v>
                </c:pt>
                <c:pt idx="344">
                  <c:v>82.020799999999994</c:v>
                </c:pt>
                <c:pt idx="345">
                  <c:v>82.804100000000005</c:v>
                </c:pt>
                <c:pt idx="346">
                  <c:v>83.594999999999999</c:v>
                </c:pt>
                <c:pt idx="347">
                  <c:v>83.849000000000004</c:v>
                </c:pt>
                <c:pt idx="348">
                  <c:v>84.423299999999998</c:v>
                </c:pt>
                <c:pt idx="349">
                  <c:v>84.779700000000005</c:v>
                </c:pt>
                <c:pt idx="350">
                  <c:v>83.441500000000005</c:v>
                </c:pt>
                <c:pt idx="351">
                  <c:v>83.380700000000004</c:v>
                </c:pt>
                <c:pt idx="352">
                  <c:v>83.306100000000001</c:v>
                </c:pt>
                <c:pt idx="353">
                  <c:v>83.876000000000005</c:v>
                </c:pt>
                <c:pt idx="354">
                  <c:v>84.694100000000006</c:v>
                </c:pt>
                <c:pt idx="355">
                  <c:v>84.5899</c:v>
                </c:pt>
                <c:pt idx="356">
                  <c:v>84.600099999999998</c:v>
                </c:pt>
                <c:pt idx="357">
                  <c:v>83.797700000000006</c:v>
                </c:pt>
                <c:pt idx="358">
                  <c:v>83.389099999999999</c:v>
                </c:pt>
                <c:pt idx="359">
                  <c:v>83.233699999999999</c:v>
                </c:pt>
                <c:pt idx="360">
                  <c:v>83.065399999999997</c:v>
                </c:pt>
                <c:pt idx="361">
                  <c:v>82.55</c:v>
                </c:pt>
                <c:pt idx="362">
                  <c:v>82.653700000000001</c:v>
                </c:pt>
                <c:pt idx="363">
                  <c:v>83.002300000000005</c:v>
                </c:pt>
                <c:pt idx="364">
                  <c:v>83.144400000000005</c:v>
                </c:pt>
                <c:pt idx="365">
                  <c:v>84.2667</c:v>
                </c:pt>
                <c:pt idx="366">
                  <c:v>84.665700000000001</c:v>
                </c:pt>
                <c:pt idx="367">
                  <c:v>85.991500000000002</c:v>
                </c:pt>
                <c:pt idx="368">
                  <c:v>86.272900000000007</c:v>
                </c:pt>
                <c:pt idx="369">
                  <c:v>86.213300000000004</c:v>
                </c:pt>
                <c:pt idx="370">
                  <c:v>85.523399999999995</c:v>
                </c:pt>
                <c:pt idx="371">
                  <c:v>86.218199999999996</c:v>
                </c:pt>
                <c:pt idx="372">
                  <c:v>86.329899999999995</c:v>
                </c:pt>
                <c:pt idx="373">
                  <c:v>86.246899999999997</c:v>
                </c:pt>
                <c:pt idx="374">
                  <c:v>84.747799999999998</c:v>
                </c:pt>
                <c:pt idx="375">
                  <c:v>85.620900000000006</c:v>
                </c:pt>
                <c:pt idx="376">
                  <c:v>83.851699999999994</c:v>
                </c:pt>
                <c:pt idx="377">
                  <c:v>84.122500000000002</c:v>
                </c:pt>
                <c:pt idx="378">
                  <c:v>84.200100000000006</c:v>
                </c:pt>
                <c:pt idx="379">
                  <c:v>83.491500000000002</c:v>
                </c:pt>
                <c:pt idx="380">
                  <c:v>80.930800000000005</c:v>
                </c:pt>
                <c:pt idx="381">
                  <c:v>80.840100000000007</c:v>
                </c:pt>
                <c:pt idx="382">
                  <c:v>82.389399999999995</c:v>
                </c:pt>
                <c:pt idx="383">
                  <c:v>82.691400000000002</c:v>
                </c:pt>
                <c:pt idx="384">
                  <c:v>83.050899999999999</c:v>
                </c:pt>
                <c:pt idx="385">
                  <c:v>83.106099999999998</c:v>
                </c:pt>
                <c:pt idx="386">
                  <c:v>82.354500000000002</c:v>
                </c:pt>
                <c:pt idx="387">
                  <c:v>83.858099999999993</c:v>
                </c:pt>
                <c:pt idx="388">
                  <c:v>84.602099999999993</c:v>
                </c:pt>
                <c:pt idx="389">
                  <c:v>83.9602</c:v>
                </c:pt>
                <c:pt idx="390">
                  <c:v>83.869500000000002</c:v>
                </c:pt>
                <c:pt idx="391">
                  <c:v>83.876300000000001</c:v>
                </c:pt>
                <c:pt idx="392">
                  <c:v>84.177700000000002</c:v>
                </c:pt>
                <c:pt idx="393">
                  <c:v>83.719499999999996</c:v>
                </c:pt>
                <c:pt idx="394">
                  <c:v>84.048500000000004</c:v>
                </c:pt>
                <c:pt idx="395">
                  <c:v>84.438199999999995</c:v>
                </c:pt>
                <c:pt idx="396">
                  <c:v>85.039000000000001</c:v>
                </c:pt>
                <c:pt idx="397">
                  <c:v>84.869799999999998</c:v>
                </c:pt>
                <c:pt idx="398">
                  <c:v>84.988</c:v>
                </c:pt>
                <c:pt idx="399">
                  <c:v>83.550399999999996</c:v>
                </c:pt>
                <c:pt idx="400">
                  <c:v>83.821100000000001</c:v>
                </c:pt>
                <c:pt idx="401">
                  <c:v>83.066900000000004</c:v>
                </c:pt>
                <c:pt idx="402">
                  <c:v>83.656599999999997</c:v>
                </c:pt>
                <c:pt idx="403">
                  <c:v>83.968800000000002</c:v>
                </c:pt>
                <c:pt idx="404">
                  <c:v>84.317400000000006</c:v>
                </c:pt>
                <c:pt idx="405">
                  <c:v>84.066500000000005</c:v>
                </c:pt>
                <c:pt idx="406">
                  <c:v>83.007800000000003</c:v>
                </c:pt>
                <c:pt idx="407">
                  <c:v>82.909300000000002</c:v>
                </c:pt>
                <c:pt idx="408">
                  <c:v>82.390600000000006</c:v>
                </c:pt>
                <c:pt idx="409">
                  <c:v>83.079499999999996</c:v>
                </c:pt>
                <c:pt idx="410">
                  <c:v>81.151499999999999</c:v>
                </c:pt>
                <c:pt idx="411">
                  <c:v>80.667400000000001</c:v>
                </c:pt>
                <c:pt idx="412">
                  <c:v>79.608000000000004</c:v>
                </c:pt>
                <c:pt idx="413">
                  <c:v>80.129900000000006</c:v>
                </c:pt>
                <c:pt idx="414">
                  <c:v>81.685100000000006</c:v>
                </c:pt>
                <c:pt idx="415">
                  <c:v>82.236199999999997</c:v>
                </c:pt>
                <c:pt idx="416">
                  <c:v>81.146100000000004</c:v>
                </c:pt>
                <c:pt idx="417">
                  <c:v>82.017700000000005</c:v>
                </c:pt>
                <c:pt idx="418">
                  <c:v>82.622</c:v>
                </c:pt>
                <c:pt idx="419">
                  <c:v>81.935900000000004</c:v>
                </c:pt>
                <c:pt idx="420">
                  <c:v>81.6768</c:v>
                </c:pt>
                <c:pt idx="421">
                  <c:v>82.617800000000003</c:v>
                </c:pt>
                <c:pt idx="422">
                  <c:v>83.817899999999995</c:v>
                </c:pt>
                <c:pt idx="423">
                  <c:v>83.303899999999999</c:v>
                </c:pt>
                <c:pt idx="424">
                  <c:v>82.5398</c:v>
                </c:pt>
                <c:pt idx="425">
                  <c:v>82.773899999999998</c:v>
                </c:pt>
                <c:pt idx="426">
                  <c:v>83.216700000000003</c:v>
                </c:pt>
                <c:pt idx="427">
                  <c:v>82.715199999999996</c:v>
                </c:pt>
                <c:pt idx="428">
                  <c:v>81.081299999999999</c:v>
                </c:pt>
                <c:pt idx="429">
                  <c:v>81.548699999999997</c:v>
                </c:pt>
                <c:pt idx="430">
                  <c:v>81.165999999999997</c:v>
                </c:pt>
                <c:pt idx="431">
                  <c:v>79.510099999999994</c:v>
                </c:pt>
                <c:pt idx="432">
                  <c:v>78.938999999999993</c:v>
                </c:pt>
                <c:pt idx="433">
                  <c:v>79.203599999999994</c:v>
                </c:pt>
                <c:pt idx="434">
                  <c:v>79.767499999999998</c:v>
                </c:pt>
                <c:pt idx="435">
                  <c:v>80.346500000000006</c:v>
                </c:pt>
                <c:pt idx="436">
                  <c:v>79.816400000000002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DA-4248-A813-D44047930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2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'K-STEQ'!$G$10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'K-STEQ'!$G$11:$G$447</c:f>
              <c:numCache>
                <c:formatCode>General</c:formatCode>
                <c:ptCount val="437"/>
                <c:pt idx="0">
                  <c:v>38.5869</c:v>
                </c:pt>
                <c:pt idx="1">
                  <c:v>38.741335044691859</c:v>
                </c:pt>
                <c:pt idx="2">
                  <c:v>38.968834293767678</c:v>
                </c:pt>
                <c:pt idx="3">
                  <c:v>39.149587952115247</c:v>
                </c:pt>
                <c:pt idx="4">
                  <c:v>38.811148384441744</c:v>
                </c:pt>
                <c:pt idx="5">
                  <c:v>38.889072316282778</c:v>
                </c:pt>
                <c:pt idx="6">
                  <c:v>38.776472566350968</c:v>
                </c:pt>
                <c:pt idx="7">
                  <c:v>38.548949851261057</c:v>
                </c:pt>
                <c:pt idx="8">
                  <c:v>38.455321081542458</c:v>
                </c:pt>
                <c:pt idx="9">
                  <c:v>38.564938797416048</c:v>
                </c:pt>
                <c:pt idx="10">
                  <c:v>38.569729906473732</c:v>
                </c:pt>
                <c:pt idx="11">
                  <c:v>38.813463957913406</c:v>
                </c:pt>
                <c:pt idx="12">
                  <c:v>38.961048631295874</c:v>
                </c:pt>
                <c:pt idx="13">
                  <c:v>39.123877063933946</c:v>
                </c:pt>
                <c:pt idx="14">
                  <c:v>38.971439537109219</c:v>
                </c:pt>
                <c:pt idx="15">
                  <c:v>40.184356811075347</c:v>
                </c:pt>
                <c:pt idx="16">
                  <c:v>40.361245561691199</c:v>
                </c:pt>
                <c:pt idx="17">
                  <c:v>40.582434047333891</c:v>
                </c:pt>
                <c:pt idx="18">
                  <c:v>40.803525863500887</c:v>
                </c:pt>
                <c:pt idx="19">
                  <c:v>41.067160717395318</c:v>
                </c:pt>
                <c:pt idx="20">
                  <c:v>41.104000397850136</c:v>
                </c:pt>
                <c:pt idx="21">
                  <c:v>40.588798818905865</c:v>
                </c:pt>
                <c:pt idx="22">
                  <c:v>40.698916275602599</c:v>
                </c:pt>
                <c:pt idx="23">
                  <c:v>40.568650839790791</c:v>
                </c:pt>
                <c:pt idx="24">
                  <c:v>40.867002486500368</c:v>
                </c:pt>
                <c:pt idx="25">
                  <c:v>40.74118701769406</c:v>
                </c:pt>
                <c:pt idx="26">
                  <c:v>40.515240302347628</c:v>
                </c:pt>
                <c:pt idx="27">
                  <c:v>41.167843546807411</c:v>
                </c:pt>
                <c:pt idx="28">
                  <c:v>41.114753075742883</c:v>
                </c:pt>
                <c:pt idx="29">
                  <c:v>41.128433231045257</c:v>
                </c:pt>
                <c:pt idx="30">
                  <c:v>41.128483059784479</c:v>
                </c:pt>
                <c:pt idx="31">
                  <c:v>41.413810670395307</c:v>
                </c:pt>
                <c:pt idx="32">
                  <c:v>41.605050119912356</c:v>
                </c:pt>
                <c:pt idx="33">
                  <c:v>41.438597691905102</c:v>
                </c:pt>
                <c:pt idx="34">
                  <c:v>41.378892165299824</c:v>
                </c:pt>
                <c:pt idx="35">
                  <c:v>41.635905134917977</c:v>
                </c:pt>
                <c:pt idx="36">
                  <c:v>41.562498880410359</c:v>
                </c:pt>
                <c:pt idx="37">
                  <c:v>42.15579966553814</c:v>
                </c:pt>
                <c:pt idx="38">
                  <c:v>42.166816689233571</c:v>
                </c:pt>
                <c:pt idx="39">
                  <c:v>42.264838933036884</c:v>
                </c:pt>
                <c:pt idx="40">
                  <c:v>42.247353002199446</c:v>
                </c:pt>
                <c:pt idx="41">
                  <c:v>42.750785760279605</c:v>
                </c:pt>
                <c:pt idx="42">
                  <c:v>42.950541231379155</c:v>
                </c:pt>
                <c:pt idx="43">
                  <c:v>43.223801397084422</c:v>
                </c:pt>
                <c:pt idx="44">
                  <c:v>43.467696429042668</c:v>
                </c:pt>
                <c:pt idx="45">
                  <c:v>43.518959096038692</c:v>
                </c:pt>
                <c:pt idx="46">
                  <c:v>43.50624889929194</c:v>
                </c:pt>
                <c:pt idx="47">
                  <c:v>43.509208791688316</c:v>
                </c:pt>
                <c:pt idx="48">
                  <c:v>43.542013322859376</c:v>
                </c:pt>
                <c:pt idx="49">
                  <c:v>43.516369403429316</c:v>
                </c:pt>
                <c:pt idx="50">
                  <c:v>43.848040236413922</c:v>
                </c:pt>
                <c:pt idx="51">
                  <c:v>43.854493201406186</c:v>
                </c:pt>
                <c:pt idx="52">
                  <c:v>44.009146149507963</c:v>
                </c:pt>
                <c:pt idx="53">
                  <c:v>44.224528891786171</c:v>
                </c:pt>
                <c:pt idx="54">
                  <c:v>44.174362747883876</c:v>
                </c:pt>
                <c:pt idx="55">
                  <c:v>44.41181718293948</c:v>
                </c:pt>
                <c:pt idx="56">
                  <c:v>44.269016766524715</c:v>
                </c:pt>
                <c:pt idx="57">
                  <c:v>44.488217096037395</c:v>
                </c:pt>
                <c:pt idx="58">
                  <c:v>45.577725997405878</c:v>
                </c:pt>
                <c:pt idx="59">
                  <c:v>45.62625654745905</c:v>
                </c:pt>
                <c:pt idx="60">
                  <c:v>45.56244441290923</c:v>
                </c:pt>
                <c:pt idx="61">
                  <c:v>45.630883958347901</c:v>
                </c:pt>
                <c:pt idx="62">
                  <c:v>46.008156381547657</c:v>
                </c:pt>
                <c:pt idx="63">
                  <c:v>46.270056502838884</c:v>
                </c:pt>
                <c:pt idx="64">
                  <c:v>46.624554134897082</c:v>
                </c:pt>
                <c:pt idx="65">
                  <c:v>46.518812411914169</c:v>
                </c:pt>
                <c:pt idx="66">
                  <c:v>46.393641494971391</c:v>
                </c:pt>
                <c:pt idx="67">
                  <c:v>46.980055402737669</c:v>
                </c:pt>
                <c:pt idx="68">
                  <c:v>47.229069136585281</c:v>
                </c:pt>
                <c:pt idx="69">
                  <c:v>46.553868398842958</c:v>
                </c:pt>
                <c:pt idx="70">
                  <c:v>46.695794763558816</c:v>
                </c:pt>
                <c:pt idx="71">
                  <c:v>46.90282113259299</c:v>
                </c:pt>
                <c:pt idx="72">
                  <c:v>47.337246461597957</c:v>
                </c:pt>
                <c:pt idx="73">
                  <c:v>47.198317641072677</c:v>
                </c:pt>
                <c:pt idx="74">
                  <c:v>46.960906994189216</c:v>
                </c:pt>
                <c:pt idx="75">
                  <c:v>47.344760048793724</c:v>
                </c:pt>
                <c:pt idx="76">
                  <c:v>47.851360450168322</c:v>
                </c:pt>
                <c:pt idx="77">
                  <c:v>48.007138082513244</c:v>
                </c:pt>
                <c:pt idx="78">
                  <c:v>48.033656084553058</c:v>
                </c:pt>
                <c:pt idx="79">
                  <c:v>47.98844286629997</c:v>
                </c:pt>
                <c:pt idx="80">
                  <c:v>48.183185966570946</c:v>
                </c:pt>
                <c:pt idx="81">
                  <c:v>48.162017440662289</c:v>
                </c:pt>
                <c:pt idx="82">
                  <c:v>48.386054692579229</c:v>
                </c:pt>
                <c:pt idx="83">
                  <c:v>48.442260270086884</c:v>
                </c:pt>
                <c:pt idx="84">
                  <c:v>48.572414927909676</c:v>
                </c:pt>
                <c:pt idx="85">
                  <c:v>48.404399955564436</c:v>
                </c:pt>
                <c:pt idx="86">
                  <c:v>48.546342493395407</c:v>
                </c:pt>
                <c:pt idx="87">
                  <c:v>48.873447212657112</c:v>
                </c:pt>
                <c:pt idx="88">
                  <c:v>49.314488564577118</c:v>
                </c:pt>
                <c:pt idx="89">
                  <c:v>49.500956965285056</c:v>
                </c:pt>
                <c:pt idx="90">
                  <c:v>49.66193756182598</c:v>
                </c:pt>
                <c:pt idx="91">
                  <c:v>49.504262002743154</c:v>
                </c:pt>
                <c:pt idx="92">
                  <c:v>49.720194205330515</c:v>
                </c:pt>
                <c:pt idx="93">
                  <c:v>49.165392828240286</c:v>
                </c:pt>
                <c:pt idx="94">
                  <c:v>48.803525084392781</c:v>
                </c:pt>
                <c:pt idx="95">
                  <c:v>49.268888793409609</c:v>
                </c:pt>
                <c:pt idx="96">
                  <c:v>49.182468910955592</c:v>
                </c:pt>
                <c:pt idx="97">
                  <c:v>49.199373142010231</c:v>
                </c:pt>
                <c:pt idx="98">
                  <c:v>49.820874387721851</c:v>
                </c:pt>
                <c:pt idx="99">
                  <c:v>49.512259855417561</c:v>
                </c:pt>
                <c:pt idx="100">
                  <c:v>49.505131411103633</c:v>
                </c:pt>
                <c:pt idx="101">
                  <c:v>49.562727085401207</c:v>
                </c:pt>
                <c:pt idx="102">
                  <c:v>49.832130484703747</c:v>
                </c:pt>
                <c:pt idx="103">
                  <c:v>50.371513777164203</c:v>
                </c:pt>
                <c:pt idx="104">
                  <c:v>50.536738198476328</c:v>
                </c:pt>
                <c:pt idx="105">
                  <c:v>50.499697045552573</c:v>
                </c:pt>
                <c:pt idx="106">
                  <c:v>50.594049012369673</c:v>
                </c:pt>
                <c:pt idx="107">
                  <c:v>50.73626781056862</c:v>
                </c:pt>
                <c:pt idx="108">
                  <c:v>50.970813335928916</c:v>
                </c:pt>
                <c:pt idx="109">
                  <c:v>50.851171815475233</c:v>
                </c:pt>
                <c:pt idx="110">
                  <c:v>51.424986806873953</c:v>
                </c:pt>
                <c:pt idx="111">
                  <c:v>51.45580529058681</c:v>
                </c:pt>
                <c:pt idx="112">
                  <c:v>51.429903654348955</c:v>
                </c:pt>
                <c:pt idx="113">
                  <c:v>51.378371269197757</c:v>
                </c:pt>
                <c:pt idx="114">
                  <c:v>51.546065649746566</c:v>
                </c:pt>
                <c:pt idx="115">
                  <c:v>51.657540627262868</c:v>
                </c:pt>
                <c:pt idx="116">
                  <c:v>51.869972163449553</c:v>
                </c:pt>
                <c:pt idx="117">
                  <c:v>52.25132781646758</c:v>
                </c:pt>
                <c:pt idx="118">
                  <c:v>52.095097197222351</c:v>
                </c:pt>
                <c:pt idx="119">
                  <c:v>52.207010248252374</c:v>
                </c:pt>
                <c:pt idx="120">
                  <c:v>52.3430146755612</c:v>
                </c:pt>
                <c:pt idx="121">
                  <c:v>52.697932491290153</c:v>
                </c:pt>
                <c:pt idx="122">
                  <c:v>52.469015112750533</c:v>
                </c:pt>
                <c:pt idx="123">
                  <c:v>52.904402911671845</c:v>
                </c:pt>
                <c:pt idx="124">
                  <c:v>52.688136311133889</c:v>
                </c:pt>
                <c:pt idx="125">
                  <c:v>52.587815391994418</c:v>
                </c:pt>
                <c:pt idx="126">
                  <c:v>52.580582631066896</c:v>
                </c:pt>
                <c:pt idx="127">
                  <c:v>52.284986201201086</c:v>
                </c:pt>
                <c:pt idx="128">
                  <c:v>52.391741329282986</c:v>
                </c:pt>
                <c:pt idx="129">
                  <c:v>52.409112006434945</c:v>
                </c:pt>
                <c:pt idx="130">
                  <c:v>52.106746632546773</c:v>
                </c:pt>
                <c:pt idx="131">
                  <c:v>52.072515901512055</c:v>
                </c:pt>
                <c:pt idx="132">
                  <c:v>52.736876794819317</c:v>
                </c:pt>
                <c:pt idx="133">
                  <c:v>52.778504598561504</c:v>
                </c:pt>
                <c:pt idx="134">
                  <c:v>52.277702941924204</c:v>
                </c:pt>
                <c:pt idx="135">
                  <c:v>52.959682487553827</c:v>
                </c:pt>
                <c:pt idx="136">
                  <c:v>53.219311650979897</c:v>
                </c:pt>
                <c:pt idx="137">
                  <c:v>53.465288041954842</c:v>
                </c:pt>
                <c:pt idx="138">
                  <c:v>53.718552585919262</c:v>
                </c:pt>
                <c:pt idx="139">
                  <c:v>54.20391549356723</c:v>
                </c:pt>
                <c:pt idx="140">
                  <c:v>54.306834304442425</c:v>
                </c:pt>
                <c:pt idx="141">
                  <c:v>54.808555785220896</c:v>
                </c:pt>
                <c:pt idx="142">
                  <c:v>54.426653036993912</c:v>
                </c:pt>
                <c:pt idx="143">
                  <c:v>54.703912802435326</c:v>
                </c:pt>
                <c:pt idx="144">
                  <c:v>54.787823670813118</c:v>
                </c:pt>
                <c:pt idx="145">
                  <c:v>55.047499743550006</c:v>
                </c:pt>
                <c:pt idx="146">
                  <c:v>55.157057746135315</c:v>
                </c:pt>
                <c:pt idx="147">
                  <c:v>54.848536836245884</c:v>
                </c:pt>
                <c:pt idx="148">
                  <c:v>55.190271181129596</c:v>
                </c:pt>
                <c:pt idx="149">
                  <c:v>54.90476104777445</c:v>
                </c:pt>
                <c:pt idx="150">
                  <c:v>54.64821338435042</c:v>
                </c:pt>
                <c:pt idx="151">
                  <c:v>54.380606205784133</c:v>
                </c:pt>
                <c:pt idx="152">
                  <c:v>54.483733586022716</c:v>
                </c:pt>
                <c:pt idx="153">
                  <c:v>53.98704238617357</c:v>
                </c:pt>
                <c:pt idx="154">
                  <c:v>53.989641189029584</c:v>
                </c:pt>
                <c:pt idx="155">
                  <c:v>54.587120518251695</c:v>
                </c:pt>
                <c:pt idx="156">
                  <c:v>54.541638294524638</c:v>
                </c:pt>
                <c:pt idx="157">
                  <c:v>54.15795227790997</c:v>
                </c:pt>
                <c:pt idx="158">
                  <c:v>54.072679941663559</c:v>
                </c:pt>
                <c:pt idx="159">
                  <c:v>53.203319788321018</c:v>
                </c:pt>
                <c:pt idx="160">
                  <c:v>53.73219405893412</c:v>
                </c:pt>
                <c:pt idx="161">
                  <c:v>54.074661560878766</c:v>
                </c:pt>
                <c:pt idx="162">
                  <c:v>54.030569512075388</c:v>
                </c:pt>
                <c:pt idx="163">
                  <c:v>54.039079216757038</c:v>
                </c:pt>
                <c:pt idx="164">
                  <c:v>53.405663812419384</c:v>
                </c:pt>
                <c:pt idx="165">
                  <c:v>53.676753106762348</c:v>
                </c:pt>
                <c:pt idx="166">
                  <c:v>53.639743116692507</c:v>
                </c:pt>
                <c:pt idx="167">
                  <c:v>53.307997918367711</c:v>
                </c:pt>
                <c:pt idx="168">
                  <c:v>53.743487097816939</c:v>
                </c:pt>
                <c:pt idx="169">
                  <c:v>53.449515174822629</c:v>
                </c:pt>
                <c:pt idx="170">
                  <c:v>53.49259977685842</c:v>
                </c:pt>
                <c:pt idx="171">
                  <c:v>53.482282736694494</c:v>
                </c:pt>
                <c:pt idx="172">
                  <c:v>53.548678636905287</c:v>
                </c:pt>
                <c:pt idx="173">
                  <c:v>53.512038638373362</c:v>
                </c:pt>
                <c:pt idx="174">
                  <c:v>53.239289612358526</c:v>
                </c:pt>
                <c:pt idx="175">
                  <c:v>54.036130458607907</c:v>
                </c:pt>
                <c:pt idx="176">
                  <c:v>53.628220278912593</c:v>
                </c:pt>
                <c:pt idx="177">
                  <c:v>53.955138206995457</c:v>
                </c:pt>
                <c:pt idx="178">
                  <c:v>54.398156496815119</c:v>
                </c:pt>
                <c:pt idx="179">
                  <c:v>54.657754600241873</c:v>
                </c:pt>
                <c:pt idx="180">
                  <c:v>54.588791611517799</c:v>
                </c:pt>
                <c:pt idx="181">
                  <c:v>55.073899373004437</c:v>
                </c:pt>
                <c:pt idx="182">
                  <c:v>55.082646510589946</c:v>
                </c:pt>
                <c:pt idx="183">
                  <c:v>54.969325463179068</c:v>
                </c:pt>
                <c:pt idx="184">
                  <c:v>54.918119748488287</c:v>
                </c:pt>
                <c:pt idx="185">
                  <c:v>54.845180483300034</c:v>
                </c:pt>
                <c:pt idx="186">
                  <c:v>54.702602461141474</c:v>
                </c:pt>
                <c:pt idx="187">
                  <c:v>54.347596192456088</c:v>
                </c:pt>
                <c:pt idx="188">
                  <c:v>54.245618744426665</c:v>
                </c:pt>
                <c:pt idx="189">
                  <c:v>54.559119200433059</c:v>
                </c:pt>
                <c:pt idx="190">
                  <c:v>54.693167094901199</c:v>
                </c:pt>
                <c:pt idx="191">
                  <c:v>54.554160255205986</c:v>
                </c:pt>
                <c:pt idx="192">
                  <c:v>54.326806100262395</c:v>
                </c:pt>
                <c:pt idx="193">
                  <c:v>54.313699507176466</c:v>
                </c:pt>
                <c:pt idx="194">
                  <c:v>55.106656389388434</c:v>
                </c:pt>
                <c:pt idx="195">
                  <c:v>54.499002800325243</c:v>
                </c:pt>
                <c:pt idx="196">
                  <c:v>54.348385561073684</c:v>
                </c:pt>
                <c:pt idx="197">
                  <c:v>54.941176093355999</c:v>
                </c:pt>
                <c:pt idx="198">
                  <c:v>55.195791633280997</c:v>
                </c:pt>
                <c:pt idx="199">
                  <c:v>55.274254497282257</c:v>
                </c:pt>
                <c:pt idx="200">
                  <c:v>55.446669260269118</c:v>
                </c:pt>
                <c:pt idx="201">
                  <c:v>55.63799301724292</c:v>
                </c:pt>
                <c:pt idx="202">
                  <c:v>55.713819724995879</c:v>
                </c:pt>
                <c:pt idx="203">
                  <c:v>55.509150978714679</c:v>
                </c:pt>
                <c:pt idx="204">
                  <c:v>55.140011769709474</c:v>
                </c:pt>
                <c:pt idx="205">
                  <c:v>55.696962766839164</c:v>
                </c:pt>
                <c:pt idx="206">
                  <c:v>55.97786456329046</c:v>
                </c:pt>
                <c:pt idx="207">
                  <c:v>55.609592738315051</c:v>
                </c:pt>
                <c:pt idx="208">
                  <c:v>56.12619828821898</c:v>
                </c:pt>
                <c:pt idx="209">
                  <c:v>57.043698991921765</c:v>
                </c:pt>
                <c:pt idx="210">
                  <c:v>56.72233080879608</c:v>
                </c:pt>
                <c:pt idx="211">
                  <c:v>56.910175774289144</c:v>
                </c:pt>
                <c:pt idx="212">
                  <c:v>57.123423790402619</c:v>
                </c:pt>
                <c:pt idx="213">
                  <c:v>56.878388060099518</c:v>
                </c:pt>
                <c:pt idx="214">
                  <c:v>56.74657259727578</c:v>
                </c:pt>
                <c:pt idx="215">
                  <c:v>56.729425257911196</c:v>
                </c:pt>
                <c:pt idx="216">
                  <c:v>56.610091648072199</c:v>
                </c:pt>
                <c:pt idx="217">
                  <c:v>57.02981472600397</c:v>
                </c:pt>
                <c:pt idx="218">
                  <c:v>57.16289963341476</c:v>
                </c:pt>
                <c:pt idx="219">
                  <c:v>57.586913669121166</c:v>
                </c:pt>
                <c:pt idx="220">
                  <c:v>57.742417541157963</c:v>
                </c:pt>
                <c:pt idx="221">
                  <c:v>57.34039070383389</c:v>
                </c:pt>
                <c:pt idx="222">
                  <c:v>57.946253122049285</c:v>
                </c:pt>
                <c:pt idx="223">
                  <c:v>58.695864709934021</c:v>
                </c:pt>
                <c:pt idx="224">
                  <c:v>59.399194209764801</c:v>
                </c:pt>
                <c:pt idx="225">
                  <c:v>59.481181458183308</c:v>
                </c:pt>
                <c:pt idx="226">
                  <c:v>59.459235766111973</c:v>
                </c:pt>
                <c:pt idx="227">
                  <c:v>59.313341694986455</c:v>
                </c:pt>
                <c:pt idx="228">
                  <c:v>59.771263917378022</c:v>
                </c:pt>
                <c:pt idx="229">
                  <c:v>60.288970558996802</c:v>
                </c:pt>
                <c:pt idx="230">
                  <c:v>60.208674374729405</c:v>
                </c:pt>
                <c:pt idx="231">
                  <c:v>60.506287377539181</c:v>
                </c:pt>
                <c:pt idx="232">
                  <c:v>60.517046752963381</c:v>
                </c:pt>
                <c:pt idx="233">
                  <c:v>61.29133487956932</c:v>
                </c:pt>
                <c:pt idx="234">
                  <c:v>61.670691553389894</c:v>
                </c:pt>
                <c:pt idx="235">
                  <c:v>61.381240968568719</c:v>
                </c:pt>
                <c:pt idx="236">
                  <c:v>61.811054186475523</c:v>
                </c:pt>
                <c:pt idx="237">
                  <c:v>62.416770782574417</c:v>
                </c:pt>
                <c:pt idx="238">
                  <c:v>61.789873035114823</c:v>
                </c:pt>
                <c:pt idx="239">
                  <c:v>61.787421767554463</c:v>
                </c:pt>
                <c:pt idx="240">
                  <c:v>62.795552918436847</c:v>
                </c:pt>
                <c:pt idx="241">
                  <c:v>62.750377480675787</c:v>
                </c:pt>
                <c:pt idx="242">
                  <c:v>62.482310530113658</c:v>
                </c:pt>
                <c:pt idx="243">
                  <c:v>61.617779702544432</c:v>
                </c:pt>
                <c:pt idx="244">
                  <c:v>61.648144721995742</c:v>
                </c:pt>
                <c:pt idx="245">
                  <c:v>61.553760444059286</c:v>
                </c:pt>
                <c:pt idx="246">
                  <c:v>61.563020495020773</c:v>
                </c:pt>
                <c:pt idx="247">
                  <c:v>61.765967862394028</c:v>
                </c:pt>
                <c:pt idx="248">
                  <c:v>61.931116304624283</c:v>
                </c:pt>
                <c:pt idx="249">
                  <c:v>61.992391278421707</c:v>
                </c:pt>
                <c:pt idx="250">
                  <c:v>62.305732356114738</c:v>
                </c:pt>
                <c:pt idx="251">
                  <c:v>62.036348041039197</c:v>
                </c:pt>
                <c:pt idx="252">
                  <c:v>62.051126910810815</c:v>
                </c:pt>
                <c:pt idx="253">
                  <c:v>62.367409989824573</c:v>
                </c:pt>
                <c:pt idx="254">
                  <c:v>62.190132789724473</c:v>
                </c:pt>
                <c:pt idx="255">
                  <c:v>61.979149826205422</c:v>
                </c:pt>
                <c:pt idx="256">
                  <c:v>62.145896344536744</c:v>
                </c:pt>
                <c:pt idx="257">
                  <c:v>62.451172480932577</c:v>
                </c:pt>
                <c:pt idx="258">
                  <c:v>61.946984295630443</c:v>
                </c:pt>
                <c:pt idx="259">
                  <c:v>62.702943946457701</c:v>
                </c:pt>
                <c:pt idx="260">
                  <c:v>62.34343955291169</c:v>
                </c:pt>
                <c:pt idx="261">
                  <c:v>62.546475541805435</c:v>
                </c:pt>
                <c:pt idx="262">
                  <c:v>62.72749374251876</c:v>
                </c:pt>
                <c:pt idx="263">
                  <c:v>62.212697180285545</c:v>
                </c:pt>
                <c:pt idx="264">
                  <c:v>62.519437624004688</c:v>
                </c:pt>
                <c:pt idx="265">
                  <c:v>62.725714461907167</c:v>
                </c:pt>
                <c:pt idx="266">
                  <c:v>62.93781338292586</c:v>
                </c:pt>
                <c:pt idx="267">
                  <c:v>62.634170142515096</c:v>
                </c:pt>
                <c:pt idx="268">
                  <c:v>63.194160232493672</c:v>
                </c:pt>
                <c:pt idx="269">
                  <c:v>63.276223771939762</c:v>
                </c:pt>
                <c:pt idx="270">
                  <c:v>63.170372170132914</c:v>
                </c:pt>
                <c:pt idx="271">
                  <c:v>63.292074367087451</c:v>
                </c:pt>
                <c:pt idx="272">
                  <c:v>64.380196578428055</c:v>
                </c:pt>
                <c:pt idx="273">
                  <c:v>64.820070898038821</c:v>
                </c:pt>
                <c:pt idx="274">
                  <c:v>64.736731174598361</c:v>
                </c:pt>
                <c:pt idx="275">
                  <c:v>64.836928955335779</c:v>
                </c:pt>
                <c:pt idx="276">
                  <c:v>64.758753838410328</c:v>
                </c:pt>
                <c:pt idx="277">
                  <c:v>64.813497068997151</c:v>
                </c:pt>
                <c:pt idx="278">
                  <c:v>65.39546151597186</c:v>
                </c:pt>
                <c:pt idx="279">
                  <c:v>65.457931009096228</c:v>
                </c:pt>
                <c:pt idx="280">
                  <c:v>65.99787597834333</c:v>
                </c:pt>
                <c:pt idx="281">
                  <c:v>65.472472640973436</c:v>
                </c:pt>
                <c:pt idx="282">
                  <c:v>65.205386256885333</c:v>
                </c:pt>
                <c:pt idx="283">
                  <c:v>65.63116243375427</c:v>
                </c:pt>
                <c:pt idx="284">
                  <c:v>65.386687760546408</c:v>
                </c:pt>
                <c:pt idx="285">
                  <c:v>66.252799083822651</c:v>
                </c:pt>
                <c:pt idx="286">
                  <c:v>66.678239758268816</c:v>
                </c:pt>
                <c:pt idx="287">
                  <c:v>66.814923206982129</c:v>
                </c:pt>
                <c:pt idx="288">
                  <c:v>66.596040359151786</c:v>
                </c:pt>
                <c:pt idx="289">
                  <c:v>66.568361981380193</c:v>
                </c:pt>
                <c:pt idx="290">
                  <c:v>66.93405837172223</c:v>
                </c:pt>
                <c:pt idx="291">
                  <c:v>66.711047097630896</c:v>
                </c:pt>
                <c:pt idx="292">
                  <c:v>66.910016772131257</c:v>
                </c:pt>
                <c:pt idx="293">
                  <c:v>66.912320728971224</c:v>
                </c:pt>
                <c:pt idx="294">
                  <c:v>67.26032943482447</c:v>
                </c:pt>
                <c:pt idx="295">
                  <c:v>67.229795959206768</c:v>
                </c:pt>
                <c:pt idx="296">
                  <c:v>67.482056896903657</c:v>
                </c:pt>
                <c:pt idx="297">
                  <c:v>67.661708461752298</c:v>
                </c:pt>
                <c:pt idx="298">
                  <c:v>68.074431280059841</c:v>
                </c:pt>
                <c:pt idx="299">
                  <c:v>67.7084093006616</c:v>
                </c:pt>
                <c:pt idx="300">
                  <c:v>67.627516624984395</c:v>
                </c:pt>
                <c:pt idx="301">
                  <c:v>68.820966768809683</c:v>
                </c:pt>
                <c:pt idx="302">
                  <c:v>69.279390061325657</c:v>
                </c:pt>
                <c:pt idx="303">
                  <c:v>69.569473623316284</c:v>
                </c:pt>
                <c:pt idx="304">
                  <c:v>69.7362009349971</c:v>
                </c:pt>
                <c:pt idx="305">
                  <c:v>69.967606384563567</c:v>
                </c:pt>
                <c:pt idx="306">
                  <c:v>71.233890231232991</c:v>
                </c:pt>
                <c:pt idx="307">
                  <c:v>71.302368994808276</c:v>
                </c:pt>
                <c:pt idx="308">
                  <c:v>73.197518641447985</c:v>
                </c:pt>
                <c:pt idx="309">
                  <c:v>72.502810282163551</c:v>
                </c:pt>
                <c:pt idx="310">
                  <c:v>73.424530251994867</c:v>
                </c:pt>
                <c:pt idx="311">
                  <c:v>72.377301893732295</c:v>
                </c:pt>
                <c:pt idx="312">
                  <c:v>72.598154561123593</c:v>
                </c:pt>
                <c:pt idx="313">
                  <c:v>72.70722907669925</c:v>
                </c:pt>
                <c:pt idx="314">
                  <c:v>73.034506594267199</c:v>
                </c:pt>
                <c:pt idx="315">
                  <c:v>73.674122849688914</c:v>
                </c:pt>
                <c:pt idx="316">
                  <c:v>73.244786684907709</c:v>
                </c:pt>
                <c:pt idx="317">
                  <c:v>74.275969797668168</c:v>
                </c:pt>
                <c:pt idx="318">
                  <c:v>73.90780147101934</c:v>
                </c:pt>
                <c:pt idx="319">
                  <c:v>74.271292733891045</c:v>
                </c:pt>
                <c:pt idx="320">
                  <c:v>74.427271661141319</c:v>
                </c:pt>
                <c:pt idx="321">
                  <c:v>74.198885355507429</c:v>
                </c:pt>
                <c:pt idx="322">
                  <c:v>74.442071887853118</c:v>
                </c:pt>
                <c:pt idx="323">
                  <c:v>74.529196891216813</c:v>
                </c:pt>
                <c:pt idx="324">
                  <c:v>74.696460973968058</c:v>
                </c:pt>
                <c:pt idx="325">
                  <c:v>74.237285845875078</c:v>
                </c:pt>
                <c:pt idx="326">
                  <c:v>73.85610952713435</c:v>
                </c:pt>
                <c:pt idx="327">
                  <c:v>74.48029340703313</c:v>
                </c:pt>
                <c:pt idx="328">
                  <c:v>74.703456576262298</c:v>
                </c:pt>
                <c:pt idx="329">
                  <c:v>74.874527304007032</c:v>
                </c:pt>
                <c:pt idx="330">
                  <c:v>74.279673961418823</c:v>
                </c:pt>
                <c:pt idx="331">
                  <c:v>74.433815837507581</c:v>
                </c:pt>
                <c:pt idx="332">
                  <c:v>74.201230017253337</c:v>
                </c:pt>
                <c:pt idx="333">
                  <c:v>74.606549793742758</c:v>
                </c:pt>
                <c:pt idx="334">
                  <c:v>74.18284426739433</c:v>
                </c:pt>
                <c:pt idx="335">
                  <c:v>74.905247503606361</c:v>
                </c:pt>
                <c:pt idx="336">
                  <c:v>74.653247018997703</c:v>
                </c:pt>
                <c:pt idx="337">
                  <c:v>75.699249795562196</c:v>
                </c:pt>
                <c:pt idx="338">
                  <c:v>76.367945617176758</c:v>
                </c:pt>
                <c:pt idx="339">
                  <c:v>76.27968310148124</c:v>
                </c:pt>
                <c:pt idx="340">
                  <c:v>76.354438645139354</c:v>
                </c:pt>
                <c:pt idx="341">
                  <c:v>76.177667090227317</c:v>
                </c:pt>
                <c:pt idx="342">
                  <c:v>75.590300275501406</c:v>
                </c:pt>
                <c:pt idx="343">
                  <c:v>75.285289113710334</c:v>
                </c:pt>
                <c:pt idx="344">
                  <c:v>75.296878739496805</c:v>
                </c:pt>
                <c:pt idx="345">
                  <c:v>76.214626548305702</c:v>
                </c:pt>
                <c:pt idx="346">
                  <c:v>76.482496663145383</c:v>
                </c:pt>
                <c:pt idx="347">
                  <c:v>76.135917473958699</c:v>
                </c:pt>
                <c:pt idx="348">
                  <c:v>76.413790853963121</c:v>
                </c:pt>
                <c:pt idx="349">
                  <c:v>76.535564533998127</c:v>
                </c:pt>
                <c:pt idx="350">
                  <c:v>76.516394584582855</c:v>
                </c:pt>
                <c:pt idx="351">
                  <c:v>76.685987646508067</c:v>
                </c:pt>
                <c:pt idx="352">
                  <c:v>77.108408132256415</c:v>
                </c:pt>
                <c:pt idx="353">
                  <c:v>76.940547476466534</c:v>
                </c:pt>
                <c:pt idx="354">
                  <c:v>76.631271712113744</c:v>
                </c:pt>
                <c:pt idx="355">
                  <c:v>76.019436836316927</c:v>
                </c:pt>
                <c:pt idx="356">
                  <c:v>76.028613606748209</c:v>
                </c:pt>
                <c:pt idx="357">
                  <c:v>77.071468906221639</c:v>
                </c:pt>
                <c:pt idx="358">
                  <c:v>77.119471408556066</c:v>
                </c:pt>
                <c:pt idx="359">
                  <c:v>76.7176791883346</c:v>
                </c:pt>
                <c:pt idx="360">
                  <c:v>77.391386144961416</c:v>
                </c:pt>
                <c:pt idx="361">
                  <c:v>77.440887758954688</c:v>
                </c:pt>
                <c:pt idx="362">
                  <c:v>77.410396226003471</c:v>
                </c:pt>
                <c:pt idx="363">
                  <c:v>77.346911551237639</c:v>
                </c:pt>
                <c:pt idx="364">
                  <c:v>77.572733795281266</c:v>
                </c:pt>
                <c:pt idx="365">
                  <c:v>77.102385302343862</c:v>
                </c:pt>
                <c:pt idx="366">
                  <c:v>76.926523461629401</c:v>
                </c:pt>
                <c:pt idx="367">
                  <c:v>76.625823626880603</c:v>
                </c:pt>
                <c:pt idx="368">
                  <c:v>76.948968747116183</c:v>
                </c:pt>
                <c:pt idx="369">
                  <c:v>76.901585350557582</c:v>
                </c:pt>
                <c:pt idx="370">
                  <c:v>78.032150951240538</c:v>
                </c:pt>
                <c:pt idx="371">
                  <c:v>77.744850544777904</c:v>
                </c:pt>
                <c:pt idx="372">
                  <c:v>78.505262080255164</c:v>
                </c:pt>
                <c:pt idx="373">
                  <c:v>78.521929093226873</c:v>
                </c:pt>
                <c:pt idx="374">
                  <c:v>78.582929839590022</c:v>
                </c:pt>
                <c:pt idx="375">
                  <c:v>78.552851466087475</c:v>
                </c:pt>
                <c:pt idx="376">
                  <c:v>78.630181216709772</c:v>
                </c:pt>
                <c:pt idx="377">
                  <c:v>78.634000334734722</c:v>
                </c:pt>
                <c:pt idx="378">
                  <c:v>79.400719497080303</c:v>
                </c:pt>
                <c:pt idx="379">
                  <c:v>78.977035531992755</c:v>
                </c:pt>
                <c:pt idx="380">
                  <c:v>79.22460750804558</c:v>
                </c:pt>
                <c:pt idx="381">
                  <c:v>79.529100940546215</c:v>
                </c:pt>
                <c:pt idx="382">
                  <c:v>80.187775324117055</c:v>
                </c:pt>
                <c:pt idx="383">
                  <c:v>80.078310337935122</c:v>
                </c:pt>
                <c:pt idx="384">
                  <c:v>80.809414843231465</c:v>
                </c:pt>
                <c:pt idx="385">
                  <c:v>81.283940802027402</c:v>
                </c:pt>
                <c:pt idx="386">
                  <c:v>80.846181372320899</c:v>
                </c:pt>
                <c:pt idx="387">
                  <c:v>81.18360363340706</c:v>
                </c:pt>
                <c:pt idx="388">
                  <c:v>81.644090089864946</c:v>
                </c:pt>
                <c:pt idx="389">
                  <c:v>82.734798008257712</c:v>
                </c:pt>
                <c:pt idx="390">
                  <c:v>83.39673754595816</c:v>
                </c:pt>
                <c:pt idx="391">
                  <c:v>83.858519030124384</c:v>
                </c:pt>
                <c:pt idx="392">
                  <c:v>83.690938370845345</c:v>
                </c:pt>
                <c:pt idx="393">
                  <c:v>84.250738503912345</c:v>
                </c:pt>
                <c:pt idx="394">
                  <c:v>84.174800235908378</c:v>
                </c:pt>
                <c:pt idx="395">
                  <c:v>84.872791261284306</c:v>
                </c:pt>
                <c:pt idx="396">
                  <c:v>84.909791046108012</c:v>
                </c:pt>
                <c:pt idx="397">
                  <c:v>85.337212701313476</c:v>
                </c:pt>
                <c:pt idx="398">
                  <c:v>85.949744438853529</c:v>
                </c:pt>
                <c:pt idx="399">
                  <c:v>85.84144479442503</c:v>
                </c:pt>
                <c:pt idx="400">
                  <c:v>85.417374819251776</c:v>
                </c:pt>
                <c:pt idx="401">
                  <c:v>86.442895356256145</c:v>
                </c:pt>
                <c:pt idx="402">
                  <c:v>86.082811351787143</c:v>
                </c:pt>
                <c:pt idx="403">
                  <c:v>85.703554330620889</c:v>
                </c:pt>
                <c:pt idx="404">
                  <c:v>85.433027146749808</c:v>
                </c:pt>
                <c:pt idx="405">
                  <c:v>84.920988574509778</c:v>
                </c:pt>
                <c:pt idx="406">
                  <c:v>85.399090313787624</c:v>
                </c:pt>
                <c:pt idx="407">
                  <c:v>85.766318345121405</c:v>
                </c:pt>
                <c:pt idx="408">
                  <c:v>85.775868255452735</c:v>
                </c:pt>
                <c:pt idx="409">
                  <c:v>86.311168580484306</c:v>
                </c:pt>
                <c:pt idx="410">
                  <c:v>88.874288146701872</c:v>
                </c:pt>
                <c:pt idx="411">
                  <c:v>88.509534111846094</c:v>
                </c:pt>
                <c:pt idx="412">
                  <c:v>88.205705915136832</c:v>
                </c:pt>
                <c:pt idx="413">
                  <c:v>88.713439117270767</c:v>
                </c:pt>
                <c:pt idx="414">
                  <c:v>88.176282962203771</c:v>
                </c:pt>
                <c:pt idx="415">
                  <c:v>87.847419470413215</c:v>
                </c:pt>
                <c:pt idx="416">
                  <c:v>87.615451692577523</c:v>
                </c:pt>
                <c:pt idx="417">
                  <c:v>87.633382730448901</c:v>
                </c:pt>
                <c:pt idx="418">
                  <c:v>88.008089806540667</c:v>
                </c:pt>
                <c:pt idx="419">
                  <c:v>88.349449601978279</c:v>
                </c:pt>
                <c:pt idx="420">
                  <c:v>88.048807812118213</c:v>
                </c:pt>
                <c:pt idx="421">
                  <c:v>87.998086361112854</c:v>
                </c:pt>
                <c:pt idx="422">
                  <c:v>88.445234935751017</c:v>
                </c:pt>
                <c:pt idx="423">
                  <c:v>89.379869579994704</c:v>
                </c:pt>
                <c:pt idx="424">
                  <c:v>89.779949072508714</c:v>
                </c:pt>
                <c:pt idx="425">
                  <c:v>89.684494189715068</c:v>
                </c:pt>
                <c:pt idx="426">
                  <c:v>90.373846257768719</c:v>
                </c:pt>
                <c:pt idx="427">
                  <c:v>89.931070233811013</c:v>
                </c:pt>
                <c:pt idx="428">
                  <c:v>89.780847292558846</c:v>
                </c:pt>
                <c:pt idx="429">
                  <c:v>89.817677949587704</c:v>
                </c:pt>
                <c:pt idx="430">
                  <c:v>90.057135986318826</c:v>
                </c:pt>
                <c:pt idx="431">
                  <c:v>90.512240105403578</c:v>
                </c:pt>
                <c:pt idx="432">
                  <c:v>90.207781464767152</c:v>
                </c:pt>
                <c:pt idx="433">
                  <c:v>89.339952655763739</c:v>
                </c:pt>
                <c:pt idx="434">
                  <c:v>89.247854828183932</c:v>
                </c:pt>
                <c:pt idx="435">
                  <c:v>89.390755242313091</c:v>
                </c:pt>
                <c:pt idx="436">
                  <c:v>88.943762630051765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3E-4423-8CB9-C3870B575B12}"/>
            </c:ext>
          </c:extLst>
        </c:ser>
        <c:ser>
          <c:idx val="1"/>
          <c:order val="1"/>
          <c:tx>
            <c:strRef>
              <c:f>'K-STEQ'!$B$10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'K-STEQ'!$B$11:$B$447</c:f>
              <c:numCache>
                <c:formatCode>General</c:formatCode>
                <c:ptCount val="437"/>
                <c:pt idx="0">
                  <c:v>38.5869</c:v>
                </c:pt>
                <c:pt idx="1">
                  <c:v>38.601199999999999</c:v>
                </c:pt>
                <c:pt idx="2">
                  <c:v>38.046100000000003</c:v>
                </c:pt>
                <c:pt idx="3">
                  <c:v>38.4358</c:v>
                </c:pt>
                <c:pt idx="4">
                  <c:v>37.944800000000001</c:v>
                </c:pt>
                <c:pt idx="5">
                  <c:v>38.329000000000001</c:v>
                </c:pt>
                <c:pt idx="6">
                  <c:v>38.325499999999998</c:v>
                </c:pt>
                <c:pt idx="7">
                  <c:v>38.5623</c:v>
                </c:pt>
                <c:pt idx="8">
                  <c:v>38.507100000000001</c:v>
                </c:pt>
                <c:pt idx="9">
                  <c:v>38.4114</c:v>
                </c:pt>
                <c:pt idx="10">
                  <c:v>38.717700000000001</c:v>
                </c:pt>
                <c:pt idx="11">
                  <c:v>38.916699999999999</c:v>
                </c:pt>
                <c:pt idx="12">
                  <c:v>38.200800000000001</c:v>
                </c:pt>
                <c:pt idx="13">
                  <c:v>38.317599999999999</c:v>
                </c:pt>
                <c:pt idx="14">
                  <c:v>38.359200000000001</c:v>
                </c:pt>
                <c:pt idx="15">
                  <c:v>36.718600000000002</c:v>
                </c:pt>
                <c:pt idx="16">
                  <c:v>36.317799999999998</c:v>
                </c:pt>
                <c:pt idx="17">
                  <c:v>36.911499999999997</c:v>
                </c:pt>
                <c:pt idx="18">
                  <c:v>37.332799999999999</c:v>
                </c:pt>
                <c:pt idx="19">
                  <c:v>37.321899999999999</c:v>
                </c:pt>
                <c:pt idx="20">
                  <c:v>37.354500000000002</c:v>
                </c:pt>
                <c:pt idx="21">
                  <c:v>37.211500000000001</c:v>
                </c:pt>
                <c:pt idx="22">
                  <c:v>37.604799999999997</c:v>
                </c:pt>
                <c:pt idx="23">
                  <c:v>37.347700000000003</c:v>
                </c:pt>
                <c:pt idx="24">
                  <c:v>36.813800000000001</c:v>
                </c:pt>
                <c:pt idx="25">
                  <c:v>36.640300000000003</c:v>
                </c:pt>
                <c:pt idx="26">
                  <c:v>36.317500000000003</c:v>
                </c:pt>
                <c:pt idx="27">
                  <c:v>35.222999999999999</c:v>
                </c:pt>
                <c:pt idx="28">
                  <c:v>35.481099999999998</c:v>
                </c:pt>
                <c:pt idx="29">
                  <c:v>33.944400000000002</c:v>
                </c:pt>
                <c:pt idx="30">
                  <c:v>34.619500000000002</c:v>
                </c:pt>
                <c:pt idx="31">
                  <c:v>33.146900000000002</c:v>
                </c:pt>
                <c:pt idx="32">
                  <c:v>33.080399999999997</c:v>
                </c:pt>
                <c:pt idx="33">
                  <c:v>33.9587</c:v>
                </c:pt>
                <c:pt idx="34">
                  <c:v>34.086300000000001</c:v>
                </c:pt>
                <c:pt idx="35">
                  <c:v>34.352699999999999</c:v>
                </c:pt>
                <c:pt idx="36">
                  <c:v>33.713200000000001</c:v>
                </c:pt>
                <c:pt idx="37">
                  <c:v>30.977799999999998</c:v>
                </c:pt>
                <c:pt idx="38">
                  <c:v>30.666499999999999</c:v>
                </c:pt>
                <c:pt idx="39">
                  <c:v>27.5717</c:v>
                </c:pt>
                <c:pt idx="40">
                  <c:v>27.945599999999999</c:v>
                </c:pt>
                <c:pt idx="41">
                  <c:v>25.952300000000001</c:v>
                </c:pt>
                <c:pt idx="42">
                  <c:v>25.825399999999998</c:v>
                </c:pt>
                <c:pt idx="43">
                  <c:v>26.167899999999999</c:v>
                </c:pt>
                <c:pt idx="44">
                  <c:v>28.467600000000001</c:v>
                </c:pt>
                <c:pt idx="45">
                  <c:v>26.2254</c:v>
                </c:pt>
                <c:pt idx="46">
                  <c:v>26.494499999999999</c:v>
                </c:pt>
                <c:pt idx="47">
                  <c:v>27.7834</c:v>
                </c:pt>
                <c:pt idx="48">
                  <c:v>27.936199999999999</c:v>
                </c:pt>
                <c:pt idx="49">
                  <c:v>27.612500000000001</c:v>
                </c:pt>
                <c:pt idx="50">
                  <c:v>28.344899999999999</c:v>
                </c:pt>
                <c:pt idx="51">
                  <c:v>27.986499999999999</c:v>
                </c:pt>
                <c:pt idx="52">
                  <c:v>28.9649</c:v>
                </c:pt>
                <c:pt idx="53">
                  <c:v>30.558499999999999</c:v>
                </c:pt>
                <c:pt idx="54">
                  <c:v>30.180099999999999</c:v>
                </c:pt>
                <c:pt idx="55">
                  <c:v>30.6386</c:v>
                </c:pt>
                <c:pt idx="56">
                  <c:v>29.8154</c:v>
                </c:pt>
                <c:pt idx="57">
                  <c:v>30.741499999999998</c:v>
                </c:pt>
                <c:pt idx="58">
                  <c:v>31.3339</c:v>
                </c:pt>
                <c:pt idx="59">
                  <c:v>31.0092</c:v>
                </c:pt>
                <c:pt idx="60">
                  <c:v>31.346599999999999</c:v>
                </c:pt>
                <c:pt idx="61">
                  <c:v>31.5855</c:v>
                </c:pt>
                <c:pt idx="62">
                  <c:v>31.233699999999999</c:v>
                </c:pt>
                <c:pt idx="63">
                  <c:v>31.490500000000001</c:v>
                </c:pt>
                <c:pt idx="64">
                  <c:v>31.625499999999999</c:v>
                </c:pt>
                <c:pt idx="65">
                  <c:v>32.228700000000003</c:v>
                </c:pt>
                <c:pt idx="66">
                  <c:v>32.4527</c:v>
                </c:pt>
                <c:pt idx="67">
                  <c:v>32.205500000000001</c:v>
                </c:pt>
                <c:pt idx="68">
                  <c:v>31.790299999999998</c:v>
                </c:pt>
                <c:pt idx="69">
                  <c:v>31.925599999999999</c:v>
                </c:pt>
                <c:pt idx="70">
                  <c:v>32.467300000000002</c:v>
                </c:pt>
                <c:pt idx="71">
                  <c:v>32.786700000000003</c:v>
                </c:pt>
                <c:pt idx="72">
                  <c:v>32.683900000000001</c:v>
                </c:pt>
                <c:pt idx="73">
                  <c:v>33.7759</c:v>
                </c:pt>
                <c:pt idx="74">
                  <c:v>34.673699999999997</c:v>
                </c:pt>
                <c:pt idx="75">
                  <c:v>35.433199999999999</c:v>
                </c:pt>
                <c:pt idx="76">
                  <c:v>35.534999999999997</c:v>
                </c:pt>
                <c:pt idx="77">
                  <c:v>34.794499999999999</c:v>
                </c:pt>
                <c:pt idx="78">
                  <c:v>35.109499999999997</c:v>
                </c:pt>
                <c:pt idx="79">
                  <c:v>34.704099999999997</c:v>
                </c:pt>
                <c:pt idx="80">
                  <c:v>34.309100000000001</c:v>
                </c:pt>
                <c:pt idx="81">
                  <c:v>33.212000000000003</c:v>
                </c:pt>
                <c:pt idx="82">
                  <c:v>33.857300000000002</c:v>
                </c:pt>
                <c:pt idx="83">
                  <c:v>34.075899999999997</c:v>
                </c:pt>
                <c:pt idx="84">
                  <c:v>34.037700000000001</c:v>
                </c:pt>
                <c:pt idx="85">
                  <c:v>33.980200000000004</c:v>
                </c:pt>
                <c:pt idx="86">
                  <c:v>33.047800000000002</c:v>
                </c:pt>
                <c:pt idx="87">
                  <c:v>33.177900000000001</c:v>
                </c:pt>
                <c:pt idx="88">
                  <c:v>33.362099999999998</c:v>
                </c:pt>
                <c:pt idx="89">
                  <c:v>34.463299999999997</c:v>
                </c:pt>
                <c:pt idx="90">
                  <c:v>33.946599999999997</c:v>
                </c:pt>
                <c:pt idx="91">
                  <c:v>34.118299999999998</c:v>
                </c:pt>
                <c:pt idx="92">
                  <c:v>33.734400000000001</c:v>
                </c:pt>
                <c:pt idx="93">
                  <c:v>33.927199999999999</c:v>
                </c:pt>
                <c:pt idx="94">
                  <c:v>34.156700000000001</c:v>
                </c:pt>
                <c:pt idx="95">
                  <c:v>34.0486</c:v>
                </c:pt>
                <c:pt idx="96">
                  <c:v>34.442500000000003</c:v>
                </c:pt>
                <c:pt idx="97">
                  <c:v>33.800699999999999</c:v>
                </c:pt>
                <c:pt idx="98">
                  <c:v>33.992899999999999</c:v>
                </c:pt>
                <c:pt idx="99">
                  <c:v>33.5107</c:v>
                </c:pt>
                <c:pt idx="100">
                  <c:v>33.712299999999999</c:v>
                </c:pt>
                <c:pt idx="101">
                  <c:v>33.2682</c:v>
                </c:pt>
                <c:pt idx="102">
                  <c:v>33.445300000000003</c:v>
                </c:pt>
                <c:pt idx="103">
                  <c:v>33.7378</c:v>
                </c:pt>
                <c:pt idx="104">
                  <c:v>33.8489</c:v>
                </c:pt>
                <c:pt idx="105">
                  <c:v>33.706299999999999</c:v>
                </c:pt>
                <c:pt idx="106">
                  <c:v>33.561399999999999</c:v>
                </c:pt>
                <c:pt idx="107">
                  <c:v>33.768000000000001</c:v>
                </c:pt>
                <c:pt idx="108">
                  <c:v>33.8172</c:v>
                </c:pt>
                <c:pt idx="109">
                  <c:v>33.274900000000002</c:v>
                </c:pt>
                <c:pt idx="110">
                  <c:v>33.402700000000003</c:v>
                </c:pt>
                <c:pt idx="111">
                  <c:v>32.869300000000003</c:v>
                </c:pt>
                <c:pt idx="112">
                  <c:v>33.179600000000001</c:v>
                </c:pt>
                <c:pt idx="113">
                  <c:v>33.128</c:v>
                </c:pt>
                <c:pt idx="114">
                  <c:v>33.325499999999998</c:v>
                </c:pt>
                <c:pt idx="115">
                  <c:v>33.508099999999999</c:v>
                </c:pt>
                <c:pt idx="116">
                  <c:v>33.400500000000001</c:v>
                </c:pt>
                <c:pt idx="117">
                  <c:v>32.942500000000003</c:v>
                </c:pt>
                <c:pt idx="118">
                  <c:v>32.804900000000004</c:v>
                </c:pt>
                <c:pt idx="119">
                  <c:v>33.009900000000002</c:v>
                </c:pt>
                <c:pt idx="120">
                  <c:v>32.619700000000002</c:v>
                </c:pt>
                <c:pt idx="121">
                  <c:v>32.629100000000001</c:v>
                </c:pt>
                <c:pt idx="122">
                  <c:v>32.548900000000003</c:v>
                </c:pt>
                <c:pt idx="123">
                  <c:v>32.2211</c:v>
                </c:pt>
                <c:pt idx="124">
                  <c:v>32.023400000000002</c:v>
                </c:pt>
                <c:pt idx="125">
                  <c:v>32.564599999999999</c:v>
                </c:pt>
                <c:pt idx="126">
                  <c:v>32.337299999999999</c:v>
                </c:pt>
                <c:pt idx="127">
                  <c:v>32.398600000000002</c:v>
                </c:pt>
                <c:pt idx="128">
                  <c:v>32.002099999999999</c:v>
                </c:pt>
                <c:pt idx="129">
                  <c:v>31.7974</c:v>
                </c:pt>
                <c:pt idx="130">
                  <c:v>31.700299999999999</c:v>
                </c:pt>
                <c:pt idx="131">
                  <c:v>31.122</c:v>
                </c:pt>
                <c:pt idx="132">
                  <c:v>31.657299999999999</c:v>
                </c:pt>
                <c:pt idx="133">
                  <c:v>31.524799999999999</c:v>
                </c:pt>
                <c:pt idx="134">
                  <c:v>30.985600000000002</c:v>
                </c:pt>
                <c:pt idx="135">
                  <c:v>32.199100000000001</c:v>
                </c:pt>
                <c:pt idx="136">
                  <c:v>32.168799999999997</c:v>
                </c:pt>
                <c:pt idx="137">
                  <c:v>31.441199999999998</c:v>
                </c:pt>
                <c:pt idx="138">
                  <c:v>31.067699999999999</c:v>
                </c:pt>
                <c:pt idx="139">
                  <c:v>31.196000000000002</c:v>
                </c:pt>
                <c:pt idx="140">
                  <c:v>31.2164</c:v>
                </c:pt>
                <c:pt idx="141">
                  <c:v>31.099799999999998</c:v>
                </c:pt>
                <c:pt idx="142">
                  <c:v>30.852599999999999</c:v>
                </c:pt>
                <c:pt idx="143">
                  <c:v>31.467199999999998</c:v>
                </c:pt>
                <c:pt idx="144">
                  <c:v>32.398400000000002</c:v>
                </c:pt>
                <c:pt idx="145">
                  <c:v>32.241999999999997</c:v>
                </c:pt>
                <c:pt idx="146">
                  <c:v>32.843200000000003</c:v>
                </c:pt>
                <c:pt idx="147">
                  <c:v>34.641100000000002</c:v>
                </c:pt>
                <c:pt idx="148">
                  <c:v>34.578499999999998</c:v>
                </c:pt>
                <c:pt idx="149">
                  <c:v>34.945399999999999</c:v>
                </c:pt>
                <c:pt idx="150">
                  <c:v>35.425800000000002</c:v>
                </c:pt>
                <c:pt idx="151">
                  <c:v>35.6374</c:v>
                </c:pt>
                <c:pt idx="152">
                  <c:v>36.168100000000003</c:v>
                </c:pt>
                <c:pt idx="153">
                  <c:v>36.814799999999998</c:v>
                </c:pt>
                <c:pt idx="154">
                  <c:v>36.282400000000003</c:v>
                </c:pt>
                <c:pt idx="155">
                  <c:v>36.472000000000001</c:v>
                </c:pt>
                <c:pt idx="156">
                  <c:v>36.390099999999997</c:v>
                </c:pt>
                <c:pt idx="157">
                  <c:v>37.075800000000001</c:v>
                </c:pt>
                <c:pt idx="158">
                  <c:v>37.340299999999999</c:v>
                </c:pt>
                <c:pt idx="159">
                  <c:v>38.075200000000002</c:v>
                </c:pt>
                <c:pt idx="160">
                  <c:v>37.659199999999998</c:v>
                </c:pt>
                <c:pt idx="161">
                  <c:v>37.7879</c:v>
                </c:pt>
                <c:pt idx="162">
                  <c:v>38.104999999999997</c:v>
                </c:pt>
                <c:pt idx="163">
                  <c:v>38.025799999999997</c:v>
                </c:pt>
                <c:pt idx="164">
                  <c:v>37.866</c:v>
                </c:pt>
                <c:pt idx="165">
                  <c:v>35.777500000000003</c:v>
                </c:pt>
                <c:pt idx="166">
                  <c:v>36.283499999999997</c:v>
                </c:pt>
                <c:pt idx="167">
                  <c:v>35.750799999999998</c:v>
                </c:pt>
                <c:pt idx="168">
                  <c:v>37.165100000000002</c:v>
                </c:pt>
                <c:pt idx="169">
                  <c:v>36.707900000000002</c:v>
                </c:pt>
                <c:pt idx="170">
                  <c:v>37.116900000000001</c:v>
                </c:pt>
                <c:pt idx="171">
                  <c:v>37.585000000000001</c:v>
                </c:pt>
                <c:pt idx="172">
                  <c:v>37.366199999999999</c:v>
                </c:pt>
                <c:pt idx="173">
                  <c:v>37.773000000000003</c:v>
                </c:pt>
                <c:pt idx="174">
                  <c:v>37.711100000000002</c:v>
                </c:pt>
                <c:pt idx="175">
                  <c:v>37.693899999999999</c:v>
                </c:pt>
                <c:pt idx="176">
                  <c:v>37.867400000000004</c:v>
                </c:pt>
                <c:pt idx="177">
                  <c:v>38.159500000000001</c:v>
                </c:pt>
                <c:pt idx="178">
                  <c:v>37.996899999999997</c:v>
                </c:pt>
                <c:pt idx="179">
                  <c:v>37.662500000000001</c:v>
                </c:pt>
                <c:pt idx="180">
                  <c:v>37.6036</c:v>
                </c:pt>
                <c:pt idx="181">
                  <c:v>37.875399999999999</c:v>
                </c:pt>
                <c:pt idx="182">
                  <c:v>37.4602</c:v>
                </c:pt>
                <c:pt idx="183">
                  <c:v>37.790999999999997</c:v>
                </c:pt>
                <c:pt idx="184">
                  <c:v>37.619900000000001</c:v>
                </c:pt>
                <c:pt idx="185">
                  <c:v>36.804900000000004</c:v>
                </c:pt>
                <c:pt idx="186">
                  <c:v>36.640700000000002</c:v>
                </c:pt>
                <c:pt idx="187">
                  <c:v>37.148600000000002</c:v>
                </c:pt>
                <c:pt idx="188">
                  <c:v>37.3187</c:v>
                </c:pt>
                <c:pt idx="189">
                  <c:v>37.377200000000002</c:v>
                </c:pt>
                <c:pt idx="190">
                  <c:v>37.640500000000003</c:v>
                </c:pt>
                <c:pt idx="191">
                  <c:v>38.356499999999997</c:v>
                </c:pt>
                <c:pt idx="192">
                  <c:v>39.307200000000002</c:v>
                </c:pt>
                <c:pt idx="193">
                  <c:v>39.278300000000002</c:v>
                </c:pt>
                <c:pt idx="194">
                  <c:v>39.026200000000003</c:v>
                </c:pt>
                <c:pt idx="195">
                  <c:v>39.367699999999999</c:v>
                </c:pt>
                <c:pt idx="196">
                  <c:v>38.880000000000003</c:v>
                </c:pt>
                <c:pt idx="197">
                  <c:v>38.1432</c:v>
                </c:pt>
                <c:pt idx="198">
                  <c:v>38.982500000000002</c:v>
                </c:pt>
                <c:pt idx="199">
                  <c:v>38.759399999999999</c:v>
                </c:pt>
                <c:pt idx="200">
                  <c:v>39.152900000000002</c:v>
                </c:pt>
                <c:pt idx="201">
                  <c:v>39.391800000000003</c:v>
                </c:pt>
                <c:pt idx="202">
                  <c:v>39.445599999999999</c:v>
                </c:pt>
                <c:pt idx="203">
                  <c:v>40.355400000000003</c:v>
                </c:pt>
                <c:pt idx="204">
                  <c:v>40.070799999999998</c:v>
                </c:pt>
                <c:pt idx="205">
                  <c:v>40.526499999999999</c:v>
                </c:pt>
                <c:pt idx="206">
                  <c:v>40.7928</c:v>
                </c:pt>
                <c:pt idx="207">
                  <c:v>40.917000000000002</c:v>
                </c:pt>
                <c:pt idx="208">
                  <c:v>41.334200000000003</c:v>
                </c:pt>
                <c:pt idx="209">
                  <c:v>41.359000000000002</c:v>
                </c:pt>
                <c:pt idx="210">
                  <c:v>41.223700000000001</c:v>
                </c:pt>
                <c:pt idx="211">
                  <c:v>41.214300000000001</c:v>
                </c:pt>
                <c:pt idx="212">
                  <c:v>41.078899999999997</c:v>
                </c:pt>
                <c:pt idx="213">
                  <c:v>41.034199999999998</c:v>
                </c:pt>
                <c:pt idx="214">
                  <c:v>40.891399999999997</c:v>
                </c:pt>
                <c:pt idx="215">
                  <c:v>41.027099999999997</c:v>
                </c:pt>
                <c:pt idx="216">
                  <c:v>40.948900000000002</c:v>
                </c:pt>
                <c:pt idx="217">
                  <c:v>40.968600000000002</c:v>
                </c:pt>
                <c:pt idx="218">
                  <c:v>40.817300000000003</c:v>
                </c:pt>
                <c:pt idx="219">
                  <c:v>40.871600000000001</c:v>
                </c:pt>
                <c:pt idx="220">
                  <c:v>41.079900000000002</c:v>
                </c:pt>
                <c:pt idx="221">
                  <c:v>41.0017</c:v>
                </c:pt>
                <c:pt idx="222">
                  <c:v>40.0501</c:v>
                </c:pt>
                <c:pt idx="223">
                  <c:v>40.3247</c:v>
                </c:pt>
                <c:pt idx="224">
                  <c:v>40.121600000000001</c:v>
                </c:pt>
                <c:pt idx="225">
                  <c:v>40.823300000000003</c:v>
                </c:pt>
                <c:pt idx="226">
                  <c:v>40.878</c:v>
                </c:pt>
                <c:pt idx="227">
                  <c:v>40.350700000000003</c:v>
                </c:pt>
                <c:pt idx="228">
                  <c:v>39.881599999999999</c:v>
                </c:pt>
                <c:pt idx="229">
                  <c:v>40.146299999999997</c:v>
                </c:pt>
                <c:pt idx="230">
                  <c:v>40.057600000000001</c:v>
                </c:pt>
                <c:pt idx="231">
                  <c:v>40.555700000000002</c:v>
                </c:pt>
                <c:pt idx="232">
                  <c:v>40.818100000000001</c:v>
                </c:pt>
                <c:pt idx="233">
                  <c:v>40.314599999999999</c:v>
                </c:pt>
                <c:pt idx="234">
                  <c:v>40.607100000000003</c:v>
                </c:pt>
                <c:pt idx="235">
                  <c:v>40.609099999999998</c:v>
                </c:pt>
                <c:pt idx="236">
                  <c:v>40.240499999999997</c:v>
                </c:pt>
                <c:pt idx="237">
                  <c:v>38.963900000000002</c:v>
                </c:pt>
                <c:pt idx="238">
                  <c:v>39.4985</c:v>
                </c:pt>
                <c:pt idx="239">
                  <c:v>39.366300000000003</c:v>
                </c:pt>
                <c:pt idx="240">
                  <c:v>39.599200000000003</c:v>
                </c:pt>
                <c:pt idx="241">
                  <c:v>40.022599999999997</c:v>
                </c:pt>
                <c:pt idx="242">
                  <c:v>39.9313</c:v>
                </c:pt>
                <c:pt idx="243">
                  <c:v>40.657699999999998</c:v>
                </c:pt>
                <c:pt idx="244">
                  <c:v>40.4893</c:v>
                </c:pt>
                <c:pt idx="245">
                  <c:v>40.578400000000002</c:v>
                </c:pt>
                <c:pt idx="246">
                  <c:v>40.749299999999998</c:v>
                </c:pt>
                <c:pt idx="247">
                  <c:v>41.139200000000002</c:v>
                </c:pt>
                <c:pt idx="248">
                  <c:v>41.076500000000003</c:v>
                </c:pt>
                <c:pt idx="249">
                  <c:v>41.4133</c:v>
                </c:pt>
                <c:pt idx="250">
                  <c:v>41.038200000000003</c:v>
                </c:pt>
                <c:pt idx="251">
                  <c:v>41.137</c:v>
                </c:pt>
                <c:pt idx="252">
                  <c:v>41.027799999999999</c:v>
                </c:pt>
                <c:pt idx="253">
                  <c:v>40.8551</c:v>
                </c:pt>
                <c:pt idx="254">
                  <c:v>40.703000000000003</c:v>
                </c:pt>
                <c:pt idx="255">
                  <c:v>40.355200000000004</c:v>
                </c:pt>
                <c:pt idx="256">
                  <c:v>40.274299999999997</c:v>
                </c:pt>
                <c:pt idx="257">
                  <c:v>40.276899999999998</c:v>
                </c:pt>
                <c:pt idx="258">
                  <c:v>40.439700000000002</c:v>
                </c:pt>
                <c:pt idx="259">
                  <c:v>40.232900000000001</c:v>
                </c:pt>
                <c:pt idx="260">
                  <c:v>40.780299999999997</c:v>
                </c:pt>
                <c:pt idx="261">
                  <c:v>40.475000000000001</c:v>
                </c:pt>
                <c:pt idx="262">
                  <c:v>39.747999999999998</c:v>
                </c:pt>
                <c:pt idx="263">
                  <c:v>39.985100000000003</c:v>
                </c:pt>
                <c:pt idx="264">
                  <c:v>39.962400000000002</c:v>
                </c:pt>
                <c:pt idx="265">
                  <c:v>40.481499999999997</c:v>
                </c:pt>
                <c:pt idx="266">
                  <c:v>40.463000000000001</c:v>
                </c:pt>
                <c:pt idx="267">
                  <c:v>40.317900000000002</c:v>
                </c:pt>
                <c:pt idx="268">
                  <c:v>40.488799999999998</c:v>
                </c:pt>
                <c:pt idx="269">
                  <c:v>40.054200000000002</c:v>
                </c:pt>
                <c:pt idx="270">
                  <c:v>39.894500000000001</c:v>
                </c:pt>
                <c:pt idx="271">
                  <c:v>39.613799999999998</c:v>
                </c:pt>
                <c:pt idx="272">
                  <c:v>39.242800000000003</c:v>
                </c:pt>
                <c:pt idx="273">
                  <c:v>39.066299999999998</c:v>
                </c:pt>
                <c:pt idx="274">
                  <c:v>38.767299999999999</c:v>
                </c:pt>
                <c:pt idx="275">
                  <c:v>38.842100000000002</c:v>
                </c:pt>
                <c:pt idx="276">
                  <c:v>39.213099999999997</c:v>
                </c:pt>
                <c:pt idx="277">
                  <c:v>39.372</c:v>
                </c:pt>
                <c:pt idx="278">
                  <c:v>38.953299999999999</c:v>
                </c:pt>
                <c:pt idx="279">
                  <c:v>38.6068</c:v>
                </c:pt>
                <c:pt idx="280">
                  <c:v>39.0959</c:v>
                </c:pt>
                <c:pt idx="281">
                  <c:v>38.634300000000003</c:v>
                </c:pt>
                <c:pt idx="282">
                  <c:v>38.688699999999997</c:v>
                </c:pt>
                <c:pt idx="283">
                  <c:v>39.630400000000002</c:v>
                </c:pt>
                <c:pt idx="284">
                  <c:v>40.016800000000003</c:v>
                </c:pt>
                <c:pt idx="285">
                  <c:v>40.895699999999998</c:v>
                </c:pt>
                <c:pt idx="286">
                  <c:v>40.884900000000002</c:v>
                </c:pt>
                <c:pt idx="287">
                  <c:v>41.227400000000003</c:v>
                </c:pt>
                <c:pt idx="288">
                  <c:v>41.308700000000002</c:v>
                </c:pt>
                <c:pt idx="289">
                  <c:v>41.595799999999997</c:v>
                </c:pt>
                <c:pt idx="290">
                  <c:v>42.246000000000002</c:v>
                </c:pt>
                <c:pt idx="291">
                  <c:v>42.253700000000002</c:v>
                </c:pt>
                <c:pt idx="292">
                  <c:v>41.85</c:v>
                </c:pt>
                <c:pt idx="293">
                  <c:v>42.106699999999996</c:v>
                </c:pt>
                <c:pt idx="294">
                  <c:v>41.747</c:v>
                </c:pt>
                <c:pt idx="295">
                  <c:v>41.697099999999999</c:v>
                </c:pt>
                <c:pt idx="296">
                  <c:v>41.431800000000003</c:v>
                </c:pt>
                <c:pt idx="297">
                  <c:v>41.886099999999999</c:v>
                </c:pt>
                <c:pt idx="298">
                  <c:v>42.025300000000001</c:v>
                </c:pt>
                <c:pt idx="299">
                  <c:v>42.082900000000002</c:v>
                </c:pt>
                <c:pt idx="300">
                  <c:v>42.293300000000002</c:v>
                </c:pt>
                <c:pt idx="301">
                  <c:v>42.631</c:v>
                </c:pt>
                <c:pt idx="302">
                  <c:v>42.479900000000001</c:v>
                </c:pt>
                <c:pt idx="303">
                  <c:v>42.561</c:v>
                </c:pt>
                <c:pt idx="304">
                  <c:v>42.546500000000002</c:v>
                </c:pt>
                <c:pt idx="305">
                  <c:v>42.223700000000001</c:v>
                </c:pt>
                <c:pt idx="306">
                  <c:v>43.677</c:v>
                </c:pt>
                <c:pt idx="307">
                  <c:v>43.933100000000003</c:v>
                </c:pt>
                <c:pt idx="308">
                  <c:v>43.930300000000003</c:v>
                </c:pt>
                <c:pt idx="309">
                  <c:v>43.546599999999998</c:v>
                </c:pt>
                <c:pt idx="310">
                  <c:v>43.717500000000001</c:v>
                </c:pt>
                <c:pt idx="311">
                  <c:v>43.408099999999997</c:v>
                </c:pt>
                <c:pt idx="312">
                  <c:v>43.477400000000003</c:v>
                </c:pt>
                <c:pt idx="313">
                  <c:v>43.261099999999999</c:v>
                </c:pt>
                <c:pt idx="314">
                  <c:v>43.1419</c:v>
                </c:pt>
                <c:pt idx="315">
                  <c:v>43.386600000000001</c:v>
                </c:pt>
                <c:pt idx="316">
                  <c:v>42.873199999999997</c:v>
                </c:pt>
                <c:pt idx="317">
                  <c:v>43.670900000000003</c:v>
                </c:pt>
                <c:pt idx="318">
                  <c:v>43.745899999999999</c:v>
                </c:pt>
                <c:pt idx="319">
                  <c:v>43.750399999999999</c:v>
                </c:pt>
                <c:pt idx="320">
                  <c:v>43.901699999999998</c:v>
                </c:pt>
                <c:pt idx="321">
                  <c:v>44.066099999999999</c:v>
                </c:pt>
                <c:pt idx="322">
                  <c:v>44.394199999999998</c:v>
                </c:pt>
                <c:pt idx="323">
                  <c:v>44.424100000000003</c:v>
                </c:pt>
                <c:pt idx="324">
                  <c:v>44.576799999999999</c:v>
                </c:pt>
                <c:pt idx="325">
                  <c:v>44.784999999999997</c:v>
                </c:pt>
                <c:pt idx="326">
                  <c:v>44.680700000000002</c:v>
                </c:pt>
                <c:pt idx="327">
                  <c:v>44.817900000000002</c:v>
                </c:pt>
                <c:pt idx="328">
                  <c:v>43.799500000000002</c:v>
                </c:pt>
                <c:pt idx="329">
                  <c:v>43.052500000000002</c:v>
                </c:pt>
                <c:pt idx="330">
                  <c:v>42.426699999999997</c:v>
                </c:pt>
                <c:pt idx="331">
                  <c:v>43.010300000000001</c:v>
                </c:pt>
                <c:pt idx="332">
                  <c:v>42.951700000000002</c:v>
                </c:pt>
                <c:pt idx="333">
                  <c:v>42.834699999999998</c:v>
                </c:pt>
                <c:pt idx="334">
                  <c:v>43.3489</c:v>
                </c:pt>
                <c:pt idx="335">
                  <c:v>43.647300000000001</c:v>
                </c:pt>
                <c:pt idx="336">
                  <c:v>43.7164</c:v>
                </c:pt>
                <c:pt idx="337">
                  <c:v>43.888800000000003</c:v>
                </c:pt>
                <c:pt idx="338">
                  <c:v>43.896299999999997</c:v>
                </c:pt>
                <c:pt idx="339">
                  <c:v>43.818899999999999</c:v>
                </c:pt>
                <c:pt idx="340">
                  <c:v>44.4236</c:v>
                </c:pt>
                <c:pt idx="341">
                  <c:v>44.219000000000001</c:v>
                </c:pt>
                <c:pt idx="342">
                  <c:v>43.469900000000003</c:v>
                </c:pt>
                <c:pt idx="343">
                  <c:v>43.717399999999998</c:v>
                </c:pt>
                <c:pt idx="344">
                  <c:v>43.768000000000001</c:v>
                </c:pt>
                <c:pt idx="345">
                  <c:v>44.2333</c:v>
                </c:pt>
                <c:pt idx="346">
                  <c:v>44.72</c:v>
                </c:pt>
                <c:pt idx="347">
                  <c:v>44.811399999999999</c:v>
                </c:pt>
                <c:pt idx="348">
                  <c:v>45.472499999999997</c:v>
                </c:pt>
                <c:pt idx="349">
                  <c:v>45.536900000000003</c:v>
                </c:pt>
                <c:pt idx="350">
                  <c:v>44.590600000000002</c:v>
                </c:pt>
                <c:pt idx="351">
                  <c:v>44.491199999999999</c:v>
                </c:pt>
                <c:pt idx="352">
                  <c:v>44.381700000000002</c:v>
                </c:pt>
                <c:pt idx="353">
                  <c:v>44.571199999999997</c:v>
                </c:pt>
                <c:pt idx="354">
                  <c:v>45.031999999999996</c:v>
                </c:pt>
                <c:pt idx="355">
                  <c:v>45.216799999999999</c:v>
                </c:pt>
                <c:pt idx="356">
                  <c:v>45.018500000000003</c:v>
                </c:pt>
                <c:pt idx="357">
                  <c:v>44.937199999999997</c:v>
                </c:pt>
                <c:pt idx="358">
                  <c:v>44.7943</c:v>
                </c:pt>
                <c:pt idx="359">
                  <c:v>44.724499999999999</c:v>
                </c:pt>
                <c:pt idx="360">
                  <c:v>44.636000000000003</c:v>
                </c:pt>
                <c:pt idx="361">
                  <c:v>44.304400000000001</c:v>
                </c:pt>
                <c:pt idx="362">
                  <c:v>44.309100000000001</c:v>
                </c:pt>
                <c:pt idx="363">
                  <c:v>44.316800000000001</c:v>
                </c:pt>
                <c:pt idx="364">
                  <c:v>44.265099999999997</c:v>
                </c:pt>
                <c:pt idx="365">
                  <c:v>44.883699999999997</c:v>
                </c:pt>
                <c:pt idx="366">
                  <c:v>45.261600000000001</c:v>
                </c:pt>
                <c:pt idx="367">
                  <c:v>45.765900000000002</c:v>
                </c:pt>
                <c:pt idx="368">
                  <c:v>45.742899999999999</c:v>
                </c:pt>
                <c:pt idx="369">
                  <c:v>45.6541</c:v>
                </c:pt>
                <c:pt idx="370">
                  <c:v>45.188600000000001</c:v>
                </c:pt>
                <c:pt idx="371">
                  <c:v>45.767000000000003</c:v>
                </c:pt>
                <c:pt idx="372">
                  <c:v>45.884399999999999</c:v>
                </c:pt>
                <c:pt idx="373">
                  <c:v>45.998899999999999</c:v>
                </c:pt>
                <c:pt idx="374">
                  <c:v>45.086799999999997</c:v>
                </c:pt>
                <c:pt idx="375">
                  <c:v>45.437600000000003</c:v>
                </c:pt>
                <c:pt idx="376">
                  <c:v>44.436399999999999</c:v>
                </c:pt>
                <c:pt idx="377">
                  <c:v>44.802199999999999</c:v>
                </c:pt>
                <c:pt idx="378">
                  <c:v>44.9664</c:v>
                </c:pt>
                <c:pt idx="379">
                  <c:v>44.491700000000002</c:v>
                </c:pt>
                <c:pt idx="380">
                  <c:v>43.232900000000001</c:v>
                </c:pt>
                <c:pt idx="381">
                  <c:v>43.091099999999997</c:v>
                </c:pt>
                <c:pt idx="382">
                  <c:v>43.766300000000001</c:v>
                </c:pt>
                <c:pt idx="383">
                  <c:v>43.779000000000003</c:v>
                </c:pt>
                <c:pt idx="384">
                  <c:v>44.071899999999999</c:v>
                </c:pt>
                <c:pt idx="385">
                  <c:v>44.152700000000003</c:v>
                </c:pt>
                <c:pt idx="386">
                  <c:v>43.561900000000001</c:v>
                </c:pt>
                <c:pt idx="387">
                  <c:v>44.378399999999999</c:v>
                </c:pt>
                <c:pt idx="388">
                  <c:v>44.813000000000002</c:v>
                </c:pt>
                <c:pt idx="389">
                  <c:v>44.496200000000002</c:v>
                </c:pt>
                <c:pt idx="390">
                  <c:v>44.340400000000002</c:v>
                </c:pt>
                <c:pt idx="391">
                  <c:v>44.285800000000002</c:v>
                </c:pt>
                <c:pt idx="392">
                  <c:v>44.310899999999997</c:v>
                </c:pt>
                <c:pt idx="393">
                  <c:v>44.151600000000002</c:v>
                </c:pt>
                <c:pt idx="394">
                  <c:v>44.261400000000002</c:v>
                </c:pt>
                <c:pt idx="395">
                  <c:v>44.407699999999998</c:v>
                </c:pt>
                <c:pt idx="396">
                  <c:v>44.684699999999999</c:v>
                </c:pt>
                <c:pt idx="397">
                  <c:v>44.642699999999998</c:v>
                </c:pt>
                <c:pt idx="398">
                  <c:v>44.901200000000003</c:v>
                </c:pt>
                <c:pt idx="399">
                  <c:v>43.944800000000001</c:v>
                </c:pt>
                <c:pt idx="400">
                  <c:v>44.086399999999998</c:v>
                </c:pt>
                <c:pt idx="401">
                  <c:v>43.708599999999997</c:v>
                </c:pt>
                <c:pt idx="402">
                  <c:v>43.943800000000003</c:v>
                </c:pt>
                <c:pt idx="403">
                  <c:v>44.174199999999999</c:v>
                </c:pt>
                <c:pt idx="404">
                  <c:v>44.444699999999997</c:v>
                </c:pt>
                <c:pt idx="405">
                  <c:v>44.4604</c:v>
                </c:pt>
                <c:pt idx="406">
                  <c:v>44.023299999999999</c:v>
                </c:pt>
                <c:pt idx="407">
                  <c:v>44.048999999999999</c:v>
                </c:pt>
                <c:pt idx="408">
                  <c:v>43.6524</c:v>
                </c:pt>
                <c:pt idx="409">
                  <c:v>43.969799999999999</c:v>
                </c:pt>
                <c:pt idx="410">
                  <c:v>42.783000000000001</c:v>
                </c:pt>
                <c:pt idx="411">
                  <c:v>42.435099999999998</c:v>
                </c:pt>
                <c:pt idx="412">
                  <c:v>41.704099999999997</c:v>
                </c:pt>
                <c:pt idx="413">
                  <c:v>41.924500000000002</c:v>
                </c:pt>
                <c:pt idx="414">
                  <c:v>42.875999999999998</c:v>
                </c:pt>
                <c:pt idx="415">
                  <c:v>43.162599999999998</c:v>
                </c:pt>
                <c:pt idx="416">
                  <c:v>42.559199999999997</c:v>
                </c:pt>
                <c:pt idx="417">
                  <c:v>43.148000000000003</c:v>
                </c:pt>
                <c:pt idx="418">
                  <c:v>43.4953</c:v>
                </c:pt>
                <c:pt idx="419">
                  <c:v>43.106000000000002</c:v>
                </c:pt>
                <c:pt idx="420">
                  <c:v>43.112499999999997</c:v>
                </c:pt>
                <c:pt idx="421">
                  <c:v>43.581200000000003</c:v>
                </c:pt>
                <c:pt idx="422">
                  <c:v>44.241700000000002</c:v>
                </c:pt>
                <c:pt idx="423">
                  <c:v>43.876600000000003</c:v>
                </c:pt>
                <c:pt idx="424">
                  <c:v>43.411799999999999</c:v>
                </c:pt>
                <c:pt idx="425">
                  <c:v>43.645400000000002</c:v>
                </c:pt>
                <c:pt idx="426">
                  <c:v>44.098700000000001</c:v>
                </c:pt>
                <c:pt idx="427">
                  <c:v>43.915500000000002</c:v>
                </c:pt>
                <c:pt idx="428">
                  <c:v>42.872300000000003</c:v>
                </c:pt>
                <c:pt idx="429">
                  <c:v>42.960099999999997</c:v>
                </c:pt>
                <c:pt idx="430">
                  <c:v>42.916400000000003</c:v>
                </c:pt>
                <c:pt idx="431">
                  <c:v>42.111600000000003</c:v>
                </c:pt>
                <c:pt idx="432">
                  <c:v>42.371400000000001</c:v>
                </c:pt>
                <c:pt idx="433">
                  <c:v>42.378</c:v>
                </c:pt>
                <c:pt idx="434">
                  <c:v>42.669699999999999</c:v>
                </c:pt>
                <c:pt idx="435">
                  <c:v>42.975099999999998</c:v>
                </c:pt>
                <c:pt idx="436">
                  <c:v>42.704799999999999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3E-4423-8CB9-C3870B575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2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KTMSEQ!$G$10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KTMSEQ!$G$11:$G$447</c:f>
              <c:numCache>
                <c:formatCode>General</c:formatCode>
                <c:ptCount val="437"/>
                <c:pt idx="0">
                  <c:v>10.033200000000001</c:v>
                </c:pt>
                <c:pt idx="1">
                  <c:v>10.138268450241915</c:v>
                </c:pt>
                <c:pt idx="2">
                  <c:v>9.9669891311795222</c:v>
                </c:pt>
                <c:pt idx="3">
                  <c:v>9.8243993404000758</c:v>
                </c:pt>
                <c:pt idx="4">
                  <c:v>9.7620148236456998</c:v>
                </c:pt>
                <c:pt idx="5">
                  <c:v>9.8324036089877058</c:v>
                </c:pt>
                <c:pt idx="6">
                  <c:v>9.8300806435478467</c:v>
                </c:pt>
                <c:pt idx="7">
                  <c:v>9.7076164416264401</c:v>
                </c:pt>
                <c:pt idx="8">
                  <c:v>9.8077717723292732</c:v>
                </c:pt>
                <c:pt idx="9">
                  <c:v>9.7597420301931379</c:v>
                </c:pt>
                <c:pt idx="10">
                  <c:v>9.8083390204434746</c:v>
                </c:pt>
                <c:pt idx="11">
                  <c:v>9.815846702328626</c:v>
                </c:pt>
                <c:pt idx="12">
                  <c:v>9.8674047544289678</c:v>
                </c:pt>
                <c:pt idx="13">
                  <c:v>9.8111052444816291</c:v>
                </c:pt>
                <c:pt idx="14">
                  <c:v>9.6269033901967997</c:v>
                </c:pt>
                <c:pt idx="15">
                  <c:v>9.5917501770302085</c:v>
                </c:pt>
                <c:pt idx="16">
                  <c:v>9.7358923070282408</c:v>
                </c:pt>
                <c:pt idx="17">
                  <c:v>9.7211017524352812</c:v>
                </c:pt>
                <c:pt idx="18">
                  <c:v>9.683452872993529</c:v>
                </c:pt>
                <c:pt idx="19">
                  <c:v>9.8445983976533</c:v>
                </c:pt>
                <c:pt idx="20">
                  <c:v>9.7218694093957172</c:v>
                </c:pt>
                <c:pt idx="21">
                  <c:v>9.6949832959084947</c:v>
                </c:pt>
                <c:pt idx="22">
                  <c:v>9.6462242365867237</c:v>
                </c:pt>
                <c:pt idx="23">
                  <c:v>9.5681217687380844</c:v>
                </c:pt>
                <c:pt idx="24">
                  <c:v>9.3509209080883835</c:v>
                </c:pt>
                <c:pt idx="25">
                  <c:v>9.2612218304458747</c:v>
                </c:pt>
                <c:pt idx="26">
                  <c:v>9.1376609835894946</c:v>
                </c:pt>
                <c:pt idx="27">
                  <c:v>9.0181411305370762</c:v>
                </c:pt>
                <c:pt idx="28">
                  <c:v>9.0037156124184659</c:v>
                </c:pt>
                <c:pt idx="29">
                  <c:v>8.9550984112604795</c:v>
                </c:pt>
                <c:pt idx="30">
                  <c:v>8.8227424924717361</c:v>
                </c:pt>
                <c:pt idx="31">
                  <c:v>8.7980095150454716</c:v>
                </c:pt>
                <c:pt idx="32">
                  <c:v>8.9056748908142236</c:v>
                </c:pt>
                <c:pt idx="33">
                  <c:v>8.9658381309073132</c:v>
                </c:pt>
                <c:pt idx="34">
                  <c:v>8.939664902805438</c:v>
                </c:pt>
                <c:pt idx="35">
                  <c:v>8.99561793831149</c:v>
                </c:pt>
                <c:pt idx="36">
                  <c:v>9.1116795229862628</c:v>
                </c:pt>
                <c:pt idx="37">
                  <c:v>8.9895476601608735</c:v>
                </c:pt>
                <c:pt idx="38">
                  <c:v>9.0393231509242948</c:v>
                </c:pt>
                <c:pt idx="39">
                  <c:v>9.1450218938126291</c:v>
                </c:pt>
                <c:pt idx="40">
                  <c:v>9.1061688900513058</c:v>
                </c:pt>
                <c:pt idx="41">
                  <c:v>9.1123484900577196</c:v>
                </c:pt>
                <c:pt idx="42">
                  <c:v>9.1387971885645065</c:v>
                </c:pt>
                <c:pt idx="43">
                  <c:v>9.0482658229528372</c:v>
                </c:pt>
                <c:pt idx="44">
                  <c:v>9.2029076118477189</c:v>
                </c:pt>
                <c:pt idx="45">
                  <c:v>9.2204998287596087</c:v>
                </c:pt>
                <c:pt idx="46">
                  <c:v>9.272855726340433</c:v>
                </c:pt>
                <c:pt idx="47">
                  <c:v>9.5922163708343895</c:v>
                </c:pt>
                <c:pt idx="48">
                  <c:v>9.6838339990048325</c:v>
                </c:pt>
                <c:pt idx="49">
                  <c:v>9.6602944819496575</c:v>
                </c:pt>
                <c:pt idx="50">
                  <c:v>9.5664675294147923</c:v>
                </c:pt>
                <c:pt idx="51">
                  <c:v>9.5325849126057687</c:v>
                </c:pt>
                <c:pt idx="52">
                  <c:v>9.5601367412090852</c:v>
                </c:pt>
                <c:pt idx="53">
                  <c:v>9.5616327427832424</c:v>
                </c:pt>
                <c:pt idx="54">
                  <c:v>9.6237194623704934</c:v>
                </c:pt>
                <c:pt idx="55">
                  <c:v>9.7411891368053762</c:v>
                </c:pt>
                <c:pt idx="56">
                  <c:v>9.879537031497037</c:v>
                </c:pt>
                <c:pt idx="57">
                  <c:v>9.9360996659686158</c:v>
                </c:pt>
                <c:pt idx="58">
                  <c:v>9.8503540025882881</c:v>
                </c:pt>
                <c:pt idx="59">
                  <c:v>9.9772443887113091</c:v>
                </c:pt>
                <c:pt idx="60">
                  <c:v>9.9446115381889513</c:v>
                </c:pt>
                <c:pt idx="61">
                  <c:v>9.9020172035842062</c:v>
                </c:pt>
                <c:pt idx="62">
                  <c:v>9.8200906281127054</c:v>
                </c:pt>
                <c:pt idx="63">
                  <c:v>9.6823213672303172</c:v>
                </c:pt>
                <c:pt idx="64">
                  <c:v>9.6714410905065638</c:v>
                </c:pt>
                <c:pt idx="65">
                  <c:v>10.077730569732521</c:v>
                </c:pt>
                <c:pt idx="66">
                  <c:v>10.143895835320604</c:v>
                </c:pt>
                <c:pt idx="67">
                  <c:v>10.176968466202153</c:v>
                </c:pt>
                <c:pt idx="68">
                  <c:v>10.13361159942691</c:v>
                </c:pt>
                <c:pt idx="69">
                  <c:v>10.071258986330411</c:v>
                </c:pt>
                <c:pt idx="70">
                  <c:v>10.200520267318227</c:v>
                </c:pt>
                <c:pt idx="71">
                  <c:v>10.081384140822303</c:v>
                </c:pt>
                <c:pt idx="72">
                  <c:v>9.8300753485984078</c:v>
                </c:pt>
                <c:pt idx="73">
                  <c:v>9.7384452438804718</c:v>
                </c:pt>
                <c:pt idx="74">
                  <c:v>9.6736742362405721</c:v>
                </c:pt>
                <c:pt idx="75">
                  <c:v>9.5807035783592962</c:v>
                </c:pt>
                <c:pt idx="76">
                  <c:v>9.4295859638688118</c:v>
                </c:pt>
                <c:pt idx="77">
                  <c:v>9.4929907040922465</c:v>
                </c:pt>
                <c:pt idx="78">
                  <c:v>9.4764821941389226</c:v>
                </c:pt>
                <c:pt idx="79">
                  <c:v>9.3362647300947899</c:v>
                </c:pt>
                <c:pt idx="80">
                  <c:v>9.3218307292444411</c:v>
                </c:pt>
                <c:pt idx="81">
                  <c:v>9.3282580981934977</c:v>
                </c:pt>
                <c:pt idx="82">
                  <c:v>9.199560332594233</c:v>
                </c:pt>
                <c:pt idx="83">
                  <c:v>9.1833734521983565</c:v>
                </c:pt>
                <c:pt idx="84">
                  <c:v>9.0902780431684853</c:v>
                </c:pt>
                <c:pt idx="85">
                  <c:v>9.0347496964872427</c:v>
                </c:pt>
                <c:pt idx="86">
                  <c:v>8.991389336390057</c:v>
                </c:pt>
                <c:pt idx="87">
                  <c:v>8.9496927763084297</c:v>
                </c:pt>
                <c:pt idx="88">
                  <c:v>8.932514598608833</c:v>
                </c:pt>
                <c:pt idx="89">
                  <c:v>8.9931850694197415</c:v>
                </c:pt>
                <c:pt idx="90">
                  <c:v>8.949279495518951</c:v>
                </c:pt>
                <c:pt idx="91">
                  <c:v>9.0303273753926252</c:v>
                </c:pt>
                <c:pt idx="92">
                  <c:v>8.9153472083651959</c:v>
                </c:pt>
                <c:pt idx="93">
                  <c:v>8.8175880294098459</c:v>
                </c:pt>
                <c:pt idx="94">
                  <c:v>8.8197483235655181</c:v>
                </c:pt>
                <c:pt idx="95">
                  <c:v>9.0813821362494416</c:v>
                </c:pt>
                <c:pt idx="96">
                  <c:v>9.2137526475320097</c:v>
                </c:pt>
                <c:pt idx="97">
                  <c:v>9.1150006463686335</c:v>
                </c:pt>
                <c:pt idx="98">
                  <c:v>9.2133809508600386</c:v>
                </c:pt>
                <c:pt idx="99">
                  <c:v>9.1952757088200663</c:v>
                </c:pt>
                <c:pt idx="100">
                  <c:v>9.14855758560239</c:v>
                </c:pt>
                <c:pt idx="101">
                  <c:v>9.3078335453207721</c:v>
                </c:pt>
                <c:pt idx="102">
                  <c:v>9.3048175896079588</c:v>
                </c:pt>
                <c:pt idx="103">
                  <c:v>9.3896379996555233</c:v>
                </c:pt>
                <c:pt idx="104">
                  <c:v>9.4142054017761598</c:v>
                </c:pt>
                <c:pt idx="105">
                  <c:v>9.3933516992347581</c:v>
                </c:pt>
                <c:pt idx="106">
                  <c:v>9.3326959170023098</c:v>
                </c:pt>
                <c:pt idx="107">
                  <c:v>9.4832862468697474</c:v>
                </c:pt>
                <c:pt idx="108">
                  <c:v>9.6508061230539326</c:v>
                </c:pt>
                <c:pt idx="109">
                  <c:v>9.6791972456174946</c:v>
                </c:pt>
                <c:pt idx="110">
                  <c:v>9.7909688558585071</c:v>
                </c:pt>
                <c:pt idx="111">
                  <c:v>9.6741310356706354</c:v>
                </c:pt>
                <c:pt idx="112">
                  <c:v>9.6875279988869334</c:v>
                </c:pt>
                <c:pt idx="113">
                  <c:v>9.5647473501034241</c:v>
                </c:pt>
                <c:pt idx="114">
                  <c:v>9.5299552319241752</c:v>
                </c:pt>
                <c:pt idx="115">
                  <c:v>9.6426388940099272</c:v>
                </c:pt>
                <c:pt idx="116">
                  <c:v>9.667131653231877</c:v>
                </c:pt>
                <c:pt idx="117">
                  <c:v>9.7646091775819386</c:v>
                </c:pt>
                <c:pt idx="118">
                  <c:v>9.846516295406337</c:v>
                </c:pt>
                <c:pt idx="119">
                  <c:v>9.8548558557628976</c:v>
                </c:pt>
                <c:pt idx="120">
                  <c:v>10.124359569682358</c:v>
                </c:pt>
                <c:pt idx="121">
                  <c:v>10.247819344795291</c:v>
                </c:pt>
                <c:pt idx="122">
                  <c:v>10.305594238223255</c:v>
                </c:pt>
                <c:pt idx="123">
                  <c:v>10.384445267317599</c:v>
                </c:pt>
                <c:pt idx="124">
                  <c:v>10.50171951628929</c:v>
                </c:pt>
                <c:pt idx="125">
                  <c:v>10.468703150667739</c:v>
                </c:pt>
                <c:pt idx="126">
                  <c:v>10.451904367420395</c:v>
                </c:pt>
                <c:pt idx="127">
                  <c:v>10.443351899165359</c:v>
                </c:pt>
                <c:pt idx="128">
                  <c:v>10.791361351510668</c:v>
                </c:pt>
                <c:pt idx="129">
                  <c:v>10.770315502647895</c:v>
                </c:pt>
                <c:pt idx="130">
                  <c:v>10.803509110177973</c:v>
                </c:pt>
                <c:pt idx="131">
                  <c:v>10.763831129500385</c:v>
                </c:pt>
                <c:pt idx="132">
                  <c:v>10.642028335944872</c:v>
                </c:pt>
                <c:pt idx="133">
                  <c:v>10.656211401153787</c:v>
                </c:pt>
                <c:pt idx="134">
                  <c:v>10.57812240048562</c:v>
                </c:pt>
                <c:pt idx="135">
                  <c:v>10.743514697753675</c:v>
                </c:pt>
                <c:pt idx="136">
                  <c:v>10.943792067674085</c:v>
                </c:pt>
                <c:pt idx="137">
                  <c:v>10.898756507185299</c:v>
                </c:pt>
                <c:pt idx="138">
                  <c:v>10.693096341064404</c:v>
                </c:pt>
                <c:pt idx="139">
                  <c:v>10.601150983013774</c:v>
                </c:pt>
                <c:pt idx="140">
                  <c:v>10.433249108385693</c:v>
                </c:pt>
                <c:pt idx="141">
                  <c:v>10.377039582876883</c:v>
                </c:pt>
                <c:pt idx="142">
                  <c:v>10.257101410635791</c:v>
                </c:pt>
                <c:pt idx="143">
                  <c:v>9.9557993000599403</c:v>
                </c:pt>
                <c:pt idx="144">
                  <c:v>10.04024374081426</c:v>
                </c:pt>
                <c:pt idx="145">
                  <c:v>10.105325523108089</c:v>
                </c:pt>
                <c:pt idx="146">
                  <c:v>10.240480442864476</c:v>
                </c:pt>
                <c:pt idx="147">
                  <c:v>10.181612171695614</c:v>
                </c:pt>
                <c:pt idx="148">
                  <c:v>10.315793793976447</c:v>
                </c:pt>
                <c:pt idx="149">
                  <c:v>10.301452794945758</c:v>
                </c:pt>
                <c:pt idx="150">
                  <c:v>10.267586012465573</c:v>
                </c:pt>
                <c:pt idx="151">
                  <c:v>10.385673010713631</c:v>
                </c:pt>
                <c:pt idx="152">
                  <c:v>10.434307536922375</c:v>
                </c:pt>
                <c:pt idx="153">
                  <c:v>10.520048555219489</c:v>
                </c:pt>
                <c:pt idx="154">
                  <c:v>10.615970079510021</c:v>
                </c:pt>
                <c:pt idx="155">
                  <c:v>10.789658302783691</c:v>
                </c:pt>
                <c:pt idx="156">
                  <c:v>10.808757659617751</c:v>
                </c:pt>
                <c:pt idx="157">
                  <c:v>10.731814898804146</c:v>
                </c:pt>
                <c:pt idx="158">
                  <c:v>10.64914387152581</c:v>
                </c:pt>
                <c:pt idx="159">
                  <c:v>10.475361030378798</c:v>
                </c:pt>
                <c:pt idx="160">
                  <c:v>10.61727095035528</c:v>
                </c:pt>
                <c:pt idx="161">
                  <c:v>10.662594147284718</c:v>
                </c:pt>
                <c:pt idx="162">
                  <c:v>10.577028985235303</c:v>
                </c:pt>
                <c:pt idx="163">
                  <c:v>10.384585135454959</c:v>
                </c:pt>
                <c:pt idx="164">
                  <c:v>10.303889303015167</c:v>
                </c:pt>
                <c:pt idx="165">
                  <c:v>10.665016238609335</c:v>
                </c:pt>
                <c:pt idx="166">
                  <c:v>10.734229749723694</c:v>
                </c:pt>
                <c:pt idx="167">
                  <c:v>10.900636222858619</c:v>
                </c:pt>
                <c:pt idx="168">
                  <c:v>10.658173738968951</c:v>
                </c:pt>
                <c:pt idx="169">
                  <c:v>10.650996598623204</c:v>
                </c:pt>
                <c:pt idx="170">
                  <c:v>10.545996995040966</c:v>
                </c:pt>
                <c:pt idx="171">
                  <c:v>10.543786093954783</c:v>
                </c:pt>
                <c:pt idx="172">
                  <c:v>10.421699224694768</c:v>
                </c:pt>
                <c:pt idx="173">
                  <c:v>10.40886686280578</c:v>
                </c:pt>
                <c:pt idx="174">
                  <c:v>10.402524435221782</c:v>
                </c:pt>
                <c:pt idx="175">
                  <c:v>10.4394800034444</c:v>
                </c:pt>
                <c:pt idx="176">
                  <c:v>10.445660492335744</c:v>
                </c:pt>
                <c:pt idx="177">
                  <c:v>10.484644291499345</c:v>
                </c:pt>
                <c:pt idx="178">
                  <c:v>10.537691477778042</c:v>
                </c:pt>
                <c:pt idx="179">
                  <c:v>10.484596839018254</c:v>
                </c:pt>
                <c:pt idx="180">
                  <c:v>10.444061714046102</c:v>
                </c:pt>
                <c:pt idx="181">
                  <c:v>10.412704132174044</c:v>
                </c:pt>
                <c:pt idx="182">
                  <c:v>10.344139668913449</c:v>
                </c:pt>
                <c:pt idx="183">
                  <c:v>10.248995834191886</c:v>
                </c:pt>
                <c:pt idx="184">
                  <c:v>10.247853031857835</c:v>
                </c:pt>
                <c:pt idx="185">
                  <c:v>10.315717764596586</c:v>
                </c:pt>
                <c:pt idx="186">
                  <c:v>10.102314578192413</c:v>
                </c:pt>
                <c:pt idx="187">
                  <c:v>10.276005603487144</c:v>
                </c:pt>
                <c:pt idx="188">
                  <c:v>10.345848950078139</c:v>
                </c:pt>
                <c:pt idx="189">
                  <c:v>10.373839536858821</c:v>
                </c:pt>
                <c:pt idx="190">
                  <c:v>10.39317425638847</c:v>
                </c:pt>
                <c:pt idx="191">
                  <c:v>10.384603545147879</c:v>
                </c:pt>
                <c:pt idx="192">
                  <c:v>10.623561510783299</c:v>
                </c:pt>
                <c:pt idx="193">
                  <c:v>10.661278078774025</c:v>
                </c:pt>
                <c:pt idx="194">
                  <c:v>10.674576041743411</c:v>
                </c:pt>
                <c:pt idx="195">
                  <c:v>10.716380994331134</c:v>
                </c:pt>
                <c:pt idx="196">
                  <c:v>10.714419613428884</c:v>
                </c:pt>
                <c:pt idx="197">
                  <c:v>10.671224616263192</c:v>
                </c:pt>
                <c:pt idx="198">
                  <c:v>10.57353117805803</c:v>
                </c:pt>
                <c:pt idx="199">
                  <c:v>10.576854972291635</c:v>
                </c:pt>
                <c:pt idx="200">
                  <c:v>10.51325518760639</c:v>
                </c:pt>
                <c:pt idx="201">
                  <c:v>10.684314995961048</c:v>
                </c:pt>
                <c:pt idx="202">
                  <c:v>10.731561940332012</c:v>
                </c:pt>
                <c:pt idx="203">
                  <c:v>10.722202153091601</c:v>
                </c:pt>
                <c:pt idx="204">
                  <c:v>10.735600878465977</c:v>
                </c:pt>
                <c:pt idx="205">
                  <c:v>10.923865770563369</c:v>
                </c:pt>
                <c:pt idx="206">
                  <c:v>11.217085033449512</c:v>
                </c:pt>
                <c:pt idx="207">
                  <c:v>11.194444674142531</c:v>
                </c:pt>
                <c:pt idx="208">
                  <c:v>11.098891132093172</c:v>
                </c:pt>
                <c:pt idx="209">
                  <c:v>11.089425539473405</c:v>
                </c:pt>
                <c:pt idx="210">
                  <c:v>11.171755701829296</c:v>
                </c:pt>
                <c:pt idx="211">
                  <c:v>11.029642606763925</c:v>
                </c:pt>
                <c:pt idx="212">
                  <c:v>10.926963636009958</c:v>
                </c:pt>
                <c:pt idx="213">
                  <c:v>10.954340209291201</c:v>
                </c:pt>
                <c:pt idx="214">
                  <c:v>10.997587617962974</c:v>
                </c:pt>
                <c:pt idx="215">
                  <c:v>11.117432616244733</c:v>
                </c:pt>
                <c:pt idx="216">
                  <c:v>11.022174738992573</c:v>
                </c:pt>
                <c:pt idx="217">
                  <c:v>11.101557477991379</c:v>
                </c:pt>
                <c:pt idx="218">
                  <c:v>11.117994912009429</c:v>
                </c:pt>
                <c:pt idx="219">
                  <c:v>10.987662178148097</c:v>
                </c:pt>
                <c:pt idx="220">
                  <c:v>11.309804738679317</c:v>
                </c:pt>
                <c:pt idx="221">
                  <c:v>11.350822761352067</c:v>
                </c:pt>
                <c:pt idx="222">
                  <c:v>11.728570202884599</c:v>
                </c:pt>
                <c:pt idx="223">
                  <c:v>12.012513469366462</c:v>
                </c:pt>
                <c:pt idx="224">
                  <c:v>12.16509407486309</c:v>
                </c:pt>
                <c:pt idx="225">
                  <c:v>12.216327054797809</c:v>
                </c:pt>
                <c:pt idx="226">
                  <c:v>12.098294550646115</c:v>
                </c:pt>
                <c:pt idx="227">
                  <c:v>12.340042836334405</c:v>
                </c:pt>
                <c:pt idx="228">
                  <c:v>12.284798328452398</c:v>
                </c:pt>
                <c:pt idx="229">
                  <c:v>12.679767489676264</c:v>
                </c:pt>
                <c:pt idx="230">
                  <c:v>12.623713705267757</c:v>
                </c:pt>
                <c:pt idx="231">
                  <c:v>12.549797335609362</c:v>
                </c:pt>
                <c:pt idx="232">
                  <c:v>12.617894085806375</c:v>
                </c:pt>
                <c:pt idx="233">
                  <c:v>12.918646146171662</c:v>
                </c:pt>
                <c:pt idx="234">
                  <c:v>12.881744292322107</c:v>
                </c:pt>
                <c:pt idx="235">
                  <c:v>12.76084661245299</c:v>
                </c:pt>
                <c:pt idx="236">
                  <c:v>12.938251120108058</c:v>
                </c:pt>
                <c:pt idx="237">
                  <c:v>13.105610256195458</c:v>
                </c:pt>
                <c:pt idx="238">
                  <c:v>13.005642209826629</c:v>
                </c:pt>
                <c:pt idx="239">
                  <c:v>13.031414666597145</c:v>
                </c:pt>
                <c:pt idx="240">
                  <c:v>13.226877999506362</c:v>
                </c:pt>
                <c:pt idx="241">
                  <c:v>13.244859835497792</c:v>
                </c:pt>
                <c:pt idx="242">
                  <c:v>13.279340974202723</c:v>
                </c:pt>
                <c:pt idx="243">
                  <c:v>13.651009014303467</c:v>
                </c:pt>
                <c:pt idx="244">
                  <c:v>13.649525161273955</c:v>
                </c:pt>
                <c:pt idx="245">
                  <c:v>13.644203670589484</c:v>
                </c:pt>
                <c:pt idx="246">
                  <c:v>13.588668519102415</c:v>
                </c:pt>
                <c:pt idx="247">
                  <c:v>13.507832362964436</c:v>
                </c:pt>
                <c:pt idx="248">
                  <c:v>13.660488000725735</c:v>
                </c:pt>
                <c:pt idx="249">
                  <c:v>13.658712629782565</c:v>
                </c:pt>
                <c:pt idx="250">
                  <c:v>13.774216107967122</c:v>
                </c:pt>
                <c:pt idx="251">
                  <c:v>13.776049033328736</c:v>
                </c:pt>
                <c:pt idx="252">
                  <c:v>13.847088881905668</c:v>
                </c:pt>
                <c:pt idx="253">
                  <c:v>13.845276463992654</c:v>
                </c:pt>
                <c:pt idx="254">
                  <c:v>14.14508140727923</c:v>
                </c:pt>
                <c:pt idx="255">
                  <c:v>14.410321544505523</c:v>
                </c:pt>
                <c:pt idx="256">
                  <c:v>14.559820554476637</c:v>
                </c:pt>
                <c:pt idx="257">
                  <c:v>14.34643685709854</c:v>
                </c:pt>
                <c:pt idx="258">
                  <c:v>14.365219963501858</c:v>
                </c:pt>
                <c:pt idx="259">
                  <c:v>14.573447302618556</c:v>
                </c:pt>
                <c:pt idx="260">
                  <c:v>14.786390201463879</c:v>
                </c:pt>
                <c:pt idx="261">
                  <c:v>14.67626072271401</c:v>
                </c:pt>
                <c:pt idx="262">
                  <c:v>14.843648163862435</c:v>
                </c:pt>
                <c:pt idx="263">
                  <c:v>14.580867946675211</c:v>
                </c:pt>
                <c:pt idx="264">
                  <c:v>14.612603200387399</c:v>
                </c:pt>
                <c:pt idx="265">
                  <c:v>14.42806712255774</c:v>
                </c:pt>
                <c:pt idx="266">
                  <c:v>14.662574595448504</c:v>
                </c:pt>
                <c:pt idx="267">
                  <c:v>14.52735468537883</c:v>
                </c:pt>
                <c:pt idx="268">
                  <c:v>14.663850634345184</c:v>
                </c:pt>
                <c:pt idx="269">
                  <c:v>14.860398410613755</c:v>
                </c:pt>
                <c:pt idx="270">
                  <c:v>15.098992994945762</c:v>
                </c:pt>
                <c:pt idx="271">
                  <c:v>15.018083025840477</c:v>
                </c:pt>
                <c:pt idx="272">
                  <c:v>15.025232610581831</c:v>
                </c:pt>
                <c:pt idx="273">
                  <c:v>14.938729045009708</c:v>
                </c:pt>
                <c:pt idx="274">
                  <c:v>14.994779418021666</c:v>
                </c:pt>
                <c:pt idx="275">
                  <c:v>14.781049598017169</c:v>
                </c:pt>
                <c:pt idx="276">
                  <c:v>14.881502770510396</c:v>
                </c:pt>
                <c:pt idx="277">
                  <c:v>14.633239264833456</c:v>
                </c:pt>
                <c:pt idx="278">
                  <c:v>14.846384955018488</c:v>
                </c:pt>
                <c:pt idx="279">
                  <c:v>14.767462819555378</c:v>
                </c:pt>
                <c:pt idx="280">
                  <c:v>15.215855624096529</c:v>
                </c:pt>
                <c:pt idx="281">
                  <c:v>15.504477010992268</c:v>
                </c:pt>
                <c:pt idx="282">
                  <c:v>15.749575407897302</c:v>
                </c:pt>
                <c:pt idx="283">
                  <c:v>15.978040981085357</c:v>
                </c:pt>
                <c:pt idx="284">
                  <c:v>15.747319106632586</c:v>
                </c:pt>
                <c:pt idx="285">
                  <c:v>15.737526942733847</c:v>
                </c:pt>
                <c:pt idx="286">
                  <c:v>15.692010872317683</c:v>
                </c:pt>
                <c:pt idx="287">
                  <c:v>15.902561353645229</c:v>
                </c:pt>
                <c:pt idx="288">
                  <c:v>16.002757391183604</c:v>
                </c:pt>
                <c:pt idx="289">
                  <c:v>15.829527994303801</c:v>
                </c:pt>
                <c:pt idx="290">
                  <c:v>16.001249992209164</c:v>
                </c:pt>
                <c:pt idx="291">
                  <c:v>16.096528587072267</c:v>
                </c:pt>
                <c:pt idx="292">
                  <c:v>16.181567583217824</c:v>
                </c:pt>
                <c:pt idx="293">
                  <c:v>16.491166979967762</c:v>
                </c:pt>
                <c:pt idx="294">
                  <c:v>16.695424015580596</c:v>
                </c:pt>
                <c:pt idx="295">
                  <c:v>16.561297174612395</c:v>
                </c:pt>
                <c:pt idx="296">
                  <c:v>16.704914047188918</c:v>
                </c:pt>
                <c:pt idx="297">
                  <c:v>16.911695100878401</c:v>
                </c:pt>
                <c:pt idx="298">
                  <c:v>17.091836976517833</c:v>
                </c:pt>
                <c:pt idx="299">
                  <c:v>17.194725083446905</c:v>
                </c:pt>
                <c:pt idx="300">
                  <c:v>17.396433080318257</c:v>
                </c:pt>
                <c:pt idx="301">
                  <c:v>17.800911240844748</c:v>
                </c:pt>
                <c:pt idx="302">
                  <c:v>17.93523597011697</c:v>
                </c:pt>
                <c:pt idx="303">
                  <c:v>18.100512608100402</c:v>
                </c:pt>
                <c:pt idx="304">
                  <c:v>17.947606728901814</c:v>
                </c:pt>
                <c:pt idx="305">
                  <c:v>17.983203626543609</c:v>
                </c:pt>
                <c:pt idx="306">
                  <c:v>17.183029614004681</c:v>
                </c:pt>
                <c:pt idx="307">
                  <c:v>17.202290589057849</c:v>
                </c:pt>
                <c:pt idx="308">
                  <c:v>17.382936733076058</c:v>
                </c:pt>
                <c:pt idx="309">
                  <c:v>17.279517356503579</c:v>
                </c:pt>
                <c:pt idx="310">
                  <c:v>17.587223877812367</c:v>
                </c:pt>
                <c:pt idx="311">
                  <c:v>17.816919676230988</c:v>
                </c:pt>
                <c:pt idx="312">
                  <c:v>17.611456536127417</c:v>
                </c:pt>
                <c:pt idx="313">
                  <c:v>17.540111859683723</c:v>
                </c:pt>
                <c:pt idx="314">
                  <c:v>17.822617575795107</c:v>
                </c:pt>
                <c:pt idx="315">
                  <c:v>18.482397753564346</c:v>
                </c:pt>
                <c:pt idx="316">
                  <c:v>18.96887656306961</c:v>
                </c:pt>
                <c:pt idx="317">
                  <c:v>19.278706271449686</c:v>
                </c:pt>
                <c:pt idx="318">
                  <c:v>19.382856738920189</c:v>
                </c:pt>
                <c:pt idx="319">
                  <c:v>19.500357983368335</c:v>
                </c:pt>
                <c:pt idx="320">
                  <c:v>19.357125733466439</c:v>
                </c:pt>
                <c:pt idx="321">
                  <c:v>19.423213951006577</c:v>
                </c:pt>
                <c:pt idx="322">
                  <c:v>19.397332173209211</c:v>
                </c:pt>
                <c:pt idx="323">
                  <c:v>19.464007413109972</c:v>
                </c:pt>
                <c:pt idx="324">
                  <c:v>19.914501703102435</c:v>
                </c:pt>
                <c:pt idx="325">
                  <c:v>19.854001793540295</c:v>
                </c:pt>
                <c:pt idx="326">
                  <c:v>19.770073085017621</c:v>
                </c:pt>
                <c:pt idx="327">
                  <c:v>19.851057018925466</c:v>
                </c:pt>
                <c:pt idx="328">
                  <c:v>19.824383800342279</c:v>
                </c:pt>
                <c:pt idx="329">
                  <c:v>19.264734497546559</c:v>
                </c:pt>
                <c:pt idx="330">
                  <c:v>19.391072039169526</c:v>
                </c:pt>
                <c:pt idx="331">
                  <c:v>19.338327121381365</c:v>
                </c:pt>
                <c:pt idx="332">
                  <c:v>19.341541774476724</c:v>
                </c:pt>
                <c:pt idx="333">
                  <c:v>19.405019407848705</c:v>
                </c:pt>
                <c:pt idx="334">
                  <c:v>19.255305066041466</c:v>
                </c:pt>
                <c:pt idx="335">
                  <c:v>19.234507982158089</c:v>
                </c:pt>
                <c:pt idx="336">
                  <c:v>19.170510943476536</c:v>
                </c:pt>
                <c:pt idx="337">
                  <c:v>18.92676994545749</c:v>
                </c:pt>
                <c:pt idx="338">
                  <c:v>18.855343920686064</c:v>
                </c:pt>
                <c:pt idx="339">
                  <c:v>18.915447004881692</c:v>
                </c:pt>
                <c:pt idx="340">
                  <c:v>19.020494775405002</c:v>
                </c:pt>
                <c:pt idx="341">
                  <c:v>18.92835030977627</c:v>
                </c:pt>
                <c:pt idx="342">
                  <c:v>18.863265602870655</c:v>
                </c:pt>
                <c:pt idx="343">
                  <c:v>18.559331594729237</c:v>
                </c:pt>
                <c:pt idx="344">
                  <c:v>18.593661981346106</c:v>
                </c:pt>
                <c:pt idx="345">
                  <c:v>19.072555713642021</c:v>
                </c:pt>
                <c:pt idx="346">
                  <c:v>19.100305374007053</c:v>
                </c:pt>
                <c:pt idx="347">
                  <c:v>19.01680291155408</c:v>
                </c:pt>
                <c:pt idx="348">
                  <c:v>19.072176401431232</c:v>
                </c:pt>
                <c:pt idx="349">
                  <c:v>18.799700556830889</c:v>
                </c:pt>
                <c:pt idx="350">
                  <c:v>19.038424999694247</c:v>
                </c:pt>
                <c:pt idx="351">
                  <c:v>18.888226819576854</c:v>
                </c:pt>
                <c:pt idx="352">
                  <c:v>18.929438907843576</c:v>
                </c:pt>
                <c:pt idx="353">
                  <c:v>19.162254873925274</c:v>
                </c:pt>
                <c:pt idx="354">
                  <c:v>19.200283830977451</c:v>
                </c:pt>
                <c:pt idx="355">
                  <c:v>19.016014596944494</c:v>
                </c:pt>
                <c:pt idx="356">
                  <c:v>18.813703005202576</c:v>
                </c:pt>
                <c:pt idx="357">
                  <c:v>19.032469723122102</c:v>
                </c:pt>
                <c:pt idx="358">
                  <c:v>19.006978032745025</c:v>
                </c:pt>
                <c:pt idx="359">
                  <c:v>19.107871543013193</c:v>
                </c:pt>
                <c:pt idx="360">
                  <c:v>19.214831703948761</c:v>
                </c:pt>
                <c:pt idx="361">
                  <c:v>18.96830620416371</c:v>
                </c:pt>
                <c:pt idx="362">
                  <c:v>19.054872383965801</c:v>
                </c:pt>
                <c:pt idx="363">
                  <c:v>18.851994617089023</c:v>
                </c:pt>
                <c:pt idx="364">
                  <c:v>18.876197834027977</c:v>
                </c:pt>
                <c:pt idx="365">
                  <c:v>18.956711150858144</c:v>
                </c:pt>
                <c:pt idx="366">
                  <c:v>18.904166042132836</c:v>
                </c:pt>
                <c:pt idx="367">
                  <c:v>19.019193348184046</c:v>
                </c:pt>
                <c:pt idx="368">
                  <c:v>19.062005504163935</c:v>
                </c:pt>
                <c:pt idx="369">
                  <c:v>19.264463090757584</c:v>
                </c:pt>
                <c:pt idx="370">
                  <c:v>19.232507824440525</c:v>
                </c:pt>
                <c:pt idx="371">
                  <c:v>19.255754561268336</c:v>
                </c:pt>
                <c:pt idx="372">
                  <c:v>19.2333501348715</c:v>
                </c:pt>
                <c:pt idx="373">
                  <c:v>19.150913380992431</c:v>
                </c:pt>
                <c:pt idx="374">
                  <c:v>18.89616202691391</c:v>
                </c:pt>
                <c:pt idx="375">
                  <c:v>18.608921536105605</c:v>
                </c:pt>
                <c:pt idx="376">
                  <c:v>18.612360660429825</c:v>
                </c:pt>
                <c:pt idx="377">
                  <c:v>18.457662009567105</c:v>
                </c:pt>
                <c:pt idx="378">
                  <c:v>18.782420850628146</c:v>
                </c:pt>
                <c:pt idx="379">
                  <c:v>19.005704221171268</c:v>
                </c:pt>
                <c:pt idx="380">
                  <c:v>19.076003474590813</c:v>
                </c:pt>
                <c:pt idx="381">
                  <c:v>18.918123956906772</c:v>
                </c:pt>
                <c:pt idx="382">
                  <c:v>19.001815478707478</c:v>
                </c:pt>
                <c:pt idx="383">
                  <c:v>19.049028166907966</c:v>
                </c:pt>
                <c:pt idx="384">
                  <c:v>19.193557982518627</c:v>
                </c:pt>
                <c:pt idx="385">
                  <c:v>19.271984626342565</c:v>
                </c:pt>
                <c:pt idx="386">
                  <c:v>19.373202749847248</c:v>
                </c:pt>
                <c:pt idx="387">
                  <c:v>19.075081080585541</c:v>
                </c:pt>
                <c:pt idx="388">
                  <c:v>19.014401849489847</c:v>
                </c:pt>
                <c:pt idx="389">
                  <c:v>19.326902939755126</c:v>
                </c:pt>
                <c:pt idx="390">
                  <c:v>19.477049392694642</c:v>
                </c:pt>
                <c:pt idx="391">
                  <c:v>19.521658170081444</c:v>
                </c:pt>
                <c:pt idx="392">
                  <c:v>19.45444276448578</c:v>
                </c:pt>
                <c:pt idx="393">
                  <c:v>19.482919390272031</c:v>
                </c:pt>
                <c:pt idx="394">
                  <c:v>19.450775741561777</c:v>
                </c:pt>
                <c:pt idx="395">
                  <c:v>19.118201407738045</c:v>
                </c:pt>
                <c:pt idx="396">
                  <c:v>19.244144419699307</c:v>
                </c:pt>
                <c:pt idx="397">
                  <c:v>19.362390353245384</c:v>
                </c:pt>
                <c:pt idx="398">
                  <c:v>19.603773864959106</c:v>
                </c:pt>
                <c:pt idx="399">
                  <c:v>19.996414165499264</c:v>
                </c:pt>
                <c:pt idx="400">
                  <c:v>19.612004811936131</c:v>
                </c:pt>
                <c:pt idx="401">
                  <c:v>19.491124066276456</c:v>
                </c:pt>
                <c:pt idx="402">
                  <c:v>19.903135901828108</c:v>
                </c:pt>
                <c:pt idx="403">
                  <c:v>20.022168583292704</c:v>
                </c:pt>
                <c:pt idx="404">
                  <c:v>20.179640225367955</c:v>
                </c:pt>
                <c:pt idx="405">
                  <c:v>20.248574858116243</c:v>
                </c:pt>
                <c:pt idx="406">
                  <c:v>20.533054051280178</c:v>
                </c:pt>
                <c:pt idx="407">
                  <c:v>20.364044258057529</c:v>
                </c:pt>
                <c:pt idx="408">
                  <c:v>20.315919375387672</c:v>
                </c:pt>
                <c:pt idx="409">
                  <c:v>20.434266081189516</c:v>
                </c:pt>
                <c:pt idx="410">
                  <c:v>21.342122198746125</c:v>
                </c:pt>
                <c:pt idx="411">
                  <c:v>21.153695734736562</c:v>
                </c:pt>
                <c:pt idx="412">
                  <c:v>21.018937617043246</c:v>
                </c:pt>
                <c:pt idx="413">
                  <c:v>20.735059085314187</c:v>
                </c:pt>
                <c:pt idx="414">
                  <c:v>20.709363632473611</c:v>
                </c:pt>
                <c:pt idx="415">
                  <c:v>21.17788171718021</c:v>
                </c:pt>
                <c:pt idx="416">
                  <c:v>20.974800223426744</c:v>
                </c:pt>
                <c:pt idx="417">
                  <c:v>21.001314706000532</c:v>
                </c:pt>
                <c:pt idx="418">
                  <c:v>21.128918675497793</c:v>
                </c:pt>
                <c:pt idx="419">
                  <c:v>21.224719571633955</c:v>
                </c:pt>
                <c:pt idx="420">
                  <c:v>21.439410315697728</c:v>
                </c:pt>
                <c:pt idx="421">
                  <c:v>21.696638547603232</c:v>
                </c:pt>
                <c:pt idx="422">
                  <c:v>22.237891898093338</c:v>
                </c:pt>
                <c:pt idx="423">
                  <c:v>22.012135756524454</c:v>
                </c:pt>
                <c:pt idx="424">
                  <c:v>22.066832431687253</c:v>
                </c:pt>
                <c:pt idx="425">
                  <c:v>21.805801424844393</c:v>
                </c:pt>
                <c:pt idx="426">
                  <c:v>21.928699498727898</c:v>
                </c:pt>
                <c:pt idx="427">
                  <c:v>21.557271557795733</c:v>
                </c:pt>
                <c:pt idx="428">
                  <c:v>21.641827362581147</c:v>
                </c:pt>
                <c:pt idx="429">
                  <c:v>21.771498410134978</c:v>
                </c:pt>
                <c:pt idx="430">
                  <c:v>21.624147345062443</c:v>
                </c:pt>
                <c:pt idx="431">
                  <c:v>21.397078828002918</c:v>
                </c:pt>
                <c:pt idx="432">
                  <c:v>21.679999323395904</c:v>
                </c:pt>
                <c:pt idx="433">
                  <c:v>21.734509737275058</c:v>
                </c:pt>
                <c:pt idx="434">
                  <c:v>22.599571152123012</c:v>
                </c:pt>
                <c:pt idx="435">
                  <c:v>22.652782294624647</c:v>
                </c:pt>
                <c:pt idx="436">
                  <c:v>22.477961981849617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76-4E2B-A1DD-C38AC107AB37}"/>
            </c:ext>
          </c:extLst>
        </c:ser>
        <c:ser>
          <c:idx val="1"/>
          <c:order val="1"/>
          <c:tx>
            <c:strRef>
              <c:f>KTMSEQ!$B$10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KTMSEQ!$B$11:$B$447</c:f>
              <c:numCache>
                <c:formatCode>General</c:formatCode>
                <c:ptCount val="437"/>
                <c:pt idx="0">
                  <c:v>10.033200000000001</c:v>
                </c:pt>
                <c:pt idx="1">
                  <c:v>10.037699999999999</c:v>
                </c:pt>
                <c:pt idx="2">
                  <c:v>9.7528000000000006</c:v>
                </c:pt>
                <c:pt idx="3">
                  <c:v>9.9187999999999992</c:v>
                </c:pt>
                <c:pt idx="4">
                  <c:v>9.7288999999999994</c:v>
                </c:pt>
                <c:pt idx="5">
                  <c:v>9.9139999999999997</c:v>
                </c:pt>
                <c:pt idx="6">
                  <c:v>9.9356000000000009</c:v>
                </c:pt>
                <c:pt idx="7">
                  <c:v>9.9838000000000005</c:v>
                </c:pt>
                <c:pt idx="8">
                  <c:v>10.022399999999999</c:v>
                </c:pt>
                <c:pt idx="9">
                  <c:v>10.0367</c:v>
                </c:pt>
                <c:pt idx="10">
                  <c:v>10.1204</c:v>
                </c:pt>
                <c:pt idx="11">
                  <c:v>10.179600000000001</c:v>
                </c:pt>
                <c:pt idx="12">
                  <c:v>9.9848999999999997</c:v>
                </c:pt>
                <c:pt idx="13">
                  <c:v>10.0192</c:v>
                </c:pt>
                <c:pt idx="14">
                  <c:v>10.088100000000001</c:v>
                </c:pt>
                <c:pt idx="15">
                  <c:v>9.7235999999999994</c:v>
                </c:pt>
                <c:pt idx="16">
                  <c:v>9.5976999999999997</c:v>
                </c:pt>
                <c:pt idx="17">
                  <c:v>9.7324000000000002</c:v>
                </c:pt>
                <c:pt idx="18">
                  <c:v>9.8938000000000006</c:v>
                </c:pt>
                <c:pt idx="19">
                  <c:v>9.8999000000000006</c:v>
                </c:pt>
                <c:pt idx="20">
                  <c:v>9.9770000000000003</c:v>
                </c:pt>
                <c:pt idx="21">
                  <c:v>10.0268</c:v>
                </c:pt>
                <c:pt idx="22">
                  <c:v>10.1065</c:v>
                </c:pt>
                <c:pt idx="23">
                  <c:v>10.1257</c:v>
                </c:pt>
                <c:pt idx="24">
                  <c:v>10.0351</c:v>
                </c:pt>
                <c:pt idx="25">
                  <c:v>9.8241999999999994</c:v>
                </c:pt>
                <c:pt idx="26">
                  <c:v>9.8165999999999993</c:v>
                </c:pt>
                <c:pt idx="27">
                  <c:v>9.4867000000000008</c:v>
                </c:pt>
                <c:pt idx="28">
                  <c:v>9.4859000000000009</c:v>
                </c:pt>
                <c:pt idx="29">
                  <c:v>9.0210000000000008</c:v>
                </c:pt>
                <c:pt idx="30">
                  <c:v>9.2476000000000003</c:v>
                </c:pt>
                <c:pt idx="31">
                  <c:v>8.843</c:v>
                </c:pt>
                <c:pt idx="32">
                  <c:v>8.6954999999999991</c:v>
                </c:pt>
                <c:pt idx="33">
                  <c:v>8.9414999999999996</c:v>
                </c:pt>
                <c:pt idx="34">
                  <c:v>9.0655000000000001</c:v>
                </c:pt>
                <c:pt idx="35">
                  <c:v>9.1809999999999992</c:v>
                </c:pt>
                <c:pt idx="36">
                  <c:v>9.0357000000000003</c:v>
                </c:pt>
                <c:pt idx="37">
                  <c:v>8.6044999999999998</c:v>
                </c:pt>
                <c:pt idx="38">
                  <c:v>8.6114999999999995</c:v>
                </c:pt>
                <c:pt idx="39">
                  <c:v>7.6623000000000001</c:v>
                </c:pt>
                <c:pt idx="40">
                  <c:v>7.5903</c:v>
                </c:pt>
                <c:pt idx="41">
                  <c:v>7.0479000000000003</c:v>
                </c:pt>
                <c:pt idx="42">
                  <c:v>6.8827999999999996</c:v>
                </c:pt>
                <c:pt idx="43">
                  <c:v>6.9318</c:v>
                </c:pt>
                <c:pt idx="44">
                  <c:v>7.4476000000000004</c:v>
                </c:pt>
                <c:pt idx="45">
                  <c:v>6.7066999999999997</c:v>
                </c:pt>
                <c:pt idx="46">
                  <c:v>6.5094000000000003</c:v>
                </c:pt>
                <c:pt idx="47">
                  <c:v>6.8091999999999997</c:v>
                </c:pt>
                <c:pt idx="48">
                  <c:v>6.9283000000000001</c:v>
                </c:pt>
                <c:pt idx="49">
                  <c:v>6.8703000000000003</c:v>
                </c:pt>
                <c:pt idx="50">
                  <c:v>7.1059000000000001</c:v>
                </c:pt>
                <c:pt idx="51">
                  <c:v>7.0696000000000003</c:v>
                </c:pt>
                <c:pt idx="52">
                  <c:v>7.2747999999999999</c:v>
                </c:pt>
                <c:pt idx="53">
                  <c:v>7.7446000000000002</c:v>
                </c:pt>
                <c:pt idx="54">
                  <c:v>7.7641</c:v>
                </c:pt>
                <c:pt idx="55">
                  <c:v>8.0455000000000005</c:v>
                </c:pt>
                <c:pt idx="56">
                  <c:v>7.8529</c:v>
                </c:pt>
                <c:pt idx="57">
                  <c:v>8.0775000000000006</c:v>
                </c:pt>
                <c:pt idx="58">
                  <c:v>8.2545999999999999</c:v>
                </c:pt>
                <c:pt idx="59">
                  <c:v>8.2805999999999997</c:v>
                </c:pt>
                <c:pt idx="60">
                  <c:v>8.3297000000000008</c:v>
                </c:pt>
                <c:pt idx="61">
                  <c:v>8.4824999999999999</c:v>
                </c:pt>
                <c:pt idx="62">
                  <c:v>8.3870000000000005</c:v>
                </c:pt>
                <c:pt idx="63">
                  <c:v>8.4682999999999993</c:v>
                </c:pt>
                <c:pt idx="64">
                  <c:v>8.5108999999999995</c:v>
                </c:pt>
                <c:pt idx="65">
                  <c:v>8.6776999999999997</c:v>
                </c:pt>
                <c:pt idx="66">
                  <c:v>8.7863000000000007</c:v>
                </c:pt>
                <c:pt idx="67">
                  <c:v>8.8651</c:v>
                </c:pt>
                <c:pt idx="68">
                  <c:v>8.8713999999999995</c:v>
                </c:pt>
                <c:pt idx="69">
                  <c:v>9.0076000000000001</c:v>
                </c:pt>
                <c:pt idx="70">
                  <c:v>9.2192000000000007</c:v>
                </c:pt>
                <c:pt idx="71">
                  <c:v>9.4091000000000005</c:v>
                </c:pt>
                <c:pt idx="72">
                  <c:v>9.5573999999999995</c:v>
                </c:pt>
                <c:pt idx="73">
                  <c:v>9.8285</c:v>
                </c:pt>
                <c:pt idx="74">
                  <c:v>9.9335000000000004</c:v>
                </c:pt>
                <c:pt idx="75">
                  <c:v>10.041</c:v>
                </c:pt>
                <c:pt idx="76">
                  <c:v>10.0901</c:v>
                </c:pt>
                <c:pt idx="77">
                  <c:v>9.9525000000000006</c:v>
                </c:pt>
                <c:pt idx="78">
                  <c:v>10.0383</c:v>
                </c:pt>
                <c:pt idx="79">
                  <c:v>10.0486</c:v>
                </c:pt>
                <c:pt idx="80">
                  <c:v>10.1159</c:v>
                </c:pt>
                <c:pt idx="81">
                  <c:v>9.7675999999999998</c:v>
                </c:pt>
                <c:pt idx="82">
                  <c:v>9.9780999999999995</c:v>
                </c:pt>
                <c:pt idx="83">
                  <c:v>10.1137</c:v>
                </c:pt>
                <c:pt idx="84">
                  <c:v>10.152799999999999</c:v>
                </c:pt>
                <c:pt idx="85">
                  <c:v>10.2163</c:v>
                </c:pt>
                <c:pt idx="86">
                  <c:v>10.082599999999999</c:v>
                </c:pt>
                <c:pt idx="87">
                  <c:v>10.198700000000001</c:v>
                </c:pt>
                <c:pt idx="88">
                  <c:v>10.2713</c:v>
                </c:pt>
                <c:pt idx="89">
                  <c:v>10.5167</c:v>
                </c:pt>
                <c:pt idx="90">
                  <c:v>10.6769</c:v>
                </c:pt>
                <c:pt idx="91">
                  <c:v>10.7982</c:v>
                </c:pt>
                <c:pt idx="92">
                  <c:v>10.7742</c:v>
                </c:pt>
                <c:pt idx="93">
                  <c:v>10.8797</c:v>
                </c:pt>
                <c:pt idx="94">
                  <c:v>10.9755</c:v>
                </c:pt>
                <c:pt idx="95">
                  <c:v>11.1318</c:v>
                </c:pt>
                <c:pt idx="96">
                  <c:v>11.142300000000001</c:v>
                </c:pt>
                <c:pt idx="97">
                  <c:v>10.9603</c:v>
                </c:pt>
                <c:pt idx="98">
                  <c:v>10.9399</c:v>
                </c:pt>
                <c:pt idx="99">
                  <c:v>10.908300000000001</c:v>
                </c:pt>
                <c:pt idx="100">
                  <c:v>10.958399999999999</c:v>
                </c:pt>
                <c:pt idx="101">
                  <c:v>10.834300000000001</c:v>
                </c:pt>
                <c:pt idx="102">
                  <c:v>11.155099999999999</c:v>
                </c:pt>
                <c:pt idx="103">
                  <c:v>11.2432</c:v>
                </c:pt>
                <c:pt idx="104">
                  <c:v>11.2683</c:v>
                </c:pt>
                <c:pt idx="105">
                  <c:v>11.1059</c:v>
                </c:pt>
                <c:pt idx="106">
                  <c:v>11.1234</c:v>
                </c:pt>
                <c:pt idx="107">
                  <c:v>11.1038</c:v>
                </c:pt>
                <c:pt idx="108">
                  <c:v>10.7683</c:v>
                </c:pt>
                <c:pt idx="109">
                  <c:v>10.78</c:v>
                </c:pt>
                <c:pt idx="110">
                  <c:v>10.816599999999999</c:v>
                </c:pt>
                <c:pt idx="111">
                  <c:v>10.7393</c:v>
                </c:pt>
                <c:pt idx="112">
                  <c:v>11.257099999999999</c:v>
                </c:pt>
                <c:pt idx="113">
                  <c:v>11.14</c:v>
                </c:pt>
                <c:pt idx="114">
                  <c:v>11.274900000000001</c:v>
                </c:pt>
                <c:pt idx="115">
                  <c:v>11.2895</c:v>
                </c:pt>
                <c:pt idx="116">
                  <c:v>11.252000000000001</c:v>
                </c:pt>
                <c:pt idx="117">
                  <c:v>11.1873</c:v>
                </c:pt>
                <c:pt idx="118">
                  <c:v>11.1175</c:v>
                </c:pt>
                <c:pt idx="119">
                  <c:v>11.3011</c:v>
                </c:pt>
                <c:pt idx="120">
                  <c:v>11.1</c:v>
                </c:pt>
                <c:pt idx="121">
                  <c:v>11.1228</c:v>
                </c:pt>
                <c:pt idx="122">
                  <c:v>11.007999999999999</c:v>
                </c:pt>
                <c:pt idx="123">
                  <c:v>10.6874</c:v>
                </c:pt>
                <c:pt idx="124">
                  <c:v>10.6457</c:v>
                </c:pt>
                <c:pt idx="125">
                  <c:v>10.953900000000001</c:v>
                </c:pt>
                <c:pt idx="126">
                  <c:v>10.839600000000001</c:v>
                </c:pt>
                <c:pt idx="127">
                  <c:v>10.944800000000001</c:v>
                </c:pt>
                <c:pt idx="128">
                  <c:v>10.882</c:v>
                </c:pt>
                <c:pt idx="129">
                  <c:v>10.874599999999999</c:v>
                </c:pt>
                <c:pt idx="130">
                  <c:v>11.124499999999999</c:v>
                </c:pt>
                <c:pt idx="131">
                  <c:v>10.984500000000001</c:v>
                </c:pt>
                <c:pt idx="132">
                  <c:v>11.063700000000001</c:v>
                </c:pt>
                <c:pt idx="133">
                  <c:v>11.0022</c:v>
                </c:pt>
                <c:pt idx="134">
                  <c:v>10.883900000000001</c:v>
                </c:pt>
                <c:pt idx="135">
                  <c:v>11.363899999999999</c:v>
                </c:pt>
                <c:pt idx="136">
                  <c:v>11.514699999999999</c:v>
                </c:pt>
                <c:pt idx="137">
                  <c:v>11.088900000000001</c:v>
                </c:pt>
                <c:pt idx="138">
                  <c:v>10.979799999999999</c:v>
                </c:pt>
                <c:pt idx="139">
                  <c:v>11.0365</c:v>
                </c:pt>
                <c:pt idx="140">
                  <c:v>11.0855</c:v>
                </c:pt>
                <c:pt idx="141">
                  <c:v>11.156499999999999</c:v>
                </c:pt>
                <c:pt idx="142">
                  <c:v>11.1496</c:v>
                </c:pt>
                <c:pt idx="143">
                  <c:v>11.270300000000001</c:v>
                </c:pt>
                <c:pt idx="144">
                  <c:v>11.3665</c:v>
                </c:pt>
                <c:pt idx="145">
                  <c:v>11.186400000000001</c:v>
                </c:pt>
                <c:pt idx="146">
                  <c:v>11.2151</c:v>
                </c:pt>
                <c:pt idx="147">
                  <c:v>10.825100000000001</c:v>
                </c:pt>
                <c:pt idx="148">
                  <c:v>11.046099999999999</c:v>
                </c:pt>
                <c:pt idx="149">
                  <c:v>11.1568</c:v>
                </c:pt>
                <c:pt idx="150">
                  <c:v>11.2971</c:v>
                </c:pt>
                <c:pt idx="151">
                  <c:v>11.366199999999999</c:v>
                </c:pt>
                <c:pt idx="152">
                  <c:v>11.3971</c:v>
                </c:pt>
                <c:pt idx="153">
                  <c:v>11.422800000000001</c:v>
                </c:pt>
                <c:pt idx="154">
                  <c:v>11.244899999999999</c:v>
                </c:pt>
                <c:pt idx="155">
                  <c:v>11.6594</c:v>
                </c:pt>
                <c:pt idx="156">
                  <c:v>11.636200000000001</c:v>
                </c:pt>
                <c:pt idx="157">
                  <c:v>11.8057</c:v>
                </c:pt>
                <c:pt idx="158">
                  <c:v>11.8043</c:v>
                </c:pt>
                <c:pt idx="159">
                  <c:v>11.9582</c:v>
                </c:pt>
                <c:pt idx="160">
                  <c:v>11.73</c:v>
                </c:pt>
                <c:pt idx="161">
                  <c:v>11.825699999999999</c:v>
                </c:pt>
                <c:pt idx="162">
                  <c:v>11.946400000000001</c:v>
                </c:pt>
                <c:pt idx="163">
                  <c:v>12.086</c:v>
                </c:pt>
                <c:pt idx="164">
                  <c:v>12.2012</c:v>
                </c:pt>
                <c:pt idx="165">
                  <c:v>11.5825</c:v>
                </c:pt>
                <c:pt idx="166">
                  <c:v>11.7858</c:v>
                </c:pt>
                <c:pt idx="167">
                  <c:v>11.8406</c:v>
                </c:pt>
                <c:pt idx="168">
                  <c:v>12.4801</c:v>
                </c:pt>
                <c:pt idx="169">
                  <c:v>12.321999999999999</c:v>
                </c:pt>
                <c:pt idx="170">
                  <c:v>12.5749</c:v>
                </c:pt>
                <c:pt idx="171">
                  <c:v>12.7582</c:v>
                </c:pt>
                <c:pt idx="172">
                  <c:v>12.683299999999999</c:v>
                </c:pt>
                <c:pt idx="173">
                  <c:v>12.8314</c:v>
                </c:pt>
                <c:pt idx="174">
                  <c:v>12.7582</c:v>
                </c:pt>
                <c:pt idx="175">
                  <c:v>12.9108</c:v>
                </c:pt>
                <c:pt idx="176">
                  <c:v>13.0299</c:v>
                </c:pt>
                <c:pt idx="177">
                  <c:v>13.0474</c:v>
                </c:pt>
                <c:pt idx="178">
                  <c:v>13.0062</c:v>
                </c:pt>
                <c:pt idx="179">
                  <c:v>12.952999999999999</c:v>
                </c:pt>
                <c:pt idx="180">
                  <c:v>13.245200000000001</c:v>
                </c:pt>
                <c:pt idx="181">
                  <c:v>13.2242</c:v>
                </c:pt>
                <c:pt idx="182">
                  <c:v>13.149699999999999</c:v>
                </c:pt>
                <c:pt idx="183">
                  <c:v>13.3291</c:v>
                </c:pt>
                <c:pt idx="184">
                  <c:v>13.436500000000001</c:v>
                </c:pt>
                <c:pt idx="185">
                  <c:v>13.148300000000001</c:v>
                </c:pt>
                <c:pt idx="186">
                  <c:v>13.223699999999999</c:v>
                </c:pt>
                <c:pt idx="187">
                  <c:v>13.351000000000001</c:v>
                </c:pt>
                <c:pt idx="188">
                  <c:v>13.510199999999999</c:v>
                </c:pt>
                <c:pt idx="189">
                  <c:v>13.541600000000001</c:v>
                </c:pt>
                <c:pt idx="190">
                  <c:v>13.5862</c:v>
                </c:pt>
                <c:pt idx="191">
                  <c:v>13.740600000000001</c:v>
                </c:pt>
                <c:pt idx="192">
                  <c:v>13.833399999999999</c:v>
                </c:pt>
                <c:pt idx="193">
                  <c:v>13.8865</c:v>
                </c:pt>
                <c:pt idx="194">
                  <c:v>13.7468</c:v>
                </c:pt>
                <c:pt idx="195">
                  <c:v>14.2963</c:v>
                </c:pt>
                <c:pt idx="196">
                  <c:v>14.186999999999999</c:v>
                </c:pt>
                <c:pt idx="197">
                  <c:v>13.9186</c:v>
                </c:pt>
                <c:pt idx="198">
                  <c:v>14.0684</c:v>
                </c:pt>
                <c:pt idx="199">
                  <c:v>14.057600000000001</c:v>
                </c:pt>
                <c:pt idx="200">
                  <c:v>14.249000000000001</c:v>
                </c:pt>
                <c:pt idx="201">
                  <c:v>14.3203</c:v>
                </c:pt>
                <c:pt idx="202">
                  <c:v>14.486000000000001</c:v>
                </c:pt>
                <c:pt idx="203">
                  <c:v>14.8131</c:v>
                </c:pt>
                <c:pt idx="204">
                  <c:v>14.7135</c:v>
                </c:pt>
                <c:pt idx="205">
                  <c:v>14.802899999999999</c:v>
                </c:pt>
                <c:pt idx="206">
                  <c:v>14.8119</c:v>
                </c:pt>
                <c:pt idx="207">
                  <c:v>14.975300000000001</c:v>
                </c:pt>
                <c:pt idx="208">
                  <c:v>15.115500000000001</c:v>
                </c:pt>
                <c:pt idx="209">
                  <c:v>15.0406</c:v>
                </c:pt>
                <c:pt idx="210">
                  <c:v>15.0763</c:v>
                </c:pt>
                <c:pt idx="211">
                  <c:v>15.2743</c:v>
                </c:pt>
                <c:pt idx="212">
                  <c:v>15.2814</c:v>
                </c:pt>
                <c:pt idx="213">
                  <c:v>15.354699999999999</c:v>
                </c:pt>
                <c:pt idx="214">
                  <c:v>15.4659</c:v>
                </c:pt>
                <c:pt idx="215">
                  <c:v>15.4322</c:v>
                </c:pt>
                <c:pt idx="216">
                  <c:v>15.529</c:v>
                </c:pt>
                <c:pt idx="217">
                  <c:v>15.5167</c:v>
                </c:pt>
                <c:pt idx="218">
                  <c:v>15.470800000000001</c:v>
                </c:pt>
                <c:pt idx="219">
                  <c:v>15.452199999999999</c:v>
                </c:pt>
                <c:pt idx="220">
                  <c:v>15.5723</c:v>
                </c:pt>
                <c:pt idx="221">
                  <c:v>15.529199999999999</c:v>
                </c:pt>
                <c:pt idx="222">
                  <c:v>15.1904</c:v>
                </c:pt>
                <c:pt idx="223">
                  <c:v>15.3132</c:v>
                </c:pt>
                <c:pt idx="224">
                  <c:v>15.234299999999999</c:v>
                </c:pt>
                <c:pt idx="225">
                  <c:v>15.7066</c:v>
                </c:pt>
                <c:pt idx="226">
                  <c:v>15.615399999999999</c:v>
                </c:pt>
                <c:pt idx="227">
                  <c:v>15.583600000000001</c:v>
                </c:pt>
                <c:pt idx="228">
                  <c:v>15.4498</c:v>
                </c:pt>
                <c:pt idx="229">
                  <c:v>15.6158</c:v>
                </c:pt>
                <c:pt idx="230">
                  <c:v>15.6234</c:v>
                </c:pt>
                <c:pt idx="231">
                  <c:v>15.8681</c:v>
                </c:pt>
                <c:pt idx="232">
                  <c:v>15.954000000000001</c:v>
                </c:pt>
                <c:pt idx="233">
                  <c:v>16.0472</c:v>
                </c:pt>
                <c:pt idx="234">
                  <c:v>16.101900000000001</c:v>
                </c:pt>
                <c:pt idx="235">
                  <c:v>16.2164</c:v>
                </c:pt>
                <c:pt idx="236">
                  <c:v>16.006599999999999</c:v>
                </c:pt>
                <c:pt idx="237">
                  <c:v>15.6974</c:v>
                </c:pt>
                <c:pt idx="238">
                  <c:v>15.9329</c:v>
                </c:pt>
                <c:pt idx="239">
                  <c:v>15.9011</c:v>
                </c:pt>
                <c:pt idx="240">
                  <c:v>16.105899999999998</c:v>
                </c:pt>
                <c:pt idx="241">
                  <c:v>16.192900000000002</c:v>
                </c:pt>
                <c:pt idx="242">
                  <c:v>16.1843</c:v>
                </c:pt>
                <c:pt idx="243">
                  <c:v>16.591200000000001</c:v>
                </c:pt>
                <c:pt idx="244">
                  <c:v>16.553899999999999</c:v>
                </c:pt>
                <c:pt idx="245">
                  <c:v>16.537800000000001</c:v>
                </c:pt>
                <c:pt idx="246">
                  <c:v>16.590900000000001</c:v>
                </c:pt>
                <c:pt idx="247">
                  <c:v>16.626100000000001</c:v>
                </c:pt>
                <c:pt idx="248">
                  <c:v>16.594100000000001</c:v>
                </c:pt>
                <c:pt idx="249">
                  <c:v>16.645900000000001</c:v>
                </c:pt>
                <c:pt idx="250">
                  <c:v>16.6067</c:v>
                </c:pt>
                <c:pt idx="251">
                  <c:v>16.6602</c:v>
                </c:pt>
                <c:pt idx="252">
                  <c:v>16.623899999999999</c:v>
                </c:pt>
                <c:pt idx="253">
                  <c:v>16.6511</c:v>
                </c:pt>
                <c:pt idx="254">
                  <c:v>16.565000000000001</c:v>
                </c:pt>
                <c:pt idx="255">
                  <c:v>16.499600000000001</c:v>
                </c:pt>
                <c:pt idx="256">
                  <c:v>16.400400000000001</c:v>
                </c:pt>
                <c:pt idx="257">
                  <c:v>16.623000000000001</c:v>
                </c:pt>
                <c:pt idx="258">
                  <c:v>16.738600000000002</c:v>
                </c:pt>
                <c:pt idx="259">
                  <c:v>16.622299999999999</c:v>
                </c:pt>
                <c:pt idx="260">
                  <c:v>16.724</c:v>
                </c:pt>
                <c:pt idx="261">
                  <c:v>16.694400000000002</c:v>
                </c:pt>
                <c:pt idx="262">
                  <c:v>16.341999999999999</c:v>
                </c:pt>
                <c:pt idx="263">
                  <c:v>16.475100000000001</c:v>
                </c:pt>
                <c:pt idx="264">
                  <c:v>16.609300000000001</c:v>
                </c:pt>
                <c:pt idx="265">
                  <c:v>16.821899999999999</c:v>
                </c:pt>
                <c:pt idx="266">
                  <c:v>17.0274</c:v>
                </c:pt>
                <c:pt idx="267">
                  <c:v>16.974699999999999</c:v>
                </c:pt>
                <c:pt idx="268">
                  <c:v>17.065100000000001</c:v>
                </c:pt>
                <c:pt idx="269">
                  <c:v>16.984999999999999</c:v>
                </c:pt>
                <c:pt idx="270">
                  <c:v>17.044799999999999</c:v>
                </c:pt>
                <c:pt idx="271">
                  <c:v>16.921299999999999</c:v>
                </c:pt>
                <c:pt idx="272">
                  <c:v>16.823699999999999</c:v>
                </c:pt>
                <c:pt idx="273">
                  <c:v>16.667200000000001</c:v>
                </c:pt>
                <c:pt idx="274">
                  <c:v>16.4894</c:v>
                </c:pt>
                <c:pt idx="275">
                  <c:v>16.570900000000002</c:v>
                </c:pt>
                <c:pt idx="276">
                  <c:v>16.919899999999998</c:v>
                </c:pt>
                <c:pt idx="277">
                  <c:v>17.105699999999999</c:v>
                </c:pt>
                <c:pt idx="278">
                  <c:v>17.0138</c:v>
                </c:pt>
                <c:pt idx="279">
                  <c:v>16.969200000000001</c:v>
                </c:pt>
                <c:pt idx="280">
                  <c:v>16.942799999999998</c:v>
                </c:pt>
                <c:pt idx="281">
                  <c:v>16.356400000000001</c:v>
                </c:pt>
                <c:pt idx="282">
                  <c:v>16.288399999999999</c:v>
                </c:pt>
                <c:pt idx="283">
                  <c:v>16.552499999999998</c:v>
                </c:pt>
                <c:pt idx="284">
                  <c:v>16.635100000000001</c:v>
                </c:pt>
                <c:pt idx="285">
                  <c:v>16.668700000000001</c:v>
                </c:pt>
                <c:pt idx="286">
                  <c:v>16.697299999999998</c:v>
                </c:pt>
                <c:pt idx="287">
                  <c:v>16.841999999999999</c:v>
                </c:pt>
                <c:pt idx="288">
                  <c:v>16.8536</c:v>
                </c:pt>
                <c:pt idx="289">
                  <c:v>16.905000000000001</c:v>
                </c:pt>
                <c:pt idx="290">
                  <c:v>17.016400000000001</c:v>
                </c:pt>
                <c:pt idx="291">
                  <c:v>17.043500000000002</c:v>
                </c:pt>
                <c:pt idx="292">
                  <c:v>17.018899999999999</c:v>
                </c:pt>
                <c:pt idx="293">
                  <c:v>17.073599999999999</c:v>
                </c:pt>
                <c:pt idx="294">
                  <c:v>16.838100000000001</c:v>
                </c:pt>
                <c:pt idx="295">
                  <c:v>16.8414</c:v>
                </c:pt>
                <c:pt idx="296">
                  <c:v>16.842400000000001</c:v>
                </c:pt>
                <c:pt idx="297">
                  <c:v>17.122699999999998</c:v>
                </c:pt>
                <c:pt idx="298">
                  <c:v>17.084299999999999</c:v>
                </c:pt>
                <c:pt idx="299">
                  <c:v>17.139700000000001</c:v>
                </c:pt>
                <c:pt idx="300">
                  <c:v>17.3629</c:v>
                </c:pt>
                <c:pt idx="301">
                  <c:v>17.140499999999999</c:v>
                </c:pt>
                <c:pt idx="302">
                  <c:v>16.8291</c:v>
                </c:pt>
                <c:pt idx="303">
                  <c:v>16.901900000000001</c:v>
                </c:pt>
                <c:pt idx="304">
                  <c:v>16.934999999999999</c:v>
                </c:pt>
                <c:pt idx="305">
                  <c:v>16.822700000000001</c:v>
                </c:pt>
                <c:pt idx="306">
                  <c:v>17.3034</c:v>
                </c:pt>
                <c:pt idx="307">
                  <c:v>17.287500000000001</c:v>
                </c:pt>
                <c:pt idx="308">
                  <c:v>17.3032</c:v>
                </c:pt>
                <c:pt idx="309">
                  <c:v>17.235199999999999</c:v>
                </c:pt>
                <c:pt idx="310">
                  <c:v>17.516400000000001</c:v>
                </c:pt>
                <c:pt idx="311">
                  <c:v>17.409600000000001</c:v>
                </c:pt>
                <c:pt idx="312">
                  <c:v>17.452500000000001</c:v>
                </c:pt>
                <c:pt idx="313">
                  <c:v>17.472999999999999</c:v>
                </c:pt>
                <c:pt idx="314">
                  <c:v>17.3828</c:v>
                </c:pt>
                <c:pt idx="315">
                  <c:v>17.372599999999998</c:v>
                </c:pt>
                <c:pt idx="316">
                  <c:v>17.187100000000001</c:v>
                </c:pt>
                <c:pt idx="317">
                  <c:v>17.563300000000002</c:v>
                </c:pt>
                <c:pt idx="318">
                  <c:v>17.7181</c:v>
                </c:pt>
                <c:pt idx="319">
                  <c:v>17.764299999999999</c:v>
                </c:pt>
                <c:pt idx="320">
                  <c:v>17.876899999999999</c:v>
                </c:pt>
                <c:pt idx="321">
                  <c:v>17.9894</c:v>
                </c:pt>
                <c:pt idx="322">
                  <c:v>18.1769</c:v>
                </c:pt>
                <c:pt idx="323">
                  <c:v>18.1845</c:v>
                </c:pt>
                <c:pt idx="324">
                  <c:v>18.279199999999999</c:v>
                </c:pt>
                <c:pt idx="325">
                  <c:v>18.302199999999999</c:v>
                </c:pt>
                <c:pt idx="326">
                  <c:v>18.260400000000001</c:v>
                </c:pt>
                <c:pt idx="327">
                  <c:v>18.465800000000002</c:v>
                </c:pt>
                <c:pt idx="328">
                  <c:v>18.2319</c:v>
                </c:pt>
                <c:pt idx="329">
                  <c:v>18.071100000000001</c:v>
                </c:pt>
                <c:pt idx="330">
                  <c:v>17.8399</c:v>
                </c:pt>
                <c:pt idx="331">
                  <c:v>18.130500000000001</c:v>
                </c:pt>
                <c:pt idx="332">
                  <c:v>18.087</c:v>
                </c:pt>
                <c:pt idx="333">
                  <c:v>18.2544</c:v>
                </c:pt>
                <c:pt idx="334">
                  <c:v>18.560099999999998</c:v>
                </c:pt>
                <c:pt idx="335">
                  <c:v>18.5657</c:v>
                </c:pt>
                <c:pt idx="336">
                  <c:v>18.5505</c:v>
                </c:pt>
                <c:pt idx="337">
                  <c:v>18.698799999999999</c:v>
                </c:pt>
                <c:pt idx="338">
                  <c:v>18.7075</c:v>
                </c:pt>
                <c:pt idx="339">
                  <c:v>18.651599999999998</c:v>
                </c:pt>
                <c:pt idx="340">
                  <c:v>18.8963</c:v>
                </c:pt>
                <c:pt idx="341">
                  <c:v>18.822299999999998</c:v>
                </c:pt>
                <c:pt idx="342">
                  <c:v>18.710899999999999</c:v>
                </c:pt>
                <c:pt idx="343">
                  <c:v>18.8764</c:v>
                </c:pt>
                <c:pt idx="344">
                  <c:v>19.0044</c:v>
                </c:pt>
                <c:pt idx="345">
                  <c:v>19.017099999999999</c:v>
                </c:pt>
                <c:pt idx="346">
                  <c:v>19.222200000000001</c:v>
                </c:pt>
                <c:pt idx="347">
                  <c:v>19.316800000000001</c:v>
                </c:pt>
                <c:pt idx="348">
                  <c:v>19.6492</c:v>
                </c:pt>
                <c:pt idx="349">
                  <c:v>19.787800000000001</c:v>
                </c:pt>
                <c:pt idx="350">
                  <c:v>19.605899999999998</c:v>
                </c:pt>
                <c:pt idx="351">
                  <c:v>19.696100000000001</c:v>
                </c:pt>
                <c:pt idx="352">
                  <c:v>19.572700000000001</c:v>
                </c:pt>
                <c:pt idx="353">
                  <c:v>19.575500000000002</c:v>
                </c:pt>
                <c:pt idx="354">
                  <c:v>19.791499999999999</c:v>
                </c:pt>
                <c:pt idx="355">
                  <c:v>19.943000000000001</c:v>
                </c:pt>
                <c:pt idx="356">
                  <c:v>19.7758</c:v>
                </c:pt>
                <c:pt idx="357">
                  <c:v>19.4344</c:v>
                </c:pt>
                <c:pt idx="358">
                  <c:v>19.236699999999999</c:v>
                </c:pt>
                <c:pt idx="359">
                  <c:v>19.044799999999999</c:v>
                </c:pt>
                <c:pt idx="360">
                  <c:v>19.094100000000001</c:v>
                </c:pt>
                <c:pt idx="361">
                  <c:v>18.835699999999999</c:v>
                </c:pt>
                <c:pt idx="362">
                  <c:v>18.869800000000001</c:v>
                </c:pt>
                <c:pt idx="363">
                  <c:v>18.716100000000001</c:v>
                </c:pt>
                <c:pt idx="364">
                  <c:v>18.822099999999999</c:v>
                </c:pt>
                <c:pt idx="365">
                  <c:v>19.052900000000001</c:v>
                </c:pt>
                <c:pt idx="366">
                  <c:v>19.116</c:v>
                </c:pt>
                <c:pt idx="367">
                  <c:v>19.044599999999999</c:v>
                </c:pt>
                <c:pt idx="368">
                  <c:v>18.9649</c:v>
                </c:pt>
                <c:pt idx="369">
                  <c:v>18.8202</c:v>
                </c:pt>
                <c:pt idx="370">
                  <c:v>18.633900000000001</c:v>
                </c:pt>
                <c:pt idx="371">
                  <c:v>18.900600000000001</c:v>
                </c:pt>
                <c:pt idx="372">
                  <c:v>18.969000000000001</c:v>
                </c:pt>
                <c:pt idx="373">
                  <c:v>19.051400000000001</c:v>
                </c:pt>
                <c:pt idx="374">
                  <c:v>18.853999999999999</c:v>
                </c:pt>
                <c:pt idx="375">
                  <c:v>19.124300000000002</c:v>
                </c:pt>
                <c:pt idx="376">
                  <c:v>18.6508</c:v>
                </c:pt>
                <c:pt idx="377">
                  <c:v>18.9344</c:v>
                </c:pt>
                <c:pt idx="378">
                  <c:v>19.1022</c:v>
                </c:pt>
                <c:pt idx="379">
                  <c:v>18.978100000000001</c:v>
                </c:pt>
                <c:pt idx="380">
                  <c:v>18.366700000000002</c:v>
                </c:pt>
                <c:pt idx="381">
                  <c:v>18.232299999999999</c:v>
                </c:pt>
                <c:pt idx="382">
                  <c:v>18.610099999999999</c:v>
                </c:pt>
                <c:pt idx="383">
                  <c:v>18.5838</c:v>
                </c:pt>
                <c:pt idx="384">
                  <c:v>18.6907</c:v>
                </c:pt>
                <c:pt idx="385">
                  <c:v>18.6191</c:v>
                </c:pt>
                <c:pt idx="386">
                  <c:v>18.469799999999999</c:v>
                </c:pt>
                <c:pt idx="387">
                  <c:v>18.786300000000001</c:v>
                </c:pt>
                <c:pt idx="388">
                  <c:v>18.9115</c:v>
                </c:pt>
                <c:pt idx="389">
                  <c:v>18.978999999999999</c:v>
                </c:pt>
                <c:pt idx="390">
                  <c:v>18.953199999999999</c:v>
                </c:pt>
                <c:pt idx="391">
                  <c:v>19.098099999999999</c:v>
                </c:pt>
                <c:pt idx="392">
                  <c:v>19.045000000000002</c:v>
                </c:pt>
                <c:pt idx="393">
                  <c:v>18.913399999999999</c:v>
                </c:pt>
                <c:pt idx="394">
                  <c:v>19.114000000000001</c:v>
                </c:pt>
                <c:pt idx="395">
                  <c:v>19.180499999999999</c:v>
                </c:pt>
                <c:pt idx="396">
                  <c:v>19.247299999999999</c:v>
                </c:pt>
                <c:pt idx="397">
                  <c:v>19.218</c:v>
                </c:pt>
                <c:pt idx="398">
                  <c:v>19.2928</c:v>
                </c:pt>
                <c:pt idx="399">
                  <c:v>19.164999999999999</c:v>
                </c:pt>
                <c:pt idx="400">
                  <c:v>19.222300000000001</c:v>
                </c:pt>
                <c:pt idx="401">
                  <c:v>19.187100000000001</c:v>
                </c:pt>
                <c:pt idx="402">
                  <c:v>19.463799999999999</c:v>
                </c:pt>
                <c:pt idx="403">
                  <c:v>19.562999999999999</c:v>
                </c:pt>
                <c:pt idx="404">
                  <c:v>19.648800000000001</c:v>
                </c:pt>
                <c:pt idx="405">
                  <c:v>19.669799999999999</c:v>
                </c:pt>
                <c:pt idx="406">
                  <c:v>19.678599999999999</c:v>
                </c:pt>
                <c:pt idx="407">
                  <c:v>19.556000000000001</c:v>
                </c:pt>
                <c:pt idx="408">
                  <c:v>19.509599999999999</c:v>
                </c:pt>
                <c:pt idx="409">
                  <c:v>19.658100000000001</c:v>
                </c:pt>
                <c:pt idx="410">
                  <c:v>18.857800000000001</c:v>
                </c:pt>
                <c:pt idx="411">
                  <c:v>18.576499999999999</c:v>
                </c:pt>
                <c:pt idx="412">
                  <c:v>18.011700000000001</c:v>
                </c:pt>
                <c:pt idx="413">
                  <c:v>18.098400000000002</c:v>
                </c:pt>
                <c:pt idx="414">
                  <c:v>18.673100000000002</c:v>
                </c:pt>
                <c:pt idx="415">
                  <c:v>18.797000000000001</c:v>
                </c:pt>
                <c:pt idx="416">
                  <c:v>18.460999999999999</c:v>
                </c:pt>
                <c:pt idx="417">
                  <c:v>18.687100000000001</c:v>
                </c:pt>
                <c:pt idx="418">
                  <c:v>18.7669</c:v>
                </c:pt>
                <c:pt idx="419">
                  <c:v>18.690100000000001</c:v>
                </c:pt>
                <c:pt idx="420">
                  <c:v>18.707000000000001</c:v>
                </c:pt>
                <c:pt idx="421">
                  <c:v>18.802700000000002</c:v>
                </c:pt>
                <c:pt idx="422">
                  <c:v>19.073399999999999</c:v>
                </c:pt>
                <c:pt idx="423">
                  <c:v>18.903199999999998</c:v>
                </c:pt>
                <c:pt idx="424">
                  <c:v>18.760400000000001</c:v>
                </c:pt>
                <c:pt idx="425">
                  <c:v>18.884399999999999</c:v>
                </c:pt>
                <c:pt idx="426">
                  <c:v>18.895399999999999</c:v>
                </c:pt>
                <c:pt idx="427">
                  <c:v>18.766999999999999</c:v>
                </c:pt>
                <c:pt idx="428">
                  <c:v>18.332799999999999</c:v>
                </c:pt>
                <c:pt idx="429">
                  <c:v>18.451799999999999</c:v>
                </c:pt>
                <c:pt idx="430">
                  <c:v>18.403600000000001</c:v>
                </c:pt>
                <c:pt idx="431">
                  <c:v>18.131499999999999</c:v>
                </c:pt>
                <c:pt idx="432">
                  <c:v>18.1541</c:v>
                </c:pt>
                <c:pt idx="433">
                  <c:v>18.1326</c:v>
                </c:pt>
                <c:pt idx="434">
                  <c:v>18.180499999999999</c:v>
                </c:pt>
                <c:pt idx="435">
                  <c:v>18.242899999999999</c:v>
                </c:pt>
                <c:pt idx="436">
                  <c:v>18.1435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6-4E2B-A1DD-C38AC107A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'TSF-A'!$G$10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'TSF-A'!$G$11:$G$447</c:f>
              <c:numCache>
                <c:formatCode>General</c:formatCode>
                <c:ptCount val="437"/>
                <c:pt idx="0">
                  <c:v>54.5503</c:v>
                </c:pt>
                <c:pt idx="1">
                  <c:v>54.870957756876869</c:v>
                </c:pt>
                <c:pt idx="2">
                  <c:v>55.636868069366521</c:v>
                </c:pt>
                <c:pt idx="3">
                  <c:v>55.932758471064851</c:v>
                </c:pt>
                <c:pt idx="4">
                  <c:v>55.618461097298066</c:v>
                </c:pt>
                <c:pt idx="5">
                  <c:v>56.177318427366181</c:v>
                </c:pt>
                <c:pt idx="6">
                  <c:v>56.718264505474501</c:v>
                </c:pt>
                <c:pt idx="7">
                  <c:v>57.66772072748477</c:v>
                </c:pt>
                <c:pt idx="8">
                  <c:v>57.60085230952874</c:v>
                </c:pt>
                <c:pt idx="9">
                  <c:v>58.265947790270218</c:v>
                </c:pt>
                <c:pt idx="10">
                  <c:v>57.934401559663634</c:v>
                </c:pt>
                <c:pt idx="11">
                  <c:v>58.096821711140052</c:v>
                </c:pt>
                <c:pt idx="12">
                  <c:v>58.004420889811428</c:v>
                </c:pt>
                <c:pt idx="13">
                  <c:v>59.123524799828949</c:v>
                </c:pt>
                <c:pt idx="14">
                  <c:v>58.671585145889516</c:v>
                </c:pt>
                <c:pt idx="15">
                  <c:v>61.459170675806739</c:v>
                </c:pt>
                <c:pt idx="16">
                  <c:v>60.833963427985275</c:v>
                </c:pt>
                <c:pt idx="17">
                  <c:v>60.525565059322346</c:v>
                </c:pt>
                <c:pt idx="18">
                  <c:v>60.881145080196809</c:v>
                </c:pt>
                <c:pt idx="19">
                  <c:v>61.475914676720343</c:v>
                </c:pt>
                <c:pt idx="20">
                  <c:v>61.708575645030031</c:v>
                </c:pt>
                <c:pt idx="21">
                  <c:v>61.278344368598411</c:v>
                </c:pt>
                <c:pt idx="22">
                  <c:v>61.591173406462019</c:v>
                </c:pt>
                <c:pt idx="23">
                  <c:v>61.918334272331343</c:v>
                </c:pt>
                <c:pt idx="24">
                  <c:v>60.684172149152992</c:v>
                </c:pt>
                <c:pt idx="25">
                  <c:v>60.821719489589512</c:v>
                </c:pt>
                <c:pt idx="26">
                  <c:v>60.378436331213123</c:v>
                </c:pt>
                <c:pt idx="27">
                  <c:v>60.496226678245449</c:v>
                </c:pt>
                <c:pt idx="28">
                  <c:v>59.994766586528364</c:v>
                </c:pt>
                <c:pt idx="29">
                  <c:v>60.57264159528372</c:v>
                </c:pt>
                <c:pt idx="30">
                  <c:v>60.960415633112767</c:v>
                </c:pt>
                <c:pt idx="31">
                  <c:v>60.725901479670483</c:v>
                </c:pt>
                <c:pt idx="32">
                  <c:v>59.916667443650795</c:v>
                </c:pt>
                <c:pt idx="33">
                  <c:v>60.402502923756934</c:v>
                </c:pt>
                <c:pt idx="34">
                  <c:v>60.393653511802178</c:v>
                </c:pt>
                <c:pt idx="35">
                  <c:v>60.327200152122032</c:v>
                </c:pt>
                <c:pt idx="36">
                  <c:v>60.383033506529202</c:v>
                </c:pt>
                <c:pt idx="37">
                  <c:v>60.183648708999748</c:v>
                </c:pt>
                <c:pt idx="38">
                  <c:v>60.610881360562921</c:v>
                </c:pt>
                <c:pt idx="39">
                  <c:v>60.19170951069367</c:v>
                </c:pt>
                <c:pt idx="40">
                  <c:v>60.250866115568272</c:v>
                </c:pt>
                <c:pt idx="41">
                  <c:v>60.829792267834243</c:v>
                </c:pt>
                <c:pt idx="42">
                  <c:v>60.742775229665732</c:v>
                </c:pt>
                <c:pt idx="43">
                  <c:v>60.814430344635291</c:v>
                </c:pt>
                <c:pt idx="44">
                  <c:v>61.136078494030336</c:v>
                </c:pt>
                <c:pt idx="45">
                  <c:v>60.475585016889752</c:v>
                </c:pt>
                <c:pt idx="46">
                  <c:v>59.559672832297842</c:v>
                </c:pt>
                <c:pt idx="47">
                  <c:v>60.308108999317746</c:v>
                </c:pt>
                <c:pt idx="48">
                  <c:v>59.995906742896153</c:v>
                </c:pt>
                <c:pt idx="49">
                  <c:v>59.927228668720332</c:v>
                </c:pt>
                <c:pt idx="50">
                  <c:v>60.291701171492832</c:v>
                </c:pt>
                <c:pt idx="51">
                  <c:v>59.916422950921472</c:v>
                </c:pt>
                <c:pt idx="52">
                  <c:v>60.910705385482096</c:v>
                </c:pt>
                <c:pt idx="53">
                  <c:v>61.662380995183248</c:v>
                </c:pt>
                <c:pt idx="54">
                  <c:v>61.268771024184353</c:v>
                </c:pt>
                <c:pt idx="55">
                  <c:v>59.88079948205732</c:v>
                </c:pt>
                <c:pt idx="56">
                  <c:v>59.139583877571205</c:v>
                </c:pt>
                <c:pt idx="57">
                  <c:v>59.322465434158978</c:v>
                </c:pt>
                <c:pt idx="58">
                  <c:v>58.299310585140894</c:v>
                </c:pt>
                <c:pt idx="59">
                  <c:v>59.098759917593839</c:v>
                </c:pt>
                <c:pt idx="60">
                  <c:v>59.93989345473868</c:v>
                </c:pt>
                <c:pt idx="61">
                  <c:v>60.109693830914601</c:v>
                </c:pt>
                <c:pt idx="62">
                  <c:v>60.218557261823825</c:v>
                </c:pt>
                <c:pt idx="63">
                  <c:v>61.569150967208131</c:v>
                </c:pt>
                <c:pt idx="64">
                  <c:v>62.626373617359874</c:v>
                </c:pt>
                <c:pt idx="65">
                  <c:v>63.638637579353158</c:v>
                </c:pt>
                <c:pt idx="66">
                  <c:v>63.346724415435226</c:v>
                </c:pt>
                <c:pt idx="67">
                  <c:v>63.296568730188334</c:v>
                </c:pt>
                <c:pt idx="68">
                  <c:v>63.87112813395354</c:v>
                </c:pt>
                <c:pt idx="69">
                  <c:v>63.738100468555096</c:v>
                </c:pt>
                <c:pt idx="70">
                  <c:v>62.99343058284709</c:v>
                </c:pt>
                <c:pt idx="71">
                  <c:v>62.737823890275543</c:v>
                </c:pt>
                <c:pt idx="72">
                  <c:v>64.917287859752236</c:v>
                </c:pt>
                <c:pt idx="73">
                  <c:v>65.520598930086607</c:v>
                </c:pt>
                <c:pt idx="74">
                  <c:v>65.94750614753687</c:v>
                </c:pt>
                <c:pt idx="75">
                  <c:v>66.081381840593195</c:v>
                </c:pt>
                <c:pt idx="76">
                  <c:v>66.42095898834144</c:v>
                </c:pt>
                <c:pt idx="77">
                  <c:v>66.003638353124231</c:v>
                </c:pt>
                <c:pt idx="78">
                  <c:v>66.97272927126474</c:v>
                </c:pt>
                <c:pt idx="79">
                  <c:v>66.989187767431119</c:v>
                </c:pt>
                <c:pt idx="80">
                  <c:v>66.859914061216386</c:v>
                </c:pt>
                <c:pt idx="81">
                  <c:v>66.329092577979424</c:v>
                </c:pt>
                <c:pt idx="82">
                  <c:v>66.381599149249752</c:v>
                </c:pt>
                <c:pt idx="83">
                  <c:v>65.499434631412427</c:v>
                </c:pt>
                <c:pt idx="84">
                  <c:v>65.273451869395899</c:v>
                </c:pt>
                <c:pt idx="85">
                  <c:v>65.517429182938628</c:v>
                </c:pt>
                <c:pt idx="86">
                  <c:v>66.956464054599181</c:v>
                </c:pt>
                <c:pt idx="87">
                  <c:v>67.779969559350008</c:v>
                </c:pt>
                <c:pt idx="88">
                  <c:v>67.568047783228096</c:v>
                </c:pt>
                <c:pt idx="89">
                  <c:v>68.70532803847972</c:v>
                </c:pt>
                <c:pt idx="90">
                  <c:v>70.499504332515244</c:v>
                </c:pt>
                <c:pt idx="91">
                  <c:v>70.569282748702747</c:v>
                </c:pt>
                <c:pt idx="92">
                  <c:v>71.801549971611237</c:v>
                </c:pt>
                <c:pt idx="93">
                  <c:v>71.377612788319567</c:v>
                </c:pt>
                <c:pt idx="94">
                  <c:v>70.428002734299454</c:v>
                </c:pt>
                <c:pt idx="95">
                  <c:v>69.780247177770647</c:v>
                </c:pt>
                <c:pt idx="96">
                  <c:v>70.260005749351492</c:v>
                </c:pt>
                <c:pt idx="97">
                  <c:v>69.791733569611054</c:v>
                </c:pt>
                <c:pt idx="98">
                  <c:v>69.355421484589328</c:v>
                </c:pt>
                <c:pt idx="99">
                  <c:v>70.110736145251551</c:v>
                </c:pt>
                <c:pt idx="100">
                  <c:v>71.958587562643473</c:v>
                </c:pt>
                <c:pt idx="101">
                  <c:v>72.389755606958445</c:v>
                </c:pt>
                <c:pt idx="102">
                  <c:v>72.033206671380512</c:v>
                </c:pt>
                <c:pt idx="103">
                  <c:v>72.386029044103651</c:v>
                </c:pt>
                <c:pt idx="104">
                  <c:v>73.199454658530144</c:v>
                </c:pt>
                <c:pt idx="105">
                  <c:v>73.331266884428942</c:v>
                </c:pt>
                <c:pt idx="106">
                  <c:v>72.894879428974889</c:v>
                </c:pt>
                <c:pt idx="107">
                  <c:v>74.344525904979363</c:v>
                </c:pt>
                <c:pt idx="108">
                  <c:v>74.499506457408316</c:v>
                </c:pt>
                <c:pt idx="109">
                  <c:v>73.307493092909255</c:v>
                </c:pt>
                <c:pt idx="110">
                  <c:v>72.132472440758789</c:v>
                </c:pt>
                <c:pt idx="111">
                  <c:v>73.224469624014944</c:v>
                </c:pt>
                <c:pt idx="112">
                  <c:v>73.225184288002822</c:v>
                </c:pt>
                <c:pt idx="113">
                  <c:v>72.859776734569166</c:v>
                </c:pt>
                <c:pt idx="114">
                  <c:v>73.175290245952581</c:v>
                </c:pt>
                <c:pt idx="115">
                  <c:v>72.943329582870547</c:v>
                </c:pt>
                <c:pt idx="116">
                  <c:v>72.843197011779552</c:v>
                </c:pt>
                <c:pt idx="117">
                  <c:v>72.826415095127203</c:v>
                </c:pt>
                <c:pt idx="118">
                  <c:v>72.334533208578904</c:v>
                </c:pt>
                <c:pt idx="119">
                  <c:v>71.989329225095958</c:v>
                </c:pt>
                <c:pt idx="120">
                  <c:v>72.140239641476498</c:v>
                </c:pt>
                <c:pt idx="121">
                  <c:v>72.693081763933591</c:v>
                </c:pt>
                <c:pt idx="122">
                  <c:v>73.207170819468729</c:v>
                </c:pt>
                <c:pt idx="123">
                  <c:v>72.421081962444745</c:v>
                </c:pt>
                <c:pt idx="124">
                  <c:v>71.796056150537694</c:v>
                </c:pt>
                <c:pt idx="125">
                  <c:v>72.761513298005468</c:v>
                </c:pt>
                <c:pt idx="126">
                  <c:v>72.266569684573881</c:v>
                </c:pt>
                <c:pt idx="127">
                  <c:v>72.008929135714553</c:v>
                </c:pt>
                <c:pt idx="128">
                  <c:v>70.905438761038937</c:v>
                </c:pt>
                <c:pt idx="129">
                  <c:v>70.867254609352301</c:v>
                </c:pt>
                <c:pt idx="130">
                  <c:v>71.163750585634133</c:v>
                </c:pt>
                <c:pt idx="131">
                  <c:v>71.664071813558067</c:v>
                </c:pt>
                <c:pt idx="132">
                  <c:v>72.309793641105102</c:v>
                </c:pt>
                <c:pt idx="133">
                  <c:v>73.164262986198679</c:v>
                </c:pt>
                <c:pt idx="134">
                  <c:v>73.266256447609493</c:v>
                </c:pt>
                <c:pt idx="135">
                  <c:v>71.437817665699896</c:v>
                </c:pt>
                <c:pt idx="136">
                  <c:v>72.249215219670418</c:v>
                </c:pt>
                <c:pt idx="137">
                  <c:v>73.548645343384536</c:v>
                </c:pt>
                <c:pt idx="138">
                  <c:v>72.969895338105871</c:v>
                </c:pt>
                <c:pt idx="139">
                  <c:v>73.879162957435668</c:v>
                </c:pt>
                <c:pt idx="140">
                  <c:v>74.151881733302687</c:v>
                </c:pt>
                <c:pt idx="141">
                  <c:v>73.57309372107288</c:v>
                </c:pt>
                <c:pt idx="142">
                  <c:v>73.324819147135599</c:v>
                </c:pt>
                <c:pt idx="143">
                  <c:v>75.661481695296018</c:v>
                </c:pt>
                <c:pt idx="144">
                  <c:v>74.715314879332126</c:v>
                </c:pt>
                <c:pt idx="145">
                  <c:v>74.569368407855649</c:v>
                </c:pt>
                <c:pt idx="146">
                  <c:v>75.941551231135506</c:v>
                </c:pt>
                <c:pt idx="147">
                  <c:v>76.429048484586602</c:v>
                </c:pt>
                <c:pt idx="148">
                  <c:v>77.457434715476552</c:v>
                </c:pt>
                <c:pt idx="149">
                  <c:v>75.979649164398282</c:v>
                </c:pt>
                <c:pt idx="150">
                  <c:v>76.59004790466193</c:v>
                </c:pt>
                <c:pt idx="151">
                  <c:v>76.108275269632372</c:v>
                </c:pt>
                <c:pt idx="152">
                  <c:v>77.010354572716551</c:v>
                </c:pt>
                <c:pt idx="153">
                  <c:v>75.235659651455663</c:v>
                </c:pt>
                <c:pt idx="154">
                  <c:v>74.481906437848053</c:v>
                </c:pt>
                <c:pt idx="155">
                  <c:v>74.189591567323134</c:v>
                </c:pt>
                <c:pt idx="156">
                  <c:v>74.423968012611283</c:v>
                </c:pt>
                <c:pt idx="157">
                  <c:v>74.672433967425391</c:v>
                </c:pt>
                <c:pt idx="158">
                  <c:v>75.621072039503233</c:v>
                </c:pt>
                <c:pt idx="159">
                  <c:v>74.204333360968391</c:v>
                </c:pt>
                <c:pt idx="160">
                  <c:v>75.667640766739225</c:v>
                </c:pt>
                <c:pt idx="161">
                  <c:v>75.456215880179784</c:v>
                </c:pt>
                <c:pt idx="162">
                  <c:v>75.159422392690885</c:v>
                </c:pt>
                <c:pt idx="163">
                  <c:v>75.24406711501824</c:v>
                </c:pt>
                <c:pt idx="164">
                  <c:v>74.623344950085539</c:v>
                </c:pt>
                <c:pt idx="165">
                  <c:v>75.204179023913255</c:v>
                </c:pt>
                <c:pt idx="166">
                  <c:v>75.93414460939006</c:v>
                </c:pt>
                <c:pt idx="167">
                  <c:v>76.899345596777849</c:v>
                </c:pt>
                <c:pt idx="168">
                  <c:v>77.944327444441583</c:v>
                </c:pt>
                <c:pt idx="169">
                  <c:v>77.441418660437236</c:v>
                </c:pt>
                <c:pt idx="170">
                  <c:v>78.435119178479226</c:v>
                </c:pt>
                <c:pt idx="171">
                  <c:v>78.483170674851934</c:v>
                </c:pt>
                <c:pt idx="172">
                  <c:v>79.3087178119778</c:v>
                </c:pt>
                <c:pt idx="173">
                  <c:v>79.41696631169853</c:v>
                </c:pt>
                <c:pt idx="174">
                  <c:v>79.671154370137117</c:v>
                </c:pt>
                <c:pt idx="175">
                  <c:v>79.693725888568579</c:v>
                </c:pt>
                <c:pt idx="176">
                  <c:v>81.474342191437188</c:v>
                </c:pt>
                <c:pt idx="177">
                  <c:v>81.273443474783818</c:v>
                </c:pt>
                <c:pt idx="178">
                  <c:v>81.596688950395816</c:v>
                </c:pt>
                <c:pt idx="179">
                  <c:v>81.600753863822462</c:v>
                </c:pt>
                <c:pt idx="180">
                  <c:v>80.630209157650981</c:v>
                </c:pt>
                <c:pt idx="181">
                  <c:v>80.930319024102545</c:v>
                </c:pt>
                <c:pt idx="182">
                  <c:v>81.281293382520104</c:v>
                </c:pt>
                <c:pt idx="183">
                  <c:v>82.023890414442391</c:v>
                </c:pt>
                <c:pt idx="184">
                  <c:v>81.102323955593548</c:v>
                </c:pt>
                <c:pt idx="185">
                  <c:v>81.708537926893214</c:v>
                </c:pt>
                <c:pt idx="186">
                  <c:v>81.835846829834239</c:v>
                </c:pt>
                <c:pt idx="187">
                  <c:v>82.171181100194346</c:v>
                </c:pt>
                <c:pt idx="188">
                  <c:v>82.207616717275144</c:v>
                </c:pt>
                <c:pt idx="189">
                  <c:v>81.513213739667975</c:v>
                </c:pt>
                <c:pt idx="190">
                  <c:v>80.965376352765659</c:v>
                </c:pt>
                <c:pt idx="191">
                  <c:v>80.244755339358377</c:v>
                </c:pt>
                <c:pt idx="192">
                  <c:v>78.775231075772908</c:v>
                </c:pt>
                <c:pt idx="193">
                  <c:v>78.639771799857627</c:v>
                </c:pt>
                <c:pt idx="194">
                  <c:v>78.653762613805981</c:v>
                </c:pt>
                <c:pt idx="195">
                  <c:v>78.043009732674292</c:v>
                </c:pt>
                <c:pt idx="196">
                  <c:v>77.316992086672343</c:v>
                </c:pt>
                <c:pt idx="197">
                  <c:v>78.033769328351156</c:v>
                </c:pt>
                <c:pt idx="198">
                  <c:v>78.404890385223283</c:v>
                </c:pt>
                <c:pt idx="199">
                  <c:v>78.484508004530355</c:v>
                </c:pt>
                <c:pt idx="200">
                  <c:v>78.512331350929273</c:v>
                </c:pt>
                <c:pt idx="201">
                  <c:v>78.973809448914309</c:v>
                </c:pt>
                <c:pt idx="202">
                  <c:v>79.878166737983861</c:v>
                </c:pt>
                <c:pt idx="203">
                  <c:v>80.245217900687592</c:v>
                </c:pt>
                <c:pt idx="204">
                  <c:v>80.788074880182435</c:v>
                </c:pt>
                <c:pt idx="205">
                  <c:v>80.721262227212264</c:v>
                </c:pt>
                <c:pt idx="206">
                  <c:v>80.558982683602167</c:v>
                </c:pt>
                <c:pt idx="207">
                  <c:v>80.091302746889141</c:v>
                </c:pt>
                <c:pt idx="208">
                  <c:v>78.564223538269047</c:v>
                </c:pt>
                <c:pt idx="209">
                  <c:v>78.357876521878921</c:v>
                </c:pt>
                <c:pt idx="210">
                  <c:v>77.850125361473175</c:v>
                </c:pt>
                <c:pt idx="211">
                  <c:v>78.14642656614285</c:v>
                </c:pt>
                <c:pt idx="212">
                  <c:v>77.663504762342669</c:v>
                </c:pt>
                <c:pt idx="213">
                  <c:v>77.855203023579961</c:v>
                </c:pt>
                <c:pt idx="214">
                  <c:v>77.675221489503812</c:v>
                </c:pt>
                <c:pt idx="215">
                  <c:v>77.470403277048078</c:v>
                </c:pt>
                <c:pt idx="216">
                  <c:v>77.413474822962542</c:v>
                </c:pt>
                <c:pt idx="217">
                  <c:v>77.268342060259073</c:v>
                </c:pt>
                <c:pt idx="218">
                  <c:v>78.295542316325609</c:v>
                </c:pt>
                <c:pt idx="219">
                  <c:v>77.947484351582915</c:v>
                </c:pt>
                <c:pt idx="220">
                  <c:v>78.397807030294842</c:v>
                </c:pt>
                <c:pt idx="221">
                  <c:v>78.253649119283992</c:v>
                </c:pt>
                <c:pt idx="222">
                  <c:v>79.242849332108619</c:v>
                </c:pt>
                <c:pt idx="223">
                  <c:v>80.010649909922748</c:v>
                </c:pt>
                <c:pt idx="224">
                  <c:v>79.347496040341667</c:v>
                </c:pt>
                <c:pt idx="225">
                  <c:v>79.077088699295686</c:v>
                </c:pt>
                <c:pt idx="226">
                  <c:v>78.95866844117775</c:v>
                </c:pt>
                <c:pt idx="227">
                  <c:v>79.469941740221344</c:v>
                </c:pt>
                <c:pt idx="228">
                  <c:v>79.673563909040581</c:v>
                </c:pt>
                <c:pt idx="229">
                  <c:v>80.417722343674157</c:v>
                </c:pt>
                <c:pt idx="230">
                  <c:v>80.270124341931435</c:v>
                </c:pt>
                <c:pt idx="231">
                  <c:v>80.981931449408819</c:v>
                </c:pt>
                <c:pt idx="232">
                  <c:v>80.181936084799617</c:v>
                </c:pt>
                <c:pt idx="233">
                  <c:v>81.562074387385792</c:v>
                </c:pt>
                <c:pt idx="234">
                  <c:v>81.167646592015004</c:v>
                </c:pt>
                <c:pt idx="235">
                  <c:v>79.4039341739674</c:v>
                </c:pt>
                <c:pt idx="236">
                  <c:v>79.500569998240309</c:v>
                </c:pt>
                <c:pt idx="237">
                  <c:v>81.535985994107662</c:v>
                </c:pt>
                <c:pt idx="238">
                  <c:v>82.191957213311355</c:v>
                </c:pt>
                <c:pt idx="239">
                  <c:v>82.055268011165396</c:v>
                </c:pt>
                <c:pt idx="240">
                  <c:v>82.036167269737803</c:v>
                </c:pt>
                <c:pt idx="241">
                  <c:v>83.110891281837453</c:v>
                </c:pt>
                <c:pt idx="242">
                  <c:v>82.859014522376455</c:v>
                </c:pt>
                <c:pt idx="243">
                  <c:v>83.157989347041493</c:v>
                </c:pt>
                <c:pt idx="244">
                  <c:v>83.159390838708703</c:v>
                </c:pt>
                <c:pt idx="245">
                  <c:v>83.169116865253429</c:v>
                </c:pt>
                <c:pt idx="246">
                  <c:v>81.162342257149831</c:v>
                </c:pt>
                <c:pt idx="247">
                  <c:v>80.690945957283887</c:v>
                </c:pt>
                <c:pt idx="248">
                  <c:v>81.374011519497259</c:v>
                </c:pt>
                <c:pt idx="249">
                  <c:v>82.325484852886092</c:v>
                </c:pt>
                <c:pt idx="250">
                  <c:v>82.096426233727627</c:v>
                </c:pt>
                <c:pt idx="251">
                  <c:v>83.807910218867264</c:v>
                </c:pt>
                <c:pt idx="252">
                  <c:v>82.182356400683005</c:v>
                </c:pt>
                <c:pt idx="253">
                  <c:v>81.879908533809242</c:v>
                </c:pt>
                <c:pt idx="254">
                  <c:v>83.14653201650934</c:v>
                </c:pt>
                <c:pt idx="255">
                  <c:v>84.072994552195098</c:v>
                </c:pt>
                <c:pt idx="256">
                  <c:v>83.043354828725484</c:v>
                </c:pt>
                <c:pt idx="257">
                  <c:v>82.28717964015145</c:v>
                </c:pt>
                <c:pt idx="258">
                  <c:v>81.742118472199053</c:v>
                </c:pt>
                <c:pt idx="259">
                  <c:v>80.700977477139858</c:v>
                </c:pt>
                <c:pt idx="260">
                  <c:v>80.532647735901818</c:v>
                </c:pt>
                <c:pt idx="261">
                  <c:v>81.00464271816962</c:v>
                </c:pt>
                <c:pt idx="262">
                  <c:v>81.602048888437636</c:v>
                </c:pt>
                <c:pt idx="263">
                  <c:v>81.239571209731693</c:v>
                </c:pt>
                <c:pt idx="264">
                  <c:v>83.622552830430067</c:v>
                </c:pt>
                <c:pt idx="265">
                  <c:v>83.996984024017777</c:v>
                </c:pt>
                <c:pt idx="266">
                  <c:v>84.015905482074643</c:v>
                </c:pt>
                <c:pt idx="267">
                  <c:v>83.952986473164131</c:v>
                </c:pt>
                <c:pt idx="268">
                  <c:v>84.099285417427254</c:v>
                </c:pt>
                <c:pt idx="269">
                  <c:v>86.135316931902977</c:v>
                </c:pt>
                <c:pt idx="270">
                  <c:v>84.984395410365991</c:v>
                </c:pt>
                <c:pt idx="271">
                  <c:v>85.787556093642138</c:v>
                </c:pt>
                <c:pt idx="272">
                  <c:v>84.839799286697755</c:v>
                </c:pt>
                <c:pt idx="273">
                  <c:v>84.95955971847043</c:v>
                </c:pt>
                <c:pt idx="274">
                  <c:v>84.653611559751113</c:v>
                </c:pt>
                <c:pt idx="275">
                  <c:v>86.113288014335168</c:v>
                </c:pt>
                <c:pt idx="276">
                  <c:v>86.282956309481108</c:v>
                </c:pt>
                <c:pt idx="277">
                  <c:v>87.025809751950476</c:v>
                </c:pt>
                <c:pt idx="278">
                  <c:v>84.862392960773789</c:v>
                </c:pt>
                <c:pt idx="279">
                  <c:v>85.087399938684086</c:v>
                </c:pt>
                <c:pt idx="280">
                  <c:v>82.520267447741119</c:v>
                </c:pt>
                <c:pt idx="281">
                  <c:v>83.370431828081749</c:v>
                </c:pt>
                <c:pt idx="282">
                  <c:v>83.72752704955326</c:v>
                </c:pt>
                <c:pt idx="283">
                  <c:v>84.309625877007065</c:v>
                </c:pt>
                <c:pt idx="284">
                  <c:v>85.998838114483775</c:v>
                </c:pt>
                <c:pt idx="285">
                  <c:v>86.038470861299174</c:v>
                </c:pt>
                <c:pt idx="286">
                  <c:v>86.37593863777326</c:v>
                </c:pt>
                <c:pt idx="287">
                  <c:v>88.141017973967976</c:v>
                </c:pt>
                <c:pt idx="288">
                  <c:v>88.291692929172655</c:v>
                </c:pt>
                <c:pt idx="289">
                  <c:v>88.54703656182906</c:v>
                </c:pt>
                <c:pt idx="290">
                  <c:v>91.088046581535238</c:v>
                </c:pt>
                <c:pt idx="291">
                  <c:v>89.646488804405791</c:v>
                </c:pt>
                <c:pt idx="292">
                  <c:v>89.651802175442668</c:v>
                </c:pt>
                <c:pt idx="293">
                  <c:v>89.060412428678404</c:v>
                </c:pt>
                <c:pt idx="294">
                  <c:v>88.891317177113464</c:v>
                </c:pt>
                <c:pt idx="295">
                  <c:v>87.760183166745179</c:v>
                </c:pt>
                <c:pt idx="296">
                  <c:v>87.458660547487852</c:v>
                </c:pt>
                <c:pt idx="297">
                  <c:v>84.539267643205591</c:v>
                </c:pt>
                <c:pt idx="298">
                  <c:v>84.380533741213839</c:v>
                </c:pt>
                <c:pt idx="299">
                  <c:v>83.863223185033817</c:v>
                </c:pt>
                <c:pt idx="300">
                  <c:v>83.884266181550785</c:v>
                </c:pt>
                <c:pt idx="301">
                  <c:v>84.539456800469978</c:v>
                </c:pt>
                <c:pt idx="302">
                  <c:v>84.374803694038405</c:v>
                </c:pt>
                <c:pt idx="303">
                  <c:v>84.659796893388176</c:v>
                </c:pt>
                <c:pt idx="304">
                  <c:v>83.786539921875999</c:v>
                </c:pt>
                <c:pt idx="305">
                  <c:v>83.630474585640556</c:v>
                </c:pt>
                <c:pt idx="306">
                  <c:v>82.535431634840378</c:v>
                </c:pt>
                <c:pt idx="307">
                  <c:v>83.169069035682469</c:v>
                </c:pt>
                <c:pt idx="308">
                  <c:v>84.498049784937336</c:v>
                </c:pt>
                <c:pt idx="309">
                  <c:v>84.454284934552675</c:v>
                </c:pt>
                <c:pt idx="310">
                  <c:v>84.953503779614834</c:v>
                </c:pt>
                <c:pt idx="311">
                  <c:v>86.408374815420117</c:v>
                </c:pt>
                <c:pt idx="312">
                  <c:v>85.749032875190608</c:v>
                </c:pt>
                <c:pt idx="313">
                  <c:v>85.569385071399196</c:v>
                </c:pt>
                <c:pt idx="314">
                  <c:v>85.322077736058432</c:v>
                </c:pt>
                <c:pt idx="315">
                  <c:v>85.289149233287532</c:v>
                </c:pt>
                <c:pt idx="316">
                  <c:v>85.818782195309112</c:v>
                </c:pt>
                <c:pt idx="317">
                  <c:v>85.616547071149569</c:v>
                </c:pt>
                <c:pt idx="318">
                  <c:v>84.971958645552675</c:v>
                </c:pt>
                <c:pt idx="319">
                  <c:v>84.955954883195844</c:v>
                </c:pt>
                <c:pt idx="320">
                  <c:v>83.639121940775752</c:v>
                </c:pt>
                <c:pt idx="321">
                  <c:v>84.647120236483644</c:v>
                </c:pt>
                <c:pt idx="322">
                  <c:v>84.866895072555621</c:v>
                </c:pt>
                <c:pt idx="323">
                  <c:v>84.588082752682126</c:v>
                </c:pt>
                <c:pt idx="324">
                  <c:v>84.63306711979132</c:v>
                </c:pt>
                <c:pt idx="325">
                  <c:v>87.642116455801812</c:v>
                </c:pt>
                <c:pt idx="326">
                  <c:v>87.529756034914669</c:v>
                </c:pt>
                <c:pt idx="327">
                  <c:v>87.047571199410228</c:v>
                </c:pt>
                <c:pt idx="328">
                  <c:v>85.976450844100953</c:v>
                </c:pt>
                <c:pt idx="329">
                  <c:v>87.384717356266151</c:v>
                </c:pt>
                <c:pt idx="330">
                  <c:v>87.812094802761692</c:v>
                </c:pt>
                <c:pt idx="331">
                  <c:v>88.389711578983508</c:v>
                </c:pt>
                <c:pt idx="332">
                  <c:v>88.34814059341933</c:v>
                </c:pt>
                <c:pt idx="333">
                  <c:v>90.018468945106733</c:v>
                </c:pt>
                <c:pt idx="334">
                  <c:v>89.63507392363168</c:v>
                </c:pt>
                <c:pt idx="335">
                  <c:v>89.000636654568268</c:v>
                </c:pt>
                <c:pt idx="336">
                  <c:v>88.485280393238583</c:v>
                </c:pt>
                <c:pt idx="337">
                  <c:v>89.138680358947155</c:v>
                </c:pt>
                <c:pt idx="338">
                  <c:v>89.274885591851699</c:v>
                </c:pt>
                <c:pt idx="339">
                  <c:v>90.6802288118609</c:v>
                </c:pt>
                <c:pt idx="340">
                  <c:v>90.057221230882007</c:v>
                </c:pt>
                <c:pt idx="341">
                  <c:v>90.542748284385524</c:v>
                </c:pt>
                <c:pt idx="342">
                  <c:v>90.63189049998563</c:v>
                </c:pt>
                <c:pt idx="343">
                  <c:v>91.375173138640136</c:v>
                </c:pt>
                <c:pt idx="344">
                  <c:v>92.079084225742974</c:v>
                </c:pt>
                <c:pt idx="345">
                  <c:v>94.536089051968858</c:v>
                </c:pt>
                <c:pt idx="346">
                  <c:v>95.055587239687341</c:v>
                </c:pt>
                <c:pt idx="347">
                  <c:v>96.202743334262152</c:v>
                </c:pt>
                <c:pt idx="348">
                  <c:v>96.171873825850895</c:v>
                </c:pt>
                <c:pt idx="349">
                  <c:v>95.574147845910105</c:v>
                </c:pt>
                <c:pt idx="350">
                  <c:v>95.519081453519092</c:v>
                </c:pt>
                <c:pt idx="351">
                  <c:v>96.264192153409709</c:v>
                </c:pt>
                <c:pt idx="352">
                  <c:v>98.240521404691009</c:v>
                </c:pt>
                <c:pt idx="353">
                  <c:v>97.07759951349999</c:v>
                </c:pt>
                <c:pt idx="354">
                  <c:v>98.293484657894737</c:v>
                </c:pt>
                <c:pt idx="355">
                  <c:v>98.444948830214358</c:v>
                </c:pt>
                <c:pt idx="356">
                  <c:v>97.301082534544747</c:v>
                </c:pt>
                <c:pt idx="357">
                  <c:v>97.618952232075955</c:v>
                </c:pt>
                <c:pt idx="358">
                  <c:v>97.215865650666117</c:v>
                </c:pt>
                <c:pt idx="359">
                  <c:v>97.487602578700205</c:v>
                </c:pt>
                <c:pt idx="360">
                  <c:v>98.498522448824588</c:v>
                </c:pt>
                <c:pt idx="361">
                  <c:v>99.697501590985382</c:v>
                </c:pt>
                <c:pt idx="362">
                  <c:v>99.563791481162383</c:v>
                </c:pt>
                <c:pt idx="363">
                  <c:v>98.974710865420505</c:v>
                </c:pt>
                <c:pt idx="364">
                  <c:v>98.759779218112158</c:v>
                </c:pt>
                <c:pt idx="365">
                  <c:v>97.882815129223985</c:v>
                </c:pt>
                <c:pt idx="366">
                  <c:v>98.189732931832694</c:v>
                </c:pt>
                <c:pt idx="367">
                  <c:v>98.489415442992893</c:v>
                </c:pt>
                <c:pt idx="368">
                  <c:v>97.146474211532365</c:v>
                </c:pt>
                <c:pt idx="369">
                  <c:v>96.682872811654462</c:v>
                </c:pt>
                <c:pt idx="370">
                  <c:v>101.60113120816484</c:v>
                </c:pt>
                <c:pt idx="371">
                  <c:v>102.62296946615194</c:v>
                </c:pt>
                <c:pt idx="372">
                  <c:v>103.35823661418522</c:v>
                </c:pt>
                <c:pt idx="373">
                  <c:v>101.70147104267942</c:v>
                </c:pt>
                <c:pt idx="374">
                  <c:v>103.67953159715682</c:v>
                </c:pt>
                <c:pt idx="375">
                  <c:v>103.05093157644886</c:v>
                </c:pt>
                <c:pt idx="376">
                  <c:v>103.0136173839802</c:v>
                </c:pt>
                <c:pt idx="377">
                  <c:v>103.57042229550976</c:v>
                </c:pt>
                <c:pt idx="378">
                  <c:v>105.06122836318077</c:v>
                </c:pt>
                <c:pt idx="379">
                  <c:v>104.18835800959549</c:v>
                </c:pt>
                <c:pt idx="380">
                  <c:v>103.16999614207666</c:v>
                </c:pt>
                <c:pt idx="381">
                  <c:v>103.45592552013314</c:v>
                </c:pt>
                <c:pt idx="382">
                  <c:v>104.02022570273793</c:v>
                </c:pt>
                <c:pt idx="383">
                  <c:v>103.71679797116721</c:v>
                </c:pt>
                <c:pt idx="384">
                  <c:v>103.78371115233844</c:v>
                </c:pt>
                <c:pt idx="385">
                  <c:v>103.90243406711431</c:v>
                </c:pt>
                <c:pt idx="386">
                  <c:v>103.59223913945769</c:v>
                </c:pt>
                <c:pt idx="387">
                  <c:v>103.6460342513797</c:v>
                </c:pt>
                <c:pt idx="388">
                  <c:v>104.079404141382</c:v>
                </c:pt>
                <c:pt idx="389">
                  <c:v>105.93949963012695</c:v>
                </c:pt>
                <c:pt idx="390">
                  <c:v>105.61516201056062</c:v>
                </c:pt>
                <c:pt idx="391">
                  <c:v>106.225861581481</c:v>
                </c:pt>
                <c:pt idx="392">
                  <c:v>106.643218962042</c:v>
                </c:pt>
                <c:pt idx="393">
                  <c:v>106.00572697763359</c:v>
                </c:pt>
                <c:pt idx="394">
                  <c:v>106.69933418056742</c:v>
                </c:pt>
                <c:pt idx="395">
                  <c:v>106.44391427061218</c:v>
                </c:pt>
                <c:pt idx="396">
                  <c:v>106.77011885403954</c:v>
                </c:pt>
                <c:pt idx="397">
                  <c:v>106.87762830923586</c:v>
                </c:pt>
                <c:pt idx="398">
                  <c:v>105.14898975241029</c:v>
                </c:pt>
                <c:pt idx="399">
                  <c:v>105.20764411089931</c:v>
                </c:pt>
                <c:pt idx="400">
                  <c:v>103.72823111350588</c:v>
                </c:pt>
                <c:pt idx="401">
                  <c:v>103.78073675661297</c:v>
                </c:pt>
                <c:pt idx="402">
                  <c:v>102.54939355626097</c:v>
                </c:pt>
                <c:pt idx="403">
                  <c:v>102.42288887964142</c:v>
                </c:pt>
                <c:pt idx="404">
                  <c:v>103.58370032411248</c:v>
                </c:pt>
                <c:pt idx="405">
                  <c:v>103.06982692253467</c:v>
                </c:pt>
                <c:pt idx="406">
                  <c:v>102.92437228382927</c:v>
                </c:pt>
                <c:pt idx="407">
                  <c:v>105.03069913904703</c:v>
                </c:pt>
                <c:pt idx="408">
                  <c:v>105.00907203964159</c:v>
                </c:pt>
                <c:pt idx="409">
                  <c:v>105.46107602336355</c:v>
                </c:pt>
                <c:pt idx="410">
                  <c:v>103.91713984753626</c:v>
                </c:pt>
                <c:pt idx="411">
                  <c:v>102.76595117496252</c:v>
                </c:pt>
                <c:pt idx="412">
                  <c:v>102.35879253192201</c:v>
                </c:pt>
                <c:pt idx="413">
                  <c:v>102.2700517564342</c:v>
                </c:pt>
                <c:pt idx="414">
                  <c:v>102.8975252517499</c:v>
                </c:pt>
                <c:pt idx="415">
                  <c:v>102.35446794313195</c:v>
                </c:pt>
                <c:pt idx="416">
                  <c:v>101.98726187687558</c:v>
                </c:pt>
                <c:pt idx="417">
                  <c:v>102.68384550664091</c:v>
                </c:pt>
                <c:pt idx="418">
                  <c:v>102.35804847600851</c:v>
                </c:pt>
                <c:pt idx="419">
                  <c:v>101.21986372241871</c:v>
                </c:pt>
                <c:pt idx="420">
                  <c:v>100.63926367061019</c:v>
                </c:pt>
                <c:pt idx="421">
                  <c:v>101.43866861907632</c:v>
                </c:pt>
                <c:pt idx="422">
                  <c:v>100.71039332632195</c:v>
                </c:pt>
                <c:pt idx="423">
                  <c:v>102.37297079078562</c:v>
                </c:pt>
                <c:pt idx="424">
                  <c:v>104.04844526547696</c:v>
                </c:pt>
                <c:pt idx="425">
                  <c:v>103.91144798682463</c:v>
                </c:pt>
                <c:pt idx="426">
                  <c:v>102.82882718563816</c:v>
                </c:pt>
                <c:pt idx="427">
                  <c:v>102.11895739970555</c:v>
                </c:pt>
                <c:pt idx="428">
                  <c:v>101.173017642571</c:v>
                </c:pt>
                <c:pt idx="429">
                  <c:v>102.29234016190844</c:v>
                </c:pt>
                <c:pt idx="430">
                  <c:v>103.26543583823879</c:v>
                </c:pt>
                <c:pt idx="431">
                  <c:v>104.04363234210929</c:v>
                </c:pt>
                <c:pt idx="432">
                  <c:v>102.20726099851896</c:v>
                </c:pt>
                <c:pt idx="433">
                  <c:v>102.51087007368578</c:v>
                </c:pt>
                <c:pt idx="434">
                  <c:v>100.36170377765623</c:v>
                </c:pt>
                <c:pt idx="435">
                  <c:v>99.575511577698393</c:v>
                </c:pt>
                <c:pt idx="436">
                  <c:v>101.4124803760063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78-4ED9-9041-7FA2F267F426}"/>
            </c:ext>
          </c:extLst>
        </c:ser>
        <c:ser>
          <c:idx val="1"/>
          <c:order val="1"/>
          <c:tx>
            <c:strRef>
              <c:f>'TSF-A'!$B$10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'TSF-A'!$B$11:$B$447</c:f>
              <c:numCache>
                <c:formatCode>General</c:formatCode>
                <c:ptCount val="437"/>
                <c:pt idx="0">
                  <c:v>54.5503</c:v>
                </c:pt>
                <c:pt idx="1">
                  <c:v>54.3643</c:v>
                </c:pt>
                <c:pt idx="2">
                  <c:v>53.372999999999998</c:v>
                </c:pt>
                <c:pt idx="3">
                  <c:v>53.9071</c:v>
                </c:pt>
                <c:pt idx="4">
                  <c:v>52.565199999999997</c:v>
                </c:pt>
                <c:pt idx="5">
                  <c:v>53.3523</c:v>
                </c:pt>
                <c:pt idx="6">
                  <c:v>53.430199999999999</c:v>
                </c:pt>
                <c:pt idx="7">
                  <c:v>54.229300000000002</c:v>
                </c:pt>
                <c:pt idx="8">
                  <c:v>54.254800000000003</c:v>
                </c:pt>
                <c:pt idx="9">
                  <c:v>54.297199999999997</c:v>
                </c:pt>
                <c:pt idx="10">
                  <c:v>54.8857</c:v>
                </c:pt>
                <c:pt idx="11">
                  <c:v>55.452300000000001</c:v>
                </c:pt>
                <c:pt idx="12">
                  <c:v>54.395800000000001</c:v>
                </c:pt>
                <c:pt idx="13">
                  <c:v>54.6952</c:v>
                </c:pt>
                <c:pt idx="14">
                  <c:v>55.189300000000003</c:v>
                </c:pt>
                <c:pt idx="15">
                  <c:v>53.427399999999999</c:v>
                </c:pt>
                <c:pt idx="16">
                  <c:v>52.764699999999998</c:v>
                </c:pt>
                <c:pt idx="17">
                  <c:v>53.762799999999999</c:v>
                </c:pt>
                <c:pt idx="18">
                  <c:v>54.582599999999999</c:v>
                </c:pt>
                <c:pt idx="19">
                  <c:v>54.680999999999997</c:v>
                </c:pt>
                <c:pt idx="20">
                  <c:v>54.664099999999998</c:v>
                </c:pt>
                <c:pt idx="21">
                  <c:v>54.388199999999998</c:v>
                </c:pt>
                <c:pt idx="22">
                  <c:v>55.125300000000003</c:v>
                </c:pt>
                <c:pt idx="23">
                  <c:v>54.704799999999999</c:v>
                </c:pt>
                <c:pt idx="24">
                  <c:v>54.16</c:v>
                </c:pt>
                <c:pt idx="25">
                  <c:v>53.235300000000002</c:v>
                </c:pt>
                <c:pt idx="26">
                  <c:v>52.84</c:v>
                </c:pt>
                <c:pt idx="27">
                  <c:v>51.263800000000003</c:v>
                </c:pt>
                <c:pt idx="28">
                  <c:v>51.837200000000003</c:v>
                </c:pt>
                <c:pt idx="29">
                  <c:v>48.937399999999997</c:v>
                </c:pt>
                <c:pt idx="30">
                  <c:v>50.381900000000002</c:v>
                </c:pt>
                <c:pt idx="31">
                  <c:v>47.486899999999999</c:v>
                </c:pt>
                <c:pt idx="32">
                  <c:v>46.9803</c:v>
                </c:pt>
                <c:pt idx="33">
                  <c:v>49.027099999999997</c:v>
                </c:pt>
                <c:pt idx="34">
                  <c:v>49.407899999999998</c:v>
                </c:pt>
                <c:pt idx="35">
                  <c:v>50.088700000000003</c:v>
                </c:pt>
                <c:pt idx="36">
                  <c:v>49.069200000000002</c:v>
                </c:pt>
                <c:pt idx="37">
                  <c:v>46.211599999999997</c:v>
                </c:pt>
                <c:pt idx="38">
                  <c:v>45.755899999999997</c:v>
                </c:pt>
                <c:pt idx="39">
                  <c:v>40.101700000000001</c:v>
                </c:pt>
                <c:pt idx="40">
                  <c:v>40.205500000000001</c:v>
                </c:pt>
                <c:pt idx="41">
                  <c:v>36.395400000000002</c:v>
                </c:pt>
                <c:pt idx="42">
                  <c:v>35.229799999999997</c:v>
                </c:pt>
                <c:pt idx="43">
                  <c:v>36.034700000000001</c:v>
                </c:pt>
                <c:pt idx="44">
                  <c:v>39.9011</c:v>
                </c:pt>
                <c:pt idx="45">
                  <c:v>35.082500000000003</c:v>
                </c:pt>
                <c:pt idx="46">
                  <c:v>34.1372</c:v>
                </c:pt>
                <c:pt idx="47">
                  <c:v>35.616199999999999</c:v>
                </c:pt>
                <c:pt idx="48">
                  <c:v>36.489199999999997</c:v>
                </c:pt>
                <c:pt idx="49">
                  <c:v>36.151899999999998</c:v>
                </c:pt>
                <c:pt idx="50">
                  <c:v>37.760599999999997</c:v>
                </c:pt>
                <c:pt idx="51">
                  <c:v>36.916400000000003</c:v>
                </c:pt>
                <c:pt idx="52">
                  <c:v>38.401000000000003</c:v>
                </c:pt>
                <c:pt idx="53">
                  <c:v>41.456499999999998</c:v>
                </c:pt>
                <c:pt idx="54">
                  <c:v>41.250399999999999</c:v>
                </c:pt>
                <c:pt idx="55">
                  <c:v>43.591200000000001</c:v>
                </c:pt>
                <c:pt idx="56">
                  <c:v>41.813000000000002</c:v>
                </c:pt>
                <c:pt idx="57">
                  <c:v>43.489800000000002</c:v>
                </c:pt>
                <c:pt idx="58">
                  <c:v>44.617800000000003</c:v>
                </c:pt>
                <c:pt idx="59">
                  <c:v>44.5535</c:v>
                </c:pt>
                <c:pt idx="60">
                  <c:v>45.364100000000001</c:v>
                </c:pt>
                <c:pt idx="61">
                  <c:v>46.0593</c:v>
                </c:pt>
                <c:pt idx="62">
                  <c:v>45.268500000000003</c:v>
                </c:pt>
                <c:pt idx="63">
                  <c:v>45.728200000000001</c:v>
                </c:pt>
                <c:pt idx="64">
                  <c:v>46.228999999999999</c:v>
                </c:pt>
                <c:pt idx="65">
                  <c:v>47.506700000000002</c:v>
                </c:pt>
                <c:pt idx="66">
                  <c:v>48.074800000000003</c:v>
                </c:pt>
                <c:pt idx="67">
                  <c:v>47.928400000000003</c:v>
                </c:pt>
                <c:pt idx="68">
                  <c:v>47.7395</c:v>
                </c:pt>
                <c:pt idx="69">
                  <c:v>48.461599999999997</c:v>
                </c:pt>
                <c:pt idx="70">
                  <c:v>49.826799999999999</c:v>
                </c:pt>
                <c:pt idx="71">
                  <c:v>50.3703</c:v>
                </c:pt>
                <c:pt idx="72">
                  <c:v>49.802900000000001</c:v>
                </c:pt>
                <c:pt idx="73">
                  <c:v>51.646700000000003</c:v>
                </c:pt>
                <c:pt idx="74">
                  <c:v>53.1875</c:v>
                </c:pt>
                <c:pt idx="75">
                  <c:v>55.012799999999999</c:v>
                </c:pt>
                <c:pt idx="76">
                  <c:v>55.181100000000001</c:v>
                </c:pt>
                <c:pt idx="77">
                  <c:v>53.655200000000001</c:v>
                </c:pt>
                <c:pt idx="78">
                  <c:v>53.562399999999997</c:v>
                </c:pt>
                <c:pt idx="79">
                  <c:v>52.921900000000001</c:v>
                </c:pt>
                <c:pt idx="80">
                  <c:v>53.191600000000001</c:v>
                </c:pt>
                <c:pt idx="81">
                  <c:v>51.220700000000001</c:v>
                </c:pt>
                <c:pt idx="82">
                  <c:v>52.230800000000002</c:v>
                </c:pt>
                <c:pt idx="83">
                  <c:v>52.8322</c:v>
                </c:pt>
                <c:pt idx="84">
                  <c:v>52.973199999999999</c:v>
                </c:pt>
                <c:pt idx="85">
                  <c:v>52.704300000000003</c:v>
                </c:pt>
                <c:pt idx="86">
                  <c:v>51.296100000000003</c:v>
                </c:pt>
                <c:pt idx="87">
                  <c:v>50.951799999999999</c:v>
                </c:pt>
                <c:pt idx="88">
                  <c:v>51.602899999999998</c:v>
                </c:pt>
                <c:pt idx="89">
                  <c:v>53.609900000000003</c:v>
                </c:pt>
                <c:pt idx="90">
                  <c:v>53.585299999999997</c:v>
                </c:pt>
                <c:pt idx="91">
                  <c:v>54.431600000000003</c:v>
                </c:pt>
                <c:pt idx="92">
                  <c:v>53.6068</c:v>
                </c:pt>
                <c:pt idx="93">
                  <c:v>54.240200000000002</c:v>
                </c:pt>
                <c:pt idx="94">
                  <c:v>54.413899999999998</c:v>
                </c:pt>
                <c:pt idx="95">
                  <c:v>54.808799999999998</c:v>
                </c:pt>
                <c:pt idx="96">
                  <c:v>55.918999999999997</c:v>
                </c:pt>
                <c:pt idx="97">
                  <c:v>54.889899999999997</c:v>
                </c:pt>
                <c:pt idx="98">
                  <c:v>54.663699999999999</c:v>
                </c:pt>
                <c:pt idx="99">
                  <c:v>53.9604</c:v>
                </c:pt>
                <c:pt idx="100">
                  <c:v>53.356200000000001</c:v>
                </c:pt>
                <c:pt idx="101">
                  <c:v>52.261099999999999</c:v>
                </c:pt>
                <c:pt idx="102">
                  <c:v>54.066800000000001</c:v>
                </c:pt>
                <c:pt idx="103">
                  <c:v>54.723300000000002</c:v>
                </c:pt>
                <c:pt idx="104">
                  <c:v>54.551600000000001</c:v>
                </c:pt>
                <c:pt idx="105">
                  <c:v>54.352600000000002</c:v>
                </c:pt>
                <c:pt idx="106">
                  <c:v>54.163699999999999</c:v>
                </c:pt>
                <c:pt idx="107">
                  <c:v>54.362400000000001</c:v>
                </c:pt>
                <c:pt idx="108">
                  <c:v>53.664499999999997</c:v>
                </c:pt>
                <c:pt idx="109">
                  <c:v>53.578299999999999</c:v>
                </c:pt>
                <c:pt idx="110">
                  <c:v>54.316600000000001</c:v>
                </c:pt>
                <c:pt idx="111">
                  <c:v>53.630600000000001</c:v>
                </c:pt>
                <c:pt idx="112">
                  <c:v>55.329900000000002</c:v>
                </c:pt>
                <c:pt idx="113">
                  <c:v>54.801099999999998</c:v>
                </c:pt>
                <c:pt idx="114">
                  <c:v>55.366</c:v>
                </c:pt>
                <c:pt idx="115">
                  <c:v>55.749400000000001</c:v>
                </c:pt>
                <c:pt idx="116">
                  <c:v>55.4529</c:v>
                </c:pt>
                <c:pt idx="117">
                  <c:v>54.650100000000002</c:v>
                </c:pt>
                <c:pt idx="118">
                  <c:v>54.412599999999998</c:v>
                </c:pt>
                <c:pt idx="119">
                  <c:v>54.777000000000001</c:v>
                </c:pt>
                <c:pt idx="120">
                  <c:v>53.997700000000002</c:v>
                </c:pt>
                <c:pt idx="121">
                  <c:v>54.153500000000001</c:v>
                </c:pt>
                <c:pt idx="122">
                  <c:v>53.809800000000003</c:v>
                </c:pt>
                <c:pt idx="123">
                  <c:v>52.308300000000003</c:v>
                </c:pt>
                <c:pt idx="124">
                  <c:v>51.880099999999999</c:v>
                </c:pt>
                <c:pt idx="125">
                  <c:v>53.738399999999999</c:v>
                </c:pt>
                <c:pt idx="126">
                  <c:v>53.040500000000002</c:v>
                </c:pt>
                <c:pt idx="127">
                  <c:v>53.568600000000004</c:v>
                </c:pt>
                <c:pt idx="128">
                  <c:v>52.9435</c:v>
                </c:pt>
                <c:pt idx="129">
                  <c:v>53.0379</c:v>
                </c:pt>
                <c:pt idx="130">
                  <c:v>53.298699999999997</c:v>
                </c:pt>
                <c:pt idx="131">
                  <c:v>52.850200000000001</c:v>
                </c:pt>
                <c:pt idx="132">
                  <c:v>53.757599999999996</c:v>
                </c:pt>
                <c:pt idx="133">
                  <c:v>53.462299999999999</c:v>
                </c:pt>
                <c:pt idx="134">
                  <c:v>52.767299999999999</c:v>
                </c:pt>
                <c:pt idx="135">
                  <c:v>54.930900000000001</c:v>
                </c:pt>
                <c:pt idx="136">
                  <c:v>55.399299999999997</c:v>
                </c:pt>
                <c:pt idx="137">
                  <c:v>53.8155</c:v>
                </c:pt>
                <c:pt idx="138">
                  <c:v>53.282400000000003</c:v>
                </c:pt>
                <c:pt idx="139">
                  <c:v>53.484400000000001</c:v>
                </c:pt>
                <c:pt idx="140">
                  <c:v>53.706600000000002</c:v>
                </c:pt>
                <c:pt idx="141">
                  <c:v>53.543100000000003</c:v>
                </c:pt>
                <c:pt idx="142">
                  <c:v>52.717500000000001</c:v>
                </c:pt>
                <c:pt idx="143">
                  <c:v>53.823599999999999</c:v>
                </c:pt>
                <c:pt idx="144">
                  <c:v>55.322200000000002</c:v>
                </c:pt>
                <c:pt idx="145">
                  <c:v>55.092100000000002</c:v>
                </c:pt>
                <c:pt idx="146">
                  <c:v>56.311399999999999</c:v>
                </c:pt>
                <c:pt idx="147">
                  <c:v>57.938400000000001</c:v>
                </c:pt>
                <c:pt idx="148">
                  <c:v>58.419499999999999</c:v>
                </c:pt>
                <c:pt idx="149">
                  <c:v>58.380800000000001</c:v>
                </c:pt>
                <c:pt idx="150">
                  <c:v>59.426499999999997</c:v>
                </c:pt>
                <c:pt idx="151">
                  <c:v>60.306199999999997</c:v>
                </c:pt>
                <c:pt idx="152">
                  <c:v>60.933900000000001</c:v>
                </c:pt>
                <c:pt idx="153">
                  <c:v>61.775700000000001</c:v>
                </c:pt>
                <c:pt idx="154">
                  <c:v>60.237699999999997</c:v>
                </c:pt>
                <c:pt idx="155">
                  <c:v>62.410800000000002</c:v>
                </c:pt>
                <c:pt idx="156">
                  <c:v>62.342700000000001</c:v>
                </c:pt>
                <c:pt idx="157">
                  <c:v>63.3765</c:v>
                </c:pt>
                <c:pt idx="158">
                  <c:v>63.839300000000001</c:v>
                </c:pt>
                <c:pt idx="159">
                  <c:v>64.801100000000005</c:v>
                </c:pt>
                <c:pt idx="160">
                  <c:v>63.227699999999999</c:v>
                </c:pt>
                <c:pt idx="161">
                  <c:v>63.825699999999998</c:v>
                </c:pt>
                <c:pt idx="162">
                  <c:v>64.376000000000005</c:v>
                </c:pt>
                <c:pt idx="163">
                  <c:v>64.946299999999994</c:v>
                </c:pt>
                <c:pt idx="164">
                  <c:v>65.115399999999994</c:v>
                </c:pt>
                <c:pt idx="165">
                  <c:v>61.103000000000002</c:v>
                </c:pt>
                <c:pt idx="166">
                  <c:v>62.5274</c:v>
                </c:pt>
                <c:pt idx="167">
                  <c:v>62.002200000000002</c:v>
                </c:pt>
                <c:pt idx="168">
                  <c:v>64.980699999999999</c:v>
                </c:pt>
                <c:pt idx="169">
                  <c:v>63.9086</c:v>
                </c:pt>
                <c:pt idx="170">
                  <c:v>65.394599999999997</c:v>
                </c:pt>
                <c:pt idx="171">
                  <c:v>65.889700000000005</c:v>
                </c:pt>
                <c:pt idx="172">
                  <c:v>65.102099999999993</c:v>
                </c:pt>
                <c:pt idx="173">
                  <c:v>67.514300000000006</c:v>
                </c:pt>
                <c:pt idx="174">
                  <c:v>67.859200000000001</c:v>
                </c:pt>
                <c:pt idx="175">
                  <c:v>68.330500000000001</c:v>
                </c:pt>
                <c:pt idx="176">
                  <c:v>68.414299999999997</c:v>
                </c:pt>
                <c:pt idx="177">
                  <c:v>69.077799999999996</c:v>
                </c:pt>
                <c:pt idx="178">
                  <c:v>68.455699999999993</c:v>
                </c:pt>
                <c:pt idx="179">
                  <c:v>67.801000000000002</c:v>
                </c:pt>
                <c:pt idx="180">
                  <c:v>69.417599999999993</c:v>
                </c:pt>
                <c:pt idx="181">
                  <c:v>69.2791</c:v>
                </c:pt>
                <c:pt idx="182">
                  <c:v>68.743099999999998</c:v>
                </c:pt>
                <c:pt idx="183">
                  <c:v>69.974599999999995</c:v>
                </c:pt>
                <c:pt idx="184">
                  <c:v>69.792299999999997</c:v>
                </c:pt>
                <c:pt idx="185">
                  <c:v>67.715400000000002</c:v>
                </c:pt>
                <c:pt idx="186">
                  <c:v>68.272999999999996</c:v>
                </c:pt>
                <c:pt idx="187">
                  <c:v>68.899600000000007</c:v>
                </c:pt>
                <c:pt idx="188">
                  <c:v>69.189400000000006</c:v>
                </c:pt>
                <c:pt idx="189">
                  <c:v>69.860399999999998</c:v>
                </c:pt>
                <c:pt idx="190">
                  <c:v>70.206100000000006</c:v>
                </c:pt>
                <c:pt idx="191">
                  <c:v>70.894000000000005</c:v>
                </c:pt>
                <c:pt idx="192">
                  <c:v>71.927499999999995</c:v>
                </c:pt>
                <c:pt idx="193">
                  <c:v>72.319800000000001</c:v>
                </c:pt>
                <c:pt idx="194">
                  <c:v>71.963300000000004</c:v>
                </c:pt>
                <c:pt idx="195">
                  <c:v>74.1815</c:v>
                </c:pt>
                <c:pt idx="196">
                  <c:v>73.006500000000003</c:v>
                </c:pt>
                <c:pt idx="197">
                  <c:v>71.186700000000002</c:v>
                </c:pt>
                <c:pt idx="198">
                  <c:v>72.543400000000005</c:v>
                </c:pt>
                <c:pt idx="199">
                  <c:v>72.556799999999996</c:v>
                </c:pt>
                <c:pt idx="200">
                  <c:v>73.278199999999998</c:v>
                </c:pt>
                <c:pt idx="201">
                  <c:v>73.734700000000004</c:v>
                </c:pt>
                <c:pt idx="202">
                  <c:v>74.391599999999997</c:v>
                </c:pt>
                <c:pt idx="203">
                  <c:v>76.8703</c:v>
                </c:pt>
                <c:pt idx="204">
                  <c:v>76.326099999999997</c:v>
                </c:pt>
                <c:pt idx="205">
                  <c:v>76.868499999999997</c:v>
                </c:pt>
                <c:pt idx="206">
                  <c:v>76.951999999999998</c:v>
                </c:pt>
                <c:pt idx="207">
                  <c:v>77.200100000000006</c:v>
                </c:pt>
                <c:pt idx="208">
                  <c:v>78.504499999999993</c:v>
                </c:pt>
                <c:pt idx="209">
                  <c:v>78.129300000000001</c:v>
                </c:pt>
                <c:pt idx="210">
                  <c:v>77.631500000000003</c:v>
                </c:pt>
                <c:pt idx="211">
                  <c:v>78.239999999999995</c:v>
                </c:pt>
                <c:pt idx="212">
                  <c:v>77.965299999999999</c:v>
                </c:pt>
                <c:pt idx="213">
                  <c:v>77.8262</c:v>
                </c:pt>
                <c:pt idx="214">
                  <c:v>77.641000000000005</c:v>
                </c:pt>
                <c:pt idx="215">
                  <c:v>77.809700000000007</c:v>
                </c:pt>
                <c:pt idx="216">
                  <c:v>78.028499999999994</c:v>
                </c:pt>
                <c:pt idx="217">
                  <c:v>77.951800000000006</c:v>
                </c:pt>
                <c:pt idx="218">
                  <c:v>77.790300000000002</c:v>
                </c:pt>
                <c:pt idx="219">
                  <c:v>77.803899999999999</c:v>
                </c:pt>
                <c:pt idx="220">
                  <c:v>78.370099999999994</c:v>
                </c:pt>
                <c:pt idx="221">
                  <c:v>78.052599999999998</c:v>
                </c:pt>
                <c:pt idx="222">
                  <c:v>76.4495</c:v>
                </c:pt>
                <c:pt idx="223">
                  <c:v>77.2</c:v>
                </c:pt>
                <c:pt idx="224">
                  <c:v>76.968100000000007</c:v>
                </c:pt>
                <c:pt idx="225">
                  <c:v>77.892399999999995</c:v>
                </c:pt>
                <c:pt idx="226">
                  <c:v>78.826800000000006</c:v>
                </c:pt>
                <c:pt idx="227">
                  <c:v>77.781199999999998</c:v>
                </c:pt>
                <c:pt idx="228">
                  <c:v>76.4846</c:v>
                </c:pt>
                <c:pt idx="229">
                  <c:v>77.417500000000004</c:v>
                </c:pt>
                <c:pt idx="230">
                  <c:v>77.832499999999996</c:v>
                </c:pt>
                <c:pt idx="231">
                  <c:v>78.536900000000003</c:v>
                </c:pt>
                <c:pt idx="232">
                  <c:v>79.474100000000007</c:v>
                </c:pt>
                <c:pt idx="233">
                  <c:v>78.202500000000001</c:v>
                </c:pt>
                <c:pt idx="234">
                  <c:v>78.737200000000001</c:v>
                </c:pt>
                <c:pt idx="235">
                  <c:v>78.795400000000001</c:v>
                </c:pt>
                <c:pt idx="236">
                  <c:v>78.209500000000006</c:v>
                </c:pt>
                <c:pt idx="237">
                  <c:v>78.192899999999995</c:v>
                </c:pt>
                <c:pt idx="238">
                  <c:v>77.820599999999999</c:v>
                </c:pt>
                <c:pt idx="239">
                  <c:v>77.895399999999995</c:v>
                </c:pt>
                <c:pt idx="240">
                  <c:v>79.302099999999996</c:v>
                </c:pt>
                <c:pt idx="241">
                  <c:v>79.382400000000004</c:v>
                </c:pt>
                <c:pt idx="242">
                  <c:v>79.300700000000006</c:v>
                </c:pt>
                <c:pt idx="243">
                  <c:v>80.319800000000001</c:v>
                </c:pt>
                <c:pt idx="244">
                  <c:v>79.338200000000001</c:v>
                </c:pt>
                <c:pt idx="245">
                  <c:v>78.966700000000003</c:v>
                </c:pt>
                <c:pt idx="246">
                  <c:v>78.831500000000005</c:v>
                </c:pt>
                <c:pt idx="247">
                  <c:v>79.488799999999998</c:v>
                </c:pt>
                <c:pt idx="248">
                  <c:v>78.766300000000001</c:v>
                </c:pt>
                <c:pt idx="249">
                  <c:v>79.047899999999998</c:v>
                </c:pt>
                <c:pt idx="250">
                  <c:v>78.121899999999997</c:v>
                </c:pt>
                <c:pt idx="251">
                  <c:v>78.625200000000007</c:v>
                </c:pt>
                <c:pt idx="252">
                  <c:v>78.405900000000003</c:v>
                </c:pt>
                <c:pt idx="253">
                  <c:v>78.096699999999998</c:v>
                </c:pt>
                <c:pt idx="254">
                  <c:v>77.497200000000007</c:v>
                </c:pt>
                <c:pt idx="255">
                  <c:v>77.118099999999998</c:v>
                </c:pt>
                <c:pt idx="256">
                  <c:v>76.847700000000003</c:v>
                </c:pt>
                <c:pt idx="257">
                  <c:v>77.701999999999998</c:v>
                </c:pt>
                <c:pt idx="258">
                  <c:v>78.910200000000003</c:v>
                </c:pt>
                <c:pt idx="259">
                  <c:v>77.647400000000005</c:v>
                </c:pt>
                <c:pt idx="260">
                  <c:v>78.730500000000006</c:v>
                </c:pt>
                <c:pt idx="261">
                  <c:v>78.581199999999995</c:v>
                </c:pt>
                <c:pt idx="262">
                  <c:v>77.232100000000003</c:v>
                </c:pt>
                <c:pt idx="263">
                  <c:v>77.9071</c:v>
                </c:pt>
                <c:pt idx="264">
                  <c:v>78.259500000000003</c:v>
                </c:pt>
                <c:pt idx="265">
                  <c:v>79.294399999999996</c:v>
                </c:pt>
                <c:pt idx="266">
                  <c:v>80.168099999999995</c:v>
                </c:pt>
                <c:pt idx="267">
                  <c:v>79.741100000000003</c:v>
                </c:pt>
                <c:pt idx="268">
                  <c:v>80.8155</c:v>
                </c:pt>
                <c:pt idx="269">
                  <c:v>80.042299999999997</c:v>
                </c:pt>
                <c:pt idx="270">
                  <c:v>80.197000000000003</c:v>
                </c:pt>
                <c:pt idx="271">
                  <c:v>79.503600000000006</c:v>
                </c:pt>
                <c:pt idx="272">
                  <c:v>78.717600000000004</c:v>
                </c:pt>
                <c:pt idx="273">
                  <c:v>78.682299999999998</c:v>
                </c:pt>
                <c:pt idx="274">
                  <c:v>78.203299999999999</c:v>
                </c:pt>
                <c:pt idx="275">
                  <c:v>78.047499999999999</c:v>
                </c:pt>
                <c:pt idx="276">
                  <c:v>78.814700000000002</c:v>
                </c:pt>
                <c:pt idx="277">
                  <c:v>79.501999999999995</c:v>
                </c:pt>
                <c:pt idx="278">
                  <c:v>79.038899999999998</c:v>
                </c:pt>
                <c:pt idx="279">
                  <c:v>79.131</c:v>
                </c:pt>
                <c:pt idx="280">
                  <c:v>79.480699999999999</c:v>
                </c:pt>
                <c:pt idx="281">
                  <c:v>78.537599999999998</c:v>
                </c:pt>
                <c:pt idx="282">
                  <c:v>79.308300000000003</c:v>
                </c:pt>
                <c:pt idx="283">
                  <c:v>80.977099999999993</c:v>
                </c:pt>
                <c:pt idx="284">
                  <c:v>81.125500000000002</c:v>
                </c:pt>
                <c:pt idx="285">
                  <c:v>81.358599999999996</c:v>
                </c:pt>
                <c:pt idx="286">
                  <c:v>80.932199999999995</c:v>
                </c:pt>
                <c:pt idx="287">
                  <c:v>81.237200000000001</c:v>
                </c:pt>
                <c:pt idx="288">
                  <c:v>81.165499999999994</c:v>
                </c:pt>
                <c:pt idx="289">
                  <c:v>81.539100000000005</c:v>
                </c:pt>
                <c:pt idx="290">
                  <c:v>82.422300000000007</c:v>
                </c:pt>
                <c:pt idx="291">
                  <c:v>83.270200000000003</c:v>
                </c:pt>
                <c:pt idx="292">
                  <c:v>82.425899999999999</c:v>
                </c:pt>
                <c:pt idx="293">
                  <c:v>83.191100000000006</c:v>
                </c:pt>
                <c:pt idx="294">
                  <c:v>82.259200000000007</c:v>
                </c:pt>
                <c:pt idx="295">
                  <c:v>83.114599999999996</c:v>
                </c:pt>
                <c:pt idx="296">
                  <c:v>83.116600000000005</c:v>
                </c:pt>
                <c:pt idx="297">
                  <c:v>84.322000000000003</c:v>
                </c:pt>
                <c:pt idx="298">
                  <c:v>84.209699999999998</c:v>
                </c:pt>
                <c:pt idx="299">
                  <c:v>84.009699999999995</c:v>
                </c:pt>
                <c:pt idx="300">
                  <c:v>84.490300000000005</c:v>
                </c:pt>
                <c:pt idx="301">
                  <c:v>85.081900000000005</c:v>
                </c:pt>
                <c:pt idx="302">
                  <c:v>83.509299999999996</c:v>
                </c:pt>
                <c:pt idx="303">
                  <c:v>83.274600000000007</c:v>
                </c:pt>
                <c:pt idx="304">
                  <c:v>83.270799999999994</c:v>
                </c:pt>
                <c:pt idx="305">
                  <c:v>83.005700000000004</c:v>
                </c:pt>
                <c:pt idx="306">
                  <c:v>85.570599999999999</c:v>
                </c:pt>
                <c:pt idx="307">
                  <c:v>85.165599999999998</c:v>
                </c:pt>
                <c:pt idx="308">
                  <c:v>84.466700000000003</c:v>
                </c:pt>
                <c:pt idx="309">
                  <c:v>84.066599999999994</c:v>
                </c:pt>
                <c:pt idx="310">
                  <c:v>84.378</c:v>
                </c:pt>
                <c:pt idx="311">
                  <c:v>83.587699999999998</c:v>
                </c:pt>
                <c:pt idx="312">
                  <c:v>83.490799999999993</c:v>
                </c:pt>
                <c:pt idx="313">
                  <c:v>82.815299999999993</c:v>
                </c:pt>
                <c:pt idx="314">
                  <c:v>82.972200000000001</c:v>
                </c:pt>
                <c:pt idx="315">
                  <c:v>83.066500000000005</c:v>
                </c:pt>
                <c:pt idx="316">
                  <c:v>82.550700000000006</c:v>
                </c:pt>
                <c:pt idx="317">
                  <c:v>84.710499999999996</c:v>
                </c:pt>
                <c:pt idx="318">
                  <c:v>84.862499999999997</c:v>
                </c:pt>
                <c:pt idx="319">
                  <c:v>84.229699999999994</c:v>
                </c:pt>
                <c:pt idx="320">
                  <c:v>84.306899999999999</c:v>
                </c:pt>
                <c:pt idx="321">
                  <c:v>83.899500000000003</c:v>
                </c:pt>
                <c:pt idx="322">
                  <c:v>84.3523</c:v>
                </c:pt>
                <c:pt idx="323">
                  <c:v>84.082099999999997</c:v>
                </c:pt>
                <c:pt idx="324">
                  <c:v>84.390600000000006</c:v>
                </c:pt>
                <c:pt idx="325">
                  <c:v>84.075900000000004</c:v>
                </c:pt>
                <c:pt idx="326">
                  <c:v>83.4238</c:v>
                </c:pt>
                <c:pt idx="327">
                  <c:v>83.608599999999996</c:v>
                </c:pt>
                <c:pt idx="328">
                  <c:v>81.718800000000002</c:v>
                </c:pt>
                <c:pt idx="329">
                  <c:v>80.895799999999994</c:v>
                </c:pt>
                <c:pt idx="330">
                  <c:v>79.47</c:v>
                </c:pt>
                <c:pt idx="331">
                  <c:v>80.645300000000006</c:v>
                </c:pt>
                <c:pt idx="332">
                  <c:v>80.772000000000006</c:v>
                </c:pt>
                <c:pt idx="333">
                  <c:v>80.504000000000005</c:v>
                </c:pt>
                <c:pt idx="334">
                  <c:v>81.221699999999998</c:v>
                </c:pt>
                <c:pt idx="335">
                  <c:v>81.762100000000004</c:v>
                </c:pt>
                <c:pt idx="336">
                  <c:v>81.661699999999996</c:v>
                </c:pt>
                <c:pt idx="337">
                  <c:v>82.230800000000002</c:v>
                </c:pt>
                <c:pt idx="338">
                  <c:v>82.643199999999993</c:v>
                </c:pt>
                <c:pt idx="339">
                  <c:v>82.4465</c:v>
                </c:pt>
                <c:pt idx="340">
                  <c:v>83.873099999999994</c:v>
                </c:pt>
                <c:pt idx="341">
                  <c:v>83.784599999999998</c:v>
                </c:pt>
                <c:pt idx="342">
                  <c:v>83.02</c:v>
                </c:pt>
                <c:pt idx="343">
                  <c:v>83.646100000000004</c:v>
                </c:pt>
                <c:pt idx="344">
                  <c:v>83.599599999999995</c:v>
                </c:pt>
                <c:pt idx="345">
                  <c:v>84.492199999999997</c:v>
                </c:pt>
                <c:pt idx="346">
                  <c:v>85.376599999999996</c:v>
                </c:pt>
                <c:pt idx="347">
                  <c:v>85.665099999999995</c:v>
                </c:pt>
                <c:pt idx="348">
                  <c:v>86.679199999999994</c:v>
                </c:pt>
                <c:pt idx="349">
                  <c:v>86.915300000000002</c:v>
                </c:pt>
                <c:pt idx="350">
                  <c:v>85.725099999999998</c:v>
                </c:pt>
                <c:pt idx="351">
                  <c:v>85.365200000000002</c:v>
                </c:pt>
                <c:pt idx="352">
                  <c:v>84.493799999999993</c:v>
                </c:pt>
                <c:pt idx="353">
                  <c:v>85.450800000000001</c:v>
                </c:pt>
                <c:pt idx="354">
                  <c:v>86.498999999999995</c:v>
                </c:pt>
                <c:pt idx="355">
                  <c:v>86.280600000000007</c:v>
                </c:pt>
                <c:pt idx="356">
                  <c:v>86.011499999999998</c:v>
                </c:pt>
                <c:pt idx="357">
                  <c:v>85.204700000000003</c:v>
                </c:pt>
                <c:pt idx="358">
                  <c:v>84.453100000000006</c:v>
                </c:pt>
                <c:pt idx="359">
                  <c:v>83.457800000000006</c:v>
                </c:pt>
                <c:pt idx="360">
                  <c:v>83.488399999999999</c:v>
                </c:pt>
                <c:pt idx="361">
                  <c:v>83.230900000000005</c:v>
                </c:pt>
                <c:pt idx="362">
                  <c:v>83.623699999999999</c:v>
                </c:pt>
                <c:pt idx="363">
                  <c:v>83.694999999999993</c:v>
                </c:pt>
                <c:pt idx="364">
                  <c:v>83.721500000000006</c:v>
                </c:pt>
                <c:pt idx="365">
                  <c:v>84.224199999999996</c:v>
                </c:pt>
                <c:pt idx="366">
                  <c:v>84.462699999999998</c:v>
                </c:pt>
                <c:pt idx="367">
                  <c:v>85.516599999999997</c:v>
                </c:pt>
                <c:pt idx="368">
                  <c:v>85.417299999999997</c:v>
                </c:pt>
                <c:pt idx="369">
                  <c:v>85.070800000000006</c:v>
                </c:pt>
                <c:pt idx="370">
                  <c:v>84.325100000000006</c:v>
                </c:pt>
                <c:pt idx="371">
                  <c:v>85.248599999999996</c:v>
                </c:pt>
                <c:pt idx="372">
                  <c:v>85.503299999999996</c:v>
                </c:pt>
                <c:pt idx="373">
                  <c:v>85.683999999999997</c:v>
                </c:pt>
                <c:pt idx="374">
                  <c:v>83.843500000000006</c:v>
                </c:pt>
                <c:pt idx="375">
                  <c:v>85.045400000000001</c:v>
                </c:pt>
                <c:pt idx="376">
                  <c:v>82.831999999999994</c:v>
                </c:pt>
                <c:pt idx="377">
                  <c:v>83.479900000000001</c:v>
                </c:pt>
                <c:pt idx="378">
                  <c:v>83.627399999999994</c:v>
                </c:pt>
                <c:pt idx="379">
                  <c:v>82.6233</c:v>
                </c:pt>
                <c:pt idx="380">
                  <c:v>79.958299999999994</c:v>
                </c:pt>
                <c:pt idx="381">
                  <c:v>79.553600000000003</c:v>
                </c:pt>
                <c:pt idx="382">
                  <c:v>81.226399999999998</c:v>
                </c:pt>
                <c:pt idx="383">
                  <c:v>81.443899999999999</c:v>
                </c:pt>
                <c:pt idx="384">
                  <c:v>81.950299999999999</c:v>
                </c:pt>
                <c:pt idx="385">
                  <c:v>81.596000000000004</c:v>
                </c:pt>
                <c:pt idx="386">
                  <c:v>80.6417</c:v>
                </c:pt>
                <c:pt idx="387">
                  <c:v>82.697400000000002</c:v>
                </c:pt>
                <c:pt idx="388">
                  <c:v>83.669399999999996</c:v>
                </c:pt>
                <c:pt idx="389">
                  <c:v>83.300799999999995</c:v>
                </c:pt>
                <c:pt idx="390">
                  <c:v>83.339600000000004</c:v>
                </c:pt>
                <c:pt idx="391">
                  <c:v>83.226799999999997</c:v>
                </c:pt>
                <c:pt idx="392">
                  <c:v>83.437700000000007</c:v>
                </c:pt>
                <c:pt idx="393">
                  <c:v>83.1</c:v>
                </c:pt>
                <c:pt idx="394">
                  <c:v>83.517700000000005</c:v>
                </c:pt>
                <c:pt idx="395">
                  <c:v>83.534199999999998</c:v>
                </c:pt>
                <c:pt idx="396">
                  <c:v>84.054199999999994</c:v>
                </c:pt>
                <c:pt idx="397">
                  <c:v>83.924400000000006</c:v>
                </c:pt>
                <c:pt idx="398">
                  <c:v>83.942999999999998</c:v>
                </c:pt>
                <c:pt idx="399">
                  <c:v>81.899299999999997</c:v>
                </c:pt>
                <c:pt idx="400">
                  <c:v>82.454800000000006</c:v>
                </c:pt>
                <c:pt idx="401">
                  <c:v>81.245900000000006</c:v>
                </c:pt>
                <c:pt idx="402">
                  <c:v>81.944000000000003</c:v>
                </c:pt>
                <c:pt idx="403">
                  <c:v>82.374300000000005</c:v>
                </c:pt>
                <c:pt idx="404">
                  <c:v>82.845100000000002</c:v>
                </c:pt>
                <c:pt idx="405">
                  <c:v>82.613600000000005</c:v>
                </c:pt>
                <c:pt idx="406">
                  <c:v>81.357699999999994</c:v>
                </c:pt>
                <c:pt idx="407">
                  <c:v>80.930199999999999</c:v>
                </c:pt>
                <c:pt idx="408">
                  <c:v>80.282300000000006</c:v>
                </c:pt>
                <c:pt idx="409">
                  <c:v>81.433899999999994</c:v>
                </c:pt>
                <c:pt idx="410">
                  <c:v>79.349199999999996</c:v>
                </c:pt>
                <c:pt idx="411">
                  <c:v>78.675700000000006</c:v>
                </c:pt>
                <c:pt idx="412">
                  <c:v>77.501300000000001</c:v>
                </c:pt>
                <c:pt idx="413">
                  <c:v>78.696399999999997</c:v>
                </c:pt>
                <c:pt idx="414">
                  <c:v>80.475499999999997</c:v>
                </c:pt>
                <c:pt idx="415">
                  <c:v>81.129800000000003</c:v>
                </c:pt>
                <c:pt idx="416">
                  <c:v>79.811999999999998</c:v>
                </c:pt>
                <c:pt idx="417">
                  <c:v>80.747100000000003</c:v>
                </c:pt>
                <c:pt idx="418">
                  <c:v>81.087299999999999</c:v>
                </c:pt>
                <c:pt idx="419">
                  <c:v>80.238299999999995</c:v>
                </c:pt>
                <c:pt idx="420">
                  <c:v>80.032200000000003</c:v>
                </c:pt>
                <c:pt idx="421">
                  <c:v>81.160600000000002</c:v>
                </c:pt>
                <c:pt idx="422">
                  <c:v>82.424899999999994</c:v>
                </c:pt>
                <c:pt idx="423">
                  <c:v>82.067800000000005</c:v>
                </c:pt>
                <c:pt idx="424">
                  <c:v>81.654200000000003</c:v>
                </c:pt>
                <c:pt idx="425">
                  <c:v>81.763499999999993</c:v>
                </c:pt>
                <c:pt idx="426">
                  <c:v>82.113200000000006</c:v>
                </c:pt>
                <c:pt idx="427">
                  <c:v>81.596999999999994</c:v>
                </c:pt>
                <c:pt idx="428">
                  <c:v>79.483500000000006</c:v>
                </c:pt>
                <c:pt idx="429">
                  <c:v>80.243600000000001</c:v>
                </c:pt>
                <c:pt idx="430">
                  <c:v>79.408699999999996</c:v>
                </c:pt>
                <c:pt idx="431">
                  <c:v>77.926599999999993</c:v>
                </c:pt>
                <c:pt idx="432">
                  <c:v>76.877700000000004</c:v>
                </c:pt>
                <c:pt idx="433">
                  <c:v>76.997</c:v>
                </c:pt>
                <c:pt idx="434">
                  <c:v>78.005899999999997</c:v>
                </c:pt>
                <c:pt idx="435">
                  <c:v>77.989199999999997</c:v>
                </c:pt>
                <c:pt idx="436">
                  <c:v>77.4251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78-4ED9-9041-7FA2F267F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2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TMBEG!$G$10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TMBEG!$G$11:$G$447</c:f>
              <c:numCache>
                <c:formatCode>General</c:formatCode>
                <c:ptCount val="437"/>
                <c:pt idx="0">
                  <c:v>13.0448</c:v>
                </c:pt>
                <c:pt idx="1">
                  <c:v>13.046495053817809</c:v>
                </c:pt>
                <c:pt idx="2">
                  <c:v>13.37355133386451</c:v>
                </c:pt>
                <c:pt idx="3">
                  <c:v>13.434247420389717</c:v>
                </c:pt>
                <c:pt idx="4">
                  <c:v>13.620560099714615</c:v>
                </c:pt>
                <c:pt idx="5">
                  <c:v>13.95452398299026</c:v>
                </c:pt>
                <c:pt idx="6">
                  <c:v>13.852891482929266</c:v>
                </c:pt>
                <c:pt idx="7">
                  <c:v>13.890424422128349</c:v>
                </c:pt>
                <c:pt idx="8">
                  <c:v>13.693202202473183</c:v>
                </c:pt>
                <c:pt idx="9">
                  <c:v>13.468540401696162</c:v>
                </c:pt>
                <c:pt idx="10">
                  <c:v>13.495713757271943</c:v>
                </c:pt>
                <c:pt idx="11">
                  <c:v>13.58508113378063</c:v>
                </c:pt>
                <c:pt idx="12">
                  <c:v>13.361217373673904</c:v>
                </c:pt>
                <c:pt idx="13">
                  <c:v>13.438119992653917</c:v>
                </c:pt>
                <c:pt idx="14">
                  <c:v>13.375551053035416</c:v>
                </c:pt>
                <c:pt idx="15">
                  <c:v>12.609315517792592</c:v>
                </c:pt>
                <c:pt idx="16">
                  <c:v>12.54535779771355</c:v>
                </c:pt>
                <c:pt idx="17">
                  <c:v>12.645335203422274</c:v>
                </c:pt>
                <c:pt idx="18">
                  <c:v>12.661334131854693</c:v>
                </c:pt>
                <c:pt idx="19">
                  <c:v>12.455980565760459</c:v>
                </c:pt>
                <c:pt idx="20">
                  <c:v>12.54836394540108</c:v>
                </c:pt>
                <c:pt idx="21">
                  <c:v>12.356089585808959</c:v>
                </c:pt>
                <c:pt idx="22">
                  <c:v>12.389465896635933</c:v>
                </c:pt>
                <c:pt idx="23">
                  <c:v>12.436950120377521</c:v>
                </c:pt>
                <c:pt idx="24">
                  <c:v>12.644274814943966</c:v>
                </c:pt>
                <c:pt idx="25">
                  <c:v>12.607823968749058</c:v>
                </c:pt>
                <c:pt idx="26">
                  <c:v>12.729982543413767</c:v>
                </c:pt>
                <c:pt idx="27">
                  <c:v>13.068892038247842</c:v>
                </c:pt>
                <c:pt idx="28">
                  <c:v>12.920613338859894</c:v>
                </c:pt>
                <c:pt idx="29">
                  <c:v>12.909990776513501</c:v>
                </c:pt>
                <c:pt idx="30">
                  <c:v>12.861761834293025</c:v>
                </c:pt>
                <c:pt idx="31">
                  <c:v>12.634389385485543</c:v>
                </c:pt>
                <c:pt idx="32">
                  <c:v>12.695215636486857</c:v>
                </c:pt>
                <c:pt idx="33">
                  <c:v>12.742565386483356</c:v>
                </c:pt>
                <c:pt idx="34">
                  <c:v>12.622435421676682</c:v>
                </c:pt>
                <c:pt idx="35">
                  <c:v>12.785738870022907</c:v>
                </c:pt>
                <c:pt idx="36">
                  <c:v>12.795151688906506</c:v>
                </c:pt>
                <c:pt idx="37">
                  <c:v>12.735279123217662</c:v>
                </c:pt>
                <c:pt idx="38">
                  <c:v>12.634249910279243</c:v>
                </c:pt>
                <c:pt idx="39">
                  <c:v>12.370500435549932</c:v>
                </c:pt>
                <c:pt idx="40">
                  <c:v>12.548378154233559</c:v>
                </c:pt>
                <c:pt idx="41">
                  <c:v>12.57867159464748</c:v>
                </c:pt>
                <c:pt idx="42">
                  <c:v>12.449122069382778</c:v>
                </c:pt>
                <c:pt idx="43">
                  <c:v>12.401535481175348</c:v>
                </c:pt>
                <c:pt idx="44">
                  <c:v>12.485340921115098</c:v>
                </c:pt>
                <c:pt idx="45">
                  <c:v>12.427757213699424</c:v>
                </c:pt>
                <c:pt idx="46">
                  <c:v>12.606028853531651</c:v>
                </c:pt>
                <c:pt idx="47">
                  <c:v>12.392605265390268</c:v>
                </c:pt>
                <c:pt idx="48">
                  <c:v>12.613514879096675</c:v>
                </c:pt>
                <c:pt idx="49">
                  <c:v>12.798686340247311</c:v>
                </c:pt>
                <c:pt idx="50">
                  <c:v>12.864774795827589</c:v>
                </c:pt>
                <c:pt idx="51">
                  <c:v>12.78371154128741</c:v>
                </c:pt>
                <c:pt idx="52">
                  <c:v>12.792125294257321</c:v>
                </c:pt>
                <c:pt idx="53">
                  <c:v>13.092518094676009</c:v>
                </c:pt>
                <c:pt idx="54">
                  <c:v>13.168468791135513</c:v>
                </c:pt>
                <c:pt idx="55">
                  <c:v>13.44794971731781</c:v>
                </c:pt>
                <c:pt idx="56">
                  <c:v>13.507046733101419</c:v>
                </c:pt>
                <c:pt idx="57">
                  <c:v>13.433746754446915</c:v>
                </c:pt>
                <c:pt idx="58">
                  <c:v>13.429482640286508</c:v>
                </c:pt>
                <c:pt idx="59">
                  <c:v>13.547394433235905</c:v>
                </c:pt>
                <c:pt idx="60">
                  <c:v>13.62692828212718</c:v>
                </c:pt>
                <c:pt idx="61">
                  <c:v>13.55827503090805</c:v>
                </c:pt>
                <c:pt idx="62">
                  <c:v>13.519289233365885</c:v>
                </c:pt>
                <c:pt idx="63">
                  <c:v>14.030279952161406</c:v>
                </c:pt>
                <c:pt idx="64">
                  <c:v>14.024968702040363</c:v>
                </c:pt>
                <c:pt idx="65">
                  <c:v>13.406002781668263</c:v>
                </c:pt>
                <c:pt idx="66">
                  <c:v>13.508649651902219</c:v>
                </c:pt>
                <c:pt idx="67">
                  <c:v>13.672735065562886</c:v>
                </c:pt>
                <c:pt idx="68">
                  <c:v>13.929206345827604</c:v>
                </c:pt>
                <c:pt idx="69">
                  <c:v>14.202922633040624</c:v>
                </c:pt>
                <c:pt idx="70">
                  <c:v>14.142745066484578</c:v>
                </c:pt>
                <c:pt idx="71">
                  <c:v>14.167384141097182</c:v>
                </c:pt>
                <c:pt idx="72">
                  <c:v>14.752663404162782</c:v>
                </c:pt>
                <c:pt idx="73">
                  <c:v>14.12710827458231</c:v>
                </c:pt>
                <c:pt idx="74">
                  <c:v>14.101092948797289</c:v>
                </c:pt>
                <c:pt idx="75">
                  <c:v>14.049722693491221</c:v>
                </c:pt>
                <c:pt idx="76">
                  <c:v>14.238436035403634</c:v>
                </c:pt>
                <c:pt idx="77">
                  <c:v>14.286662879229723</c:v>
                </c:pt>
                <c:pt idx="78">
                  <c:v>14.339179361237045</c:v>
                </c:pt>
                <c:pt idx="79">
                  <c:v>14.375368186089347</c:v>
                </c:pt>
                <c:pt idx="80">
                  <c:v>14.061040067286209</c:v>
                </c:pt>
                <c:pt idx="81">
                  <c:v>13.995665316815113</c:v>
                </c:pt>
                <c:pt idx="82">
                  <c:v>13.977034371281098</c:v>
                </c:pt>
                <c:pt idx="83">
                  <c:v>14.117500443833537</c:v>
                </c:pt>
                <c:pt idx="84">
                  <c:v>14.10139962213932</c:v>
                </c:pt>
                <c:pt idx="85">
                  <c:v>14.078787123292516</c:v>
                </c:pt>
                <c:pt idx="86">
                  <c:v>14.797870383821536</c:v>
                </c:pt>
                <c:pt idx="87">
                  <c:v>15.232004847628669</c:v>
                </c:pt>
                <c:pt idx="88">
                  <c:v>15.465281821377936</c:v>
                </c:pt>
                <c:pt idx="89">
                  <c:v>15.533893381713657</c:v>
                </c:pt>
                <c:pt idx="90">
                  <c:v>14.649912440909928</c:v>
                </c:pt>
                <c:pt idx="91">
                  <c:v>14.747567356135708</c:v>
                </c:pt>
                <c:pt idx="92">
                  <c:v>14.9717791328838</c:v>
                </c:pt>
                <c:pt idx="93">
                  <c:v>14.929465688895059</c:v>
                </c:pt>
                <c:pt idx="94">
                  <c:v>15.15935286485478</c:v>
                </c:pt>
                <c:pt idx="95">
                  <c:v>15.516798894918582</c:v>
                </c:pt>
                <c:pt idx="96">
                  <c:v>15.624940850569329</c:v>
                </c:pt>
                <c:pt idx="97">
                  <c:v>15.630424941526147</c:v>
                </c:pt>
                <c:pt idx="98">
                  <c:v>15.719920095889149</c:v>
                </c:pt>
                <c:pt idx="99">
                  <c:v>15.917184470725651</c:v>
                </c:pt>
                <c:pt idx="100">
                  <c:v>15.616254001476417</c:v>
                </c:pt>
                <c:pt idx="101">
                  <c:v>15.642789747606574</c:v>
                </c:pt>
                <c:pt idx="102">
                  <c:v>15.569644389923974</c:v>
                </c:pt>
                <c:pt idx="103">
                  <c:v>15.555147018585904</c:v>
                </c:pt>
                <c:pt idx="104">
                  <c:v>15.754320139494169</c:v>
                </c:pt>
                <c:pt idx="105">
                  <c:v>15.924204049287294</c:v>
                </c:pt>
                <c:pt idx="106">
                  <c:v>15.989792423976976</c:v>
                </c:pt>
                <c:pt idx="107">
                  <c:v>16.232194428612583</c:v>
                </c:pt>
                <c:pt idx="108">
                  <c:v>16.536901977763332</c:v>
                </c:pt>
                <c:pt idx="109">
                  <c:v>16.375986157556522</c:v>
                </c:pt>
                <c:pt idx="110">
                  <c:v>16.158754342486375</c:v>
                </c:pt>
                <c:pt idx="111">
                  <c:v>16.092016993386441</c:v>
                </c:pt>
                <c:pt idx="112">
                  <c:v>16.556147360757688</c:v>
                </c:pt>
                <c:pt idx="113">
                  <c:v>16.448095743982542</c:v>
                </c:pt>
                <c:pt idx="114">
                  <c:v>16.405880481682892</c:v>
                </c:pt>
                <c:pt idx="115">
                  <c:v>16.235834151624527</c:v>
                </c:pt>
                <c:pt idx="116">
                  <c:v>16.411904512228272</c:v>
                </c:pt>
                <c:pt idx="117">
                  <c:v>15.876550294584932</c:v>
                </c:pt>
                <c:pt idx="118">
                  <c:v>16.023518038508019</c:v>
                </c:pt>
                <c:pt idx="119">
                  <c:v>16.320684220802736</c:v>
                </c:pt>
                <c:pt idx="120">
                  <c:v>16.427604939565718</c:v>
                </c:pt>
                <c:pt idx="121">
                  <c:v>16.430638193942826</c:v>
                </c:pt>
                <c:pt idx="122">
                  <c:v>16.698974275019438</c:v>
                </c:pt>
                <c:pt idx="123">
                  <c:v>16.792334877678918</c:v>
                </c:pt>
                <c:pt idx="124">
                  <c:v>16.765167929616087</c:v>
                </c:pt>
                <c:pt idx="125">
                  <c:v>17.188057510517286</c:v>
                </c:pt>
                <c:pt idx="126">
                  <c:v>17.303725557087031</c:v>
                </c:pt>
                <c:pt idx="127">
                  <c:v>17.030344473417298</c:v>
                </c:pt>
                <c:pt idx="128">
                  <c:v>17.176955868413678</c:v>
                </c:pt>
                <c:pt idx="129">
                  <c:v>17.041845053767098</c:v>
                </c:pt>
                <c:pt idx="130">
                  <c:v>16.949165417275108</c:v>
                </c:pt>
                <c:pt idx="131">
                  <c:v>16.624460653242579</c:v>
                </c:pt>
                <c:pt idx="132">
                  <c:v>16.472982629009469</c:v>
                </c:pt>
                <c:pt idx="133">
                  <c:v>16.425633756069775</c:v>
                </c:pt>
                <c:pt idx="134">
                  <c:v>16.337439851669956</c:v>
                </c:pt>
                <c:pt idx="135">
                  <c:v>16.287222646631257</c:v>
                </c:pt>
                <c:pt idx="136">
                  <c:v>15.923904712463758</c:v>
                </c:pt>
                <c:pt idx="137">
                  <c:v>15.996401844087083</c:v>
                </c:pt>
                <c:pt idx="138">
                  <c:v>15.578365521404699</c:v>
                </c:pt>
                <c:pt idx="139">
                  <c:v>15.532907413910543</c:v>
                </c:pt>
                <c:pt idx="140">
                  <c:v>15.557817345494611</c:v>
                </c:pt>
                <c:pt idx="141">
                  <c:v>15.416905470517055</c:v>
                </c:pt>
                <c:pt idx="142">
                  <c:v>15.756067184063454</c:v>
                </c:pt>
                <c:pt idx="143">
                  <c:v>15.658399264317957</c:v>
                </c:pt>
                <c:pt idx="144">
                  <c:v>15.614366584687732</c:v>
                </c:pt>
                <c:pt idx="145">
                  <c:v>15.650862248113365</c:v>
                </c:pt>
                <c:pt idx="146">
                  <c:v>16.115942769353676</c:v>
                </c:pt>
                <c:pt idx="147">
                  <c:v>15.891512357145162</c:v>
                </c:pt>
                <c:pt idx="148">
                  <c:v>15.977268465953221</c:v>
                </c:pt>
                <c:pt idx="149">
                  <c:v>16.134163556941594</c:v>
                </c:pt>
                <c:pt idx="150">
                  <c:v>15.920943500916223</c:v>
                </c:pt>
                <c:pt idx="151">
                  <c:v>16.240795758249433</c:v>
                </c:pt>
                <c:pt idx="152">
                  <c:v>16.320295524470833</c:v>
                </c:pt>
                <c:pt idx="153">
                  <c:v>16.378240615223969</c:v>
                </c:pt>
                <c:pt idx="154">
                  <c:v>16.571304672067772</c:v>
                </c:pt>
                <c:pt idx="155">
                  <c:v>16.511155332145353</c:v>
                </c:pt>
                <c:pt idx="156">
                  <c:v>16.353539906653225</c:v>
                </c:pt>
                <c:pt idx="157">
                  <c:v>16.523879032033395</c:v>
                </c:pt>
                <c:pt idx="158">
                  <c:v>16.170236738974431</c:v>
                </c:pt>
                <c:pt idx="159">
                  <c:v>16.475882413328257</c:v>
                </c:pt>
                <c:pt idx="160">
                  <c:v>16.640250712479961</c:v>
                </c:pt>
                <c:pt idx="161">
                  <c:v>16.715424696531294</c:v>
                </c:pt>
                <c:pt idx="162">
                  <c:v>16.644994434883884</c:v>
                </c:pt>
                <c:pt idx="163">
                  <c:v>16.637413933250308</c:v>
                </c:pt>
                <c:pt idx="164">
                  <c:v>16.677260328427113</c:v>
                </c:pt>
                <c:pt idx="165">
                  <c:v>16.645591569921095</c:v>
                </c:pt>
                <c:pt idx="166">
                  <c:v>16.46109862930868</c:v>
                </c:pt>
                <c:pt idx="167">
                  <c:v>16.756727037641962</c:v>
                </c:pt>
                <c:pt idx="168">
                  <c:v>16.961610267972546</c:v>
                </c:pt>
                <c:pt idx="169">
                  <c:v>17.322168705578296</c:v>
                </c:pt>
                <c:pt idx="170">
                  <c:v>17.551383078734869</c:v>
                </c:pt>
                <c:pt idx="171">
                  <c:v>17.574092724081428</c:v>
                </c:pt>
                <c:pt idx="172">
                  <c:v>17.397279423069197</c:v>
                </c:pt>
                <c:pt idx="173">
                  <c:v>17.311199085265311</c:v>
                </c:pt>
                <c:pt idx="174">
                  <c:v>17.089176835636664</c:v>
                </c:pt>
                <c:pt idx="175">
                  <c:v>17.212907854494322</c:v>
                </c:pt>
                <c:pt idx="176">
                  <c:v>17.319924447837327</c:v>
                </c:pt>
                <c:pt idx="177">
                  <c:v>17.49099062821761</c:v>
                </c:pt>
                <c:pt idx="178">
                  <c:v>17.479003498651167</c:v>
                </c:pt>
                <c:pt idx="179">
                  <c:v>17.699328272218533</c:v>
                </c:pt>
                <c:pt idx="180">
                  <c:v>17.59690948191168</c:v>
                </c:pt>
                <c:pt idx="181">
                  <c:v>17.686163672257241</c:v>
                </c:pt>
                <c:pt idx="182">
                  <c:v>18.033639679600434</c:v>
                </c:pt>
                <c:pt idx="183">
                  <c:v>18.385095003609017</c:v>
                </c:pt>
                <c:pt idx="184">
                  <c:v>18.126350395279641</c:v>
                </c:pt>
                <c:pt idx="185">
                  <c:v>18.160707606417247</c:v>
                </c:pt>
                <c:pt idx="186">
                  <c:v>18.217388917560655</c:v>
                </c:pt>
                <c:pt idx="187">
                  <c:v>18.109774212209793</c:v>
                </c:pt>
                <c:pt idx="188">
                  <c:v>17.961287285835976</c:v>
                </c:pt>
                <c:pt idx="189">
                  <c:v>18.053295286731615</c:v>
                </c:pt>
                <c:pt idx="190">
                  <c:v>17.962871049793574</c:v>
                </c:pt>
                <c:pt idx="191">
                  <c:v>17.705309452568688</c:v>
                </c:pt>
                <c:pt idx="192">
                  <c:v>17.574337895641715</c:v>
                </c:pt>
                <c:pt idx="193">
                  <c:v>17.452212545179755</c:v>
                </c:pt>
                <c:pt idx="194">
                  <c:v>17.383383867683087</c:v>
                </c:pt>
                <c:pt idx="195">
                  <c:v>17.315530044683666</c:v>
                </c:pt>
                <c:pt idx="196">
                  <c:v>17.635336570482078</c:v>
                </c:pt>
                <c:pt idx="197">
                  <c:v>17.717662143218629</c:v>
                </c:pt>
                <c:pt idx="198">
                  <c:v>17.849933182404261</c:v>
                </c:pt>
                <c:pt idx="199">
                  <c:v>17.829312741363317</c:v>
                </c:pt>
                <c:pt idx="200">
                  <c:v>17.585903165563906</c:v>
                </c:pt>
                <c:pt idx="201">
                  <c:v>17.144560912228673</c:v>
                </c:pt>
                <c:pt idx="202">
                  <c:v>17.269244307364477</c:v>
                </c:pt>
                <c:pt idx="203">
                  <c:v>17.30105796771138</c:v>
                </c:pt>
                <c:pt idx="204">
                  <c:v>17.400559730273343</c:v>
                </c:pt>
                <c:pt idx="205">
                  <c:v>17.467019301234593</c:v>
                </c:pt>
                <c:pt idx="206">
                  <c:v>17.749080655558291</c:v>
                </c:pt>
                <c:pt idx="207">
                  <c:v>17.953066056476928</c:v>
                </c:pt>
                <c:pt idx="208">
                  <c:v>18.208502212358489</c:v>
                </c:pt>
                <c:pt idx="209">
                  <c:v>17.838304744832961</c:v>
                </c:pt>
                <c:pt idx="210">
                  <c:v>17.927704870615866</c:v>
                </c:pt>
                <c:pt idx="211">
                  <c:v>18.254474633251924</c:v>
                </c:pt>
                <c:pt idx="212">
                  <c:v>18.381095447197538</c:v>
                </c:pt>
                <c:pt idx="213">
                  <c:v>18.313276667971738</c:v>
                </c:pt>
                <c:pt idx="214">
                  <c:v>18.22380793345047</c:v>
                </c:pt>
                <c:pt idx="215">
                  <c:v>18.516623370412606</c:v>
                </c:pt>
                <c:pt idx="216">
                  <c:v>18.559818192979144</c:v>
                </c:pt>
                <c:pt idx="217">
                  <c:v>18.281508906309586</c:v>
                </c:pt>
                <c:pt idx="218">
                  <c:v>18.113248291951361</c:v>
                </c:pt>
                <c:pt idx="219">
                  <c:v>18.096348069542639</c:v>
                </c:pt>
                <c:pt idx="220">
                  <c:v>18.628748518974177</c:v>
                </c:pt>
                <c:pt idx="221">
                  <c:v>18.859837359724839</c:v>
                </c:pt>
                <c:pt idx="222">
                  <c:v>19.210985648892283</c:v>
                </c:pt>
                <c:pt idx="223">
                  <c:v>19.147438979778673</c:v>
                </c:pt>
                <c:pt idx="224">
                  <c:v>19.615982414975722</c:v>
                </c:pt>
                <c:pt idx="225">
                  <c:v>19.534282715466031</c:v>
                </c:pt>
                <c:pt idx="226">
                  <c:v>19.680592046712036</c:v>
                </c:pt>
                <c:pt idx="227">
                  <c:v>19.836789312991812</c:v>
                </c:pt>
                <c:pt idx="228">
                  <c:v>19.998809029706809</c:v>
                </c:pt>
                <c:pt idx="229">
                  <c:v>19.707195265216303</c:v>
                </c:pt>
                <c:pt idx="230">
                  <c:v>19.765785056237306</c:v>
                </c:pt>
                <c:pt idx="231">
                  <c:v>20.012187455299081</c:v>
                </c:pt>
                <c:pt idx="232">
                  <c:v>19.902977504676677</c:v>
                </c:pt>
                <c:pt idx="233">
                  <c:v>19.286197190569041</c:v>
                </c:pt>
                <c:pt idx="234">
                  <c:v>19.526948015655538</c:v>
                </c:pt>
                <c:pt idx="235">
                  <c:v>19.583733224905284</c:v>
                </c:pt>
                <c:pt idx="236">
                  <c:v>19.427604045660491</c:v>
                </c:pt>
                <c:pt idx="237">
                  <c:v>19.28097289137898</c:v>
                </c:pt>
                <c:pt idx="238">
                  <c:v>19.426896039186943</c:v>
                </c:pt>
                <c:pt idx="239">
                  <c:v>19.669951341485731</c:v>
                </c:pt>
                <c:pt idx="240">
                  <c:v>19.886891876251426</c:v>
                </c:pt>
                <c:pt idx="241">
                  <c:v>19.938410653267379</c:v>
                </c:pt>
                <c:pt idx="242">
                  <c:v>20.026157936306866</c:v>
                </c:pt>
                <c:pt idx="243">
                  <c:v>20.813468730736314</c:v>
                </c:pt>
                <c:pt idx="244">
                  <c:v>20.977289906322774</c:v>
                </c:pt>
                <c:pt idx="245">
                  <c:v>20.572093049651009</c:v>
                </c:pt>
                <c:pt idx="246">
                  <c:v>20.6884312602138</c:v>
                </c:pt>
                <c:pt idx="247">
                  <c:v>20.497343312360197</c:v>
                </c:pt>
                <c:pt idx="248">
                  <c:v>20.292190764176731</c:v>
                </c:pt>
                <c:pt idx="249">
                  <c:v>20.333567386855854</c:v>
                </c:pt>
                <c:pt idx="250">
                  <c:v>20.389411630375356</c:v>
                </c:pt>
                <c:pt idx="251">
                  <c:v>20.135949199010753</c:v>
                </c:pt>
                <c:pt idx="252">
                  <c:v>19.982640118408924</c:v>
                </c:pt>
                <c:pt idx="253">
                  <c:v>20.315631194022231</c:v>
                </c:pt>
                <c:pt idx="254">
                  <c:v>20.364790988769258</c:v>
                </c:pt>
                <c:pt idx="255">
                  <c:v>20.461372830228097</c:v>
                </c:pt>
                <c:pt idx="256">
                  <c:v>20.548914319597731</c:v>
                </c:pt>
                <c:pt idx="257">
                  <c:v>20.78103471935399</c:v>
                </c:pt>
                <c:pt idx="258">
                  <c:v>20.683253300658631</c:v>
                </c:pt>
                <c:pt idx="259">
                  <c:v>20.516449238556557</c:v>
                </c:pt>
                <c:pt idx="260">
                  <c:v>20.120564280430191</c:v>
                </c:pt>
                <c:pt idx="261">
                  <c:v>20.169860716537901</c:v>
                </c:pt>
                <c:pt idx="262">
                  <c:v>19.945219821511607</c:v>
                </c:pt>
                <c:pt idx="263">
                  <c:v>20.069663269046654</c:v>
                </c:pt>
                <c:pt idx="264">
                  <c:v>20.057303112246704</c:v>
                </c:pt>
                <c:pt idx="265">
                  <c:v>20.203205665761047</c:v>
                </c:pt>
                <c:pt idx="266">
                  <c:v>20.521833080013174</c:v>
                </c:pt>
                <c:pt idx="267">
                  <c:v>20.505207942170788</c:v>
                </c:pt>
                <c:pt idx="268">
                  <c:v>20.441092197118913</c:v>
                </c:pt>
                <c:pt idx="269">
                  <c:v>20.481375650159897</c:v>
                </c:pt>
                <c:pt idx="270">
                  <c:v>20.778416384957168</c:v>
                </c:pt>
                <c:pt idx="271">
                  <c:v>20.669496311156006</c:v>
                </c:pt>
                <c:pt idx="272">
                  <c:v>19.904516472331675</c:v>
                </c:pt>
                <c:pt idx="273">
                  <c:v>19.687727444577408</c:v>
                </c:pt>
                <c:pt idx="274">
                  <c:v>19.678433090254593</c:v>
                </c:pt>
                <c:pt idx="275">
                  <c:v>19.366772751906129</c:v>
                </c:pt>
                <c:pt idx="276">
                  <c:v>19.334459244956275</c:v>
                </c:pt>
                <c:pt idx="277">
                  <c:v>19.053153558925526</c:v>
                </c:pt>
                <c:pt idx="278">
                  <c:v>18.860243339215465</c:v>
                </c:pt>
                <c:pt idx="279">
                  <c:v>19.015230602173762</c:v>
                </c:pt>
                <c:pt idx="280">
                  <c:v>19.387452623220089</c:v>
                </c:pt>
                <c:pt idx="281">
                  <c:v>19.427459679959366</c:v>
                </c:pt>
                <c:pt idx="282">
                  <c:v>19.791335586039011</c:v>
                </c:pt>
                <c:pt idx="283">
                  <c:v>20.280702398455407</c:v>
                </c:pt>
                <c:pt idx="284">
                  <c:v>20.401370403141996</c:v>
                </c:pt>
                <c:pt idx="285">
                  <c:v>20.17052417319038</c:v>
                </c:pt>
                <c:pt idx="286">
                  <c:v>20.450556391035267</c:v>
                </c:pt>
                <c:pt idx="287">
                  <c:v>20.732816158437743</c:v>
                </c:pt>
                <c:pt idx="288">
                  <c:v>20.921084443917987</c:v>
                </c:pt>
                <c:pt idx="289">
                  <c:v>20.88190267741934</c:v>
                </c:pt>
                <c:pt idx="290">
                  <c:v>20.710727200077361</c:v>
                </c:pt>
                <c:pt idx="291">
                  <c:v>20.856989450573924</c:v>
                </c:pt>
                <c:pt idx="292">
                  <c:v>20.806298457647436</c:v>
                </c:pt>
                <c:pt idx="293">
                  <c:v>20.2756487149462</c:v>
                </c:pt>
                <c:pt idx="294">
                  <c:v>21.222560753874813</c:v>
                </c:pt>
                <c:pt idx="295">
                  <c:v>21.152191996219308</c:v>
                </c:pt>
                <c:pt idx="296">
                  <c:v>20.942097068352844</c:v>
                </c:pt>
                <c:pt idx="297">
                  <c:v>21.525827367988477</c:v>
                </c:pt>
                <c:pt idx="298">
                  <c:v>21.665708301087605</c:v>
                </c:pt>
                <c:pt idx="299">
                  <c:v>21.837695659854454</c:v>
                </c:pt>
                <c:pt idx="300">
                  <c:v>21.999150747030981</c:v>
                </c:pt>
                <c:pt idx="301">
                  <c:v>22.907461698760496</c:v>
                </c:pt>
                <c:pt idx="302">
                  <c:v>22.903543928632406</c:v>
                </c:pt>
                <c:pt idx="303">
                  <c:v>23.159695757449544</c:v>
                </c:pt>
                <c:pt idx="304">
                  <c:v>23.190746514327206</c:v>
                </c:pt>
                <c:pt idx="305">
                  <c:v>23.489299217813244</c:v>
                </c:pt>
                <c:pt idx="306">
                  <c:v>23.591198914704169</c:v>
                </c:pt>
                <c:pt idx="307">
                  <c:v>24.361673717951867</c:v>
                </c:pt>
                <c:pt idx="308">
                  <c:v>24.780082902083613</c:v>
                </c:pt>
                <c:pt idx="309">
                  <c:v>24.731768951155722</c:v>
                </c:pt>
                <c:pt idx="310">
                  <c:v>24.944611948481057</c:v>
                </c:pt>
                <c:pt idx="311">
                  <c:v>24.598596863441031</c:v>
                </c:pt>
                <c:pt idx="312">
                  <c:v>24.13975865457396</c:v>
                </c:pt>
                <c:pt idx="313">
                  <c:v>24.073617254447544</c:v>
                </c:pt>
                <c:pt idx="314">
                  <c:v>23.883582263019452</c:v>
                </c:pt>
                <c:pt idx="315">
                  <c:v>24.046304786159613</c:v>
                </c:pt>
                <c:pt idx="316">
                  <c:v>24.293983586270674</c:v>
                </c:pt>
                <c:pt idx="317">
                  <c:v>25.318874775298983</c:v>
                </c:pt>
                <c:pt idx="318">
                  <c:v>25.587264594906891</c:v>
                </c:pt>
                <c:pt idx="319">
                  <c:v>25.627631479866153</c:v>
                </c:pt>
                <c:pt idx="320">
                  <c:v>26.299580986214423</c:v>
                </c:pt>
                <c:pt idx="321">
                  <c:v>26.497336117108144</c:v>
                </c:pt>
                <c:pt idx="322">
                  <c:v>26.758118426936186</c:v>
                </c:pt>
                <c:pt idx="323">
                  <c:v>26.702586629005221</c:v>
                </c:pt>
                <c:pt idx="324">
                  <c:v>26.617278095740648</c:v>
                </c:pt>
                <c:pt idx="325">
                  <c:v>25.6883429810247</c:v>
                </c:pt>
                <c:pt idx="326">
                  <c:v>26.024702212499648</c:v>
                </c:pt>
                <c:pt idx="327">
                  <c:v>26.17945908663641</c:v>
                </c:pt>
                <c:pt idx="328">
                  <c:v>26.687636579631146</c:v>
                </c:pt>
                <c:pt idx="329">
                  <c:v>26.77760870825243</c:v>
                </c:pt>
                <c:pt idx="330">
                  <c:v>27.03450487018457</c:v>
                </c:pt>
                <c:pt idx="331">
                  <c:v>27.170790637539788</c:v>
                </c:pt>
                <c:pt idx="332">
                  <c:v>27.132335008786839</c:v>
                </c:pt>
                <c:pt idx="333">
                  <c:v>27.181474156829896</c:v>
                </c:pt>
                <c:pt idx="334">
                  <c:v>26.84300204832056</c:v>
                </c:pt>
                <c:pt idx="335">
                  <c:v>26.894017226431178</c:v>
                </c:pt>
                <c:pt idx="336">
                  <c:v>26.707522087004953</c:v>
                </c:pt>
                <c:pt idx="337">
                  <c:v>27.626046169361448</c:v>
                </c:pt>
                <c:pt idx="338">
                  <c:v>27.7559799164483</c:v>
                </c:pt>
                <c:pt idx="339">
                  <c:v>27.468323061927688</c:v>
                </c:pt>
                <c:pt idx="340">
                  <c:v>27.886759314935073</c:v>
                </c:pt>
                <c:pt idx="341">
                  <c:v>28.415323744392449</c:v>
                </c:pt>
                <c:pt idx="342">
                  <c:v>27.776830466039314</c:v>
                </c:pt>
                <c:pt idx="343">
                  <c:v>27.520418694087734</c:v>
                </c:pt>
                <c:pt idx="344">
                  <c:v>27.328782057332422</c:v>
                </c:pt>
                <c:pt idx="345">
                  <c:v>27.907145547902971</c:v>
                </c:pt>
                <c:pt idx="346">
                  <c:v>27.438167031668634</c:v>
                </c:pt>
                <c:pt idx="347">
                  <c:v>26.973782773228269</c:v>
                </c:pt>
                <c:pt idx="348">
                  <c:v>27.634889941744508</c:v>
                </c:pt>
                <c:pt idx="349">
                  <c:v>27.735188271436769</c:v>
                </c:pt>
                <c:pt idx="350">
                  <c:v>27.902437492137306</c:v>
                </c:pt>
                <c:pt idx="351">
                  <c:v>27.55538810432909</c:v>
                </c:pt>
                <c:pt idx="352">
                  <c:v>27.850566142070527</c:v>
                </c:pt>
                <c:pt idx="353">
                  <c:v>27.968599817625144</c:v>
                </c:pt>
                <c:pt idx="354">
                  <c:v>28.217035862738069</c:v>
                </c:pt>
                <c:pt idx="355">
                  <c:v>27.996885811575417</c:v>
                </c:pt>
                <c:pt idx="356">
                  <c:v>28.328327062500701</c:v>
                </c:pt>
                <c:pt idx="357">
                  <c:v>27.628205010510221</c:v>
                </c:pt>
                <c:pt idx="358">
                  <c:v>27.548139058114387</c:v>
                </c:pt>
                <c:pt idx="359">
                  <c:v>27.416214728593534</c:v>
                </c:pt>
                <c:pt idx="360">
                  <c:v>27.152188181326025</c:v>
                </c:pt>
                <c:pt idx="361">
                  <c:v>26.718685430453061</c:v>
                </c:pt>
                <c:pt idx="362">
                  <c:v>26.767621783756173</c:v>
                </c:pt>
                <c:pt idx="363">
                  <c:v>26.837440502694268</c:v>
                </c:pt>
                <c:pt idx="364">
                  <c:v>26.851447493763356</c:v>
                </c:pt>
                <c:pt idx="365">
                  <c:v>27.217850921900656</c:v>
                </c:pt>
                <c:pt idx="366">
                  <c:v>27.324261991698666</c:v>
                </c:pt>
                <c:pt idx="367">
                  <c:v>27.340313439323879</c:v>
                </c:pt>
                <c:pt idx="368">
                  <c:v>27.045126309939011</c:v>
                </c:pt>
                <c:pt idx="369">
                  <c:v>26.817678126682335</c:v>
                </c:pt>
                <c:pt idx="370">
                  <c:v>26.781077290756613</c:v>
                </c:pt>
                <c:pt idx="371">
                  <c:v>26.609620678560965</c:v>
                </c:pt>
                <c:pt idx="372">
                  <c:v>26.273300126850192</c:v>
                </c:pt>
                <c:pt idx="373">
                  <c:v>26.461109772288289</c:v>
                </c:pt>
                <c:pt idx="374">
                  <c:v>27.2518107210905</c:v>
                </c:pt>
                <c:pt idx="375">
                  <c:v>27.693041369411908</c:v>
                </c:pt>
                <c:pt idx="376">
                  <c:v>27.888599631073951</c:v>
                </c:pt>
                <c:pt idx="377">
                  <c:v>28.032791484625214</c:v>
                </c:pt>
                <c:pt idx="378">
                  <c:v>28.262830159295326</c:v>
                </c:pt>
                <c:pt idx="379">
                  <c:v>28.297240478397356</c:v>
                </c:pt>
                <c:pt idx="380">
                  <c:v>28.256497564050061</c:v>
                </c:pt>
                <c:pt idx="381">
                  <c:v>28.201837691258337</c:v>
                </c:pt>
                <c:pt idx="382">
                  <c:v>28.345516860820965</c:v>
                </c:pt>
                <c:pt idx="383">
                  <c:v>28.046560462045299</c:v>
                </c:pt>
                <c:pt idx="384">
                  <c:v>28.635342588965603</c:v>
                </c:pt>
                <c:pt idx="385">
                  <c:v>29.269301437679534</c:v>
                </c:pt>
                <c:pt idx="386">
                  <c:v>29.364622473818191</c:v>
                </c:pt>
                <c:pt idx="387">
                  <c:v>29.370037996123724</c:v>
                </c:pt>
                <c:pt idx="388">
                  <c:v>28.913664513293352</c:v>
                </c:pt>
                <c:pt idx="389">
                  <c:v>28.81653426450773</c:v>
                </c:pt>
                <c:pt idx="390">
                  <c:v>28.691876826221957</c:v>
                </c:pt>
                <c:pt idx="391">
                  <c:v>28.507602577523564</c:v>
                </c:pt>
                <c:pt idx="392">
                  <c:v>28.769214657502143</c:v>
                </c:pt>
                <c:pt idx="393">
                  <c:v>28.705674693513494</c:v>
                </c:pt>
                <c:pt idx="394">
                  <c:v>28.337200408595745</c:v>
                </c:pt>
                <c:pt idx="395">
                  <c:v>28.452122308487393</c:v>
                </c:pt>
                <c:pt idx="396">
                  <c:v>28.393883465263944</c:v>
                </c:pt>
                <c:pt idx="397">
                  <c:v>28.556085967664345</c:v>
                </c:pt>
                <c:pt idx="398">
                  <c:v>28.83090599503662</c:v>
                </c:pt>
                <c:pt idx="399">
                  <c:v>28.758093056021288</c:v>
                </c:pt>
                <c:pt idx="400">
                  <c:v>28.66441281884606</c:v>
                </c:pt>
                <c:pt idx="401">
                  <c:v>29.202439088284201</c:v>
                </c:pt>
                <c:pt idx="402">
                  <c:v>28.882327199362656</c:v>
                </c:pt>
                <c:pt idx="403">
                  <c:v>28.999657508947568</c:v>
                </c:pt>
                <c:pt idx="404">
                  <c:v>28.838869367965955</c:v>
                </c:pt>
                <c:pt idx="405">
                  <c:v>28.617430707134393</c:v>
                </c:pt>
                <c:pt idx="406">
                  <c:v>29.288080509675844</c:v>
                </c:pt>
                <c:pt idx="407">
                  <c:v>28.718206904643043</c:v>
                </c:pt>
                <c:pt idx="408">
                  <c:v>28.831207803944015</c:v>
                </c:pt>
                <c:pt idx="409">
                  <c:v>29.211116481806396</c:v>
                </c:pt>
                <c:pt idx="410">
                  <c:v>27.22258705993443</c:v>
                </c:pt>
                <c:pt idx="411">
                  <c:v>26.864981293143529</c:v>
                </c:pt>
                <c:pt idx="412">
                  <c:v>27.241929832719148</c:v>
                </c:pt>
                <c:pt idx="413">
                  <c:v>27.519839766971494</c:v>
                </c:pt>
                <c:pt idx="414">
                  <c:v>27.615054026957178</c:v>
                </c:pt>
                <c:pt idx="415">
                  <c:v>27.356133860990894</c:v>
                </c:pt>
                <c:pt idx="416">
                  <c:v>27.278468372609183</c:v>
                </c:pt>
                <c:pt idx="417">
                  <c:v>27.352669733935709</c:v>
                </c:pt>
                <c:pt idx="418">
                  <c:v>28.028873914096909</c:v>
                </c:pt>
                <c:pt idx="419">
                  <c:v>28.530703997397186</c:v>
                </c:pt>
                <c:pt idx="420">
                  <c:v>29.013925602767266</c:v>
                </c:pt>
                <c:pt idx="421">
                  <c:v>29.019875996187007</c:v>
                </c:pt>
                <c:pt idx="422">
                  <c:v>30.425109803719714</c:v>
                </c:pt>
                <c:pt idx="423">
                  <c:v>30.100152772608794</c:v>
                </c:pt>
                <c:pt idx="424">
                  <c:v>30.522631966791877</c:v>
                </c:pt>
                <c:pt idx="425">
                  <c:v>30.421702548631217</c:v>
                </c:pt>
                <c:pt idx="426">
                  <c:v>30.380750572971152</c:v>
                </c:pt>
                <c:pt idx="427">
                  <c:v>29.755065316414914</c:v>
                </c:pt>
                <c:pt idx="428">
                  <c:v>29.220083216965691</c:v>
                </c:pt>
                <c:pt idx="429">
                  <c:v>29.687550096221912</c:v>
                </c:pt>
                <c:pt idx="430">
                  <c:v>29.40662651204401</c:v>
                </c:pt>
                <c:pt idx="431">
                  <c:v>29.925792056298302</c:v>
                </c:pt>
                <c:pt idx="432">
                  <c:v>29.659327959934039</c:v>
                </c:pt>
                <c:pt idx="433">
                  <c:v>30.012375387878837</c:v>
                </c:pt>
                <c:pt idx="434">
                  <c:v>30.788797674441835</c:v>
                </c:pt>
                <c:pt idx="435">
                  <c:v>30.71575347344924</c:v>
                </c:pt>
                <c:pt idx="436">
                  <c:v>30.545482009409028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BE-4585-8722-288BA6377DE2}"/>
            </c:ext>
          </c:extLst>
        </c:ser>
        <c:ser>
          <c:idx val="1"/>
          <c:order val="1"/>
          <c:tx>
            <c:strRef>
              <c:f>TMBEG!$B$10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TMBEG!$B$11:$B$447</c:f>
              <c:numCache>
                <c:formatCode>General</c:formatCode>
                <c:ptCount val="437"/>
                <c:pt idx="0">
                  <c:v>13.0448</c:v>
                </c:pt>
                <c:pt idx="1">
                  <c:v>12.9964</c:v>
                </c:pt>
                <c:pt idx="2">
                  <c:v>12.953900000000001</c:v>
                </c:pt>
                <c:pt idx="3">
                  <c:v>13.0015</c:v>
                </c:pt>
                <c:pt idx="4">
                  <c:v>13.037599999999999</c:v>
                </c:pt>
                <c:pt idx="5">
                  <c:v>13.125299999999999</c:v>
                </c:pt>
                <c:pt idx="6">
                  <c:v>13.1355</c:v>
                </c:pt>
                <c:pt idx="7">
                  <c:v>13.1174</c:v>
                </c:pt>
                <c:pt idx="8">
                  <c:v>13.191800000000001</c:v>
                </c:pt>
                <c:pt idx="9">
                  <c:v>13.2204</c:v>
                </c:pt>
                <c:pt idx="10">
                  <c:v>13.222899999999999</c:v>
                </c:pt>
                <c:pt idx="11">
                  <c:v>13.321999999999999</c:v>
                </c:pt>
                <c:pt idx="12">
                  <c:v>13.274699999999999</c:v>
                </c:pt>
                <c:pt idx="13">
                  <c:v>13.296799999999999</c:v>
                </c:pt>
                <c:pt idx="14">
                  <c:v>13.210699999999999</c:v>
                </c:pt>
                <c:pt idx="15">
                  <c:v>12.9003</c:v>
                </c:pt>
                <c:pt idx="16">
                  <c:v>12.903</c:v>
                </c:pt>
                <c:pt idx="17">
                  <c:v>13.1203</c:v>
                </c:pt>
                <c:pt idx="18">
                  <c:v>13.268000000000001</c:v>
                </c:pt>
                <c:pt idx="19">
                  <c:v>13.286899999999999</c:v>
                </c:pt>
                <c:pt idx="20">
                  <c:v>13.246600000000001</c:v>
                </c:pt>
                <c:pt idx="21">
                  <c:v>13.4246</c:v>
                </c:pt>
                <c:pt idx="22">
                  <c:v>13.521599999999999</c:v>
                </c:pt>
                <c:pt idx="23">
                  <c:v>13.505599999999999</c:v>
                </c:pt>
                <c:pt idx="24">
                  <c:v>13.4742</c:v>
                </c:pt>
                <c:pt idx="25">
                  <c:v>13.5662</c:v>
                </c:pt>
                <c:pt idx="26">
                  <c:v>13.574</c:v>
                </c:pt>
                <c:pt idx="27">
                  <c:v>13.016500000000001</c:v>
                </c:pt>
                <c:pt idx="28">
                  <c:v>12.7957</c:v>
                </c:pt>
                <c:pt idx="29">
                  <c:v>12.7927</c:v>
                </c:pt>
                <c:pt idx="30">
                  <c:v>12.3665</c:v>
                </c:pt>
                <c:pt idx="31">
                  <c:v>11.9269</c:v>
                </c:pt>
                <c:pt idx="32">
                  <c:v>11.944900000000001</c:v>
                </c:pt>
                <c:pt idx="33">
                  <c:v>12.132099999999999</c:v>
                </c:pt>
                <c:pt idx="34">
                  <c:v>12.2104</c:v>
                </c:pt>
                <c:pt idx="35">
                  <c:v>12.0526</c:v>
                </c:pt>
                <c:pt idx="36">
                  <c:v>11.695600000000001</c:v>
                </c:pt>
                <c:pt idx="37">
                  <c:v>10.992599999999999</c:v>
                </c:pt>
                <c:pt idx="38">
                  <c:v>10.769399999999999</c:v>
                </c:pt>
                <c:pt idx="39">
                  <c:v>9.6941000000000006</c:v>
                </c:pt>
                <c:pt idx="40">
                  <c:v>9.6574000000000009</c:v>
                </c:pt>
                <c:pt idx="41">
                  <c:v>9.2485999999999997</c:v>
                </c:pt>
                <c:pt idx="42">
                  <c:v>9.2799999999999994</c:v>
                </c:pt>
                <c:pt idx="43">
                  <c:v>8.9501000000000008</c:v>
                </c:pt>
                <c:pt idx="44">
                  <c:v>9.3577999999999992</c:v>
                </c:pt>
                <c:pt idx="45">
                  <c:v>8.9224999999999994</c:v>
                </c:pt>
                <c:pt idx="46">
                  <c:v>9.6831999999999994</c:v>
                </c:pt>
                <c:pt idx="47">
                  <c:v>10.3363</c:v>
                </c:pt>
                <c:pt idx="48">
                  <c:v>10.043799999999999</c:v>
                </c:pt>
                <c:pt idx="49">
                  <c:v>10.1279</c:v>
                </c:pt>
                <c:pt idx="50">
                  <c:v>10.367800000000001</c:v>
                </c:pt>
                <c:pt idx="51">
                  <c:v>10.090299999999999</c:v>
                </c:pt>
                <c:pt idx="52">
                  <c:v>10.0023</c:v>
                </c:pt>
                <c:pt idx="53">
                  <c:v>10.6355</c:v>
                </c:pt>
                <c:pt idx="54">
                  <c:v>10.6214</c:v>
                </c:pt>
                <c:pt idx="55">
                  <c:v>10.5314</c:v>
                </c:pt>
                <c:pt idx="56">
                  <c:v>10.613899999999999</c:v>
                </c:pt>
                <c:pt idx="57">
                  <c:v>10.948600000000001</c:v>
                </c:pt>
                <c:pt idx="58">
                  <c:v>10.9869</c:v>
                </c:pt>
                <c:pt idx="59">
                  <c:v>10.6693</c:v>
                </c:pt>
                <c:pt idx="60">
                  <c:v>10.8384</c:v>
                </c:pt>
                <c:pt idx="61">
                  <c:v>10.9991</c:v>
                </c:pt>
                <c:pt idx="62">
                  <c:v>10.858599999999999</c:v>
                </c:pt>
                <c:pt idx="63">
                  <c:v>11.102600000000001</c:v>
                </c:pt>
                <c:pt idx="64">
                  <c:v>11.3125</c:v>
                </c:pt>
                <c:pt idx="65">
                  <c:v>11.325200000000001</c:v>
                </c:pt>
                <c:pt idx="66">
                  <c:v>11.329599999999999</c:v>
                </c:pt>
                <c:pt idx="67">
                  <c:v>11.127000000000001</c:v>
                </c:pt>
                <c:pt idx="68">
                  <c:v>10.875999999999999</c:v>
                </c:pt>
                <c:pt idx="69">
                  <c:v>11.3436</c:v>
                </c:pt>
                <c:pt idx="70">
                  <c:v>11.3164</c:v>
                </c:pt>
                <c:pt idx="71">
                  <c:v>11.443300000000001</c:v>
                </c:pt>
                <c:pt idx="72">
                  <c:v>11.8881</c:v>
                </c:pt>
                <c:pt idx="73">
                  <c:v>11.9757</c:v>
                </c:pt>
                <c:pt idx="74">
                  <c:v>12.198700000000001</c:v>
                </c:pt>
                <c:pt idx="75">
                  <c:v>12.466799999999999</c:v>
                </c:pt>
                <c:pt idx="76">
                  <c:v>12.3459</c:v>
                </c:pt>
                <c:pt idx="77">
                  <c:v>12.2197</c:v>
                </c:pt>
                <c:pt idx="78">
                  <c:v>12.152200000000001</c:v>
                </c:pt>
                <c:pt idx="79">
                  <c:v>11.680300000000001</c:v>
                </c:pt>
                <c:pt idx="80">
                  <c:v>11.673</c:v>
                </c:pt>
                <c:pt idx="81">
                  <c:v>11.7216</c:v>
                </c:pt>
                <c:pt idx="82">
                  <c:v>12.0863</c:v>
                </c:pt>
                <c:pt idx="83">
                  <c:v>12.1296</c:v>
                </c:pt>
                <c:pt idx="84">
                  <c:v>12.088800000000001</c:v>
                </c:pt>
                <c:pt idx="85">
                  <c:v>12.1228</c:v>
                </c:pt>
                <c:pt idx="86">
                  <c:v>11.8881</c:v>
                </c:pt>
                <c:pt idx="87">
                  <c:v>11.988200000000001</c:v>
                </c:pt>
                <c:pt idx="88">
                  <c:v>12.0106</c:v>
                </c:pt>
                <c:pt idx="89">
                  <c:v>12.2418</c:v>
                </c:pt>
                <c:pt idx="90">
                  <c:v>12.2577</c:v>
                </c:pt>
                <c:pt idx="91">
                  <c:v>12.179500000000001</c:v>
                </c:pt>
                <c:pt idx="92">
                  <c:v>12.3809</c:v>
                </c:pt>
                <c:pt idx="93">
                  <c:v>12.5107</c:v>
                </c:pt>
                <c:pt idx="94">
                  <c:v>12.474399999999999</c:v>
                </c:pt>
                <c:pt idx="95">
                  <c:v>12.5625</c:v>
                </c:pt>
                <c:pt idx="96">
                  <c:v>12.6099</c:v>
                </c:pt>
                <c:pt idx="97">
                  <c:v>12.557</c:v>
                </c:pt>
                <c:pt idx="98">
                  <c:v>12.559200000000001</c:v>
                </c:pt>
                <c:pt idx="99">
                  <c:v>12.3895</c:v>
                </c:pt>
                <c:pt idx="100">
                  <c:v>12.368399999999999</c:v>
                </c:pt>
                <c:pt idx="101">
                  <c:v>12.172000000000001</c:v>
                </c:pt>
                <c:pt idx="102">
                  <c:v>12.244400000000001</c:v>
                </c:pt>
                <c:pt idx="103">
                  <c:v>12.201499999999999</c:v>
                </c:pt>
                <c:pt idx="104">
                  <c:v>12.2791</c:v>
                </c:pt>
                <c:pt idx="105">
                  <c:v>12.191599999999999</c:v>
                </c:pt>
                <c:pt idx="106">
                  <c:v>12.2308</c:v>
                </c:pt>
                <c:pt idx="107">
                  <c:v>12.5029</c:v>
                </c:pt>
                <c:pt idx="108">
                  <c:v>12.582700000000001</c:v>
                </c:pt>
                <c:pt idx="109">
                  <c:v>12.4168</c:v>
                </c:pt>
                <c:pt idx="110">
                  <c:v>12.398199999999999</c:v>
                </c:pt>
                <c:pt idx="111">
                  <c:v>12.44</c:v>
                </c:pt>
                <c:pt idx="112">
                  <c:v>12.4429</c:v>
                </c:pt>
                <c:pt idx="113">
                  <c:v>12.3901</c:v>
                </c:pt>
                <c:pt idx="114">
                  <c:v>12.479900000000001</c:v>
                </c:pt>
                <c:pt idx="115">
                  <c:v>12.416499999999999</c:v>
                </c:pt>
                <c:pt idx="116">
                  <c:v>12.366899999999999</c:v>
                </c:pt>
                <c:pt idx="117">
                  <c:v>12.2849</c:v>
                </c:pt>
                <c:pt idx="118">
                  <c:v>12.237399999999999</c:v>
                </c:pt>
                <c:pt idx="119">
                  <c:v>12.2195</c:v>
                </c:pt>
                <c:pt idx="120">
                  <c:v>12.211600000000001</c:v>
                </c:pt>
                <c:pt idx="121">
                  <c:v>12.3797</c:v>
                </c:pt>
                <c:pt idx="122">
                  <c:v>12.290900000000001</c:v>
                </c:pt>
                <c:pt idx="123">
                  <c:v>12.2882</c:v>
                </c:pt>
                <c:pt idx="124">
                  <c:v>12.313000000000001</c:v>
                </c:pt>
                <c:pt idx="125">
                  <c:v>12.474500000000001</c:v>
                </c:pt>
                <c:pt idx="126">
                  <c:v>12.432499999999999</c:v>
                </c:pt>
                <c:pt idx="127">
                  <c:v>12.3912</c:v>
                </c:pt>
                <c:pt idx="128">
                  <c:v>11.9046</c:v>
                </c:pt>
                <c:pt idx="129">
                  <c:v>11.861499999999999</c:v>
                </c:pt>
                <c:pt idx="130">
                  <c:v>11.936199999999999</c:v>
                </c:pt>
                <c:pt idx="131">
                  <c:v>11.785299999999999</c:v>
                </c:pt>
                <c:pt idx="132">
                  <c:v>12.0534</c:v>
                </c:pt>
                <c:pt idx="133">
                  <c:v>11.996499999999999</c:v>
                </c:pt>
                <c:pt idx="134">
                  <c:v>12.018800000000001</c:v>
                </c:pt>
                <c:pt idx="135">
                  <c:v>12.3459</c:v>
                </c:pt>
                <c:pt idx="136">
                  <c:v>12.2979</c:v>
                </c:pt>
                <c:pt idx="137">
                  <c:v>12.229200000000001</c:v>
                </c:pt>
                <c:pt idx="138">
                  <c:v>12.2136</c:v>
                </c:pt>
                <c:pt idx="139">
                  <c:v>12.0389</c:v>
                </c:pt>
                <c:pt idx="140">
                  <c:v>12.0611</c:v>
                </c:pt>
                <c:pt idx="141">
                  <c:v>11.870799999999999</c:v>
                </c:pt>
                <c:pt idx="142">
                  <c:v>11.6319</c:v>
                </c:pt>
                <c:pt idx="143">
                  <c:v>12.129200000000001</c:v>
                </c:pt>
                <c:pt idx="144">
                  <c:v>12.2585</c:v>
                </c:pt>
                <c:pt idx="145">
                  <c:v>12.2471</c:v>
                </c:pt>
                <c:pt idx="146">
                  <c:v>12.820499999999999</c:v>
                </c:pt>
                <c:pt idx="147">
                  <c:v>13</c:v>
                </c:pt>
                <c:pt idx="148">
                  <c:v>12.9513</c:v>
                </c:pt>
                <c:pt idx="149">
                  <c:v>13.1518</c:v>
                </c:pt>
                <c:pt idx="150">
                  <c:v>13.145899999999999</c:v>
                </c:pt>
                <c:pt idx="151">
                  <c:v>13.0421</c:v>
                </c:pt>
                <c:pt idx="152">
                  <c:v>13.126899999999999</c:v>
                </c:pt>
                <c:pt idx="153">
                  <c:v>13.129799999999999</c:v>
                </c:pt>
                <c:pt idx="154">
                  <c:v>13.1919</c:v>
                </c:pt>
                <c:pt idx="155">
                  <c:v>13.14</c:v>
                </c:pt>
                <c:pt idx="156">
                  <c:v>13.088699999999999</c:v>
                </c:pt>
                <c:pt idx="157">
                  <c:v>13.0869</c:v>
                </c:pt>
                <c:pt idx="158">
                  <c:v>13.1629</c:v>
                </c:pt>
                <c:pt idx="159">
                  <c:v>13.1629</c:v>
                </c:pt>
                <c:pt idx="160">
                  <c:v>13.1785</c:v>
                </c:pt>
                <c:pt idx="161">
                  <c:v>13.170299999999999</c:v>
                </c:pt>
                <c:pt idx="162">
                  <c:v>13.2371</c:v>
                </c:pt>
                <c:pt idx="163">
                  <c:v>13.2692</c:v>
                </c:pt>
                <c:pt idx="164">
                  <c:v>13.2288</c:v>
                </c:pt>
                <c:pt idx="165">
                  <c:v>12.9489</c:v>
                </c:pt>
                <c:pt idx="166">
                  <c:v>13.0749</c:v>
                </c:pt>
                <c:pt idx="167">
                  <c:v>13.1973</c:v>
                </c:pt>
                <c:pt idx="168">
                  <c:v>13.4148</c:v>
                </c:pt>
                <c:pt idx="169">
                  <c:v>13.3376</c:v>
                </c:pt>
                <c:pt idx="170">
                  <c:v>13.428699999999999</c:v>
                </c:pt>
                <c:pt idx="171">
                  <c:v>13.4191</c:v>
                </c:pt>
                <c:pt idx="172">
                  <c:v>13.6188</c:v>
                </c:pt>
                <c:pt idx="173">
                  <c:v>13.6912</c:v>
                </c:pt>
                <c:pt idx="174">
                  <c:v>13.7903</c:v>
                </c:pt>
                <c:pt idx="175">
                  <c:v>13.7105</c:v>
                </c:pt>
                <c:pt idx="176">
                  <c:v>13.710800000000001</c:v>
                </c:pt>
                <c:pt idx="177">
                  <c:v>13.7095</c:v>
                </c:pt>
                <c:pt idx="178">
                  <c:v>13.8156</c:v>
                </c:pt>
                <c:pt idx="179">
                  <c:v>13.7103</c:v>
                </c:pt>
                <c:pt idx="180">
                  <c:v>13.705</c:v>
                </c:pt>
                <c:pt idx="181">
                  <c:v>13.7362</c:v>
                </c:pt>
                <c:pt idx="182">
                  <c:v>13.6614</c:v>
                </c:pt>
                <c:pt idx="183">
                  <c:v>13.517899999999999</c:v>
                </c:pt>
                <c:pt idx="184">
                  <c:v>13.4382</c:v>
                </c:pt>
                <c:pt idx="185">
                  <c:v>13.398</c:v>
                </c:pt>
                <c:pt idx="186">
                  <c:v>13.1975</c:v>
                </c:pt>
                <c:pt idx="187">
                  <c:v>13.2788</c:v>
                </c:pt>
                <c:pt idx="188">
                  <c:v>13.483499999999999</c:v>
                </c:pt>
                <c:pt idx="189">
                  <c:v>13.4724</c:v>
                </c:pt>
                <c:pt idx="190">
                  <c:v>13.5943</c:v>
                </c:pt>
                <c:pt idx="191">
                  <c:v>13.6296</c:v>
                </c:pt>
                <c:pt idx="192">
                  <c:v>13.7155</c:v>
                </c:pt>
                <c:pt idx="193">
                  <c:v>13.723699999999999</c:v>
                </c:pt>
                <c:pt idx="194">
                  <c:v>13.6463</c:v>
                </c:pt>
                <c:pt idx="195">
                  <c:v>13.656000000000001</c:v>
                </c:pt>
                <c:pt idx="196">
                  <c:v>13.7277</c:v>
                </c:pt>
                <c:pt idx="197">
                  <c:v>13.7003</c:v>
                </c:pt>
                <c:pt idx="198">
                  <c:v>13.6653</c:v>
                </c:pt>
                <c:pt idx="199">
                  <c:v>13.738200000000001</c:v>
                </c:pt>
                <c:pt idx="200">
                  <c:v>13.7339</c:v>
                </c:pt>
                <c:pt idx="201">
                  <c:v>13.725</c:v>
                </c:pt>
                <c:pt idx="202">
                  <c:v>13.7591</c:v>
                </c:pt>
                <c:pt idx="203">
                  <c:v>13.776199999999999</c:v>
                </c:pt>
                <c:pt idx="204">
                  <c:v>13.7674</c:v>
                </c:pt>
                <c:pt idx="205">
                  <c:v>13.692500000000001</c:v>
                </c:pt>
                <c:pt idx="206">
                  <c:v>13.9147</c:v>
                </c:pt>
                <c:pt idx="207">
                  <c:v>14.0176</c:v>
                </c:pt>
                <c:pt idx="208">
                  <c:v>14.0349</c:v>
                </c:pt>
                <c:pt idx="209">
                  <c:v>14</c:v>
                </c:pt>
                <c:pt idx="210">
                  <c:v>13.981999999999999</c:v>
                </c:pt>
                <c:pt idx="211">
                  <c:v>14.1426</c:v>
                </c:pt>
                <c:pt idx="212">
                  <c:v>14.049300000000001</c:v>
                </c:pt>
                <c:pt idx="213">
                  <c:v>14.1182</c:v>
                </c:pt>
                <c:pt idx="214">
                  <c:v>14.018000000000001</c:v>
                </c:pt>
                <c:pt idx="215">
                  <c:v>14.049300000000001</c:v>
                </c:pt>
                <c:pt idx="216">
                  <c:v>13.996600000000001</c:v>
                </c:pt>
                <c:pt idx="217">
                  <c:v>13.9862</c:v>
                </c:pt>
                <c:pt idx="218">
                  <c:v>14.005000000000001</c:v>
                </c:pt>
                <c:pt idx="219">
                  <c:v>14.1371</c:v>
                </c:pt>
                <c:pt idx="220">
                  <c:v>14.2143</c:v>
                </c:pt>
                <c:pt idx="221">
                  <c:v>14.1691</c:v>
                </c:pt>
                <c:pt idx="222">
                  <c:v>14.350300000000001</c:v>
                </c:pt>
                <c:pt idx="223">
                  <c:v>14.4499</c:v>
                </c:pt>
                <c:pt idx="224">
                  <c:v>14.6701</c:v>
                </c:pt>
                <c:pt idx="225">
                  <c:v>14.6708</c:v>
                </c:pt>
                <c:pt idx="226">
                  <c:v>14.4438</c:v>
                </c:pt>
                <c:pt idx="227">
                  <c:v>14.6244</c:v>
                </c:pt>
                <c:pt idx="228">
                  <c:v>14.5693</c:v>
                </c:pt>
                <c:pt idx="229">
                  <c:v>14.656599999999999</c:v>
                </c:pt>
                <c:pt idx="230">
                  <c:v>14.5715</c:v>
                </c:pt>
                <c:pt idx="231">
                  <c:v>14.572900000000001</c:v>
                </c:pt>
                <c:pt idx="232">
                  <c:v>14.5654</c:v>
                </c:pt>
                <c:pt idx="233">
                  <c:v>14.7728</c:v>
                </c:pt>
                <c:pt idx="234">
                  <c:v>14.9192</c:v>
                </c:pt>
                <c:pt idx="235">
                  <c:v>14.9566</c:v>
                </c:pt>
                <c:pt idx="236">
                  <c:v>14.647600000000001</c:v>
                </c:pt>
                <c:pt idx="237">
                  <c:v>14.8672</c:v>
                </c:pt>
                <c:pt idx="238">
                  <c:v>14.855600000000001</c:v>
                </c:pt>
                <c:pt idx="239">
                  <c:v>14.910399999999999</c:v>
                </c:pt>
                <c:pt idx="240">
                  <c:v>14.925599999999999</c:v>
                </c:pt>
                <c:pt idx="241">
                  <c:v>14.9269</c:v>
                </c:pt>
                <c:pt idx="242">
                  <c:v>14.9925</c:v>
                </c:pt>
                <c:pt idx="243">
                  <c:v>14.9925</c:v>
                </c:pt>
                <c:pt idx="244">
                  <c:v>15.041</c:v>
                </c:pt>
                <c:pt idx="245">
                  <c:v>15.07</c:v>
                </c:pt>
                <c:pt idx="246">
                  <c:v>15.061299999999999</c:v>
                </c:pt>
                <c:pt idx="247">
                  <c:v>15.1233</c:v>
                </c:pt>
                <c:pt idx="248">
                  <c:v>15.149800000000001</c:v>
                </c:pt>
                <c:pt idx="249">
                  <c:v>15.2559</c:v>
                </c:pt>
                <c:pt idx="250">
                  <c:v>15.2897</c:v>
                </c:pt>
                <c:pt idx="251">
                  <c:v>15.360099999999999</c:v>
                </c:pt>
                <c:pt idx="252">
                  <c:v>15.337400000000001</c:v>
                </c:pt>
                <c:pt idx="253">
                  <c:v>15.1563</c:v>
                </c:pt>
                <c:pt idx="254">
                  <c:v>15.239100000000001</c:v>
                </c:pt>
                <c:pt idx="255">
                  <c:v>15.263299999999999</c:v>
                </c:pt>
                <c:pt idx="256">
                  <c:v>15.339399999999999</c:v>
                </c:pt>
                <c:pt idx="257">
                  <c:v>15.281000000000001</c:v>
                </c:pt>
                <c:pt idx="258">
                  <c:v>15.288399999999999</c:v>
                </c:pt>
                <c:pt idx="259">
                  <c:v>15.422599999999999</c:v>
                </c:pt>
                <c:pt idx="260">
                  <c:v>15.401400000000001</c:v>
                </c:pt>
                <c:pt idx="261">
                  <c:v>15.479900000000001</c:v>
                </c:pt>
                <c:pt idx="262">
                  <c:v>15.2667</c:v>
                </c:pt>
                <c:pt idx="263">
                  <c:v>15.454499999999999</c:v>
                </c:pt>
                <c:pt idx="264">
                  <c:v>15.535399999999999</c:v>
                </c:pt>
                <c:pt idx="265">
                  <c:v>15.5297</c:v>
                </c:pt>
                <c:pt idx="266">
                  <c:v>15.4817</c:v>
                </c:pt>
                <c:pt idx="267">
                  <c:v>15.3522</c:v>
                </c:pt>
                <c:pt idx="268">
                  <c:v>15.343999999999999</c:v>
                </c:pt>
                <c:pt idx="269">
                  <c:v>15.017099999999999</c:v>
                </c:pt>
                <c:pt idx="270">
                  <c:v>15.588800000000001</c:v>
                </c:pt>
                <c:pt idx="271">
                  <c:v>15.768599999999999</c:v>
                </c:pt>
                <c:pt idx="272">
                  <c:v>15.686500000000001</c:v>
                </c:pt>
                <c:pt idx="273">
                  <c:v>15.8461</c:v>
                </c:pt>
                <c:pt idx="274">
                  <c:v>15.7712</c:v>
                </c:pt>
                <c:pt idx="275">
                  <c:v>15.8498</c:v>
                </c:pt>
                <c:pt idx="276">
                  <c:v>15.836</c:v>
                </c:pt>
                <c:pt idx="277">
                  <c:v>15.8827</c:v>
                </c:pt>
                <c:pt idx="278">
                  <c:v>15.9933</c:v>
                </c:pt>
                <c:pt idx="279">
                  <c:v>15.9643</c:v>
                </c:pt>
                <c:pt idx="280">
                  <c:v>16.040600000000001</c:v>
                </c:pt>
                <c:pt idx="281">
                  <c:v>16.200399999999998</c:v>
                </c:pt>
                <c:pt idx="282">
                  <c:v>16.1737</c:v>
                </c:pt>
                <c:pt idx="283">
                  <c:v>16.244</c:v>
                </c:pt>
                <c:pt idx="284">
                  <c:v>16.034199999999998</c:v>
                </c:pt>
                <c:pt idx="285">
                  <c:v>16.125900000000001</c:v>
                </c:pt>
                <c:pt idx="286">
                  <c:v>16.082000000000001</c:v>
                </c:pt>
                <c:pt idx="287">
                  <c:v>16.081099999999999</c:v>
                </c:pt>
                <c:pt idx="288">
                  <c:v>16.026900000000001</c:v>
                </c:pt>
                <c:pt idx="289">
                  <c:v>16.057600000000001</c:v>
                </c:pt>
                <c:pt idx="290">
                  <c:v>16.054300000000001</c:v>
                </c:pt>
                <c:pt idx="291">
                  <c:v>15.9871</c:v>
                </c:pt>
                <c:pt idx="292">
                  <c:v>16.0703</c:v>
                </c:pt>
                <c:pt idx="293">
                  <c:v>16.071000000000002</c:v>
                </c:pt>
                <c:pt idx="294">
                  <c:v>16.064800000000002</c:v>
                </c:pt>
                <c:pt idx="295">
                  <c:v>15.905900000000001</c:v>
                </c:pt>
                <c:pt idx="296">
                  <c:v>15.901899999999999</c:v>
                </c:pt>
                <c:pt idx="297">
                  <c:v>15.824299999999999</c:v>
                </c:pt>
                <c:pt idx="298">
                  <c:v>15.8088</c:v>
                </c:pt>
                <c:pt idx="299">
                  <c:v>15.679500000000001</c:v>
                </c:pt>
                <c:pt idx="300">
                  <c:v>15.786899999999999</c:v>
                </c:pt>
                <c:pt idx="301">
                  <c:v>15.799899999999999</c:v>
                </c:pt>
                <c:pt idx="302">
                  <c:v>15.7041</c:v>
                </c:pt>
                <c:pt idx="303">
                  <c:v>15.436199999999999</c:v>
                </c:pt>
                <c:pt idx="304">
                  <c:v>15.5288</c:v>
                </c:pt>
                <c:pt idx="305">
                  <c:v>15.5722</c:v>
                </c:pt>
                <c:pt idx="306">
                  <c:v>15.5623</c:v>
                </c:pt>
                <c:pt idx="307">
                  <c:v>15.525600000000001</c:v>
                </c:pt>
                <c:pt idx="308">
                  <c:v>15.736700000000001</c:v>
                </c:pt>
                <c:pt idx="309">
                  <c:v>15.8081</c:v>
                </c:pt>
                <c:pt idx="310">
                  <c:v>15.839600000000001</c:v>
                </c:pt>
                <c:pt idx="311">
                  <c:v>15.8247</c:v>
                </c:pt>
                <c:pt idx="312">
                  <c:v>15.9353</c:v>
                </c:pt>
                <c:pt idx="313">
                  <c:v>15.904299999999999</c:v>
                </c:pt>
                <c:pt idx="314">
                  <c:v>15.993600000000001</c:v>
                </c:pt>
                <c:pt idx="315">
                  <c:v>16.171900000000001</c:v>
                </c:pt>
                <c:pt idx="316">
                  <c:v>16.193300000000001</c:v>
                </c:pt>
                <c:pt idx="317">
                  <c:v>16.299199999999999</c:v>
                </c:pt>
                <c:pt idx="318">
                  <c:v>16.187899999999999</c:v>
                </c:pt>
                <c:pt idx="319">
                  <c:v>16.256799999999998</c:v>
                </c:pt>
                <c:pt idx="320">
                  <c:v>16.308</c:v>
                </c:pt>
                <c:pt idx="321">
                  <c:v>16.332699999999999</c:v>
                </c:pt>
                <c:pt idx="322">
                  <c:v>16.286200000000001</c:v>
                </c:pt>
                <c:pt idx="323">
                  <c:v>16.302499999999998</c:v>
                </c:pt>
                <c:pt idx="324">
                  <c:v>16.185600000000001</c:v>
                </c:pt>
                <c:pt idx="325">
                  <c:v>16.104800000000001</c:v>
                </c:pt>
                <c:pt idx="326">
                  <c:v>15.972899999999999</c:v>
                </c:pt>
                <c:pt idx="327">
                  <c:v>16.007400000000001</c:v>
                </c:pt>
                <c:pt idx="328">
                  <c:v>15.5364</c:v>
                </c:pt>
                <c:pt idx="329">
                  <c:v>15.608700000000001</c:v>
                </c:pt>
                <c:pt idx="330">
                  <c:v>15.471</c:v>
                </c:pt>
                <c:pt idx="331">
                  <c:v>15.6836</c:v>
                </c:pt>
                <c:pt idx="332">
                  <c:v>15.5913</c:v>
                </c:pt>
                <c:pt idx="333">
                  <c:v>15.4838</c:v>
                </c:pt>
                <c:pt idx="334">
                  <c:v>15.9855</c:v>
                </c:pt>
                <c:pt idx="335">
                  <c:v>15.893000000000001</c:v>
                </c:pt>
                <c:pt idx="336">
                  <c:v>15.8864</c:v>
                </c:pt>
                <c:pt idx="337">
                  <c:v>15.790900000000001</c:v>
                </c:pt>
                <c:pt idx="338">
                  <c:v>15.692399999999999</c:v>
                </c:pt>
                <c:pt idx="339">
                  <c:v>15.6602</c:v>
                </c:pt>
                <c:pt idx="340">
                  <c:v>15.8544</c:v>
                </c:pt>
                <c:pt idx="341">
                  <c:v>15.85</c:v>
                </c:pt>
                <c:pt idx="342">
                  <c:v>15.620900000000001</c:v>
                </c:pt>
                <c:pt idx="343">
                  <c:v>15.882300000000001</c:v>
                </c:pt>
                <c:pt idx="344">
                  <c:v>16.0565</c:v>
                </c:pt>
                <c:pt idx="345">
                  <c:v>16.203099999999999</c:v>
                </c:pt>
                <c:pt idx="346">
                  <c:v>16.398</c:v>
                </c:pt>
                <c:pt idx="347">
                  <c:v>16.4023</c:v>
                </c:pt>
                <c:pt idx="348">
                  <c:v>16.5932</c:v>
                </c:pt>
                <c:pt idx="349">
                  <c:v>16.5641</c:v>
                </c:pt>
                <c:pt idx="350">
                  <c:v>16.453499999999998</c:v>
                </c:pt>
                <c:pt idx="351">
                  <c:v>16.5029</c:v>
                </c:pt>
                <c:pt idx="352">
                  <c:v>16.3645</c:v>
                </c:pt>
                <c:pt idx="353">
                  <c:v>16.4848</c:v>
                </c:pt>
                <c:pt idx="354">
                  <c:v>16.5243</c:v>
                </c:pt>
                <c:pt idx="355">
                  <c:v>16.537199999999999</c:v>
                </c:pt>
                <c:pt idx="356">
                  <c:v>16.389800000000001</c:v>
                </c:pt>
                <c:pt idx="357">
                  <c:v>16.416</c:v>
                </c:pt>
                <c:pt idx="358">
                  <c:v>16.443999999999999</c:v>
                </c:pt>
                <c:pt idx="359">
                  <c:v>16.460999999999999</c:v>
                </c:pt>
                <c:pt idx="360">
                  <c:v>16.206299999999999</c:v>
                </c:pt>
                <c:pt idx="361">
                  <c:v>15.6752</c:v>
                </c:pt>
                <c:pt idx="362">
                  <c:v>15.7896</c:v>
                </c:pt>
                <c:pt idx="363">
                  <c:v>16.063300000000002</c:v>
                </c:pt>
                <c:pt idx="364">
                  <c:v>15.9594</c:v>
                </c:pt>
                <c:pt idx="365">
                  <c:v>15.988899999999999</c:v>
                </c:pt>
                <c:pt idx="366">
                  <c:v>16.032399999999999</c:v>
                </c:pt>
                <c:pt idx="367">
                  <c:v>16.237400000000001</c:v>
                </c:pt>
                <c:pt idx="368">
                  <c:v>16.229600000000001</c:v>
                </c:pt>
                <c:pt idx="369">
                  <c:v>16.126200000000001</c:v>
                </c:pt>
                <c:pt idx="370">
                  <c:v>15.8612</c:v>
                </c:pt>
                <c:pt idx="371">
                  <c:v>16.052600000000002</c:v>
                </c:pt>
                <c:pt idx="372">
                  <c:v>15.9451</c:v>
                </c:pt>
                <c:pt idx="373">
                  <c:v>15.8574</c:v>
                </c:pt>
                <c:pt idx="374">
                  <c:v>15.6043</c:v>
                </c:pt>
                <c:pt idx="375">
                  <c:v>15.585800000000001</c:v>
                </c:pt>
                <c:pt idx="376">
                  <c:v>15.043200000000001</c:v>
                </c:pt>
                <c:pt idx="377">
                  <c:v>15.580299999999999</c:v>
                </c:pt>
                <c:pt idx="378">
                  <c:v>15.411099999999999</c:v>
                </c:pt>
                <c:pt idx="379">
                  <c:v>14.5227</c:v>
                </c:pt>
                <c:pt idx="380">
                  <c:v>14.321300000000001</c:v>
                </c:pt>
                <c:pt idx="381">
                  <c:v>14.298999999999999</c:v>
                </c:pt>
                <c:pt idx="382">
                  <c:v>14.864000000000001</c:v>
                </c:pt>
                <c:pt idx="383">
                  <c:v>14.7331</c:v>
                </c:pt>
                <c:pt idx="384">
                  <c:v>14.916</c:v>
                </c:pt>
                <c:pt idx="385">
                  <c:v>15.118499999999999</c:v>
                </c:pt>
                <c:pt idx="386">
                  <c:v>15.0304</c:v>
                </c:pt>
                <c:pt idx="387">
                  <c:v>15.437900000000001</c:v>
                </c:pt>
                <c:pt idx="388">
                  <c:v>15.497199999999999</c:v>
                </c:pt>
                <c:pt idx="389">
                  <c:v>15.677899999999999</c:v>
                </c:pt>
                <c:pt idx="390">
                  <c:v>15.846</c:v>
                </c:pt>
                <c:pt idx="391">
                  <c:v>15.718500000000001</c:v>
                </c:pt>
                <c:pt idx="392">
                  <c:v>15.7135</c:v>
                </c:pt>
                <c:pt idx="393">
                  <c:v>15.7583</c:v>
                </c:pt>
                <c:pt idx="394">
                  <c:v>15.7514</c:v>
                </c:pt>
                <c:pt idx="395">
                  <c:v>15.912599999999999</c:v>
                </c:pt>
                <c:pt idx="396">
                  <c:v>15.832000000000001</c:v>
                </c:pt>
                <c:pt idx="397">
                  <c:v>15.712300000000001</c:v>
                </c:pt>
                <c:pt idx="398">
                  <c:v>15.6884</c:v>
                </c:pt>
                <c:pt idx="399">
                  <c:v>15.596</c:v>
                </c:pt>
                <c:pt idx="400">
                  <c:v>15.806800000000001</c:v>
                </c:pt>
                <c:pt idx="401">
                  <c:v>15.7324</c:v>
                </c:pt>
                <c:pt idx="402">
                  <c:v>15.8409</c:v>
                </c:pt>
                <c:pt idx="403">
                  <c:v>15.977600000000001</c:v>
                </c:pt>
                <c:pt idx="404">
                  <c:v>16.131900000000002</c:v>
                </c:pt>
                <c:pt idx="405">
                  <c:v>15.871</c:v>
                </c:pt>
                <c:pt idx="406">
                  <c:v>15.6495</c:v>
                </c:pt>
                <c:pt idx="407">
                  <c:v>15.5564</c:v>
                </c:pt>
                <c:pt idx="408">
                  <c:v>15.6441</c:v>
                </c:pt>
                <c:pt idx="409">
                  <c:v>15.766400000000001</c:v>
                </c:pt>
                <c:pt idx="410">
                  <c:v>15.0318</c:v>
                </c:pt>
                <c:pt idx="411">
                  <c:v>15.3268</c:v>
                </c:pt>
                <c:pt idx="412">
                  <c:v>15.291399999999999</c:v>
                </c:pt>
                <c:pt idx="413">
                  <c:v>15.5358</c:v>
                </c:pt>
                <c:pt idx="414">
                  <c:v>15.7484</c:v>
                </c:pt>
                <c:pt idx="415">
                  <c:v>15.5929</c:v>
                </c:pt>
                <c:pt idx="416">
                  <c:v>15.3994</c:v>
                </c:pt>
                <c:pt idx="417">
                  <c:v>15.488200000000001</c:v>
                </c:pt>
                <c:pt idx="418">
                  <c:v>15.635400000000001</c:v>
                </c:pt>
                <c:pt idx="419">
                  <c:v>15.4419</c:v>
                </c:pt>
                <c:pt idx="420">
                  <c:v>15.4885</c:v>
                </c:pt>
                <c:pt idx="421">
                  <c:v>15.7822</c:v>
                </c:pt>
                <c:pt idx="422">
                  <c:v>15.694100000000001</c:v>
                </c:pt>
                <c:pt idx="423">
                  <c:v>15.7575</c:v>
                </c:pt>
                <c:pt idx="424">
                  <c:v>15.7728</c:v>
                </c:pt>
                <c:pt idx="425">
                  <c:v>15.686999999999999</c:v>
                </c:pt>
                <c:pt idx="426">
                  <c:v>15.5022</c:v>
                </c:pt>
                <c:pt idx="427">
                  <c:v>15.1374</c:v>
                </c:pt>
                <c:pt idx="428">
                  <c:v>14.846399999999999</c:v>
                </c:pt>
                <c:pt idx="429">
                  <c:v>14.684900000000001</c:v>
                </c:pt>
                <c:pt idx="430">
                  <c:v>14.896000000000001</c:v>
                </c:pt>
                <c:pt idx="431">
                  <c:v>14.523999999999999</c:v>
                </c:pt>
                <c:pt idx="432">
                  <c:v>14.601599999999999</c:v>
                </c:pt>
                <c:pt idx="433">
                  <c:v>14.8794</c:v>
                </c:pt>
                <c:pt idx="434">
                  <c:v>15.0001</c:v>
                </c:pt>
                <c:pt idx="435">
                  <c:v>15.121600000000001</c:v>
                </c:pt>
                <c:pt idx="436">
                  <c:v>14.929600000000001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BE-4585-8722-288BA6377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'ONE-EUROEQ'!$G$10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'ONE-EUROEQ'!$G$11:$G$447</c:f>
              <c:numCache>
                <c:formatCode>General</c:formatCode>
                <c:ptCount val="437"/>
                <c:pt idx="0">
                  <c:v>11.669499999999999</c:v>
                </c:pt>
                <c:pt idx="1">
                  <c:v>11.802212005293635</c:v>
                </c:pt>
                <c:pt idx="2">
                  <c:v>11.803616270812629</c:v>
                </c:pt>
                <c:pt idx="3">
                  <c:v>11.806518244200319</c:v>
                </c:pt>
                <c:pt idx="4">
                  <c:v>11.877917889437878</c:v>
                </c:pt>
                <c:pt idx="5">
                  <c:v>11.983135132087854</c:v>
                </c:pt>
                <c:pt idx="6">
                  <c:v>11.815654605783918</c:v>
                </c:pt>
                <c:pt idx="7">
                  <c:v>11.904827932835488</c:v>
                </c:pt>
                <c:pt idx="8">
                  <c:v>11.625655835529979</c:v>
                </c:pt>
                <c:pt idx="9">
                  <c:v>11.983786902901445</c:v>
                </c:pt>
                <c:pt idx="10">
                  <c:v>12.05131000450903</c:v>
                </c:pt>
                <c:pt idx="11">
                  <c:v>12.21983991988316</c:v>
                </c:pt>
                <c:pt idx="12">
                  <c:v>12.574869350741567</c:v>
                </c:pt>
                <c:pt idx="13">
                  <c:v>12.49577762244817</c:v>
                </c:pt>
                <c:pt idx="14">
                  <c:v>12.468957393948568</c:v>
                </c:pt>
                <c:pt idx="15">
                  <c:v>12.498970382626869</c:v>
                </c:pt>
                <c:pt idx="16">
                  <c:v>12.576547389756408</c:v>
                </c:pt>
                <c:pt idx="17">
                  <c:v>12.449860870850715</c:v>
                </c:pt>
                <c:pt idx="18">
                  <c:v>12.488107304027515</c:v>
                </c:pt>
                <c:pt idx="19">
                  <c:v>12.539782874878094</c:v>
                </c:pt>
                <c:pt idx="20">
                  <c:v>12.536763215958626</c:v>
                </c:pt>
                <c:pt idx="21">
                  <c:v>12.317546969540205</c:v>
                </c:pt>
                <c:pt idx="22">
                  <c:v>12.269797654570921</c:v>
                </c:pt>
                <c:pt idx="23">
                  <c:v>12.238386697559811</c:v>
                </c:pt>
                <c:pt idx="24">
                  <c:v>12.31610041991604</c:v>
                </c:pt>
                <c:pt idx="25">
                  <c:v>12.328708590973017</c:v>
                </c:pt>
                <c:pt idx="26">
                  <c:v>12.209110760898907</c:v>
                </c:pt>
                <c:pt idx="27">
                  <c:v>12.373587937923526</c:v>
                </c:pt>
                <c:pt idx="28">
                  <c:v>12.350909482020814</c:v>
                </c:pt>
                <c:pt idx="29">
                  <c:v>12.377377106087561</c:v>
                </c:pt>
                <c:pt idx="30">
                  <c:v>12.403575192537534</c:v>
                </c:pt>
                <c:pt idx="31">
                  <c:v>12.505960999345826</c:v>
                </c:pt>
                <c:pt idx="32">
                  <c:v>12.947030475793486</c:v>
                </c:pt>
                <c:pt idx="33">
                  <c:v>12.650375470921885</c:v>
                </c:pt>
                <c:pt idx="34">
                  <c:v>12.674296659137326</c:v>
                </c:pt>
                <c:pt idx="35">
                  <c:v>12.781679463366491</c:v>
                </c:pt>
                <c:pt idx="36">
                  <c:v>12.907291646008415</c:v>
                </c:pt>
                <c:pt idx="37">
                  <c:v>12.847036446419239</c:v>
                </c:pt>
                <c:pt idx="38">
                  <c:v>12.573002546982499</c:v>
                </c:pt>
                <c:pt idx="39">
                  <c:v>12.526962815645385</c:v>
                </c:pt>
                <c:pt idx="40">
                  <c:v>12.635926975208983</c:v>
                </c:pt>
                <c:pt idx="41">
                  <c:v>12.827970444271539</c:v>
                </c:pt>
                <c:pt idx="42">
                  <c:v>12.888870235585287</c:v>
                </c:pt>
                <c:pt idx="43">
                  <c:v>13.051736153968617</c:v>
                </c:pt>
                <c:pt idx="44">
                  <c:v>12.825565811881082</c:v>
                </c:pt>
                <c:pt idx="45">
                  <c:v>12.883731777987535</c:v>
                </c:pt>
                <c:pt idx="46">
                  <c:v>13.251743352416529</c:v>
                </c:pt>
                <c:pt idx="47">
                  <c:v>13.410422905630945</c:v>
                </c:pt>
                <c:pt idx="48">
                  <c:v>13.325993672602232</c:v>
                </c:pt>
                <c:pt idx="49">
                  <c:v>13.792934942451728</c:v>
                </c:pt>
                <c:pt idx="50">
                  <c:v>13.660787750324383</c:v>
                </c:pt>
                <c:pt idx="51">
                  <c:v>13.667168632826689</c:v>
                </c:pt>
                <c:pt idx="52">
                  <c:v>13.24892515986876</c:v>
                </c:pt>
                <c:pt idx="53">
                  <c:v>13.502720585627463</c:v>
                </c:pt>
                <c:pt idx="54">
                  <c:v>13.634471366602833</c:v>
                </c:pt>
                <c:pt idx="55">
                  <c:v>14.096841974709733</c:v>
                </c:pt>
                <c:pt idx="56">
                  <c:v>14.299713545701518</c:v>
                </c:pt>
                <c:pt idx="57">
                  <c:v>14.54192795637802</c:v>
                </c:pt>
                <c:pt idx="58">
                  <c:v>14.617361393752157</c:v>
                </c:pt>
                <c:pt idx="59">
                  <c:v>14.66097610560081</c:v>
                </c:pt>
                <c:pt idx="60">
                  <c:v>14.943813681669804</c:v>
                </c:pt>
                <c:pt idx="61">
                  <c:v>14.783157370845288</c:v>
                </c:pt>
                <c:pt idx="62">
                  <c:v>15.099518535142176</c:v>
                </c:pt>
                <c:pt idx="63">
                  <c:v>15.236002363453956</c:v>
                </c:pt>
                <c:pt idx="64">
                  <c:v>15.234651159330008</c:v>
                </c:pt>
                <c:pt idx="65">
                  <c:v>15.864661591345065</c:v>
                </c:pt>
                <c:pt idx="66">
                  <c:v>16.063625213780938</c:v>
                </c:pt>
                <c:pt idx="67">
                  <c:v>16.009774197964425</c:v>
                </c:pt>
                <c:pt idx="68">
                  <c:v>16.038509688733633</c:v>
                </c:pt>
                <c:pt idx="69">
                  <c:v>15.757016743050315</c:v>
                </c:pt>
                <c:pt idx="70">
                  <c:v>16.011406531136249</c:v>
                </c:pt>
                <c:pt idx="71">
                  <c:v>16.12439621426363</c:v>
                </c:pt>
                <c:pt idx="72">
                  <c:v>16.803020201725225</c:v>
                </c:pt>
                <c:pt idx="73">
                  <c:v>16.974051730143451</c:v>
                </c:pt>
                <c:pt idx="74">
                  <c:v>16.63627027158493</c:v>
                </c:pt>
                <c:pt idx="75">
                  <c:v>16.71283172860311</c:v>
                </c:pt>
                <c:pt idx="76">
                  <c:v>17.06320858372143</c:v>
                </c:pt>
                <c:pt idx="77">
                  <c:v>17.215835588043429</c:v>
                </c:pt>
                <c:pt idx="78">
                  <c:v>17.409940056346255</c:v>
                </c:pt>
                <c:pt idx="79">
                  <c:v>17.479192446016992</c:v>
                </c:pt>
                <c:pt idx="80">
                  <c:v>17.72028365278339</c:v>
                </c:pt>
                <c:pt idx="81">
                  <c:v>17.593317309975792</c:v>
                </c:pt>
                <c:pt idx="82">
                  <c:v>17.585178090278166</c:v>
                </c:pt>
                <c:pt idx="83">
                  <c:v>17.419546283103653</c:v>
                </c:pt>
                <c:pt idx="84">
                  <c:v>17.279846755751652</c:v>
                </c:pt>
                <c:pt idx="85">
                  <c:v>17.307383440023198</c:v>
                </c:pt>
                <c:pt idx="86">
                  <c:v>17.624448235479466</c:v>
                </c:pt>
                <c:pt idx="87">
                  <c:v>17.865305469985206</c:v>
                </c:pt>
                <c:pt idx="88">
                  <c:v>17.95456559956331</c:v>
                </c:pt>
                <c:pt idx="89">
                  <c:v>18.003399588742994</c:v>
                </c:pt>
                <c:pt idx="90">
                  <c:v>18.305029117639094</c:v>
                </c:pt>
                <c:pt idx="91">
                  <c:v>18.054426674032701</c:v>
                </c:pt>
                <c:pt idx="92">
                  <c:v>18.515931626652218</c:v>
                </c:pt>
                <c:pt idx="93">
                  <c:v>18.847218491648494</c:v>
                </c:pt>
                <c:pt idx="94">
                  <c:v>18.851673675009277</c:v>
                </c:pt>
                <c:pt idx="95">
                  <c:v>18.646795989014251</c:v>
                </c:pt>
                <c:pt idx="96">
                  <c:v>18.757602114427783</c:v>
                </c:pt>
                <c:pt idx="97">
                  <c:v>18.901409413207478</c:v>
                </c:pt>
                <c:pt idx="98">
                  <c:v>18.997996346175352</c:v>
                </c:pt>
                <c:pt idx="99">
                  <c:v>19.269286616577283</c:v>
                </c:pt>
                <c:pt idx="100">
                  <c:v>18.863372626474781</c:v>
                </c:pt>
                <c:pt idx="101">
                  <c:v>18.649883273054993</c:v>
                </c:pt>
                <c:pt idx="102">
                  <c:v>18.420940051660747</c:v>
                </c:pt>
                <c:pt idx="103">
                  <c:v>18.528552975302556</c:v>
                </c:pt>
                <c:pt idx="104">
                  <c:v>18.791606711618257</c:v>
                </c:pt>
                <c:pt idx="105">
                  <c:v>18.997258065623818</c:v>
                </c:pt>
                <c:pt idx="106">
                  <c:v>19.379304228802443</c:v>
                </c:pt>
                <c:pt idx="107">
                  <c:v>19.631271824246173</c:v>
                </c:pt>
                <c:pt idx="108">
                  <c:v>20.002638211080246</c:v>
                </c:pt>
                <c:pt idx="109">
                  <c:v>20.092706508521367</c:v>
                </c:pt>
                <c:pt idx="110">
                  <c:v>20.095171591081385</c:v>
                </c:pt>
                <c:pt idx="111">
                  <c:v>20.27966481025739</c:v>
                </c:pt>
                <c:pt idx="112">
                  <c:v>20.439716925687392</c:v>
                </c:pt>
                <c:pt idx="113">
                  <c:v>20.19310662527889</c:v>
                </c:pt>
                <c:pt idx="114">
                  <c:v>19.979217711100347</c:v>
                </c:pt>
                <c:pt idx="115">
                  <c:v>19.938660737925364</c:v>
                </c:pt>
                <c:pt idx="116">
                  <c:v>19.871666801559517</c:v>
                </c:pt>
                <c:pt idx="117">
                  <c:v>20.112361572821108</c:v>
                </c:pt>
                <c:pt idx="118">
                  <c:v>20.366540103788086</c:v>
                </c:pt>
                <c:pt idx="119">
                  <c:v>20.604303067037151</c:v>
                </c:pt>
                <c:pt idx="120">
                  <c:v>19.882622994012308</c:v>
                </c:pt>
                <c:pt idx="121">
                  <c:v>19.807536143853728</c:v>
                </c:pt>
                <c:pt idx="122">
                  <c:v>19.810438403351242</c:v>
                </c:pt>
                <c:pt idx="123">
                  <c:v>19.68098606661891</c:v>
                </c:pt>
                <c:pt idx="124">
                  <c:v>19.836265764577664</c:v>
                </c:pt>
                <c:pt idx="125">
                  <c:v>20.375253632687237</c:v>
                </c:pt>
                <c:pt idx="126">
                  <c:v>20.014072009316223</c:v>
                </c:pt>
                <c:pt idx="127">
                  <c:v>20.263609838841365</c:v>
                </c:pt>
                <c:pt idx="128">
                  <c:v>19.597470168742287</c:v>
                </c:pt>
                <c:pt idx="129">
                  <c:v>19.532696896937949</c:v>
                </c:pt>
                <c:pt idx="130">
                  <c:v>19.306724755029066</c:v>
                </c:pt>
                <c:pt idx="131">
                  <c:v>19.455623913364015</c:v>
                </c:pt>
                <c:pt idx="132">
                  <c:v>19.449694615732685</c:v>
                </c:pt>
                <c:pt idx="133">
                  <c:v>19.539202910037435</c:v>
                </c:pt>
                <c:pt idx="134">
                  <c:v>19.398097954060919</c:v>
                </c:pt>
                <c:pt idx="135">
                  <c:v>19.296174403766248</c:v>
                </c:pt>
                <c:pt idx="136">
                  <c:v>19.034153135732794</c:v>
                </c:pt>
                <c:pt idx="137">
                  <c:v>18.928462926010212</c:v>
                </c:pt>
                <c:pt idx="138">
                  <c:v>19.340245256843854</c:v>
                </c:pt>
                <c:pt idx="139">
                  <c:v>19.589173602924163</c:v>
                </c:pt>
                <c:pt idx="140">
                  <c:v>19.526146013193767</c:v>
                </c:pt>
                <c:pt idx="141">
                  <c:v>19.637593729718127</c:v>
                </c:pt>
                <c:pt idx="142">
                  <c:v>20.067340475787979</c:v>
                </c:pt>
                <c:pt idx="143">
                  <c:v>20.18411808322724</c:v>
                </c:pt>
                <c:pt idx="144">
                  <c:v>19.991541964421774</c:v>
                </c:pt>
                <c:pt idx="145">
                  <c:v>19.976102208637339</c:v>
                </c:pt>
                <c:pt idx="146">
                  <c:v>20.4884931373876</c:v>
                </c:pt>
                <c:pt idx="147">
                  <c:v>20.87790122718204</c:v>
                </c:pt>
                <c:pt idx="148">
                  <c:v>20.699179717272603</c:v>
                </c:pt>
                <c:pt idx="149">
                  <c:v>21.381084919101696</c:v>
                </c:pt>
                <c:pt idx="150">
                  <c:v>21.041021834743958</c:v>
                </c:pt>
                <c:pt idx="151">
                  <c:v>21.639161414205969</c:v>
                </c:pt>
                <c:pt idx="152">
                  <c:v>21.83849011461103</c:v>
                </c:pt>
                <c:pt idx="153">
                  <c:v>21.286749284321935</c:v>
                </c:pt>
                <c:pt idx="154">
                  <c:v>21.740731791209274</c:v>
                </c:pt>
                <c:pt idx="155">
                  <c:v>21.379540976554235</c:v>
                </c:pt>
                <c:pt idx="156">
                  <c:v>21.456837153320436</c:v>
                </c:pt>
                <c:pt idx="157">
                  <c:v>21.820434273040888</c:v>
                </c:pt>
                <c:pt idx="158">
                  <c:v>22.019412624619942</c:v>
                </c:pt>
                <c:pt idx="159">
                  <c:v>21.936820567103805</c:v>
                </c:pt>
                <c:pt idx="160">
                  <c:v>21.502859872593827</c:v>
                </c:pt>
                <c:pt idx="161">
                  <c:v>21.764846739085744</c:v>
                </c:pt>
                <c:pt idx="162">
                  <c:v>21.884247548442424</c:v>
                </c:pt>
                <c:pt idx="163">
                  <c:v>21.929902725062014</c:v>
                </c:pt>
                <c:pt idx="164">
                  <c:v>21.77012841623522</c:v>
                </c:pt>
                <c:pt idx="165">
                  <c:v>21.562751650430066</c:v>
                </c:pt>
                <c:pt idx="166">
                  <c:v>21.510596372652749</c:v>
                </c:pt>
                <c:pt idx="167">
                  <c:v>21.393756873220656</c:v>
                </c:pt>
                <c:pt idx="168">
                  <c:v>21.101910883790406</c:v>
                </c:pt>
                <c:pt idx="169">
                  <c:v>20.913718454453825</c:v>
                </c:pt>
                <c:pt idx="170">
                  <c:v>21.587889171805145</c:v>
                </c:pt>
                <c:pt idx="171">
                  <c:v>21.599254728779517</c:v>
                </c:pt>
                <c:pt idx="172">
                  <c:v>21.668430244776882</c:v>
                </c:pt>
                <c:pt idx="173">
                  <c:v>21.570551850077496</c:v>
                </c:pt>
                <c:pt idx="174">
                  <c:v>21.884132338045344</c:v>
                </c:pt>
                <c:pt idx="175">
                  <c:v>21.812840219147468</c:v>
                </c:pt>
                <c:pt idx="176">
                  <c:v>21.949928934078454</c:v>
                </c:pt>
                <c:pt idx="177">
                  <c:v>21.728573640348223</c:v>
                </c:pt>
                <c:pt idx="178">
                  <c:v>21.309018218016508</c:v>
                </c:pt>
                <c:pt idx="179">
                  <c:v>21.390812036677289</c:v>
                </c:pt>
                <c:pt idx="180">
                  <c:v>21.025664879980315</c:v>
                </c:pt>
                <c:pt idx="181">
                  <c:v>20.873933520600115</c:v>
                </c:pt>
                <c:pt idx="182">
                  <c:v>21.114192429118724</c:v>
                </c:pt>
                <c:pt idx="183">
                  <c:v>21.160170506311474</c:v>
                </c:pt>
                <c:pt idx="184">
                  <c:v>21.606234888929393</c:v>
                </c:pt>
                <c:pt idx="185">
                  <c:v>21.704373857128445</c:v>
                </c:pt>
                <c:pt idx="186">
                  <c:v>21.743699161692472</c:v>
                </c:pt>
                <c:pt idx="187">
                  <c:v>21.433801663177181</c:v>
                </c:pt>
                <c:pt idx="188">
                  <c:v>20.836927776954713</c:v>
                </c:pt>
                <c:pt idx="189">
                  <c:v>20.827948006412363</c:v>
                </c:pt>
                <c:pt idx="190">
                  <c:v>20.723031458327256</c:v>
                </c:pt>
                <c:pt idx="191">
                  <c:v>20.729569994082311</c:v>
                </c:pt>
                <c:pt idx="192">
                  <c:v>20.654854391378972</c:v>
                </c:pt>
                <c:pt idx="193">
                  <c:v>20.327149037918876</c:v>
                </c:pt>
                <c:pt idx="194">
                  <c:v>20.410867035990435</c:v>
                </c:pt>
                <c:pt idx="195">
                  <c:v>20.342951090879264</c:v>
                </c:pt>
                <c:pt idx="196">
                  <c:v>20.40699084163489</c:v>
                </c:pt>
                <c:pt idx="197">
                  <c:v>20.490983958365803</c:v>
                </c:pt>
                <c:pt idx="198">
                  <c:v>20.635388574709925</c:v>
                </c:pt>
                <c:pt idx="199">
                  <c:v>20.76799446810729</c:v>
                </c:pt>
                <c:pt idx="200">
                  <c:v>20.532902046587544</c:v>
                </c:pt>
                <c:pt idx="201">
                  <c:v>20.401998602332998</c:v>
                </c:pt>
                <c:pt idx="202">
                  <c:v>20.425410620619878</c:v>
                </c:pt>
                <c:pt idx="203">
                  <c:v>20.448898830646232</c:v>
                </c:pt>
                <c:pt idx="204">
                  <c:v>20.398736680578843</c:v>
                </c:pt>
                <c:pt idx="205">
                  <c:v>20.22948364812423</c:v>
                </c:pt>
                <c:pt idx="206">
                  <c:v>20.195413155253227</c:v>
                </c:pt>
                <c:pt idx="207">
                  <c:v>20.134713653670158</c:v>
                </c:pt>
                <c:pt idx="208">
                  <c:v>20.078727921883466</c:v>
                </c:pt>
                <c:pt idx="209">
                  <c:v>20.007006986841354</c:v>
                </c:pt>
                <c:pt idx="210">
                  <c:v>19.944650392375976</c:v>
                </c:pt>
                <c:pt idx="211">
                  <c:v>20.09548412610885</c:v>
                </c:pt>
                <c:pt idx="212">
                  <c:v>20.010509625652393</c:v>
                </c:pt>
                <c:pt idx="213">
                  <c:v>20.099310720816383</c:v>
                </c:pt>
                <c:pt idx="214">
                  <c:v>20.124610369656008</c:v>
                </c:pt>
                <c:pt idx="215">
                  <c:v>20.885287714854851</c:v>
                </c:pt>
                <c:pt idx="216">
                  <c:v>20.904597730366991</c:v>
                </c:pt>
                <c:pt idx="217">
                  <c:v>20.927121230279056</c:v>
                </c:pt>
                <c:pt idx="218">
                  <c:v>20.858319604810376</c:v>
                </c:pt>
                <c:pt idx="219">
                  <c:v>20.85820190725687</c:v>
                </c:pt>
                <c:pt idx="220">
                  <c:v>21.285562493951584</c:v>
                </c:pt>
                <c:pt idx="221">
                  <c:v>21.164500956555152</c:v>
                </c:pt>
                <c:pt idx="222">
                  <c:v>21.354280210129541</c:v>
                </c:pt>
                <c:pt idx="223">
                  <c:v>21.248926502204171</c:v>
                </c:pt>
                <c:pt idx="224">
                  <c:v>20.922582208532813</c:v>
                </c:pt>
                <c:pt idx="225">
                  <c:v>20.800429629425381</c:v>
                </c:pt>
                <c:pt idx="226">
                  <c:v>20.656501302685523</c:v>
                </c:pt>
                <c:pt idx="227">
                  <c:v>20.567038256648715</c:v>
                </c:pt>
                <c:pt idx="228">
                  <c:v>20.156841139895313</c:v>
                </c:pt>
                <c:pt idx="229">
                  <c:v>20.44792078102714</c:v>
                </c:pt>
                <c:pt idx="230">
                  <c:v>20.607055096572417</c:v>
                </c:pt>
                <c:pt idx="231">
                  <c:v>20.454639168514319</c:v>
                </c:pt>
                <c:pt idx="232">
                  <c:v>20.539858785054257</c:v>
                </c:pt>
                <c:pt idx="233">
                  <c:v>21.280102783533845</c:v>
                </c:pt>
                <c:pt idx="234">
                  <c:v>21.013205354083109</c:v>
                </c:pt>
                <c:pt idx="235">
                  <c:v>20.347360829010039</c:v>
                </c:pt>
                <c:pt idx="236">
                  <c:v>20.23265631731228</c:v>
                </c:pt>
                <c:pt idx="237">
                  <c:v>19.774201415979793</c:v>
                </c:pt>
                <c:pt idx="238">
                  <c:v>20.123918829084371</c:v>
                </c:pt>
                <c:pt idx="239">
                  <c:v>20.188285459143074</c:v>
                </c:pt>
                <c:pt idx="240">
                  <c:v>20.56323508345784</c:v>
                </c:pt>
                <c:pt idx="241">
                  <c:v>20.996228947308509</c:v>
                </c:pt>
                <c:pt idx="242">
                  <c:v>21.208380521736423</c:v>
                </c:pt>
                <c:pt idx="243">
                  <c:v>21.786107772916715</c:v>
                </c:pt>
                <c:pt idx="244">
                  <c:v>22.12099507714041</c:v>
                </c:pt>
                <c:pt idx="245">
                  <c:v>21.69705525067106</c:v>
                </c:pt>
                <c:pt idx="246">
                  <c:v>21.800661691709678</c:v>
                </c:pt>
                <c:pt idx="247">
                  <c:v>22.36607069170763</c:v>
                </c:pt>
                <c:pt idx="248">
                  <c:v>22.587952485120709</c:v>
                </c:pt>
                <c:pt idx="249">
                  <c:v>23.077406300019831</c:v>
                </c:pt>
                <c:pt idx="250">
                  <c:v>23.186183292055976</c:v>
                </c:pt>
                <c:pt idx="251">
                  <c:v>23.792175034625728</c:v>
                </c:pt>
                <c:pt idx="252">
                  <c:v>23.599885367289225</c:v>
                </c:pt>
                <c:pt idx="253">
                  <c:v>23.410631176702399</c:v>
                </c:pt>
                <c:pt idx="254">
                  <c:v>22.818618400717192</c:v>
                </c:pt>
                <c:pt idx="255">
                  <c:v>22.680083116091708</c:v>
                </c:pt>
                <c:pt idx="256">
                  <c:v>23.038376250687218</c:v>
                </c:pt>
                <c:pt idx="257">
                  <c:v>23.003577524862965</c:v>
                </c:pt>
                <c:pt idx="258">
                  <c:v>22.988916025759615</c:v>
                </c:pt>
                <c:pt idx="259">
                  <c:v>23.213395725976241</c:v>
                </c:pt>
                <c:pt idx="260">
                  <c:v>22.752088169511037</c:v>
                </c:pt>
                <c:pt idx="261">
                  <c:v>22.648994893065751</c:v>
                </c:pt>
                <c:pt idx="262">
                  <c:v>22.706659779268751</c:v>
                </c:pt>
                <c:pt idx="263">
                  <c:v>22.909970497206441</c:v>
                </c:pt>
                <c:pt idx="264">
                  <c:v>22.813448062640642</c:v>
                </c:pt>
                <c:pt idx="265">
                  <c:v>22.810044859497289</c:v>
                </c:pt>
                <c:pt idx="266">
                  <c:v>22.707027470553545</c:v>
                </c:pt>
                <c:pt idx="267">
                  <c:v>22.752805772076812</c:v>
                </c:pt>
                <c:pt idx="268">
                  <c:v>22.872645199071339</c:v>
                </c:pt>
                <c:pt idx="269">
                  <c:v>23.21821818714735</c:v>
                </c:pt>
                <c:pt idx="270">
                  <c:v>23.751697226350629</c:v>
                </c:pt>
                <c:pt idx="271">
                  <c:v>23.422362201343962</c:v>
                </c:pt>
                <c:pt idx="272">
                  <c:v>23.594555324384711</c:v>
                </c:pt>
                <c:pt idx="273">
                  <c:v>23.356995768212563</c:v>
                </c:pt>
                <c:pt idx="274">
                  <c:v>23.290119556656101</c:v>
                </c:pt>
                <c:pt idx="275">
                  <c:v>23.66697824620341</c:v>
                </c:pt>
                <c:pt idx="276">
                  <c:v>23.981979192881987</c:v>
                </c:pt>
                <c:pt idx="277">
                  <c:v>23.677974300756627</c:v>
                </c:pt>
                <c:pt idx="278">
                  <c:v>23.414650087242549</c:v>
                </c:pt>
                <c:pt idx="279">
                  <c:v>23.62514964561348</c:v>
                </c:pt>
                <c:pt idx="280">
                  <c:v>23.67910587253726</c:v>
                </c:pt>
                <c:pt idx="281">
                  <c:v>23.602297761286888</c:v>
                </c:pt>
                <c:pt idx="282">
                  <c:v>23.429912255216596</c:v>
                </c:pt>
                <c:pt idx="283">
                  <c:v>23.091250812115454</c:v>
                </c:pt>
                <c:pt idx="284">
                  <c:v>22.652099736334705</c:v>
                </c:pt>
                <c:pt idx="285">
                  <c:v>22.365962847031536</c:v>
                </c:pt>
                <c:pt idx="286">
                  <c:v>22.641092212142134</c:v>
                </c:pt>
                <c:pt idx="287">
                  <c:v>22.444062084134572</c:v>
                </c:pt>
                <c:pt idx="288">
                  <c:v>22.35703011468658</c:v>
                </c:pt>
                <c:pt idx="289">
                  <c:v>22.019673880886899</c:v>
                </c:pt>
                <c:pt idx="290">
                  <c:v>22.020509930533503</c:v>
                </c:pt>
                <c:pt idx="291">
                  <c:v>22.193185232204002</c:v>
                </c:pt>
                <c:pt idx="292">
                  <c:v>21.960603058353289</c:v>
                </c:pt>
                <c:pt idx="293">
                  <c:v>21.882485873376183</c:v>
                </c:pt>
                <c:pt idx="294">
                  <c:v>21.644663734202325</c:v>
                </c:pt>
                <c:pt idx="295">
                  <c:v>21.591964124834146</c:v>
                </c:pt>
                <c:pt idx="296">
                  <c:v>21.876083562313113</c:v>
                </c:pt>
                <c:pt idx="297">
                  <c:v>21.387096051336101</c:v>
                </c:pt>
                <c:pt idx="298">
                  <c:v>21.18105234406222</c:v>
                </c:pt>
                <c:pt idx="299">
                  <c:v>21.066950825510148</c:v>
                </c:pt>
                <c:pt idx="300">
                  <c:v>21.186986386165255</c:v>
                </c:pt>
                <c:pt idx="301">
                  <c:v>21.01544596410448</c:v>
                </c:pt>
                <c:pt idx="302">
                  <c:v>20.849403262660132</c:v>
                </c:pt>
                <c:pt idx="303">
                  <c:v>20.82801344825085</c:v>
                </c:pt>
                <c:pt idx="304">
                  <c:v>20.573763951671676</c:v>
                </c:pt>
                <c:pt idx="305">
                  <c:v>20.45960274827722</c:v>
                </c:pt>
                <c:pt idx="306">
                  <c:v>21.22293938846607</c:v>
                </c:pt>
                <c:pt idx="307">
                  <c:v>20.413556258180911</c:v>
                </c:pt>
                <c:pt idx="308">
                  <c:v>19.76696790251502</c:v>
                </c:pt>
                <c:pt idx="309">
                  <c:v>19.976196038784732</c:v>
                </c:pt>
                <c:pt idx="310">
                  <c:v>20.223397938784764</c:v>
                </c:pt>
                <c:pt idx="311">
                  <c:v>20.225700871219331</c:v>
                </c:pt>
                <c:pt idx="312">
                  <c:v>20.714447384557044</c:v>
                </c:pt>
                <c:pt idx="313">
                  <c:v>20.525441496013794</c:v>
                </c:pt>
                <c:pt idx="314">
                  <c:v>20.583086722900497</c:v>
                </c:pt>
                <c:pt idx="315">
                  <c:v>20.430106819431312</c:v>
                </c:pt>
                <c:pt idx="316">
                  <c:v>20.633131693783135</c:v>
                </c:pt>
                <c:pt idx="317">
                  <c:v>20.314159038561893</c:v>
                </c:pt>
                <c:pt idx="318">
                  <c:v>20.33375356514162</c:v>
                </c:pt>
                <c:pt idx="319">
                  <c:v>20.074019114746971</c:v>
                </c:pt>
                <c:pt idx="320">
                  <c:v>20.222982035979406</c:v>
                </c:pt>
                <c:pt idx="321">
                  <c:v>20.397920167716919</c:v>
                </c:pt>
                <c:pt idx="322">
                  <c:v>20.590242590113593</c:v>
                </c:pt>
                <c:pt idx="323">
                  <c:v>20.369974563169201</c:v>
                </c:pt>
                <c:pt idx="324">
                  <c:v>20.727498615228235</c:v>
                </c:pt>
                <c:pt idx="325">
                  <c:v>20.779191408773869</c:v>
                </c:pt>
                <c:pt idx="326">
                  <c:v>20.767700516254006</c:v>
                </c:pt>
                <c:pt idx="327">
                  <c:v>20.738455775445839</c:v>
                </c:pt>
                <c:pt idx="328">
                  <c:v>21.011928578237061</c:v>
                </c:pt>
                <c:pt idx="329">
                  <c:v>20.521801294839406</c:v>
                </c:pt>
                <c:pt idx="330">
                  <c:v>20.240506539181176</c:v>
                </c:pt>
                <c:pt idx="331">
                  <c:v>20.30981101469353</c:v>
                </c:pt>
                <c:pt idx="332">
                  <c:v>20.107174432380752</c:v>
                </c:pt>
                <c:pt idx="333">
                  <c:v>20.00783193535392</c:v>
                </c:pt>
                <c:pt idx="334">
                  <c:v>19.617883786239407</c:v>
                </c:pt>
                <c:pt idx="335">
                  <c:v>19.536991600386482</c:v>
                </c:pt>
                <c:pt idx="336">
                  <c:v>19.339207334524538</c:v>
                </c:pt>
                <c:pt idx="337">
                  <c:v>19.608803828291023</c:v>
                </c:pt>
                <c:pt idx="338">
                  <c:v>19.590615359386877</c:v>
                </c:pt>
                <c:pt idx="339">
                  <c:v>19.405793410607732</c:v>
                </c:pt>
                <c:pt idx="340">
                  <c:v>19.488101817980244</c:v>
                </c:pt>
                <c:pt idx="341">
                  <c:v>19.590431317411262</c:v>
                </c:pt>
                <c:pt idx="342">
                  <c:v>19.620415786193298</c:v>
                </c:pt>
                <c:pt idx="343">
                  <c:v>19.692786016771766</c:v>
                </c:pt>
                <c:pt idx="344">
                  <c:v>19.831183117253197</c:v>
                </c:pt>
                <c:pt idx="345">
                  <c:v>20.279709717018619</c:v>
                </c:pt>
                <c:pt idx="346">
                  <c:v>20.167549579925421</c:v>
                </c:pt>
                <c:pt idx="347">
                  <c:v>20.07898801284777</c:v>
                </c:pt>
                <c:pt idx="348">
                  <c:v>20.212869008330216</c:v>
                </c:pt>
                <c:pt idx="349">
                  <c:v>20.265317003290168</c:v>
                </c:pt>
                <c:pt idx="350">
                  <c:v>20.365852279450632</c:v>
                </c:pt>
                <c:pt idx="351">
                  <c:v>20.582274333923696</c:v>
                </c:pt>
                <c:pt idx="352">
                  <c:v>20.349667194746541</c:v>
                </c:pt>
                <c:pt idx="353">
                  <c:v>20.234179453049194</c:v>
                </c:pt>
                <c:pt idx="354">
                  <c:v>20.225917863932299</c:v>
                </c:pt>
                <c:pt idx="355">
                  <c:v>20.430966904531996</c:v>
                </c:pt>
                <c:pt idx="356">
                  <c:v>20.514553875413757</c:v>
                </c:pt>
                <c:pt idx="357">
                  <c:v>20.590399672344258</c:v>
                </c:pt>
                <c:pt idx="358">
                  <c:v>20.722905908275418</c:v>
                </c:pt>
                <c:pt idx="359">
                  <c:v>20.613737769420762</c:v>
                </c:pt>
                <c:pt idx="360">
                  <c:v>20.33517106181742</c:v>
                </c:pt>
                <c:pt idx="361">
                  <c:v>20.380609043279041</c:v>
                </c:pt>
                <c:pt idx="362">
                  <c:v>20.469553750936903</c:v>
                </c:pt>
                <c:pt idx="363">
                  <c:v>20.024911276893747</c:v>
                </c:pt>
                <c:pt idx="364">
                  <c:v>19.744094090434373</c:v>
                </c:pt>
                <c:pt idx="365">
                  <c:v>19.735937868212325</c:v>
                </c:pt>
                <c:pt idx="366">
                  <c:v>19.893747908617833</c:v>
                </c:pt>
                <c:pt idx="367">
                  <c:v>19.765360792134963</c:v>
                </c:pt>
                <c:pt idx="368">
                  <c:v>20.026684431309157</c:v>
                </c:pt>
                <c:pt idx="369">
                  <c:v>20.027768922508301</c:v>
                </c:pt>
                <c:pt idx="370">
                  <c:v>20.294954890183305</c:v>
                </c:pt>
                <c:pt idx="371">
                  <c:v>20.331765493902825</c:v>
                </c:pt>
                <c:pt idx="372">
                  <c:v>20.421032125949047</c:v>
                </c:pt>
                <c:pt idx="373">
                  <c:v>20.666636868698255</c:v>
                </c:pt>
                <c:pt idx="374">
                  <c:v>20.310766805594962</c:v>
                </c:pt>
                <c:pt idx="375">
                  <c:v>20.587911252979204</c:v>
                </c:pt>
                <c:pt idx="376">
                  <c:v>20.732475448028755</c:v>
                </c:pt>
                <c:pt idx="377">
                  <c:v>20.774097032143402</c:v>
                </c:pt>
                <c:pt idx="378">
                  <c:v>20.510278100342827</c:v>
                </c:pt>
                <c:pt idx="379">
                  <c:v>20.725564527576772</c:v>
                </c:pt>
                <c:pt idx="380">
                  <c:v>20.553059242505167</c:v>
                </c:pt>
                <c:pt idx="381">
                  <c:v>20.529618030757778</c:v>
                </c:pt>
                <c:pt idx="382">
                  <c:v>20.721749712489821</c:v>
                </c:pt>
                <c:pt idx="383">
                  <c:v>20.649743282906808</c:v>
                </c:pt>
                <c:pt idx="384">
                  <c:v>20.973218462590509</c:v>
                </c:pt>
                <c:pt idx="385">
                  <c:v>21.38926729863018</c:v>
                </c:pt>
                <c:pt idx="386">
                  <c:v>21.016761789357812</c:v>
                </c:pt>
                <c:pt idx="387">
                  <c:v>21.167166350874805</c:v>
                </c:pt>
                <c:pt idx="388">
                  <c:v>21.453687070864174</c:v>
                </c:pt>
                <c:pt idx="389">
                  <c:v>21.866903253711719</c:v>
                </c:pt>
                <c:pt idx="390">
                  <c:v>22.068209966946878</c:v>
                </c:pt>
                <c:pt idx="391">
                  <c:v>21.835532719853418</c:v>
                </c:pt>
                <c:pt idx="392">
                  <c:v>21.831840722085094</c:v>
                </c:pt>
                <c:pt idx="393">
                  <c:v>21.887148960213054</c:v>
                </c:pt>
                <c:pt idx="394">
                  <c:v>22.530082420320522</c:v>
                </c:pt>
                <c:pt idx="395">
                  <c:v>22.389812579429726</c:v>
                </c:pt>
                <c:pt idx="396">
                  <c:v>22.751894448655555</c:v>
                </c:pt>
                <c:pt idx="397">
                  <c:v>22.492000765294936</c:v>
                </c:pt>
                <c:pt idx="398">
                  <c:v>22.453809334911476</c:v>
                </c:pt>
                <c:pt idx="399">
                  <c:v>20.920451917655235</c:v>
                </c:pt>
                <c:pt idx="400">
                  <c:v>20.472884471227125</c:v>
                </c:pt>
                <c:pt idx="401">
                  <c:v>20.530227479638821</c:v>
                </c:pt>
                <c:pt idx="402">
                  <c:v>20.27064007027419</c:v>
                </c:pt>
                <c:pt idx="403">
                  <c:v>20.091681855533789</c:v>
                </c:pt>
                <c:pt idx="404">
                  <c:v>20.176185838244201</c:v>
                </c:pt>
                <c:pt idx="405">
                  <c:v>20.501151078989626</c:v>
                </c:pt>
                <c:pt idx="406">
                  <c:v>20.61864713368205</c:v>
                </c:pt>
                <c:pt idx="407">
                  <c:v>20.91116819768256</c:v>
                </c:pt>
                <c:pt idx="408">
                  <c:v>21.127848235812984</c:v>
                </c:pt>
                <c:pt idx="409">
                  <c:v>21.151055430375344</c:v>
                </c:pt>
                <c:pt idx="410">
                  <c:v>20.969417397251089</c:v>
                </c:pt>
                <c:pt idx="411">
                  <c:v>21.141139156495299</c:v>
                </c:pt>
                <c:pt idx="412">
                  <c:v>20.890353486800311</c:v>
                </c:pt>
                <c:pt idx="413">
                  <c:v>20.348978615989402</c:v>
                </c:pt>
                <c:pt idx="414">
                  <c:v>21.147287260642962</c:v>
                </c:pt>
                <c:pt idx="415">
                  <c:v>21.166648184405851</c:v>
                </c:pt>
                <c:pt idx="416">
                  <c:v>21.082237930281842</c:v>
                </c:pt>
                <c:pt idx="417">
                  <c:v>21.302948427273449</c:v>
                </c:pt>
                <c:pt idx="418">
                  <c:v>21.181446407998504</c:v>
                </c:pt>
                <c:pt idx="419">
                  <c:v>21.628701967619318</c:v>
                </c:pt>
                <c:pt idx="420">
                  <c:v>21.522491808675657</c:v>
                </c:pt>
                <c:pt idx="421">
                  <c:v>21.526319359038308</c:v>
                </c:pt>
                <c:pt idx="422">
                  <c:v>21.087081646968734</c:v>
                </c:pt>
                <c:pt idx="423">
                  <c:v>21.152407169309022</c:v>
                </c:pt>
                <c:pt idx="424">
                  <c:v>21.173438434285224</c:v>
                </c:pt>
                <c:pt idx="425">
                  <c:v>21.239979416368602</c:v>
                </c:pt>
                <c:pt idx="426">
                  <c:v>21.289031519255747</c:v>
                </c:pt>
                <c:pt idx="427">
                  <c:v>21.583174539415296</c:v>
                </c:pt>
                <c:pt idx="428">
                  <c:v>22.698594187987535</c:v>
                </c:pt>
                <c:pt idx="429">
                  <c:v>22.470617196357114</c:v>
                </c:pt>
                <c:pt idx="430">
                  <c:v>22.07796640544894</c:v>
                </c:pt>
                <c:pt idx="431">
                  <c:v>22.323315906163458</c:v>
                </c:pt>
                <c:pt idx="432">
                  <c:v>22.726519532759404</c:v>
                </c:pt>
                <c:pt idx="433">
                  <c:v>22.15854187321553</c:v>
                </c:pt>
                <c:pt idx="434">
                  <c:v>22.291582282061235</c:v>
                </c:pt>
                <c:pt idx="435">
                  <c:v>21.830045076975207</c:v>
                </c:pt>
                <c:pt idx="436">
                  <c:v>21.916554710588599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86-44EC-A7E4-3DFCFB049AD4}"/>
            </c:ext>
          </c:extLst>
        </c:ser>
        <c:ser>
          <c:idx val="1"/>
          <c:order val="1"/>
          <c:tx>
            <c:strRef>
              <c:f>'ONE-EUROEQ'!$B$10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'ONE-EUROEQ'!$B$11:$B$447</c:f>
              <c:numCache>
                <c:formatCode>General</c:formatCode>
                <c:ptCount val="437"/>
                <c:pt idx="0">
                  <c:v>11.669499999999999</c:v>
                </c:pt>
                <c:pt idx="1">
                  <c:v>11.6061</c:v>
                </c:pt>
                <c:pt idx="2">
                  <c:v>11.5486</c:v>
                </c:pt>
                <c:pt idx="3">
                  <c:v>11.617900000000001</c:v>
                </c:pt>
                <c:pt idx="4">
                  <c:v>11.6645</c:v>
                </c:pt>
                <c:pt idx="5">
                  <c:v>11.670199999999999</c:v>
                </c:pt>
                <c:pt idx="6">
                  <c:v>11.6478</c:v>
                </c:pt>
                <c:pt idx="7">
                  <c:v>11.644399999999999</c:v>
                </c:pt>
                <c:pt idx="8">
                  <c:v>11.682499999999999</c:v>
                </c:pt>
                <c:pt idx="9">
                  <c:v>11.670999999999999</c:v>
                </c:pt>
                <c:pt idx="10">
                  <c:v>11.686</c:v>
                </c:pt>
                <c:pt idx="11">
                  <c:v>11.8</c:v>
                </c:pt>
                <c:pt idx="12">
                  <c:v>11.7783</c:v>
                </c:pt>
                <c:pt idx="13">
                  <c:v>11.765000000000001</c:v>
                </c:pt>
                <c:pt idx="14">
                  <c:v>11.6592</c:v>
                </c:pt>
                <c:pt idx="15">
                  <c:v>11.356400000000001</c:v>
                </c:pt>
                <c:pt idx="16">
                  <c:v>11.4077</c:v>
                </c:pt>
                <c:pt idx="17">
                  <c:v>11.594099999999999</c:v>
                </c:pt>
                <c:pt idx="18">
                  <c:v>11.7881</c:v>
                </c:pt>
                <c:pt idx="19">
                  <c:v>11.847300000000001</c:v>
                </c:pt>
                <c:pt idx="20">
                  <c:v>11.7911</c:v>
                </c:pt>
                <c:pt idx="21">
                  <c:v>11.9238</c:v>
                </c:pt>
                <c:pt idx="22">
                  <c:v>12.0405</c:v>
                </c:pt>
                <c:pt idx="23">
                  <c:v>12.0008</c:v>
                </c:pt>
                <c:pt idx="24">
                  <c:v>11.989000000000001</c:v>
                </c:pt>
                <c:pt idx="25">
                  <c:v>12.110099999999999</c:v>
                </c:pt>
                <c:pt idx="26">
                  <c:v>12.0486</c:v>
                </c:pt>
                <c:pt idx="27">
                  <c:v>11.482100000000001</c:v>
                </c:pt>
                <c:pt idx="28">
                  <c:v>11.304399999999999</c:v>
                </c:pt>
                <c:pt idx="29">
                  <c:v>11.358700000000001</c:v>
                </c:pt>
                <c:pt idx="30">
                  <c:v>10.9383</c:v>
                </c:pt>
                <c:pt idx="31">
                  <c:v>10.5413</c:v>
                </c:pt>
                <c:pt idx="32">
                  <c:v>10.5421</c:v>
                </c:pt>
                <c:pt idx="33">
                  <c:v>10.7224</c:v>
                </c:pt>
                <c:pt idx="34">
                  <c:v>10.836499999999999</c:v>
                </c:pt>
                <c:pt idx="35">
                  <c:v>10.6808</c:v>
                </c:pt>
                <c:pt idx="36">
                  <c:v>10.2536</c:v>
                </c:pt>
                <c:pt idx="37">
                  <c:v>9.5442999999999998</c:v>
                </c:pt>
                <c:pt idx="38">
                  <c:v>9.2687000000000008</c:v>
                </c:pt>
                <c:pt idx="39">
                  <c:v>8.2654999999999994</c:v>
                </c:pt>
                <c:pt idx="40">
                  <c:v>8.4393999999999991</c:v>
                </c:pt>
                <c:pt idx="41">
                  <c:v>7.9617000000000004</c:v>
                </c:pt>
                <c:pt idx="42">
                  <c:v>8.0347000000000008</c:v>
                </c:pt>
                <c:pt idx="43">
                  <c:v>7.7911999999999999</c:v>
                </c:pt>
                <c:pt idx="44">
                  <c:v>8.1357999999999997</c:v>
                </c:pt>
                <c:pt idx="45">
                  <c:v>7.8432000000000004</c:v>
                </c:pt>
                <c:pt idx="46">
                  <c:v>8.3345000000000002</c:v>
                </c:pt>
                <c:pt idx="47">
                  <c:v>8.7056000000000004</c:v>
                </c:pt>
                <c:pt idx="48">
                  <c:v>8.5183999999999997</c:v>
                </c:pt>
                <c:pt idx="49">
                  <c:v>8.6001999999999992</c:v>
                </c:pt>
                <c:pt idx="50">
                  <c:v>8.7240000000000002</c:v>
                </c:pt>
                <c:pt idx="51">
                  <c:v>8.5554000000000006</c:v>
                </c:pt>
                <c:pt idx="52">
                  <c:v>8.5147999999999993</c:v>
                </c:pt>
                <c:pt idx="53">
                  <c:v>8.9151000000000007</c:v>
                </c:pt>
                <c:pt idx="54">
                  <c:v>8.9308999999999994</c:v>
                </c:pt>
                <c:pt idx="55">
                  <c:v>8.9321999999999999</c:v>
                </c:pt>
                <c:pt idx="56">
                  <c:v>9.0207999999999995</c:v>
                </c:pt>
                <c:pt idx="57">
                  <c:v>9.2136999999999993</c:v>
                </c:pt>
                <c:pt idx="58">
                  <c:v>9.2535000000000007</c:v>
                </c:pt>
                <c:pt idx="59">
                  <c:v>8.9621999999999993</c:v>
                </c:pt>
                <c:pt idx="60">
                  <c:v>9.1609999999999996</c:v>
                </c:pt>
                <c:pt idx="61">
                  <c:v>9.2576000000000001</c:v>
                </c:pt>
                <c:pt idx="62">
                  <c:v>9.1816999999999993</c:v>
                </c:pt>
                <c:pt idx="63">
                  <c:v>9.3528000000000002</c:v>
                </c:pt>
                <c:pt idx="64">
                  <c:v>9.4983000000000004</c:v>
                </c:pt>
                <c:pt idx="65">
                  <c:v>9.6181000000000001</c:v>
                </c:pt>
                <c:pt idx="66">
                  <c:v>9.6552000000000007</c:v>
                </c:pt>
                <c:pt idx="67">
                  <c:v>9.4899000000000004</c:v>
                </c:pt>
                <c:pt idx="68">
                  <c:v>9.3370999999999995</c:v>
                </c:pt>
                <c:pt idx="69">
                  <c:v>9.6590000000000007</c:v>
                </c:pt>
                <c:pt idx="70">
                  <c:v>9.6113999999999997</c:v>
                </c:pt>
                <c:pt idx="71">
                  <c:v>9.6051000000000002</c:v>
                </c:pt>
                <c:pt idx="72">
                  <c:v>10.050000000000001</c:v>
                </c:pt>
                <c:pt idx="73">
                  <c:v>10.212</c:v>
                </c:pt>
                <c:pt idx="74">
                  <c:v>10.3903</c:v>
                </c:pt>
                <c:pt idx="75">
                  <c:v>10.662599999999999</c:v>
                </c:pt>
                <c:pt idx="76">
                  <c:v>10.6008</c:v>
                </c:pt>
                <c:pt idx="77">
                  <c:v>10.453900000000001</c:v>
                </c:pt>
                <c:pt idx="78">
                  <c:v>10.379799999999999</c:v>
                </c:pt>
                <c:pt idx="79">
                  <c:v>9.9466999999999999</c:v>
                </c:pt>
                <c:pt idx="80">
                  <c:v>9.9865999999999993</c:v>
                </c:pt>
                <c:pt idx="81">
                  <c:v>9.9647000000000006</c:v>
                </c:pt>
                <c:pt idx="82">
                  <c:v>10.2288</c:v>
                </c:pt>
                <c:pt idx="83">
                  <c:v>10.299899999999999</c:v>
                </c:pt>
                <c:pt idx="84">
                  <c:v>10.2318</c:v>
                </c:pt>
                <c:pt idx="85">
                  <c:v>10.2834</c:v>
                </c:pt>
                <c:pt idx="86">
                  <c:v>10.111599999999999</c:v>
                </c:pt>
                <c:pt idx="87">
                  <c:v>10.219900000000001</c:v>
                </c:pt>
                <c:pt idx="88">
                  <c:v>10.2486</c:v>
                </c:pt>
                <c:pt idx="89">
                  <c:v>10.462300000000001</c:v>
                </c:pt>
                <c:pt idx="90">
                  <c:v>10.4192</c:v>
                </c:pt>
                <c:pt idx="91">
                  <c:v>10.3613</c:v>
                </c:pt>
                <c:pt idx="92">
                  <c:v>10.584099999999999</c:v>
                </c:pt>
                <c:pt idx="93">
                  <c:v>10.6883</c:v>
                </c:pt>
                <c:pt idx="94">
                  <c:v>10.6388</c:v>
                </c:pt>
                <c:pt idx="95">
                  <c:v>10.7239</c:v>
                </c:pt>
                <c:pt idx="96">
                  <c:v>10.7476</c:v>
                </c:pt>
                <c:pt idx="97">
                  <c:v>10.6989</c:v>
                </c:pt>
                <c:pt idx="98">
                  <c:v>10.688599999999999</c:v>
                </c:pt>
                <c:pt idx="99">
                  <c:v>10.4811</c:v>
                </c:pt>
                <c:pt idx="100">
                  <c:v>10.5131</c:v>
                </c:pt>
                <c:pt idx="101">
                  <c:v>10.2963</c:v>
                </c:pt>
                <c:pt idx="102">
                  <c:v>10.4275</c:v>
                </c:pt>
                <c:pt idx="103">
                  <c:v>10.386100000000001</c:v>
                </c:pt>
                <c:pt idx="104">
                  <c:v>10.4772</c:v>
                </c:pt>
                <c:pt idx="105">
                  <c:v>10.426600000000001</c:v>
                </c:pt>
                <c:pt idx="106">
                  <c:v>10.4702</c:v>
                </c:pt>
                <c:pt idx="107">
                  <c:v>10.6554</c:v>
                </c:pt>
                <c:pt idx="108">
                  <c:v>10.745200000000001</c:v>
                </c:pt>
                <c:pt idx="109">
                  <c:v>10.6296</c:v>
                </c:pt>
                <c:pt idx="110">
                  <c:v>10.657299999999999</c:v>
                </c:pt>
                <c:pt idx="111">
                  <c:v>10.723100000000001</c:v>
                </c:pt>
                <c:pt idx="112">
                  <c:v>10.7599</c:v>
                </c:pt>
                <c:pt idx="113">
                  <c:v>10.7492</c:v>
                </c:pt>
                <c:pt idx="114">
                  <c:v>10.826700000000001</c:v>
                </c:pt>
                <c:pt idx="115">
                  <c:v>10.757999999999999</c:v>
                </c:pt>
                <c:pt idx="116">
                  <c:v>10.7438</c:v>
                </c:pt>
                <c:pt idx="117">
                  <c:v>10.7066</c:v>
                </c:pt>
                <c:pt idx="118">
                  <c:v>10.676</c:v>
                </c:pt>
                <c:pt idx="119">
                  <c:v>10.655900000000001</c:v>
                </c:pt>
                <c:pt idx="120">
                  <c:v>10.6553</c:v>
                </c:pt>
                <c:pt idx="121">
                  <c:v>10.7818</c:v>
                </c:pt>
                <c:pt idx="122">
                  <c:v>10.744999999999999</c:v>
                </c:pt>
                <c:pt idx="123">
                  <c:v>10.745100000000001</c:v>
                </c:pt>
                <c:pt idx="124">
                  <c:v>10.7933</c:v>
                </c:pt>
                <c:pt idx="125">
                  <c:v>10.923999999999999</c:v>
                </c:pt>
                <c:pt idx="126">
                  <c:v>10.8843</c:v>
                </c:pt>
                <c:pt idx="127">
                  <c:v>10.852</c:v>
                </c:pt>
                <c:pt idx="128">
                  <c:v>10.523400000000001</c:v>
                </c:pt>
                <c:pt idx="129">
                  <c:v>10.541499999999999</c:v>
                </c:pt>
                <c:pt idx="130">
                  <c:v>10.614599999999999</c:v>
                </c:pt>
                <c:pt idx="131">
                  <c:v>10.5343</c:v>
                </c:pt>
                <c:pt idx="132">
                  <c:v>10.735799999999999</c:v>
                </c:pt>
                <c:pt idx="133">
                  <c:v>10.69</c:v>
                </c:pt>
                <c:pt idx="134">
                  <c:v>10.6479</c:v>
                </c:pt>
                <c:pt idx="135">
                  <c:v>10.9107</c:v>
                </c:pt>
                <c:pt idx="136">
                  <c:v>10.942399999999999</c:v>
                </c:pt>
                <c:pt idx="137">
                  <c:v>10.844099999999999</c:v>
                </c:pt>
                <c:pt idx="138">
                  <c:v>10.754200000000001</c:v>
                </c:pt>
                <c:pt idx="139">
                  <c:v>10.6259</c:v>
                </c:pt>
                <c:pt idx="140">
                  <c:v>10.6218</c:v>
                </c:pt>
                <c:pt idx="141">
                  <c:v>10.4153</c:v>
                </c:pt>
                <c:pt idx="142">
                  <c:v>10.2699</c:v>
                </c:pt>
                <c:pt idx="143">
                  <c:v>10.7301</c:v>
                </c:pt>
                <c:pt idx="144">
                  <c:v>10.8292</c:v>
                </c:pt>
                <c:pt idx="145">
                  <c:v>10.7826</c:v>
                </c:pt>
                <c:pt idx="146">
                  <c:v>11.0634</c:v>
                </c:pt>
                <c:pt idx="147">
                  <c:v>11.117900000000001</c:v>
                </c:pt>
                <c:pt idx="148">
                  <c:v>11.1647</c:v>
                </c:pt>
                <c:pt idx="149">
                  <c:v>11.2607</c:v>
                </c:pt>
                <c:pt idx="150">
                  <c:v>11.304399999999999</c:v>
                </c:pt>
                <c:pt idx="151">
                  <c:v>11.2593</c:v>
                </c:pt>
                <c:pt idx="152">
                  <c:v>11.3283</c:v>
                </c:pt>
                <c:pt idx="153">
                  <c:v>11.3188</c:v>
                </c:pt>
                <c:pt idx="154">
                  <c:v>11.4093</c:v>
                </c:pt>
                <c:pt idx="155">
                  <c:v>11.4459</c:v>
                </c:pt>
                <c:pt idx="156">
                  <c:v>11.407</c:v>
                </c:pt>
                <c:pt idx="157">
                  <c:v>11.4231</c:v>
                </c:pt>
                <c:pt idx="158">
                  <c:v>11.4809</c:v>
                </c:pt>
                <c:pt idx="159">
                  <c:v>11.431100000000001</c:v>
                </c:pt>
                <c:pt idx="160">
                  <c:v>11.379799999999999</c:v>
                </c:pt>
                <c:pt idx="161">
                  <c:v>11.4534</c:v>
                </c:pt>
                <c:pt idx="162">
                  <c:v>11.5448</c:v>
                </c:pt>
                <c:pt idx="163">
                  <c:v>11.5814</c:v>
                </c:pt>
                <c:pt idx="164">
                  <c:v>11.540699999999999</c:v>
                </c:pt>
                <c:pt idx="165">
                  <c:v>11.3141</c:v>
                </c:pt>
                <c:pt idx="166">
                  <c:v>11.427300000000001</c:v>
                </c:pt>
                <c:pt idx="167">
                  <c:v>11.554500000000001</c:v>
                </c:pt>
                <c:pt idx="168">
                  <c:v>11.723699999999999</c:v>
                </c:pt>
                <c:pt idx="169">
                  <c:v>11.6669</c:v>
                </c:pt>
                <c:pt idx="170">
                  <c:v>11.720599999999999</c:v>
                </c:pt>
                <c:pt idx="171">
                  <c:v>11.702</c:v>
                </c:pt>
                <c:pt idx="172">
                  <c:v>11.804</c:v>
                </c:pt>
                <c:pt idx="173">
                  <c:v>11.961</c:v>
                </c:pt>
                <c:pt idx="174">
                  <c:v>12.0223</c:v>
                </c:pt>
                <c:pt idx="175">
                  <c:v>11.933400000000001</c:v>
                </c:pt>
                <c:pt idx="176">
                  <c:v>11.984400000000001</c:v>
                </c:pt>
                <c:pt idx="177">
                  <c:v>11.996600000000001</c:v>
                </c:pt>
                <c:pt idx="178">
                  <c:v>12.062200000000001</c:v>
                </c:pt>
                <c:pt idx="179">
                  <c:v>11.904400000000001</c:v>
                </c:pt>
                <c:pt idx="180">
                  <c:v>11.955399999999999</c:v>
                </c:pt>
                <c:pt idx="181">
                  <c:v>12.0512</c:v>
                </c:pt>
                <c:pt idx="182">
                  <c:v>11.9657</c:v>
                </c:pt>
                <c:pt idx="183">
                  <c:v>11.8225</c:v>
                </c:pt>
                <c:pt idx="184">
                  <c:v>11.6839</c:v>
                </c:pt>
                <c:pt idx="185">
                  <c:v>11.7408</c:v>
                </c:pt>
                <c:pt idx="186">
                  <c:v>11.5931</c:v>
                </c:pt>
                <c:pt idx="187">
                  <c:v>11.746700000000001</c:v>
                </c:pt>
                <c:pt idx="188">
                  <c:v>11.918100000000001</c:v>
                </c:pt>
                <c:pt idx="189">
                  <c:v>11.9474</c:v>
                </c:pt>
                <c:pt idx="190">
                  <c:v>12.0055</c:v>
                </c:pt>
                <c:pt idx="191">
                  <c:v>12.0398</c:v>
                </c:pt>
                <c:pt idx="192">
                  <c:v>12.072800000000001</c:v>
                </c:pt>
                <c:pt idx="193">
                  <c:v>12.0318</c:v>
                </c:pt>
                <c:pt idx="194">
                  <c:v>12.019</c:v>
                </c:pt>
                <c:pt idx="195">
                  <c:v>12.1226</c:v>
                </c:pt>
                <c:pt idx="196">
                  <c:v>12.2424</c:v>
                </c:pt>
                <c:pt idx="197">
                  <c:v>12.175000000000001</c:v>
                </c:pt>
                <c:pt idx="198">
                  <c:v>12.1286</c:v>
                </c:pt>
                <c:pt idx="199">
                  <c:v>12.208299999999999</c:v>
                </c:pt>
                <c:pt idx="200">
                  <c:v>12.172000000000001</c:v>
                </c:pt>
                <c:pt idx="201">
                  <c:v>12.1874</c:v>
                </c:pt>
                <c:pt idx="202">
                  <c:v>12.197699999999999</c:v>
                </c:pt>
                <c:pt idx="203">
                  <c:v>12.2547</c:v>
                </c:pt>
                <c:pt idx="204">
                  <c:v>12.169600000000001</c:v>
                </c:pt>
                <c:pt idx="205">
                  <c:v>12.031599999999999</c:v>
                </c:pt>
                <c:pt idx="206">
                  <c:v>12.2698</c:v>
                </c:pt>
                <c:pt idx="207">
                  <c:v>12.331200000000001</c:v>
                </c:pt>
                <c:pt idx="208">
                  <c:v>12.3506</c:v>
                </c:pt>
                <c:pt idx="209">
                  <c:v>12.4063</c:v>
                </c:pt>
                <c:pt idx="210">
                  <c:v>12.3881</c:v>
                </c:pt>
                <c:pt idx="211">
                  <c:v>12.472300000000001</c:v>
                </c:pt>
                <c:pt idx="212">
                  <c:v>12.4184</c:v>
                </c:pt>
                <c:pt idx="213">
                  <c:v>12.484400000000001</c:v>
                </c:pt>
                <c:pt idx="214">
                  <c:v>12.3543</c:v>
                </c:pt>
                <c:pt idx="215">
                  <c:v>12.337400000000001</c:v>
                </c:pt>
                <c:pt idx="216">
                  <c:v>12.2951</c:v>
                </c:pt>
                <c:pt idx="217">
                  <c:v>12.2928</c:v>
                </c:pt>
                <c:pt idx="218">
                  <c:v>12.262700000000001</c:v>
                </c:pt>
                <c:pt idx="219">
                  <c:v>12.3803</c:v>
                </c:pt>
                <c:pt idx="220">
                  <c:v>12.5</c:v>
                </c:pt>
                <c:pt idx="221">
                  <c:v>12.448399999999999</c:v>
                </c:pt>
                <c:pt idx="222">
                  <c:v>12.6494</c:v>
                </c:pt>
                <c:pt idx="223">
                  <c:v>12.724299999999999</c:v>
                </c:pt>
                <c:pt idx="224">
                  <c:v>12.892899999999999</c:v>
                </c:pt>
                <c:pt idx="225">
                  <c:v>12.861800000000001</c:v>
                </c:pt>
                <c:pt idx="226">
                  <c:v>12.676500000000001</c:v>
                </c:pt>
                <c:pt idx="227">
                  <c:v>12.7883</c:v>
                </c:pt>
                <c:pt idx="228">
                  <c:v>12.7964</c:v>
                </c:pt>
                <c:pt idx="229">
                  <c:v>12.8268</c:v>
                </c:pt>
                <c:pt idx="230">
                  <c:v>12.8079</c:v>
                </c:pt>
                <c:pt idx="231">
                  <c:v>12.8269</c:v>
                </c:pt>
                <c:pt idx="232">
                  <c:v>12.7852</c:v>
                </c:pt>
                <c:pt idx="233">
                  <c:v>12.919</c:v>
                </c:pt>
                <c:pt idx="234">
                  <c:v>13.021599999999999</c:v>
                </c:pt>
                <c:pt idx="235">
                  <c:v>13.020799999999999</c:v>
                </c:pt>
                <c:pt idx="236">
                  <c:v>12.776899999999999</c:v>
                </c:pt>
                <c:pt idx="237">
                  <c:v>12.967499999999999</c:v>
                </c:pt>
                <c:pt idx="238">
                  <c:v>12.956300000000001</c:v>
                </c:pt>
                <c:pt idx="239">
                  <c:v>13.038399999999999</c:v>
                </c:pt>
                <c:pt idx="240">
                  <c:v>13.036199999999999</c:v>
                </c:pt>
                <c:pt idx="241">
                  <c:v>13.0319</c:v>
                </c:pt>
                <c:pt idx="242">
                  <c:v>13.126099999999999</c:v>
                </c:pt>
                <c:pt idx="243">
                  <c:v>13.165699999999999</c:v>
                </c:pt>
                <c:pt idx="244">
                  <c:v>13.2105</c:v>
                </c:pt>
                <c:pt idx="245">
                  <c:v>13.2552</c:v>
                </c:pt>
                <c:pt idx="246">
                  <c:v>13.2682</c:v>
                </c:pt>
                <c:pt idx="247">
                  <c:v>13.263199999999999</c:v>
                </c:pt>
                <c:pt idx="248">
                  <c:v>13.244999999999999</c:v>
                </c:pt>
                <c:pt idx="249">
                  <c:v>13.3361</c:v>
                </c:pt>
                <c:pt idx="250">
                  <c:v>13.3926</c:v>
                </c:pt>
                <c:pt idx="251">
                  <c:v>13.427300000000001</c:v>
                </c:pt>
                <c:pt idx="252">
                  <c:v>13.388199999999999</c:v>
                </c:pt>
                <c:pt idx="253">
                  <c:v>13.1698</c:v>
                </c:pt>
                <c:pt idx="254">
                  <c:v>13.2592</c:v>
                </c:pt>
                <c:pt idx="255">
                  <c:v>13.4321</c:v>
                </c:pt>
                <c:pt idx="256">
                  <c:v>13.4511</c:v>
                </c:pt>
                <c:pt idx="257">
                  <c:v>13.4076</c:v>
                </c:pt>
                <c:pt idx="258">
                  <c:v>13.409700000000001</c:v>
                </c:pt>
                <c:pt idx="259">
                  <c:v>13.4473</c:v>
                </c:pt>
                <c:pt idx="260">
                  <c:v>13.4278</c:v>
                </c:pt>
                <c:pt idx="261">
                  <c:v>13.5312</c:v>
                </c:pt>
                <c:pt idx="262">
                  <c:v>13.3216</c:v>
                </c:pt>
                <c:pt idx="263">
                  <c:v>13.478</c:v>
                </c:pt>
                <c:pt idx="264">
                  <c:v>13.5907</c:v>
                </c:pt>
                <c:pt idx="265">
                  <c:v>13.6172</c:v>
                </c:pt>
                <c:pt idx="266">
                  <c:v>13.5631</c:v>
                </c:pt>
                <c:pt idx="267">
                  <c:v>13.448399999999999</c:v>
                </c:pt>
                <c:pt idx="268">
                  <c:v>13.383100000000001</c:v>
                </c:pt>
                <c:pt idx="269">
                  <c:v>13.0695</c:v>
                </c:pt>
                <c:pt idx="270">
                  <c:v>13.494</c:v>
                </c:pt>
                <c:pt idx="271">
                  <c:v>13.6264</c:v>
                </c:pt>
                <c:pt idx="272">
                  <c:v>13.575799999999999</c:v>
                </c:pt>
                <c:pt idx="273">
                  <c:v>13.7613</c:v>
                </c:pt>
                <c:pt idx="274">
                  <c:v>13.7189</c:v>
                </c:pt>
                <c:pt idx="275">
                  <c:v>13.7661</c:v>
                </c:pt>
                <c:pt idx="276">
                  <c:v>13.827199999999999</c:v>
                </c:pt>
                <c:pt idx="277">
                  <c:v>13.9305</c:v>
                </c:pt>
                <c:pt idx="278">
                  <c:v>13.993499999999999</c:v>
                </c:pt>
                <c:pt idx="279">
                  <c:v>13.980399999999999</c:v>
                </c:pt>
                <c:pt idx="280">
                  <c:v>14.031499999999999</c:v>
                </c:pt>
                <c:pt idx="281">
                  <c:v>14.170199999999999</c:v>
                </c:pt>
                <c:pt idx="282">
                  <c:v>14.132400000000001</c:v>
                </c:pt>
                <c:pt idx="283">
                  <c:v>14.1755</c:v>
                </c:pt>
                <c:pt idx="284">
                  <c:v>14.0327</c:v>
                </c:pt>
                <c:pt idx="285">
                  <c:v>14.1106</c:v>
                </c:pt>
                <c:pt idx="286">
                  <c:v>14.0677</c:v>
                </c:pt>
                <c:pt idx="287">
                  <c:v>14.019</c:v>
                </c:pt>
                <c:pt idx="288">
                  <c:v>14.026899999999999</c:v>
                </c:pt>
                <c:pt idx="289">
                  <c:v>14.085699999999999</c:v>
                </c:pt>
                <c:pt idx="290">
                  <c:v>14.0954</c:v>
                </c:pt>
                <c:pt idx="291">
                  <c:v>14.024699999999999</c:v>
                </c:pt>
                <c:pt idx="292">
                  <c:v>14.164</c:v>
                </c:pt>
                <c:pt idx="293">
                  <c:v>14.1028</c:v>
                </c:pt>
                <c:pt idx="294">
                  <c:v>14.172499999999999</c:v>
                </c:pt>
                <c:pt idx="295">
                  <c:v>13.997999999999999</c:v>
                </c:pt>
                <c:pt idx="296">
                  <c:v>14.0084</c:v>
                </c:pt>
                <c:pt idx="297">
                  <c:v>14.031700000000001</c:v>
                </c:pt>
                <c:pt idx="298">
                  <c:v>14.052199999999999</c:v>
                </c:pt>
                <c:pt idx="299">
                  <c:v>13.9506</c:v>
                </c:pt>
                <c:pt idx="300">
                  <c:v>14.0473</c:v>
                </c:pt>
                <c:pt idx="301">
                  <c:v>14.102399999999999</c:v>
                </c:pt>
                <c:pt idx="302">
                  <c:v>13.9444</c:v>
                </c:pt>
                <c:pt idx="303">
                  <c:v>13.6379</c:v>
                </c:pt>
                <c:pt idx="304">
                  <c:v>13.7347</c:v>
                </c:pt>
                <c:pt idx="305">
                  <c:v>13.726800000000001</c:v>
                </c:pt>
                <c:pt idx="306">
                  <c:v>13.8291</c:v>
                </c:pt>
                <c:pt idx="307">
                  <c:v>13.830399999999999</c:v>
                </c:pt>
                <c:pt idx="308">
                  <c:v>14.111800000000001</c:v>
                </c:pt>
                <c:pt idx="309">
                  <c:v>14.149800000000001</c:v>
                </c:pt>
                <c:pt idx="310">
                  <c:v>14.1873</c:v>
                </c:pt>
                <c:pt idx="311">
                  <c:v>14.2623</c:v>
                </c:pt>
                <c:pt idx="312">
                  <c:v>14.346299999999999</c:v>
                </c:pt>
                <c:pt idx="313">
                  <c:v>14.360300000000001</c:v>
                </c:pt>
                <c:pt idx="314">
                  <c:v>14.416600000000001</c:v>
                </c:pt>
                <c:pt idx="315">
                  <c:v>14.5624</c:v>
                </c:pt>
                <c:pt idx="316">
                  <c:v>14.616199999999999</c:v>
                </c:pt>
                <c:pt idx="317">
                  <c:v>14.696400000000001</c:v>
                </c:pt>
                <c:pt idx="318">
                  <c:v>14.6937</c:v>
                </c:pt>
                <c:pt idx="319">
                  <c:v>14.7385</c:v>
                </c:pt>
                <c:pt idx="320">
                  <c:v>14.790100000000001</c:v>
                </c:pt>
                <c:pt idx="321">
                  <c:v>14.854200000000001</c:v>
                </c:pt>
                <c:pt idx="322">
                  <c:v>14.8035</c:v>
                </c:pt>
                <c:pt idx="323">
                  <c:v>14.810600000000001</c:v>
                </c:pt>
                <c:pt idx="324">
                  <c:v>14.753299999999999</c:v>
                </c:pt>
                <c:pt idx="325">
                  <c:v>14.660299999999999</c:v>
                </c:pt>
                <c:pt idx="326">
                  <c:v>14.5015</c:v>
                </c:pt>
                <c:pt idx="327">
                  <c:v>14.5251</c:v>
                </c:pt>
                <c:pt idx="328">
                  <c:v>14.148999999999999</c:v>
                </c:pt>
                <c:pt idx="329">
                  <c:v>14.2326</c:v>
                </c:pt>
                <c:pt idx="330">
                  <c:v>14.1318</c:v>
                </c:pt>
                <c:pt idx="331">
                  <c:v>14.337199999999999</c:v>
                </c:pt>
                <c:pt idx="332">
                  <c:v>14.1972</c:v>
                </c:pt>
                <c:pt idx="333">
                  <c:v>14.136900000000001</c:v>
                </c:pt>
                <c:pt idx="334">
                  <c:v>14.638500000000001</c:v>
                </c:pt>
                <c:pt idx="335">
                  <c:v>14.5664</c:v>
                </c:pt>
                <c:pt idx="336">
                  <c:v>14.626300000000001</c:v>
                </c:pt>
                <c:pt idx="337">
                  <c:v>14.5406</c:v>
                </c:pt>
                <c:pt idx="338">
                  <c:v>14.3947</c:v>
                </c:pt>
                <c:pt idx="339">
                  <c:v>14.4543</c:v>
                </c:pt>
                <c:pt idx="340">
                  <c:v>14.5814</c:v>
                </c:pt>
                <c:pt idx="341">
                  <c:v>14.473000000000001</c:v>
                </c:pt>
                <c:pt idx="342">
                  <c:v>14.2705</c:v>
                </c:pt>
                <c:pt idx="343">
                  <c:v>14.4811</c:v>
                </c:pt>
                <c:pt idx="344">
                  <c:v>14.614100000000001</c:v>
                </c:pt>
                <c:pt idx="345">
                  <c:v>14.8744</c:v>
                </c:pt>
                <c:pt idx="346">
                  <c:v>14.864000000000001</c:v>
                </c:pt>
                <c:pt idx="347">
                  <c:v>14.879200000000001</c:v>
                </c:pt>
                <c:pt idx="348">
                  <c:v>14.9953</c:v>
                </c:pt>
                <c:pt idx="349">
                  <c:v>15.002000000000001</c:v>
                </c:pt>
                <c:pt idx="350">
                  <c:v>14.805300000000001</c:v>
                </c:pt>
                <c:pt idx="351">
                  <c:v>14.757899999999999</c:v>
                </c:pt>
                <c:pt idx="352">
                  <c:v>14.533300000000001</c:v>
                </c:pt>
                <c:pt idx="353">
                  <c:v>14.613899999999999</c:v>
                </c:pt>
                <c:pt idx="354">
                  <c:v>14.6721</c:v>
                </c:pt>
                <c:pt idx="355">
                  <c:v>14.678900000000001</c:v>
                </c:pt>
                <c:pt idx="356">
                  <c:v>14.519</c:v>
                </c:pt>
                <c:pt idx="357">
                  <c:v>14.496600000000001</c:v>
                </c:pt>
                <c:pt idx="358">
                  <c:v>14.58</c:v>
                </c:pt>
                <c:pt idx="359">
                  <c:v>14.601599999999999</c:v>
                </c:pt>
                <c:pt idx="360">
                  <c:v>14.3703</c:v>
                </c:pt>
                <c:pt idx="361">
                  <c:v>13.8095</c:v>
                </c:pt>
                <c:pt idx="362">
                  <c:v>13.877700000000001</c:v>
                </c:pt>
                <c:pt idx="363">
                  <c:v>14.1845</c:v>
                </c:pt>
                <c:pt idx="364">
                  <c:v>14.0595</c:v>
                </c:pt>
                <c:pt idx="365">
                  <c:v>14.023199999999999</c:v>
                </c:pt>
                <c:pt idx="366">
                  <c:v>14.0471</c:v>
                </c:pt>
                <c:pt idx="367">
                  <c:v>14.2742</c:v>
                </c:pt>
                <c:pt idx="368">
                  <c:v>14.262499999999999</c:v>
                </c:pt>
                <c:pt idx="369">
                  <c:v>14.161799999999999</c:v>
                </c:pt>
                <c:pt idx="370">
                  <c:v>13.868499999999999</c:v>
                </c:pt>
                <c:pt idx="371">
                  <c:v>14.0723</c:v>
                </c:pt>
                <c:pt idx="372">
                  <c:v>14.008800000000001</c:v>
                </c:pt>
                <c:pt idx="373">
                  <c:v>13.943199999999999</c:v>
                </c:pt>
                <c:pt idx="374">
                  <c:v>13.750999999999999</c:v>
                </c:pt>
                <c:pt idx="375">
                  <c:v>13.7394</c:v>
                </c:pt>
                <c:pt idx="376">
                  <c:v>13.266500000000001</c:v>
                </c:pt>
                <c:pt idx="377">
                  <c:v>13.726699999999999</c:v>
                </c:pt>
                <c:pt idx="378">
                  <c:v>13.414099999999999</c:v>
                </c:pt>
                <c:pt idx="379">
                  <c:v>12.6861</c:v>
                </c:pt>
                <c:pt idx="380">
                  <c:v>12.5822</c:v>
                </c:pt>
                <c:pt idx="381">
                  <c:v>12.552300000000001</c:v>
                </c:pt>
                <c:pt idx="382">
                  <c:v>13.1225</c:v>
                </c:pt>
                <c:pt idx="383">
                  <c:v>12.909599999999999</c:v>
                </c:pt>
                <c:pt idx="384">
                  <c:v>12.9969</c:v>
                </c:pt>
                <c:pt idx="385">
                  <c:v>13.184100000000001</c:v>
                </c:pt>
                <c:pt idx="386">
                  <c:v>13.219200000000001</c:v>
                </c:pt>
                <c:pt idx="387">
                  <c:v>13.534700000000001</c:v>
                </c:pt>
                <c:pt idx="388">
                  <c:v>13.6762</c:v>
                </c:pt>
                <c:pt idx="389">
                  <c:v>13.771000000000001</c:v>
                </c:pt>
                <c:pt idx="390">
                  <c:v>13.8864</c:v>
                </c:pt>
                <c:pt idx="391">
                  <c:v>13.801</c:v>
                </c:pt>
                <c:pt idx="392">
                  <c:v>13.761699999999999</c:v>
                </c:pt>
                <c:pt idx="393">
                  <c:v>13.780200000000001</c:v>
                </c:pt>
                <c:pt idx="394">
                  <c:v>13.81</c:v>
                </c:pt>
                <c:pt idx="395">
                  <c:v>13.9964</c:v>
                </c:pt>
                <c:pt idx="396">
                  <c:v>13.990399999999999</c:v>
                </c:pt>
                <c:pt idx="397">
                  <c:v>13.8797</c:v>
                </c:pt>
                <c:pt idx="398">
                  <c:v>13.9491</c:v>
                </c:pt>
                <c:pt idx="399">
                  <c:v>13.7981</c:v>
                </c:pt>
                <c:pt idx="400">
                  <c:v>13.9627</c:v>
                </c:pt>
                <c:pt idx="401">
                  <c:v>13.866199999999999</c:v>
                </c:pt>
                <c:pt idx="402">
                  <c:v>13.846</c:v>
                </c:pt>
                <c:pt idx="403">
                  <c:v>13.9598</c:v>
                </c:pt>
                <c:pt idx="404">
                  <c:v>14.011799999999999</c:v>
                </c:pt>
                <c:pt idx="405">
                  <c:v>13.767300000000001</c:v>
                </c:pt>
                <c:pt idx="406">
                  <c:v>13.5784</c:v>
                </c:pt>
                <c:pt idx="407">
                  <c:v>13.490399999999999</c:v>
                </c:pt>
                <c:pt idx="408">
                  <c:v>13.6036</c:v>
                </c:pt>
                <c:pt idx="409">
                  <c:v>13.681699999999999</c:v>
                </c:pt>
                <c:pt idx="410">
                  <c:v>12.9102</c:v>
                </c:pt>
                <c:pt idx="411">
                  <c:v>13.0817</c:v>
                </c:pt>
                <c:pt idx="412">
                  <c:v>12.9986</c:v>
                </c:pt>
                <c:pt idx="413">
                  <c:v>13.207599999999999</c:v>
                </c:pt>
                <c:pt idx="414">
                  <c:v>13.355399999999999</c:v>
                </c:pt>
                <c:pt idx="415">
                  <c:v>13.1904</c:v>
                </c:pt>
                <c:pt idx="416">
                  <c:v>13.0061</c:v>
                </c:pt>
                <c:pt idx="417">
                  <c:v>13.113899999999999</c:v>
                </c:pt>
                <c:pt idx="418">
                  <c:v>13.2925</c:v>
                </c:pt>
                <c:pt idx="419">
                  <c:v>13.160500000000001</c:v>
                </c:pt>
                <c:pt idx="420">
                  <c:v>13.237</c:v>
                </c:pt>
                <c:pt idx="421">
                  <c:v>13.5296</c:v>
                </c:pt>
                <c:pt idx="422">
                  <c:v>13.506500000000001</c:v>
                </c:pt>
                <c:pt idx="423">
                  <c:v>13.481</c:v>
                </c:pt>
                <c:pt idx="424">
                  <c:v>13.5464</c:v>
                </c:pt>
                <c:pt idx="425">
                  <c:v>13.4725</c:v>
                </c:pt>
                <c:pt idx="426">
                  <c:v>13.2959</c:v>
                </c:pt>
                <c:pt idx="427">
                  <c:v>12.967700000000001</c:v>
                </c:pt>
                <c:pt idx="428">
                  <c:v>12.690099999999999</c:v>
                </c:pt>
                <c:pt idx="429">
                  <c:v>12.5402</c:v>
                </c:pt>
                <c:pt idx="430">
                  <c:v>12.675000000000001</c:v>
                </c:pt>
                <c:pt idx="431">
                  <c:v>12.380800000000001</c:v>
                </c:pt>
                <c:pt idx="432">
                  <c:v>12.368600000000001</c:v>
                </c:pt>
                <c:pt idx="433">
                  <c:v>12.7432</c:v>
                </c:pt>
                <c:pt idx="434">
                  <c:v>12.771800000000001</c:v>
                </c:pt>
                <c:pt idx="435">
                  <c:v>12.792400000000001</c:v>
                </c:pt>
                <c:pt idx="436">
                  <c:v>12.7279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86-44EC-A7E4-3DFCFB049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'KWI INDIA-A'!$G$10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'KWI INDIA-A'!$G$11:$G$447</c:f>
              <c:numCache>
                <c:formatCode>General</c:formatCode>
                <c:ptCount val="437"/>
                <c:pt idx="0">
                  <c:v>11.2392</c:v>
                </c:pt>
                <c:pt idx="1">
                  <c:v>11.205381556390563</c:v>
                </c:pt>
                <c:pt idx="2">
                  <c:v>11.206967278935407</c:v>
                </c:pt>
                <c:pt idx="3">
                  <c:v>11.117658624282802</c:v>
                </c:pt>
                <c:pt idx="4">
                  <c:v>10.918595504228172</c:v>
                </c:pt>
                <c:pt idx="5">
                  <c:v>10.879088766916638</c:v>
                </c:pt>
                <c:pt idx="6">
                  <c:v>10.883592648232804</c:v>
                </c:pt>
                <c:pt idx="7">
                  <c:v>11.266563765117393</c:v>
                </c:pt>
                <c:pt idx="8">
                  <c:v>11.104867625879962</c:v>
                </c:pt>
                <c:pt idx="9">
                  <c:v>11.02778825919151</c:v>
                </c:pt>
                <c:pt idx="10">
                  <c:v>11.165804135696291</c:v>
                </c:pt>
                <c:pt idx="11">
                  <c:v>11.104949127454979</c:v>
                </c:pt>
                <c:pt idx="12">
                  <c:v>11.139425602788432</c:v>
                </c:pt>
                <c:pt idx="13">
                  <c:v>11.082505021031432</c:v>
                </c:pt>
                <c:pt idx="14">
                  <c:v>11.073593040577686</c:v>
                </c:pt>
                <c:pt idx="15">
                  <c:v>11.406470392593704</c:v>
                </c:pt>
                <c:pt idx="16">
                  <c:v>11.311098320960403</c:v>
                </c:pt>
                <c:pt idx="17">
                  <c:v>11.467636071030864</c:v>
                </c:pt>
                <c:pt idx="18">
                  <c:v>11.380968022253478</c:v>
                </c:pt>
                <c:pt idx="19">
                  <c:v>11.401661715137818</c:v>
                </c:pt>
                <c:pt idx="20">
                  <c:v>11.533395979869686</c:v>
                </c:pt>
                <c:pt idx="21">
                  <c:v>11.706668833716957</c:v>
                </c:pt>
                <c:pt idx="22">
                  <c:v>11.880706741115246</c:v>
                </c:pt>
                <c:pt idx="23">
                  <c:v>11.993700918897506</c:v>
                </c:pt>
                <c:pt idx="24">
                  <c:v>12.254747314480214</c:v>
                </c:pt>
                <c:pt idx="25">
                  <c:v>12.348415125283193</c:v>
                </c:pt>
                <c:pt idx="26">
                  <c:v>12.062379410477318</c:v>
                </c:pt>
                <c:pt idx="27">
                  <c:v>12.094057614376396</c:v>
                </c:pt>
                <c:pt idx="28">
                  <c:v>12.210704778686557</c:v>
                </c:pt>
                <c:pt idx="29">
                  <c:v>12.287927967130054</c:v>
                </c:pt>
                <c:pt idx="30">
                  <c:v>12.157310041951694</c:v>
                </c:pt>
                <c:pt idx="31">
                  <c:v>11.969538785260884</c:v>
                </c:pt>
                <c:pt idx="32">
                  <c:v>12.277290500874678</c:v>
                </c:pt>
                <c:pt idx="33">
                  <c:v>12.53380960013166</c:v>
                </c:pt>
                <c:pt idx="34">
                  <c:v>12.598702484646733</c:v>
                </c:pt>
                <c:pt idx="35">
                  <c:v>12.630420399359455</c:v>
                </c:pt>
                <c:pt idx="36">
                  <c:v>12.808419150079954</c:v>
                </c:pt>
                <c:pt idx="37">
                  <c:v>13.404571819606744</c:v>
                </c:pt>
                <c:pt idx="38">
                  <c:v>13.417846075672722</c:v>
                </c:pt>
                <c:pt idx="39">
                  <c:v>13.330213104532456</c:v>
                </c:pt>
                <c:pt idx="40">
                  <c:v>13.108792926569725</c:v>
                </c:pt>
                <c:pt idx="41">
                  <c:v>12.917612773521425</c:v>
                </c:pt>
                <c:pt idx="42">
                  <c:v>12.920739541127356</c:v>
                </c:pt>
                <c:pt idx="43">
                  <c:v>12.790139336536081</c:v>
                </c:pt>
                <c:pt idx="44">
                  <c:v>12.755038999860693</c:v>
                </c:pt>
                <c:pt idx="45">
                  <c:v>12.461899057992801</c:v>
                </c:pt>
                <c:pt idx="46">
                  <c:v>12.51807104108093</c:v>
                </c:pt>
                <c:pt idx="47">
                  <c:v>12.527415090142048</c:v>
                </c:pt>
                <c:pt idx="48">
                  <c:v>12.548987126078229</c:v>
                </c:pt>
                <c:pt idx="49">
                  <c:v>12.744562014122023</c:v>
                </c:pt>
                <c:pt idx="50">
                  <c:v>12.88184267827217</c:v>
                </c:pt>
                <c:pt idx="51">
                  <c:v>12.805109257987459</c:v>
                </c:pt>
                <c:pt idx="52">
                  <c:v>13.197594407843162</c:v>
                </c:pt>
                <c:pt idx="53">
                  <c:v>13.575444921293268</c:v>
                </c:pt>
                <c:pt idx="54">
                  <c:v>13.691252552215438</c:v>
                </c:pt>
                <c:pt idx="55">
                  <c:v>13.515931227995184</c:v>
                </c:pt>
                <c:pt idx="56">
                  <c:v>13.49649457528422</c:v>
                </c:pt>
                <c:pt idx="57">
                  <c:v>13.555556122318409</c:v>
                </c:pt>
                <c:pt idx="58">
                  <c:v>13.616015051159239</c:v>
                </c:pt>
                <c:pt idx="59">
                  <c:v>13.733094526549751</c:v>
                </c:pt>
                <c:pt idx="60">
                  <c:v>13.659231585288717</c:v>
                </c:pt>
                <c:pt idx="61">
                  <c:v>13.457601852516278</c:v>
                </c:pt>
                <c:pt idx="62">
                  <c:v>13.262243365866562</c:v>
                </c:pt>
                <c:pt idx="63">
                  <c:v>13.654573335959011</c:v>
                </c:pt>
                <c:pt idx="64">
                  <c:v>13.561684821983476</c:v>
                </c:pt>
                <c:pt idx="65">
                  <c:v>13.983903171252937</c:v>
                </c:pt>
                <c:pt idx="66">
                  <c:v>14.176551930920107</c:v>
                </c:pt>
                <c:pt idx="67">
                  <c:v>14.078197429207981</c:v>
                </c:pt>
                <c:pt idx="68">
                  <c:v>14.142078468600868</c:v>
                </c:pt>
                <c:pt idx="69">
                  <c:v>14.622690387185511</c:v>
                </c:pt>
                <c:pt idx="70">
                  <c:v>14.648949854416365</c:v>
                </c:pt>
                <c:pt idx="71">
                  <c:v>14.56344433704307</c:v>
                </c:pt>
                <c:pt idx="72">
                  <c:v>14.862476219525123</c:v>
                </c:pt>
                <c:pt idx="73">
                  <c:v>14.8212699455484</c:v>
                </c:pt>
                <c:pt idx="74">
                  <c:v>15.18997341289422</c:v>
                </c:pt>
                <c:pt idx="75">
                  <c:v>15.454332814829858</c:v>
                </c:pt>
                <c:pt idx="76">
                  <c:v>15.070066749288506</c:v>
                </c:pt>
                <c:pt idx="77">
                  <c:v>15.131432416397036</c:v>
                </c:pt>
                <c:pt idx="78">
                  <c:v>15.022660290637241</c:v>
                </c:pt>
                <c:pt idx="79">
                  <c:v>14.737484537027768</c:v>
                </c:pt>
                <c:pt idx="80">
                  <c:v>14.699746328537705</c:v>
                </c:pt>
                <c:pt idx="81">
                  <c:v>14.562464446925445</c:v>
                </c:pt>
                <c:pt idx="82">
                  <c:v>14.829332225322052</c:v>
                </c:pt>
                <c:pt idx="83">
                  <c:v>14.895995145198256</c:v>
                </c:pt>
                <c:pt idx="84">
                  <c:v>14.955814043566829</c:v>
                </c:pt>
                <c:pt idx="85">
                  <c:v>14.876847546729559</c:v>
                </c:pt>
                <c:pt idx="86">
                  <c:v>14.838321856065713</c:v>
                </c:pt>
                <c:pt idx="87">
                  <c:v>14.613015931153722</c:v>
                </c:pt>
                <c:pt idx="88">
                  <c:v>14.620323155948677</c:v>
                </c:pt>
                <c:pt idx="89">
                  <c:v>14.267605053663761</c:v>
                </c:pt>
                <c:pt idx="90">
                  <c:v>14.564538280361925</c:v>
                </c:pt>
                <c:pt idx="91">
                  <c:v>14.680034939970138</c:v>
                </c:pt>
                <c:pt idx="92">
                  <c:v>14.894731317485892</c:v>
                </c:pt>
                <c:pt idx="93">
                  <c:v>14.710740319131189</c:v>
                </c:pt>
                <c:pt idx="94">
                  <c:v>15.046329949250755</c:v>
                </c:pt>
                <c:pt idx="95">
                  <c:v>15.434538182201395</c:v>
                </c:pt>
                <c:pt idx="96">
                  <c:v>15.319361285565307</c:v>
                </c:pt>
                <c:pt idx="97">
                  <c:v>15.621745899343232</c:v>
                </c:pt>
                <c:pt idx="98">
                  <c:v>15.414152450989983</c:v>
                </c:pt>
                <c:pt idx="99">
                  <c:v>15.410465239617023</c:v>
                </c:pt>
                <c:pt idx="100">
                  <c:v>15.59509823847298</c:v>
                </c:pt>
                <c:pt idx="101">
                  <c:v>15.827580010000236</c:v>
                </c:pt>
                <c:pt idx="102">
                  <c:v>15.94407198053171</c:v>
                </c:pt>
                <c:pt idx="103">
                  <c:v>16.212058618002644</c:v>
                </c:pt>
                <c:pt idx="104">
                  <c:v>16.166332321594847</c:v>
                </c:pt>
                <c:pt idx="105">
                  <c:v>15.768235596709205</c:v>
                </c:pt>
                <c:pt idx="106">
                  <c:v>15.7461147792402</c:v>
                </c:pt>
                <c:pt idx="107">
                  <c:v>15.688663285438588</c:v>
                </c:pt>
                <c:pt idx="108">
                  <c:v>15.548714510185391</c:v>
                </c:pt>
                <c:pt idx="109">
                  <c:v>15.477731942264251</c:v>
                </c:pt>
                <c:pt idx="110">
                  <c:v>15.662748017503652</c:v>
                </c:pt>
                <c:pt idx="111">
                  <c:v>15.686254251634223</c:v>
                </c:pt>
                <c:pt idx="112">
                  <c:v>15.773004019386399</c:v>
                </c:pt>
                <c:pt idx="113">
                  <c:v>15.964323735912489</c:v>
                </c:pt>
                <c:pt idx="114">
                  <c:v>16.073103340557982</c:v>
                </c:pt>
                <c:pt idx="115">
                  <c:v>15.909066914886493</c:v>
                </c:pt>
                <c:pt idx="116">
                  <c:v>15.800092632902413</c:v>
                </c:pt>
                <c:pt idx="117">
                  <c:v>15.523019672480524</c:v>
                </c:pt>
                <c:pt idx="118">
                  <c:v>15.710391229579393</c:v>
                </c:pt>
                <c:pt idx="119">
                  <c:v>15.564258047191045</c:v>
                </c:pt>
                <c:pt idx="120">
                  <c:v>15.427000729174111</c:v>
                </c:pt>
                <c:pt idx="121">
                  <c:v>15.355100674862365</c:v>
                </c:pt>
                <c:pt idx="122">
                  <c:v>15.49829170928496</c:v>
                </c:pt>
                <c:pt idx="123">
                  <c:v>15.753219593084095</c:v>
                </c:pt>
                <c:pt idx="124">
                  <c:v>16.354048347135169</c:v>
                </c:pt>
                <c:pt idx="125">
                  <c:v>16.645674945499401</c:v>
                </c:pt>
                <c:pt idx="126">
                  <c:v>16.504273149711544</c:v>
                </c:pt>
                <c:pt idx="127">
                  <c:v>16.222519401999438</c:v>
                </c:pt>
                <c:pt idx="128">
                  <c:v>16.370863766601669</c:v>
                </c:pt>
                <c:pt idx="129">
                  <c:v>16.441689496550413</c:v>
                </c:pt>
                <c:pt idx="130">
                  <c:v>16.632440401531706</c:v>
                </c:pt>
                <c:pt idx="131">
                  <c:v>16.336979474906787</c:v>
                </c:pt>
                <c:pt idx="132">
                  <c:v>16.426718423047234</c:v>
                </c:pt>
                <c:pt idx="133">
                  <c:v>16.620142038202076</c:v>
                </c:pt>
                <c:pt idx="134">
                  <c:v>16.833375056566698</c:v>
                </c:pt>
                <c:pt idx="135">
                  <c:v>16.963985689130396</c:v>
                </c:pt>
                <c:pt idx="136">
                  <c:v>17.477051851431355</c:v>
                </c:pt>
                <c:pt idx="137">
                  <c:v>17.966603832885088</c:v>
                </c:pt>
                <c:pt idx="138">
                  <c:v>17.984574791306272</c:v>
                </c:pt>
                <c:pt idx="139">
                  <c:v>18.28895855827308</c:v>
                </c:pt>
                <c:pt idx="140">
                  <c:v>18.611387341234028</c:v>
                </c:pt>
                <c:pt idx="141">
                  <c:v>18.430264877965165</c:v>
                </c:pt>
                <c:pt idx="142">
                  <c:v>17.449677308718098</c:v>
                </c:pt>
                <c:pt idx="143">
                  <c:v>17.426316498061468</c:v>
                </c:pt>
                <c:pt idx="144">
                  <c:v>17.52209241993258</c:v>
                </c:pt>
                <c:pt idx="145">
                  <c:v>17.351385681061888</c:v>
                </c:pt>
                <c:pt idx="146">
                  <c:v>16.913006510211073</c:v>
                </c:pt>
                <c:pt idx="147">
                  <c:v>17.011974991571368</c:v>
                </c:pt>
                <c:pt idx="148">
                  <c:v>16.98749540611146</c:v>
                </c:pt>
                <c:pt idx="149">
                  <c:v>16.727424869176119</c:v>
                </c:pt>
                <c:pt idx="150">
                  <c:v>17.028148278786333</c:v>
                </c:pt>
                <c:pt idx="151">
                  <c:v>17.466407355358626</c:v>
                </c:pt>
                <c:pt idx="152">
                  <c:v>17.283636652598499</c:v>
                </c:pt>
                <c:pt idx="153">
                  <c:v>18.013607222979502</c:v>
                </c:pt>
                <c:pt idx="154">
                  <c:v>18.444994271696487</c:v>
                </c:pt>
                <c:pt idx="155">
                  <c:v>18.487598513879227</c:v>
                </c:pt>
                <c:pt idx="156">
                  <c:v>18.275059400980876</c:v>
                </c:pt>
                <c:pt idx="157">
                  <c:v>18.312080284843653</c:v>
                </c:pt>
                <c:pt idx="158">
                  <c:v>17.963611529735516</c:v>
                </c:pt>
                <c:pt idx="159">
                  <c:v>17.498840387554637</c:v>
                </c:pt>
                <c:pt idx="160">
                  <c:v>18.368272226954833</c:v>
                </c:pt>
                <c:pt idx="161">
                  <c:v>18.452191548147773</c:v>
                </c:pt>
                <c:pt idx="162">
                  <c:v>18.112128513188438</c:v>
                </c:pt>
                <c:pt idx="163">
                  <c:v>18.094618747255875</c:v>
                </c:pt>
                <c:pt idx="164">
                  <c:v>18.01899926402908</c:v>
                </c:pt>
                <c:pt idx="165">
                  <c:v>17.723742252626021</c:v>
                </c:pt>
                <c:pt idx="166">
                  <c:v>17.727375215005289</c:v>
                </c:pt>
                <c:pt idx="167">
                  <c:v>17.512761602679518</c:v>
                </c:pt>
                <c:pt idx="168">
                  <c:v>17.172243813888688</c:v>
                </c:pt>
                <c:pt idx="169">
                  <c:v>17.325433222748849</c:v>
                </c:pt>
                <c:pt idx="170">
                  <c:v>18.25383224428797</c:v>
                </c:pt>
                <c:pt idx="171">
                  <c:v>18.416194153285378</c:v>
                </c:pt>
                <c:pt idx="172">
                  <c:v>18.347899596444957</c:v>
                </c:pt>
                <c:pt idx="173">
                  <c:v>18.308599815891672</c:v>
                </c:pt>
                <c:pt idx="174">
                  <c:v>18.389981056878064</c:v>
                </c:pt>
                <c:pt idx="175">
                  <c:v>18.638764781000788</c:v>
                </c:pt>
                <c:pt idx="176">
                  <c:v>18.141229714159813</c:v>
                </c:pt>
                <c:pt idx="177">
                  <c:v>18.205400990512594</c:v>
                </c:pt>
                <c:pt idx="178">
                  <c:v>18.268695008491832</c:v>
                </c:pt>
                <c:pt idx="179">
                  <c:v>17.947132528282683</c:v>
                </c:pt>
                <c:pt idx="180">
                  <c:v>18.76447974878074</c:v>
                </c:pt>
                <c:pt idx="181">
                  <c:v>18.462918876863316</c:v>
                </c:pt>
                <c:pt idx="182">
                  <c:v>18.072469418254627</c:v>
                </c:pt>
                <c:pt idx="183">
                  <c:v>18.103463998291431</c:v>
                </c:pt>
                <c:pt idx="184">
                  <c:v>18.153841020129867</c:v>
                </c:pt>
                <c:pt idx="185">
                  <c:v>17.812739315543627</c:v>
                </c:pt>
                <c:pt idx="186">
                  <c:v>17.778323317916922</c:v>
                </c:pt>
                <c:pt idx="187">
                  <c:v>17.733174581322782</c:v>
                </c:pt>
                <c:pt idx="188">
                  <c:v>17.772335618128395</c:v>
                </c:pt>
                <c:pt idx="189">
                  <c:v>17.765526529391394</c:v>
                </c:pt>
                <c:pt idx="190">
                  <c:v>18.125038144885146</c:v>
                </c:pt>
                <c:pt idx="191">
                  <c:v>18.034733611371486</c:v>
                </c:pt>
                <c:pt idx="192">
                  <c:v>18.264950968201131</c:v>
                </c:pt>
                <c:pt idx="193">
                  <c:v>18.277663464196365</c:v>
                </c:pt>
                <c:pt idx="194">
                  <c:v>18.329273867788825</c:v>
                </c:pt>
                <c:pt idx="195">
                  <c:v>18.566880336762551</c:v>
                </c:pt>
                <c:pt idx="196">
                  <c:v>18.237201172735347</c:v>
                </c:pt>
                <c:pt idx="197">
                  <c:v>17.45969260283313</c:v>
                </c:pt>
                <c:pt idx="198">
                  <c:v>17.257155242626183</c:v>
                </c:pt>
                <c:pt idx="199">
                  <c:v>17.349144833470298</c:v>
                </c:pt>
                <c:pt idx="200">
                  <c:v>17.276224860796685</c:v>
                </c:pt>
                <c:pt idx="201">
                  <c:v>17.230767919284791</c:v>
                </c:pt>
                <c:pt idx="202">
                  <c:v>17.45092198612835</c:v>
                </c:pt>
                <c:pt idx="203">
                  <c:v>17.416327425906349</c:v>
                </c:pt>
                <c:pt idx="204">
                  <c:v>17.359397421022546</c:v>
                </c:pt>
                <c:pt idx="205">
                  <c:v>17.300954013498487</c:v>
                </c:pt>
                <c:pt idx="206">
                  <c:v>17.973687473580316</c:v>
                </c:pt>
                <c:pt idx="207">
                  <c:v>18.292226918329995</c:v>
                </c:pt>
                <c:pt idx="208">
                  <c:v>18.262017363292944</c:v>
                </c:pt>
                <c:pt idx="209">
                  <c:v>18.125411090826972</c:v>
                </c:pt>
                <c:pt idx="210">
                  <c:v>17.733460317065063</c:v>
                </c:pt>
                <c:pt idx="211">
                  <c:v>17.651761362064196</c:v>
                </c:pt>
                <c:pt idx="212">
                  <c:v>17.601999957707765</c:v>
                </c:pt>
                <c:pt idx="213">
                  <c:v>17.555387765080038</c:v>
                </c:pt>
                <c:pt idx="214">
                  <c:v>17.653931201586136</c:v>
                </c:pt>
                <c:pt idx="215">
                  <c:v>17.508378429001503</c:v>
                </c:pt>
                <c:pt idx="216">
                  <c:v>17.237670937860837</c:v>
                </c:pt>
                <c:pt idx="217">
                  <c:v>16.893624431006309</c:v>
                </c:pt>
                <c:pt idx="218">
                  <c:v>16.738228645215003</c:v>
                </c:pt>
                <c:pt idx="219">
                  <c:v>17.0661375504422</c:v>
                </c:pt>
                <c:pt idx="220">
                  <c:v>16.929462602390103</c:v>
                </c:pt>
                <c:pt idx="221">
                  <c:v>17.021402600930649</c:v>
                </c:pt>
                <c:pt idx="222">
                  <c:v>17.412095000085248</c:v>
                </c:pt>
                <c:pt idx="223">
                  <c:v>17.314204954790164</c:v>
                </c:pt>
                <c:pt idx="224">
                  <c:v>16.915673482904925</c:v>
                </c:pt>
                <c:pt idx="225">
                  <c:v>16.740721300111339</c:v>
                </c:pt>
                <c:pt idx="226">
                  <c:v>16.782368022821327</c:v>
                </c:pt>
                <c:pt idx="227">
                  <c:v>16.292739224103563</c:v>
                </c:pt>
                <c:pt idx="228">
                  <c:v>16.182856158928622</c:v>
                </c:pt>
                <c:pt idx="229">
                  <c:v>16.120388795926733</c:v>
                </c:pt>
                <c:pt idx="230">
                  <c:v>16.440317523372357</c:v>
                </c:pt>
                <c:pt idx="231">
                  <c:v>16.332675922041066</c:v>
                </c:pt>
                <c:pt idx="232">
                  <c:v>16.227076793601817</c:v>
                </c:pt>
                <c:pt idx="233">
                  <c:v>16.724723208538162</c:v>
                </c:pt>
                <c:pt idx="234">
                  <c:v>16.772438480425983</c:v>
                </c:pt>
                <c:pt idx="235">
                  <c:v>16.726428364216964</c:v>
                </c:pt>
                <c:pt idx="236">
                  <c:v>16.864043634199483</c:v>
                </c:pt>
                <c:pt idx="237">
                  <c:v>16.728112901393626</c:v>
                </c:pt>
                <c:pt idx="238">
                  <c:v>17.056405263476009</c:v>
                </c:pt>
                <c:pt idx="239">
                  <c:v>17.178633846034529</c:v>
                </c:pt>
                <c:pt idx="240">
                  <c:v>17.082041026854515</c:v>
                </c:pt>
                <c:pt idx="241">
                  <c:v>16.768301644935125</c:v>
                </c:pt>
                <c:pt idx="242">
                  <c:v>16.814482686934859</c:v>
                </c:pt>
                <c:pt idx="243">
                  <c:v>17.033552741584991</c:v>
                </c:pt>
                <c:pt idx="244">
                  <c:v>16.798012558720522</c:v>
                </c:pt>
                <c:pt idx="245">
                  <c:v>16.466813564235096</c:v>
                </c:pt>
                <c:pt idx="246">
                  <c:v>16.498408043982483</c:v>
                </c:pt>
                <c:pt idx="247">
                  <c:v>16.412768091446907</c:v>
                </c:pt>
                <c:pt idx="248">
                  <c:v>16.282054398511445</c:v>
                </c:pt>
                <c:pt idx="249">
                  <c:v>16.338429753221714</c:v>
                </c:pt>
                <c:pt idx="250">
                  <c:v>16.704609944689921</c:v>
                </c:pt>
                <c:pt idx="251">
                  <c:v>16.635496782383385</c:v>
                </c:pt>
                <c:pt idx="252">
                  <c:v>16.826412978005003</c:v>
                </c:pt>
                <c:pt idx="253">
                  <c:v>16.490934499872566</c:v>
                </c:pt>
                <c:pt idx="254">
                  <c:v>16.836146771690117</c:v>
                </c:pt>
                <c:pt idx="255">
                  <c:v>16.396845675880851</c:v>
                </c:pt>
                <c:pt idx="256">
                  <c:v>16.564411807817223</c:v>
                </c:pt>
                <c:pt idx="257">
                  <c:v>16.595276219665696</c:v>
                </c:pt>
                <c:pt idx="258">
                  <c:v>16.395016188291525</c:v>
                </c:pt>
                <c:pt idx="259">
                  <c:v>16.090982844595274</c:v>
                </c:pt>
                <c:pt idx="260">
                  <c:v>16.208320408883893</c:v>
                </c:pt>
                <c:pt idx="261">
                  <c:v>15.830853362750082</c:v>
                </c:pt>
                <c:pt idx="262">
                  <c:v>15.980313837607685</c:v>
                </c:pt>
                <c:pt idx="263">
                  <c:v>16.047203987014221</c:v>
                </c:pt>
                <c:pt idx="264">
                  <c:v>16.197671506884166</c:v>
                </c:pt>
                <c:pt idx="265">
                  <c:v>16.240386843152411</c:v>
                </c:pt>
                <c:pt idx="266">
                  <c:v>16.573454841672387</c:v>
                </c:pt>
                <c:pt idx="267">
                  <c:v>16.617589696250363</c:v>
                </c:pt>
                <c:pt idx="268">
                  <c:v>16.614497808058324</c:v>
                </c:pt>
                <c:pt idx="269">
                  <c:v>16.961063475056541</c:v>
                </c:pt>
                <c:pt idx="270">
                  <c:v>16.831606230510918</c:v>
                </c:pt>
                <c:pt idx="271">
                  <c:v>16.900892715047945</c:v>
                </c:pt>
                <c:pt idx="272">
                  <c:v>16.826267336040765</c:v>
                </c:pt>
                <c:pt idx="273">
                  <c:v>17.077521976760185</c:v>
                </c:pt>
                <c:pt idx="274">
                  <c:v>17.316691591289054</c:v>
                </c:pt>
                <c:pt idx="275">
                  <c:v>16.999552833385245</c:v>
                </c:pt>
                <c:pt idx="276">
                  <c:v>16.942794314335842</c:v>
                </c:pt>
                <c:pt idx="277">
                  <c:v>17.089296784207637</c:v>
                </c:pt>
                <c:pt idx="278">
                  <c:v>17.3957200624398</c:v>
                </c:pt>
                <c:pt idx="279">
                  <c:v>17.488335138443937</c:v>
                </c:pt>
                <c:pt idx="280">
                  <c:v>17.64015571565886</c:v>
                </c:pt>
                <c:pt idx="281">
                  <c:v>17.436104376138214</c:v>
                </c:pt>
                <c:pt idx="282">
                  <c:v>17.588610678437608</c:v>
                </c:pt>
                <c:pt idx="283">
                  <c:v>17.408176516290137</c:v>
                </c:pt>
                <c:pt idx="284">
                  <c:v>17.196289665857858</c:v>
                </c:pt>
                <c:pt idx="285">
                  <c:v>17.144169746927059</c:v>
                </c:pt>
                <c:pt idx="286">
                  <c:v>17.454974607965116</c:v>
                </c:pt>
                <c:pt idx="287">
                  <c:v>17.532479624360715</c:v>
                </c:pt>
                <c:pt idx="288">
                  <c:v>17.530253330556118</c:v>
                </c:pt>
                <c:pt idx="289">
                  <c:v>17.70228393306002</c:v>
                </c:pt>
                <c:pt idx="290">
                  <c:v>17.891665085152532</c:v>
                </c:pt>
                <c:pt idx="291">
                  <c:v>18.283835990981299</c:v>
                </c:pt>
                <c:pt idx="292">
                  <c:v>18.366018356786732</c:v>
                </c:pt>
                <c:pt idx="293">
                  <c:v>18.402694328911885</c:v>
                </c:pt>
                <c:pt idx="294">
                  <c:v>18.65391833095477</c:v>
                </c:pt>
                <c:pt idx="295">
                  <c:v>18.510031570540171</c:v>
                </c:pt>
                <c:pt idx="296">
                  <c:v>18.736894136596234</c:v>
                </c:pt>
                <c:pt idx="297">
                  <c:v>19.16531884171788</c:v>
                </c:pt>
                <c:pt idx="298">
                  <c:v>19.194685017950555</c:v>
                </c:pt>
                <c:pt idx="299">
                  <c:v>19.456644941562587</c:v>
                </c:pt>
                <c:pt idx="300">
                  <c:v>19.295163691838493</c:v>
                </c:pt>
                <c:pt idx="301">
                  <c:v>19.233926770955751</c:v>
                </c:pt>
                <c:pt idx="302">
                  <c:v>19.397192096464142</c:v>
                </c:pt>
                <c:pt idx="303">
                  <c:v>19.313296334701814</c:v>
                </c:pt>
                <c:pt idx="304">
                  <c:v>19.22683957500227</c:v>
                </c:pt>
                <c:pt idx="305">
                  <c:v>19.293920490117372</c:v>
                </c:pt>
                <c:pt idx="306">
                  <c:v>20.027472863376158</c:v>
                </c:pt>
                <c:pt idx="307">
                  <c:v>20.221178037807505</c:v>
                </c:pt>
                <c:pt idx="308">
                  <c:v>21.515263670935969</c:v>
                </c:pt>
                <c:pt idx="309">
                  <c:v>21.704323818682418</c:v>
                </c:pt>
                <c:pt idx="310">
                  <c:v>21.501342449439228</c:v>
                </c:pt>
                <c:pt idx="311">
                  <c:v>21.18155225908486</c:v>
                </c:pt>
                <c:pt idx="312">
                  <c:v>21.127344874967797</c:v>
                </c:pt>
                <c:pt idx="313">
                  <c:v>21.237983067480624</c:v>
                </c:pt>
                <c:pt idx="314">
                  <c:v>21.026968336062339</c:v>
                </c:pt>
                <c:pt idx="315">
                  <c:v>21.197121434760401</c:v>
                </c:pt>
                <c:pt idx="316">
                  <c:v>20.958076948697155</c:v>
                </c:pt>
                <c:pt idx="317">
                  <c:v>20.922578815868317</c:v>
                </c:pt>
                <c:pt idx="318">
                  <c:v>20.88141398497762</c:v>
                </c:pt>
                <c:pt idx="319">
                  <c:v>20.852008655928614</c:v>
                </c:pt>
                <c:pt idx="320">
                  <c:v>20.382988114291358</c:v>
                </c:pt>
                <c:pt idx="321">
                  <c:v>20.440800821665562</c:v>
                </c:pt>
                <c:pt idx="322">
                  <c:v>20.425538187591656</c:v>
                </c:pt>
                <c:pt idx="323">
                  <c:v>20.576809987278729</c:v>
                </c:pt>
                <c:pt idx="324">
                  <c:v>20.630739097556631</c:v>
                </c:pt>
                <c:pt idx="325">
                  <c:v>21.831952042202172</c:v>
                </c:pt>
                <c:pt idx="326">
                  <c:v>22.234006956992591</c:v>
                </c:pt>
                <c:pt idx="327">
                  <c:v>22.229604825396628</c:v>
                </c:pt>
                <c:pt idx="328">
                  <c:v>21.939301490854593</c:v>
                </c:pt>
                <c:pt idx="329">
                  <c:v>21.709232389991183</c:v>
                </c:pt>
                <c:pt idx="330">
                  <c:v>21.497793354400685</c:v>
                </c:pt>
                <c:pt idx="331">
                  <c:v>21.777618334981295</c:v>
                </c:pt>
                <c:pt idx="332">
                  <c:v>21.923781907982633</c:v>
                </c:pt>
                <c:pt idx="333">
                  <c:v>21.800421620321533</c:v>
                </c:pt>
                <c:pt idx="334">
                  <c:v>21.683107633436272</c:v>
                </c:pt>
                <c:pt idx="335">
                  <c:v>21.312046457135601</c:v>
                </c:pt>
                <c:pt idx="336">
                  <c:v>21.418202438131054</c:v>
                </c:pt>
                <c:pt idx="337">
                  <c:v>21.53370920505342</c:v>
                </c:pt>
                <c:pt idx="338">
                  <c:v>21.711368805512251</c:v>
                </c:pt>
                <c:pt idx="339">
                  <c:v>21.85330546215409</c:v>
                </c:pt>
                <c:pt idx="340">
                  <c:v>21.850818328128831</c:v>
                </c:pt>
                <c:pt idx="341">
                  <c:v>22.285194491388335</c:v>
                </c:pt>
                <c:pt idx="342">
                  <c:v>22.839424780427624</c:v>
                </c:pt>
                <c:pt idx="343">
                  <c:v>23.617638160011531</c:v>
                </c:pt>
                <c:pt idx="344">
                  <c:v>23.17952907699204</c:v>
                </c:pt>
                <c:pt idx="345">
                  <c:v>21.955386269587564</c:v>
                </c:pt>
                <c:pt idx="346">
                  <c:v>22.029004740295157</c:v>
                </c:pt>
                <c:pt idx="347">
                  <c:v>21.914437257594081</c:v>
                </c:pt>
                <c:pt idx="348">
                  <c:v>21.800879064283265</c:v>
                </c:pt>
                <c:pt idx="349">
                  <c:v>21.528712676639685</c:v>
                </c:pt>
                <c:pt idx="350">
                  <c:v>21.01523709763449</c:v>
                </c:pt>
                <c:pt idx="351">
                  <c:v>21.16282055671649</c:v>
                </c:pt>
                <c:pt idx="352">
                  <c:v>21.418997839056729</c:v>
                </c:pt>
                <c:pt idx="353">
                  <c:v>21.576314661543122</c:v>
                </c:pt>
                <c:pt idx="354">
                  <c:v>21.539758208106893</c:v>
                </c:pt>
                <c:pt idx="355">
                  <c:v>21.388717258465984</c:v>
                </c:pt>
                <c:pt idx="356">
                  <c:v>21.112462502377142</c:v>
                </c:pt>
                <c:pt idx="357">
                  <c:v>21.552207574587538</c:v>
                </c:pt>
                <c:pt idx="358">
                  <c:v>21.660170408842049</c:v>
                </c:pt>
                <c:pt idx="359">
                  <c:v>21.604078317386104</c:v>
                </c:pt>
                <c:pt idx="360">
                  <c:v>21.9293359451706</c:v>
                </c:pt>
                <c:pt idx="361">
                  <c:v>21.959851917427773</c:v>
                </c:pt>
                <c:pt idx="362">
                  <c:v>21.678702706508385</c:v>
                </c:pt>
                <c:pt idx="363">
                  <c:v>22.272425340881551</c:v>
                </c:pt>
                <c:pt idx="364">
                  <c:v>22.350634980693584</c:v>
                </c:pt>
                <c:pt idx="365">
                  <c:v>21.655025798480757</c:v>
                </c:pt>
                <c:pt idx="366">
                  <c:v>21.807023617608245</c:v>
                </c:pt>
                <c:pt idx="367">
                  <c:v>21.465725575142915</c:v>
                </c:pt>
                <c:pt idx="368">
                  <c:v>21.255378989331703</c:v>
                </c:pt>
                <c:pt idx="369">
                  <c:v>21.593382815763494</c:v>
                </c:pt>
                <c:pt idx="370">
                  <c:v>20.846170148310346</c:v>
                </c:pt>
                <c:pt idx="371">
                  <c:v>20.932891201173813</c:v>
                </c:pt>
                <c:pt idx="372">
                  <c:v>20.871839611794407</c:v>
                </c:pt>
                <c:pt idx="373">
                  <c:v>21.17533535349656</c:v>
                </c:pt>
                <c:pt idx="374">
                  <c:v>21.423864396164639</c:v>
                </c:pt>
                <c:pt idx="375">
                  <c:v>21.485052893141233</c:v>
                </c:pt>
                <c:pt idx="376">
                  <c:v>21.445922103103502</c:v>
                </c:pt>
                <c:pt idx="377">
                  <c:v>21.454009535844094</c:v>
                </c:pt>
                <c:pt idx="378">
                  <c:v>23.365794556768957</c:v>
                </c:pt>
                <c:pt idx="379">
                  <c:v>23.551436786122235</c:v>
                </c:pt>
                <c:pt idx="380">
                  <c:v>23.309290395155184</c:v>
                </c:pt>
                <c:pt idx="381">
                  <c:v>23.355718630417755</c:v>
                </c:pt>
                <c:pt idx="382">
                  <c:v>23.597986951608402</c:v>
                </c:pt>
                <c:pt idx="383">
                  <c:v>23.670094745697646</c:v>
                </c:pt>
                <c:pt idx="384">
                  <c:v>23.838001973633908</c:v>
                </c:pt>
                <c:pt idx="385">
                  <c:v>24.690986626461651</c:v>
                </c:pt>
                <c:pt idx="386">
                  <c:v>24.461107777979873</c:v>
                </c:pt>
                <c:pt idx="387">
                  <c:v>24.691581531440381</c:v>
                </c:pt>
                <c:pt idx="388">
                  <c:v>24.671381274068111</c:v>
                </c:pt>
                <c:pt idx="389">
                  <c:v>23.459908413594704</c:v>
                </c:pt>
                <c:pt idx="390">
                  <c:v>23.04398391553385</c:v>
                </c:pt>
                <c:pt idx="391">
                  <c:v>23.13666784000818</c:v>
                </c:pt>
                <c:pt idx="392">
                  <c:v>23.265814555348836</c:v>
                </c:pt>
                <c:pt idx="393">
                  <c:v>23.698325845990716</c:v>
                </c:pt>
                <c:pt idx="394">
                  <c:v>23.779160145269987</c:v>
                </c:pt>
                <c:pt idx="395">
                  <c:v>23.882070602898878</c:v>
                </c:pt>
                <c:pt idx="396">
                  <c:v>24.024881561752313</c:v>
                </c:pt>
                <c:pt idx="397">
                  <c:v>23.848844371634751</c:v>
                </c:pt>
                <c:pt idx="398">
                  <c:v>23.83874909151967</c:v>
                </c:pt>
                <c:pt idx="399">
                  <c:v>23.898366215954802</c:v>
                </c:pt>
                <c:pt idx="400">
                  <c:v>23.619659121083842</c:v>
                </c:pt>
                <c:pt idx="401">
                  <c:v>23.839773110761964</c:v>
                </c:pt>
                <c:pt idx="402">
                  <c:v>24.208040932866169</c:v>
                </c:pt>
                <c:pt idx="403">
                  <c:v>24.284886946274948</c:v>
                </c:pt>
                <c:pt idx="404">
                  <c:v>23.543962940213621</c:v>
                </c:pt>
                <c:pt idx="405">
                  <c:v>23.554326956725149</c:v>
                </c:pt>
                <c:pt idx="406">
                  <c:v>24.810894188388932</c:v>
                </c:pt>
                <c:pt idx="407">
                  <c:v>25.379152153801574</c:v>
                </c:pt>
                <c:pt idx="408">
                  <c:v>25.438506135418358</c:v>
                </c:pt>
                <c:pt idx="409">
                  <c:v>25.728806959170129</c:v>
                </c:pt>
                <c:pt idx="410">
                  <c:v>25.97430326331866</c:v>
                </c:pt>
                <c:pt idx="411">
                  <c:v>25.734248140803544</c:v>
                </c:pt>
                <c:pt idx="412">
                  <c:v>25.513455359502245</c:v>
                </c:pt>
                <c:pt idx="413">
                  <c:v>25.329134109659144</c:v>
                </c:pt>
                <c:pt idx="414">
                  <c:v>26.058118302850971</c:v>
                </c:pt>
                <c:pt idx="415">
                  <c:v>26.460083231588104</c:v>
                </c:pt>
                <c:pt idx="416">
                  <c:v>27.141425320938907</c:v>
                </c:pt>
                <c:pt idx="417">
                  <c:v>27.082919484455179</c:v>
                </c:pt>
                <c:pt idx="418">
                  <c:v>27.287214148908397</c:v>
                </c:pt>
                <c:pt idx="419">
                  <c:v>27.679995704075274</c:v>
                </c:pt>
                <c:pt idx="420">
                  <c:v>27.812225445338903</c:v>
                </c:pt>
                <c:pt idx="421">
                  <c:v>28.10961392190908</c:v>
                </c:pt>
                <c:pt idx="422">
                  <c:v>28.636535573279797</c:v>
                </c:pt>
                <c:pt idx="423">
                  <c:v>28.705565008558469</c:v>
                </c:pt>
                <c:pt idx="424">
                  <c:v>28.031755284789497</c:v>
                </c:pt>
                <c:pt idx="425">
                  <c:v>27.51361962844015</c:v>
                </c:pt>
                <c:pt idx="426">
                  <c:v>27.793839007973702</c:v>
                </c:pt>
                <c:pt idx="427">
                  <c:v>27.368925035193303</c:v>
                </c:pt>
                <c:pt idx="428">
                  <c:v>27.270854507004209</c:v>
                </c:pt>
                <c:pt idx="429">
                  <c:v>27.569583981425072</c:v>
                </c:pt>
                <c:pt idx="430">
                  <c:v>27.566127536099618</c:v>
                </c:pt>
                <c:pt idx="431">
                  <c:v>27.387115113976645</c:v>
                </c:pt>
                <c:pt idx="432">
                  <c:v>27.658613231390213</c:v>
                </c:pt>
                <c:pt idx="433">
                  <c:v>26.786440537899949</c:v>
                </c:pt>
                <c:pt idx="434">
                  <c:v>26.406852102182039</c:v>
                </c:pt>
                <c:pt idx="435">
                  <c:v>26.388317142726933</c:v>
                </c:pt>
                <c:pt idx="436">
                  <c:v>26.278741415729964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3C-44D7-9CA6-7FD736C3ABC9}"/>
            </c:ext>
          </c:extLst>
        </c:ser>
        <c:ser>
          <c:idx val="1"/>
          <c:order val="1"/>
          <c:tx>
            <c:strRef>
              <c:f>'KWI INDIA-A'!$B$10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'KWI INDIA-A'!$B$11:$B$447</c:f>
              <c:numCache>
                <c:formatCode>General</c:formatCode>
                <c:ptCount val="437"/>
                <c:pt idx="0">
                  <c:v>11.2392</c:v>
                </c:pt>
                <c:pt idx="1">
                  <c:v>11.1592</c:v>
                </c:pt>
                <c:pt idx="2">
                  <c:v>10.9482</c:v>
                </c:pt>
                <c:pt idx="3">
                  <c:v>11.0387</c:v>
                </c:pt>
                <c:pt idx="4">
                  <c:v>11.1196</c:v>
                </c:pt>
                <c:pt idx="5">
                  <c:v>11.379799999999999</c:v>
                </c:pt>
                <c:pt idx="6">
                  <c:v>11.415100000000001</c:v>
                </c:pt>
                <c:pt idx="7">
                  <c:v>11.4755</c:v>
                </c:pt>
                <c:pt idx="8">
                  <c:v>11.519</c:v>
                </c:pt>
                <c:pt idx="9">
                  <c:v>11.552</c:v>
                </c:pt>
                <c:pt idx="10">
                  <c:v>11.5831</c:v>
                </c:pt>
                <c:pt idx="11">
                  <c:v>11.645099999999999</c:v>
                </c:pt>
                <c:pt idx="12">
                  <c:v>11.457100000000001</c:v>
                </c:pt>
                <c:pt idx="13">
                  <c:v>11.4284</c:v>
                </c:pt>
                <c:pt idx="14">
                  <c:v>11.552199999999999</c:v>
                </c:pt>
                <c:pt idx="15">
                  <c:v>11.7197</c:v>
                </c:pt>
                <c:pt idx="16">
                  <c:v>11.5702</c:v>
                </c:pt>
                <c:pt idx="17">
                  <c:v>11.7226</c:v>
                </c:pt>
                <c:pt idx="18">
                  <c:v>11.8652</c:v>
                </c:pt>
                <c:pt idx="19">
                  <c:v>11.8796</c:v>
                </c:pt>
                <c:pt idx="20">
                  <c:v>11.882999999999999</c:v>
                </c:pt>
                <c:pt idx="21">
                  <c:v>11.935</c:v>
                </c:pt>
                <c:pt idx="22">
                  <c:v>11.9963</c:v>
                </c:pt>
                <c:pt idx="23">
                  <c:v>11.9641</c:v>
                </c:pt>
                <c:pt idx="24">
                  <c:v>11.8614</c:v>
                </c:pt>
                <c:pt idx="25">
                  <c:v>11.9716</c:v>
                </c:pt>
                <c:pt idx="26">
                  <c:v>11.972099999999999</c:v>
                </c:pt>
                <c:pt idx="27">
                  <c:v>11.8314</c:v>
                </c:pt>
                <c:pt idx="28">
                  <c:v>11.8118</c:v>
                </c:pt>
                <c:pt idx="29">
                  <c:v>11.8193</c:v>
                </c:pt>
                <c:pt idx="30">
                  <c:v>11.7721</c:v>
                </c:pt>
                <c:pt idx="31">
                  <c:v>11.2774</c:v>
                </c:pt>
                <c:pt idx="32">
                  <c:v>11.1218</c:v>
                </c:pt>
                <c:pt idx="33">
                  <c:v>11.2575</c:v>
                </c:pt>
                <c:pt idx="34">
                  <c:v>11.1188</c:v>
                </c:pt>
                <c:pt idx="35">
                  <c:v>11.161799999999999</c:v>
                </c:pt>
                <c:pt idx="36">
                  <c:v>10.93</c:v>
                </c:pt>
                <c:pt idx="37">
                  <c:v>10.463100000000001</c:v>
                </c:pt>
                <c:pt idx="38">
                  <c:v>10.514099999999999</c:v>
                </c:pt>
                <c:pt idx="39">
                  <c:v>9.6917000000000009</c:v>
                </c:pt>
                <c:pt idx="40">
                  <c:v>10.1495</c:v>
                </c:pt>
                <c:pt idx="41">
                  <c:v>9.4814000000000007</c:v>
                </c:pt>
                <c:pt idx="42">
                  <c:v>9.3133999999999997</c:v>
                </c:pt>
                <c:pt idx="43">
                  <c:v>8.8818000000000001</c:v>
                </c:pt>
                <c:pt idx="44">
                  <c:v>9.0610999999999997</c:v>
                </c:pt>
                <c:pt idx="45">
                  <c:v>7.8883000000000001</c:v>
                </c:pt>
                <c:pt idx="46">
                  <c:v>8.1282999999999994</c:v>
                </c:pt>
                <c:pt idx="47">
                  <c:v>8.8885000000000005</c:v>
                </c:pt>
                <c:pt idx="48">
                  <c:v>8.8135999999999992</c:v>
                </c:pt>
                <c:pt idx="49">
                  <c:v>8.5305999999999997</c:v>
                </c:pt>
                <c:pt idx="50">
                  <c:v>8.8414000000000001</c:v>
                </c:pt>
                <c:pt idx="51">
                  <c:v>8.6297999999999995</c:v>
                </c:pt>
                <c:pt idx="52">
                  <c:v>8.4306000000000001</c:v>
                </c:pt>
                <c:pt idx="53">
                  <c:v>9.1008999999999993</c:v>
                </c:pt>
                <c:pt idx="54">
                  <c:v>9.0092999999999996</c:v>
                </c:pt>
                <c:pt idx="55">
                  <c:v>9.1661999999999999</c:v>
                </c:pt>
                <c:pt idx="56">
                  <c:v>9.1930999999999994</c:v>
                </c:pt>
                <c:pt idx="57">
                  <c:v>9.3858999999999995</c:v>
                </c:pt>
                <c:pt idx="58">
                  <c:v>9.3531999999999993</c:v>
                </c:pt>
                <c:pt idx="59">
                  <c:v>9.1669999999999998</c:v>
                </c:pt>
                <c:pt idx="60">
                  <c:v>9.3260000000000005</c:v>
                </c:pt>
                <c:pt idx="61">
                  <c:v>9.4822000000000006</c:v>
                </c:pt>
                <c:pt idx="62">
                  <c:v>9.3686000000000007</c:v>
                </c:pt>
                <c:pt idx="63">
                  <c:v>9.5472999999999999</c:v>
                </c:pt>
                <c:pt idx="64">
                  <c:v>9.5969999999999995</c:v>
                </c:pt>
                <c:pt idx="65">
                  <c:v>9.4684000000000008</c:v>
                </c:pt>
                <c:pt idx="66">
                  <c:v>9.4618000000000002</c:v>
                </c:pt>
                <c:pt idx="67">
                  <c:v>9.5642999999999994</c:v>
                </c:pt>
                <c:pt idx="68">
                  <c:v>9.3678000000000008</c:v>
                </c:pt>
                <c:pt idx="69">
                  <c:v>9.0925999999999991</c:v>
                </c:pt>
                <c:pt idx="70">
                  <c:v>9.1536000000000008</c:v>
                </c:pt>
                <c:pt idx="71">
                  <c:v>9.2577999999999996</c:v>
                </c:pt>
                <c:pt idx="72">
                  <c:v>9.4949999999999992</c:v>
                </c:pt>
                <c:pt idx="73">
                  <c:v>9.7856000000000005</c:v>
                </c:pt>
                <c:pt idx="74">
                  <c:v>9.8316999999999997</c:v>
                </c:pt>
                <c:pt idx="75">
                  <c:v>9.8416999999999994</c:v>
                </c:pt>
                <c:pt idx="76">
                  <c:v>9.8230000000000004</c:v>
                </c:pt>
                <c:pt idx="77">
                  <c:v>9.7019000000000002</c:v>
                </c:pt>
                <c:pt idx="78">
                  <c:v>9.6966000000000001</c:v>
                </c:pt>
                <c:pt idx="79">
                  <c:v>9.4548000000000005</c:v>
                </c:pt>
                <c:pt idx="80">
                  <c:v>9.5297000000000001</c:v>
                </c:pt>
                <c:pt idx="81">
                  <c:v>9.4109999999999996</c:v>
                </c:pt>
                <c:pt idx="82">
                  <c:v>9.5238999999999994</c:v>
                </c:pt>
                <c:pt idx="83">
                  <c:v>9.5396999999999998</c:v>
                </c:pt>
                <c:pt idx="84">
                  <c:v>9.6494999999999997</c:v>
                </c:pt>
                <c:pt idx="85">
                  <c:v>9.7523</c:v>
                </c:pt>
                <c:pt idx="86">
                  <c:v>9.7752999999999997</c:v>
                </c:pt>
                <c:pt idx="87">
                  <c:v>9.8181999999999992</c:v>
                </c:pt>
                <c:pt idx="88">
                  <c:v>9.8431999999999995</c:v>
                </c:pt>
                <c:pt idx="89">
                  <c:v>10.1136</c:v>
                </c:pt>
                <c:pt idx="90">
                  <c:v>10.274900000000001</c:v>
                </c:pt>
                <c:pt idx="91">
                  <c:v>10.351000000000001</c:v>
                </c:pt>
                <c:pt idx="92">
                  <c:v>10.4053</c:v>
                </c:pt>
                <c:pt idx="93">
                  <c:v>10.3528</c:v>
                </c:pt>
                <c:pt idx="94">
                  <c:v>10.703099999999999</c:v>
                </c:pt>
                <c:pt idx="95">
                  <c:v>10.8544</c:v>
                </c:pt>
                <c:pt idx="96">
                  <c:v>10.9198</c:v>
                </c:pt>
                <c:pt idx="97">
                  <c:v>10.809100000000001</c:v>
                </c:pt>
                <c:pt idx="98">
                  <c:v>10.902900000000001</c:v>
                </c:pt>
                <c:pt idx="99">
                  <c:v>10.897600000000001</c:v>
                </c:pt>
                <c:pt idx="100">
                  <c:v>10.834300000000001</c:v>
                </c:pt>
                <c:pt idx="101">
                  <c:v>10.776999999999999</c:v>
                </c:pt>
                <c:pt idx="102">
                  <c:v>10.6648</c:v>
                </c:pt>
                <c:pt idx="103">
                  <c:v>10.7578</c:v>
                </c:pt>
                <c:pt idx="104">
                  <c:v>10.7247</c:v>
                </c:pt>
                <c:pt idx="105">
                  <c:v>10.8659</c:v>
                </c:pt>
                <c:pt idx="106">
                  <c:v>10.8855</c:v>
                </c:pt>
                <c:pt idx="107">
                  <c:v>10.936</c:v>
                </c:pt>
                <c:pt idx="108">
                  <c:v>10.8688</c:v>
                </c:pt>
                <c:pt idx="109">
                  <c:v>10.782500000000001</c:v>
                </c:pt>
                <c:pt idx="110">
                  <c:v>11.003500000000001</c:v>
                </c:pt>
                <c:pt idx="111">
                  <c:v>11.0052</c:v>
                </c:pt>
                <c:pt idx="112">
                  <c:v>11.2538</c:v>
                </c:pt>
                <c:pt idx="113">
                  <c:v>11.1929</c:v>
                </c:pt>
                <c:pt idx="114">
                  <c:v>11.1982</c:v>
                </c:pt>
                <c:pt idx="115">
                  <c:v>11.226800000000001</c:v>
                </c:pt>
                <c:pt idx="116">
                  <c:v>11.329599999999999</c:v>
                </c:pt>
                <c:pt idx="117">
                  <c:v>10.884600000000001</c:v>
                </c:pt>
                <c:pt idx="118">
                  <c:v>11.130100000000001</c:v>
                </c:pt>
                <c:pt idx="119">
                  <c:v>11.2136</c:v>
                </c:pt>
                <c:pt idx="120">
                  <c:v>11.0489</c:v>
                </c:pt>
                <c:pt idx="121">
                  <c:v>11.005100000000001</c:v>
                </c:pt>
                <c:pt idx="122">
                  <c:v>11.114800000000001</c:v>
                </c:pt>
                <c:pt idx="123">
                  <c:v>11.1271</c:v>
                </c:pt>
                <c:pt idx="124">
                  <c:v>11.223000000000001</c:v>
                </c:pt>
                <c:pt idx="125">
                  <c:v>11.319599999999999</c:v>
                </c:pt>
                <c:pt idx="126">
                  <c:v>11.233000000000001</c:v>
                </c:pt>
                <c:pt idx="127">
                  <c:v>11.2387</c:v>
                </c:pt>
                <c:pt idx="128">
                  <c:v>10.909700000000001</c:v>
                </c:pt>
                <c:pt idx="129">
                  <c:v>10.934699999999999</c:v>
                </c:pt>
                <c:pt idx="130">
                  <c:v>10.975</c:v>
                </c:pt>
                <c:pt idx="131">
                  <c:v>10.957800000000001</c:v>
                </c:pt>
                <c:pt idx="132">
                  <c:v>11.1645</c:v>
                </c:pt>
                <c:pt idx="133">
                  <c:v>11.1478</c:v>
                </c:pt>
                <c:pt idx="134">
                  <c:v>11.1761</c:v>
                </c:pt>
                <c:pt idx="135">
                  <c:v>11.4939</c:v>
                </c:pt>
                <c:pt idx="136">
                  <c:v>11.5749</c:v>
                </c:pt>
                <c:pt idx="137">
                  <c:v>11.4739</c:v>
                </c:pt>
                <c:pt idx="138">
                  <c:v>11.597</c:v>
                </c:pt>
                <c:pt idx="139">
                  <c:v>11.581300000000001</c:v>
                </c:pt>
                <c:pt idx="140">
                  <c:v>11.534599999999999</c:v>
                </c:pt>
                <c:pt idx="141">
                  <c:v>11.5055</c:v>
                </c:pt>
                <c:pt idx="142">
                  <c:v>11.215400000000001</c:v>
                </c:pt>
                <c:pt idx="143">
                  <c:v>11.3881</c:v>
                </c:pt>
                <c:pt idx="144">
                  <c:v>11.5707</c:v>
                </c:pt>
                <c:pt idx="145">
                  <c:v>11.5389</c:v>
                </c:pt>
                <c:pt idx="146">
                  <c:v>11.6081</c:v>
                </c:pt>
                <c:pt idx="147">
                  <c:v>11.599600000000001</c:v>
                </c:pt>
                <c:pt idx="148">
                  <c:v>11.506600000000001</c:v>
                </c:pt>
                <c:pt idx="149">
                  <c:v>11.665900000000001</c:v>
                </c:pt>
                <c:pt idx="150">
                  <c:v>11.775499999999999</c:v>
                </c:pt>
                <c:pt idx="151">
                  <c:v>11.638199999999999</c:v>
                </c:pt>
                <c:pt idx="152">
                  <c:v>11.7408</c:v>
                </c:pt>
                <c:pt idx="153">
                  <c:v>11.816700000000001</c:v>
                </c:pt>
                <c:pt idx="154">
                  <c:v>11.9444</c:v>
                </c:pt>
                <c:pt idx="155">
                  <c:v>12.1166</c:v>
                </c:pt>
                <c:pt idx="156">
                  <c:v>12.0837</c:v>
                </c:pt>
                <c:pt idx="157">
                  <c:v>12.088699999999999</c:v>
                </c:pt>
                <c:pt idx="158">
                  <c:v>12.184200000000001</c:v>
                </c:pt>
                <c:pt idx="159">
                  <c:v>12.2683</c:v>
                </c:pt>
                <c:pt idx="160">
                  <c:v>12.353199999999999</c:v>
                </c:pt>
                <c:pt idx="161">
                  <c:v>12.3339</c:v>
                </c:pt>
                <c:pt idx="162">
                  <c:v>12.423</c:v>
                </c:pt>
                <c:pt idx="163">
                  <c:v>12.386900000000001</c:v>
                </c:pt>
                <c:pt idx="164">
                  <c:v>12.365</c:v>
                </c:pt>
                <c:pt idx="165">
                  <c:v>12.019299999999999</c:v>
                </c:pt>
                <c:pt idx="166">
                  <c:v>12.224</c:v>
                </c:pt>
                <c:pt idx="167">
                  <c:v>12.3871</c:v>
                </c:pt>
                <c:pt idx="168">
                  <c:v>12.5708</c:v>
                </c:pt>
                <c:pt idx="169">
                  <c:v>12.6273</c:v>
                </c:pt>
                <c:pt idx="170">
                  <c:v>12.8759</c:v>
                </c:pt>
                <c:pt idx="171">
                  <c:v>12.8833</c:v>
                </c:pt>
                <c:pt idx="172">
                  <c:v>12.956200000000001</c:v>
                </c:pt>
                <c:pt idx="173">
                  <c:v>12.93</c:v>
                </c:pt>
                <c:pt idx="174">
                  <c:v>13.194800000000001</c:v>
                </c:pt>
                <c:pt idx="175">
                  <c:v>13.3004</c:v>
                </c:pt>
                <c:pt idx="176">
                  <c:v>13.308299999999999</c:v>
                </c:pt>
                <c:pt idx="177">
                  <c:v>13.223100000000001</c:v>
                </c:pt>
                <c:pt idx="178">
                  <c:v>13.2653</c:v>
                </c:pt>
                <c:pt idx="179">
                  <c:v>13.0205</c:v>
                </c:pt>
                <c:pt idx="180">
                  <c:v>13.113799999999999</c:v>
                </c:pt>
                <c:pt idx="181">
                  <c:v>13.1852</c:v>
                </c:pt>
                <c:pt idx="182">
                  <c:v>13.0823</c:v>
                </c:pt>
                <c:pt idx="183">
                  <c:v>12.974399999999999</c:v>
                </c:pt>
                <c:pt idx="184">
                  <c:v>12.7882</c:v>
                </c:pt>
                <c:pt idx="185">
                  <c:v>12.7517</c:v>
                </c:pt>
                <c:pt idx="186">
                  <c:v>12.570499999999999</c:v>
                </c:pt>
                <c:pt idx="187">
                  <c:v>13.0863</c:v>
                </c:pt>
                <c:pt idx="188">
                  <c:v>13.384</c:v>
                </c:pt>
                <c:pt idx="189">
                  <c:v>13.481400000000001</c:v>
                </c:pt>
                <c:pt idx="190">
                  <c:v>13.579499999999999</c:v>
                </c:pt>
                <c:pt idx="191">
                  <c:v>13.557499999999999</c:v>
                </c:pt>
                <c:pt idx="192">
                  <c:v>13.7212</c:v>
                </c:pt>
                <c:pt idx="193">
                  <c:v>13.6966</c:v>
                </c:pt>
                <c:pt idx="194">
                  <c:v>13.738300000000001</c:v>
                </c:pt>
                <c:pt idx="195">
                  <c:v>13.998200000000001</c:v>
                </c:pt>
                <c:pt idx="196">
                  <c:v>13.8011</c:v>
                </c:pt>
                <c:pt idx="197">
                  <c:v>13.586499999999999</c:v>
                </c:pt>
                <c:pt idx="198">
                  <c:v>13.693899999999999</c:v>
                </c:pt>
                <c:pt idx="199">
                  <c:v>13.930300000000001</c:v>
                </c:pt>
                <c:pt idx="200">
                  <c:v>14.031499999999999</c:v>
                </c:pt>
                <c:pt idx="201">
                  <c:v>13.734999999999999</c:v>
                </c:pt>
                <c:pt idx="202">
                  <c:v>13.9161</c:v>
                </c:pt>
                <c:pt idx="203">
                  <c:v>14.3017</c:v>
                </c:pt>
                <c:pt idx="204">
                  <c:v>14.202400000000001</c:v>
                </c:pt>
                <c:pt idx="205">
                  <c:v>14.0395</c:v>
                </c:pt>
                <c:pt idx="206">
                  <c:v>14.1738</c:v>
                </c:pt>
                <c:pt idx="207">
                  <c:v>14.3063</c:v>
                </c:pt>
                <c:pt idx="208">
                  <c:v>14.4055</c:v>
                </c:pt>
                <c:pt idx="209">
                  <c:v>14.2059</c:v>
                </c:pt>
                <c:pt idx="210">
                  <c:v>14.2179</c:v>
                </c:pt>
                <c:pt idx="211">
                  <c:v>14.2315</c:v>
                </c:pt>
                <c:pt idx="212">
                  <c:v>14.044600000000001</c:v>
                </c:pt>
                <c:pt idx="213">
                  <c:v>13.864800000000001</c:v>
                </c:pt>
                <c:pt idx="214">
                  <c:v>14.118600000000001</c:v>
                </c:pt>
                <c:pt idx="215">
                  <c:v>14.1501</c:v>
                </c:pt>
                <c:pt idx="216">
                  <c:v>14.228899999999999</c:v>
                </c:pt>
                <c:pt idx="217">
                  <c:v>13.955299999999999</c:v>
                </c:pt>
                <c:pt idx="218">
                  <c:v>13.8256</c:v>
                </c:pt>
                <c:pt idx="219">
                  <c:v>14.0891</c:v>
                </c:pt>
                <c:pt idx="220">
                  <c:v>14.1739</c:v>
                </c:pt>
                <c:pt idx="221">
                  <c:v>14.162599999999999</c:v>
                </c:pt>
                <c:pt idx="222">
                  <c:v>14.136699999999999</c:v>
                </c:pt>
                <c:pt idx="223">
                  <c:v>14.0236</c:v>
                </c:pt>
                <c:pt idx="224">
                  <c:v>13.8254</c:v>
                </c:pt>
                <c:pt idx="225">
                  <c:v>13.498900000000001</c:v>
                </c:pt>
                <c:pt idx="226">
                  <c:v>13.4672</c:v>
                </c:pt>
                <c:pt idx="227">
                  <c:v>13.5793</c:v>
                </c:pt>
                <c:pt idx="228">
                  <c:v>13.5097</c:v>
                </c:pt>
                <c:pt idx="229">
                  <c:v>13.713699999999999</c:v>
                </c:pt>
                <c:pt idx="230">
                  <c:v>13.888</c:v>
                </c:pt>
                <c:pt idx="231">
                  <c:v>14.063700000000001</c:v>
                </c:pt>
                <c:pt idx="232">
                  <c:v>14.070600000000001</c:v>
                </c:pt>
                <c:pt idx="233">
                  <c:v>14.103999999999999</c:v>
                </c:pt>
                <c:pt idx="234">
                  <c:v>14.1454</c:v>
                </c:pt>
                <c:pt idx="235">
                  <c:v>14.254300000000001</c:v>
                </c:pt>
                <c:pt idx="236">
                  <c:v>14.246</c:v>
                </c:pt>
                <c:pt idx="237">
                  <c:v>14.425000000000001</c:v>
                </c:pt>
                <c:pt idx="238">
                  <c:v>14.419</c:v>
                </c:pt>
                <c:pt idx="239">
                  <c:v>14.6639</c:v>
                </c:pt>
                <c:pt idx="240">
                  <c:v>14.739800000000001</c:v>
                </c:pt>
                <c:pt idx="241">
                  <c:v>14.8666</c:v>
                </c:pt>
                <c:pt idx="242">
                  <c:v>14.934200000000001</c:v>
                </c:pt>
                <c:pt idx="243">
                  <c:v>14.9232</c:v>
                </c:pt>
                <c:pt idx="244">
                  <c:v>14.9754</c:v>
                </c:pt>
                <c:pt idx="245">
                  <c:v>15.0905</c:v>
                </c:pt>
                <c:pt idx="246">
                  <c:v>15.130100000000001</c:v>
                </c:pt>
                <c:pt idx="247">
                  <c:v>14.950200000000001</c:v>
                </c:pt>
                <c:pt idx="248">
                  <c:v>15.0953</c:v>
                </c:pt>
                <c:pt idx="249">
                  <c:v>15.0663</c:v>
                </c:pt>
                <c:pt idx="250">
                  <c:v>15.1465</c:v>
                </c:pt>
                <c:pt idx="251">
                  <c:v>15.0656</c:v>
                </c:pt>
                <c:pt idx="252">
                  <c:v>14.946</c:v>
                </c:pt>
                <c:pt idx="253">
                  <c:v>14.9946</c:v>
                </c:pt>
                <c:pt idx="254">
                  <c:v>15.0932</c:v>
                </c:pt>
                <c:pt idx="255">
                  <c:v>15.2166</c:v>
                </c:pt>
                <c:pt idx="256">
                  <c:v>15.2547</c:v>
                </c:pt>
                <c:pt idx="257">
                  <c:v>15.3301</c:v>
                </c:pt>
                <c:pt idx="258">
                  <c:v>15.3057</c:v>
                </c:pt>
                <c:pt idx="259">
                  <c:v>15.338900000000001</c:v>
                </c:pt>
                <c:pt idx="260">
                  <c:v>15.382999999999999</c:v>
                </c:pt>
                <c:pt idx="261">
                  <c:v>15.498900000000001</c:v>
                </c:pt>
                <c:pt idx="262">
                  <c:v>15.446199999999999</c:v>
                </c:pt>
                <c:pt idx="263">
                  <c:v>15.5794</c:v>
                </c:pt>
                <c:pt idx="264">
                  <c:v>15.6128</c:v>
                </c:pt>
                <c:pt idx="265">
                  <c:v>15.7211</c:v>
                </c:pt>
                <c:pt idx="266">
                  <c:v>15.711499999999999</c:v>
                </c:pt>
                <c:pt idx="267">
                  <c:v>15.847899999999999</c:v>
                </c:pt>
                <c:pt idx="268">
                  <c:v>15.904999999999999</c:v>
                </c:pt>
                <c:pt idx="269">
                  <c:v>15.748900000000001</c:v>
                </c:pt>
                <c:pt idx="270">
                  <c:v>15.9253</c:v>
                </c:pt>
                <c:pt idx="271">
                  <c:v>16.013999999999999</c:v>
                </c:pt>
                <c:pt idx="272">
                  <c:v>15.941700000000001</c:v>
                </c:pt>
                <c:pt idx="273">
                  <c:v>15.9887</c:v>
                </c:pt>
                <c:pt idx="274">
                  <c:v>15.9841</c:v>
                </c:pt>
                <c:pt idx="275">
                  <c:v>16.2042</c:v>
                </c:pt>
                <c:pt idx="276">
                  <c:v>16.432099999999998</c:v>
                </c:pt>
                <c:pt idx="277">
                  <c:v>16.445799999999998</c:v>
                </c:pt>
                <c:pt idx="278">
                  <c:v>16.4267</c:v>
                </c:pt>
                <c:pt idx="279">
                  <c:v>16.515699999999999</c:v>
                </c:pt>
                <c:pt idx="280">
                  <c:v>16.492000000000001</c:v>
                </c:pt>
                <c:pt idx="281">
                  <c:v>16.645199999999999</c:v>
                </c:pt>
                <c:pt idx="282">
                  <c:v>16.714500000000001</c:v>
                </c:pt>
                <c:pt idx="283">
                  <c:v>16.693300000000001</c:v>
                </c:pt>
                <c:pt idx="284">
                  <c:v>16.599499999999999</c:v>
                </c:pt>
                <c:pt idx="285">
                  <c:v>16.6234</c:v>
                </c:pt>
                <c:pt idx="286">
                  <c:v>16.702000000000002</c:v>
                </c:pt>
                <c:pt idx="287">
                  <c:v>16.528099999999998</c:v>
                </c:pt>
                <c:pt idx="288">
                  <c:v>16.527000000000001</c:v>
                </c:pt>
                <c:pt idx="289">
                  <c:v>16.724399999999999</c:v>
                </c:pt>
                <c:pt idx="290">
                  <c:v>16.959399999999999</c:v>
                </c:pt>
                <c:pt idx="291">
                  <c:v>17.115500000000001</c:v>
                </c:pt>
                <c:pt idx="292">
                  <c:v>17.0624</c:v>
                </c:pt>
                <c:pt idx="293">
                  <c:v>17.445499999999999</c:v>
                </c:pt>
                <c:pt idx="294">
                  <c:v>17.324300000000001</c:v>
                </c:pt>
                <c:pt idx="295">
                  <c:v>17.437999999999999</c:v>
                </c:pt>
                <c:pt idx="296">
                  <c:v>17.4556</c:v>
                </c:pt>
                <c:pt idx="297">
                  <c:v>17.434699999999999</c:v>
                </c:pt>
                <c:pt idx="298">
                  <c:v>17.5061</c:v>
                </c:pt>
                <c:pt idx="299">
                  <c:v>17.6629</c:v>
                </c:pt>
                <c:pt idx="300">
                  <c:v>17.7422</c:v>
                </c:pt>
                <c:pt idx="301">
                  <c:v>18.104500000000002</c:v>
                </c:pt>
                <c:pt idx="302">
                  <c:v>17.854199999999999</c:v>
                </c:pt>
                <c:pt idx="303">
                  <c:v>17.702300000000001</c:v>
                </c:pt>
                <c:pt idx="304">
                  <c:v>17.767299999999999</c:v>
                </c:pt>
                <c:pt idx="305">
                  <c:v>17.725999999999999</c:v>
                </c:pt>
                <c:pt idx="306">
                  <c:v>17.852</c:v>
                </c:pt>
                <c:pt idx="307">
                  <c:v>17.627199999999998</c:v>
                </c:pt>
                <c:pt idx="308">
                  <c:v>17.977</c:v>
                </c:pt>
                <c:pt idx="309">
                  <c:v>17.7653</c:v>
                </c:pt>
                <c:pt idx="310">
                  <c:v>17.576499999999999</c:v>
                </c:pt>
                <c:pt idx="311">
                  <c:v>17.353000000000002</c:v>
                </c:pt>
                <c:pt idx="312">
                  <c:v>17.604199999999999</c:v>
                </c:pt>
                <c:pt idx="313">
                  <c:v>17.549900000000001</c:v>
                </c:pt>
                <c:pt idx="314">
                  <c:v>17.322199999999999</c:v>
                </c:pt>
                <c:pt idx="315">
                  <c:v>17.580300000000001</c:v>
                </c:pt>
                <c:pt idx="316">
                  <c:v>17.6371</c:v>
                </c:pt>
                <c:pt idx="317">
                  <c:v>17.7469</c:v>
                </c:pt>
                <c:pt idx="318">
                  <c:v>17.658799999999999</c:v>
                </c:pt>
                <c:pt idx="319">
                  <c:v>17.522099999999998</c:v>
                </c:pt>
                <c:pt idx="320">
                  <c:v>17.590199999999999</c:v>
                </c:pt>
                <c:pt idx="321">
                  <c:v>17.489699999999999</c:v>
                </c:pt>
                <c:pt idx="322">
                  <c:v>17.460799999999999</c:v>
                </c:pt>
                <c:pt idx="323">
                  <c:v>17.5504</c:v>
                </c:pt>
                <c:pt idx="324">
                  <c:v>17.253399999999999</c:v>
                </c:pt>
                <c:pt idx="325">
                  <c:v>16.9453</c:v>
                </c:pt>
                <c:pt idx="326">
                  <c:v>17.186900000000001</c:v>
                </c:pt>
                <c:pt idx="327">
                  <c:v>17.276800000000001</c:v>
                </c:pt>
                <c:pt idx="328">
                  <c:v>16.9133</c:v>
                </c:pt>
                <c:pt idx="329">
                  <c:v>17.007400000000001</c:v>
                </c:pt>
                <c:pt idx="330">
                  <c:v>17.0151</c:v>
                </c:pt>
                <c:pt idx="331">
                  <c:v>17.1783</c:v>
                </c:pt>
                <c:pt idx="332">
                  <c:v>17.329899999999999</c:v>
                </c:pt>
                <c:pt idx="333">
                  <c:v>17.128799999999998</c:v>
                </c:pt>
                <c:pt idx="334">
                  <c:v>17.078099999999999</c:v>
                </c:pt>
                <c:pt idx="335">
                  <c:v>17.156400000000001</c:v>
                </c:pt>
                <c:pt idx="336">
                  <c:v>17.121300000000002</c:v>
                </c:pt>
                <c:pt idx="337">
                  <c:v>17.0547</c:v>
                </c:pt>
                <c:pt idx="338">
                  <c:v>16.9572</c:v>
                </c:pt>
                <c:pt idx="339">
                  <c:v>16.785399999999999</c:v>
                </c:pt>
                <c:pt idx="340">
                  <c:v>16.844100000000001</c:v>
                </c:pt>
                <c:pt idx="341">
                  <c:v>16.520900000000001</c:v>
                </c:pt>
                <c:pt idx="342">
                  <c:v>16.209599999999998</c:v>
                </c:pt>
                <c:pt idx="343">
                  <c:v>16.672799999999999</c:v>
                </c:pt>
                <c:pt idx="344">
                  <c:v>16.982800000000001</c:v>
                </c:pt>
                <c:pt idx="345">
                  <c:v>17.2424</c:v>
                </c:pt>
                <c:pt idx="346">
                  <c:v>17.207899999999999</c:v>
                </c:pt>
                <c:pt idx="347">
                  <c:v>17.1706</c:v>
                </c:pt>
                <c:pt idx="348">
                  <c:v>17.494</c:v>
                </c:pt>
                <c:pt idx="349">
                  <c:v>17.479600000000001</c:v>
                </c:pt>
                <c:pt idx="350">
                  <c:v>17.41</c:v>
                </c:pt>
                <c:pt idx="351">
                  <c:v>17.624600000000001</c:v>
                </c:pt>
                <c:pt idx="352">
                  <c:v>17.819299999999998</c:v>
                </c:pt>
                <c:pt idx="353">
                  <c:v>17.737400000000001</c:v>
                </c:pt>
                <c:pt idx="354">
                  <c:v>17.860800000000001</c:v>
                </c:pt>
                <c:pt idx="355">
                  <c:v>17.808399999999999</c:v>
                </c:pt>
                <c:pt idx="356">
                  <c:v>17.770099999999999</c:v>
                </c:pt>
                <c:pt idx="357">
                  <c:v>17.4041</c:v>
                </c:pt>
                <c:pt idx="358">
                  <c:v>17.450800000000001</c:v>
                </c:pt>
                <c:pt idx="359">
                  <c:v>17.241900000000001</c:v>
                </c:pt>
                <c:pt idx="360">
                  <c:v>17.0822</c:v>
                </c:pt>
                <c:pt idx="361">
                  <c:v>16.494199999999999</c:v>
                </c:pt>
                <c:pt idx="362">
                  <c:v>16.643000000000001</c:v>
                </c:pt>
                <c:pt idx="363">
                  <c:v>16.353899999999999</c:v>
                </c:pt>
                <c:pt idx="364">
                  <c:v>16.513999999999999</c:v>
                </c:pt>
                <c:pt idx="365">
                  <c:v>16.5212</c:v>
                </c:pt>
                <c:pt idx="366">
                  <c:v>16.499400000000001</c:v>
                </c:pt>
                <c:pt idx="367">
                  <c:v>16.639900000000001</c:v>
                </c:pt>
                <c:pt idx="368">
                  <c:v>16.561599999999999</c:v>
                </c:pt>
                <c:pt idx="369">
                  <c:v>16.1159</c:v>
                </c:pt>
                <c:pt idx="370">
                  <c:v>15.507300000000001</c:v>
                </c:pt>
                <c:pt idx="371">
                  <c:v>15.970700000000001</c:v>
                </c:pt>
                <c:pt idx="372">
                  <c:v>15.784800000000001</c:v>
                </c:pt>
                <c:pt idx="373">
                  <c:v>15.7546</c:v>
                </c:pt>
                <c:pt idx="374">
                  <c:v>15.6472</c:v>
                </c:pt>
                <c:pt idx="375">
                  <c:v>15.7583</c:v>
                </c:pt>
                <c:pt idx="376">
                  <c:v>14.7889</c:v>
                </c:pt>
                <c:pt idx="377">
                  <c:v>15.517200000000001</c:v>
                </c:pt>
                <c:pt idx="378">
                  <c:v>15.4901</c:v>
                </c:pt>
                <c:pt idx="379">
                  <c:v>15.0853</c:v>
                </c:pt>
                <c:pt idx="380">
                  <c:v>14.731199999999999</c:v>
                </c:pt>
                <c:pt idx="381">
                  <c:v>15.048999999999999</c:v>
                </c:pt>
                <c:pt idx="382">
                  <c:v>15.3788</c:v>
                </c:pt>
                <c:pt idx="383">
                  <c:v>15.539</c:v>
                </c:pt>
                <c:pt idx="384">
                  <c:v>15.566800000000001</c:v>
                </c:pt>
                <c:pt idx="385">
                  <c:v>15.7921</c:v>
                </c:pt>
                <c:pt idx="386">
                  <c:v>15.645799999999999</c:v>
                </c:pt>
                <c:pt idx="387">
                  <c:v>15.9626</c:v>
                </c:pt>
                <c:pt idx="388">
                  <c:v>16.156300000000002</c:v>
                </c:pt>
                <c:pt idx="389">
                  <c:v>16.037800000000001</c:v>
                </c:pt>
                <c:pt idx="390">
                  <c:v>16.230499999999999</c:v>
                </c:pt>
                <c:pt idx="391">
                  <c:v>16.0776</c:v>
                </c:pt>
                <c:pt idx="392">
                  <c:v>16.159099999999999</c:v>
                </c:pt>
                <c:pt idx="393">
                  <c:v>16.05</c:v>
                </c:pt>
                <c:pt idx="394">
                  <c:v>16.1874</c:v>
                </c:pt>
                <c:pt idx="395">
                  <c:v>16.326499999999999</c:v>
                </c:pt>
                <c:pt idx="396">
                  <c:v>16.378900000000002</c:v>
                </c:pt>
                <c:pt idx="397">
                  <c:v>16.267600000000002</c:v>
                </c:pt>
                <c:pt idx="398">
                  <c:v>16.420000000000002</c:v>
                </c:pt>
                <c:pt idx="399">
                  <c:v>16.396599999999999</c:v>
                </c:pt>
                <c:pt idx="400">
                  <c:v>16.6173</c:v>
                </c:pt>
                <c:pt idx="401">
                  <c:v>16.433599999999998</c:v>
                </c:pt>
                <c:pt idx="402">
                  <c:v>16.006499999999999</c:v>
                </c:pt>
                <c:pt idx="403">
                  <c:v>16.273399999999999</c:v>
                </c:pt>
                <c:pt idx="404">
                  <c:v>16.4556</c:v>
                </c:pt>
                <c:pt idx="405">
                  <c:v>16.220800000000001</c:v>
                </c:pt>
                <c:pt idx="406">
                  <c:v>15.9977</c:v>
                </c:pt>
                <c:pt idx="407">
                  <c:v>16.3001</c:v>
                </c:pt>
                <c:pt idx="408">
                  <c:v>16.2148</c:v>
                </c:pt>
                <c:pt idx="409">
                  <c:v>16.451499999999999</c:v>
                </c:pt>
                <c:pt idx="410">
                  <c:v>15.477499999999999</c:v>
                </c:pt>
                <c:pt idx="411">
                  <c:v>15.479200000000001</c:v>
                </c:pt>
                <c:pt idx="412">
                  <c:v>15.196099999999999</c:v>
                </c:pt>
                <c:pt idx="413">
                  <c:v>15.209899999999999</c:v>
                </c:pt>
                <c:pt idx="414">
                  <c:v>15.565300000000001</c:v>
                </c:pt>
                <c:pt idx="415">
                  <c:v>15.505599999999999</c:v>
                </c:pt>
                <c:pt idx="416">
                  <c:v>15.119300000000001</c:v>
                </c:pt>
                <c:pt idx="417">
                  <c:v>15.457700000000001</c:v>
                </c:pt>
                <c:pt idx="418">
                  <c:v>15.3262</c:v>
                </c:pt>
                <c:pt idx="419">
                  <c:v>15.1714</c:v>
                </c:pt>
                <c:pt idx="420">
                  <c:v>15.075100000000001</c:v>
                </c:pt>
                <c:pt idx="421">
                  <c:v>15.3368</c:v>
                </c:pt>
                <c:pt idx="422">
                  <c:v>15.5443</c:v>
                </c:pt>
                <c:pt idx="423">
                  <c:v>15.712899999999999</c:v>
                </c:pt>
                <c:pt idx="424">
                  <c:v>15.486700000000001</c:v>
                </c:pt>
                <c:pt idx="425">
                  <c:v>15.4292</c:v>
                </c:pt>
                <c:pt idx="426">
                  <c:v>15.5456</c:v>
                </c:pt>
                <c:pt idx="427">
                  <c:v>15.379200000000001</c:v>
                </c:pt>
                <c:pt idx="428">
                  <c:v>15.0739</c:v>
                </c:pt>
                <c:pt idx="429">
                  <c:v>15.1227</c:v>
                </c:pt>
                <c:pt idx="430">
                  <c:v>15.155200000000001</c:v>
                </c:pt>
                <c:pt idx="431">
                  <c:v>14.837400000000001</c:v>
                </c:pt>
                <c:pt idx="432">
                  <c:v>14.863099999999999</c:v>
                </c:pt>
                <c:pt idx="433">
                  <c:v>15.325200000000001</c:v>
                </c:pt>
                <c:pt idx="434">
                  <c:v>15.384</c:v>
                </c:pt>
                <c:pt idx="435">
                  <c:v>15.280099999999999</c:v>
                </c:pt>
                <c:pt idx="436">
                  <c:v>15.150399999999999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3C-44D7-9CA6-7FD736C3A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TISCOIN!$G$10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TISCOIN!$G$11:$G$447</c:f>
              <c:numCache>
                <c:formatCode>General</c:formatCode>
                <c:ptCount val="437"/>
                <c:pt idx="0">
                  <c:v>11.819599999999999</c:v>
                </c:pt>
                <c:pt idx="1">
                  <c:v>11.952618464925436</c:v>
                </c:pt>
                <c:pt idx="2">
                  <c:v>11.584333427262958</c:v>
                </c:pt>
                <c:pt idx="3">
                  <c:v>11.841073844381501</c:v>
                </c:pt>
                <c:pt idx="4">
                  <c:v>11.721154933832395</c:v>
                </c:pt>
                <c:pt idx="5">
                  <c:v>11.8209397098108</c:v>
                </c:pt>
                <c:pt idx="6">
                  <c:v>11.675133350297752</c:v>
                </c:pt>
                <c:pt idx="7">
                  <c:v>12.015451361063869</c:v>
                </c:pt>
                <c:pt idx="8">
                  <c:v>11.861395152333925</c:v>
                </c:pt>
                <c:pt idx="9">
                  <c:v>11.991721465066679</c:v>
                </c:pt>
                <c:pt idx="10">
                  <c:v>12.076538703679232</c:v>
                </c:pt>
                <c:pt idx="11">
                  <c:v>11.855082099617487</c:v>
                </c:pt>
                <c:pt idx="12">
                  <c:v>12.378149371791915</c:v>
                </c:pt>
                <c:pt idx="13">
                  <c:v>12.332692748110528</c:v>
                </c:pt>
                <c:pt idx="14">
                  <c:v>12.451702807420808</c:v>
                </c:pt>
                <c:pt idx="15">
                  <c:v>11.586806816706028</c:v>
                </c:pt>
                <c:pt idx="16">
                  <c:v>11.349261883463788</c:v>
                </c:pt>
                <c:pt idx="17">
                  <c:v>11.447217916559584</c:v>
                </c:pt>
                <c:pt idx="18">
                  <c:v>11.61606151984957</c:v>
                </c:pt>
                <c:pt idx="19">
                  <c:v>11.799147987618436</c:v>
                </c:pt>
                <c:pt idx="20">
                  <c:v>11.914195326995438</c:v>
                </c:pt>
                <c:pt idx="21">
                  <c:v>12.228871423480976</c:v>
                </c:pt>
                <c:pt idx="22">
                  <c:v>12.145311201343725</c:v>
                </c:pt>
                <c:pt idx="23">
                  <c:v>12.464663994951716</c:v>
                </c:pt>
                <c:pt idx="24">
                  <c:v>12.518815022647255</c:v>
                </c:pt>
                <c:pt idx="25">
                  <c:v>12.643853495478957</c:v>
                </c:pt>
                <c:pt idx="26">
                  <c:v>12.890273051271844</c:v>
                </c:pt>
                <c:pt idx="27">
                  <c:v>12.455109675430503</c:v>
                </c:pt>
                <c:pt idx="28">
                  <c:v>12.623386133848918</c:v>
                </c:pt>
                <c:pt idx="29">
                  <c:v>12.774408437600137</c:v>
                </c:pt>
                <c:pt idx="30">
                  <c:v>12.822472724258191</c:v>
                </c:pt>
                <c:pt idx="31">
                  <c:v>12.661687720313454</c:v>
                </c:pt>
                <c:pt idx="32">
                  <c:v>13.327105440253092</c:v>
                </c:pt>
                <c:pt idx="33">
                  <c:v>13.283582136542471</c:v>
                </c:pt>
                <c:pt idx="34">
                  <c:v>13.485995567036223</c:v>
                </c:pt>
                <c:pt idx="35">
                  <c:v>13.441654291737848</c:v>
                </c:pt>
                <c:pt idx="36">
                  <c:v>13.400084932477165</c:v>
                </c:pt>
                <c:pt idx="37">
                  <c:v>13.319736906973921</c:v>
                </c:pt>
                <c:pt idx="38">
                  <c:v>13.514649270076911</c:v>
                </c:pt>
                <c:pt idx="39">
                  <c:v>13.654012603077033</c:v>
                </c:pt>
                <c:pt idx="40">
                  <c:v>13.302489333097796</c:v>
                </c:pt>
                <c:pt idx="41">
                  <c:v>14.401000427676411</c:v>
                </c:pt>
                <c:pt idx="42">
                  <c:v>14.305728828756587</c:v>
                </c:pt>
                <c:pt idx="43">
                  <c:v>14.255981475104626</c:v>
                </c:pt>
                <c:pt idx="44">
                  <c:v>14.990935422867686</c:v>
                </c:pt>
                <c:pt idx="45">
                  <c:v>14.616180730197202</c:v>
                </c:pt>
                <c:pt idx="46">
                  <c:v>14.38642730685218</c:v>
                </c:pt>
                <c:pt idx="47">
                  <c:v>14.364156793595091</c:v>
                </c:pt>
                <c:pt idx="48">
                  <c:v>14.226269941842087</c:v>
                </c:pt>
                <c:pt idx="49">
                  <c:v>13.826431908844171</c:v>
                </c:pt>
                <c:pt idx="50">
                  <c:v>13.773700615512659</c:v>
                </c:pt>
                <c:pt idx="51">
                  <c:v>13.919187557329437</c:v>
                </c:pt>
                <c:pt idx="52">
                  <c:v>13.625494127685897</c:v>
                </c:pt>
                <c:pt idx="53">
                  <c:v>13.649098844551901</c:v>
                </c:pt>
                <c:pt idx="54">
                  <c:v>13.54910267578542</c:v>
                </c:pt>
                <c:pt idx="55">
                  <c:v>14.329768166387424</c:v>
                </c:pt>
                <c:pt idx="56">
                  <c:v>14.228150311254327</c:v>
                </c:pt>
                <c:pt idx="57">
                  <c:v>14.077173569497802</c:v>
                </c:pt>
                <c:pt idx="58">
                  <c:v>14.406868421468786</c:v>
                </c:pt>
                <c:pt idx="59">
                  <c:v>14.396142371769432</c:v>
                </c:pt>
                <c:pt idx="60">
                  <c:v>14.409533872304349</c:v>
                </c:pt>
                <c:pt idx="61">
                  <c:v>14.23457711241241</c:v>
                </c:pt>
                <c:pt idx="62">
                  <c:v>14.247586934865382</c:v>
                </c:pt>
                <c:pt idx="63">
                  <c:v>14.084808649693624</c:v>
                </c:pt>
                <c:pt idx="64">
                  <c:v>13.764357869471484</c:v>
                </c:pt>
                <c:pt idx="65">
                  <c:v>14.024284249462795</c:v>
                </c:pt>
                <c:pt idx="66">
                  <c:v>14.038629761937923</c:v>
                </c:pt>
                <c:pt idx="67">
                  <c:v>14.240705082159369</c:v>
                </c:pt>
                <c:pt idx="68">
                  <c:v>14.401130513400338</c:v>
                </c:pt>
                <c:pt idx="69">
                  <c:v>14.093276915142019</c:v>
                </c:pt>
                <c:pt idx="70">
                  <c:v>14.083599359246461</c:v>
                </c:pt>
                <c:pt idx="71">
                  <c:v>14.419995334188314</c:v>
                </c:pt>
                <c:pt idx="72">
                  <c:v>13.763718766038185</c:v>
                </c:pt>
                <c:pt idx="73">
                  <c:v>13.493621856100047</c:v>
                </c:pt>
                <c:pt idx="74">
                  <c:v>13.556349890232029</c:v>
                </c:pt>
                <c:pt idx="75">
                  <c:v>13.600960546539451</c:v>
                </c:pt>
                <c:pt idx="76">
                  <c:v>13.01807456695761</c:v>
                </c:pt>
                <c:pt idx="77">
                  <c:v>13.112731472763528</c:v>
                </c:pt>
                <c:pt idx="78">
                  <c:v>13.452711515194711</c:v>
                </c:pt>
                <c:pt idx="79">
                  <c:v>13.534746339783156</c:v>
                </c:pt>
                <c:pt idx="80">
                  <c:v>13.526278359314466</c:v>
                </c:pt>
                <c:pt idx="81">
                  <c:v>13.893409606494776</c:v>
                </c:pt>
                <c:pt idx="82">
                  <c:v>13.917204040830423</c:v>
                </c:pt>
                <c:pt idx="83">
                  <c:v>13.947751661999501</c:v>
                </c:pt>
                <c:pt idx="84">
                  <c:v>13.86327174852158</c:v>
                </c:pt>
                <c:pt idx="85">
                  <c:v>13.897555510213348</c:v>
                </c:pt>
                <c:pt idx="86">
                  <c:v>14.160936246858993</c:v>
                </c:pt>
                <c:pt idx="87">
                  <c:v>14.309482160149189</c:v>
                </c:pt>
                <c:pt idx="88">
                  <c:v>14.700588082976322</c:v>
                </c:pt>
                <c:pt idx="89">
                  <c:v>14.606751128830911</c:v>
                </c:pt>
                <c:pt idx="90">
                  <c:v>14.238841088950588</c:v>
                </c:pt>
                <c:pt idx="91">
                  <c:v>14.311583684879462</c:v>
                </c:pt>
                <c:pt idx="92">
                  <c:v>14.279079732717719</c:v>
                </c:pt>
                <c:pt idx="93">
                  <c:v>14.517976203428624</c:v>
                </c:pt>
                <c:pt idx="94">
                  <c:v>14.695041732814115</c:v>
                </c:pt>
                <c:pt idx="95">
                  <c:v>15.481623205460521</c:v>
                </c:pt>
                <c:pt idx="96">
                  <c:v>15.471400656984784</c:v>
                </c:pt>
                <c:pt idx="97">
                  <c:v>15.537415810018853</c:v>
                </c:pt>
                <c:pt idx="98">
                  <c:v>15.52057065565424</c:v>
                </c:pt>
                <c:pt idx="99">
                  <c:v>15.631456816684381</c:v>
                </c:pt>
                <c:pt idx="100">
                  <c:v>14.880115997577668</c:v>
                </c:pt>
                <c:pt idx="101">
                  <c:v>14.720952253200167</c:v>
                </c:pt>
                <c:pt idx="102">
                  <c:v>14.790172996013473</c:v>
                </c:pt>
                <c:pt idx="103">
                  <c:v>14.792527845464603</c:v>
                </c:pt>
                <c:pt idx="104">
                  <c:v>14.787667593377657</c:v>
                </c:pt>
                <c:pt idx="105">
                  <c:v>14.734728680880385</c:v>
                </c:pt>
                <c:pt idx="106">
                  <c:v>14.583773794848309</c:v>
                </c:pt>
                <c:pt idx="107">
                  <c:v>14.260333977192913</c:v>
                </c:pt>
                <c:pt idx="108">
                  <c:v>14.274246481304667</c:v>
                </c:pt>
                <c:pt idx="109">
                  <c:v>14.327429876624672</c:v>
                </c:pt>
                <c:pt idx="110">
                  <c:v>14.690933315428087</c:v>
                </c:pt>
                <c:pt idx="111">
                  <c:v>14.905824467115805</c:v>
                </c:pt>
                <c:pt idx="112">
                  <c:v>14.484395241420557</c:v>
                </c:pt>
                <c:pt idx="113">
                  <c:v>14.728843942676212</c:v>
                </c:pt>
                <c:pt idx="114">
                  <c:v>14.551349169124185</c:v>
                </c:pt>
                <c:pt idx="115">
                  <c:v>14.439489991578773</c:v>
                </c:pt>
                <c:pt idx="116">
                  <c:v>14.556352185459907</c:v>
                </c:pt>
                <c:pt idx="117">
                  <c:v>14.119565823273915</c:v>
                </c:pt>
                <c:pt idx="118">
                  <c:v>14.15654145585987</c:v>
                </c:pt>
                <c:pt idx="119">
                  <c:v>14.094092423716983</c:v>
                </c:pt>
                <c:pt idx="120">
                  <c:v>13.928175458188845</c:v>
                </c:pt>
                <c:pt idx="121">
                  <c:v>14.112328859283792</c:v>
                </c:pt>
                <c:pt idx="122">
                  <c:v>14.252223352087199</c:v>
                </c:pt>
                <c:pt idx="123">
                  <c:v>14.330455461757303</c:v>
                </c:pt>
                <c:pt idx="124">
                  <c:v>14.230112669866893</c:v>
                </c:pt>
                <c:pt idx="125">
                  <c:v>14.325283832633996</c:v>
                </c:pt>
                <c:pt idx="126">
                  <c:v>14.354892966639369</c:v>
                </c:pt>
                <c:pt idx="127">
                  <c:v>14.533160819173037</c:v>
                </c:pt>
                <c:pt idx="128">
                  <c:v>14.853093085601236</c:v>
                </c:pt>
                <c:pt idx="129">
                  <c:v>15.252106001135125</c:v>
                </c:pt>
                <c:pt idx="130">
                  <c:v>15.217805095825325</c:v>
                </c:pt>
                <c:pt idx="131">
                  <c:v>15.332008557138105</c:v>
                </c:pt>
                <c:pt idx="132">
                  <c:v>15.332166768886406</c:v>
                </c:pt>
                <c:pt idx="133">
                  <c:v>15.65649292642922</c:v>
                </c:pt>
                <c:pt idx="134">
                  <c:v>15.684248809395562</c:v>
                </c:pt>
                <c:pt idx="135">
                  <c:v>14.024392678049377</c:v>
                </c:pt>
                <c:pt idx="136">
                  <c:v>13.89003353123416</c:v>
                </c:pt>
                <c:pt idx="137">
                  <c:v>14.38819463365652</c:v>
                </c:pt>
                <c:pt idx="138">
                  <c:v>14.853905280577157</c:v>
                </c:pt>
                <c:pt idx="139">
                  <c:v>14.740300481038583</c:v>
                </c:pt>
                <c:pt idx="140">
                  <c:v>14.916492807354475</c:v>
                </c:pt>
                <c:pt idx="141">
                  <c:v>14.464586436278703</c:v>
                </c:pt>
                <c:pt idx="142">
                  <c:v>14.43005454702994</c:v>
                </c:pt>
                <c:pt idx="143">
                  <c:v>14.198649938408172</c:v>
                </c:pt>
                <c:pt idx="144">
                  <c:v>14.268847572105891</c:v>
                </c:pt>
                <c:pt idx="145">
                  <c:v>14.478946907561976</c:v>
                </c:pt>
                <c:pt idx="146">
                  <c:v>14.473295942147056</c:v>
                </c:pt>
                <c:pt idx="147">
                  <c:v>14.338050313056705</c:v>
                </c:pt>
                <c:pt idx="148">
                  <c:v>14.215873482672935</c:v>
                </c:pt>
                <c:pt idx="149">
                  <c:v>14.652287427149105</c:v>
                </c:pt>
                <c:pt idx="150">
                  <c:v>14.482908953799706</c:v>
                </c:pt>
                <c:pt idx="151">
                  <c:v>14.605701737397423</c:v>
                </c:pt>
                <c:pt idx="152">
                  <c:v>14.531211398528885</c:v>
                </c:pt>
                <c:pt idx="153">
                  <c:v>14.374644237222901</c:v>
                </c:pt>
                <c:pt idx="154">
                  <c:v>14.140401052560122</c:v>
                </c:pt>
                <c:pt idx="155">
                  <c:v>14.198503217747355</c:v>
                </c:pt>
                <c:pt idx="156">
                  <c:v>14.172073519332338</c:v>
                </c:pt>
                <c:pt idx="157">
                  <c:v>14.519166420288197</c:v>
                </c:pt>
                <c:pt idx="158">
                  <c:v>14.559184954139479</c:v>
                </c:pt>
                <c:pt idx="159">
                  <c:v>14.232503891705921</c:v>
                </c:pt>
                <c:pt idx="160">
                  <c:v>13.845022698014484</c:v>
                </c:pt>
                <c:pt idx="161">
                  <c:v>13.914135581694316</c:v>
                </c:pt>
                <c:pt idx="162">
                  <c:v>13.730258245607772</c:v>
                </c:pt>
                <c:pt idx="163">
                  <c:v>13.350533442523844</c:v>
                </c:pt>
                <c:pt idx="164">
                  <c:v>12.982935805721226</c:v>
                </c:pt>
                <c:pt idx="165">
                  <c:v>13.296382546937052</c:v>
                </c:pt>
                <c:pt idx="166">
                  <c:v>13.391232652982699</c:v>
                </c:pt>
                <c:pt idx="167">
                  <c:v>12.943493693942429</c:v>
                </c:pt>
                <c:pt idx="168">
                  <c:v>13.562107212992366</c:v>
                </c:pt>
                <c:pt idx="169">
                  <c:v>13.581849800682653</c:v>
                </c:pt>
                <c:pt idx="170">
                  <c:v>13.709376797415899</c:v>
                </c:pt>
                <c:pt idx="171">
                  <c:v>13.597963272375527</c:v>
                </c:pt>
                <c:pt idx="172">
                  <c:v>14.06243548057787</c:v>
                </c:pt>
                <c:pt idx="173">
                  <c:v>14.296660651754868</c:v>
                </c:pt>
                <c:pt idx="174">
                  <c:v>14.36941582783971</c:v>
                </c:pt>
                <c:pt idx="175">
                  <c:v>14.170196297141214</c:v>
                </c:pt>
                <c:pt idx="176">
                  <c:v>14.212143777827061</c:v>
                </c:pt>
                <c:pt idx="177">
                  <c:v>14.307136572086076</c:v>
                </c:pt>
                <c:pt idx="178">
                  <c:v>14.374926635356031</c:v>
                </c:pt>
                <c:pt idx="179">
                  <c:v>14.421359950695324</c:v>
                </c:pt>
                <c:pt idx="180">
                  <c:v>14.108766830117681</c:v>
                </c:pt>
                <c:pt idx="181">
                  <c:v>14.410245586369102</c:v>
                </c:pt>
                <c:pt idx="182">
                  <c:v>14.660820578437844</c:v>
                </c:pt>
                <c:pt idx="183">
                  <c:v>14.507300691824529</c:v>
                </c:pt>
                <c:pt idx="184">
                  <c:v>14.717543252002491</c:v>
                </c:pt>
                <c:pt idx="185">
                  <c:v>14.998955814962017</c:v>
                </c:pt>
                <c:pt idx="186">
                  <c:v>14.88201873011465</c:v>
                </c:pt>
                <c:pt idx="187">
                  <c:v>14.223469025011447</c:v>
                </c:pt>
                <c:pt idx="188">
                  <c:v>14.626177108294137</c:v>
                </c:pt>
                <c:pt idx="189">
                  <c:v>14.698489895143586</c:v>
                </c:pt>
                <c:pt idx="190">
                  <c:v>14.655614977112958</c:v>
                </c:pt>
                <c:pt idx="191">
                  <c:v>14.800743121243997</c:v>
                </c:pt>
                <c:pt idx="192">
                  <c:v>14.689035474493597</c:v>
                </c:pt>
                <c:pt idx="193">
                  <c:v>14.680829736748477</c:v>
                </c:pt>
                <c:pt idx="194">
                  <c:v>15.030130675576647</c:v>
                </c:pt>
                <c:pt idx="195">
                  <c:v>15.369864696676812</c:v>
                </c:pt>
                <c:pt idx="196">
                  <c:v>15.414193125905475</c:v>
                </c:pt>
                <c:pt idx="197">
                  <c:v>15.875023761964538</c:v>
                </c:pt>
                <c:pt idx="198">
                  <c:v>15.737996832924642</c:v>
                </c:pt>
                <c:pt idx="199">
                  <c:v>15.572154222164093</c:v>
                </c:pt>
                <c:pt idx="200">
                  <c:v>15.944157885044955</c:v>
                </c:pt>
                <c:pt idx="201">
                  <c:v>16.691452953940257</c:v>
                </c:pt>
                <c:pt idx="202">
                  <c:v>16.614459456006983</c:v>
                </c:pt>
                <c:pt idx="203">
                  <c:v>16.892797367763748</c:v>
                </c:pt>
                <c:pt idx="204">
                  <c:v>16.708282821105801</c:v>
                </c:pt>
                <c:pt idx="205">
                  <c:v>16.721240153752014</c:v>
                </c:pt>
                <c:pt idx="206">
                  <c:v>17.097157100244033</c:v>
                </c:pt>
                <c:pt idx="207">
                  <c:v>17.033693996934932</c:v>
                </c:pt>
                <c:pt idx="208">
                  <c:v>16.830384174327477</c:v>
                </c:pt>
                <c:pt idx="209">
                  <c:v>17.032860238761227</c:v>
                </c:pt>
                <c:pt idx="210">
                  <c:v>17.427369510923985</c:v>
                </c:pt>
                <c:pt idx="211">
                  <c:v>17.738055992976619</c:v>
                </c:pt>
                <c:pt idx="212">
                  <c:v>17.672461817553891</c:v>
                </c:pt>
                <c:pt idx="213">
                  <c:v>17.492196000859668</c:v>
                </c:pt>
                <c:pt idx="214">
                  <c:v>17.298803709929523</c:v>
                </c:pt>
                <c:pt idx="215">
                  <c:v>16.781494200203795</c:v>
                </c:pt>
                <c:pt idx="216">
                  <c:v>17.132938665613889</c:v>
                </c:pt>
                <c:pt idx="217">
                  <c:v>17.55855501344822</c:v>
                </c:pt>
                <c:pt idx="218">
                  <c:v>17.556674291683763</c:v>
                </c:pt>
                <c:pt idx="219">
                  <c:v>17.407918683285462</c:v>
                </c:pt>
                <c:pt idx="220">
                  <c:v>16.639513754346428</c:v>
                </c:pt>
                <c:pt idx="221">
                  <c:v>16.469523192874849</c:v>
                </c:pt>
                <c:pt idx="222">
                  <c:v>16.694664939692359</c:v>
                </c:pt>
                <c:pt idx="223">
                  <c:v>16.540935733006688</c:v>
                </c:pt>
                <c:pt idx="224">
                  <c:v>16.217909995727553</c:v>
                </c:pt>
                <c:pt idx="225">
                  <c:v>16.465793477000162</c:v>
                </c:pt>
                <c:pt idx="226">
                  <c:v>16.458519849886109</c:v>
                </c:pt>
                <c:pt idx="227">
                  <c:v>16.680250875798997</c:v>
                </c:pt>
                <c:pt idx="228">
                  <c:v>16.480237056629328</c:v>
                </c:pt>
                <c:pt idx="229">
                  <c:v>16.952067310748912</c:v>
                </c:pt>
                <c:pt idx="230">
                  <c:v>17.304658596500133</c:v>
                </c:pt>
                <c:pt idx="231">
                  <c:v>17.520973483567317</c:v>
                </c:pt>
                <c:pt idx="232">
                  <c:v>17.787165352664875</c:v>
                </c:pt>
                <c:pt idx="233">
                  <c:v>18.104885754846965</c:v>
                </c:pt>
                <c:pt idx="234">
                  <c:v>18.221526156211699</c:v>
                </c:pt>
                <c:pt idx="235">
                  <c:v>18.396142843068432</c:v>
                </c:pt>
                <c:pt idx="236">
                  <c:v>18.549492778281692</c:v>
                </c:pt>
                <c:pt idx="237">
                  <c:v>19.535236618420765</c:v>
                </c:pt>
                <c:pt idx="238">
                  <c:v>19.950082300485583</c:v>
                </c:pt>
                <c:pt idx="239">
                  <c:v>20.054826617980204</c:v>
                </c:pt>
                <c:pt idx="240">
                  <c:v>20.007477475376216</c:v>
                </c:pt>
                <c:pt idx="241">
                  <c:v>20.405915359190601</c:v>
                </c:pt>
                <c:pt idx="242">
                  <c:v>20.120797480953048</c:v>
                </c:pt>
                <c:pt idx="243">
                  <c:v>20.622229527279874</c:v>
                </c:pt>
                <c:pt idx="244">
                  <c:v>20.560694762524129</c:v>
                </c:pt>
                <c:pt idx="245">
                  <c:v>21.138761838292158</c:v>
                </c:pt>
                <c:pt idx="246">
                  <c:v>20.709085605785827</c:v>
                </c:pt>
                <c:pt idx="247">
                  <c:v>20.522105781263303</c:v>
                </c:pt>
                <c:pt idx="248">
                  <c:v>20.501058229282396</c:v>
                </c:pt>
                <c:pt idx="249">
                  <c:v>20.882451355052009</c:v>
                </c:pt>
                <c:pt idx="250">
                  <c:v>20.706387582049459</c:v>
                </c:pt>
                <c:pt idx="251">
                  <c:v>20.311166029502324</c:v>
                </c:pt>
                <c:pt idx="252">
                  <c:v>20.359882622756551</c:v>
                </c:pt>
                <c:pt idx="253">
                  <c:v>20.366861545613123</c:v>
                </c:pt>
                <c:pt idx="254">
                  <c:v>21.093294897340471</c:v>
                </c:pt>
                <c:pt idx="255">
                  <c:v>21.322850940957327</c:v>
                </c:pt>
                <c:pt idx="256">
                  <c:v>21.355189325458092</c:v>
                </c:pt>
                <c:pt idx="257">
                  <c:v>21.804831210347885</c:v>
                </c:pt>
                <c:pt idx="258">
                  <c:v>21.304137767830124</c:v>
                </c:pt>
                <c:pt idx="259">
                  <c:v>23.38317058118594</c:v>
                </c:pt>
                <c:pt idx="260">
                  <c:v>23.240766039755741</c:v>
                </c:pt>
                <c:pt idx="261">
                  <c:v>23.42675090363802</c:v>
                </c:pt>
                <c:pt idx="262">
                  <c:v>23.104044445602913</c:v>
                </c:pt>
                <c:pt idx="263">
                  <c:v>23.430224475629448</c:v>
                </c:pt>
                <c:pt idx="264">
                  <c:v>23.088345621583553</c:v>
                </c:pt>
                <c:pt idx="265">
                  <c:v>23.011140551019924</c:v>
                </c:pt>
                <c:pt idx="266">
                  <c:v>23.52094740355189</c:v>
                </c:pt>
                <c:pt idx="267">
                  <c:v>23.655606242287142</c:v>
                </c:pt>
                <c:pt idx="268">
                  <c:v>23.825591256546282</c:v>
                </c:pt>
                <c:pt idx="269">
                  <c:v>24.448459419440798</c:v>
                </c:pt>
                <c:pt idx="270">
                  <c:v>25.045196669358713</c:v>
                </c:pt>
                <c:pt idx="271">
                  <c:v>25.267557846071874</c:v>
                </c:pt>
                <c:pt idx="272">
                  <c:v>25.731815476422724</c:v>
                </c:pt>
                <c:pt idx="273">
                  <c:v>25.840614622778002</c:v>
                </c:pt>
                <c:pt idx="274">
                  <c:v>26.157569486533941</c:v>
                </c:pt>
                <c:pt idx="275">
                  <c:v>26.720168963968362</c:v>
                </c:pt>
                <c:pt idx="276">
                  <c:v>26.582035012325825</c:v>
                </c:pt>
                <c:pt idx="277">
                  <c:v>26.746624956273372</c:v>
                </c:pt>
                <c:pt idx="278">
                  <c:v>27.097942211715161</c:v>
                </c:pt>
                <c:pt idx="279">
                  <c:v>27.495113781387754</c:v>
                </c:pt>
                <c:pt idx="280">
                  <c:v>26.479504188243109</c:v>
                </c:pt>
                <c:pt idx="281">
                  <c:v>26.849915986186407</c:v>
                </c:pt>
                <c:pt idx="282">
                  <c:v>26.329903125005966</c:v>
                </c:pt>
                <c:pt idx="283">
                  <c:v>27.267169193828689</c:v>
                </c:pt>
                <c:pt idx="284">
                  <c:v>27.730912287789145</c:v>
                </c:pt>
                <c:pt idx="285">
                  <c:v>27.146930510212524</c:v>
                </c:pt>
                <c:pt idx="286">
                  <c:v>27.260184945684781</c:v>
                </c:pt>
                <c:pt idx="287">
                  <c:v>27.142337290065836</c:v>
                </c:pt>
                <c:pt idx="288">
                  <c:v>26.694471914048286</c:v>
                </c:pt>
                <c:pt idx="289">
                  <c:v>26.964743070548884</c:v>
                </c:pt>
                <c:pt idx="290">
                  <c:v>28.115696812522245</c:v>
                </c:pt>
                <c:pt idx="291">
                  <c:v>28.51753706889394</c:v>
                </c:pt>
                <c:pt idx="292">
                  <c:v>28.204005275535707</c:v>
                </c:pt>
                <c:pt idx="293">
                  <c:v>28.010354192693104</c:v>
                </c:pt>
                <c:pt idx="294">
                  <c:v>28.586624948582468</c:v>
                </c:pt>
                <c:pt idx="295">
                  <c:v>28.250301313271336</c:v>
                </c:pt>
                <c:pt idx="296">
                  <c:v>28.754785408437439</c:v>
                </c:pt>
                <c:pt idx="297">
                  <c:v>30.837741578054626</c:v>
                </c:pt>
                <c:pt idx="298">
                  <c:v>30.49600238759492</c:v>
                </c:pt>
                <c:pt idx="299">
                  <c:v>30.051382521556469</c:v>
                </c:pt>
                <c:pt idx="300">
                  <c:v>30.616079909192099</c:v>
                </c:pt>
                <c:pt idx="301">
                  <c:v>32.70237736426558</c:v>
                </c:pt>
                <c:pt idx="302">
                  <c:v>34.015627292313191</c:v>
                </c:pt>
                <c:pt idx="303">
                  <c:v>34.482137188975514</c:v>
                </c:pt>
                <c:pt idx="304">
                  <c:v>34.179188022033955</c:v>
                </c:pt>
                <c:pt idx="305">
                  <c:v>34.387565614399463</c:v>
                </c:pt>
                <c:pt idx="306">
                  <c:v>33.465748567085669</c:v>
                </c:pt>
                <c:pt idx="307">
                  <c:v>33.263063775927414</c:v>
                </c:pt>
                <c:pt idx="308">
                  <c:v>34.682723648315751</c:v>
                </c:pt>
                <c:pt idx="309">
                  <c:v>33.962269122703042</c:v>
                </c:pt>
                <c:pt idx="310">
                  <c:v>35.834510986809825</c:v>
                </c:pt>
                <c:pt idx="311">
                  <c:v>36.217258470854766</c:v>
                </c:pt>
                <c:pt idx="312">
                  <c:v>36.006555075884094</c:v>
                </c:pt>
                <c:pt idx="313">
                  <c:v>35.952328430778188</c:v>
                </c:pt>
                <c:pt idx="314">
                  <c:v>36.368181628616881</c:v>
                </c:pt>
                <c:pt idx="315">
                  <c:v>36.008133400203739</c:v>
                </c:pt>
                <c:pt idx="316">
                  <c:v>36.29424412196105</c:v>
                </c:pt>
                <c:pt idx="317">
                  <c:v>36.294680594452998</c:v>
                </c:pt>
                <c:pt idx="318">
                  <c:v>35.811091841115221</c:v>
                </c:pt>
                <c:pt idx="319">
                  <c:v>36.279943788426031</c:v>
                </c:pt>
                <c:pt idx="320">
                  <c:v>36.493692843871649</c:v>
                </c:pt>
                <c:pt idx="321">
                  <c:v>36.786880995492822</c:v>
                </c:pt>
                <c:pt idx="322">
                  <c:v>37.034421279010466</c:v>
                </c:pt>
                <c:pt idx="323">
                  <c:v>36.283288702700794</c:v>
                </c:pt>
                <c:pt idx="324">
                  <c:v>35.798777126797162</c:v>
                </c:pt>
                <c:pt idx="325">
                  <c:v>34.826020845785379</c:v>
                </c:pt>
                <c:pt idx="326">
                  <c:v>34.420890654426579</c:v>
                </c:pt>
                <c:pt idx="327">
                  <c:v>34.071289062131576</c:v>
                </c:pt>
                <c:pt idx="328">
                  <c:v>34.491329226334528</c:v>
                </c:pt>
                <c:pt idx="329">
                  <c:v>34.209530947222817</c:v>
                </c:pt>
                <c:pt idx="330">
                  <c:v>33.589525009962671</c:v>
                </c:pt>
                <c:pt idx="331">
                  <c:v>33.290163812170896</c:v>
                </c:pt>
                <c:pt idx="332">
                  <c:v>33.587773054509057</c:v>
                </c:pt>
                <c:pt idx="333">
                  <c:v>33.937903163288588</c:v>
                </c:pt>
                <c:pt idx="334">
                  <c:v>33.47061656271044</c:v>
                </c:pt>
                <c:pt idx="335">
                  <c:v>33.652230121122386</c:v>
                </c:pt>
                <c:pt idx="336">
                  <c:v>33.79563698105337</c:v>
                </c:pt>
                <c:pt idx="337">
                  <c:v>34.045698831667586</c:v>
                </c:pt>
                <c:pt idx="338">
                  <c:v>34.216174420186071</c:v>
                </c:pt>
                <c:pt idx="339">
                  <c:v>34.155682735335709</c:v>
                </c:pt>
                <c:pt idx="340">
                  <c:v>34.284709604454491</c:v>
                </c:pt>
                <c:pt idx="341">
                  <c:v>33.980384074738261</c:v>
                </c:pt>
                <c:pt idx="342">
                  <c:v>34.367664367799051</c:v>
                </c:pt>
                <c:pt idx="343">
                  <c:v>34.864345452143667</c:v>
                </c:pt>
                <c:pt idx="344">
                  <c:v>34.167818272886187</c:v>
                </c:pt>
                <c:pt idx="345">
                  <c:v>35.103745037202991</c:v>
                </c:pt>
                <c:pt idx="346">
                  <c:v>35.72455600770212</c:v>
                </c:pt>
                <c:pt idx="347">
                  <c:v>36.183780073153962</c:v>
                </c:pt>
                <c:pt idx="348">
                  <c:v>35.617864005366293</c:v>
                </c:pt>
                <c:pt idx="349">
                  <c:v>35.425392864804529</c:v>
                </c:pt>
                <c:pt idx="350">
                  <c:v>35.262598477498258</c:v>
                </c:pt>
                <c:pt idx="351">
                  <c:v>35.779417092533606</c:v>
                </c:pt>
                <c:pt idx="352">
                  <c:v>35.015526518143965</c:v>
                </c:pt>
                <c:pt idx="353">
                  <c:v>35.687836165850001</c:v>
                </c:pt>
                <c:pt idx="354">
                  <c:v>36.012051558906862</c:v>
                </c:pt>
                <c:pt idx="355">
                  <c:v>35.20214172497932</c:v>
                </c:pt>
                <c:pt idx="356">
                  <c:v>36.064125103524916</c:v>
                </c:pt>
                <c:pt idx="357">
                  <c:v>36.513878655645996</c:v>
                </c:pt>
                <c:pt idx="358">
                  <c:v>36.863107154394974</c:v>
                </c:pt>
                <c:pt idx="359">
                  <c:v>37.326942151718598</c:v>
                </c:pt>
                <c:pt idx="360">
                  <c:v>37.21896030412799</c:v>
                </c:pt>
                <c:pt idx="361">
                  <c:v>36.547707718743361</c:v>
                </c:pt>
                <c:pt idx="362">
                  <c:v>36.712016451267111</c:v>
                </c:pt>
                <c:pt idx="363">
                  <c:v>36.031743337578398</c:v>
                </c:pt>
                <c:pt idx="364">
                  <c:v>35.733709450718088</c:v>
                </c:pt>
                <c:pt idx="365">
                  <c:v>35.18713763389254</c:v>
                </c:pt>
                <c:pt idx="366">
                  <c:v>35.285144074965508</c:v>
                </c:pt>
                <c:pt idx="367">
                  <c:v>35.534849568314364</c:v>
                </c:pt>
                <c:pt idx="368">
                  <c:v>35.502038967014997</c:v>
                </c:pt>
                <c:pt idx="369">
                  <c:v>35.337073311633155</c:v>
                </c:pt>
                <c:pt idx="370">
                  <c:v>35.770735835887415</c:v>
                </c:pt>
                <c:pt idx="371">
                  <c:v>35.541632579611971</c:v>
                </c:pt>
                <c:pt idx="372">
                  <c:v>35.414210688969952</c:v>
                </c:pt>
                <c:pt idx="373">
                  <c:v>35.575561214611092</c:v>
                </c:pt>
                <c:pt idx="374">
                  <c:v>35.174746565802479</c:v>
                </c:pt>
                <c:pt idx="375">
                  <c:v>35.49614046747822</c:v>
                </c:pt>
                <c:pt idx="376">
                  <c:v>35.359164104576806</c:v>
                </c:pt>
                <c:pt idx="377">
                  <c:v>35.862418478455574</c:v>
                </c:pt>
                <c:pt idx="378">
                  <c:v>35.443198575583267</c:v>
                </c:pt>
                <c:pt idx="379">
                  <c:v>35.627562432242591</c:v>
                </c:pt>
                <c:pt idx="380">
                  <c:v>35.502900944755524</c:v>
                </c:pt>
                <c:pt idx="381">
                  <c:v>35.4532325378716</c:v>
                </c:pt>
                <c:pt idx="382">
                  <c:v>36.037543038095102</c:v>
                </c:pt>
                <c:pt idx="383">
                  <c:v>35.67672390217907</c:v>
                </c:pt>
                <c:pt idx="384">
                  <c:v>35.78553574662709</c:v>
                </c:pt>
                <c:pt idx="385">
                  <c:v>37.032193122456739</c:v>
                </c:pt>
                <c:pt idx="386">
                  <c:v>36.702047104524802</c:v>
                </c:pt>
                <c:pt idx="387">
                  <c:v>37.069551480620461</c:v>
                </c:pt>
                <c:pt idx="388">
                  <c:v>37.35621294520363</c:v>
                </c:pt>
                <c:pt idx="389">
                  <c:v>37.776392729687082</c:v>
                </c:pt>
                <c:pt idx="390">
                  <c:v>38.105953384116951</c:v>
                </c:pt>
                <c:pt idx="391">
                  <c:v>37.728232293247174</c:v>
                </c:pt>
                <c:pt idx="392">
                  <c:v>37.875392689950566</c:v>
                </c:pt>
                <c:pt idx="393">
                  <c:v>36.616739840689995</c:v>
                </c:pt>
                <c:pt idx="394">
                  <c:v>35.885035512309138</c:v>
                </c:pt>
                <c:pt idx="395">
                  <c:v>35.78766319092243</c:v>
                </c:pt>
                <c:pt idx="396">
                  <c:v>34.557076584933824</c:v>
                </c:pt>
                <c:pt idx="397">
                  <c:v>34.80169725139789</c:v>
                </c:pt>
                <c:pt idx="398">
                  <c:v>35.120601240072141</c:v>
                </c:pt>
                <c:pt idx="399">
                  <c:v>36.089507432416426</c:v>
                </c:pt>
                <c:pt idx="400">
                  <c:v>35.809457142120692</c:v>
                </c:pt>
                <c:pt idx="401">
                  <c:v>33.670011858749817</c:v>
                </c:pt>
                <c:pt idx="402">
                  <c:v>36.635392681387003</c:v>
                </c:pt>
                <c:pt idx="403">
                  <c:v>36.778172663835328</c:v>
                </c:pt>
                <c:pt idx="404">
                  <c:v>37.06487966234004</c:v>
                </c:pt>
                <c:pt idx="405">
                  <c:v>36.697205416113185</c:v>
                </c:pt>
                <c:pt idx="406">
                  <c:v>38.383946447022232</c:v>
                </c:pt>
                <c:pt idx="407">
                  <c:v>37.931738400747278</c:v>
                </c:pt>
                <c:pt idx="408">
                  <c:v>37.437670217645312</c:v>
                </c:pt>
                <c:pt idx="409">
                  <c:v>38.035835480693436</c:v>
                </c:pt>
                <c:pt idx="410">
                  <c:v>35.798976869729238</c:v>
                </c:pt>
                <c:pt idx="411">
                  <c:v>35.64566347917129</c:v>
                </c:pt>
                <c:pt idx="412">
                  <c:v>36.656931047869435</c:v>
                </c:pt>
                <c:pt idx="413">
                  <c:v>36.783430364114544</c:v>
                </c:pt>
                <c:pt idx="414">
                  <c:v>37.111147094402959</c:v>
                </c:pt>
                <c:pt idx="415">
                  <c:v>36.920272596254684</c:v>
                </c:pt>
                <c:pt idx="416">
                  <c:v>36.442384485023808</c:v>
                </c:pt>
                <c:pt idx="417">
                  <c:v>36.273537323487659</c:v>
                </c:pt>
                <c:pt idx="418">
                  <c:v>36.517050407858868</c:v>
                </c:pt>
                <c:pt idx="419">
                  <c:v>36.47448861068596</c:v>
                </c:pt>
                <c:pt idx="420">
                  <c:v>35.465477669710957</c:v>
                </c:pt>
                <c:pt idx="421">
                  <c:v>36.359605622855504</c:v>
                </c:pt>
                <c:pt idx="422">
                  <c:v>35.200450187156896</c:v>
                </c:pt>
                <c:pt idx="423">
                  <c:v>35.094286892124188</c:v>
                </c:pt>
                <c:pt idx="424">
                  <c:v>34.239333277676515</c:v>
                </c:pt>
                <c:pt idx="425">
                  <c:v>34.728121806915297</c:v>
                </c:pt>
                <c:pt idx="426">
                  <c:v>34.046854985162391</c:v>
                </c:pt>
                <c:pt idx="427">
                  <c:v>34.081361280501518</c:v>
                </c:pt>
                <c:pt idx="428">
                  <c:v>33.157374507116408</c:v>
                </c:pt>
                <c:pt idx="429">
                  <c:v>33.282154152194138</c:v>
                </c:pt>
                <c:pt idx="430">
                  <c:v>33.367882573122138</c:v>
                </c:pt>
                <c:pt idx="431">
                  <c:v>32.823517871828386</c:v>
                </c:pt>
                <c:pt idx="432">
                  <c:v>32.939969694885484</c:v>
                </c:pt>
                <c:pt idx="433">
                  <c:v>33.035685343429208</c:v>
                </c:pt>
                <c:pt idx="434">
                  <c:v>33.995122583864948</c:v>
                </c:pt>
                <c:pt idx="435">
                  <c:v>34.052988702492293</c:v>
                </c:pt>
                <c:pt idx="436">
                  <c:v>33.901138210854022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74-4CCD-ACB6-103A2B06B4BC}"/>
            </c:ext>
          </c:extLst>
        </c:ser>
        <c:ser>
          <c:idx val="1"/>
          <c:order val="1"/>
          <c:tx>
            <c:strRef>
              <c:f>TISCOIN!$B$10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TISCOIN!$B$11:$B$447</c:f>
              <c:numCache>
                <c:formatCode>General</c:formatCode>
                <c:ptCount val="437"/>
                <c:pt idx="0">
                  <c:v>11.819599999999999</c:v>
                </c:pt>
                <c:pt idx="1">
                  <c:v>11.622400000000001</c:v>
                </c:pt>
                <c:pt idx="2">
                  <c:v>11.482799999999999</c:v>
                </c:pt>
                <c:pt idx="3">
                  <c:v>11.4696</c:v>
                </c:pt>
                <c:pt idx="4">
                  <c:v>11.6859</c:v>
                </c:pt>
                <c:pt idx="5">
                  <c:v>11.8347</c:v>
                </c:pt>
                <c:pt idx="6">
                  <c:v>11.8666</c:v>
                </c:pt>
                <c:pt idx="7">
                  <c:v>12.007999999999999</c:v>
                </c:pt>
                <c:pt idx="8">
                  <c:v>12.0159</c:v>
                </c:pt>
                <c:pt idx="9">
                  <c:v>11.9876</c:v>
                </c:pt>
                <c:pt idx="10">
                  <c:v>12.0153</c:v>
                </c:pt>
                <c:pt idx="11">
                  <c:v>12.1187</c:v>
                </c:pt>
                <c:pt idx="12">
                  <c:v>11.8421</c:v>
                </c:pt>
                <c:pt idx="13">
                  <c:v>11.8802</c:v>
                </c:pt>
                <c:pt idx="14">
                  <c:v>11.900399999999999</c:v>
                </c:pt>
                <c:pt idx="15">
                  <c:v>11.819800000000001</c:v>
                </c:pt>
                <c:pt idx="16">
                  <c:v>11.655200000000001</c:v>
                </c:pt>
                <c:pt idx="17">
                  <c:v>11.8719</c:v>
                </c:pt>
                <c:pt idx="18">
                  <c:v>11.9962</c:v>
                </c:pt>
                <c:pt idx="19">
                  <c:v>12.1181</c:v>
                </c:pt>
                <c:pt idx="20">
                  <c:v>12.049899999999999</c:v>
                </c:pt>
                <c:pt idx="21">
                  <c:v>12.1957</c:v>
                </c:pt>
                <c:pt idx="22">
                  <c:v>12.234299999999999</c:v>
                </c:pt>
                <c:pt idx="23">
                  <c:v>12.037800000000001</c:v>
                </c:pt>
                <c:pt idx="24">
                  <c:v>11.9945</c:v>
                </c:pt>
                <c:pt idx="25">
                  <c:v>12.1076</c:v>
                </c:pt>
                <c:pt idx="26">
                  <c:v>12.0564</c:v>
                </c:pt>
                <c:pt idx="27">
                  <c:v>11.8017</c:v>
                </c:pt>
                <c:pt idx="28">
                  <c:v>11.7697</c:v>
                </c:pt>
                <c:pt idx="29">
                  <c:v>11.8574</c:v>
                </c:pt>
                <c:pt idx="30">
                  <c:v>11.600099999999999</c:v>
                </c:pt>
                <c:pt idx="31">
                  <c:v>11.204700000000001</c:v>
                </c:pt>
                <c:pt idx="32">
                  <c:v>11.042</c:v>
                </c:pt>
                <c:pt idx="33">
                  <c:v>11.106</c:v>
                </c:pt>
                <c:pt idx="34">
                  <c:v>11.032</c:v>
                </c:pt>
                <c:pt idx="35">
                  <c:v>10.6693</c:v>
                </c:pt>
                <c:pt idx="36">
                  <c:v>10.613799999999999</c:v>
                </c:pt>
                <c:pt idx="37">
                  <c:v>10.0886</c:v>
                </c:pt>
                <c:pt idx="38">
                  <c:v>9.9135000000000009</c:v>
                </c:pt>
                <c:pt idx="39">
                  <c:v>8.7614000000000001</c:v>
                </c:pt>
                <c:pt idx="40">
                  <c:v>9.9251000000000005</c:v>
                </c:pt>
                <c:pt idx="41">
                  <c:v>8.4591999999999992</c:v>
                </c:pt>
                <c:pt idx="42">
                  <c:v>9.3956999999999997</c:v>
                </c:pt>
                <c:pt idx="43">
                  <c:v>8.4044000000000008</c:v>
                </c:pt>
                <c:pt idx="44">
                  <c:v>8.2970000000000006</c:v>
                </c:pt>
                <c:pt idx="45">
                  <c:v>7.4942000000000002</c:v>
                </c:pt>
                <c:pt idx="46">
                  <c:v>7.8765000000000001</c:v>
                </c:pt>
                <c:pt idx="47">
                  <c:v>9.1405999999999992</c:v>
                </c:pt>
                <c:pt idx="48">
                  <c:v>8.5647000000000002</c:v>
                </c:pt>
                <c:pt idx="49">
                  <c:v>8.5303000000000004</c:v>
                </c:pt>
                <c:pt idx="50">
                  <c:v>8.7594999999999992</c:v>
                </c:pt>
                <c:pt idx="51">
                  <c:v>8.1477000000000004</c:v>
                </c:pt>
                <c:pt idx="52">
                  <c:v>8.0122999999999998</c:v>
                </c:pt>
                <c:pt idx="53">
                  <c:v>8.7957999999999998</c:v>
                </c:pt>
                <c:pt idx="54">
                  <c:v>9.1090999999999998</c:v>
                </c:pt>
                <c:pt idx="55">
                  <c:v>8.9027999999999992</c:v>
                </c:pt>
                <c:pt idx="56">
                  <c:v>9.0070999999999994</c:v>
                </c:pt>
                <c:pt idx="57">
                  <c:v>9.3050999999999995</c:v>
                </c:pt>
                <c:pt idx="58">
                  <c:v>9.1114999999999995</c:v>
                </c:pt>
                <c:pt idx="59">
                  <c:v>8.8341999999999992</c:v>
                </c:pt>
                <c:pt idx="60">
                  <c:v>9.2591999999999999</c:v>
                </c:pt>
                <c:pt idx="61">
                  <c:v>9.2940000000000005</c:v>
                </c:pt>
                <c:pt idx="62">
                  <c:v>9.1989000000000001</c:v>
                </c:pt>
                <c:pt idx="63">
                  <c:v>9.5113000000000003</c:v>
                </c:pt>
                <c:pt idx="64">
                  <c:v>9.4748000000000001</c:v>
                </c:pt>
                <c:pt idx="65">
                  <c:v>9.2792999999999992</c:v>
                </c:pt>
                <c:pt idx="66">
                  <c:v>9.6663999999999994</c:v>
                </c:pt>
                <c:pt idx="67">
                  <c:v>9.3442000000000007</c:v>
                </c:pt>
                <c:pt idx="68">
                  <c:v>9.1681000000000008</c:v>
                </c:pt>
                <c:pt idx="69">
                  <c:v>9.2630999999999997</c:v>
                </c:pt>
                <c:pt idx="70">
                  <c:v>8.9675999999999991</c:v>
                </c:pt>
                <c:pt idx="71">
                  <c:v>9.2090999999999994</c:v>
                </c:pt>
                <c:pt idx="72">
                  <c:v>9.3836999999999993</c:v>
                </c:pt>
                <c:pt idx="73">
                  <c:v>9.9709000000000003</c:v>
                </c:pt>
                <c:pt idx="74">
                  <c:v>9.8877000000000006</c:v>
                </c:pt>
                <c:pt idx="75">
                  <c:v>10.09</c:v>
                </c:pt>
                <c:pt idx="76">
                  <c:v>10.093299999999999</c:v>
                </c:pt>
                <c:pt idx="77">
                  <c:v>9.9148999999999994</c:v>
                </c:pt>
                <c:pt idx="78">
                  <c:v>9.9107000000000003</c:v>
                </c:pt>
                <c:pt idx="79">
                  <c:v>9.0985999999999994</c:v>
                </c:pt>
                <c:pt idx="80">
                  <c:v>9.6023999999999994</c:v>
                </c:pt>
                <c:pt idx="81">
                  <c:v>9.6376000000000008</c:v>
                </c:pt>
                <c:pt idx="82">
                  <c:v>9.4707000000000008</c:v>
                </c:pt>
                <c:pt idx="83">
                  <c:v>9.5912000000000006</c:v>
                </c:pt>
                <c:pt idx="84">
                  <c:v>9.6487999999999996</c:v>
                </c:pt>
                <c:pt idx="85">
                  <c:v>9.7741000000000007</c:v>
                </c:pt>
                <c:pt idx="86">
                  <c:v>9.8125999999999998</c:v>
                </c:pt>
                <c:pt idx="87">
                  <c:v>9.9174000000000007</c:v>
                </c:pt>
                <c:pt idx="88">
                  <c:v>9.8501999999999992</c:v>
                </c:pt>
                <c:pt idx="89">
                  <c:v>10.382099999999999</c:v>
                </c:pt>
                <c:pt idx="90">
                  <c:v>10.5617</c:v>
                </c:pt>
                <c:pt idx="91">
                  <c:v>10.554500000000001</c:v>
                </c:pt>
                <c:pt idx="92">
                  <c:v>10.6358</c:v>
                </c:pt>
                <c:pt idx="93">
                  <c:v>10.6587</c:v>
                </c:pt>
                <c:pt idx="94">
                  <c:v>10.984</c:v>
                </c:pt>
                <c:pt idx="95">
                  <c:v>11.181699999999999</c:v>
                </c:pt>
                <c:pt idx="96">
                  <c:v>11.1929</c:v>
                </c:pt>
                <c:pt idx="97">
                  <c:v>11.1815</c:v>
                </c:pt>
                <c:pt idx="98">
                  <c:v>11.1266</c:v>
                </c:pt>
                <c:pt idx="99">
                  <c:v>11.2239</c:v>
                </c:pt>
                <c:pt idx="100">
                  <c:v>11.2653</c:v>
                </c:pt>
                <c:pt idx="101">
                  <c:v>11.1198</c:v>
                </c:pt>
                <c:pt idx="102">
                  <c:v>10.916</c:v>
                </c:pt>
                <c:pt idx="103">
                  <c:v>11.070499999999999</c:v>
                </c:pt>
                <c:pt idx="104">
                  <c:v>11.082000000000001</c:v>
                </c:pt>
                <c:pt idx="105">
                  <c:v>11.2258</c:v>
                </c:pt>
                <c:pt idx="106">
                  <c:v>11.202299999999999</c:v>
                </c:pt>
                <c:pt idx="107">
                  <c:v>11.231199999999999</c:v>
                </c:pt>
                <c:pt idx="108">
                  <c:v>11.2578</c:v>
                </c:pt>
                <c:pt idx="109">
                  <c:v>11.254300000000001</c:v>
                </c:pt>
                <c:pt idx="110">
                  <c:v>11.451700000000001</c:v>
                </c:pt>
                <c:pt idx="111">
                  <c:v>11.3545</c:v>
                </c:pt>
                <c:pt idx="112">
                  <c:v>11.6235</c:v>
                </c:pt>
                <c:pt idx="113">
                  <c:v>11.6523</c:v>
                </c:pt>
                <c:pt idx="114">
                  <c:v>11.674200000000001</c:v>
                </c:pt>
                <c:pt idx="115">
                  <c:v>11.661300000000001</c:v>
                </c:pt>
                <c:pt idx="116">
                  <c:v>11.8421</c:v>
                </c:pt>
                <c:pt idx="117">
                  <c:v>11.424799999999999</c:v>
                </c:pt>
                <c:pt idx="118">
                  <c:v>11.620100000000001</c:v>
                </c:pt>
                <c:pt idx="119">
                  <c:v>11.5747</c:v>
                </c:pt>
                <c:pt idx="120">
                  <c:v>11.382899999999999</c:v>
                </c:pt>
                <c:pt idx="121">
                  <c:v>11.577999999999999</c:v>
                </c:pt>
                <c:pt idx="122">
                  <c:v>11.5944</c:v>
                </c:pt>
                <c:pt idx="123">
                  <c:v>11.6549</c:v>
                </c:pt>
                <c:pt idx="124">
                  <c:v>11.781700000000001</c:v>
                </c:pt>
                <c:pt idx="125">
                  <c:v>11.7986</c:v>
                </c:pt>
                <c:pt idx="126">
                  <c:v>11.8102</c:v>
                </c:pt>
                <c:pt idx="127">
                  <c:v>11.675700000000001</c:v>
                </c:pt>
                <c:pt idx="128">
                  <c:v>11.5731</c:v>
                </c:pt>
                <c:pt idx="129">
                  <c:v>11.5084</c:v>
                </c:pt>
                <c:pt idx="130">
                  <c:v>11.3657</c:v>
                </c:pt>
                <c:pt idx="131">
                  <c:v>11.4353</c:v>
                </c:pt>
                <c:pt idx="132">
                  <c:v>11.6746</c:v>
                </c:pt>
                <c:pt idx="133">
                  <c:v>11.6614</c:v>
                </c:pt>
                <c:pt idx="134">
                  <c:v>11.7689</c:v>
                </c:pt>
                <c:pt idx="135">
                  <c:v>12.127800000000001</c:v>
                </c:pt>
                <c:pt idx="136">
                  <c:v>12.1191</c:v>
                </c:pt>
                <c:pt idx="137">
                  <c:v>11.9107</c:v>
                </c:pt>
                <c:pt idx="138">
                  <c:v>12.0197</c:v>
                </c:pt>
                <c:pt idx="139">
                  <c:v>12.0001</c:v>
                </c:pt>
                <c:pt idx="140">
                  <c:v>11.939399999999999</c:v>
                </c:pt>
                <c:pt idx="141">
                  <c:v>11.8438</c:v>
                </c:pt>
                <c:pt idx="142">
                  <c:v>11.531599999999999</c:v>
                </c:pt>
                <c:pt idx="143">
                  <c:v>11.9063</c:v>
                </c:pt>
                <c:pt idx="144">
                  <c:v>11.976000000000001</c:v>
                </c:pt>
                <c:pt idx="145">
                  <c:v>11.9445</c:v>
                </c:pt>
                <c:pt idx="146">
                  <c:v>12.1935</c:v>
                </c:pt>
                <c:pt idx="147">
                  <c:v>12.018000000000001</c:v>
                </c:pt>
                <c:pt idx="148">
                  <c:v>11.875999999999999</c:v>
                </c:pt>
                <c:pt idx="149">
                  <c:v>12.1213</c:v>
                </c:pt>
                <c:pt idx="150">
                  <c:v>12.1442</c:v>
                </c:pt>
                <c:pt idx="151">
                  <c:v>12.149900000000001</c:v>
                </c:pt>
                <c:pt idx="152">
                  <c:v>12.107699999999999</c:v>
                </c:pt>
                <c:pt idx="153">
                  <c:v>12.142099999999999</c:v>
                </c:pt>
                <c:pt idx="154">
                  <c:v>12.366300000000001</c:v>
                </c:pt>
                <c:pt idx="155">
                  <c:v>12.458399999999999</c:v>
                </c:pt>
                <c:pt idx="156">
                  <c:v>12.413500000000001</c:v>
                </c:pt>
                <c:pt idx="157">
                  <c:v>12.450699999999999</c:v>
                </c:pt>
                <c:pt idx="158">
                  <c:v>12.547000000000001</c:v>
                </c:pt>
                <c:pt idx="159">
                  <c:v>12.648999999999999</c:v>
                </c:pt>
                <c:pt idx="160">
                  <c:v>12.671799999999999</c:v>
                </c:pt>
                <c:pt idx="161">
                  <c:v>12.847</c:v>
                </c:pt>
                <c:pt idx="162">
                  <c:v>12.8116</c:v>
                </c:pt>
                <c:pt idx="163">
                  <c:v>12.825900000000001</c:v>
                </c:pt>
                <c:pt idx="164">
                  <c:v>12.8127</c:v>
                </c:pt>
                <c:pt idx="165">
                  <c:v>12.4975</c:v>
                </c:pt>
                <c:pt idx="166">
                  <c:v>12.640700000000001</c:v>
                </c:pt>
                <c:pt idx="167">
                  <c:v>12.8729</c:v>
                </c:pt>
                <c:pt idx="168">
                  <c:v>13.110300000000001</c:v>
                </c:pt>
                <c:pt idx="169">
                  <c:v>13.167299999999999</c:v>
                </c:pt>
                <c:pt idx="170">
                  <c:v>13.1609</c:v>
                </c:pt>
                <c:pt idx="171">
                  <c:v>13.4457</c:v>
                </c:pt>
                <c:pt idx="172">
                  <c:v>13.3705</c:v>
                </c:pt>
                <c:pt idx="173">
                  <c:v>13.343500000000001</c:v>
                </c:pt>
                <c:pt idx="174">
                  <c:v>13.7958</c:v>
                </c:pt>
                <c:pt idx="175">
                  <c:v>13.730399999999999</c:v>
                </c:pt>
                <c:pt idx="176">
                  <c:v>13.8764</c:v>
                </c:pt>
                <c:pt idx="177">
                  <c:v>13.7692</c:v>
                </c:pt>
                <c:pt idx="178">
                  <c:v>13.7879</c:v>
                </c:pt>
                <c:pt idx="179">
                  <c:v>13.5535</c:v>
                </c:pt>
                <c:pt idx="180">
                  <c:v>13.608499999999999</c:v>
                </c:pt>
                <c:pt idx="181">
                  <c:v>13.783300000000001</c:v>
                </c:pt>
                <c:pt idx="182">
                  <c:v>13.623799999999999</c:v>
                </c:pt>
                <c:pt idx="183">
                  <c:v>13.4178</c:v>
                </c:pt>
                <c:pt idx="184">
                  <c:v>13.1251</c:v>
                </c:pt>
                <c:pt idx="185">
                  <c:v>13.3393</c:v>
                </c:pt>
                <c:pt idx="186">
                  <c:v>12.879</c:v>
                </c:pt>
                <c:pt idx="187">
                  <c:v>13.4122</c:v>
                </c:pt>
                <c:pt idx="188">
                  <c:v>13.7196</c:v>
                </c:pt>
                <c:pt idx="189">
                  <c:v>13.8454</c:v>
                </c:pt>
                <c:pt idx="190">
                  <c:v>13.918799999999999</c:v>
                </c:pt>
                <c:pt idx="191">
                  <c:v>13.929399999999999</c:v>
                </c:pt>
                <c:pt idx="192">
                  <c:v>14.0625</c:v>
                </c:pt>
                <c:pt idx="193">
                  <c:v>13.9756</c:v>
                </c:pt>
                <c:pt idx="194">
                  <c:v>13.9535</c:v>
                </c:pt>
                <c:pt idx="195">
                  <c:v>14.1332</c:v>
                </c:pt>
                <c:pt idx="196">
                  <c:v>14.0359</c:v>
                </c:pt>
                <c:pt idx="197">
                  <c:v>13.8011</c:v>
                </c:pt>
                <c:pt idx="198">
                  <c:v>13.9299</c:v>
                </c:pt>
                <c:pt idx="199">
                  <c:v>14.079599999999999</c:v>
                </c:pt>
                <c:pt idx="200">
                  <c:v>13.874000000000001</c:v>
                </c:pt>
                <c:pt idx="201">
                  <c:v>13.932</c:v>
                </c:pt>
                <c:pt idx="202">
                  <c:v>14.107900000000001</c:v>
                </c:pt>
                <c:pt idx="203">
                  <c:v>14.2156</c:v>
                </c:pt>
                <c:pt idx="204">
                  <c:v>14.083500000000001</c:v>
                </c:pt>
                <c:pt idx="205">
                  <c:v>14.225</c:v>
                </c:pt>
                <c:pt idx="206">
                  <c:v>14.248200000000001</c:v>
                </c:pt>
                <c:pt idx="207">
                  <c:v>14.537800000000001</c:v>
                </c:pt>
                <c:pt idx="208">
                  <c:v>14.5541</c:v>
                </c:pt>
                <c:pt idx="209">
                  <c:v>14.427</c:v>
                </c:pt>
                <c:pt idx="210">
                  <c:v>14.3604</c:v>
                </c:pt>
                <c:pt idx="211">
                  <c:v>14.478999999999999</c:v>
                </c:pt>
                <c:pt idx="212">
                  <c:v>14.327400000000001</c:v>
                </c:pt>
                <c:pt idx="213">
                  <c:v>13.9626</c:v>
                </c:pt>
                <c:pt idx="214">
                  <c:v>14.320399999999999</c:v>
                </c:pt>
                <c:pt idx="215">
                  <c:v>14.396800000000001</c:v>
                </c:pt>
                <c:pt idx="216">
                  <c:v>14.319699999999999</c:v>
                </c:pt>
                <c:pt idx="217">
                  <c:v>14.208399999999999</c:v>
                </c:pt>
                <c:pt idx="218">
                  <c:v>14.1273</c:v>
                </c:pt>
                <c:pt idx="219">
                  <c:v>14.4466</c:v>
                </c:pt>
                <c:pt idx="220">
                  <c:v>14.3369</c:v>
                </c:pt>
                <c:pt idx="221">
                  <c:v>14.4384</c:v>
                </c:pt>
                <c:pt idx="222">
                  <c:v>14.2897</c:v>
                </c:pt>
                <c:pt idx="223">
                  <c:v>14.322100000000001</c:v>
                </c:pt>
                <c:pt idx="224">
                  <c:v>13.920500000000001</c:v>
                </c:pt>
                <c:pt idx="225">
                  <c:v>13.5321</c:v>
                </c:pt>
                <c:pt idx="226">
                  <c:v>13.3292</c:v>
                </c:pt>
                <c:pt idx="227">
                  <c:v>13.453099999999999</c:v>
                </c:pt>
                <c:pt idx="228">
                  <c:v>13.5534</c:v>
                </c:pt>
                <c:pt idx="229">
                  <c:v>13.754899999999999</c:v>
                </c:pt>
                <c:pt idx="230">
                  <c:v>13.874499999999999</c:v>
                </c:pt>
                <c:pt idx="231">
                  <c:v>14.0197</c:v>
                </c:pt>
                <c:pt idx="232">
                  <c:v>13.996499999999999</c:v>
                </c:pt>
                <c:pt idx="233">
                  <c:v>14.1411</c:v>
                </c:pt>
                <c:pt idx="234">
                  <c:v>14.2956</c:v>
                </c:pt>
                <c:pt idx="235">
                  <c:v>14.148</c:v>
                </c:pt>
                <c:pt idx="236">
                  <c:v>14.164400000000001</c:v>
                </c:pt>
                <c:pt idx="237">
                  <c:v>14.4643</c:v>
                </c:pt>
                <c:pt idx="238">
                  <c:v>14.547700000000001</c:v>
                </c:pt>
                <c:pt idx="239">
                  <c:v>14.510999999999999</c:v>
                </c:pt>
                <c:pt idx="240">
                  <c:v>14.6411</c:v>
                </c:pt>
                <c:pt idx="241">
                  <c:v>14.8072</c:v>
                </c:pt>
                <c:pt idx="242">
                  <c:v>14.8108</c:v>
                </c:pt>
                <c:pt idx="243">
                  <c:v>15.0047</c:v>
                </c:pt>
                <c:pt idx="244">
                  <c:v>15.164099999999999</c:v>
                </c:pt>
                <c:pt idx="245">
                  <c:v>15.1394</c:v>
                </c:pt>
                <c:pt idx="246">
                  <c:v>15.1234</c:v>
                </c:pt>
                <c:pt idx="247">
                  <c:v>15.037100000000001</c:v>
                </c:pt>
                <c:pt idx="248">
                  <c:v>15.1092</c:v>
                </c:pt>
                <c:pt idx="249">
                  <c:v>15.027900000000001</c:v>
                </c:pt>
                <c:pt idx="250">
                  <c:v>15.0006</c:v>
                </c:pt>
                <c:pt idx="251">
                  <c:v>14.8438</c:v>
                </c:pt>
                <c:pt idx="252">
                  <c:v>14.9056</c:v>
                </c:pt>
                <c:pt idx="253">
                  <c:v>14.7928</c:v>
                </c:pt>
                <c:pt idx="254">
                  <c:v>15.1259</c:v>
                </c:pt>
                <c:pt idx="255">
                  <c:v>15.1822</c:v>
                </c:pt>
                <c:pt idx="256">
                  <c:v>15.135</c:v>
                </c:pt>
                <c:pt idx="257">
                  <c:v>15.276300000000001</c:v>
                </c:pt>
                <c:pt idx="258">
                  <c:v>15.2615</c:v>
                </c:pt>
                <c:pt idx="259">
                  <c:v>15.3264</c:v>
                </c:pt>
                <c:pt idx="260">
                  <c:v>15.154999999999999</c:v>
                </c:pt>
                <c:pt idx="261">
                  <c:v>15.2982</c:v>
                </c:pt>
                <c:pt idx="262">
                  <c:v>15.27</c:v>
                </c:pt>
                <c:pt idx="263">
                  <c:v>15.4688</c:v>
                </c:pt>
                <c:pt idx="264">
                  <c:v>15.495200000000001</c:v>
                </c:pt>
                <c:pt idx="265">
                  <c:v>15.4391</c:v>
                </c:pt>
                <c:pt idx="266">
                  <c:v>15.557399999999999</c:v>
                </c:pt>
                <c:pt idx="267">
                  <c:v>15.590199999999999</c:v>
                </c:pt>
                <c:pt idx="268">
                  <c:v>15.5137</c:v>
                </c:pt>
                <c:pt idx="269">
                  <c:v>15.420500000000001</c:v>
                </c:pt>
                <c:pt idx="270">
                  <c:v>15.642099999999999</c:v>
                </c:pt>
                <c:pt idx="271">
                  <c:v>15.6899</c:v>
                </c:pt>
                <c:pt idx="272">
                  <c:v>15.6282</c:v>
                </c:pt>
                <c:pt idx="273">
                  <c:v>15.7027</c:v>
                </c:pt>
                <c:pt idx="274">
                  <c:v>15.713699999999999</c:v>
                </c:pt>
                <c:pt idx="275">
                  <c:v>15.797499999999999</c:v>
                </c:pt>
                <c:pt idx="276">
                  <c:v>16.201799999999999</c:v>
                </c:pt>
                <c:pt idx="277">
                  <c:v>16.182500000000001</c:v>
                </c:pt>
                <c:pt idx="278">
                  <c:v>16.3504</c:v>
                </c:pt>
                <c:pt idx="279">
                  <c:v>16.3276</c:v>
                </c:pt>
                <c:pt idx="280">
                  <c:v>16.281600000000001</c:v>
                </c:pt>
                <c:pt idx="281">
                  <c:v>16.495899999999999</c:v>
                </c:pt>
                <c:pt idx="282">
                  <c:v>16.6297</c:v>
                </c:pt>
                <c:pt idx="283">
                  <c:v>16.376100000000001</c:v>
                </c:pt>
                <c:pt idx="284">
                  <c:v>16.523499999999999</c:v>
                </c:pt>
                <c:pt idx="285">
                  <c:v>16.558800000000002</c:v>
                </c:pt>
                <c:pt idx="286">
                  <c:v>16.464400000000001</c:v>
                </c:pt>
                <c:pt idx="287">
                  <c:v>16.320699999999999</c:v>
                </c:pt>
                <c:pt idx="288">
                  <c:v>16.302299999999999</c:v>
                </c:pt>
                <c:pt idx="289">
                  <c:v>16.606200000000001</c:v>
                </c:pt>
                <c:pt idx="290">
                  <c:v>16.665700000000001</c:v>
                </c:pt>
                <c:pt idx="291">
                  <c:v>16.7698</c:v>
                </c:pt>
                <c:pt idx="292">
                  <c:v>16.912800000000001</c:v>
                </c:pt>
                <c:pt idx="293">
                  <c:v>17.3355</c:v>
                </c:pt>
                <c:pt idx="294">
                  <c:v>17.230599999999999</c:v>
                </c:pt>
                <c:pt idx="295">
                  <c:v>17.171500000000002</c:v>
                </c:pt>
                <c:pt idx="296">
                  <c:v>17.2317</c:v>
                </c:pt>
                <c:pt idx="297">
                  <c:v>17.348400000000002</c:v>
                </c:pt>
                <c:pt idx="298">
                  <c:v>17.346</c:v>
                </c:pt>
                <c:pt idx="299">
                  <c:v>17.5167</c:v>
                </c:pt>
                <c:pt idx="300">
                  <c:v>17.6264</c:v>
                </c:pt>
                <c:pt idx="301">
                  <c:v>17.759399999999999</c:v>
                </c:pt>
                <c:pt idx="302">
                  <c:v>17.8385</c:v>
                </c:pt>
                <c:pt idx="303">
                  <c:v>17.6553</c:v>
                </c:pt>
                <c:pt idx="304">
                  <c:v>17.707100000000001</c:v>
                </c:pt>
                <c:pt idx="305">
                  <c:v>17.600999999999999</c:v>
                </c:pt>
                <c:pt idx="306">
                  <c:v>17.807700000000001</c:v>
                </c:pt>
                <c:pt idx="307">
                  <c:v>17.613600000000002</c:v>
                </c:pt>
                <c:pt idx="308">
                  <c:v>18.051400000000001</c:v>
                </c:pt>
                <c:pt idx="309">
                  <c:v>17.855599999999999</c:v>
                </c:pt>
                <c:pt idx="310">
                  <c:v>17.750800000000002</c:v>
                </c:pt>
                <c:pt idx="311">
                  <c:v>17.453199999999999</c:v>
                </c:pt>
                <c:pt idx="312">
                  <c:v>17.629200000000001</c:v>
                </c:pt>
                <c:pt idx="313">
                  <c:v>17.6737</c:v>
                </c:pt>
                <c:pt idx="314">
                  <c:v>17.480799999999999</c:v>
                </c:pt>
                <c:pt idx="315">
                  <c:v>17.563099999999999</c:v>
                </c:pt>
                <c:pt idx="316">
                  <c:v>17.648399999999999</c:v>
                </c:pt>
                <c:pt idx="317">
                  <c:v>17.887</c:v>
                </c:pt>
                <c:pt idx="318">
                  <c:v>17.564</c:v>
                </c:pt>
                <c:pt idx="319">
                  <c:v>17.4803</c:v>
                </c:pt>
                <c:pt idx="320">
                  <c:v>17.760999999999999</c:v>
                </c:pt>
                <c:pt idx="321">
                  <c:v>17.682099999999998</c:v>
                </c:pt>
                <c:pt idx="322">
                  <c:v>17.535699999999999</c:v>
                </c:pt>
                <c:pt idx="323">
                  <c:v>17.5151</c:v>
                </c:pt>
                <c:pt idx="324">
                  <c:v>17.314800000000002</c:v>
                </c:pt>
                <c:pt idx="325">
                  <c:v>17.099900000000002</c:v>
                </c:pt>
                <c:pt idx="326">
                  <c:v>17.364799999999999</c:v>
                </c:pt>
                <c:pt idx="327">
                  <c:v>17.279399999999999</c:v>
                </c:pt>
                <c:pt idx="328">
                  <c:v>16.914300000000001</c:v>
                </c:pt>
                <c:pt idx="329">
                  <c:v>17.070699999999999</c:v>
                </c:pt>
                <c:pt idx="330">
                  <c:v>17.099799999999998</c:v>
                </c:pt>
                <c:pt idx="331">
                  <c:v>17.123999999999999</c:v>
                </c:pt>
                <c:pt idx="332">
                  <c:v>17.522600000000001</c:v>
                </c:pt>
                <c:pt idx="333">
                  <c:v>17.2272</c:v>
                </c:pt>
                <c:pt idx="334">
                  <c:v>17.254899999999999</c:v>
                </c:pt>
                <c:pt idx="335">
                  <c:v>17.305599999999998</c:v>
                </c:pt>
                <c:pt idx="336">
                  <c:v>17.2333</c:v>
                </c:pt>
                <c:pt idx="337">
                  <c:v>16.8249</c:v>
                </c:pt>
                <c:pt idx="338">
                  <c:v>16.824000000000002</c:v>
                </c:pt>
                <c:pt idx="339">
                  <c:v>16.778500000000001</c:v>
                </c:pt>
                <c:pt idx="340">
                  <c:v>16.7865</c:v>
                </c:pt>
                <c:pt idx="341">
                  <c:v>16.514500000000002</c:v>
                </c:pt>
                <c:pt idx="342">
                  <c:v>16.488499999999998</c:v>
                </c:pt>
                <c:pt idx="343">
                  <c:v>16.723500000000001</c:v>
                </c:pt>
                <c:pt idx="344">
                  <c:v>17.0001</c:v>
                </c:pt>
                <c:pt idx="345">
                  <c:v>17.1342</c:v>
                </c:pt>
                <c:pt idx="346">
                  <c:v>17.234100000000002</c:v>
                </c:pt>
                <c:pt idx="347">
                  <c:v>17.1523</c:v>
                </c:pt>
                <c:pt idx="348">
                  <c:v>17.485399999999998</c:v>
                </c:pt>
                <c:pt idx="349">
                  <c:v>17.403700000000001</c:v>
                </c:pt>
                <c:pt idx="350">
                  <c:v>17.5913</c:v>
                </c:pt>
                <c:pt idx="351">
                  <c:v>17.794599999999999</c:v>
                </c:pt>
                <c:pt idx="352">
                  <c:v>17.857099999999999</c:v>
                </c:pt>
                <c:pt idx="353">
                  <c:v>18.024899999999999</c:v>
                </c:pt>
                <c:pt idx="354">
                  <c:v>18.160599999999999</c:v>
                </c:pt>
                <c:pt idx="355">
                  <c:v>18.003799999999998</c:v>
                </c:pt>
                <c:pt idx="356">
                  <c:v>17.8672</c:v>
                </c:pt>
                <c:pt idx="357">
                  <c:v>17.5779</c:v>
                </c:pt>
                <c:pt idx="358">
                  <c:v>17.496300000000002</c:v>
                </c:pt>
                <c:pt idx="359">
                  <c:v>17.208300000000001</c:v>
                </c:pt>
                <c:pt idx="360">
                  <c:v>16.9941</c:v>
                </c:pt>
                <c:pt idx="361">
                  <c:v>16.491900000000001</c:v>
                </c:pt>
                <c:pt idx="362">
                  <c:v>16.680299999999999</c:v>
                </c:pt>
                <c:pt idx="363">
                  <c:v>16.4726</c:v>
                </c:pt>
                <c:pt idx="364">
                  <c:v>16.716699999999999</c:v>
                </c:pt>
                <c:pt idx="365">
                  <c:v>16.610499999999998</c:v>
                </c:pt>
                <c:pt idx="366">
                  <c:v>16.6464</c:v>
                </c:pt>
                <c:pt idx="367">
                  <c:v>16.793099999999999</c:v>
                </c:pt>
                <c:pt idx="368">
                  <c:v>16.462399999999999</c:v>
                </c:pt>
                <c:pt idx="369">
                  <c:v>16.1767</c:v>
                </c:pt>
                <c:pt idx="370">
                  <c:v>15.8254</c:v>
                </c:pt>
                <c:pt idx="371">
                  <c:v>16.2654</c:v>
                </c:pt>
                <c:pt idx="372">
                  <c:v>16.078900000000001</c:v>
                </c:pt>
                <c:pt idx="373">
                  <c:v>16.050699999999999</c:v>
                </c:pt>
                <c:pt idx="374">
                  <c:v>16.098199999999999</c:v>
                </c:pt>
                <c:pt idx="375">
                  <c:v>15.833299999999999</c:v>
                </c:pt>
                <c:pt idx="376">
                  <c:v>15.549200000000001</c:v>
                </c:pt>
                <c:pt idx="377">
                  <c:v>16.076899999999998</c:v>
                </c:pt>
                <c:pt idx="378">
                  <c:v>15.8498</c:v>
                </c:pt>
                <c:pt idx="379">
                  <c:v>15.180099999999999</c:v>
                </c:pt>
                <c:pt idx="380">
                  <c:v>14.864000000000001</c:v>
                </c:pt>
                <c:pt idx="381">
                  <c:v>15.2104</c:v>
                </c:pt>
                <c:pt idx="382">
                  <c:v>15.822699999999999</c:v>
                </c:pt>
                <c:pt idx="383">
                  <c:v>15.801399999999999</c:v>
                </c:pt>
                <c:pt idx="384">
                  <c:v>15.722799999999999</c:v>
                </c:pt>
                <c:pt idx="385">
                  <c:v>16.037400000000002</c:v>
                </c:pt>
                <c:pt idx="386">
                  <c:v>16.285399999999999</c:v>
                </c:pt>
                <c:pt idx="387">
                  <c:v>16.602699999999999</c:v>
                </c:pt>
                <c:pt idx="388">
                  <c:v>16.546800000000001</c:v>
                </c:pt>
                <c:pt idx="389">
                  <c:v>16.4709</c:v>
                </c:pt>
                <c:pt idx="390">
                  <c:v>16.671099999999999</c:v>
                </c:pt>
                <c:pt idx="391">
                  <c:v>16.446899999999999</c:v>
                </c:pt>
                <c:pt idx="392">
                  <c:v>16.6812</c:v>
                </c:pt>
                <c:pt idx="393">
                  <c:v>16.632899999999999</c:v>
                </c:pt>
                <c:pt idx="394">
                  <c:v>16.8658</c:v>
                </c:pt>
                <c:pt idx="395">
                  <c:v>17.136500000000002</c:v>
                </c:pt>
                <c:pt idx="396">
                  <c:v>16.741599999999998</c:v>
                </c:pt>
                <c:pt idx="397">
                  <c:v>16.629300000000001</c:v>
                </c:pt>
                <c:pt idx="398">
                  <c:v>17.010999999999999</c:v>
                </c:pt>
                <c:pt idx="399">
                  <c:v>17.064699999999998</c:v>
                </c:pt>
                <c:pt idx="400">
                  <c:v>17.2668</c:v>
                </c:pt>
                <c:pt idx="401">
                  <c:v>16.986599999999999</c:v>
                </c:pt>
                <c:pt idx="402">
                  <c:v>16.6677</c:v>
                </c:pt>
                <c:pt idx="403">
                  <c:v>16.903199999999998</c:v>
                </c:pt>
                <c:pt idx="404">
                  <c:v>16.919799999999999</c:v>
                </c:pt>
                <c:pt idx="405">
                  <c:v>16.785499999999999</c:v>
                </c:pt>
                <c:pt idx="406">
                  <c:v>16.814</c:v>
                </c:pt>
                <c:pt idx="407">
                  <c:v>16.8034</c:v>
                </c:pt>
                <c:pt idx="408">
                  <c:v>16.8886</c:v>
                </c:pt>
                <c:pt idx="409">
                  <c:v>17.185400000000001</c:v>
                </c:pt>
                <c:pt idx="410">
                  <c:v>15.881</c:v>
                </c:pt>
                <c:pt idx="411">
                  <c:v>15.754899999999999</c:v>
                </c:pt>
                <c:pt idx="412">
                  <c:v>15.7219</c:v>
                </c:pt>
                <c:pt idx="413">
                  <c:v>15.732900000000001</c:v>
                </c:pt>
                <c:pt idx="414">
                  <c:v>16.046299999999999</c:v>
                </c:pt>
                <c:pt idx="415">
                  <c:v>15.688000000000001</c:v>
                </c:pt>
                <c:pt idx="416">
                  <c:v>15.7903</c:v>
                </c:pt>
                <c:pt idx="417">
                  <c:v>15.7188</c:v>
                </c:pt>
                <c:pt idx="418">
                  <c:v>15.8154</c:v>
                </c:pt>
                <c:pt idx="419">
                  <c:v>15.648199999999999</c:v>
                </c:pt>
                <c:pt idx="420">
                  <c:v>15.594799999999999</c:v>
                </c:pt>
                <c:pt idx="421">
                  <c:v>15.8009</c:v>
                </c:pt>
                <c:pt idx="422">
                  <c:v>15.8515</c:v>
                </c:pt>
                <c:pt idx="423">
                  <c:v>16.277000000000001</c:v>
                </c:pt>
                <c:pt idx="424">
                  <c:v>15.9802</c:v>
                </c:pt>
                <c:pt idx="425">
                  <c:v>15.816800000000001</c:v>
                </c:pt>
                <c:pt idx="426">
                  <c:v>15.708</c:v>
                </c:pt>
                <c:pt idx="427">
                  <c:v>15.641400000000001</c:v>
                </c:pt>
                <c:pt idx="428">
                  <c:v>15.4047</c:v>
                </c:pt>
                <c:pt idx="429">
                  <c:v>15.5268</c:v>
                </c:pt>
                <c:pt idx="430">
                  <c:v>15.7057</c:v>
                </c:pt>
                <c:pt idx="431">
                  <c:v>15.244400000000001</c:v>
                </c:pt>
                <c:pt idx="432">
                  <c:v>15.3055</c:v>
                </c:pt>
                <c:pt idx="433">
                  <c:v>15.835599999999999</c:v>
                </c:pt>
                <c:pt idx="434">
                  <c:v>15.630599999999999</c:v>
                </c:pt>
                <c:pt idx="435">
                  <c:v>15.352600000000001</c:v>
                </c:pt>
                <c:pt idx="436">
                  <c:v>15.4885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4-4CCD-ACB6-103A2B06B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TMBJE!$G$10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TMBJE!$G$11:$G$447</c:f>
              <c:numCache>
                <c:formatCode>General</c:formatCode>
                <c:ptCount val="437"/>
                <c:pt idx="0">
                  <c:v>13.183999999999999</c:v>
                </c:pt>
                <c:pt idx="1">
                  <c:v>13.189121034875985</c:v>
                </c:pt>
                <c:pt idx="2">
                  <c:v>12.66527784718037</c:v>
                </c:pt>
                <c:pt idx="3">
                  <c:v>12.226807458886734</c:v>
                </c:pt>
                <c:pt idx="4">
                  <c:v>12.189899866664485</c:v>
                </c:pt>
                <c:pt idx="5">
                  <c:v>12.044316022479771</c:v>
                </c:pt>
                <c:pt idx="6">
                  <c:v>12.050800538029687</c:v>
                </c:pt>
                <c:pt idx="7">
                  <c:v>12.210947841295489</c:v>
                </c:pt>
                <c:pt idx="8">
                  <c:v>12.072603847405873</c:v>
                </c:pt>
                <c:pt idx="9">
                  <c:v>12.316642021668605</c:v>
                </c:pt>
                <c:pt idx="10">
                  <c:v>12.392599183942615</c:v>
                </c:pt>
                <c:pt idx="11">
                  <c:v>12.57677340331068</c:v>
                </c:pt>
                <c:pt idx="12">
                  <c:v>12.646013336921436</c:v>
                </c:pt>
                <c:pt idx="13">
                  <c:v>12.567384099750354</c:v>
                </c:pt>
                <c:pt idx="14">
                  <c:v>12.537051546960102</c:v>
                </c:pt>
                <c:pt idx="15">
                  <c:v>12.968107603419535</c:v>
                </c:pt>
                <c:pt idx="16">
                  <c:v>12.809799198099761</c:v>
                </c:pt>
                <c:pt idx="17">
                  <c:v>12.71307007305694</c:v>
                </c:pt>
                <c:pt idx="18">
                  <c:v>12.729254595230397</c:v>
                </c:pt>
                <c:pt idx="19">
                  <c:v>12.613091728095425</c:v>
                </c:pt>
                <c:pt idx="20">
                  <c:v>12.36295288060334</c:v>
                </c:pt>
                <c:pt idx="21">
                  <c:v>12.878800054009776</c:v>
                </c:pt>
                <c:pt idx="22">
                  <c:v>12.856213248193832</c:v>
                </c:pt>
                <c:pt idx="23">
                  <c:v>12.793323962110644</c:v>
                </c:pt>
                <c:pt idx="24">
                  <c:v>12.680028388201578</c:v>
                </c:pt>
                <c:pt idx="25">
                  <c:v>12.647035891588489</c:v>
                </c:pt>
                <c:pt idx="26">
                  <c:v>12.413595327214503</c:v>
                </c:pt>
                <c:pt idx="27">
                  <c:v>12.82746044385657</c:v>
                </c:pt>
                <c:pt idx="28">
                  <c:v>12.739578073261443</c:v>
                </c:pt>
                <c:pt idx="29">
                  <c:v>12.849768066682719</c:v>
                </c:pt>
                <c:pt idx="30">
                  <c:v>12.973992078391712</c:v>
                </c:pt>
                <c:pt idx="31">
                  <c:v>12.982053683340094</c:v>
                </c:pt>
                <c:pt idx="32">
                  <c:v>13.157376717351323</c:v>
                </c:pt>
                <c:pt idx="33">
                  <c:v>13.262426999915013</c:v>
                </c:pt>
                <c:pt idx="34">
                  <c:v>13.463982295005824</c:v>
                </c:pt>
                <c:pt idx="35">
                  <c:v>13.443593998466145</c:v>
                </c:pt>
                <c:pt idx="36">
                  <c:v>13.938044331141638</c:v>
                </c:pt>
                <c:pt idx="37">
                  <c:v>13.853894063856979</c:v>
                </c:pt>
                <c:pt idx="38">
                  <c:v>13.929602349603194</c:v>
                </c:pt>
                <c:pt idx="39">
                  <c:v>13.620202010000826</c:v>
                </c:pt>
                <c:pt idx="40">
                  <c:v>13.666227823779668</c:v>
                </c:pt>
                <c:pt idx="41">
                  <c:v>14.034982758378632</c:v>
                </c:pt>
                <c:pt idx="42">
                  <c:v>14.248331741233269</c:v>
                </c:pt>
                <c:pt idx="43">
                  <c:v>14.352413021470356</c:v>
                </c:pt>
                <c:pt idx="44">
                  <c:v>14.547174630636272</c:v>
                </c:pt>
                <c:pt idx="45">
                  <c:v>14.41061343766005</c:v>
                </c:pt>
                <c:pt idx="46">
                  <c:v>14.283887670323391</c:v>
                </c:pt>
                <c:pt idx="47">
                  <c:v>13.753794189184804</c:v>
                </c:pt>
                <c:pt idx="48">
                  <c:v>13.987831415171689</c:v>
                </c:pt>
                <c:pt idx="49">
                  <c:v>13.765906664553878</c:v>
                </c:pt>
                <c:pt idx="50">
                  <c:v>13.63035674385762</c:v>
                </c:pt>
                <c:pt idx="51">
                  <c:v>13.56298933976491</c:v>
                </c:pt>
                <c:pt idx="52">
                  <c:v>13.417149721736013</c:v>
                </c:pt>
                <c:pt idx="53">
                  <c:v>13.744925858676059</c:v>
                </c:pt>
                <c:pt idx="54">
                  <c:v>13.600561159865656</c:v>
                </c:pt>
                <c:pt idx="55">
                  <c:v>13.434777003099848</c:v>
                </c:pt>
                <c:pt idx="56">
                  <c:v>13.262231358497452</c:v>
                </c:pt>
                <c:pt idx="57">
                  <c:v>13.037510990437049</c:v>
                </c:pt>
                <c:pt idx="58">
                  <c:v>13.183588850989628</c:v>
                </c:pt>
                <c:pt idx="59">
                  <c:v>12.987369091596404</c:v>
                </c:pt>
                <c:pt idx="60">
                  <c:v>12.88825384589448</c:v>
                </c:pt>
                <c:pt idx="61">
                  <c:v>13.104438541075492</c:v>
                </c:pt>
                <c:pt idx="62">
                  <c:v>13.319238268469078</c:v>
                </c:pt>
                <c:pt idx="63">
                  <c:v>13.27326475847504</c:v>
                </c:pt>
                <c:pt idx="64">
                  <c:v>13.273403822651559</c:v>
                </c:pt>
                <c:pt idx="65">
                  <c:v>12.418577829101995</c:v>
                </c:pt>
                <c:pt idx="66">
                  <c:v>12.363416486680476</c:v>
                </c:pt>
                <c:pt idx="67">
                  <c:v>12.357579440174478</c:v>
                </c:pt>
                <c:pt idx="68">
                  <c:v>12.491991212598526</c:v>
                </c:pt>
                <c:pt idx="69">
                  <c:v>12.242963674617714</c:v>
                </c:pt>
                <c:pt idx="70">
                  <c:v>12.269747036564594</c:v>
                </c:pt>
                <c:pt idx="71">
                  <c:v>12.200441228082337</c:v>
                </c:pt>
                <c:pt idx="72">
                  <c:v>12.93994054074645</c:v>
                </c:pt>
                <c:pt idx="73">
                  <c:v>12.379682509577203</c:v>
                </c:pt>
                <c:pt idx="74">
                  <c:v>11.923514912986747</c:v>
                </c:pt>
                <c:pt idx="75">
                  <c:v>11.934068813927418</c:v>
                </c:pt>
                <c:pt idx="76">
                  <c:v>11.97974421241638</c:v>
                </c:pt>
                <c:pt idx="77">
                  <c:v>12.019017606171245</c:v>
                </c:pt>
                <c:pt idx="78">
                  <c:v>12.015453427682935</c:v>
                </c:pt>
                <c:pt idx="79">
                  <c:v>12.069668858103137</c:v>
                </c:pt>
                <c:pt idx="80">
                  <c:v>12.097807578463792</c:v>
                </c:pt>
                <c:pt idx="81">
                  <c:v>11.829625782183429</c:v>
                </c:pt>
                <c:pt idx="82">
                  <c:v>11.406347166999604</c:v>
                </c:pt>
                <c:pt idx="83">
                  <c:v>11.295138161116421</c:v>
                </c:pt>
                <c:pt idx="84">
                  <c:v>11.314683544763747</c:v>
                </c:pt>
                <c:pt idx="85">
                  <c:v>11.207773473967816</c:v>
                </c:pt>
                <c:pt idx="86">
                  <c:v>11.647647291664134</c:v>
                </c:pt>
                <c:pt idx="87">
                  <c:v>11.706323497786592</c:v>
                </c:pt>
                <c:pt idx="88">
                  <c:v>11.651674327973785</c:v>
                </c:pt>
                <c:pt idx="89">
                  <c:v>11.873662473429681</c:v>
                </c:pt>
                <c:pt idx="90">
                  <c:v>11.977604506694728</c:v>
                </c:pt>
                <c:pt idx="91">
                  <c:v>11.795990017523048</c:v>
                </c:pt>
                <c:pt idx="92">
                  <c:v>12.141945505746763</c:v>
                </c:pt>
                <c:pt idx="93">
                  <c:v>11.858732070936108</c:v>
                </c:pt>
                <c:pt idx="94">
                  <c:v>11.956775738288387</c:v>
                </c:pt>
                <c:pt idx="95">
                  <c:v>11.978445271311154</c:v>
                </c:pt>
                <c:pt idx="96">
                  <c:v>12.394165379455071</c:v>
                </c:pt>
                <c:pt idx="97">
                  <c:v>12.207860154079617</c:v>
                </c:pt>
                <c:pt idx="98">
                  <c:v>11.95365858268077</c:v>
                </c:pt>
                <c:pt idx="99">
                  <c:v>12.086709117725803</c:v>
                </c:pt>
                <c:pt idx="100">
                  <c:v>11.941675063103123</c:v>
                </c:pt>
                <c:pt idx="101">
                  <c:v>12.010713853573186</c:v>
                </c:pt>
                <c:pt idx="102">
                  <c:v>12.081546553313238</c:v>
                </c:pt>
                <c:pt idx="103">
                  <c:v>12.039990104994478</c:v>
                </c:pt>
                <c:pt idx="104">
                  <c:v>11.932687135598995</c:v>
                </c:pt>
                <c:pt idx="105">
                  <c:v>12.102500490914434</c:v>
                </c:pt>
                <c:pt idx="106">
                  <c:v>12.252461575405841</c:v>
                </c:pt>
                <c:pt idx="107">
                  <c:v>12.734490420874343</c:v>
                </c:pt>
                <c:pt idx="108">
                  <c:v>13.113180584046017</c:v>
                </c:pt>
                <c:pt idx="109">
                  <c:v>13.277681882850901</c:v>
                </c:pt>
                <c:pt idx="110">
                  <c:v>12.929463700861511</c:v>
                </c:pt>
                <c:pt idx="111">
                  <c:v>12.782282787485522</c:v>
                </c:pt>
                <c:pt idx="112">
                  <c:v>13.168979688022</c:v>
                </c:pt>
                <c:pt idx="113">
                  <c:v>13.530465361702209</c:v>
                </c:pt>
                <c:pt idx="114">
                  <c:v>13.560286050042237</c:v>
                </c:pt>
                <c:pt idx="115">
                  <c:v>13.695630490355782</c:v>
                </c:pt>
                <c:pt idx="116">
                  <c:v>13.530948799707611</c:v>
                </c:pt>
                <c:pt idx="117">
                  <c:v>13.758157039026809</c:v>
                </c:pt>
                <c:pt idx="118">
                  <c:v>14.122701639671979</c:v>
                </c:pt>
                <c:pt idx="119">
                  <c:v>13.66451259770947</c:v>
                </c:pt>
                <c:pt idx="120">
                  <c:v>13.696786381124911</c:v>
                </c:pt>
                <c:pt idx="121">
                  <c:v>13.802492123195485</c:v>
                </c:pt>
                <c:pt idx="122">
                  <c:v>14.050428428751388</c:v>
                </c:pt>
                <c:pt idx="123">
                  <c:v>14.208204446584693</c:v>
                </c:pt>
                <c:pt idx="124">
                  <c:v>13.515260167137299</c:v>
                </c:pt>
                <c:pt idx="125">
                  <c:v>13.627935334607765</c:v>
                </c:pt>
                <c:pt idx="126">
                  <c:v>13.619499037420345</c:v>
                </c:pt>
                <c:pt idx="127">
                  <c:v>13.680428978569859</c:v>
                </c:pt>
                <c:pt idx="128">
                  <c:v>13.883341136611511</c:v>
                </c:pt>
                <c:pt idx="129">
                  <c:v>13.494767436934721</c:v>
                </c:pt>
                <c:pt idx="130">
                  <c:v>13.522223928726291</c:v>
                </c:pt>
                <c:pt idx="131">
                  <c:v>13.209017919412844</c:v>
                </c:pt>
                <c:pt idx="132">
                  <c:v>12.825090216635022</c:v>
                </c:pt>
                <c:pt idx="133">
                  <c:v>12.832136985125871</c:v>
                </c:pt>
                <c:pt idx="134">
                  <c:v>12.915944786816352</c:v>
                </c:pt>
                <c:pt idx="135">
                  <c:v>12.905978188023081</c:v>
                </c:pt>
                <c:pt idx="136">
                  <c:v>13.795091233866435</c:v>
                </c:pt>
                <c:pt idx="137">
                  <c:v>13.892310075924962</c:v>
                </c:pt>
                <c:pt idx="138">
                  <c:v>13.323678869782974</c:v>
                </c:pt>
                <c:pt idx="139">
                  <c:v>13.373144986816921</c:v>
                </c:pt>
                <c:pt idx="140">
                  <c:v>13.422660716863412</c:v>
                </c:pt>
                <c:pt idx="141">
                  <c:v>13.472022417309688</c:v>
                </c:pt>
                <c:pt idx="142">
                  <c:v>14.182409101101802</c:v>
                </c:pt>
                <c:pt idx="143">
                  <c:v>13.950733238243693</c:v>
                </c:pt>
                <c:pt idx="144">
                  <c:v>14.202518754978918</c:v>
                </c:pt>
                <c:pt idx="145">
                  <c:v>14.301394205051736</c:v>
                </c:pt>
                <c:pt idx="146">
                  <c:v>13.996247355710425</c:v>
                </c:pt>
                <c:pt idx="147">
                  <c:v>14.093986138976209</c:v>
                </c:pt>
                <c:pt idx="148">
                  <c:v>14.370027803220285</c:v>
                </c:pt>
                <c:pt idx="149">
                  <c:v>14.247444754385578</c:v>
                </c:pt>
                <c:pt idx="150">
                  <c:v>14.235508463589458</c:v>
                </c:pt>
                <c:pt idx="151">
                  <c:v>14.770988626907867</c:v>
                </c:pt>
                <c:pt idx="152">
                  <c:v>14.813890061246168</c:v>
                </c:pt>
                <c:pt idx="153">
                  <c:v>14.98666896625755</c:v>
                </c:pt>
                <c:pt idx="154">
                  <c:v>14.458045910327829</c:v>
                </c:pt>
                <c:pt idx="155">
                  <c:v>14.755895413759735</c:v>
                </c:pt>
                <c:pt idx="156">
                  <c:v>14.874329737315165</c:v>
                </c:pt>
                <c:pt idx="157">
                  <c:v>14.899627838522054</c:v>
                </c:pt>
                <c:pt idx="158">
                  <c:v>15.079168861937484</c:v>
                </c:pt>
                <c:pt idx="159">
                  <c:v>15.332874609886828</c:v>
                </c:pt>
                <c:pt idx="160">
                  <c:v>14.726911436454436</c:v>
                </c:pt>
                <c:pt idx="161">
                  <c:v>14.663064582681104</c:v>
                </c:pt>
                <c:pt idx="162">
                  <c:v>14.672319906899791</c:v>
                </c:pt>
                <c:pt idx="163">
                  <c:v>14.968232193358467</c:v>
                </c:pt>
                <c:pt idx="164">
                  <c:v>15.312363189071384</c:v>
                </c:pt>
                <c:pt idx="165">
                  <c:v>15.213586375015776</c:v>
                </c:pt>
                <c:pt idx="166">
                  <c:v>15.076986863734946</c:v>
                </c:pt>
                <c:pt idx="167">
                  <c:v>15.184316358939915</c:v>
                </c:pt>
                <c:pt idx="168">
                  <c:v>15.850718799450352</c:v>
                </c:pt>
                <c:pt idx="169">
                  <c:v>15.524100583105104</c:v>
                </c:pt>
                <c:pt idx="170">
                  <c:v>14.619562430252081</c:v>
                </c:pt>
                <c:pt idx="171">
                  <c:v>14.463182634836974</c:v>
                </c:pt>
                <c:pt idx="172">
                  <c:v>14.552824822096227</c:v>
                </c:pt>
                <c:pt idx="173">
                  <c:v>14.783352144840196</c:v>
                </c:pt>
                <c:pt idx="174">
                  <c:v>14.457580422841799</c:v>
                </c:pt>
                <c:pt idx="175">
                  <c:v>14.331653999687324</c:v>
                </c:pt>
                <c:pt idx="176">
                  <c:v>14.243194713378397</c:v>
                </c:pt>
                <c:pt idx="177">
                  <c:v>14.194687102550853</c:v>
                </c:pt>
                <c:pt idx="178">
                  <c:v>14.237041903136396</c:v>
                </c:pt>
                <c:pt idx="179">
                  <c:v>14.222445208958668</c:v>
                </c:pt>
                <c:pt idx="180">
                  <c:v>14.321860201780407</c:v>
                </c:pt>
                <c:pt idx="181">
                  <c:v>14.565835921427759</c:v>
                </c:pt>
                <c:pt idx="182">
                  <c:v>14.503245431247375</c:v>
                </c:pt>
                <c:pt idx="183">
                  <c:v>14.185355641680321</c:v>
                </c:pt>
                <c:pt idx="184">
                  <c:v>14.191665315703506</c:v>
                </c:pt>
                <c:pt idx="185">
                  <c:v>13.925898597603309</c:v>
                </c:pt>
                <c:pt idx="186">
                  <c:v>14.033923879662382</c:v>
                </c:pt>
                <c:pt idx="187">
                  <c:v>14.297548918518821</c:v>
                </c:pt>
                <c:pt idx="188">
                  <c:v>14.141758261089128</c:v>
                </c:pt>
                <c:pt idx="189">
                  <c:v>13.973676126317482</c:v>
                </c:pt>
                <c:pt idx="190">
                  <c:v>14.011901150033841</c:v>
                </c:pt>
                <c:pt idx="191">
                  <c:v>14.231828098984392</c:v>
                </c:pt>
                <c:pt idx="192">
                  <c:v>13.849734187796184</c:v>
                </c:pt>
                <c:pt idx="193">
                  <c:v>13.7602089720212</c:v>
                </c:pt>
                <c:pt idx="194">
                  <c:v>14.020306519228086</c:v>
                </c:pt>
                <c:pt idx="195">
                  <c:v>14.292378811030805</c:v>
                </c:pt>
                <c:pt idx="196">
                  <c:v>14.016343822666387</c:v>
                </c:pt>
                <c:pt idx="197">
                  <c:v>13.521487565806387</c:v>
                </c:pt>
                <c:pt idx="198">
                  <c:v>13.420660646865141</c:v>
                </c:pt>
                <c:pt idx="199">
                  <c:v>13.54420615768295</c:v>
                </c:pt>
                <c:pt idx="200">
                  <c:v>13.768224236840775</c:v>
                </c:pt>
                <c:pt idx="201">
                  <c:v>13.691554221717009</c:v>
                </c:pt>
                <c:pt idx="202">
                  <c:v>13.641210294956799</c:v>
                </c:pt>
                <c:pt idx="203">
                  <c:v>13.472693291173918</c:v>
                </c:pt>
                <c:pt idx="204">
                  <c:v>13.166641366205726</c:v>
                </c:pt>
                <c:pt idx="205">
                  <c:v>13.405491669634712</c:v>
                </c:pt>
                <c:pt idx="206">
                  <c:v>13.211906615076149</c:v>
                </c:pt>
                <c:pt idx="207">
                  <c:v>13.348001867553139</c:v>
                </c:pt>
                <c:pt idx="208">
                  <c:v>13.689960484592712</c:v>
                </c:pt>
                <c:pt idx="209">
                  <c:v>14.239539922624889</c:v>
                </c:pt>
                <c:pt idx="210">
                  <c:v>13.939999504492233</c:v>
                </c:pt>
                <c:pt idx="211">
                  <c:v>13.803480181683685</c:v>
                </c:pt>
                <c:pt idx="212">
                  <c:v>14.060536675158312</c:v>
                </c:pt>
                <c:pt idx="213">
                  <c:v>14.023584924234118</c:v>
                </c:pt>
                <c:pt idx="214">
                  <c:v>14.048945997703226</c:v>
                </c:pt>
                <c:pt idx="215">
                  <c:v>13.704643349491603</c:v>
                </c:pt>
                <c:pt idx="216">
                  <c:v>13.572102590974863</c:v>
                </c:pt>
                <c:pt idx="217">
                  <c:v>13.32620726919315</c:v>
                </c:pt>
                <c:pt idx="218">
                  <c:v>13.364529261270631</c:v>
                </c:pt>
                <c:pt idx="219">
                  <c:v>13.414204625910454</c:v>
                </c:pt>
                <c:pt idx="220">
                  <c:v>13.440514665114661</c:v>
                </c:pt>
                <c:pt idx="221">
                  <c:v>13.111003258065669</c:v>
                </c:pt>
                <c:pt idx="222">
                  <c:v>12.67677493722779</c:v>
                </c:pt>
                <c:pt idx="223">
                  <c:v>12.487416167768</c:v>
                </c:pt>
                <c:pt idx="224">
                  <c:v>11.946268933646421</c:v>
                </c:pt>
                <c:pt idx="225">
                  <c:v>11.906301906352496</c:v>
                </c:pt>
                <c:pt idx="226">
                  <c:v>12.004236520166426</c:v>
                </c:pt>
                <c:pt idx="227">
                  <c:v>12.120901376979976</c:v>
                </c:pt>
                <c:pt idx="228">
                  <c:v>11.67690271513256</c:v>
                </c:pt>
                <c:pt idx="229">
                  <c:v>11.310313528795412</c:v>
                </c:pt>
                <c:pt idx="230">
                  <c:v>11.509031086604988</c:v>
                </c:pt>
                <c:pt idx="231">
                  <c:v>11.638121669942379</c:v>
                </c:pt>
                <c:pt idx="232">
                  <c:v>11.94844453253406</c:v>
                </c:pt>
                <c:pt idx="233">
                  <c:v>11.377092515994464</c:v>
                </c:pt>
                <c:pt idx="234">
                  <c:v>11.306455742192876</c:v>
                </c:pt>
                <c:pt idx="235">
                  <c:v>11.73631943833302</c:v>
                </c:pt>
                <c:pt idx="236">
                  <c:v>11.53759637680472</c:v>
                </c:pt>
                <c:pt idx="237">
                  <c:v>11.803270470959941</c:v>
                </c:pt>
                <c:pt idx="238">
                  <c:v>11.986096929267319</c:v>
                </c:pt>
                <c:pt idx="239">
                  <c:v>12.209400604479836</c:v>
                </c:pt>
                <c:pt idx="240">
                  <c:v>11.981065425019617</c:v>
                </c:pt>
                <c:pt idx="241">
                  <c:v>11.641672909091021</c:v>
                </c:pt>
                <c:pt idx="242">
                  <c:v>11.390512484499439</c:v>
                </c:pt>
                <c:pt idx="243">
                  <c:v>11.917945177335474</c:v>
                </c:pt>
                <c:pt idx="244">
                  <c:v>11.372434218890646</c:v>
                </c:pt>
                <c:pt idx="245">
                  <c:v>11.644502034745782</c:v>
                </c:pt>
                <c:pt idx="246">
                  <c:v>12.312309506090692</c:v>
                </c:pt>
                <c:pt idx="247">
                  <c:v>12.363488432032526</c:v>
                </c:pt>
                <c:pt idx="248">
                  <c:v>12.372527244538855</c:v>
                </c:pt>
                <c:pt idx="249">
                  <c:v>12.448457844178678</c:v>
                </c:pt>
                <c:pt idx="250">
                  <c:v>12.946984012608416</c:v>
                </c:pt>
                <c:pt idx="251">
                  <c:v>12.78435804168755</c:v>
                </c:pt>
                <c:pt idx="252">
                  <c:v>12.622566087056777</c:v>
                </c:pt>
                <c:pt idx="253">
                  <c:v>12.83380066687371</c:v>
                </c:pt>
                <c:pt idx="254">
                  <c:v>13.184363315989707</c:v>
                </c:pt>
                <c:pt idx="255">
                  <c:v>13.044802967543644</c:v>
                </c:pt>
                <c:pt idx="256">
                  <c:v>13.17662071218076</c:v>
                </c:pt>
                <c:pt idx="257">
                  <c:v>12.894848254995615</c:v>
                </c:pt>
                <c:pt idx="258">
                  <c:v>12.937271273746465</c:v>
                </c:pt>
                <c:pt idx="259">
                  <c:v>13.406806959112513</c:v>
                </c:pt>
                <c:pt idx="260">
                  <c:v>12.909866438115561</c:v>
                </c:pt>
                <c:pt idx="261">
                  <c:v>12.776319421119529</c:v>
                </c:pt>
                <c:pt idx="262">
                  <c:v>12.849500990046076</c:v>
                </c:pt>
                <c:pt idx="263">
                  <c:v>12.706350909875352</c:v>
                </c:pt>
                <c:pt idx="264">
                  <c:v>12.6733975936002</c:v>
                </c:pt>
                <c:pt idx="265">
                  <c:v>12.720990207482942</c:v>
                </c:pt>
                <c:pt idx="266">
                  <c:v>12.724618022024677</c:v>
                </c:pt>
                <c:pt idx="267">
                  <c:v>12.706081004296269</c:v>
                </c:pt>
                <c:pt idx="268">
                  <c:v>12.812392378968271</c:v>
                </c:pt>
                <c:pt idx="269">
                  <c:v>13.436619723687448</c:v>
                </c:pt>
                <c:pt idx="270">
                  <c:v>13.220594318083764</c:v>
                </c:pt>
                <c:pt idx="271">
                  <c:v>13.004390278457516</c:v>
                </c:pt>
                <c:pt idx="272">
                  <c:v>13.047112858806095</c:v>
                </c:pt>
                <c:pt idx="273">
                  <c:v>13.135463920396768</c:v>
                </c:pt>
                <c:pt idx="274">
                  <c:v>13.396106607212038</c:v>
                </c:pt>
                <c:pt idx="275">
                  <c:v>13.645898081931145</c:v>
                </c:pt>
                <c:pt idx="276">
                  <c:v>13.93791433493854</c:v>
                </c:pt>
                <c:pt idx="277">
                  <c:v>14.195446377017989</c:v>
                </c:pt>
                <c:pt idx="278">
                  <c:v>14.23081902219805</c:v>
                </c:pt>
                <c:pt idx="279">
                  <c:v>14.14578797786568</c:v>
                </c:pt>
                <c:pt idx="280">
                  <c:v>13.627493544726239</c:v>
                </c:pt>
                <c:pt idx="281">
                  <c:v>13.56930413426536</c:v>
                </c:pt>
                <c:pt idx="282">
                  <c:v>13.481408274101842</c:v>
                </c:pt>
                <c:pt idx="283">
                  <c:v>13.634599376374558</c:v>
                </c:pt>
                <c:pt idx="284">
                  <c:v>14.483489971407018</c:v>
                </c:pt>
                <c:pt idx="285">
                  <c:v>14.558023380047164</c:v>
                </c:pt>
                <c:pt idx="286">
                  <c:v>14.455780859421894</c:v>
                </c:pt>
                <c:pt idx="287">
                  <c:v>14.465608684981925</c:v>
                </c:pt>
                <c:pt idx="288">
                  <c:v>14.324389846764014</c:v>
                </c:pt>
                <c:pt idx="289">
                  <c:v>14.541439355805521</c:v>
                </c:pt>
                <c:pt idx="290">
                  <c:v>14.992378963241249</c:v>
                </c:pt>
                <c:pt idx="291">
                  <c:v>15.139174076079895</c:v>
                </c:pt>
                <c:pt idx="292">
                  <c:v>15.446605630246021</c:v>
                </c:pt>
                <c:pt idx="293">
                  <c:v>15.087884010670798</c:v>
                </c:pt>
                <c:pt idx="294">
                  <c:v>14.830611079335727</c:v>
                </c:pt>
                <c:pt idx="295">
                  <c:v>14.572020017042874</c:v>
                </c:pt>
                <c:pt idx="296">
                  <c:v>14.546020978310683</c:v>
                </c:pt>
                <c:pt idx="297">
                  <c:v>14.206916155407468</c:v>
                </c:pt>
                <c:pt idx="298">
                  <c:v>14.383341771044172</c:v>
                </c:pt>
                <c:pt idx="299">
                  <c:v>14.292264782313893</c:v>
                </c:pt>
                <c:pt idx="300">
                  <c:v>14.211690700561746</c:v>
                </c:pt>
                <c:pt idx="301">
                  <c:v>13.63586203087093</c:v>
                </c:pt>
                <c:pt idx="302">
                  <c:v>13.855353565870494</c:v>
                </c:pt>
                <c:pt idx="303">
                  <c:v>14.268704059672793</c:v>
                </c:pt>
                <c:pt idx="304">
                  <c:v>14.165175580660787</c:v>
                </c:pt>
                <c:pt idx="305">
                  <c:v>14.20348230461736</c:v>
                </c:pt>
                <c:pt idx="306">
                  <c:v>14.023347673290798</c:v>
                </c:pt>
                <c:pt idx="307">
                  <c:v>14.146043715453745</c:v>
                </c:pt>
                <c:pt idx="308">
                  <c:v>14.170254468070189</c:v>
                </c:pt>
                <c:pt idx="309">
                  <c:v>14.055925733725154</c:v>
                </c:pt>
                <c:pt idx="310">
                  <c:v>14.222884041808136</c:v>
                </c:pt>
                <c:pt idx="311">
                  <c:v>14.020403614495615</c:v>
                </c:pt>
                <c:pt idx="312">
                  <c:v>14.163927130003783</c:v>
                </c:pt>
                <c:pt idx="313">
                  <c:v>13.934049940386661</c:v>
                </c:pt>
                <c:pt idx="314">
                  <c:v>13.757358591891284</c:v>
                </c:pt>
                <c:pt idx="315">
                  <c:v>13.48444135222136</c:v>
                </c:pt>
                <c:pt idx="316">
                  <c:v>13.518428811656715</c:v>
                </c:pt>
                <c:pt idx="317">
                  <c:v>13.047534846962064</c:v>
                </c:pt>
                <c:pt idx="318">
                  <c:v>13.17072358814422</c:v>
                </c:pt>
                <c:pt idx="319">
                  <c:v>13.145492368211828</c:v>
                </c:pt>
                <c:pt idx="320">
                  <c:v>13.44993682368156</c:v>
                </c:pt>
                <c:pt idx="321">
                  <c:v>13.064327304040887</c:v>
                </c:pt>
                <c:pt idx="322">
                  <c:v>12.954605955573092</c:v>
                </c:pt>
                <c:pt idx="323">
                  <c:v>13.13118297824243</c:v>
                </c:pt>
                <c:pt idx="324">
                  <c:v>13.165932338275953</c:v>
                </c:pt>
                <c:pt idx="325">
                  <c:v>13.378117717465143</c:v>
                </c:pt>
                <c:pt idx="326">
                  <c:v>13.101829772676023</c:v>
                </c:pt>
                <c:pt idx="327">
                  <c:v>13.159210300424613</c:v>
                </c:pt>
                <c:pt idx="328">
                  <c:v>12.537410147886392</c:v>
                </c:pt>
                <c:pt idx="329">
                  <c:v>12.709236886173287</c:v>
                </c:pt>
                <c:pt idx="330">
                  <c:v>12.831829438694594</c:v>
                </c:pt>
                <c:pt idx="331">
                  <c:v>13.059311388238763</c:v>
                </c:pt>
                <c:pt idx="332">
                  <c:v>12.924901093269042</c:v>
                </c:pt>
                <c:pt idx="333">
                  <c:v>12.929584990056652</c:v>
                </c:pt>
                <c:pt idx="334">
                  <c:v>12.758793684530595</c:v>
                </c:pt>
                <c:pt idx="335">
                  <c:v>12.670537172368862</c:v>
                </c:pt>
                <c:pt idx="336">
                  <c:v>12.813934420992094</c:v>
                </c:pt>
                <c:pt idx="337">
                  <c:v>12.995873489069124</c:v>
                </c:pt>
                <c:pt idx="338">
                  <c:v>13.286386191055309</c:v>
                </c:pt>
                <c:pt idx="339">
                  <c:v>13.260904884163061</c:v>
                </c:pt>
                <c:pt idx="340">
                  <c:v>13.239615912491443</c:v>
                </c:pt>
                <c:pt idx="341">
                  <c:v>13.043548549430167</c:v>
                </c:pt>
                <c:pt idx="342">
                  <c:v>12.550189547179469</c:v>
                </c:pt>
                <c:pt idx="343">
                  <c:v>12.838738835872578</c:v>
                </c:pt>
                <c:pt idx="344">
                  <c:v>12.946811031133452</c:v>
                </c:pt>
                <c:pt idx="345">
                  <c:v>12.602249439855997</c:v>
                </c:pt>
                <c:pt idx="346">
                  <c:v>12.373034798243134</c:v>
                </c:pt>
                <c:pt idx="347">
                  <c:v>12.232417821743907</c:v>
                </c:pt>
                <c:pt idx="348">
                  <c:v>12.535724685710026</c:v>
                </c:pt>
                <c:pt idx="349">
                  <c:v>12.796680044747093</c:v>
                </c:pt>
                <c:pt idx="350">
                  <c:v>12.71723958184791</c:v>
                </c:pt>
                <c:pt idx="351">
                  <c:v>12.981081560491024</c:v>
                </c:pt>
                <c:pt idx="352">
                  <c:v>13.289919096561453</c:v>
                </c:pt>
                <c:pt idx="353">
                  <c:v>13.503347915006625</c:v>
                </c:pt>
                <c:pt idx="354">
                  <c:v>13.513126779083363</c:v>
                </c:pt>
                <c:pt idx="355">
                  <c:v>14.122515021339908</c:v>
                </c:pt>
                <c:pt idx="356">
                  <c:v>14.017389154816351</c:v>
                </c:pt>
                <c:pt idx="357">
                  <c:v>14.090039569615609</c:v>
                </c:pt>
                <c:pt idx="358">
                  <c:v>14.014890170595352</c:v>
                </c:pt>
                <c:pt idx="359">
                  <c:v>13.911699510143144</c:v>
                </c:pt>
                <c:pt idx="360">
                  <c:v>13.917315031422493</c:v>
                </c:pt>
                <c:pt idx="361">
                  <c:v>13.569023941447298</c:v>
                </c:pt>
                <c:pt idx="362">
                  <c:v>13.317100509855615</c:v>
                </c:pt>
                <c:pt idx="363">
                  <c:v>13.334733234172164</c:v>
                </c:pt>
                <c:pt idx="364">
                  <c:v>13.366706539082285</c:v>
                </c:pt>
                <c:pt idx="365">
                  <c:v>13.644468667619705</c:v>
                </c:pt>
                <c:pt idx="366">
                  <c:v>13.316070163010833</c:v>
                </c:pt>
                <c:pt idx="367">
                  <c:v>13.433682485611964</c:v>
                </c:pt>
                <c:pt idx="368">
                  <c:v>13.558080736570229</c:v>
                </c:pt>
                <c:pt idx="369">
                  <c:v>13.134708505869087</c:v>
                </c:pt>
                <c:pt idx="370">
                  <c:v>12.752802460819613</c:v>
                </c:pt>
                <c:pt idx="371">
                  <c:v>12.636268392434898</c:v>
                </c:pt>
                <c:pt idx="372">
                  <c:v>12.743144221878989</c:v>
                </c:pt>
                <c:pt idx="373">
                  <c:v>12.618554146345037</c:v>
                </c:pt>
                <c:pt idx="374">
                  <c:v>12.476795286862609</c:v>
                </c:pt>
                <c:pt idx="375">
                  <c:v>12.1680645980985</c:v>
                </c:pt>
                <c:pt idx="376">
                  <c:v>12.172426198427202</c:v>
                </c:pt>
                <c:pt idx="377">
                  <c:v>12.110457607261742</c:v>
                </c:pt>
                <c:pt idx="378">
                  <c:v>12.387270839038823</c:v>
                </c:pt>
                <c:pt idx="379">
                  <c:v>12.517328515536905</c:v>
                </c:pt>
                <c:pt idx="380">
                  <c:v>12.810703054149883</c:v>
                </c:pt>
                <c:pt idx="381">
                  <c:v>13.142991938036912</c:v>
                </c:pt>
                <c:pt idx="382">
                  <c:v>13.159803079309711</c:v>
                </c:pt>
                <c:pt idx="383">
                  <c:v>13.325354456954425</c:v>
                </c:pt>
                <c:pt idx="384">
                  <c:v>13.194981583841122</c:v>
                </c:pt>
                <c:pt idx="385">
                  <c:v>12.94812030964296</c:v>
                </c:pt>
                <c:pt idx="386">
                  <c:v>13.022726469919039</c:v>
                </c:pt>
                <c:pt idx="387">
                  <c:v>13.025121104506834</c:v>
                </c:pt>
                <c:pt idx="388">
                  <c:v>13.125734302005263</c:v>
                </c:pt>
                <c:pt idx="389">
                  <c:v>12.481059674724898</c:v>
                </c:pt>
                <c:pt idx="390">
                  <c:v>12.350008237738649</c:v>
                </c:pt>
                <c:pt idx="391">
                  <c:v>12.530102965628487</c:v>
                </c:pt>
                <c:pt idx="392">
                  <c:v>12.540540281028132</c:v>
                </c:pt>
                <c:pt idx="393">
                  <c:v>12.6826825527293</c:v>
                </c:pt>
                <c:pt idx="394">
                  <c:v>12.676308637733934</c:v>
                </c:pt>
                <c:pt idx="395">
                  <c:v>12.766681027926236</c:v>
                </c:pt>
                <c:pt idx="396">
                  <c:v>13.055979378106439</c:v>
                </c:pt>
                <c:pt idx="397">
                  <c:v>13.354380753965453</c:v>
                </c:pt>
                <c:pt idx="398">
                  <c:v>13.480785452992537</c:v>
                </c:pt>
                <c:pt idx="399">
                  <c:v>13.057699042349494</c:v>
                </c:pt>
                <c:pt idx="400">
                  <c:v>13.00926956113484</c:v>
                </c:pt>
                <c:pt idx="401">
                  <c:v>12.973415516835148</c:v>
                </c:pt>
                <c:pt idx="402">
                  <c:v>13.081841810478648</c:v>
                </c:pt>
                <c:pt idx="403">
                  <c:v>13.164210710157846</c:v>
                </c:pt>
                <c:pt idx="404">
                  <c:v>13.375046870593344</c:v>
                </c:pt>
                <c:pt idx="405">
                  <c:v>13.359040319348438</c:v>
                </c:pt>
                <c:pt idx="406">
                  <c:v>13.353001060664441</c:v>
                </c:pt>
                <c:pt idx="407">
                  <c:v>13.486513725513756</c:v>
                </c:pt>
                <c:pt idx="408">
                  <c:v>13.085390944463658</c:v>
                </c:pt>
                <c:pt idx="409">
                  <c:v>13.044597942124087</c:v>
                </c:pt>
                <c:pt idx="410">
                  <c:v>14.030437181091521</c:v>
                </c:pt>
                <c:pt idx="411">
                  <c:v>14.210458497918751</c:v>
                </c:pt>
                <c:pt idx="412">
                  <c:v>14.190710140165294</c:v>
                </c:pt>
                <c:pt idx="413">
                  <c:v>14.239761290016736</c:v>
                </c:pt>
                <c:pt idx="414">
                  <c:v>13.593703647378893</c:v>
                </c:pt>
                <c:pt idx="415">
                  <c:v>13.794757705098364</c:v>
                </c:pt>
                <c:pt idx="416">
                  <c:v>13.435294513750259</c:v>
                </c:pt>
                <c:pt idx="417">
                  <c:v>13.496904386865634</c:v>
                </c:pt>
                <c:pt idx="418">
                  <c:v>12.898489384100703</c:v>
                </c:pt>
                <c:pt idx="419">
                  <c:v>12.814839201605533</c:v>
                </c:pt>
                <c:pt idx="420">
                  <c:v>12.46060357618436</c:v>
                </c:pt>
                <c:pt idx="421">
                  <c:v>12.299309604294921</c:v>
                </c:pt>
                <c:pt idx="422">
                  <c:v>12.220454656521015</c:v>
                </c:pt>
                <c:pt idx="423">
                  <c:v>12.390204649453706</c:v>
                </c:pt>
                <c:pt idx="424">
                  <c:v>12.205872765511696</c:v>
                </c:pt>
                <c:pt idx="425">
                  <c:v>11.989671233646122</c:v>
                </c:pt>
                <c:pt idx="426">
                  <c:v>11.801592809988739</c:v>
                </c:pt>
                <c:pt idx="427">
                  <c:v>11.456085010676176</c:v>
                </c:pt>
                <c:pt idx="428">
                  <c:v>11.213669341855663</c:v>
                </c:pt>
                <c:pt idx="429">
                  <c:v>11.062075512974307</c:v>
                </c:pt>
                <c:pt idx="430">
                  <c:v>10.953120741712384</c:v>
                </c:pt>
                <c:pt idx="431">
                  <c:v>10.85027816040702</c:v>
                </c:pt>
                <c:pt idx="432">
                  <c:v>11.120171839322888</c:v>
                </c:pt>
                <c:pt idx="433">
                  <c:v>11.69771857010487</c:v>
                </c:pt>
                <c:pt idx="434">
                  <c:v>11.802570578112007</c:v>
                </c:pt>
                <c:pt idx="435">
                  <c:v>12.137429502704027</c:v>
                </c:pt>
                <c:pt idx="436">
                  <c:v>12.133242982154533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0F-49A2-8E2A-40C81C859E4B}"/>
            </c:ext>
          </c:extLst>
        </c:ser>
        <c:ser>
          <c:idx val="1"/>
          <c:order val="1"/>
          <c:tx>
            <c:strRef>
              <c:f>TMBJE!$B$10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TMBJE!$B$11:$B$447</c:f>
              <c:numCache>
                <c:formatCode>General</c:formatCode>
                <c:ptCount val="437"/>
                <c:pt idx="0">
                  <c:v>13.183999999999999</c:v>
                </c:pt>
                <c:pt idx="1">
                  <c:v>13.1928</c:v>
                </c:pt>
                <c:pt idx="2">
                  <c:v>12.9618</c:v>
                </c:pt>
                <c:pt idx="3">
                  <c:v>13.1435</c:v>
                </c:pt>
                <c:pt idx="4">
                  <c:v>12.9657</c:v>
                </c:pt>
                <c:pt idx="5">
                  <c:v>13.2112</c:v>
                </c:pt>
                <c:pt idx="6">
                  <c:v>13.2789</c:v>
                </c:pt>
                <c:pt idx="7">
                  <c:v>13.277200000000001</c:v>
                </c:pt>
                <c:pt idx="8">
                  <c:v>13.3508</c:v>
                </c:pt>
                <c:pt idx="9">
                  <c:v>13.3012</c:v>
                </c:pt>
                <c:pt idx="10">
                  <c:v>13.3224</c:v>
                </c:pt>
                <c:pt idx="11">
                  <c:v>13.380800000000001</c:v>
                </c:pt>
                <c:pt idx="12">
                  <c:v>13.258699999999999</c:v>
                </c:pt>
                <c:pt idx="13">
                  <c:v>13.347899999999999</c:v>
                </c:pt>
                <c:pt idx="14">
                  <c:v>13.233700000000001</c:v>
                </c:pt>
                <c:pt idx="15">
                  <c:v>12.954000000000001</c:v>
                </c:pt>
                <c:pt idx="16">
                  <c:v>12.8377</c:v>
                </c:pt>
                <c:pt idx="17">
                  <c:v>12.8757</c:v>
                </c:pt>
                <c:pt idx="18">
                  <c:v>13.018000000000001</c:v>
                </c:pt>
                <c:pt idx="19">
                  <c:v>13.3095</c:v>
                </c:pt>
                <c:pt idx="20">
                  <c:v>13.2669</c:v>
                </c:pt>
                <c:pt idx="21">
                  <c:v>13.190799999999999</c:v>
                </c:pt>
                <c:pt idx="22">
                  <c:v>13.2881</c:v>
                </c:pt>
                <c:pt idx="23">
                  <c:v>13.182700000000001</c:v>
                </c:pt>
                <c:pt idx="24">
                  <c:v>12.939299999999999</c:v>
                </c:pt>
                <c:pt idx="25">
                  <c:v>13.0442</c:v>
                </c:pt>
                <c:pt idx="26">
                  <c:v>13.085599999999999</c:v>
                </c:pt>
                <c:pt idx="27">
                  <c:v>13.0372</c:v>
                </c:pt>
                <c:pt idx="28">
                  <c:v>12.6416</c:v>
                </c:pt>
                <c:pt idx="29">
                  <c:v>12.536799999999999</c:v>
                </c:pt>
                <c:pt idx="30">
                  <c:v>12.285299999999999</c:v>
                </c:pt>
                <c:pt idx="31">
                  <c:v>11.8484</c:v>
                </c:pt>
                <c:pt idx="32">
                  <c:v>11.974500000000001</c:v>
                </c:pt>
                <c:pt idx="33">
                  <c:v>11.8429</c:v>
                </c:pt>
                <c:pt idx="34">
                  <c:v>11.8347</c:v>
                </c:pt>
                <c:pt idx="35">
                  <c:v>11.956799999999999</c:v>
                </c:pt>
                <c:pt idx="36">
                  <c:v>11.609</c:v>
                </c:pt>
                <c:pt idx="37">
                  <c:v>11.005800000000001</c:v>
                </c:pt>
                <c:pt idx="38">
                  <c:v>10.8719</c:v>
                </c:pt>
                <c:pt idx="39">
                  <c:v>10.3817</c:v>
                </c:pt>
                <c:pt idx="40">
                  <c:v>9.7403999999999993</c:v>
                </c:pt>
                <c:pt idx="41">
                  <c:v>9.4743999999999993</c:v>
                </c:pt>
                <c:pt idx="42">
                  <c:v>9.4614999999999991</c:v>
                </c:pt>
                <c:pt idx="43">
                  <c:v>9.6987000000000005</c:v>
                </c:pt>
                <c:pt idx="44">
                  <c:v>9.2156000000000002</c:v>
                </c:pt>
                <c:pt idx="45">
                  <c:v>9.3841999999999999</c:v>
                </c:pt>
                <c:pt idx="46">
                  <c:v>10.056800000000001</c:v>
                </c:pt>
                <c:pt idx="47">
                  <c:v>10.405799999999999</c:v>
                </c:pt>
                <c:pt idx="48">
                  <c:v>10.6046</c:v>
                </c:pt>
                <c:pt idx="49">
                  <c:v>10.6911</c:v>
                </c:pt>
                <c:pt idx="50">
                  <c:v>10.6526</c:v>
                </c:pt>
                <c:pt idx="51">
                  <c:v>10.152200000000001</c:v>
                </c:pt>
                <c:pt idx="52">
                  <c:v>10.0418</c:v>
                </c:pt>
                <c:pt idx="53">
                  <c:v>10.6564</c:v>
                </c:pt>
                <c:pt idx="54">
                  <c:v>10.8688</c:v>
                </c:pt>
                <c:pt idx="55">
                  <c:v>10.985300000000001</c:v>
                </c:pt>
                <c:pt idx="56">
                  <c:v>10.856299999999999</c:v>
                </c:pt>
                <c:pt idx="57">
                  <c:v>11.1616</c:v>
                </c:pt>
                <c:pt idx="58">
                  <c:v>11.0512</c:v>
                </c:pt>
                <c:pt idx="59">
                  <c:v>10.841699999999999</c:v>
                </c:pt>
                <c:pt idx="60">
                  <c:v>10.7537</c:v>
                </c:pt>
                <c:pt idx="61">
                  <c:v>10.8917</c:v>
                </c:pt>
                <c:pt idx="62">
                  <c:v>10.8163</c:v>
                </c:pt>
                <c:pt idx="63">
                  <c:v>11.095499999999999</c:v>
                </c:pt>
                <c:pt idx="64">
                  <c:v>11.101900000000001</c:v>
                </c:pt>
                <c:pt idx="65">
                  <c:v>11.422800000000001</c:v>
                </c:pt>
                <c:pt idx="66">
                  <c:v>11.424099999999999</c:v>
                </c:pt>
                <c:pt idx="67">
                  <c:v>11.352399999999999</c:v>
                </c:pt>
                <c:pt idx="68">
                  <c:v>11.2234</c:v>
                </c:pt>
                <c:pt idx="69">
                  <c:v>11.2811</c:v>
                </c:pt>
                <c:pt idx="70">
                  <c:v>11.4465</c:v>
                </c:pt>
                <c:pt idx="71">
                  <c:v>11.513500000000001</c:v>
                </c:pt>
                <c:pt idx="72">
                  <c:v>12.254200000000001</c:v>
                </c:pt>
                <c:pt idx="73">
                  <c:v>12.481999999999999</c:v>
                </c:pt>
                <c:pt idx="74">
                  <c:v>12.6556</c:v>
                </c:pt>
                <c:pt idx="75">
                  <c:v>12.7387</c:v>
                </c:pt>
                <c:pt idx="76">
                  <c:v>12.893700000000001</c:v>
                </c:pt>
                <c:pt idx="77">
                  <c:v>12.8748</c:v>
                </c:pt>
                <c:pt idx="78">
                  <c:v>12.8673</c:v>
                </c:pt>
                <c:pt idx="79">
                  <c:v>12.541399999999999</c:v>
                </c:pt>
                <c:pt idx="80">
                  <c:v>12.415699999999999</c:v>
                </c:pt>
                <c:pt idx="81">
                  <c:v>12.064299999999999</c:v>
                </c:pt>
                <c:pt idx="82">
                  <c:v>12.589600000000001</c:v>
                </c:pt>
                <c:pt idx="83">
                  <c:v>12.5282</c:v>
                </c:pt>
                <c:pt idx="84">
                  <c:v>12.466799999999999</c:v>
                </c:pt>
                <c:pt idx="85">
                  <c:v>12.533099999999999</c:v>
                </c:pt>
                <c:pt idx="86">
                  <c:v>12.5749</c:v>
                </c:pt>
                <c:pt idx="87">
                  <c:v>12.299099999999999</c:v>
                </c:pt>
                <c:pt idx="88">
                  <c:v>12.4254</c:v>
                </c:pt>
                <c:pt idx="89">
                  <c:v>12.3659</c:v>
                </c:pt>
                <c:pt idx="90">
                  <c:v>12.532999999999999</c:v>
                </c:pt>
                <c:pt idx="91">
                  <c:v>12.5868</c:v>
                </c:pt>
                <c:pt idx="92">
                  <c:v>12.699400000000001</c:v>
                </c:pt>
                <c:pt idx="93">
                  <c:v>12.7933</c:v>
                </c:pt>
                <c:pt idx="94">
                  <c:v>12.654199999999999</c:v>
                </c:pt>
                <c:pt idx="95">
                  <c:v>12.666</c:v>
                </c:pt>
                <c:pt idx="96">
                  <c:v>12.7592</c:v>
                </c:pt>
                <c:pt idx="97">
                  <c:v>12.690099999999999</c:v>
                </c:pt>
                <c:pt idx="98">
                  <c:v>12.690099999999999</c:v>
                </c:pt>
                <c:pt idx="99">
                  <c:v>12.6938</c:v>
                </c:pt>
                <c:pt idx="100">
                  <c:v>12.508800000000001</c:v>
                </c:pt>
                <c:pt idx="101">
                  <c:v>12.476599999999999</c:v>
                </c:pt>
                <c:pt idx="102">
                  <c:v>12.360300000000001</c:v>
                </c:pt>
                <c:pt idx="103">
                  <c:v>12.5678</c:v>
                </c:pt>
                <c:pt idx="104">
                  <c:v>12.5303</c:v>
                </c:pt>
                <c:pt idx="105">
                  <c:v>12.480399999999999</c:v>
                </c:pt>
                <c:pt idx="106">
                  <c:v>12.438499999999999</c:v>
                </c:pt>
                <c:pt idx="107">
                  <c:v>12.649800000000001</c:v>
                </c:pt>
                <c:pt idx="108">
                  <c:v>12.911300000000001</c:v>
                </c:pt>
                <c:pt idx="109">
                  <c:v>12.923400000000001</c:v>
                </c:pt>
                <c:pt idx="110">
                  <c:v>12.760999999999999</c:v>
                </c:pt>
                <c:pt idx="111">
                  <c:v>12.8042</c:v>
                </c:pt>
                <c:pt idx="112">
                  <c:v>12.729200000000001</c:v>
                </c:pt>
                <c:pt idx="113">
                  <c:v>12.882</c:v>
                </c:pt>
                <c:pt idx="114">
                  <c:v>12.8757</c:v>
                </c:pt>
                <c:pt idx="115">
                  <c:v>12.838100000000001</c:v>
                </c:pt>
                <c:pt idx="116">
                  <c:v>12.683299999999999</c:v>
                </c:pt>
                <c:pt idx="117">
                  <c:v>12.8104</c:v>
                </c:pt>
                <c:pt idx="118">
                  <c:v>12.8102</c:v>
                </c:pt>
                <c:pt idx="119">
                  <c:v>12.980700000000001</c:v>
                </c:pt>
                <c:pt idx="120">
                  <c:v>12.866400000000001</c:v>
                </c:pt>
                <c:pt idx="121">
                  <c:v>12.7395</c:v>
                </c:pt>
                <c:pt idx="122">
                  <c:v>12.839399999999999</c:v>
                </c:pt>
                <c:pt idx="123">
                  <c:v>12.928900000000001</c:v>
                </c:pt>
                <c:pt idx="124">
                  <c:v>13.019</c:v>
                </c:pt>
                <c:pt idx="125">
                  <c:v>12.966200000000001</c:v>
                </c:pt>
                <c:pt idx="126">
                  <c:v>12.897600000000001</c:v>
                </c:pt>
                <c:pt idx="127">
                  <c:v>12.9184</c:v>
                </c:pt>
                <c:pt idx="128">
                  <c:v>12.918900000000001</c:v>
                </c:pt>
                <c:pt idx="129">
                  <c:v>12.919499999999999</c:v>
                </c:pt>
                <c:pt idx="130">
                  <c:v>12.9139</c:v>
                </c:pt>
                <c:pt idx="131">
                  <c:v>12.8263</c:v>
                </c:pt>
                <c:pt idx="132">
                  <c:v>12.985900000000001</c:v>
                </c:pt>
                <c:pt idx="133">
                  <c:v>13.0784</c:v>
                </c:pt>
                <c:pt idx="134">
                  <c:v>12.885400000000001</c:v>
                </c:pt>
                <c:pt idx="135">
                  <c:v>13.095000000000001</c:v>
                </c:pt>
                <c:pt idx="136">
                  <c:v>13.118399999999999</c:v>
                </c:pt>
                <c:pt idx="137">
                  <c:v>13.006600000000001</c:v>
                </c:pt>
                <c:pt idx="138">
                  <c:v>13.0739</c:v>
                </c:pt>
                <c:pt idx="139">
                  <c:v>13.1241</c:v>
                </c:pt>
                <c:pt idx="140">
                  <c:v>13.033899999999999</c:v>
                </c:pt>
                <c:pt idx="141">
                  <c:v>13.036799999999999</c:v>
                </c:pt>
                <c:pt idx="142">
                  <c:v>12.9259</c:v>
                </c:pt>
                <c:pt idx="143">
                  <c:v>13.1584</c:v>
                </c:pt>
                <c:pt idx="144">
                  <c:v>13.375999999999999</c:v>
                </c:pt>
                <c:pt idx="145">
                  <c:v>13.484400000000001</c:v>
                </c:pt>
                <c:pt idx="146">
                  <c:v>13.8005</c:v>
                </c:pt>
                <c:pt idx="147">
                  <c:v>13.819100000000001</c:v>
                </c:pt>
                <c:pt idx="148">
                  <c:v>14.141</c:v>
                </c:pt>
                <c:pt idx="149">
                  <c:v>14.411099999999999</c:v>
                </c:pt>
                <c:pt idx="150">
                  <c:v>14.2842</c:v>
                </c:pt>
                <c:pt idx="151">
                  <c:v>14.2089</c:v>
                </c:pt>
                <c:pt idx="152">
                  <c:v>14.1713</c:v>
                </c:pt>
                <c:pt idx="153">
                  <c:v>14.1701</c:v>
                </c:pt>
                <c:pt idx="154">
                  <c:v>14.4903</c:v>
                </c:pt>
                <c:pt idx="155">
                  <c:v>14.82</c:v>
                </c:pt>
                <c:pt idx="156">
                  <c:v>14.792199999999999</c:v>
                </c:pt>
                <c:pt idx="157">
                  <c:v>14.8263</c:v>
                </c:pt>
                <c:pt idx="158">
                  <c:v>14.805999999999999</c:v>
                </c:pt>
                <c:pt idx="159">
                  <c:v>14.650700000000001</c:v>
                </c:pt>
                <c:pt idx="160">
                  <c:v>14.7874</c:v>
                </c:pt>
                <c:pt idx="161">
                  <c:v>14.76</c:v>
                </c:pt>
                <c:pt idx="162">
                  <c:v>14.795299999999999</c:v>
                </c:pt>
                <c:pt idx="163">
                  <c:v>14.822699999999999</c:v>
                </c:pt>
                <c:pt idx="164">
                  <c:v>14.7927</c:v>
                </c:pt>
                <c:pt idx="165">
                  <c:v>14.757999999999999</c:v>
                </c:pt>
                <c:pt idx="166">
                  <c:v>14.604799999999999</c:v>
                </c:pt>
                <c:pt idx="167">
                  <c:v>14.661099999999999</c:v>
                </c:pt>
                <c:pt idx="168">
                  <c:v>15.2334</c:v>
                </c:pt>
                <c:pt idx="169">
                  <c:v>15.1974</c:v>
                </c:pt>
                <c:pt idx="170">
                  <c:v>15.0852</c:v>
                </c:pt>
                <c:pt idx="171">
                  <c:v>15.0054</c:v>
                </c:pt>
                <c:pt idx="172">
                  <c:v>14.9625</c:v>
                </c:pt>
                <c:pt idx="173">
                  <c:v>15.166499999999999</c:v>
                </c:pt>
                <c:pt idx="174">
                  <c:v>15.521599999999999</c:v>
                </c:pt>
                <c:pt idx="175">
                  <c:v>15.5205</c:v>
                </c:pt>
                <c:pt idx="176">
                  <c:v>15.5466</c:v>
                </c:pt>
                <c:pt idx="177">
                  <c:v>15.702</c:v>
                </c:pt>
                <c:pt idx="178">
                  <c:v>15.837899999999999</c:v>
                </c:pt>
                <c:pt idx="179">
                  <c:v>15.7187</c:v>
                </c:pt>
                <c:pt idx="180">
                  <c:v>15.7989</c:v>
                </c:pt>
                <c:pt idx="181">
                  <c:v>15.853999999999999</c:v>
                </c:pt>
                <c:pt idx="182">
                  <c:v>15.791499999999999</c:v>
                </c:pt>
                <c:pt idx="183">
                  <c:v>15.875299999999999</c:v>
                </c:pt>
                <c:pt idx="184">
                  <c:v>15.8043</c:v>
                </c:pt>
                <c:pt idx="185">
                  <c:v>15.554399999999999</c:v>
                </c:pt>
                <c:pt idx="186">
                  <c:v>15.317399999999999</c:v>
                </c:pt>
                <c:pt idx="187">
                  <c:v>15.5037</c:v>
                </c:pt>
                <c:pt idx="188">
                  <c:v>15.659800000000001</c:v>
                </c:pt>
                <c:pt idx="189">
                  <c:v>15.838800000000001</c:v>
                </c:pt>
                <c:pt idx="190">
                  <c:v>15.645099999999999</c:v>
                </c:pt>
                <c:pt idx="191">
                  <c:v>15.870100000000001</c:v>
                </c:pt>
                <c:pt idx="192">
                  <c:v>16.182300000000001</c:v>
                </c:pt>
                <c:pt idx="193">
                  <c:v>16.261399999999998</c:v>
                </c:pt>
                <c:pt idx="194">
                  <c:v>16.314800000000002</c:v>
                </c:pt>
                <c:pt idx="195">
                  <c:v>16.669899999999998</c:v>
                </c:pt>
                <c:pt idx="196">
                  <c:v>16.540299999999998</c:v>
                </c:pt>
                <c:pt idx="197">
                  <c:v>16.589400000000001</c:v>
                </c:pt>
                <c:pt idx="198">
                  <c:v>16.593299999999999</c:v>
                </c:pt>
                <c:pt idx="199">
                  <c:v>16.357500000000002</c:v>
                </c:pt>
                <c:pt idx="200">
                  <c:v>16.638500000000001</c:v>
                </c:pt>
                <c:pt idx="201">
                  <c:v>16.317299999999999</c:v>
                </c:pt>
                <c:pt idx="202">
                  <c:v>16.162299999999998</c:v>
                </c:pt>
                <c:pt idx="203">
                  <c:v>16.238900000000001</c:v>
                </c:pt>
                <c:pt idx="204">
                  <c:v>15.9255</c:v>
                </c:pt>
                <c:pt idx="205">
                  <c:v>15.883699999999999</c:v>
                </c:pt>
                <c:pt idx="206">
                  <c:v>15.8033</c:v>
                </c:pt>
                <c:pt idx="207">
                  <c:v>15.961399999999999</c:v>
                </c:pt>
                <c:pt idx="208">
                  <c:v>15.9849</c:v>
                </c:pt>
                <c:pt idx="209">
                  <c:v>16.336400000000001</c:v>
                </c:pt>
                <c:pt idx="210">
                  <c:v>16.359200000000001</c:v>
                </c:pt>
                <c:pt idx="211">
                  <c:v>16.459800000000001</c:v>
                </c:pt>
                <c:pt idx="212">
                  <c:v>16.436699999999998</c:v>
                </c:pt>
                <c:pt idx="213">
                  <c:v>16.5947</c:v>
                </c:pt>
                <c:pt idx="214">
                  <c:v>16.3581</c:v>
                </c:pt>
                <c:pt idx="215">
                  <c:v>16.011600000000001</c:v>
                </c:pt>
                <c:pt idx="216">
                  <c:v>15.9275</c:v>
                </c:pt>
                <c:pt idx="217">
                  <c:v>15.6273</c:v>
                </c:pt>
                <c:pt idx="218">
                  <c:v>15.788399999999999</c:v>
                </c:pt>
                <c:pt idx="219">
                  <c:v>16.002600000000001</c:v>
                </c:pt>
                <c:pt idx="220">
                  <c:v>16.256900000000002</c:v>
                </c:pt>
                <c:pt idx="221">
                  <c:v>16.1279</c:v>
                </c:pt>
                <c:pt idx="222">
                  <c:v>16.4162</c:v>
                </c:pt>
                <c:pt idx="223">
                  <c:v>16.4177</c:v>
                </c:pt>
                <c:pt idx="224">
                  <c:v>16.4176</c:v>
                </c:pt>
                <c:pt idx="225">
                  <c:v>16.365400000000001</c:v>
                </c:pt>
                <c:pt idx="226">
                  <c:v>16.069800000000001</c:v>
                </c:pt>
                <c:pt idx="227">
                  <c:v>16.0581</c:v>
                </c:pt>
                <c:pt idx="228">
                  <c:v>16.011299999999999</c:v>
                </c:pt>
                <c:pt idx="229">
                  <c:v>16.090699999999998</c:v>
                </c:pt>
                <c:pt idx="230">
                  <c:v>16.001799999999999</c:v>
                </c:pt>
                <c:pt idx="231">
                  <c:v>16.020700000000001</c:v>
                </c:pt>
                <c:pt idx="232">
                  <c:v>16.012799999999999</c:v>
                </c:pt>
                <c:pt idx="233">
                  <c:v>16.157900000000001</c:v>
                </c:pt>
                <c:pt idx="234">
                  <c:v>16.1586</c:v>
                </c:pt>
                <c:pt idx="235">
                  <c:v>16.236899999999999</c:v>
                </c:pt>
                <c:pt idx="236">
                  <c:v>15.7879</c:v>
                </c:pt>
                <c:pt idx="237">
                  <c:v>15.360300000000001</c:v>
                </c:pt>
                <c:pt idx="238">
                  <c:v>15.4811</c:v>
                </c:pt>
                <c:pt idx="239">
                  <c:v>15.622999999999999</c:v>
                </c:pt>
                <c:pt idx="240">
                  <c:v>15.738200000000001</c:v>
                </c:pt>
                <c:pt idx="241">
                  <c:v>15.7117</c:v>
                </c:pt>
                <c:pt idx="242">
                  <c:v>16.0014</c:v>
                </c:pt>
                <c:pt idx="243">
                  <c:v>15.9175</c:v>
                </c:pt>
                <c:pt idx="244">
                  <c:v>15.9177</c:v>
                </c:pt>
                <c:pt idx="245">
                  <c:v>15.9229</c:v>
                </c:pt>
                <c:pt idx="246">
                  <c:v>15.947699999999999</c:v>
                </c:pt>
                <c:pt idx="247">
                  <c:v>15.8779</c:v>
                </c:pt>
                <c:pt idx="248">
                  <c:v>15.8935</c:v>
                </c:pt>
                <c:pt idx="249">
                  <c:v>15.9154</c:v>
                </c:pt>
                <c:pt idx="250">
                  <c:v>16.195599999999999</c:v>
                </c:pt>
                <c:pt idx="251">
                  <c:v>16.123000000000001</c:v>
                </c:pt>
                <c:pt idx="252">
                  <c:v>15.968400000000001</c:v>
                </c:pt>
                <c:pt idx="253">
                  <c:v>15.947800000000001</c:v>
                </c:pt>
                <c:pt idx="254">
                  <c:v>15.398400000000001</c:v>
                </c:pt>
                <c:pt idx="255">
                  <c:v>15.8291</c:v>
                </c:pt>
                <c:pt idx="256">
                  <c:v>15.9535</c:v>
                </c:pt>
                <c:pt idx="257">
                  <c:v>15.9087</c:v>
                </c:pt>
                <c:pt idx="258">
                  <c:v>15.8155</c:v>
                </c:pt>
                <c:pt idx="259">
                  <c:v>15.779299999999999</c:v>
                </c:pt>
                <c:pt idx="260">
                  <c:v>15.718</c:v>
                </c:pt>
                <c:pt idx="261">
                  <c:v>15.581799999999999</c:v>
                </c:pt>
                <c:pt idx="262">
                  <c:v>15.466699999999999</c:v>
                </c:pt>
                <c:pt idx="263">
                  <c:v>15.3917</c:v>
                </c:pt>
                <c:pt idx="264">
                  <c:v>15.6944</c:v>
                </c:pt>
                <c:pt idx="265">
                  <c:v>15.786300000000001</c:v>
                </c:pt>
                <c:pt idx="266">
                  <c:v>15.727399999999999</c:v>
                </c:pt>
                <c:pt idx="267">
                  <c:v>15.544700000000001</c:v>
                </c:pt>
                <c:pt idx="268">
                  <c:v>15.4084</c:v>
                </c:pt>
                <c:pt idx="269">
                  <c:v>15.2242</c:v>
                </c:pt>
                <c:pt idx="270">
                  <c:v>15.145099999999999</c:v>
                </c:pt>
                <c:pt idx="271">
                  <c:v>15.1427</c:v>
                </c:pt>
                <c:pt idx="272">
                  <c:v>15.377800000000001</c:v>
                </c:pt>
                <c:pt idx="273">
                  <c:v>15.290699999999999</c:v>
                </c:pt>
                <c:pt idx="274">
                  <c:v>15.031499999999999</c:v>
                </c:pt>
                <c:pt idx="275">
                  <c:v>15.292299999999999</c:v>
                </c:pt>
                <c:pt idx="276">
                  <c:v>15.232699999999999</c:v>
                </c:pt>
                <c:pt idx="277">
                  <c:v>15.2026</c:v>
                </c:pt>
                <c:pt idx="278">
                  <c:v>15.2768</c:v>
                </c:pt>
                <c:pt idx="279">
                  <c:v>15.3322</c:v>
                </c:pt>
                <c:pt idx="280">
                  <c:v>15.3666</c:v>
                </c:pt>
                <c:pt idx="281">
                  <c:v>15.4192</c:v>
                </c:pt>
                <c:pt idx="282">
                  <c:v>15.1762</c:v>
                </c:pt>
                <c:pt idx="283">
                  <c:v>15.1319</c:v>
                </c:pt>
                <c:pt idx="284">
                  <c:v>14.827299999999999</c:v>
                </c:pt>
                <c:pt idx="285">
                  <c:v>15.081200000000001</c:v>
                </c:pt>
                <c:pt idx="286">
                  <c:v>15.209199999999999</c:v>
                </c:pt>
                <c:pt idx="287">
                  <c:v>15.185600000000001</c:v>
                </c:pt>
                <c:pt idx="288">
                  <c:v>15.1821</c:v>
                </c:pt>
                <c:pt idx="289">
                  <c:v>15.137600000000001</c:v>
                </c:pt>
                <c:pt idx="290">
                  <c:v>15.213200000000001</c:v>
                </c:pt>
                <c:pt idx="291">
                  <c:v>15.368399999999999</c:v>
                </c:pt>
                <c:pt idx="292">
                  <c:v>15.561999999999999</c:v>
                </c:pt>
                <c:pt idx="293">
                  <c:v>15.9315</c:v>
                </c:pt>
                <c:pt idx="294">
                  <c:v>16.339300000000001</c:v>
                </c:pt>
                <c:pt idx="295">
                  <c:v>16.5304</c:v>
                </c:pt>
                <c:pt idx="296">
                  <c:v>16.390899999999998</c:v>
                </c:pt>
                <c:pt idx="297">
                  <c:v>16.6526</c:v>
                </c:pt>
                <c:pt idx="298">
                  <c:v>16.7837</c:v>
                </c:pt>
                <c:pt idx="299">
                  <c:v>16.661000000000001</c:v>
                </c:pt>
                <c:pt idx="300">
                  <c:v>16.563800000000001</c:v>
                </c:pt>
                <c:pt idx="301">
                  <c:v>16.239999999999998</c:v>
                </c:pt>
                <c:pt idx="302">
                  <c:v>16.528500000000001</c:v>
                </c:pt>
                <c:pt idx="303">
                  <c:v>16.508099999999999</c:v>
                </c:pt>
                <c:pt idx="304">
                  <c:v>16.247499999999999</c:v>
                </c:pt>
                <c:pt idx="305">
                  <c:v>16.237100000000002</c:v>
                </c:pt>
                <c:pt idx="306">
                  <c:v>15.4354</c:v>
                </c:pt>
                <c:pt idx="307">
                  <c:v>15.4696</c:v>
                </c:pt>
                <c:pt idx="308">
                  <c:v>15.862399999999999</c:v>
                </c:pt>
                <c:pt idx="309">
                  <c:v>15.9976</c:v>
                </c:pt>
                <c:pt idx="310">
                  <c:v>15.7095</c:v>
                </c:pt>
                <c:pt idx="311">
                  <c:v>15.638999999999999</c:v>
                </c:pt>
                <c:pt idx="312">
                  <c:v>15.9101</c:v>
                </c:pt>
                <c:pt idx="313">
                  <c:v>15.8924</c:v>
                </c:pt>
                <c:pt idx="314">
                  <c:v>15.758800000000001</c:v>
                </c:pt>
                <c:pt idx="315">
                  <c:v>16.119499999999999</c:v>
                </c:pt>
                <c:pt idx="316">
                  <c:v>16.117100000000001</c:v>
                </c:pt>
                <c:pt idx="317">
                  <c:v>16.0855</c:v>
                </c:pt>
                <c:pt idx="318">
                  <c:v>15.979799999999999</c:v>
                </c:pt>
                <c:pt idx="319">
                  <c:v>15.8996</c:v>
                </c:pt>
                <c:pt idx="320">
                  <c:v>16.164899999999999</c:v>
                </c:pt>
                <c:pt idx="321">
                  <c:v>16.2361</c:v>
                </c:pt>
                <c:pt idx="322">
                  <c:v>16.2056</c:v>
                </c:pt>
                <c:pt idx="323">
                  <c:v>16.174099999999999</c:v>
                </c:pt>
                <c:pt idx="324">
                  <c:v>16.125599999999999</c:v>
                </c:pt>
                <c:pt idx="325">
                  <c:v>16.212599999999998</c:v>
                </c:pt>
                <c:pt idx="326">
                  <c:v>16.210999999999999</c:v>
                </c:pt>
                <c:pt idx="327">
                  <c:v>15.9924</c:v>
                </c:pt>
                <c:pt idx="328">
                  <c:v>15.719099999999999</c:v>
                </c:pt>
                <c:pt idx="329">
                  <c:v>15.4902</c:v>
                </c:pt>
                <c:pt idx="330">
                  <c:v>15.55</c:v>
                </c:pt>
                <c:pt idx="331">
                  <c:v>15.28</c:v>
                </c:pt>
                <c:pt idx="332">
                  <c:v>15.212199999999999</c:v>
                </c:pt>
                <c:pt idx="333">
                  <c:v>15.3466</c:v>
                </c:pt>
                <c:pt idx="334">
                  <c:v>15.6226</c:v>
                </c:pt>
                <c:pt idx="335">
                  <c:v>15.7684</c:v>
                </c:pt>
                <c:pt idx="336">
                  <c:v>15.708</c:v>
                </c:pt>
                <c:pt idx="337">
                  <c:v>15.6394</c:v>
                </c:pt>
                <c:pt idx="338">
                  <c:v>15.531599999999999</c:v>
                </c:pt>
                <c:pt idx="339">
                  <c:v>15.533799999999999</c:v>
                </c:pt>
                <c:pt idx="340">
                  <c:v>15.8622</c:v>
                </c:pt>
                <c:pt idx="341">
                  <c:v>15.5809</c:v>
                </c:pt>
                <c:pt idx="342">
                  <c:v>15.2796</c:v>
                </c:pt>
                <c:pt idx="343">
                  <c:v>15.580399999999999</c:v>
                </c:pt>
                <c:pt idx="344">
                  <c:v>15.590299999999999</c:v>
                </c:pt>
                <c:pt idx="345">
                  <c:v>15.8317</c:v>
                </c:pt>
                <c:pt idx="346">
                  <c:v>15.7636</c:v>
                </c:pt>
                <c:pt idx="347">
                  <c:v>15.721399999999999</c:v>
                </c:pt>
                <c:pt idx="348">
                  <c:v>15.943199999999999</c:v>
                </c:pt>
                <c:pt idx="349">
                  <c:v>15.9678</c:v>
                </c:pt>
                <c:pt idx="350">
                  <c:v>15.5433</c:v>
                </c:pt>
                <c:pt idx="351">
                  <c:v>15.545</c:v>
                </c:pt>
                <c:pt idx="352">
                  <c:v>15.546099999999999</c:v>
                </c:pt>
                <c:pt idx="353">
                  <c:v>15.4062</c:v>
                </c:pt>
                <c:pt idx="354">
                  <c:v>15.6843</c:v>
                </c:pt>
                <c:pt idx="355">
                  <c:v>15.5486</c:v>
                </c:pt>
                <c:pt idx="356">
                  <c:v>15.3575</c:v>
                </c:pt>
                <c:pt idx="357">
                  <c:v>15.393800000000001</c:v>
                </c:pt>
                <c:pt idx="358">
                  <c:v>15.0138</c:v>
                </c:pt>
                <c:pt idx="359">
                  <c:v>15.138</c:v>
                </c:pt>
                <c:pt idx="360">
                  <c:v>15.0176</c:v>
                </c:pt>
                <c:pt idx="361">
                  <c:v>15.0504</c:v>
                </c:pt>
                <c:pt idx="362">
                  <c:v>14.8018</c:v>
                </c:pt>
                <c:pt idx="363">
                  <c:v>14.313000000000001</c:v>
                </c:pt>
                <c:pt idx="364">
                  <c:v>14.6031</c:v>
                </c:pt>
                <c:pt idx="365">
                  <c:v>14.849500000000001</c:v>
                </c:pt>
                <c:pt idx="366">
                  <c:v>14.872999999999999</c:v>
                </c:pt>
                <c:pt idx="367">
                  <c:v>15.020099999999999</c:v>
                </c:pt>
                <c:pt idx="368">
                  <c:v>15.0685</c:v>
                </c:pt>
                <c:pt idx="369">
                  <c:v>15.0649</c:v>
                </c:pt>
                <c:pt idx="370">
                  <c:v>14.734500000000001</c:v>
                </c:pt>
                <c:pt idx="371">
                  <c:v>14.6197</c:v>
                </c:pt>
                <c:pt idx="372">
                  <c:v>14.821</c:v>
                </c:pt>
                <c:pt idx="373">
                  <c:v>14.7608</c:v>
                </c:pt>
                <c:pt idx="374">
                  <c:v>14.4213</c:v>
                </c:pt>
                <c:pt idx="375">
                  <c:v>14.407500000000001</c:v>
                </c:pt>
                <c:pt idx="376">
                  <c:v>14.1973</c:v>
                </c:pt>
                <c:pt idx="377">
                  <c:v>14.4308</c:v>
                </c:pt>
                <c:pt idx="378">
                  <c:v>14.388199999999999</c:v>
                </c:pt>
                <c:pt idx="379">
                  <c:v>14.189</c:v>
                </c:pt>
                <c:pt idx="380">
                  <c:v>13.803000000000001</c:v>
                </c:pt>
                <c:pt idx="381">
                  <c:v>13.569000000000001</c:v>
                </c:pt>
                <c:pt idx="382">
                  <c:v>13.523400000000001</c:v>
                </c:pt>
                <c:pt idx="383">
                  <c:v>14.0289</c:v>
                </c:pt>
                <c:pt idx="384">
                  <c:v>13.7507</c:v>
                </c:pt>
                <c:pt idx="385">
                  <c:v>13.827</c:v>
                </c:pt>
                <c:pt idx="386">
                  <c:v>13.848699999999999</c:v>
                </c:pt>
                <c:pt idx="387">
                  <c:v>14.0509</c:v>
                </c:pt>
                <c:pt idx="388">
                  <c:v>14.487399999999999</c:v>
                </c:pt>
                <c:pt idx="389">
                  <c:v>14.5929</c:v>
                </c:pt>
                <c:pt idx="390">
                  <c:v>14.770799999999999</c:v>
                </c:pt>
                <c:pt idx="391">
                  <c:v>15.1913</c:v>
                </c:pt>
                <c:pt idx="392">
                  <c:v>15.2264</c:v>
                </c:pt>
                <c:pt idx="393">
                  <c:v>15.238</c:v>
                </c:pt>
                <c:pt idx="394">
                  <c:v>15.1295</c:v>
                </c:pt>
                <c:pt idx="395">
                  <c:v>15.275499999999999</c:v>
                </c:pt>
                <c:pt idx="396">
                  <c:v>15.290900000000001</c:v>
                </c:pt>
                <c:pt idx="397">
                  <c:v>15.201499999999999</c:v>
                </c:pt>
                <c:pt idx="398">
                  <c:v>15.1221</c:v>
                </c:pt>
                <c:pt idx="399">
                  <c:v>14.719799999999999</c:v>
                </c:pt>
                <c:pt idx="400">
                  <c:v>14.7677</c:v>
                </c:pt>
                <c:pt idx="401">
                  <c:v>14.441700000000001</c:v>
                </c:pt>
                <c:pt idx="402">
                  <c:v>14.735300000000001</c:v>
                </c:pt>
                <c:pt idx="403">
                  <c:v>14.8363</c:v>
                </c:pt>
                <c:pt idx="404">
                  <c:v>14.995900000000001</c:v>
                </c:pt>
                <c:pt idx="405">
                  <c:v>14.7943</c:v>
                </c:pt>
                <c:pt idx="406">
                  <c:v>14.5395</c:v>
                </c:pt>
                <c:pt idx="407">
                  <c:v>14.591900000000001</c:v>
                </c:pt>
                <c:pt idx="408">
                  <c:v>14.454800000000001</c:v>
                </c:pt>
                <c:pt idx="409">
                  <c:v>14.652100000000001</c:v>
                </c:pt>
                <c:pt idx="410">
                  <c:v>14.3245</c:v>
                </c:pt>
                <c:pt idx="411">
                  <c:v>14.357799999999999</c:v>
                </c:pt>
                <c:pt idx="412">
                  <c:v>14.135</c:v>
                </c:pt>
                <c:pt idx="413">
                  <c:v>14.4603</c:v>
                </c:pt>
                <c:pt idx="414">
                  <c:v>14.5769</c:v>
                </c:pt>
                <c:pt idx="415">
                  <c:v>14.6829</c:v>
                </c:pt>
                <c:pt idx="416">
                  <c:v>14.452299999999999</c:v>
                </c:pt>
                <c:pt idx="417">
                  <c:v>14.611800000000001</c:v>
                </c:pt>
                <c:pt idx="418">
                  <c:v>14.7387</c:v>
                </c:pt>
                <c:pt idx="419">
                  <c:v>14.619199999999999</c:v>
                </c:pt>
                <c:pt idx="420">
                  <c:v>14.588900000000001</c:v>
                </c:pt>
                <c:pt idx="421">
                  <c:v>14.6319</c:v>
                </c:pt>
                <c:pt idx="422">
                  <c:v>14.873699999999999</c:v>
                </c:pt>
                <c:pt idx="423">
                  <c:v>14.9306</c:v>
                </c:pt>
                <c:pt idx="424">
                  <c:v>15.178100000000001</c:v>
                </c:pt>
                <c:pt idx="425">
                  <c:v>15.303699999999999</c:v>
                </c:pt>
                <c:pt idx="426">
                  <c:v>15.3192</c:v>
                </c:pt>
                <c:pt idx="427">
                  <c:v>15.114100000000001</c:v>
                </c:pt>
                <c:pt idx="428">
                  <c:v>14.6966</c:v>
                </c:pt>
                <c:pt idx="429">
                  <c:v>14.5205</c:v>
                </c:pt>
                <c:pt idx="430">
                  <c:v>14.378399999999999</c:v>
                </c:pt>
                <c:pt idx="431">
                  <c:v>14.421099999999999</c:v>
                </c:pt>
                <c:pt idx="432">
                  <c:v>14.1823</c:v>
                </c:pt>
                <c:pt idx="433">
                  <c:v>14.454800000000001</c:v>
                </c:pt>
                <c:pt idx="434">
                  <c:v>14.6478</c:v>
                </c:pt>
                <c:pt idx="435">
                  <c:v>14.705299999999999</c:v>
                </c:pt>
                <c:pt idx="436">
                  <c:v>14.597899999999999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0F-49A2-8E2A-40C81C859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SCBRMJP!$G$10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SCBRMJP!$G$11:$G$447</c:f>
              <c:numCache>
                <c:formatCode>General</c:formatCode>
                <c:ptCount val="437"/>
                <c:pt idx="0">
                  <c:v>12.29</c:v>
                </c:pt>
                <c:pt idx="1">
                  <c:v>12.467971329052808</c:v>
                </c:pt>
                <c:pt idx="2">
                  <c:v>12.25409332893568</c:v>
                </c:pt>
                <c:pt idx="3">
                  <c:v>12.401868466583572</c:v>
                </c:pt>
                <c:pt idx="4">
                  <c:v>12.312254622044044</c:v>
                </c:pt>
                <c:pt idx="5">
                  <c:v>12.222588057875962</c:v>
                </c:pt>
                <c:pt idx="6">
                  <c:v>12.405370176640426</c:v>
                </c:pt>
                <c:pt idx="7">
                  <c:v>12.396763684461389</c:v>
                </c:pt>
                <c:pt idx="8">
                  <c:v>12.702545126180546</c:v>
                </c:pt>
                <c:pt idx="9">
                  <c:v>12.699875618560844</c:v>
                </c:pt>
                <c:pt idx="10">
                  <c:v>12.937282290147886</c:v>
                </c:pt>
                <c:pt idx="11">
                  <c:v>13.058870118644723</c:v>
                </c:pt>
                <c:pt idx="12">
                  <c:v>13.458117017740051</c:v>
                </c:pt>
                <c:pt idx="13">
                  <c:v>13.358540566979178</c:v>
                </c:pt>
                <c:pt idx="14">
                  <c:v>13.732976407875787</c:v>
                </c:pt>
                <c:pt idx="15">
                  <c:v>13.617388382492233</c:v>
                </c:pt>
                <c:pt idx="16">
                  <c:v>14.089892746253071</c:v>
                </c:pt>
                <c:pt idx="17">
                  <c:v>14.0918749973809</c:v>
                </c:pt>
                <c:pt idx="18">
                  <c:v>14.025906618708058</c:v>
                </c:pt>
                <c:pt idx="19">
                  <c:v>14.29797480894992</c:v>
                </c:pt>
                <c:pt idx="20">
                  <c:v>14.336871105238206</c:v>
                </c:pt>
                <c:pt idx="21">
                  <c:v>13.755866470231037</c:v>
                </c:pt>
                <c:pt idx="22">
                  <c:v>13.731383689088197</c:v>
                </c:pt>
                <c:pt idx="23">
                  <c:v>13.854574818112958</c:v>
                </c:pt>
                <c:pt idx="24">
                  <c:v>13.36185669401536</c:v>
                </c:pt>
                <c:pt idx="25">
                  <c:v>13.399721415005011</c:v>
                </c:pt>
                <c:pt idx="26">
                  <c:v>13.286750739273019</c:v>
                </c:pt>
                <c:pt idx="27">
                  <c:v>12.794282141594451</c:v>
                </c:pt>
                <c:pt idx="28">
                  <c:v>12.92093757016438</c:v>
                </c:pt>
                <c:pt idx="29">
                  <c:v>12.933674071486218</c:v>
                </c:pt>
                <c:pt idx="30">
                  <c:v>13.139190101618848</c:v>
                </c:pt>
                <c:pt idx="31">
                  <c:v>13.172885305583671</c:v>
                </c:pt>
                <c:pt idx="32">
                  <c:v>13.302073793772504</c:v>
                </c:pt>
                <c:pt idx="33">
                  <c:v>13.329919783692228</c:v>
                </c:pt>
                <c:pt idx="34">
                  <c:v>13.441484630052924</c:v>
                </c:pt>
                <c:pt idx="35">
                  <c:v>13.400088771116042</c:v>
                </c:pt>
                <c:pt idx="36">
                  <c:v>13.558497193275153</c:v>
                </c:pt>
                <c:pt idx="37">
                  <c:v>13.613671034539079</c:v>
                </c:pt>
                <c:pt idx="38">
                  <c:v>13.308815212330012</c:v>
                </c:pt>
                <c:pt idx="39">
                  <c:v>12.96589241529186</c:v>
                </c:pt>
                <c:pt idx="40">
                  <c:v>12.877470743621595</c:v>
                </c:pt>
                <c:pt idx="41">
                  <c:v>13.476880713063624</c:v>
                </c:pt>
                <c:pt idx="42">
                  <c:v>13.265416379820438</c:v>
                </c:pt>
                <c:pt idx="43">
                  <c:v>13.255393002338794</c:v>
                </c:pt>
                <c:pt idx="44">
                  <c:v>13.255285043054737</c:v>
                </c:pt>
                <c:pt idx="45">
                  <c:v>13.456787712743379</c:v>
                </c:pt>
                <c:pt idx="46">
                  <c:v>13.437611994550126</c:v>
                </c:pt>
                <c:pt idx="47">
                  <c:v>13.398729689496816</c:v>
                </c:pt>
                <c:pt idx="48">
                  <c:v>13.119681787200358</c:v>
                </c:pt>
                <c:pt idx="49">
                  <c:v>13.615458825485401</c:v>
                </c:pt>
                <c:pt idx="50">
                  <c:v>13.474348115427293</c:v>
                </c:pt>
                <c:pt idx="51">
                  <c:v>13.539727738520536</c:v>
                </c:pt>
                <c:pt idx="52">
                  <c:v>13.325911745884449</c:v>
                </c:pt>
                <c:pt idx="53">
                  <c:v>13.296937463571041</c:v>
                </c:pt>
                <c:pt idx="54">
                  <c:v>13.355297566828799</c:v>
                </c:pt>
                <c:pt idx="55">
                  <c:v>13.335548723185038</c:v>
                </c:pt>
                <c:pt idx="56">
                  <c:v>13.397839782665152</c:v>
                </c:pt>
                <c:pt idx="57">
                  <c:v>13.099617755436956</c:v>
                </c:pt>
                <c:pt idx="58">
                  <c:v>13.204609379412224</c:v>
                </c:pt>
                <c:pt idx="59">
                  <c:v>12.951749353196531</c:v>
                </c:pt>
                <c:pt idx="60">
                  <c:v>13.025431862323533</c:v>
                </c:pt>
                <c:pt idx="61">
                  <c:v>12.666537167133683</c:v>
                </c:pt>
                <c:pt idx="62">
                  <c:v>12.601007759035827</c:v>
                </c:pt>
                <c:pt idx="63">
                  <c:v>12.801993739784772</c:v>
                </c:pt>
                <c:pt idx="64">
                  <c:v>12.857869283344897</c:v>
                </c:pt>
                <c:pt idx="65">
                  <c:v>13.0406929641321</c:v>
                </c:pt>
                <c:pt idx="66">
                  <c:v>13.179883172452808</c:v>
                </c:pt>
                <c:pt idx="67">
                  <c:v>13.001514823115651</c:v>
                </c:pt>
                <c:pt idx="68">
                  <c:v>13.081929626063067</c:v>
                </c:pt>
                <c:pt idx="69">
                  <c:v>13.455663834340923</c:v>
                </c:pt>
                <c:pt idx="70">
                  <c:v>13.744099994909707</c:v>
                </c:pt>
                <c:pt idx="71">
                  <c:v>13.613422376222873</c:v>
                </c:pt>
                <c:pt idx="72">
                  <c:v>13.68129849351935</c:v>
                </c:pt>
                <c:pt idx="73">
                  <c:v>13.802497310627993</c:v>
                </c:pt>
                <c:pt idx="74">
                  <c:v>14.275368327932949</c:v>
                </c:pt>
                <c:pt idx="75">
                  <c:v>14.339292547168071</c:v>
                </c:pt>
                <c:pt idx="76">
                  <c:v>14.607549265005506</c:v>
                </c:pt>
                <c:pt idx="77">
                  <c:v>14.497467276971841</c:v>
                </c:pt>
                <c:pt idx="78">
                  <c:v>14.176542355107554</c:v>
                </c:pt>
                <c:pt idx="79">
                  <c:v>14.070483638851025</c:v>
                </c:pt>
                <c:pt idx="80">
                  <c:v>14.003394234133507</c:v>
                </c:pt>
                <c:pt idx="81">
                  <c:v>13.51238417214692</c:v>
                </c:pt>
                <c:pt idx="82">
                  <c:v>13.666925068734773</c:v>
                </c:pt>
                <c:pt idx="83">
                  <c:v>13.776396730291204</c:v>
                </c:pt>
                <c:pt idx="84">
                  <c:v>13.609608900822302</c:v>
                </c:pt>
                <c:pt idx="85">
                  <c:v>13.572268564178161</c:v>
                </c:pt>
                <c:pt idx="86">
                  <c:v>13.837162384622506</c:v>
                </c:pt>
                <c:pt idx="87">
                  <c:v>13.31747506533377</c:v>
                </c:pt>
                <c:pt idx="88">
                  <c:v>13.427365941819881</c:v>
                </c:pt>
                <c:pt idx="89">
                  <c:v>13.401106906599408</c:v>
                </c:pt>
                <c:pt idx="90">
                  <c:v>13.467618997065713</c:v>
                </c:pt>
                <c:pt idx="91">
                  <c:v>13.390698013893349</c:v>
                </c:pt>
                <c:pt idx="92">
                  <c:v>13.734288109304911</c:v>
                </c:pt>
                <c:pt idx="93">
                  <c:v>14.30041998839314</c:v>
                </c:pt>
                <c:pt idx="94">
                  <c:v>14.483073938937912</c:v>
                </c:pt>
                <c:pt idx="95">
                  <c:v>14.424752563438036</c:v>
                </c:pt>
                <c:pt idx="96">
                  <c:v>14.290339818873525</c:v>
                </c:pt>
                <c:pt idx="97">
                  <c:v>14.477390415577238</c:v>
                </c:pt>
                <c:pt idx="98">
                  <c:v>14.921236977963309</c:v>
                </c:pt>
                <c:pt idx="99">
                  <c:v>15.092050524945758</c:v>
                </c:pt>
                <c:pt idx="100">
                  <c:v>14.794629794399075</c:v>
                </c:pt>
                <c:pt idx="101">
                  <c:v>14.813499938744064</c:v>
                </c:pt>
                <c:pt idx="102">
                  <c:v>15.823821899568898</c:v>
                </c:pt>
                <c:pt idx="103">
                  <c:v>16.074035140648423</c:v>
                </c:pt>
                <c:pt idx="104">
                  <c:v>16.066639726210806</c:v>
                </c:pt>
                <c:pt idx="105">
                  <c:v>16.072033776441952</c:v>
                </c:pt>
                <c:pt idx="106">
                  <c:v>16.408523238685401</c:v>
                </c:pt>
                <c:pt idx="107">
                  <c:v>16.821205203075969</c:v>
                </c:pt>
                <c:pt idx="108">
                  <c:v>17.131296015731039</c:v>
                </c:pt>
                <c:pt idx="109">
                  <c:v>16.938226385438981</c:v>
                </c:pt>
                <c:pt idx="110">
                  <c:v>16.631848021883069</c:v>
                </c:pt>
                <c:pt idx="111">
                  <c:v>16.532301912396026</c:v>
                </c:pt>
                <c:pt idx="112">
                  <c:v>16.250944268204634</c:v>
                </c:pt>
                <c:pt idx="113">
                  <c:v>16.159876546848011</c:v>
                </c:pt>
                <c:pt idx="114">
                  <c:v>16.182150451088571</c:v>
                </c:pt>
                <c:pt idx="115">
                  <c:v>16.351026903231819</c:v>
                </c:pt>
                <c:pt idx="116">
                  <c:v>15.905917668324514</c:v>
                </c:pt>
                <c:pt idx="117">
                  <c:v>16.228654133191309</c:v>
                </c:pt>
                <c:pt idx="118">
                  <c:v>16.299597910401349</c:v>
                </c:pt>
                <c:pt idx="119">
                  <c:v>16.436747958425659</c:v>
                </c:pt>
                <c:pt idx="120">
                  <c:v>16.944332159331818</c:v>
                </c:pt>
                <c:pt idx="121">
                  <c:v>17.009511785589432</c:v>
                </c:pt>
                <c:pt idx="122">
                  <c:v>17.143923689012929</c:v>
                </c:pt>
                <c:pt idx="123">
                  <c:v>17.362122021767675</c:v>
                </c:pt>
                <c:pt idx="124">
                  <c:v>16.746005610457026</c:v>
                </c:pt>
                <c:pt idx="125">
                  <c:v>16.656638323194475</c:v>
                </c:pt>
                <c:pt idx="126">
                  <c:v>16.750012155095455</c:v>
                </c:pt>
                <c:pt idx="127">
                  <c:v>17.136979167157953</c:v>
                </c:pt>
                <c:pt idx="128">
                  <c:v>16.887789064150997</c:v>
                </c:pt>
                <c:pt idx="129">
                  <c:v>16.957666732499792</c:v>
                </c:pt>
                <c:pt idx="130">
                  <c:v>17.192087568506007</c:v>
                </c:pt>
                <c:pt idx="131">
                  <c:v>17.380260249479463</c:v>
                </c:pt>
                <c:pt idx="132">
                  <c:v>16.598918956847914</c:v>
                </c:pt>
                <c:pt idx="133">
                  <c:v>16.54987964464161</c:v>
                </c:pt>
                <c:pt idx="134">
                  <c:v>16.545280106485674</c:v>
                </c:pt>
                <c:pt idx="135">
                  <c:v>15.782367342956539</c:v>
                </c:pt>
                <c:pt idx="136">
                  <c:v>15.493277992033491</c:v>
                </c:pt>
                <c:pt idx="137">
                  <c:v>15.415544573736591</c:v>
                </c:pt>
                <c:pt idx="138">
                  <c:v>15.36344058938535</c:v>
                </c:pt>
                <c:pt idx="139">
                  <c:v>15.43529318615481</c:v>
                </c:pt>
                <c:pt idx="140">
                  <c:v>15.244787022476068</c:v>
                </c:pt>
                <c:pt idx="141">
                  <c:v>15.48016306890851</c:v>
                </c:pt>
                <c:pt idx="142">
                  <c:v>15.017252810505852</c:v>
                </c:pt>
                <c:pt idx="143">
                  <c:v>14.756451850410933</c:v>
                </c:pt>
                <c:pt idx="144">
                  <c:v>14.969989958114789</c:v>
                </c:pt>
                <c:pt idx="145">
                  <c:v>15.12874036434779</c:v>
                </c:pt>
                <c:pt idx="146">
                  <c:v>15.452015895815816</c:v>
                </c:pt>
                <c:pt idx="147">
                  <c:v>15.349994960905098</c:v>
                </c:pt>
                <c:pt idx="148">
                  <c:v>15.694426666912289</c:v>
                </c:pt>
                <c:pt idx="149">
                  <c:v>16.54096587340851</c:v>
                </c:pt>
                <c:pt idx="150">
                  <c:v>16.606586818569156</c:v>
                </c:pt>
                <c:pt idx="151">
                  <c:v>16.4362884370539</c:v>
                </c:pt>
                <c:pt idx="152">
                  <c:v>16.262580074704829</c:v>
                </c:pt>
                <c:pt idx="153">
                  <c:v>15.92822401403399</c:v>
                </c:pt>
                <c:pt idx="154">
                  <c:v>16.372700084685665</c:v>
                </c:pt>
                <c:pt idx="155">
                  <c:v>15.521261094720975</c:v>
                </c:pt>
                <c:pt idx="156">
                  <c:v>15.701894468647623</c:v>
                </c:pt>
                <c:pt idx="157">
                  <c:v>15.478676376478846</c:v>
                </c:pt>
                <c:pt idx="158">
                  <c:v>15.415413900907437</c:v>
                </c:pt>
                <c:pt idx="159">
                  <c:v>15.359506123840955</c:v>
                </c:pt>
                <c:pt idx="160">
                  <c:v>14.869709280169372</c:v>
                </c:pt>
                <c:pt idx="161">
                  <c:v>14.583862753424359</c:v>
                </c:pt>
                <c:pt idx="162">
                  <c:v>14.593111762328849</c:v>
                </c:pt>
                <c:pt idx="163">
                  <c:v>14.453188416003448</c:v>
                </c:pt>
                <c:pt idx="164">
                  <c:v>14.163681063158741</c:v>
                </c:pt>
                <c:pt idx="165">
                  <c:v>14.087057805291138</c:v>
                </c:pt>
                <c:pt idx="166">
                  <c:v>14.464771639859194</c:v>
                </c:pt>
                <c:pt idx="167">
                  <c:v>14.137491346888616</c:v>
                </c:pt>
                <c:pt idx="168">
                  <c:v>13.986877079574116</c:v>
                </c:pt>
                <c:pt idx="169">
                  <c:v>13.886071002034473</c:v>
                </c:pt>
                <c:pt idx="170">
                  <c:v>13.491036465348612</c:v>
                </c:pt>
                <c:pt idx="171">
                  <c:v>13.709808859020534</c:v>
                </c:pt>
                <c:pt idx="172">
                  <c:v>13.537884462314096</c:v>
                </c:pt>
                <c:pt idx="173">
                  <c:v>13.292576288841444</c:v>
                </c:pt>
                <c:pt idx="174">
                  <c:v>13.537147127311556</c:v>
                </c:pt>
                <c:pt idx="175">
                  <c:v>13.442739381097015</c:v>
                </c:pt>
                <c:pt idx="176">
                  <c:v>13.295772736824027</c:v>
                </c:pt>
                <c:pt idx="177">
                  <c:v>13.176598174231632</c:v>
                </c:pt>
                <c:pt idx="178">
                  <c:v>13.147623698771428</c:v>
                </c:pt>
                <c:pt idx="179">
                  <c:v>12.961567781212544</c:v>
                </c:pt>
                <c:pt idx="180">
                  <c:v>13.576001530848652</c:v>
                </c:pt>
                <c:pt idx="181">
                  <c:v>13.572725159161543</c:v>
                </c:pt>
                <c:pt idx="182">
                  <c:v>13.778356710351416</c:v>
                </c:pt>
                <c:pt idx="183">
                  <c:v>14.157898911917547</c:v>
                </c:pt>
                <c:pt idx="184">
                  <c:v>14.525416219943295</c:v>
                </c:pt>
                <c:pt idx="185">
                  <c:v>14.755008368170477</c:v>
                </c:pt>
                <c:pt idx="186">
                  <c:v>14.631837252049458</c:v>
                </c:pt>
                <c:pt idx="187">
                  <c:v>14.438270169172132</c:v>
                </c:pt>
                <c:pt idx="188">
                  <c:v>14.455542766470005</c:v>
                </c:pt>
                <c:pt idx="189">
                  <c:v>14.349234955983057</c:v>
                </c:pt>
                <c:pt idx="190">
                  <c:v>13.970599944916916</c:v>
                </c:pt>
                <c:pt idx="191">
                  <c:v>14.192785010159531</c:v>
                </c:pt>
                <c:pt idx="192">
                  <c:v>14.113845668280407</c:v>
                </c:pt>
                <c:pt idx="193">
                  <c:v>14.554116004807531</c:v>
                </c:pt>
                <c:pt idx="194">
                  <c:v>14.860951327847713</c:v>
                </c:pt>
                <c:pt idx="195">
                  <c:v>14.163411476055058</c:v>
                </c:pt>
                <c:pt idx="196">
                  <c:v>14.166017946888772</c:v>
                </c:pt>
                <c:pt idx="197">
                  <c:v>14.450057543403739</c:v>
                </c:pt>
                <c:pt idx="198">
                  <c:v>14.307428881822744</c:v>
                </c:pt>
                <c:pt idx="199">
                  <c:v>14.374513966829079</c:v>
                </c:pt>
                <c:pt idx="200">
                  <c:v>14.779478477019072</c:v>
                </c:pt>
                <c:pt idx="201">
                  <c:v>15.777029193212378</c:v>
                </c:pt>
                <c:pt idx="202">
                  <c:v>15.3572801268649</c:v>
                </c:pt>
                <c:pt idx="203">
                  <c:v>15.465758176034957</c:v>
                </c:pt>
                <c:pt idx="204">
                  <c:v>15.448925464932477</c:v>
                </c:pt>
                <c:pt idx="205">
                  <c:v>15.465557169214394</c:v>
                </c:pt>
                <c:pt idx="206">
                  <c:v>15.588181335371893</c:v>
                </c:pt>
                <c:pt idx="207">
                  <c:v>15.378642679994385</c:v>
                </c:pt>
                <c:pt idx="208">
                  <c:v>15.114492833977508</c:v>
                </c:pt>
                <c:pt idx="209">
                  <c:v>15.558231362208193</c:v>
                </c:pt>
                <c:pt idx="210">
                  <c:v>15.182467047612205</c:v>
                </c:pt>
                <c:pt idx="211">
                  <c:v>15.139191400194836</c:v>
                </c:pt>
                <c:pt idx="212">
                  <c:v>14.93278968679736</c:v>
                </c:pt>
                <c:pt idx="213">
                  <c:v>15.270907422647332</c:v>
                </c:pt>
                <c:pt idx="214">
                  <c:v>15.529626622760905</c:v>
                </c:pt>
                <c:pt idx="215">
                  <c:v>15.991543616254672</c:v>
                </c:pt>
                <c:pt idx="216">
                  <c:v>15.838098928238701</c:v>
                </c:pt>
                <c:pt idx="217">
                  <c:v>15.701405593678119</c:v>
                </c:pt>
                <c:pt idx="218">
                  <c:v>15.65313782859042</c:v>
                </c:pt>
                <c:pt idx="219">
                  <c:v>15.444268834523459</c:v>
                </c:pt>
                <c:pt idx="220">
                  <c:v>15.461478428097339</c:v>
                </c:pt>
                <c:pt idx="221">
                  <c:v>15.526105294975272</c:v>
                </c:pt>
                <c:pt idx="222">
                  <c:v>15.486401113662485</c:v>
                </c:pt>
                <c:pt idx="223">
                  <c:v>15.32081066228352</c:v>
                </c:pt>
                <c:pt idx="224">
                  <c:v>15.417723961636726</c:v>
                </c:pt>
                <c:pt idx="225">
                  <c:v>15.578855194819624</c:v>
                </c:pt>
                <c:pt idx="226">
                  <c:v>15.500113159146158</c:v>
                </c:pt>
                <c:pt idx="227">
                  <c:v>15.469274971098834</c:v>
                </c:pt>
                <c:pt idx="228">
                  <c:v>14.897046164292046</c:v>
                </c:pt>
                <c:pt idx="229">
                  <c:v>14.152391233266805</c:v>
                </c:pt>
                <c:pt idx="230">
                  <c:v>14.00459436602728</c:v>
                </c:pt>
                <c:pt idx="231">
                  <c:v>14.212143768784326</c:v>
                </c:pt>
                <c:pt idx="232">
                  <c:v>14.412935922356024</c:v>
                </c:pt>
                <c:pt idx="233">
                  <c:v>14.962382007213312</c:v>
                </c:pt>
                <c:pt idx="234">
                  <c:v>15.360316987675343</c:v>
                </c:pt>
                <c:pt idx="235">
                  <c:v>15.803663534170452</c:v>
                </c:pt>
                <c:pt idx="236">
                  <c:v>15.401122641394515</c:v>
                </c:pt>
                <c:pt idx="237">
                  <c:v>16.57493048514343</c:v>
                </c:pt>
                <c:pt idx="238">
                  <c:v>16.768020799619642</c:v>
                </c:pt>
                <c:pt idx="239">
                  <c:v>16.864623774948605</c:v>
                </c:pt>
                <c:pt idx="240">
                  <c:v>16.67622199914322</c:v>
                </c:pt>
                <c:pt idx="241">
                  <c:v>16.5412492815612</c:v>
                </c:pt>
                <c:pt idx="242">
                  <c:v>16.573653723300659</c:v>
                </c:pt>
                <c:pt idx="243">
                  <c:v>17.522728729869939</c:v>
                </c:pt>
                <c:pt idx="244">
                  <c:v>17.503834782740306</c:v>
                </c:pt>
                <c:pt idx="245">
                  <c:v>17.791505795840699</c:v>
                </c:pt>
                <c:pt idx="246">
                  <c:v>17.815256114799073</c:v>
                </c:pt>
                <c:pt idx="247">
                  <c:v>17.585336251639465</c:v>
                </c:pt>
                <c:pt idx="248">
                  <c:v>17.504049685570639</c:v>
                </c:pt>
                <c:pt idx="249">
                  <c:v>17.403263249607161</c:v>
                </c:pt>
                <c:pt idx="250">
                  <c:v>17.709782842570519</c:v>
                </c:pt>
                <c:pt idx="251">
                  <c:v>18.149533859684642</c:v>
                </c:pt>
                <c:pt idx="252">
                  <c:v>18.392004022726525</c:v>
                </c:pt>
                <c:pt idx="253">
                  <c:v>18.258806708325221</c:v>
                </c:pt>
                <c:pt idx="254">
                  <c:v>18.14364659441236</c:v>
                </c:pt>
                <c:pt idx="255">
                  <c:v>18.094096223756814</c:v>
                </c:pt>
                <c:pt idx="256">
                  <c:v>17.550004172928666</c:v>
                </c:pt>
                <c:pt idx="257">
                  <c:v>17.866168538642423</c:v>
                </c:pt>
                <c:pt idx="258">
                  <c:v>17.618081508821916</c:v>
                </c:pt>
                <c:pt idx="259">
                  <c:v>18.186174048525263</c:v>
                </c:pt>
                <c:pt idx="260">
                  <c:v>19.097858235948543</c:v>
                </c:pt>
                <c:pt idx="261">
                  <c:v>18.829103574383527</c:v>
                </c:pt>
                <c:pt idx="262">
                  <c:v>18.973263638352343</c:v>
                </c:pt>
                <c:pt idx="263">
                  <c:v>19.405169311048656</c:v>
                </c:pt>
                <c:pt idx="264">
                  <c:v>18.607596535652409</c:v>
                </c:pt>
                <c:pt idx="265">
                  <c:v>18.253902043013728</c:v>
                </c:pt>
                <c:pt idx="266">
                  <c:v>18.523354576810775</c:v>
                </c:pt>
                <c:pt idx="267">
                  <c:v>18.324879789197709</c:v>
                </c:pt>
                <c:pt idx="268">
                  <c:v>18.628914772021798</c:v>
                </c:pt>
                <c:pt idx="269">
                  <c:v>18.222506294813858</c:v>
                </c:pt>
                <c:pt idx="270">
                  <c:v>19.055523072089791</c:v>
                </c:pt>
                <c:pt idx="271">
                  <c:v>18.885027564719682</c:v>
                </c:pt>
                <c:pt idx="272">
                  <c:v>17.912019988126687</c:v>
                </c:pt>
                <c:pt idx="273">
                  <c:v>17.592814535153373</c:v>
                </c:pt>
                <c:pt idx="274">
                  <c:v>17.018353727890542</c:v>
                </c:pt>
                <c:pt idx="275">
                  <c:v>16.398846581474888</c:v>
                </c:pt>
                <c:pt idx="276">
                  <c:v>16.594256418426273</c:v>
                </c:pt>
                <c:pt idx="277">
                  <c:v>16.448856599478166</c:v>
                </c:pt>
                <c:pt idx="278">
                  <c:v>16.536916248557318</c:v>
                </c:pt>
                <c:pt idx="279">
                  <c:v>16.462799232472651</c:v>
                </c:pt>
                <c:pt idx="280">
                  <c:v>17.28303627284221</c:v>
                </c:pt>
                <c:pt idx="281">
                  <c:v>17.46986600227407</c:v>
                </c:pt>
                <c:pt idx="282">
                  <c:v>17.680111649814851</c:v>
                </c:pt>
                <c:pt idx="283">
                  <c:v>17.831711880354817</c:v>
                </c:pt>
                <c:pt idx="284">
                  <c:v>18.285710375187463</c:v>
                </c:pt>
                <c:pt idx="285">
                  <c:v>18.150350458226804</c:v>
                </c:pt>
                <c:pt idx="286">
                  <c:v>17.99129077570316</c:v>
                </c:pt>
                <c:pt idx="287">
                  <c:v>17.614142388333256</c:v>
                </c:pt>
                <c:pt idx="288">
                  <c:v>17.389906926987408</c:v>
                </c:pt>
                <c:pt idx="289">
                  <c:v>17.424499501483179</c:v>
                </c:pt>
                <c:pt idx="290">
                  <c:v>17.769937850535367</c:v>
                </c:pt>
                <c:pt idx="291">
                  <c:v>18.194315558997943</c:v>
                </c:pt>
                <c:pt idx="292">
                  <c:v>18.204520646853016</c:v>
                </c:pt>
                <c:pt idx="293">
                  <c:v>18.209835924853191</c:v>
                </c:pt>
                <c:pt idx="294">
                  <c:v>17.909502963853502</c:v>
                </c:pt>
                <c:pt idx="295">
                  <c:v>17.518440046142604</c:v>
                </c:pt>
                <c:pt idx="296">
                  <c:v>17.191101668444883</c:v>
                </c:pt>
                <c:pt idx="297">
                  <c:v>17.641746147606284</c:v>
                </c:pt>
                <c:pt idx="298">
                  <c:v>17.679954856343763</c:v>
                </c:pt>
                <c:pt idx="299">
                  <c:v>17.639323179607189</c:v>
                </c:pt>
                <c:pt idx="300">
                  <c:v>17.566348750316145</c:v>
                </c:pt>
                <c:pt idx="301">
                  <c:v>18.70038007694486</c:v>
                </c:pt>
                <c:pt idx="302">
                  <c:v>19.095102184337527</c:v>
                </c:pt>
                <c:pt idx="303">
                  <c:v>18.854490733267276</c:v>
                </c:pt>
                <c:pt idx="304">
                  <c:v>18.431065173593652</c:v>
                </c:pt>
                <c:pt idx="305">
                  <c:v>18.278283050271689</c:v>
                </c:pt>
                <c:pt idx="306">
                  <c:v>18.981540048466115</c:v>
                </c:pt>
                <c:pt idx="307">
                  <c:v>18.296097199157625</c:v>
                </c:pt>
                <c:pt idx="308">
                  <c:v>19.074369730946643</c:v>
                </c:pt>
                <c:pt idx="309">
                  <c:v>19.507421459573241</c:v>
                </c:pt>
                <c:pt idx="310">
                  <c:v>19.456127327564012</c:v>
                </c:pt>
                <c:pt idx="311">
                  <c:v>19.544485308240347</c:v>
                </c:pt>
                <c:pt idx="312">
                  <c:v>19.828574896884216</c:v>
                </c:pt>
                <c:pt idx="313">
                  <c:v>19.976826494912046</c:v>
                </c:pt>
                <c:pt idx="314">
                  <c:v>20.169173351114473</c:v>
                </c:pt>
                <c:pt idx="315">
                  <c:v>20.067154881849284</c:v>
                </c:pt>
                <c:pt idx="316">
                  <c:v>19.780894937119324</c:v>
                </c:pt>
                <c:pt idx="317">
                  <c:v>19.855629588854217</c:v>
                </c:pt>
                <c:pt idx="318">
                  <c:v>20.151967021673151</c:v>
                </c:pt>
                <c:pt idx="319">
                  <c:v>20.134668751024009</c:v>
                </c:pt>
                <c:pt idx="320">
                  <c:v>20.160395285128139</c:v>
                </c:pt>
                <c:pt idx="321">
                  <c:v>20.832079595090644</c:v>
                </c:pt>
                <c:pt idx="322">
                  <c:v>21.081019113540766</c:v>
                </c:pt>
                <c:pt idx="323">
                  <c:v>20.961747894770006</c:v>
                </c:pt>
                <c:pt idx="324">
                  <c:v>21.192596195028869</c:v>
                </c:pt>
                <c:pt idx="325">
                  <c:v>21.424127650307675</c:v>
                </c:pt>
                <c:pt idx="326">
                  <c:v>21.343347835980342</c:v>
                </c:pt>
                <c:pt idx="327">
                  <c:v>21.248259681439073</c:v>
                </c:pt>
                <c:pt idx="328">
                  <c:v>21.289001086989188</c:v>
                </c:pt>
                <c:pt idx="329">
                  <c:v>22.040593285012758</c:v>
                </c:pt>
                <c:pt idx="330">
                  <c:v>21.353838037828126</c:v>
                </c:pt>
                <c:pt idx="331">
                  <c:v>21.836815865650738</c:v>
                </c:pt>
                <c:pt idx="332">
                  <c:v>22.392126074350895</c:v>
                </c:pt>
                <c:pt idx="333">
                  <c:v>21.939406428835422</c:v>
                </c:pt>
                <c:pt idx="334">
                  <c:v>22.248080129066444</c:v>
                </c:pt>
                <c:pt idx="335">
                  <c:v>22.416455774293802</c:v>
                </c:pt>
                <c:pt idx="336">
                  <c:v>22.504533773128856</c:v>
                </c:pt>
                <c:pt idx="337">
                  <c:v>24.129976430100932</c:v>
                </c:pt>
                <c:pt idx="338">
                  <c:v>24.645598091581231</c:v>
                </c:pt>
                <c:pt idx="339">
                  <c:v>24.73827056246791</c:v>
                </c:pt>
                <c:pt idx="340">
                  <c:v>25.31430196496984</c:v>
                </c:pt>
                <c:pt idx="341">
                  <c:v>25.708258371421397</c:v>
                </c:pt>
                <c:pt idx="342">
                  <c:v>25.409741228381467</c:v>
                </c:pt>
                <c:pt idx="343">
                  <c:v>25.730170743965719</c:v>
                </c:pt>
                <c:pt idx="344">
                  <c:v>25.354569042716388</c:v>
                </c:pt>
                <c:pt idx="345">
                  <c:v>25.27104110184413</c:v>
                </c:pt>
                <c:pt idx="346">
                  <c:v>25.261644614958978</c:v>
                </c:pt>
                <c:pt idx="347">
                  <c:v>25.444286518571136</c:v>
                </c:pt>
                <c:pt idx="348">
                  <c:v>25.01615228868307</c:v>
                </c:pt>
                <c:pt idx="349">
                  <c:v>24.54275473624423</c:v>
                </c:pt>
                <c:pt idx="350">
                  <c:v>23.738371915518339</c:v>
                </c:pt>
                <c:pt idx="351">
                  <c:v>23.697328935706388</c:v>
                </c:pt>
                <c:pt idx="352">
                  <c:v>24.495117560751009</c:v>
                </c:pt>
                <c:pt idx="353">
                  <c:v>25.119891221246323</c:v>
                </c:pt>
                <c:pt idx="354">
                  <c:v>25.127139845628296</c:v>
                </c:pt>
                <c:pt idx="355">
                  <c:v>25.369955830429259</c:v>
                </c:pt>
                <c:pt idx="356">
                  <c:v>24.906218214208156</c:v>
                </c:pt>
                <c:pt idx="357">
                  <c:v>25.468082109826938</c:v>
                </c:pt>
                <c:pt idx="358">
                  <c:v>25.138373763582461</c:v>
                </c:pt>
                <c:pt idx="359">
                  <c:v>25.134062734487362</c:v>
                </c:pt>
                <c:pt idx="360">
                  <c:v>25.254622909190044</c:v>
                </c:pt>
                <c:pt idx="361">
                  <c:v>24.889062368722286</c:v>
                </c:pt>
                <c:pt idx="362">
                  <c:v>24.291432493807811</c:v>
                </c:pt>
                <c:pt idx="363">
                  <c:v>24.645014522581477</c:v>
                </c:pt>
                <c:pt idx="364">
                  <c:v>24.007636196388496</c:v>
                </c:pt>
                <c:pt idx="365">
                  <c:v>24.152508651595827</c:v>
                </c:pt>
                <c:pt idx="366">
                  <c:v>24.539131237158518</c:v>
                </c:pt>
                <c:pt idx="367">
                  <c:v>24.041718573912231</c:v>
                </c:pt>
                <c:pt idx="368">
                  <c:v>24.002208000370199</c:v>
                </c:pt>
                <c:pt idx="369">
                  <c:v>23.78922190590843</c:v>
                </c:pt>
                <c:pt idx="370">
                  <c:v>24.095517074412324</c:v>
                </c:pt>
                <c:pt idx="371">
                  <c:v>24.447769192186005</c:v>
                </c:pt>
                <c:pt idx="372">
                  <c:v>24.472316977013786</c:v>
                </c:pt>
                <c:pt idx="373">
                  <c:v>24.995113747887924</c:v>
                </c:pt>
                <c:pt idx="374">
                  <c:v>24.717699913563823</c:v>
                </c:pt>
                <c:pt idx="375">
                  <c:v>24.50052408041817</c:v>
                </c:pt>
                <c:pt idx="376">
                  <c:v>24.571576016877898</c:v>
                </c:pt>
                <c:pt idx="377">
                  <c:v>24.649098272730534</c:v>
                </c:pt>
                <c:pt idx="378">
                  <c:v>23.975860135950857</c:v>
                </c:pt>
                <c:pt idx="379">
                  <c:v>23.699913042553828</c:v>
                </c:pt>
                <c:pt idx="380">
                  <c:v>24.06140207268907</c:v>
                </c:pt>
                <c:pt idx="381">
                  <c:v>24.097081219568441</c:v>
                </c:pt>
                <c:pt idx="382">
                  <c:v>24.493291587450869</c:v>
                </c:pt>
                <c:pt idx="383">
                  <c:v>24.89227319217656</c:v>
                </c:pt>
                <c:pt idx="384">
                  <c:v>24.742447645361718</c:v>
                </c:pt>
                <c:pt idx="385">
                  <c:v>25.187880115173378</c:v>
                </c:pt>
                <c:pt idx="386">
                  <c:v>25.356679593865156</c:v>
                </c:pt>
                <c:pt idx="387">
                  <c:v>25.226756392515043</c:v>
                </c:pt>
                <c:pt idx="388">
                  <c:v>25.63205347172098</c:v>
                </c:pt>
                <c:pt idx="389">
                  <c:v>24.942953601152574</c:v>
                </c:pt>
                <c:pt idx="390">
                  <c:v>24.938004982299777</c:v>
                </c:pt>
                <c:pt idx="391">
                  <c:v>25.285119106867278</c:v>
                </c:pt>
                <c:pt idx="392">
                  <c:v>25.692954775233041</c:v>
                </c:pt>
                <c:pt idx="393">
                  <c:v>25.536309200664956</c:v>
                </c:pt>
                <c:pt idx="394">
                  <c:v>25.484231125106781</c:v>
                </c:pt>
                <c:pt idx="395">
                  <c:v>25.911145911447051</c:v>
                </c:pt>
                <c:pt idx="396">
                  <c:v>26.148320889317507</c:v>
                </c:pt>
                <c:pt idx="397">
                  <c:v>25.826544546661395</c:v>
                </c:pt>
                <c:pt idx="398">
                  <c:v>25.323370067754503</c:v>
                </c:pt>
                <c:pt idx="399">
                  <c:v>27.065477129135978</c:v>
                </c:pt>
                <c:pt idx="400">
                  <c:v>26.517069005359442</c:v>
                </c:pt>
                <c:pt idx="401">
                  <c:v>25.878510041077362</c:v>
                </c:pt>
                <c:pt idx="402">
                  <c:v>26.141727826345132</c:v>
                </c:pt>
                <c:pt idx="403">
                  <c:v>26.281991775996818</c:v>
                </c:pt>
                <c:pt idx="404">
                  <c:v>26.390711305219934</c:v>
                </c:pt>
                <c:pt idx="405">
                  <c:v>26.307303386026025</c:v>
                </c:pt>
                <c:pt idx="406">
                  <c:v>27.132262779223989</c:v>
                </c:pt>
                <c:pt idx="407">
                  <c:v>26.34271126488019</c:v>
                </c:pt>
                <c:pt idx="408">
                  <c:v>26.235741274760269</c:v>
                </c:pt>
                <c:pt idx="409">
                  <c:v>25.948670132270038</c:v>
                </c:pt>
                <c:pt idx="410">
                  <c:v>24.373511079068287</c:v>
                </c:pt>
                <c:pt idx="411">
                  <c:v>24.268272945604711</c:v>
                </c:pt>
                <c:pt idx="412">
                  <c:v>23.946362100108555</c:v>
                </c:pt>
                <c:pt idx="413">
                  <c:v>24.425317850169865</c:v>
                </c:pt>
                <c:pt idx="414">
                  <c:v>24.16779865500753</c:v>
                </c:pt>
                <c:pt idx="415">
                  <c:v>23.95252266741015</c:v>
                </c:pt>
                <c:pt idx="416">
                  <c:v>23.527439489215901</c:v>
                </c:pt>
                <c:pt idx="417">
                  <c:v>23.379203527843014</c:v>
                </c:pt>
                <c:pt idx="418">
                  <c:v>23.512420243605064</c:v>
                </c:pt>
                <c:pt idx="419">
                  <c:v>23.88366058389882</c:v>
                </c:pt>
                <c:pt idx="420">
                  <c:v>24.196078969017197</c:v>
                </c:pt>
                <c:pt idx="421">
                  <c:v>23.849952453451838</c:v>
                </c:pt>
                <c:pt idx="422">
                  <c:v>23.760767880127577</c:v>
                </c:pt>
                <c:pt idx="423">
                  <c:v>23.526336580193426</c:v>
                </c:pt>
                <c:pt idx="424">
                  <c:v>23.715189238136659</c:v>
                </c:pt>
                <c:pt idx="425">
                  <c:v>23.603001481692448</c:v>
                </c:pt>
                <c:pt idx="426">
                  <c:v>23.962074494523531</c:v>
                </c:pt>
                <c:pt idx="427">
                  <c:v>24.095372920283559</c:v>
                </c:pt>
                <c:pt idx="428">
                  <c:v>24.248330135704894</c:v>
                </c:pt>
                <c:pt idx="429">
                  <c:v>23.866326363278411</c:v>
                </c:pt>
                <c:pt idx="430">
                  <c:v>23.625713538335791</c:v>
                </c:pt>
                <c:pt idx="431">
                  <c:v>23.284817340020094</c:v>
                </c:pt>
                <c:pt idx="432">
                  <c:v>23.376041922128923</c:v>
                </c:pt>
                <c:pt idx="433">
                  <c:v>23.279924526780988</c:v>
                </c:pt>
                <c:pt idx="434">
                  <c:v>22.949544082401214</c:v>
                </c:pt>
                <c:pt idx="435">
                  <c:v>23.147382079241122</c:v>
                </c:pt>
                <c:pt idx="436">
                  <c:v>23.34463033713515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77-4BA6-B822-70ED68CAF7EC}"/>
            </c:ext>
          </c:extLst>
        </c:ser>
        <c:ser>
          <c:idx val="1"/>
          <c:order val="1"/>
          <c:tx>
            <c:strRef>
              <c:f>SCBRMJP!$B$10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SCBRMJP!$B$11:$B$447</c:f>
              <c:numCache>
                <c:formatCode>General</c:formatCode>
                <c:ptCount val="437"/>
                <c:pt idx="0">
                  <c:v>12.29</c:v>
                </c:pt>
                <c:pt idx="1">
                  <c:v>12.296900000000001</c:v>
                </c:pt>
                <c:pt idx="2">
                  <c:v>12.0541</c:v>
                </c:pt>
                <c:pt idx="3">
                  <c:v>12.236000000000001</c:v>
                </c:pt>
                <c:pt idx="4">
                  <c:v>12.057399999999999</c:v>
                </c:pt>
                <c:pt idx="5">
                  <c:v>12.303100000000001</c:v>
                </c:pt>
                <c:pt idx="6">
                  <c:v>12.368399999999999</c:v>
                </c:pt>
                <c:pt idx="7">
                  <c:v>12.3665</c:v>
                </c:pt>
                <c:pt idx="8">
                  <c:v>12.4391</c:v>
                </c:pt>
                <c:pt idx="9">
                  <c:v>12.3901</c:v>
                </c:pt>
                <c:pt idx="10">
                  <c:v>12.4114</c:v>
                </c:pt>
                <c:pt idx="11">
                  <c:v>12.468500000000001</c:v>
                </c:pt>
                <c:pt idx="12">
                  <c:v>12.3619</c:v>
                </c:pt>
                <c:pt idx="13">
                  <c:v>12.450900000000001</c:v>
                </c:pt>
                <c:pt idx="14">
                  <c:v>12.3329</c:v>
                </c:pt>
                <c:pt idx="15">
                  <c:v>12.0479</c:v>
                </c:pt>
                <c:pt idx="16">
                  <c:v>11.9322</c:v>
                </c:pt>
                <c:pt idx="17">
                  <c:v>11.9704</c:v>
                </c:pt>
                <c:pt idx="18">
                  <c:v>12.1098</c:v>
                </c:pt>
                <c:pt idx="19">
                  <c:v>12.3995</c:v>
                </c:pt>
                <c:pt idx="20">
                  <c:v>12.365399999999999</c:v>
                </c:pt>
                <c:pt idx="21">
                  <c:v>12.289</c:v>
                </c:pt>
                <c:pt idx="22">
                  <c:v>12.3857</c:v>
                </c:pt>
                <c:pt idx="23">
                  <c:v>12.282299999999999</c:v>
                </c:pt>
                <c:pt idx="24">
                  <c:v>12.037599999999999</c:v>
                </c:pt>
                <c:pt idx="25">
                  <c:v>12.1425</c:v>
                </c:pt>
                <c:pt idx="26">
                  <c:v>12.181800000000001</c:v>
                </c:pt>
                <c:pt idx="27">
                  <c:v>12.137600000000001</c:v>
                </c:pt>
                <c:pt idx="28">
                  <c:v>11.755599999999999</c:v>
                </c:pt>
                <c:pt idx="29">
                  <c:v>11.6549</c:v>
                </c:pt>
                <c:pt idx="30">
                  <c:v>11.411199999999999</c:v>
                </c:pt>
                <c:pt idx="31">
                  <c:v>10.9712</c:v>
                </c:pt>
                <c:pt idx="32">
                  <c:v>11.0954</c:v>
                </c:pt>
                <c:pt idx="33">
                  <c:v>10.974</c:v>
                </c:pt>
                <c:pt idx="34">
                  <c:v>10.9658</c:v>
                </c:pt>
                <c:pt idx="35">
                  <c:v>11.081200000000001</c:v>
                </c:pt>
                <c:pt idx="36">
                  <c:v>10.762</c:v>
                </c:pt>
                <c:pt idx="37">
                  <c:v>10.1898</c:v>
                </c:pt>
                <c:pt idx="38">
                  <c:v>10.0466</c:v>
                </c:pt>
                <c:pt idx="39">
                  <c:v>9.5808999999999997</c:v>
                </c:pt>
                <c:pt idx="40">
                  <c:v>8.9898000000000007</c:v>
                </c:pt>
                <c:pt idx="41">
                  <c:v>8.7379999999999995</c:v>
                </c:pt>
                <c:pt idx="42">
                  <c:v>8.7248000000000001</c:v>
                </c:pt>
                <c:pt idx="43">
                  <c:v>8.9510000000000005</c:v>
                </c:pt>
                <c:pt idx="44">
                  <c:v>8.4809000000000001</c:v>
                </c:pt>
                <c:pt idx="45">
                  <c:v>8.65</c:v>
                </c:pt>
                <c:pt idx="46">
                  <c:v>9.2718000000000007</c:v>
                </c:pt>
                <c:pt idx="47">
                  <c:v>9.6236999999999995</c:v>
                </c:pt>
                <c:pt idx="48">
                  <c:v>9.8147000000000002</c:v>
                </c:pt>
                <c:pt idx="49">
                  <c:v>9.8940000000000001</c:v>
                </c:pt>
                <c:pt idx="50">
                  <c:v>9.8600999999999992</c:v>
                </c:pt>
                <c:pt idx="51">
                  <c:v>9.3844999999999992</c:v>
                </c:pt>
                <c:pt idx="52">
                  <c:v>9.2812000000000001</c:v>
                </c:pt>
                <c:pt idx="53">
                  <c:v>9.8725000000000005</c:v>
                </c:pt>
                <c:pt idx="54">
                  <c:v>10.074199999999999</c:v>
                </c:pt>
                <c:pt idx="55">
                  <c:v>10.19</c:v>
                </c:pt>
                <c:pt idx="56">
                  <c:v>10.0648</c:v>
                </c:pt>
                <c:pt idx="57">
                  <c:v>10.354900000000001</c:v>
                </c:pt>
                <c:pt idx="58">
                  <c:v>10.252000000000001</c:v>
                </c:pt>
                <c:pt idx="59">
                  <c:v>10.061500000000001</c:v>
                </c:pt>
                <c:pt idx="60">
                  <c:v>9.9801000000000002</c:v>
                </c:pt>
                <c:pt idx="61">
                  <c:v>10.1114</c:v>
                </c:pt>
                <c:pt idx="62">
                  <c:v>10.039999999999999</c:v>
                </c:pt>
                <c:pt idx="63">
                  <c:v>10.307600000000001</c:v>
                </c:pt>
                <c:pt idx="64">
                  <c:v>10.3116</c:v>
                </c:pt>
                <c:pt idx="65">
                  <c:v>10.6182</c:v>
                </c:pt>
                <c:pt idx="66">
                  <c:v>10.620799999999999</c:v>
                </c:pt>
                <c:pt idx="67">
                  <c:v>10.5525</c:v>
                </c:pt>
                <c:pt idx="68">
                  <c:v>10.4284</c:v>
                </c:pt>
                <c:pt idx="69">
                  <c:v>10.4846</c:v>
                </c:pt>
                <c:pt idx="70">
                  <c:v>10.6471</c:v>
                </c:pt>
                <c:pt idx="71">
                  <c:v>10.714399999999999</c:v>
                </c:pt>
                <c:pt idx="72">
                  <c:v>11.3818</c:v>
                </c:pt>
                <c:pt idx="73">
                  <c:v>11.5913</c:v>
                </c:pt>
                <c:pt idx="74">
                  <c:v>11.746600000000001</c:v>
                </c:pt>
                <c:pt idx="75">
                  <c:v>11.8256</c:v>
                </c:pt>
                <c:pt idx="76">
                  <c:v>11.9627</c:v>
                </c:pt>
                <c:pt idx="77">
                  <c:v>11.948600000000001</c:v>
                </c:pt>
                <c:pt idx="78">
                  <c:v>11.943199999999999</c:v>
                </c:pt>
                <c:pt idx="79">
                  <c:v>11.6457</c:v>
                </c:pt>
                <c:pt idx="80">
                  <c:v>11.537699999999999</c:v>
                </c:pt>
                <c:pt idx="81">
                  <c:v>11.2197</c:v>
                </c:pt>
                <c:pt idx="82">
                  <c:v>11.696400000000001</c:v>
                </c:pt>
                <c:pt idx="83">
                  <c:v>11.641</c:v>
                </c:pt>
                <c:pt idx="84">
                  <c:v>11.585100000000001</c:v>
                </c:pt>
                <c:pt idx="85">
                  <c:v>11.6472</c:v>
                </c:pt>
                <c:pt idx="86">
                  <c:v>11.684100000000001</c:v>
                </c:pt>
                <c:pt idx="87">
                  <c:v>11.428100000000001</c:v>
                </c:pt>
                <c:pt idx="88">
                  <c:v>11.548500000000001</c:v>
                </c:pt>
                <c:pt idx="89">
                  <c:v>11.490600000000001</c:v>
                </c:pt>
                <c:pt idx="90">
                  <c:v>11.6469</c:v>
                </c:pt>
                <c:pt idx="91">
                  <c:v>11.6958</c:v>
                </c:pt>
                <c:pt idx="92">
                  <c:v>11.7944</c:v>
                </c:pt>
                <c:pt idx="93">
                  <c:v>11.887700000000001</c:v>
                </c:pt>
                <c:pt idx="94">
                  <c:v>11.7659</c:v>
                </c:pt>
                <c:pt idx="95">
                  <c:v>11.776999999999999</c:v>
                </c:pt>
                <c:pt idx="96">
                  <c:v>11.8636</c:v>
                </c:pt>
                <c:pt idx="97">
                  <c:v>11.799300000000001</c:v>
                </c:pt>
                <c:pt idx="98">
                  <c:v>11.798299999999999</c:v>
                </c:pt>
                <c:pt idx="99">
                  <c:v>11.8025</c:v>
                </c:pt>
                <c:pt idx="100">
                  <c:v>11.6279</c:v>
                </c:pt>
                <c:pt idx="101">
                  <c:v>11.5966</c:v>
                </c:pt>
                <c:pt idx="102">
                  <c:v>11.4876</c:v>
                </c:pt>
                <c:pt idx="103">
                  <c:v>11.682</c:v>
                </c:pt>
                <c:pt idx="104">
                  <c:v>11.6478</c:v>
                </c:pt>
                <c:pt idx="105">
                  <c:v>11.601100000000001</c:v>
                </c:pt>
                <c:pt idx="106">
                  <c:v>11.5633</c:v>
                </c:pt>
                <c:pt idx="107">
                  <c:v>11.7606</c:v>
                </c:pt>
                <c:pt idx="108">
                  <c:v>12.005100000000001</c:v>
                </c:pt>
                <c:pt idx="109">
                  <c:v>12.015599999999999</c:v>
                </c:pt>
                <c:pt idx="110">
                  <c:v>11.878399999999999</c:v>
                </c:pt>
                <c:pt idx="111">
                  <c:v>11.919600000000001</c:v>
                </c:pt>
                <c:pt idx="112">
                  <c:v>11.8476</c:v>
                </c:pt>
                <c:pt idx="113">
                  <c:v>11.995699999999999</c:v>
                </c:pt>
                <c:pt idx="114">
                  <c:v>11.989100000000001</c:v>
                </c:pt>
                <c:pt idx="115">
                  <c:v>11.9533</c:v>
                </c:pt>
                <c:pt idx="116">
                  <c:v>11.8047</c:v>
                </c:pt>
                <c:pt idx="117">
                  <c:v>11.9284</c:v>
                </c:pt>
                <c:pt idx="118">
                  <c:v>11.924899999999999</c:v>
                </c:pt>
                <c:pt idx="119">
                  <c:v>12.0929</c:v>
                </c:pt>
                <c:pt idx="120">
                  <c:v>11.991300000000001</c:v>
                </c:pt>
                <c:pt idx="121">
                  <c:v>11.878299999999999</c:v>
                </c:pt>
                <c:pt idx="122">
                  <c:v>11.972300000000001</c:v>
                </c:pt>
                <c:pt idx="123">
                  <c:v>12.0556</c:v>
                </c:pt>
                <c:pt idx="124">
                  <c:v>12.1417</c:v>
                </c:pt>
                <c:pt idx="125">
                  <c:v>12.093999999999999</c:v>
                </c:pt>
                <c:pt idx="126">
                  <c:v>12.032400000000001</c:v>
                </c:pt>
                <c:pt idx="127">
                  <c:v>12.0504</c:v>
                </c:pt>
                <c:pt idx="128">
                  <c:v>12.0534</c:v>
                </c:pt>
                <c:pt idx="129">
                  <c:v>12.053900000000001</c:v>
                </c:pt>
                <c:pt idx="130">
                  <c:v>12.047599999999999</c:v>
                </c:pt>
                <c:pt idx="131">
                  <c:v>11.965</c:v>
                </c:pt>
                <c:pt idx="132">
                  <c:v>12.120100000000001</c:v>
                </c:pt>
                <c:pt idx="133">
                  <c:v>12.204499999999999</c:v>
                </c:pt>
                <c:pt idx="134">
                  <c:v>12.024800000000001</c:v>
                </c:pt>
                <c:pt idx="135">
                  <c:v>12.221399999999999</c:v>
                </c:pt>
                <c:pt idx="136">
                  <c:v>12.2437</c:v>
                </c:pt>
                <c:pt idx="137">
                  <c:v>12.1394</c:v>
                </c:pt>
                <c:pt idx="138">
                  <c:v>12.2028</c:v>
                </c:pt>
                <c:pt idx="139">
                  <c:v>12.2501</c:v>
                </c:pt>
                <c:pt idx="140">
                  <c:v>12.172599999999999</c:v>
                </c:pt>
                <c:pt idx="141">
                  <c:v>12.172499999999999</c:v>
                </c:pt>
                <c:pt idx="142">
                  <c:v>12.070600000000001</c:v>
                </c:pt>
                <c:pt idx="143">
                  <c:v>12.3002</c:v>
                </c:pt>
                <c:pt idx="144">
                  <c:v>12.512499999999999</c:v>
                </c:pt>
                <c:pt idx="145">
                  <c:v>12.608700000000001</c:v>
                </c:pt>
                <c:pt idx="146">
                  <c:v>12.8735</c:v>
                </c:pt>
                <c:pt idx="147">
                  <c:v>12.8841</c:v>
                </c:pt>
                <c:pt idx="148">
                  <c:v>13.181800000000001</c:v>
                </c:pt>
                <c:pt idx="149">
                  <c:v>13.4123</c:v>
                </c:pt>
                <c:pt idx="150">
                  <c:v>13.292199999999999</c:v>
                </c:pt>
                <c:pt idx="151">
                  <c:v>13.2256</c:v>
                </c:pt>
                <c:pt idx="152">
                  <c:v>13.1877</c:v>
                </c:pt>
                <c:pt idx="153">
                  <c:v>13.186400000000001</c:v>
                </c:pt>
                <c:pt idx="154">
                  <c:v>13.495200000000001</c:v>
                </c:pt>
                <c:pt idx="155">
                  <c:v>13.810600000000001</c:v>
                </c:pt>
                <c:pt idx="156">
                  <c:v>13.7852</c:v>
                </c:pt>
                <c:pt idx="157">
                  <c:v>13.8156</c:v>
                </c:pt>
                <c:pt idx="158">
                  <c:v>13.796900000000001</c:v>
                </c:pt>
                <c:pt idx="159">
                  <c:v>13.6532</c:v>
                </c:pt>
                <c:pt idx="160">
                  <c:v>13.778600000000001</c:v>
                </c:pt>
                <c:pt idx="161">
                  <c:v>13.756600000000001</c:v>
                </c:pt>
                <c:pt idx="162">
                  <c:v>13.791399999999999</c:v>
                </c:pt>
                <c:pt idx="163">
                  <c:v>13.816000000000001</c:v>
                </c:pt>
                <c:pt idx="164">
                  <c:v>13.7918</c:v>
                </c:pt>
                <c:pt idx="165">
                  <c:v>13.7567</c:v>
                </c:pt>
                <c:pt idx="166">
                  <c:v>13.6128</c:v>
                </c:pt>
                <c:pt idx="167">
                  <c:v>13.6656</c:v>
                </c:pt>
                <c:pt idx="168">
                  <c:v>14.197699999999999</c:v>
                </c:pt>
                <c:pt idx="169">
                  <c:v>14.1647</c:v>
                </c:pt>
                <c:pt idx="170">
                  <c:v>14.0631</c:v>
                </c:pt>
                <c:pt idx="171">
                  <c:v>13.992599999999999</c:v>
                </c:pt>
                <c:pt idx="172">
                  <c:v>13.954000000000001</c:v>
                </c:pt>
                <c:pt idx="173">
                  <c:v>14.144399999999999</c:v>
                </c:pt>
                <c:pt idx="174">
                  <c:v>14.4618</c:v>
                </c:pt>
                <c:pt idx="175">
                  <c:v>14.463100000000001</c:v>
                </c:pt>
                <c:pt idx="176">
                  <c:v>14.4862</c:v>
                </c:pt>
                <c:pt idx="177">
                  <c:v>14.6241</c:v>
                </c:pt>
                <c:pt idx="178">
                  <c:v>14.7479</c:v>
                </c:pt>
                <c:pt idx="179">
                  <c:v>14.637700000000001</c:v>
                </c:pt>
                <c:pt idx="180">
                  <c:v>14.712999999999999</c:v>
                </c:pt>
                <c:pt idx="181">
                  <c:v>14.763500000000001</c:v>
                </c:pt>
                <c:pt idx="182">
                  <c:v>14.704499999999999</c:v>
                </c:pt>
                <c:pt idx="183">
                  <c:v>14.7882</c:v>
                </c:pt>
                <c:pt idx="184">
                  <c:v>14.7187</c:v>
                </c:pt>
                <c:pt idx="185">
                  <c:v>14.484500000000001</c:v>
                </c:pt>
                <c:pt idx="186">
                  <c:v>14.2616</c:v>
                </c:pt>
                <c:pt idx="187">
                  <c:v>14.4278</c:v>
                </c:pt>
                <c:pt idx="188">
                  <c:v>14.568199999999999</c:v>
                </c:pt>
                <c:pt idx="189">
                  <c:v>14.730600000000001</c:v>
                </c:pt>
                <c:pt idx="190">
                  <c:v>14.5611</c:v>
                </c:pt>
                <c:pt idx="191">
                  <c:v>14.7738</c:v>
                </c:pt>
                <c:pt idx="192">
                  <c:v>15.041399999999999</c:v>
                </c:pt>
                <c:pt idx="193">
                  <c:v>15.114800000000001</c:v>
                </c:pt>
                <c:pt idx="194">
                  <c:v>15.1662</c:v>
                </c:pt>
                <c:pt idx="195">
                  <c:v>15.481199999999999</c:v>
                </c:pt>
                <c:pt idx="196">
                  <c:v>15.3629</c:v>
                </c:pt>
                <c:pt idx="197">
                  <c:v>15.4049</c:v>
                </c:pt>
                <c:pt idx="198">
                  <c:v>15.4102</c:v>
                </c:pt>
                <c:pt idx="199">
                  <c:v>15.192600000000001</c:v>
                </c:pt>
                <c:pt idx="200">
                  <c:v>15.4564</c:v>
                </c:pt>
                <c:pt idx="201">
                  <c:v>15.1891</c:v>
                </c:pt>
                <c:pt idx="202">
                  <c:v>15.045299999999999</c:v>
                </c:pt>
                <c:pt idx="203">
                  <c:v>15.1168</c:v>
                </c:pt>
                <c:pt idx="204">
                  <c:v>14.818</c:v>
                </c:pt>
                <c:pt idx="205">
                  <c:v>14.776999999999999</c:v>
                </c:pt>
                <c:pt idx="206">
                  <c:v>14.6972</c:v>
                </c:pt>
                <c:pt idx="207">
                  <c:v>14.850099999999999</c:v>
                </c:pt>
                <c:pt idx="208">
                  <c:v>14.8726</c:v>
                </c:pt>
                <c:pt idx="209">
                  <c:v>15.2097</c:v>
                </c:pt>
                <c:pt idx="210">
                  <c:v>15.230700000000001</c:v>
                </c:pt>
                <c:pt idx="211">
                  <c:v>15.3256</c:v>
                </c:pt>
                <c:pt idx="212">
                  <c:v>15.3002</c:v>
                </c:pt>
                <c:pt idx="213">
                  <c:v>15.446199999999999</c:v>
                </c:pt>
                <c:pt idx="214">
                  <c:v>15.2302</c:v>
                </c:pt>
                <c:pt idx="215">
                  <c:v>14.910600000000001</c:v>
                </c:pt>
                <c:pt idx="216">
                  <c:v>14.8286</c:v>
                </c:pt>
                <c:pt idx="217">
                  <c:v>14.5474</c:v>
                </c:pt>
                <c:pt idx="218">
                  <c:v>14.6988</c:v>
                </c:pt>
                <c:pt idx="219">
                  <c:v>14.905200000000001</c:v>
                </c:pt>
                <c:pt idx="220">
                  <c:v>15.1473</c:v>
                </c:pt>
                <c:pt idx="221">
                  <c:v>15.029400000000001</c:v>
                </c:pt>
                <c:pt idx="222">
                  <c:v>15.297000000000001</c:v>
                </c:pt>
                <c:pt idx="223">
                  <c:v>15.3047</c:v>
                </c:pt>
                <c:pt idx="224">
                  <c:v>15.305899999999999</c:v>
                </c:pt>
                <c:pt idx="225">
                  <c:v>15.2575</c:v>
                </c:pt>
                <c:pt idx="226">
                  <c:v>14.984999999999999</c:v>
                </c:pt>
                <c:pt idx="227">
                  <c:v>14.984500000000001</c:v>
                </c:pt>
                <c:pt idx="228">
                  <c:v>14.939</c:v>
                </c:pt>
                <c:pt idx="229">
                  <c:v>15.015000000000001</c:v>
                </c:pt>
                <c:pt idx="230">
                  <c:v>14.932499999999999</c:v>
                </c:pt>
                <c:pt idx="231">
                  <c:v>14.9505</c:v>
                </c:pt>
                <c:pt idx="232">
                  <c:v>14.9453</c:v>
                </c:pt>
                <c:pt idx="233">
                  <c:v>15.0854</c:v>
                </c:pt>
                <c:pt idx="234">
                  <c:v>15.086399999999999</c:v>
                </c:pt>
                <c:pt idx="235">
                  <c:v>15.158799999999999</c:v>
                </c:pt>
                <c:pt idx="236">
                  <c:v>14.747999999999999</c:v>
                </c:pt>
                <c:pt idx="237">
                  <c:v>14.325200000000001</c:v>
                </c:pt>
                <c:pt idx="238">
                  <c:v>14.4428</c:v>
                </c:pt>
                <c:pt idx="239">
                  <c:v>14.5771</c:v>
                </c:pt>
                <c:pt idx="240">
                  <c:v>14.692399999999999</c:v>
                </c:pt>
                <c:pt idx="241">
                  <c:v>14.6761</c:v>
                </c:pt>
                <c:pt idx="242">
                  <c:v>14.9582</c:v>
                </c:pt>
                <c:pt idx="243">
                  <c:v>14.8796</c:v>
                </c:pt>
                <c:pt idx="244">
                  <c:v>14.8796</c:v>
                </c:pt>
                <c:pt idx="245">
                  <c:v>14.8828</c:v>
                </c:pt>
                <c:pt idx="246">
                  <c:v>14.906499999999999</c:v>
                </c:pt>
                <c:pt idx="247">
                  <c:v>14.8414</c:v>
                </c:pt>
                <c:pt idx="248">
                  <c:v>14.8565</c:v>
                </c:pt>
                <c:pt idx="249">
                  <c:v>14.8773</c:v>
                </c:pt>
                <c:pt idx="250">
                  <c:v>15.1431</c:v>
                </c:pt>
                <c:pt idx="251">
                  <c:v>15.0726</c:v>
                </c:pt>
                <c:pt idx="252">
                  <c:v>14.926600000000001</c:v>
                </c:pt>
                <c:pt idx="253">
                  <c:v>14.9061</c:v>
                </c:pt>
                <c:pt idx="254">
                  <c:v>14.398999999999999</c:v>
                </c:pt>
                <c:pt idx="255">
                  <c:v>14.8207</c:v>
                </c:pt>
                <c:pt idx="256">
                  <c:v>14.9534</c:v>
                </c:pt>
                <c:pt idx="257">
                  <c:v>14.9071</c:v>
                </c:pt>
                <c:pt idx="258">
                  <c:v>14.82</c:v>
                </c:pt>
                <c:pt idx="259">
                  <c:v>14.786899999999999</c:v>
                </c:pt>
                <c:pt idx="260">
                  <c:v>14.723699999999999</c:v>
                </c:pt>
                <c:pt idx="261">
                  <c:v>14.5877</c:v>
                </c:pt>
                <c:pt idx="262">
                  <c:v>14.472099999999999</c:v>
                </c:pt>
                <c:pt idx="263">
                  <c:v>14.403</c:v>
                </c:pt>
                <c:pt idx="264">
                  <c:v>14.6891</c:v>
                </c:pt>
                <c:pt idx="265">
                  <c:v>14.7773</c:v>
                </c:pt>
                <c:pt idx="266">
                  <c:v>14.7218</c:v>
                </c:pt>
                <c:pt idx="267">
                  <c:v>14.5474</c:v>
                </c:pt>
                <c:pt idx="268">
                  <c:v>14.419600000000001</c:v>
                </c:pt>
                <c:pt idx="269">
                  <c:v>14.2386</c:v>
                </c:pt>
                <c:pt idx="270">
                  <c:v>14.166700000000001</c:v>
                </c:pt>
                <c:pt idx="271">
                  <c:v>14.1661</c:v>
                </c:pt>
                <c:pt idx="272">
                  <c:v>14.3847</c:v>
                </c:pt>
                <c:pt idx="273">
                  <c:v>14.304600000000001</c:v>
                </c:pt>
                <c:pt idx="274">
                  <c:v>14.054399999999999</c:v>
                </c:pt>
                <c:pt idx="275">
                  <c:v>14.2973</c:v>
                </c:pt>
                <c:pt idx="276">
                  <c:v>14.2387</c:v>
                </c:pt>
                <c:pt idx="277">
                  <c:v>14.21</c:v>
                </c:pt>
                <c:pt idx="278">
                  <c:v>14.28</c:v>
                </c:pt>
                <c:pt idx="279">
                  <c:v>14.330299999999999</c:v>
                </c:pt>
                <c:pt idx="280">
                  <c:v>14.3644</c:v>
                </c:pt>
                <c:pt idx="281">
                  <c:v>14.4117</c:v>
                </c:pt>
                <c:pt idx="282">
                  <c:v>14.176500000000001</c:v>
                </c:pt>
                <c:pt idx="283">
                  <c:v>14.1732</c:v>
                </c:pt>
                <c:pt idx="284">
                  <c:v>13.888400000000001</c:v>
                </c:pt>
                <c:pt idx="285">
                  <c:v>14.1242</c:v>
                </c:pt>
                <c:pt idx="286">
                  <c:v>14.2494</c:v>
                </c:pt>
                <c:pt idx="287">
                  <c:v>14.228300000000001</c:v>
                </c:pt>
                <c:pt idx="288">
                  <c:v>14.226000000000001</c:v>
                </c:pt>
                <c:pt idx="289">
                  <c:v>14.184100000000001</c:v>
                </c:pt>
                <c:pt idx="290">
                  <c:v>14.2563</c:v>
                </c:pt>
                <c:pt idx="291">
                  <c:v>14.406700000000001</c:v>
                </c:pt>
                <c:pt idx="292">
                  <c:v>14.5924</c:v>
                </c:pt>
                <c:pt idx="293">
                  <c:v>14.935</c:v>
                </c:pt>
                <c:pt idx="294">
                  <c:v>15.325100000000001</c:v>
                </c:pt>
                <c:pt idx="295">
                  <c:v>15.500299999999999</c:v>
                </c:pt>
                <c:pt idx="296">
                  <c:v>15.3725</c:v>
                </c:pt>
                <c:pt idx="297">
                  <c:v>15.6235</c:v>
                </c:pt>
                <c:pt idx="298">
                  <c:v>15.749000000000001</c:v>
                </c:pt>
                <c:pt idx="299">
                  <c:v>15.6294</c:v>
                </c:pt>
                <c:pt idx="300">
                  <c:v>15.5337</c:v>
                </c:pt>
                <c:pt idx="301">
                  <c:v>15.231</c:v>
                </c:pt>
                <c:pt idx="302">
                  <c:v>15.5054</c:v>
                </c:pt>
                <c:pt idx="303">
                  <c:v>15.482200000000001</c:v>
                </c:pt>
                <c:pt idx="304">
                  <c:v>15.231400000000001</c:v>
                </c:pt>
                <c:pt idx="305">
                  <c:v>15.2286</c:v>
                </c:pt>
                <c:pt idx="306">
                  <c:v>14.4582</c:v>
                </c:pt>
                <c:pt idx="307">
                  <c:v>14.5327</c:v>
                </c:pt>
                <c:pt idx="308">
                  <c:v>14.917299999999999</c:v>
                </c:pt>
                <c:pt idx="309">
                  <c:v>15.0443</c:v>
                </c:pt>
                <c:pt idx="310">
                  <c:v>14.769600000000001</c:v>
                </c:pt>
                <c:pt idx="311">
                  <c:v>14.7028</c:v>
                </c:pt>
                <c:pt idx="312">
                  <c:v>14.952</c:v>
                </c:pt>
                <c:pt idx="313">
                  <c:v>14.935700000000001</c:v>
                </c:pt>
                <c:pt idx="314">
                  <c:v>14.811400000000001</c:v>
                </c:pt>
                <c:pt idx="315">
                  <c:v>15.155099999999999</c:v>
                </c:pt>
                <c:pt idx="316">
                  <c:v>15.154400000000001</c:v>
                </c:pt>
                <c:pt idx="317">
                  <c:v>15.122400000000001</c:v>
                </c:pt>
                <c:pt idx="318">
                  <c:v>15.0243</c:v>
                </c:pt>
                <c:pt idx="319">
                  <c:v>14.951499999999999</c:v>
                </c:pt>
                <c:pt idx="320">
                  <c:v>15.2082</c:v>
                </c:pt>
                <c:pt idx="321">
                  <c:v>15.276400000000001</c:v>
                </c:pt>
                <c:pt idx="322">
                  <c:v>15.249599999999999</c:v>
                </c:pt>
                <c:pt idx="323">
                  <c:v>15.222099999999999</c:v>
                </c:pt>
                <c:pt idx="324">
                  <c:v>15.177199999999999</c:v>
                </c:pt>
                <c:pt idx="325">
                  <c:v>15.252000000000001</c:v>
                </c:pt>
                <c:pt idx="326">
                  <c:v>15.2507</c:v>
                </c:pt>
                <c:pt idx="327">
                  <c:v>15.0404</c:v>
                </c:pt>
                <c:pt idx="328">
                  <c:v>14.7707</c:v>
                </c:pt>
                <c:pt idx="329">
                  <c:v>14.5358</c:v>
                </c:pt>
                <c:pt idx="330">
                  <c:v>14.5907</c:v>
                </c:pt>
                <c:pt idx="331">
                  <c:v>14.340400000000001</c:v>
                </c:pt>
                <c:pt idx="332">
                  <c:v>14.271800000000001</c:v>
                </c:pt>
                <c:pt idx="333">
                  <c:v>14.397</c:v>
                </c:pt>
                <c:pt idx="334">
                  <c:v>14.6678</c:v>
                </c:pt>
                <c:pt idx="335">
                  <c:v>14.810700000000001</c:v>
                </c:pt>
                <c:pt idx="336">
                  <c:v>14.757300000000001</c:v>
                </c:pt>
                <c:pt idx="337">
                  <c:v>14.695600000000001</c:v>
                </c:pt>
                <c:pt idx="338">
                  <c:v>14.595499999999999</c:v>
                </c:pt>
                <c:pt idx="339">
                  <c:v>14.598000000000001</c:v>
                </c:pt>
                <c:pt idx="340">
                  <c:v>14.906599999999999</c:v>
                </c:pt>
                <c:pt idx="341">
                  <c:v>14.6388</c:v>
                </c:pt>
                <c:pt idx="342">
                  <c:v>14.353400000000001</c:v>
                </c:pt>
                <c:pt idx="343">
                  <c:v>14.636100000000001</c:v>
                </c:pt>
                <c:pt idx="344">
                  <c:v>14.6477</c:v>
                </c:pt>
                <c:pt idx="345">
                  <c:v>14.8832</c:v>
                </c:pt>
                <c:pt idx="346">
                  <c:v>14.824299999999999</c:v>
                </c:pt>
                <c:pt idx="347">
                  <c:v>14.791499999999999</c:v>
                </c:pt>
                <c:pt idx="348">
                  <c:v>15.002700000000001</c:v>
                </c:pt>
                <c:pt idx="349">
                  <c:v>15.027799999999999</c:v>
                </c:pt>
                <c:pt idx="350">
                  <c:v>14.6242</c:v>
                </c:pt>
                <c:pt idx="351">
                  <c:v>14.6236</c:v>
                </c:pt>
                <c:pt idx="352">
                  <c:v>14.623799999999999</c:v>
                </c:pt>
                <c:pt idx="353">
                  <c:v>14.4923</c:v>
                </c:pt>
                <c:pt idx="354">
                  <c:v>14.750400000000001</c:v>
                </c:pt>
                <c:pt idx="355">
                  <c:v>14.624599999999999</c:v>
                </c:pt>
                <c:pt idx="356">
                  <c:v>14.446999999999999</c:v>
                </c:pt>
                <c:pt idx="357">
                  <c:v>14.484999999999999</c:v>
                </c:pt>
                <c:pt idx="358">
                  <c:v>14.1233</c:v>
                </c:pt>
                <c:pt idx="359">
                  <c:v>14.243499999999999</c:v>
                </c:pt>
                <c:pt idx="360">
                  <c:v>14.126300000000001</c:v>
                </c:pt>
                <c:pt idx="361">
                  <c:v>14.155099999999999</c:v>
                </c:pt>
                <c:pt idx="362">
                  <c:v>13.9214</c:v>
                </c:pt>
                <c:pt idx="363">
                  <c:v>13.4528</c:v>
                </c:pt>
                <c:pt idx="364">
                  <c:v>13.735200000000001</c:v>
                </c:pt>
                <c:pt idx="365">
                  <c:v>13.973699999999999</c:v>
                </c:pt>
                <c:pt idx="366">
                  <c:v>13.9971</c:v>
                </c:pt>
                <c:pt idx="367">
                  <c:v>14.1379</c:v>
                </c:pt>
                <c:pt idx="368">
                  <c:v>14.1876</c:v>
                </c:pt>
                <c:pt idx="369">
                  <c:v>14.186999999999999</c:v>
                </c:pt>
                <c:pt idx="370">
                  <c:v>13.8642</c:v>
                </c:pt>
                <c:pt idx="371">
                  <c:v>13.756600000000001</c:v>
                </c:pt>
                <c:pt idx="372">
                  <c:v>13.947900000000001</c:v>
                </c:pt>
                <c:pt idx="373">
                  <c:v>13.8911</c:v>
                </c:pt>
                <c:pt idx="374">
                  <c:v>13.5672</c:v>
                </c:pt>
                <c:pt idx="375">
                  <c:v>13.565099999999999</c:v>
                </c:pt>
                <c:pt idx="376">
                  <c:v>13.3512</c:v>
                </c:pt>
                <c:pt idx="377">
                  <c:v>13.584</c:v>
                </c:pt>
                <c:pt idx="378">
                  <c:v>13.5364</c:v>
                </c:pt>
                <c:pt idx="379">
                  <c:v>13.345599999999999</c:v>
                </c:pt>
                <c:pt idx="380">
                  <c:v>12.9633</c:v>
                </c:pt>
                <c:pt idx="381">
                  <c:v>12.7349</c:v>
                </c:pt>
                <c:pt idx="382">
                  <c:v>12.6936</c:v>
                </c:pt>
                <c:pt idx="383">
                  <c:v>13.1799</c:v>
                </c:pt>
                <c:pt idx="384">
                  <c:v>12.921900000000001</c:v>
                </c:pt>
                <c:pt idx="385">
                  <c:v>12.9955</c:v>
                </c:pt>
                <c:pt idx="386">
                  <c:v>13.0159</c:v>
                </c:pt>
                <c:pt idx="387">
                  <c:v>13.212199999999999</c:v>
                </c:pt>
                <c:pt idx="388">
                  <c:v>13.6304</c:v>
                </c:pt>
                <c:pt idx="389">
                  <c:v>13.7309</c:v>
                </c:pt>
                <c:pt idx="390">
                  <c:v>13.907999999999999</c:v>
                </c:pt>
                <c:pt idx="391">
                  <c:v>14.2973</c:v>
                </c:pt>
                <c:pt idx="392">
                  <c:v>14.333399999999999</c:v>
                </c:pt>
                <c:pt idx="393">
                  <c:v>14.3453</c:v>
                </c:pt>
                <c:pt idx="394">
                  <c:v>14.2509</c:v>
                </c:pt>
                <c:pt idx="395">
                  <c:v>14.386200000000001</c:v>
                </c:pt>
                <c:pt idx="396">
                  <c:v>14.398999999999999</c:v>
                </c:pt>
                <c:pt idx="397">
                  <c:v>14.314399999999999</c:v>
                </c:pt>
                <c:pt idx="398">
                  <c:v>14.2371</c:v>
                </c:pt>
                <c:pt idx="399">
                  <c:v>13.848800000000001</c:v>
                </c:pt>
                <c:pt idx="400">
                  <c:v>13.894600000000001</c:v>
                </c:pt>
                <c:pt idx="401">
                  <c:v>13.5907</c:v>
                </c:pt>
                <c:pt idx="402">
                  <c:v>13.8858</c:v>
                </c:pt>
                <c:pt idx="403">
                  <c:v>13.9857</c:v>
                </c:pt>
                <c:pt idx="404">
                  <c:v>14.144</c:v>
                </c:pt>
                <c:pt idx="405">
                  <c:v>13.9474</c:v>
                </c:pt>
                <c:pt idx="406">
                  <c:v>13.7014</c:v>
                </c:pt>
                <c:pt idx="407">
                  <c:v>13.7463</c:v>
                </c:pt>
                <c:pt idx="408">
                  <c:v>13.614000000000001</c:v>
                </c:pt>
                <c:pt idx="409">
                  <c:v>13.8179</c:v>
                </c:pt>
                <c:pt idx="410">
                  <c:v>13.4969</c:v>
                </c:pt>
                <c:pt idx="411">
                  <c:v>13.527699999999999</c:v>
                </c:pt>
                <c:pt idx="412">
                  <c:v>13.3118</c:v>
                </c:pt>
                <c:pt idx="413">
                  <c:v>13.6233</c:v>
                </c:pt>
                <c:pt idx="414">
                  <c:v>13.735799999999999</c:v>
                </c:pt>
                <c:pt idx="415">
                  <c:v>13.8392</c:v>
                </c:pt>
                <c:pt idx="416">
                  <c:v>13.6119</c:v>
                </c:pt>
                <c:pt idx="417">
                  <c:v>13.769299999999999</c:v>
                </c:pt>
                <c:pt idx="418">
                  <c:v>13.8927</c:v>
                </c:pt>
                <c:pt idx="419">
                  <c:v>13.7782</c:v>
                </c:pt>
                <c:pt idx="420">
                  <c:v>13.744899999999999</c:v>
                </c:pt>
                <c:pt idx="421">
                  <c:v>13.789300000000001</c:v>
                </c:pt>
                <c:pt idx="422">
                  <c:v>14.0252</c:v>
                </c:pt>
                <c:pt idx="423">
                  <c:v>14.088900000000001</c:v>
                </c:pt>
                <c:pt idx="424">
                  <c:v>14.3306</c:v>
                </c:pt>
                <c:pt idx="425">
                  <c:v>14.4458</c:v>
                </c:pt>
                <c:pt idx="426">
                  <c:v>14.462199999999999</c:v>
                </c:pt>
                <c:pt idx="427">
                  <c:v>14.279500000000001</c:v>
                </c:pt>
                <c:pt idx="428">
                  <c:v>13.9017</c:v>
                </c:pt>
                <c:pt idx="429">
                  <c:v>13.740399999999999</c:v>
                </c:pt>
                <c:pt idx="430">
                  <c:v>13.605</c:v>
                </c:pt>
                <c:pt idx="431">
                  <c:v>13.637700000000001</c:v>
                </c:pt>
                <c:pt idx="432">
                  <c:v>13.431800000000001</c:v>
                </c:pt>
                <c:pt idx="433">
                  <c:v>13.6829</c:v>
                </c:pt>
                <c:pt idx="434">
                  <c:v>13.872</c:v>
                </c:pt>
                <c:pt idx="435">
                  <c:v>13.9415</c:v>
                </c:pt>
                <c:pt idx="436">
                  <c:v>13.8398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77-4BA6-B822-70ED68CAF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KT_US_A!$G$10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KT_US_A!$G$11:$G$447</c:f>
              <c:numCache>
                <c:formatCode>General</c:formatCode>
                <c:ptCount val="437"/>
                <c:pt idx="0">
                  <c:v>13.482100000000001</c:v>
                </c:pt>
                <c:pt idx="1">
                  <c:v>13.478802289127819</c:v>
                </c:pt>
                <c:pt idx="2">
                  <c:v>13.576852750952334</c:v>
                </c:pt>
                <c:pt idx="3">
                  <c:v>13.900280921928927</c:v>
                </c:pt>
                <c:pt idx="4">
                  <c:v>13.940044290955983</c:v>
                </c:pt>
                <c:pt idx="5">
                  <c:v>13.733817541596904</c:v>
                </c:pt>
                <c:pt idx="6">
                  <c:v>13.971580258832248</c:v>
                </c:pt>
                <c:pt idx="7">
                  <c:v>14.371550858921943</c:v>
                </c:pt>
                <c:pt idx="8">
                  <c:v>14.413071456638296</c:v>
                </c:pt>
                <c:pt idx="9">
                  <c:v>14.091518619581304</c:v>
                </c:pt>
                <c:pt idx="10">
                  <c:v>14.195394112347659</c:v>
                </c:pt>
                <c:pt idx="11">
                  <c:v>14.033973631380446</c:v>
                </c:pt>
                <c:pt idx="12">
                  <c:v>14.437879013877135</c:v>
                </c:pt>
                <c:pt idx="13">
                  <c:v>14.233815390856309</c:v>
                </c:pt>
                <c:pt idx="14">
                  <c:v>14.422374816900597</c:v>
                </c:pt>
                <c:pt idx="15">
                  <c:v>15.329738407190517</c:v>
                </c:pt>
                <c:pt idx="16">
                  <c:v>15.03209574555361</c:v>
                </c:pt>
                <c:pt idx="17">
                  <c:v>14.905491867988932</c:v>
                </c:pt>
                <c:pt idx="18">
                  <c:v>14.935990019931916</c:v>
                </c:pt>
                <c:pt idx="19">
                  <c:v>15.093850907753867</c:v>
                </c:pt>
                <c:pt idx="20">
                  <c:v>15.068476983062915</c:v>
                </c:pt>
                <c:pt idx="21">
                  <c:v>15.601986675194032</c:v>
                </c:pt>
                <c:pt idx="22">
                  <c:v>15.473677549150954</c:v>
                </c:pt>
                <c:pt idx="23">
                  <c:v>15.397437931132332</c:v>
                </c:pt>
                <c:pt idx="24">
                  <c:v>15.752775828242363</c:v>
                </c:pt>
                <c:pt idx="25">
                  <c:v>15.674721486292089</c:v>
                </c:pt>
                <c:pt idx="26">
                  <c:v>15.884831508867171</c:v>
                </c:pt>
                <c:pt idx="27">
                  <c:v>16.219207847179536</c:v>
                </c:pt>
                <c:pt idx="28">
                  <c:v>15.967900423204444</c:v>
                </c:pt>
                <c:pt idx="29">
                  <c:v>15.782399775213879</c:v>
                </c:pt>
                <c:pt idx="30">
                  <c:v>15.872521873301697</c:v>
                </c:pt>
                <c:pt idx="31">
                  <c:v>15.834621524763692</c:v>
                </c:pt>
                <c:pt idx="32">
                  <c:v>15.643463991769559</c:v>
                </c:pt>
                <c:pt idx="33">
                  <c:v>15.46876516044736</c:v>
                </c:pt>
                <c:pt idx="34">
                  <c:v>15.58638029618951</c:v>
                </c:pt>
                <c:pt idx="35">
                  <c:v>15.96801957863288</c:v>
                </c:pt>
                <c:pt idx="36">
                  <c:v>15.600171889573629</c:v>
                </c:pt>
                <c:pt idx="37">
                  <c:v>15.614904819460872</c:v>
                </c:pt>
                <c:pt idx="38">
                  <c:v>15.534361738844966</c:v>
                </c:pt>
                <c:pt idx="39">
                  <c:v>15.366229060529578</c:v>
                </c:pt>
                <c:pt idx="40">
                  <c:v>14.966223099751772</c:v>
                </c:pt>
                <c:pt idx="41">
                  <c:v>15.334760514645055</c:v>
                </c:pt>
                <c:pt idx="42">
                  <c:v>15.585435514690451</c:v>
                </c:pt>
                <c:pt idx="43">
                  <c:v>15.411570190143745</c:v>
                </c:pt>
                <c:pt idx="44">
                  <c:v>15.30062948566021</c:v>
                </c:pt>
                <c:pt idx="45">
                  <c:v>15.616014343183938</c:v>
                </c:pt>
                <c:pt idx="46">
                  <c:v>15.67631279374411</c:v>
                </c:pt>
                <c:pt idx="47">
                  <c:v>15.351685468880991</c:v>
                </c:pt>
                <c:pt idx="48">
                  <c:v>15.142898984290156</c:v>
                </c:pt>
                <c:pt idx="49">
                  <c:v>15.36183699378396</c:v>
                </c:pt>
                <c:pt idx="50">
                  <c:v>15.336915723761948</c:v>
                </c:pt>
                <c:pt idx="51">
                  <c:v>15.23502294194313</c:v>
                </c:pt>
                <c:pt idx="52">
                  <c:v>15.193429491409466</c:v>
                </c:pt>
                <c:pt idx="53">
                  <c:v>14.728604292023961</c:v>
                </c:pt>
                <c:pt idx="54">
                  <c:v>14.770220315681229</c:v>
                </c:pt>
                <c:pt idx="55">
                  <c:v>14.94722658543327</c:v>
                </c:pt>
                <c:pt idx="56">
                  <c:v>15.063569887707477</c:v>
                </c:pt>
                <c:pt idx="57">
                  <c:v>15.165018992331154</c:v>
                </c:pt>
                <c:pt idx="58">
                  <c:v>15.264993532397213</c:v>
                </c:pt>
                <c:pt idx="59">
                  <c:v>15.167148950485975</c:v>
                </c:pt>
                <c:pt idx="60">
                  <c:v>15.204468394058704</c:v>
                </c:pt>
                <c:pt idx="61">
                  <c:v>15.337555371058768</c:v>
                </c:pt>
                <c:pt idx="62">
                  <c:v>15.426217149852652</c:v>
                </c:pt>
                <c:pt idx="63">
                  <c:v>15.118835809047754</c:v>
                </c:pt>
                <c:pt idx="64">
                  <c:v>15.097531948839531</c:v>
                </c:pt>
                <c:pt idx="65">
                  <c:v>14.386223734714356</c:v>
                </c:pt>
                <c:pt idx="66">
                  <c:v>14.522122361284547</c:v>
                </c:pt>
                <c:pt idx="67">
                  <c:v>14.557132124423918</c:v>
                </c:pt>
                <c:pt idx="68">
                  <c:v>14.79732475073911</c:v>
                </c:pt>
                <c:pt idx="69">
                  <c:v>14.448281968564734</c:v>
                </c:pt>
                <c:pt idx="70">
                  <c:v>13.991716939420787</c:v>
                </c:pt>
                <c:pt idx="71">
                  <c:v>14.371825814902596</c:v>
                </c:pt>
                <c:pt idx="72">
                  <c:v>13.333149587643604</c:v>
                </c:pt>
                <c:pt idx="73">
                  <c:v>13.568055404329078</c:v>
                </c:pt>
                <c:pt idx="74">
                  <c:v>13.500863583894523</c:v>
                </c:pt>
                <c:pt idx="75">
                  <c:v>13.673952344468933</c:v>
                </c:pt>
                <c:pt idx="76">
                  <c:v>13.545603126971518</c:v>
                </c:pt>
                <c:pt idx="77">
                  <c:v>13.405955336658174</c:v>
                </c:pt>
                <c:pt idx="78">
                  <c:v>13.557782100104008</c:v>
                </c:pt>
                <c:pt idx="79">
                  <c:v>13.412819632682885</c:v>
                </c:pt>
                <c:pt idx="80">
                  <c:v>13.217793393151165</c:v>
                </c:pt>
                <c:pt idx="81">
                  <c:v>13.507210684776645</c:v>
                </c:pt>
                <c:pt idx="82">
                  <c:v>13.336716789613694</c:v>
                </c:pt>
                <c:pt idx="83">
                  <c:v>13.271204953272223</c:v>
                </c:pt>
                <c:pt idx="84">
                  <c:v>13.28368696464449</c:v>
                </c:pt>
                <c:pt idx="85">
                  <c:v>13.478598007790369</c:v>
                </c:pt>
                <c:pt idx="86">
                  <c:v>13.677140446083909</c:v>
                </c:pt>
                <c:pt idx="87">
                  <c:v>13.302675114914869</c:v>
                </c:pt>
                <c:pt idx="88">
                  <c:v>13.476650568028694</c:v>
                </c:pt>
                <c:pt idx="89">
                  <c:v>13.372671708310207</c:v>
                </c:pt>
                <c:pt idx="90">
                  <c:v>13.264930644240433</c:v>
                </c:pt>
                <c:pt idx="91">
                  <c:v>13.544501041341183</c:v>
                </c:pt>
                <c:pt idx="92">
                  <c:v>13.013636282216611</c:v>
                </c:pt>
                <c:pt idx="93">
                  <c:v>13.052655804808179</c:v>
                </c:pt>
                <c:pt idx="94">
                  <c:v>12.782942743514123</c:v>
                </c:pt>
                <c:pt idx="95">
                  <c:v>12.703403789113947</c:v>
                </c:pt>
                <c:pt idx="96">
                  <c:v>12.566055248142849</c:v>
                </c:pt>
                <c:pt idx="97">
                  <c:v>12.589218338062309</c:v>
                </c:pt>
                <c:pt idx="98">
                  <c:v>12.600449116298321</c:v>
                </c:pt>
                <c:pt idx="99">
                  <c:v>12.476621670603835</c:v>
                </c:pt>
                <c:pt idx="100">
                  <c:v>12.565064677560306</c:v>
                </c:pt>
                <c:pt idx="101">
                  <c:v>12.103138642807542</c:v>
                </c:pt>
                <c:pt idx="102">
                  <c:v>11.434698064546751</c:v>
                </c:pt>
                <c:pt idx="103">
                  <c:v>11.801340615799244</c:v>
                </c:pt>
                <c:pt idx="104">
                  <c:v>11.818812003161856</c:v>
                </c:pt>
                <c:pt idx="105">
                  <c:v>11.940270203965262</c:v>
                </c:pt>
                <c:pt idx="106">
                  <c:v>11.764822838046257</c:v>
                </c:pt>
                <c:pt idx="107">
                  <c:v>11.560807426743528</c:v>
                </c:pt>
                <c:pt idx="108">
                  <c:v>11.4847189174909</c:v>
                </c:pt>
                <c:pt idx="109">
                  <c:v>11.331163387423722</c:v>
                </c:pt>
                <c:pt idx="110">
                  <c:v>11.662780550885209</c:v>
                </c:pt>
                <c:pt idx="111">
                  <c:v>11.68806934714509</c:v>
                </c:pt>
                <c:pt idx="112">
                  <c:v>12.885423562571885</c:v>
                </c:pt>
                <c:pt idx="113">
                  <c:v>12.968718070934285</c:v>
                </c:pt>
                <c:pt idx="114">
                  <c:v>13.133108560791168</c:v>
                </c:pt>
                <c:pt idx="115">
                  <c:v>12.85138940251249</c:v>
                </c:pt>
                <c:pt idx="116">
                  <c:v>12.75069111798773</c:v>
                </c:pt>
                <c:pt idx="117">
                  <c:v>12.697461734700161</c:v>
                </c:pt>
                <c:pt idx="118">
                  <c:v>12.811775708381129</c:v>
                </c:pt>
                <c:pt idx="119">
                  <c:v>12.878773984012579</c:v>
                </c:pt>
                <c:pt idx="120">
                  <c:v>13.8307158439451</c:v>
                </c:pt>
                <c:pt idx="121">
                  <c:v>14.021158220346107</c:v>
                </c:pt>
                <c:pt idx="122">
                  <c:v>14.217111450650192</c:v>
                </c:pt>
                <c:pt idx="123">
                  <c:v>14.38152046962659</c:v>
                </c:pt>
                <c:pt idx="124">
                  <c:v>14.137811783338444</c:v>
                </c:pt>
                <c:pt idx="125">
                  <c:v>14.035196239353523</c:v>
                </c:pt>
                <c:pt idx="126">
                  <c:v>14.157936214332562</c:v>
                </c:pt>
                <c:pt idx="127">
                  <c:v>14.134902201096917</c:v>
                </c:pt>
                <c:pt idx="128">
                  <c:v>14.54734003913301</c:v>
                </c:pt>
                <c:pt idx="129">
                  <c:v>14.107851603999848</c:v>
                </c:pt>
                <c:pt idx="130">
                  <c:v>14.065056218602477</c:v>
                </c:pt>
                <c:pt idx="131">
                  <c:v>14.533558816509203</c:v>
                </c:pt>
                <c:pt idx="132">
                  <c:v>14.52981848817422</c:v>
                </c:pt>
                <c:pt idx="133">
                  <c:v>14.716620070609904</c:v>
                </c:pt>
                <c:pt idx="134">
                  <c:v>14.878491034636559</c:v>
                </c:pt>
                <c:pt idx="135">
                  <c:v>14.516247539323279</c:v>
                </c:pt>
                <c:pt idx="136">
                  <c:v>14.268323211001738</c:v>
                </c:pt>
                <c:pt idx="137">
                  <c:v>14.102213870381998</c:v>
                </c:pt>
                <c:pt idx="138">
                  <c:v>14.075872695807725</c:v>
                </c:pt>
                <c:pt idx="139">
                  <c:v>14.165428545591322</c:v>
                </c:pt>
                <c:pt idx="140">
                  <c:v>14.423565262555128</c:v>
                </c:pt>
                <c:pt idx="141">
                  <c:v>14.986495597497104</c:v>
                </c:pt>
                <c:pt idx="142">
                  <c:v>15.084347078576359</c:v>
                </c:pt>
                <c:pt idx="143">
                  <c:v>15.703324086458963</c:v>
                </c:pt>
                <c:pt idx="144">
                  <c:v>15.693315476793671</c:v>
                </c:pt>
                <c:pt idx="145">
                  <c:v>15.532506748803987</c:v>
                </c:pt>
                <c:pt idx="146">
                  <c:v>15.550447749651534</c:v>
                </c:pt>
                <c:pt idx="147">
                  <c:v>15.43950519717229</c:v>
                </c:pt>
                <c:pt idx="148">
                  <c:v>15.38023165974772</c:v>
                </c:pt>
                <c:pt idx="149">
                  <c:v>16.614830207341736</c:v>
                </c:pt>
                <c:pt idx="150">
                  <c:v>16.291262034060356</c:v>
                </c:pt>
                <c:pt idx="151">
                  <c:v>16.320258946730316</c:v>
                </c:pt>
                <c:pt idx="152">
                  <c:v>16.703994437792062</c:v>
                </c:pt>
                <c:pt idx="153">
                  <c:v>16.833456318849006</c:v>
                </c:pt>
                <c:pt idx="154">
                  <c:v>16.671330687320733</c:v>
                </c:pt>
                <c:pt idx="155">
                  <c:v>16.730341982493638</c:v>
                </c:pt>
                <c:pt idx="156">
                  <c:v>16.694578646302762</c:v>
                </c:pt>
                <c:pt idx="157">
                  <c:v>16.323192789282949</c:v>
                </c:pt>
                <c:pt idx="158">
                  <c:v>16.410670145122999</c:v>
                </c:pt>
                <c:pt idx="159">
                  <c:v>15.990949268691935</c:v>
                </c:pt>
                <c:pt idx="160">
                  <c:v>15.845552873930423</c:v>
                </c:pt>
                <c:pt idx="161">
                  <c:v>15.666969287677794</c:v>
                </c:pt>
                <c:pt idx="162">
                  <c:v>15.388441844808407</c:v>
                </c:pt>
                <c:pt idx="163">
                  <c:v>15.768623487354988</c:v>
                </c:pt>
                <c:pt idx="164">
                  <c:v>16.03679339969554</c:v>
                </c:pt>
                <c:pt idx="165">
                  <c:v>16.374739624948276</c:v>
                </c:pt>
                <c:pt idx="166">
                  <c:v>15.903423524638264</c:v>
                </c:pt>
                <c:pt idx="167">
                  <c:v>15.832804577166225</c:v>
                </c:pt>
                <c:pt idx="168">
                  <c:v>16.31654924136943</c:v>
                </c:pt>
                <c:pt idx="169">
                  <c:v>16.593255115450315</c:v>
                </c:pt>
                <c:pt idx="170">
                  <c:v>16.620007311645896</c:v>
                </c:pt>
                <c:pt idx="171">
                  <c:v>16.385357951360881</c:v>
                </c:pt>
                <c:pt idx="172">
                  <c:v>16.233329307333939</c:v>
                </c:pt>
                <c:pt idx="173">
                  <c:v>16.147579658194399</c:v>
                </c:pt>
                <c:pt idx="174">
                  <c:v>16.674497109522065</c:v>
                </c:pt>
                <c:pt idx="175">
                  <c:v>16.722322734307923</c:v>
                </c:pt>
                <c:pt idx="176">
                  <c:v>16.909922008447218</c:v>
                </c:pt>
                <c:pt idx="177">
                  <c:v>16.327910059426699</c:v>
                </c:pt>
                <c:pt idx="178">
                  <c:v>16.647855949320398</c:v>
                </c:pt>
                <c:pt idx="179">
                  <c:v>16.643119999245393</c:v>
                </c:pt>
                <c:pt idx="180">
                  <c:v>16.531815655749071</c:v>
                </c:pt>
                <c:pt idx="181">
                  <c:v>16.028405709373679</c:v>
                </c:pt>
                <c:pt idx="182">
                  <c:v>15.998851682806382</c:v>
                </c:pt>
                <c:pt idx="183">
                  <c:v>15.879957120953627</c:v>
                </c:pt>
                <c:pt idx="184">
                  <c:v>15.965862108297937</c:v>
                </c:pt>
                <c:pt idx="185">
                  <c:v>15.838794933030318</c:v>
                </c:pt>
                <c:pt idx="186">
                  <c:v>15.906859290631564</c:v>
                </c:pt>
                <c:pt idx="187">
                  <c:v>16.628169614432608</c:v>
                </c:pt>
                <c:pt idx="188">
                  <c:v>16.346071820896569</c:v>
                </c:pt>
                <c:pt idx="189">
                  <c:v>16.439252982481218</c:v>
                </c:pt>
                <c:pt idx="190">
                  <c:v>16.378208025159044</c:v>
                </c:pt>
                <c:pt idx="191">
                  <c:v>16.129036611733554</c:v>
                </c:pt>
                <c:pt idx="192">
                  <c:v>16.551755913013029</c:v>
                </c:pt>
                <c:pt idx="193">
                  <c:v>16.346674695322303</c:v>
                </c:pt>
                <c:pt idx="194">
                  <c:v>16.570081379822817</c:v>
                </c:pt>
                <c:pt idx="195">
                  <c:v>16.859008946376179</c:v>
                </c:pt>
                <c:pt idx="196">
                  <c:v>16.670212957518576</c:v>
                </c:pt>
                <c:pt idx="197">
                  <c:v>17.641259215961615</c:v>
                </c:pt>
                <c:pt idx="198">
                  <c:v>17.844228090118484</c:v>
                </c:pt>
                <c:pt idx="199">
                  <c:v>18.259657155627412</c:v>
                </c:pt>
                <c:pt idx="200">
                  <c:v>18.574821255013717</c:v>
                </c:pt>
                <c:pt idx="201">
                  <c:v>18.386217792288765</c:v>
                </c:pt>
                <c:pt idx="202">
                  <c:v>17.869526116553374</c:v>
                </c:pt>
                <c:pt idx="203">
                  <c:v>18.283976841960644</c:v>
                </c:pt>
                <c:pt idx="204">
                  <c:v>18.408434197930465</c:v>
                </c:pt>
                <c:pt idx="205">
                  <c:v>18.438135301263081</c:v>
                </c:pt>
                <c:pt idx="206">
                  <c:v>18.580808829809307</c:v>
                </c:pt>
                <c:pt idx="207">
                  <c:v>18.895861213863437</c:v>
                </c:pt>
                <c:pt idx="208">
                  <c:v>18.71696122220423</c:v>
                </c:pt>
                <c:pt idx="209">
                  <c:v>19.088580950556352</c:v>
                </c:pt>
                <c:pt idx="210">
                  <c:v>19.480863082033878</c:v>
                </c:pt>
                <c:pt idx="211">
                  <c:v>19.671268221886653</c:v>
                </c:pt>
                <c:pt idx="212">
                  <c:v>19.808602249982215</c:v>
                </c:pt>
                <c:pt idx="213">
                  <c:v>19.658111457362931</c:v>
                </c:pt>
                <c:pt idx="214">
                  <c:v>19.895497344342601</c:v>
                </c:pt>
                <c:pt idx="215">
                  <c:v>20.005357443831297</c:v>
                </c:pt>
                <c:pt idx="216">
                  <c:v>19.475302600806405</c:v>
                </c:pt>
                <c:pt idx="217">
                  <c:v>19.330554487177839</c:v>
                </c:pt>
                <c:pt idx="218">
                  <c:v>19.029070709372796</c:v>
                </c:pt>
                <c:pt idx="219">
                  <c:v>19.164252452321289</c:v>
                </c:pt>
                <c:pt idx="220">
                  <c:v>18.209519775026774</c:v>
                </c:pt>
                <c:pt idx="221">
                  <c:v>17.978301005789909</c:v>
                </c:pt>
                <c:pt idx="222">
                  <c:v>18.075118243174817</c:v>
                </c:pt>
                <c:pt idx="223">
                  <c:v>18.576357314310705</c:v>
                </c:pt>
                <c:pt idx="224">
                  <c:v>18.78068293524316</c:v>
                </c:pt>
                <c:pt idx="225">
                  <c:v>18.69523363847782</c:v>
                </c:pt>
                <c:pt idx="226">
                  <c:v>18.227139114104578</c:v>
                </c:pt>
                <c:pt idx="227">
                  <c:v>18.409430952403127</c:v>
                </c:pt>
                <c:pt idx="228">
                  <c:v>18.116278814028874</c:v>
                </c:pt>
                <c:pt idx="229">
                  <c:v>17.721435545587532</c:v>
                </c:pt>
                <c:pt idx="230">
                  <c:v>18.107594876035698</c:v>
                </c:pt>
                <c:pt idx="231">
                  <c:v>17.981175632002238</c:v>
                </c:pt>
                <c:pt idx="232">
                  <c:v>18.130126776924097</c:v>
                </c:pt>
                <c:pt idx="233">
                  <c:v>18.333045042446042</c:v>
                </c:pt>
                <c:pt idx="234">
                  <c:v>18.006724657390262</c:v>
                </c:pt>
                <c:pt idx="235">
                  <c:v>17.674202053069195</c:v>
                </c:pt>
                <c:pt idx="236">
                  <c:v>17.607105607919586</c:v>
                </c:pt>
                <c:pt idx="237">
                  <c:v>18.57748277914866</c:v>
                </c:pt>
                <c:pt idx="238">
                  <c:v>19.599092489521176</c:v>
                </c:pt>
                <c:pt idx="239">
                  <c:v>19.266429171654742</c:v>
                </c:pt>
                <c:pt idx="240">
                  <c:v>18.586371869335515</c:v>
                </c:pt>
                <c:pt idx="241">
                  <c:v>18.540457156675963</c:v>
                </c:pt>
                <c:pt idx="242">
                  <c:v>18.134762287046026</c:v>
                </c:pt>
                <c:pt idx="243">
                  <c:v>17.751020930597821</c:v>
                </c:pt>
                <c:pt idx="244">
                  <c:v>18.071376135184103</c:v>
                </c:pt>
                <c:pt idx="245">
                  <c:v>17.745097341778585</c:v>
                </c:pt>
                <c:pt idx="246">
                  <c:v>17.308414249044347</c:v>
                </c:pt>
                <c:pt idx="247">
                  <c:v>17.724833698102323</c:v>
                </c:pt>
                <c:pt idx="248">
                  <c:v>17.607423676881425</c:v>
                </c:pt>
                <c:pt idx="249">
                  <c:v>17.764250396276946</c:v>
                </c:pt>
                <c:pt idx="250">
                  <c:v>16.96487192563939</c:v>
                </c:pt>
                <c:pt idx="251">
                  <c:v>17.082229683113418</c:v>
                </c:pt>
                <c:pt idx="252">
                  <c:v>17.007862369550253</c:v>
                </c:pt>
                <c:pt idx="253">
                  <c:v>17.339492289643054</c:v>
                </c:pt>
                <c:pt idx="254">
                  <c:v>16.935491634000982</c:v>
                </c:pt>
                <c:pt idx="255">
                  <c:v>17.307157362610681</c:v>
                </c:pt>
                <c:pt idx="256">
                  <c:v>17.406404382885473</c:v>
                </c:pt>
                <c:pt idx="257">
                  <c:v>17.774170994721555</c:v>
                </c:pt>
                <c:pt idx="258">
                  <c:v>17.950028522748234</c:v>
                </c:pt>
                <c:pt idx="259">
                  <c:v>17.769534398359905</c:v>
                </c:pt>
                <c:pt idx="260">
                  <c:v>17.514891618081123</c:v>
                </c:pt>
                <c:pt idx="261">
                  <c:v>17.756759443007084</c:v>
                </c:pt>
                <c:pt idx="262">
                  <c:v>17.914515766432356</c:v>
                </c:pt>
                <c:pt idx="263">
                  <c:v>17.619288273111163</c:v>
                </c:pt>
                <c:pt idx="264">
                  <c:v>16.834397235938759</c:v>
                </c:pt>
                <c:pt idx="265">
                  <c:v>16.584320610181926</c:v>
                </c:pt>
                <c:pt idx="266">
                  <c:v>16.623147501858366</c:v>
                </c:pt>
                <c:pt idx="267">
                  <c:v>16.506957932093478</c:v>
                </c:pt>
                <c:pt idx="268">
                  <c:v>16.403315585201355</c:v>
                </c:pt>
                <c:pt idx="269">
                  <c:v>16.512094925176505</c:v>
                </c:pt>
                <c:pt idx="270">
                  <c:v>16.269623370481209</c:v>
                </c:pt>
                <c:pt idx="271">
                  <c:v>16.040205072653109</c:v>
                </c:pt>
                <c:pt idx="272">
                  <c:v>15.326258696389216</c:v>
                </c:pt>
                <c:pt idx="273">
                  <c:v>15.480504861553053</c:v>
                </c:pt>
                <c:pt idx="274">
                  <c:v>15.521573852202851</c:v>
                </c:pt>
                <c:pt idx="275">
                  <c:v>16.11496603332251</c:v>
                </c:pt>
                <c:pt idx="276">
                  <c:v>15.916490587751662</c:v>
                </c:pt>
                <c:pt idx="277">
                  <c:v>16.102687267999062</c:v>
                </c:pt>
                <c:pt idx="278">
                  <c:v>16.010670618679018</c:v>
                </c:pt>
                <c:pt idx="279">
                  <c:v>16.059003288649954</c:v>
                </c:pt>
                <c:pt idx="280">
                  <c:v>16.501922437305577</c:v>
                </c:pt>
                <c:pt idx="281">
                  <c:v>16.882132677939577</c:v>
                </c:pt>
                <c:pt idx="282">
                  <c:v>16.09130901484686</c:v>
                </c:pt>
                <c:pt idx="283">
                  <c:v>16.556173227090913</c:v>
                </c:pt>
                <c:pt idx="284">
                  <c:v>16.367948611675555</c:v>
                </c:pt>
                <c:pt idx="285">
                  <c:v>16.60235092971482</c:v>
                </c:pt>
                <c:pt idx="286">
                  <c:v>16.912781841975608</c:v>
                </c:pt>
                <c:pt idx="287">
                  <c:v>16.835594283615286</c:v>
                </c:pt>
                <c:pt idx="288">
                  <c:v>16.990458045743377</c:v>
                </c:pt>
                <c:pt idx="289">
                  <c:v>17.463213856032063</c:v>
                </c:pt>
                <c:pt idx="290">
                  <c:v>17.280444840783826</c:v>
                </c:pt>
                <c:pt idx="291">
                  <c:v>17.376689032124911</c:v>
                </c:pt>
                <c:pt idx="292">
                  <c:v>17.421263829941413</c:v>
                </c:pt>
                <c:pt idx="293">
                  <c:v>17.278944316543395</c:v>
                </c:pt>
                <c:pt idx="294">
                  <c:v>17.525660222863923</c:v>
                </c:pt>
                <c:pt idx="295">
                  <c:v>17.332964130320029</c:v>
                </c:pt>
                <c:pt idx="296">
                  <c:v>17.231806120236755</c:v>
                </c:pt>
                <c:pt idx="297">
                  <c:v>17.402916561360115</c:v>
                </c:pt>
                <c:pt idx="298">
                  <c:v>17.645444799949047</c:v>
                </c:pt>
                <c:pt idx="299">
                  <c:v>17.721853488515379</c:v>
                </c:pt>
                <c:pt idx="300">
                  <c:v>17.561763098946471</c:v>
                </c:pt>
                <c:pt idx="301">
                  <c:v>18.495839488718609</c:v>
                </c:pt>
                <c:pt idx="302">
                  <c:v>18.335392051984545</c:v>
                </c:pt>
                <c:pt idx="303">
                  <c:v>18.485480580867875</c:v>
                </c:pt>
                <c:pt idx="304">
                  <c:v>18.140578373486633</c:v>
                </c:pt>
                <c:pt idx="305">
                  <c:v>18.313764733053755</c:v>
                </c:pt>
                <c:pt idx="306">
                  <c:v>18.536367225230883</c:v>
                </c:pt>
                <c:pt idx="307">
                  <c:v>18.618489663776334</c:v>
                </c:pt>
                <c:pt idx="308">
                  <c:v>18.488634219900312</c:v>
                </c:pt>
                <c:pt idx="309">
                  <c:v>18.10157788818767</c:v>
                </c:pt>
                <c:pt idx="310">
                  <c:v>18.690870770525034</c:v>
                </c:pt>
                <c:pt idx="311">
                  <c:v>19.453451850704461</c:v>
                </c:pt>
                <c:pt idx="312">
                  <c:v>19.945499673942528</c:v>
                </c:pt>
                <c:pt idx="313">
                  <c:v>20.270527869464654</c:v>
                </c:pt>
                <c:pt idx="314">
                  <c:v>20.20128549720857</c:v>
                </c:pt>
                <c:pt idx="315">
                  <c:v>21.284978052936875</c:v>
                </c:pt>
                <c:pt idx="316">
                  <c:v>20.891767902164275</c:v>
                </c:pt>
                <c:pt idx="317">
                  <c:v>20.748886242303463</c:v>
                </c:pt>
                <c:pt idx="318">
                  <c:v>20.45114879231393</c:v>
                </c:pt>
                <c:pt idx="319">
                  <c:v>20.537917639678252</c:v>
                </c:pt>
                <c:pt idx="320">
                  <c:v>20.566391527919819</c:v>
                </c:pt>
                <c:pt idx="321">
                  <c:v>21.823204064182278</c:v>
                </c:pt>
                <c:pt idx="322">
                  <c:v>22.601786239602305</c:v>
                </c:pt>
                <c:pt idx="323">
                  <c:v>22.37237724625631</c:v>
                </c:pt>
                <c:pt idx="324">
                  <c:v>22.711110605931232</c:v>
                </c:pt>
                <c:pt idx="325">
                  <c:v>22.67811778253305</c:v>
                </c:pt>
                <c:pt idx="326">
                  <c:v>23.296087228777829</c:v>
                </c:pt>
                <c:pt idx="327">
                  <c:v>22.584001342879574</c:v>
                </c:pt>
                <c:pt idx="328">
                  <c:v>22.251460274272759</c:v>
                </c:pt>
                <c:pt idx="329">
                  <c:v>22.36282257245626</c:v>
                </c:pt>
                <c:pt idx="330">
                  <c:v>21.815888004404183</c:v>
                </c:pt>
                <c:pt idx="331">
                  <c:v>21.8220092988781</c:v>
                </c:pt>
                <c:pt idx="332">
                  <c:v>21.888914114246116</c:v>
                </c:pt>
                <c:pt idx="333">
                  <c:v>21.757199750584178</c:v>
                </c:pt>
                <c:pt idx="334">
                  <c:v>21.529727887740776</c:v>
                </c:pt>
                <c:pt idx="335">
                  <c:v>22.270465315188687</c:v>
                </c:pt>
                <c:pt idx="336">
                  <c:v>23.083621422798252</c:v>
                </c:pt>
                <c:pt idx="337">
                  <c:v>22.83015472161356</c:v>
                </c:pt>
                <c:pt idx="338">
                  <c:v>23.516963278919889</c:v>
                </c:pt>
                <c:pt idx="339">
                  <c:v>23.951321445183346</c:v>
                </c:pt>
                <c:pt idx="340">
                  <c:v>24.566318275128957</c:v>
                </c:pt>
                <c:pt idx="341">
                  <c:v>24.42388411103456</c:v>
                </c:pt>
                <c:pt idx="342">
                  <c:v>25.063958215582041</c:v>
                </c:pt>
                <c:pt idx="343">
                  <c:v>24.826624853638201</c:v>
                </c:pt>
                <c:pt idx="344">
                  <c:v>24.81433192251043</c:v>
                </c:pt>
                <c:pt idx="345">
                  <c:v>24.643933746248454</c:v>
                </c:pt>
                <c:pt idx="346">
                  <c:v>24.174813249574456</c:v>
                </c:pt>
                <c:pt idx="347">
                  <c:v>24.347012945962184</c:v>
                </c:pt>
                <c:pt idx="348">
                  <c:v>24.272216078419142</c:v>
                </c:pt>
                <c:pt idx="349">
                  <c:v>24.316929273234194</c:v>
                </c:pt>
                <c:pt idx="350">
                  <c:v>23.810927424035778</c:v>
                </c:pt>
                <c:pt idx="351">
                  <c:v>24.202647948842056</c:v>
                </c:pt>
                <c:pt idx="352">
                  <c:v>23.415408126920237</c:v>
                </c:pt>
                <c:pt idx="353">
                  <c:v>24.118055996646351</c:v>
                </c:pt>
                <c:pt idx="354">
                  <c:v>23.718583870370765</c:v>
                </c:pt>
                <c:pt idx="355">
                  <c:v>23.589315139771223</c:v>
                </c:pt>
                <c:pt idx="356">
                  <c:v>23.625194934783362</c:v>
                </c:pt>
                <c:pt idx="357">
                  <c:v>22.936103197643199</c:v>
                </c:pt>
                <c:pt idx="358">
                  <c:v>23.339389052817555</c:v>
                </c:pt>
                <c:pt idx="359">
                  <c:v>23.456781981056118</c:v>
                </c:pt>
                <c:pt idx="360">
                  <c:v>23.061830111266257</c:v>
                </c:pt>
                <c:pt idx="361">
                  <c:v>23.113791436365013</c:v>
                </c:pt>
                <c:pt idx="362">
                  <c:v>23.257952615011387</c:v>
                </c:pt>
                <c:pt idx="363">
                  <c:v>23.685388405272793</c:v>
                </c:pt>
                <c:pt idx="364">
                  <c:v>24.375932821603602</c:v>
                </c:pt>
                <c:pt idx="365">
                  <c:v>23.842806972480901</c:v>
                </c:pt>
                <c:pt idx="366">
                  <c:v>24.00730107087799</c:v>
                </c:pt>
                <c:pt idx="367">
                  <c:v>23.854180950315921</c:v>
                </c:pt>
                <c:pt idx="368">
                  <c:v>23.562229416052009</c:v>
                </c:pt>
                <c:pt idx="369">
                  <c:v>24.751754857041792</c:v>
                </c:pt>
                <c:pt idx="370">
                  <c:v>24.427887151340297</c:v>
                </c:pt>
                <c:pt idx="371">
                  <c:v>24.085407874219761</c:v>
                </c:pt>
                <c:pt idx="372">
                  <c:v>24.124189303499271</c:v>
                </c:pt>
                <c:pt idx="373">
                  <c:v>24.061203855822612</c:v>
                </c:pt>
                <c:pt idx="374">
                  <c:v>24.199943282668922</c:v>
                </c:pt>
                <c:pt idx="375">
                  <c:v>24.834283402472931</c:v>
                </c:pt>
                <c:pt idx="376">
                  <c:v>25.236980579849892</c:v>
                </c:pt>
                <c:pt idx="377">
                  <c:v>25.137718988750127</c:v>
                </c:pt>
                <c:pt idx="378">
                  <c:v>26.130958350200583</c:v>
                </c:pt>
                <c:pt idx="379">
                  <c:v>25.689584585089005</c:v>
                </c:pt>
                <c:pt idx="380">
                  <c:v>26.005178141641469</c:v>
                </c:pt>
                <c:pt idx="381">
                  <c:v>25.943708683320068</c:v>
                </c:pt>
                <c:pt idx="382">
                  <c:v>25.50224113986685</c:v>
                </c:pt>
                <c:pt idx="383">
                  <c:v>25.542908522487032</c:v>
                </c:pt>
                <c:pt idx="384">
                  <c:v>25.511641256657427</c:v>
                </c:pt>
                <c:pt idx="385">
                  <c:v>25.055951531008816</c:v>
                </c:pt>
                <c:pt idx="386">
                  <c:v>25.074214121239223</c:v>
                </c:pt>
                <c:pt idx="387">
                  <c:v>25.277300994980951</c:v>
                </c:pt>
                <c:pt idx="388">
                  <c:v>26.188727669963917</c:v>
                </c:pt>
                <c:pt idx="389">
                  <c:v>26.993502748762925</c:v>
                </c:pt>
                <c:pt idx="390">
                  <c:v>27.778332442734122</c:v>
                </c:pt>
                <c:pt idx="391">
                  <c:v>28.0050392559891</c:v>
                </c:pt>
                <c:pt idx="392">
                  <c:v>27.746479898688481</c:v>
                </c:pt>
                <c:pt idx="393">
                  <c:v>28.296181463049791</c:v>
                </c:pt>
                <c:pt idx="394">
                  <c:v>26.872516601513709</c:v>
                </c:pt>
                <c:pt idx="395">
                  <c:v>26.371619343618711</c:v>
                </c:pt>
                <c:pt idx="396">
                  <c:v>26.460809135842421</c:v>
                </c:pt>
                <c:pt idx="397">
                  <c:v>26.293810527212308</c:v>
                </c:pt>
                <c:pt idx="398">
                  <c:v>26.125965751906161</c:v>
                </c:pt>
                <c:pt idx="399">
                  <c:v>25.455637930534316</c:v>
                </c:pt>
                <c:pt idx="400">
                  <c:v>26.094507786232533</c:v>
                </c:pt>
                <c:pt idx="401">
                  <c:v>26.34742363411884</c:v>
                </c:pt>
                <c:pt idx="402">
                  <c:v>25.611587782658741</c:v>
                </c:pt>
                <c:pt idx="403">
                  <c:v>26.029776458219295</c:v>
                </c:pt>
                <c:pt idx="404">
                  <c:v>26.420205524120885</c:v>
                </c:pt>
                <c:pt idx="405">
                  <c:v>26.487310855258524</c:v>
                </c:pt>
                <c:pt idx="406">
                  <c:v>25.876050906023796</c:v>
                </c:pt>
                <c:pt idx="407">
                  <c:v>25.643621316944586</c:v>
                </c:pt>
                <c:pt idx="408">
                  <c:v>26.013350388526437</c:v>
                </c:pt>
                <c:pt idx="409">
                  <c:v>26.203318782463782</c:v>
                </c:pt>
                <c:pt idx="410">
                  <c:v>27.437833942398512</c:v>
                </c:pt>
                <c:pt idx="411">
                  <c:v>27.03644688214785</c:v>
                </c:pt>
                <c:pt idx="412">
                  <c:v>26.240869141127494</c:v>
                </c:pt>
                <c:pt idx="413">
                  <c:v>26.122097075585348</c:v>
                </c:pt>
                <c:pt idx="414">
                  <c:v>26.407490321058535</c:v>
                </c:pt>
                <c:pt idx="415">
                  <c:v>25.747821654456953</c:v>
                </c:pt>
                <c:pt idx="416">
                  <c:v>26.092860851367011</c:v>
                </c:pt>
                <c:pt idx="417">
                  <c:v>25.369385231861596</c:v>
                </c:pt>
                <c:pt idx="418">
                  <c:v>24.735370371681867</c:v>
                </c:pt>
                <c:pt idx="419">
                  <c:v>24.971944081578915</c:v>
                </c:pt>
                <c:pt idx="420">
                  <c:v>24.745419192477186</c:v>
                </c:pt>
                <c:pt idx="421">
                  <c:v>25.516551574956807</c:v>
                </c:pt>
                <c:pt idx="422">
                  <c:v>25.325772886216882</c:v>
                </c:pt>
                <c:pt idx="423">
                  <c:v>26.391377000765374</c:v>
                </c:pt>
                <c:pt idx="424">
                  <c:v>26.869007917219175</c:v>
                </c:pt>
                <c:pt idx="425">
                  <c:v>27.245911873761454</c:v>
                </c:pt>
                <c:pt idx="426">
                  <c:v>27.375998931888308</c:v>
                </c:pt>
                <c:pt idx="427">
                  <c:v>27.112907273972034</c:v>
                </c:pt>
                <c:pt idx="428">
                  <c:v>26.524435809472209</c:v>
                </c:pt>
                <c:pt idx="429">
                  <c:v>26.139544443376387</c:v>
                </c:pt>
                <c:pt idx="430">
                  <c:v>26.433732536046726</c:v>
                </c:pt>
                <c:pt idx="431">
                  <c:v>26.078310904835661</c:v>
                </c:pt>
                <c:pt idx="432">
                  <c:v>26.360163309846389</c:v>
                </c:pt>
                <c:pt idx="433">
                  <c:v>26.162798842125017</c:v>
                </c:pt>
                <c:pt idx="434">
                  <c:v>26.054750024850481</c:v>
                </c:pt>
                <c:pt idx="435">
                  <c:v>26.165679498672258</c:v>
                </c:pt>
                <c:pt idx="436">
                  <c:v>26.664138685192768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86-47BB-ABB6-F95C5BE50F33}"/>
            </c:ext>
          </c:extLst>
        </c:ser>
        <c:ser>
          <c:idx val="1"/>
          <c:order val="1"/>
          <c:tx>
            <c:strRef>
              <c:f>KT_US_A!$B$10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KT_US_A!$B$11:$B$447</c:f>
              <c:numCache>
                <c:formatCode>General</c:formatCode>
                <c:ptCount val="437"/>
                <c:pt idx="0">
                  <c:v>13.482100000000001</c:v>
                </c:pt>
                <c:pt idx="1">
                  <c:v>13.379300000000001</c:v>
                </c:pt>
                <c:pt idx="2">
                  <c:v>13.456799999999999</c:v>
                </c:pt>
                <c:pt idx="3">
                  <c:v>13.4392</c:v>
                </c:pt>
                <c:pt idx="4">
                  <c:v>13.573499999999999</c:v>
                </c:pt>
                <c:pt idx="5">
                  <c:v>13.662000000000001</c:v>
                </c:pt>
                <c:pt idx="6">
                  <c:v>13.6617</c:v>
                </c:pt>
                <c:pt idx="7">
                  <c:v>13.691000000000001</c:v>
                </c:pt>
                <c:pt idx="8">
                  <c:v>13.699</c:v>
                </c:pt>
                <c:pt idx="9">
                  <c:v>13.752599999999999</c:v>
                </c:pt>
                <c:pt idx="10">
                  <c:v>13.879099999999999</c:v>
                </c:pt>
                <c:pt idx="11">
                  <c:v>13.973800000000001</c:v>
                </c:pt>
                <c:pt idx="12">
                  <c:v>13.9688</c:v>
                </c:pt>
                <c:pt idx="13">
                  <c:v>13.9641</c:v>
                </c:pt>
                <c:pt idx="14">
                  <c:v>13.973599999999999</c:v>
                </c:pt>
                <c:pt idx="15">
                  <c:v>13.502700000000001</c:v>
                </c:pt>
                <c:pt idx="16">
                  <c:v>13.6579</c:v>
                </c:pt>
                <c:pt idx="17">
                  <c:v>13.87</c:v>
                </c:pt>
                <c:pt idx="18">
                  <c:v>13.9735</c:v>
                </c:pt>
                <c:pt idx="19">
                  <c:v>14.0649</c:v>
                </c:pt>
                <c:pt idx="20">
                  <c:v>14.0154</c:v>
                </c:pt>
                <c:pt idx="21">
                  <c:v>14.146100000000001</c:v>
                </c:pt>
                <c:pt idx="22">
                  <c:v>14.2384</c:v>
                </c:pt>
                <c:pt idx="23">
                  <c:v>14.3087</c:v>
                </c:pt>
                <c:pt idx="24">
                  <c:v>14.326000000000001</c:v>
                </c:pt>
                <c:pt idx="25">
                  <c:v>14.402200000000001</c:v>
                </c:pt>
                <c:pt idx="26">
                  <c:v>14.374599999999999</c:v>
                </c:pt>
                <c:pt idx="27">
                  <c:v>13.7384</c:v>
                </c:pt>
                <c:pt idx="28">
                  <c:v>13.409000000000001</c:v>
                </c:pt>
                <c:pt idx="29">
                  <c:v>13.4419</c:v>
                </c:pt>
                <c:pt idx="30">
                  <c:v>12.9343</c:v>
                </c:pt>
                <c:pt idx="31">
                  <c:v>12.91</c:v>
                </c:pt>
                <c:pt idx="32">
                  <c:v>13.4176</c:v>
                </c:pt>
                <c:pt idx="33">
                  <c:v>13.1305</c:v>
                </c:pt>
                <c:pt idx="34">
                  <c:v>13.6218</c:v>
                </c:pt>
                <c:pt idx="35">
                  <c:v>13.294</c:v>
                </c:pt>
                <c:pt idx="36">
                  <c:v>13.055999999999999</c:v>
                </c:pt>
                <c:pt idx="37">
                  <c:v>12.338699999999999</c:v>
                </c:pt>
                <c:pt idx="38">
                  <c:v>12.3049</c:v>
                </c:pt>
                <c:pt idx="39">
                  <c:v>11.332599999999999</c:v>
                </c:pt>
                <c:pt idx="40">
                  <c:v>12.203099999999999</c:v>
                </c:pt>
                <c:pt idx="41">
                  <c:v>10.754899999999999</c:v>
                </c:pt>
                <c:pt idx="42">
                  <c:v>11.3987</c:v>
                </c:pt>
                <c:pt idx="43">
                  <c:v>10.923999999999999</c:v>
                </c:pt>
                <c:pt idx="44">
                  <c:v>10.6457</c:v>
                </c:pt>
                <c:pt idx="45">
                  <c:v>10.5281</c:v>
                </c:pt>
                <c:pt idx="46">
                  <c:v>11.5024</c:v>
                </c:pt>
                <c:pt idx="47">
                  <c:v>12.1684</c:v>
                </c:pt>
                <c:pt idx="48">
                  <c:v>11.7279</c:v>
                </c:pt>
                <c:pt idx="49">
                  <c:v>12.1265</c:v>
                </c:pt>
                <c:pt idx="50">
                  <c:v>11.9862</c:v>
                </c:pt>
                <c:pt idx="51">
                  <c:v>11.507300000000001</c:v>
                </c:pt>
                <c:pt idx="52">
                  <c:v>11.5045</c:v>
                </c:pt>
                <c:pt idx="53">
                  <c:v>12.2645</c:v>
                </c:pt>
                <c:pt idx="54">
                  <c:v>12.6098</c:v>
                </c:pt>
                <c:pt idx="55">
                  <c:v>12.8391</c:v>
                </c:pt>
                <c:pt idx="56">
                  <c:v>13.0724</c:v>
                </c:pt>
                <c:pt idx="57">
                  <c:v>13.2598</c:v>
                </c:pt>
                <c:pt idx="58">
                  <c:v>13.1121</c:v>
                </c:pt>
                <c:pt idx="59">
                  <c:v>12.6996</c:v>
                </c:pt>
                <c:pt idx="60">
                  <c:v>13.0166</c:v>
                </c:pt>
                <c:pt idx="61">
                  <c:v>13.0114</c:v>
                </c:pt>
                <c:pt idx="62">
                  <c:v>13.177</c:v>
                </c:pt>
                <c:pt idx="63">
                  <c:v>13.246499999999999</c:v>
                </c:pt>
                <c:pt idx="64">
                  <c:v>13.0505</c:v>
                </c:pt>
                <c:pt idx="65">
                  <c:v>13.871</c:v>
                </c:pt>
                <c:pt idx="66">
                  <c:v>13.6196</c:v>
                </c:pt>
                <c:pt idx="67">
                  <c:v>13.4389</c:v>
                </c:pt>
                <c:pt idx="68">
                  <c:v>13.701499999999999</c:v>
                </c:pt>
                <c:pt idx="69">
                  <c:v>13.917299999999999</c:v>
                </c:pt>
                <c:pt idx="70">
                  <c:v>13.870100000000001</c:v>
                </c:pt>
                <c:pt idx="71">
                  <c:v>14.1341</c:v>
                </c:pt>
                <c:pt idx="72">
                  <c:v>14.2735</c:v>
                </c:pt>
                <c:pt idx="73">
                  <c:v>14.5608</c:v>
                </c:pt>
                <c:pt idx="74">
                  <c:v>14.408200000000001</c:v>
                </c:pt>
                <c:pt idx="75">
                  <c:v>14.649100000000001</c:v>
                </c:pt>
                <c:pt idx="76">
                  <c:v>14.681900000000001</c:v>
                </c:pt>
                <c:pt idx="77">
                  <c:v>14.6746</c:v>
                </c:pt>
                <c:pt idx="78">
                  <c:v>14.744999999999999</c:v>
                </c:pt>
                <c:pt idx="79">
                  <c:v>14.059799999999999</c:v>
                </c:pt>
                <c:pt idx="80">
                  <c:v>14.187200000000001</c:v>
                </c:pt>
                <c:pt idx="81">
                  <c:v>14.2996</c:v>
                </c:pt>
                <c:pt idx="82">
                  <c:v>14.5038</c:v>
                </c:pt>
                <c:pt idx="83">
                  <c:v>14.565799999999999</c:v>
                </c:pt>
                <c:pt idx="84">
                  <c:v>14.5739</c:v>
                </c:pt>
                <c:pt idx="85">
                  <c:v>14.5898</c:v>
                </c:pt>
                <c:pt idx="86">
                  <c:v>14.469799999999999</c:v>
                </c:pt>
                <c:pt idx="87">
                  <c:v>14.373200000000001</c:v>
                </c:pt>
                <c:pt idx="88">
                  <c:v>14.631399999999999</c:v>
                </c:pt>
                <c:pt idx="89">
                  <c:v>14.814299999999999</c:v>
                </c:pt>
                <c:pt idx="90">
                  <c:v>15.073</c:v>
                </c:pt>
                <c:pt idx="91">
                  <c:v>15.0878</c:v>
                </c:pt>
                <c:pt idx="92">
                  <c:v>14.875</c:v>
                </c:pt>
                <c:pt idx="93">
                  <c:v>15.154400000000001</c:v>
                </c:pt>
                <c:pt idx="94">
                  <c:v>15.2323</c:v>
                </c:pt>
                <c:pt idx="95">
                  <c:v>15.516</c:v>
                </c:pt>
                <c:pt idx="96">
                  <c:v>15.4156</c:v>
                </c:pt>
                <c:pt idx="97">
                  <c:v>15.522</c:v>
                </c:pt>
                <c:pt idx="98">
                  <c:v>15.2692</c:v>
                </c:pt>
                <c:pt idx="99">
                  <c:v>15.198</c:v>
                </c:pt>
                <c:pt idx="100">
                  <c:v>15.3695</c:v>
                </c:pt>
                <c:pt idx="101">
                  <c:v>15.411300000000001</c:v>
                </c:pt>
                <c:pt idx="102">
                  <c:v>15.5625</c:v>
                </c:pt>
                <c:pt idx="103">
                  <c:v>15.566700000000001</c:v>
                </c:pt>
                <c:pt idx="104">
                  <c:v>15.693199999999999</c:v>
                </c:pt>
                <c:pt idx="105">
                  <c:v>15.824400000000001</c:v>
                </c:pt>
                <c:pt idx="106">
                  <c:v>15.707100000000001</c:v>
                </c:pt>
                <c:pt idx="107">
                  <c:v>15.441800000000001</c:v>
                </c:pt>
                <c:pt idx="108">
                  <c:v>15.735799999999999</c:v>
                </c:pt>
                <c:pt idx="109">
                  <c:v>15.684799999999999</c:v>
                </c:pt>
                <c:pt idx="110">
                  <c:v>15.851100000000001</c:v>
                </c:pt>
                <c:pt idx="111">
                  <c:v>15.787100000000001</c:v>
                </c:pt>
                <c:pt idx="112">
                  <c:v>15.924099999999999</c:v>
                </c:pt>
                <c:pt idx="113">
                  <c:v>16.0594</c:v>
                </c:pt>
                <c:pt idx="114">
                  <c:v>16.278600000000001</c:v>
                </c:pt>
                <c:pt idx="115">
                  <c:v>16.236899999999999</c:v>
                </c:pt>
                <c:pt idx="116">
                  <c:v>16.326499999999999</c:v>
                </c:pt>
                <c:pt idx="117">
                  <c:v>16.314699999999998</c:v>
                </c:pt>
                <c:pt idx="118">
                  <c:v>16.447900000000001</c:v>
                </c:pt>
                <c:pt idx="119">
                  <c:v>16.148</c:v>
                </c:pt>
                <c:pt idx="120">
                  <c:v>15.465199999999999</c:v>
                </c:pt>
                <c:pt idx="121">
                  <c:v>15.8147</c:v>
                </c:pt>
                <c:pt idx="122">
                  <c:v>15.6029</c:v>
                </c:pt>
                <c:pt idx="123">
                  <c:v>15.5154</c:v>
                </c:pt>
                <c:pt idx="124">
                  <c:v>15.722</c:v>
                </c:pt>
                <c:pt idx="125">
                  <c:v>15.628</c:v>
                </c:pt>
                <c:pt idx="126">
                  <c:v>15.483700000000001</c:v>
                </c:pt>
                <c:pt idx="127">
                  <c:v>15.3146</c:v>
                </c:pt>
                <c:pt idx="128">
                  <c:v>15.236800000000001</c:v>
                </c:pt>
                <c:pt idx="129">
                  <c:v>15.475099999999999</c:v>
                </c:pt>
                <c:pt idx="130">
                  <c:v>15.193899999999999</c:v>
                </c:pt>
                <c:pt idx="131">
                  <c:v>15.498799999999999</c:v>
                </c:pt>
                <c:pt idx="132">
                  <c:v>15.714600000000001</c:v>
                </c:pt>
                <c:pt idx="133">
                  <c:v>15.7188</c:v>
                </c:pt>
                <c:pt idx="134">
                  <c:v>15.8207</c:v>
                </c:pt>
                <c:pt idx="135">
                  <c:v>16.228200000000001</c:v>
                </c:pt>
                <c:pt idx="136">
                  <c:v>16.383700000000001</c:v>
                </c:pt>
                <c:pt idx="137">
                  <c:v>16.273299999999999</c:v>
                </c:pt>
                <c:pt idx="138">
                  <c:v>16.079000000000001</c:v>
                </c:pt>
                <c:pt idx="139">
                  <c:v>16.0915</c:v>
                </c:pt>
                <c:pt idx="140">
                  <c:v>16.159199999999998</c:v>
                </c:pt>
                <c:pt idx="141">
                  <c:v>16.1065</c:v>
                </c:pt>
                <c:pt idx="142">
                  <c:v>15.5398</c:v>
                </c:pt>
                <c:pt idx="143">
                  <c:v>16.420100000000001</c:v>
                </c:pt>
                <c:pt idx="144">
                  <c:v>16.668600000000001</c:v>
                </c:pt>
                <c:pt idx="145">
                  <c:v>16.576599999999999</c:v>
                </c:pt>
                <c:pt idx="146">
                  <c:v>16.3809</c:v>
                </c:pt>
                <c:pt idx="147">
                  <c:v>16.127600000000001</c:v>
                </c:pt>
                <c:pt idx="148">
                  <c:v>16.2592</c:v>
                </c:pt>
                <c:pt idx="149">
                  <c:v>16.4161</c:v>
                </c:pt>
                <c:pt idx="150">
                  <c:v>16.2591</c:v>
                </c:pt>
                <c:pt idx="151">
                  <c:v>16.3063</c:v>
                </c:pt>
                <c:pt idx="152">
                  <c:v>16.242699999999999</c:v>
                </c:pt>
                <c:pt idx="153">
                  <c:v>16.287800000000001</c:v>
                </c:pt>
                <c:pt idx="154">
                  <c:v>16.386099999999999</c:v>
                </c:pt>
                <c:pt idx="155">
                  <c:v>16.738600000000002</c:v>
                </c:pt>
                <c:pt idx="156">
                  <c:v>16.749500000000001</c:v>
                </c:pt>
                <c:pt idx="157">
                  <c:v>16.687200000000001</c:v>
                </c:pt>
                <c:pt idx="158">
                  <c:v>16.784099999999999</c:v>
                </c:pt>
                <c:pt idx="159">
                  <c:v>16.8415</c:v>
                </c:pt>
                <c:pt idx="160">
                  <c:v>16.662299999999998</c:v>
                </c:pt>
                <c:pt idx="161">
                  <c:v>16.787600000000001</c:v>
                </c:pt>
                <c:pt idx="162">
                  <c:v>16.849299999999999</c:v>
                </c:pt>
                <c:pt idx="163">
                  <c:v>16.956299999999999</c:v>
                </c:pt>
                <c:pt idx="164">
                  <c:v>16.9466</c:v>
                </c:pt>
                <c:pt idx="165">
                  <c:v>16.941299999999998</c:v>
                </c:pt>
                <c:pt idx="166">
                  <c:v>16.984000000000002</c:v>
                </c:pt>
                <c:pt idx="167">
                  <c:v>16.9375</c:v>
                </c:pt>
                <c:pt idx="168">
                  <c:v>17.0626</c:v>
                </c:pt>
                <c:pt idx="169">
                  <c:v>17.0593</c:v>
                </c:pt>
                <c:pt idx="170">
                  <c:v>16.898199999999999</c:v>
                </c:pt>
                <c:pt idx="171">
                  <c:v>16.9712</c:v>
                </c:pt>
                <c:pt idx="172">
                  <c:v>16.826000000000001</c:v>
                </c:pt>
                <c:pt idx="173">
                  <c:v>17.152799999999999</c:v>
                </c:pt>
                <c:pt idx="174">
                  <c:v>17.305199999999999</c:v>
                </c:pt>
                <c:pt idx="175">
                  <c:v>17.167400000000001</c:v>
                </c:pt>
                <c:pt idx="176">
                  <c:v>17.014099999999999</c:v>
                </c:pt>
                <c:pt idx="177">
                  <c:v>17.001300000000001</c:v>
                </c:pt>
                <c:pt idx="178">
                  <c:v>16.858899999999998</c:v>
                </c:pt>
                <c:pt idx="179">
                  <c:v>16.826000000000001</c:v>
                </c:pt>
                <c:pt idx="180">
                  <c:v>16.977399999999999</c:v>
                </c:pt>
                <c:pt idx="181">
                  <c:v>17.345800000000001</c:v>
                </c:pt>
                <c:pt idx="182">
                  <c:v>17.258199999999999</c:v>
                </c:pt>
                <c:pt idx="183">
                  <c:v>17.284800000000001</c:v>
                </c:pt>
                <c:pt idx="184">
                  <c:v>16.774000000000001</c:v>
                </c:pt>
                <c:pt idx="185">
                  <c:v>16.9422</c:v>
                </c:pt>
                <c:pt idx="186">
                  <c:v>16.708400000000001</c:v>
                </c:pt>
                <c:pt idx="187">
                  <c:v>17.014299999999999</c:v>
                </c:pt>
                <c:pt idx="188">
                  <c:v>17.2317</c:v>
                </c:pt>
                <c:pt idx="189">
                  <c:v>17.203099999999999</c:v>
                </c:pt>
                <c:pt idx="190">
                  <c:v>17.347999999999999</c:v>
                </c:pt>
                <c:pt idx="191">
                  <c:v>17.430900000000001</c:v>
                </c:pt>
                <c:pt idx="192">
                  <c:v>17.478100000000001</c:v>
                </c:pt>
                <c:pt idx="193">
                  <c:v>17.513300000000001</c:v>
                </c:pt>
                <c:pt idx="194">
                  <c:v>17.5352</c:v>
                </c:pt>
                <c:pt idx="195">
                  <c:v>17.560300000000002</c:v>
                </c:pt>
                <c:pt idx="196">
                  <c:v>17.403300000000002</c:v>
                </c:pt>
                <c:pt idx="197">
                  <c:v>17.131599999999999</c:v>
                </c:pt>
                <c:pt idx="198">
                  <c:v>17.083500000000001</c:v>
                </c:pt>
                <c:pt idx="199">
                  <c:v>17.165400000000002</c:v>
                </c:pt>
                <c:pt idx="200">
                  <c:v>16.719899999999999</c:v>
                </c:pt>
                <c:pt idx="201">
                  <c:v>17.159099999999999</c:v>
                </c:pt>
                <c:pt idx="202">
                  <c:v>16.9695</c:v>
                </c:pt>
                <c:pt idx="203">
                  <c:v>16.542300000000001</c:v>
                </c:pt>
                <c:pt idx="204">
                  <c:v>16.2928</c:v>
                </c:pt>
                <c:pt idx="205">
                  <c:v>16.5596</c:v>
                </c:pt>
                <c:pt idx="206">
                  <c:v>16.2683</c:v>
                </c:pt>
                <c:pt idx="207">
                  <c:v>16.720800000000001</c:v>
                </c:pt>
                <c:pt idx="208">
                  <c:v>16.726199999999999</c:v>
                </c:pt>
                <c:pt idx="209">
                  <c:v>16.984100000000002</c:v>
                </c:pt>
                <c:pt idx="210">
                  <c:v>17.136500000000002</c:v>
                </c:pt>
                <c:pt idx="211">
                  <c:v>17.151800000000001</c:v>
                </c:pt>
                <c:pt idx="212">
                  <c:v>17.2013</c:v>
                </c:pt>
                <c:pt idx="213">
                  <c:v>16.860700000000001</c:v>
                </c:pt>
                <c:pt idx="214">
                  <c:v>16.886299999999999</c:v>
                </c:pt>
                <c:pt idx="215">
                  <c:v>17.1373</c:v>
                </c:pt>
                <c:pt idx="216">
                  <c:v>17.095700000000001</c:v>
                </c:pt>
                <c:pt idx="217">
                  <c:v>16.9041</c:v>
                </c:pt>
                <c:pt idx="218">
                  <c:v>16.876200000000001</c:v>
                </c:pt>
                <c:pt idx="219">
                  <c:v>17.237400000000001</c:v>
                </c:pt>
                <c:pt idx="220">
                  <c:v>17.152100000000001</c:v>
                </c:pt>
                <c:pt idx="221">
                  <c:v>17.360199999999999</c:v>
                </c:pt>
                <c:pt idx="222">
                  <c:v>18.000599999999999</c:v>
                </c:pt>
                <c:pt idx="223">
                  <c:v>18.302199999999999</c:v>
                </c:pt>
                <c:pt idx="224">
                  <c:v>18.638300000000001</c:v>
                </c:pt>
                <c:pt idx="225">
                  <c:v>18.5059</c:v>
                </c:pt>
                <c:pt idx="226">
                  <c:v>18.429500000000001</c:v>
                </c:pt>
                <c:pt idx="227">
                  <c:v>18.4907</c:v>
                </c:pt>
                <c:pt idx="228">
                  <c:v>18.748200000000001</c:v>
                </c:pt>
                <c:pt idx="229">
                  <c:v>18.793600000000001</c:v>
                </c:pt>
                <c:pt idx="230">
                  <c:v>18.756900000000002</c:v>
                </c:pt>
                <c:pt idx="231">
                  <c:v>18.763100000000001</c:v>
                </c:pt>
                <c:pt idx="232">
                  <c:v>18.919599999999999</c:v>
                </c:pt>
                <c:pt idx="233">
                  <c:v>18.521699999999999</c:v>
                </c:pt>
                <c:pt idx="234">
                  <c:v>18.648</c:v>
                </c:pt>
                <c:pt idx="235">
                  <c:v>18.286200000000001</c:v>
                </c:pt>
                <c:pt idx="236">
                  <c:v>18.2378</c:v>
                </c:pt>
                <c:pt idx="237">
                  <c:v>18.2593</c:v>
                </c:pt>
                <c:pt idx="238">
                  <c:v>18.467400000000001</c:v>
                </c:pt>
                <c:pt idx="239">
                  <c:v>18.408100000000001</c:v>
                </c:pt>
                <c:pt idx="240">
                  <c:v>18.695</c:v>
                </c:pt>
                <c:pt idx="241">
                  <c:v>18.655899999999999</c:v>
                </c:pt>
                <c:pt idx="242">
                  <c:v>18.721</c:v>
                </c:pt>
                <c:pt idx="243">
                  <c:v>18.633900000000001</c:v>
                </c:pt>
                <c:pt idx="244">
                  <c:v>18.773800000000001</c:v>
                </c:pt>
                <c:pt idx="245">
                  <c:v>18.783200000000001</c:v>
                </c:pt>
                <c:pt idx="246">
                  <c:v>18.834499999999998</c:v>
                </c:pt>
                <c:pt idx="247">
                  <c:v>18.819500000000001</c:v>
                </c:pt>
                <c:pt idx="248">
                  <c:v>19.063199999999998</c:v>
                </c:pt>
                <c:pt idx="249">
                  <c:v>19.036799999999999</c:v>
                </c:pt>
                <c:pt idx="250">
                  <c:v>19.067</c:v>
                </c:pt>
                <c:pt idx="251">
                  <c:v>18.976800000000001</c:v>
                </c:pt>
                <c:pt idx="252">
                  <c:v>19.217199999999998</c:v>
                </c:pt>
                <c:pt idx="253">
                  <c:v>19.102499999999999</c:v>
                </c:pt>
                <c:pt idx="254">
                  <c:v>19.285900000000002</c:v>
                </c:pt>
                <c:pt idx="255">
                  <c:v>19.529599999999999</c:v>
                </c:pt>
                <c:pt idx="256">
                  <c:v>19.6126</c:v>
                </c:pt>
                <c:pt idx="257">
                  <c:v>19.766500000000001</c:v>
                </c:pt>
                <c:pt idx="258">
                  <c:v>19.863499999999998</c:v>
                </c:pt>
                <c:pt idx="259">
                  <c:v>20.141200000000001</c:v>
                </c:pt>
                <c:pt idx="260">
                  <c:v>20.2194</c:v>
                </c:pt>
                <c:pt idx="261">
                  <c:v>20.319800000000001</c:v>
                </c:pt>
                <c:pt idx="262">
                  <c:v>20.201599999999999</c:v>
                </c:pt>
                <c:pt idx="263">
                  <c:v>20.358799999999999</c:v>
                </c:pt>
                <c:pt idx="264">
                  <c:v>20.427600000000002</c:v>
                </c:pt>
                <c:pt idx="265">
                  <c:v>20.432600000000001</c:v>
                </c:pt>
                <c:pt idx="266">
                  <c:v>20.4635</c:v>
                </c:pt>
                <c:pt idx="267">
                  <c:v>20.382200000000001</c:v>
                </c:pt>
                <c:pt idx="268">
                  <c:v>20.319700000000001</c:v>
                </c:pt>
                <c:pt idx="269">
                  <c:v>20.1373</c:v>
                </c:pt>
                <c:pt idx="270">
                  <c:v>20.698799999999999</c:v>
                </c:pt>
                <c:pt idx="271">
                  <c:v>21.045100000000001</c:v>
                </c:pt>
                <c:pt idx="272">
                  <c:v>20.852799999999998</c:v>
                </c:pt>
                <c:pt idx="273">
                  <c:v>20.934999999999999</c:v>
                </c:pt>
                <c:pt idx="274">
                  <c:v>20.786200000000001</c:v>
                </c:pt>
                <c:pt idx="275">
                  <c:v>20.782800000000002</c:v>
                </c:pt>
                <c:pt idx="276">
                  <c:v>20.880299999999998</c:v>
                </c:pt>
                <c:pt idx="277">
                  <c:v>20.951899999999998</c:v>
                </c:pt>
                <c:pt idx="278">
                  <c:v>21.0916</c:v>
                </c:pt>
                <c:pt idx="279">
                  <c:v>21.113499999999998</c:v>
                </c:pt>
                <c:pt idx="280">
                  <c:v>20.987400000000001</c:v>
                </c:pt>
                <c:pt idx="281">
                  <c:v>21.027799999999999</c:v>
                </c:pt>
                <c:pt idx="282">
                  <c:v>21.133500000000002</c:v>
                </c:pt>
                <c:pt idx="283">
                  <c:v>20.7806</c:v>
                </c:pt>
                <c:pt idx="284">
                  <c:v>21.119</c:v>
                </c:pt>
                <c:pt idx="285">
                  <c:v>21.288599999999999</c:v>
                </c:pt>
                <c:pt idx="286">
                  <c:v>21.229600000000001</c:v>
                </c:pt>
                <c:pt idx="287">
                  <c:v>21.177</c:v>
                </c:pt>
                <c:pt idx="288">
                  <c:v>21.0548</c:v>
                </c:pt>
                <c:pt idx="289">
                  <c:v>21.206900000000001</c:v>
                </c:pt>
                <c:pt idx="290">
                  <c:v>21.332799999999999</c:v>
                </c:pt>
                <c:pt idx="291">
                  <c:v>21.231999999999999</c:v>
                </c:pt>
                <c:pt idx="292">
                  <c:v>21.2881</c:v>
                </c:pt>
                <c:pt idx="293">
                  <c:v>21.406400000000001</c:v>
                </c:pt>
                <c:pt idx="294">
                  <c:v>21.308599999999998</c:v>
                </c:pt>
                <c:pt idx="295">
                  <c:v>21.313199999999998</c:v>
                </c:pt>
                <c:pt idx="296">
                  <c:v>21.208200000000001</c:v>
                </c:pt>
                <c:pt idx="297">
                  <c:v>21.0639</c:v>
                </c:pt>
                <c:pt idx="298">
                  <c:v>21.053899999999999</c:v>
                </c:pt>
                <c:pt idx="299">
                  <c:v>21.148</c:v>
                </c:pt>
                <c:pt idx="300">
                  <c:v>21.198799999999999</c:v>
                </c:pt>
                <c:pt idx="301">
                  <c:v>20.907599999999999</c:v>
                </c:pt>
                <c:pt idx="302">
                  <c:v>20.719899999999999</c:v>
                </c:pt>
                <c:pt idx="303">
                  <c:v>20.155000000000001</c:v>
                </c:pt>
                <c:pt idx="304">
                  <c:v>20.142499999999998</c:v>
                </c:pt>
                <c:pt idx="305">
                  <c:v>20.003900000000002</c:v>
                </c:pt>
                <c:pt idx="306">
                  <c:v>20.302299999999999</c:v>
                </c:pt>
                <c:pt idx="307">
                  <c:v>20.009699999999999</c:v>
                </c:pt>
                <c:pt idx="308">
                  <c:v>20.79</c:v>
                </c:pt>
                <c:pt idx="309">
                  <c:v>20.899899999999999</c:v>
                </c:pt>
                <c:pt idx="310">
                  <c:v>21.039000000000001</c:v>
                </c:pt>
                <c:pt idx="311">
                  <c:v>20.9589</c:v>
                </c:pt>
                <c:pt idx="312">
                  <c:v>20.963799999999999</c:v>
                </c:pt>
                <c:pt idx="313">
                  <c:v>21.014600000000002</c:v>
                </c:pt>
                <c:pt idx="314">
                  <c:v>21.148900000000001</c:v>
                </c:pt>
                <c:pt idx="315">
                  <c:v>21.2837</c:v>
                </c:pt>
                <c:pt idx="316">
                  <c:v>21.4831</c:v>
                </c:pt>
                <c:pt idx="317">
                  <c:v>22.028199999999998</c:v>
                </c:pt>
                <c:pt idx="318">
                  <c:v>21.959399999999999</c:v>
                </c:pt>
                <c:pt idx="319">
                  <c:v>21.572700000000001</c:v>
                </c:pt>
                <c:pt idx="320">
                  <c:v>21.8704</c:v>
                </c:pt>
                <c:pt idx="321">
                  <c:v>21.867699999999999</c:v>
                </c:pt>
                <c:pt idx="322">
                  <c:v>22.119</c:v>
                </c:pt>
                <c:pt idx="323">
                  <c:v>22.0062</c:v>
                </c:pt>
                <c:pt idx="324">
                  <c:v>22.1173</c:v>
                </c:pt>
                <c:pt idx="325">
                  <c:v>21.7988</c:v>
                </c:pt>
                <c:pt idx="326">
                  <c:v>21.753</c:v>
                </c:pt>
                <c:pt idx="327">
                  <c:v>21.903400000000001</c:v>
                </c:pt>
                <c:pt idx="328">
                  <c:v>21.461400000000001</c:v>
                </c:pt>
                <c:pt idx="329">
                  <c:v>21.8752</c:v>
                </c:pt>
                <c:pt idx="330">
                  <c:v>21.421500000000002</c:v>
                </c:pt>
                <c:pt idx="331">
                  <c:v>21.1191</c:v>
                </c:pt>
                <c:pt idx="332">
                  <c:v>21.373000000000001</c:v>
                </c:pt>
                <c:pt idx="333">
                  <c:v>21.122</c:v>
                </c:pt>
                <c:pt idx="334">
                  <c:v>21.8459</c:v>
                </c:pt>
                <c:pt idx="335">
                  <c:v>21.944400000000002</c:v>
                </c:pt>
                <c:pt idx="336">
                  <c:v>21.7822</c:v>
                </c:pt>
                <c:pt idx="337">
                  <c:v>21.764700000000001</c:v>
                </c:pt>
                <c:pt idx="338">
                  <c:v>21.488099999999999</c:v>
                </c:pt>
                <c:pt idx="339">
                  <c:v>21.9176</c:v>
                </c:pt>
                <c:pt idx="340">
                  <c:v>21.476600000000001</c:v>
                </c:pt>
                <c:pt idx="341">
                  <c:v>21.398</c:v>
                </c:pt>
                <c:pt idx="342">
                  <c:v>21.194299999999998</c:v>
                </c:pt>
                <c:pt idx="343">
                  <c:v>21.652999999999999</c:v>
                </c:pt>
                <c:pt idx="344">
                  <c:v>21.909600000000001</c:v>
                </c:pt>
                <c:pt idx="345">
                  <c:v>22.2197</c:v>
                </c:pt>
                <c:pt idx="346">
                  <c:v>22.261600000000001</c:v>
                </c:pt>
                <c:pt idx="347">
                  <c:v>22.165800000000001</c:v>
                </c:pt>
                <c:pt idx="348">
                  <c:v>21.7821</c:v>
                </c:pt>
                <c:pt idx="349">
                  <c:v>21.136099999999999</c:v>
                </c:pt>
                <c:pt idx="350">
                  <c:v>21.110800000000001</c:v>
                </c:pt>
                <c:pt idx="351">
                  <c:v>20.747399999999999</c:v>
                </c:pt>
                <c:pt idx="352">
                  <c:v>20.650200000000002</c:v>
                </c:pt>
                <c:pt idx="353">
                  <c:v>20.881699999999999</c:v>
                </c:pt>
                <c:pt idx="354">
                  <c:v>20.927800000000001</c:v>
                </c:pt>
                <c:pt idx="355">
                  <c:v>20.459399999999999</c:v>
                </c:pt>
                <c:pt idx="356">
                  <c:v>20.450900000000001</c:v>
                </c:pt>
                <c:pt idx="357">
                  <c:v>19.965</c:v>
                </c:pt>
                <c:pt idx="358">
                  <c:v>19.867899999999999</c:v>
                </c:pt>
                <c:pt idx="359">
                  <c:v>19.604399999999998</c:v>
                </c:pt>
                <c:pt idx="360">
                  <c:v>19.1723</c:v>
                </c:pt>
                <c:pt idx="361">
                  <c:v>19.372299999999999</c:v>
                </c:pt>
                <c:pt idx="362">
                  <c:v>18.904900000000001</c:v>
                </c:pt>
                <c:pt idx="363">
                  <c:v>18.7819</c:v>
                </c:pt>
                <c:pt idx="364">
                  <c:v>19.399799999999999</c:v>
                </c:pt>
                <c:pt idx="365">
                  <c:v>19.5243</c:v>
                </c:pt>
                <c:pt idx="366">
                  <c:v>19.680599999999998</c:v>
                </c:pt>
                <c:pt idx="367">
                  <c:v>20.0823</c:v>
                </c:pt>
                <c:pt idx="368">
                  <c:v>19.603300000000001</c:v>
                </c:pt>
                <c:pt idx="369">
                  <c:v>19.049499999999998</c:v>
                </c:pt>
                <c:pt idx="370">
                  <c:v>19.047799999999999</c:v>
                </c:pt>
                <c:pt idx="371">
                  <c:v>19.412700000000001</c:v>
                </c:pt>
                <c:pt idx="372">
                  <c:v>18.8978</c:v>
                </c:pt>
                <c:pt idx="373">
                  <c:v>18.7364</c:v>
                </c:pt>
                <c:pt idx="374">
                  <c:v>18.531500000000001</c:v>
                </c:pt>
                <c:pt idx="375">
                  <c:v>18.146100000000001</c:v>
                </c:pt>
                <c:pt idx="376">
                  <c:v>18.712</c:v>
                </c:pt>
                <c:pt idx="377">
                  <c:v>19.0412</c:v>
                </c:pt>
                <c:pt idx="378">
                  <c:v>18.953600000000002</c:v>
                </c:pt>
                <c:pt idx="379">
                  <c:v>18.417899999999999</c:v>
                </c:pt>
                <c:pt idx="380">
                  <c:v>17.697299999999998</c:v>
                </c:pt>
                <c:pt idx="381">
                  <c:v>17.532</c:v>
                </c:pt>
                <c:pt idx="382">
                  <c:v>18.184000000000001</c:v>
                </c:pt>
                <c:pt idx="383">
                  <c:v>18.0838</c:v>
                </c:pt>
                <c:pt idx="384">
                  <c:v>17.7685</c:v>
                </c:pt>
                <c:pt idx="385">
                  <c:v>17.537099999999999</c:v>
                </c:pt>
                <c:pt idx="386">
                  <c:v>18.071300000000001</c:v>
                </c:pt>
                <c:pt idx="387">
                  <c:v>18.633700000000001</c:v>
                </c:pt>
                <c:pt idx="388">
                  <c:v>18.834599999999998</c:v>
                </c:pt>
                <c:pt idx="389">
                  <c:v>19.105699999999999</c:v>
                </c:pt>
                <c:pt idx="390">
                  <c:v>19.369700000000002</c:v>
                </c:pt>
                <c:pt idx="391">
                  <c:v>18.988099999999999</c:v>
                </c:pt>
                <c:pt idx="392">
                  <c:v>19.2789</c:v>
                </c:pt>
                <c:pt idx="393">
                  <c:v>19.240400000000001</c:v>
                </c:pt>
                <c:pt idx="394">
                  <c:v>19.5122</c:v>
                </c:pt>
                <c:pt idx="395">
                  <c:v>19.8779</c:v>
                </c:pt>
                <c:pt idx="396">
                  <c:v>19.549900000000001</c:v>
                </c:pt>
                <c:pt idx="397">
                  <c:v>19.2668</c:v>
                </c:pt>
                <c:pt idx="398">
                  <c:v>19.3567</c:v>
                </c:pt>
                <c:pt idx="399">
                  <c:v>19.045300000000001</c:v>
                </c:pt>
                <c:pt idx="400">
                  <c:v>18.919599999999999</c:v>
                </c:pt>
                <c:pt idx="401">
                  <c:v>18.366499999999998</c:v>
                </c:pt>
                <c:pt idx="402">
                  <c:v>18.7348</c:v>
                </c:pt>
                <c:pt idx="403">
                  <c:v>18.709</c:v>
                </c:pt>
                <c:pt idx="404">
                  <c:v>18.285900000000002</c:v>
                </c:pt>
                <c:pt idx="405">
                  <c:v>17.689499999999999</c:v>
                </c:pt>
                <c:pt idx="406">
                  <c:v>17.9224</c:v>
                </c:pt>
                <c:pt idx="407">
                  <c:v>17.431999999999999</c:v>
                </c:pt>
                <c:pt idx="408">
                  <c:v>17.462900000000001</c:v>
                </c:pt>
                <c:pt idx="409">
                  <c:v>18.058800000000002</c:v>
                </c:pt>
                <c:pt idx="410">
                  <c:v>16.321100000000001</c:v>
                </c:pt>
                <c:pt idx="411">
                  <c:v>16.001999999999999</c:v>
                </c:pt>
                <c:pt idx="412">
                  <c:v>16.067299999999999</c:v>
                </c:pt>
                <c:pt idx="413">
                  <c:v>16.639700000000001</c:v>
                </c:pt>
                <c:pt idx="414">
                  <c:v>16.8093</c:v>
                </c:pt>
                <c:pt idx="415">
                  <c:v>16.056799999999999</c:v>
                </c:pt>
                <c:pt idx="416">
                  <c:v>16.082899999999999</c:v>
                </c:pt>
                <c:pt idx="417">
                  <c:v>16.0669</c:v>
                </c:pt>
                <c:pt idx="418">
                  <c:v>16.295999999999999</c:v>
                </c:pt>
                <c:pt idx="419">
                  <c:v>16</c:v>
                </c:pt>
                <c:pt idx="420">
                  <c:v>16.1921</c:v>
                </c:pt>
                <c:pt idx="421">
                  <c:v>17.053899999999999</c:v>
                </c:pt>
                <c:pt idx="422">
                  <c:v>16.9726</c:v>
                </c:pt>
                <c:pt idx="423">
                  <c:v>17.389500000000002</c:v>
                </c:pt>
                <c:pt idx="424">
                  <c:v>17.203499999999998</c:v>
                </c:pt>
                <c:pt idx="425">
                  <c:v>17.0473</c:v>
                </c:pt>
                <c:pt idx="426">
                  <c:v>16.646599999999999</c:v>
                </c:pt>
                <c:pt idx="427">
                  <c:v>16.116</c:v>
                </c:pt>
                <c:pt idx="428">
                  <c:v>15.4581</c:v>
                </c:pt>
                <c:pt idx="429">
                  <c:v>15.467599999999999</c:v>
                </c:pt>
                <c:pt idx="430">
                  <c:v>15.7882</c:v>
                </c:pt>
                <c:pt idx="431">
                  <c:v>15.2262</c:v>
                </c:pt>
                <c:pt idx="432">
                  <c:v>15.4055</c:v>
                </c:pt>
                <c:pt idx="433">
                  <c:v>16.719899999999999</c:v>
                </c:pt>
                <c:pt idx="434">
                  <c:v>16.552600000000002</c:v>
                </c:pt>
                <c:pt idx="435">
                  <c:v>16.038599999999999</c:v>
                </c:pt>
                <c:pt idx="436">
                  <c:v>16.107900000000001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86-47BB-ABB6-F95C5BE50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Realized</a:t>
            </a:r>
            <a:r>
              <a:rPr lang="en-US" baseline="0"/>
              <a:t> and Simulated Asset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'TUSEQ-UH'!$G$10</c:f>
              <c:strCache>
                <c:ptCount val="1"/>
                <c:pt idx="0">
                  <c:v>Simulated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'TUSEQ-UH'!$G$11:$G$447</c:f>
              <c:numCache>
                <c:formatCode>General</c:formatCode>
                <c:ptCount val="437"/>
                <c:pt idx="0">
                  <c:v>14.4664</c:v>
                </c:pt>
                <c:pt idx="1">
                  <c:v>14.427225842923887</c:v>
                </c:pt>
                <c:pt idx="2">
                  <c:v>14.951371527120907</c:v>
                </c:pt>
                <c:pt idx="3">
                  <c:v>14.577582484349085</c:v>
                </c:pt>
                <c:pt idx="4">
                  <c:v>14.502162984010109</c:v>
                </c:pt>
                <c:pt idx="5">
                  <c:v>14.650189258130565</c:v>
                </c:pt>
                <c:pt idx="6">
                  <c:v>14.789275202726985</c:v>
                </c:pt>
                <c:pt idx="7">
                  <c:v>15.073736037995676</c:v>
                </c:pt>
                <c:pt idx="8">
                  <c:v>15.155753287631832</c:v>
                </c:pt>
                <c:pt idx="9">
                  <c:v>15.202735151443555</c:v>
                </c:pt>
                <c:pt idx="10">
                  <c:v>14.703225527170034</c:v>
                </c:pt>
                <c:pt idx="11">
                  <c:v>15.336927932342702</c:v>
                </c:pt>
                <c:pt idx="12">
                  <c:v>15.521969212795719</c:v>
                </c:pt>
                <c:pt idx="13">
                  <c:v>15.423838887689872</c:v>
                </c:pt>
                <c:pt idx="14">
                  <c:v>15.359244906685566</c:v>
                </c:pt>
                <c:pt idx="15">
                  <c:v>15.15384637266596</c:v>
                </c:pt>
                <c:pt idx="16">
                  <c:v>15.091821773031487</c:v>
                </c:pt>
                <c:pt idx="17">
                  <c:v>14.729373193180363</c:v>
                </c:pt>
                <c:pt idx="18">
                  <c:v>14.588855998713189</c:v>
                </c:pt>
                <c:pt idx="19">
                  <c:v>14.754865145473355</c:v>
                </c:pt>
                <c:pt idx="20">
                  <c:v>14.584471595314083</c:v>
                </c:pt>
                <c:pt idx="21">
                  <c:v>14.960600738247289</c:v>
                </c:pt>
                <c:pt idx="22">
                  <c:v>14.889722061238183</c:v>
                </c:pt>
                <c:pt idx="23">
                  <c:v>14.838532086447913</c:v>
                </c:pt>
                <c:pt idx="24">
                  <c:v>14.802664153164111</c:v>
                </c:pt>
                <c:pt idx="25">
                  <c:v>14.61611746617683</c:v>
                </c:pt>
                <c:pt idx="26">
                  <c:v>14.543001418738761</c:v>
                </c:pt>
                <c:pt idx="27">
                  <c:v>14.73522442963152</c:v>
                </c:pt>
                <c:pt idx="28">
                  <c:v>14.584205376653349</c:v>
                </c:pt>
                <c:pt idx="29">
                  <c:v>14.656717626577304</c:v>
                </c:pt>
                <c:pt idx="30">
                  <c:v>14.712673192964036</c:v>
                </c:pt>
                <c:pt idx="31">
                  <c:v>14.540624982081368</c:v>
                </c:pt>
                <c:pt idx="32">
                  <c:v>14.870636281227993</c:v>
                </c:pt>
                <c:pt idx="33">
                  <c:v>15.080897434899759</c:v>
                </c:pt>
                <c:pt idx="34">
                  <c:v>15.041307503182864</c:v>
                </c:pt>
                <c:pt idx="35">
                  <c:v>15.076736765013628</c:v>
                </c:pt>
                <c:pt idx="36">
                  <c:v>15.028207242368099</c:v>
                </c:pt>
                <c:pt idx="37">
                  <c:v>14.620687395004815</c:v>
                </c:pt>
                <c:pt idx="38">
                  <c:v>14.474212875116033</c:v>
                </c:pt>
                <c:pt idx="39">
                  <c:v>14.480786578067795</c:v>
                </c:pt>
                <c:pt idx="40">
                  <c:v>14.402030193016095</c:v>
                </c:pt>
                <c:pt idx="41">
                  <c:v>14.903033533259567</c:v>
                </c:pt>
                <c:pt idx="42">
                  <c:v>14.71151437016119</c:v>
                </c:pt>
                <c:pt idx="43">
                  <c:v>14.569407086480028</c:v>
                </c:pt>
                <c:pt idx="44">
                  <c:v>14.79090483088169</c:v>
                </c:pt>
                <c:pt idx="45">
                  <c:v>14.125013589660869</c:v>
                </c:pt>
                <c:pt idx="46">
                  <c:v>14.193428824585297</c:v>
                </c:pt>
                <c:pt idx="47">
                  <c:v>13.869081583979353</c:v>
                </c:pt>
                <c:pt idx="48">
                  <c:v>13.942748495259409</c:v>
                </c:pt>
                <c:pt idx="49">
                  <c:v>13.156232169096489</c:v>
                </c:pt>
                <c:pt idx="50">
                  <c:v>13.233673812895107</c:v>
                </c:pt>
                <c:pt idx="51">
                  <c:v>13.015214687150173</c:v>
                </c:pt>
                <c:pt idx="52">
                  <c:v>13.511218830103841</c:v>
                </c:pt>
                <c:pt idx="53">
                  <c:v>12.710071538630986</c:v>
                </c:pt>
                <c:pt idx="54">
                  <c:v>12.649495564858952</c:v>
                </c:pt>
                <c:pt idx="55">
                  <c:v>13.098283600303654</c:v>
                </c:pt>
                <c:pt idx="56">
                  <c:v>13.355942521591233</c:v>
                </c:pt>
                <c:pt idx="57">
                  <c:v>13.464046354535366</c:v>
                </c:pt>
                <c:pt idx="58">
                  <c:v>13.40816832796469</c:v>
                </c:pt>
                <c:pt idx="59">
                  <c:v>13.252939224871266</c:v>
                </c:pt>
                <c:pt idx="60">
                  <c:v>13.560938862455762</c:v>
                </c:pt>
                <c:pt idx="61">
                  <c:v>13.811408444998797</c:v>
                </c:pt>
                <c:pt idx="62">
                  <c:v>14.437752224290781</c:v>
                </c:pt>
                <c:pt idx="63">
                  <c:v>14.297458205964798</c:v>
                </c:pt>
                <c:pt idx="64">
                  <c:v>14.210644955140145</c:v>
                </c:pt>
                <c:pt idx="65">
                  <c:v>14.355078081280279</c:v>
                </c:pt>
                <c:pt idx="66">
                  <c:v>14.522499423793352</c:v>
                </c:pt>
                <c:pt idx="67">
                  <c:v>14.441509022891335</c:v>
                </c:pt>
                <c:pt idx="68">
                  <c:v>13.984444905003929</c:v>
                </c:pt>
                <c:pt idx="69">
                  <c:v>13.650857805450142</c:v>
                </c:pt>
                <c:pt idx="70">
                  <c:v>14.113595516670033</c:v>
                </c:pt>
                <c:pt idx="71">
                  <c:v>14.107314582554659</c:v>
                </c:pt>
                <c:pt idx="72">
                  <c:v>14.335037934662132</c:v>
                </c:pt>
                <c:pt idx="73">
                  <c:v>14.38689119354185</c:v>
                </c:pt>
                <c:pt idx="74">
                  <c:v>13.957299691698255</c:v>
                </c:pt>
                <c:pt idx="75">
                  <c:v>14.189154780812125</c:v>
                </c:pt>
                <c:pt idx="76">
                  <c:v>14.321640856028338</c:v>
                </c:pt>
                <c:pt idx="77">
                  <c:v>14.528478208251748</c:v>
                </c:pt>
                <c:pt idx="78">
                  <c:v>14.498710737291857</c:v>
                </c:pt>
                <c:pt idx="79">
                  <c:v>14.243019465235081</c:v>
                </c:pt>
                <c:pt idx="80">
                  <c:v>14.140498211416526</c:v>
                </c:pt>
                <c:pt idx="81">
                  <c:v>14.513566279661285</c:v>
                </c:pt>
                <c:pt idx="82">
                  <c:v>14.580743594568457</c:v>
                </c:pt>
                <c:pt idx="83">
                  <c:v>14.373297831743084</c:v>
                </c:pt>
                <c:pt idx="84">
                  <c:v>13.620671114049458</c:v>
                </c:pt>
                <c:pt idx="85">
                  <c:v>13.854387355030056</c:v>
                </c:pt>
                <c:pt idx="86">
                  <c:v>13.736529601034997</c:v>
                </c:pt>
                <c:pt idx="87">
                  <c:v>13.806974202919287</c:v>
                </c:pt>
                <c:pt idx="88">
                  <c:v>13.548888946600803</c:v>
                </c:pt>
                <c:pt idx="89">
                  <c:v>13.385035296417593</c:v>
                </c:pt>
                <c:pt idx="90">
                  <c:v>14.113179766997538</c:v>
                </c:pt>
                <c:pt idx="91">
                  <c:v>14.196688353141559</c:v>
                </c:pt>
                <c:pt idx="92">
                  <c:v>14.494759729603825</c:v>
                </c:pt>
                <c:pt idx="93">
                  <c:v>14.387885636139458</c:v>
                </c:pt>
                <c:pt idx="94">
                  <c:v>13.959811175262109</c:v>
                </c:pt>
                <c:pt idx="95">
                  <c:v>13.610972498643941</c:v>
                </c:pt>
                <c:pt idx="96">
                  <c:v>13.569376451142963</c:v>
                </c:pt>
                <c:pt idx="97">
                  <c:v>13.660985942936096</c:v>
                </c:pt>
                <c:pt idx="98">
                  <c:v>13.816684714875226</c:v>
                </c:pt>
                <c:pt idx="99">
                  <c:v>13.727859070531034</c:v>
                </c:pt>
                <c:pt idx="100">
                  <c:v>14.175791765409818</c:v>
                </c:pt>
                <c:pt idx="101">
                  <c:v>14.314388075228143</c:v>
                </c:pt>
                <c:pt idx="102">
                  <c:v>14.287352400585407</c:v>
                </c:pt>
                <c:pt idx="103">
                  <c:v>14.685219580583199</c:v>
                </c:pt>
                <c:pt idx="104">
                  <c:v>14.954576101066156</c:v>
                </c:pt>
                <c:pt idx="105">
                  <c:v>14.713013418153809</c:v>
                </c:pt>
                <c:pt idx="106">
                  <c:v>14.693148390967398</c:v>
                </c:pt>
                <c:pt idx="107">
                  <c:v>15.286563437690265</c:v>
                </c:pt>
                <c:pt idx="108">
                  <c:v>15.488339357802761</c:v>
                </c:pt>
                <c:pt idx="109">
                  <c:v>15.45847144926109</c:v>
                </c:pt>
                <c:pt idx="110">
                  <c:v>15.6360721060259</c:v>
                </c:pt>
                <c:pt idx="111">
                  <c:v>15.672024374034176</c:v>
                </c:pt>
                <c:pt idx="112">
                  <c:v>15.737410932943186</c:v>
                </c:pt>
                <c:pt idx="113">
                  <c:v>15.438157040227679</c:v>
                </c:pt>
                <c:pt idx="114">
                  <c:v>15.28432798792908</c:v>
                </c:pt>
                <c:pt idx="115">
                  <c:v>15.181760499240573</c:v>
                </c:pt>
                <c:pt idx="116">
                  <c:v>15.12362903326882</c:v>
                </c:pt>
                <c:pt idx="117">
                  <c:v>15.570839277559255</c:v>
                </c:pt>
                <c:pt idx="118">
                  <c:v>15.420578895693888</c:v>
                </c:pt>
                <c:pt idx="119">
                  <c:v>15.691482426928502</c:v>
                </c:pt>
                <c:pt idx="120">
                  <c:v>15.437602324086766</c:v>
                </c:pt>
                <c:pt idx="121">
                  <c:v>15.386718187282446</c:v>
                </c:pt>
                <c:pt idx="122">
                  <c:v>15.313693065330105</c:v>
                </c:pt>
                <c:pt idx="123">
                  <c:v>15.605327381480961</c:v>
                </c:pt>
                <c:pt idx="124">
                  <c:v>15.664665385306961</c:v>
                </c:pt>
                <c:pt idx="125">
                  <c:v>15.854117159881481</c:v>
                </c:pt>
                <c:pt idx="126">
                  <c:v>15.904267685419514</c:v>
                </c:pt>
                <c:pt idx="127">
                  <c:v>15.340008917302182</c:v>
                </c:pt>
                <c:pt idx="128">
                  <c:v>14.695343509642903</c:v>
                </c:pt>
                <c:pt idx="129">
                  <c:v>14.816650741763258</c:v>
                </c:pt>
                <c:pt idx="130">
                  <c:v>14.632738574753773</c:v>
                </c:pt>
                <c:pt idx="131">
                  <c:v>14.667043995972529</c:v>
                </c:pt>
                <c:pt idx="132">
                  <c:v>14.947314450208578</c:v>
                </c:pt>
                <c:pt idx="133">
                  <c:v>15.07869938050999</c:v>
                </c:pt>
                <c:pt idx="134">
                  <c:v>14.861234873024655</c:v>
                </c:pt>
                <c:pt idx="135">
                  <c:v>15.137740038891504</c:v>
                </c:pt>
                <c:pt idx="136">
                  <c:v>16.173149748714387</c:v>
                </c:pt>
                <c:pt idx="137">
                  <c:v>16.695072424315761</c:v>
                </c:pt>
                <c:pt idx="138">
                  <c:v>17.502913834277628</c:v>
                </c:pt>
                <c:pt idx="139">
                  <c:v>17.400952690040825</c:v>
                </c:pt>
                <c:pt idx="140">
                  <c:v>17.457331930562173</c:v>
                </c:pt>
                <c:pt idx="141">
                  <c:v>17.563272615230581</c:v>
                </c:pt>
                <c:pt idx="142">
                  <c:v>17.368610725373674</c:v>
                </c:pt>
                <c:pt idx="143">
                  <c:v>17.370667182063364</c:v>
                </c:pt>
                <c:pt idx="144">
                  <c:v>17.365793256506059</c:v>
                </c:pt>
                <c:pt idx="145">
                  <c:v>17.560616288446731</c:v>
                </c:pt>
                <c:pt idx="146">
                  <c:v>17.751077405225114</c:v>
                </c:pt>
                <c:pt idx="147">
                  <c:v>17.815122519378356</c:v>
                </c:pt>
                <c:pt idx="148">
                  <c:v>18.245658079386949</c:v>
                </c:pt>
                <c:pt idx="149">
                  <c:v>19.545158055322339</c:v>
                </c:pt>
                <c:pt idx="150">
                  <c:v>19.527752375700647</c:v>
                </c:pt>
                <c:pt idx="151">
                  <c:v>19.78123646098469</c:v>
                </c:pt>
                <c:pt idx="152">
                  <c:v>19.485021565313279</c:v>
                </c:pt>
                <c:pt idx="153">
                  <c:v>19.686149099112679</c:v>
                </c:pt>
                <c:pt idx="154">
                  <c:v>20.029302009128831</c:v>
                </c:pt>
                <c:pt idx="155">
                  <c:v>19.987701200614481</c:v>
                </c:pt>
                <c:pt idx="156">
                  <c:v>20.434309429023571</c:v>
                </c:pt>
                <c:pt idx="157">
                  <c:v>20.404811603870414</c:v>
                </c:pt>
                <c:pt idx="158">
                  <c:v>20.288044492862863</c:v>
                </c:pt>
                <c:pt idx="159">
                  <c:v>20.125629412691044</c:v>
                </c:pt>
                <c:pt idx="160">
                  <c:v>20.161474616517896</c:v>
                </c:pt>
                <c:pt idx="161">
                  <c:v>20.672030149755553</c:v>
                </c:pt>
                <c:pt idx="162">
                  <c:v>20.731164661025947</c:v>
                </c:pt>
                <c:pt idx="163">
                  <c:v>20.714544301650065</c:v>
                </c:pt>
                <c:pt idx="164">
                  <c:v>20.541933557764612</c:v>
                </c:pt>
                <c:pt idx="165">
                  <c:v>19.929832723466323</c:v>
                </c:pt>
                <c:pt idx="166">
                  <c:v>20.360425836233826</c:v>
                </c:pt>
                <c:pt idx="167">
                  <c:v>20.23601641899889</c:v>
                </c:pt>
                <c:pt idx="168">
                  <c:v>20.145019600659406</c:v>
                </c:pt>
                <c:pt idx="169">
                  <c:v>20.401265143718938</c:v>
                </c:pt>
                <c:pt idx="170">
                  <c:v>20.028813537561561</c:v>
                </c:pt>
                <c:pt idx="171">
                  <c:v>20.306759057129682</c:v>
                </c:pt>
                <c:pt idx="172">
                  <c:v>20.678918828917503</c:v>
                </c:pt>
                <c:pt idx="173">
                  <c:v>21.345260300525506</c:v>
                </c:pt>
                <c:pt idx="174">
                  <c:v>21.296109581794376</c:v>
                </c:pt>
                <c:pt idx="175">
                  <c:v>21.717960535021682</c:v>
                </c:pt>
                <c:pt idx="176">
                  <c:v>21.786644708294798</c:v>
                </c:pt>
                <c:pt idx="177">
                  <c:v>22.283597030106716</c:v>
                </c:pt>
                <c:pt idx="178">
                  <c:v>22.374826885567806</c:v>
                </c:pt>
                <c:pt idx="179">
                  <c:v>22.654727862492397</c:v>
                </c:pt>
                <c:pt idx="180">
                  <c:v>23.442195232093699</c:v>
                </c:pt>
                <c:pt idx="181">
                  <c:v>22.910163963824939</c:v>
                </c:pt>
                <c:pt idx="182">
                  <c:v>23.150190596272857</c:v>
                </c:pt>
                <c:pt idx="183">
                  <c:v>23.019734850876723</c:v>
                </c:pt>
                <c:pt idx="184">
                  <c:v>23.920708705288266</c:v>
                </c:pt>
                <c:pt idx="185">
                  <c:v>23.745384661139823</c:v>
                </c:pt>
                <c:pt idx="186">
                  <c:v>23.540091043572843</c:v>
                </c:pt>
                <c:pt idx="187">
                  <c:v>23.35256394376362</c:v>
                </c:pt>
                <c:pt idx="188">
                  <c:v>23.313433692370293</c:v>
                </c:pt>
                <c:pt idx="189">
                  <c:v>22.929353216262218</c:v>
                </c:pt>
                <c:pt idx="190">
                  <c:v>22.841787054906593</c:v>
                </c:pt>
                <c:pt idx="191">
                  <c:v>22.924954828043983</c:v>
                </c:pt>
                <c:pt idx="192">
                  <c:v>22.635603661623506</c:v>
                </c:pt>
                <c:pt idx="193">
                  <c:v>22.824522697261145</c:v>
                </c:pt>
                <c:pt idx="194">
                  <c:v>22.520228973232435</c:v>
                </c:pt>
                <c:pt idx="195">
                  <c:v>22.626892936912522</c:v>
                </c:pt>
                <c:pt idx="196">
                  <c:v>23.045151387740315</c:v>
                </c:pt>
                <c:pt idx="197">
                  <c:v>22.914827964305434</c:v>
                </c:pt>
                <c:pt idx="198">
                  <c:v>22.884575652622523</c:v>
                </c:pt>
                <c:pt idx="199">
                  <c:v>22.616007428268361</c:v>
                </c:pt>
                <c:pt idx="200">
                  <c:v>21.944313949477934</c:v>
                </c:pt>
                <c:pt idx="201">
                  <c:v>21.394261976988801</c:v>
                </c:pt>
                <c:pt idx="202">
                  <c:v>22.275980261708572</c:v>
                </c:pt>
                <c:pt idx="203">
                  <c:v>22.843341903183237</c:v>
                </c:pt>
                <c:pt idx="204">
                  <c:v>22.961681803539914</c:v>
                </c:pt>
                <c:pt idx="205">
                  <c:v>22.607116267909554</c:v>
                </c:pt>
                <c:pt idx="206">
                  <c:v>21.962310009810103</c:v>
                </c:pt>
                <c:pt idx="207">
                  <c:v>21.886335531042654</c:v>
                </c:pt>
                <c:pt idx="208">
                  <c:v>22.405621157542072</c:v>
                </c:pt>
                <c:pt idx="209">
                  <c:v>22.708973775253707</c:v>
                </c:pt>
                <c:pt idx="210">
                  <c:v>23.247267721194685</c:v>
                </c:pt>
                <c:pt idx="211">
                  <c:v>23.066427665661877</c:v>
                </c:pt>
                <c:pt idx="212">
                  <c:v>23.021360016854246</c:v>
                </c:pt>
                <c:pt idx="213">
                  <c:v>23.055584491733224</c:v>
                </c:pt>
                <c:pt idx="214">
                  <c:v>23.526191825157781</c:v>
                </c:pt>
                <c:pt idx="215">
                  <c:v>22.605325256645859</c:v>
                </c:pt>
                <c:pt idx="216">
                  <c:v>22.077908262810254</c:v>
                </c:pt>
                <c:pt idx="217">
                  <c:v>21.225157480708255</c:v>
                </c:pt>
                <c:pt idx="218">
                  <c:v>21.332408780832839</c:v>
                </c:pt>
                <c:pt idx="219">
                  <c:v>21.581135577400552</c:v>
                </c:pt>
                <c:pt idx="220">
                  <c:v>20.988405109638286</c:v>
                </c:pt>
                <c:pt idx="221">
                  <c:v>20.418761607061729</c:v>
                </c:pt>
                <c:pt idx="222">
                  <c:v>20.342811927984815</c:v>
                </c:pt>
                <c:pt idx="223">
                  <c:v>20.266245003374042</c:v>
                </c:pt>
                <c:pt idx="224">
                  <c:v>20.300471741434478</c:v>
                </c:pt>
                <c:pt idx="225">
                  <c:v>19.947253991354764</c:v>
                </c:pt>
                <c:pt idx="226">
                  <c:v>20.10958772580371</c:v>
                </c:pt>
                <c:pt idx="227">
                  <c:v>20.529909214930829</c:v>
                </c:pt>
                <c:pt idx="228">
                  <c:v>20.115494601880542</c:v>
                </c:pt>
                <c:pt idx="229">
                  <c:v>20.700365096878194</c:v>
                </c:pt>
                <c:pt idx="230">
                  <c:v>21.271462339506588</c:v>
                </c:pt>
                <c:pt idx="231">
                  <c:v>21.193642912469677</c:v>
                </c:pt>
                <c:pt idx="232">
                  <c:v>21.327871312531858</c:v>
                </c:pt>
                <c:pt idx="233">
                  <c:v>20.955952587546179</c:v>
                </c:pt>
                <c:pt idx="234">
                  <c:v>21.113191925012</c:v>
                </c:pt>
                <c:pt idx="235">
                  <c:v>21.83372393512807</c:v>
                </c:pt>
                <c:pt idx="236">
                  <c:v>22.604382048810514</c:v>
                </c:pt>
                <c:pt idx="237">
                  <c:v>21.885451907287329</c:v>
                </c:pt>
                <c:pt idx="238">
                  <c:v>21.787991618216964</c:v>
                </c:pt>
                <c:pt idx="239">
                  <c:v>21.606101053278834</c:v>
                </c:pt>
                <c:pt idx="240">
                  <c:v>22.611715297429704</c:v>
                </c:pt>
                <c:pt idx="241">
                  <c:v>22.732411991776754</c:v>
                </c:pt>
                <c:pt idx="242">
                  <c:v>23.155566423238135</c:v>
                </c:pt>
                <c:pt idx="243">
                  <c:v>23.962289083635994</c:v>
                </c:pt>
                <c:pt idx="244">
                  <c:v>24.15828325279211</c:v>
                </c:pt>
                <c:pt idx="245">
                  <c:v>24.498686701360437</c:v>
                </c:pt>
                <c:pt idx="246">
                  <c:v>24.659978015516053</c:v>
                </c:pt>
                <c:pt idx="247">
                  <c:v>25.307355156758433</c:v>
                </c:pt>
                <c:pt idx="248">
                  <c:v>25.493570984143513</c:v>
                </c:pt>
                <c:pt idx="249">
                  <c:v>25.627635432454099</c:v>
                </c:pt>
                <c:pt idx="250">
                  <c:v>24.849880507333431</c:v>
                </c:pt>
                <c:pt idx="251">
                  <c:v>25.362795800387634</c:v>
                </c:pt>
                <c:pt idx="252">
                  <c:v>24.792674152241894</c:v>
                </c:pt>
                <c:pt idx="253">
                  <c:v>25.242803315090882</c:v>
                </c:pt>
                <c:pt idx="254">
                  <c:v>25.813132013922083</c:v>
                </c:pt>
                <c:pt idx="255">
                  <c:v>26.750825361564488</c:v>
                </c:pt>
                <c:pt idx="256">
                  <c:v>25.847181308572477</c:v>
                </c:pt>
                <c:pt idx="257">
                  <c:v>25.390448183713204</c:v>
                </c:pt>
                <c:pt idx="258">
                  <c:v>25.40479079365333</c:v>
                </c:pt>
                <c:pt idx="259">
                  <c:v>24.959360687250484</c:v>
                </c:pt>
                <c:pt idx="260">
                  <c:v>25.061340649709063</c:v>
                </c:pt>
                <c:pt idx="261">
                  <c:v>25.546527992398467</c:v>
                </c:pt>
                <c:pt idx="262">
                  <c:v>26.083241438172553</c:v>
                </c:pt>
                <c:pt idx="263">
                  <c:v>25.522499412582864</c:v>
                </c:pt>
                <c:pt idx="264">
                  <c:v>25.826677112763747</c:v>
                </c:pt>
                <c:pt idx="265">
                  <c:v>25.276196548694713</c:v>
                </c:pt>
                <c:pt idx="266">
                  <c:v>25.520521419621485</c:v>
                </c:pt>
                <c:pt idx="267">
                  <c:v>24.746327940086939</c:v>
                </c:pt>
                <c:pt idx="268">
                  <c:v>24.555943908095273</c:v>
                </c:pt>
                <c:pt idx="269">
                  <c:v>25.03909716216997</c:v>
                </c:pt>
                <c:pt idx="270">
                  <c:v>25.65737027232527</c:v>
                </c:pt>
                <c:pt idx="271">
                  <c:v>26.732115881016924</c:v>
                </c:pt>
                <c:pt idx="272">
                  <c:v>27.622402011734088</c:v>
                </c:pt>
                <c:pt idx="273">
                  <c:v>27.370609314137472</c:v>
                </c:pt>
                <c:pt idx="274">
                  <c:v>27.607094313720939</c:v>
                </c:pt>
                <c:pt idx="275">
                  <c:v>27.286291542815974</c:v>
                </c:pt>
                <c:pt idx="276">
                  <c:v>27.441100664141686</c:v>
                </c:pt>
                <c:pt idx="277">
                  <c:v>27.457241154267429</c:v>
                </c:pt>
                <c:pt idx="278">
                  <c:v>26.985976105277047</c:v>
                </c:pt>
                <c:pt idx="279">
                  <c:v>28.105886068532982</c:v>
                </c:pt>
                <c:pt idx="280">
                  <c:v>28.5015497393589</c:v>
                </c:pt>
                <c:pt idx="281">
                  <c:v>27.411872540258834</c:v>
                </c:pt>
                <c:pt idx="282">
                  <c:v>26.732171932846938</c:v>
                </c:pt>
                <c:pt idx="283">
                  <c:v>26.732432878306181</c:v>
                </c:pt>
                <c:pt idx="284">
                  <c:v>26.650864283189282</c:v>
                </c:pt>
                <c:pt idx="285">
                  <c:v>26.411171213559093</c:v>
                </c:pt>
                <c:pt idx="286">
                  <c:v>26.485974242049448</c:v>
                </c:pt>
                <c:pt idx="287">
                  <c:v>26.166259962462082</c:v>
                </c:pt>
                <c:pt idx="288">
                  <c:v>25.968336438366943</c:v>
                </c:pt>
                <c:pt idx="289">
                  <c:v>26.134642951077442</c:v>
                </c:pt>
                <c:pt idx="290">
                  <c:v>26.742015244303619</c:v>
                </c:pt>
                <c:pt idx="291">
                  <c:v>26.625920059237991</c:v>
                </c:pt>
                <c:pt idx="292">
                  <c:v>26.52681591960615</c:v>
                </c:pt>
                <c:pt idx="293">
                  <c:v>26.716250173496032</c:v>
                </c:pt>
                <c:pt idx="294">
                  <c:v>26.277198205965384</c:v>
                </c:pt>
                <c:pt idx="295">
                  <c:v>26.430142529584042</c:v>
                </c:pt>
                <c:pt idx="296">
                  <c:v>26.409272334929522</c:v>
                </c:pt>
                <c:pt idx="297">
                  <c:v>27.171506812829673</c:v>
                </c:pt>
                <c:pt idx="298">
                  <c:v>27.101666134103809</c:v>
                </c:pt>
                <c:pt idx="299">
                  <c:v>26.48409521840561</c:v>
                </c:pt>
                <c:pt idx="300">
                  <c:v>25.959341436913505</c:v>
                </c:pt>
                <c:pt idx="301">
                  <c:v>27.832187592920093</c:v>
                </c:pt>
                <c:pt idx="302">
                  <c:v>28.549795459717515</c:v>
                </c:pt>
                <c:pt idx="303">
                  <c:v>28.225687389017711</c:v>
                </c:pt>
                <c:pt idx="304">
                  <c:v>27.554307145722461</c:v>
                </c:pt>
                <c:pt idx="305">
                  <c:v>27.509143532728192</c:v>
                </c:pt>
                <c:pt idx="306">
                  <c:v>28.137218278061752</c:v>
                </c:pt>
                <c:pt idx="307">
                  <c:v>28.504049215567797</c:v>
                </c:pt>
                <c:pt idx="308">
                  <c:v>26.734695176679594</c:v>
                </c:pt>
                <c:pt idx="309">
                  <c:v>27.317432166567773</c:v>
                </c:pt>
                <c:pt idx="310">
                  <c:v>27.549088876067554</c:v>
                </c:pt>
                <c:pt idx="311">
                  <c:v>26.810347692660557</c:v>
                </c:pt>
                <c:pt idx="312">
                  <c:v>26.534616138329842</c:v>
                </c:pt>
                <c:pt idx="313">
                  <c:v>27.083804503167094</c:v>
                </c:pt>
                <c:pt idx="314">
                  <c:v>27.29872484877059</c:v>
                </c:pt>
                <c:pt idx="315">
                  <c:v>26.555059515209393</c:v>
                </c:pt>
                <c:pt idx="316">
                  <c:v>26.388654484666329</c:v>
                </c:pt>
                <c:pt idx="317">
                  <c:v>26.781597192237133</c:v>
                </c:pt>
                <c:pt idx="318">
                  <c:v>27.076697340679679</c:v>
                </c:pt>
                <c:pt idx="319">
                  <c:v>27.138532275877253</c:v>
                </c:pt>
                <c:pt idx="320">
                  <c:v>27.350927857959</c:v>
                </c:pt>
                <c:pt idx="321">
                  <c:v>27.549810723894073</c:v>
                </c:pt>
                <c:pt idx="322">
                  <c:v>26.856723442746951</c:v>
                </c:pt>
                <c:pt idx="323">
                  <c:v>27.249965554880177</c:v>
                </c:pt>
                <c:pt idx="324">
                  <c:v>26.875665809243891</c:v>
                </c:pt>
                <c:pt idx="325">
                  <c:v>26.838459737703822</c:v>
                </c:pt>
                <c:pt idx="326">
                  <c:v>26.969578167607086</c:v>
                </c:pt>
                <c:pt idx="327">
                  <c:v>26.977785517153549</c:v>
                </c:pt>
                <c:pt idx="328">
                  <c:v>26.545680455831675</c:v>
                </c:pt>
                <c:pt idx="329">
                  <c:v>25.7846196561615</c:v>
                </c:pt>
                <c:pt idx="330">
                  <c:v>25.221590204161046</c:v>
                </c:pt>
                <c:pt idx="331">
                  <c:v>25.217531451522298</c:v>
                </c:pt>
                <c:pt idx="332">
                  <c:v>25.803230249468822</c:v>
                </c:pt>
                <c:pt idx="333">
                  <c:v>25.749609833550107</c:v>
                </c:pt>
                <c:pt idx="334">
                  <c:v>25.431276750257311</c:v>
                </c:pt>
                <c:pt idx="335">
                  <c:v>25.830133517654158</c:v>
                </c:pt>
                <c:pt idx="336">
                  <c:v>25.411277912467849</c:v>
                </c:pt>
                <c:pt idx="337">
                  <c:v>24.085075156568593</c:v>
                </c:pt>
                <c:pt idx="338">
                  <c:v>24.579306904401449</c:v>
                </c:pt>
                <c:pt idx="339">
                  <c:v>24.467981219331005</c:v>
                </c:pt>
                <c:pt idx="340">
                  <c:v>25.048754820112961</c:v>
                </c:pt>
                <c:pt idx="341">
                  <c:v>24.842989260222133</c:v>
                </c:pt>
                <c:pt idx="342">
                  <c:v>24.522660436258828</c:v>
                </c:pt>
                <c:pt idx="343">
                  <c:v>25.184528008777814</c:v>
                </c:pt>
                <c:pt idx="344">
                  <c:v>25.017442704676977</c:v>
                </c:pt>
                <c:pt idx="345">
                  <c:v>25.14033048170182</c:v>
                </c:pt>
                <c:pt idx="346">
                  <c:v>25.216310059001792</c:v>
                </c:pt>
                <c:pt idx="347">
                  <c:v>25.198372274245038</c:v>
                </c:pt>
                <c:pt idx="348">
                  <c:v>25.331267264714679</c:v>
                </c:pt>
                <c:pt idx="349">
                  <c:v>24.974836262334474</c:v>
                </c:pt>
                <c:pt idx="350">
                  <c:v>25.352129685556882</c:v>
                </c:pt>
                <c:pt idx="351">
                  <c:v>25.509649038605449</c:v>
                </c:pt>
                <c:pt idx="352">
                  <c:v>26.500894578310525</c:v>
                </c:pt>
                <c:pt idx="353">
                  <c:v>26.919793887096183</c:v>
                </c:pt>
                <c:pt idx="354">
                  <c:v>27.106260654024794</c:v>
                </c:pt>
                <c:pt idx="355">
                  <c:v>26.594000627416211</c:v>
                </c:pt>
                <c:pt idx="356">
                  <c:v>26.04619610981894</c:v>
                </c:pt>
                <c:pt idx="357">
                  <c:v>25.803437065575739</c:v>
                </c:pt>
                <c:pt idx="358">
                  <c:v>25.740298648320639</c:v>
                </c:pt>
                <c:pt idx="359">
                  <c:v>26.1090203144824</c:v>
                </c:pt>
                <c:pt idx="360">
                  <c:v>26.279618579295047</c:v>
                </c:pt>
                <c:pt idx="361">
                  <c:v>26.997589665650626</c:v>
                </c:pt>
                <c:pt idx="362">
                  <c:v>26.221430969697522</c:v>
                </c:pt>
                <c:pt idx="363">
                  <c:v>25.986519446554865</c:v>
                </c:pt>
                <c:pt idx="364">
                  <c:v>25.443915606299484</c:v>
                </c:pt>
                <c:pt idx="365">
                  <c:v>25.251559648975448</c:v>
                </c:pt>
                <c:pt idx="366">
                  <c:v>25.307933145337355</c:v>
                </c:pt>
                <c:pt idx="367">
                  <c:v>25.772915250492794</c:v>
                </c:pt>
                <c:pt idx="368">
                  <c:v>26.102486389412185</c:v>
                </c:pt>
                <c:pt idx="369">
                  <c:v>25.525550579253323</c:v>
                </c:pt>
                <c:pt idx="370">
                  <c:v>24.35018569366132</c:v>
                </c:pt>
                <c:pt idx="371">
                  <c:v>24.750248969587446</c:v>
                </c:pt>
                <c:pt idx="372">
                  <c:v>24.558335787279329</c:v>
                </c:pt>
                <c:pt idx="373">
                  <c:v>24.582548041672428</c:v>
                </c:pt>
                <c:pt idx="374">
                  <c:v>24.114146551743339</c:v>
                </c:pt>
                <c:pt idx="375">
                  <c:v>24.642254602773932</c:v>
                </c:pt>
                <c:pt idx="376">
                  <c:v>24.446520126072286</c:v>
                </c:pt>
                <c:pt idx="377">
                  <c:v>24.111357022165695</c:v>
                </c:pt>
                <c:pt idx="378">
                  <c:v>23.886464014645149</c:v>
                </c:pt>
                <c:pt idx="379">
                  <c:v>23.234695969343662</c:v>
                </c:pt>
                <c:pt idx="380">
                  <c:v>21.657951293903661</c:v>
                </c:pt>
                <c:pt idx="381">
                  <c:v>21.207188851924663</c:v>
                </c:pt>
                <c:pt idx="382">
                  <c:v>21.046342712838193</c:v>
                </c:pt>
                <c:pt idx="383">
                  <c:v>21.374906232052854</c:v>
                </c:pt>
                <c:pt idx="384">
                  <c:v>21.604279156647571</c:v>
                </c:pt>
                <c:pt idx="385">
                  <c:v>21.909685961017463</c:v>
                </c:pt>
                <c:pt idx="386">
                  <c:v>21.923724109563832</c:v>
                </c:pt>
                <c:pt idx="387">
                  <c:v>22.012626187539286</c:v>
                </c:pt>
                <c:pt idx="388">
                  <c:v>22.100715874887573</c:v>
                </c:pt>
                <c:pt idx="389">
                  <c:v>23.030996174602585</c:v>
                </c:pt>
                <c:pt idx="390">
                  <c:v>23.115832516806407</c:v>
                </c:pt>
                <c:pt idx="391">
                  <c:v>23.471308681192422</c:v>
                </c:pt>
                <c:pt idx="392">
                  <c:v>23.282956379676072</c:v>
                </c:pt>
                <c:pt idx="393">
                  <c:v>23.09914968306639</c:v>
                </c:pt>
                <c:pt idx="394">
                  <c:v>23.28507664624372</c:v>
                </c:pt>
                <c:pt idx="395">
                  <c:v>23.134698511821821</c:v>
                </c:pt>
                <c:pt idx="396">
                  <c:v>23.515192485169681</c:v>
                </c:pt>
                <c:pt idx="397">
                  <c:v>23.531530761952634</c:v>
                </c:pt>
                <c:pt idx="398">
                  <c:v>23.260089310882456</c:v>
                </c:pt>
                <c:pt idx="399">
                  <c:v>23.678003887956535</c:v>
                </c:pt>
                <c:pt idx="400">
                  <c:v>23.384636711181699</c:v>
                </c:pt>
                <c:pt idx="401">
                  <c:v>23.117058962058195</c:v>
                </c:pt>
                <c:pt idx="402">
                  <c:v>22.880343917978397</c:v>
                </c:pt>
                <c:pt idx="403">
                  <c:v>23.009563773728228</c:v>
                </c:pt>
                <c:pt idx="404">
                  <c:v>23.030570231955327</c:v>
                </c:pt>
                <c:pt idx="405">
                  <c:v>22.377268846489315</c:v>
                </c:pt>
                <c:pt idx="406">
                  <c:v>22.24452624753841</c:v>
                </c:pt>
                <c:pt idx="407">
                  <c:v>22.972766908334467</c:v>
                </c:pt>
                <c:pt idx="408">
                  <c:v>23.377096049168799</c:v>
                </c:pt>
                <c:pt idx="409">
                  <c:v>23.120873102365287</c:v>
                </c:pt>
                <c:pt idx="410">
                  <c:v>24.840252944025117</c:v>
                </c:pt>
                <c:pt idx="411">
                  <c:v>24.928238727571259</c:v>
                </c:pt>
                <c:pt idx="412">
                  <c:v>25.042921437328442</c:v>
                </c:pt>
                <c:pt idx="413">
                  <c:v>25.042423266220695</c:v>
                </c:pt>
                <c:pt idx="414">
                  <c:v>25.144907832169483</c:v>
                </c:pt>
                <c:pt idx="415">
                  <c:v>24.880173868661021</c:v>
                </c:pt>
                <c:pt idx="416">
                  <c:v>25.297161116362414</c:v>
                </c:pt>
                <c:pt idx="417">
                  <c:v>24.815666434997475</c:v>
                </c:pt>
                <c:pt idx="418">
                  <c:v>24.219035254803654</c:v>
                </c:pt>
                <c:pt idx="419">
                  <c:v>24.106782601573435</c:v>
                </c:pt>
                <c:pt idx="420">
                  <c:v>23.970639521620477</c:v>
                </c:pt>
                <c:pt idx="421">
                  <c:v>23.111699619826013</c:v>
                </c:pt>
                <c:pt idx="422">
                  <c:v>22.025445052079178</c:v>
                </c:pt>
                <c:pt idx="423">
                  <c:v>21.028987419101622</c:v>
                </c:pt>
                <c:pt idx="424">
                  <c:v>20.339821519591656</c:v>
                </c:pt>
                <c:pt idx="425">
                  <c:v>19.756322782859854</c:v>
                </c:pt>
                <c:pt idx="426">
                  <c:v>19.471322426280562</c:v>
                </c:pt>
                <c:pt idx="427">
                  <c:v>19.710009314211494</c:v>
                </c:pt>
                <c:pt idx="428">
                  <c:v>19.450134535658115</c:v>
                </c:pt>
                <c:pt idx="429">
                  <c:v>19.226961459739936</c:v>
                </c:pt>
                <c:pt idx="430">
                  <c:v>19.500855167988327</c:v>
                </c:pt>
                <c:pt idx="431">
                  <c:v>18.965646059179068</c:v>
                </c:pt>
                <c:pt idx="432">
                  <c:v>18.897016090022937</c:v>
                </c:pt>
                <c:pt idx="433">
                  <c:v>18.952621974980268</c:v>
                </c:pt>
                <c:pt idx="434">
                  <c:v>18.38304238390344</c:v>
                </c:pt>
                <c:pt idx="435">
                  <c:v>18.409464369038652</c:v>
                </c:pt>
                <c:pt idx="436">
                  <c:v>18.315888103371794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3C-4607-8865-88CD6628ED8F}"/>
            </c:ext>
          </c:extLst>
        </c:ser>
        <c:ser>
          <c:idx val="1"/>
          <c:order val="1"/>
          <c:tx>
            <c:strRef>
              <c:f>'TUSEQ-UH'!$B$10</c:f>
              <c:strCache>
                <c:ptCount val="1"/>
                <c:pt idx="0">
                  <c:v>NAV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'TUSEQ-UH'!$B$11:$B$447</c:f>
              <c:numCache>
                <c:formatCode>General</c:formatCode>
                <c:ptCount val="437"/>
                <c:pt idx="0">
                  <c:v>14.4664</c:v>
                </c:pt>
                <c:pt idx="1">
                  <c:v>14.358000000000001</c:v>
                </c:pt>
                <c:pt idx="2">
                  <c:v>14.404199999999999</c:v>
                </c:pt>
                <c:pt idx="3">
                  <c:v>14.369</c:v>
                </c:pt>
                <c:pt idx="4">
                  <c:v>14.5236</c:v>
                </c:pt>
                <c:pt idx="5">
                  <c:v>14.611800000000001</c:v>
                </c:pt>
                <c:pt idx="6">
                  <c:v>14.544700000000001</c:v>
                </c:pt>
                <c:pt idx="7">
                  <c:v>14.6221</c:v>
                </c:pt>
                <c:pt idx="8">
                  <c:v>14.6378</c:v>
                </c:pt>
                <c:pt idx="9">
                  <c:v>14.6602</c:v>
                </c:pt>
                <c:pt idx="10">
                  <c:v>14.817600000000001</c:v>
                </c:pt>
                <c:pt idx="11">
                  <c:v>14.896000000000001</c:v>
                </c:pt>
                <c:pt idx="12">
                  <c:v>14.8508</c:v>
                </c:pt>
                <c:pt idx="13">
                  <c:v>14.858499999999999</c:v>
                </c:pt>
                <c:pt idx="14">
                  <c:v>14.9214</c:v>
                </c:pt>
                <c:pt idx="15">
                  <c:v>14.7936</c:v>
                </c:pt>
                <c:pt idx="16">
                  <c:v>14.8857</c:v>
                </c:pt>
                <c:pt idx="17">
                  <c:v>15.026300000000001</c:v>
                </c:pt>
                <c:pt idx="18">
                  <c:v>15.2301</c:v>
                </c:pt>
                <c:pt idx="19">
                  <c:v>15.3188</c:v>
                </c:pt>
                <c:pt idx="20">
                  <c:v>15.3155</c:v>
                </c:pt>
                <c:pt idx="21">
                  <c:v>15.4567</c:v>
                </c:pt>
                <c:pt idx="22">
                  <c:v>15.5097</c:v>
                </c:pt>
                <c:pt idx="23">
                  <c:v>15.5167</c:v>
                </c:pt>
                <c:pt idx="24">
                  <c:v>15.5176</c:v>
                </c:pt>
                <c:pt idx="25">
                  <c:v>15.5623</c:v>
                </c:pt>
                <c:pt idx="26">
                  <c:v>15.621700000000001</c:v>
                </c:pt>
                <c:pt idx="27">
                  <c:v>15.0639</c:v>
                </c:pt>
                <c:pt idx="28">
                  <c:v>14.6365</c:v>
                </c:pt>
                <c:pt idx="29">
                  <c:v>14.664099999999999</c:v>
                </c:pt>
                <c:pt idx="30">
                  <c:v>13.9634</c:v>
                </c:pt>
                <c:pt idx="31">
                  <c:v>13.850300000000001</c:v>
                </c:pt>
                <c:pt idx="32">
                  <c:v>14.2982</c:v>
                </c:pt>
                <c:pt idx="33">
                  <c:v>14.0136</c:v>
                </c:pt>
                <c:pt idx="34">
                  <c:v>14.4749</c:v>
                </c:pt>
                <c:pt idx="35">
                  <c:v>14.0939</c:v>
                </c:pt>
                <c:pt idx="36">
                  <c:v>13.831</c:v>
                </c:pt>
                <c:pt idx="37">
                  <c:v>12.8406</c:v>
                </c:pt>
                <c:pt idx="38">
                  <c:v>12.7849</c:v>
                </c:pt>
                <c:pt idx="39">
                  <c:v>11.6669</c:v>
                </c:pt>
                <c:pt idx="40">
                  <c:v>12.702199999999999</c:v>
                </c:pt>
                <c:pt idx="41">
                  <c:v>11.4404</c:v>
                </c:pt>
                <c:pt idx="42">
                  <c:v>12.1233</c:v>
                </c:pt>
                <c:pt idx="43">
                  <c:v>11.610799999999999</c:v>
                </c:pt>
                <c:pt idx="44">
                  <c:v>11.134399999999999</c:v>
                </c:pt>
                <c:pt idx="45">
                  <c:v>11.021699999999999</c:v>
                </c:pt>
                <c:pt idx="46">
                  <c:v>11.937200000000001</c:v>
                </c:pt>
                <c:pt idx="47">
                  <c:v>12.721500000000001</c:v>
                </c:pt>
                <c:pt idx="48">
                  <c:v>12.3141</c:v>
                </c:pt>
                <c:pt idx="49">
                  <c:v>12.720700000000001</c:v>
                </c:pt>
                <c:pt idx="50">
                  <c:v>12.606199999999999</c:v>
                </c:pt>
                <c:pt idx="51">
                  <c:v>12.1282</c:v>
                </c:pt>
                <c:pt idx="52">
                  <c:v>12.1914</c:v>
                </c:pt>
                <c:pt idx="53">
                  <c:v>12.9115</c:v>
                </c:pt>
                <c:pt idx="54">
                  <c:v>13.364100000000001</c:v>
                </c:pt>
                <c:pt idx="55">
                  <c:v>13.459899999999999</c:v>
                </c:pt>
                <c:pt idx="56">
                  <c:v>13.539300000000001</c:v>
                </c:pt>
                <c:pt idx="57">
                  <c:v>13.863200000000001</c:v>
                </c:pt>
                <c:pt idx="58">
                  <c:v>13.5733</c:v>
                </c:pt>
                <c:pt idx="59">
                  <c:v>13.1694</c:v>
                </c:pt>
                <c:pt idx="60">
                  <c:v>13.4236</c:v>
                </c:pt>
                <c:pt idx="61">
                  <c:v>13.3963</c:v>
                </c:pt>
                <c:pt idx="62">
                  <c:v>13.632300000000001</c:v>
                </c:pt>
                <c:pt idx="63">
                  <c:v>13.8399</c:v>
                </c:pt>
                <c:pt idx="64">
                  <c:v>13.760400000000001</c:v>
                </c:pt>
                <c:pt idx="65">
                  <c:v>13.9497</c:v>
                </c:pt>
                <c:pt idx="66">
                  <c:v>13.6653</c:v>
                </c:pt>
                <c:pt idx="67">
                  <c:v>13.3964</c:v>
                </c:pt>
                <c:pt idx="68">
                  <c:v>13.625</c:v>
                </c:pt>
                <c:pt idx="69">
                  <c:v>14.0113</c:v>
                </c:pt>
                <c:pt idx="70">
                  <c:v>13.8111</c:v>
                </c:pt>
                <c:pt idx="71">
                  <c:v>14.009499999999999</c:v>
                </c:pt>
                <c:pt idx="72">
                  <c:v>14.2941</c:v>
                </c:pt>
                <c:pt idx="73">
                  <c:v>14.373900000000001</c:v>
                </c:pt>
                <c:pt idx="74">
                  <c:v>14.5586</c:v>
                </c:pt>
                <c:pt idx="75">
                  <c:v>14.8767</c:v>
                </c:pt>
                <c:pt idx="76">
                  <c:v>15.027699999999999</c:v>
                </c:pt>
                <c:pt idx="77">
                  <c:v>14.8988</c:v>
                </c:pt>
                <c:pt idx="78">
                  <c:v>14.701499999999999</c:v>
                </c:pt>
                <c:pt idx="79">
                  <c:v>13.7814</c:v>
                </c:pt>
                <c:pt idx="80">
                  <c:v>13.958500000000001</c:v>
                </c:pt>
                <c:pt idx="81">
                  <c:v>14.122</c:v>
                </c:pt>
                <c:pt idx="82">
                  <c:v>14.3889</c:v>
                </c:pt>
                <c:pt idx="83">
                  <c:v>14.384</c:v>
                </c:pt>
                <c:pt idx="84">
                  <c:v>14.349399999999999</c:v>
                </c:pt>
                <c:pt idx="85">
                  <c:v>14.2179</c:v>
                </c:pt>
                <c:pt idx="86">
                  <c:v>13.928000000000001</c:v>
                </c:pt>
                <c:pt idx="87">
                  <c:v>13.969099999999999</c:v>
                </c:pt>
                <c:pt idx="88">
                  <c:v>14.140599999999999</c:v>
                </c:pt>
                <c:pt idx="89">
                  <c:v>14.4003</c:v>
                </c:pt>
                <c:pt idx="90">
                  <c:v>14.6585</c:v>
                </c:pt>
                <c:pt idx="91">
                  <c:v>14.5497</c:v>
                </c:pt>
                <c:pt idx="92">
                  <c:v>14.657</c:v>
                </c:pt>
                <c:pt idx="93">
                  <c:v>15.0398</c:v>
                </c:pt>
                <c:pt idx="94">
                  <c:v>15.1226</c:v>
                </c:pt>
                <c:pt idx="95">
                  <c:v>15.305400000000001</c:v>
                </c:pt>
                <c:pt idx="96">
                  <c:v>15.274100000000001</c:v>
                </c:pt>
                <c:pt idx="97">
                  <c:v>15.3261</c:v>
                </c:pt>
                <c:pt idx="98">
                  <c:v>15.1579</c:v>
                </c:pt>
                <c:pt idx="99">
                  <c:v>15.075200000000001</c:v>
                </c:pt>
                <c:pt idx="100">
                  <c:v>15.1591</c:v>
                </c:pt>
                <c:pt idx="101">
                  <c:v>15.065799999999999</c:v>
                </c:pt>
                <c:pt idx="102">
                  <c:v>15.1668</c:v>
                </c:pt>
                <c:pt idx="103">
                  <c:v>15.1708</c:v>
                </c:pt>
                <c:pt idx="104">
                  <c:v>15.242599999999999</c:v>
                </c:pt>
                <c:pt idx="105">
                  <c:v>15.362</c:v>
                </c:pt>
                <c:pt idx="106">
                  <c:v>15.395099999999999</c:v>
                </c:pt>
                <c:pt idx="107">
                  <c:v>15.283300000000001</c:v>
                </c:pt>
                <c:pt idx="108">
                  <c:v>15.4376</c:v>
                </c:pt>
                <c:pt idx="109">
                  <c:v>15.4703</c:v>
                </c:pt>
                <c:pt idx="110">
                  <c:v>15.5715</c:v>
                </c:pt>
                <c:pt idx="111">
                  <c:v>15.5413</c:v>
                </c:pt>
                <c:pt idx="112">
                  <c:v>15.921900000000001</c:v>
                </c:pt>
                <c:pt idx="113">
                  <c:v>15.9884</c:v>
                </c:pt>
                <c:pt idx="114">
                  <c:v>16.073799999999999</c:v>
                </c:pt>
                <c:pt idx="115">
                  <c:v>16.053799999999999</c:v>
                </c:pt>
                <c:pt idx="116">
                  <c:v>16.118300000000001</c:v>
                </c:pt>
                <c:pt idx="117">
                  <c:v>16.048500000000001</c:v>
                </c:pt>
                <c:pt idx="118">
                  <c:v>16.178999999999998</c:v>
                </c:pt>
                <c:pt idx="119">
                  <c:v>15.974399999999999</c:v>
                </c:pt>
                <c:pt idx="120">
                  <c:v>15.449</c:v>
                </c:pt>
                <c:pt idx="121">
                  <c:v>15.7342</c:v>
                </c:pt>
                <c:pt idx="122">
                  <c:v>15.430300000000001</c:v>
                </c:pt>
                <c:pt idx="123">
                  <c:v>15.4407</c:v>
                </c:pt>
                <c:pt idx="124">
                  <c:v>15.6357</c:v>
                </c:pt>
                <c:pt idx="125">
                  <c:v>15.5519</c:v>
                </c:pt>
                <c:pt idx="126">
                  <c:v>15.440300000000001</c:v>
                </c:pt>
                <c:pt idx="127">
                  <c:v>15.1935</c:v>
                </c:pt>
                <c:pt idx="128">
                  <c:v>15.109500000000001</c:v>
                </c:pt>
                <c:pt idx="129">
                  <c:v>15.3338</c:v>
                </c:pt>
                <c:pt idx="130">
                  <c:v>15.033899999999999</c:v>
                </c:pt>
                <c:pt idx="131">
                  <c:v>15.3391</c:v>
                </c:pt>
                <c:pt idx="132">
                  <c:v>15.6776</c:v>
                </c:pt>
                <c:pt idx="133">
                  <c:v>15.5616</c:v>
                </c:pt>
                <c:pt idx="134">
                  <c:v>15.689299999999999</c:v>
                </c:pt>
                <c:pt idx="135">
                  <c:v>15.9217</c:v>
                </c:pt>
                <c:pt idx="136">
                  <c:v>16.0184</c:v>
                </c:pt>
                <c:pt idx="137">
                  <c:v>15.9916</c:v>
                </c:pt>
                <c:pt idx="138">
                  <c:v>15.864000000000001</c:v>
                </c:pt>
                <c:pt idx="139">
                  <c:v>15.8222</c:v>
                </c:pt>
                <c:pt idx="140">
                  <c:v>15.9138</c:v>
                </c:pt>
                <c:pt idx="141">
                  <c:v>15.6158</c:v>
                </c:pt>
                <c:pt idx="142">
                  <c:v>15.212899999999999</c:v>
                </c:pt>
                <c:pt idx="143">
                  <c:v>15.806699999999999</c:v>
                </c:pt>
                <c:pt idx="144">
                  <c:v>16.003699999999998</c:v>
                </c:pt>
                <c:pt idx="145">
                  <c:v>15.815200000000001</c:v>
                </c:pt>
                <c:pt idx="146">
                  <c:v>15.979100000000001</c:v>
                </c:pt>
                <c:pt idx="147">
                  <c:v>15.922499999999999</c:v>
                </c:pt>
                <c:pt idx="148">
                  <c:v>15.7919</c:v>
                </c:pt>
                <c:pt idx="149">
                  <c:v>16.0442</c:v>
                </c:pt>
                <c:pt idx="150">
                  <c:v>15.912800000000001</c:v>
                </c:pt>
                <c:pt idx="151">
                  <c:v>16.0441</c:v>
                </c:pt>
                <c:pt idx="152">
                  <c:v>15.873100000000001</c:v>
                </c:pt>
                <c:pt idx="153">
                  <c:v>15.9605</c:v>
                </c:pt>
                <c:pt idx="154">
                  <c:v>16.2468</c:v>
                </c:pt>
                <c:pt idx="155">
                  <c:v>16.317399999999999</c:v>
                </c:pt>
                <c:pt idx="156">
                  <c:v>16.34</c:v>
                </c:pt>
                <c:pt idx="157">
                  <c:v>16.3156</c:v>
                </c:pt>
                <c:pt idx="158">
                  <c:v>16.426600000000001</c:v>
                </c:pt>
                <c:pt idx="159">
                  <c:v>16.409700000000001</c:v>
                </c:pt>
                <c:pt idx="160">
                  <c:v>16.157399999999999</c:v>
                </c:pt>
                <c:pt idx="161">
                  <c:v>16.362500000000001</c:v>
                </c:pt>
                <c:pt idx="162">
                  <c:v>16.363800000000001</c:v>
                </c:pt>
                <c:pt idx="163">
                  <c:v>16.352599999999999</c:v>
                </c:pt>
                <c:pt idx="164">
                  <c:v>16.244299999999999</c:v>
                </c:pt>
                <c:pt idx="165">
                  <c:v>16.336300000000001</c:v>
                </c:pt>
                <c:pt idx="166">
                  <c:v>16.3674</c:v>
                </c:pt>
                <c:pt idx="167">
                  <c:v>16.395299999999999</c:v>
                </c:pt>
                <c:pt idx="168">
                  <c:v>16.486699999999999</c:v>
                </c:pt>
                <c:pt idx="169">
                  <c:v>16.487500000000001</c:v>
                </c:pt>
                <c:pt idx="170">
                  <c:v>16.255400000000002</c:v>
                </c:pt>
                <c:pt idx="171">
                  <c:v>16.424700000000001</c:v>
                </c:pt>
                <c:pt idx="172">
                  <c:v>16.474900000000002</c:v>
                </c:pt>
                <c:pt idx="173">
                  <c:v>16.752600000000001</c:v>
                </c:pt>
                <c:pt idx="174">
                  <c:v>16.911000000000001</c:v>
                </c:pt>
                <c:pt idx="175">
                  <c:v>16.802199999999999</c:v>
                </c:pt>
                <c:pt idx="176">
                  <c:v>16.834900000000001</c:v>
                </c:pt>
                <c:pt idx="177">
                  <c:v>16.821400000000001</c:v>
                </c:pt>
                <c:pt idx="178">
                  <c:v>16.731100000000001</c:v>
                </c:pt>
                <c:pt idx="179">
                  <c:v>16.631699999999999</c:v>
                </c:pt>
                <c:pt idx="180">
                  <c:v>16.7791</c:v>
                </c:pt>
                <c:pt idx="181">
                  <c:v>16.968699999999998</c:v>
                </c:pt>
                <c:pt idx="182">
                  <c:v>16.9086</c:v>
                </c:pt>
                <c:pt idx="183">
                  <c:v>16.989699999999999</c:v>
                </c:pt>
                <c:pt idx="184">
                  <c:v>16.538900000000002</c:v>
                </c:pt>
                <c:pt idx="185">
                  <c:v>16.723299999999998</c:v>
                </c:pt>
                <c:pt idx="186">
                  <c:v>16.333500000000001</c:v>
                </c:pt>
                <c:pt idx="187">
                  <c:v>16.6265</c:v>
                </c:pt>
                <c:pt idx="188">
                  <c:v>16.847799999999999</c:v>
                </c:pt>
                <c:pt idx="189">
                  <c:v>16.888200000000001</c:v>
                </c:pt>
                <c:pt idx="190">
                  <c:v>17.089200000000002</c:v>
                </c:pt>
                <c:pt idx="191">
                  <c:v>17.170300000000001</c:v>
                </c:pt>
                <c:pt idx="192">
                  <c:v>17.276399999999999</c:v>
                </c:pt>
                <c:pt idx="193">
                  <c:v>17.213000000000001</c:v>
                </c:pt>
                <c:pt idx="194">
                  <c:v>17.174399999999999</c:v>
                </c:pt>
                <c:pt idx="195">
                  <c:v>17.256599999999999</c:v>
                </c:pt>
                <c:pt idx="196">
                  <c:v>17.208400000000001</c:v>
                </c:pt>
                <c:pt idx="197">
                  <c:v>17.1127</c:v>
                </c:pt>
                <c:pt idx="198">
                  <c:v>17.1158</c:v>
                </c:pt>
                <c:pt idx="199">
                  <c:v>17.325399999999998</c:v>
                </c:pt>
                <c:pt idx="200">
                  <c:v>16.948799999999999</c:v>
                </c:pt>
                <c:pt idx="201">
                  <c:v>17.340199999999999</c:v>
                </c:pt>
                <c:pt idx="202">
                  <c:v>17.2502</c:v>
                </c:pt>
                <c:pt idx="203">
                  <c:v>17.0168</c:v>
                </c:pt>
                <c:pt idx="204">
                  <c:v>16.812200000000001</c:v>
                </c:pt>
                <c:pt idx="205">
                  <c:v>17.205500000000001</c:v>
                </c:pt>
                <c:pt idx="206">
                  <c:v>17.284099999999999</c:v>
                </c:pt>
                <c:pt idx="207">
                  <c:v>17.5366</c:v>
                </c:pt>
                <c:pt idx="208">
                  <c:v>17.608499999999999</c:v>
                </c:pt>
                <c:pt idx="209">
                  <c:v>17.824999999999999</c:v>
                </c:pt>
                <c:pt idx="210">
                  <c:v>17.9054</c:v>
                </c:pt>
                <c:pt idx="211">
                  <c:v>17.892099999999999</c:v>
                </c:pt>
                <c:pt idx="212">
                  <c:v>17.982700000000001</c:v>
                </c:pt>
                <c:pt idx="213">
                  <c:v>17.7454</c:v>
                </c:pt>
                <c:pt idx="214">
                  <c:v>17.698</c:v>
                </c:pt>
                <c:pt idx="215">
                  <c:v>17.895099999999999</c:v>
                </c:pt>
                <c:pt idx="216">
                  <c:v>17.772400000000001</c:v>
                </c:pt>
                <c:pt idx="217">
                  <c:v>17.727799999999998</c:v>
                </c:pt>
                <c:pt idx="218">
                  <c:v>17.863600000000002</c:v>
                </c:pt>
                <c:pt idx="219">
                  <c:v>18.124300000000002</c:v>
                </c:pt>
                <c:pt idx="220">
                  <c:v>18.1633</c:v>
                </c:pt>
                <c:pt idx="221">
                  <c:v>18.275400000000001</c:v>
                </c:pt>
                <c:pt idx="222">
                  <c:v>18.757300000000001</c:v>
                </c:pt>
                <c:pt idx="223">
                  <c:v>19.025400000000001</c:v>
                </c:pt>
                <c:pt idx="224">
                  <c:v>19.205300000000001</c:v>
                </c:pt>
                <c:pt idx="225">
                  <c:v>19.073599999999999</c:v>
                </c:pt>
                <c:pt idx="226">
                  <c:v>18.9468</c:v>
                </c:pt>
                <c:pt idx="227">
                  <c:v>19.004200000000001</c:v>
                </c:pt>
                <c:pt idx="228">
                  <c:v>19.25</c:v>
                </c:pt>
                <c:pt idx="229">
                  <c:v>19.3081</c:v>
                </c:pt>
                <c:pt idx="230">
                  <c:v>19.277000000000001</c:v>
                </c:pt>
                <c:pt idx="231">
                  <c:v>19.2547</c:v>
                </c:pt>
                <c:pt idx="232">
                  <c:v>19.287500000000001</c:v>
                </c:pt>
                <c:pt idx="233">
                  <c:v>19.2377</c:v>
                </c:pt>
                <c:pt idx="234">
                  <c:v>19.357099999999999</c:v>
                </c:pt>
                <c:pt idx="235">
                  <c:v>19.110800000000001</c:v>
                </c:pt>
                <c:pt idx="236">
                  <c:v>18.935500000000001</c:v>
                </c:pt>
                <c:pt idx="237">
                  <c:v>19.202100000000002</c:v>
                </c:pt>
                <c:pt idx="238">
                  <c:v>19.1586</c:v>
                </c:pt>
                <c:pt idx="239">
                  <c:v>19.142399999999999</c:v>
                </c:pt>
                <c:pt idx="240">
                  <c:v>19.266200000000001</c:v>
                </c:pt>
                <c:pt idx="241">
                  <c:v>19.2578</c:v>
                </c:pt>
                <c:pt idx="242">
                  <c:v>19.2852</c:v>
                </c:pt>
                <c:pt idx="243">
                  <c:v>19.233799999999999</c:v>
                </c:pt>
                <c:pt idx="244">
                  <c:v>19.397099999999998</c:v>
                </c:pt>
                <c:pt idx="245">
                  <c:v>19.339500000000001</c:v>
                </c:pt>
                <c:pt idx="246">
                  <c:v>19.349</c:v>
                </c:pt>
                <c:pt idx="247">
                  <c:v>19.288900000000002</c:v>
                </c:pt>
                <c:pt idx="248">
                  <c:v>19.383500000000002</c:v>
                </c:pt>
                <c:pt idx="249">
                  <c:v>19.352699999999999</c:v>
                </c:pt>
                <c:pt idx="250">
                  <c:v>19.409400000000002</c:v>
                </c:pt>
                <c:pt idx="251">
                  <c:v>19.317399999999999</c:v>
                </c:pt>
                <c:pt idx="252">
                  <c:v>19.451799999999999</c:v>
                </c:pt>
                <c:pt idx="253">
                  <c:v>19.200299999999999</c:v>
                </c:pt>
                <c:pt idx="254">
                  <c:v>19.599399999999999</c:v>
                </c:pt>
                <c:pt idx="255">
                  <c:v>19.937899999999999</c:v>
                </c:pt>
                <c:pt idx="256">
                  <c:v>19.938700000000001</c:v>
                </c:pt>
                <c:pt idx="257">
                  <c:v>20.099299999999999</c:v>
                </c:pt>
                <c:pt idx="258">
                  <c:v>20.152999999999999</c:v>
                </c:pt>
                <c:pt idx="259">
                  <c:v>20.552600000000002</c:v>
                </c:pt>
                <c:pt idx="260">
                  <c:v>20.4709</c:v>
                </c:pt>
                <c:pt idx="261">
                  <c:v>20.613399999999999</c:v>
                </c:pt>
                <c:pt idx="262">
                  <c:v>20.5563</c:v>
                </c:pt>
                <c:pt idx="263">
                  <c:v>20.8416</c:v>
                </c:pt>
                <c:pt idx="264">
                  <c:v>20.9407</c:v>
                </c:pt>
                <c:pt idx="265">
                  <c:v>20.873699999999999</c:v>
                </c:pt>
                <c:pt idx="266">
                  <c:v>20.9376</c:v>
                </c:pt>
                <c:pt idx="267">
                  <c:v>20.864100000000001</c:v>
                </c:pt>
                <c:pt idx="268">
                  <c:v>20.747900000000001</c:v>
                </c:pt>
                <c:pt idx="269">
                  <c:v>20.517499999999998</c:v>
                </c:pt>
                <c:pt idx="270">
                  <c:v>21.019100000000002</c:v>
                </c:pt>
                <c:pt idx="271">
                  <c:v>21.259499999999999</c:v>
                </c:pt>
                <c:pt idx="272">
                  <c:v>21.2441</c:v>
                </c:pt>
                <c:pt idx="273">
                  <c:v>21.256900000000002</c:v>
                </c:pt>
                <c:pt idx="274">
                  <c:v>21.1416</c:v>
                </c:pt>
                <c:pt idx="275">
                  <c:v>21.175999999999998</c:v>
                </c:pt>
                <c:pt idx="276">
                  <c:v>21.379100000000001</c:v>
                </c:pt>
                <c:pt idx="277">
                  <c:v>21.319299999999998</c:v>
                </c:pt>
                <c:pt idx="278">
                  <c:v>21.513200000000001</c:v>
                </c:pt>
                <c:pt idx="279">
                  <c:v>21.675699999999999</c:v>
                </c:pt>
                <c:pt idx="280">
                  <c:v>21.733000000000001</c:v>
                </c:pt>
                <c:pt idx="281">
                  <c:v>21.812200000000001</c:v>
                </c:pt>
                <c:pt idx="282">
                  <c:v>21.9162</c:v>
                </c:pt>
                <c:pt idx="283">
                  <c:v>21.444400000000002</c:v>
                </c:pt>
                <c:pt idx="284">
                  <c:v>21.6877</c:v>
                </c:pt>
                <c:pt idx="285">
                  <c:v>21.8902</c:v>
                </c:pt>
                <c:pt idx="286">
                  <c:v>21.669499999999999</c:v>
                </c:pt>
                <c:pt idx="287">
                  <c:v>21.5244</c:v>
                </c:pt>
                <c:pt idx="288">
                  <c:v>21.410399999999999</c:v>
                </c:pt>
                <c:pt idx="289">
                  <c:v>21.540700000000001</c:v>
                </c:pt>
                <c:pt idx="290">
                  <c:v>21.513999999999999</c:v>
                </c:pt>
                <c:pt idx="291">
                  <c:v>21.3567</c:v>
                </c:pt>
                <c:pt idx="292">
                  <c:v>21.4328</c:v>
                </c:pt>
                <c:pt idx="293">
                  <c:v>21.662500000000001</c:v>
                </c:pt>
                <c:pt idx="294">
                  <c:v>21.587</c:v>
                </c:pt>
                <c:pt idx="295">
                  <c:v>21.647500000000001</c:v>
                </c:pt>
                <c:pt idx="296">
                  <c:v>21.509499999999999</c:v>
                </c:pt>
                <c:pt idx="297">
                  <c:v>21.505199999999999</c:v>
                </c:pt>
                <c:pt idx="298">
                  <c:v>21.417000000000002</c:v>
                </c:pt>
                <c:pt idx="299">
                  <c:v>21.561299999999999</c:v>
                </c:pt>
                <c:pt idx="300">
                  <c:v>21.6371</c:v>
                </c:pt>
                <c:pt idx="301">
                  <c:v>21.614799999999999</c:v>
                </c:pt>
                <c:pt idx="302">
                  <c:v>21.755700000000001</c:v>
                </c:pt>
                <c:pt idx="303">
                  <c:v>21.479099999999999</c:v>
                </c:pt>
                <c:pt idx="304">
                  <c:v>21.596599999999999</c:v>
                </c:pt>
                <c:pt idx="305">
                  <c:v>21.325900000000001</c:v>
                </c:pt>
                <c:pt idx="306">
                  <c:v>21.761500000000002</c:v>
                </c:pt>
                <c:pt idx="307">
                  <c:v>21.2822</c:v>
                </c:pt>
                <c:pt idx="308">
                  <c:v>21.970300000000002</c:v>
                </c:pt>
                <c:pt idx="309">
                  <c:v>21.978400000000001</c:v>
                </c:pt>
                <c:pt idx="310">
                  <c:v>22.204999999999998</c:v>
                </c:pt>
                <c:pt idx="311">
                  <c:v>22.115500000000001</c:v>
                </c:pt>
                <c:pt idx="312">
                  <c:v>22.134399999999999</c:v>
                </c:pt>
                <c:pt idx="313">
                  <c:v>22.190899999999999</c:v>
                </c:pt>
                <c:pt idx="314">
                  <c:v>22.386600000000001</c:v>
                </c:pt>
                <c:pt idx="315">
                  <c:v>22.517800000000001</c:v>
                </c:pt>
                <c:pt idx="316">
                  <c:v>22.685500000000001</c:v>
                </c:pt>
                <c:pt idx="317">
                  <c:v>22.719000000000001</c:v>
                </c:pt>
                <c:pt idx="318">
                  <c:v>22.4373</c:v>
                </c:pt>
                <c:pt idx="319">
                  <c:v>22.254899999999999</c:v>
                </c:pt>
                <c:pt idx="320">
                  <c:v>22.447800000000001</c:v>
                </c:pt>
                <c:pt idx="321">
                  <c:v>22.418800000000001</c:v>
                </c:pt>
                <c:pt idx="322">
                  <c:v>22.480399999999999</c:v>
                </c:pt>
                <c:pt idx="323">
                  <c:v>22.457000000000001</c:v>
                </c:pt>
                <c:pt idx="324">
                  <c:v>22.4224</c:v>
                </c:pt>
                <c:pt idx="325">
                  <c:v>22.5562</c:v>
                </c:pt>
                <c:pt idx="326">
                  <c:v>22.662800000000001</c:v>
                </c:pt>
                <c:pt idx="327">
                  <c:v>22.903500000000001</c:v>
                </c:pt>
                <c:pt idx="328">
                  <c:v>22.590699999999998</c:v>
                </c:pt>
                <c:pt idx="329">
                  <c:v>22.9758</c:v>
                </c:pt>
                <c:pt idx="330">
                  <c:v>22.5047</c:v>
                </c:pt>
                <c:pt idx="331">
                  <c:v>22.255800000000001</c:v>
                </c:pt>
                <c:pt idx="332">
                  <c:v>22.668700000000001</c:v>
                </c:pt>
                <c:pt idx="333">
                  <c:v>22.469899999999999</c:v>
                </c:pt>
                <c:pt idx="334">
                  <c:v>23.1113</c:v>
                </c:pt>
                <c:pt idx="335">
                  <c:v>23.018799999999999</c:v>
                </c:pt>
                <c:pt idx="336">
                  <c:v>22.825299999999999</c:v>
                </c:pt>
                <c:pt idx="337">
                  <c:v>22.810099999999998</c:v>
                </c:pt>
                <c:pt idx="338">
                  <c:v>22.653300000000002</c:v>
                </c:pt>
                <c:pt idx="339">
                  <c:v>22.999600000000001</c:v>
                </c:pt>
                <c:pt idx="340">
                  <c:v>22.838000000000001</c:v>
                </c:pt>
                <c:pt idx="341">
                  <c:v>22.509</c:v>
                </c:pt>
                <c:pt idx="342">
                  <c:v>22.4025</c:v>
                </c:pt>
                <c:pt idx="343">
                  <c:v>22.882899999999999</c:v>
                </c:pt>
                <c:pt idx="344">
                  <c:v>23.176600000000001</c:v>
                </c:pt>
                <c:pt idx="345">
                  <c:v>23.451000000000001</c:v>
                </c:pt>
                <c:pt idx="346">
                  <c:v>23.477499999999999</c:v>
                </c:pt>
                <c:pt idx="347">
                  <c:v>23.287099999999999</c:v>
                </c:pt>
                <c:pt idx="348">
                  <c:v>23.3368</c:v>
                </c:pt>
                <c:pt idx="349">
                  <c:v>22.824300000000001</c:v>
                </c:pt>
                <c:pt idx="350">
                  <c:v>23.019500000000001</c:v>
                </c:pt>
                <c:pt idx="351">
                  <c:v>23.009799999999998</c:v>
                </c:pt>
                <c:pt idx="352">
                  <c:v>22.965199999999999</c:v>
                </c:pt>
                <c:pt idx="353">
                  <c:v>22.991199999999999</c:v>
                </c:pt>
                <c:pt idx="354">
                  <c:v>23.0655</c:v>
                </c:pt>
                <c:pt idx="355">
                  <c:v>22.647600000000001</c:v>
                </c:pt>
                <c:pt idx="356">
                  <c:v>22.615400000000001</c:v>
                </c:pt>
                <c:pt idx="357">
                  <c:v>22.121700000000001</c:v>
                </c:pt>
                <c:pt idx="358">
                  <c:v>21.955500000000001</c:v>
                </c:pt>
                <c:pt idx="359">
                  <c:v>21.556899999999999</c:v>
                </c:pt>
                <c:pt idx="360">
                  <c:v>21.2059</c:v>
                </c:pt>
                <c:pt idx="361">
                  <c:v>21.3035</c:v>
                </c:pt>
                <c:pt idx="362">
                  <c:v>21.071000000000002</c:v>
                </c:pt>
                <c:pt idx="363">
                  <c:v>21.025700000000001</c:v>
                </c:pt>
                <c:pt idx="364">
                  <c:v>21.604199999999999</c:v>
                </c:pt>
                <c:pt idx="365">
                  <c:v>21.647600000000001</c:v>
                </c:pt>
                <c:pt idx="366">
                  <c:v>21.794699999999999</c:v>
                </c:pt>
                <c:pt idx="367">
                  <c:v>22.023</c:v>
                </c:pt>
                <c:pt idx="368">
                  <c:v>21.485900000000001</c:v>
                </c:pt>
                <c:pt idx="369">
                  <c:v>21.105</c:v>
                </c:pt>
                <c:pt idx="370">
                  <c:v>20.938500000000001</c:v>
                </c:pt>
                <c:pt idx="371">
                  <c:v>21.136600000000001</c:v>
                </c:pt>
                <c:pt idx="372">
                  <c:v>20.616900000000001</c:v>
                </c:pt>
                <c:pt idx="373">
                  <c:v>20.448</c:v>
                </c:pt>
                <c:pt idx="374">
                  <c:v>20.404199999999999</c:v>
                </c:pt>
                <c:pt idx="375">
                  <c:v>19.9237</c:v>
                </c:pt>
                <c:pt idx="376">
                  <c:v>20.4011</c:v>
                </c:pt>
                <c:pt idx="377">
                  <c:v>20.8704</c:v>
                </c:pt>
                <c:pt idx="378">
                  <c:v>20.961200000000002</c:v>
                </c:pt>
                <c:pt idx="379">
                  <c:v>20.657299999999999</c:v>
                </c:pt>
                <c:pt idx="380">
                  <c:v>20.273800000000001</c:v>
                </c:pt>
                <c:pt idx="381">
                  <c:v>20.2239</c:v>
                </c:pt>
                <c:pt idx="382">
                  <c:v>20.721299999999999</c:v>
                </c:pt>
                <c:pt idx="383">
                  <c:v>20.659700000000001</c:v>
                </c:pt>
                <c:pt idx="384">
                  <c:v>20.488299999999999</c:v>
                </c:pt>
                <c:pt idx="385">
                  <c:v>20.416499999999999</c:v>
                </c:pt>
                <c:pt idx="386">
                  <c:v>20.9284</c:v>
                </c:pt>
                <c:pt idx="387">
                  <c:v>21.300599999999999</c:v>
                </c:pt>
                <c:pt idx="388">
                  <c:v>21.453099999999999</c:v>
                </c:pt>
                <c:pt idx="389">
                  <c:v>21.835599999999999</c:v>
                </c:pt>
                <c:pt idx="390">
                  <c:v>22.093800000000002</c:v>
                </c:pt>
                <c:pt idx="391">
                  <c:v>21.928000000000001</c:v>
                </c:pt>
                <c:pt idx="392">
                  <c:v>22.2211</c:v>
                </c:pt>
                <c:pt idx="393">
                  <c:v>22.2729</c:v>
                </c:pt>
                <c:pt idx="394">
                  <c:v>22.568300000000001</c:v>
                </c:pt>
                <c:pt idx="395">
                  <c:v>22.818999999999999</c:v>
                </c:pt>
                <c:pt idx="396">
                  <c:v>22.403199999999998</c:v>
                </c:pt>
                <c:pt idx="397">
                  <c:v>22.0595</c:v>
                </c:pt>
                <c:pt idx="398">
                  <c:v>22.2148</c:v>
                </c:pt>
                <c:pt idx="399">
                  <c:v>22.032900000000001</c:v>
                </c:pt>
                <c:pt idx="400">
                  <c:v>22.067</c:v>
                </c:pt>
                <c:pt idx="401">
                  <c:v>21.621600000000001</c:v>
                </c:pt>
                <c:pt idx="402">
                  <c:v>21.993400000000001</c:v>
                </c:pt>
                <c:pt idx="403">
                  <c:v>22.0198</c:v>
                </c:pt>
                <c:pt idx="404">
                  <c:v>21.724599999999999</c:v>
                </c:pt>
                <c:pt idx="405">
                  <c:v>21.201499999999999</c:v>
                </c:pt>
                <c:pt idx="406">
                  <c:v>21.358499999999999</c:v>
                </c:pt>
                <c:pt idx="407">
                  <c:v>20.891999999999999</c:v>
                </c:pt>
                <c:pt idx="408">
                  <c:v>21.0185</c:v>
                </c:pt>
                <c:pt idx="409">
                  <c:v>21.616399999999999</c:v>
                </c:pt>
                <c:pt idx="410">
                  <c:v>20.224</c:v>
                </c:pt>
                <c:pt idx="411">
                  <c:v>19.958500000000001</c:v>
                </c:pt>
                <c:pt idx="412">
                  <c:v>19.988600000000002</c:v>
                </c:pt>
                <c:pt idx="413">
                  <c:v>20.4513</c:v>
                </c:pt>
                <c:pt idx="414">
                  <c:v>20.662400000000002</c:v>
                </c:pt>
                <c:pt idx="415">
                  <c:v>19.874300000000002</c:v>
                </c:pt>
                <c:pt idx="416">
                  <c:v>19.752700000000001</c:v>
                </c:pt>
                <c:pt idx="417">
                  <c:v>19.577400000000001</c:v>
                </c:pt>
                <c:pt idx="418">
                  <c:v>19.914100000000001</c:v>
                </c:pt>
                <c:pt idx="419">
                  <c:v>19.709299999999999</c:v>
                </c:pt>
                <c:pt idx="420">
                  <c:v>19.919499999999999</c:v>
                </c:pt>
                <c:pt idx="421">
                  <c:v>20.762699999999999</c:v>
                </c:pt>
                <c:pt idx="422">
                  <c:v>20.6782</c:v>
                </c:pt>
                <c:pt idx="423">
                  <c:v>20.993400000000001</c:v>
                </c:pt>
                <c:pt idx="424">
                  <c:v>20.975999999999999</c:v>
                </c:pt>
                <c:pt idx="425">
                  <c:v>20.763999999999999</c:v>
                </c:pt>
                <c:pt idx="426">
                  <c:v>20.2621</c:v>
                </c:pt>
                <c:pt idx="427">
                  <c:v>19.8279</c:v>
                </c:pt>
                <c:pt idx="428">
                  <c:v>19.138999999999999</c:v>
                </c:pt>
                <c:pt idx="429">
                  <c:v>19.142499999999998</c:v>
                </c:pt>
                <c:pt idx="430">
                  <c:v>19.4861</c:v>
                </c:pt>
                <c:pt idx="431">
                  <c:v>18.8155</c:v>
                </c:pt>
                <c:pt idx="432">
                  <c:v>18.975300000000001</c:v>
                </c:pt>
                <c:pt idx="433">
                  <c:v>20.343499999999999</c:v>
                </c:pt>
                <c:pt idx="434">
                  <c:v>20.154199999999999</c:v>
                </c:pt>
                <c:pt idx="435">
                  <c:v>19.631399999999999</c:v>
                </c:pt>
                <c:pt idx="436">
                  <c:v>19.666499999999999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3C-4607-8865-88CD6628E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</a:t>
            </a:r>
            <a:r>
              <a:rPr lang="en-US" baseline="0"/>
              <a:t>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Portfolio!$K$9</c:f>
              <c:strCache>
                <c:ptCount val="1"/>
                <c:pt idx="0">
                  <c:v>Market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Portfolio!$K$10:$K$446</c:f>
              <c:numCache>
                <c:formatCode>General</c:formatCode>
                <c:ptCount val="437"/>
                <c:pt idx="0">
                  <c:v>100</c:v>
                </c:pt>
                <c:pt idx="1">
                  <c:v>99.860845628946379</c:v>
                </c:pt>
                <c:pt idx="2">
                  <c:v>95.512271533521073</c:v>
                </c:pt>
                <c:pt idx="3">
                  <c:v>96.521771451318656</c:v>
                </c:pt>
                <c:pt idx="4">
                  <c:v>94.916054959571895</c:v>
                </c:pt>
                <c:pt idx="5">
                  <c:v>96.169834853822735</c:v>
                </c:pt>
                <c:pt idx="6">
                  <c:v>96.158488012016193</c:v>
                </c:pt>
                <c:pt idx="7">
                  <c:v>97.026106281858688</c:v>
                </c:pt>
                <c:pt idx="8">
                  <c:v>97.007267072130063</c:v>
                </c:pt>
                <c:pt idx="9">
                  <c:v>96.430861497625514</c:v>
                </c:pt>
                <c:pt idx="10">
                  <c:v>97.443353015552503</c:v>
                </c:pt>
                <c:pt idx="11">
                  <c:v>97.655874149929474</c:v>
                </c:pt>
                <c:pt idx="12">
                  <c:v>90.805454911863634</c:v>
                </c:pt>
                <c:pt idx="13">
                  <c:v>90.896451230675851</c:v>
                </c:pt>
                <c:pt idx="14">
                  <c:v>90.855256951213576</c:v>
                </c:pt>
                <c:pt idx="15">
                  <c:v>60.545402032560908</c:v>
                </c:pt>
                <c:pt idx="16">
                  <c:v>58.352227745333074</c:v>
                </c:pt>
                <c:pt idx="17">
                  <c:v>59.40249514951288</c:v>
                </c:pt>
                <c:pt idx="18">
                  <c:v>59.924768711162486</c:v>
                </c:pt>
                <c:pt idx="19">
                  <c:v>59.877159290083419</c:v>
                </c:pt>
                <c:pt idx="20">
                  <c:v>59.809290540885598</c:v>
                </c:pt>
                <c:pt idx="21">
                  <c:v>57.811720788376604</c:v>
                </c:pt>
                <c:pt idx="22">
                  <c:v>58.494057562155234</c:v>
                </c:pt>
                <c:pt idx="23">
                  <c:v>57.289455528773473</c:v>
                </c:pt>
                <c:pt idx="24">
                  <c:v>55.736431582320591</c:v>
                </c:pt>
                <c:pt idx="25">
                  <c:v>55.585603135213773</c:v>
                </c:pt>
                <c:pt idx="26">
                  <c:v>54.959600334399809</c:v>
                </c:pt>
                <c:pt idx="27">
                  <c:v>46.662290434880028</c:v>
                </c:pt>
                <c:pt idx="28">
                  <c:v>46.956865879929211</c:v>
                </c:pt>
                <c:pt idx="29">
                  <c:v>44.529027717815559</c:v>
                </c:pt>
                <c:pt idx="30">
                  <c:v>45.566350558206302</c:v>
                </c:pt>
                <c:pt idx="31">
                  <c:v>43.608690572718373</c:v>
                </c:pt>
                <c:pt idx="32">
                  <c:v>43.640433188129251</c:v>
                </c:pt>
                <c:pt idx="33">
                  <c:v>45.112086692213353</c:v>
                </c:pt>
                <c:pt idx="34">
                  <c:v>45.256563296731024</c:v>
                </c:pt>
                <c:pt idx="35">
                  <c:v>45.594470566808624</c:v>
                </c:pt>
                <c:pt idx="36">
                  <c:v>44.596901111742049</c:v>
                </c:pt>
                <c:pt idx="37">
                  <c:v>31.957061949734999</c:v>
                </c:pt>
                <c:pt idx="38">
                  <c:v>31.614898725137657</c:v>
                </c:pt>
                <c:pt idx="39">
                  <c:v>27.92197907103338</c:v>
                </c:pt>
                <c:pt idx="40">
                  <c:v>28.788077984889732</c:v>
                </c:pt>
                <c:pt idx="41">
                  <c:v>21.923321899276395</c:v>
                </c:pt>
                <c:pt idx="42">
                  <c:v>21.722743032668109</c:v>
                </c:pt>
                <c:pt idx="43">
                  <c:v>22.040083524110646</c:v>
                </c:pt>
                <c:pt idx="44">
                  <c:v>26.051143066365729</c:v>
                </c:pt>
                <c:pt idx="45">
                  <c:v>18.191654818202572</c:v>
                </c:pt>
                <c:pt idx="46">
                  <c:v>18.488088791771705</c:v>
                </c:pt>
                <c:pt idx="47">
                  <c:v>20.979604090282532</c:v>
                </c:pt>
                <c:pt idx="48">
                  <c:v>21.04992620354097</c:v>
                </c:pt>
                <c:pt idx="49">
                  <c:v>20.184790575614596</c:v>
                </c:pt>
                <c:pt idx="50">
                  <c:v>20.931499052055639</c:v>
                </c:pt>
                <c:pt idx="51">
                  <c:v>20.476440163662367</c:v>
                </c:pt>
                <c:pt idx="52">
                  <c:v>21.928835980197395</c:v>
                </c:pt>
                <c:pt idx="53">
                  <c:v>28.670923381262448</c:v>
                </c:pt>
                <c:pt idx="54">
                  <c:v>28.346030388325609</c:v>
                </c:pt>
                <c:pt idx="55">
                  <c:v>32.463967815221999</c:v>
                </c:pt>
                <c:pt idx="56">
                  <c:v>31.422832209867018</c:v>
                </c:pt>
                <c:pt idx="57">
                  <c:v>32.672313855265621</c:v>
                </c:pt>
                <c:pt idx="58">
                  <c:v>35.255233940737952</c:v>
                </c:pt>
                <c:pt idx="59">
                  <c:v>34.772260411311123</c:v>
                </c:pt>
                <c:pt idx="60">
                  <c:v>35.041815402106941</c:v>
                </c:pt>
                <c:pt idx="61">
                  <c:v>35.263152222780505</c:v>
                </c:pt>
                <c:pt idx="62">
                  <c:v>34.765342333316056</c:v>
                </c:pt>
                <c:pt idx="63">
                  <c:v>35.622767253018147</c:v>
                </c:pt>
                <c:pt idx="64">
                  <c:v>35.872152375513885</c:v>
                </c:pt>
                <c:pt idx="65">
                  <c:v>42.286788381284723</c:v>
                </c:pt>
                <c:pt idx="66">
                  <c:v>42.692175042694366</c:v>
                </c:pt>
                <c:pt idx="67">
                  <c:v>42.435822525061369</c:v>
                </c:pt>
                <c:pt idx="68">
                  <c:v>41.184546432269052</c:v>
                </c:pt>
                <c:pt idx="69">
                  <c:v>41.815619411124423</c:v>
                </c:pt>
                <c:pt idx="70">
                  <c:v>42.619142980176967</c:v>
                </c:pt>
                <c:pt idx="71">
                  <c:v>42.990961308940186</c:v>
                </c:pt>
                <c:pt idx="72">
                  <c:v>45.393102761774955</c:v>
                </c:pt>
                <c:pt idx="73">
                  <c:v>53.105731424640403</c:v>
                </c:pt>
                <c:pt idx="74">
                  <c:v>56.3026071387755</c:v>
                </c:pt>
                <c:pt idx="75">
                  <c:v>57.412414893909016</c:v>
                </c:pt>
                <c:pt idx="76">
                  <c:v>57.367354760208187</c:v>
                </c:pt>
                <c:pt idx="77">
                  <c:v>55.974870071887509</c:v>
                </c:pt>
                <c:pt idx="78">
                  <c:v>56.470571175607191</c:v>
                </c:pt>
                <c:pt idx="79">
                  <c:v>55.418880996093797</c:v>
                </c:pt>
                <c:pt idx="80">
                  <c:v>54.716657702322941</c:v>
                </c:pt>
                <c:pt idx="81">
                  <c:v>49.270285367993544</c:v>
                </c:pt>
                <c:pt idx="82">
                  <c:v>50.351953892152181</c:v>
                </c:pt>
                <c:pt idx="83">
                  <c:v>50.62713375152719</c:v>
                </c:pt>
                <c:pt idx="84">
                  <c:v>50.413284464049326</c:v>
                </c:pt>
                <c:pt idx="85">
                  <c:v>50.249569159048697</c:v>
                </c:pt>
                <c:pt idx="86">
                  <c:v>42.645636627877842</c:v>
                </c:pt>
                <c:pt idx="87">
                  <c:v>42.267820547534747</c:v>
                </c:pt>
                <c:pt idx="88">
                  <c:v>42.580851334000656</c:v>
                </c:pt>
                <c:pt idx="89">
                  <c:v>45.185391392475637</c:v>
                </c:pt>
                <c:pt idx="90">
                  <c:v>41.092068768502124</c:v>
                </c:pt>
                <c:pt idx="91">
                  <c:v>41.159995096218573</c:v>
                </c:pt>
                <c:pt idx="92">
                  <c:v>37.267393129031653</c:v>
                </c:pt>
                <c:pt idx="93">
                  <c:v>38.143216578786962</c:v>
                </c:pt>
                <c:pt idx="94">
                  <c:v>38.41011176688027</c:v>
                </c:pt>
                <c:pt idx="95">
                  <c:v>38.145232072520542</c:v>
                </c:pt>
                <c:pt idx="96">
                  <c:v>38.752674423468683</c:v>
                </c:pt>
                <c:pt idx="97">
                  <c:v>38.121470838999855</c:v>
                </c:pt>
                <c:pt idx="98">
                  <c:v>38.173952547157164</c:v>
                </c:pt>
                <c:pt idx="99">
                  <c:v>37.530329297980614</c:v>
                </c:pt>
                <c:pt idx="100">
                  <c:v>36.691355072672089</c:v>
                </c:pt>
                <c:pt idx="101">
                  <c:v>35.963330653200842</c:v>
                </c:pt>
                <c:pt idx="102">
                  <c:v>35.719060694995378</c:v>
                </c:pt>
                <c:pt idx="103">
                  <c:v>36.039651154682723</c:v>
                </c:pt>
                <c:pt idx="104">
                  <c:v>36.256425752539386</c:v>
                </c:pt>
                <c:pt idx="105">
                  <c:v>36.203169563678195</c:v>
                </c:pt>
                <c:pt idx="106">
                  <c:v>35.902887239300256</c:v>
                </c:pt>
                <c:pt idx="107">
                  <c:v>37.577929204779316</c:v>
                </c:pt>
                <c:pt idx="108">
                  <c:v>38.70918585298935</c:v>
                </c:pt>
                <c:pt idx="109">
                  <c:v>38.047979241057369</c:v>
                </c:pt>
                <c:pt idx="110">
                  <c:v>38.782486137726849</c:v>
                </c:pt>
                <c:pt idx="111">
                  <c:v>38.051620818982087</c:v>
                </c:pt>
                <c:pt idx="112">
                  <c:v>38.528184316561131</c:v>
                </c:pt>
                <c:pt idx="113">
                  <c:v>38.606547155521532</c:v>
                </c:pt>
                <c:pt idx="114">
                  <c:v>38.730867148157969</c:v>
                </c:pt>
                <c:pt idx="115">
                  <c:v>38.846213258715657</c:v>
                </c:pt>
                <c:pt idx="116">
                  <c:v>38.708930991965467</c:v>
                </c:pt>
                <c:pt idx="117">
                  <c:v>37.206757519146691</c:v>
                </c:pt>
                <c:pt idx="118">
                  <c:v>37.099201215405337</c:v>
                </c:pt>
                <c:pt idx="119">
                  <c:v>37.393050156853811</c:v>
                </c:pt>
                <c:pt idx="120">
                  <c:v>34.831557608910543</c:v>
                </c:pt>
                <c:pt idx="121">
                  <c:v>34.774101819391106</c:v>
                </c:pt>
                <c:pt idx="122">
                  <c:v>34.723885543044908</c:v>
                </c:pt>
                <c:pt idx="123">
                  <c:v>34.447068319686494</c:v>
                </c:pt>
                <c:pt idx="124">
                  <c:v>33.794005645804177</c:v>
                </c:pt>
                <c:pt idx="125">
                  <c:v>34.987254849087577</c:v>
                </c:pt>
                <c:pt idx="126">
                  <c:v>34.683998460710527</c:v>
                </c:pt>
                <c:pt idx="127">
                  <c:v>34.732880952697009</c:v>
                </c:pt>
                <c:pt idx="128">
                  <c:v>33.344206272781634</c:v>
                </c:pt>
                <c:pt idx="129">
                  <c:v>33.059120778790074</c:v>
                </c:pt>
                <c:pt idx="130">
                  <c:v>32.792111283700287</c:v>
                </c:pt>
                <c:pt idx="131">
                  <c:v>31.46233938259147</c:v>
                </c:pt>
                <c:pt idx="132">
                  <c:v>33.383156683238084</c:v>
                </c:pt>
                <c:pt idx="133">
                  <c:v>33.149974518355265</c:v>
                </c:pt>
                <c:pt idx="134">
                  <c:v>32.52959917845628</c:v>
                </c:pt>
                <c:pt idx="135">
                  <c:v>39.925251198053672</c:v>
                </c:pt>
                <c:pt idx="136">
                  <c:v>38.433802699050446</c:v>
                </c:pt>
                <c:pt idx="137">
                  <c:v>36.662847344035164</c:v>
                </c:pt>
                <c:pt idx="138">
                  <c:v>33.680009910783212</c:v>
                </c:pt>
                <c:pt idx="139">
                  <c:v>33.874726598006255</c:v>
                </c:pt>
                <c:pt idx="140">
                  <c:v>33.767229527388352</c:v>
                </c:pt>
                <c:pt idx="141">
                  <c:v>32.8914914479723</c:v>
                </c:pt>
                <c:pt idx="142">
                  <c:v>30.849940733490651</c:v>
                </c:pt>
                <c:pt idx="143">
                  <c:v>32.018228930732228</c:v>
                </c:pt>
                <c:pt idx="144">
                  <c:v>33.461786530850389</c:v>
                </c:pt>
                <c:pt idx="145">
                  <c:v>33.397381975216767</c:v>
                </c:pt>
                <c:pt idx="146">
                  <c:v>36.036838851710542</c:v>
                </c:pt>
                <c:pt idx="147">
                  <c:v>38.525991579855436</c:v>
                </c:pt>
                <c:pt idx="148">
                  <c:v>37.876865460104128</c:v>
                </c:pt>
                <c:pt idx="149">
                  <c:v>39.707715200407762</c:v>
                </c:pt>
                <c:pt idx="150">
                  <c:v>40.244398369666186</c:v>
                </c:pt>
                <c:pt idx="151">
                  <c:v>40.298252390110804</c:v>
                </c:pt>
                <c:pt idx="152">
                  <c:v>40.967192699569637</c:v>
                </c:pt>
                <c:pt idx="153">
                  <c:v>44.126553076418574</c:v>
                </c:pt>
                <c:pt idx="154">
                  <c:v>43.423273993117746</c:v>
                </c:pt>
                <c:pt idx="155">
                  <c:v>45.680321358184329</c:v>
                </c:pt>
                <c:pt idx="156">
                  <c:v>45.576715338181444</c:v>
                </c:pt>
                <c:pt idx="157">
                  <c:v>46.252886170549267</c:v>
                </c:pt>
                <c:pt idx="158">
                  <c:v>46.70312038499133</c:v>
                </c:pt>
                <c:pt idx="159">
                  <c:v>49.846664113669434</c:v>
                </c:pt>
                <c:pt idx="160">
                  <c:v>47.363667949495259</c:v>
                </c:pt>
                <c:pt idx="161">
                  <c:v>47.436596301628612</c:v>
                </c:pt>
                <c:pt idx="162">
                  <c:v>47.517566752867097</c:v>
                </c:pt>
                <c:pt idx="163">
                  <c:v>47.42211053305418</c:v>
                </c:pt>
                <c:pt idx="164">
                  <c:v>47.33679435124337</c:v>
                </c:pt>
                <c:pt idx="165">
                  <c:v>39.04993570814414</c:v>
                </c:pt>
                <c:pt idx="166">
                  <c:v>39.662619461054632</c:v>
                </c:pt>
                <c:pt idx="167">
                  <c:v>39.132948427183578</c:v>
                </c:pt>
                <c:pt idx="168">
                  <c:v>47.039942735689955</c:v>
                </c:pt>
                <c:pt idx="169">
                  <c:v>46.35015303517536</c:v>
                </c:pt>
                <c:pt idx="170">
                  <c:v>49.891209199713018</c:v>
                </c:pt>
                <c:pt idx="171">
                  <c:v>51.49044273897583</c:v>
                </c:pt>
                <c:pt idx="172">
                  <c:v>50.757240397751161</c:v>
                </c:pt>
                <c:pt idx="173">
                  <c:v>51.565759182562999</c:v>
                </c:pt>
                <c:pt idx="174">
                  <c:v>52.764240183884908</c:v>
                </c:pt>
                <c:pt idx="175">
                  <c:v>52.329821843079827</c:v>
                </c:pt>
                <c:pt idx="176">
                  <c:v>52.362229259396749</c:v>
                </c:pt>
                <c:pt idx="177">
                  <c:v>52.64316507369373</c:v>
                </c:pt>
                <c:pt idx="178">
                  <c:v>52.138542970282131</c:v>
                </c:pt>
                <c:pt idx="179">
                  <c:v>51.41458060544079</c:v>
                </c:pt>
                <c:pt idx="180">
                  <c:v>51.479610056725747</c:v>
                </c:pt>
                <c:pt idx="181">
                  <c:v>50.772630279095551</c:v>
                </c:pt>
                <c:pt idx="182">
                  <c:v>50.140406441049649</c:v>
                </c:pt>
                <c:pt idx="183">
                  <c:v>50.503772478556535</c:v>
                </c:pt>
                <c:pt idx="184">
                  <c:v>49.941171295731749</c:v>
                </c:pt>
                <c:pt idx="185">
                  <c:v>48.883236312167028</c:v>
                </c:pt>
                <c:pt idx="186">
                  <c:v>48.878653277279533</c:v>
                </c:pt>
                <c:pt idx="187">
                  <c:v>49.87498374537978</c:v>
                </c:pt>
                <c:pt idx="188">
                  <c:v>50.154865627193139</c:v>
                </c:pt>
                <c:pt idx="189">
                  <c:v>49.931370600766343</c:v>
                </c:pt>
                <c:pt idx="190">
                  <c:v>49.909172327237719</c:v>
                </c:pt>
                <c:pt idx="191">
                  <c:v>50.4508426075747</c:v>
                </c:pt>
                <c:pt idx="192">
                  <c:v>52.832215060494974</c:v>
                </c:pt>
                <c:pt idx="193">
                  <c:v>52.900650283714967</c:v>
                </c:pt>
                <c:pt idx="194">
                  <c:v>52.945921102655461</c:v>
                </c:pt>
                <c:pt idx="195">
                  <c:v>47.69250149365017</c:v>
                </c:pt>
                <c:pt idx="196">
                  <c:v>47.352624725760897</c:v>
                </c:pt>
                <c:pt idx="197">
                  <c:v>45.235657684643058</c:v>
                </c:pt>
                <c:pt idx="198">
                  <c:v>46.077175720039257</c:v>
                </c:pt>
                <c:pt idx="199">
                  <c:v>45.754477243630738</c:v>
                </c:pt>
                <c:pt idx="200">
                  <c:v>45.937300312072196</c:v>
                </c:pt>
                <c:pt idx="201">
                  <c:v>46.702871911170796</c:v>
                </c:pt>
                <c:pt idx="202">
                  <c:v>46.730646693069886</c:v>
                </c:pt>
                <c:pt idx="203">
                  <c:v>48.29361395311485</c:v>
                </c:pt>
                <c:pt idx="204">
                  <c:v>47.879884392223033</c:v>
                </c:pt>
                <c:pt idx="205">
                  <c:v>48.141326369775861</c:v>
                </c:pt>
                <c:pt idx="206">
                  <c:v>48.138633662015444</c:v>
                </c:pt>
                <c:pt idx="207">
                  <c:v>48.294804888335946</c:v>
                </c:pt>
                <c:pt idx="208">
                  <c:v>49.070475257634072</c:v>
                </c:pt>
                <c:pt idx="209">
                  <c:v>48.846390490365756</c:v>
                </c:pt>
                <c:pt idx="210">
                  <c:v>48.121050269386998</c:v>
                </c:pt>
                <c:pt idx="211">
                  <c:v>47.972549335850665</c:v>
                </c:pt>
                <c:pt idx="212">
                  <c:v>48.08130225832106</c:v>
                </c:pt>
                <c:pt idx="213">
                  <c:v>48.016680956563292</c:v>
                </c:pt>
                <c:pt idx="214">
                  <c:v>47.681950494104598</c:v>
                </c:pt>
                <c:pt idx="215">
                  <c:v>47.691998318463277</c:v>
                </c:pt>
                <c:pt idx="216">
                  <c:v>47.605200507135343</c:v>
                </c:pt>
                <c:pt idx="217">
                  <c:v>47.796874902071202</c:v>
                </c:pt>
                <c:pt idx="218">
                  <c:v>47.80465813373398</c:v>
                </c:pt>
                <c:pt idx="219">
                  <c:v>47.899781047283483</c:v>
                </c:pt>
                <c:pt idx="220">
                  <c:v>49.698003127144233</c:v>
                </c:pt>
                <c:pt idx="221">
                  <c:v>49.62321515022456</c:v>
                </c:pt>
                <c:pt idx="222">
                  <c:v>42.161430836893558</c:v>
                </c:pt>
                <c:pt idx="223">
                  <c:v>42.73922619340653</c:v>
                </c:pt>
                <c:pt idx="224">
                  <c:v>39.796548739524432</c:v>
                </c:pt>
                <c:pt idx="225">
                  <c:v>41.563718157967649</c:v>
                </c:pt>
                <c:pt idx="226">
                  <c:v>41.768068785796743</c:v>
                </c:pt>
                <c:pt idx="227">
                  <c:v>40.861128997297399</c:v>
                </c:pt>
                <c:pt idx="228">
                  <c:v>40.434457247197294</c:v>
                </c:pt>
                <c:pt idx="229">
                  <c:v>40.600465183333576</c:v>
                </c:pt>
                <c:pt idx="230">
                  <c:v>40.575525670223513</c:v>
                </c:pt>
                <c:pt idx="231">
                  <c:v>41.061867419066523</c:v>
                </c:pt>
                <c:pt idx="232">
                  <c:v>41.544045501325577</c:v>
                </c:pt>
                <c:pt idx="233">
                  <c:v>36.289200867609281</c:v>
                </c:pt>
                <c:pt idx="234">
                  <c:v>36.687109849357142</c:v>
                </c:pt>
                <c:pt idx="235">
                  <c:v>37.107318061655079</c:v>
                </c:pt>
                <c:pt idx="236">
                  <c:v>37.011539796467233</c:v>
                </c:pt>
                <c:pt idx="237">
                  <c:v>32.93355641959036</c:v>
                </c:pt>
                <c:pt idx="238">
                  <c:v>32.861891414525417</c:v>
                </c:pt>
                <c:pt idx="239">
                  <c:v>32.834521758253743</c:v>
                </c:pt>
                <c:pt idx="240">
                  <c:v>34.309725548937173</c:v>
                </c:pt>
                <c:pt idx="241">
                  <c:v>34.972528198562621</c:v>
                </c:pt>
                <c:pt idx="242">
                  <c:v>34.9393011682549</c:v>
                </c:pt>
                <c:pt idx="243">
                  <c:v>38.974551391178082</c:v>
                </c:pt>
                <c:pt idx="244">
                  <c:v>38.499827186433301</c:v>
                </c:pt>
                <c:pt idx="245">
                  <c:v>38.57639781150236</c:v>
                </c:pt>
                <c:pt idx="246">
                  <c:v>38.582992000839589</c:v>
                </c:pt>
                <c:pt idx="247">
                  <c:v>38.936620036125369</c:v>
                </c:pt>
                <c:pt idx="248">
                  <c:v>38.918749392832765</c:v>
                </c:pt>
                <c:pt idx="249">
                  <c:v>39.282834485765754</c:v>
                </c:pt>
                <c:pt idx="250">
                  <c:v>37.476104645108897</c:v>
                </c:pt>
                <c:pt idx="251">
                  <c:v>37.504234628629519</c:v>
                </c:pt>
                <c:pt idx="252">
                  <c:v>37.267106775578235</c:v>
                </c:pt>
                <c:pt idx="253">
                  <c:v>37.162231268075011</c:v>
                </c:pt>
                <c:pt idx="254">
                  <c:v>36.220724108794698</c:v>
                </c:pt>
                <c:pt idx="255">
                  <c:v>35.447722656025242</c:v>
                </c:pt>
                <c:pt idx="256">
                  <c:v>35.397482254673037</c:v>
                </c:pt>
                <c:pt idx="257">
                  <c:v>34.894421503878419</c:v>
                </c:pt>
                <c:pt idx="258">
                  <c:v>35.156278011964801</c:v>
                </c:pt>
                <c:pt idx="259">
                  <c:v>34.262294255817821</c:v>
                </c:pt>
                <c:pt idx="260">
                  <c:v>35.346228888406856</c:v>
                </c:pt>
                <c:pt idx="261">
                  <c:v>35.030291848718868</c:v>
                </c:pt>
                <c:pt idx="262">
                  <c:v>34.348136880287839</c:v>
                </c:pt>
                <c:pt idx="263">
                  <c:v>34.511377076858501</c:v>
                </c:pt>
                <c:pt idx="264">
                  <c:v>34.295638251368445</c:v>
                </c:pt>
                <c:pt idx="265">
                  <c:v>34.739940610158818</c:v>
                </c:pt>
                <c:pt idx="266">
                  <c:v>34.606237170539131</c:v>
                </c:pt>
                <c:pt idx="267">
                  <c:v>34.675134447981932</c:v>
                </c:pt>
                <c:pt idx="268">
                  <c:v>34.667893536006858</c:v>
                </c:pt>
                <c:pt idx="269">
                  <c:v>33.353016330453663</c:v>
                </c:pt>
                <c:pt idx="270">
                  <c:v>33.230356816168417</c:v>
                </c:pt>
                <c:pt idx="271">
                  <c:v>33.019563917232766</c:v>
                </c:pt>
                <c:pt idx="272">
                  <c:v>32.231008444887159</c:v>
                </c:pt>
                <c:pt idx="273">
                  <c:v>32.344492679064544</c:v>
                </c:pt>
                <c:pt idx="274">
                  <c:v>32.044532569143122</c:v>
                </c:pt>
                <c:pt idx="275">
                  <c:v>32.428993847941435</c:v>
                </c:pt>
                <c:pt idx="276">
                  <c:v>32.716339539724316</c:v>
                </c:pt>
                <c:pt idx="277">
                  <c:v>32.832464186021035</c:v>
                </c:pt>
                <c:pt idx="278">
                  <c:v>32.33220004721214</c:v>
                </c:pt>
                <c:pt idx="279">
                  <c:v>32.224694027007757</c:v>
                </c:pt>
                <c:pt idx="280">
                  <c:v>34.190438640520917</c:v>
                </c:pt>
                <c:pt idx="281">
                  <c:v>33.826584491868957</c:v>
                </c:pt>
                <c:pt idx="282">
                  <c:v>34.45765519510843</c:v>
                </c:pt>
                <c:pt idx="283">
                  <c:v>35.344230817956948</c:v>
                </c:pt>
                <c:pt idx="284">
                  <c:v>35.215873040667347</c:v>
                </c:pt>
                <c:pt idx="285">
                  <c:v>37.772763820107343</c:v>
                </c:pt>
                <c:pt idx="286">
                  <c:v>37.891926679243213</c:v>
                </c:pt>
                <c:pt idx="287">
                  <c:v>38.23525229879197</c:v>
                </c:pt>
                <c:pt idx="288">
                  <c:v>38.213328816078914</c:v>
                </c:pt>
                <c:pt idx="289">
                  <c:v>38.517929416605327</c:v>
                </c:pt>
                <c:pt idx="290">
                  <c:v>40.350771374040391</c:v>
                </c:pt>
                <c:pt idx="291">
                  <c:v>40.547761924962636</c:v>
                </c:pt>
                <c:pt idx="292">
                  <c:v>40.387264443802955</c:v>
                </c:pt>
                <c:pt idx="293">
                  <c:v>41.462929686519153</c:v>
                </c:pt>
                <c:pt idx="294">
                  <c:v>40.02796896824379</c:v>
                </c:pt>
                <c:pt idx="295">
                  <c:v>40.09433273140629</c:v>
                </c:pt>
                <c:pt idx="296">
                  <c:v>39.674594759994207</c:v>
                </c:pt>
                <c:pt idx="297">
                  <c:v>39.619640352901861</c:v>
                </c:pt>
                <c:pt idx="298">
                  <c:v>39.339238205100543</c:v>
                </c:pt>
                <c:pt idx="299">
                  <c:v>39.393583375237</c:v>
                </c:pt>
                <c:pt idx="300">
                  <c:v>39.504127288076262</c:v>
                </c:pt>
                <c:pt idx="301">
                  <c:v>40.407684757594694</c:v>
                </c:pt>
                <c:pt idx="302">
                  <c:v>39.467130523085508</c:v>
                </c:pt>
                <c:pt idx="303">
                  <c:v>39.342935206694023</c:v>
                </c:pt>
                <c:pt idx="304">
                  <c:v>39.41001015810393</c:v>
                </c:pt>
                <c:pt idx="305">
                  <c:v>39.105605225498081</c:v>
                </c:pt>
                <c:pt idx="306">
                  <c:v>46.036525528546576</c:v>
                </c:pt>
                <c:pt idx="307">
                  <c:v>46.834882808816396</c:v>
                </c:pt>
                <c:pt idx="308">
                  <c:v>47.234714589995193</c:v>
                </c:pt>
                <c:pt idx="309">
                  <c:v>46.803545274070949</c:v>
                </c:pt>
                <c:pt idx="310">
                  <c:v>47.450531308945443</c:v>
                </c:pt>
                <c:pt idx="311">
                  <c:v>46.298150180999478</c:v>
                </c:pt>
                <c:pt idx="312">
                  <c:v>46.356043684238479</c:v>
                </c:pt>
                <c:pt idx="313">
                  <c:v>46.039418518346565</c:v>
                </c:pt>
                <c:pt idx="314">
                  <c:v>46.009049660070644</c:v>
                </c:pt>
                <c:pt idx="315">
                  <c:v>45.64572434655804</c:v>
                </c:pt>
                <c:pt idx="316">
                  <c:v>45.529028947714686</c:v>
                </c:pt>
                <c:pt idx="317">
                  <c:v>47.303847445357626</c:v>
                </c:pt>
                <c:pt idx="318">
                  <c:v>47.318650780961313</c:v>
                </c:pt>
                <c:pt idx="319">
                  <c:v>47.258215575925306</c:v>
                </c:pt>
                <c:pt idx="320">
                  <c:v>47.288292194294705</c:v>
                </c:pt>
                <c:pt idx="321">
                  <c:v>47.9368845547788</c:v>
                </c:pt>
                <c:pt idx="322">
                  <c:v>48.056237447767032</c:v>
                </c:pt>
                <c:pt idx="323">
                  <c:v>48.056427197994353</c:v>
                </c:pt>
                <c:pt idx="324">
                  <c:v>48.186074040815043</c:v>
                </c:pt>
                <c:pt idx="325">
                  <c:v>48.273169395157772</c:v>
                </c:pt>
                <c:pt idx="326">
                  <c:v>48.179448275482414</c:v>
                </c:pt>
                <c:pt idx="327">
                  <c:v>48.273596911669216</c:v>
                </c:pt>
                <c:pt idx="328">
                  <c:v>45.623089544388115</c:v>
                </c:pt>
                <c:pt idx="329">
                  <c:v>43.681005760830608</c:v>
                </c:pt>
                <c:pt idx="330">
                  <c:v>43.072992615174357</c:v>
                </c:pt>
                <c:pt idx="331">
                  <c:v>43.65984500248009</c:v>
                </c:pt>
                <c:pt idx="332">
                  <c:v>43.661100301704266</c:v>
                </c:pt>
                <c:pt idx="333">
                  <c:v>43.473164074997953</c:v>
                </c:pt>
                <c:pt idx="334">
                  <c:v>46.089028329735555</c:v>
                </c:pt>
                <c:pt idx="335">
                  <c:v>46.400604255677052</c:v>
                </c:pt>
                <c:pt idx="336">
                  <c:v>46.294872599413765</c:v>
                </c:pt>
                <c:pt idx="337">
                  <c:v>47.175002010895049</c:v>
                </c:pt>
                <c:pt idx="338">
                  <c:v>47.385572049165091</c:v>
                </c:pt>
                <c:pt idx="339">
                  <c:v>47.043407609441218</c:v>
                </c:pt>
                <c:pt idx="340">
                  <c:v>47.843421787316068</c:v>
                </c:pt>
                <c:pt idx="341">
                  <c:v>47.714059409271947</c:v>
                </c:pt>
                <c:pt idx="342">
                  <c:v>44.991038339275171</c:v>
                </c:pt>
                <c:pt idx="343">
                  <c:v>45.158110035448246</c:v>
                </c:pt>
                <c:pt idx="344">
                  <c:v>45.277890399043365</c:v>
                </c:pt>
                <c:pt idx="345">
                  <c:v>50.090650800933815</c:v>
                </c:pt>
                <c:pt idx="346">
                  <c:v>50.438643135546002</c:v>
                </c:pt>
                <c:pt idx="347">
                  <c:v>50.512280754904978</c:v>
                </c:pt>
                <c:pt idx="348">
                  <c:v>52.733566489813576</c:v>
                </c:pt>
                <c:pt idx="349">
                  <c:v>52.899534513323893</c:v>
                </c:pt>
                <c:pt idx="350">
                  <c:v>51.902750693905944</c:v>
                </c:pt>
                <c:pt idx="351">
                  <c:v>52.02132128991007</c:v>
                </c:pt>
                <c:pt idx="352">
                  <c:v>51.994207701910852</c:v>
                </c:pt>
                <c:pt idx="353">
                  <c:v>52.31232230828477</c:v>
                </c:pt>
                <c:pt idx="354">
                  <c:v>52.657951749097357</c:v>
                </c:pt>
                <c:pt idx="355">
                  <c:v>52.583363960964185</c:v>
                </c:pt>
                <c:pt idx="356">
                  <c:v>52.421303639466281</c:v>
                </c:pt>
                <c:pt idx="357">
                  <c:v>51.094431548849371</c:v>
                </c:pt>
                <c:pt idx="358">
                  <c:v>51.175399067106071</c:v>
                </c:pt>
                <c:pt idx="359">
                  <c:v>51.241663528564914</c:v>
                </c:pt>
                <c:pt idx="360">
                  <c:v>51.066384964478111</c:v>
                </c:pt>
                <c:pt idx="361">
                  <c:v>50.770309711151363</c:v>
                </c:pt>
                <c:pt idx="362">
                  <c:v>50.785407248540437</c:v>
                </c:pt>
                <c:pt idx="363">
                  <c:v>51.086053890102242</c:v>
                </c:pt>
                <c:pt idx="364">
                  <c:v>51.194412926602517</c:v>
                </c:pt>
                <c:pt idx="365">
                  <c:v>59.396799603189812</c:v>
                </c:pt>
                <c:pt idx="366">
                  <c:v>59.712118514084274</c:v>
                </c:pt>
                <c:pt idx="367">
                  <c:v>60.792268173685059</c:v>
                </c:pt>
                <c:pt idx="368">
                  <c:v>60.855113662575306</c:v>
                </c:pt>
                <c:pt idx="369">
                  <c:v>60.764751730194732</c:v>
                </c:pt>
                <c:pt idx="370">
                  <c:v>59.645941180262021</c:v>
                </c:pt>
                <c:pt idx="371">
                  <c:v>60.149077056941323</c:v>
                </c:pt>
                <c:pt idx="372">
                  <c:v>60.877795730832752</c:v>
                </c:pt>
                <c:pt idx="373">
                  <c:v>60.936072094790696</c:v>
                </c:pt>
                <c:pt idx="374">
                  <c:v>56.441314887189563</c:v>
                </c:pt>
                <c:pt idx="375">
                  <c:v>56.749721773885142</c:v>
                </c:pt>
                <c:pt idx="376">
                  <c:v>55.828756116251945</c:v>
                </c:pt>
                <c:pt idx="377">
                  <c:v>56.259696301451264</c:v>
                </c:pt>
                <c:pt idx="378">
                  <c:v>59.506694059824078</c:v>
                </c:pt>
                <c:pt idx="379">
                  <c:v>58.255843521805112</c:v>
                </c:pt>
                <c:pt idx="380">
                  <c:v>53.739430524642636</c:v>
                </c:pt>
                <c:pt idx="381">
                  <c:v>53.711517994072331</c:v>
                </c:pt>
                <c:pt idx="382">
                  <c:v>54.391444022293541</c:v>
                </c:pt>
                <c:pt idx="383">
                  <c:v>54.580341677192813</c:v>
                </c:pt>
                <c:pt idx="384">
                  <c:v>54.988846047089496</c:v>
                </c:pt>
                <c:pt idx="385">
                  <c:v>55.51327448062127</c:v>
                </c:pt>
                <c:pt idx="386">
                  <c:v>54.982761144129007</c:v>
                </c:pt>
                <c:pt idx="387">
                  <c:v>55.710643920291155</c:v>
                </c:pt>
                <c:pt idx="388">
                  <c:v>56.117277003151507</c:v>
                </c:pt>
                <c:pt idx="389">
                  <c:v>54.312119222409734</c:v>
                </c:pt>
                <c:pt idx="390">
                  <c:v>54.401176631156815</c:v>
                </c:pt>
                <c:pt idx="391">
                  <c:v>54.190215742024691</c:v>
                </c:pt>
                <c:pt idx="392">
                  <c:v>54.390970517414416</c:v>
                </c:pt>
                <c:pt idx="393">
                  <c:v>54.200991740290775</c:v>
                </c:pt>
                <c:pt idx="394">
                  <c:v>54.784605300230204</c:v>
                </c:pt>
                <c:pt idx="395">
                  <c:v>55.020920592472166</c:v>
                </c:pt>
                <c:pt idx="396">
                  <c:v>55.347347721698434</c:v>
                </c:pt>
                <c:pt idx="397">
                  <c:v>55.176516132650036</c:v>
                </c:pt>
                <c:pt idx="398">
                  <c:v>55.392116659818015</c:v>
                </c:pt>
                <c:pt idx="399">
                  <c:v>50.153524760831765</c:v>
                </c:pt>
                <c:pt idx="400">
                  <c:v>50.157556776650054</c:v>
                </c:pt>
                <c:pt idx="401">
                  <c:v>48.207021124366008</c:v>
                </c:pt>
                <c:pt idx="402">
                  <c:v>46.838683492754342</c:v>
                </c:pt>
                <c:pt idx="403">
                  <c:v>46.982527730768069</c:v>
                </c:pt>
                <c:pt idx="404">
                  <c:v>47.2253131713587</c:v>
                </c:pt>
                <c:pt idx="405">
                  <c:v>47.103738657397649</c:v>
                </c:pt>
                <c:pt idx="406">
                  <c:v>45.296482377898172</c:v>
                </c:pt>
                <c:pt idx="407">
                  <c:v>45.208693263750263</c:v>
                </c:pt>
                <c:pt idx="408">
                  <c:v>45.098281740459853</c:v>
                </c:pt>
                <c:pt idx="409">
                  <c:v>45.345401677511603</c:v>
                </c:pt>
                <c:pt idx="410">
                  <c:v>36.185583788626751</c:v>
                </c:pt>
                <c:pt idx="411">
                  <c:v>36.042067486578382</c:v>
                </c:pt>
                <c:pt idx="412">
                  <c:v>35.616764794779542</c:v>
                </c:pt>
                <c:pt idx="413">
                  <c:v>35.71960496915672</c:v>
                </c:pt>
                <c:pt idx="414">
                  <c:v>38.336531670603655</c:v>
                </c:pt>
                <c:pt idx="415">
                  <c:v>38.593189411907275</c:v>
                </c:pt>
                <c:pt idx="416">
                  <c:v>38.19133087671873</c:v>
                </c:pt>
                <c:pt idx="417">
                  <c:v>38.606974776793585</c:v>
                </c:pt>
                <c:pt idx="418">
                  <c:v>39.742108682665446</c:v>
                </c:pt>
                <c:pt idx="419">
                  <c:v>39.44487320810515</c:v>
                </c:pt>
                <c:pt idx="420">
                  <c:v>39.360323826459869</c:v>
                </c:pt>
                <c:pt idx="421">
                  <c:v>40.135089575709884</c:v>
                </c:pt>
                <c:pt idx="422">
                  <c:v>42.630176024691998</c:v>
                </c:pt>
                <c:pt idx="423">
                  <c:v>42.091237395730907</c:v>
                </c:pt>
                <c:pt idx="424">
                  <c:v>40.013896690639662</c:v>
                </c:pt>
                <c:pt idx="425">
                  <c:v>40.119116268049005</c:v>
                </c:pt>
                <c:pt idx="426">
                  <c:v>40.301276445870805</c:v>
                </c:pt>
                <c:pt idx="427">
                  <c:v>40.076211575301315</c:v>
                </c:pt>
                <c:pt idx="428">
                  <c:v>37.780129795146415</c:v>
                </c:pt>
                <c:pt idx="429">
                  <c:v>37.855943589823248</c:v>
                </c:pt>
                <c:pt idx="430">
                  <c:v>37.669661470062572</c:v>
                </c:pt>
                <c:pt idx="431">
                  <c:v>36.850364071572713</c:v>
                </c:pt>
                <c:pt idx="432">
                  <c:v>36.856008984292735</c:v>
                </c:pt>
                <c:pt idx="433">
                  <c:v>38.304695459300902</c:v>
                </c:pt>
                <c:pt idx="434">
                  <c:v>39.314717749133251</c:v>
                </c:pt>
                <c:pt idx="435">
                  <c:v>39.725460141701376</c:v>
                </c:pt>
                <c:pt idx="436">
                  <c:v>39.494046564799419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E-4753-8DD0-AA6DADD518C6}"/>
            </c:ext>
          </c:extLst>
        </c:ser>
        <c:ser>
          <c:idx val="1"/>
          <c:order val="1"/>
          <c:tx>
            <c:strRef>
              <c:f>Portfolio!$J$9</c:f>
              <c:strCache>
                <c:ptCount val="1"/>
                <c:pt idx="0">
                  <c:v>Portfolio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Portfolio!$J$10:$J$446</c:f>
              <c:numCache>
                <c:formatCode>General</c:formatCode>
                <c:ptCount val="437"/>
                <c:pt idx="0">
                  <c:v>100</c:v>
                </c:pt>
                <c:pt idx="1">
                  <c:v>99.9904582911348</c:v>
                </c:pt>
                <c:pt idx="2">
                  <c:v>99.403791445358692</c:v>
                </c:pt>
                <c:pt idx="3">
                  <c:v>99.540409162736765</c:v>
                </c:pt>
                <c:pt idx="4">
                  <c:v>99.425074972159067</c:v>
                </c:pt>
                <c:pt idx="5">
                  <c:v>99.618286936236089</c:v>
                </c:pt>
                <c:pt idx="6">
                  <c:v>99.641755249220708</c:v>
                </c:pt>
                <c:pt idx="7">
                  <c:v>99.878319793895074</c:v>
                </c:pt>
                <c:pt idx="8">
                  <c:v>99.927163289385803</c:v>
                </c:pt>
                <c:pt idx="9">
                  <c:v>99.893862408576965</c:v>
                </c:pt>
                <c:pt idx="10">
                  <c:v>100.00285064892364</c:v>
                </c:pt>
                <c:pt idx="11">
                  <c:v>100.11502144634014</c:v>
                </c:pt>
                <c:pt idx="12">
                  <c:v>99.197750464056512</c:v>
                </c:pt>
                <c:pt idx="13">
                  <c:v>99.248440350747458</c:v>
                </c:pt>
                <c:pt idx="14">
                  <c:v>99.256023788819178</c:v>
                </c:pt>
                <c:pt idx="15">
                  <c:v>95.595535574228691</c:v>
                </c:pt>
                <c:pt idx="16">
                  <c:v>95.21708847619287</c:v>
                </c:pt>
                <c:pt idx="17">
                  <c:v>95.457513499468703</c:v>
                </c:pt>
                <c:pt idx="18">
                  <c:v>95.642167635262126</c:v>
                </c:pt>
                <c:pt idx="19">
                  <c:v>95.723147304200282</c:v>
                </c:pt>
                <c:pt idx="20">
                  <c:v>95.71287874472749</c:v>
                </c:pt>
                <c:pt idx="21">
                  <c:v>95.814206534690229</c:v>
                </c:pt>
                <c:pt idx="22">
                  <c:v>95.942607734835406</c:v>
                </c:pt>
                <c:pt idx="23">
                  <c:v>95.829856549617418</c:v>
                </c:pt>
                <c:pt idx="24">
                  <c:v>95.347095936620903</c:v>
                </c:pt>
                <c:pt idx="25">
                  <c:v>95.330187473078226</c:v>
                </c:pt>
                <c:pt idx="26">
                  <c:v>95.291376643413159</c:v>
                </c:pt>
                <c:pt idx="27">
                  <c:v>93.541828773450305</c:v>
                </c:pt>
                <c:pt idx="28">
                  <c:v>93.576993840848928</c:v>
                </c:pt>
                <c:pt idx="29">
                  <c:v>93.23887775074779</c:v>
                </c:pt>
                <c:pt idx="30">
                  <c:v>93.270465937225282</c:v>
                </c:pt>
                <c:pt idx="31">
                  <c:v>92.710157862596546</c:v>
                </c:pt>
                <c:pt idx="32">
                  <c:v>92.497772218659264</c:v>
                </c:pt>
                <c:pt idx="33">
                  <c:v>92.840189533506148</c:v>
                </c:pt>
                <c:pt idx="34">
                  <c:v>92.922292706148468</c:v>
                </c:pt>
                <c:pt idx="35">
                  <c:v>92.997496927112437</c:v>
                </c:pt>
                <c:pt idx="36">
                  <c:v>92.69562915908763</c:v>
                </c:pt>
                <c:pt idx="37">
                  <c:v>89.96816511694135</c:v>
                </c:pt>
                <c:pt idx="38">
                  <c:v>89.818194359585107</c:v>
                </c:pt>
                <c:pt idx="39">
                  <c:v>88.654481409180505</c:v>
                </c:pt>
                <c:pt idx="40">
                  <c:v>88.761620952492478</c:v>
                </c:pt>
                <c:pt idx="41">
                  <c:v>85.95459289811933</c:v>
                </c:pt>
                <c:pt idx="42">
                  <c:v>85.822168846844605</c:v>
                </c:pt>
                <c:pt idx="43">
                  <c:v>85.72247760961325</c:v>
                </c:pt>
                <c:pt idx="44">
                  <c:v>86.885652110781294</c:v>
                </c:pt>
                <c:pt idx="45">
                  <c:v>84.097670563947545</c:v>
                </c:pt>
                <c:pt idx="46">
                  <c:v>84.411427196707464</c:v>
                </c:pt>
                <c:pt idx="47">
                  <c:v>85.823038629918457</c:v>
                </c:pt>
                <c:pt idx="48">
                  <c:v>85.85429158815198</c:v>
                </c:pt>
                <c:pt idx="49">
                  <c:v>85.486179932292856</c:v>
                </c:pt>
                <c:pt idx="50">
                  <c:v>85.822715520907607</c:v>
                </c:pt>
                <c:pt idx="51">
                  <c:v>85.631351123533463</c:v>
                </c:pt>
                <c:pt idx="52">
                  <c:v>85.978757696937905</c:v>
                </c:pt>
                <c:pt idx="53">
                  <c:v>89.110459678885064</c:v>
                </c:pt>
                <c:pt idx="54">
                  <c:v>89.013079720687571</c:v>
                </c:pt>
                <c:pt idx="55">
                  <c:v>91.127040779635863</c:v>
                </c:pt>
                <c:pt idx="56">
                  <c:v>90.932865158738934</c:v>
                </c:pt>
                <c:pt idx="57">
                  <c:v>91.317042586211045</c:v>
                </c:pt>
                <c:pt idx="58">
                  <c:v>91.631020392425199</c:v>
                </c:pt>
                <c:pt idx="59">
                  <c:v>91.41842151884569</c:v>
                </c:pt>
                <c:pt idx="60">
                  <c:v>91.54943014961691</c:v>
                </c:pt>
                <c:pt idx="61">
                  <c:v>91.678724693855798</c:v>
                </c:pt>
                <c:pt idx="62">
                  <c:v>91.541065757908243</c:v>
                </c:pt>
                <c:pt idx="63">
                  <c:v>92.068072572412817</c:v>
                </c:pt>
                <c:pt idx="64">
                  <c:v>92.18170795650687</c:v>
                </c:pt>
                <c:pt idx="65">
                  <c:v>95.514444234845755</c:v>
                </c:pt>
                <c:pt idx="66">
                  <c:v>95.545804987617572</c:v>
                </c:pt>
                <c:pt idx="67">
                  <c:v>95.497468620790713</c:v>
                </c:pt>
                <c:pt idx="68">
                  <c:v>95.150632883876213</c:v>
                </c:pt>
                <c:pt idx="69">
                  <c:v>95.613094636178559</c:v>
                </c:pt>
                <c:pt idx="70">
                  <c:v>95.837203317918238</c:v>
                </c:pt>
                <c:pt idx="71">
                  <c:v>95.957428119160596</c:v>
                </c:pt>
                <c:pt idx="72">
                  <c:v>96.603954075345001</c:v>
                </c:pt>
                <c:pt idx="73">
                  <c:v>98.874183012552308</c:v>
                </c:pt>
                <c:pt idx="74">
                  <c:v>99.635027228993025</c:v>
                </c:pt>
                <c:pt idx="75">
                  <c:v>99.894544454410024</c:v>
                </c:pt>
                <c:pt idx="76">
                  <c:v>100.03839004072742</c:v>
                </c:pt>
                <c:pt idx="77">
                  <c:v>99.862185630459365</c:v>
                </c:pt>
                <c:pt idx="78">
                  <c:v>99.885978967280977</c:v>
                </c:pt>
                <c:pt idx="79">
                  <c:v>99.582497675697681</c:v>
                </c:pt>
                <c:pt idx="80">
                  <c:v>99.538139189182701</c:v>
                </c:pt>
                <c:pt idx="81">
                  <c:v>98.463191959522419</c:v>
                </c:pt>
                <c:pt idx="82">
                  <c:v>98.820681862721486</c:v>
                </c:pt>
                <c:pt idx="83">
                  <c:v>98.91631744016172</c:v>
                </c:pt>
                <c:pt idx="84">
                  <c:v>98.919429000888087</c:v>
                </c:pt>
                <c:pt idx="85">
                  <c:v>98.919595289837943</c:v>
                </c:pt>
                <c:pt idx="86">
                  <c:v>98.112471245990918</c:v>
                </c:pt>
                <c:pt idx="87">
                  <c:v>97.836576066186197</c:v>
                </c:pt>
                <c:pt idx="88">
                  <c:v>97.910114033126803</c:v>
                </c:pt>
                <c:pt idx="89">
                  <c:v>98.794772785045495</c:v>
                </c:pt>
                <c:pt idx="90">
                  <c:v>99.910098895236942</c:v>
                </c:pt>
                <c:pt idx="91">
                  <c:v>100.00199379526101</c:v>
                </c:pt>
                <c:pt idx="92">
                  <c:v>99.930072436968416</c:v>
                </c:pt>
                <c:pt idx="93">
                  <c:v>100.05202422736612</c:v>
                </c:pt>
                <c:pt idx="94">
                  <c:v>100.11566720151808</c:v>
                </c:pt>
                <c:pt idx="95">
                  <c:v>100.35430133049309</c:v>
                </c:pt>
                <c:pt idx="96">
                  <c:v>100.52616867783391</c:v>
                </c:pt>
                <c:pt idx="97">
                  <c:v>100.35883267168187</c:v>
                </c:pt>
                <c:pt idx="98">
                  <c:v>100.42121399079281</c:v>
                </c:pt>
                <c:pt idx="99">
                  <c:v>100.21995062701238</c:v>
                </c:pt>
                <c:pt idx="100">
                  <c:v>100.4113536012416</c:v>
                </c:pt>
                <c:pt idx="101">
                  <c:v>100.24304023764546</c:v>
                </c:pt>
                <c:pt idx="102">
                  <c:v>100.55508166043859</c:v>
                </c:pt>
                <c:pt idx="103">
                  <c:v>100.66914642984258</c:v>
                </c:pt>
                <c:pt idx="104">
                  <c:v>100.74086495176678</c:v>
                </c:pt>
                <c:pt idx="105">
                  <c:v>100.74847166098446</c:v>
                </c:pt>
                <c:pt idx="106">
                  <c:v>100.69924669837469</c:v>
                </c:pt>
                <c:pt idx="107">
                  <c:v>100.93726492002274</c:v>
                </c:pt>
                <c:pt idx="108">
                  <c:v>100.96797719171242</c:v>
                </c:pt>
                <c:pt idx="109">
                  <c:v>100.87526725462419</c:v>
                </c:pt>
                <c:pt idx="110">
                  <c:v>101.23179930862048</c:v>
                </c:pt>
                <c:pt idx="111">
                  <c:v>101.15704716772825</c:v>
                </c:pt>
                <c:pt idx="112">
                  <c:v>102.34967997016427</c:v>
                </c:pt>
                <c:pt idx="113">
                  <c:v>102.35470819201349</c:v>
                </c:pt>
                <c:pt idx="114">
                  <c:v>102.4164923049569</c:v>
                </c:pt>
                <c:pt idx="115">
                  <c:v>102.41847992199216</c:v>
                </c:pt>
                <c:pt idx="116">
                  <c:v>102.39868052589696</c:v>
                </c:pt>
                <c:pt idx="117">
                  <c:v>101.92364186652776</c:v>
                </c:pt>
                <c:pt idx="118">
                  <c:v>101.93817985967439</c:v>
                </c:pt>
                <c:pt idx="119">
                  <c:v>102.13096786685962</c:v>
                </c:pt>
                <c:pt idx="120">
                  <c:v>101.14026211674323</c:v>
                </c:pt>
                <c:pt idx="121">
                  <c:v>101.12066520097844</c:v>
                </c:pt>
                <c:pt idx="122">
                  <c:v>101.05822624321961</c:v>
                </c:pt>
                <c:pt idx="123">
                  <c:v>100.96660525452758</c:v>
                </c:pt>
                <c:pt idx="124">
                  <c:v>101.04356036433002</c:v>
                </c:pt>
                <c:pt idx="125">
                  <c:v>101.5149687831875</c:v>
                </c:pt>
                <c:pt idx="126">
                  <c:v>101.41430184180668</c:v>
                </c:pt>
                <c:pt idx="127">
                  <c:v>101.45321082532772</c:v>
                </c:pt>
                <c:pt idx="128">
                  <c:v>100.85821375781049</c:v>
                </c:pt>
                <c:pt idx="129">
                  <c:v>100.81634293387471</c:v>
                </c:pt>
                <c:pt idx="130">
                  <c:v>100.88145930380595</c:v>
                </c:pt>
                <c:pt idx="131">
                  <c:v>100.47766638646495</c:v>
                </c:pt>
                <c:pt idx="132">
                  <c:v>101.16067894094878</c:v>
                </c:pt>
                <c:pt idx="133">
                  <c:v>101.10687160546348</c:v>
                </c:pt>
                <c:pt idx="134">
                  <c:v>101.01754526038894</c:v>
                </c:pt>
                <c:pt idx="135">
                  <c:v>105.13717482480267</c:v>
                </c:pt>
                <c:pt idx="136">
                  <c:v>105.73595230851259</c:v>
                </c:pt>
                <c:pt idx="137">
                  <c:v>105.21566951589197</c:v>
                </c:pt>
                <c:pt idx="138">
                  <c:v>105.10858986986064</c:v>
                </c:pt>
                <c:pt idx="139">
                  <c:v>105.14281413901817</c:v>
                </c:pt>
                <c:pt idx="140">
                  <c:v>105.15183167787249</c:v>
                </c:pt>
                <c:pt idx="141">
                  <c:v>104.81081409628214</c:v>
                </c:pt>
                <c:pt idx="142">
                  <c:v>103.53033833817936</c:v>
                </c:pt>
                <c:pt idx="143">
                  <c:v>104.15874284322774</c:v>
                </c:pt>
                <c:pt idx="144">
                  <c:v>104.54196023269037</c:v>
                </c:pt>
                <c:pt idx="145">
                  <c:v>104.48378058473007</c:v>
                </c:pt>
                <c:pt idx="146">
                  <c:v>105.39108760933478</c:v>
                </c:pt>
                <c:pt idx="147">
                  <c:v>105.61827944302419</c:v>
                </c:pt>
                <c:pt idx="148">
                  <c:v>105.62434456662641</c:v>
                </c:pt>
                <c:pt idx="149">
                  <c:v>106.50960554954905</c:v>
                </c:pt>
                <c:pt idx="150">
                  <c:v>106.68391943095183</c:v>
                </c:pt>
                <c:pt idx="151">
                  <c:v>106.70369346142218</c:v>
                </c:pt>
                <c:pt idx="152">
                  <c:v>106.83588235299267</c:v>
                </c:pt>
                <c:pt idx="153">
                  <c:v>107.30798030233932</c:v>
                </c:pt>
                <c:pt idx="154">
                  <c:v>107.24186787001135</c:v>
                </c:pt>
                <c:pt idx="155">
                  <c:v>108.02590484299633</c:v>
                </c:pt>
                <c:pt idx="156">
                  <c:v>108.02159109599286</c:v>
                </c:pt>
                <c:pt idx="157">
                  <c:v>108.16676053370119</c:v>
                </c:pt>
                <c:pt idx="158">
                  <c:v>108.26200419256847</c:v>
                </c:pt>
                <c:pt idx="159">
                  <c:v>108.7518607005325</c:v>
                </c:pt>
                <c:pt idx="160">
                  <c:v>108.55311784568906</c:v>
                </c:pt>
                <c:pt idx="161">
                  <c:v>108.58438852627566</c:v>
                </c:pt>
                <c:pt idx="162">
                  <c:v>108.72863380030989</c:v>
                </c:pt>
                <c:pt idx="163">
                  <c:v>108.75677005130261</c:v>
                </c:pt>
                <c:pt idx="164">
                  <c:v>108.73132438752539</c:v>
                </c:pt>
                <c:pt idx="165">
                  <c:v>107.31379297555083</c:v>
                </c:pt>
                <c:pt idx="166">
                  <c:v>107.45096611324894</c:v>
                </c:pt>
                <c:pt idx="167">
                  <c:v>107.45098914127686</c:v>
                </c:pt>
                <c:pt idx="168">
                  <c:v>109.77915197773621</c:v>
                </c:pt>
                <c:pt idx="169">
                  <c:v>109.73136787020863</c:v>
                </c:pt>
                <c:pt idx="170">
                  <c:v>110.92631971256606</c:v>
                </c:pt>
                <c:pt idx="171">
                  <c:v>111.06295261483933</c:v>
                </c:pt>
                <c:pt idx="172">
                  <c:v>111.04981132132706</c:v>
                </c:pt>
                <c:pt idx="173">
                  <c:v>111.27413217948997</c:v>
                </c:pt>
                <c:pt idx="174">
                  <c:v>111.43243344881887</c:v>
                </c:pt>
                <c:pt idx="175">
                  <c:v>111.58203329483163</c:v>
                </c:pt>
                <c:pt idx="176">
                  <c:v>111.62237093338878</c:v>
                </c:pt>
                <c:pt idx="177">
                  <c:v>111.68982947552024</c:v>
                </c:pt>
                <c:pt idx="178">
                  <c:v>111.6941152779149</c:v>
                </c:pt>
                <c:pt idx="179">
                  <c:v>111.6001702669958</c:v>
                </c:pt>
                <c:pt idx="180">
                  <c:v>111.9960580978203</c:v>
                </c:pt>
                <c:pt idx="181">
                  <c:v>112.28192207730716</c:v>
                </c:pt>
                <c:pt idx="182">
                  <c:v>112.13682477215373</c:v>
                </c:pt>
                <c:pt idx="183">
                  <c:v>112.42463765397738</c:v>
                </c:pt>
                <c:pt idx="184">
                  <c:v>112.11484620969647</c:v>
                </c:pt>
                <c:pt idx="185">
                  <c:v>111.82815412766824</c:v>
                </c:pt>
                <c:pt idx="186">
                  <c:v>111.73773660295998</c:v>
                </c:pt>
                <c:pt idx="187">
                  <c:v>112.45149157498101</c:v>
                </c:pt>
                <c:pt idx="188">
                  <c:v>112.65563182444367</c:v>
                </c:pt>
                <c:pt idx="189">
                  <c:v>112.74783942173566</c:v>
                </c:pt>
                <c:pt idx="190">
                  <c:v>112.80354648328168</c:v>
                </c:pt>
                <c:pt idx="191">
                  <c:v>112.94768431976416</c:v>
                </c:pt>
                <c:pt idx="192">
                  <c:v>113.48067145143273</c:v>
                </c:pt>
                <c:pt idx="193">
                  <c:v>113.52895056671449</c:v>
                </c:pt>
                <c:pt idx="194">
                  <c:v>113.52683466427644</c:v>
                </c:pt>
                <c:pt idx="195">
                  <c:v>115.39316912169517</c:v>
                </c:pt>
                <c:pt idx="196">
                  <c:v>115.30906644188769</c:v>
                </c:pt>
                <c:pt idx="197">
                  <c:v>114.62017947133053</c:v>
                </c:pt>
                <c:pt idx="198">
                  <c:v>114.75755601181278</c:v>
                </c:pt>
                <c:pt idx="199">
                  <c:v>114.71737296972418</c:v>
                </c:pt>
                <c:pt idx="200">
                  <c:v>114.85710443491152</c:v>
                </c:pt>
                <c:pt idx="201">
                  <c:v>114.82722233441656</c:v>
                </c:pt>
                <c:pt idx="202">
                  <c:v>114.89902298884395</c:v>
                </c:pt>
                <c:pt idx="203">
                  <c:v>115.19197618754977</c:v>
                </c:pt>
                <c:pt idx="204">
                  <c:v>115.03694804267606</c:v>
                </c:pt>
                <c:pt idx="205">
                  <c:v>115.07257079495946</c:v>
                </c:pt>
                <c:pt idx="206">
                  <c:v>115.21540467951279</c:v>
                </c:pt>
                <c:pt idx="207">
                  <c:v>115.25689037487214</c:v>
                </c:pt>
                <c:pt idx="208">
                  <c:v>115.39249421341526</c:v>
                </c:pt>
                <c:pt idx="209">
                  <c:v>115.48716750469903</c:v>
                </c:pt>
                <c:pt idx="210">
                  <c:v>115.28145236010599</c:v>
                </c:pt>
                <c:pt idx="211">
                  <c:v>115.36969618435764</c:v>
                </c:pt>
                <c:pt idx="212">
                  <c:v>115.33361629840192</c:v>
                </c:pt>
                <c:pt idx="213">
                  <c:v>115.40331761155302</c:v>
                </c:pt>
                <c:pt idx="214">
                  <c:v>115.35204576581349</c:v>
                </c:pt>
                <c:pt idx="215">
                  <c:v>115.4153389563004</c:v>
                </c:pt>
                <c:pt idx="216">
                  <c:v>115.38292995259361</c:v>
                </c:pt>
                <c:pt idx="217">
                  <c:v>115.30245012181601</c:v>
                </c:pt>
                <c:pt idx="218">
                  <c:v>115.27450331277787</c:v>
                </c:pt>
                <c:pt idx="219">
                  <c:v>115.38380539843496</c:v>
                </c:pt>
                <c:pt idx="220">
                  <c:v>115.86550345267179</c:v>
                </c:pt>
                <c:pt idx="221">
                  <c:v>115.81736948025974</c:v>
                </c:pt>
                <c:pt idx="222">
                  <c:v>115.47201279810598</c:v>
                </c:pt>
                <c:pt idx="223">
                  <c:v>115.58330727525157</c:v>
                </c:pt>
                <c:pt idx="224">
                  <c:v>115.68529548977759</c:v>
                </c:pt>
                <c:pt idx="225">
                  <c:v>116.0570804252895</c:v>
                </c:pt>
                <c:pt idx="226">
                  <c:v>116.05759576760455</c:v>
                </c:pt>
                <c:pt idx="227">
                  <c:v>115.9056074893472</c:v>
                </c:pt>
                <c:pt idx="228">
                  <c:v>115.85793055511542</c:v>
                </c:pt>
                <c:pt idx="229">
                  <c:v>116.16331861410211</c:v>
                </c:pt>
                <c:pt idx="230">
                  <c:v>116.17141842899304</c:v>
                </c:pt>
                <c:pt idx="231">
                  <c:v>116.28982826295341</c:v>
                </c:pt>
                <c:pt idx="232">
                  <c:v>116.37050980649916</c:v>
                </c:pt>
                <c:pt idx="233">
                  <c:v>115.47650230370918</c:v>
                </c:pt>
                <c:pt idx="234">
                  <c:v>115.56932976166988</c:v>
                </c:pt>
                <c:pt idx="235">
                  <c:v>115.73672325948553</c:v>
                </c:pt>
                <c:pt idx="236">
                  <c:v>115.51940229510552</c:v>
                </c:pt>
                <c:pt idx="237">
                  <c:v>114.8239275190557</c:v>
                </c:pt>
                <c:pt idx="238">
                  <c:v>115.11289370959322</c:v>
                </c:pt>
                <c:pt idx="239">
                  <c:v>115.15843239091878</c:v>
                </c:pt>
                <c:pt idx="240">
                  <c:v>115.77830111258288</c:v>
                </c:pt>
                <c:pt idx="241">
                  <c:v>115.96460238732324</c:v>
                </c:pt>
                <c:pt idx="242">
                  <c:v>116.01848985159465</c:v>
                </c:pt>
                <c:pt idx="243">
                  <c:v>117.03406316829772</c:v>
                </c:pt>
                <c:pt idx="244">
                  <c:v>116.96820766402934</c:v>
                </c:pt>
                <c:pt idx="245">
                  <c:v>117.00762146316283</c:v>
                </c:pt>
                <c:pt idx="246">
                  <c:v>116.99525452527891</c:v>
                </c:pt>
                <c:pt idx="247">
                  <c:v>117.04481823470003</c:v>
                </c:pt>
                <c:pt idx="248">
                  <c:v>117.05214213866704</c:v>
                </c:pt>
                <c:pt idx="249">
                  <c:v>117.13314199298506</c:v>
                </c:pt>
                <c:pt idx="250">
                  <c:v>116.96428438416167</c:v>
                </c:pt>
                <c:pt idx="251">
                  <c:v>116.95479572745398</c:v>
                </c:pt>
                <c:pt idx="252">
                  <c:v>116.93095124914228</c:v>
                </c:pt>
                <c:pt idx="253">
                  <c:v>116.88366977217761</c:v>
                </c:pt>
                <c:pt idx="254">
                  <c:v>116.72452814900453</c:v>
                </c:pt>
                <c:pt idx="255">
                  <c:v>116.87364323763353</c:v>
                </c:pt>
                <c:pt idx="256">
                  <c:v>116.90054903971198</c:v>
                </c:pt>
                <c:pt idx="257">
                  <c:v>117.10146119845318</c:v>
                </c:pt>
                <c:pt idx="258">
                  <c:v>117.15675844019762</c:v>
                </c:pt>
                <c:pt idx="259">
                  <c:v>117.01450988402928</c:v>
                </c:pt>
                <c:pt idx="260">
                  <c:v>117.27155394622713</c:v>
                </c:pt>
                <c:pt idx="261">
                  <c:v>117.2616151547861</c:v>
                </c:pt>
                <c:pt idx="262">
                  <c:v>117.00684861266913</c:v>
                </c:pt>
                <c:pt idx="263">
                  <c:v>117.11380860770258</c:v>
                </c:pt>
                <c:pt idx="264">
                  <c:v>117.34371658949088</c:v>
                </c:pt>
                <c:pt idx="265">
                  <c:v>117.49330612799103</c:v>
                </c:pt>
                <c:pt idx="266">
                  <c:v>117.52124936537652</c:v>
                </c:pt>
                <c:pt idx="267">
                  <c:v>117.51706069554578</c:v>
                </c:pt>
                <c:pt idx="268">
                  <c:v>117.58034783763561</c:v>
                </c:pt>
                <c:pt idx="269">
                  <c:v>116.90810273462661</c:v>
                </c:pt>
                <c:pt idx="270">
                  <c:v>117.4293941151363</c:v>
                </c:pt>
                <c:pt idx="271">
                  <c:v>117.36914405434862</c:v>
                </c:pt>
                <c:pt idx="272">
                  <c:v>116.4800334981567</c:v>
                </c:pt>
                <c:pt idx="273">
                  <c:v>116.67949745692304</c:v>
                </c:pt>
                <c:pt idx="274">
                  <c:v>116.58016154232834</c:v>
                </c:pt>
                <c:pt idx="275">
                  <c:v>116.8555368041489</c:v>
                </c:pt>
                <c:pt idx="276">
                  <c:v>117.02473896982463</c:v>
                </c:pt>
                <c:pt idx="277">
                  <c:v>117.13257432269558</c:v>
                </c:pt>
                <c:pt idx="278">
                  <c:v>117.10720224932014</c:v>
                </c:pt>
                <c:pt idx="279">
                  <c:v>117.09491905305688</c:v>
                </c:pt>
                <c:pt idx="280">
                  <c:v>117.47260033413012</c:v>
                </c:pt>
                <c:pt idx="281">
                  <c:v>117.06366817079054</c:v>
                </c:pt>
                <c:pt idx="282">
                  <c:v>117.14244220738928</c:v>
                </c:pt>
                <c:pt idx="283">
                  <c:v>117.37969666481393</c:v>
                </c:pt>
                <c:pt idx="284">
                  <c:v>117.1173031950905</c:v>
                </c:pt>
                <c:pt idx="285">
                  <c:v>117.60465937173048</c:v>
                </c:pt>
                <c:pt idx="286">
                  <c:v>117.63339048160846</c:v>
                </c:pt>
                <c:pt idx="287">
                  <c:v>117.68149970451827</c:v>
                </c:pt>
                <c:pt idx="288">
                  <c:v>117.66248344930717</c:v>
                </c:pt>
                <c:pt idx="289">
                  <c:v>117.71993958362674</c:v>
                </c:pt>
                <c:pt idx="290">
                  <c:v>118.20438059087417</c:v>
                </c:pt>
                <c:pt idx="291">
                  <c:v>118.24763026229124</c:v>
                </c:pt>
                <c:pt idx="292">
                  <c:v>118.24808537655653</c:v>
                </c:pt>
                <c:pt idx="293">
                  <c:v>118.57088457974196</c:v>
                </c:pt>
                <c:pt idx="294">
                  <c:v>118.40638758716403</c:v>
                </c:pt>
                <c:pt idx="295">
                  <c:v>118.40858656736162</c:v>
                </c:pt>
                <c:pt idx="296">
                  <c:v>118.35023075599483</c:v>
                </c:pt>
                <c:pt idx="297">
                  <c:v>118.91017696830828</c:v>
                </c:pt>
                <c:pt idx="298">
                  <c:v>118.90502400676745</c:v>
                </c:pt>
                <c:pt idx="299">
                  <c:v>118.87167520779441</c:v>
                </c:pt>
                <c:pt idx="300">
                  <c:v>118.94484988633909</c:v>
                </c:pt>
                <c:pt idx="301">
                  <c:v>119.58084437175035</c:v>
                </c:pt>
                <c:pt idx="302">
                  <c:v>119.14840923420354</c:v>
                </c:pt>
                <c:pt idx="303">
                  <c:v>119.11584438236363</c:v>
                </c:pt>
                <c:pt idx="304">
                  <c:v>119.12499690281055</c:v>
                </c:pt>
                <c:pt idx="305">
                  <c:v>119.11530877281901</c:v>
                </c:pt>
                <c:pt idx="306">
                  <c:v>121.67472830359917</c:v>
                </c:pt>
                <c:pt idx="307">
                  <c:v>121.46543711434531</c:v>
                </c:pt>
                <c:pt idx="308">
                  <c:v>122.71363935758193</c:v>
                </c:pt>
                <c:pt idx="309">
                  <c:v>122.69390030130522</c:v>
                </c:pt>
                <c:pt idx="310">
                  <c:v>122.83632372043999</c:v>
                </c:pt>
                <c:pt idx="311">
                  <c:v>122.44067484211511</c:v>
                </c:pt>
                <c:pt idx="312">
                  <c:v>122.48801162604501</c:v>
                </c:pt>
                <c:pt idx="313">
                  <c:v>122.44419735573604</c:v>
                </c:pt>
                <c:pt idx="314">
                  <c:v>122.39719116371731</c:v>
                </c:pt>
                <c:pt idx="315">
                  <c:v>122.61870774797222</c:v>
                </c:pt>
                <c:pt idx="316">
                  <c:v>122.58414285586082</c:v>
                </c:pt>
                <c:pt idx="317">
                  <c:v>123.57773682861117</c:v>
                </c:pt>
                <c:pt idx="318">
                  <c:v>123.55717600860125</c:v>
                </c:pt>
                <c:pt idx="319">
                  <c:v>123.53979117059652</c:v>
                </c:pt>
                <c:pt idx="320">
                  <c:v>123.69501665177546</c:v>
                </c:pt>
                <c:pt idx="321">
                  <c:v>123.79039976631307</c:v>
                </c:pt>
                <c:pt idx="322">
                  <c:v>123.85244184385007</c:v>
                </c:pt>
                <c:pt idx="323">
                  <c:v>123.87002164065289</c:v>
                </c:pt>
                <c:pt idx="324">
                  <c:v>123.80099873915989</c:v>
                </c:pt>
                <c:pt idx="325">
                  <c:v>123.92489258665422</c:v>
                </c:pt>
                <c:pt idx="326">
                  <c:v>123.87034281006946</c:v>
                </c:pt>
                <c:pt idx="327">
                  <c:v>123.95885064324426</c:v>
                </c:pt>
                <c:pt idx="328">
                  <c:v>123.26828618273024</c:v>
                </c:pt>
                <c:pt idx="329">
                  <c:v>123.00556119714904</c:v>
                </c:pt>
                <c:pt idx="330">
                  <c:v>122.78835143732834</c:v>
                </c:pt>
                <c:pt idx="331">
                  <c:v>122.99375572085398</c:v>
                </c:pt>
                <c:pt idx="332">
                  <c:v>123.00517444909285</c:v>
                </c:pt>
                <c:pt idx="333">
                  <c:v>122.95522704921419</c:v>
                </c:pt>
                <c:pt idx="334">
                  <c:v>123.77014303802211</c:v>
                </c:pt>
                <c:pt idx="335">
                  <c:v>123.80630814887549</c:v>
                </c:pt>
                <c:pt idx="336">
                  <c:v>123.84840458121757</c:v>
                </c:pt>
                <c:pt idx="337">
                  <c:v>123.71285366847667</c:v>
                </c:pt>
                <c:pt idx="338">
                  <c:v>123.66486412926216</c:v>
                </c:pt>
                <c:pt idx="339">
                  <c:v>123.62473153672582</c:v>
                </c:pt>
                <c:pt idx="340">
                  <c:v>123.81736212887716</c:v>
                </c:pt>
                <c:pt idx="341">
                  <c:v>123.72486773483078</c:v>
                </c:pt>
                <c:pt idx="342">
                  <c:v>123.11248588212293</c:v>
                </c:pt>
                <c:pt idx="343">
                  <c:v>123.29708384678516</c:v>
                </c:pt>
                <c:pt idx="344">
                  <c:v>123.40062040856272</c:v>
                </c:pt>
                <c:pt idx="345">
                  <c:v>124.38420022285477</c:v>
                </c:pt>
                <c:pt idx="346">
                  <c:v>124.47488640934573</c:v>
                </c:pt>
                <c:pt idx="347">
                  <c:v>124.47876059950816</c:v>
                </c:pt>
                <c:pt idx="348">
                  <c:v>125.67483777757391</c:v>
                </c:pt>
                <c:pt idx="349">
                  <c:v>125.63403108891471</c:v>
                </c:pt>
                <c:pt idx="350">
                  <c:v>125.49209342062939</c:v>
                </c:pt>
                <c:pt idx="351">
                  <c:v>125.56651132959998</c:v>
                </c:pt>
                <c:pt idx="352">
                  <c:v>125.52847048140089</c:v>
                </c:pt>
                <c:pt idx="353">
                  <c:v>125.56127617673178</c:v>
                </c:pt>
                <c:pt idx="354">
                  <c:v>125.77207320611592</c:v>
                </c:pt>
                <c:pt idx="355">
                  <c:v>125.76531345167625</c:v>
                </c:pt>
                <c:pt idx="356">
                  <c:v>125.67901608827481</c:v>
                </c:pt>
                <c:pt idx="357">
                  <c:v>125.07465353490865</c:v>
                </c:pt>
                <c:pt idx="358">
                  <c:v>125.03550775401843</c:v>
                </c:pt>
                <c:pt idx="359">
                  <c:v>124.99866253840727</c:v>
                </c:pt>
                <c:pt idx="360">
                  <c:v>124.94766650035626</c:v>
                </c:pt>
                <c:pt idx="361">
                  <c:v>124.17009222348499</c:v>
                </c:pt>
                <c:pt idx="362">
                  <c:v>124.18073984037714</c:v>
                </c:pt>
                <c:pt idx="363">
                  <c:v>124.243075452065</c:v>
                </c:pt>
                <c:pt idx="364">
                  <c:v>124.23884690085673</c:v>
                </c:pt>
                <c:pt idx="365">
                  <c:v>126.3306403012745</c:v>
                </c:pt>
                <c:pt idx="366">
                  <c:v>126.39766333215903</c:v>
                </c:pt>
                <c:pt idx="367">
                  <c:v>126.60774569158062</c:v>
                </c:pt>
                <c:pt idx="368">
                  <c:v>126.60410356295053</c:v>
                </c:pt>
                <c:pt idx="369">
                  <c:v>126.52021935015647</c:v>
                </c:pt>
                <c:pt idx="370">
                  <c:v>125.72257394415516</c:v>
                </c:pt>
                <c:pt idx="371">
                  <c:v>125.88131693948526</c:v>
                </c:pt>
                <c:pt idx="372">
                  <c:v>125.95295802869312</c:v>
                </c:pt>
                <c:pt idx="373">
                  <c:v>125.91648067903</c:v>
                </c:pt>
                <c:pt idx="374">
                  <c:v>124.89306777679703</c:v>
                </c:pt>
                <c:pt idx="375">
                  <c:v>124.97582891753245</c:v>
                </c:pt>
                <c:pt idx="376">
                  <c:v>124.49100195835254</c:v>
                </c:pt>
                <c:pt idx="377">
                  <c:v>124.75540676916471</c:v>
                </c:pt>
                <c:pt idx="378">
                  <c:v>124.37195180208457</c:v>
                </c:pt>
                <c:pt idx="379">
                  <c:v>123.77001346928253</c:v>
                </c:pt>
                <c:pt idx="380">
                  <c:v>122.52131407240471</c:v>
                </c:pt>
                <c:pt idx="381">
                  <c:v>122.44174525010503</c:v>
                </c:pt>
                <c:pt idx="382">
                  <c:v>122.75844697830772</c:v>
                </c:pt>
                <c:pt idx="383">
                  <c:v>122.84181521091057</c:v>
                </c:pt>
                <c:pt idx="384">
                  <c:v>122.9115596754955</c:v>
                </c:pt>
                <c:pt idx="385">
                  <c:v>122.74097594246057</c:v>
                </c:pt>
                <c:pt idx="386">
                  <c:v>122.55385771689704</c:v>
                </c:pt>
                <c:pt idx="387">
                  <c:v>123.01497895434015</c:v>
                </c:pt>
                <c:pt idx="388">
                  <c:v>123.25250367571742</c:v>
                </c:pt>
                <c:pt idx="389">
                  <c:v>123.42336788075301</c:v>
                </c:pt>
                <c:pt idx="390">
                  <c:v>123.51075659664424</c:v>
                </c:pt>
                <c:pt idx="391">
                  <c:v>123.53560184233551</c:v>
                </c:pt>
                <c:pt idx="392">
                  <c:v>123.55691187265698</c:v>
                </c:pt>
                <c:pt idx="393">
                  <c:v>123.48136420259901</c:v>
                </c:pt>
                <c:pt idx="394">
                  <c:v>123.73737038789857</c:v>
                </c:pt>
                <c:pt idx="395">
                  <c:v>123.81537045405747</c:v>
                </c:pt>
                <c:pt idx="396">
                  <c:v>123.8804172165277</c:v>
                </c:pt>
                <c:pt idx="397">
                  <c:v>123.81016945455929</c:v>
                </c:pt>
                <c:pt idx="398">
                  <c:v>123.90511886532576</c:v>
                </c:pt>
                <c:pt idx="399">
                  <c:v>122.33628776118439</c:v>
                </c:pt>
                <c:pt idx="400">
                  <c:v>122.43843404980963</c:v>
                </c:pt>
                <c:pt idx="401">
                  <c:v>121.66326027580004</c:v>
                </c:pt>
                <c:pt idx="402">
                  <c:v>121.6317042472762</c:v>
                </c:pt>
                <c:pt idx="403">
                  <c:v>121.73964438876625</c:v>
                </c:pt>
                <c:pt idx="404">
                  <c:v>121.80960561557428</c:v>
                </c:pt>
                <c:pt idx="405">
                  <c:v>121.71786068234034</c:v>
                </c:pt>
                <c:pt idx="406">
                  <c:v>120.99465736053681</c:v>
                </c:pt>
                <c:pt idx="407">
                  <c:v>121.04294828580716</c:v>
                </c:pt>
                <c:pt idx="408">
                  <c:v>121.00015499967871</c:v>
                </c:pt>
                <c:pt idx="409">
                  <c:v>121.16898629425525</c:v>
                </c:pt>
                <c:pt idx="410">
                  <c:v>113.4576903811849</c:v>
                </c:pt>
                <c:pt idx="411">
                  <c:v>113.45487435787278</c:v>
                </c:pt>
                <c:pt idx="412">
                  <c:v>113.16299741124558</c:v>
                </c:pt>
                <c:pt idx="413">
                  <c:v>113.2990036589084</c:v>
                </c:pt>
                <c:pt idx="414">
                  <c:v>114.55788156799832</c:v>
                </c:pt>
                <c:pt idx="415">
                  <c:v>114.62536917378115</c:v>
                </c:pt>
                <c:pt idx="416">
                  <c:v>114.38312265606848</c:v>
                </c:pt>
                <c:pt idx="417">
                  <c:v>114.5655342295166</c:v>
                </c:pt>
                <c:pt idx="418">
                  <c:v>114.69867048919038</c:v>
                </c:pt>
                <c:pt idx="419">
                  <c:v>114.55001734150743</c:v>
                </c:pt>
                <c:pt idx="420">
                  <c:v>114.57566636232686</c:v>
                </c:pt>
                <c:pt idx="421">
                  <c:v>115.11190097811811</c:v>
                </c:pt>
                <c:pt idx="422">
                  <c:v>116.0917481767904</c:v>
                </c:pt>
                <c:pt idx="423">
                  <c:v>115.95468150858278</c:v>
                </c:pt>
                <c:pt idx="424">
                  <c:v>115.70878533708736</c:v>
                </c:pt>
                <c:pt idx="425">
                  <c:v>115.78511914870893</c:v>
                </c:pt>
                <c:pt idx="426">
                  <c:v>115.78822746470932</c:v>
                </c:pt>
                <c:pt idx="427">
                  <c:v>115.64308699171157</c:v>
                </c:pt>
                <c:pt idx="428">
                  <c:v>114.50945821824482</c:v>
                </c:pt>
                <c:pt idx="429">
                  <c:v>114.51662278487223</c:v>
                </c:pt>
                <c:pt idx="430">
                  <c:v>114.54182937692327</c:v>
                </c:pt>
                <c:pt idx="431">
                  <c:v>114.29298145858149</c:v>
                </c:pt>
                <c:pt idx="432">
                  <c:v>114.30750922386098</c:v>
                </c:pt>
                <c:pt idx="433">
                  <c:v>115.40472620590126</c:v>
                </c:pt>
                <c:pt idx="434">
                  <c:v>115.75127272694471</c:v>
                </c:pt>
                <c:pt idx="435">
                  <c:v>115.81360597032526</c:v>
                </c:pt>
                <c:pt idx="436">
                  <c:v>115.68196172541225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DE-4753-8DD0-AA6DADD51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7424"/>
        <c:axId val="2038285760"/>
      </c:scatterChart>
      <c:valAx>
        <c:axId val="20382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5760"/>
        <c:crosses val="autoZero"/>
        <c:crossBetween val="midCat"/>
      </c:valAx>
      <c:valAx>
        <c:axId val="203828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Asset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8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15</xdr:col>
      <xdr:colOff>457200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BA17A-1285-4EAD-AB77-FFE805B42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2BB818C-EEF0-4939-A796-62DAAB5AF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7BEE6-4075-4282-A4EB-727E578C6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58BD6-8682-470A-8704-A0DBFC4A3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D4938-E63D-4341-9B5D-BAAC3D5985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098DD-C30B-4B0D-9993-883876790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3EC34-3B18-4DE5-9B0B-D1C709BBD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D00C9-AA61-4128-8642-84550EDE7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C9225-CA57-441E-BBA4-024C761BF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1E92F-F2EB-4A16-89EF-1F585B944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389E0-5040-4B93-ABC4-37B6EC2A8D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86C8B-8AD0-4C44-9B68-54EA4088C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09174-9666-4105-904D-C14C2A5FD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68FE2-161D-4DF9-861B-C38300BCC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4B110-0946-483A-A437-D43F55B17A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46EB5-D7EE-4673-B6E4-E8D5A70E4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186A4-A4DE-4FC4-A456-10F88401B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39483-DC31-49B8-B49B-BD24566B3B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C8B77-DC7C-4249-A2A4-AB6D7D36E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8D284-5468-4D50-9905-DF4A7FFFD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20EC3-47E3-4885-A379-F82EEAFF5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5E05D-04A6-44B4-95BA-454A57384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B04AE-4DF1-4AE6-92A4-F423A2DEB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642E2-DF99-4519-B84E-716CDDD85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3</xdr:row>
      <xdr:rowOff>171450</xdr:rowOff>
    </xdr:from>
    <xdr:to>
      <xdr:col>17</xdr:col>
      <xdr:colOff>304800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0C495-16F7-4BAB-B9F1-81B7DBB6B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9</xdr:row>
      <xdr:rowOff>0</xdr:rowOff>
    </xdr:from>
    <xdr:to>
      <xdr:col>20</xdr:col>
      <xdr:colOff>457200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04141-6C52-4BA3-B295-D71E9D825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kara Kijkarncharoensin" id="{DBAF5AC5-F564-432B-80ED-6806B43E6CDF}" userId="S::akara_kij@utcc.ac.th::ad63010e-c254-40e6-a50e-109899d3ec04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F58929-199A-4F96-B729-150330671CA6}" name="Table1" displayName="Table1" ref="A1:D26" totalsRowShown="0" headerRowDxfId="5" dataDxfId="4">
  <autoFilter ref="A1:D26" xr:uid="{F2F58929-199A-4F96-B729-150330671CA6}"/>
  <sortState xmlns:xlrd2="http://schemas.microsoft.com/office/spreadsheetml/2017/richdata2" ref="A2:D25">
    <sortCondition ref="A1:A25"/>
  </sortState>
  <tableColumns count="4">
    <tableColumn id="1" xr3:uid="{A86C33EC-6EAF-4EA9-B062-323FEBF435CA}" name="Type" dataDxfId="3"/>
    <tableColumn id="2" xr3:uid="{B2028B3F-9440-4A92-B489-EA3FDA934C82}" name="Name" dataDxfId="2" dataCellStyle="Hyperlink"/>
    <tableColumn id="3" xr3:uid="{2AF5FE7B-A040-4ECF-BD3C-A22CFF3E874E}" name="Symbols" dataDxfId="1"/>
    <tableColumn id="4" xr3:uid="{AA813E1B-5B86-4624-AA68-513A57756E22}" name="Database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CE9481B1-1084-459E-BD59-690E14EC46D8}">
    <text>ผลตอบแทนพิเศษ</text>
  </threadedComment>
  <threadedComment ref="A5" dT="2022-07-10T07:57:58.02" personId="{DBAF5AC5-F564-432B-80ED-6806B43E6CDF}" id="{C34FC50E-92E6-40A7-95CB-F24EE5B3C88C}">
    <text>ความเสี่ยงของตลาด</text>
  </threadedComment>
  <threadedComment ref="A6" dT="2022-07-10T07:58:15.63" personId="{DBAF5AC5-F564-432B-80ED-6806B43E6CDF}" id="{146DB33A-6BD1-4445-B668-49CFA47B0AB4}">
    <text>ความเสี่ยงของบริษัท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F6939936-67FA-4695-BAA3-FF29378DCFF1}">
    <text>ผลตอบแทนพิเศษ</text>
  </threadedComment>
  <threadedComment ref="A5" dT="2022-07-10T07:57:58.02" personId="{DBAF5AC5-F564-432B-80ED-6806B43E6CDF}" id="{B79FC0BA-EE2A-417C-81F2-970B980FE175}">
    <text>ความเสี่ยงของตลาด</text>
  </threadedComment>
  <threadedComment ref="A6" dT="2022-07-10T07:58:15.63" personId="{DBAF5AC5-F564-432B-80ED-6806B43E6CDF}" id="{3D883E8C-5302-4ADC-939C-33DAE75ADD65}">
    <text>ความเสี่ยงของบริษัท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47AA0588-4710-490D-9699-091CE7C074F5}">
    <text>ผลตอบแทนพิเศษ</text>
  </threadedComment>
  <threadedComment ref="A5" dT="2022-07-10T07:57:58.02" personId="{DBAF5AC5-F564-432B-80ED-6806B43E6CDF}" id="{475A5D53-B53E-48B3-8636-9DA0F6D7D0BB}">
    <text>ความเสี่ยงของตลาด</text>
  </threadedComment>
  <threadedComment ref="A6" dT="2022-07-10T07:58:15.63" personId="{DBAF5AC5-F564-432B-80ED-6806B43E6CDF}" id="{8A2C8331-6C25-4CFB-939E-D5563246FD61}">
    <text>ความเสี่ยงของบริษัท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9D2826BE-0F23-43B8-A0B7-7555C3DB407E}">
    <text>ผลตอบแทนพิเศษ</text>
  </threadedComment>
  <threadedComment ref="A5" dT="2022-07-10T07:57:58.02" personId="{DBAF5AC5-F564-432B-80ED-6806B43E6CDF}" id="{55321023-F90B-4DB6-A1E3-A33237CE2C2F}">
    <text>ความเสี่ยงของตลาด</text>
  </threadedComment>
  <threadedComment ref="A6" dT="2022-07-10T07:58:15.63" personId="{DBAF5AC5-F564-432B-80ED-6806B43E6CDF}" id="{EB8C2B28-49D8-482F-A01F-9933E727DCC2}">
    <text>ความเสี่ยงของบริษัท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A1DD3E6F-0ED6-4509-BFE7-006DB936F4B0}">
    <text>ผลตอบแทนพิเศษ</text>
  </threadedComment>
  <threadedComment ref="A5" dT="2022-07-10T07:57:58.02" personId="{DBAF5AC5-F564-432B-80ED-6806B43E6CDF}" id="{4274C196-5486-497D-8ED8-348DD61A3F1B}">
    <text>ความเสี่ยงของตลาด</text>
  </threadedComment>
  <threadedComment ref="A6" dT="2022-07-10T07:58:15.63" personId="{DBAF5AC5-F564-432B-80ED-6806B43E6CDF}" id="{8070A910-2ECA-42E7-9765-3332EE4E2AFB}">
    <text>ความเสี่ยงของบริษัท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E143730F-92F4-4B6E-A21A-1C1CE423D3A5}">
    <text>ผลตอบแทนพิเศษ</text>
  </threadedComment>
  <threadedComment ref="A5" dT="2022-07-10T07:57:58.02" personId="{DBAF5AC5-F564-432B-80ED-6806B43E6CDF}" id="{82A512F8-2863-4293-93B2-44E6F1D46D6C}">
    <text>ความเสี่ยงของตลาด</text>
  </threadedComment>
  <threadedComment ref="A6" dT="2022-07-10T07:58:15.63" personId="{DBAF5AC5-F564-432B-80ED-6806B43E6CDF}" id="{33BB7F5A-9041-4F43-B922-445ABDF51551}">
    <text>ความเสี่ยงของบริษัท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B35797EB-10A0-495E-9370-30976AD909E2}">
    <text>ผลตอบแทนพิเศษ</text>
  </threadedComment>
  <threadedComment ref="A5" dT="2022-07-10T07:57:58.02" personId="{DBAF5AC5-F564-432B-80ED-6806B43E6CDF}" id="{36C443B1-A1B4-4A5A-8240-CA243E379B73}">
    <text>ความเสี่ยงของตลาด</text>
  </threadedComment>
  <threadedComment ref="A6" dT="2022-07-10T07:58:15.63" personId="{DBAF5AC5-F564-432B-80ED-6806B43E6CDF}" id="{698764F6-55FE-43AC-B463-CB075D6335C5}">
    <text>ความเสี่ยงของบริษัท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B29DE9E3-987D-4BA3-B5C0-51ADEE114760}">
    <text>ผลตอบแทนพิเศษ</text>
  </threadedComment>
  <threadedComment ref="A5" dT="2022-07-10T07:57:58.02" personId="{DBAF5AC5-F564-432B-80ED-6806B43E6CDF}" id="{20040476-25E1-413B-BE86-E2C6658A9F2B}">
    <text>ความเสี่ยงของตลาด</text>
  </threadedComment>
  <threadedComment ref="A6" dT="2022-07-10T07:58:15.63" personId="{DBAF5AC5-F564-432B-80ED-6806B43E6CDF}" id="{EEAD9115-0C8A-4345-AD49-DC6D90B9C2E8}">
    <text>ความเสี่ยงของบริษัท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CF74FB58-3EDB-4D41-8106-B225AF59B233}">
    <text>ผลตอบแทนพิเศษ</text>
  </threadedComment>
  <threadedComment ref="A5" dT="2022-07-10T07:57:58.02" personId="{DBAF5AC5-F564-432B-80ED-6806B43E6CDF}" id="{C4640438-68F7-40EF-80CA-512B7749E4FB}">
    <text>ความเสี่ยงของตลาด</text>
  </threadedComment>
  <threadedComment ref="A6" dT="2022-07-10T07:58:15.63" personId="{DBAF5AC5-F564-432B-80ED-6806B43E6CDF}" id="{504AA1CE-1FE9-4AF6-87B7-978BAEF1D40D}">
    <text>ความเสี่ยงของบริษัท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EFDE3E95-33D2-4362-81C5-F1523C8C41AC}">
    <text>ผลตอบแทนพิเศษ</text>
  </threadedComment>
  <threadedComment ref="A5" dT="2022-07-10T07:57:58.02" personId="{DBAF5AC5-F564-432B-80ED-6806B43E6CDF}" id="{884E3143-06B0-423B-8741-9E7C6191068A}">
    <text>ความเสี่ยงของตลาด</text>
  </threadedComment>
  <threadedComment ref="A6" dT="2022-07-10T07:58:15.63" personId="{DBAF5AC5-F564-432B-80ED-6806B43E6CDF}" id="{29AED50A-25C5-4570-98D3-08FAC909755A}">
    <text>ความเสี่ยงของบริษัท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E9F370F7-F9E6-453A-9D13-2B19993DE3BC}">
    <text>ผลตอบแทนพิเศษ</text>
  </threadedComment>
  <threadedComment ref="A5" dT="2022-07-10T07:57:58.02" personId="{DBAF5AC5-F564-432B-80ED-6806B43E6CDF}" id="{4BED9C82-E03C-47A7-BC5F-66B439761407}">
    <text>ความเสี่ยงของตลาด</text>
  </threadedComment>
  <threadedComment ref="A6" dT="2022-07-10T07:58:15.63" personId="{DBAF5AC5-F564-432B-80ED-6806B43E6CDF}" id="{DECEB11E-1729-4EBE-A4A2-402DF30AED69}">
    <text>ความเสี่ยงของบริษัท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44906D2A-8AB9-43F7-AE24-199D81A6AB38}">
    <text>ผลตอบแทนพิเศษ</text>
  </threadedComment>
  <threadedComment ref="A5" dT="2022-07-10T07:57:58.02" personId="{DBAF5AC5-F564-432B-80ED-6806B43E6CDF}" id="{F68DFFB3-CB51-41E0-8817-1B9928A44947}">
    <text>ความเสี่ยงของตลาด</text>
  </threadedComment>
  <threadedComment ref="A6" dT="2022-07-10T07:58:15.63" personId="{DBAF5AC5-F564-432B-80ED-6806B43E6CDF}" id="{F29EA235-D9D0-442A-A5D5-DAF5661E8ED7}">
    <text>ความเสี่ยงของบริษัท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02B9CBE2-9EE1-497B-A40C-DBD531C386B8}">
    <text>ผลตอบแทนพิเศษ</text>
  </threadedComment>
  <threadedComment ref="A5" dT="2022-07-10T07:57:58.02" personId="{DBAF5AC5-F564-432B-80ED-6806B43E6CDF}" id="{94D1A2CC-42D8-4907-A6FD-B7B7BA9E9A1E}">
    <text>ความเสี่ยงของตลาด</text>
  </threadedComment>
  <threadedComment ref="A6" dT="2022-07-10T07:58:15.63" personId="{DBAF5AC5-F564-432B-80ED-6806B43E6CDF}" id="{82E4343B-903C-4337-BD76-E654976A6A8A}">
    <text>ความเสี่ยงของบริษัท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54598D39-2A67-4D3A-A4C5-8ECCD5EAB443}">
    <text>ผลตอบแทนพิเศษ</text>
  </threadedComment>
  <threadedComment ref="A5" dT="2022-07-10T07:57:58.02" personId="{DBAF5AC5-F564-432B-80ED-6806B43E6CDF}" id="{A7F7C87B-A406-4836-8B94-DB3F34971568}">
    <text>ความเสี่ยงของตลาด</text>
  </threadedComment>
  <threadedComment ref="A6" dT="2022-07-10T07:58:15.63" personId="{DBAF5AC5-F564-432B-80ED-6806B43E6CDF}" id="{ECCCBA34-E818-4AB5-8860-13FCDE85C08F}">
    <text>ความเสี่ยงของบริษัท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90BF5A6D-5854-400C-9129-79164D24FCB6}">
    <text>ผลตอบแทนพิเศษ</text>
  </threadedComment>
  <threadedComment ref="A5" dT="2022-07-10T07:57:58.02" personId="{DBAF5AC5-F564-432B-80ED-6806B43E6CDF}" id="{520ACDE1-6EA0-4C06-B472-0CDC984096B8}">
    <text>ความเสี่ยงของตลาด</text>
  </threadedComment>
  <threadedComment ref="A6" dT="2022-07-10T07:58:15.63" personId="{DBAF5AC5-F564-432B-80ED-6806B43E6CDF}" id="{07591785-FE33-4778-8516-3FF619705C8E}">
    <text>ความเสี่ยงของบริษัท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6CE40E71-8351-45FA-8A18-38DE164A1BF0}">
    <text>ผลตอบแทนพิเศษ</text>
  </threadedComment>
  <threadedComment ref="A5" dT="2022-07-10T07:57:58.02" personId="{DBAF5AC5-F564-432B-80ED-6806B43E6CDF}" id="{08C771AA-AC91-48F4-A584-5BADF58489FE}">
    <text>ความเสี่ยงของตลาด</text>
  </threadedComment>
  <threadedComment ref="A6" dT="2022-07-10T07:58:15.63" personId="{DBAF5AC5-F564-432B-80ED-6806B43E6CDF}" id="{771AEEC2-F772-4C34-B9EA-0AC57AD6E9FB}">
    <text>ความเสี่ยงของบริษัท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A77FAE4E-7144-430A-9A59-441A9ACB617E}">
    <text>ผลตอบแทนพิเศษ</text>
  </threadedComment>
  <threadedComment ref="A5" dT="2022-07-10T07:57:58.02" personId="{DBAF5AC5-F564-432B-80ED-6806B43E6CDF}" id="{6A1B2A5A-5626-45AF-9431-414DE4B7A235}">
    <text>ความเสี่ยงของตลาด</text>
  </threadedComment>
  <threadedComment ref="A6" dT="2022-07-10T07:58:15.63" personId="{DBAF5AC5-F564-432B-80ED-6806B43E6CDF}" id="{84ACB79F-3C43-4E12-93DA-ADE59A989245}">
    <text>ความเสี่ยงของบริษัท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21C75A53-BD80-48EA-9A96-BB3E55806270}">
    <text>ผลตอบแทนพิเศษ</text>
  </threadedComment>
  <threadedComment ref="A5" dT="2022-07-10T07:57:58.02" personId="{DBAF5AC5-F564-432B-80ED-6806B43E6CDF}" id="{B221C553-012B-4FE6-B64A-8DA69F3E3EB3}">
    <text>ความเสี่ยงของตลาด</text>
  </threadedComment>
  <threadedComment ref="A6" dT="2022-07-10T07:58:15.63" personId="{DBAF5AC5-F564-432B-80ED-6806B43E6CDF}" id="{0E809C2A-8EF3-49D4-94D8-5D67874C0F3D}">
    <text>ความเสี่ยงของบริษัท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40407CA0-CE8B-469E-AA64-DFEA3A34338F}">
    <text>ผลตอบแทนพิเศษ</text>
  </threadedComment>
  <threadedComment ref="A5" dT="2022-07-10T07:57:58.02" personId="{DBAF5AC5-F564-432B-80ED-6806B43E6CDF}" id="{B0CF36F3-7112-46AF-8A3D-7B15BA7A5CB0}">
    <text>ความเสี่ยงของตลาด</text>
  </threadedComment>
  <threadedComment ref="A6" dT="2022-07-10T07:58:15.63" personId="{DBAF5AC5-F564-432B-80ED-6806B43E6CDF}" id="{8319D163-2CAD-4608-B971-9E4BE04E4128}">
    <text>ความเสี่ยงของบริษัท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90D10582-1B89-414F-999A-B06DB5D2031A}">
    <text>ผลตอบแทนพิเศษ</text>
  </threadedComment>
  <threadedComment ref="A5" dT="2022-07-10T07:57:58.02" personId="{DBAF5AC5-F564-432B-80ED-6806B43E6CDF}" id="{A849D1EE-C162-4175-8949-6A7D648852E6}">
    <text>ความเสี่ยงของตลาด</text>
  </threadedComment>
  <threadedComment ref="A6" dT="2022-07-10T07:58:15.63" personId="{DBAF5AC5-F564-432B-80ED-6806B43E6CDF}" id="{A777D276-E230-4719-85A7-AD198BAE3979}">
    <text>ความเสี่ยงของบริษัท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765736E1-7419-41A9-84FB-5073450DED25}">
    <text>ผลตอบแทนพิเศษ</text>
  </threadedComment>
  <threadedComment ref="A5" dT="2022-07-10T07:57:58.02" personId="{DBAF5AC5-F564-432B-80ED-6806B43E6CDF}" id="{D754951C-F69B-4741-A0AD-FE4001324297}">
    <text>ความเสี่ยงของตลาด</text>
  </threadedComment>
  <threadedComment ref="A6" dT="2022-07-10T07:58:15.63" personId="{DBAF5AC5-F564-432B-80ED-6806B43E6CDF}" id="{09846AE4-5F70-43AC-911E-4DD3ED3FF996}">
    <text>ความเสี่ยงของบริษัท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6B3FFD38-CFC8-4A0D-A753-8106ECE8384F}">
    <text>ผลตอบแทนพิเศษ</text>
  </threadedComment>
  <threadedComment ref="A5" dT="2022-07-10T07:57:58.02" personId="{DBAF5AC5-F564-432B-80ED-6806B43E6CDF}" id="{456116F8-8989-4AC6-B003-0E18C7155A17}">
    <text>ความเสี่ยงของตลาด</text>
  </threadedComment>
  <threadedComment ref="A6" dT="2022-07-10T07:58:15.63" personId="{DBAF5AC5-F564-432B-80ED-6806B43E6CDF}" id="{4A607CBA-E419-49EF-91F1-2549B32A20CA}">
    <text>ความเสี่ยงของบริษัท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FF859BF4-5013-4868-9DB6-362FBA2CA417}">
    <text>ผลตอบแทนพิเศษ</text>
  </threadedComment>
  <threadedComment ref="A5" dT="2022-07-10T07:57:58.02" personId="{DBAF5AC5-F564-432B-80ED-6806B43E6CDF}" id="{31D50ED5-8F88-492C-B587-F864190E033B}">
    <text>ความเสี่ยงของตลาด</text>
  </threadedComment>
  <threadedComment ref="A6" dT="2022-07-10T07:58:15.63" personId="{DBAF5AC5-F564-432B-80ED-6806B43E6CDF}" id="{9E94E66B-9FE6-4227-BE65-5AFEA1D9C869}">
    <text>ความเสี่ยงของบริษัท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B3B0DA34-BF73-4B1A-9BB9-E6C21C499A39}">
    <text>ผลตอบแทนพิเศษ</text>
  </threadedComment>
  <threadedComment ref="A5" dT="2022-07-10T07:57:58.02" personId="{DBAF5AC5-F564-432B-80ED-6806B43E6CDF}" id="{09441CFF-7E06-4120-8136-B12072429770}">
    <text>ความเสี่ยงของตลาด</text>
  </threadedComment>
  <threadedComment ref="A6" dT="2022-07-10T07:58:15.63" personId="{DBAF5AC5-F564-432B-80ED-6806B43E6CDF}" id="{6718CBCF-55A5-4885-A3DC-126617645BB6}">
    <text>ความเสี่ยงของบริษัท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A4" dT="2022-07-10T07:58:49.66" personId="{DBAF5AC5-F564-432B-80ED-6806B43E6CDF}" id="{F541F7F8-E82F-4D82-9095-83077604D79B}">
    <text>ผลตอบแทนพิเศษ</text>
  </threadedComment>
  <threadedComment ref="A5" dT="2022-07-10T07:57:58.02" personId="{DBAF5AC5-F564-432B-80ED-6806B43E6CDF}" id="{3801C67B-2549-476C-B747-17E3F6CBD718}">
    <text>ความเสี่ยงของตลาด</text>
  </threadedComment>
  <threadedComment ref="A6" dT="2022-07-10T07:58:15.63" personId="{DBAF5AC5-F564-432B-80ED-6806B43E6CDF}" id="{F3B20DEE-98C4-4892-9FD7-CACADFCF742E}">
    <text>ความเสี่ยงของบริษัท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E2" dT="2022-07-10T07:57:58.02" personId="{DBAF5AC5-F564-432B-80ED-6806B43E6CDF}" id="{EDDA98B2-591B-4239-81DB-4395C8130B0E}">
    <text>ความเสี่ยงของตลาด</text>
  </threadedComment>
  <threadedComment ref="B3" dT="2022-07-10T07:57:58.02" personId="{DBAF5AC5-F564-432B-80ED-6806B43E6CDF}" id="{A0687897-C19F-4043-AF08-8F136D0A5136}">
    <text>ความเสี่ยงของตลาด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microsoft.com/office/2017/10/relationships/threadedComment" Target="../threadedComments/threadedComment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4" Type="http://schemas.microsoft.com/office/2017/10/relationships/threadedComment" Target="../threadedComments/threadedComment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Relationship Id="rId4" Type="http://schemas.microsoft.com/office/2017/10/relationships/threadedComment" Target="../threadedComments/threadedComment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Relationship Id="rId4" Type="http://schemas.microsoft.com/office/2017/10/relationships/threadedComment" Target="../threadedComments/threadedComment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Relationship Id="rId4" Type="http://schemas.microsoft.com/office/2017/10/relationships/threadedComment" Target="../threadedComments/threadedComment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Relationship Id="rId4" Type="http://schemas.microsoft.com/office/2017/10/relationships/threadedComment" Target="../threadedComments/threadedComment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Relationship Id="rId4" Type="http://schemas.microsoft.com/office/2017/10/relationships/threadedComment" Target="../threadedComments/threadedComment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Relationship Id="rId4" Type="http://schemas.microsoft.com/office/2017/10/relationships/threadedComment" Target="../threadedComments/threadedComment2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Relationship Id="rId4" Type="http://schemas.microsoft.com/office/2017/10/relationships/threadedComment" Target="../threadedComments/threadedComment2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Relationship Id="rId4" Type="http://schemas.microsoft.com/office/2017/10/relationships/threadedComment" Target="../threadedComments/threadedComment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Relationship Id="rId4" Type="http://schemas.microsoft.com/office/2017/10/relationships/threadedComment" Target="../threadedComments/threadedComment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5.xml"/><Relationship Id="rId4" Type="http://schemas.microsoft.com/office/2017/10/relationships/threadedComment" Target="../threadedComments/threadedComment25.xml"/></Relationships>
</file>

<file path=xl/worksheets/_rels/sheet2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6.xml"/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orningstarthailand.com/th/funds/snapshot/snapshot.aspx?id=F00000VDHO" TargetMode="External"/><Relationship Id="rId13" Type="http://schemas.openxmlformats.org/officeDocument/2006/relationships/hyperlink" Target="https://www.morningstarthailand.com/th/funds/snapshot/snapshot.aspx?id=F00000WTXA" TargetMode="External"/><Relationship Id="rId18" Type="http://schemas.openxmlformats.org/officeDocument/2006/relationships/hyperlink" Target="https://www.morningstarthailand.com/th/funds/snapshot/snapshot.aspx?id=F00000VSM8" TargetMode="External"/><Relationship Id="rId3" Type="http://schemas.openxmlformats.org/officeDocument/2006/relationships/hyperlink" Target="https://www.morningstarthailand.com/th/funds/snapshot/snapshot.aspx?id=F000000RJ5" TargetMode="External"/><Relationship Id="rId21" Type="http://schemas.openxmlformats.org/officeDocument/2006/relationships/hyperlink" Target="https://www.morningstarthailand.com/th/funds/snapshot/snapshot.aspx?id=F00000W45U" TargetMode="External"/><Relationship Id="rId7" Type="http://schemas.openxmlformats.org/officeDocument/2006/relationships/hyperlink" Target="https://www.morningstarthailand.com/th/funds/snapshot/snapshot.aspx?id=F000000RSO" TargetMode="External"/><Relationship Id="rId12" Type="http://schemas.openxmlformats.org/officeDocument/2006/relationships/hyperlink" Target="https://www.morningstarthailand.com/th/funds/snapshot/snapshot.aspx?id=F00000VOYI" TargetMode="External"/><Relationship Id="rId17" Type="http://schemas.openxmlformats.org/officeDocument/2006/relationships/hyperlink" Target="https://www.morningstarthailand.com/th/funds/snapshot/snapshot.aspx?id=F000000RU7" TargetMode="External"/><Relationship Id="rId25" Type="http://schemas.openxmlformats.org/officeDocument/2006/relationships/table" Target="../tables/table1.xml"/><Relationship Id="rId2" Type="http://schemas.openxmlformats.org/officeDocument/2006/relationships/hyperlink" Target="https://www.morningstarthailand.com/th/funds/snapshot/snapshot.aspx?id=F00000Z1PF" TargetMode="External"/><Relationship Id="rId16" Type="http://schemas.openxmlformats.org/officeDocument/2006/relationships/hyperlink" Target="https://www.morningstarthailand.com/th/funds/snapshot/snapshot.aspx?id=F00000WMV2" TargetMode="External"/><Relationship Id="rId20" Type="http://schemas.openxmlformats.org/officeDocument/2006/relationships/hyperlink" Target="https://www.morningstarthailand.com/th/funds/snapshot/snapshot.aspx?id=F000003STC" TargetMode="External"/><Relationship Id="rId1" Type="http://schemas.openxmlformats.org/officeDocument/2006/relationships/hyperlink" Target="https://www.morningstarthailand.com/th/funds/snapshot/snapshot.aspx?id=F00000YM9A" TargetMode="External"/><Relationship Id="rId6" Type="http://schemas.openxmlformats.org/officeDocument/2006/relationships/hyperlink" Target="https://www.morningstarthailand.com/th/funds/snapshot/snapshot.aspx?id=F000010BDK" TargetMode="External"/><Relationship Id="rId11" Type="http://schemas.openxmlformats.org/officeDocument/2006/relationships/hyperlink" Target="https://www.morningstarthailand.com/th/funds/snapshot/snapshot.aspx?id=F000000RJ7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s://www.morningstarthailand.com/th/funds/snapshot/snapshot.aspx?id=F00000THAO" TargetMode="External"/><Relationship Id="rId15" Type="http://schemas.openxmlformats.org/officeDocument/2006/relationships/hyperlink" Target="https://www.morningstarthailand.com/th/funds/snapshot/snapshot.aspx?id=F00000WRE1" TargetMode="External"/><Relationship Id="rId23" Type="http://schemas.openxmlformats.org/officeDocument/2006/relationships/hyperlink" Target="https://www.morningstarthailand.com/th/funds/snapshot/snapshot.aspx?id=F00000P7AY" TargetMode="External"/><Relationship Id="rId10" Type="http://schemas.openxmlformats.org/officeDocument/2006/relationships/hyperlink" Target="https://www.morningstarthailand.com/th/funds/snapshot/snapshot.aspx?id=F000001F3N" TargetMode="External"/><Relationship Id="rId19" Type="http://schemas.openxmlformats.org/officeDocument/2006/relationships/hyperlink" Target="https://www.morningstarthailand.com/th/funds/snapshot/snapshot.aspx?id=F000000RL2" TargetMode="External"/><Relationship Id="rId4" Type="http://schemas.openxmlformats.org/officeDocument/2006/relationships/hyperlink" Target="https://www.morningstarthailand.com/th/funds/snapshot/snapshot.aspx?id=F000001F9R" TargetMode="External"/><Relationship Id="rId9" Type="http://schemas.openxmlformats.org/officeDocument/2006/relationships/hyperlink" Target="https://www.morningstarthailand.com/th/funds/snapshot/snapshot.aspx?id=F00000WIAB" TargetMode="External"/><Relationship Id="rId14" Type="http://schemas.openxmlformats.org/officeDocument/2006/relationships/hyperlink" Target="https://www.morningstarthailand.com/th/funds/snapshot/snapshot.aspx?id=F00000VF49" TargetMode="External"/><Relationship Id="rId22" Type="http://schemas.openxmlformats.org/officeDocument/2006/relationships/hyperlink" Target="https://www.morningstarthailand.com/th/funds/snapshot/snapshot.aspx?id=F00000NNY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3392-22D3-43A5-9383-B391C46670B6}">
  <dimension ref="A1:Z605"/>
  <sheetViews>
    <sheetView workbookViewId="0">
      <selection activeCell="F34" sqref="F34"/>
    </sheetView>
  </sheetViews>
  <sheetFormatPr defaultRowHeight="15" x14ac:dyDescent="0.25"/>
  <cols>
    <col min="1" max="2" width="9.7109375" bestFit="1" customWidth="1"/>
    <col min="3" max="3" width="12.42578125" bestFit="1" customWidth="1"/>
    <col min="4" max="5" width="8" bestFit="1" customWidth="1"/>
    <col min="6" max="6" width="11.7109375" bestFit="1" customWidth="1"/>
    <col min="7" max="7" width="8.28515625" bestFit="1" customWidth="1"/>
    <col min="8" max="8" width="9.7109375" bestFit="1" customWidth="1"/>
    <col min="9" max="9" width="7" bestFit="1" customWidth="1"/>
    <col min="10" max="10" width="7.140625" bestFit="1" customWidth="1"/>
    <col min="11" max="11" width="9.28515625" bestFit="1" customWidth="1"/>
    <col min="12" max="12" width="18.28515625" bestFit="1" customWidth="1"/>
    <col min="13" max="13" width="10" bestFit="1" customWidth="1"/>
    <col min="14" max="14" width="8.140625" bestFit="1" customWidth="1"/>
    <col min="15" max="15" width="10.28515625" bestFit="1" customWidth="1"/>
    <col min="16" max="16" width="8" bestFit="1" customWidth="1"/>
    <col min="17" max="17" width="8.28515625" bestFit="1" customWidth="1"/>
    <col min="18" max="19" width="8" bestFit="1" customWidth="1"/>
    <col min="20" max="20" width="13.28515625" bestFit="1" customWidth="1"/>
    <col min="21" max="21" width="12" bestFit="1" customWidth="1"/>
    <col min="22" max="22" width="8.140625" bestFit="1" customWidth="1"/>
    <col min="23" max="23" width="8" bestFit="1" customWidth="1"/>
    <col min="24" max="24" width="9" bestFit="1" customWidth="1"/>
    <col min="25" max="25" width="8.7109375" bestFit="1" customWidth="1"/>
    <col min="26" max="26" width="10.28515625" bestFit="1" customWidth="1"/>
  </cols>
  <sheetData>
    <row r="1" spans="1:26" x14ac:dyDescent="0.25">
      <c r="A1" t="s">
        <v>84</v>
      </c>
      <c r="B1" t="s">
        <v>84</v>
      </c>
      <c r="C1" t="s">
        <v>82</v>
      </c>
      <c r="D1" t="s">
        <v>68</v>
      </c>
      <c r="E1" t="s">
        <v>71</v>
      </c>
      <c r="F1" t="s">
        <v>72</v>
      </c>
      <c r="G1" t="s">
        <v>24</v>
      </c>
      <c r="H1" t="s">
        <v>26</v>
      </c>
      <c r="I1" t="s">
        <v>79</v>
      </c>
      <c r="J1" t="s">
        <v>49</v>
      </c>
      <c r="K1" t="s">
        <v>80</v>
      </c>
      <c r="L1" t="s">
        <v>83</v>
      </c>
      <c r="M1" t="s">
        <v>4</v>
      </c>
      <c r="N1" t="s">
        <v>69</v>
      </c>
      <c r="O1" t="s">
        <v>76</v>
      </c>
      <c r="P1" t="s">
        <v>77</v>
      </c>
      <c r="Q1" t="s">
        <v>42</v>
      </c>
      <c r="R1" t="s">
        <v>78</v>
      </c>
      <c r="S1" t="s">
        <v>9</v>
      </c>
      <c r="T1" t="s">
        <v>70</v>
      </c>
      <c r="U1" t="s">
        <v>73</v>
      </c>
      <c r="V1" t="s">
        <v>31</v>
      </c>
      <c r="W1" t="s">
        <v>19</v>
      </c>
      <c r="X1" t="s">
        <v>21</v>
      </c>
      <c r="Y1" t="s">
        <v>74</v>
      </c>
      <c r="Z1" t="s">
        <v>75</v>
      </c>
    </row>
    <row r="2" spans="1:26" x14ac:dyDescent="0.25">
      <c r="A2" t="s">
        <v>63</v>
      </c>
      <c r="B2" t="s">
        <v>64</v>
      </c>
      <c r="C2" t="s">
        <v>64</v>
      </c>
      <c r="D2" t="s">
        <v>64</v>
      </c>
      <c r="E2" t="s">
        <v>64</v>
      </c>
      <c r="F2" t="s">
        <v>64</v>
      </c>
      <c r="G2" t="s">
        <v>64</v>
      </c>
      <c r="H2" t="s">
        <v>64</v>
      </c>
      <c r="I2" t="s">
        <v>64</v>
      </c>
      <c r="J2" t="s">
        <v>64</v>
      </c>
      <c r="K2" t="s">
        <v>64</v>
      </c>
      <c r="L2" t="s">
        <v>64</v>
      </c>
      <c r="M2" t="s">
        <v>64</v>
      </c>
      <c r="N2" t="s">
        <v>64</v>
      </c>
      <c r="O2" t="s">
        <v>64</v>
      </c>
      <c r="P2" t="s">
        <v>64</v>
      </c>
      <c r="Q2" t="s">
        <v>64</v>
      </c>
      <c r="R2" t="s">
        <v>64</v>
      </c>
      <c r="S2" t="s">
        <v>64</v>
      </c>
      <c r="T2" t="s">
        <v>64</v>
      </c>
      <c r="U2" t="s">
        <v>64</v>
      </c>
      <c r="V2" t="s">
        <v>64</v>
      </c>
      <c r="W2" t="s">
        <v>64</v>
      </c>
      <c r="X2" t="s">
        <v>64</v>
      </c>
      <c r="Y2" t="s">
        <v>64</v>
      </c>
      <c r="Z2" t="s">
        <v>64</v>
      </c>
    </row>
    <row r="3" spans="1:26" x14ac:dyDescent="0.25">
      <c r="A3" s="1">
        <v>44742</v>
      </c>
      <c r="B3">
        <v>9921.7099999999991</v>
      </c>
      <c r="C3">
        <v>13.3407</v>
      </c>
      <c r="D3">
        <v>10.494400000000001</v>
      </c>
      <c r="E3">
        <v>14.3071</v>
      </c>
      <c r="F3">
        <v>17.544799999999999</v>
      </c>
      <c r="G3" t="s">
        <v>65</v>
      </c>
      <c r="H3">
        <v>7.6806999999999999</v>
      </c>
      <c r="I3">
        <v>4.5369999999999999</v>
      </c>
      <c r="J3">
        <v>5.7121000000000004</v>
      </c>
      <c r="K3">
        <v>7.6021999999999998</v>
      </c>
      <c r="L3">
        <v>9.3127999999999993</v>
      </c>
      <c r="M3">
        <v>10.760999999999999</v>
      </c>
      <c r="N3">
        <v>6.2373000000000003</v>
      </c>
      <c r="O3">
        <v>78.92</v>
      </c>
      <c r="P3">
        <v>42.319600000000001</v>
      </c>
      <c r="Q3">
        <v>17.984400000000001</v>
      </c>
      <c r="R3">
        <v>76.526600000000002</v>
      </c>
      <c r="S3">
        <v>14.8209</v>
      </c>
      <c r="T3">
        <v>12.5694</v>
      </c>
      <c r="U3">
        <v>15.189299999999999</v>
      </c>
      <c r="V3">
        <v>15.5181</v>
      </c>
      <c r="W3">
        <v>14.371700000000001</v>
      </c>
      <c r="X3">
        <v>13.6273</v>
      </c>
      <c r="Y3">
        <v>15.9313</v>
      </c>
      <c r="Z3">
        <v>19.554400000000001</v>
      </c>
    </row>
    <row r="4" spans="1:26" x14ac:dyDescent="0.25">
      <c r="A4" s="1">
        <v>44741</v>
      </c>
      <c r="B4">
        <v>10047.01</v>
      </c>
      <c r="C4">
        <v>13.5168</v>
      </c>
      <c r="D4">
        <v>10.5901</v>
      </c>
      <c r="E4">
        <v>14.3569</v>
      </c>
      <c r="F4">
        <v>17.896100000000001</v>
      </c>
      <c r="G4">
        <v>12.272399999999999</v>
      </c>
      <c r="H4">
        <v>7.5141</v>
      </c>
      <c r="I4">
        <v>4.6875999999999998</v>
      </c>
      <c r="J4">
        <v>5.8977000000000004</v>
      </c>
      <c r="K4">
        <v>7.6532999999999998</v>
      </c>
      <c r="L4">
        <v>9.3204999999999991</v>
      </c>
      <c r="M4">
        <v>10.7835</v>
      </c>
      <c r="N4">
        <v>6.2625000000000002</v>
      </c>
      <c r="O4">
        <v>79.816400000000002</v>
      </c>
      <c r="P4">
        <v>42.704799999999999</v>
      </c>
      <c r="Q4">
        <v>18.1435</v>
      </c>
      <c r="R4">
        <v>77.4251</v>
      </c>
      <c r="S4">
        <v>14.929600000000001</v>
      </c>
      <c r="T4">
        <v>12.7279</v>
      </c>
      <c r="U4">
        <v>15.150399999999999</v>
      </c>
      <c r="V4">
        <v>15.4885</v>
      </c>
      <c r="W4">
        <v>14.597899999999999</v>
      </c>
      <c r="X4">
        <v>13.8398</v>
      </c>
      <c r="Y4">
        <v>16.107900000000001</v>
      </c>
      <c r="Z4">
        <v>19.666499999999999</v>
      </c>
    </row>
    <row r="5" spans="1:26" x14ac:dyDescent="0.25">
      <c r="A5" s="1">
        <v>44740</v>
      </c>
      <c r="B5">
        <v>10105.879999999999</v>
      </c>
      <c r="C5">
        <v>13.505699999999999</v>
      </c>
      <c r="D5">
        <v>10.620900000000001</v>
      </c>
      <c r="E5">
        <v>14.5936</v>
      </c>
      <c r="F5">
        <v>18.188500000000001</v>
      </c>
      <c r="G5">
        <v>12.452</v>
      </c>
      <c r="H5">
        <v>7.6113</v>
      </c>
      <c r="I5">
        <v>4.7821999999999996</v>
      </c>
      <c r="J5">
        <v>6.0213000000000001</v>
      </c>
      <c r="K5">
        <v>7.6561000000000003</v>
      </c>
      <c r="L5">
        <v>9.3719000000000001</v>
      </c>
      <c r="M5">
        <v>10.797800000000001</v>
      </c>
      <c r="N5">
        <v>6.3724999999999996</v>
      </c>
      <c r="O5">
        <v>80.346500000000006</v>
      </c>
      <c r="P5">
        <v>42.975099999999998</v>
      </c>
      <c r="Q5">
        <v>18.242899999999999</v>
      </c>
      <c r="R5">
        <v>77.989199999999997</v>
      </c>
      <c r="S5">
        <v>15.121600000000001</v>
      </c>
      <c r="T5">
        <v>12.792400000000001</v>
      </c>
      <c r="U5">
        <v>15.280099999999999</v>
      </c>
      <c r="V5">
        <v>15.352600000000001</v>
      </c>
      <c r="W5">
        <v>14.705299999999999</v>
      </c>
      <c r="X5">
        <v>13.9415</v>
      </c>
      <c r="Y5">
        <v>16.038599999999999</v>
      </c>
      <c r="Z5">
        <v>19.631399999999999</v>
      </c>
    </row>
    <row r="6" spans="1:26" x14ac:dyDescent="0.25">
      <c r="A6" s="1">
        <v>44739</v>
      </c>
      <c r="B6">
        <v>10001.39</v>
      </c>
      <c r="C6">
        <v>13.368600000000001</v>
      </c>
      <c r="D6">
        <v>10.6388</v>
      </c>
      <c r="E6">
        <v>14.5565</v>
      </c>
      <c r="F6">
        <v>17.9893</v>
      </c>
      <c r="G6">
        <v>12.3881</v>
      </c>
      <c r="H6">
        <v>7.6115000000000004</v>
      </c>
      <c r="I6">
        <v>4.6848000000000001</v>
      </c>
      <c r="J6">
        <v>5.8994</v>
      </c>
      <c r="K6">
        <v>7.6726000000000001</v>
      </c>
      <c r="L6">
        <v>9.4367999999999999</v>
      </c>
      <c r="M6">
        <v>10.9229</v>
      </c>
      <c r="N6">
        <v>6.31</v>
      </c>
      <c r="O6">
        <v>79.767499999999998</v>
      </c>
      <c r="P6">
        <v>42.669699999999999</v>
      </c>
      <c r="Q6">
        <v>18.180499999999999</v>
      </c>
      <c r="R6">
        <v>78.005899999999997</v>
      </c>
      <c r="S6">
        <v>15.0001</v>
      </c>
      <c r="T6">
        <v>12.771800000000001</v>
      </c>
      <c r="U6">
        <v>15.384</v>
      </c>
      <c r="V6">
        <v>15.630599999999999</v>
      </c>
      <c r="W6">
        <v>14.6478</v>
      </c>
      <c r="X6">
        <v>13.872</v>
      </c>
      <c r="Y6">
        <v>16.552600000000002</v>
      </c>
      <c r="Z6">
        <v>20.154199999999999</v>
      </c>
    </row>
    <row r="7" spans="1:26" x14ac:dyDescent="0.25">
      <c r="A7" s="1">
        <v>44736</v>
      </c>
      <c r="B7">
        <v>9914.25</v>
      </c>
      <c r="C7">
        <v>13.2477</v>
      </c>
      <c r="D7">
        <v>10.651899999999999</v>
      </c>
      <c r="E7">
        <v>14.334899999999999</v>
      </c>
      <c r="F7">
        <v>17.5974</v>
      </c>
      <c r="G7">
        <v>12.347099999999999</v>
      </c>
      <c r="H7">
        <v>7.5468999999999999</v>
      </c>
      <c r="I7">
        <v>4.5978000000000003</v>
      </c>
      <c r="J7">
        <v>5.7845000000000004</v>
      </c>
      <c r="K7">
        <v>7.6805000000000003</v>
      </c>
      <c r="L7">
        <v>9.3743999999999996</v>
      </c>
      <c r="M7">
        <v>10.9678</v>
      </c>
      <c r="N7">
        <v>6.2477999999999998</v>
      </c>
      <c r="O7">
        <v>79.203599999999994</v>
      </c>
      <c r="P7">
        <v>42.378</v>
      </c>
      <c r="Q7">
        <v>18.1326</v>
      </c>
      <c r="R7">
        <v>76.997</v>
      </c>
      <c r="S7">
        <v>14.8794</v>
      </c>
      <c r="T7">
        <v>12.7432</v>
      </c>
      <c r="U7">
        <v>15.325200000000001</v>
      </c>
      <c r="V7">
        <v>15.835599999999999</v>
      </c>
      <c r="W7">
        <v>14.454800000000001</v>
      </c>
      <c r="X7">
        <v>13.6829</v>
      </c>
      <c r="Y7">
        <v>16.719899999999999</v>
      </c>
      <c r="Z7">
        <v>20.343499999999999</v>
      </c>
    </row>
    <row r="8" spans="1:26" x14ac:dyDescent="0.25">
      <c r="A8" s="1">
        <v>44735</v>
      </c>
      <c r="B8">
        <v>9841.91</v>
      </c>
      <c r="C8">
        <v>13.2935</v>
      </c>
      <c r="D8">
        <v>10.614100000000001</v>
      </c>
      <c r="E8">
        <v>14.0025</v>
      </c>
      <c r="F8">
        <v>17.1051</v>
      </c>
      <c r="G8">
        <v>12.2598</v>
      </c>
      <c r="H8">
        <v>7.4168000000000003</v>
      </c>
      <c r="I8">
        <v>4.476</v>
      </c>
      <c r="J8">
        <v>5.6203000000000003</v>
      </c>
      <c r="K8">
        <v>7.6932</v>
      </c>
      <c r="L8">
        <v>9.4146000000000001</v>
      </c>
      <c r="M8">
        <v>10.722</v>
      </c>
      <c r="N8">
        <v>6.1463000000000001</v>
      </c>
      <c r="O8">
        <v>78.936899999999994</v>
      </c>
      <c r="P8">
        <v>42.108600000000003</v>
      </c>
      <c r="Q8">
        <v>18.130299999999998</v>
      </c>
      <c r="R8">
        <v>77.177499999999995</v>
      </c>
      <c r="S8">
        <v>14.5008</v>
      </c>
      <c r="T8">
        <v>12.489599999999999</v>
      </c>
      <c r="U8" t="s">
        <v>65</v>
      </c>
      <c r="V8">
        <v>15.6142</v>
      </c>
      <c r="W8">
        <v>14.2826</v>
      </c>
      <c r="X8">
        <v>13.5243</v>
      </c>
      <c r="Y8" t="s">
        <v>65</v>
      </c>
      <c r="Z8">
        <v>19.722100000000001</v>
      </c>
    </row>
    <row r="9" spans="1:26" x14ac:dyDescent="0.25">
      <c r="A9" s="1">
        <v>44734</v>
      </c>
      <c r="B9">
        <v>9866.73</v>
      </c>
      <c r="C9">
        <v>13.192500000000001</v>
      </c>
      <c r="D9">
        <v>10.6251</v>
      </c>
      <c r="E9">
        <v>14.0136</v>
      </c>
      <c r="F9">
        <v>17.113299999999999</v>
      </c>
      <c r="G9">
        <v>12.1518</v>
      </c>
      <c r="H9">
        <v>7.2899000000000003</v>
      </c>
      <c r="I9">
        <v>4.5785</v>
      </c>
      <c r="J9">
        <v>5.7569999999999997</v>
      </c>
      <c r="K9">
        <v>7.7470999999999997</v>
      </c>
      <c r="L9">
        <v>9.3658000000000001</v>
      </c>
      <c r="M9">
        <v>10.697100000000001</v>
      </c>
      <c r="N9">
        <v>6.0632999999999999</v>
      </c>
      <c r="O9">
        <v>79.020600000000002</v>
      </c>
      <c r="P9">
        <v>42.175899999999999</v>
      </c>
      <c r="Q9">
        <v>18.1495</v>
      </c>
      <c r="R9">
        <v>77.216700000000003</v>
      </c>
      <c r="S9">
        <v>14.648999999999999</v>
      </c>
      <c r="T9" t="s">
        <v>65</v>
      </c>
      <c r="U9">
        <v>14.9901</v>
      </c>
      <c r="V9">
        <v>15.455399999999999</v>
      </c>
      <c r="W9">
        <v>14.276199999999999</v>
      </c>
      <c r="X9">
        <v>13.524800000000001</v>
      </c>
      <c r="Y9">
        <v>15.8108</v>
      </c>
      <c r="Z9">
        <v>19.538399999999999</v>
      </c>
    </row>
    <row r="10" spans="1:26" x14ac:dyDescent="0.25">
      <c r="A10" s="1">
        <v>44733</v>
      </c>
      <c r="B10">
        <v>9959.69</v>
      </c>
      <c r="C10">
        <v>13.213900000000001</v>
      </c>
      <c r="D10" t="s">
        <v>65</v>
      </c>
      <c r="E10">
        <v>14.2963</v>
      </c>
      <c r="F10">
        <v>17.547599999999999</v>
      </c>
      <c r="G10">
        <v>12.2704</v>
      </c>
      <c r="H10">
        <v>7.3483000000000001</v>
      </c>
      <c r="I10">
        <v>4.7380000000000004</v>
      </c>
      <c r="J10">
        <v>5.9816000000000003</v>
      </c>
      <c r="K10">
        <v>7.7107999999999999</v>
      </c>
      <c r="L10">
        <v>9.4194999999999993</v>
      </c>
      <c r="M10">
        <v>10.8127</v>
      </c>
      <c r="N10">
        <v>6.1490999999999998</v>
      </c>
      <c r="O10">
        <v>79.715500000000006</v>
      </c>
      <c r="P10">
        <v>42.855899999999998</v>
      </c>
      <c r="Q10">
        <v>18.342400000000001</v>
      </c>
      <c r="R10">
        <v>77.887699999999995</v>
      </c>
      <c r="S10">
        <v>14.7501</v>
      </c>
      <c r="T10">
        <v>12.55</v>
      </c>
      <c r="U10">
        <v>15.1662</v>
      </c>
      <c r="V10">
        <v>15.6165</v>
      </c>
      <c r="W10">
        <v>14.3141</v>
      </c>
      <c r="X10">
        <v>13.5595</v>
      </c>
      <c r="Y10">
        <v>15.753500000000001</v>
      </c>
      <c r="Z10">
        <v>19.437999999999999</v>
      </c>
    </row>
    <row r="11" spans="1:26" x14ac:dyDescent="0.25">
      <c r="A11" s="1">
        <v>44732</v>
      </c>
      <c r="B11">
        <v>9872.34</v>
      </c>
      <c r="C11">
        <v>13.210900000000001</v>
      </c>
      <c r="D11">
        <v>10.6221</v>
      </c>
      <c r="E11">
        <v>14.083299999999999</v>
      </c>
      <c r="F11">
        <v>17.2394</v>
      </c>
      <c r="G11">
        <v>12.177300000000001</v>
      </c>
      <c r="H11">
        <v>7.3807999999999998</v>
      </c>
      <c r="I11" t="s">
        <v>65</v>
      </c>
      <c r="J11">
        <v>5.9318999999999997</v>
      </c>
      <c r="K11" t="s">
        <v>65</v>
      </c>
      <c r="L11">
        <v>9.4488000000000003</v>
      </c>
      <c r="M11">
        <v>10.668900000000001</v>
      </c>
      <c r="N11">
        <v>6.0991</v>
      </c>
      <c r="O11">
        <v>79.106700000000004</v>
      </c>
      <c r="P11">
        <v>42.428800000000003</v>
      </c>
      <c r="Q11">
        <v>18.1142</v>
      </c>
      <c r="R11">
        <v>77.044700000000006</v>
      </c>
      <c r="S11">
        <v>14.604100000000001</v>
      </c>
      <c r="T11">
        <v>12.471299999999999</v>
      </c>
      <c r="U11">
        <v>14.8939</v>
      </c>
      <c r="V11">
        <v>15.3293</v>
      </c>
      <c r="W11">
        <v>14.07</v>
      </c>
      <c r="X11">
        <v>13.3253</v>
      </c>
      <c r="Y11" t="s">
        <v>65</v>
      </c>
      <c r="Z11">
        <v>19.005199999999999</v>
      </c>
    </row>
    <row r="12" spans="1:26" x14ac:dyDescent="0.25">
      <c r="A12" s="1">
        <v>44729</v>
      </c>
      <c r="B12">
        <v>9858.89</v>
      </c>
      <c r="C12">
        <v>13.504300000000001</v>
      </c>
      <c r="D12">
        <v>10.633599999999999</v>
      </c>
      <c r="E12">
        <v>14.085699999999999</v>
      </c>
      <c r="F12">
        <v>17.572399999999998</v>
      </c>
      <c r="G12">
        <v>12.199299999999999</v>
      </c>
      <c r="H12">
        <v>7.3068</v>
      </c>
      <c r="I12">
        <v>4.7023000000000001</v>
      </c>
      <c r="J12">
        <v>5.9318</v>
      </c>
      <c r="K12">
        <v>7.7404999999999999</v>
      </c>
      <c r="L12">
        <v>9.4962999999999997</v>
      </c>
      <c r="M12">
        <v>10.6524</v>
      </c>
      <c r="N12">
        <v>6.1322999999999999</v>
      </c>
      <c r="O12">
        <v>78.938999999999993</v>
      </c>
      <c r="P12">
        <v>42.371400000000001</v>
      </c>
      <c r="Q12">
        <v>18.1541</v>
      </c>
      <c r="R12">
        <v>76.877700000000004</v>
      </c>
      <c r="S12">
        <v>14.601599999999999</v>
      </c>
      <c r="T12">
        <v>12.368600000000001</v>
      </c>
      <c r="U12">
        <v>14.863099999999999</v>
      </c>
      <c r="V12">
        <v>15.3055</v>
      </c>
      <c r="W12">
        <v>14.1823</v>
      </c>
      <c r="X12">
        <v>13.431800000000001</v>
      </c>
      <c r="Y12">
        <v>15.4055</v>
      </c>
      <c r="Z12">
        <v>18.975300000000001</v>
      </c>
    </row>
    <row r="13" spans="1:26" x14ac:dyDescent="0.25">
      <c r="A13" s="1">
        <v>44728</v>
      </c>
      <c r="B13">
        <v>9857.3799999999992</v>
      </c>
      <c r="C13">
        <v>13.538600000000001</v>
      </c>
      <c r="D13">
        <v>10.6501</v>
      </c>
      <c r="E13">
        <v>13.9932</v>
      </c>
      <c r="F13">
        <v>17.695399999999999</v>
      </c>
      <c r="G13">
        <v>12.063599999999999</v>
      </c>
      <c r="H13">
        <v>7.0731000000000002</v>
      </c>
      <c r="I13">
        <v>4.9378000000000002</v>
      </c>
      <c r="J13">
        <v>6.2351999999999999</v>
      </c>
      <c r="K13">
        <v>7.8053999999999997</v>
      </c>
      <c r="L13">
        <v>9.4087999999999994</v>
      </c>
      <c r="M13">
        <v>10.541499999999999</v>
      </c>
      <c r="N13">
        <v>6.0439999999999996</v>
      </c>
      <c r="O13">
        <v>79.510099999999994</v>
      </c>
      <c r="P13">
        <v>42.111600000000003</v>
      </c>
      <c r="Q13">
        <v>18.131499999999999</v>
      </c>
      <c r="R13">
        <v>77.926599999999993</v>
      </c>
      <c r="S13">
        <v>14.523999999999999</v>
      </c>
      <c r="T13">
        <v>12.380800000000001</v>
      </c>
      <c r="U13">
        <v>14.837400000000001</v>
      </c>
      <c r="V13">
        <v>15.244400000000001</v>
      </c>
      <c r="W13">
        <v>14.421099999999999</v>
      </c>
      <c r="X13">
        <v>13.637700000000001</v>
      </c>
      <c r="Y13">
        <v>15.2262</v>
      </c>
      <c r="Z13">
        <v>18.8155</v>
      </c>
    </row>
    <row r="14" spans="1:26" x14ac:dyDescent="0.25">
      <c r="A14" s="1">
        <v>44727</v>
      </c>
      <c r="B14">
        <v>10076.540000000001</v>
      </c>
      <c r="C14">
        <v>13.4384</v>
      </c>
      <c r="D14">
        <v>10.616300000000001</v>
      </c>
      <c r="E14">
        <v>14.1936</v>
      </c>
      <c r="F14">
        <v>17.982600000000001</v>
      </c>
      <c r="G14">
        <v>12.2385</v>
      </c>
      <c r="H14">
        <v>7.1562000000000001</v>
      </c>
      <c r="I14">
        <v>4.8971</v>
      </c>
      <c r="J14">
        <v>6.1848999999999998</v>
      </c>
      <c r="K14">
        <v>7.7206999999999999</v>
      </c>
      <c r="L14">
        <v>9.3498999999999999</v>
      </c>
      <c r="M14">
        <v>10.892300000000001</v>
      </c>
      <c r="N14">
        <v>6.1694000000000004</v>
      </c>
      <c r="O14">
        <v>81.165999999999997</v>
      </c>
      <c r="P14">
        <v>42.916400000000003</v>
      </c>
      <c r="Q14">
        <v>18.403600000000001</v>
      </c>
      <c r="R14">
        <v>79.408699999999996</v>
      </c>
      <c r="S14">
        <v>14.896000000000001</v>
      </c>
      <c r="T14">
        <v>12.675000000000001</v>
      </c>
      <c r="U14">
        <v>15.155200000000001</v>
      </c>
      <c r="V14">
        <v>15.7057</v>
      </c>
      <c r="W14">
        <v>14.378399999999999</v>
      </c>
      <c r="X14">
        <v>13.605</v>
      </c>
      <c r="Y14">
        <v>15.7882</v>
      </c>
      <c r="Z14">
        <v>19.4861</v>
      </c>
    </row>
    <row r="15" spans="1:26" x14ac:dyDescent="0.25">
      <c r="A15" s="1">
        <v>44726</v>
      </c>
      <c r="B15">
        <v>10126.370000000001</v>
      </c>
      <c r="C15">
        <v>13.438000000000001</v>
      </c>
      <c r="D15">
        <v>10.6297</v>
      </c>
      <c r="E15">
        <v>14.141</v>
      </c>
      <c r="F15">
        <v>18.077300000000001</v>
      </c>
      <c r="G15">
        <v>12.1785</v>
      </c>
      <c r="H15">
        <v>6.9847999999999999</v>
      </c>
      <c r="I15">
        <v>4.9781000000000004</v>
      </c>
      <c r="J15">
        <v>6.2862999999999998</v>
      </c>
      <c r="K15">
        <v>7.6289999999999996</v>
      </c>
      <c r="L15">
        <v>9.3636999999999997</v>
      </c>
      <c r="M15">
        <v>10.7189</v>
      </c>
      <c r="N15">
        <v>6.0617999999999999</v>
      </c>
      <c r="O15">
        <v>81.548699999999997</v>
      </c>
      <c r="P15">
        <v>42.960099999999997</v>
      </c>
      <c r="Q15">
        <v>18.451799999999999</v>
      </c>
      <c r="R15">
        <v>80.243600000000001</v>
      </c>
      <c r="S15">
        <v>14.684900000000001</v>
      </c>
      <c r="T15">
        <v>12.5402</v>
      </c>
      <c r="U15">
        <v>15.1227</v>
      </c>
      <c r="V15">
        <v>15.5268</v>
      </c>
      <c r="W15">
        <v>14.5205</v>
      </c>
      <c r="X15">
        <v>13.740399999999999</v>
      </c>
      <c r="Y15">
        <v>15.467599999999999</v>
      </c>
      <c r="Z15">
        <v>19.142499999999998</v>
      </c>
    </row>
    <row r="16" spans="1:26" x14ac:dyDescent="0.25">
      <c r="A16" s="1">
        <v>44725</v>
      </c>
      <c r="B16">
        <v>10106.09</v>
      </c>
      <c r="C16">
        <v>13.3903</v>
      </c>
      <c r="D16">
        <v>10.6303</v>
      </c>
      <c r="E16">
        <v>14.174799999999999</v>
      </c>
      <c r="F16">
        <v>18.363099999999999</v>
      </c>
      <c r="G16">
        <v>12.111700000000001</v>
      </c>
      <c r="H16">
        <v>6.8914999999999997</v>
      </c>
      <c r="I16">
        <v>5.0815999999999999</v>
      </c>
      <c r="J16">
        <v>6.4184999999999999</v>
      </c>
      <c r="K16">
        <v>7.6825999999999999</v>
      </c>
      <c r="L16">
        <v>9.5228999999999999</v>
      </c>
      <c r="M16">
        <v>10.5443</v>
      </c>
      <c r="N16">
        <v>6.1135999999999999</v>
      </c>
      <c r="O16">
        <v>81.081299999999999</v>
      </c>
      <c r="P16">
        <v>42.872300000000003</v>
      </c>
      <c r="Q16">
        <v>18.332799999999999</v>
      </c>
      <c r="R16">
        <v>79.483500000000006</v>
      </c>
      <c r="S16">
        <v>14.846399999999999</v>
      </c>
      <c r="T16">
        <v>12.690099999999999</v>
      </c>
      <c r="U16">
        <v>15.0739</v>
      </c>
      <c r="V16">
        <v>15.4047</v>
      </c>
      <c r="W16">
        <v>14.6966</v>
      </c>
      <c r="X16">
        <v>13.9017</v>
      </c>
      <c r="Y16">
        <v>15.4581</v>
      </c>
      <c r="Z16">
        <v>19.138999999999999</v>
      </c>
    </row>
    <row r="17" spans="1:26" x14ac:dyDescent="0.25">
      <c r="A17" s="1">
        <v>44722</v>
      </c>
      <c r="B17">
        <v>10302.85</v>
      </c>
      <c r="C17">
        <v>13.9537</v>
      </c>
      <c r="D17">
        <v>10.7843</v>
      </c>
      <c r="E17">
        <v>14.6142</v>
      </c>
      <c r="F17">
        <v>19.079499999999999</v>
      </c>
      <c r="G17">
        <v>12.2561</v>
      </c>
      <c r="H17">
        <v>7.0791000000000004</v>
      </c>
      <c r="I17">
        <v>5.0606999999999998</v>
      </c>
      <c r="J17">
        <v>6.4004000000000003</v>
      </c>
      <c r="K17">
        <v>7.8893000000000004</v>
      </c>
      <c r="L17">
        <v>9.4633000000000003</v>
      </c>
      <c r="M17">
        <v>10.879899999999999</v>
      </c>
      <c r="N17">
        <v>6.2853000000000003</v>
      </c>
      <c r="O17">
        <v>82.715199999999996</v>
      </c>
      <c r="P17">
        <v>43.915500000000002</v>
      </c>
      <c r="Q17">
        <v>18.766999999999999</v>
      </c>
      <c r="R17">
        <v>81.596999999999994</v>
      </c>
      <c r="S17">
        <v>15.1374</v>
      </c>
      <c r="T17">
        <v>12.967700000000001</v>
      </c>
      <c r="U17">
        <v>15.379200000000001</v>
      </c>
      <c r="V17">
        <v>15.641400000000001</v>
      </c>
      <c r="W17">
        <v>15.114100000000001</v>
      </c>
      <c r="X17">
        <v>14.279500000000001</v>
      </c>
      <c r="Y17">
        <v>16.116</v>
      </c>
      <c r="Z17">
        <v>19.8279</v>
      </c>
    </row>
    <row r="18" spans="1:26" x14ac:dyDescent="0.25">
      <c r="A18" s="1">
        <v>44721</v>
      </c>
      <c r="B18">
        <v>10360.709999999999</v>
      </c>
      <c r="C18">
        <v>14.0318</v>
      </c>
      <c r="D18">
        <v>10.847099999999999</v>
      </c>
      <c r="E18">
        <v>14.7461</v>
      </c>
      <c r="F18">
        <v>19.459199999999999</v>
      </c>
      <c r="G18">
        <v>12.1313</v>
      </c>
      <c r="H18">
        <v>6.9283999999999999</v>
      </c>
      <c r="I18">
        <v>5.1010999999999997</v>
      </c>
      <c r="J18">
        <v>6.4602000000000004</v>
      </c>
      <c r="K18">
        <v>7.7789999999999999</v>
      </c>
      <c r="L18">
        <v>9.4822000000000006</v>
      </c>
      <c r="M18">
        <v>10.9171</v>
      </c>
      <c r="N18">
        <v>6.3141999999999996</v>
      </c>
      <c r="O18">
        <v>83.216700000000003</v>
      </c>
      <c r="P18">
        <v>44.098700000000001</v>
      </c>
      <c r="Q18">
        <v>18.895399999999999</v>
      </c>
      <c r="R18">
        <v>82.113200000000006</v>
      </c>
      <c r="S18">
        <v>15.5022</v>
      </c>
      <c r="T18">
        <v>13.2959</v>
      </c>
      <c r="U18">
        <v>15.5456</v>
      </c>
      <c r="V18">
        <v>15.708</v>
      </c>
      <c r="W18">
        <v>15.3192</v>
      </c>
      <c r="X18">
        <v>14.462199999999999</v>
      </c>
      <c r="Y18">
        <v>16.646599999999999</v>
      </c>
      <c r="Z18">
        <v>20.2621</v>
      </c>
    </row>
    <row r="19" spans="1:26" x14ac:dyDescent="0.25">
      <c r="A19" s="1">
        <v>44720</v>
      </c>
      <c r="B19">
        <v>10313.879999999999</v>
      </c>
      <c r="C19">
        <v>14.0374</v>
      </c>
      <c r="D19">
        <v>10.894299999999999</v>
      </c>
      <c r="E19">
        <v>14.782999999999999</v>
      </c>
      <c r="F19">
        <v>19.5398</v>
      </c>
      <c r="G19">
        <v>12.1364</v>
      </c>
      <c r="H19">
        <v>7.0019</v>
      </c>
      <c r="I19">
        <v>5.1536999999999997</v>
      </c>
      <c r="J19">
        <v>6.5251999999999999</v>
      </c>
      <c r="K19">
        <v>7.8045999999999998</v>
      </c>
      <c r="L19">
        <v>9.4802</v>
      </c>
      <c r="M19">
        <v>11.173299999999999</v>
      </c>
      <c r="N19">
        <v>6.2850000000000001</v>
      </c>
      <c r="O19">
        <v>82.773899999999998</v>
      </c>
      <c r="P19">
        <v>43.645400000000002</v>
      </c>
      <c r="Q19">
        <v>18.884399999999999</v>
      </c>
      <c r="R19">
        <v>81.763499999999993</v>
      </c>
      <c r="S19">
        <v>15.686999999999999</v>
      </c>
      <c r="T19">
        <v>13.4725</v>
      </c>
      <c r="U19">
        <v>15.4292</v>
      </c>
      <c r="V19">
        <v>15.816800000000001</v>
      </c>
      <c r="W19">
        <v>15.303699999999999</v>
      </c>
      <c r="X19">
        <v>14.4458</v>
      </c>
      <c r="Y19">
        <v>17.0473</v>
      </c>
      <c r="Z19">
        <v>20.763999999999999</v>
      </c>
    </row>
    <row r="20" spans="1:26" x14ac:dyDescent="0.25">
      <c r="A20" s="1">
        <v>44719</v>
      </c>
      <c r="B20">
        <v>10286.83</v>
      </c>
      <c r="C20">
        <v>13.8415</v>
      </c>
      <c r="D20">
        <v>10.847200000000001</v>
      </c>
      <c r="E20">
        <v>14.556800000000001</v>
      </c>
      <c r="F20">
        <v>19.317399999999999</v>
      </c>
      <c r="G20">
        <v>12.0649</v>
      </c>
      <c r="H20">
        <v>6.9554999999999998</v>
      </c>
      <c r="I20">
        <v>5.0393999999999997</v>
      </c>
      <c r="J20">
        <v>6.3875000000000002</v>
      </c>
      <c r="K20">
        <v>7.8101000000000003</v>
      </c>
      <c r="L20">
        <v>9.4725999999999999</v>
      </c>
      <c r="M20">
        <v>11.1097</v>
      </c>
      <c r="N20">
        <v>6.2172999999999998</v>
      </c>
      <c r="O20">
        <v>82.5398</v>
      </c>
      <c r="P20">
        <v>43.411799999999999</v>
      </c>
      <c r="Q20">
        <v>18.760400000000001</v>
      </c>
      <c r="R20">
        <v>81.654200000000003</v>
      </c>
      <c r="S20">
        <v>15.7728</v>
      </c>
      <c r="T20">
        <v>13.5464</v>
      </c>
      <c r="U20">
        <v>15.486700000000001</v>
      </c>
      <c r="V20">
        <v>15.9802</v>
      </c>
      <c r="W20">
        <v>15.178100000000001</v>
      </c>
      <c r="X20">
        <v>14.3306</v>
      </c>
      <c r="Y20">
        <v>17.203499999999998</v>
      </c>
      <c r="Z20">
        <v>20.975999999999999</v>
      </c>
    </row>
    <row r="21" spans="1:26" x14ac:dyDescent="0.25">
      <c r="A21" s="1">
        <v>44718</v>
      </c>
      <c r="B21">
        <v>10382.530000000001</v>
      </c>
      <c r="C21">
        <v>13.829800000000001</v>
      </c>
      <c r="D21">
        <v>10.854900000000001</v>
      </c>
      <c r="E21">
        <v>14.578099999999999</v>
      </c>
      <c r="F21">
        <v>19.5397</v>
      </c>
      <c r="G21">
        <v>12.084099999999999</v>
      </c>
      <c r="H21">
        <v>6.8954000000000004</v>
      </c>
      <c r="I21">
        <v>4.9406999999999996</v>
      </c>
      <c r="J21">
        <v>6.2685000000000004</v>
      </c>
      <c r="K21">
        <v>7.7595999999999998</v>
      </c>
      <c r="L21">
        <v>9.4983000000000004</v>
      </c>
      <c r="M21">
        <v>11.0341</v>
      </c>
      <c r="N21">
        <v>6.2483000000000004</v>
      </c>
      <c r="O21">
        <v>83.141099999999994</v>
      </c>
      <c r="P21">
        <v>43.743000000000002</v>
      </c>
      <c r="Q21">
        <v>18.860399999999998</v>
      </c>
      <c r="R21">
        <v>81.972999999999999</v>
      </c>
      <c r="S21">
        <v>15.825699999999999</v>
      </c>
      <c r="T21">
        <v>13.4671</v>
      </c>
      <c r="U21" t="s">
        <v>65</v>
      </c>
      <c r="V21">
        <v>15.896599999999999</v>
      </c>
      <c r="W21">
        <v>15.179500000000001</v>
      </c>
      <c r="X21">
        <v>14.325900000000001</v>
      </c>
      <c r="Y21" t="s">
        <v>65</v>
      </c>
      <c r="Z21">
        <v>20.694500000000001</v>
      </c>
    </row>
    <row r="22" spans="1:26" x14ac:dyDescent="0.25">
      <c r="A22" s="1">
        <v>44714</v>
      </c>
      <c r="B22">
        <v>10389.379999999999</v>
      </c>
      <c r="C22">
        <v>13.821</v>
      </c>
      <c r="D22">
        <v>10.8827</v>
      </c>
      <c r="E22">
        <v>14.5342</v>
      </c>
      <c r="F22">
        <v>19.2698</v>
      </c>
      <c r="G22">
        <v>11.974600000000001</v>
      </c>
      <c r="H22">
        <v>6.7544000000000004</v>
      </c>
      <c r="I22">
        <v>4.8899999999999997</v>
      </c>
      <c r="J22">
        <v>6.1901999999999999</v>
      </c>
      <c r="K22">
        <v>7.8769999999999998</v>
      </c>
      <c r="L22">
        <v>9.4945000000000004</v>
      </c>
      <c r="M22">
        <v>11.1654</v>
      </c>
      <c r="N22">
        <v>6.1116999999999999</v>
      </c>
      <c r="O22">
        <v>83.303899999999999</v>
      </c>
      <c r="P22">
        <v>43.876600000000003</v>
      </c>
      <c r="Q22">
        <v>18.903199999999998</v>
      </c>
      <c r="R22">
        <v>82.067800000000005</v>
      </c>
      <c r="S22">
        <v>15.7575</v>
      </c>
      <c r="T22">
        <v>13.481</v>
      </c>
      <c r="U22">
        <v>15.712899999999999</v>
      </c>
      <c r="V22">
        <v>16.277000000000001</v>
      </c>
      <c r="W22">
        <v>14.9306</v>
      </c>
      <c r="X22">
        <v>14.088900000000001</v>
      </c>
      <c r="Y22">
        <v>17.389500000000002</v>
      </c>
      <c r="Z22">
        <v>20.993400000000001</v>
      </c>
    </row>
    <row r="23" spans="1:26" x14ac:dyDescent="0.25">
      <c r="A23" s="1">
        <v>44713</v>
      </c>
      <c r="B23">
        <v>10455.530000000001</v>
      </c>
      <c r="C23">
        <v>13.934100000000001</v>
      </c>
      <c r="D23" t="s">
        <v>65</v>
      </c>
      <c r="E23">
        <v>14.654199999999999</v>
      </c>
      <c r="F23">
        <v>19.3416</v>
      </c>
      <c r="G23">
        <v>11.9978</v>
      </c>
      <c r="H23">
        <v>6.7515000000000001</v>
      </c>
      <c r="I23">
        <v>4.7961999999999998</v>
      </c>
      <c r="J23">
        <v>6.0701000000000001</v>
      </c>
      <c r="K23">
        <v>7.7862</v>
      </c>
      <c r="L23">
        <v>9.3976000000000006</v>
      </c>
      <c r="M23">
        <v>10.974</v>
      </c>
      <c r="N23">
        <v>6.1288</v>
      </c>
      <c r="O23">
        <v>83.849000000000004</v>
      </c>
      <c r="P23">
        <v>44.127699999999997</v>
      </c>
      <c r="Q23">
        <v>19.0275</v>
      </c>
      <c r="R23">
        <v>82.190899999999999</v>
      </c>
      <c r="S23">
        <v>15.6265</v>
      </c>
      <c r="T23">
        <v>13.382199999999999</v>
      </c>
      <c r="U23">
        <v>15.6128</v>
      </c>
      <c r="V23">
        <v>15.917199999999999</v>
      </c>
      <c r="W23">
        <v>14.961499999999999</v>
      </c>
      <c r="X23">
        <v>14.116199999999999</v>
      </c>
      <c r="Y23">
        <v>16.8033</v>
      </c>
      <c r="Z23">
        <v>20.594899999999999</v>
      </c>
    </row>
    <row r="24" spans="1:26" x14ac:dyDescent="0.25">
      <c r="A24" s="1">
        <v>44712</v>
      </c>
      <c r="B24">
        <v>10455.469999999999</v>
      </c>
      <c r="C24">
        <v>13.8462</v>
      </c>
      <c r="D24">
        <v>10.9274</v>
      </c>
      <c r="E24">
        <v>14.7042</v>
      </c>
      <c r="F24">
        <v>19.412500000000001</v>
      </c>
      <c r="G24">
        <v>11.973000000000001</v>
      </c>
      <c r="H24">
        <v>6.7573999999999996</v>
      </c>
      <c r="I24">
        <v>4.7798999999999996</v>
      </c>
      <c r="J24">
        <v>6.0629</v>
      </c>
      <c r="K24">
        <v>7.7346000000000004</v>
      </c>
      <c r="L24">
        <v>9.5061999999999998</v>
      </c>
      <c r="M24">
        <v>11.008900000000001</v>
      </c>
      <c r="N24">
        <v>6.1798000000000002</v>
      </c>
      <c r="O24">
        <v>83.817899999999995</v>
      </c>
      <c r="P24">
        <v>44.241700000000002</v>
      </c>
      <c r="Q24">
        <v>19.073399999999999</v>
      </c>
      <c r="R24">
        <v>82.424899999999994</v>
      </c>
      <c r="S24">
        <v>15.694100000000001</v>
      </c>
      <c r="T24">
        <v>13.506500000000001</v>
      </c>
      <c r="U24">
        <v>15.5443</v>
      </c>
      <c r="V24">
        <v>15.8515</v>
      </c>
      <c r="W24">
        <v>14.873699999999999</v>
      </c>
      <c r="X24">
        <v>14.0252</v>
      </c>
      <c r="Y24">
        <v>16.9726</v>
      </c>
      <c r="Z24">
        <v>20.6782</v>
      </c>
    </row>
    <row r="25" spans="1:26" x14ac:dyDescent="0.25">
      <c r="A25" s="1">
        <v>44711</v>
      </c>
      <c r="B25">
        <v>10387.25</v>
      </c>
      <c r="C25" t="s">
        <v>65</v>
      </c>
      <c r="D25">
        <v>10.8277</v>
      </c>
      <c r="E25">
        <v>14.5525</v>
      </c>
      <c r="F25">
        <v>19.2332</v>
      </c>
      <c r="G25">
        <v>11.800599999999999</v>
      </c>
      <c r="H25">
        <v>6.6401000000000003</v>
      </c>
      <c r="I25" t="s">
        <v>65</v>
      </c>
      <c r="J25">
        <v>6.0585000000000004</v>
      </c>
      <c r="K25" t="s">
        <v>65</v>
      </c>
      <c r="L25">
        <v>9.5497999999999994</v>
      </c>
      <c r="M25">
        <v>10.8194</v>
      </c>
      <c r="N25">
        <v>6.0758000000000001</v>
      </c>
      <c r="O25">
        <v>83.436899999999994</v>
      </c>
      <c r="P25">
        <v>44.066000000000003</v>
      </c>
      <c r="Q25">
        <v>19.015899999999998</v>
      </c>
      <c r="R25">
        <v>82.010400000000004</v>
      </c>
      <c r="S25">
        <v>15.7827</v>
      </c>
      <c r="T25">
        <v>13.6351</v>
      </c>
      <c r="U25">
        <v>15.5748</v>
      </c>
      <c r="V25">
        <v>15.762</v>
      </c>
      <c r="W25">
        <v>14.9305</v>
      </c>
      <c r="X25">
        <v>14.0799</v>
      </c>
      <c r="Y25" t="s">
        <v>65</v>
      </c>
      <c r="Z25">
        <v>20.7102</v>
      </c>
    </row>
    <row r="26" spans="1:26" x14ac:dyDescent="0.25">
      <c r="A26" s="1">
        <v>44708</v>
      </c>
      <c r="B26">
        <v>10295.459999999999</v>
      </c>
      <c r="C26">
        <v>13.783899999999999</v>
      </c>
      <c r="D26">
        <v>10.821899999999999</v>
      </c>
      <c r="E26">
        <v>14.281000000000001</v>
      </c>
      <c r="F26">
        <v>18.794499999999999</v>
      </c>
      <c r="G26">
        <v>11.735799999999999</v>
      </c>
      <c r="H26">
        <v>6.5353000000000003</v>
      </c>
      <c r="I26">
        <v>4.7784000000000004</v>
      </c>
      <c r="J26">
        <v>6.0621</v>
      </c>
      <c r="K26">
        <v>7.8114999999999997</v>
      </c>
      <c r="L26">
        <v>9.5396999999999998</v>
      </c>
      <c r="M26">
        <v>10.844900000000001</v>
      </c>
      <c r="N26">
        <v>5.9813000000000001</v>
      </c>
      <c r="O26">
        <v>82.617800000000003</v>
      </c>
      <c r="P26">
        <v>43.581200000000003</v>
      </c>
      <c r="Q26">
        <v>18.802700000000002</v>
      </c>
      <c r="R26">
        <v>81.160600000000002</v>
      </c>
      <c r="S26">
        <v>15.7822</v>
      </c>
      <c r="T26">
        <v>13.5296</v>
      </c>
      <c r="U26">
        <v>15.3368</v>
      </c>
      <c r="V26">
        <v>15.8009</v>
      </c>
      <c r="W26">
        <v>14.6319</v>
      </c>
      <c r="X26">
        <v>13.789300000000001</v>
      </c>
      <c r="Y26">
        <v>17.053899999999999</v>
      </c>
      <c r="Z26">
        <v>20.762699999999999</v>
      </c>
    </row>
    <row r="27" spans="1:26" x14ac:dyDescent="0.25">
      <c r="A27" s="1">
        <v>44707</v>
      </c>
      <c r="B27">
        <v>10253.86</v>
      </c>
      <c r="C27">
        <v>13.610200000000001</v>
      </c>
      <c r="D27" t="s">
        <v>65</v>
      </c>
      <c r="E27">
        <v>13.996700000000001</v>
      </c>
      <c r="F27">
        <v>18.591799999999999</v>
      </c>
      <c r="G27">
        <v>11.6471</v>
      </c>
      <c r="H27">
        <v>6.5048000000000004</v>
      </c>
      <c r="I27">
        <v>4.7316000000000003</v>
      </c>
      <c r="J27">
        <v>6.0048000000000004</v>
      </c>
      <c r="K27">
        <v>7.8083999999999998</v>
      </c>
      <c r="L27">
        <v>9.4880999999999993</v>
      </c>
      <c r="M27">
        <v>10.7592</v>
      </c>
      <c r="N27">
        <v>5.8102</v>
      </c>
      <c r="O27">
        <v>82.235200000000006</v>
      </c>
      <c r="P27">
        <v>43.499499999999998</v>
      </c>
      <c r="Q27">
        <v>18.857399999999998</v>
      </c>
      <c r="R27">
        <v>80.562600000000003</v>
      </c>
      <c r="S27">
        <v>15.6494</v>
      </c>
      <c r="T27">
        <v>13.239100000000001</v>
      </c>
      <c r="U27" t="s">
        <v>65</v>
      </c>
      <c r="V27">
        <v>15.7415</v>
      </c>
      <c r="W27">
        <v>14.560600000000001</v>
      </c>
      <c r="X27">
        <v>13.715999999999999</v>
      </c>
      <c r="Y27" t="s">
        <v>65</v>
      </c>
      <c r="Z27">
        <v>20.328800000000001</v>
      </c>
    </row>
    <row r="28" spans="1:26" x14ac:dyDescent="0.25">
      <c r="A28" s="1">
        <v>44706</v>
      </c>
      <c r="B28">
        <v>10195.120000000001</v>
      </c>
      <c r="C28">
        <v>13.593999999999999</v>
      </c>
      <c r="D28">
        <v>10.642300000000001</v>
      </c>
      <c r="E28">
        <v>13.997999999999999</v>
      </c>
      <c r="F28">
        <v>18.594100000000001</v>
      </c>
      <c r="G28">
        <v>11.642200000000001</v>
      </c>
      <c r="H28">
        <v>6.5740999999999996</v>
      </c>
      <c r="I28">
        <v>4.6139999999999999</v>
      </c>
      <c r="J28">
        <v>5.8573000000000004</v>
      </c>
      <c r="K28">
        <v>7.8207000000000004</v>
      </c>
      <c r="L28">
        <v>9.5321999999999996</v>
      </c>
      <c r="M28">
        <v>10.5878</v>
      </c>
      <c r="N28">
        <v>5.7689000000000004</v>
      </c>
      <c r="O28">
        <v>81.6768</v>
      </c>
      <c r="P28">
        <v>43.112499999999997</v>
      </c>
      <c r="Q28">
        <v>18.707000000000001</v>
      </c>
      <c r="R28">
        <v>80.032200000000003</v>
      </c>
      <c r="S28">
        <v>15.4885</v>
      </c>
      <c r="T28">
        <v>13.237</v>
      </c>
      <c r="U28">
        <v>15.075100000000001</v>
      </c>
      <c r="V28">
        <v>15.594799999999999</v>
      </c>
      <c r="W28">
        <v>14.588900000000001</v>
      </c>
      <c r="X28">
        <v>13.744899999999999</v>
      </c>
      <c r="Y28">
        <v>16.1921</v>
      </c>
      <c r="Z28">
        <v>19.919499999999999</v>
      </c>
    </row>
    <row r="29" spans="1:26" x14ac:dyDescent="0.25">
      <c r="A29" s="1">
        <v>44705</v>
      </c>
      <c r="B29">
        <v>10217.02</v>
      </c>
      <c r="C29">
        <v>13.2883</v>
      </c>
      <c r="D29">
        <v>10.601100000000001</v>
      </c>
      <c r="E29">
        <v>13.970599999999999</v>
      </c>
      <c r="F29">
        <v>18.511099999999999</v>
      </c>
      <c r="G29">
        <v>11.5288</v>
      </c>
      <c r="H29">
        <v>6.5750999999999999</v>
      </c>
      <c r="I29">
        <v>4.5896999999999997</v>
      </c>
      <c r="J29">
        <v>5.8223000000000003</v>
      </c>
      <c r="K29">
        <v>7.87</v>
      </c>
      <c r="L29">
        <v>9.5434999999999999</v>
      </c>
      <c r="M29">
        <v>10.520300000000001</v>
      </c>
      <c r="N29">
        <v>5.8160999999999996</v>
      </c>
      <c r="O29">
        <v>81.935900000000004</v>
      </c>
      <c r="P29">
        <v>43.106000000000002</v>
      </c>
      <c r="Q29">
        <v>18.690100000000001</v>
      </c>
      <c r="R29">
        <v>80.238299999999995</v>
      </c>
      <c r="S29">
        <v>15.4419</v>
      </c>
      <c r="T29">
        <v>13.160500000000001</v>
      </c>
      <c r="U29">
        <v>15.1714</v>
      </c>
      <c r="V29">
        <v>15.648199999999999</v>
      </c>
      <c r="W29">
        <v>14.619199999999999</v>
      </c>
      <c r="X29">
        <v>13.7782</v>
      </c>
      <c r="Y29">
        <v>16</v>
      </c>
      <c r="Z29">
        <v>19.709299999999999</v>
      </c>
    </row>
    <row r="30" spans="1:26" x14ac:dyDescent="0.25">
      <c r="A30" s="1">
        <v>44704</v>
      </c>
      <c r="B30">
        <v>10294.01</v>
      </c>
      <c r="C30">
        <v>13.2163</v>
      </c>
      <c r="D30">
        <v>10.6434</v>
      </c>
      <c r="E30">
        <v>14.132300000000001</v>
      </c>
      <c r="F30">
        <v>18.880299999999998</v>
      </c>
      <c r="G30">
        <v>11.6722</v>
      </c>
      <c r="H30">
        <v>6.6878000000000002</v>
      </c>
      <c r="I30">
        <v>4.5880999999999998</v>
      </c>
      <c r="J30">
        <v>5.8230000000000004</v>
      </c>
      <c r="K30">
        <v>7.8151999999999999</v>
      </c>
      <c r="L30">
        <v>9.4970999999999997</v>
      </c>
      <c r="M30">
        <v>10.7273</v>
      </c>
      <c r="N30">
        <v>5.907</v>
      </c>
      <c r="O30">
        <v>82.622</v>
      </c>
      <c r="P30">
        <v>43.4953</v>
      </c>
      <c r="Q30">
        <v>18.7669</v>
      </c>
      <c r="R30">
        <v>81.087299999999999</v>
      </c>
      <c r="S30">
        <v>15.635400000000001</v>
      </c>
      <c r="T30">
        <v>13.2925</v>
      </c>
      <c r="U30">
        <v>15.3262</v>
      </c>
      <c r="V30">
        <v>15.8154</v>
      </c>
      <c r="W30">
        <v>14.7387</v>
      </c>
      <c r="X30">
        <v>13.8927</v>
      </c>
      <c r="Y30">
        <v>16.295999999999999</v>
      </c>
      <c r="Z30">
        <v>19.914100000000001</v>
      </c>
    </row>
    <row r="31" spans="1:26" x14ac:dyDescent="0.25">
      <c r="A31" s="1">
        <v>44701</v>
      </c>
      <c r="B31">
        <v>10194.1</v>
      </c>
      <c r="C31">
        <v>13.4116</v>
      </c>
      <c r="D31">
        <v>10.7034</v>
      </c>
      <c r="E31">
        <v>14.1965</v>
      </c>
      <c r="F31">
        <v>18.877300000000002</v>
      </c>
      <c r="G31">
        <v>11.72</v>
      </c>
      <c r="H31">
        <v>6.7404999999999999</v>
      </c>
      <c r="I31">
        <v>4.5682</v>
      </c>
      <c r="J31">
        <v>5.8025000000000002</v>
      </c>
      <c r="K31">
        <v>7.7803000000000004</v>
      </c>
      <c r="L31">
        <v>9.4762000000000004</v>
      </c>
      <c r="M31">
        <v>10.6629</v>
      </c>
      <c r="N31">
        <v>5.9195000000000002</v>
      </c>
      <c r="O31">
        <v>82.017700000000005</v>
      </c>
      <c r="P31">
        <v>43.148000000000003</v>
      </c>
      <c r="Q31">
        <v>18.687100000000001</v>
      </c>
      <c r="R31">
        <v>80.747100000000003</v>
      </c>
      <c r="S31">
        <v>15.488200000000001</v>
      </c>
      <c r="T31">
        <v>13.113899999999999</v>
      </c>
      <c r="U31">
        <v>15.457700000000001</v>
      </c>
      <c r="V31">
        <v>15.7188</v>
      </c>
      <c r="W31">
        <v>14.611800000000001</v>
      </c>
      <c r="X31">
        <v>13.769299999999999</v>
      </c>
      <c r="Y31">
        <v>16.0669</v>
      </c>
      <c r="Z31">
        <v>19.577400000000001</v>
      </c>
    </row>
    <row r="32" spans="1:26" x14ac:dyDescent="0.25">
      <c r="A32" s="1">
        <v>44700</v>
      </c>
      <c r="B32">
        <v>10084.35</v>
      </c>
      <c r="C32">
        <v>13.573700000000001</v>
      </c>
      <c r="D32">
        <v>10.729200000000001</v>
      </c>
      <c r="E32">
        <v>13.895799999999999</v>
      </c>
      <c r="F32">
        <v>18.537700000000001</v>
      </c>
      <c r="G32">
        <v>11.591200000000001</v>
      </c>
      <c r="H32">
        <v>6.5347999999999997</v>
      </c>
      <c r="I32">
        <v>4.5266000000000002</v>
      </c>
      <c r="J32">
        <v>5.7358000000000002</v>
      </c>
      <c r="K32">
        <v>7.7792000000000003</v>
      </c>
      <c r="L32">
        <v>9.3568999999999996</v>
      </c>
      <c r="M32">
        <v>10.7164</v>
      </c>
      <c r="N32">
        <v>5.7904999999999998</v>
      </c>
      <c r="O32">
        <v>81.146100000000004</v>
      </c>
      <c r="P32">
        <v>42.559199999999997</v>
      </c>
      <c r="Q32">
        <v>18.460999999999999</v>
      </c>
      <c r="R32">
        <v>79.811999999999998</v>
      </c>
      <c r="S32">
        <v>15.3994</v>
      </c>
      <c r="T32">
        <v>13.0061</v>
      </c>
      <c r="U32">
        <v>15.119300000000001</v>
      </c>
      <c r="V32">
        <v>15.7903</v>
      </c>
      <c r="W32">
        <v>14.452299999999999</v>
      </c>
      <c r="X32">
        <v>13.6119</v>
      </c>
      <c r="Y32">
        <v>16.082899999999999</v>
      </c>
      <c r="Z32">
        <v>19.752700000000001</v>
      </c>
    </row>
    <row r="33" spans="1:26" x14ac:dyDescent="0.25">
      <c r="A33" s="1">
        <v>44699</v>
      </c>
      <c r="B33">
        <v>10190.459999999999</v>
      </c>
      <c r="C33">
        <v>13.540800000000001</v>
      </c>
      <c r="D33">
        <v>10.823700000000001</v>
      </c>
      <c r="E33">
        <v>14.2012</v>
      </c>
      <c r="F33">
        <v>18.8644</v>
      </c>
      <c r="G33">
        <v>11.7279</v>
      </c>
      <c r="H33">
        <v>6.5853000000000002</v>
      </c>
      <c r="I33">
        <v>4.4542999999999999</v>
      </c>
      <c r="J33">
        <v>5.6452</v>
      </c>
      <c r="K33">
        <v>7.6694000000000004</v>
      </c>
      <c r="L33">
        <v>9.3321000000000005</v>
      </c>
      <c r="M33">
        <v>10.555199999999999</v>
      </c>
      <c r="N33">
        <v>5.9317000000000002</v>
      </c>
      <c r="O33">
        <v>82.236199999999997</v>
      </c>
      <c r="P33">
        <v>43.162599999999998</v>
      </c>
      <c r="Q33">
        <v>18.797000000000001</v>
      </c>
      <c r="R33">
        <v>81.129800000000003</v>
      </c>
      <c r="S33">
        <v>15.5929</v>
      </c>
      <c r="T33">
        <v>13.1904</v>
      </c>
      <c r="U33">
        <v>15.505599999999999</v>
      </c>
      <c r="V33">
        <v>15.688000000000001</v>
      </c>
      <c r="W33">
        <v>14.6829</v>
      </c>
      <c r="X33">
        <v>13.8392</v>
      </c>
      <c r="Y33">
        <v>16.056799999999999</v>
      </c>
      <c r="Z33">
        <v>19.874300000000002</v>
      </c>
    </row>
    <row r="34" spans="1:26" x14ac:dyDescent="0.25">
      <c r="A34" s="1">
        <v>44698</v>
      </c>
      <c r="B34">
        <v>10122.69</v>
      </c>
      <c r="C34">
        <v>13.422599999999999</v>
      </c>
      <c r="D34">
        <v>10.7014</v>
      </c>
      <c r="E34">
        <v>14.102</v>
      </c>
      <c r="F34">
        <v>18.7546</v>
      </c>
      <c r="G34">
        <v>11.673500000000001</v>
      </c>
      <c r="H34">
        <v>6.6165000000000003</v>
      </c>
      <c r="I34">
        <v>4.5597000000000003</v>
      </c>
      <c r="J34">
        <v>5.7717999999999998</v>
      </c>
      <c r="K34">
        <v>7.6665999999999999</v>
      </c>
      <c r="L34">
        <v>9.4825999999999997</v>
      </c>
      <c r="M34">
        <v>10.7843</v>
      </c>
      <c r="N34">
        <v>5.9668999999999999</v>
      </c>
      <c r="O34">
        <v>81.685100000000006</v>
      </c>
      <c r="P34">
        <v>42.875999999999998</v>
      </c>
      <c r="Q34">
        <v>18.673100000000002</v>
      </c>
      <c r="R34">
        <v>80.475499999999997</v>
      </c>
      <c r="S34">
        <v>15.7484</v>
      </c>
      <c r="T34">
        <v>13.355399999999999</v>
      </c>
      <c r="U34">
        <v>15.565300000000001</v>
      </c>
      <c r="V34">
        <v>16.046299999999999</v>
      </c>
      <c r="W34">
        <v>14.5769</v>
      </c>
      <c r="X34">
        <v>13.735799999999999</v>
      </c>
      <c r="Y34">
        <v>16.8093</v>
      </c>
      <c r="Z34">
        <v>20.662400000000002</v>
      </c>
    </row>
    <row r="35" spans="1:26" x14ac:dyDescent="0.25">
      <c r="A35" s="1">
        <v>44694</v>
      </c>
      <c r="B35">
        <v>9940.6200000000008</v>
      </c>
      <c r="C35">
        <v>13.082000000000001</v>
      </c>
      <c r="D35">
        <v>10.676</v>
      </c>
      <c r="E35">
        <v>13.7729</v>
      </c>
      <c r="F35">
        <v>18.223800000000001</v>
      </c>
      <c r="G35">
        <v>11.579800000000001</v>
      </c>
      <c r="H35">
        <v>6.6063999999999998</v>
      </c>
      <c r="I35">
        <v>4.5857999999999999</v>
      </c>
      <c r="J35">
        <v>5.7904999999999998</v>
      </c>
      <c r="K35">
        <v>7.6458000000000004</v>
      </c>
      <c r="L35">
        <v>9.3710000000000004</v>
      </c>
      <c r="M35">
        <v>10.6357</v>
      </c>
      <c r="N35">
        <v>5.7782</v>
      </c>
      <c r="O35">
        <v>80.129900000000006</v>
      </c>
      <c r="P35">
        <v>41.924500000000002</v>
      </c>
      <c r="Q35">
        <v>18.098400000000002</v>
      </c>
      <c r="R35">
        <v>78.696399999999997</v>
      </c>
      <c r="S35">
        <v>15.5358</v>
      </c>
      <c r="T35">
        <v>13.207599999999999</v>
      </c>
      <c r="U35">
        <v>15.209899999999999</v>
      </c>
      <c r="V35">
        <v>15.732900000000001</v>
      </c>
      <c r="W35">
        <v>14.4603</v>
      </c>
      <c r="X35">
        <v>13.6233</v>
      </c>
      <c r="Y35">
        <v>16.639700000000001</v>
      </c>
      <c r="Z35">
        <v>20.4513</v>
      </c>
    </row>
    <row r="36" spans="1:26" x14ac:dyDescent="0.25">
      <c r="A36" s="1">
        <v>44693</v>
      </c>
      <c r="B36">
        <v>9912</v>
      </c>
      <c r="C36">
        <v>13.4756</v>
      </c>
      <c r="D36">
        <v>10.745200000000001</v>
      </c>
      <c r="E36">
        <v>13.5055</v>
      </c>
      <c r="F36">
        <v>17.950700000000001</v>
      </c>
      <c r="G36">
        <v>11.4678</v>
      </c>
      <c r="H36">
        <v>6.5263999999999998</v>
      </c>
      <c r="I36">
        <v>4.4709000000000003</v>
      </c>
      <c r="J36">
        <v>5.6462000000000003</v>
      </c>
      <c r="K36">
        <v>7.7069999999999999</v>
      </c>
      <c r="L36">
        <v>9.5046999999999997</v>
      </c>
      <c r="M36">
        <v>10.3627</v>
      </c>
      <c r="N36">
        <v>5.6661999999999999</v>
      </c>
      <c r="O36">
        <v>79.608000000000004</v>
      </c>
      <c r="P36">
        <v>41.704099999999997</v>
      </c>
      <c r="Q36">
        <v>18.011700000000001</v>
      </c>
      <c r="R36">
        <v>77.501300000000001</v>
      </c>
      <c r="S36">
        <v>15.291399999999999</v>
      </c>
      <c r="T36">
        <v>12.9986</v>
      </c>
      <c r="U36">
        <v>15.196099999999999</v>
      </c>
      <c r="V36">
        <v>15.7219</v>
      </c>
      <c r="W36">
        <v>14.135</v>
      </c>
      <c r="X36">
        <v>13.3118</v>
      </c>
      <c r="Y36">
        <v>16.067299999999999</v>
      </c>
      <c r="Z36">
        <v>19.988600000000002</v>
      </c>
    </row>
    <row r="37" spans="1:26" x14ac:dyDescent="0.25">
      <c r="A37" s="1">
        <v>44692</v>
      </c>
      <c r="B37">
        <v>10030.36</v>
      </c>
      <c r="C37">
        <v>14.0166</v>
      </c>
      <c r="D37">
        <v>11.0024</v>
      </c>
      <c r="E37">
        <v>13.843999999999999</v>
      </c>
      <c r="F37">
        <v>18.477499999999999</v>
      </c>
      <c r="G37">
        <v>11.6273</v>
      </c>
      <c r="H37">
        <v>6.6025</v>
      </c>
      <c r="I37">
        <v>4.4054000000000002</v>
      </c>
      <c r="J37">
        <v>5.5698999999999996</v>
      </c>
      <c r="K37">
        <v>7.8292000000000002</v>
      </c>
      <c r="L37">
        <v>9.5190000000000001</v>
      </c>
      <c r="M37">
        <v>10.405900000000001</v>
      </c>
      <c r="N37">
        <v>5.7069999999999999</v>
      </c>
      <c r="O37">
        <v>80.667400000000001</v>
      </c>
      <c r="P37">
        <v>42.435099999999998</v>
      </c>
      <c r="Q37">
        <v>18.576499999999999</v>
      </c>
      <c r="R37">
        <v>78.675700000000006</v>
      </c>
      <c r="S37">
        <v>15.3268</v>
      </c>
      <c r="T37">
        <v>13.0817</v>
      </c>
      <c r="U37">
        <v>15.479200000000001</v>
      </c>
      <c r="V37">
        <v>15.754899999999999</v>
      </c>
      <c r="W37">
        <v>14.357799999999999</v>
      </c>
      <c r="X37">
        <v>13.527699999999999</v>
      </c>
      <c r="Y37">
        <v>16.001999999999999</v>
      </c>
      <c r="Z37">
        <v>19.958500000000001</v>
      </c>
    </row>
    <row r="38" spans="1:26" x14ac:dyDescent="0.25">
      <c r="A38" s="1">
        <v>44691</v>
      </c>
      <c r="B38">
        <v>10070.299999999999</v>
      </c>
      <c r="C38">
        <v>13.9732</v>
      </c>
      <c r="D38">
        <v>10.9697</v>
      </c>
      <c r="E38">
        <v>13.8422</v>
      </c>
      <c r="F38">
        <v>18.2668</v>
      </c>
      <c r="G38">
        <v>11.622199999999999</v>
      </c>
      <c r="H38">
        <v>6.4771999999999998</v>
      </c>
      <c r="I38">
        <v>4.1862000000000004</v>
      </c>
      <c r="J38">
        <v>5.3079999999999998</v>
      </c>
      <c r="K38">
        <v>7.7584</v>
      </c>
      <c r="L38">
        <v>9.5805000000000007</v>
      </c>
      <c r="M38">
        <v>10.447800000000001</v>
      </c>
      <c r="N38">
        <v>5.7096</v>
      </c>
      <c r="O38">
        <v>81.151499999999999</v>
      </c>
      <c r="P38">
        <v>42.783000000000001</v>
      </c>
      <c r="Q38">
        <v>18.857800000000001</v>
      </c>
      <c r="R38">
        <v>79.349199999999996</v>
      </c>
      <c r="S38">
        <v>15.0318</v>
      </c>
      <c r="T38">
        <v>12.9102</v>
      </c>
      <c r="U38">
        <v>15.477499999999999</v>
      </c>
      <c r="V38">
        <v>15.881</v>
      </c>
      <c r="W38">
        <v>14.3245</v>
      </c>
      <c r="X38">
        <v>13.4969</v>
      </c>
      <c r="Y38">
        <v>16.321100000000001</v>
      </c>
      <c r="Z38">
        <v>20.224</v>
      </c>
    </row>
    <row r="39" spans="1:26" x14ac:dyDescent="0.25">
      <c r="A39" s="1">
        <v>44690</v>
      </c>
      <c r="B39">
        <v>9953.93</v>
      </c>
      <c r="C39">
        <v>13.752000000000001</v>
      </c>
      <c r="D39">
        <v>11.0143</v>
      </c>
      <c r="E39">
        <v>14.161899999999999</v>
      </c>
      <c r="F39">
        <v>18.757999999999999</v>
      </c>
      <c r="G39" t="s">
        <v>65</v>
      </c>
      <c r="H39">
        <v>6.5735000000000001</v>
      </c>
      <c r="I39">
        <v>4.2896999999999998</v>
      </c>
      <c r="J39">
        <v>5.4543999999999997</v>
      </c>
      <c r="K39">
        <v>7.8308</v>
      </c>
      <c r="L39">
        <v>9.6011000000000006</v>
      </c>
      <c r="M39">
        <v>10.4177</v>
      </c>
      <c r="N39">
        <v>5.7144000000000004</v>
      </c>
      <c r="O39">
        <v>80.2029</v>
      </c>
      <c r="P39">
        <v>42.365900000000003</v>
      </c>
      <c r="Q39">
        <v>18.470400000000001</v>
      </c>
      <c r="R39">
        <v>78.852800000000002</v>
      </c>
      <c r="S39">
        <v>14.9033</v>
      </c>
      <c r="T39">
        <v>13.2637</v>
      </c>
      <c r="U39" t="s">
        <v>65</v>
      </c>
      <c r="V39">
        <v>16.026</v>
      </c>
      <c r="W39">
        <v>14.392799999999999</v>
      </c>
      <c r="X39">
        <v>13.5646</v>
      </c>
      <c r="Y39" t="s">
        <v>65</v>
      </c>
      <c r="Z39">
        <v>20.2075</v>
      </c>
    </row>
    <row r="40" spans="1:26" x14ac:dyDescent="0.25">
      <c r="A40" s="1">
        <v>44687</v>
      </c>
      <c r="B40">
        <v>10082.32</v>
      </c>
      <c r="C40">
        <v>14.1836</v>
      </c>
      <c r="D40" t="s">
        <v>65</v>
      </c>
      <c r="E40">
        <v>14.151300000000001</v>
      </c>
      <c r="F40">
        <v>18.751899999999999</v>
      </c>
      <c r="G40" t="s">
        <v>65</v>
      </c>
      <c r="H40">
        <v>6.5289000000000001</v>
      </c>
      <c r="I40">
        <v>4.6359000000000004</v>
      </c>
      <c r="J40">
        <v>5.8444000000000003</v>
      </c>
      <c r="K40">
        <v>7.9447000000000001</v>
      </c>
      <c r="L40">
        <v>9.6940000000000008</v>
      </c>
      <c r="M40">
        <v>10.6417</v>
      </c>
      <c r="N40">
        <v>5.8284000000000002</v>
      </c>
      <c r="O40">
        <v>81.348100000000002</v>
      </c>
      <c r="P40">
        <v>43.147300000000001</v>
      </c>
      <c r="Q40">
        <v>18.8642</v>
      </c>
      <c r="R40">
        <v>79.888400000000004</v>
      </c>
      <c r="S40">
        <v>15.254899999999999</v>
      </c>
      <c r="T40" t="s">
        <v>65</v>
      </c>
      <c r="U40">
        <v>15.661</v>
      </c>
      <c r="V40">
        <v>16.192599999999999</v>
      </c>
      <c r="W40">
        <v>14.7371</v>
      </c>
      <c r="X40">
        <v>13.9003</v>
      </c>
      <c r="Y40">
        <v>16.843299999999999</v>
      </c>
      <c r="Z40">
        <v>20.725999999999999</v>
      </c>
    </row>
    <row r="41" spans="1:26" x14ac:dyDescent="0.25">
      <c r="A41" s="1">
        <v>44686</v>
      </c>
      <c r="B41">
        <v>10187.370000000001</v>
      </c>
      <c r="C41">
        <v>14.3362</v>
      </c>
      <c r="D41" t="s">
        <v>65</v>
      </c>
      <c r="E41">
        <v>14.532999999999999</v>
      </c>
      <c r="F41">
        <v>19.414999999999999</v>
      </c>
      <c r="G41">
        <v>11.872999999999999</v>
      </c>
      <c r="H41">
        <v>6.7032999999999996</v>
      </c>
      <c r="I41">
        <v>4.5090000000000003</v>
      </c>
      <c r="J41">
        <v>5.7194000000000003</v>
      </c>
      <c r="K41">
        <v>7.9272</v>
      </c>
      <c r="L41">
        <v>9.7492000000000001</v>
      </c>
      <c r="M41">
        <v>10.691000000000001</v>
      </c>
      <c r="N41">
        <v>6.0453000000000001</v>
      </c>
      <c r="O41">
        <v>81.967500000000001</v>
      </c>
      <c r="P41">
        <v>43.565199999999997</v>
      </c>
      <c r="Q41">
        <v>19.052499999999998</v>
      </c>
      <c r="R41">
        <v>80.409300000000002</v>
      </c>
      <c r="S41">
        <v>15.501099999999999</v>
      </c>
      <c r="T41">
        <v>13.4991</v>
      </c>
      <c r="U41">
        <v>15.9162</v>
      </c>
      <c r="V41">
        <v>16.243099999999998</v>
      </c>
      <c r="W41">
        <v>14.617900000000001</v>
      </c>
      <c r="X41">
        <v>13.785299999999999</v>
      </c>
      <c r="Y41">
        <v>17.066299999999998</v>
      </c>
      <c r="Z41">
        <v>20.6614</v>
      </c>
    </row>
    <row r="42" spans="1:26" x14ac:dyDescent="0.25">
      <c r="A42" s="1">
        <v>44684</v>
      </c>
      <c r="B42">
        <v>10202.450000000001</v>
      </c>
      <c r="C42" t="s">
        <v>65</v>
      </c>
      <c r="D42" t="s">
        <v>65</v>
      </c>
      <c r="E42">
        <v>14.567</v>
      </c>
      <c r="F42">
        <v>19.296199999999999</v>
      </c>
      <c r="G42" t="s">
        <v>65</v>
      </c>
      <c r="H42">
        <v>6.7793000000000001</v>
      </c>
      <c r="I42">
        <v>4.3202999999999996</v>
      </c>
      <c r="J42">
        <v>5.4617000000000004</v>
      </c>
      <c r="K42">
        <v>7.8845999999999998</v>
      </c>
      <c r="L42">
        <v>9.8587000000000007</v>
      </c>
      <c r="M42">
        <v>11.103400000000001</v>
      </c>
      <c r="N42">
        <v>6.1302000000000003</v>
      </c>
      <c r="O42">
        <v>82.439899999999994</v>
      </c>
      <c r="P42">
        <v>43.761800000000001</v>
      </c>
      <c r="Q42">
        <v>19.2348</v>
      </c>
      <c r="R42">
        <v>80.798199999999994</v>
      </c>
      <c r="S42">
        <v>15.7462</v>
      </c>
      <c r="T42">
        <v>13.688599999999999</v>
      </c>
      <c r="U42" t="s">
        <v>65</v>
      </c>
      <c r="V42">
        <v>16.949100000000001</v>
      </c>
      <c r="W42">
        <v>14.628500000000001</v>
      </c>
      <c r="X42">
        <v>13.7944</v>
      </c>
      <c r="Y42" t="s">
        <v>65</v>
      </c>
      <c r="Z42">
        <v>21.046399999999998</v>
      </c>
    </row>
    <row r="43" spans="1:26" x14ac:dyDescent="0.25">
      <c r="A43" s="1">
        <v>44680</v>
      </c>
      <c r="B43">
        <v>10247.77</v>
      </c>
      <c r="C43">
        <v>14.529500000000001</v>
      </c>
      <c r="D43" t="s">
        <v>65</v>
      </c>
      <c r="E43">
        <v>14.640700000000001</v>
      </c>
      <c r="F43">
        <v>19.472899999999999</v>
      </c>
      <c r="G43">
        <v>11.9793</v>
      </c>
      <c r="H43">
        <v>6.8266999999999998</v>
      </c>
      <c r="I43">
        <v>4.3346999999999998</v>
      </c>
      <c r="J43">
        <v>5.4908000000000001</v>
      </c>
      <c r="K43">
        <v>8.0114999999999998</v>
      </c>
      <c r="L43">
        <v>9.8559000000000001</v>
      </c>
      <c r="M43">
        <v>10.9582</v>
      </c>
      <c r="N43">
        <v>6.2182000000000004</v>
      </c>
      <c r="O43">
        <v>82.952500000000001</v>
      </c>
      <c r="P43">
        <v>44.035299999999999</v>
      </c>
      <c r="Q43">
        <v>19.7288</v>
      </c>
      <c r="R43">
        <v>81.455200000000005</v>
      </c>
      <c r="S43">
        <v>15.7896</v>
      </c>
      <c r="T43">
        <v>13.8033</v>
      </c>
      <c r="U43">
        <v>16.2912</v>
      </c>
      <c r="V43">
        <v>16.7089</v>
      </c>
      <c r="W43">
        <v>14.651300000000001</v>
      </c>
      <c r="X43">
        <v>13.817600000000001</v>
      </c>
      <c r="Y43">
        <v>17.3005</v>
      </c>
      <c r="Z43">
        <v>20.6739</v>
      </c>
    </row>
    <row r="44" spans="1:26" x14ac:dyDescent="0.25">
      <c r="A44" s="1">
        <v>44679</v>
      </c>
      <c r="B44">
        <v>10242.719999999999</v>
      </c>
      <c r="C44">
        <v>14.534599999999999</v>
      </c>
      <c r="D44">
        <v>11.3238</v>
      </c>
      <c r="E44">
        <v>14.226599999999999</v>
      </c>
      <c r="F44">
        <v>19.1875</v>
      </c>
      <c r="G44">
        <v>11.888400000000001</v>
      </c>
      <c r="H44">
        <v>6.7709999999999999</v>
      </c>
      <c r="I44">
        <v>4.4055999999999997</v>
      </c>
      <c r="J44">
        <v>5.5625999999999998</v>
      </c>
      <c r="K44">
        <v>8.0134000000000007</v>
      </c>
      <c r="L44">
        <v>9.7255000000000003</v>
      </c>
      <c r="M44">
        <v>11.001300000000001</v>
      </c>
      <c r="N44">
        <v>6.0492999999999997</v>
      </c>
      <c r="O44">
        <v>83.079499999999996</v>
      </c>
      <c r="P44">
        <v>43.969799999999999</v>
      </c>
      <c r="Q44">
        <v>19.658100000000001</v>
      </c>
      <c r="R44">
        <v>81.433899999999994</v>
      </c>
      <c r="S44">
        <v>15.766400000000001</v>
      </c>
      <c r="T44">
        <v>13.681699999999999</v>
      </c>
      <c r="U44">
        <v>16.451499999999999</v>
      </c>
      <c r="V44">
        <v>17.185400000000001</v>
      </c>
      <c r="W44">
        <v>14.652100000000001</v>
      </c>
      <c r="X44">
        <v>13.8179</v>
      </c>
      <c r="Y44">
        <v>18.058800000000002</v>
      </c>
      <c r="Z44">
        <v>21.616399999999999</v>
      </c>
    </row>
    <row r="45" spans="1:26" x14ac:dyDescent="0.25">
      <c r="A45" s="1">
        <v>44678</v>
      </c>
      <c r="B45">
        <v>10186.9</v>
      </c>
      <c r="C45">
        <v>14.505699999999999</v>
      </c>
      <c r="D45">
        <v>11.2883</v>
      </c>
      <c r="E45">
        <v>14.045299999999999</v>
      </c>
      <c r="F45">
        <v>19.002600000000001</v>
      </c>
      <c r="G45">
        <v>11.7728</v>
      </c>
      <c r="H45">
        <v>6.6890999999999998</v>
      </c>
      <c r="I45">
        <v>4.2904</v>
      </c>
      <c r="J45">
        <v>5.4367999999999999</v>
      </c>
      <c r="K45">
        <v>7.9720000000000004</v>
      </c>
      <c r="L45">
        <v>9.7459000000000007</v>
      </c>
      <c r="M45">
        <v>10.8201</v>
      </c>
      <c r="N45">
        <v>5.9119000000000002</v>
      </c>
      <c r="O45">
        <v>82.390600000000006</v>
      </c>
      <c r="P45">
        <v>43.6524</v>
      </c>
      <c r="Q45">
        <v>19.509599999999999</v>
      </c>
      <c r="R45">
        <v>80.282300000000006</v>
      </c>
      <c r="S45">
        <v>15.6441</v>
      </c>
      <c r="T45">
        <v>13.6036</v>
      </c>
      <c r="U45">
        <v>16.2148</v>
      </c>
      <c r="V45">
        <v>16.8886</v>
      </c>
      <c r="W45">
        <v>14.454800000000001</v>
      </c>
      <c r="X45">
        <v>13.614000000000001</v>
      </c>
      <c r="Y45">
        <v>17.462900000000001</v>
      </c>
      <c r="Z45">
        <v>21.0185</v>
      </c>
    </row>
    <row r="46" spans="1:26" x14ac:dyDescent="0.25">
      <c r="A46" s="1">
        <v>44677</v>
      </c>
      <c r="B46">
        <v>10211.84</v>
      </c>
      <c r="C46">
        <v>14.414899999999999</v>
      </c>
      <c r="D46">
        <v>11.307600000000001</v>
      </c>
      <c r="E46">
        <v>14.119</v>
      </c>
      <c r="F46">
        <v>19.117999999999999</v>
      </c>
      <c r="G46">
        <v>11.7715</v>
      </c>
      <c r="H46">
        <v>6.5426000000000002</v>
      </c>
      <c r="I46">
        <v>4.2961</v>
      </c>
      <c r="J46">
        <v>5.4409999999999998</v>
      </c>
      <c r="K46">
        <v>8.0327000000000002</v>
      </c>
      <c r="L46">
        <v>9.8045000000000009</v>
      </c>
      <c r="M46">
        <v>10.6638</v>
      </c>
      <c r="N46">
        <v>5.9016000000000002</v>
      </c>
      <c r="O46">
        <v>82.909300000000002</v>
      </c>
      <c r="P46">
        <v>44.048999999999999</v>
      </c>
      <c r="Q46">
        <v>19.556000000000001</v>
      </c>
      <c r="R46">
        <v>80.930199999999999</v>
      </c>
      <c r="S46">
        <v>15.5564</v>
      </c>
      <c r="T46">
        <v>13.490399999999999</v>
      </c>
      <c r="U46">
        <v>16.3001</v>
      </c>
      <c r="V46">
        <v>16.8034</v>
      </c>
      <c r="W46">
        <v>14.591900000000001</v>
      </c>
      <c r="X46">
        <v>13.7463</v>
      </c>
      <c r="Y46">
        <v>17.431999999999999</v>
      </c>
      <c r="Z46">
        <v>20.891999999999999</v>
      </c>
    </row>
    <row r="47" spans="1:26" x14ac:dyDescent="0.25">
      <c r="A47" s="1">
        <v>44676</v>
      </c>
      <c r="B47">
        <v>10231.67</v>
      </c>
      <c r="C47">
        <v>14.09</v>
      </c>
      <c r="D47">
        <v>11.181100000000001</v>
      </c>
      <c r="E47">
        <v>14.0213</v>
      </c>
      <c r="F47">
        <v>19.1692</v>
      </c>
      <c r="G47">
        <v>11.6836</v>
      </c>
      <c r="H47">
        <v>6.4683000000000002</v>
      </c>
      <c r="I47">
        <v>4.1717000000000004</v>
      </c>
      <c r="J47">
        <v>5.3053999999999997</v>
      </c>
      <c r="K47">
        <v>8.0206999999999997</v>
      </c>
      <c r="L47">
        <v>9.8719000000000001</v>
      </c>
      <c r="M47">
        <v>10.817600000000001</v>
      </c>
      <c r="N47">
        <v>5.8421000000000003</v>
      </c>
      <c r="O47">
        <v>83.007800000000003</v>
      </c>
      <c r="P47">
        <v>44.023299999999999</v>
      </c>
      <c r="Q47">
        <v>19.678599999999999</v>
      </c>
      <c r="R47">
        <v>81.357699999999994</v>
      </c>
      <c r="S47">
        <v>15.6495</v>
      </c>
      <c r="T47">
        <v>13.5784</v>
      </c>
      <c r="U47">
        <v>15.9977</v>
      </c>
      <c r="V47">
        <v>16.814</v>
      </c>
      <c r="W47">
        <v>14.5395</v>
      </c>
      <c r="X47">
        <v>13.7014</v>
      </c>
      <c r="Y47">
        <v>17.9224</v>
      </c>
      <c r="Z47">
        <v>21.358499999999999</v>
      </c>
    </row>
    <row r="48" spans="1:26" x14ac:dyDescent="0.25">
      <c r="A48" s="1">
        <v>44673</v>
      </c>
      <c r="B48">
        <v>10364.219999999999</v>
      </c>
      <c r="C48">
        <v>14.678000000000001</v>
      </c>
      <c r="D48">
        <v>11.2677</v>
      </c>
      <c r="E48">
        <v>14.385300000000001</v>
      </c>
      <c r="F48">
        <v>19.8157</v>
      </c>
      <c r="G48">
        <v>12.016</v>
      </c>
      <c r="H48">
        <v>6.8510999999999997</v>
      </c>
      <c r="I48">
        <v>4.2617000000000003</v>
      </c>
      <c r="J48">
        <v>5.4241999999999999</v>
      </c>
      <c r="K48">
        <v>8.1667000000000005</v>
      </c>
      <c r="L48">
        <v>10.010300000000001</v>
      </c>
      <c r="M48">
        <v>10.8772</v>
      </c>
      <c r="N48">
        <v>5.9753999999999996</v>
      </c>
      <c r="O48">
        <v>84.066500000000005</v>
      </c>
      <c r="P48">
        <v>44.4604</v>
      </c>
      <c r="Q48">
        <v>19.669799999999999</v>
      </c>
      <c r="R48">
        <v>82.613600000000005</v>
      </c>
      <c r="S48">
        <v>15.871</v>
      </c>
      <c r="T48">
        <v>13.767300000000001</v>
      </c>
      <c r="U48">
        <v>16.220800000000001</v>
      </c>
      <c r="V48">
        <v>16.785499999999999</v>
      </c>
      <c r="W48">
        <v>14.7943</v>
      </c>
      <c r="X48">
        <v>13.9474</v>
      </c>
      <c r="Y48">
        <v>17.689499999999999</v>
      </c>
      <c r="Z48">
        <v>21.201499999999999</v>
      </c>
    </row>
    <row r="49" spans="1:26" x14ac:dyDescent="0.25">
      <c r="A49" s="1">
        <v>44672</v>
      </c>
      <c r="B49">
        <v>10390.969999999999</v>
      </c>
      <c r="C49">
        <v>14.591200000000001</v>
      </c>
      <c r="D49">
        <v>11.238300000000001</v>
      </c>
      <c r="E49">
        <v>14.5093</v>
      </c>
      <c r="F49">
        <v>20.386800000000001</v>
      </c>
      <c r="G49">
        <v>11.983599999999999</v>
      </c>
      <c r="H49">
        <v>6.7983000000000002</v>
      </c>
      <c r="I49">
        <v>4.3589000000000002</v>
      </c>
      <c r="J49">
        <v>5.5514000000000001</v>
      </c>
      <c r="K49">
        <v>8.2456999999999994</v>
      </c>
      <c r="L49">
        <v>10.026899999999999</v>
      </c>
      <c r="M49">
        <v>10.9376</v>
      </c>
      <c r="N49">
        <v>6.0728999999999997</v>
      </c>
      <c r="O49">
        <v>84.317400000000006</v>
      </c>
      <c r="P49">
        <v>44.444699999999997</v>
      </c>
      <c r="Q49">
        <v>19.648800000000001</v>
      </c>
      <c r="R49">
        <v>82.845100000000002</v>
      </c>
      <c r="S49">
        <v>16.131900000000002</v>
      </c>
      <c r="T49">
        <v>14.011799999999999</v>
      </c>
      <c r="U49">
        <v>16.4556</v>
      </c>
      <c r="V49">
        <v>16.919799999999999</v>
      </c>
      <c r="W49">
        <v>14.995900000000001</v>
      </c>
      <c r="X49">
        <v>14.144</v>
      </c>
      <c r="Y49">
        <v>18.285900000000002</v>
      </c>
      <c r="Z49">
        <v>21.724599999999999</v>
      </c>
    </row>
    <row r="50" spans="1:26" x14ac:dyDescent="0.25">
      <c r="A50" s="1">
        <v>44671</v>
      </c>
      <c r="B50">
        <v>10337.549999999999</v>
      </c>
      <c r="C50">
        <v>14.627000000000001</v>
      </c>
      <c r="D50">
        <v>11.1624</v>
      </c>
      <c r="E50">
        <v>14.589700000000001</v>
      </c>
      <c r="F50">
        <v>20.374099999999999</v>
      </c>
      <c r="G50">
        <v>12.061299999999999</v>
      </c>
      <c r="H50">
        <v>6.9008000000000003</v>
      </c>
      <c r="I50">
        <v>4.3071000000000002</v>
      </c>
      <c r="J50">
        <v>5.4874000000000001</v>
      </c>
      <c r="K50">
        <v>8.2723999999999993</v>
      </c>
      <c r="L50">
        <v>10.029199999999999</v>
      </c>
      <c r="M50">
        <v>11.1304</v>
      </c>
      <c r="N50">
        <v>6.1554000000000002</v>
      </c>
      <c r="O50">
        <v>83.968800000000002</v>
      </c>
      <c r="P50">
        <v>44.174199999999999</v>
      </c>
      <c r="Q50">
        <v>19.562999999999999</v>
      </c>
      <c r="R50">
        <v>82.374300000000005</v>
      </c>
      <c r="S50">
        <v>15.977600000000001</v>
      </c>
      <c r="T50">
        <v>13.9598</v>
      </c>
      <c r="U50">
        <v>16.273399999999999</v>
      </c>
      <c r="V50">
        <v>16.903199999999998</v>
      </c>
      <c r="W50">
        <v>14.8363</v>
      </c>
      <c r="X50">
        <v>13.9857</v>
      </c>
      <c r="Y50">
        <v>18.709</v>
      </c>
      <c r="Z50">
        <v>22.0198</v>
      </c>
    </row>
    <row r="51" spans="1:26" x14ac:dyDescent="0.25">
      <c r="A51" s="1">
        <v>44670</v>
      </c>
      <c r="B51">
        <v>10305.9</v>
      </c>
      <c r="C51">
        <v>14.6753</v>
      </c>
      <c r="D51">
        <v>11.0731</v>
      </c>
      <c r="E51">
        <v>14.577400000000001</v>
      </c>
      <c r="F51">
        <v>20.394500000000001</v>
      </c>
      <c r="G51">
        <v>12.146100000000001</v>
      </c>
      <c r="H51">
        <v>7.0179999999999998</v>
      </c>
      <c r="I51">
        <v>4.2896000000000001</v>
      </c>
      <c r="J51">
        <v>5.4588999999999999</v>
      </c>
      <c r="K51">
        <v>8.2297999999999991</v>
      </c>
      <c r="L51">
        <v>10.2088</v>
      </c>
      <c r="M51">
        <v>11.175800000000001</v>
      </c>
      <c r="N51">
        <v>6.0991999999999997</v>
      </c>
      <c r="O51">
        <v>83.656599999999997</v>
      </c>
      <c r="P51">
        <v>43.943800000000003</v>
      </c>
      <c r="Q51">
        <v>19.463799999999999</v>
      </c>
      <c r="R51">
        <v>81.944000000000003</v>
      </c>
      <c r="S51">
        <v>15.8409</v>
      </c>
      <c r="T51">
        <v>13.846</v>
      </c>
      <c r="U51">
        <v>16.006499999999999</v>
      </c>
      <c r="V51">
        <v>16.6677</v>
      </c>
      <c r="W51">
        <v>14.735300000000001</v>
      </c>
      <c r="X51">
        <v>13.8858</v>
      </c>
      <c r="Y51">
        <v>18.7348</v>
      </c>
      <c r="Z51">
        <v>21.993400000000001</v>
      </c>
    </row>
    <row r="52" spans="1:26" x14ac:dyDescent="0.25">
      <c r="A52" s="1">
        <v>44669</v>
      </c>
      <c r="B52">
        <v>10306.41</v>
      </c>
      <c r="C52">
        <v>14.7906</v>
      </c>
      <c r="D52">
        <v>11.082700000000001</v>
      </c>
      <c r="E52">
        <v>14.8758</v>
      </c>
      <c r="F52">
        <v>20.611599999999999</v>
      </c>
      <c r="G52" t="s">
        <v>65</v>
      </c>
      <c r="H52">
        <v>7.1814999999999998</v>
      </c>
      <c r="I52">
        <v>4.4987000000000004</v>
      </c>
      <c r="J52">
        <v>5.7103000000000002</v>
      </c>
      <c r="K52">
        <v>8.3583999999999996</v>
      </c>
      <c r="L52">
        <v>10.2737</v>
      </c>
      <c r="M52">
        <v>11.2079</v>
      </c>
      <c r="N52">
        <v>6.1748000000000003</v>
      </c>
      <c r="O52">
        <v>83.113</v>
      </c>
      <c r="P52">
        <v>43.716099999999997</v>
      </c>
      <c r="Q52">
        <v>19.228400000000001</v>
      </c>
      <c r="R52">
        <v>81.286600000000007</v>
      </c>
      <c r="S52">
        <v>15.851900000000001</v>
      </c>
      <c r="T52">
        <v>13.9819</v>
      </c>
      <c r="U52" t="s">
        <v>65</v>
      </c>
      <c r="V52">
        <v>16.838799999999999</v>
      </c>
      <c r="W52">
        <v>14.656700000000001</v>
      </c>
      <c r="X52">
        <v>13.7997</v>
      </c>
      <c r="Y52" t="s">
        <v>65</v>
      </c>
      <c r="Z52">
        <v>21.6097</v>
      </c>
    </row>
    <row r="53" spans="1:26" x14ac:dyDescent="0.25">
      <c r="A53" s="1">
        <v>44663</v>
      </c>
      <c r="B53">
        <v>10347.86</v>
      </c>
      <c r="C53">
        <v>15.024699999999999</v>
      </c>
      <c r="D53">
        <v>11.2293</v>
      </c>
      <c r="E53">
        <v>14.685</v>
      </c>
      <c r="F53">
        <v>20.048200000000001</v>
      </c>
      <c r="G53">
        <v>12.0725</v>
      </c>
      <c r="H53">
        <v>7.0762999999999998</v>
      </c>
      <c r="I53">
        <v>4.2637</v>
      </c>
      <c r="J53">
        <v>5.3971999999999998</v>
      </c>
      <c r="K53">
        <v>8.3206000000000007</v>
      </c>
      <c r="L53">
        <v>10.0604</v>
      </c>
      <c r="M53">
        <v>11.2437</v>
      </c>
      <c r="N53">
        <v>6.1985000000000001</v>
      </c>
      <c r="O53">
        <v>83.066900000000004</v>
      </c>
      <c r="P53">
        <v>43.708599999999997</v>
      </c>
      <c r="Q53">
        <v>19.187100000000001</v>
      </c>
      <c r="R53">
        <v>81.245900000000006</v>
      </c>
      <c r="S53">
        <v>15.7324</v>
      </c>
      <c r="T53">
        <v>13.866199999999999</v>
      </c>
      <c r="U53">
        <v>16.433599999999998</v>
      </c>
      <c r="V53">
        <v>16.986599999999999</v>
      </c>
      <c r="W53">
        <v>14.441700000000001</v>
      </c>
      <c r="X53">
        <v>13.5907</v>
      </c>
      <c r="Y53">
        <v>18.366499999999998</v>
      </c>
      <c r="Z53">
        <v>21.621600000000001</v>
      </c>
    </row>
    <row r="54" spans="1:26" x14ac:dyDescent="0.25">
      <c r="A54" s="1">
        <v>44662</v>
      </c>
      <c r="B54">
        <v>10409.379999999999</v>
      </c>
      <c r="C54" t="s">
        <v>65</v>
      </c>
      <c r="D54">
        <v>11.284700000000001</v>
      </c>
      <c r="E54">
        <v>14.694000000000001</v>
      </c>
      <c r="F54">
        <v>20.2315</v>
      </c>
      <c r="G54">
        <v>12.0586</v>
      </c>
      <c r="H54">
        <v>6.9683000000000002</v>
      </c>
      <c r="I54">
        <v>4.0614999999999997</v>
      </c>
      <c r="J54">
        <v>5.1353999999999997</v>
      </c>
      <c r="K54">
        <v>8.2559000000000005</v>
      </c>
      <c r="L54">
        <v>10.079499999999999</v>
      </c>
      <c r="M54">
        <v>11.2591</v>
      </c>
      <c r="N54">
        <v>6.1420000000000003</v>
      </c>
      <c r="O54">
        <v>83.334299999999999</v>
      </c>
      <c r="P54">
        <v>43.787700000000001</v>
      </c>
      <c r="Q54">
        <v>19.051200000000001</v>
      </c>
      <c r="R54">
        <v>81.522800000000004</v>
      </c>
      <c r="S54">
        <v>15.744300000000001</v>
      </c>
      <c r="T54">
        <v>13.9428</v>
      </c>
      <c r="U54">
        <v>16.601299999999998</v>
      </c>
      <c r="V54">
        <v>17.1189</v>
      </c>
      <c r="W54">
        <v>14.6785</v>
      </c>
      <c r="X54">
        <v>13.8123</v>
      </c>
      <c r="Y54">
        <v>18.516300000000001</v>
      </c>
      <c r="Z54">
        <v>21.665500000000002</v>
      </c>
    </row>
    <row r="55" spans="1:26" x14ac:dyDescent="0.25">
      <c r="A55" s="1">
        <v>44659</v>
      </c>
      <c r="B55">
        <v>10449.450000000001</v>
      </c>
      <c r="C55">
        <v>15.220599999999999</v>
      </c>
      <c r="D55">
        <v>11.3583</v>
      </c>
      <c r="E55">
        <v>14.9253</v>
      </c>
      <c r="F55">
        <v>20.7151</v>
      </c>
      <c r="G55">
        <v>12.345800000000001</v>
      </c>
      <c r="H55">
        <v>7.1657000000000002</v>
      </c>
      <c r="I55">
        <v>4.1731999999999996</v>
      </c>
      <c r="J55">
        <v>5.2656000000000001</v>
      </c>
      <c r="K55">
        <v>8.2216000000000005</v>
      </c>
      <c r="L55">
        <v>9.9504999999999999</v>
      </c>
      <c r="M55">
        <v>11.411199999999999</v>
      </c>
      <c r="N55">
        <v>6.2637</v>
      </c>
      <c r="O55">
        <v>83.821100000000001</v>
      </c>
      <c r="P55">
        <v>44.086399999999998</v>
      </c>
      <c r="Q55">
        <v>19.222300000000001</v>
      </c>
      <c r="R55">
        <v>82.454800000000006</v>
      </c>
      <c r="S55">
        <v>15.806800000000001</v>
      </c>
      <c r="T55">
        <v>13.9627</v>
      </c>
      <c r="U55">
        <v>16.6173</v>
      </c>
      <c r="V55">
        <v>17.2668</v>
      </c>
      <c r="W55">
        <v>14.7677</v>
      </c>
      <c r="X55">
        <v>13.894600000000001</v>
      </c>
      <c r="Y55">
        <v>18.919599999999999</v>
      </c>
      <c r="Z55">
        <v>22.067</v>
      </c>
    </row>
    <row r="56" spans="1:26" x14ac:dyDescent="0.25">
      <c r="A56" s="1">
        <v>44658</v>
      </c>
      <c r="B56">
        <v>10448.61</v>
      </c>
      <c r="C56">
        <v>15.273400000000001</v>
      </c>
      <c r="D56">
        <v>11.3125</v>
      </c>
      <c r="E56">
        <v>14.9079</v>
      </c>
      <c r="F56">
        <v>20.865100000000002</v>
      </c>
      <c r="G56">
        <v>12.239000000000001</v>
      </c>
      <c r="H56">
        <v>7.0834999999999999</v>
      </c>
      <c r="I56">
        <v>4.1176000000000004</v>
      </c>
      <c r="J56">
        <v>5.1947999999999999</v>
      </c>
      <c r="K56">
        <v>8.1677999999999997</v>
      </c>
      <c r="L56">
        <v>9.9214000000000002</v>
      </c>
      <c r="M56">
        <v>11.355700000000001</v>
      </c>
      <c r="N56">
        <v>6.2310999999999996</v>
      </c>
      <c r="O56">
        <v>83.550399999999996</v>
      </c>
      <c r="P56">
        <v>43.944800000000001</v>
      </c>
      <c r="Q56">
        <v>19.164999999999999</v>
      </c>
      <c r="R56">
        <v>81.899299999999997</v>
      </c>
      <c r="S56">
        <v>15.596</v>
      </c>
      <c r="T56">
        <v>13.7981</v>
      </c>
      <c r="U56">
        <v>16.396599999999999</v>
      </c>
      <c r="V56">
        <v>17.064699999999998</v>
      </c>
      <c r="W56">
        <v>14.719799999999999</v>
      </c>
      <c r="X56">
        <v>13.848800000000001</v>
      </c>
      <c r="Y56">
        <v>19.045300000000001</v>
      </c>
      <c r="Z56">
        <v>22.032900000000001</v>
      </c>
    </row>
    <row r="57" spans="1:26" x14ac:dyDescent="0.25">
      <c r="A57" s="1">
        <v>44656</v>
      </c>
      <c r="B57">
        <v>10593.22</v>
      </c>
      <c r="C57">
        <v>15.4148</v>
      </c>
      <c r="D57">
        <v>11.4369</v>
      </c>
      <c r="E57">
        <v>15.301500000000001</v>
      </c>
      <c r="F57">
        <v>21.873899999999999</v>
      </c>
      <c r="G57" t="s">
        <v>65</v>
      </c>
      <c r="H57">
        <v>7.1475</v>
      </c>
      <c r="I57">
        <v>4.2178000000000004</v>
      </c>
      <c r="J57">
        <v>5.3143000000000002</v>
      </c>
      <c r="K57">
        <v>8.1216000000000008</v>
      </c>
      <c r="L57">
        <v>9.9463000000000008</v>
      </c>
      <c r="M57">
        <v>11.5646</v>
      </c>
      <c r="N57">
        <v>6.4893999999999998</v>
      </c>
      <c r="O57">
        <v>84.837999999999994</v>
      </c>
      <c r="P57">
        <v>44.650300000000001</v>
      </c>
      <c r="Q57">
        <v>19.2791</v>
      </c>
      <c r="R57">
        <v>83.701499999999996</v>
      </c>
      <c r="S57">
        <v>15.805199999999999</v>
      </c>
      <c r="T57">
        <v>14.013</v>
      </c>
      <c r="U57">
        <v>16.688400000000001</v>
      </c>
      <c r="V57">
        <v>17.198899999999998</v>
      </c>
      <c r="W57">
        <v>15.167999999999999</v>
      </c>
      <c r="X57">
        <v>14.2835</v>
      </c>
      <c r="Y57">
        <v>19.285399999999999</v>
      </c>
      <c r="Z57">
        <v>22.091799999999999</v>
      </c>
    </row>
    <row r="58" spans="1:26" x14ac:dyDescent="0.25">
      <c r="A58" s="1">
        <v>44655</v>
      </c>
      <c r="B58">
        <v>10607.22</v>
      </c>
      <c r="C58">
        <v>15.5025</v>
      </c>
      <c r="D58">
        <v>11.435600000000001</v>
      </c>
      <c r="E58">
        <v>15.266500000000001</v>
      </c>
      <c r="F58">
        <v>21.707999999999998</v>
      </c>
      <c r="G58" t="s">
        <v>65</v>
      </c>
      <c r="H58">
        <v>7.1649000000000003</v>
      </c>
      <c r="I58">
        <v>4.3326000000000002</v>
      </c>
      <c r="J58">
        <v>5.4604999999999997</v>
      </c>
      <c r="K58">
        <v>8.1722000000000001</v>
      </c>
      <c r="L58">
        <v>9.9553999999999991</v>
      </c>
      <c r="M58">
        <v>11.809200000000001</v>
      </c>
      <c r="N58">
        <v>6.4710000000000001</v>
      </c>
      <c r="O58">
        <v>84.866600000000005</v>
      </c>
      <c r="P58">
        <v>44.7911</v>
      </c>
      <c r="Q58">
        <v>19.379100000000001</v>
      </c>
      <c r="R58">
        <v>83.747200000000007</v>
      </c>
      <c r="S58">
        <v>15.8179</v>
      </c>
      <c r="T58">
        <v>14.0406</v>
      </c>
      <c r="U58">
        <v>16.7</v>
      </c>
      <c r="V58">
        <v>17.420999999999999</v>
      </c>
      <c r="W58">
        <v>15.145</v>
      </c>
      <c r="X58">
        <v>14.258699999999999</v>
      </c>
      <c r="Y58">
        <v>19.6035</v>
      </c>
      <c r="Z58">
        <v>22.438700000000001</v>
      </c>
    </row>
    <row r="59" spans="1:26" x14ac:dyDescent="0.25">
      <c r="A59" s="1">
        <v>44652</v>
      </c>
      <c r="B59">
        <v>10615.94</v>
      </c>
      <c r="C59">
        <v>15.408200000000001</v>
      </c>
      <c r="D59">
        <v>11.446199999999999</v>
      </c>
      <c r="E59">
        <v>15.09</v>
      </c>
      <c r="F59">
        <v>21.563800000000001</v>
      </c>
      <c r="G59">
        <v>12.3614</v>
      </c>
      <c r="H59">
        <v>7.1627000000000001</v>
      </c>
      <c r="I59">
        <v>4.1811999999999996</v>
      </c>
      <c r="J59">
        <v>5.2708000000000004</v>
      </c>
      <c r="K59">
        <v>8.1320999999999994</v>
      </c>
      <c r="L59">
        <v>9.9581</v>
      </c>
      <c r="M59">
        <v>11.5883</v>
      </c>
      <c r="N59">
        <v>6.3714000000000004</v>
      </c>
      <c r="O59">
        <v>84.988</v>
      </c>
      <c r="P59">
        <v>44.901200000000003</v>
      </c>
      <c r="Q59">
        <v>19.2928</v>
      </c>
      <c r="R59">
        <v>83.942999999999998</v>
      </c>
      <c r="S59">
        <v>15.6884</v>
      </c>
      <c r="T59">
        <v>13.9491</v>
      </c>
      <c r="U59">
        <v>16.420000000000002</v>
      </c>
      <c r="V59">
        <v>17.010999999999999</v>
      </c>
      <c r="W59">
        <v>15.1221</v>
      </c>
      <c r="X59">
        <v>14.2371</v>
      </c>
      <c r="Y59">
        <v>19.3567</v>
      </c>
      <c r="Z59">
        <v>22.2148</v>
      </c>
    </row>
    <row r="60" spans="1:26" x14ac:dyDescent="0.25">
      <c r="A60" s="1">
        <v>44651</v>
      </c>
      <c r="B60">
        <v>10574.62</v>
      </c>
      <c r="C60">
        <v>15.143000000000001</v>
      </c>
      <c r="D60">
        <v>11.384</v>
      </c>
      <c r="E60">
        <v>15.019299999999999</v>
      </c>
      <c r="F60">
        <v>21.606300000000001</v>
      </c>
      <c r="G60">
        <v>12.275499999999999</v>
      </c>
      <c r="H60">
        <v>7.0244999999999997</v>
      </c>
      <c r="I60">
        <v>4.1795</v>
      </c>
      <c r="J60">
        <v>5.2671000000000001</v>
      </c>
      <c r="K60">
        <v>8.1890999999999998</v>
      </c>
      <c r="L60">
        <v>9.9266000000000005</v>
      </c>
      <c r="M60">
        <v>11.365600000000001</v>
      </c>
      <c r="N60">
        <v>6.2462</v>
      </c>
      <c r="O60">
        <v>84.869799999999998</v>
      </c>
      <c r="P60">
        <v>44.642699999999998</v>
      </c>
      <c r="Q60">
        <v>19.218</v>
      </c>
      <c r="R60">
        <v>83.924400000000006</v>
      </c>
      <c r="S60">
        <v>15.712300000000001</v>
      </c>
      <c r="T60">
        <v>13.8797</v>
      </c>
      <c r="U60">
        <v>16.267600000000002</v>
      </c>
      <c r="V60">
        <v>16.629300000000001</v>
      </c>
      <c r="W60">
        <v>15.201499999999999</v>
      </c>
      <c r="X60">
        <v>14.314399999999999</v>
      </c>
      <c r="Y60">
        <v>19.2668</v>
      </c>
      <c r="Z60">
        <v>22.0595</v>
      </c>
    </row>
    <row r="61" spans="1:26" x14ac:dyDescent="0.25">
      <c r="A61" s="1">
        <v>44650</v>
      </c>
      <c r="B61">
        <v>10607.36</v>
      </c>
      <c r="C61">
        <v>15.0832</v>
      </c>
      <c r="D61">
        <v>11.404999999999999</v>
      </c>
      <c r="E61">
        <v>15.1358</v>
      </c>
      <c r="F61">
        <v>21.814299999999999</v>
      </c>
      <c r="G61">
        <v>12.324199999999999</v>
      </c>
      <c r="H61">
        <v>7.0246000000000004</v>
      </c>
      <c r="I61">
        <v>4.3878000000000004</v>
      </c>
      <c r="J61">
        <v>5.5353000000000003</v>
      </c>
      <c r="K61">
        <v>8.1806999999999999</v>
      </c>
      <c r="L61">
        <v>9.8865999999999996</v>
      </c>
      <c r="M61">
        <v>11.530799999999999</v>
      </c>
      <c r="N61">
        <v>6.3220999999999998</v>
      </c>
      <c r="O61">
        <v>85.039000000000001</v>
      </c>
      <c r="P61">
        <v>44.684699999999999</v>
      </c>
      <c r="Q61">
        <v>19.247299999999999</v>
      </c>
      <c r="R61">
        <v>84.054199999999994</v>
      </c>
      <c r="S61">
        <v>15.832000000000001</v>
      </c>
      <c r="T61">
        <v>13.990399999999999</v>
      </c>
      <c r="U61">
        <v>16.378900000000002</v>
      </c>
      <c r="V61">
        <v>16.741599999999998</v>
      </c>
      <c r="W61">
        <v>15.290900000000001</v>
      </c>
      <c r="X61">
        <v>14.398999999999999</v>
      </c>
      <c r="Y61">
        <v>19.549900000000001</v>
      </c>
      <c r="Z61">
        <v>22.403199999999998</v>
      </c>
    </row>
    <row r="62" spans="1:26" x14ac:dyDescent="0.25">
      <c r="A62" s="1">
        <v>44649</v>
      </c>
      <c r="B62">
        <v>10544.8</v>
      </c>
      <c r="C62">
        <v>15.2425</v>
      </c>
      <c r="D62">
        <v>11.451000000000001</v>
      </c>
      <c r="E62">
        <v>14.936999999999999</v>
      </c>
      <c r="F62">
        <v>21.4041</v>
      </c>
      <c r="G62">
        <v>12.2819</v>
      </c>
      <c r="H62">
        <v>6.8813000000000004</v>
      </c>
      <c r="I62">
        <v>4.2880000000000003</v>
      </c>
      <c r="J62">
        <v>5.4146000000000001</v>
      </c>
      <c r="K62">
        <v>8.1248000000000005</v>
      </c>
      <c r="L62">
        <v>9.9303000000000008</v>
      </c>
      <c r="M62">
        <v>11.7044</v>
      </c>
      <c r="N62">
        <v>6.2899000000000003</v>
      </c>
      <c r="O62">
        <v>84.438199999999995</v>
      </c>
      <c r="P62">
        <v>44.407699999999998</v>
      </c>
      <c r="Q62">
        <v>19.180499999999999</v>
      </c>
      <c r="R62">
        <v>83.534199999999998</v>
      </c>
      <c r="S62">
        <v>15.912599999999999</v>
      </c>
      <c r="T62">
        <v>13.9964</v>
      </c>
      <c r="U62">
        <v>16.326499999999999</v>
      </c>
      <c r="V62">
        <v>17.136500000000002</v>
      </c>
      <c r="W62">
        <v>15.275499999999999</v>
      </c>
      <c r="X62">
        <v>14.386200000000001</v>
      </c>
      <c r="Y62">
        <v>19.8779</v>
      </c>
      <c r="Z62">
        <v>22.818999999999999</v>
      </c>
    </row>
    <row r="63" spans="1:26" x14ac:dyDescent="0.25">
      <c r="A63" s="1">
        <v>44648</v>
      </c>
      <c r="B63">
        <v>10499.51</v>
      </c>
      <c r="C63">
        <v>15.0946</v>
      </c>
      <c r="D63">
        <v>11.495799999999999</v>
      </c>
      <c r="E63">
        <v>14.8706</v>
      </c>
      <c r="F63">
        <v>21.2075</v>
      </c>
      <c r="G63">
        <v>12.334199999999999</v>
      </c>
      <c r="H63">
        <v>6.8952999999999998</v>
      </c>
      <c r="I63">
        <v>4.1807999999999996</v>
      </c>
      <c r="J63">
        <v>5.2995999999999999</v>
      </c>
      <c r="K63">
        <v>8.1224000000000007</v>
      </c>
      <c r="L63">
        <v>9.9369999999999994</v>
      </c>
      <c r="M63">
        <v>11.5244</v>
      </c>
      <c r="N63">
        <v>6.2592999999999996</v>
      </c>
      <c r="O63">
        <v>84.048500000000004</v>
      </c>
      <c r="P63">
        <v>44.261400000000002</v>
      </c>
      <c r="Q63">
        <v>19.114000000000001</v>
      </c>
      <c r="R63">
        <v>83.517700000000005</v>
      </c>
      <c r="S63">
        <v>15.7514</v>
      </c>
      <c r="T63">
        <v>13.81</v>
      </c>
      <c r="U63">
        <v>16.1874</v>
      </c>
      <c r="V63">
        <v>16.8658</v>
      </c>
      <c r="W63">
        <v>15.1295</v>
      </c>
      <c r="X63">
        <v>14.2509</v>
      </c>
      <c r="Y63">
        <v>19.5122</v>
      </c>
      <c r="Z63">
        <v>22.568300000000001</v>
      </c>
    </row>
    <row r="64" spans="1:26" x14ac:dyDescent="0.25">
      <c r="A64" s="1">
        <v>44645</v>
      </c>
      <c r="B64">
        <v>10461.959999999999</v>
      </c>
      <c r="C64">
        <v>15.148</v>
      </c>
      <c r="D64">
        <v>11.4093</v>
      </c>
      <c r="E64">
        <v>14.808199999999999</v>
      </c>
      <c r="F64">
        <v>21.580200000000001</v>
      </c>
      <c r="G64">
        <v>12.2906</v>
      </c>
      <c r="H64">
        <v>6.9283999999999999</v>
      </c>
      <c r="I64">
        <v>4.5231000000000003</v>
      </c>
      <c r="J64">
        <v>5.7390999999999996</v>
      </c>
      <c r="K64">
        <v>8.2698999999999998</v>
      </c>
      <c r="L64">
        <v>10.089600000000001</v>
      </c>
      <c r="M64">
        <v>11.418799999999999</v>
      </c>
      <c r="N64">
        <v>6.1974</v>
      </c>
      <c r="O64">
        <v>83.719499999999996</v>
      </c>
      <c r="P64">
        <v>44.151600000000002</v>
      </c>
      <c r="Q64">
        <v>18.913399999999999</v>
      </c>
      <c r="R64">
        <v>83.1</v>
      </c>
      <c r="S64">
        <v>15.7583</v>
      </c>
      <c r="T64">
        <v>13.780200000000001</v>
      </c>
      <c r="U64">
        <v>16.05</v>
      </c>
      <c r="V64">
        <v>16.632899999999999</v>
      </c>
      <c r="W64">
        <v>15.238</v>
      </c>
      <c r="X64">
        <v>14.3453</v>
      </c>
      <c r="Y64">
        <v>19.240400000000001</v>
      </c>
      <c r="Z64">
        <v>22.2729</v>
      </c>
    </row>
    <row r="65" spans="1:26" x14ac:dyDescent="0.25">
      <c r="A65" s="1">
        <v>44644</v>
      </c>
      <c r="B65">
        <v>10498.63</v>
      </c>
      <c r="C65">
        <v>15.183299999999999</v>
      </c>
      <c r="D65">
        <v>11.430199999999999</v>
      </c>
      <c r="E65">
        <v>15.015700000000001</v>
      </c>
      <c r="F65">
        <v>21.519100000000002</v>
      </c>
      <c r="G65">
        <v>12.399800000000001</v>
      </c>
      <c r="H65">
        <v>7.0644999999999998</v>
      </c>
      <c r="I65">
        <v>4.4696999999999996</v>
      </c>
      <c r="J65">
        <v>5.6723999999999997</v>
      </c>
      <c r="K65">
        <v>8.3011999999999997</v>
      </c>
      <c r="L65">
        <v>10.0144</v>
      </c>
      <c r="M65">
        <v>11.5345</v>
      </c>
      <c r="N65">
        <v>6.2853000000000003</v>
      </c>
      <c r="O65">
        <v>84.177700000000002</v>
      </c>
      <c r="P65">
        <v>44.310899999999997</v>
      </c>
      <c r="Q65">
        <v>19.045000000000002</v>
      </c>
      <c r="R65">
        <v>83.437700000000007</v>
      </c>
      <c r="S65">
        <v>15.7135</v>
      </c>
      <c r="T65">
        <v>13.761699999999999</v>
      </c>
      <c r="U65">
        <v>16.159099999999999</v>
      </c>
      <c r="V65">
        <v>16.6812</v>
      </c>
      <c r="W65">
        <v>15.2264</v>
      </c>
      <c r="X65">
        <v>14.333399999999999</v>
      </c>
      <c r="Y65">
        <v>19.2789</v>
      </c>
      <c r="Z65">
        <v>22.2211</v>
      </c>
    </row>
    <row r="66" spans="1:26" x14ac:dyDescent="0.25">
      <c r="A66" s="1">
        <v>44643</v>
      </c>
      <c r="B66">
        <v>10459.879999999999</v>
      </c>
      <c r="C66">
        <v>15.2005</v>
      </c>
      <c r="D66">
        <v>11.3858</v>
      </c>
      <c r="E66">
        <v>15.1015</v>
      </c>
      <c r="F66">
        <v>21.354900000000001</v>
      </c>
      <c r="G66">
        <v>12.446</v>
      </c>
      <c r="H66">
        <v>7.0873999999999997</v>
      </c>
      <c r="I66">
        <v>4.5982000000000003</v>
      </c>
      <c r="J66">
        <v>5.8305999999999996</v>
      </c>
      <c r="K66">
        <v>8.2411999999999992</v>
      </c>
      <c r="L66">
        <v>9.9220000000000006</v>
      </c>
      <c r="M66">
        <v>11.4922</v>
      </c>
      <c r="N66">
        <v>6.2927999999999997</v>
      </c>
      <c r="O66">
        <v>83.876300000000001</v>
      </c>
      <c r="P66">
        <v>44.285800000000002</v>
      </c>
      <c r="Q66">
        <v>19.098099999999999</v>
      </c>
      <c r="R66">
        <v>83.226799999999997</v>
      </c>
      <c r="S66">
        <v>15.718500000000001</v>
      </c>
      <c r="T66">
        <v>13.801</v>
      </c>
      <c r="U66">
        <v>16.0776</v>
      </c>
      <c r="V66">
        <v>16.446899999999999</v>
      </c>
      <c r="W66">
        <v>15.1913</v>
      </c>
      <c r="X66">
        <v>14.2973</v>
      </c>
      <c r="Y66">
        <v>18.988099999999999</v>
      </c>
      <c r="Z66">
        <v>21.928000000000001</v>
      </c>
    </row>
    <row r="67" spans="1:26" x14ac:dyDescent="0.25">
      <c r="A67" s="1">
        <v>44642</v>
      </c>
      <c r="B67">
        <v>10500.6</v>
      </c>
      <c r="C67">
        <v>15.2157</v>
      </c>
      <c r="D67">
        <v>11.3355</v>
      </c>
      <c r="E67">
        <v>14.993600000000001</v>
      </c>
      <c r="F67">
        <v>21.042999999999999</v>
      </c>
      <c r="G67">
        <v>12.3847</v>
      </c>
      <c r="H67">
        <v>7.0660999999999996</v>
      </c>
      <c r="I67">
        <v>4.3967000000000001</v>
      </c>
      <c r="J67">
        <v>5.5846</v>
      </c>
      <c r="K67">
        <v>8.1358999999999995</v>
      </c>
      <c r="L67">
        <v>9.9178999999999995</v>
      </c>
      <c r="M67">
        <v>11.506600000000001</v>
      </c>
      <c r="N67">
        <v>6.3044000000000002</v>
      </c>
      <c r="O67">
        <v>83.869500000000002</v>
      </c>
      <c r="P67">
        <v>44.340400000000002</v>
      </c>
      <c r="Q67">
        <v>18.953199999999999</v>
      </c>
      <c r="R67">
        <v>83.339600000000004</v>
      </c>
      <c r="S67">
        <v>15.846</v>
      </c>
      <c r="T67">
        <v>13.8864</v>
      </c>
      <c r="U67">
        <v>16.230499999999999</v>
      </c>
      <c r="V67">
        <v>16.671099999999999</v>
      </c>
      <c r="W67">
        <v>14.770799999999999</v>
      </c>
      <c r="X67">
        <v>13.907999999999999</v>
      </c>
      <c r="Y67">
        <v>19.369700000000002</v>
      </c>
      <c r="Z67">
        <v>22.093800000000002</v>
      </c>
    </row>
    <row r="68" spans="1:26" x14ac:dyDescent="0.25">
      <c r="A68" s="1">
        <v>44641</v>
      </c>
      <c r="B68">
        <v>10483.41</v>
      </c>
      <c r="C68">
        <v>15.143800000000001</v>
      </c>
      <c r="D68">
        <v>11.3445</v>
      </c>
      <c r="E68">
        <v>14.7752</v>
      </c>
      <c r="F68">
        <v>20.902999999999999</v>
      </c>
      <c r="G68">
        <v>12.2415</v>
      </c>
      <c r="H68">
        <v>7.0381</v>
      </c>
      <c r="I68">
        <v>4.4546999999999999</v>
      </c>
      <c r="J68">
        <v>5.6527000000000003</v>
      </c>
      <c r="K68">
        <v>8.1928999999999998</v>
      </c>
      <c r="L68">
        <v>9.9237000000000002</v>
      </c>
      <c r="M68">
        <v>11.304399999999999</v>
      </c>
      <c r="N68">
        <v>6.1505999999999998</v>
      </c>
      <c r="O68">
        <v>83.9602</v>
      </c>
      <c r="P68">
        <v>44.496200000000002</v>
      </c>
      <c r="Q68">
        <v>18.978999999999999</v>
      </c>
      <c r="R68">
        <v>83.300799999999995</v>
      </c>
      <c r="S68">
        <v>15.677899999999999</v>
      </c>
      <c r="T68">
        <v>13.771000000000001</v>
      </c>
      <c r="U68">
        <v>16.037800000000001</v>
      </c>
      <c r="V68">
        <v>16.4709</v>
      </c>
      <c r="W68">
        <v>14.5929</v>
      </c>
      <c r="X68">
        <v>13.7309</v>
      </c>
      <c r="Y68">
        <v>19.105699999999999</v>
      </c>
      <c r="Z68">
        <v>21.835599999999999</v>
      </c>
    </row>
    <row r="69" spans="1:26" x14ac:dyDescent="0.25">
      <c r="A69" s="1">
        <v>44638</v>
      </c>
      <c r="B69">
        <v>10525.33</v>
      </c>
      <c r="C69">
        <v>14.875500000000001</v>
      </c>
      <c r="D69">
        <v>11.2485</v>
      </c>
      <c r="E69">
        <v>14.8619</v>
      </c>
      <c r="F69">
        <v>20.825800000000001</v>
      </c>
      <c r="G69">
        <v>12.2462</v>
      </c>
      <c r="H69">
        <v>6.9805000000000001</v>
      </c>
      <c r="I69">
        <v>4.1712999999999996</v>
      </c>
      <c r="J69">
        <v>5.3026999999999997</v>
      </c>
      <c r="K69">
        <v>8.1292000000000009</v>
      </c>
      <c r="L69">
        <v>9.9581</v>
      </c>
      <c r="M69">
        <v>11.404299999999999</v>
      </c>
      <c r="N69">
        <v>6.1440999999999999</v>
      </c>
      <c r="O69">
        <v>84.264200000000002</v>
      </c>
      <c r="P69">
        <v>44.611199999999997</v>
      </c>
      <c r="Q69">
        <v>19.001999999999999</v>
      </c>
      <c r="R69">
        <v>83.226399999999998</v>
      </c>
      <c r="S69">
        <v>15.6715</v>
      </c>
      <c r="T69">
        <v>13.7544</v>
      </c>
      <c r="U69" t="s">
        <v>65</v>
      </c>
      <c r="V69">
        <v>16.684899999999999</v>
      </c>
      <c r="W69">
        <v>14.5913</v>
      </c>
      <c r="X69">
        <v>13.729900000000001</v>
      </c>
      <c r="Y69">
        <v>19.212700000000002</v>
      </c>
      <c r="Z69">
        <v>21.702100000000002</v>
      </c>
    </row>
    <row r="70" spans="1:26" x14ac:dyDescent="0.25">
      <c r="A70" s="1">
        <v>44637</v>
      </c>
      <c r="B70">
        <v>10568.4</v>
      </c>
      <c r="C70">
        <v>14.8384</v>
      </c>
      <c r="D70">
        <v>11.251200000000001</v>
      </c>
      <c r="E70">
        <v>14.8371</v>
      </c>
      <c r="F70">
        <v>20.745799999999999</v>
      </c>
      <c r="G70">
        <v>12.1982</v>
      </c>
      <c r="H70">
        <v>7.0094000000000003</v>
      </c>
      <c r="I70">
        <v>4.1143000000000001</v>
      </c>
      <c r="J70">
        <v>5.2342000000000004</v>
      </c>
      <c r="K70">
        <v>8.2026000000000003</v>
      </c>
      <c r="L70">
        <v>10.0006</v>
      </c>
      <c r="M70">
        <v>11.2318</v>
      </c>
      <c r="N70">
        <v>5.9989999999999997</v>
      </c>
      <c r="O70">
        <v>84.602099999999993</v>
      </c>
      <c r="P70">
        <v>44.813000000000002</v>
      </c>
      <c r="Q70">
        <v>18.9115</v>
      </c>
      <c r="R70">
        <v>83.669399999999996</v>
      </c>
      <c r="S70">
        <v>15.497199999999999</v>
      </c>
      <c r="T70">
        <v>13.6762</v>
      </c>
      <c r="U70">
        <v>16.156300000000002</v>
      </c>
      <c r="V70">
        <v>16.546800000000001</v>
      </c>
      <c r="W70">
        <v>14.487399999999999</v>
      </c>
      <c r="X70">
        <v>13.6304</v>
      </c>
      <c r="Y70">
        <v>18.834599999999998</v>
      </c>
      <c r="Z70">
        <v>21.453099999999999</v>
      </c>
    </row>
    <row r="71" spans="1:26" x14ac:dyDescent="0.25">
      <c r="A71" s="1">
        <v>44636</v>
      </c>
      <c r="B71">
        <v>10491.82</v>
      </c>
      <c r="C71">
        <v>14.836399999999999</v>
      </c>
      <c r="D71">
        <v>11.214700000000001</v>
      </c>
      <c r="E71">
        <v>14.1998</v>
      </c>
      <c r="F71">
        <v>19.873200000000001</v>
      </c>
      <c r="G71">
        <v>11.8157</v>
      </c>
      <c r="H71">
        <v>6.8930999999999996</v>
      </c>
      <c r="I71">
        <v>3.8191000000000002</v>
      </c>
      <c r="J71">
        <v>4.8552999999999997</v>
      </c>
      <c r="K71">
        <v>8.1694999999999993</v>
      </c>
      <c r="L71">
        <v>9.8886000000000003</v>
      </c>
      <c r="M71">
        <v>11.348000000000001</v>
      </c>
      <c r="N71">
        <v>5.9538000000000002</v>
      </c>
      <c r="O71">
        <v>83.858099999999993</v>
      </c>
      <c r="P71">
        <v>44.378399999999999</v>
      </c>
      <c r="Q71">
        <v>18.786300000000001</v>
      </c>
      <c r="R71">
        <v>82.697400000000002</v>
      </c>
      <c r="S71">
        <v>15.437900000000001</v>
      </c>
      <c r="T71">
        <v>13.534700000000001</v>
      </c>
      <c r="U71">
        <v>15.9626</v>
      </c>
      <c r="V71">
        <v>16.602699999999999</v>
      </c>
      <c r="W71">
        <v>14.0509</v>
      </c>
      <c r="X71">
        <v>13.212199999999999</v>
      </c>
      <c r="Y71">
        <v>18.633700000000001</v>
      </c>
      <c r="Z71">
        <v>21.300599999999999</v>
      </c>
    </row>
    <row r="72" spans="1:26" x14ac:dyDescent="0.25">
      <c r="A72" s="1">
        <v>44635</v>
      </c>
      <c r="B72">
        <v>10354.74</v>
      </c>
      <c r="C72">
        <v>14.7616</v>
      </c>
      <c r="D72">
        <v>11.119300000000001</v>
      </c>
      <c r="E72">
        <v>13.5167</v>
      </c>
      <c r="F72">
        <v>19.354900000000001</v>
      </c>
      <c r="G72">
        <v>11.507300000000001</v>
      </c>
      <c r="H72">
        <v>6.3845999999999998</v>
      </c>
      <c r="I72">
        <v>3.8437999999999999</v>
      </c>
      <c r="J72">
        <v>4.88</v>
      </c>
      <c r="K72">
        <v>8.1206999999999994</v>
      </c>
      <c r="L72">
        <v>9.9791000000000007</v>
      </c>
      <c r="M72">
        <v>10.5701</v>
      </c>
      <c r="N72">
        <v>5.4726999999999997</v>
      </c>
      <c r="O72">
        <v>82.354500000000002</v>
      </c>
      <c r="P72">
        <v>43.561900000000001</v>
      </c>
      <c r="Q72">
        <v>18.469799999999999</v>
      </c>
      <c r="R72">
        <v>80.6417</v>
      </c>
      <c r="S72">
        <v>15.0304</v>
      </c>
      <c r="T72">
        <v>13.219200000000001</v>
      </c>
      <c r="U72">
        <v>15.645799999999999</v>
      </c>
      <c r="V72">
        <v>16.285399999999999</v>
      </c>
      <c r="W72">
        <v>13.848699999999999</v>
      </c>
      <c r="X72">
        <v>13.0159</v>
      </c>
      <c r="Y72">
        <v>18.071300000000001</v>
      </c>
      <c r="Z72">
        <v>20.9284</v>
      </c>
    </row>
    <row r="73" spans="1:26" x14ac:dyDescent="0.25">
      <c r="A73" s="1">
        <v>44634</v>
      </c>
      <c r="B73">
        <v>10454.65</v>
      </c>
      <c r="C73">
        <v>14.713100000000001</v>
      </c>
      <c r="D73">
        <v>11.0604</v>
      </c>
      <c r="E73">
        <v>14.031599999999999</v>
      </c>
      <c r="F73">
        <v>20.07</v>
      </c>
      <c r="G73">
        <v>11.903</v>
      </c>
      <c r="H73">
        <v>6.7683</v>
      </c>
      <c r="I73">
        <v>4.0759999999999996</v>
      </c>
      <c r="J73">
        <v>5.1700999999999997</v>
      </c>
      <c r="K73">
        <v>8.2698999999999998</v>
      </c>
      <c r="L73">
        <v>10.1534</v>
      </c>
      <c r="M73">
        <v>10.5253</v>
      </c>
      <c r="N73">
        <v>5.6357999999999997</v>
      </c>
      <c r="O73">
        <v>83.106099999999998</v>
      </c>
      <c r="P73">
        <v>44.152700000000003</v>
      </c>
      <c r="Q73">
        <v>18.6191</v>
      </c>
      <c r="R73">
        <v>81.596000000000004</v>
      </c>
      <c r="S73">
        <v>15.118499999999999</v>
      </c>
      <c r="T73">
        <v>13.184100000000001</v>
      </c>
      <c r="U73">
        <v>15.7921</v>
      </c>
      <c r="V73">
        <v>16.037400000000002</v>
      </c>
      <c r="W73">
        <v>13.827</v>
      </c>
      <c r="X73">
        <v>12.9955</v>
      </c>
      <c r="Y73">
        <v>17.537099999999999</v>
      </c>
      <c r="Z73">
        <v>20.416499999999999</v>
      </c>
    </row>
    <row r="74" spans="1:26" x14ac:dyDescent="0.25">
      <c r="A74" s="1">
        <v>44631</v>
      </c>
      <c r="B74">
        <v>10421.52</v>
      </c>
      <c r="C74">
        <v>14.841100000000001</v>
      </c>
      <c r="D74">
        <v>11.0572</v>
      </c>
      <c r="E74">
        <v>14.4428</v>
      </c>
      <c r="F74">
        <v>20.462700000000002</v>
      </c>
      <c r="G74">
        <v>12.1289</v>
      </c>
      <c r="H74">
        <v>7.0819999999999999</v>
      </c>
      <c r="I74">
        <v>4.2885</v>
      </c>
      <c r="J74">
        <v>5.4157999999999999</v>
      </c>
      <c r="K74">
        <v>8.3969000000000005</v>
      </c>
      <c r="L74">
        <v>10.295299999999999</v>
      </c>
      <c r="M74">
        <v>10.734500000000001</v>
      </c>
      <c r="N74">
        <v>5.9383999999999997</v>
      </c>
      <c r="O74">
        <v>83.050899999999999</v>
      </c>
      <c r="P74">
        <v>44.071899999999999</v>
      </c>
      <c r="Q74">
        <v>18.6907</v>
      </c>
      <c r="R74">
        <v>81.950299999999999</v>
      </c>
      <c r="S74">
        <v>14.916</v>
      </c>
      <c r="T74">
        <v>12.9969</v>
      </c>
      <c r="U74">
        <v>15.566800000000001</v>
      </c>
      <c r="V74">
        <v>15.722799999999999</v>
      </c>
      <c r="W74">
        <v>13.7507</v>
      </c>
      <c r="X74">
        <v>12.921900000000001</v>
      </c>
      <c r="Y74">
        <v>17.7685</v>
      </c>
      <c r="Z74">
        <v>20.488299999999999</v>
      </c>
    </row>
    <row r="75" spans="1:26" x14ac:dyDescent="0.25">
      <c r="A75" s="1">
        <v>44630</v>
      </c>
      <c r="B75">
        <v>10344.1</v>
      </c>
      <c r="C75">
        <v>14.8674</v>
      </c>
      <c r="D75">
        <v>10.981999999999999</v>
      </c>
      <c r="E75">
        <v>14.521599999999999</v>
      </c>
      <c r="F75">
        <v>20.763300000000001</v>
      </c>
      <c r="G75">
        <v>12.1739</v>
      </c>
      <c r="H75">
        <v>7.0376000000000003</v>
      </c>
      <c r="I75">
        <v>4.1592000000000002</v>
      </c>
      <c r="J75">
        <v>5.2530999999999999</v>
      </c>
      <c r="K75">
        <v>8.4557000000000002</v>
      </c>
      <c r="L75">
        <v>10.164400000000001</v>
      </c>
      <c r="M75">
        <v>10.9078</v>
      </c>
      <c r="N75">
        <v>5.9558999999999997</v>
      </c>
      <c r="O75">
        <v>82.691400000000002</v>
      </c>
      <c r="P75">
        <v>43.779000000000003</v>
      </c>
      <c r="Q75">
        <v>18.5838</v>
      </c>
      <c r="R75">
        <v>81.443899999999999</v>
      </c>
      <c r="S75">
        <v>14.7331</v>
      </c>
      <c r="T75">
        <v>12.909599999999999</v>
      </c>
      <c r="U75">
        <v>15.539</v>
      </c>
      <c r="V75">
        <v>15.801399999999999</v>
      </c>
      <c r="W75">
        <v>14.0289</v>
      </c>
      <c r="X75">
        <v>13.1799</v>
      </c>
      <c r="Y75">
        <v>18.0838</v>
      </c>
      <c r="Z75">
        <v>20.659700000000001</v>
      </c>
    </row>
    <row r="76" spans="1:26" x14ac:dyDescent="0.25">
      <c r="A76" s="1">
        <v>44629</v>
      </c>
      <c r="B76">
        <v>10308.299999999999</v>
      </c>
      <c r="C76">
        <v>14.830299999999999</v>
      </c>
      <c r="D76">
        <v>10.816800000000001</v>
      </c>
      <c r="E76">
        <v>14.3825</v>
      </c>
      <c r="F76">
        <v>20.2256</v>
      </c>
      <c r="G76">
        <v>12.0007</v>
      </c>
      <c r="H76">
        <v>6.9424999999999999</v>
      </c>
      <c r="I76">
        <v>4.2438000000000002</v>
      </c>
      <c r="J76">
        <v>5.3490000000000002</v>
      </c>
      <c r="K76">
        <v>8.4314999999999998</v>
      </c>
      <c r="L76">
        <v>10.451000000000001</v>
      </c>
      <c r="M76">
        <v>11.095800000000001</v>
      </c>
      <c r="N76">
        <v>5.9551999999999996</v>
      </c>
      <c r="O76">
        <v>82.389399999999995</v>
      </c>
      <c r="P76">
        <v>43.766300000000001</v>
      </c>
      <c r="Q76">
        <v>18.610099999999999</v>
      </c>
      <c r="R76">
        <v>81.226399999999998</v>
      </c>
      <c r="S76">
        <v>14.864000000000001</v>
      </c>
      <c r="T76">
        <v>13.1225</v>
      </c>
      <c r="U76">
        <v>15.3788</v>
      </c>
      <c r="V76">
        <v>15.822699999999999</v>
      </c>
      <c r="W76">
        <v>13.523400000000001</v>
      </c>
      <c r="X76">
        <v>12.6936</v>
      </c>
      <c r="Y76">
        <v>18.184000000000001</v>
      </c>
      <c r="Z76">
        <v>20.721299999999999</v>
      </c>
    </row>
    <row r="77" spans="1:26" x14ac:dyDescent="0.25">
      <c r="A77" s="1">
        <v>44628</v>
      </c>
      <c r="B77">
        <v>10179.44</v>
      </c>
      <c r="C77">
        <v>14.813499999999999</v>
      </c>
      <c r="D77">
        <v>10.712899999999999</v>
      </c>
      <c r="E77">
        <v>14.3096</v>
      </c>
      <c r="F77">
        <v>20.1371</v>
      </c>
      <c r="G77">
        <v>12.1106</v>
      </c>
      <c r="H77">
        <v>6.9638</v>
      </c>
      <c r="I77">
        <v>4.7790999999999997</v>
      </c>
      <c r="J77">
        <v>6.0507999999999997</v>
      </c>
      <c r="K77">
        <v>8.6835000000000004</v>
      </c>
      <c r="L77">
        <v>10.352600000000001</v>
      </c>
      <c r="M77">
        <v>10.8157</v>
      </c>
      <c r="N77">
        <v>5.9824000000000002</v>
      </c>
      <c r="O77">
        <v>80.840100000000007</v>
      </c>
      <c r="P77">
        <v>43.091099999999997</v>
      </c>
      <c r="Q77">
        <v>18.232299999999999</v>
      </c>
      <c r="R77">
        <v>79.553600000000003</v>
      </c>
      <c r="S77">
        <v>14.298999999999999</v>
      </c>
      <c r="T77">
        <v>12.552300000000001</v>
      </c>
      <c r="U77">
        <v>15.048999999999999</v>
      </c>
      <c r="V77">
        <v>15.2104</v>
      </c>
      <c r="W77">
        <v>13.569000000000001</v>
      </c>
      <c r="X77">
        <v>12.7349</v>
      </c>
      <c r="Y77">
        <v>17.532</v>
      </c>
      <c r="Z77">
        <v>20.2239</v>
      </c>
    </row>
    <row r="78" spans="1:26" x14ac:dyDescent="0.25">
      <c r="A78" s="1">
        <v>44627</v>
      </c>
      <c r="B78">
        <v>10184.73</v>
      </c>
      <c r="C78">
        <v>14.9694</v>
      </c>
      <c r="D78">
        <v>10.787800000000001</v>
      </c>
      <c r="E78">
        <v>14.4933</v>
      </c>
      <c r="F78">
        <v>20.6858</v>
      </c>
      <c r="G78">
        <v>12.1966</v>
      </c>
      <c r="H78">
        <v>7.0622999999999996</v>
      </c>
      <c r="I78">
        <v>4.6113999999999997</v>
      </c>
      <c r="J78">
        <v>5.8315000000000001</v>
      </c>
      <c r="K78">
        <v>8.4528999999999996</v>
      </c>
      <c r="L78">
        <v>10.2986</v>
      </c>
      <c r="M78">
        <v>10.7278</v>
      </c>
      <c r="N78">
        <v>6.0519999999999996</v>
      </c>
      <c r="O78">
        <v>80.930800000000005</v>
      </c>
      <c r="P78">
        <v>43.232900000000001</v>
      </c>
      <c r="Q78">
        <v>18.366700000000002</v>
      </c>
      <c r="R78">
        <v>79.958299999999994</v>
      </c>
      <c r="S78">
        <v>14.321300000000001</v>
      </c>
      <c r="T78">
        <v>12.5822</v>
      </c>
      <c r="U78">
        <v>14.731199999999999</v>
      </c>
      <c r="V78">
        <v>14.864000000000001</v>
      </c>
      <c r="W78">
        <v>13.803000000000001</v>
      </c>
      <c r="X78">
        <v>12.9633</v>
      </c>
      <c r="Y78">
        <v>17.697299999999998</v>
      </c>
      <c r="Z78">
        <v>20.273800000000001</v>
      </c>
    </row>
    <row r="79" spans="1:26" x14ac:dyDescent="0.25">
      <c r="A79" s="1">
        <v>44624</v>
      </c>
      <c r="B79">
        <v>10454.91</v>
      </c>
      <c r="C79">
        <v>15.055300000000001</v>
      </c>
      <c r="D79">
        <v>10.92</v>
      </c>
      <c r="E79">
        <v>14.8498</v>
      </c>
      <c r="F79">
        <v>21.4358</v>
      </c>
      <c r="G79">
        <v>12.391</v>
      </c>
      <c r="H79">
        <v>7.2104999999999997</v>
      </c>
      <c r="I79">
        <v>4.4292999999999996</v>
      </c>
      <c r="J79">
        <v>5.6215000000000002</v>
      </c>
      <c r="K79">
        <v>8.3228000000000009</v>
      </c>
      <c r="L79">
        <v>10.0214</v>
      </c>
      <c r="M79">
        <v>11.0169</v>
      </c>
      <c r="N79">
        <v>6.2121000000000004</v>
      </c>
      <c r="O79">
        <v>83.491500000000002</v>
      </c>
      <c r="P79">
        <v>44.491700000000002</v>
      </c>
      <c r="Q79">
        <v>18.978100000000001</v>
      </c>
      <c r="R79">
        <v>82.6233</v>
      </c>
      <c r="S79">
        <v>14.5227</v>
      </c>
      <c r="T79">
        <v>12.6861</v>
      </c>
      <c r="U79">
        <v>15.0853</v>
      </c>
      <c r="V79">
        <v>15.180099999999999</v>
      </c>
      <c r="W79">
        <v>14.189</v>
      </c>
      <c r="X79">
        <v>13.345599999999999</v>
      </c>
      <c r="Y79">
        <v>18.417899999999999</v>
      </c>
      <c r="Z79">
        <v>20.657299999999999</v>
      </c>
    </row>
    <row r="80" spans="1:26" x14ac:dyDescent="0.25">
      <c r="A80" s="1">
        <v>44623</v>
      </c>
      <c r="B80">
        <v>10617.8</v>
      </c>
      <c r="C80">
        <v>15.110099999999999</v>
      </c>
      <c r="D80" t="s">
        <v>65</v>
      </c>
      <c r="E80">
        <v>15.0375</v>
      </c>
      <c r="F80">
        <v>21.923400000000001</v>
      </c>
      <c r="G80">
        <v>12.5344</v>
      </c>
      <c r="H80">
        <v>7.3479000000000001</v>
      </c>
      <c r="I80">
        <v>4.1685999999999996</v>
      </c>
      <c r="J80">
        <v>5.2763999999999998</v>
      </c>
      <c r="K80">
        <v>8.1967999999999996</v>
      </c>
      <c r="L80">
        <v>9.9631000000000007</v>
      </c>
      <c r="M80">
        <v>11.2248</v>
      </c>
      <c r="N80">
        <v>6.3364000000000003</v>
      </c>
      <c r="O80">
        <v>84.750399999999999</v>
      </c>
      <c r="P80">
        <v>45.147500000000001</v>
      </c>
      <c r="Q80">
        <v>19.185099999999998</v>
      </c>
      <c r="R80">
        <v>83.863500000000002</v>
      </c>
      <c r="S80">
        <v>15.008800000000001</v>
      </c>
      <c r="T80">
        <v>13.1854</v>
      </c>
      <c r="U80">
        <v>15.3047</v>
      </c>
      <c r="V80">
        <v>15.5161</v>
      </c>
      <c r="W80">
        <v>14.480499999999999</v>
      </c>
      <c r="X80">
        <v>13.6358</v>
      </c>
      <c r="Y80">
        <v>18.660900000000002</v>
      </c>
      <c r="Z80">
        <v>20.7972</v>
      </c>
    </row>
    <row r="81" spans="1:26" x14ac:dyDescent="0.25">
      <c r="A81" s="1">
        <v>44622</v>
      </c>
      <c r="B81">
        <v>10565.96</v>
      </c>
      <c r="C81">
        <v>14.9489</v>
      </c>
      <c r="D81">
        <v>10.9369</v>
      </c>
      <c r="E81">
        <v>15.039899999999999</v>
      </c>
      <c r="F81">
        <v>21.735199999999999</v>
      </c>
      <c r="G81">
        <v>12.4636</v>
      </c>
      <c r="H81">
        <v>7.4124999999999996</v>
      </c>
      <c r="I81">
        <v>4.2154999999999996</v>
      </c>
      <c r="J81">
        <v>5.3422000000000001</v>
      </c>
      <c r="K81">
        <v>8.1510999999999996</v>
      </c>
      <c r="L81">
        <v>10.007199999999999</v>
      </c>
      <c r="M81">
        <v>11.412100000000001</v>
      </c>
      <c r="N81">
        <v>6.3409000000000004</v>
      </c>
      <c r="O81">
        <v>84.200100000000006</v>
      </c>
      <c r="P81">
        <v>44.9664</v>
      </c>
      <c r="Q81">
        <v>19.1022</v>
      </c>
      <c r="R81">
        <v>83.627399999999994</v>
      </c>
      <c r="S81">
        <v>15.411099999999999</v>
      </c>
      <c r="T81">
        <v>13.414099999999999</v>
      </c>
      <c r="U81">
        <v>15.4901</v>
      </c>
      <c r="V81">
        <v>15.8498</v>
      </c>
      <c r="W81">
        <v>14.388199999999999</v>
      </c>
      <c r="X81">
        <v>13.5364</v>
      </c>
      <c r="Y81">
        <v>18.953600000000002</v>
      </c>
      <c r="Z81">
        <v>20.961200000000002</v>
      </c>
    </row>
    <row r="82" spans="1:26" x14ac:dyDescent="0.25">
      <c r="A82" s="1">
        <v>44621</v>
      </c>
      <c r="B82">
        <v>10548.47</v>
      </c>
      <c r="C82">
        <v>14.999499999999999</v>
      </c>
      <c r="D82">
        <v>11.0632</v>
      </c>
      <c r="E82">
        <v>15.213800000000001</v>
      </c>
      <c r="F82">
        <v>21.792899999999999</v>
      </c>
      <c r="G82">
        <v>12.535600000000001</v>
      </c>
      <c r="H82">
        <v>7.4520999999999997</v>
      </c>
      <c r="I82">
        <v>4.0235000000000003</v>
      </c>
      <c r="J82">
        <v>5.0867000000000004</v>
      </c>
      <c r="K82">
        <v>8.2360000000000007</v>
      </c>
      <c r="L82">
        <v>9.8756000000000004</v>
      </c>
      <c r="M82">
        <v>11.342000000000001</v>
      </c>
      <c r="N82">
        <v>6.4055999999999997</v>
      </c>
      <c r="O82">
        <v>84.749799999999993</v>
      </c>
      <c r="P82">
        <v>45.19</v>
      </c>
      <c r="Q82">
        <v>19.204499999999999</v>
      </c>
      <c r="R82">
        <v>84.293499999999995</v>
      </c>
      <c r="S82">
        <v>15.314</v>
      </c>
      <c r="T82">
        <v>13.3437</v>
      </c>
      <c r="U82" t="s">
        <v>65</v>
      </c>
      <c r="V82">
        <v>15.534800000000001</v>
      </c>
      <c r="W82">
        <v>14.6191</v>
      </c>
      <c r="X82">
        <v>13.761799999999999</v>
      </c>
      <c r="Y82">
        <v>18.661200000000001</v>
      </c>
      <c r="Z82">
        <v>20.495699999999999</v>
      </c>
    </row>
    <row r="83" spans="1:26" x14ac:dyDescent="0.25">
      <c r="A83" s="1">
        <v>44620</v>
      </c>
      <c r="B83">
        <v>10495.92</v>
      </c>
      <c r="C83">
        <v>14.999700000000001</v>
      </c>
      <c r="D83" t="s">
        <v>65</v>
      </c>
      <c r="E83">
        <v>15.2355</v>
      </c>
      <c r="F83">
        <v>21.479900000000001</v>
      </c>
      <c r="G83">
        <v>12.415900000000001</v>
      </c>
      <c r="H83">
        <v>7.3895999999999997</v>
      </c>
      <c r="I83">
        <v>3.7787999999999999</v>
      </c>
      <c r="J83">
        <v>4.7877000000000001</v>
      </c>
      <c r="K83">
        <v>8.0921000000000003</v>
      </c>
      <c r="L83">
        <v>9.8895999999999997</v>
      </c>
      <c r="M83">
        <v>11.5189</v>
      </c>
      <c r="N83">
        <v>6.4034000000000004</v>
      </c>
      <c r="O83">
        <v>84.203199999999995</v>
      </c>
      <c r="P83">
        <v>44.992199999999997</v>
      </c>
      <c r="Q83">
        <v>19.013300000000001</v>
      </c>
      <c r="R83">
        <v>83.325800000000001</v>
      </c>
      <c r="S83">
        <v>15.612</v>
      </c>
      <c r="T83">
        <v>13.6226</v>
      </c>
      <c r="U83">
        <v>15.6897</v>
      </c>
      <c r="V83">
        <v>15.9825</v>
      </c>
      <c r="W83">
        <v>14.458399999999999</v>
      </c>
      <c r="X83">
        <v>13.6068</v>
      </c>
      <c r="Y83">
        <v>18.9467</v>
      </c>
      <c r="Z83">
        <v>20.858599999999999</v>
      </c>
    </row>
    <row r="84" spans="1:26" x14ac:dyDescent="0.25">
      <c r="A84" s="1">
        <v>44617</v>
      </c>
      <c r="B84">
        <v>10445.39</v>
      </c>
      <c r="C84">
        <v>15.046799999999999</v>
      </c>
      <c r="D84">
        <v>11.048400000000001</v>
      </c>
      <c r="E84">
        <v>15.2401</v>
      </c>
      <c r="F84">
        <v>21.355899999999998</v>
      </c>
      <c r="G84">
        <v>12.388199999999999</v>
      </c>
      <c r="H84">
        <v>7.3592000000000004</v>
      </c>
      <c r="I84">
        <v>3.6913</v>
      </c>
      <c r="J84">
        <v>4.6696</v>
      </c>
      <c r="K84">
        <v>8.0106000000000002</v>
      </c>
      <c r="L84">
        <v>9.8645999999999994</v>
      </c>
      <c r="M84">
        <v>11.6416</v>
      </c>
      <c r="N84">
        <v>6.5174000000000003</v>
      </c>
      <c r="O84">
        <v>84.122500000000002</v>
      </c>
      <c r="P84">
        <v>44.802199999999999</v>
      </c>
      <c r="Q84">
        <v>18.9344</v>
      </c>
      <c r="R84">
        <v>83.479900000000001</v>
      </c>
      <c r="S84">
        <v>15.580299999999999</v>
      </c>
      <c r="T84">
        <v>13.726699999999999</v>
      </c>
      <c r="U84">
        <v>15.517200000000001</v>
      </c>
      <c r="V84">
        <v>16.076899999999998</v>
      </c>
      <c r="W84">
        <v>14.4308</v>
      </c>
      <c r="X84">
        <v>13.584</v>
      </c>
      <c r="Y84">
        <v>19.0412</v>
      </c>
      <c r="Z84">
        <v>20.8704</v>
      </c>
    </row>
    <row r="85" spans="1:26" x14ac:dyDescent="0.25">
      <c r="A85" s="1">
        <v>44616</v>
      </c>
      <c r="B85">
        <v>10365.379999999999</v>
      </c>
      <c r="C85">
        <v>14.9337</v>
      </c>
      <c r="D85">
        <v>10.9726</v>
      </c>
      <c r="E85">
        <v>15.2049</v>
      </c>
      <c r="F85">
        <v>21.1448</v>
      </c>
      <c r="G85">
        <v>12.4396</v>
      </c>
      <c r="H85">
        <v>7.3118999999999996</v>
      </c>
      <c r="I85">
        <v>3.7233000000000001</v>
      </c>
      <c r="J85">
        <v>4.7073999999999998</v>
      </c>
      <c r="K85">
        <v>8.0435999999999996</v>
      </c>
      <c r="L85">
        <v>10.044600000000001</v>
      </c>
      <c r="M85">
        <v>11.4278</v>
      </c>
      <c r="N85">
        <v>6.4001000000000001</v>
      </c>
      <c r="O85">
        <v>83.851699999999994</v>
      </c>
      <c r="P85">
        <v>44.436399999999999</v>
      </c>
      <c r="Q85">
        <v>18.6508</v>
      </c>
      <c r="R85">
        <v>82.831999999999994</v>
      </c>
      <c r="S85">
        <v>15.043200000000001</v>
      </c>
      <c r="T85">
        <v>13.266500000000001</v>
      </c>
      <c r="U85">
        <v>14.7889</v>
      </c>
      <c r="V85">
        <v>15.549200000000001</v>
      </c>
      <c r="W85">
        <v>14.1973</v>
      </c>
      <c r="X85">
        <v>13.3512</v>
      </c>
      <c r="Y85">
        <v>18.712</v>
      </c>
      <c r="Z85">
        <v>20.4011</v>
      </c>
    </row>
    <row r="86" spans="1:26" x14ac:dyDescent="0.25">
      <c r="A86" s="1">
        <v>44615</v>
      </c>
      <c r="B86">
        <v>10536.37</v>
      </c>
      <c r="C86">
        <v>15.011200000000001</v>
      </c>
      <c r="D86">
        <v>11.126899999999999</v>
      </c>
      <c r="E86">
        <v>15.681100000000001</v>
      </c>
      <c r="F86">
        <v>21.6738</v>
      </c>
      <c r="G86">
        <v>12.5754</v>
      </c>
      <c r="H86">
        <v>7.4055999999999997</v>
      </c>
      <c r="I86">
        <v>3.7107999999999999</v>
      </c>
      <c r="J86">
        <v>4.694</v>
      </c>
      <c r="K86">
        <v>8.0878999999999994</v>
      </c>
      <c r="L86">
        <v>9.7658000000000005</v>
      </c>
      <c r="M86">
        <v>11.5655</v>
      </c>
      <c r="N86">
        <v>6.7732000000000001</v>
      </c>
      <c r="O86">
        <v>85.620900000000006</v>
      </c>
      <c r="P86">
        <v>45.437600000000003</v>
      </c>
      <c r="Q86">
        <v>19.124300000000002</v>
      </c>
      <c r="R86">
        <v>85.045400000000001</v>
      </c>
      <c r="S86">
        <v>15.585800000000001</v>
      </c>
      <c r="T86">
        <v>13.7394</v>
      </c>
      <c r="U86">
        <v>15.7583</v>
      </c>
      <c r="V86">
        <v>15.833299999999999</v>
      </c>
      <c r="W86">
        <v>14.407500000000001</v>
      </c>
      <c r="X86">
        <v>13.565099999999999</v>
      </c>
      <c r="Y86">
        <v>18.146100000000001</v>
      </c>
      <c r="Z86">
        <v>19.9237</v>
      </c>
    </row>
    <row r="87" spans="1:26" x14ac:dyDescent="0.25">
      <c r="A87" s="1">
        <v>44614</v>
      </c>
      <c r="B87">
        <v>10479.11</v>
      </c>
      <c r="C87">
        <v>14.986499999999999</v>
      </c>
      <c r="D87">
        <v>11.153</v>
      </c>
      <c r="E87">
        <v>15.693199999999999</v>
      </c>
      <c r="F87">
        <v>21.514399999999998</v>
      </c>
      <c r="G87">
        <v>12.6104</v>
      </c>
      <c r="H87">
        <v>7.3987999999999996</v>
      </c>
      <c r="I87">
        <v>3.6787000000000001</v>
      </c>
      <c r="J87">
        <v>4.6504000000000003</v>
      </c>
      <c r="K87">
        <v>8.0521999999999991</v>
      </c>
      <c r="L87">
        <v>9.7994000000000003</v>
      </c>
      <c r="M87">
        <v>11.7637</v>
      </c>
      <c r="N87">
        <v>6.8005000000000004</v>
      </c>
      <c r="O87">
        <v>84.747799999999998</v>
      </c>
      <c r="P87">
        <v>45.086799999999997</v>
      </c>
      <c r="Q87">
        <v>18.853999999999999</v>
      </c>
      <c r="R87">
        <v>83.843500000000006</v>
      </c>
      <c r="S87">
        <v>15.6043</v>
      </c>
      <c r="T87">
        <v>13.750999999999999</v>
      </c>
      <c r="U87">
        <v>15.6472</v>
      </c>
      <c r="V87">
        <v>16.098199999999999</v>
      </c>
      <c r="W87">
        <v>14.4213</v>
      </c>
      <c r="X87">
        <v>13.5672</v>
      </c>
      <c r="Y87">
        <v>18.531500000000001</v>
      </c>
      <c r="Z87">
        <v>20.404199999999999</v>
      </c>
    </row>
    <row r="88" spans="1:26" x14ac:dyDescent="0.25">
      <c r="A88" s="1">
        <v>44613</v>
      </c>
      <c r="B88">
        <v>10509.16</v>
      </c>
      <c r="C88" t="s">
        <v>65</v>
      </c>
      <c r="D88">
        <v>11.141</v>
      </c>
      <c r="E88">
        <v>15.8565</v>
      </c>
      <c r="F88">
        <v>21.8705</v>
      </c>
      <c r="G88">
        <v>12.692</v>
      </c>
      <c r="H88">
        <v>7.4416000000000002</v>
      </c>
      <c r="I88" t="s">
        <v>65</v>
      </c>
      <c r="J88">
        <v>4.5898000000000003</v>
      </c>
      <c r="K88" t="s">
        <v>65</v>
      </c>
      <c r="L88">
        <v>9.7857000000000003</v>
      </c>
      <c r="M88">
        <v>11.8248</v>
      </c>
      <c r="N88">
        <v>6.8415999999999997</v>
      </c>
      <c r="O88">
        <v>84.832400000000007</v>
      </c>
      <c r="P88">
        <v>45.177700000000002</v>
      </c>
      <c r="Q88">
        <v>18.8172</v>
      </c>
      <c r="R88">
        <v>83.716399999999993</v>
      </c>
      <c r="S88">
        <v>15.855700000000001</v>
      </c>
      <c r="T88">
        <v>13.770899999999999</v>
      </c>
      <c r="U88">
        <v>15.714600000000001</v>
      </c>
      <c r="V88">
        <v>16.049099999999999</v>
      </c>
      <c r="W88">
        <v>14.6447</v>
      </c>
      <c r="X88">
        <v>13.7798</v>
      </c>
      <c r="Y88" t="s">
        <v>65</v>
      </c>
      <c r="Z88">
        <v>20.445799999999998</v>
      </c>
    </row>
    <row r="89" spans="1:26" x14ac:dyDescent="0.25">
      <c r="A89" s="1">
        <v>44610</v>
      </c>
      <c r="B89">
        <v>10675.98</v>
      </c>
      <c r="C89">
        <v>14.9369</v>
      </c>
      <c r="D89">
        <v>11.168200000000001</v>
      </c>
      <c r="E89">
        <v>15.969099999999999</v>
      </c>
      <c r="F89">
        <v>22.042899999999999</v>
      </c>
      <c r="G89">
        <v>12.753299999999999</v>
      </c>
      <c r="H89">
        <v>7.4981999999999998</v>
      </c>
      <c r="I89">
        <v>3.6358999999999999</v>
      </c>
      <c r="J89">
        <v>4.5903</v>
      </c>
      <c r="K89">
        <v>8.0336999999999996</v>
      </c>
      <c r="L89">
        <v>9.7775999999999996</v>
      </c>
      <c r="M89">
        <v>11.8332</v>
      </c>
      <c r="N89">
        <v>7.0023</v>
      </c>
      <c r="O89">
        <v>86.246899999999997</v>
      </c>
      <c r="P89">
        <v>45.998899999999999</v>
      </c>
      <c r="Q89">
        <v>19.051400000000001</v>
      </c>
      <c r="R89">
        <v>85.683999999999997</v>
      </c>
      <c r="S89">
        <v>15.8574</v>
      </c>
      <c r="T89">
        <v>13.943199999999999</v>
      </c>
      <c r="U89">
        <v>15.7546</v>
      </c>
      <c r="V89">
        <v>16.050699999999999</v>
      </c>
      <c r="W89">
        <v>14.7608</v>
      </c>
      <c r="X89">
        <v>13.8911</v>
      </c>
      <c r="Y89">
        <v>18.7364</v>
      </c>
      <c r="Z89">
        <v>20.448</v>
      </c>
    </row>
    <row r="90" spans="1:26" x14ac:dyDescent="0.25">
      <c r="A90" s="1">
        <v>44609</v>
      </c>
      <c r="B90">
        <v>10665.77</v>
      </c>
      <c r="C90">
        <v>15.0511</v>
      </c>
      <c r="D90">
        <v>11.216200000000001</v>
      </c>
      <c r="E90">
        <v>16.084900000000001</v>
      </c>
      <c r="F90">
        <v>22.151399999999999</v>
      </c>
      <c r="G90">
        <v>12.7814</v>
      </c>
      <c r="H90">
        <v>7.4794999999999998</v>
      </c>
      <c r="I90">
        <v>3.6049000000000002</v>
      </c>
      <c r="J90">
        <v>4.5525000000000002</v>
      </c>
      <c r="K90">
        <v>8.0434999999999999</v>
      </c>
      <c r="L90">
        <v>9.7311999999999994</v>
      </c>
      <c r="M90">
        <v>11.9648</v>
      </c>
      <c r="N90">
        <v>7.0721999999999996</v>
      </c>
      <c r="O90">
        <v>86.329899999999995</v>
      </c>
      <c r="P90">
        <v>45.884399999999999</v>
      </c>
      <c r="Q90">
        <v>18.969000000000001</v>
      </c>
      <c r="R90">
        <v>85.503299999999996</v>
      </c>
      <c r="S90">
        <v>15.9451</v>
      </c>
      <c r="T90">
        <v>14.008800000000001</v>
      </c>
      <c r="U90">
        <v>15.784800000000001</v>
      </c>
      <c r="V90">
        <v>16.078900000000001</v>
      </c>
      <c r="W90">
        <v>14.821</v>
      </c>
      <c r="X90">
        <v>13.947900000000001</v>
      </c>
      <c r="Y90">
        <v>18.8978</v>
      </c>
      <c r="Z90">
        <v>20.616900000000001</v>
      </c>
    </row>
    <row r="91" spans="1:26" x14ac:dyDescent="0.25">
      <c r="A91" s="1">
        <v>44607</v>
      </c>
      <c r="B91">
        <v>10601.55</v>
      </c>
      <c r="C91">
        <v>15.0352</v>
      </c>
      <c r="D91">
        <v>11.1951</v>
      </c>
      <c r="E91">
        <v>15.903700000000001</v>
      </c>
      <c r="F91">
        <v>21.8706</v>
      </c>
      <c r="G91">
        <v>12.707100000000001</v>
      </c>
      <c r="H91">
        <v>7.4336000000000002</v>
      </c>
      <c r="I91">
        <v>3.6166999999999998</v>
      </c>
      <c r="J91">
        <v>4.5632000000000001</v>
      </c>
      <c r="K91">
        <v>7.8615000000000004</v>
      </c>
      <c r="L91">
        <v>9.6197999999999997</v>
      </c>
      <c r="M91">
        <v>12.073</v>
      </c>
      <c r="N91">
        <v>7.0563000000000002</v>
      </c>
      <c r="O91">
        <v>86.218199999999996</v>
      </c>
      <c r="P91">
        <v>45.767000000000003</v>
      </c>
      <c r="Q91">
        <v>18.900600000000001</v>
      </c>
      <c r="R91">
        <v>85.248599999999996</v>
      </c>
      <c r="S91">
        <v>16.052600000000002</v>
      </c>
      <c r="T91">
        <v>14.0723</v>
      </c>
      <c r="U91">
        <v>15.970700000000001</v>
      </c>
      <c r="V91">
        <v>16.2654</v>
      </c>
      <c r="W91">
        <v>14.6197</v>
      </c>
      <c r="X91">
        <v>13.756600000000001</v>
      </c>
      <c r="Y91">
        <v>19.412700000000001</v>
      </c>
      <c r="Z91">
        <v>21.136600000000001</v>
      </c>
    </row>
    <row r="92" spans="1:26" x14ac:dyDescent="0.25">
      <c r="A92" s="1">
        <v>44606</v>
      </c>
      <c r="B92">
        <v>10512.87</v>
      </c>
      <c r="C92">
        <v>14.940099999999999</v>
      </c>
      <c r="D92">
        <v>11.238</v>
      </c>
      <c r="E92">
        <v>15.860200000000001</v>
      </c>
      <c r="F92">
        <v>21.795200000000001</v>
      </c>
      <c r="G92">
        <v>12.8683</v>
      </c>
      <c r="H92">
        <v>7.4276</v>
      </c>
      <c r="I92">
        <v>3.7357</v>
      </c>
      <c r="J92">
        <v>4.7111999999999998</v>
      </c>
      <c r="K92">
        <v>7.9381000000000004</v>
      </c>
      <c r="L92">
        <v>9.5945</v>
      </c>
      <c r="M92">
        <v>11.8971</v>
      </c>
      <c r="N92">
        <v>6.9865000000000004</v>
      </c>
      <c r="O92">
        <v>85.523399999999995</v>
      </c>
      <c r="P92">
        <v>45.188600000000001</v>
      </c>
      <c r="Q92">
        <v>18.633900000000001</v>
      </c>
      <c r="R92">
        <v>84.325100000000006</v>
      </c>
      <c r="S92">
        <v>15.8612</v>
      </c>
      <c r="T92">
        <v>13.868499999999999</v>
      </c>
      <c r="U92">
        <v>15.507300000000001</v>
      </c>
      <c r="V92">
        <v>15.8254</v>
      </c>
      <c r="W92">
        <v>14.734500000000001</v>
      </c>
      <c r="X92">
        <v>13.8642</v>
      </c>
      <c r="Y92">
        <v>19.047799999999999</v>
      </c>
      <c r="Z92">
        <v>20.938500000000001</v>
      </c>
    </row>
    <row r="93" spans="1:26" x14ac:dyDescent="0.25">
      <c r="A93" s="1">
        <v>44603</v>
      </c>
      <c r="B93">
        <v>10577.79</v>
      </c>
      <c r="C93">
        <v>15.251899999999999</v>
      </c>
      <c r="D93">
        <v>11.372999999999999</v>
      </c>
      <c r="E93">
        <v>16.1279</v>
      </c>
      <c r="F93">
        <v>22.228400000000001</v>
      </c>
      <c r="G93">
        <v>13.098699999999999</v>
      </c>
      <c r="H93">
        <v>7.5456000000000003</v>
      </c>
      <c r="I93">
        <v>3.7059000000000002</v>
      </c>
      <c r="J93">
        <v>4.6718999999999999</v>
      </c>
      <c r="K93">
        <v>7.9032999999999998</v>
      </c>
      <c r="L93">
        <v>9.4499999999999993</v>
      </c>
      <c r="M93">
        <v>12.0345</v>
      </c>
      <c r="N93">
        <v>7.1045999999999996</v>
      </c>
      <c r="O93">
        <v>86.213300000000004</v>
      </c>
      <c r="P93">
        <v>45.6541</v>
      </c>
      <c r="Q93">
        <v>18.8202</v>
      </c>
      <c r="R93">
        <v>85.070800000000006</v>
      </c>
      <c r="S93">
        <v>16.126200000000001</v>
      </c>
      <c r="T93">
        <v>14.161799999999999</v>
      </c>
      <c r="U93">
        <v>16.1159</v>
      </c>
      <c r="V93">
        <v>16.1767</v>
      </c>
      <c r="W93">
        <v>15.0649</v>
      </c>
      <c r="X93">
        <v>14.186999999999999</v>
      </c>
      <c r="Y93">
        <v>19.049499999999998</v>
      </c>
      <c r="Z93">
        <v>21.105</v>
      </c>
    </row>
    <row r="94" spans="1:26" x14ac:dyDescent="0.25">
      <c r="A94" s="1">
        <v>44602</v>
      </c>
      <c r="B94">
        <v>10593.52</v>
      </c>
      <c r="C94">
        <v>15.2385</v>
      </c>
      <c r="D94">
        <v>11.3817</v>
      </c>
      <c r="E94">
        <v>16.185300000000002</v>
      </c>
      <c r="F94">
        <v>22.3765</v>
      </c>
      <c r="G94">
        <v>13.117100000000001</v>
      </c>
      <c r="H94">
        <v>7.5526</v>
      </c>
      <c r="I94">
        <v>3.5945999999999998</v>
      </c>
      <c r="J94">
        <v>4.5503</v>
      </c>
      <c r="K94">
        <v>7.7592999999999996</v>
      </c>
      <c r="L94">
        <v>9.4725999999999999</v>
      </c>
      <c r="M94">
        <v>12.1945</v>
      </c>
      <c r="N94">
        <v>7.1405000000000003</v>
      </c>
      <c r="O94">
        <v>86.272900000000007</v>
      </c>
      <c r="P94">
        <v>45.742899999999999</v>
      </c>
      <c r="Q94">
        <v>18.9649</v>
      </c>
      <c r="R94">
        <v>85.417299999999997</v>
      </c>
      <c r="S94">
        <v>16.229600000000001</v>
      </c>
      <c r="T94">
        <v>14.262499999999999</v>
      </c>
      <c r="U94">
        <v>16.561599999999999</v>
      </c>
      <c r="V94">
        <v>16.462399999999999</v>
      </c>
      <c r="W94">
        <v>15.0685</v>
      </c>
      <c r="X94">
        <v>14.1876</v>
      </c>
      <c r="Y94">
        <v>19.603300000000001</v>
      </c>
      <c r="Z94">
        <v>21.485900000000001</v>
      </c>
    </row>
    <row r="95" spans="1:26" x14ac:dyDescent="0.25">
      <c r="A95" s="1">
        <v>44601</v>
      </c>
      <c r="B95">
        <v>10582.58</v>
      </c>
      <c r="C95">
        <v>15.347899999999999</v>
      </c>
      <c r="D95">
        <v>11.4193</v>
      </c>
      <c r="E95">
        <v>16.0473</v>
      </c>
      <c r="F95">
        <v>22.264900000000001</v>
      </c>
      <c r="G95">
        <v>13.1578</v>
      </c>
      <c r="H95">
        <v>7.6069000000000004</v>
      </c>
      <c r="I95">
        <v>3.6112000000000002</v>
      </c>
      <c r="J95">
        <v>4.5682999999999998</v>
      </c>
      <c r="K95">
        <v>7.7869000000000002</v>
      </c>
      <c r="L95">
        <v>9.4530999999999992</v>
      </c>
      <c r="M95">
        <v>12.3543</v>
      </c>
      <c r="N95">
        <v>7.1303999999999998</v>
      </c>
      <c r="O95">
        <v>85.991500000000002</v>
      </c>
      <c r="P95">
        <v>45.765900000000002</v>
      </c>
      <c r="Q95">
        <v>19.044599999999999</v>
      </c>
      <c r="R95">
        <v>85.516599999999997</v>
      </c>
      <c r="S95">
        <v>16.237400000000001</v>
      </c>
      <c r="T95">
        <v>14.2742</v>
      </c>
      <c r="U95">
        <v>16.639900000000001</v>
      </c>
      <c r="V95">
        <v>16.793099999999999</v>
      </c>
      <c r="W95">
        <v>15.020099999999999</v>
      </c>
      <c r="X95">
        <v>14.1379</v>
      </c>
      <c r="Y95">
        <v>20.0823</v>
      </c>
      <c r="Z95">
        <v>22.023</v>
      </c>
    </row>
    <row r="96" spans="1:26" x14ac:dyDescent="0.25">
      <c r="A96" s="1">
        <v>44600</v>
      </c>
      <c r="B96">
        <v>10394.549999999999</v>
      </c>
      <c r="C96">
        <v>15.3165</v>
      </c>
      <c r="D96">
        <v>11.3203</v>
      </c>
      <c r="E96">
        <v>15.8019</v>
      </c>
      <c r="F96">
        <v>21.931999999999999</v>
      </c>
      <c r="G96">
        <v>13.1419</v>
      </c>
      <c r="H96">
        <v>7.5054999999999996</v>
      </c>
      <c r="I96">
        <v>3.5838000000000001</v>
      </c>
      <c r="J96">
        <v>4.5316999999999998</v>
      </c>
      <c r="K96">
        <v>7.7652999999999999</v>
      </c>
      <c r="L96">
        <v>9.4169999999999998</v>
      </c>
      <c r="M96">
        <v>12.216100000000001</v>
      </c>
      <c r="N96">
        <v>6.9889999999999999</v>
      </c>
      <c r="O96">
        <v>84.665700000000001</v>
      </c>
      <c r="P96">
        <v>45.261600000000001</v>
      </c>
      <c r="Q96">
        <v>19.116</v>
      </c>
      <c r="R96">
        <v>84.462699999999998</v>
      </c>
      <c r="S96">
        <v>16.032399999999999</v>
      </c>
      <c r="T96">
        <v>14.0471</v>
      </c>
      <c r="U96">
        <v>16.499400000000001</v>
      </c>
      <c r="V96">
        <v>16.6464</v>
      </c>
      <c r="W96">
        <v>14.872999999999999</v>
      </c>
      <c r="X96">
        <v>13.9971</v>
      </c>
      <c r="Y96">
        <v>19.680599999999998</v>
      </c>
      <c r="Z96">
        <v>21.794699999999999</v>
      </c>
    </row>
    <row r="97" spans="1:26" x14ac:dyDescent="0.25">
      <c r="A97" s="1">
        <v>44599</v>
      </c>
      <c r="B97">
        <v>10339.66</v>
      </c>
      <c r="C97">
        <v>15.273</v>
      </c>
      <c r="D97">
        <v>11.28</v>
      </c>
      <c r="E97">
        <v>15.7964</v>
      </c>
      <c r="F97">
        <v>21.833200000000001</v>
      </c>
      <c r="G97">
        <v>13.1471</v>
      </c>
      <c r="H97">
        <v>7.5952999999999999</v>
      </c>
      <c r="I97">
        <v>3.6438000000000001</v>
      </c>
      <c r="J97">
        <v>4.6071999999999997</v>
      </c>
      <c r="K97">
        <v>7.7435999999999998</v>
      </c>
      <c r="L97">
        <v>9.3881999999999994</v>
      </c>
      <c r="M97">
        <v>12.120799999999999</v>
      </c>
      <c r="N97">
        <v>7.0162000000000004</v>
      </c>
      <c r="O97">
        <v>84.2667</v>
      </c>
      <c r="P97">
        <v>44.883699999999997</v>
      </c>
      <c r="Q97">
        <v>19.052900000000001</v>
      </c>
      <c r="R97">
        <v>84.224199999999996</v>
      </c>
      <c r="S97">
        <v>15.988899999999999</v>
      </c>
      <c r="T97">
        <v>14.023199999999999</v>
      </c>
      <c r="U97">
        <v>16.5212</v>
      </c>
      <c r="V97">
        <v>16.610499999999998</v>
      </c>
      <c r="W97">
        <v>14.849500000000001</v>
      </c>
      <c r="X97">
        <v>13.973699999999999</v>
      </c>
      <c r="Y97">
        <v>19.5243</v>
      </c>
      <c r="Z97">
        <v>21.647600000000001</v>
      </c>
    </row>
    <row r="98" spans="1:26" x14ac:dyDescent="0.25">
      <c r="A98" s="1">
        <v>44596</v>
      </c>
      <c r="B98">
        <v>10308.44</v>
      </c>
      <c r="C98" t="s">
        <v>65</v>
      </c>
      <c r="D98">
        <v>11.190300000000001</v>
      </c>
      <c r="E98">
        <v>15.837</v>
      </c>
      <c r="F98">
        <v>21.912199999999999</v>
      </c>
      <c r="G98" t="s">
        <v>65</v>
      </c>
      <c r="H98">
        <v>7.5609999999999999</v>
      </c>
      <c r="I98">
        <v>3.6564000000000001</v>
      </c>
      <c r="J98">
        <v>4.6231</v>
      </c>
      <c r="K98">
        <v>7.6881000000000004</v>
      </c>
      <c r="L98">
        <v>9.3741000000000003</v>
      </c>
      <c r="M98">
        <v>12.1282</v>
      </c>
      <c r="N98">
        <v>7.02</v>
      </c>
      <c r="O98">
        <v>84.248199999999997</v>
      </c>
      <c r="P98">
        <v>44.924300000000002</v>
      </c>
      <c r="Q98">
        <v>19.0656</v>
      </c>
      <c r="R98">
        <v>84.339299999999994</v>
      </c>
      <c r="S98">
        <v>15.9237</v>
      </c>
      <c r="T98">
        <v>13.961600000000001</v>
      </c>
      <c r="U98">
        <v>16.791</v>
      </c>
      <c r="V98">
        <v>16.748699999999999</v>
      </c>
      <c r="W98">
        <v>14.9434</v>
      </c>
      <c r="X98">
        <v>14.0625</v>
      </c>
      <c r="Y98">
        <v>19.674800000000001</v>
      </c>
      <c r="Z98">
        <v>21.686199999999999</v>
      </c>
    </row>
    <row r="99" spans="1:26" x14ac:dyDescent="0.25">
      <c r="A99" s="1">
        <v>44595</v>
      </c>
      <c r="B99">
        <v>10276.57</v>
      </c>
      <c r="C99" t="s">
        <v>65</v>
      </c>
      <c r="D99">
        <v>11.199199999999999</v>
      </c>
      <c r="E99">
        <v>15.6738</v>
      </c>
      <c r="F99">
        <v>21.9542</v>
      </c>
      <c r="G99" t="s">
        <v>65</v>
      </c>
      <c r="H99">
        <v>7.4714999999999998</v>
      </c>
      <c r="I99">
        <v>3.5790999999999999</v>
      </c>
      <c r="J99">
        <v>4.5275999999999996</v>
      </c>
      <c r="K99">
        <v>7.6805000000000003</v>
      </c>
      <c r="L99">
        <v>9.3585999999999991</v>
      </c>
      <c r="M99">
        <v>12.1601</v>
      </c>
      <c r="N99">
        <v>7.0244999999999997</v>
      </c>
      <c r="O99">
        <v>83.948899999999995</v>
      </c>
      <c r="P99">
        <v>44.819800000000001</v>
      </c>
      <c r="Q99">
        <v>19.087800000000001</v>
      </c>
      <c r="R99">
        <v>84.113500000000002</v>
      </c>
      <c r="S99">
        <v>16.073499999999999</v>
      </c>
      <c r="T99">
        <v>14.1656</v>
      </c>
      <c r="U99">
        <v>16.846800000000002</v>
      </c>
      <c r="V99">
        <v>16.889600000000002</v>
      </c>
      <c r="W99">
        <v>14.858700000000001</v>
      </c>
      <c r="X99">
        <v>13.9773</v>
      </c>
      <c r="Y99">
        <v>19.541799999999999</v>
      </c>
      <c r="Z99">
        <v>21.701499999999999</v>
      </c>
    </row>
    <row r="100" spans="1:26" x14ac:dyDescent="0.25">
      <c r="A100" s="1">
        <v>44594</v>
      </c>
      <c r="B100">
        <v>10272.469999999999</v>
      </c>
      <c r="C100" t="s">
        <v>65</v>
      </c>
      <c r="D100" t="s">
        <v>65</v>
      </c>
      <c r="E100">
        <v>15.8545</v>
      </c>
      <c r="F100">
        <v>22.234999999999999</v>
      </c>
      <c r="G100" t="s">
        <v>65</v>
      </c>
      <c r="H100">
        <v>7.4824000000000002</v>
      </c>
      <c r="I100">
        <v>3.5217000000000001</v>
      </c>
      <c r="J100">
        <v>4.4581999999999997</v>
      </c>
      <c r="K100">
        <v>7.6909999999999998</v>
      </c>
      <c r="L100">
        <v>9.2623999999999995</v>
      </c>
      <c r="M100">
        <v>12.3047</v>
      </c>
      <c r="N100">
        <v>7.1715</v>
      </c>
      <c r="O100">
        <v>84.012900000000002</v>
      </c>
      <c r="P100">
        <v>44.894100000000002</v>
      </c>
      <c r="Q100">
        <v>19.267900000000001</v>
      </c>
      <c r="R100">
        <v>84.296800000000005</v>
      </c>
      <c r="S100">
        <v>16.263999999999999</v>
      </c>
      <c r="T100">
        <v>14.383100000000001</v>
      </c>
      <c r="U100">
        <v>17.0944</v>
      </c>
      <c r="V100">
        <v>17.1433</v>
      </c>
      <c r="W100">
        <v>15.0197</v>
      </c>
      <c r="X100">
        <v>14.126099999999999</v>
      </c>
      <c r="Y100" t="s">
        <v>65</v>
      </c>
      <c r="Z100">
        <v>22.251799999999999</v>
      </c>
    </row>
    <row r="101" spans="1:26" x14ac:dyDescent="0.25">
      <c r="A101" s="1">
        <v>44593</v>
      </c>
      <c r="B101">
        <v>10255.66</v>
      </c>
      <c r="C101" t="s">
        <v>65</v>
      </c>
      <c r="D101" t="s">
        <v>65</v>
      </c>
      <c r="E101">
        <v>15.701599999999999</v>
      </c>
      <c r="F101">
        <v>21.818100000000001</v>
      </c>
      <c r="G101" t="s">
        <v>65</v>
      </c>
      <c r="H101">
        <v>7.4832999999999998</v>
      </c>
      <c r="I101">
        <v>3.5247999999999999</v>
      </c>
      <c r="J101">
        <v>4.4593999999999996</v>
      </c>
      <c r="K101">
        <v>7.6609999999999996</v>
      </c>
      <c r="L101">
        <v>9.2636000000000003</v>
      </c>
      <c r="M101">
        <v>12.328099999999999</v>
      </c>
      <c r="N101">
        <v>7.1478000000000002</v>
      </c>
      <c r="O101">
        <v>84.061800000000005</v>
      </c>
      <c r="P101">
        <v>44.841000000000001</v>
      </c>
      <c r="Q101">
        <v>19.211400000000001</v>
      </c>
      <c r="R101">
        <v>84.322500000000005</v>
      </c>
      <c r="S101">
        <v>16.216100000000001</v>
      </c>
      <c r="T101">
        <v>14.2895</v>
      </c>
      <c r="U101">
        <v>16.954699999999999</v>
      </c>
      <c r="V101">
        <v>17.056000000000001</v>
      </c>
      <c r="W101">
        <v>14.7818</v>
      </c>
      <c r="X101">
        <v>13.904199999999999</v>
      </c>
      <c r="Y101" t="s">
        <v>65</v>
      </c>
      <c r="Z101">
        <v>22.054099999999998</v>
      </c>
    </row>
    <row r="102" spans="1:26" x14ac:dyDescent="0.25">
      <c r="A102" s="1">
        <v>44592</v>
      </c>
      <c r="B102">
        <v>10205.73</v>
      </c>
      <c r="C102" t="s">
        <v>65</v>
      </c>
      <c r="D102" t="s">
        <v>65</v>
      </c>
      <c r="E102">
        <v>15.5756</v>
      </c>
      <c r="F102">
        <v>21.691099999999999</v>
      </c>
      <c r="G102" t="s">
        <v>65</v>
      </c>
      <c r="H102">
        <v>7.4995000000000003</v>
      </c>
      <c r="I102">
        <v>3.5217000000000001</v>
      </c>
      <c r="J102">
        <v>4.4596</v>
      </c>
      <c r="K102">
        <v>7.6574999999999998</v>
      </c>
      <c r="L102">
        <v>9.2655999999999992</v>
      </c>
      <c r="M102">
        <v>12.287800000000001</v>
      </c>
      <c r="N102">
        <v>7.0408999999999997</v>
      </c>
      <c r="O102">
        <v>83.375299999999996</v>
      </c>
      <c r="P102">
        <v>44.394300000000001</v>
      </c>
      <c r="Q102">
        <v>18.9634</v>
      </c>
      <c r="R102">
        <v>83.752600000000001</v>
      </c>
      <c r="S102">
        <v>16.0246</v>
      </c>
      <c r="T102">
        <v>14.0982</v>
      </c>
      <c r="U102">
        <v>16.918900000000001</v>
      </c>
      <c r="V102">
        <v>17.1144</v>
      </c>
      <c r="W102">
        <v>14.750500000000001</v>
      </c>
      <c r="X102">
        <v>13.8758</v>
      </c>
      <c r="Y102">
        <v>19.934200000000001</v>
      </c>
      <c r="Z102">
        <v>21.992999999999999</v>
      </c>
    </row>
    <row r="103" spans="1:26" x14ac:dyDescent="0.25">
      <c r="A103" s="1">
        <v>44589</v>
      </c>
      <c r="B103">
        <v>10176.61</v>
      </c>
      <c r="C103">
        <v>15.1676</v>
      </c>
      <c r="D103">
        <v>11.134</v>
      </c>
      <c r="E103">
        <v>15.4274</v>
      </c>
      <c r="F103">
        <v>21.478400000000001</v>
      </c>
      <c r="G103">
        <v>13.0495</v>
      </c>
      <c r="H103">
        <v>7.4557000000000002</v>
      </c>
      <c r="I103">
        <v>3.4929000000000001</v>
      </c>
      <c r="J103">
        <v>4.4223999999999997</v>
      </c>
      <c r="K103">
        <v>7.6157000000000004</v>
      </c>
      <c r="L103">
        <v>9.3149999999999995</v>
      </c>
      <c r="M103">
        <v>11.924899999999999</v>
      </c>
      <c r="N103">
        <v>6.9142000000000001</v>
      </c>
      <c r="O103">
        <v>83.144400000000005</v>
      </c>
      <c r="P103">
        <v>44.265099999999997</v>
      </c>
      <c r="Q103">
        <v>18.822099999999999</v>
      </c>
      <c r="R103">
        <v>83.721500000000006</v>
      </c>
      <c r="S103">
        <v>15.9594</v>
      </c>
      <c r="T103">
        <v>14.0595</v>
      </c>
      <c r="U103">
        <v>16.513999999999999</v>
      </c>
      <c r="V103">
        <v>16.716699999999999</v>
      </c>
      <c r="W103">
        <v>14.6031</v>
      </c>
      <c r="X103">
        <v>13.735200000000001</v>
      </c>
      <c r="Y103">
        <v>19.399799999999999</v>
      </c>
      <c r="Z103">
        <v>21.604199999999999</v>
      </c>
    </row>
    <row r="104" spans="1:26" x14ac:dyDescent="0.25">
      <c r="A104" s="1">
        <v>44588</v>
      </c>
      <c r="B104">
        <v>10155.07</v>
      </c>
      <c r="C104">
        <v>15.0931</v>
      </c>
      <c r="D104">
        <v>11.0947</v>
      </c>
      <c r="E104">
        <v>15.462199999999999</v>
      </c>
      <c r="F104">
        <v>21.653199999999998</v>
      </c>
      <c r="G104">
        <v>13.141299999999999</v>
      </c>
      <c r="H104">
        <v>7.6413000000000002</v>
      </c>
      <c r="I104">
        <v>3.4859</v>
      </c>
      <c r="J104">
        <v>4.4119999999999999</v>
      </c>
      <c r="K104">
        <v>7.6401000000000003</v>
      </c>
      <c r="L104">
        <v>9.41</v>
      </c>
      <c r="M104">
        <v>11.8345</v>
      </c>
      <c r="N104">
        <v>7.0572999999999997</v>
      </c>
      <c r="O104">
        <v>83.002300000000005</v>
      </c>
      <c r="P104">
        <v>44.316800000000001</v>
      </c>
      <c r="Q104">
        <v>18.716100000000001</v>
      </c>
      <c r="R104">
        <v>83.694999999999993</v>
      </c>
      <c r="S104">
        <v>16.063300000000002</v>
      </c>
      <c r="T104">
        <v>14.1845</v>
      </c>
      <c r="U104">
        <v>16.353899999999999</v>
      </c>
      <c r="V104">
        <v>16.4726</v>
      </c>
      <c r="W104">
        <v>14.313000000000001</v>
      </c>
      <c r="X104">
        <v>13.4528</v>
      </c>
      <c r="Y104">
        <v>18.7819</v>
      </c>
      <c r="Z104">
        <v>21.025700000000001</v>
      </c>
    </row>
    <row r="105" spans="1:26" x14ac:dyDescent="0.25">
      <c r="A105" s="1">
        <v>44587</v>
      </c>
      <c r="B105">
        <v>10193.84</v>
      </c>
      <c r="C105">
        <v>15.0938</v>
      </c>
      <c r="D105">
        <v>11.0581</v>
      </c>
      <c r="E105">
        <v>15.723100000000001</v>
      </c>
      <c r="F105">
        <v>22.221</v>
      </c>
      <c r="G105">
        <v>13.136900000000001</v>
      </c>
      <c r="H105">
        <v>7.6821999999999999</v>
      </c>
      <c r="I105">
        <v>3.4742999999999999</v>
      </c>
      <c r="J105">
        <v>4.3924000000000003</v>
      </c>
      <c r="K105">
        <v>7.7274000000000003</v>
      </c>
      <c r="L105">
        <v>9.5627999999999993</v>
      </c>
      <c r="M105">
        <v>11.8744</v>
      </c>
      <c r="N105">
        <v>7.0717999999999996</v>
      </c>
      <c r="O105">
        <v>83.031199999999998</v>
      </c>
      <c r="P105">
        <v>44.362299999999998</v>
      </c>
      <c r="Q105">
        <v>18.781099999999999</v>
      </c>
      <c r="R105">
        <v>83.384699999999995</v>
      </c>
      <c r="S105">
        <v>15.977600000000001</v>
      </c>
      <c r="T105">
        <v>14.0794</v>
      </c>
      <c r="U105" t="s">
        <v>65</v>
      </c>
      <c r="V105">
        <v>16.4376</v>
      </c>
      <c r="W105">
        <v>14.7537</v>
      </c>
      <c r="X105">
        <v>13.8794</v>
      </c>
      <c r="Y105">
        <v>18.892399999999999</v>
      </c>
      <c r="Z105">
        <v>20.9619</v>
      </c>
    </row>
    <row r="106" spans="1:26" x14ac:dyDescent="0.25">
      <c r="A106" s="1">
        <v>44586</v>
      </c>
      <c r="B106">
        <v>10125.1</v>
      </c>
      <c r="C106">
        <v>14.9809</v>
      </c>
      <c r="D106">
        <v>11.025499999999999</v>
      </c>
      <c r="E106">
        <v>15.588800000000001</v>
      </c>
      <c r="F106">
        <v>22.124600000000001</v>
      </c>
      <c r="G106">
        <v>13.159000000000001</v>
      </c>
      <c r="H106">
        <v>7.6551</v>
      </c>
      <c r="I106">
        <v>3.4348999999999998</v>
      </c>
      <c r="J106">
        <v>4.3445999999999998</v>
      </c>
      <c r="K106">
        <v>7.8547000000000002</v>
      </c>
      <c r="L106">
        <v>9.5256000000000007</v>
      </c>
      <c r="M106">
        <v>12.0541</v>
      </c>
      <c r="N106">
        <v>6.9904999999999999</v>
      </c>
      <c r="O106">
        <v>82.653700000000001</v>
      </c>
      <c r="P106">
        <v>44.309100000000001</v>
      </c>
      <c r="Q106">
        <v>18.869800000000001</v>
      </c>
      <c r="R106">
        <v>83.623699999999999</v>
      </c>
      <c r="S106">
        <v>15.7896</v>
      </c>
      <c r="T106">
        <v>13.877700000000001</v>
      </c>
      <c r="U106">
        <v>16.643000000000001</v>
      </c>
      <c r="V106">
        <v>16.680299999999999</v>
      </c>
      <c r="W106">
        <v>14.8018</v>
      </c>
      <c r="X106">
        <v>13.9214</v>
      </c>
      <c r="Y106">
        <v>18.904900000000001</v>
      </c>
      <c r="Z106">
        <v>21.071000000000002</v>
      </c>
    </row>
    <row r="107" spans="1:26" x14ac:dyDescent="0.25">
      <c r="A107" s="1">
        <v>44585</v>
      </c>
      <c r="B107">
        <v>10122.09</v>
      </c>
      <c r="C107">
        <v>14.6615</v>
      </c>
      <c r="D107">
        <v>11.003</v>
      </c>
      <c r="E107">
        <v>15.8102</v>
      </c>
      <c r="F107">
        <v>22.514199999999999</v>
      </c>
      <c r="G107">
        <v>13.4</v>
      </c>
      <c r="H107">
        <v>7.8074000000000003</v>
      </c>
      <c r="I107">
        <v>3.387</v>
      </c>
      <c r="J107">
        <v>4.2835999999999999</v>
      </c>
      <c r="K107">
        <v>7.8250000000000002</v>
      </c>
      <c r="L107">
        <v>9.6129999999999995</v>
      </c>
      <c r="M107">
        <v>12.061999999999999</v>
      </c>
      <c r="N107">
        <v>6.984</v>
      </c>
      <c r="O107">
        <v>82.55</v>
      </c>
      <c r="P107">
        <v>44.304400000000001</v>
      </c>
      <c r="Q107">
        <v>18.835699999999999</v>
      </c>
      <c r="R107">
        <v>83.230900000000005</v>
      </c>
      <c r="S107">
        <v>15.6752</v>
      </c>
      <c r="T107">
        <v>13.8095</v>
      </c>
      <c r="U107">
        <v>16.494199999999999</v>
      </c>
      <c r="V107">
        <v>16.491900000000001</v>
      </c>
      <c r="W107">
        <v>15.0504</v>
      </c>
      <c r="X107">
        <v>14.155099999999999</v>
      </c>
      <c r="Y107">
        <v>19.372299999999999</v>
      </c>
      <c r="Z107">
        <v>21.3035</v>
      </c>
    </row>
    <row r="108" spans="1:26" x14ac:dyDescent="0.25">
      <c r="A108" s="1">
        <v>44582</v>
      </c>
      <c r="B108">
        <v>10141.69</v>
      </c>
      <c r="C108">
        <v>14.934900000000001</v>
      </c>
      <c r="D108">
        <v>11.088100000000001</v>
      </c>
      <c r="E108">
        <v>16.009</v>
      </c>
      <c r="F108">
        <v>22.646899999999999</v>
      </c>
      <c r="G108">
        <v>13.395899999999999</v>
      </c>
      <c r="H108">
        <v>7.8269000000000002</v>
      </c>
      <c r="I108">
        <v>3.4230999999999998</v>
      </c>
      <c r="J108">
        <v>4.3303000000000003</v>
      </c>
      <c r="K108">
        <v>7.7865000000000002</v>
      </c>
      <c r="L108">
        <v>9.4859000000000009</v>
      </c>
      <c r="M108">
        <v>12.2226</v>
      </c>
      <c r="N108">
        <v>7.2085999999999997</v>
      </c>
      <c r="O108">
        <v>83.065399999999997</v>
      </c>
      <c r="P108">
        <v>44.636000000000003</v>
      </c>
      <c r="Q108">
        <v>19.094100000000001</v>
      </c>
      <c r="R108">
        <v>83.488399999999999</v>
      </c>
      <c r="S108">
        <v>16.206299999999999</v>
      </c>
      <c r="T108">
        <v>14.3703</v>
      </c>
      <c r="U108">
        <v>17.0822</v>
      </c>
      <c r="V108">
        <v>16.9941</v>
      </c>
      <c r="W108">
        <v>15.0176</v>
      </c>
      <c r="X108">
        <v>14.126300000000001</v>
      </c>
      <c r="Y108">
        <v>19.1723</v>
      </c>
      <c r="Z108">
        <v>21.2059</v>
      </c>
    </row>
    <row r="109" spans="1:26" x14ac:dyDescent="0.25">
      <c r="A109" s="1">
        <v>44581</v>
      </c>
      <c r="B109">
        <v>10176.5</v>
      </c>
      <c r="C109">
        <v>14.879300000000001</v>
      </c>
      <c r="D109">
        <v>11.005000000000001</v>
      </c>
      <c r="E109">
        <v>16.052</v>
      </c>
      <c r="F109">
        <v>23.104600000000001</v>
      </c>
      <c r="G109">
        <v>13.486000000000001</v>
      </c>
      <c r="H109">
        <v>7.8338000000000001</v>
      </c>
      <c r="I109">
        <v>3.4190999999999998</v>
      </c>
      <c r="J109">
        <v>4.3197999999999999</v>
      </c>
      <c r="K109">
        <v>7.8080999999999996</v>
      </c>
      <c r="L109">
        <v>9.5328999999999997</v>
      </c>
      <c r="M109">
        <v>12.3606</v>
      </c>
      <c r="N109">
        <v>7.2309999999999999</v>
      </c>
      <c r="O109">
        <v>83.233699999999999</v>
      </c>
      <c r="P109">
        <v>44.724499999999999</v>
      </c>
      <c r="Q109">
        <v>19.044799999999999</v>
      </c>
      <c r="R109">
        <v>83.457800000000006</v>
      </c>
      <c r="S109">
        <v>16.460999999999999</v>
      </c>
      <c r="T109">
        <v>14.601599999999999</v>
      </c>
      <c r="U109">
        <v>17.241900000000001</v>
      </c>
      <c r="V109">
        <v>17.208300000000001</v>
      </c>
      <c r="W109">
        <v>15.138</v>
      </c>
      <c r="X109">
        <v>14.243499999999999</v>
      </c>
      <c r="Y109">
        <v>19.604399999999998</v>
      </c>
      <c r="Z109">
        <v>21.556899999999999</v>
      </c>
    </row>
    <row r="110" spans="1:26" x14ac:dyDescent="0.25">
      <c r="A110" s="1">
        <v>44580</v>
      </c>
      <c r="B110">
        <v>10163.34</v>
      </c>
      <c r="C110">
        <v>14.851000000000001</v>
      </c>
      <c r="D110">
        <v>11.0412</v>
      </c>
      <c r="E110">
        <v>15.9329</v>
      </c>
      <c r="F110">
        <v>23.024699999999999</v>
      </c>
      <c r="G110">
        <v>13.6348</v>
      </c>
      <c r="H110">
        <v>7.7207999999999997</v>
      </c>
      <c r="I110">
        <v>3.4470999999999998</v>
      </c>
      <c r="J110">
        <v>4.3525999999999998</v>
      </c>
      <c r="K110">
        <v>7.8423999999999996</v>
      </c>
      <c r="L110">
        <v>9.4193999999999996</v>
      </c>
      <c r="M110">
        <v>12.3788</v>
      </c>
      <c r="N110">
        <v>7.1394000000000002</v>
      </c>
      <c r="O110">
        <v>83.389099999999999</v>
      </c>
      <c r="P110">
        <v>44.7943</v>
      </c>
      <c r="Q110">
        <v>19.236699999999999</v>
      </c>
      <c r="R110">
        <v>84.453100000000006</v>
      </c>
      <c r="S110">
        <v>16.443999999999999</v>
      </c>
      <c r="T110">
        <v>14.58</v>
      </c>
      <c r="U110">
        <v>17.450800000000001</v>
      </c>
      <c r="V110">
        <v>17.496300000000002</v>
      </c>
      <c r="W110">
        <v>15.0138</v>
      </c>
      <c r="X110">
        <v>14.1233</v>
      </c>
      <c r="Y110">
        <v>19.867899999999999</v>
      </c>
      <c r="Z110">
        <v>21.955500000000001</v>
      </c>
    </row>
    <row r="111" spans="1:26" x14ac:dyDescent="0.25">
      <c r="A111" s="1">
        <v>44579</v>
      </c>
      <c r="B111">
        <v>10147.26</v>
      </c>
      <c r="C111">
        <v>14.7233</v>
      </c>
      <c r="D111">
        <v>11.0762</v>
      </c>
      <c r="E111">
        <v>15.9369</v>
      </c>
      <c r="F111">
        <v>23.313600000000001</v>
      </c>
      <c r="G111">
        <v>13.6792</v>
      </c>
      <c r="H111">
        <v>7.7154999999999996</v>
      </c>
      <c r="I111">
        <v>3.4407999999999999</v>
      </c>
      <c r="J111">
        <v>4.3449999999999998</v>
      </c>
      <c r="K111">
        <v>7.7171000000000003</v>
      </c>
      <c r="L111">
        <v>9.3978999999999999</v>
      </c>
      <c r="M111">
        <v>12.2935</v>
      </c>
      <c r="N111">
        <v>7.0426000000000002</v>
      </c>
      <c r="O111">
        <v>83.797700000000006</v>
      </c>
      <c r="P111">
        <v>44.937199999999997</v>
      </c>
      <c r="Q111">
        <v>19.4344</v>
      </c>
      <c r="R111">
        <v>85.204700000000003</v>
      </c>
      <c r="S111">
        <v>16.416</v>
      </c>
      <c r="T111">
        <v>14.496600000000001</v>
      </c>
      <c r="U111">
        <v>17.4041</v>
      </c>
      <c r="V111">
        <v>17.5779</v>
      </c>
      <c r="W111">
        <v>15.393800000000001</v>
      </c>
      <c r="X111">
        <v>14.484999999999999</v>
      </c>
      <c r="Y111">
        <v>19.965</v>
      </c>
      <c r="Z111">
        <v>22.121700000000001</v>
      </c>
    </row>
    <row r="112" spans="1:26" x14ac:dyDescent="0.25">
      <c r="A112" s="1">
        <v>44578</v>
      </c>
      <c r="B112">
        <v>10240.48</v>
      </c>
      <c r="C112" t="s">
        <v>65</v>
      </c>
      <c r="D112">
        <v>11.094900000000001</v>
      </c>
      <c r="E112">
        <v>16.043099999999999</v>
      </c>
      <c r="F112">
        <v>23.3992</v>
      </c>
      <c r="G112">
        <v>13.569699999999999</v>
      </c>
      <c r="H112">
        <v>7.6627999999999998</v>
      </c>
      <c r="I112" t="s">
        <v>65</v>
      </c>
      <c r="J112">
        <v>4.2760999999999996</v>
      </c>
      <c r="K112" t="s">
        <v>65</v>
      </c>
      <c r="L112">
        <v>9.4422999999999995</v>
      </c>
      <c r="M112">
        <v>12.512</v>
      </c>
      <c r="N112">
        <v>7.1557000000000004</v>
      </c>
      <c r="O112">
        <v>84.686999999999998</v>
      </c>
      <c r="P112">
        <v>45.3078</v>
      </c>
      <c r="Q112">
        <v>19.6509</v>
      </c>
      <c r="R112">
        <v>85.877200000000002</v>
      </c>
      <c r="S112">
        <v>16.381399999999999</v>
      </c>
      <c r="T112">
        <v>14.612500000000001</v>
      </c>
      <c r="U112">
        <v>17.8504</v>
      </c>
      <c r="V112">
        <v>17.802700000000002</v>
      </c>
      <c r="W112">
        <v>15.4512</v>
      </c>
      <c r="X112">
        <v>14.5381</v>
      </c>
      <c r="Y112" t="s">
        <v>65</v>
      </c>
      <c r="Z112">
        <v>22.5321</v>
      </c>
    </row>
    <row r="113" spans="1:26" x14ac:dyDescent="0.25">
      <c r="A113" s="1">
        <v>44575</v>
      </c>
      <c r="B113">
        <v>10211.879999999999</v>
      </c>
      <c r="C113">
        <v>15.239100000000001</v>
      </c>
      <c r="D113">
        <v>11.1724</v>
      </c>
      <c r="E113">
        <v>16.0763</v>
      </c>
      <c r="F113">
        <v>23.462199999999999</v>
      </c>
      <c r="G113">
        <v>13.636200000000001</v>
      </c>
      <c r="H113">
        <v>7.6698000000000004</v>
      </c>
      <c r="I113">
        <v>3.3889</v>
      </c>
      <c r="J113">
        <v>4.2786999999999997</v>
      </c>
      <c r="K113">
        <v>7.7373000000000003</v>
      </c>
      <c r="L113">
        <v>9.4628999999999994</v>
      </c>
      <c r="M113">
        <v>12.5641</v>
      </c>
      <c r="N113">
        <v>7.1868999999999996</v>
      </c>
      <c r="O113">
        <v>84.600099999999998</v>
      </c>
      <c r="P113">
        <v>45.018500000000003</v>
      </c>
      <c r="Q113">
        <v>19.7758</v>
      </c>
      <c r="R113">
        <v>86.011499999999998</v>
      </c>
      <c r="S113">
        <v>16.389800000000001</v>
      </c>
      <c r="T113">
        <v>14.519</v>
      </c>
      <c r="U113">
        <v>17.770099999999999</v>
      </c>
      <c r="V113">
        <v>17.8672</v>
      </c>
      <c r="W113">
        <v>15.3575</v>
      </c>
      <c r="X113">
        <v>14.446999999999999</v>
      </c>
      <c r="Y113">
        <v>20.450900000000001</v>
      </c>
      <c r="Z113">
        <v>22.615400000000001</v>
      </c>
    </row>
    <row r="114" spans="1:26" x14ac:dyDescent="0.25">
      <c r="A114" s="1">
        <v>44574</v>
      </c>
      <c r="B114">
        <v>10243.450000000001</v>
      </c>
      <c r="C114">
        <v>15.288399999999999</v>
      </c>
      <c r="D114">
        <v>11.1852</v>
      </c>
      <c r="E114">
        <v>16.158200000000001</v>
      </c>
      <c r="F114">
        <v>23.7591</v>
      </c>
      <c r="G114">
        <v>13.6982</v>
      </c>
      <c r="H114">
        <v>7.7526999999999999</v>
      </c>
      <c r="I114">
        <v>3.2999000000000001</v>
      </c>
      <c r="J114">
        <v>4.1609999999999996</v>
      </c>
      <c r="K114">
        <v>7.7576000000000001</v>
      </c>
      <c r="L114">
        <v>9.3916000000000004</v>
      </c>
      <c r="M114">
        <v>12.587400000000001</v>
      </c>
      <c r="N114">
        <v>7.2743000000000002</v>
      </c>
      <c r="O114">
        <v>84.5899</v>
      </c>
      <c r="P114">
        <v>45.216799999999999</v>
      </c>
      <c r="Q114">
        <v>19.943000000000001</v>
      </c>
      <c r="R114">
        <v>86.280600000000007</v>
      </c>
      <c r="S114">
        <v>16.537199999999999</v>
      </c>
      <c r="T114">
        <v>14.678900000000001</v>
      </c>
      <c r="U114">
        <v>17.808399999999999</v>
      </c>
      <c r="V114">
        <v>18.003799999999998</v>
      </c>
      <c r="W114">
        <v>15.5486</v>
      </c>
      <c r="X114">
        <v>14.624599999999999</v>
      </c>
      <c r="Y114">
        <v>20.459399999999999</v>
      </c>
      <c r="Z114">
        <v>22.647600000000001</v>
      </c>
    </row>
    <row r="115" spans="1:26" x14ac:dyDescent="0.25">
      <c r="A115" s="1">
        <v>44573</v>
      </c>
      <c r="B115">
        <v>10257.98</v>
      </c>
      <c r="C115">
        <v>15.3939</v>
      </c>
      <c r="D115">
        <v>11.225</v>
      </c>
      <c r="E115">
        <v>16.1571</v>
      </c>
      <c r="F115">
        <v>23.751100000000001</v>
      </c>
      <c r="G115">
        <v>13.7233</v>
      </c>
      <c r="H115">
        <v>7.9158999999999997</v>
      </c>
      <c r="I115">
        <v>3.3359999999999999</v>
      </c>
      <c r="J115">
        <v>4.2088999999999999</v>
      </c>
      <c r="K115">
        <v>7.7892000000000001</v>
      </c>
      <c r="L115">
        <v>9.4244000000000003</v>
      </c>
      <c r="M115">
        <v>12.8185</v>
      </c>
      <c r="N115">
        <v>7.3556999999999997</v>
      </c>
      <c r="O115">
        <v>84.694100000000006</v>
      </c>
      <c r="P115">
        <v>45.031999999999996</v>
      </c>
      <c r="Q115">
        <v>19.791499999999999</v>
      </c>
      <c r="R115">
        <v>86.498999999999995</v>
      </c>
      <c r="S115">
        <v>16.5243</v>
      </c>
      <c r="T115">
        <v>14.6721</v>
      </c>
      <c r="U115">
        <v>17.860800000000001</v>
      </c>
      <c r="V115">
        <v>18.160599999999999</v>
      </c>
      <c r="W115">
        <v>15.6843</v>
      </c>
      <c r="X115">
        <v>14.750400000000001</v>
      </c>
      <c r="Y115">
        <v>20.927800000000001</v>
      </c>
      <c r="Z115">
        <v>23.0655</v>
      </c>
    </row>
    <row r="116" spans="1:26" x14ac:dyDescent="0.25">
      <c r="A116" s="1">
        <v>44572</v>
      </c>
      <c r="B116">
        <v>10190.65</v>
      </c>
      <c r="C116">
        <v>15.123200000000001</v>
      </c>
      <c r="D116">
        <v>11.1098</v>
      </c>
      <c r="E116">
        <v>15.886799999999999</v>
      </c>
      <c r="F116">
        <v>23.327100000000002</v>
      </c>
      <c r="G116">
        <v>13.6212</v>
      </c>
      <c r="H116">
        <v>7.8075000000000001</v>
      </c>
      <c r="I116">
        <v>3.2919</v>
      </c>
      <c r="J116">
        <v>4.1558999999999999</v>
      </c>
      <c r="K116">
        <v>7.7717999999999998</v>
      </c>
      <c r="L116">
        <v>9.3850999999999996</v>
      </c>
      <c r="M116">
        <v>12.6076</v>
      </c>
      <c r="N116">
        <v>7.1683000000000003</v>
      </c>
      <c r="O116">
        <v>83.876000000000005</v>
      </c>
      <c r="P116">
        <v>44.571199999999997</v>
      </c>
      <c r="Q116">
        <v>19.575500000000002</v>
      </c>
      <c r="R116">
        <v>85.450800000000001</v>
      </c>
      <c r="S116">
        <v>16.4848</v>
      </c>
      <c r="T116">
        <v>14.613899999999999</v>
      </c>
      <c r="U116">
        <v>17.737400000000001</v>
      </c>
      <c r="V116">
        <v>18.024899999999999</v>
      </c>
      <c r="W116">
        <v>15.4062</v>
      </c>
      <c r="X116">
        <v>14.4923</v>
      </c>
      <c r="Y116">
        <v>20.881699999999999</v>
      </c>
      <c r="Z116">
        <v>22.991199999999999</v>
      </c>
    </row>
    <row r="117" spans="1:26" x14ac:dyDescent="0.25">
      <c r="A117" s="1">
        <v>44571</v>
      </c>
      <c r="B117">
        <v>10128.68</v>
      </c>
      <c r="C117">
        <v>15.3422</v>
      </c>
      <c r="D117">
        <v>11.165100000000001</v>
      </c>
      <c r="E117">
        <v>15.869400000000001</v>
      </c>
      <c r="F117">
        <v>23.507999999999999</v>
      </c>
      <c r="G117">
        <v>13.7346</v>
      </c>
      <c r="H117">
        <v>7.9042000000000003</v>
      </c>
      <c r="I117">
        <v>3.1825999999999999</v>
      </c>
      <c r="J117">
        <v>4.0189000000000004</v>
      </c>
      <c r="K117">
        <v>7.6883999999999997</v>
      </c>
      <c r="L117">
        <v>9.3310999999999993</v>
      </c>
      <c r="M117">
        <v>12.425000000000001</v>
      </c>
      <c r="N117">
        <v>7.1920000000000002</v>
      </c>
      <c r="O117">
        <v>83.306100000000001</v>
      </c>
      <c r="P117">
        <v>44.381700000000002</v>
      </c>
      <c r="Q117">
        <v>19.572700000000001</v>
      </c>
      <c r="R117">
        <v>84.493799999999993</v>
      </c>
      <c r="S117">
        <v>16.3645</v>
      </c>
      <c r="T117">
        <v>14.533300000000001</v>
      </c>
      <c r="U117">
        <v>17.819299999999998</v>
      </c>
      <c r="V117">
        <v>17.857099999999999</v>
      </c>
      <c r="W117">
        <v>15.546099999999999</v>
      </c>
      <c r="X117">
        <v>14.623799999999999</v>
      </c>
      <c r="Y117">
        <v>20.650200000000002</v>
      </c>
      <c r="Z117">
        <v>22.965199999999999</v>
      </c>
    </row>
    <row r="118" spans="1:26" x14ac:dyDescent="0.25">
      <c r="A118" s="1">
        <v>44568</v>
      </c>
      <c r="B118">
        <v>10130.44</v>
      </c>
      <c r="C118">
        <v>15.508599999999999</v>
      </c>
      <c r="D118">
        <v>11.1347</v>
      </c>
      <c r="E118">
        <v>15.692500000000001</v>
      </c>
      <c r="F118">
        <v>23.402699999999999</v>
      </c>
      <c r="G118">
        <v>13.6624</v>
      </c>
      <c r="H118">
        <v>7.8796999999999997</v>
      </c>
      <c r="I118">
        <v>3.2139000000000002</v>
      </c>
      <c r="J118">
        <v>4.0557999999999996</v>
      </c>
      <c r="K118">
        <v>7.6639999999999997</v>
      </c>
      <c r="L118">
        <v>9.2926000000000002</v>
      </c>
      <c r="M118">
        <v>12.4259</v>
      </c>
      <c r="N118">
        <v>7.1369999999999996</v>
      </c>
      <c r="O118">
        <v>83.380700000000004</v>
      </c>
      <c r="P118">
        <v>44.491199999999999</v>
      </c>
      <c r="Q118">
        <v>19.696100000000001</v>
      </c>
      <c r="R118">
        <v>85.365200000000002</v>
      </c>
      <c r="S118">
        <v>16.5029</v>
      </c>
      <c r="T118">
        <v>14.757899999999999</v>
      </c>
      <c r="U118">
        <v>17.624600000000001</v>
      </c>
      <c r="V118">
        <v>17.794599999999999</v>
      </c>
      <c r="W118">
        <v>15.545</v>
      </c>
      <c r="X118">
        <v>14.6236</v>
      </c>
      <c r="Y118">
        <v>20.747399999999999</v>
      </c>
      <c r="Z118">
        <v>23.009799999999998</v>
      </c>
    </row>
    <row r="119" spans="1:26" x14ac:dyDescent="0.25">
      <c r="A119" s="1">
        <v>44567</v>
      </c>
      <c r="B119">
        <v>10107.35</v>
      </c>
      <c r="C119">
        <v>15.4656</v>
      </c>
      <c r="D119">
        <v>11.0344</v>
      </c>
      <c r="E119">
        <v>15.516299999999999</v>
      </c>
      <c r="F119">
        <v>23.482500000000002</v>
      </c>
      <c r="G119">
        <v>13.683400000000001</v>
      </c>
      <c r="H119">
        <v>7.8667999999999996</v>
      </c>
      <c r="I119">
        <v>3.234</v>
      </c>
      <c r="J119">
        <v>4.0697999999999999</v>
      </c>
      <c r="K119">
        <v>7.6285999999999996</v>
      </c>
      <c r="L119">
        <v>9.3158999999999992</v>
      </c>
      <c r="M119">
        <v>12.277200000000001</v>
      </c>
      <c r="N119">
        <v>6.9966999999999997</v>
      </c>
      <c r="O119">
        <v>83.441500000000005</v>
      </c>
      <c r="P119">
        <v>44.590600000000002</v>
      </c>
      <c r="Q119">
        <v>19.605899999999998</v>
      </c>
      <c r="R119">
        <v>85.725099999999998</v>
      </c>
      <c r="S119">
        <v>16.453499999999998</v>
      </c>
      <c r="T119">
        <v>14.805300000000001</v>
      </c>
      <c r="U119">
        <v>17.41</v>
      </c>
      <c r="V119">
        <v>17.5913</v>
      </c>
      <c r="W119">
        <v>15.5433</v>
      </c>
      <c r="X119">
        <v>14.6242</v>
      </c>
      <c r="Y119">
        <v>21.110800000000001</v>
      </c>
      <c r="Z119">
        <v>23.019500000000001</v>
      </c>
    </row>
    <row r="120" spans="1:26" x14ac:dyDescent="0.25">
      <c r="A120" s="1">
        <v>44566</v>
      </c>
      <c r="B120">
        <v>10301.459999999999</v>
      </c>
      <c r="C120">
        <v>15.4278</v>
      </c>
      <c r="D120">
        <v>10.977600000000001</v>
      </c>
      <c r="E120">
        <v>15.510300000000001</v>
      </c>
      <c r="F120">
        <v>23.976400000000002</v>
      </c>
      <c r="G120">
        <v>13.625999999999999</v>
      </c>
      <c r="H120">
        <v>7.9146000000000001</v>
      </c>
      <c r="I120">
        <v>3.1454</v>
      </c>
      <c r="J120">
        <v>3.9630000000000001</v>
      </c>
      <c r="K120">
        <v>7.7073999999999998</v>
      </c>
      <c r="L120">
        <v>9.4220000000000006</v>
      </c>
      <c r="M120">
        <v>12.1088</v>
      </c>
      <c r="N120">
        <v>7.0209000000000001</v>
      </c>
      <c r="O120">
        <v>84.779700000000005</v>
      </c>
      <c r="P120">
        <v>45.536900000000003</v>
      </c>
      <c r="Q120">
        <v>19.787800000000001</v>
      </c>
      <c r="R120">
        <v>86.915300000000002</v>
      </c>
      <c r="S120">
        <v>16.5641</v>
      </c>
      <c r="T120">
        <v>15.002000000000001</v>
      </c>
      <c r="U120">
        <v>17.479600000000001</v>
      </c>
      <c r="V120">
        <v>17.403700000000001</v>
      </c>
      <c r="W120">
        <v>15.9678</v>
      </c>
      <c r="X120">
        <v>15.027799999999999</v>
      </c>
      <c r="Y120">
        <v>21.136099999999999</v>
      </c>
      <c r="Z120">
        <v>22.824300000000001</v>
      </c>
    </row>
    <row r="121" spans="1:26" x14ac:dyDescent="0.25">
      <c r="A121" s="1">
        <v>44565</v>
      </c>
      <c r="B121">
        <v>10269.14</v>
      </c>
      <c r="C121">
        <v>15.529299999999999</v>
      </c>
      <c r="D121">
        <v>11.0654</v>
      </c>
      <c r="E121">
        <v>15.6099</v>
      </c>
      <c r="F121">
        <v>24.3535</v>
      </c>
      <c r="G121">
        <v>13.8071</v>
      </c>
      <c r="H121">
        <v>7.9550000000000001</v>
      </c>
      <c r="I121">
        <v>3.157</v>
      </c>
      <c r="J121">
        <v>3.9756</v>
      </c>
      <c r="K121">
        <v>7.7359999999999998</v>
      </c>
      <c r="L121">
        <v>9.3600999999999992</v>
      </c>
      <c r="M121">
        <v>12.345000000000001</v>
      </c>
      <c r="N121">
        <v>7.1436000000000002</v>
      </c>
      <c r="O121">
        <v>84.423299999999998</v>
      </c>
      <c r="P121">
        <v>45.472499999999997</v>
      </c>
      <c r="Q121">
        <v>19.6492</v>
      </c>
      <c r="R121">
        <v>86.679199999999994</v>
      </c>
      <c r="S121">
        <v>16.5932</v>
      </c>
      <c r="T121">
        <v>14.9953</v>
      </c>
      <c r="U121">
        <v>17.494</v>
      </c>
      <c r="V121">
        <v>17.485399999999998</v>
      </c>
      <c r="W121">
        <v>15.943199999999999</v>
      </c>
      <c r="X121">
        <v>15.002700000000001</v>
      </c>
      <c r="Y121">
        <v>21.7821</v>
      </c>
      <c r="Z121">
        <v>23.3368</v>
      </c>
    </row>
    <row r="122" spans="1:26" x14ac:dyDescent="0.25">
      <c r="A122" s="1">
        <v>44560</v>
      </c>
      <c r="B122">
        <v>10179.61</v>
      </c>
      <c r="C122">
        <v>15.203799999999999</v>
      </c>
      <c r="D122">
        <v>10.9391</v>
      </c>
      <c r="E122">
        <v>15.272600000000001</v>
      </c>
      <c r="F122">
        <v>24.283300000000001</v>
      </c>
      <c r="G122">
        <v>13.8131</v>
      </c>
      <c r="H122">
        <v>7.9896000000000003</v>
      </c>
      <c r="I122">
        <v>3.1286</v>
      </c>
      <c r="J122">
        <v>3.9420999999999999</v>
      </c>
      <c r="K122">
        <v>7.7485999999999997</v>
      </c>
      <c r="L122">
        <v>9.3455999999999992</v>
      </c>
      <c r="M122">
        <v>12.3726</v>
      </c>
      <c r="N122">
        <v>7.0175000000000001</v>
      </c>
      <c r="O122">
        <v>83.849000000000004</v>
      </c>
      <c r="P122">
        <v>44.811399999999999</v>
      </c>
      <c r="Q122">
        <v>19.316800000000001</v>
      </c>
      <c r="R122">
        <v>85.665099999999995</v>
      </c>
      <c r="S122">
        <v>16.4023</v>
      </c>
      <c r="T122">
        <v>14.879200000000001</v>
      </c>
      <c r="U122">
        <v>17.1706</v>
      </c>
      <c r="V122">
        <v>17.1523</v>
      </c>
      <c r="W122">
        <v>15.721399999999999</v>
      </c>
      <c r="X122">
        <v>14.791499999999999</v>
      </c>
      <c r="Y122">
        <v>22.165800000000001</v>
      </c>
      <c r="Z122">
        <v>23.287099999999999</v>
      </c>
    </row>
    <row r="123" spans="1:26" x14ac:dyDescent="0.25">
      <c r="A123" s="1">
        <v>44559</v>
      </c>
      <c r="B123">
        <v>10164.77</v>
      </c>
      <c r="C123">
        <v>15.202299999999999</v>
      </c>
      <c r="D123">
        <v>11.005100000000001</v>
      </c>
      <c r="E123">
        <v>15.3315</v>
      </c>
      <c r="F123">
        <v>24.195799999999998</v>
      </c>
      <c r="G123">
        <v>13.880100000000001</v>
      </c>
      <c r="H123">
        <v>7.9663000000000004</v>
      </c>
      <c r="I123">
        <v>3.1297000000000001</v>
      </c>
      <c r="J123">
        <v>3.9455</v>
      </c>
      <c r="K123">
        <v>7.7068000000000003</v>
      </c>
      <c r="L123">
        <v>9.3667999999999996</v>
      </c>
      <c r="M123">
        <v>12.301600000000001</v>
      </c>
      <c r="N123">
        <v>7.0298999999999996</v>
      </c>
      <c r="O123">
        <v>83.594999999999999</v>
      </c>
      <c r="P123">
        <v>44.72</v>
      </c>
      <c r="Q123">
        <v>19.222200000000001</v>
      </c>
      <c r="R123">
        <v>85.376599999999996</v>
      </c>
      <c r="S123">
        <v>16.398</v>
      </c>
      <c r="T123">
        <v>14.864000000000001</v>
      </c>
      <c r="U123">
        <v>17.207899999999999</v>
      </c>
      <c r="V123">
        <v>17.234100000000002</v>
      </c>
      <c r="W123">
        <v>15.7636</v>
      </c>
      <c r="X123">
        <v>14.824299999999999</v>
      </c>
      <c r="Y123">
        <v>22.261600000000001</v>
      </c>
      <c r="Z123">
        <v>23.477499999999999</v>
      </c>
    </row>
    <row r="124" spans="1:26" x14ac:dyDescent="0.25">
      <c r="A124" s="1">
        <v>44558</v>
      </c>
      <c r="B124">
        <v>10094.64</v>
      </c>
      <c r="C124">
        <v>15.1661</v>
      </c>
      <c r="D124">
        <v>10.9887</v>
      </c>
      <c r="E124">
        <v>15.2971</v>
      </c>
      <c r="F124">
        <v>24.385999999999999</v>
      </c>
      <c r="G124">
        <v>13.991</v>
      </c>
      <c r="H124">
        <v>8.1587999999999994</v>
      </c>
      <c r="I124">
        <v>3.1080000000000001</v>
      </c>
      <c r="J124">
        <v>3.9194</v>
      </c>
      <c r="K124">
        <v>7.7091000000000003</v>
      </c>
      <c r="L124">
        <v>9.4293999999999993</v>
      </c>
      <c r="M124">
        <v>12.36</v>
      </c>
      <c r="N124">
        <v>7.0871000000000004</v>
      </c>
      <c r="O124">
        <v>82.804100000000005</v>
      </c>
      <c r="P124">
        <v>44.2333</v>
      </c>
      <c r="Q124">
        <v>19.017099999999999</v>
      </c>
      <c r="R124">
        <v>84.492199999999997</v>
      </c>
      <c r="S124">
        <v>16.203099999999999</v>
      </c>
      <c r="T124">
        <v>14.8744</v>
      </c>
      <c r="U124">
        <v>17.2424</v>
      </c>
      <c r="V124">
        <v>17.1342</v>
      </c>
      <c r="W124">
        <v>15.8317</v>
      </c>
      <c r="X124">
        <v>14.8832</v>
      </c>
      <c r="Y124">
        <v>22.2197</v>
      </c>
      <c r="Z124">
        <v>23.451000000000001</v>
      </c>
    </row>
    <row r="125" spans="1:26" x14ac:dyDescent="0.25">
      <c r="A125" s="1">
        <v>44557</v>
      </c>
      <c r="B125">
        <v>10023.02</v>
      </c>
      <c r="C125">
        <v>15.1441</v>
      </c>
      <c r="D125">
        <v>10.9613</v>
      </c>
      <c r="E125">
        <v>15.303000000000001</v>
      </c>
      <c r="F125">
        <v>24.1876</v>
      </c>
      <c r="G125" t="s">
        <v>65</v>
      </c>
      <c r="H125">
        <v>8.1516000000000002</v>
      </c>
      <c r="I125">
        <v>3.1030000000000002</v>
      </c>
      <c r="J125">
        <v>3.9096000000000002</v>
      </c>
      <c r="K125">
        <v>7.7439</v>
      </c>
      <c r="L125">
        <v>9.3831000000000007</v>
      </c>
      <c r="M125">
        <v>12.414400000000001</v>
      </c>
      <c r="N125">
        <v>7.0705</v>
      </c>
      <c r="O125">
        <v>82.375200000000007</v>
      </c>
      <c r="P125">
        <v>44.164299999999997</v>
      </c>
      <c r="Q125">
        <v>19.0655</v>
      </c>
      <c r="R125">
        <v>84.044300000000007</v>
      </c>
      <c r="S125">
        <v>16.206399999999999</v>
      </c>
      <c r="T125">
        <v>14.7911</v>
      </c>
      <c r="U125">
        <v>17.020600000000002</v>
      </c>
      <c r="V125">
        <v>17.111999999999998</v>
      </c>
      <c r="W125">
        <v>15.642799999999999</v>
      </c>
      <c r="X125">
        <v>14.705</v>
      </c>
      <c r="Y125">
        <v>22.309899999999999</v>
      </c>
      <c r="Z125">
        <v>23.5032</v>
      </c>
    </row>
    <row r="126" spans="1:26" x14ac:dyDescent="0.25">
      <c r="A126" s="1">
        <v>44554</v>
      </c>
      <c r="B126">
        <v>10019.15</v>
      </c>
      <c r="C126" t="s">
        <v>65</v>
      </c>
      <c r="D126">
        <v>10.925599999999999</v>
      </c>
      <c r="E126">
        <v>15.296200000000001</v>
      </c>
      <c r="F126">
        <v>24.0623</v>
      </c>
      <c r="G126" t="s">
        <v>65</v>
      </c>
      <c r="H126">
        <v>8.1242999999999999</v>
      </c>
      <c r="I126" t="s">
        <v>65</v>
      </c>
      <c r="J126">
        <v>3.8094000000000001</v>
      </c>
      <c r="K126" t="s">
        <v>65</v>
      </c>
      <c r="L126">
        <v>9.4914000000000005</v>
      </c>
      <c r="M126">
        <v>12.3171</v>
      </c>
      <c r="N126">
        <v>7.0646000000000004</v>
      </c>
      <c r="O126">
        <v>82.490700000000004</v>
      </c>
      <c r="P126">
        <v>44.059399999999997</v>
      </c>
      <c r="Q126">
        <v>18.966999999999999</v>
      </c>
      <c r="R126">
        <v>84.206999999999994</v>
      </c>
      <c r="S126">
        <v>16.206299999999999</v>
      </c>
      <c r="T126">
        <v>14.708600000000001</v>
      </c>
      <c r="U126" t="s">
        <v>65</v>
      </c>
      <c r="V126">
        <v>16.953399999999998</v>
      </c>
      <c r="W126">
        <v>15.7155</v>
      </c>
      <c r="X126">
        <v>14.7722</v>
      </c>
      <c r="Y126" t="s">
        <v>65</v>
      </c>
      <c r="Z126">
        <v>23.0869</v>
      </c>
    </row>
    <row r="127" spans="1:26" x14ac:dyDescent="0.25">
      <c r="A127" s="1">
        <v>44553</v>
      </c>
      <c r="B127">
        <v>10027.26</v>
      </c>
      <c r="C127">
        <v>14.8409</v>
      </c>
      <c r="D127">
        <v>10.9498</v>
      </c>
      <c r="E127">
        <v>15.305</v>
      </c>
      <c r="F127">
        <v>24.069900000000001</v>
      </c>
      <c r="G127">
        <v>14.005599999999999</v>
      </c>
      <c r="H127">
        <v>8.1651000000000007</v>
      </c>
      <c r="I127">
        <v>3.0217999999999998</v>
      </c>
      <c r="J127">
        <v>3.8125</v>
      </c>
      <c r="K127">
        <v>7.7298999999999998</v>
      </c>
      <c r="L127">
        <v>9.3943999999999992</v>
      </c>
      <c r="M127">
        <v>12.3575</v>
      </c>
      <c r="N127">
        <v>7.0715000000000003</v>
      </c>
      <c r="O127">
        <v>82.759200000000007</v>
      </c>
      <c r="P127">
        <v>44.222999999999999</v>
      </c>
      <c r="Q127">
        <v>19.037800000000001</v>
      </c>
      <c r="R127">
        <v>84.5655</v>
      </c>
      <c r="S127">
        <v>16.207999999999998</v>
      </c>
      <c r="T127" t="s">
        <v>65</v>
      </c>
      <c r="U127">
        <v>17.002700000000001</v>
      </c>
      <c r="V127">
        <v>17.013400000000001</v>
      </c>
      <c r="W127">
        <v>15.7119</v>
      </c>
      <c r="X127">
        <v>14.7654</v>
      </c>
      <c r="Y127">
        <v>21.994</v>
      </c>
      <c r="Z127">
        <v>23.170100000000001</v>
      </c>
    </row>
    <row r="128" spans="1:26" x14ac:dyDescent="0.25">
      <c r="A128" s="1">
        <v>44552</v>
      </c>
      <c r="B128">
        <v>9918.92</v>
      </c>
      <c r="C128">
        <v>15.066000000000001</v>
      </c>
      <c r="D128">
        <v>10.975</v>
      </c>
      <c r="E128">
        <v>15.1723</v>
      </c>
      <c r="F128">
        <v>23.763400000000001</v>
      </c>
      <c r="G128">
        <v>13.8468</v>
      </c>
      <c r="H128">
        <v>8.1198999999999995</v>
      </c>
      <c r="I128">
        <v>2.9872000000000001</v>
      </c>
      <c r="J128">
        <v>3.7713000000000001</v>
      </c>
      <c r="K128">
        <v>7.7199</v>
      </c>
      <c r="L128">
        <v>9.2957000000000001</v>
      </c>
      <c r="M128">
        <v>12.372</v>
      </c>
      <c r="N128">
        <v>7.0655000000000001</v>
      </c>
      <c r="O128">
        <v>82.020799999999994</v>
      </c>
      <c r="P128">
        <v>43.768000000000001</v>
      </c>
      <c r="Q128">
        <v>19.0044</v>
      </c>
      <c r="R128">
        <v>83.599599999999995</v>
      </c>
      <c r="S128">
        <v>16.0565</v>
      </c>
      <c r="T128">
        <v>14.614100000000001</v>
      </c>
      <c r="U128">
        <v>16.982800000000001</v>
      </c>
      <c r="V128">
        <v>17.0001</v>
      </c>
      <c r="W128">
        <v>15.590299999999999</v>
      </c>
      <c r="X128">
        <v>14.6477</v>
      </c>
      <c r="Y128">
        <v>21.909600000000001</v>
      </c>
      <c r="Z128">
        <v>23.176600000000001</v>
      </c>
    </row>
    <row r="129" spans="1:26" x14ac:dyDescent="0.25">
      <c r="A129" s="1">
        <v>44551</v>
      </c>
      <c r="B129">
        <v>9892.68</v>
      </c>
      <c r="C129">
        <v>15.059200000000001</v>
      </c>
      <c r="D129">
        <v>10.9367</v>
      </c>
      <c r="E129">
        <v>15.0395</v>
      </c>
      <c r="F129">
        <v>23.620200000000001</v>
      </c>
      <c r="G129">
        <v>13.783300000000001</v>
      </c>
      <c r="H129">
        <v>8.0757999999999992</v>
      </c>
      <c r="I129">
        <v>2.9340000000000002</v>
      </c>
      <c r="J129">
        <v>3.7042000000000002</v>
      </c>
      <c r="K129">
        <v>7.6452999999999998</v>
      </c>
      <c r="L129">
        <v>9.3206000000000007</v>
      </c>
      <c r="M129">
        <v>12.2829</v>
      </c>
      <c r="N129">
        <v>7.0030999999999999</v>
      </c>
      <c r="O129">
        <v>81.997699999999995</v>
      </c>
      <c r="P129">
        <v>43.717399999999998</v>
      </c>
      <c r="Q129">
        <v>18.8764</v>
      </c>
      <c r="R129">
        <v>83.646100000000004</v>
      </c>
      <c r="S129">
        <v>15.882300000000001</v>
      </c>
      <c r="T129">
        <v>14.4811</v>
      </c>
      <c r="U129">
        <v>16.672799999999999</v>
      </c>
      <c r="V129">
        <v>16.723500000000001</v>
      </c>
      <c r="W129">
        <v>15.580399999999999</v>
      </c>
      <c r="X129">
        <v>14.636100000000001</v>
      </c>
      <c r="Y129">
        <v>21.652999999999999</v>
      </c>
      <c r="Z129">
        <v>22.882899999999999</v>
      </c>
    </row>
    <row r="130" spans="1:26" x14ac:dyDescent="0.25">
      <c r="A130" s="1">
        <v>44550</v>
      </c>
      <c r="B130">
        <v>9856.08</v>
      </c>
      <c r="C130">
        <v>14.9808</v>
      </c>
      <c r="D130">
        <v>10.892099999999999</v>
      </c>
      <c r="E130">
        <v>14.964</v>
      </c>
      <c r="F130">
        <v>23.325399999999998</v>
      </c>
      <c r="G130">
        <v>13.5304</v>
      </c>
      <c r="H130">
        <v>8.0128000000000004</v>
      </c>
      <c r="I130">
        <v>2.8424</v>
      </c>
      <c r="J130">
        <v>3.5828000000000002</v>
      </c>
      <c r="K130">
        <v>7.6474000000000002</v>
      </c>
      <c r="L130">
        <v>9.3507999999999996</v>
      </c>
      <c r="M130">
        <v>12.036199999999999</v>
      </c>
      <c r="N130">
        <v>6.9320000000000004</v>
      </c>
      <c r="O130">
        <v>81.495599999999996</v>
      </c>
      <c r="P130">
        <v>43.469900000000003</v>
      </c>
      <c r="Q130">
        <v>18.710899999999999</v>
      </c>
      <c r="R130">
        <v>83.02</v>
      </c>
      <c r="S130">
        <v>15.620900000000001</v>
      </c>
      <c r="T130">
        <v>14.2705</v>
      </c>
      <c r="U130">
        <v>16.209599999999998</v>
      </c>
      <c r="V130">
        <v>16.488499999999998</v>
      </c>
      <c r="W130">
        <v>15.2796</v>
      </c>
      <c r="X130">
        <v>14.353400000000001</v>
      </c>
      <c r="Y130">
        <v>21.194299999999998</v>
      </c>
      <c r="Z130">
        <v>22.4025</v>
      </c>
    </row>
    <row r="131" spans="1:26" x14ac:dyDescent="0.25">
      <c r="A131" s="1">
        <v>44547</v>
      </c>
      <c r="B131">
        <v>10047.209999999999</v>
      </c>
      <c r="C131">
        <v>14.916</v>
      </c>
      <c r="D131">
        <v>10.9252</v>
      </c>
      <c r="E131">
        <v>15.203799999999999</v>
      </c>
      <c r="F131">
        <v>23.691800000000001</v>
      </c>
      <c r="G131">
        <v>13.693899999999999</v>
      </c>
      <c r="H131">
        <v>8.0527999999999995</v>
      </c>
      <c r="I131">
        <v>2.8940000000000001</v>
      </c>
      <c r="J131">
        <v>3.6419000000000001</v>
      </c>
      <c r="K131">
        <v>7.6715999999999998</v>
      </c>
      <c r="L131">
        <v>9.3911999999999995</v>
      </c>
      <c r="M131">
        <v>12.172499999999999</v>
      </c>
      <c r="N131">
        <v>6.9984000000000002</v>
      </c>
      <c r="O131">
        <v>82.546499999999995</v>
      </c>
      <c r="P131">
        <v>44.219000000000001</v>
      </c>
      <c r="Q131">
        <v>18.822299999999998</v>
      </c>
      <c r="R131">
        <v>83.784599999999998</v>
      </c>
      <c r="S131">
        <v>15.85</v>
      </c>
      <c r="T131">
        <v>14.473000000000001</v>
      </c>
      <c r="U131">
        <v>16.520900000000001</v>
      </c>
      <c r="V131">
        <v>16.514500000000002</v>
      </c>
      <c r="W131">
        <v>15.5809</v>
      </c>
      <c r="X131">
        <v>14.6388</v>
      </c>
      <c r="Y131">
        <v>21.398</v>
      </c>
      <c r="Z131">
        <v>22.509</v>
      </c>
    </row>
    <row r="132" spans="1:26" x14ac:dyDescent="0.25">
      <c r="A132" s="1">
        <v>44546</v>
      </c>
      <c r="B132">
        <v>10074.450000000001</v>
      </c>
      <c r="C132">
        <v>14.8551</v>
      </c>
      <c r="D132">
        <v>10.946999999999999</v>
      </c>
      <c r="E132">
        <v>15.328200000000001</v>
      </c>
      <c r="F132">
        <v>23.853899999999999</v>
      </c>
      <c r="G132">
        <v>13.7989</v>
      </c>
      <c r="H132">
        <v>8.2532999999999994</v>
      </c>
      <c r="I132">
        <v>2.9531999999999998</v>
      </c>
      <c r="J132">
        <v>3.7216</v>
      </c>
      <c r="K132">
        <v>7.6893000000000002</v>
      </c>
      <c r="L132">
        <v>9.2919999999999998</v>
      </c>
      <c r="M132">
        <v>12.2714</v>
      </c>
      <c r="N132">
        <v>7.1429999999999998</v>
      </c>
      <c r="O132">
        <v>82.6755</v>
      </c>
      <c r="P132">
        <v>44.4236</v>
      </c>
      <c r="Q132">
        <v>18.8963</v>
      </c>
      <c r="R132">
        <v>83.873099999999994</v>
      </c>
      <c r="S132">
        <v>15.8544</v>
      </c>
      <c r="T132">
        <v>14.5814</v>
      </c>
      <c r="U132">
        <v>16.844100000000001</v>
      </c>
      <c r="V132">
        <v>16.7865</v>
      </c>
      <c r="W132">
        <v>15.8622</v>
      </c>
      <c r="X132">
        <v>14.906599999999999</v>
      </c>
      <c r="Y132">
        <v>21.476600000000001</v>
      </c>
      <c r="Z132">
        <v>22.838000000000001</v>
      </c>
    </row>
    <row r="133" spans="1:26" x14ac:dyDescent="0.25">
      <c r="A133" s="1">
        <v>44545</v>
      </c>
      <c r="B133">
        <v>9905.99</v>
      </c>
      <c r="C133">
        <v>14.8218</v>
      </c>
      <c r="D133">
        <v>10.885199999999999</v>
      </c>
      <c r="E133">
        <v>15.3141</v>
      </c>
      <c r="F133">
        <v>23.508700000000001</v>
      </c>
      <c r="G133">
        <v>13.5502</v>
      </c>
      <c r="H133">
        <v>8.1953999999999994</v>
      </c>
      <c r="I133">
        <v>2.9382000000000001</v>
      </c>
      <c r="J133">
        <v>3.7027000000000001</v>
      </c>
      <c r="K133">
        <v>7.6010999999999997</v>
      </c>
      <c r="L133">
        <v>9.2001000000000008</v>
      </c>
      <c r="M133">
        <v>12.2318</v>
      </c>
      <c r="N133">
        <v>7.1435000000000004</v>
      </c>
      <c r="O133">
        <v>81.519000000000005</v>
      </c>
      <c r="P133">
        <v>43.818899999999999</v>
      </c>
      <c r="Q133">
        <v>18.651599999999998</v>
      </c>
      <c r="R133">
        <v>82.4465</v>
      </c>
      <c r="S133">
        <v>15.6602</v>
      </c>
      <c r="T133">
        <v>14.4543</v>
      </c>
      <c r="U133">
        <v>16.785399999999999</v>
      </c>
      <c r="V133">
        <v>16.778500000000001</v>
      </c>
      <c r="W133">
        <v>15.533799999999999</v>
      </c>
      <c r="X133">
        <v>14.598000000000001</v>
      </c>
      <c r="Y133">
        <v>21.9176</v>
      </c>
      <c r="Z133">
        <v>22.999600000000001</v>
      </c>
    </row>
    <row r="134" spans="1:26" x14ac:dyDescent="0.25">
      <c r="A134" s="1">
        <v>44544</v>
      </c>
      <c r="B134">
        <v>9978.0400000000009</v>
      </c>
      <c r="C134">
        <v>14.841200000000001</v>
      </c>
      <c r="D134">
        <v>10.911899999999999</v>
      </c>
      <c r="E134">
        <v>15.351100000000001</v>
      </c>
      <c r="F134">
        <v>23.5929</v>
      </c>
      <c r="G134">
        <v>13.577199999999999</v>
      </c>
      <c r="H134">
        <v>8.2683999999999997</v>
      </c>
      <c r="I134">
        <v>2.8976000000000002</v>
      </c>
      <c r="J134">
        <v>3.6532</v>
      </c>
      <c r="K134">
        <v>7.5697000000000001</v>
      </c>
      <c r="L134">
        <v>9.2842000000000002</v>
      </c>
      <c r="M134">
        <v>12.270099999999999</v>
      </c>
      <c r="N134">
        <v>7.1566000000000001</v>
      </c>
      <c r="O134">
        <v>81.883399999999995</v>
      </c>
      <c r="P134">
        <v>43.896299999999997</v>
      </c>
      <c r="Q134">
        <v>18.7075</v>
      </c>
      <c r="R134">
        <v>82.643199999999993</v>
      </c>
      <c r="S134">
        <v>15.692399999999999</v>
      </c>
      <c r="T134">
        <v>14.3947</v>
      </c>
      <c r="U134">
        <v>16.9572</v>
      </c>
      <c r="V134">
        <v>16.824000000000002</v>
      </c>
      <c r="W134">
        <v>15.531599999999999</v>
      </c>
      <c r="X134">
        <v>14.595499999999999</v>
      </c>
      <c r="Y134">
        <v>21.488099999999999</v>
      </c>
      <c r="Z134">
        <v>22.653300000000002</v>
      </c>
    </row>
    <row r="135" spans="1:26" x14ac:dyDescent="0.25">
      <c r="A135" s="1">
        <v>44543</v>
      </c>
      <c r="B135">
        <v>9933.7000000000007</v>
      </c>
      <c r="C135">
        <v>14.859</v>
      </c>
      <c r="D135">
        <v>10.916600000000001</v>
      </c>
      <c r="E135">
        <v>15.503299999999999</v>
      </c>
      <c r="F135">
        <v>24.020399999999999</v>
      </c>
      <c r="G135">
        <v>13.6518</v>
      </c>
      <c r="H135">
        <v>8.3359000000000005</v>
      </c>
      <c r="I135">
        <v>2.9295</v>
      </c>
      <c r="J135">
        <v>3.6901999999999999</v>
      </c>
      <c r="K135">
        <v>7.6428000000000003</v>
      </c>
      <c r="L135">
        <v>9.2920999999999996</v>
      </c>
      <c r="M135">
        <v>12.2974</v>
      </c>
      <c r="N135">
        <v>7.2765000000000004</v>
      </c>
      <c r="O135">
        <v>81.532700000000006</v>
      </c>
      <c r="P135">
        <v>43.888800000000003</v>
      </c>
      <c r="Q135">
        <v>18.698799999999999</v>
      </c>
      <c r="R135">
        <v>82.230800000000002</v>
      </c>
      <c r="S135">
        <v>15.790900000000001</v>
      </c>
      <c r="T135">
        <v>14.5406</v>
      </c>
      <c r="U135">
        <v>17.0547</v>
      </c>
      <c r="V135">
        <v>16.8249</v>
      </c>
      <c r="W135">
        <v>15.6394</v>
      </c>
      <c r="X135">
        <v>14.695600000000001</v>
      </c>
      <c r="Y135">
        <v>21.764700000000001</v>
      </c>
      <c r="Z135">
        <v>22.810099999999998</v>
      </c>
    </row>
    <row r="136" spans="1:26" x14ac:dyDescent="0.25">
      <c r="A136" s="1">
        <v>44539</v>
      </c>
      <c r="B136">
        <v>9886.7099999999991</v>
      </c>
      <c r="C136">
        <v>14.8705</v>
      </c>
      <c r="D136">
        <v>11.0075</v>
      </c>
      <c r="E136">
        <v>15.7159</v>
      </c>
      <c r="F136">
        <v>24.1204</v>
      </c>
      <c r="G136">
        <v>13.754200000000001</v>
      </c>
      <c r="H136">
        <v>8.3658999999999999</v>
      </c>
      <c r="I136">
        <v>2.9055</v>
      </c>
      <c r="J136">
        <v>3.6617000000000002</v>
      </c>
      <c r="K136">
        <v>7.5914999999999999</v>
      </c>
      <c r="L136">
        <v>9.2754999999999992</v>
      </c>
      <c r="M136">
        <v>12.4961</v>
      </c>
      <c r="N136">
        <v>7.3464</v>
      </c>
      <c r="O136">
        <v>81.058400000000006</v>
      </c>
      <c r="P136">
        <v>43.7164</v>
      </c>
      <c r="Q136">
        <v>18.5505</v>
      </c>
      <c r="R136">
        <v>81.661699999999996</v>
      </c>
      <c r="S136">
        <v>15.8864</v>
      </c>
      <c r="T136">
        <v>14.626300000000001</v>
      </c>
      <c r="U136">
        <v>17.121300000000002</v>
      </c>
      <c r="V136">
        <v>17.2333</v>
      </c>
      <c r="W136">
        <v>15.708</v>
      </c>
      <c r="X136">
        <v>14.757300000000001</v>
      </c>
      <c r="Y136">
        <v>21.7822</v>
      </c>
      <c r="Z136">
        <v>22.825299999999999</v>
      </c>
    </row>
    <row r="137" spans="1:26" x14ac:dyDescent="0.25">
      <c r="A137" s="1">
        <v>44538</v>
      </c>
      <c r="B137">
        <v>9909.2900000000009</v>
      </c>
      <c r="C137">
        <v>14.712999999999999</v>
      </c>
      <c r="D137">
        <v>10.9727</v>
      </c>
      <c r="E137">
        <v>15.597200000000001</v>
      </c>
      <c r="F137">
        <v>23.921199999999999</v>
      </c>
      <c r="G137">
        <v>13.6198</v>
      </c>
      <c r="H137">
        <v>8.2291000000000007</v>
      </c>
      <c r="I137">
        <v>2.9796999999999998</v>
      </c>
      <c r="J137">
        <v>3.7624</v>
      </c>
      <c r="K137">
        <v>7.6357999999999997</v>
      </c>
      <c r="L137">
        <v>9.2992000000000008</v>
      </c>
      <c r="M137">
        <v>12.5739</v>
      </c>
      <c r="N137">
        <v>7.3338999999999999</v>
      </c>
      <c r="O137">
        <v>81.128299999999996</v>
      </c>
      <c r="P137">
        <v>43.647300000000001</v>
      </c>
      <c r="Q137">
        <v>18.5657</v>
      </c>
      <c r="R137">
        <v>81.762100000000004</v>
      </c>
      <c r="S137">
        <v>15.893000000000001</v>
      </c>
      <c r="T137">
        <v>14.5664</v>
      </c>
      <c r="U137">
        <v>17.156400000000001</v>
      </c>
      <c r="V137">
        <v>17.305599999999998</v>
      </c>
      <c r="W137">
        <v>15.7684</v>
      </c>
      <c r="X137">
        <v>14.810700000000001</v>
      </c>
      <c r="Y137">
        <v>21.944400000000002</v>
      </c>
      <c r="Z137">
        <v>23.018799999999999</v>
      </c>
    </row>
    <row r="138" spans="1:26" x14ac:dyDescent="0.25">
      <c r="A138" s="1">
        <v>44537</v>
      </c>
      <c r="B138">
        <v>9842.75</v>
      </c>
      <c r="C138">
        <v>14.718299999999999</v>
      </c>
      <c r="D138">
        <v>11.000500000000001</v>
      </c>
      <c r="E138">
        <v>15.524900000000001</v>
      </c>
      <c r="F138">
        <v>23.673500000000001</v>
      </c>
      <c r="G138">
        <v>13.6031</v>
      </c>
      <c r="H138">
        <v>8.1465999999999994</v>
      </c>
      <c r="I138">
        <v>2.9481000000000002</v>
      </c>
      <c r="J138">
        <v>3.7082000000000002</v>
      </c>
      <c r="K138">
        <v>7.6451000000000002</v>
      </c>
      <c r="L138">
        <v>9.2683</v>
      </c>
      <c r="M138">
        <v>12.6097</v>
      </c>
      <c r="N138">
        <v>7.3776999999999999</v>
      </c>
      <c r="O138">
        <v>80.744200000000006</v>
      </c>
      <c r="P138">
        <v>43.3489</v>
      </c>
      <c r="Q138">
        <v>18.560099999999998</v>
      </c>
      <c r="R138">
        <v>81.221699999999998</v>
      </c>
      <c r="S138">
        <v>15.9855</v>
      </c>
      <c r="T138">
        <v>14.638500000000001</v>
      </c>
      <c r="U138">
        <v>17.078099999999999</v>
      </c>
      <c r="V138">
        <v>17.254899999999999</v>
      </c>
      <c r="W138">
        <v>15.6226</v>
      </c>
      <c r="X138">
        <v>14.6678</v>
      </c>
      <c r="Y138">
        <v>21.8459</v>
      </c>
      <c r="Z138">
        <v>23.1113</v>
      </c>
    </row>
    <row r="139" spans="1:26" x14ac:dyDescent="0.25">
      <c r="A139" s="1">
        <v>44533</v>
      </c>
      <c r="B139">
        <v>9696.8799999999992</v>
      </c>
      <c r="C139">
        <v>14.8546</v>
      </c>
      <c r="D139">
        <v>10.949</v>
      </c>
      <c r="E139">
        <v>15.4251</v>
      </c>
      <c r="F139">
        <v>23.926400000000001</v>
      </c>
      <c r="G139">
        <v>13.666700000000001</v>
      </c>
      <c r="H139">
        <v>8.0787999999999993</v>
      </c>
      <c r="I139">
        <v>2.7389999999999999</v>
      </c>
      <c r="J139">
        <v>3.4537</v>
      </c>
      <c r="K139">
        <v>7.6425999999999998</v>
      </c>
      <c r="L139">
        <v>9.2044999999999995</v>
      </c>
      <c r="M139">
        <v>12.3673</v>
      </c>
      <c r="N139">
        <v>7.3906000000000001</v>
      </c>
      <c r="O139">
        <v>79.882300000000001</v>
      </c>
      <c r="P139">
        <v>42.834699999999998</v>
      </c>
      <c r="Q139">
        <v>18.2544</v>
      </c>
      <c r="R139">
        <v>80.504000000000005</v>
      </c>
      <c r="S139">
        <v>15.4838</v>
      </c>
      <c r="T139">
        <v>14.136900000000001</v>
      </c>
      <c r="U139">
        <v>17.128799999999998</v>
      </c>
      <c r="V139">
        <v>17.2272</v>
      </c>
      <c r="W139">
        <v>15.3466</v>
      </c>
      <c r="X139">
        <v>14.397</v>
      </c>
      <c r="Y139">
        <v>21.122</v>
      </c>
      <c r="Z139">
        <v>22.469899999999999</v>
      </c>
    </row>
    <row r="140" spans="1:26" x14ac:dyDescent="0.25">
      <c r="A140" s="1">
        <v>44532</v>
      </c>
      <c r="B140">
        <v>9738.7999999999993</v>
      </c>
      <c r="C140">
        <v>15.1296</v>
      </c>
      <c r="D140">
        <v>11.0274</v>
      </c>
      <c r="E140">
        <v>15.4976</v>
      </c>
      <c r="F140">
        <v>23.8233</v>
      </c>
      <c r="G140">
        <v>13.5183</v>
      </c>
      <c r="H140">
        <v>7.9867999999999997</v>
      </c>
      <c r="I140">
        <v>2.7568999999999999</v>
      </c>
      <c r="J140">
        <v>3.4746999999999999</v>
      </c>
      <c r="K140">
        <v>7.5763999999999996</v>
      </c>
      <c r="L140">
        <v>9.2102000000000004</v>
      </c>
      <c r="M140">
        <v>12.5488</v>
      </c>
      <c r="N140">
        <v>7.3846999999999996</v>
      </c>
      <c r="O140">
        <v>80.183899999999994</v>
      </c>
      <c r="P140">
        <v>42.951700000000002</v>
      </c>
      <c r="Q140">
        <v>18.087</v>
      </c>
      <c r="R140">
        <v>80.772000000000006</v>
      </c>
      <c r="S140">
        <v>15.5913</v>
      </c>
      <c r="T140">
        <v>14.1972</v>
      </c>
      <c r="U140">
        <v>17.329899999999999</v>
      </c>
      <c r="V140">
        <v>17.522600000000001</v>
      </c>
      <c r="W140">
        <v>15.212199999999999</v>
      </c>
      <c r="X140">
        <v>14.271800000000001</v>
      </c>
      <c r="Y140">
        <v>21.373000000000001</v>
      </c>
      <c r="Z140">
        <v>22.668700000000001</v>
      </c>
    </row>
    <row r="141" spans="1:26" x14ac:dyDescent="0.25">
      <c r="A141" s="1">
        <v>44531</v>
      </c>
      <c r="B141">
        <v>9738.52</v>
      </c>
      <c r="C141">
        <v>15.163500000000001</v>
      </c>
      <c r="D141">
        <v>10.992000000000001</v>
      </c>
      <c r="E141">
        <v>15.368399999999999</v>
      </c>
      <c r="F141">
        <v>24.028099999999998</v>
      </c>
      <c r="G141">
        <v>13.4391</v>
      </c>
      <c r="H141">
        <v>7.9763000000000002</v>
      </c>
      <c r="I141">
        <v>2.6833999999999998</v>
      </c>
      <c r="J141">
        <v>3.3858000000000001</v>
      </c>
      <c r="K141">
        <v>7.6172000000000004</v>
      </c>
      <c r="L141">
        <v>9.2565000000000008</v>
      </c>
      <c r="M141">
        <v>12.3569</v>
      </c>
      <c r="N141">
        <v>7.3964999999999996</v>
      </c>
      <c r="O141">
        <v>80.194599999999994</v>
      </c>
      <c r="P141">
        <v>43.010300000000001</v>
      </c>
      <c r="Q141">
        <v>18.130500000000001</v>
      </c>
      <c r="R141">
        <v>80.645300000000006</v>
      </c>
      <c r="S141">
        <v>15.6836</v>
      </c>
      <c r="T141">
        <v>14.337199999999999</v>
      </c>
      <c r="U141">
        <v>17.1783</v>
      </c>
      <c r="V141">
        <v>17.123999999999999</v>
      </c>
      <c r="W141">
        <v>15.28</v>
      </c>
      <c r="X141">
        <v>14.340400000000001</v>
      </c>
      <c r="Y141">
        <v>21.1191</v>
      </c>
      <c r="Z141">
        <v>22.255800000000001</v>
      </c>
    </row>
    <row r="142" spans="1:26" x14ac:dyDescent="0.25">
      <c r="A142" s="1">
        <v>44530</v>
      </c>
      <c r="B142">
        <v>9607.6200000000008</v>
      </c>
      <c r="C142">
        <v>15.006</v>
      </c>
      <c r="D142">
        <v>10.950100000000001</v>
      </c>
      <c r="E142">
        <v>15.225899999999999</v>
      </c>
      <c r="F142">
        <v>23.775200000000002</v>
      </c>
      <c r="G142">
        <v>13.405900000000001</v>
      </c>
      <c r="H142">
        <v>7.9268000000000001</v>
      </c>
      <c r="I142">
        <v>2.7347999999999999</v>
      </c>
      <c r="J142">
        <v>3.4481999999999999</v>
      </c>
      <c r="K142">
        <v>7.5884999999999998</v>
      </c>
      <c r="L142">
        <v>9.3361000000000001</v>
      </c>
      <c r="M142">
        <v>12.309100000000001</v>
      </c>
      <c r="N142">
        <v>7.3320999999999996</v>
      </c>
      <c r="O142">
        <v>78.996899999999997</v>
      </c>
      <c r="P142">
        <v>42.426699999999997</v>
      </c>
      <c r="Q142">
        <v>17.8399</v>
      </c>
      <c r="R142">
        <v>79.47</v>
      </c>
      <c r="S142">
        <v>15.471</v>
      </c>
      <c r="T142">
        <v>14.1318</v>
      </c>
      <c r="U142">
        <v>17.0151</v>
      </c>
      <c r="V142">
        <v>17.099799999999998</v>
      </c>
      <c r="W142">
        <v>15.55</v>
      </c>
      <c r="X142">
        <v>14.5907</v>
      </c>
      <c r="Y142">
        <v>21.421500000000002</v>
      </c>
      <c r="Z142">
        <v>22.5047</v>
      </c>
    </row>
    <row r="143" spans="1:26" x14ac:dyDescent="0.25">
      <c r="A143" s="1">
        <v>44529</v>
      </c>
      <c r="B143">
        <v>9743.24</v>
      </c>
      <c r="C143">
        <v>15.1646</v>
      </c>
      <c r="D143">
        <v>11.131500000000001</v>
      </c>
      <c r="E143">
        <v>15.427199999999999</v>
      </c>
      <c r="F143">
        <v>23.785</v>
      </c>
      <c r="G143">
        <v>13.430099999999999</v>
      </c>
      <c r="H143">
        <v>7.9828999999999999</v>
      </c>
      <c r="I143">
        <v>2.8717000000000001</v>
      </c>
      <c r="J143">
        <v>3.6088</v>
      </c>
      <c r="K143">
        <v>7.6439000000000004</v>
      </c>
      <c r="L143">
        <v>9.3640000000000008</v>
      </c>
      <c r="M143">
        <v>12.3362</v>
      </c>
      <c r="N143">
        <v>7.4602000000000004</v>
      </c>
      <c r="O143">
        <v>80.310199999999995</v>
      </c>
      <c r="P143">
        <v>43.052500000000002</v>
      </c>
      <c r="Q143">
        <v>18.071100000000001</v>
      </c>
      <c r="R143">
        <v>80.895799999999994</v>
      </c>
      <c r="S143">
        <v>15.608700000000001</v>
      </c>
      <c r="T143">
        <v>14.2326</v>
      </c>
      <c r="U143">
        <v>17.007400000000001</v>
      </c>
      <c r="V143">
        <v>17.070699999999999</v>
      </c>
      <c r="W143">
        <v>15.4902</v>
      </c>
      <c r="X143">
        <v>14.5358</v>
      </c>
      <c r="Y143">
        <v>21.8752</v>
      </c>
      <c r="Z143">
        <v>22.9758</v>
      </c>
    </row>
    <row r="144" spans="1:26" x14ac:dyDescent="0.25">
      <c r="A144" s="1">
        <v>44526</v>
      </c>
      <c r="B144">
        <v>9883.48</v>
      </c>
      <c r="C144">
        <v>15.266</v>
      </c>
      <c r="D144">
        <v>11.2029</v>
      </c>
      <c r="E144">
        <v>15.5014</v>
      </c>
      <c r="F144">
        <v>23.6282</v>
      </c>
      <c r="G144">
        <v>13.304399999999999</v>
      </c>
      <c r="H144">
        <v>7.8945999999999996</v>
      </c>
      <c r="I144">
        <v>2.8426999999999998</v>
      </c>
      <c r="J144">
        <v>3.57</v>
      </c>
      <c r="K144">
        <v>7.6477000000000004</v>
      </c>
      <c r="L144">
        <v>9.3947000000000003</v>
      </c>
      <c r="M144">
        <v>12.232699999999999</v>
      </c>
      <c r="N144">
        <v>7.3864999999999998</v>
      </c>
      <c r="O144">
        <v>81.466700000000003</v>
      </c>
      <c r="P144">
        <v>43.799500000000002</v>
      </c>
      <c r="Q144">
        <v>18.2319</v>
      </c>
      <c r="R144">
        <v>81.718800000000002</v>
      </c>
      <c r="S144">
        <v>15.5364</v>
      </c>
      <c r="T144">
        <v>14.148999999999999</v>
      </c>
      <c r="U144">
        <v>16.9133</v>
      </c>
      <c r="V144">
        <v>16.914300000000001</v>
      </c>
      <c r="W144">
        <v>15.719099999999999</v>
      </c>
      <c r="X144">
        <v>14.7707</v>
      </c>
      <c r="Y144">
        <v>21.461400000000001</v>
      </c>
      <c r="Z144">
        <v>22.590699999999998</v>
      </c>
    </row>
    <row r="145" spans="1:26" x14ac:dyDescent="0.25">
      <c r="A145" s="1">
        <v>44525</v>
      </c>
      <c r="B145">
        <v>10147.280000000001</v>
      </c>
      <c r="C145" t="s">
        <v>65</v>
      </c>
      <c r="D145">
        <v>11.3078</v>
      </c>
      <c r="E145">
        <v>15.882199999999999</v>
      </c>
      <c r="F145">
        <v>24.2227</v>
      </c>
      <c r="G145">
        <v>13.366099999999999</v>
      </c>
      <c r="H145">
        <v>7.9306999999999999</v>
      </c>
      <c r="I145" t="s">
        <v>65</v>
      </c>
      <c r="J145">
        <v>4.0109000000000004</v>
      </c>
      <c r="K145" t="s">
        <v>65</v>
      </c>
      <c r="L145">
        <v>9.3382000000000005</v>
      </c>
      <c r="M145">
        <v>12.5406</v>
      </c>
      <c r="N145">
        <v>7.5949999999999998</v>
      </c>
      <c r="O145">
        <v>83.206699999999998</v>
      </c>
      <c r="P145">
        <v>44.950800000000001</v>
      </c>
      <c r="Q145">
        <v>18.621099999999998</v>
      </c>
      <c r="R145">
        <v>83.543400000000005</v>
      </c>
      <c r="S145">
        <v>16.007200000000001</v>
      </c>
      <c r="T145">
        <v>14.610300000000001</v>
      </c>
      <c r="U145">
        <v>17.422599999999999</v>
      </c>
      <c r="V145">
        <v>17.2807</v>
      </c>
      <c r="W145">
        <v>16.090800000000002</v>
      </c>
      <c r="X145">
        <v>15.138299999999999</v>
      </c>
      <c r="Y145" t="s">
        <v>65</v>
      </c>
      <c r="Z145">
        <v>22.905100000000001</v>
      </c>
    </row>
    <row r="146" spans="1:26" x14ac:dyDescent="0.25">
      <c r="A146" s="1">
        <v>44524</v>
      </c>
      <c r="B146">
        <v>10162.469999999999</v>
      </c>
      <c r="C146">
        <v>15.1929</v>
      </c>
      <c r="D146">
        <v>11.308999999999999</v>
      </c>
      <c r="E146">
        <v>15.879899999999999</v>
      </c>
      <c r="F146">
        <v>24.2727</v>
      </c>
      <c r="G146">
        <v>13.321400000000001</v>
      </c>
      <c r="H146">
        <v>7.9626999999999999</v>
      </c>
      <c r="I146">
        <v>3.1848999999999998</v>
      </c>
      <c r="J146">
        <v>4.0110000000000001</v>
      </c>
      <c r="K146">
        <v>7.6445999999999996</v>
      </c>
      <c r="L146">
        <v>9.3252000000000006</v>
      </c>
      <c r="M146">
        <v>12.541</v>
      </c>
      <c r="N146">
        <v>7.5446999999999997</v>
      </c>
      <c r="O146">
        <v>83.121200000000002</v>
      </c>
      <c r="P146">
        <v>44.817900000000002</v>
      </c>
      <c r="Q146">
        <v>18.465800000000002</v>
      </c>
      <c r="R146">
        <v>83.608599999999996</v>
      </c>
      <c r="S146">
        <v>16.007400000000001</v>
      </c>
      <c r="T146">
        <v>14.5251</v>
      </c>
      <c r="U146">
        <v>17.276800000000001</v>
      </c>
      <c r="V146">
        <v>17.279399999999999</v>
      </c>
      <c r="W146">
        <v>15.9924</v>
      </c>
      <c r="X146">
        <v>15.0404</v>
      </c>
      <c r="Y146">
        <v>21.903400000000001</v>
      </c>
      <c r="Z146">
        <v>22.903500000000001</v>
      </c>
    </row>
    <row r="147" spans="1:26" x14ac:dyDescent="0.25">
      <c r="A147" s="1">
        <v>44523</v>
      </c>
      <c r="B147">
        <v>10142.65</v>
      </c>
      <c r="C147">
        <v>14.8774</v>
      </c>
      <c r="D147">
        <v>11.2004</v>
      </c>
      <c r="E147">
        <v>15.8964</v>
      </c>
      <c r="F147">
        <v>24.414100000000001</v>
      </c>
      <c r="G147">
        <v>13.1052</v>
      </c>
      <c r="H147">
        <v>7.8728999999999996</v>
      </c>
      <c r="I147">
        <v>3.2008000000000001</v>
      </c>
      <c r="J147">
        <v>4.0290999999999997</v>
      </c>
      <c r="K147">
        <v>7.6479999999999997</v>
      </c>
      <c r="L147">
        <v>9.3713999999999995</v>
      </c>
      <c r="M147">
        <v>12.4617</v>
      </c>
      <c r="N147">
        <v>7.5517000000000003</v>
      </c>
      <c r="O147">
        <v>82.989699999999999</v>
      </c>
      <c r="P147">
        <v>44.680700000000002</v>
      </c>
      <c r="Q147">
        <v>18.260400000000001</v>
      </c>
      <c r="R147">
        <v>83.4238</v>
      </c>
      <c r="S147">
        <v>15.972899999999999</v>
      </c>
      <c r="T147">
        <v>14.5015</v>
      </c>
      <c r="U147">
        <v>17.186900000000001</v>
      </c>
      <c r="V147">
        <v>17.364799999999999</v>
      </c>
      <c r="W147">
        <v>16.210999999999999</v>
      </c>
      <c r="X147">
        <v>15.2507</v>
      </c>
      <c r="Y147">
        <v>21.753</v>
      </c>
      <c r="Z147">
        <v>22.662800000000001</v>
      </c>
    </row>
    <row r="148" spans="1:26" x14ac:dyDescent="0.25">
      <c r="A148" s="1">
        <v>44522</v>
      </c>
      <c r="B148">
        <v>10162.379999999999</v>
      </c>
      <c r="C148">
        <v>14.730399999999999</v>
      </c>
      <c r="D148">
        <v>11.1957</v>
      </c>
      <c r="E148">
        <v>16.021899999999999</v>
      </c>
      <c r="F148">
        <v>24.545100000000001</v>
      </c>
      <c r="G148">
        <v>13.1286</v>
      </c>
      <c r="H148">
        <v>7.8802000000000003</v>
      </c>
      <c r="I148">
        <v>3.1080999999999999</v>
      </c>
      <c r="J148">
        <v>3.9051</v>
      </c>
      <c r="K148">
        <v>7.7037000000000004</v>
      </c>
      <c r="L148">
        <v>9.5886999999999993</v>
      </c>
      <c r="M148">
        <v>12.429500000000001</v>
      </c>
      <c r="N148">
        <v>7.6082000000000001</v>
      </c>
      <c r="O148">
        <v>83.472700000000003</v>
      </c>
      <c r="P148">
        <v>44.784999999999997</v>
      </c>
      <c r="Q148">
        <v>18.302199999999999</v>
      </c>
      <c r="R148">
        <v>84.075900000000004</v>
      </c>
      <c r="S148">
        <v>16.104800000000001</v>
      </c>
      <c r="T148">
        <v>14.660299999999999</v>
      </c>
      <c r="U148">
        <v>16.9453</v>
      </c>
      <c r="V148">
        <v>17.099900000000002</v>
      </c>
      <c r="W148">
        <v>16.212599999999998</v>
      </c>
      <c r="X148">
        <v>15.252000000000001</v>
      </c>
      <c r="Y148">
        <v>21.7988</v>
      </c>
      <c r="Z148">
        <v>22.5562</v>
      </c>
    </row>
    <row r="149" spans="1:26" x14ac:dyDescent="0.25">
      <c r="A149" s="1">
        <v>44519</v>
      </c>
      <c r="B149">
        <v>10113.14</v>
      </c>
      <c r="C149">
        <v>14.6127</v>
      </c>
      <c r="D149">
        <v>11.098000000000001</v>
      </c>
      <c r="E149">
        <v>15.9628</v>
      </c>
      <c r="F149">
        <v>24.4253</v>
      </c>
      <c r="G149">
        <v>13.0105</v>
      </c>
      <c r="H149">
        <v>7.7972000000000001</v>
      </c>
      <c r="I149">
        <v>3.0695000000000001</v>
      </c>
      <c r="J149">
        <v>3.8555999999999999</v>
      </c>
      <c r="K149">
        <v>7.8711000000000002</v>
      </c>
      <c r="L149">
        <v>9.6359999999999992</v>
      </c>
      <c r="M149">
        <v>12.432499999999999</v>
      </c>
      <c r="N149">
        <v>7.6487999999999996</v>
      </c>
      <c r="O149">
        <v>83.167199999999994</v>
      </c>
      <c r="P149">
        <v>44.352800000000002</v>
      </c>
      <c r="Q149">
        <v>18.200500000000002</v>
      </c>
      <c r="R149">
        <v>83.971500000000006</v>
      </c>
      <c r="S149">
        <v>16.114899999999999</v>
      </c>
      <c r="T149">
        <v>14.705500000000001</v>
      </c>
      <c r="U149" t="s">
        <v>65</v>
      </c>
      <c r="V149">
        <v>17.2866</v>
      </c>
      <c r="W149">
        <v>16.1996</v>
      </c>
      <c r="X149">
        <v>15.2468</v>
      </c>
      <c r="Y149">
        <v>22.113499999999998</v>
      </c>
      <c r="Z149">
        <v>22.443300000000001</v>
      </c>
    </row>
    <row r="150" spans="1:26" x14ac:dyDescent="0.25">
      <c r="A150" s="1">
        <v>44518</v>
      </c>
      <c r="B150">
        <v>10157.790000000001</v>
      </c>
      <c r="C150">
        <v>14.730499999999999</v>
      </c>
      <c r="D150">
        <v>11.0497</v>
      </c>
      <c r="E150">
        <v>15.9468</v>
      </c>
      <c r="F150">
        <v>24.411999999999999</v>
      </c>
      <c r="G150">
        <v>12.9542</v>
      </c>
      <c r="H150">
        <v>7.6780999999999997</v>
      </c>
      <c r="I150">
        <v>3.1678999999999999</v>
      </c>
      <c r="J150">
        <v>3.9769999999999999</v>
      </c>
      <c r="K150">
        <v>7.9279999999999999</v>
      </c>
      <c r="L150">
        <v>9.6795000000000009</v>
      </c>
      <c r="M150">
        <v>12.4183</v>
      </c>
      <c r="N150">
        <v>7.6891999999999996</v>
      </c>
      <c r="O150">
        <v>83.6905</v>
      </c>
      <c r="P150">
        <v>44.576799999999999</v>
      </c>
      <c r="Q150">
        <v>18.279199999999999</v>
      </c>
      <c r="R150">
        <v>84.390600000000006</v>
      </c>
      <c r="S150">
        <v>16.185600000000001</v>
      </c>
      <c r="T150">
        <v>14.753299999999999</v>
      </c>
      <c r="U150">
        <v>17.253399999999999</v>
      </c>
      <c r="V150">
        <v>17.314800000000002</v>
      </c>
      <c r="W150">
        <v>16.125599999999999</v>
      </c>
      <c r="X150">
        <v>15.177199999999999</v>
      </c>
      <c r="Y150">
        <v>22.1173</v>
      </c>
      <c r="Z150">
        <v>22.4224</v>
      </c>
    </row>
    <row r="151" spans="1:26" x14ac:dyDescent="0.25">
      <c r="A151" s="1">
        <v>44517</v>
      </c>
      <c r="B151">
        <v>10130.459999999999</v>
      </c>
      <c r="C151">
        <v>14.8584</v>
      </c>
      <c r="D151">
        <v>11.129200000000001</v>
      </c>
      <c r="E151">
        <v>16.124700000000001</v>
      </c>
      <c r="F151">
        <v>24.463699999999999</v>
      </c>
      <c r="G151">
        <v>13.1355</v>
      </c>
      <c r="H151">
        <v>7.7618999999999998</v>
      </c>
      <c r="I151">
        <v>3.1364000000000001</v>
      </c>
      <c r="J151">
        <v>3.9415</v>
      </c>
      <c r="K151">
        <v>7.9566999999999997</v>
      </c>
      <c r="L151">
        <v>9.6632999999999996</v>
      </c>
      <c r="M151">
        <v>12.6275</v>
      </c>
      <c r="N151">
        <v>7.8673000000000002</v>
      </c>
      <c r="O151">
        <v>83.423599999999993</v>
      </c>
      <c r="P151">
        <v>44.424100000000003</v>
      </c>
      <c r="Q151">
        <v>18.1845</v>
      </c>
      <c r="R151">
        <v>84.082099999999997</v>
      </c>
      <c r="S151">
        <v>16.302499999999998</v>
      </c>
      <c r="T151">
        <v>14.810600000000001</v>
      </c>
      <c r="U151">
        <v>17.5504</v>
      </c>
      <c r="V151">
        <v>17.5151</v>
      </c>
      <c r="W151">
        <v>16.174099999999999</v>
      </c>
      <c r="X151">
        <v>15.222099999999999</v>
      </c>
      <c r="Y151">
        <v>22.0062</v>
      </c>
      <c r="Z151">
        <v>22.457000000000001</v>
      </c>
    </row>
    <row r="152" spans="1:26" x14ac:dyDescent="0.25">
      <c r="A152" s="1">
        <v>44516</v>
      </c>
      <c r="B152">
        <v>10130.42</v>
      </c>
      <c r="C152">
        <v>14.8377</v>
      </c>
      <c r="D152">
        <v>11.1225</v>
      </c>
      <c r="E152">
        <v>16.111499999999999</v>
      </c>
      <c r="F152">
        <v>24.401199999999999</v>
      </c>
      <c r="G152">
        <v>13.0654</v>
      </c>
      <c r="H152">
        <v>7.8274999999999997</v>
      </c>
      <c r="I152">
        <v>3.2044000000000001</v>
      </c>
      <c r="J152">
        <v>4.0242000000000004</v>
      </c>
      <c r="K152">
        <v>7.8878000000000004</v>
      </c>
      <c r="L152">
        <v>9.7281999999999993</v>
      </c>
      <c r="M152">
        <v>12.6816</v>
      </c>
      <c r="N152">
        <v>7.8403</v>
      </c>
      <c r="O152">
        <v>83.543199999999999</v>
      </c>
      <c r="P152">
        <v>44.394199999999998</v>
      </c>
      <c r="Q152">
        <v>18.1769</v>
      </c>
      <c r="R152">
        <v>84.3523</v>
      </c>
      <c r="S152">
        <v>16.286200000000001</v>
      </c>
      <c r="T152">
        <v>14.8035</v>
      </c>
      <c r="U152">
        <v>17.460799999999999</v>
      </c>
      <c r="V152">
        <v>17.535699999999999</v>
      </c>
      <c r="W152">
        <v>16.2056</v>
      </c>
      <c r="X152">
        <v>15.249599999999999</v>
      </c>
      <c r="Y152">
        <v>22.119</v>
      </c>
      <c r="Z152">
        <v>22.480399999999999</v>
      </c>
    </row>
    <row r="153" spans="1:26" x14ac:dyDescent="0.25">
      <c r="A153" s="1">
        <v>44515</v>
      </c>
      <c r="B153">
        <v>10105.26</v>
      </c>
      <c r="C153">
        <v>14.928000000000001</v>
      </c>
      <c r="D153">
        <v>11.1356</v>
      </c>
      <c r="E153">
        <v>16.068000000000001</v>
      </c>
      <c r="F153">
        <v>24.243300000000001</v>
      </c>
      <c r="G153">
        <v>12.971399999999999</v>
      </c>
      <c r="H153">
        <v>7.7900999999999998</v>
      </c>
      <c r="I153">
        <v>3.1985000000000001</v>
      </c>
      <c r="J153">
        <v>4.0159000000000002</v>
      </c>
      <c r="K153">
        <v>7.9459</v>
      </c>
      <c r="L153">
        <v>9.6689000000000007</v>
      </c>
      <c r="M153">
        <v>12.680400000000001</v>
      </c>
      <c r="N153">
        <v>7.8209</v>
      </c>
      <c r="O153">
        <v>83.000100000000003</v>
      </c>
      <c r="P153">
        <v>44.066099999999999</v>
      </c>
      <c r="Q153">
        <v>17.9894</v>
      </c>
      <c r="R153">
        <v>83.899500000000003</v>
      </c>
      <c r="S153">
        <v>16.332699999999999</v>
      </c>
      <c r="T153">
        <v>14.854200000000001</v>
      </c>
      <c r="U153">
        <v>17.489699999999999</v>
      </c>
      <c r="V153">
        <v>17.682099999999998</v>
      </c>
      <c r="W153">
        <v>16.2361</v>
      </c>
      <c r="X153">
        <v>15.276400000000001</v>
      </c>
      <c r="Y153">
        <v>21.867699999999999</v>
      </c>
      <c r="Z153">
        <v>22.418800000000001</v>
      </c>
    </row>
    <row r="154" spans="1:26" x14ac:dyDescent="0.25">
      <c r="A154" s="1">
        <v>44512</v>
      </c>
      <c r="B154">
        <v>10059.27</v>
      </c>
      <c r="C154">
        <v>14.9314</v>
      </c>
      <c r="D154">
        <v>11.141299999999999</v>
      </c>
      <c r="E154">
        <v>16.040099999999999</v>
      </c>
      <c r="F154">
        <v>23.904499999999999</v>
      </c>
      <c r="G154">
        <v>12.9267</v>
      </c>
      <c r="H154">
        <v>7.8151999999999999</v>
      </c>
      <c r="I154">
        <v>3.1901999999999999</v>
      </c>
      <c r="J154">
        <v>4.0096999999999996</v>
      </c>
      <c r="K154">
        <v>7.9596999999999998</v>
      </c>
      <c r="L154">
        <v>9.6172000000000004</v>
      </c>
      <c r="M154">
        <v>12.741899999999999</v>
      </c>
      <c r="N154">
        <v>7.7915999999999999</v>
      </c>
      <c r="O154">
        <v>83.118799999999993</v>
      </c>
      <c r="P154">
        <v>43.901699999999998</v>
      </c>
      <c r="Q154">
        <v>17.876899999999999</v>
      </c>
      <c r="R154">
        <v>84.306899999999999</v>
      </c>
      <c r="S154">
        <v>16.308</v>
      </c>
      <c r="T154">
        <v>14.790100000000001</v>
      </c>
      <c r="U154">
        <v>17.590199999999999</v>
      </c>
      <c r="V154">
        <v>17.760999999999999</v>
      </c>
      <c r="W154">
        <v>16.164899999999999</v>
      </c>
      <c r="X154">
        <v>15.2082</v>
      </c>
      <c r="Y154">
        <v>21.8704</v>
      </c>
      <c r="Z154">
        <v>22.447800000000001</v>
      </c>
    </row>
    <row r="155" spans="1:26" x14ac:dyDescent="0.25">
      <c r="A155" s="1">
        <v>44511</v>
      </c>
      <c r="B155">
        <v>10062.299999999999</v>
      </c>
      <c r="C155" t="s">
        <v>65</v>
      </c>
      <c r="D155">
        <v>11.1761</v>
      </c>
      <c r="E155">
        <v>15.917</v>
      </c>
      <c r="F155">
        <v>23.610800000000001</v>
      </c>
      <c r="G155">
        <v>12.912100000000001</v>
      </c>
      <c r="H155">
        <v>7.8311000000000002</v>
      </c>
      <c r="I155" t="s">
        <v>65</v>
      </c>
      <c r="J155">
        <v>4.0288000000000004</v>
      </c>
      <c r="K155" t="s">
        <v>65</v>
      </c>
      <c r="L155">
        <v>9.6935000000000002</v>
      </c>
      <c r="M155">
        <v>12.7582</v>
      </c>
      <c r="N155">
        <v>7.7683</v>
      </c>
      <c r="O155">
        <v>83.173000000000002</v>
      </c>
      <c r="P155">
        <v>43.854999999999997</v>
      </c>
      <c r="Q155">
        <v>17.820900000000002</v>
      </c>
      <c r="R155">
        <v>84.370999999999995</v>
      </c>
      <c r="S155">
        <v>16.2532</v>
      </c>
      <c r="T155">
        <v>14.8056</v>
      </c>
      <c r="U155">
        <v>17.4039</v>
      </c>
      <c r="V155">
        <v>17.619399999999999</v>
      </c>
      <c r="W155">
        <v>15.971399999999999</v>
      </c>
      <c r="X155">
        <v>15.022</v>
      </c>
      <c r="Y155" t="s">
        <v>65</v>
      </c>
      <c r="Z155">
        <v>22.369299999999999</v>
      </c>
    </row>
    <row r="156" spans="1:26" x14ac:dyDescent="0.25">
      <c r="A156" s="1">
        <v>44510</v>
      </c>
      <c r="B156">
        <v>10056.07</v>
      </c>
      <c r="C156">
        <v>14.867800000000001</v>
      </c>
      <c r="D156">
        <v>11.145799999999999</v>
      </c>
      <c r="E156">
        <v>15.9291</v>
      </c>
      <c r="F156">
        <v>23.769500000000001</v>
      </c>
      <c r="G156">
        <v>12.758100000000001</v>
      </c>
      <c r="H156">
        <v>7.6729000000000003</v>
      </c>
      <c r="I156">
        <v>3.2155999999999998</v>
      </c>
      <c r="J156">
        <v>4.0331000000000001</v>
      </c>
      <c r="K156">
        <v>7.9027000000000003</v>
      </c>
      <c r="L156">
        <v>9.4870000000000001</v>
      </c>
      <c r="M156">
        <v>12.476699999999999</v>
      </c>
      <c r="N156">
        <v>7.6852</v>
      </c>
      <c r="O156">
        <v>83.197199999999995</v>
      </c>
      <c r="P156">
        <v>43.750399999999999</v>
      </c>
      <c r="Q156">
        <v>17.764299999999999</v>
      </c>
      <c r="R156">
        <v>84.229699999999994</v>
      </c>
      <c r="S156">
        <v>16.256799999999998</v>
      </c>
      <c r="T156">
        <v>14.7385</v>
      </c>
      <c r="U156">
        <v>17.522099999999998</v>
      </c>
      <c r="V156">
        <v>17.4803</v>
      </c>
      <c r="W156">
        <v>15.8996</v>
      </c>
      <c r="X156">
        <v>14.951499999999999</v>
      </c>
      <c r="Y156">
        <v>21.572700000000001</v>
      </c>
      <c r="Z156">
        <v>22.254899999999999</v>
      </c>
    </row>
    <row r="157" spans="1:26" x14ac:dyDescent="0.25">
      <c r="A157" s="1">
        <v>44509</v>
      </c>
      <c r="B157">
        <v>10068.93</v>
      </c>
      <c r="C157">
        <v>14.8992</v>
      </c>
      <c r="D157">
        <v>11.1815</v>
      </c>
      <c r="E157">
        <v>15.9186</v>
      </c>
      <c r="F157">
        <v>23.803599999999999</v>
      </c>
      <c r="G157">
        <v>12.7028</v>
      </c>
      <c r="H157">
        <v>7.7285000000000004</v>
      </c>
      <c r="I157">
        <v>3.3026</v>
      </c>
      <c r="J157">
        <v>4.1479999999999997</v>
      </c>
      <c r="K157">
        <v>7.8190999999999997</v>
      </c>
      <c r="L157">
        <v>9.4878</v>
      </c>
      <c r="M157">
        <v>12.535500000000001</v>
      </c>
      <c r="N157">
        <v>7.6623000000000001</v>
      </c>
      <c r="O157">
        <v>83.677599999999998</v>
      </c>
      <c r="P157">
        <v>43.745899999999999</v>
      </c>
      <c r="Q157">
        <v>17.7181</v>
      </c>
      <c r="R157">
        <v>84.862499999999997</v>
      </c>
      <c r="S157">
        <v>16.187899999999999</v>
      </c>
      <c r="T157">
        <v>14.6937</v>
      </c>
      <c r="U157">
        <v>17.658799999999999</v>
      </c>
      <c r="V157">
        <v>17.564</v>
      </c>
      <c r="W157">
        <v>15.979799999999999</v>
      </c>
      <c r="X157">
        <v>15.0243</v>
      </c>
      <c r="Y157">
        <v>21.959399999999999</v>
      </c>
      <c r="Z157">
        <v>22.4373</v>
      </c>
    </row>
    <row r="158" spans="1:26" x14ac:dyDescent="0.25">
      <c r="A158" s="1">
        <v>44508</v>
      </c>
      <c r="B158">
        <v>10065.780000000001</v>
      </c>
      <c r="C158">
        <v>15.019299999999999</v>
      </c>
      <c r="D158">
        <v>11.308400000000001</v>
      </c>
      <c r="E158">
        <v>15.915800000000001</v>
      </c>
      <c r="F158">
        <v>23.5824</v>
      </c>
      <c r="G158">
        <v>12.6531</v>
      </c>
      <c r="H158">
        <v>7.8108000000000004</v>
      </c>
      <c r="I158">
        <v>3.2565</v>
      </c>
      <c r="J158">
        <v>4.0928000000000004</v>
      </c>
      <c r="K158">
        <v>7.7996999999999996</v>
      </c>
      <c r="L158">
        <v>9.4380000000000006</v>
      </c>
      <c r="M158">
        <v>12.698399999999999</v>
      </c>
      <c r="N158">
        <v>7.6870000000000003</v>
      </c>
      <c r="O158">
        <v>83.5732</v>
      </c>
      <c r="P158">
        <v>43.670900000000003</v>
      </c>
      <c r="Q158">
        <v>17.563300000000002</v>
      </c>
      <c r="R158">
        <v>84.710499999999996</v>
      </c>
      <c r="S158">
        <v>16.299199999999999</v>
      </c>
      <c r="T158">
        <v>14.696400000000001</v>
      </c>
      <c r="U158">
        <v>17.7469</v>
      </c>
      <c r="V158">
        <v>17.887</v>
      </c>
      <c r="W158">
        <v>16.0855</v>
      </c>
      <c r="X158">
        <v>15.122400000000001</v>
      </c>
      <c r="Y158">
        <v>22.028199999999998</v>
      </c>
      <c r="Z158">
        <v>22.719000000000001</v>
      </c>
    </row>
    <row r="159" spans="1:26" x14ac:dyDescent="0.25">
      <c r="A159" s="1">
        <v>44505</v>
      </c>
      <c r="B159">
        <v>10063.870000000001</v>
      </c>
      <c r="C159">
        <v>14.9939</v>
      </c>
      <c r="D159">
        <v>11.3139</v>
      </c>
      <c r="E159">
        <v>15.8551</v>
      </c>
      <c r="F159">
        <v>23.771699999999999</v>
      </c>
      <c r="G159">
        <v>12.781499999999999</v>
      </c>
      <c r="H159">
        <v>7.8556999999999997</v>
      </c>
      <c r="I159">
        <v>3.2290999999999999</v>
      </c>
      <c r="J159">
        <v>4.0599999999999996</v>
      </c>
      <c r="K159">
        <v>7.7819000000000003</v>
      </c>
      <c r="L159">
        <v>9.3687000000000005</v>
      </c>
      <c r="M159">
        <v>12.686299999999999</v>
      </c>
      <c r="N159">
        <v>7.7514000000000003</v>
      </c>
      <c r="O159">
        <v>82.941500000000005</v>
      </c>
      <c r="P159">
        <v>43.37</v>
      </c>
      <c r="Q159">
        <v>17.495100000000001</v>
      </c>
      <c r="R159">
        <v>83.856300000000005</v>
      </c>
      <c r="S159">
        <v>16.272099999999998</v>
      </c>
      <c r="T159">
        <v>14.6975</v>
      </c>
      <c r="U159" t="s">
        <v>65</v>
      </c>
      <c r="V159">
        <v>17.7788</v>
      </c>
      <c r="W159">
        <v>16.1432</v>
      </c>
      <c r="X159">
        <v>15.174799999999999</v>
      </c>
      <c r="Y159">
        <v>21.991199999999999</v>
      </c>
      <c r="Z159">
        <v>22.877600000000001</v>
      </c>
    </row>
    <row r="160" spans="1:26" x14ac:dyDescent="0.25">
      <c r="A160" s="1">
        <v>44504</v>
      </c>
      <c r="B160">
        <v>10064.629999999999</v>
      </c>
      <c r="C160">
        <v>14.955500000000001</v>
      </c>
      <c r="D160" t="s">
        <v>65</v>
      </c>
      <c r="E160">
        <v>15.9429</v>
      </c>
      <c r="F160">
        <v>23.738499999999998</v>
      </c>
      <c r="G160" t="s">
        <v>65</v>
      </c>
      <c r="H160">
        <v>7.9317000000000002</v>
      </c>
      <c r="I160">
        <v>3.1356999999999999</v>
      </c>
      <c r="J160">
        <v>3.9466000000000001</v>
      </c>
      <c r="K160">
        <v>7.6853999999999996</v>
      </c>
      <c r="L160">
        <v>9.2885000000000009</v>
      </c>
      <c r="M160">
        <v>12.7392</v>
      </c>
      <c r="N160">
        <v>7.7855999999999996</v>
      </c>
      <c r="O160">
        <v>82.933000000000007</v>
      </c>
      <c r="P160">
        <v>43.433799999999998</v>
      </c>
      <c r="Q160">
        <v>17.405999999999999</v>
      </c>
      <c r="R160">
        <v>83.930800000000005</v>
      </c>
      <c r="S160">
        <v>16.225000000000001</v>
      </c>
      <c r="T160">
        <v>14.7342</v>
      </c>
      <c r="U160" t="s">
        <v>65</v>
      </c>
      <c r="V160">
        <v>17.7104</v>
      </c>
      <c r="W160">
        <v>16.272200000000002</v>
      </c>
      <c r="X160">
        <v>15.2971</v>
      </c>
      <c r="Y160" t="s">
        <v>65</v>
      </c>
      <c r="Z160">
        <v>22.874600000000001</v>
      </c>
    </row>
    <row r="161" spans="1:26" x14ac:dyDescent="0.25">
      <c r="A161" s="1">
        <v>44503</v>
      </c>
      <c r="B161">
        <v>9987.91</v>
      </c>
      <c r="C161">
        <v>14.872299999999999</v>
      </c>
      <c r="D161">
        <v>11.265700000000001</v>
      </c>
      <c r="E161">
        <v>15.855700000000001</v>
      </c>
      <c r="F161">
        <v>23.589500000000001</v>
      </c>
      <c r="G161">
        <v>12.8933</v>
      </c>
      <c r="H161">
        <v>7.8154000000000003</v>
      </c>
      <c r="I161">
        <v>3.1581999999999999</v>
      </c>
      <c r="J161">
        <v>3.9746000000000001</v>
      </c>
      <c r="K161">
        <v>7.5945</v>
      </c>
      <c r="L161">
        <v>9.2866999999999997</v>
      </c>
      <c r="M161">
        <v>12.723800000000001</v>
      </c>
      <c r="N161">
        <v>7.6879999999999997</v>
      </c>
      <c r="O161">
        <v>81.758899999999997</v>
      </c>
      <c r="P161">
        <v>42.873199999999997</v>
      </c>
      <c r="Q161">
        <v>17.187100000000001</v>
      </c>
      <c r="R161">
        <v>82.550700000000006</v>
      </c>
      <c r="S161">
        <v>16.193300000000001</v>
      </c>
      <c r="T161">
        <v>14.616199999999999</v>
      </c>
      <c r="U161">
        <v>17.6371</v>
      </c>
      <c r="V161">
        <v>17.648399999999999</v>
      </c>
      <c r="W161">
        <v>16.117100000000001</v>
      </c>
      <c r="X161">
        <v>15.154400000000001</v>
      </c>
      <c r="Y161">
        <v>21.4831</v>
      </c>
      <c r="Z161">
        <v>22.685500000000001</v>
      </c>
    </row>
    <row r="162" spans="1:26" x14ac:dyDescent="0.25">
      <c r="A162" s="1">
        <v>44502</v>
      </c>
      <c r="B162">
        <v>10013.51</v>
      </c>
      <c r="C162">
        <v>14.8932</v>
      </c>
      <c r="D162">
        <v>11.1906</v>
      </c>
      <c r="E162">
        <v>15.897500000000001</v>
      </c>
      <c r="F162">
        <v>23.6538</v>
      </c>
      <c r="G162">
        <v>12.889799999999999</v>
      </c>
      <c r="H162">
        <v>7.8582999999999998</v>
      </c>
      <c r="I162">
        <v>3.2770999999999999</v>
      </c>
      <c r="J162">
        <v>4.1284000000000001</v>
      </c>
      <c r="K162">
        <v>7.6597</v>
      </c>
      <c r="L162">
        <v>9.3425999999999991</v>
      </c>
      <c r="M162">
        <v>12.645899999999999</v>
      </c>
      <c r="N162">
        <v>7.7027999999999999</v>
      </c>
      <c r="O162">
        <v>82.159800000000004</v>
      </c>
      <c r="P162">
        <v>43.386600000000001</v>
      </c>
      <c r="Q162">
        <v>17.372599999999998</v>
      </c>
      <c r="R162">
        <v>83.066500000000005</v>
      </c>
      <c r="S162">
        <v>16.171900000000001</v>
      </c>
      <c r="T162">
        <v>14.5624</v>
      </c>
      <c r="U162">
        <v>17.580300000000001</v>
      </c>
      <c r="V162">
        <v>17.563099999999999</v>
      </c>
      <c r="W162">
        <v>16.119499999999999</v>
      </c>
      <c r="X162">
        <v>15.155099999999999</v>
      </c>
      <c r="Y162">
        <v>21.2837</v>
      </c>
      <c r="Z162">
        <v>22.517800000000001</v>
      </c>
    </row>
    <row r="163" spans="1:26" x14ac:dyDescent="0.25">
      <c r="A163" s="1">
        <v>44501</v>
      </c>
      <c r="B163">
        <v>9965.1200000000008</v>
      </c>
      <c r="C163">
        <v>14.872299999999999</v>
      </c>
      <c r="D163">
        <v>11.1823</v>
      </c>
      <c r="E163">
        <v>15.8934</v>
      </c>
      <c r="F163">
        <v>23.484500000000001</v>
      </c>
      <c r="G163">
        <v>13.0786</v>
      </c>
      <c r="H163">
        <v>7.9978999999999996</v>
      </c>
      <c r="I163">
        <v>3.2751999999999999</v>
      </c>
      <c r="J163">
        <v>4.1307</v>
      </c>
      <c r="K163">
        <v>7.68</v>
      </c>
      <c r="L163">
        <v>9.2963000000000005</v>
      </c>
      <c r="M163">
        <v>12.7951</v>
      </c>
      <c r="N163">
        <v>7.8301999999999996</v>
      </c>
      <c r="O163">
        <v>81.883399999999995</v>
      </c>
      <c r="P163">
        <v>43.233699999999999</v>
      </c>
      <c r="Q163">
        <v>17.481999999999999</v>
      </c>
      <c r="R163">
        <v>82.928600000000003</v>
      </c>
      <c r="S163">
        <v>16.145499999999998</v>
      </c>
      <c r="T163">
        <v>14.4193</v>
      </c>
      <c r="U163" t="s">
        <v>65</v>
      </c>
      <c r="V163">
        <v>17.61</v>
      </c>
      <c r="W163">
        <v>16.1661</v>
      </c>
      <c r="X163">
        <v>15.1995</v>
      </c>
      <c r="Y163" t="s">
        <v>65</v>
      </c>
      <c r="Z163">
        <v>22.502600000000001</v>
      </c>
    </row>
    <row r="164" spans="1:26" x14ac:dyDescent="0.25">
      <c r="A164" s="1">
        <v>44498</v>
      </c>
      <c r="B164">
        <v>10008.76</v>
      </c>
      <c r="C164">
        <v>14.9361</v>
      </c>
      <c r="D164">
        <v>11.186299999999999</v>
      </c>
      <c r="E164">
        <v>15.8848</v>
      </c>
      <c r="F164">
        <v>23.478100000000001</v>
      </c>
      <c r="G164">
        <v>13.151899999999999</v>
      </c>
      <c r="H164">
        <v>8.0214999999999996</v>
      </c>
      <c r="I164">
        <v>3.258</v>
      </c>
      <c r="J164">
        <v>4.1012000000000004</v>
      </c>
      <c r="K164">
        <v>7.6360999999999999</v>
      </c>
      <c r="L164">
        <v>9.2866999999999997</v>
      </c>
      <c r="M164">
        <v>12.6396</v>
      </c>
      <c r="N164">
        <v>7.7431999999999999</v>
      </c>
      <c r="O164">
        <v>82.117999999999995</v>
      </c>
      <c r="P164">
        <v>43.331400000000002</v>
      </c>
      <c r="Q164">
        <v>17.515499999999999</v>
      </c>
      <c r="R164">
        <v>83.304299999999998</v>
      </c>
      <c r="S164">
        <v>16.025099999999998</v>
      </c>
      <c r="T164" t="s">
        <v>65</v>
      </c>
      <c r="U164">
        <v>17.196300000000001</v>
      </c>
      <c r="V164">
        <v>17.322299999999998</v>
      </c>
      <c r="W164">
        <v>15.8055</v>
      </c>
      <c r="X164">
        <v>14.8583</v>
      </c>
      <c r="Y164">
        <v>21.3081</v>
      </c>
      <c r="Z164">
        <v>22.3596</v>
      </c>
    </row>
    <row r="165" spans="1:26" x14ac:dyDescent="0.25">
      <c r="A165" s="1">
        <v>44497</v>
      </c>
      <c r="B165">
        <v>10029.35</v>
      </c>
      <c r="C165">
        <v>14.9536</v>
      </c>
      <c r="D165">
        <v>11.189500000000001</v>
      </c>
      <c r="E165">
        <v>15.986700000000001</v>
      </c>
      <c r="F165">
        <v>23.3932</v>
      </c>
      <c r="G165">
        <v>13.2593</v>
      </c>
      <c r="H165">
        <v>8.0495000000000001</v>
      </c>
      <c r="I165">
        <v>3.2713999999999999</v>
      </c>
      <c r="J165">
        <v>4.1212</v>
      </c>
      <c r="K165">
        <v>7.7065000000000001</v>
      </c>
      <c r="L165">
        <v>9.3797999999999995</v>
      </c>
      <c r="M165">
        <v>12.8629</v>
      </c>
      <c r="N165">
        <v>7.7755000000000001</v>
      </c>
      <c r="O165">
        <v>81.841300000000004</v>
      </c>
      <c r="P165">
        <v>43.1419</v>
      </c>
      <c r="Q165">
        <v>17.3828</v>
      </c>
      <c r="R165">
        <v>82.972200000000001</v>
      </c>
      <c r="S165">
        <v>15.993600000000001</v>
      </c>
      <c r="T165">
        <v>14.416600000000001</v>
      </c>
      <c r="U165">
        <v>17.322199999999999</v>
      </c>
      <c r="V165">
        <v>17.480799999999999</v>
      </c>
      <c r="W165">
        <v>15.758800000000001</v>
      </c>
      <c r="X165">
        <v>14.811400000000001</v>
      </c>
      <c r="Y165">
        <v>21.148900000000001</v>
      </c>
      <c r="Z165">
        <v>22.386600000000001</v>
      </c>
    </row>
    <row r="166" spans="1:26" x14ac:dyDescent="0.25">
      <c r="A166" s="1">
        <v>44496</v>
      </c>
      <c r="B166">
        <v>10035.969999999999</v>
      </c>
      <c r="C166">
        <v>14.8568</v>
      </c>
      <c r="D166">
        <v>11.247400000000001</v>
      </c>
      <c r="E166">
        <v>16.047599999999999</v>
      </c>
      <c r="F166">
        <v>23.453700000000001</v>
      </c>
      <c r="G166">
        <v>13.479799999999999</v>
      </c>
      <c r="H166">
        <v>8.0800999999999998</v>
      </c>
      <c r="I166">
        <v>3.2458</v>
      </c>
      <c r="J166">
        <v>4.0864000000000003</v>
      </c>
      <c r="K166">
        <v>7.7080000000000002</v>
      </c>
      <c r="L166">
        <v>9.3102</v>
      </c>
      <c r="M166">
        <v>12.862399999999999</v>
      </c>
      <c r="N166">
        <v>7.8330000000000002</v>
      </c>
      <c r="O166">
        <v>81.891199999999998</v>
      </c>
      <c r="P166">
        <v>43.261099999999999</v>
      </c>
      <c r="Q166">
        <v>17.472999999999999</v>
      </c>
      <c r="R166">
        <v>82.815299999999993</v>
      </c>
      <c r="S166">
        <v>15.904299999999999</v>
      </c>
      <c r="T166">
        <v>14.360300000000001</v>
      </c>
      <c r="U166">
        <v>17.549900000000001</v>
      </c>
      <c r="V166">
        <v>17.6737</v>
      </c>
      <c r="W166">
        <v>15.8924</v>
      </c>
      <c r="X166">
        <v>14.935700000000001</v>
      </c>
      <c r="Y166">
        <v>21.014600000000002</v>
      </c>
      <c r="Z166">
        <v>22.190899999999999</v>
      </c>
    </row>
    <row r="167" spans="1:26" x14ac:dyDescent="0.25">
      <c r="A167" s="1">
        <v>44495</v>
      </c>
      <c r="B167">
        <v>10104.99</v>
      </c>
      <c r="C167">
        <v>14.6022</v>
      </c>
      <c r="D167">
        <v>11.194100000000001</v>
      </c>
      <c r="E167">
        <v>16.219899999999999</v>
      </c>
      <c r="F167">
        <v>23.448799999999999</v>
      </c>
      <c r="G167">
        <v>13.5129</v>
      </c>
      <c r="H167">
        <v>8.1233000000000004</v>
      </c>
      <c r="I167">
        <v>3.3246000000000002</v>
      </c>
      <c r="J167">
        <v>4.1910999999999996</v>
      </c>
      <c r="K167">
        <v>7.6768999999999998</v>
      </c>
      <c r="L167">
        <v>9.3902999999999999</v>
      </c>
      <c r="M167">
        <v>12.873799999999999</v>
      </c>
      <c r="N167">
        <v>7.9618000000000002</v>
      </c>
      <c r="O167">
        <v>82.415499999999994</v>
      </c>
      <c r="P167">
        <v>43.477400000000003</v>
      </c>
      <c r="Q167">
        <v>17.452500000000001</v>
      </c>
      <c r="R167">
        <v>83.490799999999993</v>
      </c>
      <c r="S167">
        <v>15.9353</v>
      </c>
      <c r="T167">
        <v>14.346299999999999</v>
      </c>
      <c r="U167">
        <v>17.604199999999999</v>
      </c>
      <c r="V167">
        <v>17.629200000000001</v>
      </c>
      <c r="W167">
        <v>15.9101</v>
      </c>
      <c r="X167">
        <v>14.952</v>
      </c>
      <c r="Y167">
        <v>20.963799999999999</v>
      </c>
      <c r="Z167">
        <v>22.134399999999999</v>
      </c>
    </row>
    <row r="168" spans="1:26" x14ac:dyDescent="0.25">
      <c r="A168" s="1">
        <v>44494</v>
      </c>
      <c r="B168">
        <v>10092.370000000001</v>
      </c>
      <c r="C168">
        <v>14.544</v>
      </c>
      <c r="D168">
        <v>11.1889</v>
      </c>
      <c r="E168">
        <v>16.138500000000001</v>
      </c>
      <c r="F168">
        <v>23.366399999999999</v>
      </c>
      <c r="G168">
        <v>13.689399999999999</v>
      </c>
      <c r="H168">
        <v>8.1549999999999994</v>
      </c>
      <c r="I168">
        <v>3.2921999999999998</v>
      </c>
      <c r="J168">
        <v>4.1477000000000004</v>
      </c>
      <c r="K168">
        <v>7.7337999999999996</v>
      </c>
      <c r="L168">
        <v>9.3910999999999998</v>
      </c>
      <c r="M168">
        <v>12.9389</v>
      </c>
      <c r="N168">
        <v>7.9635999999999996</v>
      </c>
      <c r="O168">
        <v>82.459800000000001</v>
      </c>
      <c r="P168">
        <v>43.408099999999997</v>
      </c>
      <c r="Q168">
        <v>17.409600000000001</v>
      </c>
      <c r="R168">
        <v>83.587699999999998</v>
      </c>
      <c r="S168">
        <v>15.8247</v>
      </c>
      <c r="T168">
        <v>14.2623</v>
      </c>
      <c r="U168">
        <v>17.353000000000002</v>
      </c>
      <c r="V168">
        <v>17.453199999999999</v>
      </c>
      <c r="W168">
        <v>15.638999999999999</v>
      </c>
      <c r="X168">
        <v>14.7028</v>
      </c>
      <c r="Y168">
        <v>20.9589</v>
      </c>
      <c r="Z168">
        <v>22.115500000000001</v>
      </c>
    </row>
    <row r="169" spans="1:26" x14ac:dyDescent="0.25">
      <c r="A169" s="1">
        <v>44490</v>
      </c>
      <c r="B169">
        <v>10154.02</v>
      </c>
      <c r="C169">
        <v>14.726100000000001</v>
      </c>
      <c r="D169">
        <v>11.3369</v>
      </c>
      <c r="E169">
        <v>16.1614</v>
      </c>
      <c r="F169">
        <v>23.3172</v>
      </c>
      <c r="G169">
        <v>13.713800000000001</v>
      </c>
      <c r="H169">
        <v>8.1263000000000005</v>
      </c>
      <c r="I169">
        <v>3.2734000000000001</v>
      </c>
      <c r="J169">
        <v>4.1242000000000001</v>
      </c>
      <c r="K169">
        <v>7.6531000000000002</v>
      </c>
      <c r="L169">
        <v>9.3110999999999997</v>
      </c>
      <c r="M169">
        <v>13.0101</v>
      </c>
      <c r="N169">
        <v>7.9317000000000002</v>
      </c>
      <c r="O169">
        <v>82.939800000000005</v>
      </c>
      <c r="P169">
        <v>43.717500000000001</v>
      </c>
      <c r="Q169">
        <v>17.516400000000001</v>
      </c>
      <c r="R169">
        <v>84.378</v>
      </c>
      <c r="S169">
        <v>15.839600000000001</v>
      </c>
      <c r="T169">
        <v>14.1873</v>
      </c>
      <c r="U169">
        <v>17.576499999999999</v>
      </c>
      <c r="V169">
        <v>17.750800000000002</v>
      </c>
      <c r="W169">
        <v>15.7095</v>
      </c>
      <c r="X169">
        <v>14.769600000000001</v>
      </c>
      <c r="Y169">
        <v>21.039000000000001</v>
      </c>
      <c r="Z169">
        <v>22.204999999999998</v>
      </c>
    </row>
    <row r="170" spans="1:26" x14ac:dyDescent="0.25">
      <c r="A170" s="1">
        <v>44489</v>
      </c>
      <c r="B170">
        <v>10123.75</v>
      </c>
      <c r="C170">
        <v>14.789899999999999</v>
      </c>
      <c r="D170" t="s">
        <v>65</v>
      </c>
      <c r="E170">
        <v>16.129200000000001</v>
      </c>
      <c r="F170">
        <v>23.562899999999999</v>
      </c>
      <c r="G170">
        <v>13.779500000000001</v>
      </c>
      <c r="H170">
        <v>8.0554000000000006</v>
      </c>
      <c r="I170">
        <v>3.3109999999999999</v>
      </c>
      <c r="J170">
        <v>4.1750999999999996</v>
      </c>
      <c r="K170">
        <v>7.6589999999999998</v>
      </c>
      <c r="L170">
        <v>9.2759</v>
      </c>
      <c r="M170">
        <v>13.101900000000001</v>
      </c>
      <c r="N170">
        <v>7.9984000000000002</v>
      </c>
      <c r="O170">
        <v>82.839799999999997</v>
      </c>
      <c r="P170">
        <v>43.630299999999998</v>
      </c>
      <c r="Q170">
        <v>17.402100000000001</v>
      </c>
      <c r="R170">
        <v>84.286500000000004</v>
      </c>
      <c r="S170">
        <v>15.8576</v>
      </c>
      <c r="T170">
        <v>14.197100000000001</v>
      </c>
      <c r="U170">
        <v>17.706700000000001</v>
      </c>
      <c r="V170">
        <v>17.8813</v>
      </c>
      <c r="W170">
        <v>15.997999999999999</v>
      </c>
      <c r="X170">
        <v>15.045999999999999</v>
      </c>
      <c r="Y170">
        <v>20.902899999999999</v>
      </c>
      <c r="Z170">
        <v>22.1661</v>
      </c>
    </row>
    <row r="171" spans="1:26" x14ac:dyDescent="0.25">
      <c r="A171" s="1">
        <v>44488</v>
      </c>
      <c r="B171">
        <v>10084.32</v>
      </c>
      <c r="C171">
        <v>14.7361</v>
      </c>
      <c r="D171">
        <v>11.299200000000001</v>
      </c>
      <c r="E171">
        <v>16.0382</v>
      </c>
      <c r="F171">
        <v>23.567599999999999</v>
      </c>
      <c r="G171">
        <v>13.649900000000001</v>
      </c>
      <c r="H171">
        <v>8.0023</v>
      </c>
      <c r="I171">
        <v>3.2702</v>
      </c>
      <c r="J171">
        <v>4.1226000000000003</v>
      </c>
      <c r="K171">
        <v>7.5871000000000004</v>
      </c>
      <c r="L171">
        <v>9.2887000000000004</v>
      </c>
      <c r="M171">
        <v>13.042400000000001</v>
      </c>
      <c r="N171">
        <v>7.9226000000000001</v>
      </c>
      <c r="O171">
        <v>82.400899999999993</v>
      </c>
      <c r="P171">
        <v>43.546599999999998</v>
      </c>
      <c r="Q171">
        <v>17.235199999999999</v>
      </c>
      <c r="R171">
        <v>84.066599999999994</v>
      </c>
      <c r="S171">
        <v>15.8081</v>
      </c>
      <c r="T171">
        <v>14.149800000000001</v>
      </c>
      <c r="U171">
        <v>17.7653</v>
      </c>
      <c r="V171">
        <v>17.855599999999999</v>
      </c>
      <c r="W171">
        <v>15.9976</v>
      </c>
      <c r="X171">
        <v>15.0443</v>
      </c>
      <c r="Y171">
        <v>20.899899999999999</v>
      </c>
      <c r="Z171">
        <v>21.978400000000001</v>
      </c>
    </row>
    <row r="172" spans="1:26" x14ac:dyDescent="0.25">
      <c r="A172" s="1">
        <v>44487</v>
      </c>
      <c r="B172">
        <v>10177.219999999999</v>
      </c>
      <c r="C172">
        <v>14.8827</v>
      </c>
      <c r="D172">
        <v>11.3506</v>
      </c>
      <c r="E172">
        <v>15.8752</v>
      </c>
      <c r="F172">
        <v>23.2379</v>
      </c>
      <c r="G172">
        <v>13.4735</v>
      </c>
      <c r="H172">
        <v>7.9664999999999999</v>
      </c>
      <c r="I172">
        <v>3.2513000000000001</v>
      </c>
      <c r="J172">
        <v>4.0949</v>
      </c>
      <c r="K172">
        <v>7.5738000000000003</v>
      </c>
      <c r="L172">
        <v>9.2004999999999999</v>
      </c>
      <c r="M172">
        <v>12.97</v>
      </c>
      <c r="N172">
        <v>7.8795000000000002</v>
      </c>
      <c r="O172">
        <v>82.821700000000007</v>
      </c>
      <c r="P172">
        <v>43.930300000000003</v>
      </c>
      <c r="Q172">
        <v>17.3032</v>
      </c>
      <c r="R172">
        <v>84.466700000000003</v>
      </c>
      <c r="S172">
        <v>15.736700000000001</v>
      </c>
      <c r="T172">
        <v>14.111800000000001</v>
      </c>
      <c r="U172">
        <v>17.977</v>
      </c>
      <c r="V172">
        <v>18.051400000000001</v>
      </c>
      <c r="W172">
        <v>15.862399999999999</v>
      </c>
      <c r="X172">
        <v>14.917299999999999</v>
      </c>
      <c r="Y172">
        <v>20.79</v>
      </c>
      <c r="Z172">
        <v>21.970300000000002</v>
      </c>
    </row>
    <row r="173" spans="1:26" x14ac:dyDescent="0.25">
      <c r="A173" s="1">
        <v>44484</v>
      </c>
      <c r="B173">
        <v>10139.9</v>
      </c>
      <c r="C173">
        <v>14.747400000000001</v>
      </c>
      <c r="D173">
        <v>11.2668</v>
      </c>
      <c r="E173">
        <v>15.886200000000001</v>
      </c>
      <c r="F173">
        <v>23.0505</v>
      </c>
      <c r="G173">
        <v>13.283899999999999</v>
      </c>
      <c r="H173">
        <v>8.0928000000000004</v>
      </c>
      <c r="I173">
        <v>3.2612999999999999</v>
      </c>
      <c r="J173">
        <v>4.1048999999999998</v>
      </c>
      <c r="K173">
        <v>7.5819999999999999</v>
      </c>
      <c r="L173">
        <v>9.3118999999999996</v>
      </c>
      <c r="M173">
        <v>12.922499999999999</v>
      </c>
      <c r="N173">
        <v>7.8571</v>
      </c>
      <c r="O173">
        <v>82.513000000000005</v>
      </c>
      <c r="P173">
        <v>43.905000000000001</v>
      </c>
      <c r="Q173">
        <v>17.2301</v>
      </c>
      <c r="R173">
        <v>84.267899999999997</v>
      </c>
      <c r="S173">
        <v>15.8399</v>
      </c>
      <c r="T173">
        <v>14.1737</v>
      </c>
      <c r="U173" t="s">
        <v>65</v>
      </c>
      <c r="V173">
        <v>17.934000000000001</v>
      </c>
      <c r="W173">
        <v>15.8872</v>
      </c>
      <c r="X173">
        <v>14.943199999999999</v>
      </c>
      <c r="Y173">
        <v>20.579799999999999</v>
      </c>
      <c r="Z173">
        <v>21.7743</v>
      </c>
    </row>
    <row r="174" spans="1:26" x14ac:dyDescent="0.25">
      <c r="A174" s="1">
        <v>44483</v>
      </c>
      <c r="B174">
        <v>10138.290000000001</v>
      </c>
      <c r="C174">
        <v>14.726599999999999</v>
      </c>
      <c r="D174">
        <v>11.2319</v>
      </c>
      <c r="E174">
        <v>15.782500000000001</v>
      </c>
      <c r="F174">
        <v>22.770800000000001</v>
      </c>
      <c r="G174" t="s">
        <v>65</v>
      </c>
      <c r="H174">
        <v>7.9153000000000002</v>
      </c>
      <c r="I174">
        <v>3.2406999999999999</v>
      </c>
      <c r="J174">
        <v>4.0788000000000002</v>
      </c>
      <c r="K174">
        <v>7.6962000000000002</v>
      </c>
      <c r="L174">
        <v>9.3660999999999994</v>
      </c>
      <c r="M174">
        <v>12.7294</v>
      </c>
      <c r="N174">
        <v>7.8528000000000002</v>
      </c>
      <c r="O174">
        <v>82.838399999999993</v>
      </c>
      <c r="P174">
        <v>43.866300000000003</v>
      </c>
      <c r="Q174">
        <v>17.269200000000001</v>
      </c>
      <c r="R174">
        <v>84.810500000000005</v>
      </c>
      <c r="S174">
        <v>15.748900000000001</v>
      </c>
      <c r="T174">
        <v>14.0854</v>
      </c>
      <c r="U174">
        <v>17.747299999999999</v>
      </c>
      <c r="V174">
        <v>17.848400000000002</v>
      </c>
      <c r="W174">
        <v>15.6149</v>
      </c>
      <c r="X174">
        <v>14.6799</v>
      </c>
      <c r="Y174">
        <v>20.460100000000001</v>
      </c>
      <c r="Z174">
        <v>21.541399999999999</v>
      </c>
    </row>
    <row r="175" spans="1:26" x14ac:dyDescent="0.25">
      <c r="A175" s="1">
        <v>44481</v>
      </c>
      <c r="B175">
        <v>10162.76</v>
      </c>
      <c r="C175">
        <v>14.8569</v>
      </c>
      <c r="D175">
        <v>11.096500000000001</v>
      </c>
      <c r="E175">
        <v>15.5337</v>
      </c>
      <c r="F175">
        <v>22.476400000000002</v>
      </c>
      <c r="G175">
        <v>13.3224</v>
      </c>
      <c r="H175">
        <v>7.9753999999999996</v>
      </c>
      <c r="I175">
        <v>3.1998000000000002</v>
      </c>
      <c r="J175">
        <v>4.0343999999999998</v>
      </c>
      <c r="K175">
        <v>7.5635000000000003</v>
      </c>
      <c r="L175">
        <v>9.17</v>
      </c>
      <c r="M175">
        <v>12.6183</v>
      </c>
      <c r="N175">
        <v>7.7512999999999996</v>
      </c>
      <c r="O175">
        <v>83.001599999999996</v>
      </c>
      <c r="P175">
        <v>43.933100000000003</v>
      </c>
      <c r="Q175">
        <v>17.287500000000001</v>
      </c>
      <c r="R175">
        <v>85.165599999999998</v>
      </c>
      <c r="S175">
        <v>15.525600000000001</v>
      </c>
      <c r="T175">
        <v>13.830399999999999</v>
      </c>
      <c r="U175">
        <v>17.627199999999998</v>
      </c>
      <c r="V175">
        <v>17.613600000000002</v>
      </c>
      <c r="W175">
        <v>15.4696</v>
      </c>
      <c r="X175">
        <v>14.5327</v>
      </c>
      <c r="Y175">
        <v>20.009699999999999</v>
      </c>
      <c r="Z175">
        <v>21.2822</v>
      </c>
    </row>
    <row r="176" spans="1:26" x14ac:dyDescent="0.25">
      <c r="A176" s="1">
        <v>44480</v>
      </c>
      <c r="B176">
        <v>10085.469999999999</v>
      </c>
      <c r="C176" t="s">
        <v>65</v>
      </c>
      <c r="D176">
        <v>11.180899999999999</v>
      </c>
      <c r="E176">
        <v>15.7051</v>
      </c>
      <c r="F176">
        <v>22.830500000000001</v>
      </c>
      <c r="G176">
        <v>13.645899999999999</v>
      </c>
      <c r="H176">
        <v>8.1458999999999993</v>
      </c>
      <c r="I176" t="s">
        <v>65</v>
      </c>
      <c r="J176">
        <v>4.0465999999999998</v>
      </c>
      <c r="K176" t="s">
        <v>65</v>
      </c>
      <c r="L176">
        <v>9.1557999999999993</v>
      </c>
      <c r="M176">
        <v>12.8393</v>
      </c>
      <c r="N176">
        <v>7.8775000000000004</v>
      </c>
      <c r="O176">
        <v>82.687399999999997</v>
      </c>
      <c r="P176">
        <v>43.491199999999999</v>
      </c>
      <c r="Q176">
        <v>17.266400000000001</v>
      </c>
      <c r="R176">
        <v>84.841899999999995</v>
      </c>
      <c r="S176">
        <v>15.5627</v>
      </c>
      <c r="T176">
        <v>13.8514</v>
      </c>
      <c r="U176">
        <v>17.748999999999999</v>
      </c>
      <c r="V176">
        <v>17.752700000000001</v>
      </c>
      <c r="W176">
        <v>15.650600000000001</v>
      </c>
      <c r="X176">
        <v>14.679600000000001</v>
      </c>
      <c r="Y176" t="s">
        <v>65</v>
      </c>
      <c r="Z176">
        <v>21.5976</v>
      </c>
    </row>
    <row r="177" spans="1:26" x14ac:dyDescent="0.25">
      <c r="A177" s="1">
        <v>44477</v>
      </c>
      <c r="B177">
        <v>10118.89</v>
      </c>
      <c r="C177">
        <v>14.7972</v>
      </c>
      <c r="D177">
        <v>11.099600000000001</v>
      </c>
      <c r="E177">
        <v>15.5967</v>
      </c>
      <c r="F177">
        <v>22.840499999999999</v>
      </c>
      <c r="G177">
        <v>13.6768</v>
      </c>
      <c r="H177">
        <v>8.0814000000000004</v>
      </c>
      <c r="I177">
        <v>3.1755</v>
      </c>
      <c r="J177">
        <v>3.9962</v>
      </c>
      <c r="K177">
        <v>7.5903</v>
      </c>
      <c r="L177">
        <v>9.1709999999999994</v>
      </c>
      <c r="M177">
        <v>12.8691</v>
      </c>
      <c r="N177">
        <v>7.8506999999999998</v>
      </c>
      <c r="O177">
        <v>83.207899999999995</v>
      </c>
      <c r="P177">
        <v>43.677</v>
      </c>
      <c r="Q177">
        <v>17.3034</v>
      </c>
      <c r="R177">
        <v>85.570599999999999</v>
      </c>
      <c r="S177">
        <v>15.5623</v>
      </c>
      <c r="T177">
        <v>13.8291</v>
      </c>
      <c r="U177">
        <v>17.852</v>
      </c>
      <c r="V177">
        <v>17.807700000000001</v>
      </c>
      <c r="W177">
        <v>15.4354</v>
      </c>
      <c r="X177">
        <v>14.4582</v>
      </c>
      <c r="Y177">
        <v>20.302299999999999</v>
      </c>
      <c r="Z177">
        <v>21.761500000000002</v>
      </c>
    </row>
    <row r="178" spans="1:26" x14ac:dyDescent="0.25">
      <c r="A178" s="1">
        <v>44476</v>
      </c>
      <c r="B178">
        <v>10081.879999999999</v>
      </c>
      <c r="C178">
        <v>14.6874</v>
      </c>
      <c r="D178">
        <v>11.0162</v>
      </c>
      <c r="E178">
        <v>15.469900000000001</v>
      </c>
      <c r="F178">
        <v>22.799199999999999</v>
      </c>
      <c r="G178" t="s">
        <v>65</v>
      </c>
      <c r="H178">
        <v>7.8258999999999999</v>
      </c>
      <c r="I178">
        <v>3.1690999999999998</v>
      </c>
      <c r="J178">
        <v>3.9872999999999998</v>
      </c>
      <c r="K178">
        <v>7.5838999999999999</v>
      </c>
      <c r="L178">
        <v>9.1966999999999999</v>
      </c>
      <c r="M178">
        <v>12.7925</v>
      </c>
      <c r="N178">
        <v>7.7173999999999996</v>
      </c>
      <c r="O178">
        <v>83.167100000000005</v>
      </c>
      <c r="P178">
        <v>43.512099999999997</v>
      </c>
      <c r="Q178">
        <v>17.300599999999999</v>
      </c>
      <c r="R178">
        <v>86.301199999999994</v>
      </c>
      <c r="S178">
        <v>15.5624</v>
      </c>
      <c r="T178">
        <v>13.880800000000001</v>
      </c>
      <c r="U178">
        <v>17.828800000000001</v>
      </c>
      <c r="V178">
        <v>17.781300000000002</v>
      </c>
      <c r="W178">
        <v>15.248100000000001</v>
      </c>
      <c r="X178">
        <v>14.2715</v>
      </c>
      <c r="Y178">
        <v>20.372</v>
      </c>
      <c r="Z178">
        <v>21.750499999999999</v>
      </c>
    </row>
    <row r="179" spans="1:26" x14ac:dyDescent="0.25">
      <c r="A179" s="1">
        <v>44475</v>
      </c>
      <c r="B179">
        <v>9991</v>
      </c>
      <c r="C179">
        <v>14.678900000000001</v>
      </c>
      <c r="D179">
        <v>11.047700000000001</v>
      </c>
      <c r="E179">
        <v>15.1793</v>
      </c>
      <c r="F179">
        <v>22.42</v>
      </c>
      <c r="G179" t="s">
        <v>65</v>
      </c>
      <c r="H179">
        <v>7.6715999999999998</v>
      </c>
      <c r="I179">
        <v>3.1023999999999998</v>
      </c>
      <c r="J179">
        <v>3.9035000000000002</v>
      </c>
      <c r="K179">
        <v>7.6245000000000003</v>
      </c>
      <c r="L179">
        <v>9.1262000000000008</v>
      </c>
      <c r="M179">
        <v>12.611599999999999</v>
      </c>
      <c r="N179">
        <v>7.5732999999999997</v>
      </c>
      <c r="O179">
        <v>82.323300000000003</v>
      </c>
      <c r="P179">
        <v>43.279800000000002</v>
      </c>
      <c r="Q179">
        <v>17.148900000000001</v>
      </c>
      <c r="R179">
        <v>85.710099999999997</v>
      </c>
      <c r="S179">
        <v>15.3927</v>
      </c>
      <c r="T179">
        <v>13.689399999999999</v>
      </c>
      <c r="U179">
        <v>17.6173</v>
      </c>
      <c r="V179">
        <v>17.758099999999999</v>
      </c>
      <c r="W179">
        <v>15.166600000000001</v>
      </c>
      <c r="X179">
        <v>14.1868</v>
      </c>
      <c r="Y179">
        <v>20.178699999999999</v>
      </c>
      <c r="Z179">
        <v>21.664400000000001</v>
      </c>
    </row>
    <row r="180" spans="1:26" x14ac:dyDescent="0.25">
      <c r="A180" s="1">
        <v>44474</v>
      </c>
      <c r="B180">
        <v>10048.58</v>
      </c>
      <c r="C180">
        <v>14.587899999999999</v>
      </c>
      <c r="D180">
        <v>10.8742</v>
      </c>
      <c r="E180">
        <v>15.2018</v>
      </c>
      <c r="F180">
        <v>22.715</v>
      </c>
      <c r="G180" t="s">
        <v>65</v>
      </c>
      <c r="H180">
        <v>7.6635999999999997</v>
      </c>
      <c r="I180">
        <v>3.1833</v>
      </c>
      <c r="J180">
        <v>4.0061999999999998</v>
      </c>
      <c r="K180">
        <v>7.5993000000000004</v>
      </c>
      <c r="L180">
        <v>9.1676000000000002</v>
      </c>
      <c r="M180">
        <v>12.6152</v>
      </c>
      <c r="N180">
        <v>7.6260000000000003</v>
      </c>
      <c r="O180">
        <v>82.604900000000001</v>
      </c>
      <c r="P180">
        <v>43.178100000000001</v>
      </c>
      <c r="Q180">
        <v>17.061199999999999</v>
      </c>
      <c r="R180">
        <v>85.759299999999996</v>
      </c>
      <c r="S180">
        <v>15.5656</v>
      </c>
      <c r="T180">
        <v>13.808299999999999</v>
      </c>
      <c r="U180">
        <v>17.880099999999999</v>
      </c>
      <c r="V180">
        <v>17.835899999999999</v>
      </c>
      <c r="W180">
        <v>15.3255</v>
      </c>
      <c r="X180">
        <v>14.3432</v>
      </c>
      <c r="Y180">
        <v>20.0229</v>
      </c>
      <c r="Z180">
        <v>21.462900000000001</v>
      </c>
    </row>
    <row r="181" spans="1:26" x14ac:dyDescent="0.25">
      <c r="A181" s="1">
        <v>44473</v>
      </c>
      <c r="B181">
        <v>9970.1200000000008</v>
      </c>
      <c r="C181">
        <v>14.5001</v>
      </c>
      <c r="D181">
        <v>10.861800000000001</v>
      </c>
      <c r="E181">
        <v>15.2614</v>
      </c>
      <c r="F181">
        <v>22.7349</v>
      </c>
      <c r="G181" t="s">
        <v>65</v>
      </c>
      <c r="H181">
        <v>7.71</v>
      </c>
      <c r="I181">
        <v>3.1204999999999998</v>
      </c>
      <c r="J181">
        <v>3.9245000000000001</v>
      </c>
      <c r="K181">
        <v>7.6405000000000003</v>
      </c>
      <c r="L181">
        <v>9.1483000000000008</v>
      </c>
      <c r="M181">
        <v>12.543699999999999</v>
      </c>
      <c r="N181">
        <v>7.6360000000000001</v>
      </c>
      <c r="O181">
        <v>82.093800000000002</v>
      </c>
      <c r="P181">
        <v>42.808</v>
      </c>
      <c r="Q181">
        <v>16.9849</v>
      </c>
      <c r="R181">
        <v>84.978499999999997</v>
      </c>
      <c r="S181">
        <v>15.429600000000001</v>
      </c>
      <c r="T181">
        <v>13.65</v>
      </c>
      <c r="U181">
        <v>17.796099999999999</v>
      </c>
      <c r="V181">
        <v>17.654900000000001</v>
      </c>
      <c r="W181">
        <v>15.6713</v>
      </c>
      <c r="X181">
        <v>14.6709</v>
      </c>
      <c r="Y181">
        <v>19.745200000000001</v>
      </c>
      <c r="Z181">
        <v>21.273199999999999</v>
      </c>
    </row>
    <row r="182" spans="1:26" x14ac:dyDescent="0.25">
      <c r="A182" s="1">
        <v>44470</v>
      </c>
      <c r="B182">
        <v>9906.14</v>
      </c>
      <c r="C182">
        <v>14.3994</v>
      </c>
      <c r="D182">
        <v>10.7216</v>
      </c>
      <c r="E182">
        <v>15.2125</v>
      </c>
      <c r="F182">
        <v>23.156099999999999</v>
      </c>
      <c r="G182" t="s">
        <v>65</v>
      </c>
      <c r="H182">
        <v>7.8491999999999997</v>
      </c>
      <c r="I182">
        <v>3.0446</v>
      </c>
      <c r="J182">
        <v>3.8334999999999999</v>
      </c>
      <c r="K182">
        <v>7.5928000000000004</v>
      </c>
      <c r="L182">
        <v>9.1588999999999992</v>
      </c>
      <c r="M182">
        <v>12.664899999999999</v>
      </c>
      <c r="N182">
        <v>7.6279000000000003</v>
      </c>
      <c r="O182">
        <v>81.330100000000002</v>
      </c>
      <c r="P182">
        <v>42.247199999999999</v>
      </c>
      <c r="Q182">
        <v>16.903600000000001</v>
      </c>
      <c r="R182">
        <v>83.678100000000001</v>
      </c>
      <c r="S182">
        <v>15.4596</v>
      </c>
      <c r="T182">
        <v>13.6845</v>
      </c>
      <c r="U182">
        <v>17.5944</v>
      </c>
      <c r="V182">
        <v>17.655999999999999</v>
      </c>
      <c r="W182">
        <v>15.8429</v>
      </c>
      <c r="X182">
        <v>14.8438</v>
      </c>
      <c r="Y182">
        <v>20.170300000000001</v>
      </c>
      <c r="Z182">
        <v>21.4453</v>
      </c>
    </row>
    <row r="183" spans="1:26" x14ac:dyDescent="0.25">
      <c r="A183" s="1">
        <v>44469</v>
      </c>
      <c r="B183">
        <v>9899.57</v>
      </c>
      <c r="C183">
        <v>14.577299999999999</v>
      </c>
      <c r="D183">
        <v>10.8658</v>
      </c>
      <c r="E183">
        <v>15.317299999999999</v>
      </c>
      <c r="F183">
        <v>23.408799999999999</v>
      </c>
      <c r="G183">
        <v>13.892799999999999</v>
      </c>
      <c r="H183">
        <v>7.8978000000000002</v>
      </c>
      <c r="I183">
        <v>3.0124</v>
      </c>
      <c r="J183">
        <v>3.7852999999999999</v>
      </c>
      <c r="K183">
        <v>7.5888999999999998</v>
      </c>
      <c r="L183">
        <v>9.0556000000000001</v>
      </c>
      <c r="M183">
        <v>12.759499999999999</v>
      </c>
      <c r="N183">
        <v>7.7115999999999998</v>
      </c>
      <c r="O183">
        <v>81.197800000000001</v>
      </c>
      <c r="P183">
        <v>42.223700000000001</v>
      </c>
      <c r="Q183">
        <v>16.822700000000001</v>
      </c>
      <c r="R183">
        <v>83.005700000000004</v>
      </c>
      <c r="S183">
        <v>15.5722</v>
      </c>
      <c r="T183">
        <v>13.726800000000001</v>
      </c>
      <c r="U183">
        <v>17.725999999999999</v>
      </c>
      <c r="V183">
        <v>17.600999999999999</v>
      </c>
      <c r="W183">
        <v>16.237100000000002</v>
      </c>
      <c r="X183">
        <v>15.2286</v>
      </c>
      <c r="Y183">
        <v>20.003900000000002</v>
      </c>
      <c r="Z183">
        <v>21.325900000000001</v>
      </c>
    </row>
    <row r="184" spans="1:26" x14ac:dyDescent="0.25">
      <c r="A184" s="1">
        <v>44468</v>
      </c>
      <c r="B184">
        <v>9976.6299999999992</v>
      </c>
      <c r="C184">
        <v>14.578799999999999</v>
      </c>
      <c r="D184">
        <v>10.786899999999999</v>
      </c>
      <c r="E184">
        <v>15.354799999999999</v>
      </c>
      <c r="F184">
        <v>23.4648</v>
      </c>
      <c r="G184">
        <v>13.7651</v>
      </c>
      <c r="H184">
        <v>7.8819999999999997</v>
      </c>
      <c r="I184">
        <v>2.9986000000000002</v>
      </c>
      <c r="J184">
        <v>3.7677999999999998</v>
      </c>
      <c r="K184">
        <v>7.46</v>
      </c>
      <c r="L184">
        <v>9.1095000000000006</v>
      </c>
      <c r="M184">
        <v>12.664300000000001</v>
      </c>
      <c r="N184">
        <v>7.7087000000000003</v>
      </c>
      <c r="O184">
        <v>81.532700000000006</v>
      </c>
      <c r="P184">
        <v>42.546500000000002</v>
      </c>
      <c r="Q184">
        <v>16.934999999999999</v>
      </c>
      <c r="R184">
        <v>83.270799999999994</v>
      </c>
      <c r="S184">
        <v>15.5288</v>
      </c>
      <c r="T184">
        <v>13.7347</v>
      </c>
      <c r="U184">
        <v>17.767299999999999</v>
      </c>
      <c r="V184">
        <v>17.707100000000001</v>
      </c>
      <c r="W184">
        <v>16.247499999999999</v>
      </c>
      <c r="X184">
        <v>15.231400000000001</v>
      </c>
      <c r="Y184">
        <v>20.142499999999998</v>
      </c>
      <c r="Z184">
        <v>21.596599999999999</v>
      </c>
    </row>
    <row r="185" spans="1:26" x14ac:dyDescent="0.25">
      <c r="A185" s="1">
        <v>44467</v>
      </c>
      <c r="B185">
        <v>9959.65</v>
      </c>
      <c r="C185">
        <v>14.525700000000001</v>
      </c>
      <c r="D185">
        <v>10.757400000000001</v>
      </c>
      <c r="E185">
        <v>15.481999999999999</v>
      </c>
      <c r="F185">
        <v>23.784700000000001</v>
      </c>
      <c r="G185">
        <v>13.985099999999999</v>
      </c>
      <c r="H185">
        <v>7.8579999999999997</v>
      </c>
      <c r="I185">
        <v>3.0015000000000001</v>
      </c>
      <c r="J185">
        <v>3.7724000000000002</v>
      </c>
      <c r="K185">
        <v>7.4848999999999997</v>
      </c>
      <c r="L185">
        <v>9.1119000000000003</v>
      </c>
      <c r="M185">
        <v>12.732699999999999</v>
      </c>
      <c r="N185">
        <v>7.6973000000000003</v>
      </c>
      <c r="O185">
        <v>81.373000000000005</v>
      </c>
      <c r="P185">
        <v>42.561</v>
      </c>
      <c r="Q185">
        <v>16.901900000000001</v>
      </c>
      <c r="R185">
        <v>83.274600000000007</v>
      </c>
      <c r="S185">
        <v>15.436199999999999</v>
      </c>
      <c r="T185">
        <v>13.6379</v>
      </c>
      <c r="U185">
        <v>17.702300000000001</v>
      </c>
      <c r="V185">
        <v>17.6553</v>
      </c>
      <c r="W185">
        <v>16.508099999999999</v>
      </c>
      <c r="X185">
        <v>15.482200000000001</v>
      </c>
      <c r="Y185">
        <v>20.155000000000001</v>
      </c>
      <c r="Z185">
        <v>21.479099999999999</v>
      </c>
    </row>
    <row r="186" spans="1:26" x14ac:dyDescent="0.25">
      <c r="A186" s="1">
        <v>44466</v>
      </c>
      <c r="B186">
        <v>9991.09</v>
      </c>
      <c r="C186">
        <v>14.4018</v>
      </c>
      <c r="D186">
        <v>10.7476</v>
      </c>
      <c r="E186">
        <v>15.4344</v>
      </c>
      <c r="F186">
        <v>24.107600000000001</v>
      </c>
      <c r="G186">
        <v>13.6721</v>
      </c>
      <c r="H186">
        <v>7.8030999999999997</v>
      </c>
      <c r="I186">
        <v>3.0339</v>
      </c>
      <c r="J186">
        <v>3.8066</v>
      </c>
      <c r="K186">
        <v>7.5542999999999996</v>
      </c>
      <c r="L186">
        <v>9.1539999999999999</v>
      </c>
      <c r="M186">
        <v>12.816800000000001</v>
      </c>
      <c r="N186">
        <v>7.6608999999999998</v>
      </c>
      <c r="O186">
        <v>81.609399999999994</v>
      </c>
      <c r="P186">
        <v>42.479900000000001</v>
      </c>
      <c r="Q186">
        <v>16.8291</v>
      </c>
      <c r="R186">
        <v>83.509299999999996</v>
      </c>
      <c r="S186">
        <v>15.7041</v>
      </c>
      <c r="T186">
        <v>13.9444</v>
      </c>
      <c r="U186">
        <v>17.854199999999999</v>
      </c>
      <c r="V186">
        <v>17.8385</v>
      </c>
      <c r="W186">
        <v>16.528500000000001</v>
      </c>
      <c r="X186">
        <v>15.5054</v>
      </c>
      <c r="Y186">
        <v>20.719899999999999</v>
      </c>
      <c r="Z186">
        <v>21.755700000000001</v>
      </c>
    </row>
    <row r="187" spans="1:26" x14ac:dyDescent="0.25">
      <c r="A187" s="1">
        <v>44462</v>
      </c>
      <c r="B187">
        <v>10049.57</v>
      </c>
      <c r="C187">
        <v>14.4659</v>
      </c>
      <c r="D187">
        <v>10.6868</v>
      </c>
      <c r="E187">
        <v>15.468400000000001</v>
      </c>
      <c r="F187">
        <v>24.418900000000001</v>
      </c>
      <c r="G187">
        <v>13.8055</v>
      </c>
      <c r="H187">
        <v>7.51</v>
      </c>
      <c r="I187">
        <v>2.9481999999999999</v>
      </c>
      <c r="J187">
        <v>3.6947999999999999</v>
      </c>
      <c r="K187">
        <v>7.5273000000000003</v>
      </c>
      <c r="L187">
        <v>9.2439</v>
      </c>
      <c r="M187">
        <v>12.769500000000001</v>
      </c>
      <c r="N187">
        <v>7.6641000000000004</v>
      </c>
      <c r="O187">
        <v>82.453999999999994</v>
      </c>
      <c r="P187">
        <v>42.631</v>
      </c>
      <c r="Q187">
        <v>17.140499999999999</v>
      </c>
      <c r="R187">
        <v>85.081900000000005</v>
      </c>
      <c r="S187">
        <v>15.799899999999999</v>
      </c>
      <c r="T187">
        <v>14.102399999999999</v>
      </c>
      <c r="U187">
        <v>18.104500000000002</v>
      </c>
      <c r="V187">
        <v>17.759399999999999</v>
      </c>
      <c r="W187">
        <v>16.239999999999998</v>
      </c>
      <c r="X187">
        <v>15.231</v>
      </c>
      <c r="Y187">
        <v>20.907599999999999</v>
      </c>
      <c r="Z187">
        <v>21.614799999999999</v>
      </c>
    </row>
    <row r="188" spans="1:26" x14ac:dyDescent="0.25">
      <c r="A188" s="1">
        <v>44461</v>
      </c>
      <c r="B188">
        <v>9923.73</v>
      </c>
      <c r="C188">
        <v>14.4579</v>
      </c>
      <c r="D188">
        <v>10.6433</v>
      </c>
      <c r="E188">
        <v>15.313000000000001</v>
      </c>
      <c r="F188">
        <v>24.136900000000001</v>
      </c>
      <c r="G188" t="s">
        <v>65</v>
      </c>
      <c r="H188">
        <v>7.5114999999999998</v>
      </c>
      <c r="I188">
        <v>2.8961999999999999</v>
      </c>
      <c r="J188">
        <v>3.6320999999999999</v>
      </c>
      <c r="K188">
        <v>7.6257000000000001</v>
      </c>
      <c r="L188">
        <v>9.2902000000000005</v>
      </c>
      <c r="M188">
        <v>12.7553</v>
      </c>
      <c r="N188">
        <v>7.6283000000000003</v>
      </c>
      <c r="O188">
        <v>81.858000000000004</v>
      </c>
      <c r="P188">
        <v>42.066600000000001</v>
      </c>
      <c r="Q188">
        <v>17.3123</v>
      </c>
      <c r="R188">
        <v>84.212599999999995</v>
      </c>
      <c r="S188">
        <v>15.723800000000001</v>
      </c>
      <c r="T188">
        <v>14.0082</v>
      </c>
      <c r="U188">
        <v>17.745999999999999</v>
      </c>
      <c r="V188">
        <v>17.700399999999998</v>
      </c>
      <c r="W188">
        <v>16.2605</v>
      </c>
      <c r="X188">
        <v>15.236599999999999</v>
      </c>
      <c r="Y188">
        <v>20.734000000000002</v>
      </c>
      <c r="Z188">
        <v>21.5015</v>
      </c>
    </row>
    <row r="189" spans="1:26" x14ac:dyDescent="0.25">
      <c r="A189" s="1">
        <v>44460</v>
      </c>
      <c r="B189">
        <v>9902.73</v>
      </c>
      <c r="C189">
        <v>14.3849</v>
      </c>
      <c r="D189">
        <v>10.6195</v>
      </c>
      <c r="E189">
        <v>15.354100000000001</v>
      </c>
      <c r="F189">
        <v>24.287099999999999</v>
      </c>
      <c r="G189" t="s">
        <v>65</v>
      </c>
      <c r="H189">
        <v>7.5058999999999996</v>
      </c>
      <c r="I189">
        <v>2.8435000000000001</v>
      </c>
      <c r="J189">
        <v>3.5672999999999999</v>
      </c>
      <c r="K189">
        <v>7.6555999999999997</v>
      </c>
      <c r="L189">
        <v>9.2295999999999996</v>
      </c>
      <c r="M189">
        <v>12.5861</v>
      </c>
      <c r="N189">
        <v>7.5830000000000002</v>
      </c>
      <c r="O189">
        <v>81.521900000000002</v>
      </c>
      <c r="P189">
        <v>41.908000000000001</v>
      </c>
      <c r="Q189">
        <v>17.338100000000001</v>
      </c>
      <c r="R189">
        <v>83.980199999999996</v>
      </c>
      <c r="S189">
        <v>15.6325</v>
      </c>
      <c r="T189">
        <v>13.8863</v>
      </c>
      <c r="U189">
        <v>17.773599999999998</v>
      </c>
      <c r="V189">
        <v>17.564299999999999</v>
      </c>
      <c r="W189">
        <v>16.363900000000001</v>
      </c>
      <c r="X189">
        <v>15.3375</v>
      </c>
      <c r="Y189">
        <v>20.651399999999999</v>
      </c>
      <c r="Z189">
        <v>21.275400000000001</v>
      </c>
    </row>
    <row r="190" spans="1:26" x14ac:dyDescent="0.25">
      <c r="A190" s="1">
        <v>44459</v>
      </c>
      <c r="B190">
        <v>9833.01</v>
      </c>
      <c r="C190">
        <v>14.436500000000001</v>
      </c>
      <c r="D190">
        <v>10.6143</v>
      </c>
      <c r="E190">
        <v>15.252599999999999</v>
      </c>
      <c r="F190">
        <v>24.1708</v>
      </c>
      <c r="G190" t="s">
        <v>65</v>
      </c>
      <c r="H190">
        <v>7.4029999999999996</v>
      </c>
      <c r="I190">
        <v>2.8445</v>
      </c>
      <c r="J190">
        <v>3.5686</v>
      </c>
      <c r="K190">
        <v>7.6033999999999997</v>
      </c>
      <c r="L190">
        <v>9.1838999999999995</v>
      </c>
      <c r="M190">
        <v>12.4773</v>
      </c>
      <c r="N190">
        <v>7.5899000000000001</v>
      </c>
      <c r="O190">
        <v>80.523799999999994</v>
      </c>
      <c r="P190">
        <v>41.363799999999998</v>
      </c>
      <c r="Q190">
        <v>17.1053</v>
      </c>
      <c r="R190">
        <v>82.565100000000001</v>
      </c>
      <c r="S190">
        <v>15.515499999999999</v>
      </c>
      <c r="T190">
        <v>13.686299999999999</v>
      </c>
      <c r="U190">
        <v>17.517600000000002</v>
      </c>
      <c r="V190">
        <v>17.4148</v>
      </c>
      <c r="W190">
        <v>16.6769</v>
      </c>
      <c r="X190">
        <v>15.6386</v>
      </c>
      <c r="Y190">
        <v>20.6126</v>
      </c>
      <c r="Z190">
        <v>21.258099999999999</v>
      </c>
    </row>
    <row r="191" spans="1:26" x14ac:dyDescent="0.25">
      <c r="A191" s="1">
        <v>44456</v>
      </c>
      <c r="B191">
        <v>9977.75</v>
      </c>
      <c r="C191">
        <v>14.4953</v>
      </c>
      <c r="D191">
        <v>10.6647</v>
      </c>
      <c r="E191">
        <v>15.6106</v>
      </c>
      <c r="F191">
        <v>24.565000000000001</v>
      </c>
      <c r="G191" t="s">
        <v>65</v>
      </c>
      <c r="H191">
        <v>7.6942000000000004</v>
      </c>
      <c r="I191">
        <v>2.8866999999999998</v>
      </c>
      <c r="J191">
        <v>3.6198000000000001</v>
      </c>
      <c r="K191">
        <v>7.5472000000000001</v>
      </c>
      <c r="L191">
        <v>9.2262000000000004</v>
      </c>
      <c r="M191">
        <v>12.7781</v>
      </c>
      <c r="N191">
        <v>7.7423000000000002</v>
      </c>
      <c r="O191">
        <v>81.921999999999997</v>
      </c>
      <c r="P191">
        <v>42.202100000000002</v>
      </c>
      <c r="Q191">
        <v>17.402699999999999</v>
      </c>
      <c r="R191">
        <v>84.306200000000004</v>
      </c>
      <c r="S191">
        <v>15.7087</v>
      </c>
      <c r="T191">
        <v>13.892200000000001</v>
      </c>
      <c r="U191">
        <v>17.714400000000001</v>
      </c>
      <c r="V191">
        <v>17.508600000000001</v>
      </c>
      <c r="W191">
        <v>16.6692</v>
      </c>
      <c r="X191">
        <v>15.634600000000001</v>
      </c>
      <c r="Y191">
        <v>20.959099999999999</v>
      </c>
      <c r="Z191">
        <v>21.555</v>
      </c>
    </row>
    <row r="192" spans="1:26" x14ac:dyDescent="0.25">
      <c r="A192" s="1">
        <v>44455</v>
      </c>
      <c r="B192">
        <v>10016.84</v>
      </c>
      <c r="C192">
        <v>14.386699999999999</v>
      </c>
      <c r="D192">
        <v>10.5716</v>
      </c>
      <c r="E192">
        <v>15.532500000000001</v>
      </c>
      <c r="F192">
        <v>24.491299999999999</v>
      </c>
      <c r="G192">
        <v>13.4864</v>
      </c>
      <c r="H192">
        <v>7.5182000000000002</v>
      </c>
      <c r="I192">
        <v>2.9062999999999999</v>
      </c>
      <c r="J192">
        <v>3.6457000000000002</v>
      </c>
      <c r="K192">
        <v>7.5496999999999996</v>
      </c>
      <c r="L192">
        <v>9.3248999999999995</v>
      </c>
      <c r="M192">
        <v>12.7521</v>
      </c>
      <c r="N192">
        <v>7.6688999999999998</v>
      </c>
      <c r="O192">
        <v>81.968500000000006</v>
      </c>
      <c r="P192">
        <v>42.293300000000002</v>
      </c>
      <c r="Q192">
        <v>17.3629</v>
      </c>
      <c r="R192">
        <v>84.490300000000005</v>
      </c>
      <c r="S192">
        <v>15.786899999999999</v>
      </c>
      <c r="T192">
        <v>14.0473</v>
      </c>
      <c r="U192">
        <v>17.7422</v>
      </c>
      <c r="V192">
        <v>17.6264</v>
      </c>
      <c r="W192">
        <v>16.563800000000001</v>
      </c>
      <c r="X192">
        <v>15.5337</v>
      </c>
      <c r="Y192">
        <v>21.198799999999999</v>
      </c>
      <c r="Z192">
        <v>21.6371</v>
      </c>
    </row>
    <row r="193" spans="1:26" x14ac:dyDescent="0.25">
      <c r="A193" s="1">
        <v>44454</v>
      </c>
      <c r="B193">
        <v>9988.81</v>
      </c>
      <c r="C193">
        <v>14.301399999999999</v>
      </c>
      <c r="D193">
        <v>10.4877</v>
      </c>
      <c r="E193">
        <v>15.6622</v>
      </c>
      <c r="F193">
        <v>24.831600000000002</v>
      </c>
      <c r="G193">
        <v>13.553800000000001</v>
      </c>
      <c r="H193">
        <v>7.5183</v>
      </c>
      <c r="I193">
        <v>2.9018999999999999</v>
      </c>
      <c r="J193">
        <v>3.6436999999999999</v>
      </c>
      <c r="K193">
        <v>7.7107000000000001</v>
      </c>
      <c r="L193">
        <v>9.4048999999999996</v>
      </c>
      <c r="M193">
        <v>12.826000000000001</v>
      </c>
      <c r="N193">
        <v>7.7239000000000004</v>
      </c>
      <c r="O193">
        <v>81.567700000000002</v>
      </c>
      <c r="P193">
        <v>42.082900000000002</v>
      </c>
      <c r="Q193">
        <v>17.139700000000001</v>
      </c>
      <c r="R193">
        <v>84.009699999999995</v>
      </c>
      <c r="S193">
        <v>15.679500000000001</v>
      </c>
      <c r="T193">
        <v>13.9506</v>
      </c>
      <c r="U193">
        <v>17.6629</v>
      </c>
      <c r="V193">
        <v>17.5167</v>
      </c>
      <c r="W193">
        <v>16.661000000000001</v>
      </c>
      <c r="X193">
        <v>15.6294</v>
      </c>
      <c r="Y193">
        <v>21.148</v>
      </c>
      <c r="Z193">
        <v>21.561299999999999</v>
      </c>
    </row>
    <row r="194" spans="1:26" x14ac:dyDescent="0.25">
      <c r="A194" s="1">
        <v>44453</v>
      </c>
      <c r="B194">
        <v>9975.0300000000007</v>
      </c>
      <c r="C194">
        <v>14.232699999999999</v>
      </c>
      <c r="D194">
        <v>10.5265</v>
      </c>
      <c r="E194">
        <v>15.781700000000001</v>
      </c>
      <c r="F194">
        <v>24.966799999999999</v>
      </c>
      <c r="G194">
        <v>13.629099999999999</v>
      </c>
      <c r="H194">
        <v>7.6249000000000002</v>
      </c>
      <c r="I194">
        <v>2.8241999999999998</v>
      </c>
      <c r="J194">
        <v>3.5463</v>
      </c>
      <c r="K194">
        <v>7.7569999999999997</v>
      </c>
      <c r="L194">
        <v>9.3473000000000006</v>
      </c>
      <c r="M194">
        <v>12.8558</v>
      </c>
      <c r="N194">
        <v>7.7842000000000002</v>
      </c>
      <c r="O194">
        <v>81.505399999999995</v>
      </c>
      <c r="P194">
        <v>42.025300000000001</v>
      </c>
      <c r="Q194">
        <v>17.084299999999999</v>
      </c>
      <c r="R194">
        <v>84.209699999999998</v>
      </c>
      <c r="S194">
        <v>15.8088</v>
      </c>
      <c r="T194">
        <v>14.052199999999999</v>
      </c>
      <c r="U194">
        <v>17.5061</v>
      </c>
      <c r="V194">
        <v>17.346</v>
      </c>
      <c r="W194">
        <v>16.7837</v>
      </c>
      <c r="X194">
        <v>15.749000000000001</v>
      </c>
      <c r="Y194">
        <v>21.053899999999999</v>
      </c>
      <c r="Z194">
        <v>21.417000000000002</v>
      </c>
    </row>
    <row r="195" spans="1:26" x14ac:dyDescent="0.25">
      <c r="A195" s="1">
        <v>44452</v>
      </c>
      <c r="B195">
        <v>10046.129999999999</v>
      </c>
      <c r="C195">
        <v>14.2658</v>
      </c>
      <c r="D195">
        <v>10.523099999999999</v>
      </c>
      <c r="E195">
        <v>15.829700000000001</v>
      </c>
      <c r="F195">
        <v>24.932600000000001</v>
      </c>
      <c r="G195">
        <v>13.7576</v>
      </c>
      <c r="H195">
        <v>7.7478999999999996</v>
      </c>
      <c r="I195">
        <v>2.8355000000000001</v>
      </c>
      <c r="J195">
        <v>3.5581999999999998</v>
      </c>
      <c r="K195">
        <v>7.7103000000000002</v>
      </c>
      <c r="L195">
        <v>9.3526000000000007</v>
      </c>
      <c r="M195">
        <v>12.950799999999999</v>
      </c>
      <c r="N195">
        <v>7.8475999999999999</v>
      </c>
      <c r="O195">
        <v>81.648399999999995</v>
      </c>
      <c r="P195">
        <v>41.886099999999999</v>
      </c>
      <c r="Q195">
        <v>17.122699999999998</v>
      </c>
      <c r="R195">
        <v>84.322000000000003</v>
      </c>
      <c r="S195">
        <v>15.824299999999999</v>
      </c>
      <c r="T195">
        <v>14.031700000000001</v>
      </c>
      <c r="U195">
        <v>17.434699999999999</v>
      </c>
      <c r="V195">
        <v>17.348400000000002</v>
      </c>
      <c r="W195">
        <v>16.6526</v>
      </c>
      <c r="X195">
        <v>15.6235</v>
      </c>
      <c r="Y195">
        <v>21.0639</v>
      </c>
      <c r="Z195">
        <v>21.505199999999999</v>
      </c>
    </row>
    <row r="196" spans="1:26" x14ac:dyDescent="0.25">
      <c r="A196" s="1">
        <v>44449</v>
      </c>
      <c r="B196">
        <v>10084.73</v>
      </c>
      <c r="C196">
        <v>14.223000000000001</v>
      </c>
      <c r="D196">
        <v>10.4665</v>
      </c>
      <c r="E196">
        <v>15.9108</v>
      </c>
      <c r="F196">
        <v>25.2745</v>
      </c>
      <c r="G196">
        <v>13.6012</v>
      </c>
      <c r="H196">
        <v>7.7394999999999996</v>
      </c>
      <c r="I196">
        <v>2.7953999999999999</v>
      </c>
      <c r="J196">
        <v>3.5089999999999999</v>
      </c>
      <c r="K196">
        <v>7.673</v>
      </c>
      <c r="L196">
        <v>9.4093999999999998</v>
      </c>
      <c r="M196">
        <v>12.821199999999999</v>
      </c>
      <c r="N196">
        <v>7.8647999999999998</v>
      </c>
      <c r="O196">
        <v>80.774699999999996</v>
      </c>
      <c r="P196">
        <v>41.542099999999998</v>
      </c>
      <c r="Q196">
        <v>16.9664</v>
      </c>
      <c r="R196">
        <v>83.484800000000007</v>
      </c>
      <c r="S196">
        <v>15.826700000000001</v>
      </c>
      <c r="T196">
        <v>13.9793</v>
      </c>
      <c r="U196" t="s">
        <v>65</v>
      </c>
      <c r="V196">
        <v>17.1995</v>
      </c>
      <c r="W196">
        <v>16.593299999999999</v>
      </c>
      <c r="X196">
        <v>15.5684</v>
      </c>
      <c r="Y196">
        <v>21.084499999999998</v>
      </c>
      <c r="Z196">
        <v>21.305800000000001</v>
      </c>
    </row>
    <row r="197" spans="1:26" x14ac:dyDescent="0.25">
      <c r="A197" s="1">
        <v>44448</v>
      </c>
      <c r="B197">
        <v>10049.61</v>
      </c>
      <c r="C197">
        <v>14.2059</v>
      </c>
      <c r="D197">
        <v>10.459</v>
      </c>
      <c r="E197">
        <v>15.811999999999999</v>
      </c>
      <c r="F197">
        <v>25.034300000000002</v>
      </c>
      <c r="G197">
        <v>13.567299999999999</v>
      </c>
      <c r="H197">
        <v>7.5624000000000002</v>
      </c>
      <c r="I197">
        <v>2.7357</v>
      </c>
      <c r="J197">
        <v>3.4352999999999998</v>
      </c>
      <c r="K197">
        <v>7.7119</v>
      </c>
      <c r="L197">
        <v>9.3644999999999996</v>
      </c>
      <c r="M197">
        <v>12.8515</v>
      </c>
      <c r="N197">
        <v>7.8147000000000002</v>
      </c>
      <c r="O197">
        <v>80.331800000000001</v>
      </c>
      <c r="P197">
        <v>41.431800000000003</v>
      </c>
      <c r="Q197">
        <v>16.842400000000001</v>
      </c>
      <c r="R197">
        <v>83.116600000000005</v>
      </c>
      <c r="S197">
        <v>15.901899999999999</v>
      </c>
      <c r="T197">
        <v>14.0084</v>
      </c>
      <c r="U197">
        <v>17.4556</v>
      </c>
      <c r="V197">
        <v>17.2317</v>
      </c>
      <c r="W197">
        <v>16.390899999999998</v>
      </c>
      <c r="X197">
        <v>15.3725</v>
      </c>
      <c r="Y197">
        <v>21.208200000000001</v>
      </c>
      <c r="Z197">
        <v>21.509499999999999</v>
      </c>
    </row>
    <row r="198" spans="1:26" x14ac:dyDescent="0.25">
      <c r="A198" s="1">
        <v>44447</v>
      </c>
      <c r="B198">
        <v>10155.93</v>
      </c>
      <c r="C198">
        <v>14.209</v>
      </c>
      <c r="D198">
        <v>10.4735</v>
      </c>
      <c r="E198">
        <v>16.0275</v>
      </c>
      <c r="F198">
        <v>25.163599999999999</v>
      </c>
      <c r="G198">
        <v>13.594900000000001</v>
      </c>
      <c r="H198">
        <v>7.6435000000000004</v>
      </c>
      <c r="I198">
        <v>2.7829999999999999</v>
      </c>
      <c r="J198">
        <v>3.4948999999999999</v>
      </c>
      <c r="K198">
        <v>7.6856999999999998</v>
      </c>
      <c r="L198">
        <v>9.3907000000000007</v>
      </c>
      <c r="M198">
        <v>12.9148</v>
      </c>
      <c r="N198">
        <v>7.9892000000000003</v>
      </c>
      <c r="O198">
        <v>80.520200000000003</v>
      </c>
      <c r="P198">
        <v>41.697099999999999</v>
      </c>
      <c r="Q198">
        <v>16.8414</v>
      </c>
      <c r="R198">
        <v>83.114599999999996</v>
      </c>
      <c r="S198">
        <v>15.905900000000001</v>
      </c>
      <c r="T198">
        <v>13.997999999999999</v>
      </c>
      <c r="U198">
        <v>17.437999999999999</v>
      </c>
      <c r="V198">
        <v>17.171500000000002</v>
      </c>
      <c r="W198">
        <v>16.5304</v>
      </c>
      <c r="X198">
        <v>15.500299999999999</v>
      </c>
      <c r="Y198">
        <v>21.313199999999998</v>
      </c>
      <c r="Z198">
        <v>21.647500000000001</v>
      </c>
    </row>
    <row r="199" spans="1:26" x14ac:dyDescent="0.25">
      <c r="A199" s="1">
        <v>44446</v>
      </c>
      <c r="B199">
        <v>10139.120000000001</v>
      </c>
      <c r="C199">
        <v>14.2555</v>
      </c>
      <c r="D199">
        <v>10.487</v>
      </c>
      <c r="E199">
        <v>16.034500000000001</v>
      </c>
      <c r="F199">
        <v>25.2224</v>
      </c>
      <c r="G199">
        <v>13.568300000000001</v>
      </c>
      <c r="H199">
        <v>7.6714000000000002</v>
      </c>
      <c r="I199">
        <v>2.7559</v>
      </c>
      <c r="J199">
        <v>3.4550999999999998</v>
      </c>
      <c r="K199">
        <v>7.6984000000000004</v>
      </c>
      <c r="L199">
        <v>9.4697999999999993</v>
      </c>
      <c r="M199">
        <v>13.0436</v>
      </c>
      <c r="N199">
        <v>7.9386000000000001</v>
      </c>
      <c r="O199">
        <v>80.206900000000005</v>
      </c>
      <c r="P199">
        <v>41.747</v>
      </c>
      <c r="Q199">
        <v>16.838100000000001</v>
      </c>
      <c r="R199">
        <v>82.259200000000007</v>
      </c>
      <c r="S199">
        <v>16.064800000000002</v>
      </c>
      <c r="T199">
        <v>14.172499999999999</v>
      </c>
      <c r="U199">
        <v>17.324300000000001</v>
      </c>
      <c r="V199">
        <v>17.230599999999999</v>
      </c>
      <c r="W199">
        <v>16.339300000000001</v>
      </c>
      <c r="X199">
        <v>15.325100000000001</v>
      </c>
      <c r="Y199">
        <v>21.308599999999998</v>
      </c>
      <c r="Z199">
        <v>21.587</v>
      </c>
    </row>
    <row r="200" spans="1:26" x14ac:dyDescent="0.25">
      <c r="A200" s="1">
        <v>44445</v>
      </c>
      <c r="B200">
        <v>10199.040000000001</v>
      </c>
      <c r="C200" t="s">
        <v>65</v>
      </c>
      <c r="D200">
        <v>10.431900000000001</v>
      </c>
      <c r="E200">
        <v>16.050599999999999</v>
      </c>
      <c r="F200">
        <v>25.302399999999999</v>
      </c>
      <c r="G200">
        <v>13.3887</v>
      </c>
      <c r="H200">
        <v>7.5517000000000003</v>
      </c>
      <c r="I200" t="s">
        <v>65</v>
      </c>
      <c r="J200">
        <v>3.4975999999999998</v>
      </c>
      <c r="K200" t="s">
        <v>65</v>
      </c>
      <c r="L200">
        <v>9.5241000000000007</v>
      </c>
      <c r="M200">
        <v>12.8948</v>
      </c>
      <c r="N200">
        <v>7.8879000000000001</v>
      </c>
      <c r="O200">
        <v>81.032700000000006</v>
      </c>
      <c r="P200">
        <v>41.866199999999999</v>
      </c>
      <c r="Q200">
        <v>17.050999999999998</v>
      </c>
      <c r="R200">
        <v>83.465500000000006</v>
      </c>
      <c r="S200">
        <v>16.061399999999999</v>
      </c>
      <c r="T200">
        <v>14.204800000000001</v>
      </c>
      <c r="U200">
        <v>17.422599999999999</v>
      </c>
      <c r="V200">
        <v>17.238199999999999</v>
      </c>
      <c r="W200">
        <v>16.2254</v>
      </c>
      <c r="X200">
        <v>15.222799999999999</v>
      </c>
      <c r="Y200" t="s">
        <v>65</v>
      </c>
      <c r="Z200">
        <v>21.5395</v>
      </c>
    </row>
    <row r="201" spans="1:26" x14ac:dyDescent="0.25">
      <c r="A201" s="1">
        <v>44442</v>
      </c>
      <c r="B201">
        <v>10227.61</v>
      </c>
      <c r="C201">
        <v>14.209199999999999</v>
      </c>
      <c r="D201">
        <v>10.456</v>
      </c>
      <c r="E201">
        <v>15.997299999999999</v>
      </c>
      <c r="F201">
        <v>24.937799999999999</v>
      </c>
      <c r="G201">
        <v>13.4147</v>
      </c>
      <c r="H201">
        <v>7.4703999999999997</v>
      </c>
      <c r="I201">
        <v>2.7913999999999999</v>
      </c>
      <c r="J201">
        <v>3.4994000000000001</v>
      </c>
      <c r="K201">
        <v>7.8516000000000004</v>
      </c>
      <c r="L201">
        <v>9.4585000000000008</v>
      </c>
      <c r="M201">
        <v>12.970800000000001</v>
      </c>
      <c r="N201">
        <v>7.8590999999999998</v>
      </c>
      <c r="O201">
        <v>81.377899999999997</v>
      </c>
      <c r="P201">
        <v>42.106699999999996</v>
      </c>
      <c r="Q201">
        <v>17.073599999999999</v>
      </c>
      <c r="R201">
        <v>83.191100000000006</v>
      </c>
      <c r="S201">
        <v>16.071000000000002</v>
      </c>
      <c r="T201">
        <v>14.1028</v>
      </c>
      <c r="U201">
        <v>17.445499999999999</v>
      </c>
      <c r="V201">
        <v>17.3355</v>
      </c>
      <c r="W201">
        <v>15.9315</v>
      </c>
      <c r="X201">
        <v>14.935</v>
      </c>
      <c r="Y201">
        <v>21.406400000000001</v>
      </c>
      <c r="Z201">
        <v>21.662500000000001</v>
      </c>
    </row>
    <row r="202" spans="1:26" x14ac:dyDescent="0.25">
      <c r="A202" s="1">
        <v>44441</v>
      </c>
      <c r="B202">
        <v>10201.549999999999</v>
      </c>
      <c r="C202" t="s">
        <v>65</v>
      </c>
      <c r="D202">
        <v>10.353199999999999</v>
      </c>
      <c r="E202">
        <v>15.9305</v>
      </c>
      <c r="F202">
        <v>24.597999999999999</v>
      </c>
      <c r="G202">
        <v>13.2258</v>
      </c>
      <c r="H202">
        <v>7.4226999999999999</v>
      </c>
      <c r="I202">
        <v>2.7894999999999999</v>
      </c>
      <c r="J202">
        <v>3.5186000000000002</v>
      </c>
      <c r="K202">
        <v>7.7618</v>
      </c>
      <c r="L202">
        <v>9.4772999999999996</v>
      </c>
      <c r="M202">
        <v>12.8414</v>
      </c>
      <c r="N202">
        <v>7.8867000000000003</v>
      </c>
      <c r="O202">
        <v>81.205100000000002</v>
      </c>
      <c r="P202">
        <v>42.065100000000001</v>
      </c>
      <c r="Q202">
        <v>17.087299999999999</v>
      </c>
      <c r="R202">
        <v>82.938800000000001</v>
      </c>
      <c r="S202">
        <v>16.166699999999999</v>
      </c>
      <c r="T202">
        <v>14.198600000000001</v>
      </c>
      <c r="U202">
        <v>17.308900000000001</v>
      </c>
      <c r="V202">
        <v>17.074200000000001</v>
      </c>
      <c r="W202">
        <v>15.618399999999999</v>
      </c>
      <c r="X202">
        <v>14.642300000000001</v>
      </c>
      <c r="Y202">
        <v>21.3063</v>
      </c>
      <c r="Z202">
        <v>21.5609</v>
      </c>
    </row>
    <row r="203" spans="1:26" x14ac:dyDescent="0.25">
      <c r="A203" s="1">
        <v>44440</v>
      </c>
      <c r="B203">
        <v>10093.200000000001</v>
      </c>
      <c r="C203">
        <v>14.0694</v>
      </c>
      <c r="D203">
        <v>10.319000000000001</v>
      </c>
      <c r="E203">
        <v>15.863099999999999</v>
      </c>
      <c r="F203">
        <v>24.526</v>
      </c>
      <c r="G203">
        <v>12.9999</v>
      </c>
      <c r="H203">
        <v>7.4046000000000003</v>
      </c>
      <c r="I203">
        <v>2.7307000000000001</v>
      </c>
      <c r="J203">
        <v>3.4468999999999999</v>
      </c>
      <c r="K203">
        <v>7.7775999999999996</v>
      </c>
      <c r="L203">
        <v>9.4502000000000006</v>
      </c>
      <c r="M203">
        <v>12.8597</v>
      </c>
      <c r="N203">
        <v>7.8033999999999999</v>
      </c>
      <c r="O203">
        <v>80.869</v>
      </c>
      <c r="P203">
        <v>41.85</v>
      </c>
      <c r="Q203">
        <v>17.018899999999999</v>
      </c>
      <c r="R203">
        <v>82.425899999999999</v>
      </c>
      <c r="S203">
        <v>16.0703</v>
      </c>
      <c r="T203">
        <v>14.164</v>
      </c>
      <c r="U203">
        <v>17.0624</v>
      </c>
      <c r="V203">
        <v>16.912800000000001</v>
      </c>
      <c r="W203">
        <v>15.561999999999999</v>
      </c>
      <c r="X203">
        <v>14.5924</v>
      </c>
      <c r="Y203">
        <v>21.2881</v>
      </c>
      <c r="Z203">
        <v>21.4328</v>
      </c>
    </row>
    <row r="204" spans="1:26" x14ac:dyDescent="0.25">
      <c r="A204" s="1">
        <v>44439</v>
      </c>
      <c r="B204">
        <v>10133.31</v>
      </c>
      <c r="C204">
        <v>14.0662</v>
      </c>
      <c r="D204">
        <v>10.275399999999999</v>
      </c>
      <c r="E204">
        <v>15.805999999999999</v>
      </c>
      <c r="F204">
        <v>24.2849</v>
      </c>
      <c r="G204">
        <v>12.928000000000001</v>
      </c>
      <c r="H204">
        <v>7.2111000000000001</v>
      </c>
      <c r="I204">
        <v>2.7368000000000001</v>
      </c>
      <c r="J204">
        <v>3.4523999999999999</v>
      </c>
      <c r="K204">
        <v>7.7747999999999999</v>
      </c>
      <c r="L204">
        <v>9.4760000000000009</v>
      </c>
      <c r="M204">
        <v>12.662000000000001</v>
      </c>
      <c r="N204">
        <v>7.7304000000000004</v>
      </c>
      <c r="O204">
        <v>81.77</v>
      </c>
      <c r="P204">
        <v>42.253700000000002</v>
      </c>
      <c r="Q204">
        <v>17.043500000000002</v>
      </c>
      <c r="R204">
        <v>83.270200000000003</v>
      </c>
      <c r="S204">
        <v>15.9871</v>
      </c>
      <c r="T204">
        <v>14.024699999999999</v>
      </c>
      <c r="U204">
        <v>17.115500000000001</v>
      </c>
      <c r="V204">
        <v>16.7698</v>
      </c>
      <c r="W204">
        <v>15.368399999999999</v>
      </c>
      <c r="X204">
        <v>14.406700000000001</v>
      </c>
      <c r="Y204">
        <v>21.231999999999999</v>
      </c>
      <c r="Z204">
        <v>21.3567</v>
      </c>
    </row>
    <row r="205" spans="1:26" x14ac:dyDescent="0.25">
      <c r="A205" s="1">
        <v>44438</v>
      </c>
      <c r="B205">
        <v>10084.08</v>
      </c>
      <c r="C205">
        <v>14.1273</v>
      </c>
      <c r="D205">
        <v>10.335000000000001</v>
      </c>
      <c r="E205">
        <v>15.6426</v>
      </c>
      <c r="F205">
        <v>23.9925</v>
      </c>
      <c r="G205">
        <v>12.943899999999999</v>
      </c>
      <c r="H205">
        <v>7.2637999999999998</v>
      </c>
      <c r="I205">
        <v>2.7603</v>
      </c>
      <c r="J205">
        <v>3.4842</v>
      </c>
      <c r="K205">
        <v>7.7694000000000001</v>
      </c>
      <c r="L205">
        <v>9.4739000000000004</v>
      </c>
      <c r="M205">
        <v>12.562900000000001</v>
      </c>
      <c r="N205">
        <v>7.6612999999999998</v>
      </c>
      <c r="O205">
        <v>81.3108</v>
      </c>
      <c r="P205">
        <v>42.246000000000002</v>
      </c>
      <c r="Q205">
        <v>17.016400000000001</v>
      </c>
      <c r="R205">
        <v>82.422300000000007</v>
      </c>
      <c r="S205">
        <v>16.054300000000001</v>
      </c>
      <c r="T205">
        <v>14.0954</v>
      </c>
      <c r="U205">
        <v>16.959399999999999</v>
      </c>
      <c r="V205">
        <v>16.665700000000001</v>
      </c>
      <c r="W205">
        <v>15.213200000000001</v>
      </c>
      <c r="X205">
        <v>14.2563</v>
      </c>
      <c r="Y205">
        <v>21.332799999999999</v>
      </c>
      <c r="Z205">
        <v>21.513999999999999</v>
      </c>
    </row>
    <row r="206" spans="1:26" x14ac:dyDescent="0.25">
      <c r="A206" s="1">
        <v>44435</v>
      </c>
      <c r="B206">
        <v>9926.6299999999992</v>
      </c>
      <c r="C206">
        <v>14.0716</v>
      </c>
      <c r="D206">
        <v>10.2704</v>
      </c>
      <c r="E206">
        <v>15.533799999999999</v>
      </c>
      <c r="F206">
        <v>23.418099999999999</v>
      </c>
      <c r="G206">
        <v>12.7348</v>
      </c>
      <c r="H206">
        <v>7.3489000000000004</v>
      </c>
      <c r="I206">
        <v>2.7471000000000001</v>
      </c>
      <c r="J206">
        <v>3.4704999999999999</v>
      </c>
      <c r="K206">
        <v>7.8201000000000001</v>
      </c>
      <c r="L206">
        <v>9.3867999999999991</v>
      </c>
      <c r="M206">
        <v>12.610300000000001</v>
      </c>
      <c r="N206">
        <v>7.6459999999999999</v>
      </c>
      <c r="O206">
        <v>80.320400000000006</v>
      </c>
      <c r="P206">
        <v>41.595799999999997</v>
      </c>
      <c r="Q206">
        <v>16.905000000000001</v>
      </c>
      <c r="R206">
        <v>81.539100000000005</v>
      </c>
      <c r="S206">
        <v>16.057600000000001</v>
      </c>
      <c r="T206">
        <v>14.085699999999999</v>
      </c>
      <c r="U206">
        <v>16.724399999999999</v>
      </c>
      <c r="V206">
        <v>16.606200000000001</v>
      </c>
      <c r="W206">
        <v>15.137600000000001</v>
      </c>
      <c r="X206">
        <v>14.184100000000001</v>
      </c>
      <c r="Y206">
        <v>21.206900000000001</v>
      </c>
      <c r="Z206">
        <v>21.540700000000001</v>
      </c>
    </row>
    <row r="207" spans="1:26" x14ac:dyDescent="0.25">
      <c r="A207" s="1">
        <v>44434</v>
      </c>
      <c r="B207">
        <v>9848.1299999999992</v>
      </c>
      <c r="C207">
        <v>14.0557</v>
      </c>
      <c r="D207">
        <v>10.3119</v>
      </c>
      <c r="E207">
        <v>15.5284</v>
      </c>
      <c r="F207">
        <v>23.332100000000001</v>
      </c>
      <c r="G207">
        <v>12.7361</v>
      </c>
      <c r="H207">
        <v>7.3426</v>
      </c>
      <c r="I207">
        <v>2.7084999999999999</v>
      </c>
      <c r="J207">
        <v>3.4247999999999998</v>
      </c>
      <c r="K207">
        <v>7.7164999999999999</v>
      </c>
      <c r="L207">
        <v>9.3246000000000002</v>
      </c>
      <c r="M207">
        <v>12.493499999999999</v>
      </c>
      <c r="N207">
        <v>7.6422999999999996</v>
      </c>
      <c r="O207">
        <v>79.816999999999993</v>
      </c>
      <c r="P207">
        <v>41.308700000000002</v>
      </c>
      <c r="Q207">
        <v>16.8536</v>
      </c>
      <c r="R207">
        <v>81.165499999999994</v>
      </c>
      <c r="S207">
        <v>16.026900000000001</v>
      </c>
      <c r="T207">
        <v>14.026899999999999</v>
      </c>
      <c r="U207">
        <v>16.527000000000001</v>
      </c>
      <c r="V207">
        <v>16.302299999999999</v>
      </c>
      <c r="W207">
        <v>15.1821</v>
      </c>
      <c r="X207">
        <v>14.226000000000001</v>
      </c>
      <c r="Y207">
        <v>21.0548</v>
      </c>
      <c r="Z207">
        <v>21.410399999999999</v>
      </c>
    </row>
    <row r="208" spans="1:26" x14ac:dyDescent="0.25">
      <c r="A208" s="1">
        <v>44433</v>
      </c>
      <c r="B208">
        <v>9853.7800000000007</v>
      </c>
      <c r="C208">
        <v>14.089700000000001</v>
      </c>
      <c r="D208">
        <v>10.307</v>
      </c>
      <c r="E208">
        <v>15.6128</v>
      </c>
      <c r="F208">
        <v>23.5473</v>
      </c>
      <c r="G208">
        <v>12.7897</v>
      </c>
      <c r="H208">
        <v>7.5019999999999998</v>
      </c>
      <c r="I208">
        <v>2.7277</v>
      </c>
      <c r="J208">
        <v>3.448</v>
      </c>
      <c r="K208">
        <v>7.7060000000000004</v>
      </c>
      <c r="L208">
        <v>9.3865999999999996</v>
      </c>
      <c r="M208">
        <v>12.600099999999999</v>
      </c>
      <c r="N208">
        <v>7.7012</v>
      </c>
      <c r="O208">
        <v>79.984999999999999</v>
      </c>
      <c r="P208">
        <v>41.227400000000003</v>
      </c>
      <c r="Q208">
        <v>16.841999999999999</v>
      </c>
      <c r="R208">
        <v>81.237200000000001</v>
      </c>
      <c r="S208">
        <v>16.081099999999999</v>
      </c>
      <c r="T208">
        <v>14.019</v>
      </c>
      <c r="U208">
        <v>16.528099999999998</v>
      </c>
      <c r="V208">
        <v>16.320699999999999</v>
      </c>
      <c r="W208">
        <v>15.185600000000001</v>
      </c>
      <c r="X208">
        <v>14.228300000000001</v>
      </c>
      <c r="Y208">
        <v>21.177</v>
      </c>
      <c r="Z208">
        <v>21.5244</v>
      </c>
    </row>
    <row r="209" spans="1:26" x14ac:dyDescent="0.25">
      <c r="A209" s="1">
        <v>44432</v>
      </c>
      <c r="B209">
        <v>9765.2999999999993</v>
      </c>
      <c r="C209">
        <v>14.053699999999999</v>
      </c>
      <c r="D209">
        <v>10.4214</v>
      </c>
      <c r="E209">
        <v>15.4307</v>
      </c>
      <c r="F209">
        <v>23.172699999999999</v>
      </c>
      <c r="G209">
        <v>12.755800000000001</v>
      </c>
      <c r="H209">
        <v>7.5757000000000003</v>
      </c>
      <c r="I209">
        <v>2.7071999999999998</v>
      </c>
      <c r="J209">
        <v>3.4220999999999999</v>
      </c>
      <c r="K209">
        <v>7.7888000000000002</v>
      </c>
      <c r="L209">
        <v>9.4172999999999991</v>
      </c>
      <c r="M209">
        <v>12.696300000000001</v>
      </c>
      <c r="N209">
        <v>7.6193</v>
      </c>
      <c r="O209">
        <v>79.263900000000007</v>
      </c>
      <c r="P209">
        <v>40.884900000000002</v>
      </c>
      <c r="Q209">
        <v>16.697299999999998</v>
      </c>
      <c r="R209">
        <v>80.932199999999995</v>
      </c>
      <c r="S209">
        <v>16.082000000000001</v>
      </c>
      <c r="T209">
        <v>14.0677</v>
      </c>
      <c r="U209">
        <v>16.702000000000002</v>
      </c>
      <c r="V209">
        <v>16.464400000000001</v>
      </c>
      <c r="W209">
        <v>15.209199999999999</v>
      </c>
      <c r="X209">
        <v>14.2494</v>
      </c>
      <c r="Y209">
        <v>21.229600000000001</v>
      </c>
      <c r="Z209">
        <v>21.669499999999999</v>
      </c>
    </row>
    <row r="210" spans="1:26" x14ac:dyDescent="0.25">
      <c r="A210" s="1">
        <v>44431</v>
      </c>
      <c r="B210">
        <v>9734.59</v>
      </c>
      <c r="C210">
        <v>14.1212</v>
      </c>
      <c r="D210">
        <v>10.4598</v>
      </c>
      <c r="E210">
        <v>15.179</v>
      </c>
      <c r="F210">
        <v>22.7529</v>
      </c>
      <c r="G210">
        <v>12.8322</v>
      </c>
      <c r="H210">
        <v>7.5282999999999998</v>
      </c>
      <c r="I210">
        <v>2.6223999999999998</v>
      </c>
      <c r="J210">
        <v>3.3166000000000002</v>
      </c>
      <c r="K210">
        <v>7.8372999999999999</v>
      </c>
      <c r="L210">
        <v>9.3436000000000003</v>
      </c>
      <c r="M210">
        <v>12.5688</v>
      </c>
      <c r="N210">
        <v>7.5616000000000003</v>
      </c>
      <c r="O210">
        <v>79.094300000000004</v>
      </c>
      <c r="P210">
        <v>40.895699999999998</v>
      </c>
      <c r="Q210">
        <v>16.668700000000001</v>
      </c>
      <c r="R210">
        <v>81.358599999999996</v>
      </c>
      <c r="S210">
        <v>16.125900000000001</v>
      </c>
      <c r="T210">
        <v>14.1106</v>
      </c>
      <c r="U210">
        <v>16.6234</v>
      </c>
      <c r="V210">
        <v>16.558800000000002</v>
      </c>
      <c r="W210">
        <v>15.081200000000001</v>
      </c>
      <c r="X210">
        <v>14.1242</v>
      </c>
      <c r="Y210">
        <v>21.288599999999999</v>
      </c>
      <c r="Z210">
        <v>21.8902</v>
      </c>
    </row>
    <row r="211" spans="1:26" x14ac:dyDescent="0.25">
      <c r="A211" s="1">
        <v>44428</v>
      </c>
      <c r="B211">
        <v>9504.56</v>
      </c>
      <c r="C211">
        <v>14.2841</v>
      </c>
      <c r="D211">
        <v>10.4595</v>
      </c>
      <c r="E211">
        <v>15.0344</v>
      </c>
      <c r="F211">
        <v>22.280999999999999</v>
      </c>
      <c r="G211">
        <v>12.482100000000001</v>
      </c>
      <c r="H211">
        <v>7.4191000000000003</v>
      </c>
      <c r="I211">
        <v>2.4815</v>
      </c>
      <c r="J211">
        <v>3.1414</v>
      </c>
      <c r="K211">
        <v>7.7473999999999998</v>
      </c>
      <c r="L211">
        <v>9.2802000000000007</v>
      </c>
      <c r="M211">
        <v>12.3788</v>
      </c>
      <c r="N211">
        <v>7.5172999999999996</v>
      </c>
      <c r="O211">
        <v>77.874700000000004</v>
      </c>
      <c r="P211">
        <v>40.016800000000003</v>
      </c>
      <c r="Q211">
        <v>16.635100000000001</v>
      </c>
      <c r="R211">
        <v>81.125500000000002</v>
      </c>
      <c r="S211">
        <v>16.034199999999998</v>
      </c>
      <c r="T211">
        <v>14.0327</v>
      </c>
      <c r="U211">
        <v>16.599499999999999</v>
      </c>
      <c r="V211">
        <v>16.523499999999999</v>
      </c>
      <c r="W211">
        <v>14.827299999999999</v>
      </c>
      <c r="X211">
        <v>13.888400000000001</v>
      </c>
      <c r="Y211">
        <v>21.119</v>
      </c>
      <c r="Z211">
        <v>21.6877</v>
      </c>
    </row>
    <row r="212" spans="1:26" x14ac:dyDescent="0.25">
      <c r="A212" s="1">
        <v>44427</v>
      </c>
      <c r="B212">
        <v>9451.74</v>
      </c>
      <c r="C212">
        <v>14.6394</v>
      </c>
      <c r="D212">
        <v>10.5129</v>
      </c>
      <c r="E212">
        <v>15.230600000000001</v>
      </c>
      <c r="F212">
        <v>22.601500000000001</v>
      </c>
      <c r="G212">
        <v>12.7013</v>
      </c>
      <c r="H212">
        <v>7.6382000000000003</v>
      </c>
      <c r="I212">
        <v>2.5598999999999998</v>
      </c>
      <c r="J212">
        <v>3.2387999999999999</v>
      </c>
      <c r="K212">
        <v>7.7442000000000002</v>
      </c>
      <c r="L212">
        <v>9.3480000000000008</v>
      </c>
      <c r="M212">
        <v>12.399800000000001</v>
      </c>
      <c r="N212">
        <v>7.5778999999999996</v>
      </c>
      <c r="O212">
        <v>77.456100000000006</v>
      </c>
      <c r="P212">
        <v>39.531799999999997</v>
      </c>
      <c r="Q212">
        <v>16.540700000000001</v>
      </c>
      <c r="R212">
        <v>80.462699999999998</v>
      </c>
      <c r="S212">
        <v>16.017800000000001</v>
      </c>
      <c r="T212">
        <v>13.9693</v>
      </c>
      <c r="U212" t="s">
        <v>65</v>
      </c>
      <c r="V212">
        <v>16.365600000000001</v>
      </c>
      <c r="W212">
        <v>14.978899999999999</v>
      </c>
      <c r="X212">
        <v>14.0289</v>
      </c>
      <c r="Y212">
        <v>20.9358</v>
      </c>
      <c r="Z212">
        <v>21.5441</v>
      </c>
    </row>
    <row r="213" spans="1:26" x14ac:dyDescent="0.25">
      <c r="A213" s="1">
        <v>44426</v>
      </c>
      <c r="B213">
        <v>9521.85</v>
      </c>
      <c r="C213">
        <v>14.5189</v>
      </c>
      <c r="D213">
        <v>10.559100000000001</v>
      </c>
      <c r="E213">
        <v>15.499599999999999</v>
      </c>
      <c r="F213">
        <v>23.044799999999999</v>
      </c>
      <c r="G213">
        <v>12.8363</v>
      </c>
      <c r="H213">
        <v>7.7691999999999997</v>
      </c>
      <c r="I213">
        <v>2.5969000000000002</v>
      </c>
      <c r="J213">
        <v>3.2843</v>
      </c>
      <c r="K213">
        <v>7.7553000000000001</v>
      </c>
      <c r="L213">
        <v>9.3619000000000003</v>
      </c>
      <c r="M213">
        <v>12.5722</v>
      </c>
      <c r="N213">
        <v>7.7294999999999998</v>
      </c>
      <c r="O213">
        <v>77.931299999999993</v>
      </c>
      <c r="P213">
        <v>39.630400000000002</v>
      </c>
      <c r="Q213">
        <v>16.552499999999998</v>
      </c>
      <c r="R213">
        <v>80.977099999999993</v>
      </c>
      <c r="S213">
        <v>16.244</v>
      </c>
      <c r="T213">
        <v>14.1755</v>
      </c>
      <c r="U213">
        <v>16.693300000000001</v>
      </c>
      <c r="V213">
        <v>16.376100000000001</v>
      </c>
      <c r="W213">
        <v>15.1319</v>
      </c>
      <c r="X213">
        <v>14.1732</v>
      </c>
      <c r="Y213">
        <v>20.7806</v>
      </c>
      <c r="Z213">
        <v>21.444400000000002</v>
      </c>
    </row>
    <row r="214" spans="1:26" x14ac:dyDescent="0.25">
      <c r="A214" s="1">
        <v>44425</v>
      </c>
      <c r="B214">
        <v>9477.43</v>
      </c>
      <c r="C214">
        <v>14.5471</v>
      </c>
      <c r="D214" t="s">
        <v>65</v>
      </c>
      <c r="E214">
        <v>15.4633</v>
      </c>
      <c r="F214">
        <v>22.866599999999998</v>
      </c>
      <c r="G214">
        <v>12.7592</v>
      </c>
      <c r="H214">
        <v>7.6734</v>
      </c>
      <c r="I214">
        <v>2.6677</v>
      </c>
      <c r="J214">
        <v>3.3696000000000002</v>
      </c>
      <c r="K214">
        <v>7.7500999999999998</v>
      </c>
      <c r="L214">
        <v>9.3854000000000006</v>
      </c>
      <c r="M214">
        <v>12.5458</v>
      </c>
      <c r="N214">
        <v>7.7413999999999996</v>
      </c>
      <c r="O214">
        <v>76.907799999999995</v>
      </c>
      <c r="P214">
        <v>39.171999999999997</v>
      </c>
      <c r="Q214">
        <v>16.456600000000002</v>
      </c>
      <c r="R214">
        <v>80.217500000000001</v>
      </c>
      <c r="S214">
        <v>16.1799</v>
      </c>
      <c r="T214">
        <v>14.106199999999999</v>
      </c>
      <c r="U214">
        <v>16.814900000000002</v>
      </c>
      <c r="V214">
        <v>16.501300000000001</v>
      </c>
      <c r="W214">
        <v>15.0983</v>
      </c>
      <c r="X214">
        <v>14.104100000000001</v>
      </c>
      <c r="Y214">
        <v>20.957999999999998</v>
      </c>
      <c r="Z214">
        <v>21.661000000000001</v>
      </c>
    </row>
    <row r="215" spans="1:26" x14ac:dyDescent="0.25">
      <c r="A215" s="1">
        <v>44424</v>
      </c>
      <c r="B215">
        <v>9400.91</v>
      </c>
      <c r="C215">
        <v>14.594799999999999</v>
      </c>
      <c r="D215">
        <v>10.5639</v>
      </c>
      <c r="E215">
        <v>15.6968</v>
      </c>
      <c r="F215">
        <v>23.278600000000001</v>
      </c>
      <c r="G215">
        <v>13.0197</v>
      </c>
      <c r="H215">
        <v>7.9047000000000001</v>
      </c>
      <c r="I215">
        <v>2.7017000000000002</v>
      </c>
      <c r="J215">
        <v>3.4039999999999999</v>
      </c>
      <c r="K215">
        <v>7.7784000000000004</v>
      </c>
      <c r="L215">
        <v>9.3040000000000003</v>
      </c>
      <c r="M215">
        <v>12.8375</v>
      </c>
      <c r="N215">
        <v>7.8752000000000004</v>
      </c>
      <c r="O215">
        <v>76.1691</v>
      </c>
      <c r="P215">
        <v>38.688699999999997</v>
      </c>
      <c r="Q215">
        <v>16.288399999999999</v>
      </c>
      <c r="R215">
        <v>79.308300000000003</v>
      </c>
      <c r="S215">
        <v>16.1737</v>
      </c>
      <c r="T215">
        <v>14.132400000000001</v>
      </c>
      <c r="U215">
        <v>16.714500000000001</v>
      </c>
      <c r="V215">
        <v>16.6297</v>
      </c>
      <c r="W215">
        <v>15.1762</v>
      </c>
      <c r="X215">
        <v>14.176500000000001</v>
      </c>
      <c r="Y215">
        <v>21.133500000000002</v>
      </c>
      <c r="Z215">
        <v>21.9162</v>
      </c>
    </row>
    <row r="216" spans="1:26" x14ac:dyDescent="0.25">
      <c r="A216" s="1">
        <v>44421</v>
      </c>
      <c r="B216">
        <v>9342.81</v>
      </c>
      <c r="C216">
        <v>14.454499999999999</v>
      </c>
      <c r="D216">
        <v>10.4984</v>
      </c>
      <c r="E216">
        <v>15.7311</v>
      </c>
      <c r="F216">
        <v>23.510100000000001</v>
      </c>
      <c r="G216">
        <v>13.0809</v>
      </c>
      <c r="H216">
        <v>7.8883999999999999</v>
      </c>
      <c r="I216">
        <v>2.7216999999999998</v>
      </c>
      <c r="J216">
        <v>3.4342000000000001</v>
      </c>
      <c r="K216">
        <v>7.7306999999999997</v>
      </c>
      <c r="L216">
        <v>9.1841000000000008</v>
      </c>
      <c r="M216">
        <v>12.922599999999999</v>
      </c>
      <c r="N216">
        <v>7.8948999999999998</v>
      </c>
      <c r="O216">
        <v>75.854100000000003</v>
      </c>
      <c r="P216">
        <v>38.634300000000003</v>
      </c>
      <c r="Q216">
        <v>16.356400000000001</v>
      </c>
      <c r="R216">
        <v>78.537599999999998</v>
      </c>
      <c r="S216">
        <v>16.200399999999998</v>
      </c>
      <c r="T216">
        <v>14.170199999999999</v>
      </c>
      <c r="U216">
        <v>16.645199999999999</v>
      </c>
      <c r="V216">
        <v>16.495899999999999</v>
      </c>
      <c r="W216">
        <v>15.4192</v>
      </c>
      <c r="X216">
        <v>14.4117</v>
      </c>
      <c r="Y216">
        <v>21.027799999999999</v>
      </c>
      <c r="Z216">
        <v>21.812200000000001</v>
      </c>
    </row>
    <row r="217" spans="1:26" x14ac:dyDescent="0.25">
      <c r="A217" s="1">
        <v>44419</v>
      </c>
      <c r="B217">
        <v>9331.43</v>
      </c>
      <c r="C217">
        <v>14.4344</v>
      </c>
      <c r="D217" t="s">
        <v>65</v>
      </c>
      <c r="E217">
        <v>15.8827</v>
      </c>
      <c r="F217">
        <v>23.605</v>
      </c>
      <c r="G217">
        <v>13.0854</v>
      </c>
      <c r="H217">
        <v>7.9275000000000002</v>
      </c>
      <c r="I217">
        <v>2.7719</v>
      </c>
      <c r="J217">
        <v>3.4981</v>
      </c>
      <c r="K217">
        <v>7.6258999999999997</v>
      </c>
      <c r="L217">
        <v>9.0862999999999996</v>
      </c>
      <c r="M217">
        <v>13.0663</v>
      </c>
      <c r="N217">
        <v>7.9865000000000004</v>
      </c>
      <c r="O217">
        <v>75.684100000000001</v>
      </c>
      <c r="P217">
        <v>38.8429</v>
      </c>
      <c r="Q217">
        <v>16.5472</v>
      </c>
      <c r="R217">
        <v>78.641099999999994</v>
      </c>
      <c r="S217">
        <v>16.0947</v>
      </c>
      <c r="T217">
        <v>14.073600000000001</v>
      </c>
      <c r="U217">
        <v>16.498200000000001</v>
      </c>
      <c r="V217">
        <v>16.352699999999999</v>
      </c>
      <c r="W217">
        <v>15.454000000000001</v>
      </c>
      <c r="X217">
        <v>14.447900000000001</v>
      </c>
      <c r="Y217">
        <v>20.927</v>
      </c>
      <c r="Z217">
        <v>21.717199999999998</v>
      </c>
    </row>
    <row r="218" spans="1:26" x14ac:dyDescent="0.25">
      <c r="A218" s="1">
        <v>44418</v>
      </c>
      <c r="B218">
        <v>9376.07</v>
      </c>
      <c r="C218">
        <v>14.549300000000001</v>
      </c>
      <c r="D218">
        <v>10.555899999999999</v>
      </c>
      <c r="E218">
        <v>15.8841</v>
      </c>
      <c r="F218">
        <v>23.817799999999998</v>
      </c>
      <c r="G218">
        <v>13.2301</v>
      </c>
      <c r="H218">
        <v>8.0350000000000001</v>
      </c>
      <c r="I218">
        <v>2.7395</v>
      </c>
      <c r="J218">
        <v>3.4544000000000001</v>
      </c>
      <c r="K218">
        <v>7.5362999999999998</v>
      </c>
      <c r="L218">
        <v>9.0710999999999995</v>
      </c>
      <c r="M218">
        <v>13.0709</v>
      </c>
      <c r="N218">
        <v>7.9802</v>
      </c>
      <c r="O218">
        <v>76.764499999999998</v>
      </c>
      <c r="P218">
        <v>39.0959</v>
      </c>
      <c r="Q218">
        <v>16.942799999999998</v>
      </c>
      <c r="R218">
        <v>79.480699999999999</v>
      </c>
      <c r="S218">
        <v>16.040600000000001</v>
      </c>
      <c r="T218">
        <v>14.031499999999999</v>
      </c>
      <c r="U218">
        <v>16.492000000000001</v>
      </c>
      <c r="V218">
        <v>16.281600000000001</v>
      </c>
      <c r="W218">
        <v>15.3666</v>
      </c>
      <c r="X218">
        <v>14.3644</v>
      </c>
      <c r="Y218">
        <v>20.987400000000001</v>
      </c>
      <c r="Z218">
        <v>21.733000000000001</v>
      </c>
    </row>
    <row r="219" spans="1:26" x14ac:dyDescent="0.25">
      <c r="A219" s="1">
        <v>44417</v>
      </c>
      <c r="B219">
        <v>9368.39</v>
      </c>
      <c r="C219">
        <v>14.5769</v>
      </c>
      <c r="D219" t="s">
        <v>65</v>
      </c>
      <c r="E219">
        <v>15.8209</v>
      </c>
      <c r="F219">
        <v>23.877800000000001</v>
      </c>
      <c r="G219" t="s">
        <v>65</v>
      </c>
      <c r="H219">
        <v>7.8476999999999997</v>
      </c>
      <c r="I219">
        <v>2.6762000000000001</v>
      </c>
      <c r="J219">
        <v>3.3753000000000002</v>
      </c>
      <c r="K219">
        <v>7.5350000000000001</v>
      </c>
      <c r="L219">
        <v>9.4246999999999996</v>
      </c>
      <c r="M219">
        <v>13.0505</v>
      </c>
      <c r="N219">
        <v>7.8762999999999996</v>
      </c>
      <c r="O219">
        <v>76.876900000000006</v>
      </c>
      <c r="P219">
        <v>38.998800000000003</v>
      </c>
      <c r="Q219">
        <v>16.956</v>
      </c>
      <c r="R219">
        <v>79.661299999999997</v>
      </c>
      <c r="S219">
        <v>15.9941</v>
      </c>
      <c r="T219">
        <v>13.9954</v>
      </c>
      <c r="U219">
        <v>16.577200000000001</v>
      </c>
      <c r="V219">
        <v>16.2699</v>
      </c>
      <c r="W219">
        <v>15.328200000000001</v>
      </c>
      <c r="X219">
        <v>14.3271</v>
      </c>
      <c r="Y219" t="s">
        <v>65</v>
      </c>
      <c r="Z219">
        <v>21.700800000000001</v>
      </c>
    </row>
    <row r="220" spans="1:26" x14ac:dyDescent="0.25">
      <c r="A220" s="1">
        <v>44414</v>
      </c>
      <c r="B220">
        <v>9235.23</v>
      </c>
      <c r="C220">
        <v>14.377800000000001</v>
      </c>
      <c r="D220">
        <v>10.467000000000001</v>
      </c>
      <c r="E220">
        <v>15.8698</v>
      </c>
      <c r="F220">
        <v>24.0749</v>
      </c>
      <c r="G220">
        <v>13.273400000000001</v>
      </c>
      <c r="H220">
        <v>7.742</v>
      </c>
      <c r="I220">
        <v>2.7303999999999999</v>
      </c>
      <c r="J220">
        <v>3.4457</v>
      </c>
      <c r="K220">
        <v>7.6651999999999996</v>
      </c>
      <c r="L220">
        <v>9.4247999999999994</v>
      </c>
      <c r="M220">
        <v>12.983700000000001</v>
      </c>
      <c r="N220">
        <v>7.8753000000000002</v>
      </c>
      <c r="O220">
        <v>76.295900000000003</v>
      </c>
      <c r="P220">
        <v>38.6068</v>
      </c>
      <c r="Q220">
        <v>16.969200000000001</v>
      </c>
      <c r="R220">
        <v>79.131</v>
      </c>
      <c r="S220">
        <v>15.9643</v>
      </c>
      <c r="T220">
        <v>13.980399999999999</v>
      </c>
      <c r="U220">
        <v>16.515699999999999</v>
      </c>
      <c r="V220">
        <v>16.3276</v>
      </c>
      <c r="W220">
        <v>15.3322</v>
      </c>
      <c r="X220">
        <v>14.330299999999999</v>
      </c>
      <c r="Y220">
        <v>21.113499999999998</v>
      </c>
      <c r="Z220">
        <v>21.675699999999999</v>
      </c>
    </row>
    <row r="221" spans="1:26" x14ac:dyDescent="0.25">
      <c r="A221" s="1">
        <v>44413</v>
      </c>
      <c r="B221">
        <v>9266.0400000000009</v>
      </c>
      <c r="C221">
        <v>14.345700000000001</v>
      </c>
      <c r="D221">
        <v>10.438499999999999</v>
      </c>
      <c r="E221">
        <v>15.8986</v>
      </c>
      <c r="F221">
        <v>24.279900000000001</v>
      </c>
      <c r="G221">
        <v>13.2643</v>
      </c>
      <c r="H221">
        <v>7.7154999999999996</v>
      </c>
      <c r="I221">
        <v>2.7547999999999999</v>
      </c>
      <c r="J221">
        <v>3.4817999999999998</v>
      </c>
      <c r="K221">
        <v>7.8285</v>
      </c>
      <c r="L221">
        <v>9.4850999999999992</v>
      </c>
      <c r="M221">
        <v>13.018000000000001</v>
      </c>
      <c r="N221">
        <v>7.8308</v>
      </c>
      <c r="O221">
        <v>76.353099999999998</v>
      </c>
      <c r="P221">
        <v>38.953299999999999</v>
      </c>
      <c r="Q221">
        <v>17.0138</v>
      </c>
      <c r="R221">
        <v>79.038899999999998</v>
      </c>
      <c r="S221">
        <v>15.9933</v>
      </c>
      <c r="T221">
        <v>13.993499999999999</v>
      </c>
      <c r="U221">
        <v>16.4267</v>
      </c>
      <c r="V221">
        <v>16.3504</v>
      </c>
      <c r="W221">
        <v>15.2768</v>
      </c>
      <c r="X221">
        <v>14.28</v>
      </c>
      <c r="Y221">
        <v>21.0916</v>
      </c>
      <c r="Z221">
        <v>21.513200000000001</v>
      </c>
    </row>
    <row r="222" spans="1:26" x14ac:dyDescent="0.25">
      <c r="A222" s="1">
        <v>44412</v>
      </c>
      <c r="B222">
        <v>9409.41</v>
      </c>
      <c r="C222">
        <v>14.3025</v>
      </c>
      <c r="D222">
        <v>10.377700000000001</v>
      </c>
      <c r="E222">
        <v>15.942500000000001</v>
      </c>
      <c r="F222">
        <v>24.315799999999999</v>
      </c>
      <c r="G222">
        <v>13.3096</v>
      </c>
      <c r="H222">
        <v>7.7206999999999999</v>
      </c>
      <c r="I222">
        <v>2.7004000000000001</v>
      </c>
      <c r="J222">
        <v>3.415</v>
      </c>
      <c r="K222">
        <v>7.8570000000000002</v>
      </c>
      <c r="L222">
        <v>9.4982000000000006</v>
      </c>
      <c r="M222">
        <v>12.9994</v>
      </c>
      <c r="N222">
        <v>7.7915999999999999</v>
      </c>
      <c r="O222">
        <v>77.102400000000003</v>
      </c>
      <c r="P222">
        <v>39.372</v>
      </c>
      <c r="Q222">
        <v>17.105699999999999</v>
      </c>
      <c r="R222">
        <v>79.501999999999995</v>
      </c>
      <c r="S222">
        <v>15.8827</v>
      </c>
      <c r="T222">
        <v>13.9305</v>
      </c>
      <c r="U222">
        <v>16.445799999999998</v>
      </c>
      <c r="V222">
        <v>16.182500000000001</v>
      </c>
      <c r="W222">
        <v>15.2026</v>
      </c>
      <c r="X222">
        <v>14.21</v>
      </c>
      <c r="Y222">
        <v>20.951899999999998</v>
      </c>
      <c r="Z222">
        <v>21.319299999999998</v>
      </c>
    </row>
    <row r="223" spans="1:26" x14ac:dyDescent="0.25">
      <c r="A223" s="1">
        <v>44411</v>
      </c>
      <c r="B223">
        <v>9376.1299999999992</v>
      </c>
      <c r="C223">
        <v>14.2464</v>
      </c>
      <c r="D223">
        <v>10.300800000000001</v>
      </c>
      <c r="E223">
        <v>15.891</v>
      </c>
      <c r="F223">
        <v>24.3521</v>
      </c>
      <c r="G223">
        <v>13.146100000000001</v>
      </c>
      <c r="H223">
        <v>7.7352999999999996</v>
      </c>
      <c r="I223">
        <v>2.7942</v>
      </c>
      <c r="J223">
        <v>3.5341</v>
      </c>
      <c r="K223">
        <v>7.8433999999999999</v>
      </c>
      <c r="L223">
        <v>9.4978999999999996</v>
      </c>
      <c r="M223">
        <v>12.908200000000001</v>
      </c>
      <c r="N223">
        <v>7.7759</v>
      </c>
      <c r="O223">
        <v>76.593999999999994</v>
      </c>
      <c r="P223">
        <v>39.213099999999997</v>
      </c>
      <c r="Q223">
        <v>16.919899999999998</v>
      </c>
      <c r="R223">
        <v>78.814700000000002</v>
      </c>
      <c r="S223">
        <v>15.836</v>
      </c>
      <c r="T223">
        <v>13.827199999999999</v>
      </c>
      <c r="U223">
        <v>16.432099999999998</v>
      </c>
      <c r="V223">
        <v>16.201799999999999</v>
      </c>
      <c r="W223">
        <v>15.232699999999999</v>
      </c>
      <c r="X223">
        <v>14.2387</v>
      </c>
      <c r="Y223">
        <v>20.880299999999998</v>
      </c>
      <c r="Z223">
        <v>21.379100000000001</v>
      </c>
    </row>
    <row r="224" spans="1:26" x14ac:dyDescent="0.25">
      <c r="A224" s="1">
        <v>44410</v>
      </c>
      <c r="B224">
        <v>9293.7800000000007</v>
      </c>
      <c r="C224">
        <v>14.0312</v>
      </c>
      <c r="D224">
        <v>10.1861</v>
      </c>
      <c r="E224">
        <v>15.864699999999999</v>
      </c>
      <c r="F224">
        <v>24.170200000000001</v>
      </c>
      <c r="G224">
        <v>13.0604</v>
      </c>
      <c r="H224">
        <v>7.7034000000000002</v>
      </c>
      <c r="I224">
        <v>2.8115000000000001</v>
      </c>
      <c r="J224">
        <v>3.5573000000000001</v>
      </c>
      <c r="K224">
        <v>7.8440000000000003</v>
      </c>
      <c r="L224">
        <v>9.4635999999999996</v>
      </c>
      <c r="M224">
        <v>12.8331</v>
      </c>
      <c r="N224">
        <v>7.7381000000000002</v>
      </c>
      <c r="O224">
        <v>75.577200000000005</v>
      </c>
      <c r="P224">
        <v>38.842100000000002</v>
      </c>
      <c r="Q224">
        <v>16.570900000000002</v>
      </c>
      <c r="R224">
        <v>78.047499999999999</v>
      </c>
      <c r="S224">
        <v>15.8498</v>
      </c>
      <c r="T224">
        <v>13.7661</v>
      </c>
      <c r="U224">
        <v>16.2042</v>
      </c>
      <c r="V224">
        <v>15.797499999999999</v>
      </c>
      <c r="W224">
        <v>15.292299999999999</v>
      </c>
      <c r="X224">
        <v>14.2973</v>
      </c>
      <c r="Y224">
        <v>20.782800000000002</v>
      </c>
      <c r="Z224">
        <v>21.175999999999998</v>
      </c>
    </row>
    <row r="225" spans="1:26" x14ac:dyDescent="0.25">
      <c r="A225" s="1">
        <v>44407</v>
      </c>
      <c r="B225">
        <v>9256.76</v>
      </c>
      <c r="C225">
        <v>13.9658</v>
      </c>
      <c r="D225">
        <v>10.118600000000001</v>
      </c>
      <c r="E225">
        <v>15.7819</v>
      </c>
      <c r="F225">
        <v>23.810600000000001</v>
      </c>
      <c r="G225">
        <v>12.879</v>
      </c>
      <c r="H225">
        <v>7.4530000000000003</v>
      </c>
      <c r="I225">
        <v>2.8933</v>
      </c>
      <c r="J225">
        <v>3.6625000000000001</v>
      </c>
      <c r="K225">
        <v>7.8381999999999996</v>
      </c>
      <c r="L225">
        <v>9.5921000000000003</v>
      </c>
      <c r="M225">
        <v>12.7033</v>
      </c>
      <c r="N225">
        <v>7.6955999999999998</v>
      </c>
      <c r="O225">
        <v>75.619</v>
      </c>
      <c r="P225">
        <v>38.767299999999999</v>
      </c>
      <c r="Q225">
        <v>16.4894</v>
      </c>
      <c r="R225">
        <v>78.203299999999999</v>
      </c>
      <c r="S225">
        <v>15.7712</v>
      </c>
      <c r="T225">
        <v>13.7189</v>
      </c>
      <c r="U225">
        <v>15.9841</v>
      </c>
      <c r="V225">
        <v>15.713699999999999</v>
      </c>
      <c r="W225">
        <v>15.031499999999999</v>
      </c>
      <c r="X225">
        <v>14.054399999999999</v>
      </c>
      <c r="Y225">
        <v>20.786200000000001</v>
      </c>
      <c r="Z225">
        <v>21.1416</v>
      </c>
    </row>
    <row r="226" spans="1:26" x14ac:dyDescent="0.25">
      <c r="A226" s="1">
        <v>44406</v>
      </c>
      <c r="B226">
        <v>9343.41</v>
      </c>
      <c r="C226">
        <v>13.83</v>
      </c>
      <c r="D226">
        <v>10.180400000000001</v>
      </c>
      <c r="E226">
        <v>15.8301</v>
      </c>
      <c r="F226">
        <v>24.037800000000001</v>
      </c>
      <c r="G226">
        <v>12.9674</v>
      </c>
      <c r="H226">
        <v>7.6039000000000003</v>
      </c>
      <c r="I226">
        <v>2.8927999999999998</v>
      </c>
      <c r="J226">
        <v>3.6619000000000002</v>
      </c>
      <c r="K226">
        <v>7.9053000000000004</v>
      </c>
      <c r="L226">
        <v>9.5475999999999992</v>
      </c>
      <c r="M226">
        <v>12.8247</v>
      </c>
      <c r="N226">
        <v>7.7152000000000003</v>
      </c>
      <c r="O226">
        <v>76.235900000000001</v>
      </c>
      <c r="P226">
        <v>39.066299999999998</v>
      </c>
      <c r="Q226">
        <v>16.667200000000001</v>
      </c>
      <c r="R226">
        <v>78.682299999999998</v>
      </c>
      <c r="S226">
        <v>15.8461</v>
      </c>
      <c r="T226">
        <v>13.7613</v>
      </c>
      <c r="U226">
        <v>15.9887</v>
      </c>
      <c r="V226">
        <v>15.7027</v>
      </c>
      <c r="W226">
        <v>15.290699999999999</v>
      </c>
      <c r="X226">
        <v>14.304600000000001</v>
      </c>
      <c r="Y226">
        <v>20.934999999999999</v>
      </c>
      <c r="Z226">
        <v>21.256900000000002</v>
      </c>
    </row>
    <row r="227" spans="1:26" x14ac:dyDescent="0.25">
      <c r="A227" s="1">
        <v>44404</v>
      </c>
      <c r="B227">
        <v>9326.99</v>
      </c>
      <c r="C227">
        <v>13.700100000000001</v>
      </c>
      <c r="D227">
        <v>10.1599</v>
      </c>
      <c r="E227">
        <v>15.4924</v>
      </c>
      <c r="F227">
        <v>23.596399999999999</v>
      </c>
      <c r="G227">
        <v>12.6357</v>
      </c>
      <c r="H227">
        <v>7.2866999999999997</v>
      </c>
      <c r="I227">
        <v>2.827</v>
      </c>
      <c r="J227">
        <v>3.5794000000000001</v>
      </c>
      <c r="K227">
        <v>7.7919</v>
      </c>
      <c r="L227">
        <v>9.4068000000000005</v>
      </c>
      <c r="M227">
        <v>12.4726</v>
      </c>
      <c r="N227">
        <v>7.4870000000000001</v>
      </c>
      <c r="O227">
        <v>76.409800000000004</v>
      </c>
      <c r="P227">
        <v>39.242800000000003</v>
      </c>
      <c r="Q227">
        <v>16.823699999999999</v>
      </c>
      <c r="R227">
        <v>78.717600000000004</v>
      </c>
      <c r="S227">
        <v>15.686500000000001</v>
      </c>
      <c r="T227">
        <v>13.575799999999999</v>
      </c>
      <c r="U227">
        <v>15.941700000000001</v>
      </c>
      <c r="V227">
        <v>15.6282</v>
      </c>
      <c r="W227">
        <v>15.377800000000001</v>
      </c>
      <c r="X227">
        <v>14.3847</v>
      </c>
      <c r="Y227">
        <v>20.852799999999998</v>
      </c>
      <c r="Z227">
        <v>21.2441</v>
      </c>
    </row>
    <row r="228" spans="1:26" x14ac:dyDescent="0.25">
      <c r="A228" s="1">
        <v>44400</v>
      </c>
      <c r="B228">
        <v>9383.01</v>
      </c>
      <c r="C228">
        <v>13.688000000000001</v>
      </c>
      <c r="D228">
        <v>10.192</v>
      </c>
      <c r="E228">
        <v>16.132000000000001</v>
      </c>
      <c r="F228">
        <v>24.037199999999999</v>
      </c>
      <c r="G228">
        <v>13.194599999999999</v>
      </c>
      <c r="H228">
        <v>8.1301000000000005</v>
      </c>
      <c r="I228">
        <v>2.8266</v>
      </c>
      <c r="J228">
        <v>3.5790000000000002</v>
      </c>
      <c r="K228">
        <v>7.7907000000000002</v>
      </c>
      <c r="L228">
        <v>9.4553999999999991</v>
      </c>
      <c r="M228">
        <v>12.948600000000001</v>
      </c>
      <c r="N228">
        <v>7.9465000000000003</v>
      </c>
      <c r="O228">
        <v>77.200100000000006</v>
      </c>
      <c r="P228">
        <v>39.613799999999998</v>
      </c>
      <c r="Q228">
        <v>16.921299999999999</v>
      </c>
      <c r="R228">
        <v>79.503600000000006</v>
      </c>
      <c r="S228">
        <v>15.768599999999999</v>
      </c>
      <c r="T228">
        <v>13.6264</v>
      </c>
      <c r="U228">
        <v>16.013999999999999</v>
      </c>
      <c r="V228">
        <v>15.6899</v>
      </c>
      <c r="W228">
        <v>15.1427</v>
      </c>
      <c r="X228">
        <v>14.1661</v>
      </c>
      <c r="Y228">
        <v>21.045100000000001</v>
      </c>
      <c r="Z228">
        <v>21.259499999999999</v>
      </c>
    </row>
    <row r="229" spans="1:26" x14ac:dyDescent="0.25">
      <c r="A229" s="1">
        <v>44399</v>
      </c>
      <c r="B229">
        <v>9442.91</v>
      </c>
      <c r="C229">
        <v>13.8735</v>
      </c>
      <c r="D229">
        <v>10.270799999999999</v>
      </c>
      <c r="E229">
        <v>16.2134</v>
      </c>
      <c r="F229">
        <v>24.107199999999999</v>
      </c>
      <c r="G229">
        <v>13.366400000000001</v>
      </c>
      <c r="H229">
        <v>8.2495999999999992</v>
      </c>
      <c r="I229">
        <v>2.8073999999999999</v>
      </c>
      <c r="J229">
        <v>3.5567000000000002</v>
      </c>
      <c r="K229">
        <v>7.8139000000000003</v>
      </c>
      <c r="L229">
        <v>9.4106000000000005</v>
      </c>
      <c r="M229">
        <v>13.124700000000001</v>
      </c>
      <c r="N229">
        <v>7.9370000000000003</v>
      </c>
      <c r="O229">
        <v>77.724999999999994</v>
      </c>
      <c r="P229">
        <v>39.894500000000001</v>
      </c>
      <c r="Q229">
        <v>17.044799999999999</v>
      </c>
      <c r="R229">
        <v>80.197000000000003</v>
      </c>
      <c r="S229">
        <v>15.588800000000001</v>
      </c>
      <c r="T229">
        <v>13.494</v>
      </c>
      <c r="U229">
        <v>15.9253</v>
      </c>
      <c r="V229">
        <v>15.642099999999999</v>
      </c>
      <c r="W229">
        <v>15.145099999999999</v>
      </c>
      <c r="X229">
        <v>14.166700000000001</v>
      </c>
      <c r="Y229">
        <v>20.698799999999999</v>
      </c>
      <c r="Z229">
        <v>21.019100000000002</v>
      </c>
    </row>
    <row r="230" spans="1:26" x14ac:dyDescent="0.25">
      <c r="A230" s="1">
        <v>44398</v>
      </c>
      <c r="B230">
        <v>9371.27</v>
      </c>
      <c r="C230">
        <v>13.6663</v>
      </c>
      <c r="D230">
        <v>10.117599999999999</v>
      </c>
      <c r="E230">
        <v>15.983599999999999</v>
      </c>
      <c r="F230">
        <v>23.857500000000002</v>
      </c>
      <c r="G230">
        <v>13.3024</v>
      </c>
      <c r="H230">
        <v>8.1994000000000007</v>
      </c>
      <c r="I230">
        <v>2.7547000000000001</v>
      </c>
      <c r="J230">
        <v>3.4916</v>
      </c>
      <c r="K230">
        <v>7.7992999999999997</v>
      </c>
      <c r="L230">
        <v>9.4718999999999998</v>
      </c>
      <c r="M230">
        <v>13.089</v>
      </c>
      <c r="N230">
        <v>7.8647999999999998</v>
      </c>
      <c r="O230">
        <v>77.043000000000006</v>
      </c>
      <c r="P230">
        <v>39.374000000000002</v>
      </c>
      <c r="Q230">
        <v>16.848199999999999</v>
      </c>
      <c r="R230">
        <v>79.277799999999999</v>
      </c>
      <c r="S230">
        <v>15.446</v>
      </c>
      <c r="T230">
        <v>13.3842</v>
      </c>
      <c r="U230" t="s">
        <v>65</v>
      </c>
      <c r="V230">
        <v>15.537100000000001</v>
      </c>
      <c r="W230">
        <v>15.147</v>
      </c>
      <c r="X230">
        <v>14.1683</v>
      </c>
      <c r="Y230">
        <v>20.502099999999999</v>
      </c>
      <c r="Z230">
        <v>20.9556</v>
      </c>
    </row>
    <row r="231" spans="1:26" x14ac:dyDescent="0.25">
      <c r="A231" s="1">
        <v>44397</v>
      </c>
      <c r="B231">
        <v>9352.42</v>
      </c>
      <c r="C231">
        <v>13.6564</v>
      </c>
      <c r="D231" t="s">
        <v>65</v>
      </c>
      <c r="E231">
        <v>16.008199999999999</v>
      </c>
      <c r="F231">
        <v>23.767700000000001</v>
      </c>
      <c r="G231" t="s">
        <v>65</v>
      </c>
      <c r="H231">
        <v>8.2002000000000006</v>
      </c>
      <c r="I231">
        <v>2.6537999999999999</v>
      </c>
      <c r="J231">
        <v>3.3645</v>
      </c>
      <c r="K231">
        <v>7.8253000000000004</v>
      </c>
      <c r="L231">
        <v>9.4549000000000003</v>
      </c>
      <c r="M231">
        <v>13.0032</v>
      </c>
      <c r="N231">
        <v>7.8159000000000001</v>
      </c>
      <c r="O231">
        <v>76.808000000000007</v>
      </c>
      <c r="P231">
        <v>39.322000000000003</v>
      </c>
      <c r="Q231">
        <v>16.7851</v>
      </c>
      <c r="R231">
        <v>79.025199999999998</v>
      </c>
      <c r="S231">
        <v>15.2119</v>
      </c>
      <c r="T231">
        <v>13.147500000000001</v>
      </c>
      <c r="U231">
        <v>15.661</v>
      </c>
      <c r="V231">
        <v>15.506</v>
      </c>
      <c r="W231">
        <v>15.0989</v>
      </c>
      <c r="X231">
        <v>14.112299999999999</v>
      </c>
      <c r="Y231" t="s">
        <v>65</v>
      </c>
      <c r="Z231">
        <v>20.785900000000002</v>
      </c>
    </row>
    <row r="232" spans="1:26" x14ac:dyDescent="0.25">
      <c r="A232" s="1">
        <v>44396</v>
      </c>
      <c r="B232">
        <v>9454.5</v>
      </c>
      <c r="C232">
        <v>13.542</v>
      </c>
      <c r="D232">
        <v>10.1037</v>
      </c>
      <c r="E232">
        <v>16.168600000000001</v>
      </c>
      <c r="F232">
        <v>23.950600000000001</v>
      </c>
      <c r="G232">
        <v>13.5097</v>
      </c>
      <c r="H232">
        <v>8.2256999999999998</v>
      </c>
      <c r="I232">
        <v>2.6168999999999998</v>
      </c>
      <c r="J232">
        <v>3.3161999999999998</v>
      </c>
      <c r="K232">
        <v>7.8372999999999999</v>
      </c>
      <c r="L232">
        <v>9.4557000000000002</v>
      </c>
      <c r="M232">
        <v>12.9741</v>
      </c>
      <c r="N232">
        <v>7.8410000000000002</v>
      </c>
      <c r="O232">
        <v>77.526799999999994</v>
      </c>
      <c r="P232">
        <v>40.054200000000002</v>
      </c>
      <c r="Q232">
        <v>16.984999999999999</v>
      </c>
      <c r="R232">
        <v>80.042299999999997</v>
      </c>
      <c r="S232">
        <v>15.017099999999999</v>
      </c>
      <c r="T232">
        <v>13.0695</v>
      </c>
      <c r="U232">
        <v>15.748900000000001</v>
      </c>
      <c r="V232">
        <v>15.420500000000001</v>
      </c>
      <c r="W232">
        <v>15.2242</v>
      </c>
      <c r="X232">
        <v>14.2386</v>
      </c>
      <c r="Y232">
        <v>20.1373</v>
      </c>
      <c r="Z232">
        <v>20.517499999999998</v>
      </c>
    </row>
    <row r="233" spans="1:26" x14ac:dyDescent="0.25">
      <c r="A233" s="1">
        <v>44393</v>
      </c>
      <c r="B233">
        <v>9575.56</v>
      </c>
      <c r="C233">
        <v>13.9762</v>
      </c>
      <c r="D233">
        <v>10.2491</v>
      </c>
      <c r="E233">
        <v>16.4499</v>
      </c>
      <c r="F233">
        <v>24.157399999999999</v>
      </c>
      <c r="G233">
        <v>13.5617</v>
      </c>
      <c r="H233">
        <v>8.1853999999999996</v>
      </c>
      <c r="I233">
        <v>2.7995999999999999</v>
      </c>
      <c r="J233">
        <v>3.5560999999999998</v>
      </c>
      <c r="K233">
        <v>7.8167999999999997</v>
      </c>
      <c r="L233">
        <v>9.5706000000000007</v>
      </c>
      <c r="M233">
        <v>13.145799999999999</v>
      </c>
      <c r="N233">
        <v>8.0007000000000001</v>
      </c>
      <c r="O233">
        <v>78.258799999999994</v>
      </c>
      <c r="P233">
        <v>40.488799999999998</v>
      </c>
      <c r="Q233">
        <v>17.065100000000001</v>
      </c>
      <c r="R233">
        <v>80.8155</v>
      </c>
      <c r="S233">
        <v>15.343999999999999</v>
      </c>
      <c r="T233">
        <v>13.383100000000001</v>
      </c>
      <c r="U233">
        <v>15.904999999999999</v>
      </c>
      <c r="V233">
        <v>15.5137</v>
      </c>
      <c r="W233">
        <v>15.4084</v>
      </c>
      <c r="X233">
        <v>14.419600000000001</v>
      </c>
      <c r="Y233">
        <v>20.319700000000001</v>
      </c>
      <c r="Z233">
        <v>20.747900000000001</v>
      </c>
    </row>
    <row r="234" spans="1:26" x14ac:dyDescent="0.25">
      <c r="A234" s="1">
        <v>44392</v>
      </c>
      <c r="B234">
        <v>9577.56</v>
      </c>
      <c r="C234">
        <v>13.953799999999999</v>
      </c>
      <c r="D234">
        <v>10.220000000000001</v>
      </c>
      <c r="E234">
        <v>16.484500000000001</v>
      </c>
      <c r="F234">
        <v>24.2135</v>
      </c>
      <c r="G234">
        <v>13.5166</v>
      </c>
      <c r="H234">
        <v>8.2894000000000005</v>
      </c>
      <c r="I234">
        <v>2.7930999999999999</v>
      </c>
      <c r="J234">
        <v>3.5486</v>
      </c>
      <c r="K234">
        <v>7.8871000000000002</v>
      </c>
      <c r="L234">
        <v>9.6163000000000007</v>
      </c>
      <c r="M234">
        <v>13.2155</v>
      </c>
      <c r="N234">
        <v>7.9907000000000004</v>
      </c>
      <c r="O234">
        <v>77.495199999999997</v>
      </c>
      <c r="P234">
        <v>40.317900000000002</v>
      </c>
      <c r="Q234">
        <v>16.974699999999999</v>
      </c>
      <c r="R234">
        <v>79.741100000000003</v>
      </c>
      <c r="S234">
        <v>15.3522</v>
      </c>
      <c r="T234">
        <v>13.448399999999999</v>
      </c>
      <c r="U234">
        <v>15.847899999999999</v>
      </c>
      <c r="V234">
        <v>15.590199999999999</v>
      </c>
      <c r="W234">
        <v>15.544700000000001</v>
      </c>
      <c r="X234">
        <v>14.5474</v>
      </c>
      <c r="Y234">
        <v>20.382200000000001</v>
      </c>
      <c r="Z234">
        <v>20.864100000000001</v>
      </c>
    </row>
    <row r="235" spans="1:26" x14ac:dyDescent="0.25">
      <c r="A235" s="1">
        <v>44391</v>
      </c>
      <c r="B235">
        <v>9558.5300000000007</v>
      </c>
      <c r="C235">
        <v>13.7867</v>
      </c>
      <c r="D235">
        <v>10.2052</v>
      </c>
      <c r="E235">
        <v>16.316800000000001</v>
      </c>
      <c r="F235">
        <v>24.134699999999999</v>
      </c>
      <c r="G235">
        <v>13.271000000000001</v>
      </c>
      <c r="H235">
        <v>8.1127000000000002</v>
      </c>
      <c r="I235">
        <v>2.83</v>
      </c>
      <c r="J235">
        <v>3.5960999999999999</v>
      </c>
      <c r="K235">
        <v>7.8823999999999996</v>
      </c>
      <c r="L235">
        <v>9.5140999999999991</v>
      </c>
      <c r="M235">
        <v>13.1845</v>
      </c>
      <c r="N235">
        <v>7.9623999999999997</v>
      </c>
      <c r="O235">
        <v>77.971400000000003</v>
      </c>
      <c r="P235">
        <v>40.463000000000001</v>
      </c>
      <c r="Q235">
        <v>17.0274</v>
      </c>
      <c r="R235">
        <v>80.168099999999995</v>
      </c>
      <c r="S235">
        <v>15.4817</v>
      </c>
      <c r="T235">
        <v>13.5631</v>
      </c>
      <c r="U235">
        <v>15.711499999999999</v>
      </c>
      <c r="V235">
        <v>15.557399999999999</v>
      </c>
      <c r="W235">
        <v>15.727399999999999</v>
      </c>
      <c r="X235">
        <v>14.7218</v>
      </c>
      <c r="Y235">
        <v>20.4635</v>
      </c>
      <c r="Z235">
        <v>20.9376</v>
      </c>
    </row>
    <row r="236" spans="1:26" x14ac:dyDescent="0.25">
      <c r="A236" s="1">
        <v>44390</v>
      </c>
      <c r="B236">
        <v>9595.4599999999991</v>
      </c>
      <c r="C236">
        <v>13.9224</v>
      </c>
      <c r="D236">
        <v>10.2614</v>
      </c>
      <c r="E236">
        <v>16.337299999999999</v>
      </c>
      <c r="F236">
        <v>24.0883</v>
      </c>
      <c r="G236">
        <v>13.273</v>
      </c>
      <c r="H236">
        <v>8.2266999999999992</v>
      </c>
      <c r="I236">
        <v>2.9117999999999999</v>
      </c>
      <c r="J236">
        <v>3.7006000000000001</v>
      </c>
      <c r="K236">
        <v>7.7972000000000001</v>
      </c>
      <c r="L236">
        <v>9.4822000000000006</v>
      </c>
      <c r="M236">
        <v>13.109400000000001</v>
      </c>
      <c r="N236">
        <v>7.9020999999999999</v>
      </c>
      <c r="O236">
        <v>77.475200000000001</v>
      </c>
      <c r="P236">
        <v>40.481499999999997</v>
      </c>
      <c r="Q236">
        <v>16.821899999999999</v>
      </c>
      <c r="R236">
        <v>79.294399999999996</v>
      </c>
      <c r="S236">
        <v>15.5297</v>
      </c>
      <c r="T236">
        <v>13.6172</v>
      </c>
      <c r="U236">
        <v>15.7211</v>
      </c>
      <c r="V236">
        <v>15.4391</v>
      </c>
      <c r="W236">
        <v>15.786300000000001</v>
      </c>
      <c r="X236">
        <v>14.7773</v>
      </c>
      <c r="Y236">
        <v>20.432600000000001</v>
      </c>
      <c r="Z236">
        <v>20.873699999999999</v>
      </c>
    </row>
    <row r="237" spans="1:26" x14ac:dyDescent="0.25">
      <c r="A237" s="1">
        <v>44389</v>
      </c>
      <c r="B237">
        <v>9472.74</v>
      </c>
      <c r="C237">
        <v>13.925599999999999</v>
      </c>
      <c r="D237">
        <v>10.2392</v>
      </c>
      <c r="E237">
        <v>16.1448</v>
      </c>
      <c r="F237">
        <v>24.041</v>
      </c>
      <c r="G237">
        <v>13.1699</v>
      </c>
      <c r="H237">
        <v>8.1950000000000003</v>
      </c>
      <c r="I237">
        <v>2.8626999999999998</v>
      </c>
      <c r="J237">
        <v>3.64</v>
      </c>
      <c r="K237">
        <v>7.7838000000000003</v>
      </c>
      <c r="L237">
        <v>9.4544999999999995</v>
      </c>
      <c r="M237">
        <v>13.0977</v>
      </c>
      <c r="N237">
        <v>7.8288000000000002</v>
      </c>
      <c r="O237">
        <v>76.311599999999999</v>
      </c>
      <c r="P237">
        <v>39.962400000000002</v>
      </c>
      <c r="Q237">
        <v>16.609300000000001</v>
      </c>
      <c r="R237">
        <v>78.259500000000003</v>
      </c>
      <c r="S237">
        <v>15.535399999999999</v>
      </c>
      <c r="T237">
        <v>13.5907</v>
      </c>
      <c r="U237">
        <v>15.6128</v>
      </c>
      <c r="V237">
        <v>15.495200000000001</v>
      </c>
      <c r="W237">
        <v>15.6944</v>
      </c>
      <c r="X237">
        <v>14.6891</v>
      </c>
      <c r="Y237">
        <v>20.427600000000002</v>
      </c>
      <c r="Z237">
        <v>20.9407</v>
      </c>
    </row>
    <row r="238" spans="1:26" x14ac:dyDescent="0.25">
      <c r="A238" s="1">
        <v>44386</v>
      </c>
      <c r="B238">
        <v>9492.52</v>
      </c>
      <c r="C238">
        <v>14.2644</v>
      </c>
      <c r="D238">
        <v>10.229900000000001</v>
      </c>
      <c r="E238">
        <v>16.043500000000002</v>
      </c>
      <c r="F238">
        <v>23.599900000000002</v>
      </c>
      <c r="G238">
        <v>12.953200000000001</v>
      </c>
      <c r="H238">
        <v>8.0755999999999997</v>
      </c>
      <c r="I238">
        <v>2.8679000000000001</v>
      </c>
      <c r="J238">
        <v>3.6471</v>
      </c>
      <c r="K238">
        <v>7.7923</v>
      </c>
      <c r="L238">
        <v>9.4505999999999997</v>
      </c>
      <c r="M238">
        <v>13.0709</v>
      </c>
      <c r="N238">
        <v>7.7835000000000001</v>
      </c>
      <c r="O238">
        <v>76.3108</v>
      </c>
      <c r="P238">
        <v>39.985100000000003</v>
      </c>
      <c r="Q238">
        <v>16.475100000000001</v>
      </c>
      <c r="R238">
        <v>77.9071</v>
      </c>
      <c r="S238">
        <v>15.454499999999999</v>
      </c>
      <c r="T238">
        <v>13.478</v>
      </c>
      <c r="U238">
        <v>15.5794</v>
      </c>
      <c r="V238">
        <v>15.4688</v>
      </c>
      <c r="W238">
        <v>15.3917</v>
      </c>
      <c r="X238">
        <v>14.403</v>
      </c>
      <c r="Y238">
        <v>20.358799999999999</v>
      </c>
      <c r="Z238">
        <v>20.8416</v>
      </c>
    </row>
    <row r="239" spans="1:26" x14ac:dyDescent="0.25">
      <c r="A239" s="1">
        <v>44385</v>
      </c>
      <c r="B239">
        <v>9447.6200000000008</v>
      </c>
      <c r="C239">
        <v>14.3398</v>
      </c>
      <c r="D239">
        <v>10.186999999999999</v>
      </c>
      <c r="E239">
        <v>16.09</v>
      </c>
      <c r="F239">
        <v>23.579699999999999</v>
      </c>
      <c r="G239">
        <v>13.019299999999999</v>
      </c>
      <c r="H239">
        <v>8.1024999999999991</v>
      </c>
      <c r="I239">
        <v>2.8136999999999999</v>
      </c>
      <c r="J239">
        <v>3.5811999999999999</v>
      </c>
      <c r="K239">
        <v>7.7587999999999999</v>
      </c>
      <c r="L239">
        <v>9.5063999999999993</v>
      </c>
      <c r="M239">
        <v>12.8048</v>
      </c>
      <c r="N239">
        <v>7.7098000000000004</v>
      </c>
      <c r="O239">
        <v>75.973399999999998</v>
      </c>
      <c r="P239">
        <v>39.747999999999998</v>
      </c>
      <c r="Q239">
        <v>16.341999999999999</v>
      </c>
      <c r="R239">
        <v>77.232100000000003</v>
      </c>
      <c r="S239">
        <v>15.2667</v>
      </c>
      <c r="T239">
        <v>13.3216</v>
      </c>
      <c r="U239">
        <v>15.446199999999999</v>
      </c>
      <c r="V239">
        <v>15.27</v>
      </c>
      <c r="W239">
        <v>15.466699999999999</v>
      </c>
      <c r="X239">
        <v>14.472099999999999</v>
      </c>
      <c r="Y239">
        <v>20.201599999999999</v>
      </c>
      <c r="Z239">
        <v>20.5563</v>
      </c>
    </row>
    <row r="240" spans="1:26" x14ac:dyDescent="0.25">
      <c r="A240" s="1">
        <v>44384</v>
      </c>
      <c r="B240">
        <v>9635.25</v>
      </c>
      <c r="C240">
        <v>14.4842</v>
      </c>
      <c r="D240">
        <v>10.251799999999999</v>
      </c>
      <c r="E240">
        <v>16.368400000000001</v>
      </c>
      <c r="F240">
        <v>23.918700000000001</v>
      </c>
      <c r="G240">
        <v>13.1973</v>
      </c>
      <c r="H240">
        <v>8.2703000000000007</v>
      </c>
      <c r="I240">
        <v>2.7606000000000002</v>
      </c>
      <c r="J240">
        <v>3.5171999999999999</v>
      </c>
      <c r="K240">
        <v>7.7458</v>
      </c>
      <c r="L240">
        <v>9.4556000000000004</v>
      </c>
      <c r="M240">
        <v>13.002000000000001</v>
      </c>
      <c r="N240">
        <v>7.9192</v>
      </c>
      <c r="O240">
        <v>77.454099999999997</v>
      </c>
      <c r="P240">
        <v>40.475000000000001</v>
      </c>
      <c r="Q240">
        <v>16.694400000000002</v>
      </c>
      <c r="R240">
        <v>78.581199999999995</v>
      </c>
      <c r="S240">
        <v>15.479900000000001</v>
      </c>
      <c r="T240">
        <v>13.5312</v>
      </c>
      <c r="U240">
        <v>15.498900000000001</v>
      </c>
      <c r="V240">
        <v>15.2982</v>
      </c>
      <c r="W240">
        <v>15.581799999999999</v>
      </c>
      <c r="X240">
        <v>14.5877</v>
      </c>
      <c r="Y240">
        <v>20.319800000000001</v>
      </c>
      <c r="Z240">
        <v>20.613399999999999</v>
      </c>
    </row>
    <row r="241" spans="1:26" x14ac:dyDescent="0.25">
      <c r="A241" s="1">
        <v>44383</v>
      </c>
      <c r="B241">
        <v>9722.15</v>
      </c>
      <c r="C241">
        <v>14.244199999999999</v>
      </c>
      <c r="D241">
        <v>10.234</v>
      </c>
      <c r="E241">
        <v>16.468699999999998</v>
      </c>
      <c r="F241">
        <v>24.171800000000001</v>
      </c>
      <c r="G241">
        <v>13.1333</v>
      </c>
      <c r="H241">
        <v>8.1898</v>
      </c>
      <c r="I241">
        <v>2.8279000000000001</v>
      </c>
      <c r="J241">
        <v>3.6061000000000001</v>
      </c>
      <c r="K241">
        <v>7.7107000000000001</v>
      </c>
      <c r="L241">
        <v>9.4671000000000003</v>
      </c>
      <c r="M241">
        <v>12.964700000000001</v>
      </c>
      <c r="N241">
        <v>7.9733000000000001</v>
      </c>
      <c r="O241">
        <v>77.737799999999993</v>
      </c>
      <c r="P241">
        <v>40.780299999999997</v>
      </c>
      <c r="Q241">
        <v>16.724</v>
      </c>
      <c r="R241">
        <v>78.730500000000006</v>
      </c>
      <c r="S241">
        <v>15.401400000000001</v>
      </c>
      <c r="T241">
        <v>13.4278</v>
      </c>
      <c r="U241">
        <v>15.382999999999999</v>
      </c>
      <c r="V241">
        <v>15.154999999999999</v>
      </c>
      <c r="W241">
        <v>15.718</v>
      </c>
      <c r="X241">
        <v>14.723699999999999</v>
      </c>
      <c r="Y241">
        <v>20.2194</v>
      </c>
      <c r="Z241">
        <v>20.4709</v>
      </c>
    </row>
    <row r="242" spans="1:26" x14ac:dyDescent="0.25">
      <c r="A242" s="1">
        <v>44382</v>
      </c>
      <c r="B242">
        <v>9656.5499999999993</v>
      </c>
      <c r="C242" t="s">
        <v>65</v>
      </c>
      <c r="D242">
        <v>10.2265</v>
      </c>
      <c r="E242">
        <v>16.433</v>
      </c>
      <c r="F242">
        <v>24.225200000000001</v>
      </c>
      <c r="G242">
        <v>13.240500000000001</v>
      </c>
      <c r="H242">
        <v>8.1450999999999993</v>
      </c>
      <c r="I242" t="s">
        <v>65</v>
      </c>
      <c r="J242">
        <v>3.6802000000000001</v>
      </c>
      <c r="K242" t="s">
        <v>65</v>
      </c>
      <c r="L242">
        <v>9.3872</v>
      </c>
      <c r="M242">
        <v>13.1669</v>
      </c>
      <c r="N242">
        <v>7.9717000000000002</v>
      </c>
      <c r="O242">
        <v>77.245400000000004</v>
      </c>
      <c r="P242">
        <v>40.364800000000002</v>
      </c>
      <c r="Q242">
        <v>16.632899999999999</v>
      </c>
      <c r="R242">
        <v>77.960599999999999</v>
      </c>
      <c r="S242">
        <v>15.4222</v>
      </c>
      <c r="T242">
        <v>13.4748</v>
      </c>
      <c r="U242">
        <v>15.4993</v>
      </c>
      <c r="V242">
        <v>15.264099999999999</v>
      </c>
      <c r="W242">
        <v>15.661099999999999</v>
      </c>
      <c r="X242">
        <v>14.672000000000001</v>
      </c>
      <c r="Y242" t="s">
        <v>65</v>
      </c>
      <c r="Z242">
        <v>20.468</v>
      </c>
    </row>
    <row r="243" spans="1:26" x14ac:dyDescent="0.25">
      <c r="A243" s="1">
        <v>44379</v>
      </c>
      <c r="B243">
        <v>9645.86</v>
      </c>
      <c r="C243">
        <v>14.6737</v>
      </c>
      <c r="D243">
        <v>10.2286</v>
      </c>
      <c r="E243">
        <v>16.4253</v>
      </c>
      <c r="F243">
        <v>24.055199999999999</v>
      </c>
      <c r="G243">
        <v>13.258800000000001</v>
      </c>
      <c r="H243">
        <v>8.1536000000000008</v>
      </c>
      <c r="I243">
        <v>2.8892000000000002</v>
      </c>
      <c r="J243">
        <v>3.6829000000000001</v>
      </c>
      <c r="K243">
        <v>7.6783000000000001</v>
      </c>
      <c r="L243">
        <v>9.3367000000000004</v>
      </c>
      <c r="M243">
        <v>13.220599999999999</v>
      </c>
      <c r="N243">
        <v>8.0547000000000004</v>
      </c>
      <c r="O243">
        <v>77.153199999999998</v>
      </c>
      <c r="P243">
        <v>40.232900000000001</v>
      </c>
      <c r="Q243">
        <v>16.622299999999999</v>
      </c>
      <c r="R243">
        <v>77.647400000000005</v>
      </c>
      <c r="S243">
        <v>15.422599999999999</v>
      </c>
      <c r="T243">
        <v>13.4473</v>
      </c>
      <c r="U243">
        <v>15.338900000000001</v>
      </c>
      <c r="V243">
        <v>15.3264</v>
      </c>
      <c r="W243">
        <v>15.779299999999999</v>
      </c>
      <c r="X243">
        <v>14.786899999999999</v>
      </c>
      <c r="Y243">
        <v>20.141200000000001</v>
      </c>
      <c r="Z243">
        <v>20.552600000000002</v>
      </c>
    </row>
    <row r="244" spans="1:26" x14ac:dyDescent="0.25">
      <c r="A244" s="1">
        <v>44378</v>
      </c>
      <c r="B244">
        <v>9728.01</v>
      </c>
      <c r="C244">
        <v>14.6007</v>
      </c>
      <c r="D244">
        <v>10.1805</v>
      </c>
      <c r="E244">
        <v>16.537299999999998</v>
      </c>
      <c r="F244">
        <v>24.170300000000001</v>
      </c>
      <c r="G244" t="s">
        <v>65</v>
      </c>
      <c r="H244">
        <v>8.3828999999999994</v>
      </c>
      <c r="I244">
        <v>2.8666</v>
      </c>
      <c r="J244">
        <v>3.6566000000000001</v>
      </c>
      <c r="K244">
        <v>7.6128999999999998</v>
      </c>
      <c r="L244">
        <v>9.2935999999999996</v>
      </c>
      <c r="M244">
        <v>13.1663</v>
      </c>
      <c r="N244">
        <v>8.1180000000000003</v>
      </c>
      <c r="O244">
        <v>77.877300000000005</v>
      </c>
      <c r="P244">
        <v>40.609699999999997</v>
      </c>
      <c r="Q244">
        <v>16.778400000000001</v>
      </c>
      <c r="R244">
        <v>78.214100000000002</v>
      </c>
      <c r="S244">
        <v>15.3574</v>
      </c>
      <c r="T244">
        <v>13.4125</v>
      </c>
      <c r="U244">
        <v>15.2441</v>
      </c>
      <c r="V244">
        <v>15.150499999999999</v>
      </c>
      <c r="W244">
        <v>15.7402</v>
      </c>
      <c r="X244">
        <v>14.754799999999999</v>
      </c>
      <c r="Y244">
        <v>19.888300000000001</v>
      </c>
      <c r="Z244">
        <v>20.291699999999999</v>
      </c>
    </row>
    <row r="245" spans="1:26" x14ac:dyDescent="0.25">
      <c r="A245" s="1">
        <v>44377</v>
      </c>
      <c r="B245">
        <v>9691.09</v>
      </c>
      <c r="C245">
        <v>14.488899999999999</v>
      </c>
      <c r="D245">
        <v>10.1533</v>
      </c>
      <c r="E245">
        <v>16.596599999999999</v>
      </c>
      <c r="F245">
        <v>24.243500000000001</v>
      </c>
      <c r="G245" t="s">
        <v>65</v>
      </c>
      <c r="H245">
        <v>8.3880999999999997</v>
      </c>
      <c r="I245">
        <v>2.827</v>
      </c>
      <c r="J245">
        <v>3.6036999999999999</v>
      </c>
      <c r="K245">
        <v>7.5888</v>
      </c>
      <c r="L245">
        <v>9.2011000000000003</v>
      </c>
      <c r="M245">
        <v>13.247199999999999</v>
      </c>
      <c r="N245">
        <v>8.1363000000000003</v>
      </c>
      <c r="O245">
        <v>77.489599999999996</v>
      </c>
      <c r="P245">
        <v>40.264000000000003</v>
      </c>
      <c r="Q245">
        <v>16.754000000000001</v>
      </c>
      <c r="R245">
        <v>78.591099999999997</v>
      </c>
      <c r="S245">
        <v>15.2097</v>
      </c>
      <c r="T245">
        <v>13.310600000000001</v>
      </c>
      <c r="U245">
        <v>15.3035</v>
      </c>
      <c r="V245">
        <v>15.2082</v>
      </c>
      <c r="W245">
        <v>15.803699999999999</v>
      </c>
      <c r="X245">
        <v>14.805099999999999</v>
      </c>
      <c r="Y245">
        <v>19.801600000000001</v>
      </c>
      <c r="Z245">
        <v>20.194199999999999</v>
      </c>
    </row>
    <row r="246" spans="1:26" x14ac:dyDescent="0.25">
      <c r="A246" s="1">
        <v>44376</v>
      </c>
      <c r="B246">
        <v>9728.32</v>
      </c>
      <c r="C246">
        <v>14.4764</v>
      </c>
      <c r="D246">
        <v>10.1279</v>
      </c>
      <c r="E246">
        <v>16.596699999999998</v>
      </c>
      <c r="F246">
        <v>24.375299999999999</v>
      </c>
      <c r="G246">
        <v>13.511699999999999</v>
      </c>
      <c r="H246">
        <v>8.3630999999999993</v>
      </c>
      <c r="I246">
        <v>2.8267000000000002</v>
      </c>
      <c r="J246">
        <v>3.6032999999999999</v>
      </c>
      <c r="K246">
        <v>7.5499000000000001</v>
      </c>
      <c r="L246">
        <v>9.2683999999999997</v>
      </c>
      <c r="M246">
        <v>13.3155</v>
      </c>
      <c r="N246">
        <v>8.1532999999999998</v>
      </c>
      <c r="O246">
        <v>77.721199999999996</v>
      </c>
      <c r="P246">
        <v>40.439700000000002</v>
      </c>
      <c r="Q246">
        <v>16.738600000000002</v>
      </c>
      <c r="R246">
        <v>78.910200000000003</v>
      </c>
      <c r="S246">
        <v>15.288399999999999</v>
      </c>
      <c r="T246">
        <v>13.409700000000001</v>
      </c>
      <c r="U246">
        <v>15.3057</v>
      </c>
      <c r="V246">
        <v>15.2615</v>
      </c>
      <c r="W246">
        <v>15.8155</v>
      </c>
      <c r="X246">
        <v>14.82</v>
      </c>
      <c r="Y246">
        <v>19.863499999999998</v>
      </c>
      <c r="Z246">
        <v>20.152999999999999</v>
      </c>
    </row>
    <row r="247" spans="1:26" x14ac:dyDescent="0.25">
      <c r="A247" s="1">
        <v>44375</v>
      </c>
      <c r="B247">
        <v>9655.86</v>
      </c>
      <c r="C247">
        <v>14.360300000000001</v>
      </c>
      <c r="D247">
        <v>10.145200000000001</v>
      </c>
      <c r="E247">
        <v>16.6525</v>
      </c>
      <c r="F247">
        <v>24.424499999999998</v>
      </c>
      <c r="G247">
        <v>13.520300000000001</v>
      </c>
      <c r="H247">
        <v>8.4345999999999997</v>
      </c>
      <c r="I247">
        <v>2.8060999999999998</v>
      </c>
      <c r="J247">
        <v>3.5767000000000002</v>
      </c>
      <c r="K247">
        <v>7.6169000000000002</v>
      </c>
      <c r="L247">
        <v>9.3183000000000007</v>
      </c>
      <c r="M247">
        <v>13.2967</v>
      </c>
      <c r="N247">
        <v>8.1859999999999999</v>
      </c>
      <c r="O247">
        <v>76.854699999999994</v>
      </c>
      <c r="P247">
        <v>40.276899999999998</v>
      </c>
      <c r="Q247">
        <v>16.623000000000001</v>
      </c>
      <c r="R247">
        <v>77.701999999999998</v>
      </c>
      <c r="S247">
        <v>15.281000000000001</v>
      </c>
      <c r="T247">
        <v>13.4076</v>
      </c>
      <c r="U247">
        <v>15.3301</v>
      </c>
      <c r="V247">
        <v>15.276300000000001</v>
      </c>
      <c r="W247">
        <v>15.9087</v>
      </c>
      <c r="X247">
        <v>14.9071</v>
      </c>
      <c r="Y247">
        <v>19.766500000000001</v>
      </c>
      <c r="Z247">
        <v>20.099299999999999</v>
      </c>
    </row>
    <row r="248" spans="1:26" x14ac:dyDescent="0.25">
      <c r="A248" s="1">
        <v>44372</v>
      </c>
      <c r="B248">
        <v>9701.82</v>
      </c>
      <c r="C248">
        <v>14.135199999999999</v>
      </c>
      <c r="D248">
        <v>10.1187</v>
      </c>
      <c r="E248">
        <v>16.6526</v>
      </c>
      <c r="F248">
        <v>24.492799999999999</v>
      </c>
      <c r="G248">
        <v>13.409700000000001</v>
      </c>
      <c r="H248">
        <v>8.3949999999999996</v>
      </c>
      <c r="I248">
        <v>2.8433999999999999</v>
      </c>
      <c r="J248">
        <v>3.6238999999999999</v>
      </c>
      <c r="K248">
        <v>7.6017000000000001</v>
      </c>
      <c r="L248">
        <v>9.3397000000000006</v>
      </c>
      <c r="M248">
        <v>13.2087</v>
      </c>
      <c r="N248">
        <v>8.1076999999999995</v>
      </c>
      <c r="O248">
        <v>76.581299999999999</v>
      </c>
      <c r="P248">
        <v>40.274299999999997</v>
      </c>
      <c r="Q248">
        <v>16.400400000000001</v>
      </c>
      <c r="R248">
        <v>76.847700000000003</v>
      </c>
      <c r="S248">
        <v>15.339399999999999</v>
      </c>
      <c r="T248">
        <v>13.4511</v>
      </c>
      <c r="U248">
        <v>15.2547</v>
      </c>
      <c r="V248">
        <v>15.135</v>
      </c>
      <c r="W248">
        <v>15.9535</v>
      </c>
      <c r="X248">
        <v>14.9534</v>
      </c>
      <c r="Y248">
        <v>19.6126</v>
      </c>
      <c r="Z248">
        <v>19.938700000000001</v>
      </c>
    </row>
    <row r="249" spans="1:26" x14ac:dyDescent="0.25">
      <c r="A249" s="1">
        <v>44371</v>
      </c>
      <c r="B249">
        <v>9715.59</v>
      </c>
      <c r="C249">
        <v>14.132</v>
      </c>
      <c r="D249">
        <v>10.130599999999999</v>
      </c>
      <c r="E249">
        <v>16.475100000000001</v>
      </c>
      <c r="F249">
        <v>24.209099999999999</v>
      </c>
      <c r="G249">
        <v>13.2119</v>
      </c>
      <c r="H249">
        <v>8.2676999999999996</v>
      </c>
      <c r="I249">
        <v>2.8222999999999998</v>
      </c>
      <c r="J249">
        <v>3.5972</v>
      </c>
      <c r="K249">
        <v>7.5891999999999999</v>
      </c>
      <c r="L249">
        <v>9.3417999999999992</v>
      </c>
      <c r="M249">
        <v>13.1469</v>
      </c>
      <c r="N249">
        <v>8.0242000000000004</v>
      </c>
      <c r="O249">
        <v>76.877399999999994</v>
      </c>
      <c r="P249">
        <v>40.355200000000004</v>
      </c>
      <c r="Q249">
        <v>16.499600000000001</v>
      </c>
      <c r="R249">
        <v>77.118099999999998</v>
      </c>
      <c r="S249">
        <v>15.263299999999999</v>
      </c>
      <c r="T249">
        <v>13.4321</v>
      </c>
      <c r="U249">
        <v>15.2166</v>
      </c>
      <c r="V249">
        <v>15.1822</v>
      </c>
      <c r="W249">
        <v>15.8291</v>
      </c>
      <c r="X249">
        <v>14.8207</v>
      </c>
      <c r="Y249">
        <v>19.529599999999999</v>
      </c>
      <c r="Z249">
        <v>19.937899999999999</v>
      </c>
    </row>
    <row r="250" spans="1:26" x14ac:dyDescent="0.25">
      <c r="A250" s="1">
        <v>44370</v>
      </c>
      <c r="B250">
        <v>9744.66</v>
      </c>
      <c r="C250">
        <v>14.1373</v>
      </c>
      <c r="D250">
        <v>10.140499999999999</v>
      </c>
      <c r="E250">
        <v>16.353999999999999</v>
      </c>
      <c r="F250">
        <v>23.906199999999998</v>
      </c>
      <c r="G250">
        <v>13.1562</v>
      </c>
      <c r="H250">
        <v>8.1898999999999997</v>
      </c>
      <c r="I250">
        <v>2.8151999999999999</v>
      </c>
      <c r="J250">
        <v>3.5882000000000001</v>
      </c>
      <c r="K250">
        <v>7.5983999999999998</v>
      </c>
      <c r="L250">
        <v>9.3478999999999992</v>
      </c>
      <c r="M250">
        <v>13.022600000000001</v>
      </c>
      <c r="N250">
        <v>7.9821999999999997</v>
      </c>
      <c r="O250">
        <v>77.0745</v>
      </c>
      <c r="P250">
        <v>40.554600000000001</v>
      </c>
      <c r="Q250">
        <v>16.5778</v>
      </c>
      <c r="R250">
        <v>77.196700000000007</v>
      </c>
      <c r="S250">
        <v>15.1854</v>
      </c>
      <c r="T250">
        <v>13.3329</v>
      </c>
      <c r="U250" t="s">
        <v>65</v>
      </c>
      <c r="V250">
        <v>15.1121</v>
      </c>
      <c r="W250">
        <v>15.833</v>
      </c>
      <c r="X250">
        <v>14.8241</v>
      </c>
      <c r="Y250" t="s">
        <v>65</v>
      </c>
      <c r="Z250">
        <v>19.8079</v>
      </c>
    </row>
    <row r="251" spans="1:26" x14ac:dyDescent="0.25">
      <c r="A251" s="1">
        <v>44369</v>
      </c>
      <c r="B251">
        <v>9775.1200000000008</v>
      </c>
      <c r="C251">
        <v>14.085699999999999</v>
      </c>
      <c r="D251">
        <v>10.1225</v>
      </c>
      <c r="E251">
        <v>16.350200000000001</v>
      </c>
      <c r="F251">
        <v>23.9039</v>
      </c>
      <c r="G251">
        <v>12.9381</v>
      </c>
      <c r="H251">
        <v>8.15</v>
      </c>
      <c r="I251">
        <v>2.7965</v>
      </c>
      <c r="J251">
        <v>3.5636999999999999</v>
      </c>
      <c r="K251">
        <v>7.5907</v>
      </c>
      <c r="L251">
        <v>9.3483000000000001</v>
      </c>
      <c r="M251">
        <v>12.8941</v>
      </c>
      <c r="N251">
        <v>7.9210000000000003</v>
      </c>
      <c r="O251">
        <v>77.404700000000005</v>
      </c>
      <c r="P251">
        <v>40.808999999999997</v>
      </c>
      <c r="Q251">
        <v>16.597100000000001</v>
      </c>
      <c r="R251">
        <v>77.539100000000005</v>
      </c>
      <c r="S251">
        <v>15.272399999999999</v>
      </c>
      <c r="T251" t="s">
        <v>65</v>
      </c>
      <c r="U251">
        <v>15.0898</v>
      </c>
      <c r="V251">
        <v>15.126899999999999</v>
      </c>
      <c r="W251">
        <v>15.828200000000001</v>
      </c>
      <c r="X251">
        <v>14.819000000000001</v>
      </c>
      <c r="Y251">
        <v>19.4558</v>
      </c>
      <c r="Z251">
        <v>19.758099999999999</v>
      </c>
    </row>
    <row r="252" spans="1:26" x14ac:dyDescent="0.25">
      <c r="A252" s="1">
        <v>44368</v>
      </c>
      <c r="B252">
        <v>9785.2000000000007</v>
      </c>
      <c r="C252">
        <v>14.011699999999999</v>
      </c>
      <c r="D252">
        <v>10.0732</v>
      </c>
      <c r="E252">
        <v>16.370100000000001</v>
      </c>
      <c r="F252">
        <v>23.963799999999999</v>
      </c>
      <c r="G252">
        <v>12.936400000000001</v>
      </c>
      <c r="H252">
        <v>8.1042000000000005</v>
      </c>
      <c r="I252">
        <v>2.7913999999999999</v>
      </c>
      <c r="J252">
        <v>3.5575000000000001</v>
      </c>
      <c r="K252">
        <v>7.6102999999999996</v>
      </c>
      <c r="L252">
        <v>9.3485999999999994</v>
      </c>
      <c r="M252">
        <v>12.916499999999999</v>
      </c>
      <c r="N252">
        <v>7.9142000000000001</v>
      </c>
      <c r="O252">
        <v>77.427700000000002</v>
      </c>
      <c r="P252">
        <v>40.703000000000003</v>
      </c>
      <c r="Q252">
        <v>16.565000000000001</v>
      </c>
      <c r="R252">
        <v>77.497200000000007</v>
      </c>
      <c r="S252">
        <v>15.239100000000001</v>
      </c>
      <c r="T252">
        <v>13.2592</v>
      </c>
      <c r="U252">
        <v>15.0932</v>
      </c>
      <c r="V252">
        <v>15.1259</v>
      </c>
      <c r="W252">
        <v>15.398400000000001</v>
      </c>
      <c r="X252">
        <v>14.398999999999999</v>
      </c>
      <c r="Y252">
        <v>19.285900000000002</v>
      </c>
      <c r="Z252">
        <v>19.599399999999999</v>
      </c>
    </row>
    <row r="253" spans="1:26" x14ac:dyDescent="0.25">
      <c r="A253" s="1">
        <v>44365</v>
      </c>
      <c r="B253">
        <v>9868.5400000000009</v>
      </c>
      <c r="C253">
        <v>14.042899999999999</v>
      </c>
      <c r="D253">
        <v>10.0837</v>
      </c>
      <c r="E253">
        <v>16.584700000000002</v>
      </c>
      <c r="F253">
        <v>24.234400000000001</v>
      </c>
      <c r="G253">
        <v>13.033799999999999</v>
      </c>
      <c r="H253">
        <v>8.1160999999999994</v>
      </c>
      <c r="I253">
        <v>2.7336</v>
      </c>
      <c r="J253">
        <v>3.4811000000000001</v>
      </c>
      <c r="K253">
        <v>7.5088999999999997</v>
      </c>
      <c r="L253">
        <v>9.3835999999999995</v>
      </c>
      <c r="M253">
        <v>12.780200000000001</v>
      </c>
      <c r="N253">
        <v>7.9406999999999996</v>
      </c>
      <c r="O253">
        <v>78.037700000000001</v>
      </c>
      <c r="P253">
        <v>40.8551</v>
      </c>
      <c r="Q253">
        <v>16.6511</v>
      </c>
      <c r="R253">
        <v>78.096699999999998</v>
      </c>
      <c r="S253">
        <v>15.1563</v>
      </c>
      <c r="T253">
        <v>13.1698</v>
      </c>
      <c r="U253">
        <v>14.9946</v>
      </c>
      <c r="V253">
        <v>14.7928</v>
      </c>
      <c r="W253">
        <v>15.947800000000001</v>
      </c>
      <c r="X253">
        <v>14.9061</v>
      </c>
      <c r="Y253">
        <v>19.102499999999999</v>
      </c>
      <c r="Z253">
        <v>19.200299999999999</v>
      </c>
    </row>
    <row r="254" spans="1:26" x14ac:dyDescent="0.25">
      <c r="A254" s="1">
        <v>44364</v>
      </c>
      <c r="B254">
        <v>9896.39</v>
      </c>
      <c r="C254">
        <v>13.973100000000001</v>
      </c>
      <c r="D254">
        <v>10.102600000000001</v>
      </c>
      <c r="E254">
        <v>16.614599999999999</v>
      </c>
      <c r="F254">
        <v>24.211300000000001</v>
      </c>
      <c r="G254">
        <v>12.988</v>
      </c>
      <c r="H254">
        <v>8.2037999999999993</v>
      </c>
      <c r="I254">
        <v>2.7158000000000002</v>
      </c>
      <c r="J254">
        <v>3.4575999999999998</v>
      </c>
      <c r="K254">
        <v>7.5465999999999998</v>
      </c>
      <c r="L254">
        <v>9.4539000000000009</v>
      </c>
      <c r="M254">
        <v>12.8559</v>
      </c>
      <c r="N254">
        <v>7.9097999999999997</v>
      </c>
      <c r="O254">
        <v>78.230699999999999</v>
      </c>
      <c r="P254">
        <v>41.027799999999999</v>
      </c>
      <c r="Q254">
        <v>16.623899999999999</v>
      </c>
      <c r="R254">
        <v>78.405900000000003</v>
      </c>
      <c r="S254">
        <v>15.337400000000001</v>
      </c>
      <c r="T254">
        <v>13.388199999999999</v>
      </c>
      <c r="U254">
        <v>14.946</v>
      </c>
      <c r="V254">
        <v>14.9056</v>
      </c>
      <c r="W254">
        <v>15.968400000000001</v>
      </c>
      <c r="X254">
        <v>14.926600000000001</v>
      </c>
      <c r="Y254">
        <v>19.217199999999998</v>
      </c>
      <c r="Z254">
        <v>19.451799999999999</v>
      </c>
    </row>
    <row r="255" spans="1:26" x14ac:dyDescent="0.25">
      <c r="A255" s="1">
        <v>44363</v>
      </c>
      <c r="B255">
        <v>9959.36</v>
      </c>
      <c r="C255">
        <v>13.9452</v>
      </c>
      <c r="D255">
        <v>10.118</v>
      </c>
      <c r="E255">
        <v>16.699200000000001</v>
      </c>
      <c r="F255">
        <v>24.192299999999999</v>
      </c>
      <c r="G255">
        <v>12.827500000000001</v>
      </c>
      <c r="H255">
        <v>8.1661999999999999</v>
      </c>
      <c r="I255">
        <v>2.7504</v>
      </c>
      <c r="J255">
        <v>3.5041000000000002</v>
      </c>
      <c r="K255">
        <v>7.7663000000000002</v>
      </c>
      <c r="L255">
        <v>9.7431999999999999</v>
      </c>
      <c r="M255">
        <v>12.7074</v>
      </c>
      <c r="N255">
        <v>7.8605999999999998</v>
      </c>
      <c r="O255">
        <v>78.463800000000006</v>
      </c>
      <c r="P255">
        <v>41.137</v>
      </c>
      <c r="Q255">
        <v>16.6602</v>
      </c>
      <c r="R255">
        <v>78.625200000000007</v>
      </c>
      <c r="S255">
        <v>15.360099999999999</v>
      </c>
      <c r="T255">
        <v>13.427300000000001</v>
      </c>
      <c r="U255">
        <v>15.0656</v>
      </c>
      <c r="V255">
        <v>14.8438</v>
      </c>
      <c r="W255">
        <v>16.123000000000001</v>
      </c>
      <c r="X255">
        <v>15.0726</v>
      </c>
      <c r="Y255">
        <v>18.976800000000001</v>
      </c>
      <c r="Z255">
        <v>19.317399999999999</v>
      </c>
    </row>
    <row r="256" spans="1:26" x14ac:dyDescent="0.25">
      <c r="A256" s="1">
        <v>44362</v>
      </c>
      <c r="B256">
        <v>9951.89</v>
      </c>
      <c r="C256">
        <v>14.077299999999999</v>
      </c>
      <c r="D256">
        <v>10.178699999999999</v>
      </c>
      <c r="E256">
        <v>16.767700000000001</v>
      </c>
      <c r="F256">
        <v>24.469200000000001</v>
      </c>
      <c r="G256">
        <v>12.957100000000001</v>
      </c>
      <c r="H256">
        <v>8.2811000000000003</v>
      </c>
      <c r="I256">
        <v>2.7625000000000002</v>
      </c>
      <c r="J256">
        <v>3.5200999999999998</v>
      </c>
      <c r="K256">
        <v>7.8952</v>
      </c>
      <c r="L256">
        <v>9.7668999999999997</v>
      </c>
      <c r="M256">
        <v>12.8628</v>
      </c>
      <c r="N256">
        <v>7.9080000000000004</v>
      </c>
      <c r="O256">
        <v>78.172600000000003</v>
      </c>
      <c r="P256">
        <v>41.038200000000003</v>
      </c>
      <c r="Q256">
        <v>16.6067</v>
      </c>
      <c r="R256">
        <v>78.121899999999997</v>
      </c>
      <c r="S256">
        <v>15.2897</v>
      </c>
      <c r="T256">
        <v>13.3926</v>
      </c>
      <c r="U256">
        <v>15.1465</v>
      </c>
      <c r="V256">
        <v>15.0006</v>
      </c>
      <c r="W256">
        <v>16.195599999999999</v>
      </c>
      <c r="X256">
        <v>15.1431</v>
      </c>
      <c r="Y256">
        <v>19.067</v>
      </c>
      <c r="Z256">
        <v>19.409400000000002</v>
      </c>
    </row>
    <row r="257" spans="1:26" x14ac:dyDescent="0.25">
      <c r="A257" s="1">
        <v>44361</v>
      </c>
      <c r="B257">
        <v>10043.27</v>
      </c>
      <c r="C257">
        <v>14.1096</v>
      </c>
      <c r="D257">
        <v>10.163600000000001</v>
      </c>
      <c r="E257">
        <v>16.765899999999998</v>
      </c>
      <c r="F257">
        <v>24.367599999999999</v>
      </c>
      <c r="G257" t="s">
        <v>65</v>
      </c>
      <c r="H257">
        <v>8.4062000000000001</v>
      </c>
      <c r="I257">
        <v>2.7267000000000001</v>
      </c>
      <c r="J257">
        <v>3.4727999999999999</v>
      </c>
      <c r="K257">
        <v>7.9268000000000001</v>
      </c>
      <c r="L257">
        <v>9.7312999999999992</v>
      </c>
      <c r="M257">
        <v>12.9458</v>
      </c>
      <c r="N257">
        <v>7.9013999999999998</v>
      </c>
      <c r="O257">
        <v>78.807900000000004</v>
      </c>
      <c r="P257">
        <v>41.307499999999997</v>
      </c>
      <c r="Q257">
        <v>16.648499999999999</v>
      </c>
      <c r="R257">
        <v>78.666300000000007</v>
      </c>
      <c r="S257">
        <v>15.2585</v>
      </c>
      <c r="T257">
        <v>13.377000000000001</v>
      </c>
      <c r="U257">
        <v>15.052099999999999</v>
      </c>
      <c r="V257">
        <v>15.057499999999999</v>
      </c>
      <c r="W257">
        <v>16.0197</v>
      </c>
      <c r="X257">
        <v>14.9757</v>
      </c>
      <c r="Y257">
        <v>19.1721</v>
      </c>
      <c r="Z257">
        <v>19.437100000000001</v>
      </c>
    </row>
    <row r="258" spans="1:26" x14ac:dyDescent="0.25">
      <c r="A258" s="1">
        <v>44358</v>
      </c>
      <c r="B258">
        <v>10067.65</v>
      </c>
      <c r="C258">
        <v>14.0778</v>
      </c>
      <c r="D258">
        <v>10.1623</v>
      </c>
      <c r="E258">
        <v>16.845600000000001</v>
      </c>
      <c r="F258">
        <v>24.3827</v>
      </c>
      <c r="G258">
        <v>12.9635</v>
      </c>
      <c r="H258">
        <v>8.3879999999999999</v>
      </c>
      <c r="I258">
        <v>2.7120000000000002</v>
      </c>
      <c r="J258">
        <v>3.4540000000000002</v>
      </c>
      <c r="K258">
        <v>7.9638999999999998</v>
      </c>
      <c r="L258">
        <v>9.9324999999999992</v>
      </c>
      <c r="M258">
        <v>12.880100000000001</v>
      </c>
      <c r="N258">
        <v>7.9242999999999997</v>
      </c>
      <c r="O258">
        <v>79.021100000000004</v>
      </c>
      <c r="P258">
        <v>41.4133</v>
      </c>
      <c r="Q258">
        <v>16.645900000000001</v>
      </c>
      <c r="R258">
        <v>79.047899999999998</v>
      </c>
      <c r="S258">
        <v>15.2559</v>
      </c>
      <c r="T258">
        <v>13.3361</v>
      </c>
      <c r="U258">
        <v>15.0663</v>
      </c>
      <c r="V258">
        <v>15.027900000000001</v>
      </c>
      <c r="W258">
        <v>15.9154</v>
      </c>
      <c r="X258">
        <v>14.8773</v>
      </c>
      <c r="Y258">
        <v>19.036799999999999</v>
      </c>
      <c r="Z258">
        <v>19.352699999999999</v>
      </c>
    </row>
    <row r="259" spans="1:26" x14ac:dyDescent="0.25">
      <c r="A259" s="1">
        <v>44357</v>
      </c>
      <c r="B259">
        <v>9974.34</v>
      </c>
      <c r="C259">
        <v>13.868</v>
      </c>
      <c r="D259">
        <v>10.137</v>
      </c>
      <c r="E259">
        <v>16.8081</v>
      </c>
      <c r="F259">
        <v>24.206900000000001</v>
      </c>
      <c r="G259">
        <v>12.950699999999999</v>
      </c>
      <c r="H259">
        <v>8.4808000000000003</v>
      </c>
      <c r="I259">
        <v>2.7006000000000001</v>
      </c>
      <c r="J259">
        <v>3.4390000000000001</v>
      </c>
      <c r="K259">
        <v>8.0642999999999994</v>
      </c>
      <c r="L259">
        <v>9.8536999999999999</v>
      </c>
      <c r="M259">
        <v>12.9688</v>
      </c>
      <c r="N259">
        <v>7.8906999999999998</v>
      </c>
      <c r="O259">
        <v>78.614900000000006</v>
      </c>
      <c r="P259">
        <v>41.076500000000003</v>
      </c>
      <c r="Q259">
        <v>16.594100000000001</v>
      </c>
      <c r="R259">
        <v>78.766300000000001</v>
      </c>
      <c r="S259">
        <v>15.149800000000001</v>
      </c>
      <c r="T259">
        <v>13.244999999999999</v>
      </c>
      <c r="U259">
        <v>15.0953</v>
      </c>
      <c r="V259">
        <v>15.1092</v>
      </c>
      <c r="W259">
        <v>15.8935</v>
      </c>
      <c r="X259">
        <v>14.8565</v>
      </c>
      <c r="Y259">
        <v>19.063199999999998</v>
      </c>
      <c r="Z259">
        <v>19.383500000000002</v>
      </c>
    </row>
    <row r="260" spans="1:26" x14ac:dyDescent="0.25">
      <c r="A260" s="1">
        <v>44356</v>
      </c>
      <c r="B260">
        <v>9978.92</v>
      </c>
      <c r="C260">
        <v>13.9566</v>
      </c>
      <c r="D260">
        <v>10.124000000000001</v>
      </c>
      <c r="E260">
        <v>16.749400000000001</v>
      </c>
      <c r="F260">
        <v>24.022300000000001</v>
      </c>
      <c r="G260">
        <v>12.8835</v>
      </c>
      <c r="H260">
        <v>8.4232999999999993</v>
      </c>
      <c r="I260">
        <v>2.6878000000000002</v>
      </c>
      <c r="J260">
        <v>3.4209000000000001</v>
      </c>
      <c r="K260">
        <v>8.0297000000000001</v>
      </c>
      <c r="L260">
        <v>9.8966999999999992</v>
      </c>
      <c r="M260">
        <v>12.8645</v>
      </c>
      <c r="N260">
        <v>7.8929999999999998</v>
      </c>
      <c r="O260">
        <v>78.844899999999996</v>
      </c>
      <c r="P260">
        <v>41.139200000000002</v>
      </c>
      <c r="Q260">
        <v>16.626100000000001</v>
      </c>
      <c r="R260">
        <v>79.488799999999998</v>
      </c>
      <c r="S260">
        <v>15.1233</v>
      </c>
      <c r="T260">
        <v>13.263199999999999</v>
      </c>
      <c r="U260">
        <v>14.950200000000001</v>
      </c>
      <c r="V260">
        <v>15.037100000000001</v>
      </c>
      <c r="W260">
        <v>15.8779</v>
      </c>
      <c r="X260">
        <v>14.8414</v>
      </c>
      <c r="Y260">
        <v>18.819500000000001</v>
      </c>
      <c r="Z260">
        <v>19.288900000000002</v>
      </c>
    </row>
    <row r="261" spans="1:26" x14ac:dyDescent="0.25">
      <c r="A261" s="1">
        <v>44355</v>
      </c>
      <c r="B261">
        <v>9888.2900000000009</v>
      </c>
      <c r="C261">
        <v>13.8436</v>
      </c>
      <c r="D261">
        <v>10.086399999999999</v>
      </c>
      <c r="E261">
        <v>16.836600000000001</v>
      </c>
      <c r="F261">
        <v>24.138300000000001</v>
      </c>
      <c r="G261">
        <v>12.9154</v>
      </c>
      <c r="H261">
        <v>8.4209999999999994</v>
      </c>
      <c r="I261">
        <v>2.7050000000000001</v>
      </c>
      <c r="J261">
        <v>3.4434999999999998</v>
      </c>
      <c r="K261">
        <v>8.0467999999999993</v>
      </c>
      <c r="L261">
        <v>9.9029000000000007</v>
      </c>
      <c r="M261">
        <v>12.922000000000001</v>
      </c>
      <c r="N261">
        <v>7.9127000000000001</v>
      </c>
      <c r="O261">
        <v>78.2684</v>
      </c>
      <c r="P261">
        <v>40.749299999999998</v>
      </c>
      <c r="Q261">
        <v>16.590900000000001</v>
      </c>
      <c r="R261">
        <v>78.831500000000005</v>
      </c>
      <c r="S261">
        <v>15.061299999999999</v>
      </c>
      <c r="T261">
        <v>13.2682</v>
      </c>
      <c r="U261">
        <v>15.130100000000001</v>
      </c>
      <c r="V261">
        <v>15.1234</v>
      </c>
      <c r="W261">
        <v>15.947699999999999</v>
      </c>
      <c r="X261">
        <v>14.906499999999999</v>
      </c>
      <c r="Y261">
        <v>18.834499999999998</v>
      </c>
      <c r="Z261">
        <v>19.349</v>
      </c>
    </row>
    <row r="262" spans="1:26" x14ac:dyDescent="0.25">
      <c r="A262" s="1">
        <v>44354</v>
      </c>
      <c r="B262">
        <v>9886.6</v>
      </c>
      <c r="C262">
        <v>14.136699999999999</v>
      </c>
      <c r="D262">
        <v>10.138</v>
      </c>
      <c r="E262">
        <v>16.857700000000001</v>
      </c>
      <c r="F262">
        <v>24.322199999999999</v>
      </c>
      <c r="G262">
        <v>12.9673</v>
      </c>
      <c r="H262">
        <v>8.5152000000000001</v>
      </c>
      <c r="I262">
        <v>2.6709999999999998</v>
      </c>
      <c r="J262">
        <v>3.3997000000000002</v>
      </c>
      <c r="K262">
        <v>8.0722000000000005</v>
      </c>
      <c r="L262">
        <v>9.8752999999999993</v>
      </c>
      <c r="M262">
        <v>12.9802</v>
      </c>
      <c r="N262">
        <v>7.9394999999999998</v>
      </c>
      <c r="O262">
        <v>78.369399999999999</v>
      </c>
      <c r="P262">
        <v>40.578400000000002</v>
      </c>
      <c r="Q262">
        <v>16.537800000000001</v>
      </c>
      <c r="R262">
        <v>78.966700000000003</v>
      </c>
      <c r="S262">
        <v>15.07</v>
      </c>
      <c r="T262">
        <v>13.2552</v>
      </c>
      <c r="U262">
        <v>15.0905</v>
      </c>
      <c r="V262">
        <v>15.1394</v>
      </c>
      <c r="W262">
        <v>15.9229</v>
      </c>
      <c r="X262">
        <v>14.8828</v>
      </c>
      <c r="Y262">
        <v>18.783200000000001</v>
      </c>
      <c r="Z262">
        <v>19.339500000000001</v>
      </c>
    </row>
    <row r="263" spans="1:26" x14ac:dyDescent="0.25">
      <c r="A263" s="1">
        <v>44351</v>
      </c>
      <c r="B263">
        <v>9880.0499999999993</v>
      </c>
      <c r="C263">
        <v>14.2902</v>
      </c>
      <c r="D263">
        <v>10.1274</v>
      </c>
      <c r="E263">
        <v>16.842199999999998</v>
      </c>
      <c r="F263">
        <v>24.340900000000001</v>
      </c>
      <c r="G263">
        <v>13.0283</v>
      </c>
      <c r="H263">
        <v>8.5555000000000003</v>
      </c>
      <c r="I263">
        <v>2.6718999999999999</v>
      </c>
      <c r="J263">
        <v>3.4003999999999999</v>
      </c>
      <c r="K263">
        <v>8.0489999999999995</v>
      </c>
      <c r="L263">
        <v>9.7972999999999999</v>
      </c>
      <c r="M263">
        <v>13.0707</v>
      </c>
      <c r="N263">
        <v>7.9189999999999996</v>
      </c>
      <c r="O263">
        <v>78.489599999999996</v>
      </c>
      <c r="P263">
        <v>40.4893</v>
      </c>
      <c r="Q263">
        <v>16.553899999999999</v>
      </c>
      <c r="R263">
        <v>79.338200000000001</v>
      </c>
      <c r="S263">
        <v>15.041</v>
      </c>
      <c r="T263">
        <v>13.2105</v>
      </c>
      <c r="U263">
        <v>14.9754</v>
      </c>
      <c r="V263">
        <v>15.164099999999999</v>
      </c>
      <c r="W263">
        <v>15.9177</v>
      </c>
      <c r="X263">
        <v>14.8796</v>
      </c>
      <c r="Y263">
        <v>18.773800000000001</v>
      </c>
      <c r="Z263">
        <v>19.397099999999998</v>
      </c>
    </row>
    <row r="264" spans="1:26" x14ac:dyDescent="0.25">
      <c r="A264" s="1">
        <v>44349</v>
      </c>
      <c r="B264">
        <v>9940.59</v>
      </c>
      <c r="C264">
        <v>14.0383</v>
      </c>
      <c r="D264">
        <v>10.1031</v>
      </c>
      <c r="E264">
        <v>16.915700000000001</v>
      </c>
      <c r="F264">
        <v>24.340199999999999</v>
      </c>
      <c r="G264">
        <v>13.139799999999999</v>
      </c>
      <c r="H264">
        <v>8.5360999999999994</v>
      </c>
      <c r="I264">
        <v>2.6497000000000002</v>
      </c>
      <c r="J264">
        <v>3.3732000000000002</v>
      </c>
      <c r="K264">
        <v>8.1120999999999999</v>
      </c>
      <c r="L264">
        <v>9.9322999999999997</v>
      </c>
      <c r="M264">
        <v>13.053100000000001</v>
      </c>
      <c r="N264">
        <v>7.9668000000000001</v>
      </c>
      <c r="O264">
        <v>79.152699999999996</v>
      </c>
      <c r="P264">
        <v>40.657699999999998</v>
      </c>
      <c r="Q264">
        <v>16.591200000000001</v>
      </c>
      <c r="R264">
        <v>80.319800000000001</v>
      </c>
      <c r="S264">
        <v>14.9925</v>
      </c>
      <c r="T264">
        <v>13.165699999999999</v>
      </c>
      <c r="U264">
        <v>14.9232</v>
      </c>
      <c r="V264">
        <v>15.0047</v>
      </c>
      <c r="W264">
        <v>15.9175</v>
      </c>
      <c r="X264">
        <v>14.8796</v>
      </c>
      <c r="Y264">
        <v>18.633900000000001</v>
      </c>
      <c r="Z264">
        <v>19.233799999999999</v>
      </c>
    </row>
    <row r="265" spans="1:26" x14ac:dyDescent="0.25">
      <c r="A265" s="1">
        <v>44348</v>
      </c>
      <c r="B265">
        <v>9970.2000000000007</v>
      </c>
      <c r="C265">
        <v>14.070600000000001</v>
      </c>
      <c r="D265" t="s">
        <v>65</v>
      </c>
      <c r="E265">
        <v>16.926400000000001</v>
      </c>
      <c r="F265">
        <v>24.394200000000001</v>
      </c>
      <c r="G265">
        <v>13.222</v>
      </c>
      <c r="H265">
        <v>8.6097000000000001</v>
      </c>
      <c r="I265">
        <v>2.6192000000000002</v>
      </c>
      <c r="J265">
        <v>3.3328000000000002</v>
      </c>
      <c r="K265">
        <v>8.0780999999999992</v>
      </c>
      <c r="L265">
        <v>10.006399999999999</v>
      </c>
      <c r="M265">
        <v>13.036799999999999</v>
      </c>
      <c r="N265">
        <v>7.9081999999999999</v>
      </c>
      <c r="O265">
        <v>79.205200000000005</v>
      </c>
      <c r="P265">
        <v>40.693100000000001</v>
      </c>
      <c r="Q265">
        <v>16.543199999999999</v>
      </c>
      <c r="R265">
        <v>80.272599999999997</v>
      </c>
      <c r="S265">
        <v>15.0115</v>
      </c>
      <c r="T265">
        <v>13.1693</v>
      </c>
      <c r="U265">
        <v>14.9018</v>
      </c>
      <c r="V265">
        <v>14.896100000000001</v>
      </c>
      <c r="W265">
        <v>15.8507</v>
      </c>
      <c r="X265">
        <v>14.8154</v>
      </c>
      <c r="Y265">
        <v>18.624600000000001</v>
      </c>
      <c r="Z265">
        <v>19.210599999999999</v>
      </c>
    </row>
    <row r="266" spans="1:26" x14ac:dyDescent="0.25">
      <c r="A266" s="1">
        <v>44347</v>
      </c>
      <c r="B266">
        <v>9781.07</v>
      </c>
      <c r="C266" t="s">
        <v>65</v>
      </c>
      <c r="D266">
        <v>10.029</v>
      </c>
      <c r="E266">
        <v>16.878</v>
      </c>
      <c r="F266">
        <v>24.3431</v>
      </c>
      <c r="G266">
        <v>13.1532</v>
      </c>
      <c r="H266">
        <v>8.6433</v>
      </c>
      <c r="I266" t="s">
        <v>65</v>
      </c>
      <c r="J266">
        <v>3.2690000000000001</v>
      </c>
      <c r="K266" t="s">
        <v>65</v>
      </c>
      <c r="L266">
        <v>9.9902999999999995</v>
      </c>
      <c r="M266">
        <v>12.8064</v>
      </c>
      <c r="N266">
        <v>7.8810000000000002</v>
      </c>
      <c r="O266">
        <v>78.055499999999995</v>
      </c>
      <c r="P266">
        <v>40.059600000000003</v>
      </c>
      <c r="Q266">
        <v>16.371099999999998</v>
      </c>
      <c r="R266">
        <v>79.245099999999994</v>
      </c>
      <c r="S266">
        <v>14.991199999999999</v>
      </c>
      <c r="T266">
        <v>13.051500000000001</v>
      </c>
      <c r="U266">
        <v>15.036899999999999</v>
      </c>
      <c r="V266">
        <v>14.800800000000001</v>
      </c>
      <c r="W266">
        <v>15.873200000000001</v>
      </c>
      <c r="X266">
        <v>14.836499999999999</v>
      </c>
      <c r="Y266" t="s">
        <v>65</v>
      </c>
      <c r="Z266">
        <v>19.270900000000001</v>
      </c>
    </row>
    <row r="267" spans="1:26" x14ac:dyDescent="0.25">
      <c r="A267" s="1">
        <v>44344</v>
      </c>
      <c r="B267">
        <v>9716.16</v>
      </c>
      <c r="C267">
        <v>13.769500000000001</v>
      </c>
      <c r="D267">
        <v>10.0161</v>
      </c>
      <c r="E267">
        <v>16.843699999999998</v>
      </c>
      <c r="F267">
        <v>23.954499999999999</v>
      </c>
      <c r="G267">
        <v>13.023400000000001</v>
      </c>
      <c r="H267">
        <v>8.7048000000000005</v>
      </c>
      <c r="I267">
        <v>2.5701000000000001</v>
      </c>
      <c r="J267">
        <v>3.2690999999999999</v>
      </c>
      <c r="K267">
        <v>8.1021999999999998</v>
      </c>
      <c r="L267">
        <v>9.9238999999999997</v>
      </c>
      <c r="M267">
        <v>12.8157</v>
      </c>
      <c r="N267">
        <v>7.8651</v>
      </c>
      <c r="O267">
        <v>77.8249</v>
      </c>
      <c r="P267">
        <v>39.9313</v>
      </c>
      <c r="Q267">
        <v>16.1843</v>
      </c>
      <c r="R267">
        <v>79.300700000000006</v>
      </c>
      <c r="S267">
        <v>14.9925</v>
      </c>
      <c r="T267">
        <v>13.126099999999999</v>
      </c>
      <c r="U267">
        <v>14.934200000000001</v>
      </c>
      <c r="V267">
        <v>14.8108</v>
      </c>
      <c r="W267">
        <v>16.0014</v>
      </c>
      <c r="X267">
        <v>14.9582</v>
      </c>
      <c r="Y267">
        <v>18.721</v>
      </c>
      <c r="Z267">
        <v>19.2852</v>
      </c>
    </row>
    <row r="268" spans="1:26" x14ac:dyDescent="0.25">
      <c r="A268" s="1">
        <v>44343</v>
      </c>
      <c r="B268">
        <v>9725.4</v>
      </c>
      <c r="C268">
        <v>13.6402</v>
      </c>
      <c r="D268">
        <v>9.9733000000000001</v>
      </c>
      <c r="E268">
        <v>16.741800000000001</v>
      </c>
      <c r="F268">
        <v>23.779299999999999</v>
      </c>
      <c r="G268">
        <v>12.9925</v>
      </c>
      <c r="H268">
        <v>8.6753</v>
      </c>
      <c r="I268">
        <v>2.5771000000000002</v>
      </c>
      <c r="J268">
        <v>3.2787000000000002</v>
      </c>
      <c r="K268">
        <v>8.0777000000000001</v>
      </c>
      <c r="L268">
        <v>9.9420000000000002</v>
      </c>
      <c r="M268">
        <v>12.7395</v>
      </c>
      <c r="N268">
        <v>7.8361000000000001</v>
      </c>
      <c r="O268">
        <v>77.760900000000007</v>
      </c>
      <c r="P268">
        <v>40.022599999999997</v>
      </c>
      <c r="Q268">
        <v>16.192900000000002</v>
      </c>
      <c r="R268">
        <v>79.382400000000004</v>
      </c>
      <c r="S268">
        <v>14.9269</v>
      </c>
      <c r="T268">
        <v>13.0319</v>
      </c>
      <c r="U268">
        <v>14.8666</v>
      </c>
      <c r="V268">
        <v>14.8072</v>
      </c>
      <c r="W268">
        <v>15.7117</v>
      </c>
      <c r="X268">
        <v>14.6761</v>
      </c>
      <c r="Y268">
        <v>18.655899999999999</v>
      </c>
      <c r="Z268">
        <v>19.2578</v>
      </c>
    </row>
    <row r="269" spans="1:26" x14ac:dyDescent="0.25">
      <c r="A269" s="1">
        <v>44341</v>
      </c>
      <c r="B269">
        <v>9632.36</v>
      </c>
      <c r="C269">
        <v>13.6449</v>
      </c>
      <c r="D269">
        <v>9.9207000000000001</v>
      </c>
      <c r="E269">
        <v>16.759899999999998</v>
      </c>
      <c r="F269">
        <v>23.501200000000001</v>
      </c>
      <c r="G269">
        <v>12.9566</v>
      </c>
      <c r="H269">
        <v>8.6341999999999999</v>
      </c>
      <c r="I269">
        <v>2.5339999999999998</v>
      </c>
      <c r="J269">
        <v>3.2351999999999999</v>
      </c>
      <c r="K269">
        <v>8.0960000000000001</v>
      </c>
      <c r="L269">
        <v>9.8759999999999994</v>
      </c>
      <c r="M269">
        <v>12.681800000000001</v>
      </c>
      <c r="N269">
        <v>7.7302999999999997</v>
      </c>
      <c r="O269">
        <v>77.288700000000006</v>
      </c>
      <c r="P269">
        <v>39.599200000000003</v>
      </c>
      <c r="Q269">
        <v>16.105899999999998</v>
      </c>
      <c r="R269">
        <v>79.302099999999996</v>
      </c>
      <c r="S269">
        <v>14.925599999999999</v>
      </c>
      <c r="T269">
        <v>13.036199999999999</v>
      </c>
      <c r="U269">
        <v>14.739800000000001</v>
      </c>
      <c r="V269">
        <v>14.6411</v>
      </c>
      <c r="W269">
        <v>15.738200000000001</v>
      </c>
      <c r="X269">
        <v>14.692399999999999</v>
      </c>
      <c r="Y269">
        <v>18.695</v>
      </c>
      <c r="Z269">
        <v>19.266200000000001</v>
      </c>
    </row>
    <row r="270" spans="1:26" x14ac:dyDescent="0.25">
      <c r="A270" s="1">
        <v>44340</v>
      </c>
      <c r="B270">
        <v>9498</v>
      </c>
      <c r="C270">
        <v>13.4917</v>
      </c>
      <c r="D270">
        <v>9.8275000000000006</v>
      </c>
      <c r="E270">
        <v>16.6661</v>
      </c>
      <c r="F270">
        <v>23.099699999999999</v>
      </c>
      <c r="G270">
        <v>12.667199999999999</v>
      </c>
      <c r="H270">
        <v>8.2622999999999998</v>
      </c>
      <c r="I270">
        <v>2.5419999999999998</v>
      </c>
      <c r="J270">
        <v>3.2425999999999999</v>
      </c>
      <c r="K270">
        <v>8.0260999999999996</v>
      </c>
      <c r="L270">
        <v>9.8885000000000005</v>
      </c>
      <c r="M270">
        <v>12.567600000000001</v>
      </c>
      <c r="N270">
        <v>7.6797000000000004</v>
      </c>
      <c r="O270">
        <v>76.395700000000005</v>
      </c>
      <c r="P270">
        <v>39.378300000000003</v>
      </c>
      <c r="Q270">
        <v>16.070399999999999</v>
      </c>
      <c r="R270">
        <v>78.275400000000005</v>
      </c>
      <c r="S270">
        <v>14.947800000000001</v>
      </c>
      <c r="T270">
        <v>13.0379</v>
      </c>
      <c r="U270" t="s">
        <v>65</v>
      </c>
      <c r="V270">
        <v>14.6568</v>
      </c>
      <c r="W270">
        <v>15.6326</v>
      </c>
      <c r="X270">
        <v>14.587999999999999</v>
      </c>
      <c r="Y270" t="s">
        <v>65</v>
      </c>
      <c r="Z270">
        <v>19.317699999999999</v>
      </c>
    </row>
    <row r="271" spans="1:26" x14ac:dyDescent="0.25">
      <c r="A271" s="1">
        <v>44337</v>
      </c>
      <c r="B271">
        <v>9525.3700000000008</v>
      </c>
      <c r="C271">
        <v>13.459</v>
      </c>
      <c r="D271">
        <v>9.8353999999999999</v>
      </c>
      <c r="E271">
        <v>16.668900000000001</v>
      </c>
      <c r="F271">
        <v>23.101299999999998</v>
      </c>
      <c r="G271">
        <v>12.7233</v>
      </c>
      <c r="H271">
        <v>8.1915999999999993</v>
      </c>
      <c r="I271">
        <v>2.4645999999999999</v>
      </c>
      <c r="J271">
        <v>3.1488999999999998</v>
      </c>
      <c r="K271">
        <v>8.0189000000000004</v>
      </c>
      <c r="L271">
        <v>9.8461999999999996</v>
      </c>
      <c r="M271">
        <v>12.475099999999999</v>
      </c>
      <c r="N271">
        <v>7.7481</v>
      </c>
      <c r="O271">
        <v>76.243499999999997</v>
      </c>
      <c r="P271">
        <v>39.366300000000003</v>
      </c>
      <c r="Q271">
        <v>15.9011</v>
      </c>
      <c r="R271">
        <v>77.895399999999995</v>
      </c>
      <c r="S271">
        <v>14.910399999999999</v>
      </c>
      <c r="T271">
        <v>13.038399999999999</v>
      </c>
      <c r="U271">
        <v>14.6639</v>
      </c>
      <c r="V271">
        <v>14.510999999999999</v>
      </c>
      <c r="W271">
        <v>15.622999999999999</v>
      </c>
      <c r="X271">
        <v>14.5771</v>
      </c>
      <c r="Y271">
        <v>18.408100000000001</v>
      </c>
      <c r="Z271">
        <v>19.142399999999999</v>
      </c>
    </row>
    <row r="272" spans="1:26" x14ac:dyDescent="0.25">
      <c r="A272" s="1">
        <v>44336</v>
      </c>
      <c r="B272">
        <v>9533.31</v>
      </c>
      <c r="C272">
        <v>13.399900000000001</v>
      </c>
      <c r="D272">
        <v>9.8409999999999993</v>
      </c>
      <c r="E272">
        <v>16.564800000000002</v>
      </c>
      <c r="F272">
        <v>22.871600000000001</v>
      </c>
      <c r="G272">
        <v>12.7164</v>
      </c>
      <c r="H272">
        <v>8.3132999999999999</v>
      </c>
      <c r="I272">
        <v>2.3961000000000001</v>
      </c>
      <c r="J272">
        <v>3.0615999999999999</v>
      </c>
      <c r="K272">
        <v>8.0162999999999993</v>
      </c>
      <c r="L272">
        <v>9.8148999999999997</v>
      </c>
      <c r="M272">
        <v>12.6189</v>
      </c>
      <c r="N272">
        <v>7.6539999999999999</v>
      </c>
      <c r="O272">
        <v>76.2166</v>
      </c>
      <c r="P272">
        <v>39.4985</v>
      </c>
      <c r="Q272">
        <v>15.9329</v>
      </c>
      <c r="R272">
        <v>77.820599999999999</v>
      </c>
      <c r="S272">
        <v>14.855600000000001</v>
      </c>
      <c r="T272">
        <v>12.956300000000001</v>
      </c>
      <c r="U272">
        <v>14.419</v>
      </c>
      <c r="V272">
        <v>14.547700000000001</v>
      </c>
      <c r="W272">
        <v>15.4811</v>
      </c>
      <c r="X272">
        <v>14.4428</v>
      </c>
      <c r="Y272">
        <v>18.467400000000001</v>
      </c>
      <c r="Z272">
        <v>19.1586</v>
      </c>
    </row>
    <row r="273" spans="1:26" x14ac:dyDescent="0.25">
      <c r="A273" s="1">
        <v>44335</v>
      </c>
      <c r="B273">
        <v>9585.7099999999991</v>
      </c>
      <c r="C273">
        <v>13.349299999999999</v>
      </c>
      <c r="D273">
        <v>9.8498999999999999</v>
      </c>
      <c r="E273">
        <v>16.5474</v>
      </c>
      <c r="F273">
        <v>22.803000000000001</v>
      </c>
      <c r="G273" t="s">
        <v>65</v>
      </c>
      <c r="H273">
        <v>8.3867999999999991</v>
      </c>
      <c r="I273">
        <v>2.4498000000000002</v>
      </c>
      <c r="J273">
        <v>3.1303999999999998</v>
      </c>
      <c r="K273">
        <v>7.9836999999999998</v>
      </c>
      <c r="L273">
        <v>9.7792999999999992</v>
      </c>
      <c r="M273">
        <v>12.5747</v>
      </c>
      <c r="N273">
        <v>7.5938999999999997</v>
      </c>
      <c r="O273">
        <v>76.5959</v>
      </c>
      <c r="P273">
        <v>39.514499999999998</v>
      </c>
      <c r="Q273">
        <v>15.9116</v>
      </c>
      <c r="R273">
        <v>78.194900000000004</v>
      </c>
      <c r="S273">
        <v>14.6599</v>
      </c>
      <c r="T273">
        <v>12.807</v>
      </c>
      <c r="U273">
        <v>14.535500000000001</v>
      </c>
      <c r="V273">
        <v>14.5777</v>
      </c>
      <c r="W273">
        <v>15.4672</v>
      </c>
      <c r="X273">
        <v>14.4284</v>
      </c>
      <c r="Y273">
        <v>18.1981</v>
      </c>
      <c r="Z273">
        <v>18.998899999999999</v>
      </c>
    </row>
    <row r="274" spans="1:26" x14ac:dyDescent="0.25">
      <c r="A274" s="1">
        <v>44334</v>
      </c>
      <c r="B274">
        <v>9640.64</v>
      </c>
      <c r="C274">
        <v>13.2157</v>
      </c>
      <c r="D274">
        <v>9.9077000000000002</v>
      </c>
      <c r="E274">
        <v>16.687799999999999</v>
      </c>
      <c r="F274">
        <v>22.935700000000001</v>
      </c>
      <c r="G274" t="s">
        <v>65</v>
      </c>
      <c r="H274">
        <v>8.3816000000000006</v>
      </c>
      <c r="I274">
        <v>2.5289999999999999</v>
      </c>
      <c r="J274">
        <v>3.2315999999999998</v>
      </c>
      <c r="K274">
        <v>7.9766000000000004</v>
      </c>
      <c r="L274">
        <v>9.8084000000000007</v>
      </c>
      <c r="M274">
        <v>12.608499999999999</v>
      </c>
      <c r="N274">
        <v>7.6662999999999997</v>
      </c>
      <c r="O274">
        <v>76.878699999999995</v>
      </c>
      <c r="P274">
        <v>39.4101</v>
      </c>
      <c r="Q274">
        <v>15.8992</v>
      </c>
      <c r="R274">
        <v>78.365399999999994</v>
      </c>
      <c r="S274">
        <v>14.867699999999999</v>
      </c>
      <c r="T274">
        <v>12.9848</v>
      </c>
      <c r="U274">
        <v>14.6411</v>
      </c>
      <c r="V274">
        <v>14.556800000000001</v>
      </c>
      <c r="W274">
        <v>15.678000000000001</v>
      </c>
      <c r="X274">
        <v>14.6274</v>
      </c>
      <c r="Y274">
        <v>18.166499999999999</v>
      </c>
      <c r="Z274">
        <v>19.043099999999999</v>
      </c>
    </row>
    <row r="275" spans="1:26" x14ac:dyDescent="0.25">
      <c r="A275" s="1">
        <v>44333</v>
      </c>
      <c r="B275">
        <v>9540.23</v>
      </c>
      <c r="C275">
        <v>13.162599999999999</v>
      </c>
      <c r="D275">
        <v>9.8415999999999997</v>
      </c>
      <c r="E275">
        <v>16.429600000000001</v>
      </c>
      <c r="F275">
        <v>22.4499</v>
      </c>
      <c r="G275">
        <v>12.516299999999999</v>
      </c>
      <c r="H275">
        <v>8.2754999999999992</v>
      </c>
      <c r="I275">
        <v>2.5602</v>
      </c>
      <c r="J275">
        <v>3.2709999999999999</v>
      </c>
      <c r="K275">
        <v>7.9684999999999997</v>
      </c>
      <c r="L275">
        <v>9.7325999999999997</v>
      </c>
      <c r="M275">
        <v>12.438599999999999</v>
      </c>
      <c r="N275">
        <v>7.5800999999999998</v>
      </c>
      <c r="O275">
        <v>76.295299999999997</v>
      </c>
      <c r="P275">
        <v>38.963900000000002</v>
      </c>
      <c r="Q275">
        <v>15.6974</v>
      </c>
      <c r="R275">
        <v>78.192899999999995</v>
      </c>
      <c r="S275">
        <v>14.8672</v>
      </c>
      <c r="T275">
        <v>12.967499999999999</v>
      </c>
      <c r="U275">
        <v>14.425000000000001</v>
      </c>
      <c r="V275">
        <v>14.4643</v>
      </c>
      <c r="W275">
        <v>15.360300000000001</v>
      </c>
      <c r="X275">
        <v>14.325200000000001</v>
      </c>
      <c r="Y275">
        <v>18.2593</v>
      </c>
      <c r="Z275">
        <v>19.202100000000002</v>
      </c>
    </row>
    <row r="276" spans="1:26" x14ac:dyDescent="0.25">
      <c r="A276" s="1">
        <v>44330</v>
      </c>
      <c r="B276">
        <v>9532.92</v>
      </c>
      <c r="C276">
        <v>13.2232</v>
      </c>
      <c r="D276" t="s">
        <v>65</v>
      </c>
      <c r="E276">
        <v>16.376899999999999</v>
      </c>
      <c r="F276">
        <v>22.4068</v>
      </c>
      <c r="G276">
        <v>12.4161</v>
      </c>
      <c r="H276">
        <v>8.1419999999999995</v>
      </c>
      <c r="I276">
        <v>2.5213999999999999</v>
      </c>
      <c r="J276">
        <v>3.2214999999999998</v>
      </c>
      <c r="K276">
        <v>7.8670999999999998</v>
      </c>
      <c r="L276">
        <v>9.6311</v>
      </c>
      <c r="M276">
        <v>12.4198</v>
      </c>
      <c r="N276">
        <v>7.4962</v>
      </c>
      <c r="O276">
        <v>75.760300000000001</v>
      </c>
      <c r="P276">
        <v>39.137300000000003</v>
      </c>
      <c r="Q276">
        <v>15.733599999999999</v>
      </c>
      <c r="R276">
        <v>77.173199999999994</v>
      </c>
      <c r="S276">
        <v>14.8782</v>
      </c>
      <c r="T276">
        <v>12.942299999999999</v>
      </c>
      <c r="U276">
        <v>14.1281</v>
      </c>
      <c r="V276">
        <v>14.294700000000001</v>
      </c>
      <c r="W276">
        <v>15.486599999999999</v>
      </c>
      <c r="X276">
        <v>14.4452</v>
      </c>
      <c r="Y276">
        <v>18.322399999999998</v>
      </c>
      <c r="Z276">
        <v>19.2041</v>
      </c>
    </row>
    <row r="277" spans="1:26" x14ac:dyDescent="0.25">
      <c r="A277" s="1">
        <v>44329</v>
      </c>
      <c r="B277">
        <v>9529.3799999999992</v>
      </c>
      <c r="C277">
        <v>13.186999999999999</v>
      </c>
      <c r="D277" t="s">
        <v>65</v>
      </c>
      <c r="E277">
        <v>16.5657</v>
      </c>
      <c r="F277">
        <v>22.605</v>
      </c>
      <c r="G277" t="s">
        <v>65</v>
      </c>
      <c r="H277">
        <v>7.9241000000000001</v>
      </c>
      <c r="I277">
        <v>2.4731999999999998</v>
      </c>
      <c r="J277">
        <v>3.1575000000000002</v>
      </c>
      <c r="K277">
        <v>7.8033000000000001</v>
      </c>
      <c r="L277">
        <v>9.6288999999999998</v>
      </c>
      <c r="M277">
        <v>12.2135</v>
      </c>
      <c r="N277">
        <v>7.5373000000000001</v>
      </c>
      <c r="O277">
        <v>75.524000000000001</v>
      </c>
      <c r="P277">
        <v>39.327199999999998</v>
      </c>
      <c r="Q277">
        <v>15.7469</v>
      </c>
      <c r="R277">
        <v>76.563100000000006</v>
      </c>
      <c r="S277">
        <v>14.731199999999999</v>
      </c>
      <c r="T277">
        <v>12.7989</v>
      </c>
      <c r="U277" t="s">
        <v>65</v>
      </c>
      <c r="V277">
        <v>14.1317</v>
      </c>
      <c r="W277">
        <v>15.157</v>
      </c>
      <c r="X277">
        <v>14.131399999999999</v>
      </c>
      <c r="Y277" t="s">
        <v>65</v>
      </c>
      <c r="Z277">
        <v>18.9316</v>
      </c>
    </row>
    <row r="278" spans="1:26" x14ac:dyDescent="0.25">
      <c r="A278" s="1">
        <v>44328</v>
      </c>
      <c r="B278">
        <v>9673.83</v>
      </c>
      <c r="C278">
        <v>13.233000000000001</v>
      </c>
      <c r="D278" t="s">
        <v>65</v>
      </c>
      <c r="E278">
        <v>16.552099999999999</v>
      </c>
      <c r="F278">
        <v>22.6022</v>
      </c>
      <c r="G278">
        <v>12.549200000000001</v>
      </c>
      <c r="H278">
        <v>8.0076000000000001</v>
      </c>
      <c r="I278">
        <v>2.5495000000000001</v>
      </c>
      <c r="J278">
        <v>3.2557999999999998</v>
      </c>
      <c r="K278">
        <v>7.7523</v>
      </c>
      <c r="L278">
        <v>9.6241000000000003</v>
      </c>
      <c r="M278">
        <v>12.152799999999999</v>
      </c>
      <c r="N278">
        <v>7.6265000000000001</v>
      </c>
      <c r="O278">
        <v>76.124399999999994</v>
      </c>
      <c r="P278">
        <v>39.734200000000001</v>
      </c>
      <c r="Q278">
        <v>15.968400000000001</v>
      </c>
      <c r="R278">
        <v>77.2376</v>
      </c>
      <c r="S278">
        <v>14.720499999999999</v>
      </c>
      <c r="T278">
        <v>12.803800000000001</v>
      </c>
      <c r="U278">
        <v>14.1661</v>
      </c>
      <c r="V278">
        <v>13.874499999999999</v>
      </c>
      <c r="W278">
        <v>15.5206</v>
      </c>
      <c r="X278">
        <v>14.4901</v>
      </c>
      <c r="Y278">
        <v>17.819400000000002</v>
      </c>
      <c r="Z278">
        <v>18.592300000000002</v>
      </c>
    </row>
    <row r="279" spans="1:26" x14ac:dyDescent="0.25">
      <c r="A279" s="1">
        <v>44327</v>
      </c>
      <c r="B279">
        <v>9718.7000000000007</v>
      </c>
      <c r="C279">
        <v>13.0877</v>
      </c>
      <c r="D279">
        <v>9.8907000000000007</v>
      </c>
      <c r="E279">
        <v>16.626300000000001</v>
      </c>
      <c r="F279">
        <v>22.776700000000002</v>
      </c>
      <c r="G279">
        <v>12.5367</v>
      </c>
      <c r="H279">
        <v>7.9130000000000003</v>
      </c>
      <c r="I279">
        <v>2.5306999999999999</v>
      </c>
      <c r="J279">
        <v>3.2298</v>
      </c>
      <c r="K279">
        <v>7.8261000000000003</v>
      </c>
      <c r="L279">
        <v>9.6265000000000001</v>
      </c>
      <c r="M279">
        <v>12.4588</v>
      </c>
      <c r="N279">
        <v>7.5343</v>
      </c>
      <c r="O279">
        <v>77.316199999999995</v>
      </c>
      <c r="P279">
        <v>40.240499999999997</v>
      </c>
      <c r="Q279">
        <v>16.006599999999999</v>
      </c>
      <c r="R279">
        <v>78.209500000000006</v>
      </c>
      <c r="S279">
        <v>14.647600000000001</v>
      </c>
      <c r="T279">
        <v>12.776899999999999</v>
      </c>
      <c r="U279">
        <v>14.246</v>
      </c>
      <c r="V279">
        <v>14.164400000000001</v>
      </c>
      <c r="W279">
        <v>15.7879</v>
      </c>
      <c r="X279">
        <v>14.747999999999999</v>
      </c>
      <c r="Y279">
        <v>18.2378</v>
      </c>
      <c r="Z279">
        <v>18.935500000000001</v>
      </c>
    </row>
    <row r="280" spans="1:26" x14ac:dyDescent="0.25">
      <c r="A280" s="1">
        <v>44326</v>
      </c>
      <c r="B280">
        <v>9743.85</v>
      </c>
      <c r="C280">
        <v>13.1625</v>
      </c>
      <c r="D280">
        <v>9.9760000000000009</v>
      </c>
      <c r="E280">
        <v>16.989000000000001</v>
      </c>
      <c r="F280">
        <v>23.541699999999999</v>
      </c>
      <c r="G280">
        <v>12.8139</v>
      </c>
      <c r="H280">
        <v>7.8910999999999998</v>
      </c>
      <c r="I280">
        <v>2.5072999999999999</v>
      </c>
      <c r="J280">
        <v>3.2023999999999999</v>
      </c>
      <c r="K280">
        <v>7.8250000000000002</v>
      </c>
      <c r="L280">
        <v>9.6198999999999995</v>
      </c>
      <c r="M280">
        <v>12.493499999999999</v>
      </c>
      <c r="N280">
        <v>7.7384000000000004</v>
      </c>
      <c r="O280">
        <v>77.810100000000006</v>
      </c>
      <c r="P280">
        <v>40.609099999999998</v>
      </c>
      <c r="Q280">
        <v>16.2164</v>
      </c>
      <c r="R280">
        <v>78.795400000000001</v>
      </c>
      <c r="S280">
        <v>14.9566</v>
      </c>
      <c r="T280">
        <v>13.020799999999999</v>
      </c>
      <c r="U280">
        <v>14.254300000000001</v>
      </c>
      <c r="V280">
        <v>14.148</v>
      </c>
      <c r="W280">
        <v>16.236899999999999</v>
      </c>
      <c r="X280">
        <v>15.158799999999999</v>
      </c>
      <c r="Y280">
        <v>18.286200000000001</v>
      </c>
      <c r="Z280">
        <v>19.110800000000001</v>
      </c>
    </row>
    <row r="281" spans="1:26" x14ac:dyDescent="0.25">
      <c r="A281" s="1">
        <v>44323</v>
      </c>
      <c r="B281">
        <v>9706.7900000000009</v>
      </c>
      <c r="C281">
        <v>12.9612</v>
      </c>
      <c r="D281">
        <v>9.9132999999999996</v>
      </c>
      <c r="E281">
        <v>16.9405</v>
      </c>
      <c r="F281">
        <v>23.449100000000001</v>
      </c>
      <c r="G281">
        <v>12.862299999999999</v>
      </c>
      <c r="H281">
        <v>7.8924000000000003</v>
      </c>
      <c r="I281">
        <v>2.4981</v>
      </c>
      <c r="J281">
        <v>3.2002000000000002</v>
      </c>
      <c r="K281">
        <v>7.8049999999999997</v>
      </c>
      <c r="L281">
        <v>9.5762999999999998</v>
      </c>
      <c r="M281">
        <v>12.7598</v>
      </c>
      <c r="N281">
        <v>7.7274000000000003</v>
      </c>
      <c r="O281">
        <v>77.586600000000004</v>
      </c>
      <c r="P281">
        <v>40.607100000000003</v>
      </c>
      <c r="Q281">
        <v>16.101900000000001</v>
      </c>
      <c r="R281">
        <v>78.737200000000001</v>
      </c>
      <c r="S281">
        <v>14.9192</v>
      </c>
      <c r="T281">
        <v>13.021599999999999</v>
      </c>
      <c r="U281">
        <v>14.1454</v>
      </c>
      <c r="V281">
        <v>14.2956</v>
      </c>
      <c r="W281">
        <v>16.1586</v>
      </c>
      <c r="X281">
        <v>15.086399999999999</v>
      </c>
      <c r="Y281">
        <v>18.648</v>
      </c>
      <c r="Z281">
        <v>19.357099999999999</v>
      </c>
    </row>
    <row r="282" spans="1:26" x14ac:dyDescent="0.25">
      <c r="A282" s="1">
        <v>44322</v>
      </c>
      <c r="B282">
        <v>9601.51</v>
      </c>
      <c r="C282">
        <v>13.010899999999999</v>
      </c>
      <c r="D282">
        <v>9.8991000000000007</v>
      </c>
      <c r="E282">
        <v>16.8125</v>
      </c>
      <c r="F282">
        <v>23.363</v>
      </c>
      <c r="G282">
        <v>12.894399999999999</v>
      </c>
      <c r="H282">
        <v>7.9843999999999999</v>
      </c>
      <c r="I282">
        <v>2.4908000000000001</v>
      </c>
      <c r="J282">
        <v>3.1993</v>
      </c>
      <c r="K282">
        <v>7.7393999999999998</v>
      </c>
      <c r="L282">
        <v>9.4186999999999994</v>
      </c>
      <c r="M282">
        <v>12.6434</v>
      </c>
      <c r="N282">
        <v>7.7363999999999997</v>
      </c>
      <c r="O282">
        <v>76.974999999999994</v>
      </c>
      <c r="P282">
        <v>40.314599999999999</v>
      </c>
      <c r="Q282">
        <v>16.0472</v>
      </c>
      <c r="R282">
        <v>78.202500000000001</v>
      </c>
      <c r="S282">
        <v>14.7728</v>
      </c>
      <c r="T282">
        <v>12.919</v>
      </c>
      <c r="U282">
        <v>14.103999999999999</v>
      </c>
      <c r="V282">
        <v>14.1411</v>
      </c>
      <c r="W282">
        <v>16.157900000000001</v>
      </c>
      <c r="X282">
        <v>15.0854</v>
      </c>
      <c r="Y282">
        <v>18.521699999999999</v>
      </c>
      <c r="Z282">
        <v>19.2377</v>
      </c>
    </row>
    <row r="283" spans="1:26" x14ac:dyDescent="0.25">
      <c r="A283" s="1">
        <v>44321</v>
      </c>
      <c r="B283">
        <v>9434.8700000000008</v>
      </c>
      <c r="C283">
        <v>12.906700000000001</v>
      </c>
      <c r="D283">
        <v>9.7782</v>
      </c>
      <c r="E283">
        <v>16.729199999999999</v>
      </c>
      <c r="F283">
        <v>23.493200000000002</v>
      </c>
      <c r="G283" t="s">
        <v>65</v>
      </c>
      <c r="H283">
        <v>7.9425999999999997</v>
      </c>
      <c r="I283">
        <v>2.5182000000000002</v>
      </c>
      <c r="J283">
        <v>3.2157</v>
      </c>
      <c r="K283">
        <v>7.6120999999999999</v>
      </c>
      <c r="L283">
        <v>9.2902000000000005</v>
      </c>
      <c r="M283">
        <v>12.4786</v>
      </c>
      <c r="N283">
        <v>7.6891999999999996</v>
      </c>
      <c r="O283">
        <v>75.908100000000005</v>
      </c>
      <c r="P283">
        <v>39.799300000000002</v>
      </c>
      <c r="Q283">
        <v>15.7279</v>
      </c>
      <c r="R283">
        <v>76.9679</v>
      </c>
      <c r="S283">
        <v>14.714600000000001</v>
      </c>
      <c r="T283">
        <v>12.8912</v>
      </c>
      <c r="U283">
        <v>13.9552</v>
      </c>
      <c r="V283">
        <v>13.9366</v>
      </c>
      <c r="W283">
        <v>15.881500000000001</v>
      </c>
      <c r="X283">
        <v>14.824</v>
      </c>
      <c r="Y283">
        <v>18.4008</v>
      </c>
      <c r="Z283">
        <v>19.0151</v>
      </c>
    </row>
    <row r="284" spans="1:26" x14ac:dyDescent="0.25">
      <c r="A284" s="1">
        <v>44316</v>
      </c>
      <c r="B284">
        <v>9691.16</v>
      </c>
      <c r="C284" t="s">
        <v>65</v>
      </c>
      <c r="D284">
        <v>9.9001000000000001</v>
      </c>
      <c r="E284">
        <v>16.939499999999999</v>
      </c>
      <c r="F284">
        <v>24.074300000000001</v>
      </c>
      <c r="G284">
        <v>13.130599999999999</v>
      </c>
      <c r="H284">
        <v>8.0478000000000005</v>
      </c>
      <c r="I284">
        <v>2.4460000000000002</v>
      </c>
      <c r="J284">
        <v>3.1185999999999998</v>
      </c>
      <c r="K284">
        <v>7.5444000000000004</v>
      </c>
      <c r="L284">
        <v>9.2875999999999994</v>
      </c>
      <c r="M284">
        <v>12.587300000000001</v>
      </c>
      <c r="N284">
        <v>7.7313999999999998</v>
      </c>
      <c r="O284">
        <v>77.736400000000003</v>
      </c>
      <c r="P284">
        <v>40.556100000000001</v>
      </c>
      <c r="Q284">
        <v>15.938499999999999</v>
      </c>
      <c r="R284">
        <v>79.009399999999999</v>
      </c>
      <c r="S284">
        <v>14.5853</v>
      </c>
      <c r="T284">
        <v>12.720599999999999</v>
      </c>
      <c r="U284">
        <v>13.8635</v>
      </c>
      <c r="V284">
        <v>13.765599999999999</v>
      </c>
      <c r="W284">
        <v>15.8908</v>
      </c>
      <c r="X284">
        <v>14.8309</v>
      </c>
      <c r="Y284">
        <v>18.758900000000001</v>
      </c>
      <c r="Z284">
        <v>19.1249</v>
      </c>
    </row>
    <row r="285" spans="1:26" x14ac:dyDescent="0.25">
      <c r="A285" s="1">
        <v>44315</v>
      </c>
      <c r="B285">
        <v>9778.2000000000007</v>
      </c>
      <c r="C285">
        <v>12.818899999999999</v>
      </c>
      <c r="D285">
        <v>9.9529999999999994</v>
      </c>
      <c r="E285">
        <v>17.121300000000002</v>
      </c>
      <c r="F285">
        <v>24.343399999999999</v>
      </c>
      <c r="G285">
        <v>13.2685</v>
      </c>
      <c r="H285">
        <v>8.1705000000000005</v>
      </c>
      <c r="I285">
        <v>2.4836</v>
      </c>
      <c r="J285">
        <v>3.1897000000000002</v>
      </c>
      <c r="K285">
        <v>7.5731000000000002</v>
      </c>
      <c r="L285">
        <v>9.3405000000000005</v>
      </c>
      <c r="M285">
        <v>12.8316</v>
      </c>
      <c r="N285">
        <v>7.8982000000000001</v>
      </c>
      <c r="O285">
        <v>78.202500000000001</v>
      </c>
      <c r="P285">
        <v>40.818100000000001</v>
      </c>
      <c r="Q285">
        <v>15.954000000000001</v>
      </c>
      <c r="R285">
        <v>79.474100000000007</v>
      </c>
      <c r="S285">
        <v>14.5654</v>
      </c>
      <c r="T285">
        <v>12.7852</v>
      </c>
      <c r="U285">
        <v>14.070600000000001</v>
      </c>
      <c r="V285">
        <v>13.996499999999999</v>
      </c>
      <c r="W285">
        <v>16.012799999999999</v>
      </c>
      <c r="X285">
        <v>14.9453</v>
      </c>
      <c r="Y285">
        <v>18.919599999999999</v>
      </c>
      <c r="Z285">
        <v>19.287500000000001</v>
      </c>
    </row>
    <row r="286" spans="1:26" x14ac:dyDescent="0.25">
      <c r="A286" s="1">
        <v>44314</v>
      </c>
      <c r="B286">
        <v>9664.7099999999991</v>
      </c>
      <c r="C286">
        <v>12.6976</v>
      </c>
      <c r="D286">
        <v>9.9297000000000004</v>
      </c>
      <c r="E286">
        <v>17.02</v>
      </c>
      <c r="F286">
        <v>24.2653</v>
      </c>
      <c r="G286">
        <v>13.3032</v>
      </c>
      <c r="H286">
        <v>8.0929000000000002</v>
      </c>
      <c r="I286">
        <v>2.4495</v>
      </c>
      <c r="J286">
        <v>3.1394000000000002</v>
      </c>
      <c r="K286">
        <v>7.6117999999999997</v>
      </c>
      <c r="L286">
        <v>9.2875999999999994</v>
      </c>
      <c r="M286">
        <v>12.923</v>
      </c>
      <c r="N286">
        <v>7.8407999999999998</v>
      </c>
      <c r="O286">
        <v>77.460800000000006</v>
      </c>
      <c r="P286">
        <v>40.555700000000002</v>
      </c>
      <c r="Q286">
        <v>15.8681</v>
      </c>
      <c r="R286">
        <v>78.536900000000003</v>
      </c>
      <c r="S286">
        <v>14.572900000000001</v>
      </c>
      <c r="T286">
        <v>12.8269</v>
      </c>
      <c r="U286">
        <v>14.063700000000001</v>
      </c>
      <c r="V286">
        <v>14.0197</v>
      </c>
      <c r="W286">
        <v>16.020700000000001</v>
      </c>
      <c r="X286">
        <v>14.9505</v>
      </c>
      <c r="Y286">
        <v>18.763100000000001</v>
      </c>
      <c r="Z286">
        <v>19.2547</v>
      </c>
    </row>
    <row r="287" spans="1:26" x14ac:dyDescent="0.25">
      <c r="A287" s="1">
        <v>44313</v>
      </c>
      <c r="B287">
        <v>9550.24</v>
      </c>
      <c r="C287">
        <v>12.5844</v>
      </c>
      <c r="D287">
        <v>9.9115000000000002</v>
      </c>
      <c r="E287">
        <v>16.9755</v>
      </c>
      <c r="F287">
        <v>24.380500000000001</v>
      </c>
      <c r="G287">
        <v>13.277699999999999</v>
      </c>
      <c r="H287">
        <v>8.0790000000000006</v>
      </c>
      <c r="I287">
        <v>2.4274</v>
      </c>
      <c r="J287">
        <v>3.1097000000000001</v>
      </c>
      <c r="K287">
        <v>7.5955000000000004</v>
      </c>
      <c r="L287">
        <v>9.3520000000000003</v>
      </c>
      <c r="M287">
        <v>12.836499999999999</v>
      </c>
      <c r="N287">
        <v>7.7866</v>
      </c>
      <c r="O287">
        <v>76.783199999999994</v>
      </c>
      <c r="P287">
        <v>40.057600000000001</v>
      </c>
      <c r="Q287">
        <v>15.6234</v>
      </c>
      <c r="R287">
        <v>77.832499999999996</v>
      </c>
      <c r="S287">
        <v>14.5715</v>
      </c>
      <c r="T287">
        <v>12.8079</v>
      </c>
      <c r="U287">
        <v>13.888</v>
      </c>
      <c r="V287">
        <v>13.874499999999999</v>
      </c>
      <c r="W287">
        <v>16.001799999999999</v>
      </c>
      <c r="X287">
        <v>14.932499999999999</v>
      </c>
      <c r="Y287">
        <v>18.756900000000002</v>
      </c>
      <c r="Z287">
        <v>19.277000000000001</v>
      </c>
    </row>
    <row r="288" spans="1:26" x14ac:dyDescent="0.25">
      <c r="A288" s="1">
        <v>44312</v>
      </c>
      <c r="B288">
        <v>9556.11</v>
      </c>
      <c r="C288">
        <v>12.537100000000001</v>
      </c>
      <c r="D288">
        <v>9.9357000000000006</v>
      </c>
      <c r="E288">
        <v>16.9452</v>
      </c>
      <c r="F288">
        <v>24.4117</v>
      </c>
      <c r="G288">
        <v>13.2842</v>
      </c>
      <c r="H288">
        <v>8.0291999999999994</v>
      </c>
      <c r="I288">
        <v>2.3862999999999999</v>
      </c>
      <c r="J288">
        <v>3.0543999999999998</v>
      </c>
      <c r="K288">
        <v>7.6169000000000002</v>
      </c>
      <c r="L288">
        <v>9.3512000000000004</v>
      </c>
      <c r="M288">
        <v>12.8643</v>
      </c>
      <c r="N288">
        <v>7.7766999999999999</v>
      </c>
      <c r="O288">
        <v>76.678100000000001</v>
      </c>
      <c r="P288">
        <v>40.146299999999997</v>
      </c>
      <c r="Q288">
        <v>15.6158</v>
      </c>
      <c r="R288">
        <v>77.417500000000004</v>
      </c>
      <c r="S288">
        <v>14.656599999999999</v>
      </c>
      <c r="T288">
        <v>12.8268</v>
      </c>
      <c r="U288">
        <v>13.713699999999999</v>
      </c>
      <c r="V288">
        <v>13.754899999999999</v>
      </c>
      <c r="W288">
        <v>16.090699999999998</v>
      </c>
      <c r="X288">
        <v>15.015000000000001</v>
      </c>
      <c r="Y288">
        <v>18.793600000000001</v>
      </c>
      <c r="Z288">
        <v>19.3081</v>
      </c>
    </row>
    <row r="289" spans="1:26" x14ac:dyDescent="0.25">
      <c r="A289" s="1">
        <v>44309</v>
      </c>
      <c r="B289">
        <v>9543.0499999999993</v>
      </c>
      <c r="C289">
        <v>12.71</v>
      </c>
      <c r="D289">
        <v>9.9426000000000005</v>
      </c>
      <c r="E289">
        <v>16.837599999999998</v>
      </c>
      <c r="F289">
        <v>24.056899999999999</v>
      </c>
      <c r="G289">
        <v>13.1951</v>
      </c>
      <c r="H289">
        <v>8.1428999999999991</v>
      </c>
      <c r="I289">
        <v>2.3917000000000002</v>
      </c>
      <c r="J289">
        <v>3.0638000000000001</v>
      </c>
      <c r="K289">
        <v>7.5974000000000004</v>
      </c>
      <c r="L289">
        <v>9.3931000000000004</v>
      </c>
      <c r="M289">
        <v>12.832800000000001</v>
      </c>
      <c r="N289">
        <v>7.7828999999999997</v>
      </c>
      <c r="O289">
        <v>76.421899999999994</v>
      </c>
      <c r="P289">
        <v>39.881599999999999</v>
      </c>
      <c r="Q289">
        <v>15.4498</v>
      </c>
      <c r="R289">
        <v>76.4846</v>
      </c>
      <c r="S289">
        <v>14.5693</v>
      </c>
      <c r="T289">
        <v>12.7964</v>
      </c>
      <c r="U289">
        <v>13.5097</v>
      </c>
      <c r="V289">
        <v>13.5534</v>
      </c>
      <c r="W289">
        <v>16.011299999999999</v>
      </c>
      <c r="X289">
        <v>14.939</v>
      </c>
      <c r="Y289">
        <v>18.748200000000001</v>
      </c>
      <c r="Z289">
        <v>19.25</v>
      </c>
    </row>
    <row r="290" spans="1:26" x14ac:dyDescent="0.25">
      <c r="A290" s="1">
        <v>44308</v>
      </c>
      <c r="B290">
        <v>9643.75</v>
      </c>
      <c r="C290">
        <v>12.469200000000001</v>
      </c>
      <c r="D290">
        <v>9.9064999999999994</v>
      </c>
      <c r="E290">
        <v>16.693100000000001</v>
      </c>
      <c r="F290">
        <v>23.954999999999998</v>
      </c>
      <c r="G290">
        <v>12.976900000000001</v>
      </c>
      <c r="H290">
        <v>8.0036000000000005</v>
      </c>
      <c r="I290">
        <v>2.3683999999999998</v>
      </c>
      <c r="J290">
        <v>3.0369999999999999</v>
      </c>
      <c r="K290">
        <v>7.6260000000000003</v>
      </c>
      <c r="L290">
        <v>9.4126999999999992</v>
      </c>
      <c r="M290">
        <v>12.6228</v>
      </c>
      <c r="N290">
        <v>7.7483000000000004</v>
      </c>
      <c r="O290">
        <v>77.526700000000005</v>
      </c>
      <c r="P290">
        <v>40.350700000000003</v>
      </c>
      <c r="Q290">
        <v>15.583600000000001</v>
      </c>
      <c r="R290">
        <v>77.781199999999998</v>
      </c>
      <c r="S290">
        <v>14.6244</v>
      </c>
      <c r="T290">
        <v>12.7883</v>
      </c>
      <c r="U290">
        <v>13.5793</v>
      </c>
      <c r="V290">
        <v>13.453099999999999</v>
      </c>
      <c r="W290">
        <v>16.0581</v>
      </c>
      <c r="X290">
        <v>14.984500000000001</v>
      </c>
      <c r="Y290">
        <v>18.4907</v>
      </c>
      <c r="Z290">
        <v>19.004200000000001</v>
      </c>
    </row>
    <row r="291" spans="1:26" x14ac:dyDescent="0.25">
      <c r="A291" s="1">
        <v>44307</v>
      </c>
      <c r="B291">
        <v>9735.8700000000008</v>
      </c>
      <c r="C291" t="s">
        <v>65</v>
      </c>
      <c r="D291">
        <v>9.8915000000000006</v>
      </c>
      <c r="E291">
        <v>16.598800000000001</v>
      </c>
      <c r="F291">
        <v>23.6112</v>
      </c>
      <c r="G291">
        <v>12.895899999999999</v>
      </c>
      <c r="H291">
        <v>8.0460999999999991</v>
      </c>
      <c r="I291">
        <v>2.3504999999999998</v>
      </c>
      <c r="J291">
        <v>3.0142000000000002</v>
      </c>
      <c r="K291">
        <v>7.6683000000000003</v>
      </c>
      <c r="L291">
        <v>9.3455999999999992</v>
      </c>
      <c r="M291">
        <v>12.667199999999999</v>
      </c>
      <c r="N291">
        <v>7.6992000000000003</v>
      </c>
      <c r="O291">
        <v>78.451400000000007</v>
      </c>
      <c r="P291">
        <v>40.738399999999999</v>
      </c>
      <c r="Q291">
        <v>15.6861</v>
      </c>
      <c r="R291">
        <v>78.817800000000005</v>
      </c>
      <c r="S291">
        <v>14.523400000000001</v>
      </c>
      <c r="T291">
        <v>12.7066</v>
      </c>
      <c r="U291" t="s">
        <v>65</v>
      </c>
      <c r="V291">
        <v>13.3878</v>
      </c>
      <c r="W291">
        <v>15.7441</v>
      </c>
      <c r="X291">
        <v>14.6759</v>
      </c>
      <c r="Y291">
        <v>18.663499999999999</v>
      </c>
      <c r="Z291">
        <v>19.1721</v>
      </c>
    </row>
    <row r="292" spans="1:26" x14ac:dyDescent="0.25">
      <c r="A292" s="1">
        <v>44306</v>
      </c>
      <c r="B292">
        <v>9749.6</v>
      </c>
      <c r="C292">
        <v>12.7544</v>
      </c>
      <c r="D292">
        <v>9.98</v>
      </c>
      <c r="E292">
        <v>16.837800000000001</v>
      </c>
      <c r="F292">
        <v>23.958600000000001</v>
      </c>
      <c r="G292">
        <v>12.994400000000001</v>
      </c>
      <c r="H292">
        <v>7.9622000000000002</v>
      </c>
      <c r="I292">
        <v>2.4009</v>
      </c>
      <c r="J292">
        <v>3.0829</v>
      </c>
      <c r="K292">
        <v>7.5955000000000004</v>
      </c>
      <c r="L292">
        <v>9.2863000000000007</v>
      </c>
      <c r="M292">
        <v>12.555300000000001</v>
      </c>
      <c r="N292">
        <v>7.7557</v>
      </c>
      <c r="O292">
        <v>78.542500000000004</v>
      </c>
      <c r="P292">
        <v>40.878</v>
      </c>
      <c r="Q292">
        <v>15.615399999999999</v>
      </c>
      <c r="R292">
        <v>78.826800000000006</v>
      </c>
      <c r="S292">
        <v>14.4438</v>
      </c>
      <c r="T292">
        <v>12.676500000000001</v>
      </c>
      <c r="U292">
        <v>13.4672</v>
      </c>
      <c r="V292">
        <v>13.3292</v>
      </c>
      <c r="W292">
        <v>16.069800000000001</v>
      </c>
      <c r="X292">
        <v>14.984999999999999</v>
      </c>
      <c r="Y292">
        <v>18.429500000000001</v>
      </c>
      <c r="Z292">
        <v>18.9468</v>
      </c>
    </row>
    <row r="293" spans="1:26" x14ac:dyDescent="0.25">
      <c r="A293" s="1">
        <v>44305</v>
      </c>
      <c r="B293">
        <v>9701.9</v>
      </c>
      <c r="C293">
        <v>12.6973</v>
      </c>
      <c r="D293">
        <v>9.9344000000000001</v>
      </c>
      <c r="E293">
        <v>16.834900000000001</v>
      </c>
      <c r="F293">
        <v>23.947399999999998</v>
      </c>
      <c r="G293">
        <v>12.9824</v>
      </c>
      <c r="H293">
        <v>7.9391999999999996</v>
      </c>
      <c r="I293">
        <v>2.4317000000000002</v>
      </c>
      <c r="J293">
        <v>3.1240000000000001</v>
      </c>
      <c r="K293">
        <v>7.5660999999999996</v>
      </c>
      <c r="L293">
        <v>9.3909000000000002</v>
      </c>
      <c r="M293">
        <v>12.6492</v>
      </c>
      <c r="N293">
        <v>7.8078000000000003</v>
      </c>
      <c r="O293">
        <v>77.847099999999998</v>
      </c>
      <c r="P293">
        <v>40.823300000000003</v>
      </c>
      <c r="Q293">
        <v>15.7066</v>
      </c>
      <c r="R293">
        <v>77.892399999999995</v>
      </c>
      <c r="S293">
        <v>14.6708</v>
      </c>
      <c r="T293">
        <v>12.861800000000001</v>
      </c>
      <c r="U293">
        <v>13.498900000000001</v>
      </c>
      <c r="V293">
        <v>13.5321</v>
      </c>
      <c r="W293">
        <v>16.365400000000001</v>
      </c>
      <c r="X293">
        <v>15.2575</v>
      </c>
      <c r="Y293">
        <v>18.5059</v>
      </c>
      <c r="Z293">
        <v>19.073599999999999</v>
      </c>
    </row>
    <row r="294" spans="1:26" x14ac:dyDescent="0.25">
      <c r="A294" s="1">
        <v>44302</v>
      </c>
      <c r="B294">
        <v>9560.39</v>
      </c>
      <c r="C294">
        <v>12.4735</v>
      </c>
      <c r="D294">
        <v>9.9001000000000001</v>
      </c>
      <c r="E294">
        <v>16.889099999999999</v>
      </c>
      <c r="F294">
        <v>23.78</v>
      </c>
      <c r="G294">
        <v>12.968500000000001</v>
      </c>
      <c r="H294">
        <v>7.8010999999999999</v>
      </c>
      <c r="I294">
        <v>2.4279000000000002</v>
      </c>
      <c r="J294">
        <v>3.1150000000000002</v>
      </c>
      <c r="K294">
        <v>7.5926</v>
      </c>
      <c r="L294">
        <v>9.2837999999999994</v>
      </c>
      <c r="M294">
        <v>12.7212</v>
      </c>
      <c r="N294">
        <v>7.8407999999999998</v>
      </c>
      <c r="O294">
        <v>76.685900000000004</v>
      </c>
      <c r="P294">
        <v>40.121600000000001</v>
      </c>
      <c r="Q294">
        <v>15.234299999999999</v>
      </c>
      <c r="R294">
        <v>76.968100000000007</v>
      </c>
      <c r="S294">
        <v>14.6701</v>
      </c>
      <c r="T294">
        <v>12.892899999999999</v>
      </c>
      <c r="U294">
        <v>13.8254</v>
      </c>
      <c r="V294">
        <v>13.920500000000001</v>
      </c>
      <c r="W294">
        <v>16.4176</v>
      </c>
      <c r="X294">
        <v>15.305899999999999</v>
      </c>
      <c r="Y294">
        <v>18.638300000000001</v>
      </c>
      <c r="Z294">
        <v>19.205300000000001</v>
      </c>
    </row>
    <row r="295" spans="1:26" x14ac:dyDescent="0.25">
      <c r="A295" s="1">
        <v>44298</v>
      </c>
      <c r="B295">
        <v>9505.59</v>
      </c>
      <c r="C295" t="s">
        <v>65</v>
      </c>
      <c r="D295">
        <v>9.8698999999999995</v>
      </c>
      <c r="E295">
        <v>16.5258</v>
      </c>
      <c r="F295">
        <v>23.586099999999998</v>
      </c>
      <c r="G295">
        <v>12.8657</v>
      </c>
      <c r="H295">
        <v>7.8169000000000004</v>
      </c>
      <c r="I295">
        <v>2.3121999999999998</v>
      </c>
      <c r="J295">
        <v>2.9516</v>
      </c>
      <c r="K295">
        <v>7.4259000000000004</v>
      </c>
      <c r="L295">
        <v>9.1370000000000005</v>
      </c>
      <c r="M295">
        <v>12.5631</v>
      </c>
      <c r="N295">
        <v>7.6867999999999999</v>
      </c>
      <c r="O295">
        <v>76.0578</v>
      </c>
      <c r="P295">
        <v>39.612699999999997</v>
      </c>
      <c r="Q295">
        <v>15.032999999999999</v>
      </c>
      <c r="R295">
        <v>75.9208</v>
      </c>
      <c r="S295">
        <v>14.3795</v>
      </c>
      <c r="T295">
        <v>12.688000000000001</v>
      </c>
      <c r="U295">
        <v>13.4794</v>
      </c>
      <c r="V295">
        <v>13.5488</v>
      </c>
      <c r="W295">
        <v>16.339500000000001</v>
      </c>
      <c r="X295">
        <v>15.233499999999999</v>
      </c>
      <c r="Y295" t="s">
        <v>65</v>
      </c>
      <c r="Z295">
        <v>19.1083</v>
      </c>
    </row>
    <row r="296" spans="1:26" x14ac:dyDescent="0.25">
      <c r="A296" s="1">
        <v>44295</v>
      </c>
      <c r="B296">
        <v>9655.36</v>
      </c>
      <c r="C296">
        <v>12.4209</v>
      </c>
      <c r="D296">
        <v>9.9015000000000004</v>
      </c>
      <c r="E296">
        <v>16.694199999999999</v>
      </c>
      <c r="F296">
        <v>24.041</v>
      </c>
      <c r="G296">
        <v>12.8215</v>
      </c>
      <c r="H296">
        <v>7.8670999999999998</v>
      </c>
      <c r="I296">
        <v>2.2930999999999999</v>
      </c>
      <c r="J296">
        <v>2.9323999999999999</v>
      </c>
      <c r="K296">
        <v>7.4711999999999996</v>
      </c>
      <c r="L296">
        <v>9.1750000000000007</v>
      </c>
      <c r="M296">
        <v>12.5913</v>
      </c>
      <c r="N296">
        <v>7.7797000000000001</v>
      </c>
      <c r="O296">
        <v>77.279799999999994</v>
      </c>
      <c r="P296">
        <v>40.3247</v>
      </c>
      <c r="Q296">
        <v>15.3132</v>
      </c>
      <c r="R296">
        <v>77.2</v>
      </c>
      <c r="S296">
        <v>14.4499</v>
      </c>
      <c r="T296">
        <v>12.724299999999999</v>
      </c>
      <c r="U296">
        <v>14.0236</v>
      </c>
      <c r="V296">
        <v>14.322100000000001</v>
      </c>
      <c r="W296">
        <v>16.4177</v>
      </c>
      <c r="X296">
        <v>15.3047</v>
      </c>
      <c r="Y296">
        <v>18.302199999999999</v>
      </c>
      <c r="Z296">
        <v>19.025400000000001</v>
      </c>
    </row>
    <row r="297" spans="1:26" x14ac:dyDescent="0.25">
      <c r="A297" s="1">
        <v>44294</v>
      </c>
      <c r="B297">
        <v>9596.09</v>
      </c>
      <c r="C297">
        <v>12.4171</v>
      </c>
      <c r="D297">
        <v>9.9069000000000003</v>
      </c>
      <c r="E297">
        <v>16.773199999999999</v>
      </c>
      <c r="F297">
        <v>24.1647</v>
      </c>
      <c r="G297">
        <v>12.9773</v>
      </c>
      <c r="H297">
        <v>8.0277999999999992</v>
      </c>
      <c r="I297">
        <v>2.3043999999999998</v>
      </c>
      <c r="J297">
        <v>2.9457</v>
      </c>
      <c r="K297">
        <v>7.5270000000000001</v>
      </c>
      <c r="L297">
        <v>9.1623000000000001</v>
      </c>
      <c r="M297">
        <v>12.707000000000001</v>
      </c>
      <c r="N297">
        <v>7.8183999999999996</v>
      </c>
      <c r="O297">
        <v>76.674800000000005</v>
      </c>
      <c r="P297">
        <v>40.173099999999998</v>
      </c>
      <c r="Q297">
        <v>15.343400000000001</v>
      </c>
      <c r="R297">
        <v>76.657899999999998</v>
      </c>
      <c r="S297">
        <v>14.414999999999999</v>
      </c>
      <c r="T297">
        <v>12.7059</v>
      </c>
      <c r="U297" t="s">
        <v>65</v>
      </c>
      <c r="V297">
        <v>14.4223</v>
      </c>
      <c r="W297">
        <v>16.419</v>
      </c>
      <c r="X297">
        <v>15.3062</v>
      </c>
      <c r="Y297">
        <v>18.170500000000001</v>
      </c>
      <c r="Z297">
        <v>18.908100000000001</v>
      </c>
    </row>
    <row r="298" spans="1:26" x14ac:dyDescent="0.25">
      <c r="A298" s="1">
        <v>44293</v>
      </c>
      <c r="B298">
        <v>9589.65</v>
      </c>
      <c r="C298">
        <v>12.3995</v>
      </c>
      <c r="D298">
        <v>9.9372000000000007</v>
      </c>
      <c r="E298">
        <v>16.748799999999999</v>
      </c>
      <c r="F298">
        <v>24.122900000000001</v>
      </c>
      <c r="G298">
        <v>12.825799999999999</v>
      </c>
      <c r="H298">
        <v>7.9915000000000003</v>
      </c>
      <c r="I298">
        <v>2.3012000000000001</v>
      </c>
      <c r="J298">
        <v>2.9481999999999999</v>
      </c>
      <c r="K298">
        <v>7.4398</v>
      </c>
      <c r="L298">
        <v>9.1257000000000001</v>
      </c>
      <c r="M298">
        <v>12.565</v>
      </c>
      <c r="N298">
        <v>7.7843</v>
      </c>
      <c r="O298">
        <v>76.616600000000005</v>
      </c>
      <c r="P298">
        <v>40.0501</v>
      </c>
      <c r="Q298">
        <v>15.1904</v>
      </c>
      <c r="R298">
        <v>76.4495</v>
      </c>
      <c r="S298">
        <v>14.350300000000001</v>
      </c>
      <c r="T298">
        <v>12.6494</v>
      </c>
      <c r="U298">
        <v>14.136699999999999</v>
      </c>
      <c r="V298">
        <v>14.2897</v>
      </c>
      <c r="W298">
        <v>16.4162</v>
      </c>
      <c r="X298">
        <v>15.297000000000001</v>
      </c>
      <c r="Y298">
        <v>18.000599999999999</v>
      </c>
      <c r="Z298">
        <v>18.757300000000001</v>
      </c>
    </row>
    <row r="299" spans="1:26" x14ac:dyDescent="0.25">
      <c r="A299" s="1">
        <v>44291</v>
      </c>
      <c r="B299">
        <v>9734.2900000000009</v>
      </c>
      <c r="C299">
        <v>12.4208</v>
      </c>
      <c r="D299">
        <v>9.9236000000000004</v>
      </c>
      <c r="E299">
        <v>16.743099999999998</v>
      </c>
      <c r="F299">
        <v>23.525500000000001</v>
      </c>
      <c r="G299" t="s">
        <v>65</v>
      </c>
      <c r="H299">
        <v>8.0831999999999997</v>
      </c>
      <c r="I299">
        <v>2.2953999999999999</v>
      </c>
      <c r="J299">
        <v>2.9064999999999999</v>
      </c>
      <c r="K299">
        <v>7.4019000000000004</v>
      </c>
      <c r="L299">
        <v>9.0631000000000004</v>
      </c>
      <c r="M299">
        <v>12.702199999999999</v>
      </c>
      <c r="N299">
        <v>7.9408000000000003</v>
      </c>
      <c r="O299">
        <v>77.411000000000001</v>
      </c>
      <c r="P299">
        <v>40.518999999999998</v>
      </c>
      <c r="Q299">
        <v>15.4739</v>
      </c>
      <c r="R299">
        <v>76.879800000000003</v>
      </c>
      <c r="S299">
        <v>14.271100000000001</v>
      </c>
      <c r="T299">
        <v>12.5434</v>
      </c>
      <c r="U299" t="s">
        <v>65</v>
      </c>
      <c r="V299">
        <v>14.4017</v>
      </c>
      <c r="W299">
        <v>16.5975</v>
      </c>
      <c r="X299">
        <v>15.462300000000001</v>
      </c>
      <c r="Y299" t="s">
        <v>65</v>
      </c>
      <c r="Z299">
        <v>18.781600000000001</v>
      </c>
    </row>
    <row r="300" spans="1:26" x14ac:dyDescent="0.25">
      <c r="A300" s="1">
        <v>44288</v>
      </c>
      <c r="B300">
        <v>9849.49</v>
      </c>
      <c r="C300" t="s">
        <v>65</v>
      </c>
      <c r="D300" t="s">
        <v>65</v>
      </c>
      <c r="E300">
        <v>16.731000000000002</v>
      </c>
      <c r="F300">
        <v>23.5044</v>
      </c>
      <c r="G300" t="s">
        <v>65</v>
      </c>
      <c r="H300">
        <v>8.0539000000000005</v>
      </c>
      <c r="I300" t="s">
        <v>65</v>
      </c>
      <c r="J300">
        <v>3.0192999999999999</v>
      </c>
      <c r="K300" t="s">
        <v>65</v>
      </c>
      <c r="L300">
        <v>9.0137</v>
      </c>
      <c r="M300">
        <v>12.606</v>
      </c>
      <c r="N300">
        <v>7.9375</v>
      </c>
      <c r="O300">
        <v>78.558899999999994</v>
      </c>
      <c r="P300">
        <v>41.139699999999998</v>
      </c>
      <c r="Q300">
        <v>15.667199999999999</v>
      </c>
      <c r="R300">
        <v>77.910600000000002</v>
      </c>
      <c r="S300">
        <v>14.271100000000001</v>
      </c>
      <c r="T300">
        <v>12.5267</v>
      </c>
      <c r="U300" t="s">
        <v>65</v>
      </c>
      <c r="V300">
        <v>14.491899999999999</v>
      </c>
      <c r="W300">
        <v>16.462299999999999</v>
      </c>
      <c r="X300">
        <v>15.336499999999999</v>
      </c>
      <c r="Y300" t="s">
        <v>65</v>
      </c>
      <c r="Z300">
        <v>18.450700000000001</v>
      </c>
    </row>
    <row r="301" spans="1:26" x14ac:dyDescent="0.25">
      <c r="A301" s="1">
        <v>44287</v>
      </c>
      <c r="B301">
        <v>9844.74</v>
      </c>
      <c r="C301">
        <v>12.3056</v>
      </c>
      <c r="D301">
        <v>9.8940999999999999</v>
      </c>
      <c r="E301">
        <v>16.738499999999998</v>
      </c>
      <c r="F301">
        <v>23.514199999999999</v>
      </c>
      <c r="G301" t="s">
        <v>65</v>
      </c>
      <c r="H301">
        <v>8.0625</v>
      </c>
      <c r="I301">
        <v>2.3557000000000001</v>
      </c>
      <c r="J301">
        <v>3.0196000000000001</v>
      </c>
      <c r="K301">
        <v>7.4093999999999998</v>
      </c>
      <c r="L301">
        <v>9.0166000000000004</v>
      </c>
      <c r="M301">
        <v>12.622299999999999</v>
      </c>
      <c r="N301">
        <v>7.9248000000000003</v>
      </c>
      <c r="O301">
        <v>79.127300000000005</v>
      </c>
      <c r="P301">
        <v>41.218600000000002</v>
      </c>
      <c r="Q301">
        <v>15.6806</v>
      </c>
      <c r="R301">
        <v>78.646000000000001</v>
      </c>
      <c r="S301">
        <v>14.2684</v>
      </c>
      <c r="T301" t="s">
        <v>65</v>
      </c>
      <c r="U301">
        <v>14.348000000000001</v>
      </c>
      <c r="V301">
        <v>14.507300000000001</v>
      </c>
      <c r="W301">
        <v>16.228300000000001</v>
      </c>
      <c r="X301">
        <v>15.122299999999999</v>
      </c>
      <c r="Y301">
        <v>17.637899999999998</v>
      </c>
      <c r="Z301">
        <v>18.468900000000001</v>
      </c>
    </row>
    <row r="302" spans="1:26" x14ac:dyDescent="0.25">
      <c r="A302" s="1">
        <v>44286</v>
      </c>
      <c r="B302">
        <v>9800.17</v>
      </c>
      <c r="C302">
        <v>12.1119</v>
      </c>
      <c r="D302">
        <v>9.8598999999999997</v>
      </c>
      <c r="E302">
        <v>16.5578</v>
      </c>
      <c r="F302">
        <v>23.111599999999999</v>
      </c>
      <c r="G302">
        <v>12.6144</v>
      </c>
      <c r="H302">
        <v>7.9130000000000003</v>
      </c>
      <c r="I302">
        <v>2.2848999999999999</v>
      </c>
      <c r="J302">
        <v>2.9247999999999998</v>
      </c>
      <c r="K302">
        <v>7.3162000000000003</v>
      </c>
      <c r="L302">
        <v>8.8641000000000005</v>
      </c>
      <c r="M302">
        <v>12.501300000000001</v>
      </c>
      <c r="N302">
        <v>7.8049999999999997</v>
      </c>
      <c r="O302">
        <v>78.825800000000001</v>
      </c>
      <c r="P302">
        <v>41.0017</v>
      </c>
      <c r="Q302">
        <v>15.529199999999999</v>
      </c>
      <c r="R302">
        <v>78.052599999999998</v>
      </c>
      <c r="S302">
        <v>14.1691</v>
      </c>
      <c r="T302">
        <v>12.448399999999999</v>
      </c>
      <c r="U302">
        <v>14.162599999999999</v>
      </c>
      <c r="V302">
        <v>14.4384</v>
      </c>
      <c r="W302">
        <v>16.1279</v>
      </c>
      <c r="X302">
        <v>15.029400000000001</v>
      </c>
      <c r="Y302">
        <v>17.360199999999999</v>
      </c>
      <c r="Z302">
        <v>18.275400000000001</v>
      </c>
    </row>
    <row r="303" spans="1:26" x14ac:dyDescent="0.25">
      <c r="A303" s="1">
        <v>44285</v>
      </c>
      <c r="B303">
        <v>9814.94</v>
      </c>
      <c r="C303">
        <v>12.076499999999999</v>
      </c>
      <c r="D303">
        <v>9.9229000000000003</v>
      </c>
      <c r="E303">
        <v>16.649999999999999</v>
      </c>
      <c r="F303">
        <v>23.191600000000001</v>
      </c>
      <c r="G303">
        <v>12.6866</v>
      </c>
      <c r="H303">
        <v>7.9821999999999997</v>
      </c>
      <c r="I303">
        <v>2.3172999999999999</v>
      </c>
      <c r="J303">
        <v>2.9712999999999998</v>
      </c>
      <c r="K303">
        <v>7.2054</v>
      </c>
      <c r="L303">
        <v>8.9130000000000003</v>
      </c>
      <c r="M303">
        <v>12.4109</v>
      </c>
      <c r="N303">
        <v>7.7763999999999998</v>
      </c>
      <c r="O303">
        <v>78.896199999999993</v>
      </c>
      <c r="P303">
        <v>41.079900000000002</v>
      </c>
      <c r="Q303">
        <v>15.5723</v>
      </c>
      <c r="R303">
        <v>78.370099999999994</v>
      </c>
      <c r="S303">
        <v>14.2143</v>
      </c>
      <c r="T303">
        <v>12.5</v>
      </c>
      <c r="U303">
        <v>14.1739</v>
      </c>
      <c r="V303">
        <v>14.3369</v>
      </c>
      <c r="W303">
        <v>16.256900000000002</v>
      </c>
      <c r="X303">
        <v>15.1473</v>
      </c>
      <c r="Y303">
        <v>17.152100000000001</v>
      </c>
      <c r="Z303">
        <v>18.1633</v>
      </c>
    </row>
    <row r="304" spans="1:26" x14ac:dyDescent="0.25">
      <c r="A304" s="1">
        <v>44284</v>
      </c>
      <c r="B304">
        <v>9764.41</v>
      </c>
      <c r="C304">
        <v>11.987299999999999</v>
      </c>
      <c r="D304">
        <v>9.9292999999999996</v>
      </c>
      <c r="E304">
        <v>16.625499999999999</v>
      </c>
      <c r="F304">
        <v>23.060700000000001</v>
      </c>
      <c r="G304">
        <v>12.625299999999999</v>
      </c>
      <c r="H304">
        <v>7.9082999999999997</v>
      </c>
      <c r="I304">
        <v>2.3582999999999998</v>
      </c>
      <c r="J304">
        <v>3.0253999999999999</v>
      </c>
      <c r="K304">
        <v>7.3295000000000003</v>
      </c>
      <c r="L304">
        <v>9.0641999999999996</v>
      </c>
      <c r="M304">
        <v>12.3546</v>
      </c>
      <c r="N304">
        <v>7.7099000000000002</v>
      </c>
      <c r="O304">
        <v>78.641999999999996</v>
      </c>
      <c r="P304">
        <v>41.082900000000002</v>
      </c>
      <c r="Q304">
        <v>15.526</v>
      </c>
      <c r="R304">
        <v>77.659800000000004</v>
      </c>
      <c r="S304">
        <v>14.1648</v>
      </c>
      <c r="T304">
        <v>12.386100000000001</v>
      </c>
      <c r="U304" t="s">
        <v>65</v>
      </c>
      <c r="V304">
        <v>14.3523</v>
      </c>
      <c r="W304">
        <v>16.1081</v>
      </c>
      <c r="X304">
        <v>15.005599999999999</v>
      </c>
      <c r="Y304">
        <v>17.2697</v>
      </c>
      <c r="Z304">
        <v>18.196300000000001</v>
      </c>
    </row>
    <row r="305" spans="1:26" x14ac:dyDescent="0.25">
      <c r="A305" s="1">
        <v>44281</v>
      </c>
      <c r="B305">
        <v>9723.68</v>
      </c>
      <c r="C305">
        <v>11.851699999999999</v>
      </c>
      <c r="D305">
        <v>9.8704999999999998</v>
      </c>
      <c r="E305">
        <v>16.529399999999999</v>
      </c>
      <c r="F305">
        <v>23.008299999999998</v>
      </c>
      <c r="G305">
        <v>12.509499999999999</v>
      </c>
      <c r="H305">
        <v>7.8643000000000001</v>
      </c>
      <c r="I305">
        <v>2.3307000000000002</v>
      </c>
      <c r="J305">
        <v>2.9965000000000002</v>
      </c>
      <c r="K305">
        <v>7.4142999999999999</v>
      </c>
      <c r="L305">
        <v>9.0839999999999996</v>
      </c>
      <c r="M305">
        <v>12.386100000000001</v>
      </c>
      <c r="N305">
        <v>7.7511999999999999</v>
      </c>
      <c r="O305">
        <v>78.523600000000002</v>
      </c>
      <c r="P305">
        <v>40.871600000000001</v>
      </c>
      <c r="Q305">
        <v>15.452199999999999</v>
      </c>
      <c r="R305">
        <v>77.803899999999999</v>
      </c>
      <c r="S305">
        <v>14.1371</v>
      </c>
      <c r="T305">
        <v>12.3803</v>
      </c>
      <c r="U305">
        <v>14.0891</v>
      </c>
      <c r="V305">
        <v>14.4466</v>
      </c>
      <c r="W305">
        <v>16.002600000000001</v>
      </c>
      <c r="X305">
        <v>14.905200000000001</v>
      </c>
      <c r="Y305">
        <v>17.237400000000001</v>
      </c>
      <c r="Z305">
        <v>18.124300000000002</v>
      </c>
    </row>
    <row r="306" spans="1:26" x14ac:dyDescent="0.25">
      <c r="A306" s="1">
        <v>44280</v>
      </c>
      <c r="B306">
        <v>9704.3700000000008</v>
      </c>
      <c r="C306">
        <v>11.860099999999999</v>
      </c>
      <c r="D306">
        <v>9.8352000000000004</v>
      </c>
      <c r="E306">
        <v>16.402799999999999</v>
      </c>
      <c r="F306">
        <v>22.675899999999999</v>
      </c>
      <c r="G306">
        <v>12.3276</v>
      </c>
      <c r="H306">
        <v>7.7159000000000004</v>
      </c>
      <c r="I306">
        <v>2.2408999999999999</v>
      </c>
      <c r="J306">
        <v>2.8786999999999998</v>
      </c>
      <c r="K306">
        <v>7.3951000000000002</v>
      </c>
      <c r="L306">
        <v>9.0914999999999999</v>
      </c>
      <c r="M306">
        <v>12.089</v>
      </c>
      <c r="N306">
        <v>7.5888999999999998</v>
      </c>
      <c r="O306">
        <v>78.517499999999998</v>
      </c>
      <c r="P306">
        <v>40.817300000000003</v>
      </c>
      <c r="Q306">
        <v>15.470800000000001</v>
      </c>
      <c r="R306">
        <v>77.790300000000002</v>
      </c>
      <c r="S306">
        <v>14.005000000000001</v>
      </c>
      <c r="T306">
        <v>12.262700000000001</v>
      </c>
      <c r="U306">
        <v>13.8256</v>
      </c>
      <c r="V306">
        <v>14.1273</v>
      </c>
      <c r="W306">
        <v>15.788399999999999</v>
      </c>
      <c r="X306">
        <v>14.6988</v>
      </c>
      <c r="Y306">
        <v>16.876200000000001</v>
      </c>
      <c r="Z306">
        <v>17.863600000000002</v>
      </c>
    </row>
    <row r="307" spans="1:26" x14ac:dyDescent="0.25">
      <c r="A307" s="1">
        <v>44279</v>
      </c>
      <c r="B307">
        <v>9702.7900000000009</v>
      </c>
      <c r="C307">
        <v>11.8918</v>
      </c>
      <c r="D307">
        <v>9.8226999999999993</v>
      </c>
      <c r="E307">
        <v>16.4755</v>
      </c>
      <c r="F307">
        <v>22.858499999999999</v>
      </c>
      <c r="G307">
        <v>12.3437</v>
      </c>
      <c r="H307">
        <v>7.7407000000000004</v>
      </c>
      <c r="I307">
        <v>2.3250000000000002</v>
      </c>
      <c r="J307">
        <v>2.9908000000000001</v>
      </c>
      <c r="K307">
        <v>7.4199000000000002</v>
      </c>
      <c r="L307">
        <v>9.0945</v>
      </c>
      <c r="M307">
        <v>12.010199999999999</v>
      </c>
      <c r="N307">
        <v>7.6769999999999996</v>
      </c>
      <c r="O307">
        <v>78.304699999999997</v>
      </c>
      <c r="P307">
        <v>40.968600000000002</v>
      </c>
      <c r="Q307">
        <v>15.5167</v>
      </c>
      <c r="R307">
        <v>77.951800000000006</v>
      </c>
      <c r="S307">
        <v>13.9862</v>
      </c>
      <c r="T307">
        <v>12.2928</v>
      </c>
      <c r="U307">
        <v>13.955299999999999</v>
      </c>
      <c r="V307">
        <v>14.208399999999999</v>
      </c>
      <c r="W307">
        <v>15.6273</v>
      </c>
      <c r="X307">
        <v>14.5474</v>
      </c>
      <c r="Y307">
        <v>16.9041</v>
      </c>
      <c r="Z307">
        <v>17.727799999999998</v>
      </c>
    </row>
    <row r="308" spans="1:26" x14ac:dyDescent="0.25">
      <c r="A308" s="1">
        <v>44278</v>
      </c>
      <c r="B308">
        <v>9663.8799999999992</v>
      </c>
      <c r="C308">
        <v>12.0114</v>
      </c>
      <c r="D308">
        <v>9.8597000000000001</v>
      </c>
      <c r="E308">
        <v>16.741800000000001</v>
      </c>
      <c r="F308">
        <v>22.965299999999999</v>
      </c>
      <c r="G308">
        <v>12.6067</v>
      </c>
      <c r="H308">
        <v>7.8651</v>
      </c>
      <c r="I308">
        <v>2.2067000000000001</v>
      </c>
      <c r="J308">
        <v>2.8386999999999998</v>
      </c>
      <c r="K308">
        <v>7.3926999999999996</v>
      </c>
      <c r="L308">
        <v>9.1393000000000004</v>
      </c>
      <c r="M308">
        <v>12.256600000000001</v>
      </c>
      <c r="N308">
        <v>7.7648000000000001</v>
      </c>
      <c r="O308">
        <v>78.309799999999996</v>
      </c>
      <c r="P308">
        <v>40.948900000000002</v>
      </c>
      <c r="Q308">
        <v>15.529</v>
      </c>
      <c r="R308">
        <v>78.028499999999994</v>
      </c>
      <c r="S308">
        <v>13.996600000000001</v>
      </c>
      <c r="T308">
        <v>12.2951</v>
      </c>
      <c r="U308">
        <v>14.228899999999999</v>
      </c>
      <c r="V308">
        <v>14.319699999999999</v>
      </c>
      <c r="W308">
        <v>15.9275</v>
      </c>
      <c r="X308">
        <v>14.8286</v>
      </c>
      <c r="Y308">
        <v>17.095700000000001</v>
      </c>
      <c r="Z308">
        <v>17.772400000000001</v>
      </c>
    </row>
    <row r="309" spans="1:26" x14ac:dyDescent="0.25">
      <c r="A309" s="1">
        <v>44277</v>
      </c>
      <c r="B309">
        <v>9681.5</v>
      </c>
      <c r="C309">
        <v>12.0929</v>
      </c>
      <c r="D309">
        <v>9.8931000000000004</v>
      </c>
      <c r="E309">
        <v>16.832599999999999</v>
      </c>
      <c r="F309">
        <v>23.5564</v>
      </c>
      <c r="G309">
        <v>12.689</v>
      </c>
      <c r="H309">
        <v>7.8784000000000001</v>
      </c>
      <c r="I309">
        <v>2.3469000000000002</v>
      </c>
      <c r="J309">
        <v>3.0095000000000001</v>
      </c>
      <c r="K309">
        <v>7.4431000000000003</v>
      </c>
      <c r="L309">
        <v>9.0949000000000009</v>
      </c>
      <c r="M309">
        <v>12.4801</v>
      </c>
      <c r="N309">
        <v>7.7962999999999996</v>
      </c>
      <c r="O309">
        <v>78.247100000000003</v>
      </c>
      <c r="P309">
        <v>41.027099999999997</v>
      </c>
      <c r="Q309">
        <v>15.4322</v>
      </c>
      <c r="R309">
        <v>77.809700000000007</v>
      </c>
      <c r="S309">
        <v>14.049300000000001</v>
      </c>
      <c r="T309">
        <v>12.337400000000001</v>
      </c>
      <c r="U309">
        <v>14.1501</v>
      </c>
      <c r="V309">
        <v>14.396800000000001</v>
      </c>
      <c r="W309">
        <v>16.011600000000001</v>
      </c>
      <c r="X309">
        <v>14.910600000000001</v>
      </c>
      <c r="Y309">
        <v>17.1373</v>
      </c>
      <c r="Z309">
        <v>17.895099999999999</v>
      </c>
    </row>
    <row r="310" spans="1:26" x14ac:dyDescent="0.25">
      <c r="A310" s="1">
        <v>44274</v>
      </c>
      <c r="B310">
        <v>9680.82</v>
      </c>
      <c r="C310">
        <v>12.062799999999999</v>
      </c>
      <c r="D310">
        <v>9.9164999999999992</v>
      </c>
      <c r="E310">
        <v>16.742599999999999</v>
      </c>
      <c r="F310">
        <v>23.436399999999999</v>
      </c>
      <c r="G310">
        <v>12.667299999999999</v>
      </c>
      <c r="H310">
        <v>7.8532000000000002</v>
      </c>
      <c r="I310">
        <v>2.351</v>
      </c>
      <c r="J310">
        <v>3.0131000000000001</v>
      </c>
      <c r="K310">
        <v>7.4588000000000001</v>
      </c>
      <c r="L310">
        <v>9.1533999999999995</v>
      </c>
      <c r="M310">
        <v>12.4779</v>
      </c>
      <c r="N310">
        <v>7.8198999999999996</v>
      </c>
      <c r="O310">
        <v>78.018299999999996</v>
      </c>
      <c r="P310">
        <v>40.891399999999997</v>
      </c>
      <c r="Q310">
        <v>15.4659</v>
      </c>
      <c r="R310">
        <v>77.641000000000005</v>
      </c>
      <c r="S310">
        <v>14.018000000000001</v>
      </c>
      <c r="T310">
        <v>12.3543</v>
      </c>
      <c r="U310">
        <v>14.118600000000001</v>
      </c>
      <c r="V310">
        <v>14.320399999999999</v>
      </c>
      <c r="W310">
        <v>16.3581</v>
      </c>
      <c r="X310">
        <v>15.2302</v>
      </c>
      <c r="Y310">
        <v>16.886299999999999</v>
      </c>
      <c r="Z310">
        <v>17.698</v>
      </c>
    </row>
    <row r="311" spans="1:26" x14ac:dyDescent="0.25">
      <c r="A311" s="1">
        <v>44273</v>
      </c>
      <c r="B311">
        <v>9748.7800000000007</v>
      </c>
      <c r="C311">
        <v>12.124499999999999</v>
      </c>
      <c r="D311">
        <v>9.9575999999999993</v>
      </c>
      <c r="E311">
        <v>16.902899999999999</v>
      </c>
      <c r="F311">
        <v>23.795200000000001</v>
      </c>
      <c r="G311">
        <v>12.8353</v>
      </c>
      <c r="H311">
        <v>8.0551999999999992</v>
      </c>
      <c r="I311">
        <v>2.2814999999999999</v>
      </c>
      <c r="J311">
        <v>2.9175</v>
      </c>
      <c r="K311">
        <v>7.4263000000000003</v>
      </c>
      <c r="L311">
        <v>9.1103000000000005</v>
      </c>
      <c r="M311">
        <v>12.329700000000001</v>
      </c>
      <c r="N311">
        <v>7.8453999999999997</v>
      </c>
      <c r="O311">
        <v>78.321799999999996</v>
      </c>
      <c r="P311">
        <v>41.034199999999998</v>
      </c>
      <c r="Q311">
        <v>15.354699999999999</v>
      </c>
      <c r="R311">
        <v>77.8262</v>
      </c>
      <c r="S311">
        <v>14.1182</v>
      </c>
      <c r="T311">
        <v>12.484400000000001</v>
      </c>
      <c r="U311">
        <v>13.864800000000001</v>
      </c>
      <c r="V311">
        <v>13.9626</v>
      </c>
      <c r="W311">
        <v>16.5947</v>
      </c>
      <c r="X311">
        <v>15.446199999999999</v>
      </c>
      <c r="Y311">
        <v>16.860700000000001</v>
      </c>
      <c r="Z311">
        <v>17.7454</v>
      </c>
    </row>
    <row r="312" spans="1:26" x14ac:dyDescent="0.25">
      <c r="A312" s="1">
        <v>44272</v>
      </c>
      <c r="B312">
        <v>9761.9</v>
      </c>
      <c r="C312">
        <v>11.991</v>
      </c>
      <c r="D312">
        <v>9.8335000000000008</v>
      </c>
      <c r="E312">
        <v>16.694500000000001</v>
      </c>
      <c r="F312">
        <v>23.761700000000001</v>
      </c>
      <c r="G312">
        <v>12.749599999999999</v>
      </c>
      <c r="H312">
        <v>8.0127000000000006</v>
      </c>
      <c r="I312">
        <v>2.4617</v>
      </c>
      <c r="J312">
        <v>3.1585000000000001</v>
      </c>
      <c r="K312">
        <v>7.4653</v>
      </c>
      <c r="L312">
        <v>9.1112000000000002</v>
      </c>
      <c r="M312">
        <v>12.539199999999999</v>
      </c>
      <c r="N312">
        <v>7.7849000000000004</v>
      </c>
      <c r="O312">
        <v>78.467699999999994</v>
      </c>
      <c r="P312">
        <v>41.078899999999997</v>
      </c>
      <c r="Q312">
        <v>15.2814</v>
      </c>
      <c r="R312">
        <v>77.965299999999999</v>
      </c>
      <c r="S312">
        <v>14.049300000000001</v>
      </c>
      <c r="T312">
        <v>12.4184</v>
      </c>
      <c r="U312">
        <v>14.044600000000001</v>
      </c>
      <c r="V312">
        <v>14.327400000000001</v>
      </c>
      <c r="W312">
        <v>16.436699999999998</v>
      </c>
      <c r="X312">
        <v>15.3002</v>
      </c>
      <c r="Y312">
        <v>17.2013</v>
      </c>
      <c r="Z312">
        <v>17.982700000000001</v>
      </c>
    </row>
    <row r="313" spans="1:26" x14ac:dyDescent="0.25">
      <c r="A313" s="1">
        <v>44271</v>
      </c>
      <c r="B313">
        <v>9739.82</v>
      </c>
      <c r="C313">
        <v>11.9299</v>
      </c>
      <c r="D313">
        <v>9.8148999999999997</v>
      </c>
      <c r="E313">
        <v>16.7286</v>
      </c>
      <c r="F313">
        <v>23.748000000000001</v>
      </c>
      <c r="G313">
        <v>12.736599999999999</v>
      </c>
      <c r="H313">
        <v>7.9848999999999997</v>
      </c>
      <c r="I313">
        <v>2.4617</v>
      </c>
      <c r="J313">
        <v>3.1585000000000001</v>
      </c>
      <c r="K313">
        <v>7.4100999999999999</v>
      </c>
      <c r="L313">
        <v>9.0982000000000003</v>
      </c>
      <c r="M313">
        <v>12.5038</v>
      </c>
      <c r="N313">
        <v>7.8601999999999999</v>
      </c>
      <c r="O313">
        <v>78.582899999999995</v>
      </c>
      <c r="P313">
        <v>41.214300000000001</v>
      </c>
      <c r="Q313">
        <v>15.2743</v>
      </c>
      <c r="R313">
        <v>78.239999999999995</v>
      </c>
      <c r="S313">
        <v>14.1426</v>
      </c>
      <c r="T313">
        <v>12.472300000000001</v>
      </c>
      <c r="U313">
        <v>14.2315</v>
      </c>
      <c r="V313">
        <v>14.478999999999999</v>
      </c>
      <c r="W313">
        <v>16.459800000000001</v>
      </c>
      <c r="X313">
        <v>15.3256</v>
      </c>
      <c r="Y313">
        <v>17.151800000000001</v>
      </c>
      <c r="Z313">
        <v>17.892099999999999</v>
      </c>
    </row>
    <row r="314" spans="1:26" x14ac:dyDescent="0.25">
      <c r="A314" s="1">
        <v>44270</v>
      </c>
      <c r="B314">
        <v>9769.9699999999993</v>
      </c>
      <c r="C314">
        <v>11.957000000000001</v>
      </c>
      <c r="D314">
        <v>9.8170000000000002</v>
      </c>
      <c r="E314">
        <v>16.678799999999999</v>
      </c>
      <c r="F314">
        <v>23.375499999999999</v>
      </c>
      <c r="G314">
        <v>12.67</v>
      </c>
      <c r="H314">
        <v>7.9241999999999999</v>
      </c>
      <c r="I314">
        <v>2.4851000000000001</v>
      </c>
      <c r="J314">
        <v>3.1892</v>
      </c>
      <c r="K314">
        <v>7.4043999999999999</v>
      </c>
      <c r="L314">
        <v>9.0746000000000002</v>
      </c>
      <c r="M314">
        <v>12.4444</v>
      </c>
      <c r="N314">
        <v>7.7657999999999996</v>
      </c>
      <c r="O314">
        <v>78.410300000000007</v>
      </c>
      <c r="P314">
        <v>41.223700000000001</v>
      </c>
      <c r="Q314">
        <v>15.0763</v>
      </c>
      <c r="R314">
        <v>77.631500000000003</v>
      </c>
      <c r="S314">
        <v>13.981999999999999</v>
      </c>
      <c r="T314">
        <v>12.3881</v>
      </c>
      <c r="U314">
        <v>14.2179</v>
      </c>
      <c r="V314">
        <v>14.3604</v>
      </c>
      <c r="W314">
        <v>16.359200000000001</v>
      </c>
      <c r="X314">
        <v>15.230700000000001</v>
      </c>
      <c r="Y314">
        <v>17.136500000000002</v>
      </c>
      <c r="Z314">
        <v>17.9054</v>
      </c>
    </row>
    <row r="315" spans="1:26" x14ac:dyDescent="0.25">
      <c r="A315" s="1">
        <v>44267</v>
      </c>
      <c r="B315">
        <v>9818.57</v>
      </c>
      <c r="C315">
        <v>11.965</v>
      </c>
      <c r="D315">
        <v>9.8805999999999994</v>
      </c>
      <c r="E315">
        <v>16.845099999999999</v>
      </c>
      <c r="F315">
        <v>23.446300000000001</v>
      </c>
      <c r="G315">
        <v>12.7555</v>
      </c>
      <c r="H315">
        <v>8.0107999999999997</v>
      </c>
      <c r="I315">
        <v>2.4912000000000001</v>
      </c>
      <c r="J315">
        <v>3.1966000000000001</v>
      </c>
      <c r="K315">
        <v>7.3758999999999997</v>
      </c>
      <c r="L315">
        <v>8.9672000000000001</v>
      </c>
      <c r="M315">
        <v>12.4283</v>
      </c>
      <c r="N315">
        <v>7.8742999999999999</v>
      </c>
      <c r="O315">
        <v>78.876800000000003</v>
      </c>
      <c r="P315">
        <v>41.359000000000002</v>
      </c>
      <c r="Q315">
        <v>15.0406</v>
      </c>
      <c r="R315">
        <v>78.129300000000001</v>
      </c>
      <c r="S315">
        <v>14</v>
      </c>
      <c r="T315">
        <v>12.4063</v>
      </c>
      <c r="U315">
        <v>14.2059</v>
      </c>
      <c r="V315">
        <v>14.427</v>
      </c>
      <c r="W315">
        <v>16.336400000000001</v>
      </c>
      <c r="X315">
        <v>15.2097</v>
      </c>
      <c r="Y315">
        <v>16.984100000000002</v>
      </c>
      <c r="Z315">
        <v>17.824999999999999</v>
      </c>
    </row>
    <row r="316" spans="1:26" x14ac:dyDescent="0.25">
      <c r="A316" s="1">
        <v>44266</v>
      </c>
      <c r="B316">
        <v>9871.6299999999992</v>
      </c>
      <c r="C316">
        <v>11.908799999999999</v>
      </c>
      <c r="D316" t="s">
        <v>65</v>
      </c>
      <c r="E316">
        <v>16.868600000000001</v>
      </c>
      <c r="F316">
        <v>23.084199999999999</v>
      </c>
      <c r="G316">
        <v>12.883699999999999</v>
      </c>
      <c r="H316">
        <v>8.0283999999999995</v>
      </c>
      <c r="I316">
        <v>2.5022000000000002</v>
      </c>
      <c r="J316">
        <v>3.2111999999999998</v>
      </c>
      <c r="K316">
        <v>7.3693</v>
      </c>
      <c r="L316">
        <v>9.1290999999999993</v>
      </c>
      <c r="M316">
        <v>12.575900000000001</v>
      </c>
      <c r="N316">
        <v>7.8855000000000004</v>
      </c>
      <c r="O316">
        <v>79.074100000000001</v>
      </c>
      <c r="P316">
        <v>41.489800000000002</v>
      </c>
      <c r="Q316">
        <v>15.0017</v>
      </c>
      <c r="R316">
        <v>78.292599999999993</v>
      </c>
      <c r="S316">
        <v>14.0312</v>
      </c>
      <c r="T316">
        <v>12.416700000000001</v>
      </c>
      <c r="U316" t="s">
        <v>65</v>
      </c>
      <c r="V316">
        <v>14.6561</v>
      </c>
      <c r="W316">
        <v>16.058499999999999</v>
      </c>
      <c r="X316">
        <v>14.9453</v>
      </c>
      <c r="Y316">
        <v>17.0563</v>
      </c>
      <c r="Z316">
        <v>17.687000000000001</v>
      </c>
    </row>
    <row r="317" spans="1:26" x14ac:dyDescent="0.25">
      <c r="A317" s="1">
        <v>44265</v>
      </c>
      <c r="B317">
        <v>9841.0400000000009</v>
      </c>
      <c r="C317">
        <v>11.870200000000001</v>
      </c>
      <c r="D317">
        <v>9.8457000000000008</v>
      </c>
      <c r="E317">
        <v>16.632200000000001</v>
      </c>
      <c r="F317">
        <v>22.643699999999999</v>
      </c>
      <c r="G317">
        <v>12.582800000000001</v>
      </c>
      <c r="H317">
        <v>7.8132000000000001</v>
      </c>
      <c r="I317">
        <v>2.4628000000000001</v>
      </c>
      <c r="J317">
        <v>3.1526999999999998</v>
      </c>
      <c r="K317">
        <v>7.3822999999999999</v>
      </c>
      <c r="L317">
        <v>9.0106000000000002</v>
      </c>
      <c r="M317">
        <v>12.261699999999999</v>
      </c>
      <c r="N317">
        <v>7.8057999999999996</v>
      </c>
      <c r="O317">
        <v>79.128600000000006</v>
      </c>
      <c r="P317">
        <v>41.334200000000003</v>
      </c>
      <c r="Q317">
        <v>15.115500000000001</v>
      </c>
      <c r="R317">
        <v>78.504499999999993</v>
      </c>
      <c r="S317">
        <v>14.0349</v>
      </c>
      <c r="T317">
        <v>12.3506</v>
      </c>
      <c r="U317">
        <v>14.4055</v>
      </c>
      <c r="V317">
        <v>14.5541</v>
      </c>
      <c r="W317">
        <v>15.9849</v>
      </c>
      <c r="X317">
        <v>14.8726</v>
      </c>
      <c r="Y317">
        <v>16.726199999999999</v>
      </c>
      <c r="Z317">
        <v>17.608499999999999</v>
      </c>
    </row>
    <row r="318" spans="1:26" x14ac:dyDescent="0.25">
      <c r="A318" s="1">
        <v>44264</v>
      </c>
      <c r="B318">
        <v>9685.48</v>
      </c>
      <c r="C318">
        <v>11.7773</v>
      </c>
      <c r="D318">
        <v>9.8316999999999997</v>
      </c>
      <c r="E318">
        <v>16.5749</v>
      </c>
      <c r="F318">
        <v>22.324999999999999</v>
      </c>
      <c r="G318">
        <v>12.522500000000001</v>
      </c>
      <c r="H318">
        <v>7.7362000000000002</v>
      </c>
      <c r="I318">
        <v>2.4302000000000001</v>
      </c>
      <c r="J318">
        <v>3.1082999999999998</v>
      </c>
      <c r="K318">
        <v>7.3465999999999996</v>
      </c>
      <c r="L318">
        <v>8.9308999999999994</v>
      </c>
      <c r="M318">
        <v>12.34</v>
      </c>
      <c r="N318">
        <v>7.6963999999999997</v>
      </c>
      <c r="O318">
        <v>77.936400000000006</v>
      </c>
      <c r="P318">
        <v>40.917000000000002</v>
      </c>
      <c r="Q318">
        <v>14.975300000000001</v>
      </c>
      <c r="R318">
        <v>77.200100000000006</v>
      </c>
      <c r="S318">
        <v>14.0176</v>
      </c>
      <c r="T318">
        <v>12.331200000000001</v>
      </c>
      <c r="U318">
        <v>14.3063</v>
      </c>
      <c r="V318">
        <v>14.537800000000001</v>
      </c>
      <c r="W318">
        <v>15.961399999999999</v>
      </c>
      <c r="X318">
        <v>14.850099999999999</v>
      </c>
      <c r="Y318">
        <v>16.720800000000001</v>
      </c>
      <c r="Z318">
        <v>17.5366</v>
      </c>
    </row>
    <row r="319" spans="1:26" x14ac:dyDescent="0.25">
      <c r="A319" s="1">
        <v>44263</v>
      </c>
      <c r="B319">
        <v>9654.16</v>
      </c>
      <c r="C319">
        <v>11.8331</v>
      </c>
      <c r="D319">
        <v>9.8536999999999999</v>
      </c>
      <c r="E319">
        <v>16.637899999999998</v>
      </c>
      <c r="F319">
        <v>22.793299999999999</v>
      </c>
      <c r="G319">
        <v>12.4787</v>
      </c>
      <c r="H319">
        <v>7.7704000000000004</v>
      </c>
      <c r="I319">
        <v>2.4518</v>
      </c>
      <c r="J319">
        <v>3.1366999999999998</v>
      </c>
      <c r="K319">
        <v>7.1943999999999999</v>
      </c>
      <c r="L319">
        <v>8.9113000000000007</v>
      </c>
      <c r="M319">
        <v>12.077299999999999</v>
      </c>
      <c r="N319">
        <v>7.7384000000000004</v>
      </c>
      <c r="O319">
        <v>77.820300000000003</v>
      </c>
      <c r="P319">
        <v>40.7928</v>
      </c>
      <c r="Q319">
        <v>14.8119</v>
      </c>
      <c r="R319">
        <v>76.951999999999998</v>
      </c>
      <c r="S319">
        <v>13.9147</v>
      </c>
      <c r="T319">
        <v>12.2698</v>
      </c>
      <c r="U319">
        <v>14.1738</v>
      </c>
      <c r="V319">
        <v>14.248200000000001</v>
      </c>
      <c r="W319">
        <v>15.8033</v>
      </c>
      <c r="X319">
        <v>14.6972</v>
      </c>
      <c r="Y319">
        <v>16.2683</v>
      </c>
      <c r="Z319">
        <v>17.284099999999999</v>
      </c>
    </row>
    <row r="320" spans="1:26" x14ac:dyDescent="0.25">
      <c r="A320" s="1">
        <v>44260</v>
      </c>
      <c r="B320">
        <v>9654.34</v>
      </c>
      <c r="C320">
        <v>11.7332</v>
      </c>
      <c r="D320">
        <v>9.8002000000000002</v>
      </c>
      <c r="E320">
        <v>16.821100000000001</v>
      </c>
      <c r="F320">
        <v>23.258700000000001</v>
      </c>
      <c r="G320">
        <v>12.8454</v>
      </c>
      <c r="H320">
        <v>8.0998999999999999</v>
      </c>
      <c r="I320">
        <v>2.4969999999999999</v>
      </c>
      <c r="J320">
        <v>3.2002999999999999</v>
      </c>
      <c r="K320">
        <v>7.2563000000000004</v>
      </c>
      <c r="L320">
        <v>8.8992000000000004</v>
      </c>
      <c r="M320">
        <v>12.2859</v>
      </c>
      <c r="N320">
        <v>7.8048999999999999</v>
      </c>
      <c r="O320">
        <v>77.549800000000005</v>
      </c>
      <c r="P320">
        <v>40.526499999999999</v>
      </c>
      <c r="Q320">
        <v>14.802899999999999</v>
      </c>
      <c r="R320">
        <v>76.868499999999997</v>
      </c>
      <c r="S320">
        <v>13.692500000000001</v>
      </c>
      <c r="T320">
        <v>12.031599999999999</v>
      </c>
      <c r="U320">
        <v>14.0395</v>
      </c>
      <c r="V320">
        <v>14.225</v>
      </c>
      <c r="W320">
        <v>15.883699999999999</v>
      </c>
      <c r="X320">
        <v>14.776999999999999</v>
      </c>
      <c r="Y320">
        <v>16.5596</v>
      </c>
      <c r="Z320">
        <v>17.205500000000001</v>
      </c>
    </row>
    <row r="321" spans="1:26" x14ac:dyDescent="0.25">
      <c r="A321" s="1">
        <v>44259</v>
      </c>
      <c r="B321">
        <v>9601.91</v>
      </c>
      <c r="C321">
        <v>11.6831</v>
      </c>
      <c r="D321">
        <v>9.7436000000000007</v>
      </c>
      <c r="E321">
        <v>16.918299999999999</v>
      </c>
      <c r="F321">
        <v>23.692</v>
      </c>
      <c r="G321">
        <v>12.8131</v>
      </c>
      <c r="H321">
        <v>8.1652000000000005</v>
      </c>
      <c r="I321">
        <v>2.4211999999999998</v>
      </c>
      <c r="J321">
        <v>3.0987</v>
      </c>
      <c r="K321">
        <v>7.2538</v>
      </c>
      <c r="L321">
        <v>8.9911999999999992</v>
      </c>
      <c r="M321">
        <v>12.0985</v>
      </c>
      <c r="N321">
        <v>7.8216999999999999</v>
      </c>
      <c r="O321">
        <v>77.076700000000002</v>
      </c>
      <c r="P321">
        <v>40.070799999999998</v>
      </c>
      <c r="Q321">
        <v>14.7135</v>
      </c>
      <c r="R321">
        <v>76.326099999999997</v>
      </c>
      <c r="S321">
        <v>13.7674</v>
      </c>
      <c r="T321">
        <v>12.169600000000001</v>
      </c>
      <c r="U321">
        <v>14.202400000000001</v>
      </c>
      <c r="V321">
        <v>14.083500000000001</v>
      </c>
      <c r="W321">
        <v>15.9255</v>
      </c>
      <c r="X321">
        <v>14.818</v>
      </c>
      <c r="Y321">
        <v>16.2928</v>
      </c>
      <c r="Z321">
        <v>16.812200000000001</v>
      </c>
    </row>
    <row r="322" spans="1:26" x14ac:dyDescent="0.25">
      <c r="A322" s="1">
        <v>44258</v>
      </c>
      <c r="B322">
        <v>9684.8799999999992</v>
      </c>
      <c r="C322">
        <v>11.8154</v>
      </c>
      <c r="D322">
        <v>9.8155999999999999</v>
      </c>
      <c r="E322">
        <v>17.192</v>
      </c>
      <c r="F322">
        <v>24.241599999999998</v>
      </c>
      <c r="G322">
        <v>13.2971</v>
      </c>
      <c r="H322">
        <v>8.4184000000000001</v>
      </c>
      <c r="I322">
        <v>2.3180000000000001</v>
      </c>
      <c r="J322">
        <v>2.9594</v>
      </c>
      <c r="K322">
        <v>7.3288000000000002</v>
      </c>
      <c r="L322">
        <v>9.077</v>
      </c>
      <c r="M322">
        <v>12.3812</v>
      </c>
      <c r="N322">
        <v>7.9386000000000001</v>
      </c>
      <c r="O322">
        <v>77.473699999999994</v>
      </c>
      <c r="P322">
        <v>40.355400000000003</v>
      </c>
      <c r="Q322">
        <v>14.8131</v>
      </c>
      <c r="R322">
        <v>76.8703</v>
      </c>
      <c r="S322">
        <v>13.776199999999999</v>
      </c>
      <c r="T322">
        <v>12.2547</v>
      </c>
      <c r="U322">
        <v>14.3017</v>
      </c>
      <c r="V322">
        <v>14.2156</v>
      </c>
      <c r="W322">
        <v>16.238900000000001</v>
      </c>
      <c r="X322">
        <v>15.1168</v>
      </c>
      <c r="Y322">
        <v>16.542300000000001</v>
      </c>
      <c r="Z322">
        <v>17.0168</v>
      </c>
    </row>
    <row r="323" spans="1:26" x14ac:dyDescent="0.25">
      <c r="A323" s="1">
        <v>44257</v>
      </c>
      <c r="B323">
        <v>9371.44</v>
      </c>
      <c r="C323">
        <v>11.754899999999999</v>
      </c>
      <c r="D323">
        <v>9.7306000000000008</v>
      </c>
      <c r="E323">
        <v>16.941299999999998</v>
      </c>
      <c r="F323">
        <v>24.137899999999998</v>
      </c>
      <c r="G323">
        <v>13.085900000000001</v>
      </c>
      <c r="H323">
        <v>8.2058</v>
      </c>
      <c r="I323">
        <v>2.2589999999999999</v>
      </c>
      <c r="J323">
        <v>2.8826000000000001</v>
      </c>
      <c r="K323">
        <v>7.4042000000000003</v>
      </c>
      <c r="L323">
        <v>9.0531000000000006</v>
      </c>
      <c r="M323">
        <v>12.406000000000001</v>
      </c>
      <c r="N323">
        <v>7.8796999999999997</v>
      </c>
      <c r="O323">
        <v>75.205699999999993</v>
      </c>
      <c r="P323">
        <v>39.445599999999999</v>
      </c>
      <c r="Q323">
        <v>14.486000000000001</v>
      </c>
      <c r="R323">
        <v>74.391599999999997</v>
      </c>
      <c r="S323">
        <v>13.7591</v>
      </c>
      <c r="T323">
        <v>12.197699999999999</v>
      </c>
      <c r="U323">
        <v>13.9161</v>
      </c>
      <c r="V323">
        <v>14.107900000000001</v>
      </c>
      <c r="W323">
        <v>16.162299999999998</v>
      </c>
      <c r="X323">
        <v>15.045299999999999</v>
      </c>
      <c r="Y323">
        <v>16.9695</v>
      </c>
      <c r="Z323">
        <v>17.2502</v>
      </c>
    </row>
    <row r="324" spans="1:26" x14ac:dyDescent="0.25">
      <c r="A324" s="1">
        <v>44256</v>
      </c>
      <c r="B324">
        <v>9365.8700000000008</v>
      </c>
      <c r="C324">
        <v>11.702400000000001</v>
      </c>
      <c r="D324">
        <v>9.7134999999999998</v>
      </c>
      <c r="E324">
        <v>16.831299999999999</v>
      </c>
      <c r="F324">
        <v>24.000499999999999</v>
      </c>
      <c r="G324">
        <v>13.175000000000001</v>
      </c>
      <c r="H324">
        <v>8.3118999999999996</v>
      </c>
      <c r="I324">
        <v>2.2867000000000002</v>
      </c>
      <c r="J324">
        <v>2.9209999999999998</v>
      </c>
      <c r="K324">
        <v>7.3628</v>
      </c>
      <c r="L324">
        <v>9.1882000000000001</v>
      </c>
      <c r="M324">
        <v>12.4937</v>
      </c>
      <c r="N324">
        <v>7.8657000000000004</v>
      </c>
      <c r="O324">
        <v>74.9846</v>
      </c>
      <c r="P324">
        <v>39.391800000000003</v>
      </c>
      <c r="Q324">
        <v>14.3203</v>
      </c>
      <c r="R324">
        <v>73.734700000000004</v>
      </c>
      <c r="S324">
        <v>13.725</v>
      </c>
      <c r="T324">
        <v>12.1874</v>
      </c>
      <c r="U324">
        <v>13.734999999999999</v>
      </c>
      <c r="V324">
        <v>13.932</v>
      </c>
      <c r="W324">
        <v>16.317299999999999</v>
      </c>
      <c r="X324">
        <v>15.1891</v>
      </c>
      <c r="Y324">
        <v>17.159099999999999</v>
      </c>
      <c r="Z324">
        <v>17.340199999999999</v>
      </c>
    </row>
    <row r="325" spans="1:26" x14ac:dyDescent="0.25">
      <c r="A325" s="1">
        <v>44252</v>
      </c>
      <c r="B325">
        <v>9327.01</v>
      </c>
      <c r="C325">
        <v>11.489800000000001</v>
      </c>
      <c r="D325">
        <v>9.6166</v>
      </c>
      <c r="E325">
        <v>17.3216</v>
      </c>
      <c r="F325">
        <v>24.712700000000002</v>
      </c>
      <c r="G325">
        <v>13.339600000000001</v>
      </c>
      <c r="H325">
        <v>8.4489999999999998</v>
      </c>
      <c r="I325">
        <v>2.3860999999999999</v>
      </c>
      <c r="J325">
        <v>3.0548000000000002</v>
      </c>
      <c r="K325">
        <v>7.5598000000000001</v>
      </c>
      <c r="L325">
        <v>9.4192999999999998</v>
      </c>
      <c r="M325">
        <v>12.285299999999999</v>
      </c>
      <c r="N325">
        <v>7.9729999999999999</v>
      </c>
      <c r="O325">
        <v>74.535600000000002</v>
      </c>
      <c r="P325">
        <v>39.152900000000002</v>
      </c>
      <c r="Q325">
        <v>14.249000000000001</v>
      </c>
      <c r="R325">
        <v>73.278199999999998</v>
      </c>
      <c r="S325">
        <v>13.7339</v>
      </c>
      <c r="T325">
        <v>12.172000000000001</v>
      </c>
      <c r="U325">
        <v>14.031499999999999</v>
      </c>
      <c r="V325">
        <v>13.874000000000001</v>
      </c>
      <c r="W325">
        <v>16.638500000000001</v>
      </c>
      <c r="X325">
        <v>15.4564</v>
      </c>
      <c r="Y325">
        <v>16.719899999999999</v>
      </c>
      <c r="Z325">
        <v>16.948799999999999</v>
      </c>
    </row>
    <row r="326" spans="1:26" x14ac:dyDescent="0.25">
      <c r="A326" s="1">
        <v>44251</v>
      </c>
      <c r="B326">
        <v>9289.89</v>
      </c>
      <c r="C326">
        <v>11.4361</v>
      </c>
      <c r="D326">
        <v>9.5065000000000008</v>
      </c>
      <c r="E326">
        <v>17.096299999999999</v>
      </c>
      <c r="F326">
        <v>24.327200000000001</v>
      </c>
      <c r="G326">
        <v>13.2401</v>
      </c>
      <c r="H326">
        <v>8.3214000000000006</v>
      </c>
      <c r="I326">
        <v>2.3874</v>
      </c>
      <c r="J326">
        <v>3.0573000000000001</v>
      </c>
      <c r="K326">
        <v>7.6971999999999996</v>
      </c>
      <c r="L326">
        <v>9.5039999999999996</v>
      </c>
      <c r="M326">
        <v>12.5379</v>
      </c>
      <c r="N326">
        <v>8.0000999999999998</v>
      </c>
      <c r="O326">
        <v>74.072599999999994</v>
      </c>
      <c r="P326">
        <v>38.759399999999999</v>
      </c>
      <c r="Q326">
        <v>14.057600000000001</v>
      </c>
      <c r="R326">
        <v>72.556799999999996</v>
      </c>
      <c r="S326">
        <v>13.738200000000001</v>
      </c>
      <c r="T326">
        <v>12.208299999999999</v>
      </c>
      <c r="U326">
        <v>13.930300000000001</v>
      </c>
      <c r="V326">
        <v>14.079599999999999</v>
      </c>
      <c r="W326">
        <v>16.357500000000002</v>
      </c>
      <c r="X326">
        <v>15.192600000000001</v>
      </c>
      <c r="Y326">
        <v>17.165400000000002</v>
      </c>
      <c r="Z326">
        <v>17.325399999999998</v>
      </c>
    </row>
    <row r="327" spans="1:26" x14ac:dyDescent="0.25">
      <c r="A327" s="1">
        <v>44250</v>
      </c>
      <c r="B327">
        <v>9355.41</v>
      </c>
      <c r="C327">
        <v>11.5459</v>
      </c>
      <c r="D327">
        <v>9.5340000000000007</v>
      </c>
      <c r="E327">
        <v>17.2668</v>
      </c>
      <c r="F327">
        <v>25.026499999999999</v>
      </c>
      <c r="G327">
        <v>13.618600000000001</v>
      </c>
      <c r="H327">
        <v>8.5856999999999992</v>
      </c>
      <c r="I327">
        <v>2.3376999999999999</v>
      </c>
      <c r="J327">
        <v>2.9929999999999999</v>
      </c>
      <c r="K327">
        <v>7.7061999999999999</v>
      </c>
      <c r="L327">
        <v>9.5036000000000005</v>
      </c>
      <c r="M327">
        <v>12.600199999999999</v>
      </c>
      <c r="N327">
        <v>7.9927000000000001</v>
      </c>
      <c r="O327">
        <v>74.188299999999998</v>
      </c>
      <c r="P327">
        <v>38.982500000000002</v>
      </c>
      <c r="Q327">
        <v>14.0684</v>
      </c>
      <c r="R327">
        <v>72.543400000000005</v>
      </c>
      <c r="S327">
        <v>13.6653</v>
      </c>
      <c r="T327">
        <v>12.1286</v>
      </c>
      <c r="U327">
        <v>13.693899999999999</v>
      </c>
      <c r="V327">
        <v>13.9299</v>
      </c>
      <c r="W327">
        <v>16.593299999999999</v>
      </c>
      <c r="X327">
        <v>15.4102</v>
      </c>
      <c r="Y327">
        <v>17.083500000000001</v>
      </c>
      <c r="Z327">
        <v>17.1158</v>
      </c>
    </row>
    <row r="328" spans="1:26" x14ac:dyDescent="0.25">
      <c r="A328" s="1">
        <v>44249</v>
      </c>
      <c r="B328">
        <v>9184.5499999999993</v>
      </c>
      <c r="C328">
        <v>11.550700000000001</v>
      </c>
      <c r="D328">
        <v>9.4704999999999995</v>
      </c>
      <c r="E328">
        <v>17.267900000000001</v>
      </c>
      <c r="F328">
        <v>25.327300000000001</v>
      </c>
      <c r="G328">
        <v>13.663600000000001</v>
      </c>
      <c r="H328">
        <v>8.5563000000000002</v>
      </c>
      <c r="I328">
        <v>2.3203999999999998</v>
      </c>
      <c r="J328">
        <v>2.9689999999999999</v>
      </c>
      <c r="K328">
        <v>7.7202999999999999</v>
      </c>
      <c r="L328">
        <v>9.4324999999999992</v>
      </c>
      <c r="M328">
        <v>12.5585</v>
      </c>
      <c r="N328">
        <v>8.1039999999999992</v>
      </c>
      <c r="O328">
        <v>72.8005</v>
      </c>
      <c r="P328">
        <v>38.1432</v>
      </c>
      <c r="Q328">
        <v>13.9186</v>
      </c>
      <c r="R328">
        <v>71.186700000000002</v>
      </c>
      <c r="S328">
        <v>13.7003</v>
      </c>
      <c r="T328">
        <v>12.175000000000001</v>
      </c>
      <c r="U328">
        <v>13.586499999999999</v>
      </c>
      <c r="V328">
        <v>13.8011</v>
      </c>
      <c r="W328">
        <v>16.589400000000001</v>
      </c>
      <c r="X328">
        <v>15.4049</v>
      </c>
      <c r="Y328">
        <v>17.131599999999999</v>
      </c>
      <c r="Z328">
        <v>17.1127</v>
      </c>
    </row>
    <row r="329" spans="1:26" x14ac:dyDescent="0.25">
      <c r="A329" s="1">
        <v>44246</v>
      </c>
      <c r="B329">
        <v>9323.49</v>
      </c>
      <c r="C329">
        <v>11.5207</v>
      </c>
      <c r="D329">
        <v>9.5160999999999998</v>
      </c>
      <c r="E329">
        <v>17.413699999999999</v>
      </c>
      <c r="F329">
        <v>25.552800000000001</v>
      </c>
      <c r="G329">
        <v>14.028600000000001</v>
      </c>
      <c r="H329">
        <v>8.9498999999999995</v>
      </c>
      <c r="I329">
        <v>2.2332999999999998</v>
      </c>
      <c r="J329">
        <v>2.8540999999999999</v>
      </c>
      <c r="K329">
        <v>7.6087999999999996</v>
      </c>
      <c r="L329">
        <v>9.3329000000000004</v>
      </c>
      <c r="M329">
        <v>12.901300000000001</v>
      </c>
      <c r="N329">
        <v>8.3363999999999994</v>
      </c>
      <c r="O329">
        <v>74.119900000000001</v>
      </c>
      <c r="P329">
        <v>38.880000000000003</v>
      </c>
      <c r="Q329">
        <v>14.186999999999999</v>
      </c>
      <c r="R329">
        <v>73.006500000000003</v>
      </c>
      <c r="S329">
        <v>13.7277</v>
      </c>
      <c r="T329">
        <v>12.2424</v>
      </c>
      <c r="U329">
        <v>13.8011</v>
      </c>
      <c r="V329">
        <v>14.0359</v>
      </c>
      <c r="W329">
        <v>16.540299999999998</v>
      </c>
      <c r="X329">
        <v>15.3629</v>
      </c>
      <c r="Y329">
        <v>17.403300000000002</v>
      </c>
      <c r="Z329">
        <v>17.208400000000001</v>
      </c>
    </row>
    <row r="330" spans="1:26" x14ac:dyDescent="0.25">
      <c r="A330" s="1">
        <v>44245</v>
      </c>
      <c r="B330">
        <v>9390.41</v>
      </c>
      <c r="C330">
        <v>11.608000000000001</v>
      </c>
      <c r="D330">
        <v>9.5286000000000008</v>
      </c>
      <c r="E330">
        <v>17.473400000000002</v>
      </c>
      <c r="F330">
        <v>25.826499999999999</v>
      </c>
      <c r="G330">
        <v>14.0907</v>
      </c>
      <c r="H330">
        <v>8.9149999999999991</v>
      </c>
      <c r="I330">
        <v>2.2658</v>
      </c>
      <c r="J330">
        <v>2.8946999999999998</v>
      </c>
      <c r="K330">
        <v>7.5804</v>
      </c>
      <c r="L330">
        <v>9.4041999999999994</v>
      </c>
      <c r="M330">
        <v>12.833299999999999</v>
      </c>
      <c r="N330">
        <v>8.3005999999999993</v>
      </c>
      <c r="O330">
        <v>74.795500000000004</v>
      </c>
      <c r="P330">
        <v>39.367699999999999</v>
      </c>
      <c r="Q330">
        <v>14.2963</v>
      </c>
      <c r="R330">
        <v>74.1815</v>
      </c>
      <c r="S330">
        <v>13.656000000000001</v>
      </c>
      <c r="T330">
        <v>12.1226</v>
      </c>
      <c r="U330">
        <v>13.998200000000001</v>
      </c>
      <c r="V330">
        <v>14.1332</v>
      </c>
      <c r="W330">
        <v>16.669899999999998</v>
      </c>
      <c r="X330">
        <v>15.481199999999999</v>
      </c>
      <c r="Y330">
        <v>17.560300000000002</v>
      </c>
      <c r="Z330">
        <v>17.256599999999999</v>
      </c>
    </row>
    <row r="331" spans="1:26" x14ac:dyDescent="0.25">
      <c r="A331" s="1">
        <v>44244</v>
      </c>
      <c r="B331">
        <v>9431.33</v>
      </c>
      <c r="C331">
        <v>11.4765</v>
      </c>
      <c r="D331">
        <v>9.5745000000000005</v>
      </c>
      <c r="E331">
        <v>17.6447</v>
      </c>
      <c r="F331">
        <v>26.126899999999999</v>
      </c>
      <c r="G331" t="s">
        <v>65</v>
      </c>
      <c r="H331">
        <v>9.1856000000000009</v>
      </c>
      <c r="I331">
        <v>2.2986</v>
      </c>
      <c r="J331">
        <v>2.9390999999999998</v>
      </c>
      <c r="K331">
        <v>7.5793999999999997</v>
      </c>
      <c r="L331">
        <v>9.4064999999999994</v>
      </c>
      <c r="M331">
        <v>12.993399999999999</v>
      </c>
      <c r="N331">
        <v>8.4600000000000009</v>
      </c>
      <c r="O331">
        <v>74.670400000000001</v>
      </c>
      <c r="P331">
        <v>39.526400000000002</v>
      </c>
      <c r="Q331">
        <v>14.212999999999999</v>
      </c>
      <c r="R331">
        <v>73.599599999999995</v>
      </c>
      <c r="S331">
        <v>13.767799999999999</v>
      </c>
      <c r="T331">
        <v>12.192600000000001</v>
      </c>
      <c r="U331">
        <v>13.9861</v>
      </c>
      <c r="V331">
        <v>14.170199999999999</v>
      </c>
      <c r="W331">
        <v>16.6937</v>
      </c>
      <c r="X331">
        <v>15.503399999999999</v>
      </c>
      <c r="Y331">
        <v>17.6371</v>
      </c>
      <c r="Z331">
        <v>17.318999999999999</v>
      </c>
    </row>
    <row r="332" spans="1:26" x14ac:dyDescent="0.25">
      <c r="A332" s="1">
        <v>44243</v>
      </c>
      <c r="B332">
        <v>9509.77</v>
      </c>
      <c r="C332" t="s">
        <v>65</v>
      </c>
      <c r="D332">
        <v>9.5932999999999993</v>
      </c>
      <c r="E332">
        <v>17.623100000000001</v>
      </c>
      <c r="F332">
        <v>26.059000000000001</v>
      </c>
      <c r="G332" t="s">
        <v>65</v>
      </c>
      <c r="H332">
        <v>9.1712000000000007</v>
      </c>
      <c r="I332">
        <v>2.2749000000000001</v>
      </c>
      <c r="J332">
        <v>2.9064999999999999</v>
      </c>
      <c r="K332">
        <v>7.6582999999999997</v>
      </c>
      <c r="L332">
        <v>9.5822000000000003</v>
      </c>
      <c r="M332">
        <v>12.946999999999999</v>
      </c>
      <c r="N332">
        <v>8.36</v>
      </c>
      <c r="O332">
        <v>75.246600000000001</v>
      </c>
      <c r="P332">
        <v>39.568199999999997</v>
      </c>
      <c r="Q332">
        <v>14.236499999999999</v>
      </c>
      <c r="R332">
        <v>74.446100000000001</v>
      </c>
      <c r="S332">
        <v>13.848100000000001</v>
      </c>
      <c r="T332">
        <v>12.2918</v>
      </c>
      <c r="U332">
        <v>13.9518</v>
      </c>
      <c r="V332">
        <v>14.063599999999999</v>
      </c>
      <c r="W332">
        <v>16.747900000000001</v>
      </c>
      <c r="X332">
        <v>15.5524</v>
      </c>
      <c r="Y332">
        <v>17.659500000000001</v>
      </c>
      <c r="Z332">
        <v>17.2563</v>
      </c>
    </row>
    <row r="333" spans="1:26" x14ac:dyDescent="0.25">
      <c r="A333" s="1">
        <v>44242</v>
      </c>
      <c r="B333">
        <v>9508.69</v>
      </c>
      <c r="C333" t="s">
        <v>65</v>
      </c>
      <c r="D333">
        <v>9.5747</v>
      </c>
      <c r="E333">
        <v>17.556999999999999</v>
      </c>
      <c r="F333">
        <v>25.910699999999999</v>
      </c>
      <c r="G333" t="s">
        <v>65</v>
      </c>
      <c r="H333">
        <v>8.9982000000000006</v>
      </c>
      <c r="I333" t="s">
        <v>65</v>
      </c>
      <c r="J333">
        <v>2.8704000000000001</v>
      </c>
      <c r="K333" t="s">
        <v>65</v>
      </c>
      <c r="L333">
        <v>9.5648</v>
      </c>
      <c r="M333">
        <v>12.921200000000001</v>
      </c>
      <c r="N333">
        <v>8.3149999999999995</v>
      </c>
      <c r="O333">
        <v>74.776300000000006</v>
      </c>
      <c r="P333">
        <v>39.461399999999998</v>
      </c>
      <c r="Q333">
        <v>14.2219</v>
      </c>
      <c r="R333">
        <v>73.709599999999995</v>
      </c>
      <c r="S333">
        <v>13.718</v>
      </c>
      <c r="T333">
        <v>12.283200000000001</v>
      </c>
      <c r="U333">
        <v>13.999000000000001</v>
      </c>
      <c r="V333">
        <v>14.0954</v>
      </c>
      <c r="W333">
        <v>16.593900000000001</v>
      </c>
      <c r="X333">
        <v>15.4122</v>
      </c>
      <c r="Y333" t="s">
        <v>65</v>
      </c>
      <c r="Z333">
        <v>17.273700000000002</v>
      </c>
    </row>
    <row r="334" spans="1:26" x14ac:dyDescent="0.25">
      <c r="A334" s="1">
        <v>44238</v>
      </c>
      <c r="B334">
        <v>9435.98</v>
      </c>
      <c r="C334" t="s">
        <v>65</v>
      </c>
      <c r="D334">
        <v>9.5139999999999993</v>
      </c>
      <c r="E334">
        <v>17.352599999999999</v>
      </c>
      <c r="F334">
        <v>25.400500000000001</v>
      </c>
      <c r="G334" t="s">
        <v>65</v>
      </c>
      <c r="H334">
        <v>8.9981000000000009</v>
      </c>
      <c r="I334">
        <v>2.1966999999999999</v>
      </c>
      <c r="J334">
        <v>2.8018000000000001</v>
      </c>
      <c r="K334">
        <v>7.7935999999999996</v>
      </c>
      <c r="L334">
        <v>9.6633999999999993</v>
      </c>
      <c r="M334">
        <v>12.9076</v>
      </c>
      <c r="N334">
        <v>8.2885000000000009</v>
      </c>
      <c r="O334">
        <v>74.765900000000002</v>
      </c>
      <c r="P334">
        <v>39.198900000000002</v>
      </c>
      <c r="Q334">
        <v>13.9954</v>
      </c>
      <c r="R334">
        <v>73.331699999999998</v>
      </c>
      <c r="S334">
        <v>13.6394</v>
      </c>
      <c r="T334">
        <v>12.042400000000001</v>
      </c>
      <c r="U334">
        <v>13.8513</v>
      </c>
      <c r="V334">
        <v>14.0924</v>
      </c>
      <c r="W334">
        <v>16.312100000000001</v>
      </c>
      <c r="X334">
        <v>15.163600000000001</v>
      </c>
      <c r="Y334" t="s">
        <v>65</v>
      </c>
      <c r="Z334">
        <v>17.189900000000002</v>
      </c>
    </row>
    <row r="335" spans="1:26" x14ac:dyDescent="0.25">
      <c r="A335" s="1">
        <v>44237</v>
      </c>
      <c r="B335">
        <v>9508.34</v>
      </c>
      <c r="C335">
        <v>11.0305</v>
      </c>
      <c r="D335">
        <v>9.4556000000000004</v>
      </c>
      <c r="E335">
        <v>17.3584</v>
      </c>
      <c r="F335">
        <v>25.479099999999999</v>
      </c>
      <c r="G335">
        <v>14.099500000000001</v>
      </c>
      <c r="H335">
        <v>8.9895999999999994</v>
      </c>
      <c r="I335">
        <v>2.2126999999999999</v>
      </c>
      <c r="J335">
        <v>2.8241000000000001</v>
      </c>
      <c r="K335">
        <v>7.8632</v>
      </c>
      <c r="L335">
        <v>9.7049000000000003</v>
      </c>
      <c r="M335">
        <v>12.783200000000001</v>
      </c>
      <c r="N335">
        <v>8.2708999999999993</v>
      </c>
      <c r="O335">
        <v>73.886399999999995</v>
      </c>
      <c r="P335">
        <v>39.026200000000003</v>
      </c>
      <c r="Q335">
        <v>13.7468</v>
      </c>
      <c r="R335">
        <v>71.963300000000004</v>
      </c>
      <c r="S335">
        <v>13.6463</v>
      </c>
      <c r="T335">
        <v>12.019</v>
      </c>
      <c r="U335">
        <v>13.738300000000001</v>
      </c>
      <c r="V335">
        <v>13.9535</v>
      </c>
      <c r="W335">
        <v>16.314800000000002</v>
      </c>
      <c r="X335">
        <v>15.1662</v>
      </c>
      <c r="Y335">
        <v>17.5352</v>
      </c>
      <c r="Z335">
        <v>17.174399999999999</v>
      </c>
    </row>
    <row r="336" spans="1:26" x14ac:dyDescent="0.25">
      <c r="A336" s="1">
        <v>44236</v>
      </c>
      <c r="B336">
        <v>9500.2099999999991</v>
      </c>
      <c r="C336">
        <v>11.0624</v>
      </c>
      <c r="D336">
        <v>9.4665999999999997</v>
      </c>
      <c r="E336">
        <v>17.1693</v>
      </c>
      <c r="F336">
        <v>25.1617</v>
      </c>
      <c r="G336">
        <v>13.846</v>
      </c>
      <c r="H336">
        <v>8.7713000000000001</v>
      </c>
      <c r="I336">
        <v>2.2080000000000002</v>
      </c>
      <c r="J336">
        <v>2.8172000000000001</v>
      </c>
      <c r="K336">
        <v>7.8346</v>
      </c>
      <c r="L336">
        <v>9.7018000000000004</v>
      </c>
      <c r="M336">
        <v>12.7651</v>
      </c>
      <c r="N336">
        <v>8.1783999999999999</v>
      </c>
      <c r="O336">
        <v>73.997900000000001</v>
      </c>
      <c r="P336">
        <v>39.278300000000002</v>
      </c>
      <c r="Q336">
        <v>13.8865</v>
      </c>
      <c r="R336">
        <v>72.319800000000001</v>
      </c>
      <c r="S336">
        <v>13.723699999999999</v>
      </c>
      <c r="T336">
        <v>12.0318</v>
      </c>
      <c r="U336">
        <v>13.6966</v>
      </c>
      <c r="V336">
        <v>13.9756</v>
      </c>
      <c r="W336">
        <v>16.261399999999998</v>
      </c>
      <c r="X336">
        <v>15.114800000000001</v>
      </c>
      <c r="Y336">
        <v>17.513300000000001</v>
      </c>
      <c r="Z336">
        <v>17.213000000000001</v>
      </c>
    </row>
    <row r="337" spans="1:26" x14ac:dyDescent="0.25">
      <c r="A337" s="1">
        <v>44235</v>
      </c>
      <c r="B337">
        <v>9487.92</v>
      </c>
      <c r="C337">
        <v>10.806699999999999</v>
      </c>
      <c r="D337">
        <v>9.4321999999999999</v>
      </c>
      <c r="E337">
        <v>17.127300000000002</v>
      </c>
      <c r="F337">
        <v>24.934100000000001</v>
      </c>
      <c r="G337">
        <v>13.669700000000001</v>
      </c>
      <c r="H337">
        <v>8.6212</v>
      </c>
      <c r="I337">
        <v>2.1972</v>
      </c>
      <c r="J337">
        <v>2.8027000000000002</v>
      </c>
      <c r="K337">
        <v>7.8178000000000001</v>
      </c>
      <c r="L337">
        <v>9.5282</v>
      </c>
      <c r="M337">
        <v>12.671799999999999</v>
      </c>
      <c r="N337">
        <v>8.2345000000000006</v>
      </c>
      <c r="O337">
        <v>73.707099999999997</v>
      </c>
      <c r="P337">
        <v>39.307200000000002</v>
      </c>
      <c r="Q337">
        <v>13.833399999999999</v>
      </c>
      <c r="R337">
        <v>71.927499999999995</v>
      </c>
      <c r="S337">
        <v>13.7155</v>
      </c>
      <c r="T337">
        <v>12.072800000000001</v>
      </c>
      <c r="U337">
        <v>13.7212</v>
      </c>
      <c r="V337">
        <v>14.0625</v>
      </c>
      <c r="W337">
        <v>16.182300000000001</v>
      </c>
      <c r="X337">
        <v>15.041399999999999</v>
      </c>
      <c r="Y337">
        <v>17.478100000000001</v>
      </c>
      <c r="Z337">
        <v>17.276399999999999</v>
      </c>
    </row>
    <row r="338" spans="1:26" x14ac:dyDescent="0.25">
      <c r="A338" s="1">
        <v>44232</v>
      </c>
      <c r="B338">
        <v>9340.9500000000007</v>
      </c>
      <c r="C338">
        <v>11.042299999999999</v>
      </c>
      <c r="D338">
        <v>9.4023000000000003</v>
      </c>
      <c r="E338">
        <v>17.026700000000002</v>
      </c>
      <c r="F338">
        <v>24.6279</v>
      </c>
      <c r="G338">
        <v>13.6111</v>
      </c>
      <c r="H338">
        <v>8.5585000000000004</v>
      </c>
      <c r="I338">
        <v>2.1558000000000002</v>
      </c>
      <c r="J338">
        <v>2.7496999999999998</v>
      </c>
      <c r="K338">
        <v>7.7439</v>
      </c>
      <c r="L338">
        <v>9.5244</v>
      </c>
      <c r="M338">
        <v>12.659000000000001</v>
      </c>
      <c r="N338">
        <v>8.1770999999999994</v>
      </c>
      <c r="O338">
        <v>72.424999999999997</v>
      </c>
      <c r="P338">
        <v>38.356499999999997</v>
      </c>
      <c r="Q338">
        <v>13.740600000000001</v>
      </c>
      <c r="R338">
        <v>70.894000000000005</v>
      </c>
      <c r="S338">
        <v>13.6296</v>
      </c>
      <c r="T338">
        <v>12.0398</v>
      </c>
      <c r="U338">
        <v>13.557499999999999</v>
      </c>
      <c r="V338">
        <v>13.929399999999999</v>
      </c>
      <c r="W338">
        <v>15.870100000000001</v>
      </c>
      <c r="X338">
        <v>14.7738</v>
      </c>
      <c r="Y338">
        <v>17.430900000000001</v>
      </c>
      <c r="Z338">
        <v>17.170300000000001</v>
      </c>
    </row>
    <row r="339" spans="1:26" x14ac:dyDescent="0.25">
      <c r="A339" s="1">
        <v>44231</v>
      </c>
      <c r="B339">
        <v>9240.66</v>
      </c>
      <c r="C339">
        <v>10.903</v>
      </c>
      <c r="D339">
        <v>9.3438999999999997</v>
      </c>
      <c r="E339">
        <v>16.999600000000001</v>
      </c>
      <c r="F339">
        <v>24.4665</v>
      </c>
      <c r="G339">
        <v>13.584</v>
      </c>
      <c r="H339">
        <v>8.4452999999999996</v>
      </c>
      <c r="I339">
        <v>2.1577000000000002</v>
      </c>
      <c r="J339">
        <v>2.722</v>
      </c>
      <c r="K339">
        <v>7.6722000000000001</v>
      </c>
      <c r="L339">
        <v>9.5728000000000009</v>
      </c>
      <c r="M339">
        <v>12.5449</v>
      </c>
      <c r="N339">
        <v>8.1623999999999999</v>
      </c>
      <c r="O339">
        <v>71.424700000000001</v>
      </c>
      <c r="P339">
        <v>37.640500000000003</v>
      </c>
      <c r="Q339">
        <v>13.5862</v>
      </c>
      <c r="R339">
        <v>70.206100000000006</v>
      </c>
      <c r="S339">
        <v>13.5943</v>
      </c>
      <c r="T339">
        <v>12.0055</v>
      </c>
      <c r="U339">
        <v>13.579499999999999</v>
      </c>
      <c r="V339">
        <v>13.918799999999999</v>
      </c>
      <c r="W339">
        <v>15.645099999999999</v>
      </c>
      <c r="X339">
        <v>14.5611</v>
      </c>
      <c r="Y339">
        <v>17.347999999999999</v>
      </c>
      <c r="Z339">
        <v>17.089200000000002</v>
      </c>
    </row>
    <row r="340" spans="1:26" x14ac:dyDescent="0.25">
      <c r="A340" s="1">
        <v>44230</v>
      </c>
      <c r="B340">
        <v>9244.77</v>
      </c>
      <c r="C340">
        <v>10.8672</v>
      </c>
      <c r="D340">
        <v>9.3454999999999995</v>
      </c>
      <c r="E340">
        <v>17.033899999999999</v>
      </c>
      <c r="F340">
        <v>24.540400000000002</v>
      </c>
      <c r="G340">
        <v>13.601100000000001</v>
      </c>
      <c r="H340">
        <v>8.3789999999999996</v>
      </c>
      <c r="I340">
        <v>2.1373000000000002</v>
      </c>
      <c r="J340">
        <v>2.6951999999999998</v>
      </c>
      <c r="K340">
        <v>7.8326000000000002</v>
      </c>
      <c r="L340">
        <v>9.7257999999999996</v>
      </c>
      <c r="M340">
        <v>12.5326</v>
      </c>
      <c r="N340">
        <v>8.1416000000000004</v>
      </c>
      <c r="O340">
        <v>71.280699999999996</v>
      </c>
      <c r="P340">
        <v>37.377200000000002</v>
      </c>
      <c r="Q340">
        <v>13.541600000000001</v>
      </c>
      <c r="R340">
        <v>69.860399999999998</v>
      </c>
      <c r="S340">
        <v>13.4724</v>
      </c>
      <c r="T340">
        <v>11.9474</v>
      </c>
      <c r="U340">
        <v>13.481400000000001</v>
      </c>
      <c r="V340">
        <v>13.8454</v>
      </c>
      <c r="W340">
        <v>15.838800000000001</v>
      </c>
      <c r="X340">
        <v>14.730600000000001</v>
      </c>
      <c r="Y340">
        <v>17.203099999999999</v>
      </c>
      <c r="Z340">
        <v>16.888200000000001</v>
      </c>
    </row>
    <row r="341" spans="1:26" x14ac:dyDescent="0.25">
      <c r="A341" s="1">
        <v>44229</v>
      </c>
      <c r="B341">
        <v>9286.15</v>
      </c>
      <c r="C341">
        <v>10.6196</v>
      </c>
      <c r="D341">
        <v>9.2910000000000004</v>
      </c>
      <c r="E341">
        <v>16.842400000000001</v>
      </c>
      <c r="F341">
        <v>24.3398</v>
      </c>
      <c r="G341">
        <v>13.493600000000001</v>
      </c>
      <c r="H341">
        <v>8.3180999999999994</v>
      </c>
      <c r="I341">
        <v>2.1012</v>
      </c>
      <c r="J341">
        <v>2.6501999999999999</v>
      </c>
      <c r="K341">
        <v>7.8441999999999998</v>
      </c>
      <c r="L341">
        <v>9.7324000000000002</v>
      </c>
      <c r="M341">
        <v>12.4505</v>
      </c>
      <c r="N341">
        <v>8.1135000000000002</v>
      </c>
      <c r="O341">
        <v>71.0261</v>
      </c>
      <c r="P341">
        <v>37.3187</v>
      </c>
      <c r="Q341">
        <v>13.510199999999999</v>
      </c>
      <c r="R341">
        <v>69.189400000000006</v>
      </c>
      <c r="S341">
        <v>13.483499999999999</v>
      </c>
      <c r="T341">
        <v>11.918100000000001</v>
      </c>
      <c r="U341">
        <v>13.384</v>
      </c>
      <c r="V341">
        <v>13.7196</v>
      </c>
      <c r="W341">
        <v>15.659800000000001</v>
      </c>
      <c r="X341">
        <v>14.568199999999999</v>
      </c>
      <c r="Y341">
        <v>17.2317</v>
      </c>
      <c r="Z341">
        <v>16.847799999999999</v>
      </c>
    </row>
    <row r="342" spans="1:26" x14ac:dyDescent="0.25">
      <c r="A342" s="1">
        <v>44228</v>
      </c>
      <c r="B342">
        <v>9234.33</v>
      </c>
      <c r="C342">
        <v>10.3611</v>
      </c>
      <c r="D342">
        <v>9.2089999999999996</v>
      </c>
      <c r="E342">
        <v>16.4739</v>
      </c>
      <c r="F342">
        <v>23.860199999999999</v>
      </c>
      <c r="G342">
        <v>13.2713</v>
      </c>
      <c r="H342">
        <v>8.2066999999999997</v>
      </c>
      <c r="I342">
        <v>2.0649999999999999</v>
      </c>
      <c r="J342">
        <v>2.6006</v>
      </c>
      <c r="K342">
        <v>7.9359000000000002</v>
      </c>
      <c r="L342">
        <v>9.7998999999999992</v>
      </c>
      <c r="M342">
        <v>12.3019</v>
      </c>
      <c r="N342">
        <v>7.9062999999999999</v>
      </c>
      <c r="O342">
        <v>70.826300000000003</v>
      </c>
      <c r="P342">
        <v>37.148600000000002</v>
      </c>
      <c r="Q342">
        <v>13.351000000000001</v>
      </c>
      <c r="R342">
        <v>68.899600000000007</v>
      </c>
      <c r="S342">
        <v>13.2788</v>
      </c>
      <c r="T342">
        <v>11.746700000000001</v>
      </c>
      <c r="U342">
        <v>13.0863</v>
      </c>
      <c r="V342">
        <v>13.4122</v>
      </c>
      <c r="W342">
        <v>15.5037</v>
      </c>
      <c r="X342">
        <v>14.4278</v>
      </c>
      <c r="Y342">
        <v>17.014299999999999</v>
      </c>
      <c r="Z342">
        <v>16.6265</v>
      </c>
    </row>
    <row r="343" spans="1:26" x14ac:dyDescent="0.25">
      <c r="A343" s="1">
        <v>44225</v>
      </c>
      <c r="B343">
        <v>9172.01</v>
      </c>
      <c r="C343">
        <v>10.432499999999999</v>
      </c>
      <c r="D343">
        <v>9.1316000000000006</v>
      </c>
      <c r="E343">
        <v>16.1617</v>
      </c>
      <c r="F343">
        <v>23.51</v>
      </c>
      <c r="G343">
        <v>12.8955</v>
      </c>
      <c r="H343">
        <v>8.0640000000000001</v>
      </c>
      <c r="I343">
        <v>2.0093999999999999</v>
      </c>
      <c r="J343">
        <v>2.5331000000000001</v>
      </c>
      <c r="K343">
        <v>7.8676000000000004</v>
      </c>
      <c r="L343">
        <v>9.7262000000000004</v>
      </c>
      <c r="M343">
        <v>11.9651</v>
      </c>
      <c r="N343">
        <v>7.7804000000000002</v>
      </c>
      <c r="O343">
        <v>69.981499999999997</v>
      </c>
      <c r="P343">
        <v>36.640700000000002</v>
      </c>
      <c r="Q343">
        <v>13.223699999999999</v>
      </c>
      <c r="R343">
        <v>68.272999999999996</v>
      </c>
      <c r="S343">
        <v>13.1975</v>
      </c>
      <c r="T343">
        <v>11.5931</v>
      </c>
      <c r="U343">
        <v>12.570499999999999</v>
      </c>
      <c r="V343">
        <v>12.879</v>
      </c>
      <c r="W343">
        <v>15.317399999999999</v>
      </c>
      <c r="X343">
        <v>14.2616</v>
      </c>
      <c r="Y343">
        <v>16.708400000000001</v>
      </c>
      <c r="Z343">
        <v>16.333500000000001</v>
      </c>
    </row>
    <row r="344" spans="1:26" x14ac:dyDescent="0.25">
      <c r="A344" s="1">
        <v>44224</v>
      </c>
      <c r="B344">
        <v>9172.8700000000008</v>
      </c>
      <c r="C344">
        <v>10.274900000000001</v>
      </c>
      <c r="D344">
        <v>9.2467000000000006</v>
      </c>
      <c r="E344">
        <v>16.351400000000002</v>
      </c>
      <c r="F344">
        <v>23.670300000000001</v>
      </c>
      <c r="G344">
        <v>12.975199999999999</v>
      </c>
      <c r="H344">
        <v>8.0831999999999997</v>
      </c>
      <c r="I344">
        <v>2.0167000000000002</v>
      </c>
      <c r="J344">
        <v>2.5394000000000001</v>
      </c>
      <c r="K344">
        <v>7.8733000000000004</v>
      </c>
      <c r="L344">
        <v>9.6747999999999994</v>
      </c>
      <c r="M344">
        <v>12.3057</v>
      </c>
      <c r="N344">
        <v>7.7877000000000001</v>
      </c>
      <c r="O344">
        <v>69.772900000000007</v>
      </c>
      <c r="P344">
        <v>36.804900000000004</v>
      </c>
      <c r="Q344">
        <v>13.148300000000001</v>
      </c>
      <c r="R344">
        <v>67.715400000000002</v>
      </c>
      <c r="S344">
        <v>13.398</v>
      </c>
      <c r="T344">
        <v>11.7408</v>
      </c>
      <c r="U344">
        <v>12.7517</v>
      </c>
      <c r="V344">
        <v>13.3393</v>
      </c>
      <c r="W344">
        <v>15.554399999999999</v>
      </c>
      <c r="X344">
        <v>14.484500000000001</v>
      </c>
      <c r="Y344">
        <v>16.9422</v>
      </c>
      <c r="Z344">
        <v>16.723299999999998</v>
      </c>
    </row>
    <row r="345" spans="1:26" x14ac:dyDescent="0.25">
      <c r="A345" s="1">
        <v>44223</v>
      </c>
      <c r="B345">
        <v>9371.39</v>
      </c>
      <c r="C345">
        <v>10.772500000000001</v>
      </c>
      <c r="D345">
        <v>9.4016999999999999</v>
      </c>
      <c r="E345">
        <v>16.732800000000001</v>
      </c>
      <c r="F345">
        <v>24.3338</v>
      </c>
      <c r="G345">
        <v>13.3728</v>
      </c>
      <c r="H345">
        <v>8.2619000000000007</v>
      </c>
      <c r="I345">
        <v>2.0286</v>
      </c>
      <c r="J345">
        <v>2.5571000000000002</v>
      </c>
      <c r="K345">
        <v>7.8655999999999997</v>
      </c>
      <c r="L345">
        <v>9.7238000000000007</v>
      </c>
      <c r="M345">
        <v>12.191000000000001</v>
      </c>
      <c r="N345">
        <v>7.8974000000000002</v>
      </c>
      <c r="O345">
        <v>71.405799999999999</v>
      </c>
      <c r="P345">
        <v>37.619900000000001</v>
      </c>
      <c r="Q345">
        <v>13.436500000000001</v>
      </c>
      <c r="R345">
        <v>69.792299999999997</v>
      </c>
      <c r="S345">
        <v>13.4382</v>
      </c>
      <c r="T345">
        <v>11.6839</v>
      </c>
      <c r="U345">
        <v>12.7882</v>
      </c>
      <c r="V345">
        <v>13.1251</v>
      </c>
      <c r="W345">
        <v>15.8043</v>
      </c>
      <c r="X345">
        <v>14.7187</v>
      </c>
      <c r="Y345">
        <v>16.774000000000001</v>
      </c>
      <c r="Z345">
        <v>16.538900000000002</v>
      </c>
    </row>
    <row r="346" spans="1:26" x14ac:dyDescent="0.25">
      <c r="A346" s="1">
        <v>44222</v>
      </c>
      <c r="B346">
        <v>9514.1200000000008</v>
      </c>
      <c r="C346">
        <v>11.0335</v>
      </c>
      <c r="D346">
        <v>9.4403000000000006</v>
      </c>
      <c r="E346">
        <v>16.769600000000001</v>
      </c>
      <c r="F346">
        <v>24.359200000000001</v>
      </c>
      <c r="G346">
        <v>13.450200000000001</v>
      </c>
      <c r="H346">
        <v>8.2737999999999996</v>
      </c>
      <c r="I346">
        <v>2.0259</v>
      </c>
      <c r="J346">
        <v>2.5535999999999999</v>
      </c>
      <c r="K346">
        <v>7.9127000000000001</v>
      </c>
      <c r="L346">
        <v>9.7423999999999999</v>
      </c>
      <c r="M346">
        <v>12.539300000000001</v>
      </c>
      <c r="N346">
        <v>7.9851000000000001</v>
      </c>
      <c r="O346">
        <v>71.9559</v>
      </c>
      <c r="P346">
        <v>37.890599999999999</v>
      </c>
      <c r="Q346">
        <v>13.379</v>
      </c>
      <c r="R346">
        <v>70.460300000000004</v>
      </c>
      <c r="S346">
        <v>13.576499999999999</v>
      </c>
      <c r="T346">
        <v>11.8703</v>
      </c>
      <c r="U346" t="s">
        <v>65</v>
      </c>
      <c r="V346">
        <v>13.406599999999999</v>
      </c>
      <c r="W346">
        <v>15.7478</v>
      </c>
      <c r="X346">
        <v>14.665100000000001</v>
      </c>
      <c r="Y346">
        <v>17.235800000000001</v>
      </c>
      <c r="Z346">
        <v>16.9573</v>
      </c>
    </row>
    <row r="347" spans="1:26" x14ac:dyDescent="0.25">
      <c r="A347" s="1">
        <v>44221</v>
      </c>
      <c r="B347">
        <v>9423.8799999999992</v>
      </c>
      <c r="C347">
        <v>11.224</v>
      </c>
      <c r="D347">
        <v>9.5105000000000004</v>
      </c>
      <c r="E347">
        <v>17.024899999999999</v>
      </c>
      <c r="F347">
        <v>24.852699999999999</v>
      </c>
      <c r="G347">
        <v>13.826499999999999</v>
      </c>
      <c r="H347">
        <v>8.4459999999999997</v>
      </c>
      <c r="I347">
        <v>2.0287000000000002</v>
      </c>
      <c r="J347">
        <v>2.5636999999999999</v>
      </c>
      <c r="K347">
        <v>7.9303999999999997</v>
      </c>
      <c r="L347">
        <v>9.7546999999999997</v>
      </c>
      <c r="M347">
        <v>12.6286</v>
      </c>
      <c r="N347">
        <v>8.0787999999999993</v>
      </c>
      <c r="O347">
        <v>71.620199999999997</v>
      </c>
      <c r="P347">
        <v>37.790999999999997</v>
      </c>
      <c r="Q347">
        <v>13.3291</v>
      </c>
      <c r="R347">
        <v>69.974599999999995</v>
      </c>
      <c r="S347">
        <v>13.517899999999999</v>
      </c>
      <c r="T347">
        <v>11.8225</v>
      </c>
      <c r="U347">
        <v>12.974399999999999</v>
      </c>
      <c r="V347">
        <v>13.4178</v>
      </c>
      <c r="W347">
        <v>15.875299999999999</v>
      </c>
      <c r="X347">
        <v>14.7882</v>
      </c>
      <c r="Y347">
        <v>17.284800000000001</v>
      </c>
      <c r="Z347">
        <v>16.989699999999999</v>
      </c>
    </row>
    <row r="348" spans="1:26" x14ac:dyDescent="0.25">
      <c r="A348" s="1">
        <v>44218</v>
      </c>
      <c r="B348">
        <v>9401.17</v>
      </c>
      <c r="C348">
        <v>11.161799999999999</v>
      </c>
      <c r="D348">
        <v>9.5620999999999992</v>
      </c>
      <c r="E348">
        <v>16.792999999999999</v>
      </c>
      <c r="F348">
        <v>24.265799999999999</v>
      </c>
      <c r="G348">
        <v>13.574299999999999</v>
      </c>
      <c r="H348">
        <v>8.2784999999999993</v>
      </c>
      <c r="I348">
        <v>2.0085000000000002</v>
      </c>
      <c r="J348">
        <v>2.5383</v>
      </c>
      <c r="K348">
        <v>7.9267000000000003</v>
      </c>
      <c r="L348">
        <v>9.8015000000000008</v>
      </c>
      <c r="M348">
        <v>12.53</v>
      </c>
      <c r="N348">
        <v>7.9526000000000003</v>
      </c>
      <c r="O348">
        <v>70.863399999999999</v>
      </c>
      <c r="P348">
        <v>37.4602</v>
      </c>
      <c r="Q348">
        <v>13.149699999999999</v>
      </c>
      <c r="R348">
        <v>68.743099999999998</v>
      </c>
      <c r="S348">
        <v>13.6614</v>
      </c>
      <c r="T348">
        <v>11.9657</v>
      </c>
      <c r="U348">
        <v>13.0823</v>
      </c>
      <c r="V348">
        <v>13.623799999999999</v>
      </c>
      <c r="W348">
        <v>15.791499999999999</v>
      </c>
      <c r="X348">
        <v>14.704499999999999</v>
      </c>
      <c r="Y348">
        <v>17.258199999999999</v>
      </c>
      <c r="Z348">
        <v>16.9086</v>
      </c>
    </row>
    <row r="349" spans="1:26" x14ac:dyDescent="0.25">
      <c r="A349" s="1">
        <v>44217</v>
      </c>
      <c r="B349">
        <v>9519.7099999999991</v>
      </c>
      <c r="C349">
        <v>11.162100000000001</v>
      </c>
      <c r="D349">
        <v>9.6481999999999992</v>
      </c>
      <c r="E349">
        <v>17.060099999999998</v>
      </c>
      <c r="F349">
        <v>24.388400000000001</v>
      </c>
      <c r="G349">
        <v>13.6144</v>
      </c>
      <c r="H349">
        <v>8.3314000000000004</v>
      </c>
      <c r="I349">
        <v>2.0384000000000002</v>
      </c>
      <c r="J349">
        <v>2.5760999999999998</v>
      </c>
      <c r="K349">
        <v>7.9873000000000003</v>
      </c>
      <c r="L349">
        <v>9.8447999999999993</v>
      </c>
      <c r="M349">
        <v>12.6325</v>
      </c>
      <c r="N349">
        <v>8.0638000000000005</v>
      </c>
      <c r="O349">
        <v>71.715199999999996</v>
      </c>
      <c r="P349">
        <v>37.875399999999999</v>
      </c>
      <c r="Q349">
        <v>13.2242</v>
      </c>
      <c r="R349">
        <v>69.2791</v>
      </c>
      <c r="S349">
        <v>13.7362</v>
      </c>
      <c r="T349">
        <v>12.0512</v>
      </c>
      <c r="U349">
        <v>13.1852</v>
      </c>
      <c r="V349">
        <v>13.783300000000001</v>
      </c>
      <c r="W349">
        <v>15.853999999999999</v>
      </c>
      <c r="X349">
        <v>14.763500000000001</v>
      </c>
      <c r="Y349">
        <v>17.345800000000001</v>
      </c>
      <c r="Z349">
        <v>16.968699999999998</v>
      </c>
    </row>
    <row r="350" spans="1:26" x14ac:dyDescent="0.25">
      <c r="A350" s="1">
        <v>44216</v>
      </c>
      <c r="B350">
        <v>9532.4699999999993</v>
      </c>
      <c r="C350">
        <v>10.9802</v>
      </c>
      <c r="D350" t="s">
        <v>65</v>
      </c>
      <c r="E350">
        <v>16.8794</v>
      </c>
      <c r="F350">
        <v>24.2913</v>
      </c>
      <c r="G350">
        <v>13.5076</v>
      </c>
      <c r="H350">
        <v>8.2158999999999995</v>
      </c>
      <c r="I350">
        <v>2.0400999999999998</v>
      </c>
      <c r="J350">
        <v>2.5783999999999998</v>
      </c>
      <c r="K350">
        <v>7.9917999999999996</v>
      </c>
      <c r="L350">
        <v>9.7707999999999995</v>
      </c>
      <c r="M350">
        <v>12.6235</v>
      </c>
      <c r="N350">
        <v>8.1037999999999997</v>
      </c>
      <c r="O350">
        <v>71.430400000000006</v>
      </c>
      <c r="P350">
        <v>37.609000000000002</v>
      </c>
      <c r="Q350">
        <v>13.2166</v>
      </c>
      <c r="R350">
        <v>69.204800000000006</v>
      </c>
      <c r="S350">
        <v>13.769500000000001</v>
      </c>
      <c r="T350">
        <v>12.042</v>
      </c>
      <c r="U350">
        <v>13.2583</v>
      </c>
      <c r="V350">
        <v>13.8536</v>
      </c>
      <c r="W350">
        <v>15.745900000000001</v>
      </c>
      <c r="X350">
        <v>14.663600000000001</v>
      </c>
      <c r="Y350">
        <v>17.287600000000001</v>
      </c>
      <c r="Z350">
        <v>16.965199999999999</v>
      </c>
    </row>
    <row r="351" spans="1:26" x14ac:dyDescent="0.25">
      <c r="A351" s="1">
        <v>44215</v>
      </c>
      <c r="B351">
        <v>9585.5300000000007</v>
      </c>
      <c r="C351">
        <v>10.982799999999999</v>
      </c>
      <c r="D351">
        <v>9.5814000000000004</v>
      </c>
      <c r="E351">
        <v>16.654399999999999</v>
      </c>
      <c r="F351">
        <v>23.945699999999999</v>
      </c>
      <c r="G351">
        <v>13.220700000000001</v>
      </c>
      <c r="H351">
        <v>8.2051999999999996</v>
      </c>
      <c r="I351">
        <v>2.0394999999999999</v>
      </c>
      <c r="J351">
        <v>2.5758999999999999</v>
      </c>
      <c r="K351">
        <v>7.8718000000000004</v>
      </c>
      <c r="L351">
        <v>9.7148000000000003</v>
      </c>
      <c r="M351">
        <v>12.4407</v>
      </c>
      <c r="N351">
        <v>7.9329000000000001</v>
      </c>
      <c r="O351">
        <v>71.317300000000003</v>
      </c>
      <c r="P351">
        <v>37.6036</v>
      </c>
      <c r="Q351">
        <v>13.245200000000001</v>
      </c>
      <c r="R351">
        <v>69.417599999999993</v>
      </c>
      <c r="S351">
        <v>13.705</v>
      </c>
      <c r="T351">
        <v>11.955399999999999</v>
      </c>
      <c r="U351">
        <v>13.113799999999999</v>
      </c>
      <c r="V351">
        <v>13.608499999999999</v>
      </c>
      <c r="W351">
        <v>15.7989</v>
      </c>
      <c r="X351">
        <v>14.712999999999999</v>
      </c>
      <c r="Y351">
        <v>16.977399999999999</v>
      </c>
      <c r="Z351">
        <v>16.7791</v>
      </c>
    </row>
    <row r="352" spans="1:26" x14ac:dyDescent="0.25">
      <c r="A352" s="1">
        <v>44214</v>
      </c>
      <c r="B352">
        <v>9500.24</v>
      </c>
      <c r="C352" t="s">
        <v>65</v>
      </c>
      <c r="D352">
        <v>9.6448</v>
      </c>
      <c r="E352">
        <v>16.377400000000002</v>
      </c>
      <c r="F352">
        <v>23.549299999999999</v>
      </c>
      <c r="G352">
        <v>13.025600000000001</v>
      </c>
      <c r="H352">
        <v>8.3274000000000008</v>
      </c>
      <c r="I352" t="s">
        <v>65</v>
      </c>
      <c r="J352">
        <v>2.5468999999999999</v>
      </c>
      <c r="K352" t="s">
        <v>65</v>
      </c>
      <c r="L352">
        <v>9.6640999999999995</v>
      </c>
      <c r="M352">
        <v>12.260199999999999</v>
      </c>
      <c r="N352">
        <v>7.9086999999999996</v>
      </c>
      <c r="O352">
        <v>70.633799999999994</v>
      </c>
      <c r="P352">
        <v>37.504100000000001</v>
      </c>
      <c r="Q352">
        <v>13.104100000000001</v>
      </c>
      <c r="R352">
        <v>68.097999999999999</v>
      </c>
      <c r="S352">
        <v>13.7074</v>
      </c>
      <c r="T352">
        <v>11.9879</v>
      </c>
      <c r="U352">
        <v>12.864800000000001</v>
      </c>
      <c r="V352">
        <v>13.587300000000001</v>
      </c>
      <c r="W352">
        <v>15.598000000000001</v>
      </c>
      <c r="X352">
        <v>14.527200000000001</v>
      </c>
      <c r="Y352" t="s">
        <v>65</v>
      </c>
      <c r="Z352">
        <v>16.675999999999998</v>
      </c>
    </row>
    <row r="353" spans="1:26" x14ac:dyDescent="0.25">
      <c r="A353" s="1">
        <v>44211</v>
      </c>
      <c r="B353">
        <v>9582.5</v>
      </c>
      <c r="C353">
        <v>11.289300000000001</v>
      </c>
      <c r="D353">
        <v>9.6866000000000003</v>
      </c>
      <c r="E353">
        <v>16.455500000000001</v>
      </c>
      <c r="F353">
        <v>23.5852</v>
      </c>
      <c r="G353">
        <v>12.899100000000001</v>
      </c>
      <c r="H353">
        <v>8.2858000000000001</v>
      </c>
      <c r="I353">
        <v>2.0165999999999999</v>
      </c>
      <c r="J353">
        <v>2.5468999999999999</v>
      </c>
      <c r="K353">
        <v>7.8121</v>
      </c>
      <c r="L353">
        <v>9.7638999999999996</v>
      </c>
      <c r="M353">
        <v>12.2333</v>
      </c>
      <c r="N353">
        <v>7.8594999999999997</v>
      </c>
      <c r="O353">
        <v>70.930899999999994</v>
      </c>
      <c r="P353">
        <v>37.662500000000001</v>
      </c>
      <c r="Q353">
        <v>12.952999999999999</v>
      </c>
      <c r="R353">
        <v>67.801000000000002</v>
      </c>
      <c r="S353">
        <v>13.7103</v>
      </c>
      <c r="T353">
        <v>11.904400000000001</v>
      </c>
      <c r="U353">
        <v>13.0205</v>
      </c>
      <c r="V353">
        <v>13.5535</v>
      </c>
      <c r="W353">
        <v>15.7187</v>
      </c>
      <c r="X353">
        <v>14.637700000000001</v>
      </c>
      <c r="Y353">
        <v>16.826000000000001</v>
      </c>
      <c r="Z353">
        <v>16.631699999999999</v>
      </c>
    </row>
    <row r="354" spans="1:26" x14ac:dyDescent="0.25">
      <c r="A354" s="1">
        <v>44210</v>
      </c>
      <c r="B354">
        <v>9717.43</v>
      </c>
      <c r="C354">
        <v>11.245100000000001</v>
      </c>
      <c r="D354">
        <v>9.7042000000000002</v>
      </c>
      <c r="E354">
        <v>16.536100000000001</v>
      </c>
      <c r="F354">
        <v>23.5504</v>
      </c>
      <c r="G354">
        <v>12.786099999999999</v>
      </c>
      <c r="H354">
        <v>8.2576000000000001</v>
      </c>
      <c r="I354">
        <v>2.0644</v>
      </c>
      <c r="J354">
        <v>2.6122999999999998</v>
      </c>
      <c r="K354">
        <v>7.8997999999999999</v>
      </c>
      <c r="L354">
        <v>9.7047000000000008</v>
      </c>
      <c r="M354">
        <v>12.3842</v>
      </c>
      <c r="N354">
        <v>7.8186999999999998</v>
      </c>
      <c r="O354">
        <v>71.485799999999998</v>
      </c>
      <c r="P354">
        <v>37.996899999999997</v>
      </c>
      <c r="Q354">
        <v>13.0062</v>
      </c>
      <c r="R354">
        <v>68.455699999999993</v>
      </c>
      <c r="S354">
        <v>13.8156</v>
      </c>
      <c r="T354">
        <v>12.062200000000001</v>
      </c>
      <c r="U354">
        <v>13.2653</v>
      </c>
      <c r="V354">
        <v>13.7879</v>
      </c>
      <c r="W354">
        <v>15.837899999999999</v>
      </c>
      <c r="X354">
        <v>14.7479</v>
      </c>
      <c r="Y354">
        <v>16.858899999999998</v>
      </c>
      <c r="Z354">
        <v>16.731100000000001</v>
      </c>
    </row>
    <row r="355" spans="1:26" x14ac:dyDescent="0.25">
      <c r="A355" s="1">
        <v>44209</v>
      </c>
      <c r="B355">
        <v>9811.48</v>
      </c>
      <c r="C355">
        <v>11.2621</v>
      </c>
      <c r="D355">
        <v>9.6944999999999997</v>
      </c>
      <c r="E355">
        <v>16.458500000000001</v>
      </c>
      <c r="F355">
        <v>23.754899999999999</v>
      </c>
      <c r="G355">
        <v>12.820600000000001</v>
      </c>
      <c r="H355">
        <v>8.4427000000000003</v>
      </c>
      <c r="I355">
        <v>2.0428000000000002</v>
      </c>
      <c r="J355">
        <v>2.5798999999999999</v>
      </c>
      <c r="K355">
        <v>7.9062999999999999</v>
      </c>
      <c r="L355">
        <v>9.7810000000000006</v>
      </c>
      <c r="M355">
        <v>12.2972</v>
      </c>
      <c r="N355">
        <v>7.7137000000000002</v>
      </c>
      <c r="O355">
        <v>71.816900000000004</v>
      </c>
      <c r="P355">
        <v>38.159500000000001</v>
      </c>
      <c r="Q355">
        <v>13.0474</v>
      </c>
      <c r="R355">
        <v>69.077799999999996</v>
      </c>
      <c r="S355">
        <v>13.7095</v>
      </c>
      <c r="T355">
        <v>11.996600000000001</v>
      </c>
      <c r="U355">
        <v>13.223100000000001</v>
      </c>
      <c r="V355">
        <v>13.7692</v>
      </c>
      <c r="W355">
        <v>15.702</v>
      </c>
      <c r="X355">
        <v>14.6241</v>
      </c>
      <c r="Y355">
        <v>17.001300000000001</v>
      </c>
      <c r="Z355">
        <v>16.821400000000001</v>
      </c>
    </row>
    <row r="356" spans="1:26" x14ac:dyDescent="0.25">
      <c r="A356" s="1">
        <v>44208</v>
      </c>
      <c r="B356">
        <v>9759.1200000000008</v>
      </c>
      <c r="C356">
        <v>11.315899999999999</v>
      </c>
      <c r="D356">
        <v>9.6523000000000003</v>
      </c>
      <c r="E356">
        <v>16.351600000000001</v>
      </c>
      <c r="F356">
        <v>23.636700000000001</v>
      </c>
      <c r="G356">
        <v>12.805899999999999</v>
      </c>
      <c r="H356">
        <v>8.5347000000000008</v>
      </c>
      <c r="I356">
        <v>2.0489999999999999</v>
      </c>
      <c r="J356">
        <v>2.5893999999999999</v>
      </c>
      <c r="K356">
        <v>7.9431000000000003</v>
      </c>
      <c r="L356">
        <v>9.7849000000000004</v>
      </c>
      <c r="M356">
        <v>12.315300000000001</v>
      </c>
      <c r="N356">
        <v>7.6994999999999996</v>
      </c>
      <c r="O356">
        <v>71.501800000000003</v>
      </c>
      <c r="P356">
        <v>37.867400000000004</v>
      </c>
      <c r="Q356">
        <v>13.0299</v>
      </c>
      <c r="R356">
        <v>68.414299999999997</v>
      </c>
      <c r="S356">
        <v>13.710800000000001</v>
      </c>
      <c r="T356">
        <v>11.984400000000001</v>
      </c>
      <c r="U356">
        <v>13.308299999999999</v>
      </c>
      <c r="V356">
        <v>13.8764</v>
      </c>
      <c r="W356">
        <v>15.5466</v>
      </c>
      <c r="X356">
        <v>14.4862</v>
      </c>
      <c r="Y356">
        <v>17.014099999999999</v>
      </c>
      <c r="Z356">
        <v>16.834900000000001</v>
      </c>
    </row>
    <row r="357" spans="1:26" x14ac:dyDescent="0.25">
      <c r="A357" s="1">
        <v>44207</v>
      </c>
      <c r="B357">
        <v>9753.08</v>
      </c>
      <c r="C357">
        <v>11.1638</v>
      </c>
      <c r="D357">
        <v>9.7118000000000002</v>
      </c>
      <c r="E357">
        <v>16.339500000000001</v>
      </c>
      <c r="F357">
        <v>23.762799999999999</v>
      </c>
      <c r="G357">
        <v>12.631399999999999</v>
      </c>
      <c r="H357">
        <v>8.2794000000000008</v>
      </c>
      <c r="I357">
        <v>2.0123000000000002</v>
      </c>
      <c r="J357">
        <v>2.5430999999999999</v>
      </c>
      <c r="K357">
        <v>7.8956999999999997</v>
      </c>
      <c r="L357">
        <v>9.7433999999999994</v>
      </c>
      <c r="M357">
        <v>12.1846</v>
      </c>
      <c r="N357">
        <v>7.6806000000000001</v>
      </c>
      <c r="O357">
        <v>71.196399999999997</v>
      </c>
      <c r="P357">
        <v>37.693899999999999</v>
      </c>
      <c r="Q357">
        <v>12.9108</v>
      </c>
      <c r="R357">
        <v>68.330500000000001</v>
      </c>
      <c r="S357">
        <v>13.7105</v>
      </c>
      <c r="T357">
        <v>11.933400000000001</v>
      </c>
      <c r="U357">
        <v>13.3004</v>
      </c>
      <c r="V357">
        <v>13.730399999999999</v>
      </c>
      <c r="W357">
        <v>15.5205</v>
      </c>
      <c r="X357">
        <v>14.463100000000001</v>
      </c>
      <c r="Y357">
        <v>17.167400000000001</v>
      </c>
      <c r="Z357">
        <v>16.802199999999999</v>
      </c>
    </row>
    <row r="358" spans="1:26" x14ac:dyDescent="0.25">
      <c r="A358" s="1">
        <v>44204</v>
      </c>
      <c r="B358">
        <v>9779.92</v>
      </c>
      <c r="C358">
        <v>10.9903</v>
      </c>
      <c r="D358">
        <v>9.6777999999999995</v>
      </c>
      <c r="E358">
        <v>16.220700000000001</v>
      </c>
      <c r="F358">
        <v>23.678799999999999</v>
      </c>
      <c r="G358">
        <v>12.6768</v>
      </c>
      <c r="H358">
        <v>8.3528000000000002</v>
      </c>
      <c r="I358">
        <v>2.0215000000000001</v>
      </c>
      <c r="J358">
        <v>2.5552000000000001</v>
      </c>
      <c r="K358">
        <v>7.9081000000000001</v>
      </c>
      <c r="L358">
        <v>9.9476999999999993</v>
      </c>
      <c r="M358">
        <v>12.3399</v>
      </c>
      <c r="N358">
        <v>7.6104000000000003</v>
      </c>
      <c r="O358">
        <v>71.135400000000004</v>
      </c>
      <c r="P358">
        <v>37.711100000000002</v>
      </c>
      <c r="Q358">
        <v>12.7582</v>
      </c>
      <c r="R358">
        <v>67.859200000000001</v>
      </c>
      <c r="S358">
        <v>13.7903</v>
      </c>
      <c r="T358">
        <v>12.0223</v>
      </c>
      <c r="U358">
        <v>13.194800000000001</v>
      </c>
      <c r="V358">
        <v>13.7958</v>
      </c>
      <c r="W358">
        <v>15.521599999999999</v>
      </c>
      <c r="X358">
        <v>14.4618</v>
      </c>
      <c r="Y358">
        <v>17.305199999999999</v>
      </c>
      <c r="Z358">
        <v>16.911000000000001</v>
      </c>
    </row>
    <row r="359" spans="1:26" x14ac:dyDescent="0.25">
      <c r="A359" s="1">
        <v>44203</v>
      </c>
      <c r="B359">
        <v>9557.7800000000007</v>
      </c>
      <c r="C359">
        <v>10.899699999999999</v>
      </c>
      <c r="D359">
        <v>9.4977</v>
      </c>
      <c r="E359">
        <v>15.914199999999999</v>
      </c>
      <c r="F359">
        <v>23.387599999999999</v>
      </c>
      <c r="G359">
        <v>12.542299999999999</v>
      </c>
      <c r="H359">
        <v>8.4215</v>
      </c>
      <c r="I359">
        <v>1.9732000000000001</v>
      </c>
      <c r="J359">
        <v>2.4897</v>
      </c>
      <c r="K359">
        <v>8.1593</v>
      </c>
      <c r="L359">
        <v>10.037800000000001</v>
      </c>
      <c r="M359">
        <v>11.9823</v>
      </c>
      <c r="N359">
        <v>7.5288000000000004</v>
      </c>
      <c r="O359">
        <v>70.607900000000001</v>
      </c>
      <c r="P359">
        <v>37.773000000000003</v>
      </c>
      <c r="Q359">
        <v>12.8314</v>
      </c>
      <c r="R359">
        <v>67.514300000000006</v>
      </c>
      <c r="S359">
        <v>13.6912</v>
      </c>
      <c r="T359">
        <v>11.961</v>
      </c>
      <c r="U359">
        <v>12.93</v>
      </c>
      <c r="V359">
        <v>13.343500000000001</v>
      </c>
      <c r="W359">
        <v>15.166499999999999</v>
      </c>
      <c r="X359">
        <v>14.144399999999999</v>
      </c>
      <c r="Y359">
        <v>17.152799999999999</v>
      </c>
      <c r="Z359">
        <v>16.752600000000001</v>
      </c>
    </row>
    <row r="360" spans="1:26" x14ac:dyDescent="0.25">
      <c r="A360" s="1">
        <v>44202</v>
      </c>
      <c r="B360">
        <v>9407.92</v>
      </c>
      <c r="C360">
        <v>10.7258</v>
      </c>
      <c r="D360">
        <v>9.3663000000000007</v>
      </c>
      <c r="E360">
        <v>15.8032</v>
      </c>
      <c r="F360">
        <v>23.171299999999999</v>
      </c>
      <c r="G360">
        <v>12.399900000000001</v>
      </c>
      <c r="H360">
        <v>8.2088000000000001</v>
      </c>
      <c r="I360">
        <v>1.9500999999999999</v>
      </c>
      <c r="J360">
        <v>2.4588999999999999</v>
      </c>
      <c r="K360">
        <v>8.1784999999999997</v>
      </c>
      <c r="L360">
        <v>10.283099999999999</v>
      </c>
      <c r="M360">
        <v>11.8406</v>
      </c>
      <c r="N360">
        <v>7.5835999999999997</v>
      </c>
      <c r="O360">
        <v>68.915700000000001</v>
      </c>
      <c r="P360">
        <v>37.366199999999999</v>
      </c>
      <c r="Q360">
        <v>12.683299999999999</v>
      </c>
      <c r="R360">
        <v>65.102099999999993</v>
      </c>
      <c r="S360">
        <v>13.6188</v>
      </c>
      <c r="T360">
        <v>11.804</v>
      </c>
      <c r="U360">
        <v>12.956200000000001</v>
      </c>
      <c r="V360">
        <v>13.3705</v>
      </c>
      <c r="W360">
        <v>14.9625</v>
      </c>
      <c r="X360">
        <v>13.954000000000001</v>
      </c>
      <c r="Y360">
        <v>16.826000000000001</v>
      </c>
      <c r="Z360">
        <v>16.474900000000002</v>
      </c>
    </row>
    <row r="361" spans="1:26" x14ac:dyDescent="0.25">
      <c r="A361" s="1">
        <v>44201</v>
      </c>
      <c r="B361">
        <v>9543.82</v>
      </c>
      <c r="C361">
        <v>10.7239</v>
      </c>
      <c r="D361">
        <v>9.4389000000000003</v>
      </c>
      <c r="E361">
        <v>15.6891</v>
      </c>
      <c r="F361">
        <v>23.018000000000001</v>
      </c>
      <c r="G361">
        <v>12.3896</v>
      </c>
      <c r="H361">
        <v>8.0868000000000002</v>
      </c>
      <c r="I361">
        <v>1.9427000000000001</v>
      </c>
      <c r="J361">
        <v>2.4481000000000002</v>
      </c>
      <c r="K361">
        <v>8.3056999999999999</v>
      </c>
      <c r="L361">
        <v>10.225099999999999</v>
      </c>
      <c r="M361">
        <v>11.9687</v>
      </c>
      <c r="N361">
        <v>7.4664000000000001</v>
      </c>
      <c r="O361">
        <v>69.432400000000001</v>
      </c>
      <c r="P361">
        <v>37.585000000000001</v>
      </c>
      <c r="Q361">
        <v>12.7582</v>
      </c>
      <c r="R361">
        <v>65.889700000000005</v>
      </c>
      <c r="S361">
        <v>13.4191</v>
      </c>
      <c r="T361">
        <v>11.702</v>
      </c>
      <c r="U361">
        <v>12.8833</v>
      </c>
      <c r="V361">
        <v>13.4457</v>
      </c>
      <c r="W361">
        <v>15.0054</v>
      </c>
      <c r="X361">
        <v>13.992599999999999</v>
      </c>
      <c r="Y361">
        <v>16.9712</v>
      </c>
      <c r="Z361">
        <v>16.424700000000001</v>
      </c>
    </row>
    <row r="362" spans="1:26" x14ac:dyDescent="0.25">
      <c r="A362" s="1">
        <v>44200</v>
      </c>
      <c r="B362">
        <v>9247.4</v>
      </c>
      <c r="C362">
        <v>10.612</v>
      </c>
      <c r="D362">
        <v>9.3816000000000006</v>
      </c>
      <c r="E362">
        <v>15.598000000000001</v>
      </c>
      <c r="F362">
        <v>22.578800000000001</v>
      </c>
      <c r="G362">
        <v>12.1294</v>
      </c>
      <c r="H362">
        <v>7.9676</v>
      </c>
      <c r="I362">
        <v>1.8568</v>
      </c>
      <c r="J362">
        <v>2.3370000000000002</v>
      </c>
      <c r="K362">
        <v>8.2838999999999992</v>
      </c>
      <c r="L362">
        <v>10.182600000000001</v>
      </c>
      <c r="M362">
        <v>11.6485</v>
      </c>
      <c r="N362">
        <v>7.4991000000000003</v>
      </c>
      <c r="O362">
        <v>68.630600000000001</v>
      </c>
      <c r="P362">
        <v>37.116900000000001</v>
      </c>
      <c r="Q362">
        <v>12.5749</v>
      </c>
      <c r="R362">
        <v>65.394599999999997</v>
      </c>
      <c r="S362">
        <v>13.428699999999999</v>
      </c>
      <c r="T362">
        <v>11.720599999999999</v>
      </c>
      <c r="U362">
        <v>12.8759</v>
      </c>
      <c r="V362">
        <v>13.1609</v>
      </c>
      <c r="W362">
        <v>15.0852</v>
      </c>
      <c r="X362">
        <v>14.0631</v>
      </c>
      <c r="Y362">
        <v>16.898199999999999</v>
      </c>
      <c r="Z362">
        <v>16.255400000000002</v>
      </c>
    </row>
    <row r="363" spans="1:26" x14ac:dyDescent="0.25">
      <c r="A363" s="1">
        <v>44195</v>
      </c>
      <c r="B363">
        <v>9108.23</v>
      </c>
      <c r="C363">
        <v>10.3835</v>
      </c>
      <c r="D363">
        <v>9.3116000000000003</v>
      </c>
      <c r="E363">
        <v>15.2454</v>
      </c>
      <c r="F363">
        <v>22.101299999999998</v>
      </c>
      <c r="G363">
        <v>11.9208</v>
      </c>
      <c r="H363">
        <v>7.7365000000000004</v>
      </c>
      <c r="I363">
        <v>1.8875999999999999</v>
      </c>
      <c r="J363">
        <v>2.3767</v>
      </c>
      <c r="K363">
        <v>8.0836000000000006</v>
      </c>
      <c r="L363">
        <v>9.9110999999999994</v>
      </c>
      <c r="M363">
        <v>11.6496</v>
      </c>
      <c r="N363">
        <v>7.3887999999999998</v>
      </c>
      <c r="O363">
        <v>67.393600000000006</v>
      </c>
      <c r="P363">
        <v>36.707900000000002</v>
      </c>
      <c r="Q363">
        <v>12.321999999999999</v>
      </c>
      <c r="R363">
        <v>63.9086</v>
      </c>
      <c r="S363">
        <v>13.3376</v>
      </c>
      <c r="T363">
        <v>11.6669</v>
      </c>
      <c r="U363">
        <v>12.6273</v>
      </c>
      <c r="V363">
        <v>13.167299999999999</v>
      </c>
      <c r="W363">
        <v>15.1974</v>
      </c>
      <c r="X363">
        <v>14.1647</v>
      </c>
      <c r="Y363">
        <v>17.0593</v>
      </c>
      <c r="Z363">
        <v>16.487500000000001</v>
      </c>
    </row>
    <row r="364" spans="1:26" x14ac:dyDescent="0.25">
      <c r="A364" s="1">
        <v>44194</v>
      </c>
      <c r="B364">
        <v>9243.7800000000007</v>
      </c>
      <c r="C364">
        <v>10.4527</v>
      </c>
      <c r="D364">
        <v>9.3313000000000006</v>
      </c>
      <c r="E364">
        <v>14.972300000000001</v>
      </c>
      <c r="F364">
        <v>21.850899999999999</v>
      </c>
      <c r="G364">
        <v>11.657999999999999</v>
      </c>
      <c r="H364">
        <v>7.6393000000000004</v>
      </c>
      <c r="I364">
        <v>1.8809</v>
      </c>
      <c r="J364">
        <v>2.3689</v>
      </c>
      <c r="K364">
        <v>8.0257000000000005</v>
      </c>
      <c r="L364">
        <v>9.9501000000000008</v>
      </c>
      <c r="M364">
        <v>11.5101</v>
      </c>
      <c r="N364">
        <v>7.2775999999999996</v>
      </c>
      <c r="O364">
        <v>68.347099999999998</v>
      </c>
      <c r="P364">
        <v>37.165100000000002</v>
      </c>
      <c r="Q364">
        <v>12.4801</v>
      </c>
      <c r="R364">
        <v>64.980699999999999</v>
      </c>
      <c r="S364">
        <v>13.4148</v>
      </c>
      <c r="T364">
        <v>11.723699999999999</v>
      </c>
      <c r="U364">
        <v>12.5708</v>
      </c>
      <c r="V364">
        <v>13.110300000000001</v>
      </c>
      <c r="W364">
        <v>15.2334</v>
      </c>
      <c r="X364">
        <v>14.197699999999999</v>
      </c>
      <c r="Y364">
        <v>17.0626</v>
      </c>
      <c r="Z364">
        <v>16.486699999999999</v>
      </c>
    </row>
    <row r="365" spans="1:26" x14ac:dyDescent="0.25">
      <c r="A365" s="1">
        <v>44193</v>
      </c>
      <c r="B365">
        <v>9060.07</v>
      </c>
      <c r="C365" t="s">
        <v>65</v>
      </c>
      <c r="D365">
        <v>9.2828999999999997</v>
      </c>
      <c r="E365">
        <v>14.872999999999999</v>
      </c>
      <c r="F365">
        <v>21.724799999999998</v>
      </c>
      <c r="G365">
        <v>11.6265</v>
      </c>
      <c r="H365">
        <v>7.6924999999999999</v>
      </c>
      <c r="I365">
        <v>1.8713</v>
      </c>
      <c r="J365">
        <v>2.3569</v>
      </c>
      <c r="K365">
        <v>8.0061999999999998</v>
      </c>
      <c r="L365">
        <v>9.9405000000000001</v>
      </c>
      <c r="M365">
        <v>11.3856</v>
      </c>
      <c r="N365">
        <v>7.2976999999999999</v>
      </c>
      <c r="O365">
        <v>66.969099999999997</v>
      </c>
      <c r="P365">
        <v>36.361400000000003</v>
      </c>
      <c r="Q365">
        <v>12.2836</v>
      </c>
      <c r="R365">
        <v>63.623399999999997</v>
      </c>
      <c r="S365">
        <v>13.2006</v>
      </c>
      <c r="T365">
        <v>11.664999999999999</v>
      </c>
      <c r="U365">
        <v>12.5656</v>
      </c>
      <c r="V365">
        <v>13.109400000000001</v>
      </c>
      <c r="W365">
        <v>14.820499999999999</v>
      </c>
      <c r="X365">
        <v>13.8132</v>
      </c>
      <c r="Y365" t="s">
        <v>65</v>
      </c>
      <c r="Z365">
        <v>16.577999999999999</v>
      </c>
    </row>
    <row r="366" spans="1:26" x14ac:dyDescent="0.25">
      <c r="A366" s="1">
        <v>44190</v>
      </c>
      <c r="B366">
        <v>9187.2999999999993</v>
      </c>
      <c r="C366" t="s">
        <v>65</v>
      </c>
      <c r="D366" t="s">
        <v>65</v>
      </c>
      <c r="E366">
        <v>14.8657</v>
      </c>
      <c r="F366">
        <v>21.465</v>
      </c>
      <c r="G366" t="s">
        <v>65</v>
      </c>
      <c r="H366">
        <v>7.5639000000000003</v>
      </c>
      <c r="I366" t="s">
        <v>65</v>
      </c>
      <c r="J366">
        <v>2.3795000000000002</v>
      </c>
      <c r="K366" t="s">
        <v>65</v>
      </c>
      <c r="L366">
        <v>9.8994999999999997</v>
      </c>
      <c r="M366">
        <v>11.325900000000001</v>
      </c>
      <c r="N366">
        <v>7.3691000000000004</v>
      </c>
      <c r="O366">
        <v>68.438400000000001</v>
      </c>
      <c r="P366">
        <v>37.476300000000002</v>
      </c>
      <c r="Q366">
        <v>12.5265</v>
      </c>
      <c r="R366">
        <v>64.842200000000005</v>
      </c>
      <c r="S366">
        <v>13.1943</v>
      </c>
      <c r="T366" t="s">
        <v>65</v>
      </c>
      <c r="U366" t="s">
        <v>65</v>
      </c>
      <c r="V366">
        <v>12.958600000000001</v>
      </c>
      <c r="W366">
        <v>14.7332</v>
      </c>
      <c r="X366">
        <v>13.7285</v>
      </c>
      <c r="Y366" t="s">
        <v>65</v>
      </c>
      <c r="Z366">
        <v>16.3977</v>
      </c>
    </row>
    <row r="367" spans="1:26" x14ac:dyDescent="0.25">
      <c r="A367" s="1">
        <v>44189</v>
      </c>
      <c r="B367">
        <v>9103.85</v>
      </c>
      <c r="C367" t="s">
        <v>65</v>
      </c>
      <c r="D367" t="s">
        <v>65</v>
      </c>
      <c r="E367">
        <v>14.865500000000001</v>
      </c>
      <c r="F367">
        <v>21.4682</v>
      </c>
      <c r="G367" t="s">
        <v>65</v>
      </c>
      <c r="H367">
        <v>7.5658000000000003</v>
      </c>
      <c r="I367">
        <v>1.8896999999999999</v>
      </c>
      <c r="J367">
        <v>2.3795999999999999</v>
      </c>
      <c r="K367">
        <v>8.032</v>
      </c>
      <c r="L367">
        <v>9.8999000000000006</v>
      </c>
      <c r="M367">
        <v>11.3299</v>
      </c>
      <c r="N367">
        <v>7.3699000000000003</v>
      </c>
      <c r="O367">
        <v>67.389499999999998</v>
      </c>
      <c r="P367">
        <v>36.660200000000003</v>
      </c>
      <c r="Q367">
        <v>12.136900000000001</v>
      </c>
      <c r="R367">
        <v>63.516599999999997</v>
      </c>
      <c r="S367">
        <v>13.195600000000001</v>
      </c>
      <c r="T367" t="s">
        <v>65</v>
      </c>
      <c r="U367" t="s">
        <v>65</v>
      </c>
      <c r="V367">
        <v>12.960599999999999</v>
      </c>
      <c r="W367">
        <v>14.7286</v>
      </c>
      <c r="X367">
        <v>13.7317</v>
      </c>
      <c r="Y367" t="s">
        <v>65</v>
      </c>
      <c r="Z367">
        <v>16.400200000000002</v>
      </c>
    </row>
    <row r="368" spans="1:26" x14ac:dyDescent="0.25">
      <c r="A368" s="1">
        <v>44188</v>
      </c>
      <c r="B368">
        <v>8942.6299999999992</v>
      </c>
      <c r="C368">
        <v>10.248799999999999</v>
      </c>
      <c r="D368">
        <v>9.2262000000000004</v>
      </c>
      <c r="E368">
        <v>14.8766</v>
      </c>
      <c r="F368">
        <v>21.493600000000001</v>
      </c>
      <c r="G368">
        <v>11.744300000000001</v>
      </c>
      <c r="H368">
        <v>7.5837000000000003</v>
      </c>
      <c r="I368">
        <v>1.8806</v>
      </c>
      <c r="J368">
        <v>2.3690000000000002</v>
      </c>
      <c r="K368">
        <v>8.0100999999999996</v>
      </c>
      <c r="L368">
        <v>9.9</v>
      </c>
      <c r="M368">
        <v>11.4163</v>
      </c>
      <c r="N368">
        <v>7.3791000000000002</v>
      </c>
      <c r="O368">
        <v>65.963899999999995</v>
      </c>
      <c r="P368">
        <v>35.750799999999998</v>
      </c>
      <c r="Q368">
        <v>11.8406</v>
      </c>
      <c r="R368">
        <v>62.002200000000002</v>
      </c>
      <c r="S368">
        <v>13.1973</v>
      </c>
      <c r="T368">
        <v>11.554500000000001</v>
      </c>
      <c r="U368">
        <v>12.3871</v>
      </c>
      <c r="V368">
        <v>12.8729</v>
      </c>
      <c r="W368">
        <v>14.661099999999999</v>
      </c>
      <c r="X368">
        <v>13.6656</v>
      </c>
      <c r="Y368">
        <v>16.9375</v>
      </c>
      <c r="Z368">
        <v>16.395299999999999</v>
      </c>
    </row>
    <row r="369" spans="1:26" x14ac:dyDescent="0.25">
      <c r="A369" s="1">
        <v>44187</v>
      </c>
      <c r="B369">
        <v>9063.67</v>
      </c>
      <c r="C369">
        <v>10.2835</v>
      </c>
      <c r="D369">
        <v>9.2492999999999999</v>
      </c>
      <c r="E369">
        <v>14.7788</v>
      </c>
      <c r="F369">
        <v>21.260300000000001</v>
      </c>
      <c r="G369">
        <v>11.679399999999999</v>
      </c>
      <c r="H369">
        <v>7.5320999999999998</v>
      </c>
      <c r="I369">
        <v>1.8438000000000001</v>
      </c>
      <c r="J369">
        <v>2.3222999999999998</v>
      </c>
      <c r="K369">
        <v>7.9629000000000003</v>
      </c>
      <c r="L369">
        <v>9.8859999999999992</v>
      </c>
      <c r="M369">
        <v>11.2963</v>
      </c>
      <c r="N369">
        <v>7.3178000000000001</v>
      </c>
      <c r="O369">
        <v>66.759500000000003</v>
      </c>
      <c r="P369">
        <v>36.283499999999997</v>
      </c>
      <c r="Q369">
        <v>11.7858</v>
      </c>
      <c r="R369">
        <v>62.5274</v>
      </c>
      <c r="S369">
        <v>13.0749</v>
      </c>
      <c r="T369">
        <v>11.427300000000001</v>
      </c>
      <c r="U369">
        <v>12.224</v>
      </c>
      <c r="V369">
        <v>12.640700000000001</v>
      </c>
      <c r="W369">
        <v>14.604799999999999</v>
      </c>
      <c r="X369">
        <v>13.6128</v>
      </c>
      <c r="Y369">
        <v>16.984000000000002</v>
      </c>
      <c r="Z369">
        <v>16.3674</v>
      </c>
    </row>
    <row r="370" spans="1:26" x14ac:dyDescent="0.25">
      <c r="A370" s="1">
        <v>44186</v>
      </c>
      <c r="B370">
        <v>8923.66</v>
      </c>
      <c r="C370">
        <v>10.184900000000001</v>
      </c>
      <c r="D370">
        <v>9.2860999999999994</v>
      </c>
      <c r="E370">
        <v>14.8301</v>
      </c>
      <c r="F370">
        <v>21.444199999999999</v>
      </c>
      <c r="G370">
        <v>11.7402</v>
      </c>
      <c r="H370">
        <v>7.5540000000000003</v>
      </c>
      <c r="I370">
        <v>1.8749</v>
      </c>
      <c r="J370">
        <v>2.3597000000000001</v>
      </c>
      <c r="K370">
        <v>8.0175999999999998</v>
      </c>
      <c r="L370">
        <v>10.0131</v>
      </c>
      <c r="M370">
        <v>11.3436</v>
      </c>
      <c r="N370">
        <v>7.2747999999999999</v>
      </c>
      <c r="O370">
        <v>65.681700000000006</v>
      </c>
      <c r="P370">
        <v>35.777500000000003</v>
      </c>
      <c r="Q370">
        <v>11.5825</v>
      </c>
      <c r="R370">
        <v>61.103000000000002</v>
      </c>
      <c r="S370">
        <v>12.9489</v>
      </c>
      <c r="T370">
        <v>11.3141</v>
      </c>
      <c r="U370">
        <v>12.019299999999999</v>
      </c>
      <c r="V370">
        <v>12.4975</v>
      </c>
      <c r="W370">
        <v>14.757999999999999</v>
      </c>
      <c r="X370">
        <v>13.7567</v>
      </c>
      <c r="Y370">
        <v>16.941299999999998</v>
      </c>
      <c r="Z370">
        <v>16.336300000000001</v>
      </c>
    </row>
    <row r="371" spans="1:26" x14ac:dyDescent="0.25">
      <c r="A371" s="1">
        <v>44183</v>
      </c>
      <c r="B371">
        <v>9476.66</v>
      </c>
      <c r="C371">
        <v>10.1968</v>
      </c>
      <c r="D371">
        <v>9.3303999999999991</v>
      </c>
      <c r="E371">
        <v>15.0122</v>
      </c>
      <c r="F371">
        <v>21.4102</v>
      </c>
      <c r="G371">
        <v>11.6144</v>
      </c>
      <c r="H371">
        <v>7.4516999999999998</v>
      </c>
      <c r="I371">
        <v>1.9198999999999999</v>
      </c>
      <c r="J371">
        <v>2.4148000000000001</v>
      </c>
      <c r="K371">
        <v>8.0313999999999997</v>
      </c>
      <c r="L371">
        <v>9.9246999999999996</v>
      </c>
      <c r="M371">
        <v>11.4201</v>
      </c>
      <c r="N371">
        <v>7.3777999999999997</v>
      </c>
      <c r="O371">
        <v>69.525300000000001</v>
      </c>
      <c r="P371">
        <v>37.866</v>
      </c>
      <c r="Q371">
        <v>12.2012</v>
      </c>
      <c r="R371">
        <v>65.115399999999994</v>
      </c>
      <c r="S371">
        <v>13.2288</v>
      </c>
      <c r="T371">
        <v>11.540699999999999</v>
      </c>
      <c r="U371">
        <v>12.365</v>
      </c>
      <c r="V371">
        <v>12.8127</v>
      </c>
      <c r="W371">
        <v>14.7927</v>
      </c>
      <c r="X371">
        <v>13.7918</v>
      </c>
      <c r="Y371">
        <v>16.9466</v>
      </c>
      <c r="Z371">
        <v>16.244299999999999</v>
      </c>
    </row>
    <row r="372" spans="1:26" x14ac:dyDescent="0.25">
      <c r="A372" s="1">
        <v>44182</v>
      </c>
      <c r="B372">
        <v>9493.74</v>
      </c>
      <c r="C372">
        <v>10.095599999999999</v>
      </c>
      <c r="D372">
        <v>9.4039000000000001</v>
      </c>
      <c r="E372">
        <v>15.053599999999999</v>
      </c>
      <c r="F372">
        <v>21.472899999999999</v>
      </c>
      <c r="G372">
        <v>11.661300000000001</v>
      </c>
      <c r="H372">
        <v>7.5740999999999996</v>
      </c>
      <c r="I372">
        <v>1.9025000000000001</v>
      </c>
      <c r="J372">
        <v>2.3935</v>
      </c>
      <c r="K372">
        <v>8.0472999999999999</v>
      </c>
      <c r="L372">
        <v>9.9230999999999998</v>
      </c>
      <c r="M372">
        <v>11.4556</v>
      </c>
      <c r="N372">
        <v>7.4002999999999997</v>
      </c>
      <c r="O372">
        <v>69.472899999999996</v>
      </c>
      <c r="P372">
        <v>38.025799999999997</v>
      </c>
      <c r="Q372">
        <v>12.086</v>
      </c>
      <c r="R372">
        <v>64.946299999999994</v>
      </c>
      <c r="S372">
        <v>13.2692</v>
      </c>
      <c r="T372">
        <v>11.5814</v>
      </c>
      <c r="U372">
        <v>12.386900000000001</v>
      </c>
      <c r="V372">
        <v>12.825900000000001</v>
      </c>
      <c r="W372">
        <v>14.822699999999999</v>
      </c>
      <c r="X372">
        <v>13.816000000000001</v>
      </c>
      <c r="Y372">
        <v>16.956299999999999</v>
      </c>
      <c r="Z372">
        <v>16.352599999999999</v>
      </c>
    </row>
    <row r="373" spans="1:26" x14ac:dyDescent="0.25">
      <c r="A373" s="1">
        <v>44181</v>
      </c>
      <c r="B373">
        <v>9512.85</v>
      </c>
      <c r="C373">
        <v>10.2058</v>
      </c>
      <c r="D373">
        <v>9.4704999999999995</v>
      </c>
      <c r="E373">
        <v>14.999700000000001</v>
      </c>
      <c r="F373">
        <v>21.265499999999999</v>
      </c>
      <c r="G373">
        <v>11.6153</v>
      </c>
      <c r="H373">
        <v>7.5180999999999996</v>
      </c>
      <c r="I373">
        <v>1.8801000000000001</v>
      </c>
      <c r="J373">
        <v>2.3666999999999998</v>
      </c>
      <c r="K373">
        <v>7.9692999999999996</v>
      </c>
      <c r="L373">
        <v>9.8369</v>
      </c>
      <c r="M373">
        <v>11.4514</v>
      </c>
      <c r="N373">
        <v>7.3631000000000002</v>
      </c>
      <c r="O373">
        <v>69.387600000000006</v>
      </c>
      <c r="P373">
        <v>38.104999999999997</v>
      </c>
      <c r="Q373">
        <v>11.946400000000001</v>
      </c>
      <c r="R373">
        <v>64.376000000000005</v>
      </c>
      <c r="S373">
        <v>13.2371</v>
      </c>
      <c r="T373">
        <v>11.5448</v>
      </c>
      <c r="U373">
        <v>12.423</v>
      </c>
      <c r="V373">
        <v>12.8116</v>
      </c>
      <c r="W373">
        <v>14.795299999999999</v>
      </c>
      <c r="X373">
        <v>13.791399999999999</v>
      </c>
      <c r="Y373">
        <v>16.849299999999999</v>
      </c>
      <c r="Z373">
        <v>16.363800000000001</v>
      </c>
    </row>
    <row r="374" spans="1:26" x14ac:dyDescent="0.25">
      <c r="A374" s="1">
        <v>44180</v>
      </c>
      <c r="B374">
        <v>9496.64</v>
      </c>
      <c r="C374">
        <v>10.1472</v>
      </c>
      <c r="D374">
        <v>9.3582999999999998</v>
      </c>
      <c r="E374">
        <v>14.8858</v>
      </c>
      <c r="F374">
        <v>20.934000000000001</v>
      </c>
      <c r="G374">
        <v>11.4557</v>
      </c>
      <c r="H374">
        <v>7.4580000000000002</v>
      </c>
      <c r="I374">
        <v>1.8711</v>
      </c>
      <c r="J374">
        <v>2.3532999999999999</v>
      </c>
      <c r="K374">
        <v>7.9356</v>
      </c>
      <c r="L374">
        <v>9.76</v>
      </c>
      <c r="M374">
        <v>11.417999999999999</v>
      </c>
      <c r="N374">
        <v>7.3395999999999999</v>
      </c>
      <c r="O374">
        <v>69.009799999999998</v>
      </c>
      <c r="P374">
        <v>37.7879</v>
      </c>
      <c r="Q374">
        <v>11.825699999999999</v>
      </c>
      <c r="R374">
        <v>63.825699999999998</v>
      </c>
      <c r="S374">
        <v>13.170299999999999</v>
      </c>
      <c r="T374">
        <v>11.4534</v>
      </c>
      <c r="U374">
        <v>12.3339</v>
      </c>
      <c r="V374">
        <v>12.847</v>
      </c>
      <c r="W374">
        <v>14.76</v>
      </c>
      <c r="X374">
        <v>13.756600000000001</v>
      </c>
      <c r="Y374">
        <v>16.787600000000001</v>
      </c>
      <c r="Z374">
        <v>16.362500000000001</v>
      </c>
    </row>
    <row r="375" spans="1:26" x14ac:dyDescent="0.25">
      <c r="A375" s="1">
        <v>44179</v>
      </c>
      <c r="B375">
        <v>9482.0400000000009</v>
      </c>
      <c r="C375">
        <v>10.204800000000001</v>
      </c>
      <c r="D375">
        <v>9.3744999999999994</v>
      </c>
      <c r="E375">
        <v>14.9498</v>
      </c>
      <c r="F375">
        <v>21.081199999999999</v>
      </c>
      <c r="G375">
        <v>11.5282</v>
      </c>
      <c r="H375">
        <v>7.4977999999999998</v>
      </c>
      <c r="I375">
        <v>1.851</v>
      </c>
      <c r="J375">
        <v>2.3266</v>
      </c>
      <c r="K375">
        <v>7.8274999999999997</v>
      </c>
      <c r="L375">
        <v>9.6638999999999999</v>
      </c>
      <c r="M375">
        <v>11.3078</v>
      </c>
      <c r="N375">
        <v>7.3604000000000003</v>
      </c>
      <c r="O375">
        <v>68.698599999999999</v>
      </c>
      <c r="P375">
        <v>37.659199999999998</v>
      </c>
      <c r="Q375">
        <v>11.73</v>
      </c>
      <c r="R375">
        <v>63.227699999999999</v>
      </c>
      <c r="S375">
        <v>13.1785</v>
      </c>
      <c r="T375">
        <v>11.379799999999999</v>
      </c>
      <c r="U375">
        <v>12.353199999999999</v>
      </c>
      <c r="V375">
        <v>12.671799999999999</v>
      </c>
      <c r="W375">
        <v>14.7874</v>
      </c>
      <c r="X375">
        <v>13.778600000000001</v>
      </c>
      <c r="Y375">
        <v>16.662299999999998</v>
      </c>
      <c r="Z375">
        <v>16.157399999999999</v>
      </c>
    </row>
    <row r="376" spans="1:26" x14ac:dyDescent="0.25">
      <c r="A376" s="1">
        <v>44174</v>
      </c>
      <c r="B376">
        <v>9588.7999999999993</v>
      </c>
      <c r="C376">
        <v>10.097799999999999</v>
      </c>
      <c r="D376" t="s">
        <v>65</v>
      </c>
      <c r="E376">
        <v>15.0244</v>
      </c>
      <c r="F376">
        <v>21.069500000000001</v>
      </c>
      <c r="G376">
        <v>11.6105</v>
      </c>
      <c r="H376">
        <v>7.4699</v>
      </c>
      <c r="I376">
        <v>1.804</v>
      </c>
      <c r="J376">
        <v>2.2686999999999999</v>
      </c>
      <c r="K376">
        <v>7.8731999999999998</v>
      </c>
      <c r="L376">
        <v>9.8513999999999999</v>
      </c>
      <c r="M376">
        <v>11.288500000000001</v>
      </c>
      <c r="N376">
        <v>7.3364000000000003</v>
      </c>
      <c r="O376">
        <v>69.485100000000003</v>
      </c>
      <c r="P376">
        <v>38.171999999999997</v>
      </c>
      <c r="Q376">
        <v>11.8001</v>
      </c>
      <c r="R376">
        <v>64.425399999999996</v>
      </c>
      <c r="S376">
        <v>13.188000000000001</v>
      </c>
      <c r="T376">
        <v>11.466699999999999</v>
      </c>
      <c r="U376">
        <v>12.2759</v>
      </c>
      <c r="V376">
        <v>12.617699999999999</v>
      </c>
      <c r="W376">
        <v>14.8217</v>
      </c>
      <c r="X376">
        <v>13.8079</v>
      </c>
      <c r="Y376">
        <v>16.608000000000001</v>
      </c>
      <c r="Z376">
        <v>16.234999999999999</v>
      </c>
    </row>
    <row r="377" spans="1:26" x14ac:dyDescent="0.25">
      <c r="A377" s="1">
        <v>44173</v>
      </c>
      <c r="B377">
        <v>9561.42</v>
      </c>
      <c r="C377">
        <v>10.074</v>
      </c>
      <c r="D377">
        <v>9.2012999999999998</v>
      </c>
      <c r="E377">
        <v>14.9283</v>
      </c>
      <c r="F377">
        <v>20.850300000000001</v>
      </c>
      <c r="G377">
        <v>11.666499999999999</v>
      </c>
      <c r="H377">
        <v>7.5476000000000001</v>
      </c>
      <c r="I377">
        <v>1.8095000000000001</v>
      </c>
      <c r="J377">
        <v>2.2740999999999998</v>
      </c>
      <c r="K377">
        <v>8.0029000000000003</v>
      </c>
      <c r="L377">
        <v>9.8526000000000007</v>
      </c>
      <c r="M377">
        <v>11.4038</v>
      </c>
      <c r="N377">
        <v>7.2865000000000002</v>
      </c>
      <c r="O377">
        <v>69.505600000000001</v>
      </c>
      <c r="P377">
        <v>38.075200000000002</v>
      </c>
      <c r="Q377">
        <v>11.9582</v>
      </c>
      <c r="R377">
        <v>64.801100000000005</v>
      </c>
      <c r="S377">
        <v>13.1629</v>
      </c>
      <c r="T377">
        <v>11.431100000000001</v>
      </c>
      <c r="U377">
        <v>12.2683</v>
      </c>
      <c r="V377">
        <v>12.648999999999999</v>
      </c>
      <c r="W377">
        <v>14.650700000000001</v>
      </c>
      <c r="X377">
        <v>13.6532</v>
      </c>
      <c r="Y377">
        <v>16.8415</v>
      </c>
      <c r="Z377">
        <v>16.409700000000001</v>
      </c>
    </row>
    <row r="378" spans="1:26" x14ac:dyDescent="0.25">
      <c r="A378" s="1">
        <v>44169</v>
      </c>
      <c r="B378">
        <v>9403.19</v>
      </c>
      <c r="C378">
        <v>9.9527999999999999</v>
      </c>
      <c r="D378">
        <v>9.1621000000000006</v>
      </c>
      <c r="E378">
        <v>14.8927</v>
      </c>
      <c r="F378">
        <v>20.878900000000002</v>
      </c>
      <c r="G378">
        <v>11.683400000000001</v>
      </c>
      <c r="H378">
        <v>7.6410999999999998</v>
      </c>
      <c r="I378">
        <v>1.8183</v>
      </c>
      <c r="J378">
        <v>2.2854000000000001</v>
      </c>
      <c r="K378">
        <v>7.8672000000000004</v>
      </c>
      <c r="L378">
        <v>9.7312999999999992</v>
      </c>
      <c r="M378">
        <v>11.423</v>
      </c>
      <c r="N378">
        <v>7.3547000000000002</v>
      </c>
      <c r="O378">
        <v>68.478700000000003</v>
      </c>
      <c r="P378">
        <v>37.340299999999999</v>
      </c>
      <c r="Q378">
        <v>11.8043</v>
      </c>
      <c r="R378">
        <v>63.839300000000001</v>
      </c>
      <c r="S378">
        <v>13.1629</v>
      </c>
      <c r="T378">
        <v>11.4809</v>
      </c>
      <c r="U378">
        <v>12.184200000000001</v>
      </c>
      <c r="V378">
        <v>12.547000000000001</v>
      </c>
      <c r="W378">
        <v>14.805999999999999</v>
      </c>
      <c r="X378">
        <v>13.796900000000001</v>
      </c>
      <c r="Y378">
        <v>16.784099999999999</v>
      </c>
      <c r="Z378">
        <v>16.426600000000001</v>
      </c>
    </row>
    <row r="379" spans="1:26" x14ac:dyDescent="0.25">
      <c r="A379" s="1">
        <v>44168</v>
      </c>
      <c r="B379">
        <v>9312.5400000000009</v>
      </c>
      <c r="C379">
        <v>9.9295000000000009</v>
      </c>
      <c r="D379">
        <v>9.1687999999999992</v>
      </c>
      <c r="E379">
        <v>14.718299999999999</v>
      </c>
      <c r="F379">
        <v>20.757100000000001</v>
      </c>
      <c r="G379">
        <v>11.574299999999999</v>
      </c>
      <c r="H379">
        <v>7.5976999999999997</v>
      </c>
      <c r="I379">
        <v>1.8011999999999999</v>
      </c>
      <c r="J379">
        <v>2.2641</v>
      </c>
      <c r="K379">
        <v>7.8867000000000003</v>
      </c>
      <c r="L379">
        <v>9.7317999999999998</v>
      </c>
      <c r="M379">
        <v>11.323600000000001</v>
      </c>
      <c r="N379">
        <v>7.2548000000000004</v>
      </c>
      <c r="O379">
        <v>67.9893</v>
      </c>
      <c r="P379">
        <v>37.075800000000001</v>
      </c>
      <c r="Q379">
        <v>11.8057</v>
      </c>
      <c r="R379">
        <v>63.3765</v>
      </c>
      <c r="S379">
        <v>13.0869</v>
      </c>
      <c r="T379">
        <v>11.4231</v>
      </c>
      <c r="U379">
        <v>12.088699999999999</v>
      </c>
      <c r="V379">
        <v>12.450699999999999</v>
      </c>
      <c r="W379">
        <v>14.8263</v>
      </c>
      <c r="X379">
        <v>13.8156</v>
      </c>
      <c r="Y379">
        <v>16.687200000000001</v>
      </c>
      <c r="Z379">
        <v>16.3156</v>
      </c>
    </row>
    <row r="380" spans="1:26" x14ac:dyDescent="0.25">
      <c r="A380" s="1">
        <v>44167</v>
      </c>
      <c r="B380">
        <v>9176.4</v>
      </c>
      <c r="C380">
        <v>9.8085000000000004</v>
      </c>
      <c r="D380">
        <v>9.1183999999999994</v>
      </c>
      <c r="E380">
        <v>14.6851</v>
      </c>
      <c r="F380">
        <v>20.785299999999999</v>
      </c>
      <c r="G380">
        <v>11.530799999999999</v>
      </c>
      <c r="H380">
        <v>7.6138000000000003</v>
      </c>
      <c r="I380">
        <v>1.7850999999999999</v>
      </c>
      <c r="J380">
        <v>2.2448999999999999</v>
      </c>
      <c r="K380">
        <v>7.8326000000000002</v>
      </c>
      <c r="L380">
        <v>9.6564999999999994</v>
      </c>
      <c r="M380">
        <v>11.205399999999999</v>
      </c>
      <c r="N380">
        <v>7.2704000000000004</v>
      </c>
      <c r="O380">
        <v>66.820999999999998</v>
      </c>
      <c r="P380">
        <v>36.390099999999997</v>
      </c>
      <c r="Q380">
        <v>11.636200000000001</v>
      </c>
      <c r="R380">
        <v>62.342700000000001</v>
      </c>
      <c r="S380">
        <v>13.088699999999999</v>
      </c>
      <c r="T380">
        <v>11.407</v>
      </c>
      <c r="U380">
        <v>12.0837</v>
      </c>
      <c r="V380">
        <v>12.413500000000001</v>
      </c>
      <c r="W380">
        <v>14.792199999999999</v>
      </c>
      <c r="X380">
        <v>13.7852</v>
      </c>
      <c r="Y380">
        <v>16.749500000000001</v>
      </c>
      <c r="Z380">
        <v>16.34</v>
      </c>
    </row>
    <row r="381" spans="1:26" x14ac:dyDescent="0.25">
      <c r="A381" s="1">
        <v>44166</v>
      </c>
      <c r="B381">
        <v>9197.26</v>
      </c>
      <c r="C381">
        <v>9.8054000000000006</v>
      </c>
      <c r="D381">
        <v>9.0860000000000003</v>
      </c>
      <c r="E381">
        <v>14.5715</v>
      </c>
      <c r="F381">
        <v>20.852699999999999</v>
      </c>
      <c r="G381">
        <v>11.573600000000001</v>
      </c>
      <c r="H381">
        <v>7.5968</v>
      </c>
      <c r="I381">
        <v>1.7665</v>
      </c>
      <c r="J381">
        <v>2.2204999999999999</v>
      </c>
      <c r="K381">
        <v>7.7775999999999996</v>
      </c>
      <c r="L381">
        <v>9.4824999999999999</v>
      </c>
      <c r="M381">
        <v>11.2018</v>
      </c>
      <c r="N381">
        <v>7.3087999999999997</v>
      </c>
      <c r="O381">
        <v>66.899799999999999</v>
      </c>
      <c r="P381">
        <v>36.472000000000001</v>
      </c>
      <c r="Q381">
        <v>11.6594</v>
      </c>
      <c r="R381">
        <v>62.410800000000002</v>
      </c>
      <c r="S381">
        <v>13.14</v>
      </c>
      <c r="T381">
        <v>11.4459</v>
      </c>
      <c r="U381">
        <v>12.1166</v>
      </c>
      <c r="V381">
        <v>12.458399999999999</v>
      </c>
      <c r="W381">
        <v>14.82</v>
      </c>
      <c r="X381">
        <v>13.810600000000001</v>
      </c>
      <c r="Y381">
        <v>16.738600000000002</v>
      </c>
      <c r="Z381">
        <v>16.317399999999999</v>
      </c>
    </row>
    <row r="382" spans="1:26" x14ac:dyDescent="0.25">
      <c r="A382" s="1">
        <v>44165</v>
      </c>
      <c r="B382">
        <v>9087.58</v>
      </c>
      <c r="C382">
        <v>9.7406000000000006</v>
      </c>
      <c r="D382">
        <v>8.9824000000000002</v>
      </c>
      <c r="E382">
        <v>14.4796</v>
      </c>
      <c r="F382">
        <v>20.800899999999999</v>
      </c>
      <c r="G382">
        <v>11.456200000000001</v>
      </c>
      <c r="H382">
        <v>7.4572000000000003</v>
      </c>
      <c r="I382">
        <v>1.7854000000000001</v>
      </c>
      <c r="J382">
        <v>2.2454000000000001</v>
      </c>
      <c r="K382">
        <v>7.6269999999999998</v>
      </c>
      <c r="L382">
        <v>9.3949999999999996</v>
      </c>
      <c r="M382">
        <v>11.004799999999999</v>
      </c>
      <c r="N382">
        <v>7.2750000000000004</v>
      </c>
      <c r="O382">
        <v>66.344499999999996</v>
      </c>
      <c r="P382">
        <v>36.028199999999998</v>
      </c>
      <c r="Q382">
        <v>11.575200000000001</v>
      </c>
      <c r="R382">
        <v>62.341500000000003</v>
      </c>
      <c r="S382">
        <v>13.087300000000001</v>
      </c>
      <c r="T382">
        <v>11.326000000000001</v>
      </c>
      <c r="U382" t="s">
        <v>65</v>
      </c>
      <c r="V382">
        <v>12.095700000000001</v>
      </c>
      <c r="W382">
        <v>14.626899999999999</v>
      </c>
      <c r="X382">
        <v>13.629099999999999</v>
      </c>
      <c r="Y382">
        <v>16.622399999999999</v>
      </c>
      <c r="Z382">
        <v>16.1601</v>
      </c>
    </row>
    <row r="383" spans="1:26" x14ac:dyDescent="0.25">
      <c r="A383" s="1">
        <v>44162</v>
      </c>
      <c r="B383">
        <v>9332.9</v>
      </c>
      <c r="C383">
        <v>9.8290000000000006</v>
      </c>
      <c r="D383">
        <v>9.1960999999999995</v>
      </c>
      <c r="E383">
        <v>14.7615</v>
      </c>
      <c r="F383">
        <v>20.6784</v>
      </c>
      <c r="G383">
        <v>11.7197</v>
      </c>
      <c r="H383">
        <v>7.5441000000000003</v>
      </c>
      <c r="I383">
        <v>1.7998000000000001</v>
      </c>
      <c r="J383">
        <v>2.2629999999999999</v>
      </c>
      <c r="K383">
        <v>7.6715999999999998</v>
      </c>
      <c r="L383">
        <v>9.5761000000000003</v>
      </c>
      <c r="M383">
        <v>11.2934</v>
      </c>
      <c r="N383">
        <v>7.4185999999999996</v>
      </c>
      <c r="O383">
        <v>67.478999999999999</v>
      </c>
      <c r="P383">
        <v>36.997399999999999</v>
      </c>
      <c r="Q383">
        <v>11.632999999999999</v>
      </c>
      <c r="R383">
        <v>63.031199999999998</v>
      </c>
      <c r="S383">
        <v>13.1768</v>
      </c>
      <c r="T383" t="s">
        <v>65</v>
      </c>
      <c r="U383">
        <v>11.909000000000001</v>
      </c>
      <c r="V383">
        <v>12.2628</v>
      </c>
      <c r="W383">
        <v>14.7354</v>
      </c>
      <c r="X383">
        <v>13.726800000000001</v>
      </c>
      <c r="Y383">
        <v>16.587399999999999</v>
      </c>
      <c r="Z383">
        <v>16.234999999999999</v>
      </c>
    </row>
    <row r="384" spans="1:26" x14ac:dyDescent="0.25">
      <c r="A384" s="1">
        <v>44161</v>
      </c>
      <c r="B384">
        <v>9337.49</v>
      </c>
      <c r="C384" t="s">
        <v>65</v>
      </c>
      <c r="D384">
        <v>9.2197999999999993</v>
      </c>
      <c r="E384">
        <v>14.786099999999999</v>
      </c>
      <c r="F384">
        <v>20.588200000000001</v>
      </c>
      <c r="G384">
        <v>11.6806</v>
      </c>
      <c r="H384">
        <v>7.4386000000000001</v>
      </c>
      <c r="I384" t="s">
        <v>65</v>
      </c>
      <c r="J384">
        <v>2.2738999999999998</v>
      </c>
      <c r="K384" t="s">
        <v>65</v>
      </c>
      <c r="L384">
        <v>9.6163000000000007</v>
      </c>
      <c r="M384">
        <v>11.206099999999999</v>
      </c>
      <c r="N384">
        <v>7.4359000000000002</v>
      </c>
      <c r="O384">
        <v>67.333600000000004</v>
      </c>
      <c r="P384">
        <v>37.071899999999999</v>
      </c>
      <c r="Q384">
        <v>11.441800000000001</v>
      </c>
      <c r="R384">
        <v>62.392499999999998</v>
      </c>
      <c r="S384">
        <v>13.1478</v>
      </c>
      <c r="T384">
        <v>11.3643</v>
      </c>
      <c r="U384">
        <v>11.877700000000001</v>
      </c>
      <c r="V384">
        <v>12.2293</v>
      </c>
      <c r="W384">
        <v>14.694100000000001</v>
      </c>
      <c r="X384">
        <v>13.693899999999999</v>
      </c>
      <c r="Y384" t="s">
        <v>65</v>
      </c>
      <c r="Z384">
        <v>16.206800000000001</v>
      </c>
    </row>
    <row r="385" spans="1:26" x14ac:dyDescent="0.25">
      <c r="A385" s="1">
        <v>44160</v>
      </c>
      <c r="B385">
        <v>9245.19</v>
      </c>
      <c r="C385">
        <v>9.7528000000000006</v>
      </c>
      <c r="D385">
        <v>9.173</v>
      </c>
      <c r="E385">
        <v>14.7166</v>
      </c>
      <c r="F385">
        <v>20.3033</v>
      </c>
      <c r="G385">
        <v>11.5928</v>
      </c>
      <c r="H385">
        <v>7.3724999999999996</v>
      </c>
      <c r="I385">
        <v>1.8083</v>
      </c>
      <c r="J385">
        <v>2.2747000000000002</v>
      </c>
      <c r="K385">
        <v>7.7512999999999996</v>
      </c>
      <c r="L385">
        <v>9.5803999999999991</v>
      </c>
      <c r="M385">
        <v>11.2171</v>
      </c>
      <c r="N385">
        <v>7.399</v>
      </c>
      <c r="O385">
        <v>66.461299999999994</v>
      </c>
      <c r="P385">
        <v>36.7866</v>
      </c>
      <c r="Q385">
        <v>11.2912</v>
      </c>
      <c r="R385">
        <v>61.376899999999999</v>
      </c>
      <c r="S385">
        <v>13.148099999999999</v>
      </c>
      <c r="T385" t="s">
        <v>65</v>
      </c>
      <c r="U385">
        <v>11.7616</v>
      </c>
      <c r="V385">
        <v>12.245799999999999</v>
      </c>
      <c r="W385">
        <v>14.5443</v>
      </c>
      <c r="X385">
        <v>13.550599999999999</v>
      </c>
      <c r="Y385">
        <v>16.465599999999998</v>
      </c>
      <c r="Z385">
        <v>16.2286</v>
      </c>
    </row>
    <row r="386" spans="1:26" x14ac:dyDescent="0.25">
      <c r="A386" s="1">
        <v>44159</v>
      </c>
      <c r="B386">
        <v>9129.4699999999993</v>
      </c>
      <c r="C386">
        <v>9.7182999999999993</v>
      </c>
      <c r="D386">
        <v>9.1788000000000007</v>
      </c>
      <c r="E386">
        <v>14.68</v>
      </c>
      <c r="F386">
        <v>20.469000000000001</v>
      </c>
      <c r="G386">
        <v>11.7902</v>
      </c>
      <c r="H386">
        <v>7.4279000000000002</v>
      </c>
      <c r="I386">
        <v>1.7771999999999999</v>
      </c>
      <c r="J386">
        <v>2.2343999999999999</v>
      </c>
      <c r="K386">
        <v>7.7549999999999999</v>
      </c>
      <c r="L386">
        <v>9.6509</v>
      </c>
      <c r="M386">
        <v>11.2751</v>
      </c>
      <c r="N386">
        <v>7.4249999999999998</v>
      </c>
      <c r="O386">
        <v>65.716300000000004</v>
      </c>
      <c r="P386">
        <v>36.282400000000003</v>
      </c>
      <c r="Q386">
        <v>11.244899999999999</v>
      </c>
      <c r="R386">
        <v>60.237699999999997</v>
      </c>
      <c r="S386">
        <v>13.1919</v>
      </c>
      <c r="T386">
        <v>11.4093</v>
      </c>
      <c r="U386">
        <v>11.9444</v>
      </c>
      <c r="V386">
        <v>12.366300000000001</v>
      </c>
      <c r="W386">
        <v>14.4903</v>
      </c>
      <c r="X386">
        <v>13.495200000000001</v>
      </c>
      <c r="Y386">
        <v>16.386099999999999</v>
      </c>
      <c r="Z386">
        <v>16.2468</v>
      </c>
    </row>
    <row r="387" spans="1:26" x14ac:dyDescent="0.25">
      <c r="A387" s="1">
        <v>44158</v>
      </c>
      <c r="B387">
        <v>9277.33</v>
      </c>
      <c r="C387">
        <v>9.7174999999999994</v>
      </c>
      <c r="D387">
        <v>9.1593999999999998</v>
      </c>
      <c r="E387">
        <v>14.6439</v>
      </c>
      <c r="F387">
        <v>20.3583</v>
      </c>
      <c r="G387">
        <v>11.7936</v>
      </c>
      <c r="H387">
        <v>7.4996999999999998</v>
      </c>
      <c r="I387">
        <v>1.7075</v>
      </c>
      <c r="J387">
        <v>2.1436000000000002</v>
      </c>
      <c r="K387">
        <v>7.8719999999999999</v>
      </c>
      <c r="L387">
        <v>9.8940999999999999</v>
      </c>
      <c r="M387">
        <v>11.1069</v>
      </c>
      <c r="N387">
        <v>7.3945999999999996</v>
      </c>
      <c r="O387">
        <v>66.901700000000005</v>
      </c>
      <c r="P387">
        <v>36.814799999999998</v>
      </c>
      <c r="Q387">
        <v>11.422800000000001</v>
      </c>
      <c r="R387">
        <v>61.775700000000001</v>
      </c>
      <c r="S387">
        <v>13.129799999999999</v>
      </c>
      <c r="T387">
        <v>11.3188</v>
      </c>
      <c r="U387">
        <v>11.816700000000001</v>
      </c>
      <c r="V387">
        <v>12.142099999999999</v>
      </c>
      <c r="W387">
        <v>14.1701</v>
      </c>
      <c r="X387">
        <v>13.186400000000001</v>
      </c>
      <c r="Y387">
        <v>16.287800000000001</v>
      </c>
      <c r="Z387">
        <v>15.9605</v>
      </c>
    </row>
    <row r="388" spans="1:26" x14ac:dyDescent="0.25">
      <c r="A388" s="1">
        <v>44155</v>
      </c>
      <c r="B388">
        <v>9044.82</v>
      </c>
      <c r="C388">
        <v>9.6454000000000004</v>
      </c>
      <c r="D388">
        <v>9.0442999999999998</v>
      </c>
      <c r="E388">
        <v>14.5144</v>
      </c>
      <c r="F388">
        <v>20.163799999999998</v>
      </c>
      <c r="G388">
        <v>11.7247</v>
      </c>
      <c r="H388">
        <v>7.3688000000000002</v>
      </c>
      <c r="I388">
        <v>1.6927000000000001</v>
      </c>
      <c r="J388">
        <v>2.1263000000000001</v>
      </c>
      <c r="K388">
        <v>8.0269999999999992</v>
      </c>
      <c r="L388">
        <v>9.8856999999999999</v>
      </c>
      <c r="M388">
        <v>11.086399999999999</v>
      </c>
      <c r="N388">
        <v>7.3642000000000003</v>
      </c>
      <c r="O388">
        <v>65.841899999999995</v>
      </c>
      <c r="P388">
        <v>36.168100000000003</v>
      </c>
      <c r="Q388">
        <v>11.3971</v>
      </c>
      <c r="R388">
        <v>60.933900000000001</v>
      </c>
      <c r="S388">
        <v>13.126899999999999</v>
      </c>
      <c r="T388">
        <v>11.3283</v>
      </c>
      <c r="U388">
        <v>11.7408</v>
      </c>
      <c r="V388">
        <v>12.107699999999999</v>
      </c>
      <c r="W388">
        <v>14.1713</v>
      </c>
      <c r="X388">
        <v>13.1877</v>
      </c>
      <c r="Y388">
        <v>16.242699999999999</v>
      </c>
      <c r="Z388">
        <v>15.873100000000001</v>
      </c>
    </row>
    <row r="389" spans="1:26" x14ac:dyDescent="0.25">
      <c r="A389" s="1">
        <v>44154</v>
      </c>
      <c r="B389">
        <v>8897.1299999999992</v>
      </c>
      <c r="C389">
        <v>9.5541</v>
      </c>
      <c r="D389">
        <v>8.9811999999999994</v>
      </c>
      <c r="E389">
        <v>14.4483</v>
      </c>
      <c r="F389">
        <v>20.0489</v>
      </c>
      <c r="G389">
        <v>11.603300000000001</v>
      </c>
      <c r="H389">
        <v>7.4023000000000003</v>
      </c>
      <c r="I389">
        <v>1.6852</v>
      </c>
      <c r="J389">
        <v>2.1150000000000002</v>
      </c>
      <c r="K389">
        <v>8.0053999999999998</v>
      </c>
      <c r="L389">
        <v>9.8226999999999993</v>
      </c>
      <c r="M389">
        <v>11.062900000000001</v>
      </c>
      <c r="N389">
        <v>7.3357000000000001</v>
      </c>
      <c r="O389">
        <v>65.208799999999997</v>
      </c>
      <c r="P389">
        <v>35.6374</v>
      </c>
      <c r="Q389">
        <v>11.366199999999999</v>
      </c>
      <c r="R389">
        <v>60.306199999999997</v>
      </c>
      <c r="S389">
        <v>13.0421</v>
      </c>
      <c r="T389">
        <v>11.2593</v>
      </c>
      <c r="U389">
        <v>11.638199999999999</v>
      </c>
      <c r="V389">
        <v>12.149900000000001</v>
      </c>
      <c r="W389">
        <v>14.2089</v>
      </c>
      <c r="X389">
        <v>13.2256</v>
      </c>
      <c r="Y389">
        <v>16.3063</v>
      </c>
      <c r="Z389">
        <v>16.0441</v>
      </c>
    </row>
    <row r="390" spans="1:26" x14ac:dyDescent="0.25">
      <c r="A390" s="1">
        <v>44153</v>
      </c>
      <c r="B390">
        <v>8885.24</v>
      </c>
      <c r="C390">
        <v>9.4395000000000007</v>
      </c>
      <c r="D390">
        <v>9.0013000000000005</v>
      </c>
      <c r="E390">
        <v>14.5252</v>
      </c>
      <c r="F390">
        <v>20.0685</v>
      </c>
      <c r="G390">
        <v>11.5708</v>
      </c>
      <c r="H390">
        <v>7.3327</v>
      </c>
      <c r="I390">
        <v>1.6797</v>
      </c>
      <c r="J390">
        <v>2.1074000000000002</v>
      </c>
      <c r="K390">
        <v>8.0177999999999994</v>
      </c>
      <c r="L390">
        <v>9.9702999999999999</v>
      </c>
      <c r="M390">
        <v>11.0069</v>
      </c>
      <c r="N390">
        <v>7.3853999999999997</v>
      </c>
      <c r="O390">
        <v>64.793499999999995</v>
      </c>
      <c r="P390">
        <v>35.425800000000002</v>
      </c>
      <c r="Q390">
        <v>11.2971</v>
      </c>
      <c r="R390">
        <v>59.426499999999997</v>
      </c>
      <c r="S390">
        <v>13.145899999999999</v>
      </c>
      <c r="T390">
        <v>11.304399999999999</v>
      </c>
      <c r="U390">
        <v>11.775499999999999</v>
      </c>
      <c r="V390">
        <v>12.1442</v>
      </c>
      <c r="W390">
        <v>14.2842</v>
      </c>
      <c r="X390">
        <v>13.292199999999999</v>
      </c>
      <c r="Y390">
        <v>16.2591</v>
      </c>
      <c r="Z390">
        <v>15.912800000000001</v>
      </c>
    </row>
    <row r="391" spans="1:26" x14ac:dyDescent="0.25">
      <c r="A391" s="1">
        <v>44152</v>
      </c>
      <c r="B391">
        <v>8766.75</v>
      </c>
      <c r="C391">
        <v>9.3277000000000001</v>
      </c>
      <c r="D391">
        <v>8.9155999999999995</v>
      </c>
      <c r="E391">
        <v>14.3612</v>
      </c>
      <c r="F391">
        <v>19.857199999999999</v>
      </c>
      <c r="G391">
        <v>11.513199999999999</v>
      </c>
      <c r="H391">
        <v>7.2613000000000003</v>
      </c>
      <c r="I391">
        <v>1.6716</v>
      </c>
      <c r="J391">
        <v>2.0971000000000002</v>
      </c>
      <c r="K391">
        <v>8.0546000000000006</v>
      </c>
      <c r="L391">
        <v>10.008800000000001</v>
      </c>
      <c r="M391">
        <v>11.0021</v>
      </c>
      <c r="N391">
        <v>7.2413999999999996</v>
      </c>
      <c r="O391">
        <v>63.902500000000003</v>
      </c>
      <c r="P391">
        <v>34.945399999999999</v>
      </c>
      <c r="Q391">
        <v>11.1568</v>
      </c>
      <c r="R391">
        <v>58.380800000000001</v>
      </c>
      <c r="S391">
        <v>13.1518</v>
      </c>
      <c r="T391">
        <v>11.2607</v>
      </c>
      <c r="U391">
        <v>11.665900000000001</v>
      </c>
      <c r="V391">
        <v>12.1213</v>
      </c>
      <c r="W391">
        <v>14.411099999999999</v>
      </c>
      <c r="X391">
        <v>13.4123</v>
      </c>
      <c r="Y391">
        <v>16.4161</v>
      </c>
      <c r="Z391">
        <v>16.0442</v>
      </c>
    </row>
    <row r="392" spans="1:26" x14ac:dyDescent="0.25">
      <c r="A392" s="1">
        <v>44151</v>
      </c>
      <c r="B392">
        <v>8782.56</v>
      </c>
      <c r="C392">
        <v>9.2309999999999999</v>
      </c>
      <c r="D392">
        <v>8.8279999999999994</v>
      </c>
      <c r="E392">
        <v>14.4133</v>
      </c>
      <c r="F392">
        <v>20.039300000000001</v>
      </c>
      <c r="G392">
        <v>11.584899999999999</v>
      </c>
      <c r="H392">
        <v>7.2664</v>
      </c>
      <c r="I392">
        <v>1.6678999999999999</v>
      </c>
      <c r="J392">
        <v>2.0931000000000002</v>
      </c>
      <c r="K392">
        <v>8.0808</v>
      </c>
      <c r="L392">
        <v>10.0229</v>
      </c>
      <c r="M392">
        <v>11.0204</v>
      </c>
      <c r="N392">
        <v>7.3817000000000004</v>
      </c>
      <c r="O392">
        <v>64.178899999999999</v>
      </c>
      <c r="P392">
        <v>34.977899999999998</v>
      </c>
      <c r="Q392">
        <v>11.1816</v>
      </c>
      <c r="R392">
        <v>58.924100000000003</v>
      </c>
      <c r="S392">
        <v>13.198499999999999</v>
      </c>
      <c r="T392">
        <v>11.272500000000001</v>
      </c>
      <c r="U392" t="s">
        <v>65</v>
      </c>
      <c r="V392">
        <v>12.1509</v>
      </c>
      <c r="W392">
        <v>14.3642</v>
      </c>
      <c r="X392">
        <v>13.3651</v>
      </c>
      <c r="Y392">
        <v>16.439900000000002</v>
      </c>
      <c r="Z392">
        <v>16.139700000000001</v>
      </c>
    </row>
    <row r="393" spans="1:26" x14ac:dyDescent="0.25">
      <c r="A393" s="1">
        <v>44148</v>
      </c>
      <c r="B393">
        <v>8754.16</v>
      </c>
      <c r="C393">
        <v>9.3401999999999994</v>
      </c>
      <c r="D393">
        <v>8.7395999999999994</v>
      </c>
      <c r="E393">
        <v>14.151199999999999</v>
      </c>
      <c r="F393">
        <v>19.6966</v>
      </c>
      <c r="G393">
        <v>11.483499999999999</v>
      </c>
      <c r="H393">
        <v>7.1238999999999999</v>
      </c>
      <c r="I393">
        <v>1.6323000000000001</v>
      </c>
      <c r="J393">
        <v>2.0461</v>
      </c>
      <c r="K393">
        <v>8.0856999999999992</v>
      </c>
      <c r="L393">
        <v>9.9731000000000005</v>
      </c>
      <c r="M393">
        <v>10.893700000000001</v>
      </c>
      <c r="N393">
        <v>7.2855999999999996</v>
      </c>
      <c r="O393">
        <v>64.052700000000002</v>
      </c>
      <c r="P393">
        <v>34.7821</v>
      </c>
      <c r="Q393">
        <v>11.118499999999999</v>
      </c>
      <c r="R393">
        <v>58.895099999999999</v>
      </c>
      <c r="S393">
        <v>12.9549</v>
      </c>
      <c r="T393" t="s">
        <v>65</v>
      </c>
      <c r="U393">
        <v>11.5723</v>
      </c>
      <c r="V393">
        <v>12.029500000000001</v>
      </c>
      <c r="W393">
        <v>14.0571</v>
      </c>
      <c r="X393">
        <v>13.1046</v>
      </c>
      <c r="Y393">
        <v>16.405999999999999</v>
      </c>
      <c r="Z393">
        <v>15.951499999999999</v>
      </c>
    </row>
    <row r="394" spans="1:26" x14ac:dyDescent="0.25">
      <c r="A394" s="1">
        <v>44147</v>
      </c>
      <c r="B394">
        <v>8682.81</v>
      </c>
      <c r="C394">
        <v>9.2889999999999997</v>
      </c>
      <c r="D394">
        <v>8.7606999999999999</v>
      </c>
      <c r="E394">
        <v>14.1114</v>
      </c>
      <c r="F394">
        <v>19.5121</v>
      </c>
      <c r="G394">
        <v>11.413500000000001</v>
      </c>
      <c r="H394">
        <v>7.2462</v>
      </c>
      <c r="I394">
        <v>1.6608000000000001</v>
      </c>
      <c r="J394">
        <v>2.0842999999999998</v>
      </c>
      <c r="K394">
        <v>8.0396999999999998</v>
      </c>
      <c r="L394">
        <v>9.8698999999999995</v>
      </c>
      <c r="M394">
        <v>10.782400000000001</v>
      </c>
      <c r="N394">
        <v>7.2804000000000002</v>
      </c>
      <c r="O394">
        <v>63.588900000000002</v>
      </c>
      <c r="P394">
        <v>34.578499999999998</v>
      </c>
      <c r="Q394">
        <v>11.046099999999999</v>
      </c>
      <c r="R394">
        <v>58.419499999999999</v>
      </c>
      <c r="S394">
        <v>12.9513</v>
      </c>
      <c r="T394">
        <v>11.1647</v>
      </c>
      <c r="U394">
        <v>11.506600000000001</v>
      </c>
      <c r="V394">
        <v>11.875999999999999</v>
      </c>
      <c r="W394">
        <v>14.141</v>
      </c>
      <c r="X394">
        <v>13.181800000000001</v>
      </c>
      <c r="Y394">
        <v>16.2592</v>
      </c>
      <c r="Z394">
        <v>15.7919</v>
      </c>
    </row>
    <row r="395" spans="1:26" x14ac:dyDescent="0.25">
      <c r="A395" s="1">
        <v>44146</v>
      </c>
      <c r="B395">
        <v>8781.0499999999993</v>
      </c>
      <c r="C395" t="s">
        <v>65</v>
      </c>
      <c r="D395">
        <v>8.7657000000000007</v>
      </c>
      <c r="E395">
        <v>14.132099999999999</v>
      </c>
      <c r="F395">
        <v>19.523800000000001</v>
      </c>
      <c r="G395">
        <v>11.354900000000001</v>
      </c>
      <c r="H395">
        <v>7.2873000000000001</v>
      </c>
      <c r="I395" t="s">
        <v>65</v>
      </c>
      <c r="J395">
        <v>2.1105999999999998</v>
      </c>
      <c r="K395" t="s">
        <v>65</v>
      </c>
      <c r="L395">
        <v>9.9408999999999992</v>
      </c>
      <c r="M395">
        <v>10.8515</v>
      </c>
      <c r="N395">
        <v>7.2458999999999998</v>
      </c>
      <c r="O395">
        <v>63.702599999999997</v>
      </c>
      <c r="P395">
        <v>34.787399999999998</v>
      </c>
      <c r="Q395">
        <v>11.001300000000001</v>
      </c>
      <c r="R395">
        <v>58.242199999999997</v>
      </c>
      <c r="S395">
        <v>12.9884</v>
      </c>
      <c r="T395">
        <v>11.2957</v>
      </c>
      <c r="U395">
        <v>11.565799999999999</v>
      </c>
      <c r="V395">
        <v>12.011699999999999</v>
      </c>
      <c r="W395">
        <v>14.0542</v>
      </c>
      <c r="X395">
        <v>13.1031</v>
      </c>
      <c r="Y395" t="s">
        <v>65</v>
      </c>
      <c r="Z395">
        <v>15.9267</v>
      </c>
    </row>
    <row r="396" spans="1:26" x14ac:dyDescent="0.25">
      <c r="A396" s="1">
        <v>44145</v>
      </c>
      <c r="B396">
        <v>8756.58</v>
      </c>
      <c r="C396">
        <v>9.2727000000000004</v>
      </c>
      <c r="D396">
        <v>8.7891999999999992</v>
      </c>
      <c r="E396">
        <v>14.1835</v>
      </c>
      <c r="F396">
        <v>19.616499999999998</v>
      </c>
      <c r="G396">
        <v>11.649800000000001</v>
      </c>
      <c r="H396">
        <v>7.3779000000000003</v>
      </c>
      <c r="I396">
        <v>1.6759999999999999</v>
      </c>
      <c r="J396">
        <v>2.1036999999999999</v>
      </c>
      <c r="K396">
        <v>8.0344999999999995</v>
      </c>
      <c r="L396">
        <v>10.001899999999999</v>
      </c>
      <c r="M396">
        <v>10.849500000000001</v>
      </c>
      <c r="N396">
        <v>7.3884999999999996</v>
      </c>
      <c r="O396">
        <v>63.371899999999997</v>
      </c>
      <c r="P396">
        <v>34.641100000000002</v>
      </c>
      <c r="Q396">
        <v>10.825100000000001</v>
      </c>
      <c r="R396">
        <v>57.938400000000001</v>
      </c>
      <c r="S396">
        <v>13</v>
      </c>
      <c r="T396">
        <v>11.117900000000001</v>
      </c>
      <c r="U396">
        <v>11.599600000000001</v>
      </c>
      <c r="V396">
        <v>12.018000000000001</v>
      </c>
      <c r="W396">
        <v>13.819100000000001</v>
      </c>
      <c r="X396">
        <v>12.8841</v>
      </c>
      <c r="Y396">
        <v>16.127600000000001</v>
      </c>
      <c r="Z396">
        <v>15.922499999999999</v>
      </c>
    </row>
    <row r="397" spans="1:26" x14ac:dyDescent="0.25">
      <c r="A397" s="1">
        <v>44144</v>
      </c>
      <c r="B397">
        <v>8190.82</v>
      </c>
      <c r="C397">
        <v>9.2932000000000006</v>
      </c>
      <c r="D397">
        <v>8.5439000000000007</v>
      </c>
      <c r="E397">
        <v>14.285299999999999</v>
      </c>
      <c r="F397">
        <v>19.9238</v>
      </c>
      <c r="G397">
        <v>12.024699999999999</v>
      </c>
      <c r="H397">
        <v>7.4547999999999996</v>
      </c>
      <c r="I397">
        <v>1.6315999999999999</v>
      </c>
      <c r="J397">
        <v>2.0451000000000001</v>
      </c>
      <c r="K397">
        <v>8.0149000000000008</v>
      </c>
      <c r="L397">
        <v>10.379799999999999</v>
      </c>
      <c r="M397">
        <v>10.995900000000001</v>
      </c>
      <c r="N397">
        <v>7.6279000000000003</v>
      </c>
      <c r="O397">
        <v>60.846299999999999</v>
      </c>
      <c r="P397">
        <v>32.843200000000003</v>
      </c>
      <c r="Q397">
        <v>11.2151</v>
      </c>
      <c r="R397">
        <v>56.311399999999999</v>
      </c>
      <c r="S397">
        <v>12.820499999999999</v>
      </c>
      <c r="T397">
        <v>11.0634</v>
      </c>
      <c r="U397">
        <v>11.6081</v>
      </c>
      <c r="V397">
        <v>12.1935</v>
      </c>
      <c r="W397">
        <v>13.8005</v>
      </c>
      <c r="X397">
        <v>12.8735</v>
      </c>
      <c r="Y397">
        <v>16.3809</v>
      </c>
      <c r="Z397">
        <v>15.979100000000001</v>
      </c>
    </row>
    <row r="398" spans="1:26" x14ac:dyDescent="0.25">
      <c r="A398" s="1">
        <v>44141</v>
      </c>
      <c r="B398">
        <v>7980.58</v>
      </c>
      <c r="C398">
        <v>9.1353000000000009</v>
      </c>
      <c r="D398">
        <v>8.4509000000000007</v>
      </c>
      <c r="E398">
        <v>13.903600000000001</v>
      </c>
      <c r="F398">
        <v>19.658000000000001</v>
      </c>
      <c r="G398">
        <v>11.922599999999999</v>
      </c>
      <c r="H398">
        <v>7.2930000000000001</v>
      </c>
      <c r="I398">
        <v>1.544</v>
      </c>
      <c r="J398">
        <v>1.9326000000000001</v>
      </c>
      <c r="K398">
        <v>8.3661999999999992</v>
      </c>
      <c r="L398">
        <v>10.3157</v>
      </c>
      <c r="M398">
        <v>10.946199999999999</v>
      </c>
      <c r="N398">
        <v>7.3269000000000002</v>
      </c>
      <c r="O398">
        <v>59.755699999999997</v>
      </c>
      <c r="P398">
        <v>32.241999999999997</v>
      </c>
      <c r="Q398">
        <v>11.186400000000001</v>
      </c>
      <c r="R398">
        <v>55.092100000000002</v>
      </c>
      <c r="S398">
        <v>12.2471</v>
      </c>
      <c r="T398">
        <v>10.7826</v>
      </c>
      <c r="U398">
        <v>11.5389</v>
      </c>
      <c r="V398">
        <v>11.9445</v>
      </c>
      <c r="W398">
        <v>13.484400000000001</v>
      </c>
      <c r="X398">
        <v>12.608700000000001</v>
      </c>
      <c r="Y398">
        <v>16.576599999999999</v>
      </c>
      <c r="Z398">
        <v>15.815200000000001</v>
      </c>
    </row>
    <row r="399" spans="1:26" x14ac:dyDescent="0.25">
      <c r="A399" s="1">
        <v>44140</v>
      </c>
      <c r="B399">
        <v>7995.97</v>
      </c>
      <c r="C399">
        <v>9.2043999999999997</v>
      </c>
      <c r="D399">
        <v>8.4724000000000004</v>
      </c>
      <c r="E399">
        <v>13.8711</v>
      </c>
      <c r="F399">
        <v>19.630800000000001</v>
      </c>
      <c r="G399">
        <v>11.986700000000001</v>
      </c>
      <c r="H399">
        <v>7.3974000000000002</v>
      </c>
      <c r="I399">
        <v>1.5839000000000001</v>
      </c>
      <c r="J399">
        <v>1.9838</v>
      </c>
      <c r="K399">
        <v>8.3713999999999995</v>
      </c>
      <c r="L399">
        <v>10.176299999999999</v>
      </c>
      <c r="M399">
        <v>11.0199</v>
      </c>
      <c r="N399">
        <v>7.3384999999999998</v>
      </c>
      <c r="O399">
        <v>60.085599999999999</v>
      </c>
      <c r="P399">
        <v>32.398400000000002</v>
      </c>
      <c r="Q399">
        <v>11.3665</v>
      </c>
      <c r="R399">
        <v>55.322200000000002</v>
      </c>
      <c r="S399">
        <v>12.2585</v>
      </c>
      <c r="T399">
        <v>10.8292</v>
      </c>
      <c r="U399">
        <v>11.5707</v>
      </c>
      <c r="V399">
        <v>11.976000000000001</v>
      </c>
      <c r="W399">
        <v>13.375999999999999</v>
      </c>
      <c r="X399">
        <v>12.512499999999999</v>
      </c>
      <c r="Y399">
        <v>16.668600000000001</v>
      </c>
      <c r="Z399">
        <v>16.003699999999998</v>
      </c>
    </row>
    <row r="400" spans="1:26" x14ac:dyDescent="0.25">
      <c r="A400" s="1">
        <v>44139</v>
      </c>
      <c r="B400">
        <v>7651.02</v>
      </c>
      <c r="C400">
        <v>9.1655999999999995</v>
      </c>
      <c r="D400">
        <v>8.2196999999999996</v>
      </c>
      <c r="E400">
        <v>13.4107</v>
      </c>
      <c r="F400">
        <v>19.183199999999999</v>
      </c>
      <c r="G400">
        <v>11.766299999999999</v>
      </c>
      <c r="H400">
        <v>7.1904000000000003</v>
      </c>
      <c r="I400">
        <v>1.6151</v>
      </c>
      <c r="J400">
        <v>2.0053999999999998</v>
      </c>
      <c r="K400">
        <v>8.1968999999999994</v>
      </c>
      <c r="L400">
        <v>10.071</v>
      </c>
      <c r="M400">
        <v>10.911300000000001</v>
      </c>
      <c r="N400">
        <v>7.1222000000000003</v>
      </c>
      <c r="O400">
        <v>57.972700000000003</v>
      </c>
      <c r="P400">
        <v>31.467199999999998</v>
      </c>
      <c r="Q400">
        <v>11.270300000000001</v>
      </c>
      <c r="R400">
        <v>53.823599999999999</v>
      </c>
      <c r="S400">
        <v>12.129200000000001</v>
      </c>
      <c r="T400">
        <v>10.7301</v>
      </c>
      <c r="U400">
        <v>11.3881</v>
      </c>
      <c r="V400">
        <v>11.9063</v>
      </c>
      <c r="W400">
        <v>13.1584</v>
      </c>
      <c r="X400">
        <v>12.3002</v>
      </c>
      <c r="Y400">
        <v>16.420100000000001</v>
      </c>
      <c r="Z400">
        <v>15.806699999999999</v>
      </c>
    </row>
    <row r="401" spans="1:26" x14ac:dyDescent="0.25">
      <c r="A401" s="1">
        <v>44138</v>
      </c>
      <c r="B401">
        <v>7660.1</v>
      </c>
      <c r="C401">
        <v>9.0992999999999995</v>
      </c>
      <c r="D401">
        <v>8.1785999999999994</v>
      </c>
      <c r="E401">
        <v>13.5146</v>
      </c>
      <c r="F401">
        <v>18.935099999999998</v>
      </c>
      <c r="G401" t="s">
        <v>65</v>
      </c>
      <c r="H401">
        <v>7.1756000000000002</v>
      </c>
      <c r="I401">
        <v>1.5787</v>
      </c>
      <c r="J401">
        <v>1.9531000000000001</v>
      </c>
      <c r="K401">
        <v>8.1987000000000005</v>
      </c>
      <c r="L401">
        <v>10.0627</v>
      </c>
      <c r="M401">
        <v>10.555899999999999</v>
      </c>
      <c r="N401">
        <v>7.1083999999999996</v>
      </c>
      <c r="O401">
        <v>57.926600000000001</v>
      </c>
      <c r="P401">
        <v>31.391500000000001</v>
      </c>
      <c r="Q401">
        <v>11.2563</v>
      </c>
      <c r="R401">
        <v>53.692399999999999</v>
      </c>
      <c r="S401">
        <v>11.884600000000001</v>
      </c>
      <c r="T401" t="s">
        <v>65</v>
      </c>
      <c r="U401">
        <v>11.339</v>
      </c>
      <c r="V401">
        <v>11.571999999999999</v>
      </c>
      <c r="W401">
        <v>12.924799999999999</v>
      </c>
      <c r="X401">
        <v>12.073700000000001</v>
      </c>
      <c r="Y401">
        <v>15.760199999999999</v>
      </c>
      <c r="Z401">
        <v>15.4168</v>
      </c>
    </row>
    <row r="402" spans="1:26" x14ac:dyDescent="0.25">
      <c r="A402" s="1">
        <v>44137</v>
      </c>
      <c r="B402">
        <v>7508.84</v>
      </c>
      <c r="C402">
        <v>9.0931999999999995</v>
      </c>
      <c r="D402">
        <v>8.0851000000000006</v>
      </c>
      <c r="E402">
        <v>13.3018</v>
      </c>
      <c r="F402">
        <v>18.702500000000001</v>
      </c>
      <c r="G402">
        <v>11.7407</v>
      </c>
      <c r="H402">
        <v>7.1317000000000004</v>
      </c>
      <c r="I402">
        <v>1.5436000000000001</v>
      </c>
      <c r="J402">
        <v>1.9206000000000001</v>
      </c>
      <c r="K402">
        <v>8.1571999999999996</v>
      </c>
      <c r="L402">
        <v>10.0223</v>
      </c>
      <c r="M402">
        <v>10.5472</v>
      </c>
      <c r="N402">
        <v>7.0650000000000004</v>
      </c>
      <c r="O402">
        <v>56.892499999999998</v>
      </c>
      <c r="P402">
        <v>30.852599999999999</v>
      </c>
      <c r="Q402">
        <v>11.1496</v>
      </c>
      <c r="R402">
        <v>52.717500000000001</v>
      </c>
      <c r="S402">
        <v>11.6319</v>
      </c>
      <c r="T402">
        <v>10.2699</v>
      </c>
      <c r="U402">
        <v>11.215400000000001</v>
      </c>
      <c r="V402">
        <v>11.531599999999999</v>
      </c>
      <c r="W402">
        <v>12.9259</v>
      </c>
      <c r="X402">
        <v>12.070600000000001</v>
      </c>
      <c r="Y402">
        <v>15.5398</v>
      </c>
      <c r="Z402">
        <v>15.212899999999999</v>
      </c>
    </row>
    <row r="403" spans="1:26" x14ac:dyDescent="0.25">
      <c r="A403" s="1">
        <v>44134</v>
      </c>
      <c r="B403">
        <v>7462.7</v>
      </c>
      <c r="C403">
        <v>9.0528999999999993</v>
      </c>
      <c r="D403" t="s">
        <v>65</v>
      </c>
      <c r="E403">
        <v>13.194699999999999</v>
      </c>
      <c r="F403">
        <v>18.823699999999999</v>
      </c>
      <c r="G403">
        <v>11.6248</v>
      </c>
      <c r="H403">
        <v>7.1037999999999997</v>
      </c>
      <c r="I403">
        <v>1.4875</v>
      </c>
      <c r="J403">
        <v>1.8480000000000001</v>
      </c>
      <c r="K403">
        <v>8.0847999999999995</v>
      </c>
      <c r="L403">
        <v>9.9309999999999992</v>
      </c>
      <c r="M403">
        <v>10.428000000000001</v>
      </c>
      <c r="N403">
        <v>7.0198999999999998</v>
      </c>
      <c r="O403">
        <v>56.656399999999998</v>
      </c>
      <c r="P403">
        <v>30.8079</v>
      </c>
      <c r="Q403">
        <v>11.147600000000001</v>
      </c>
      <c r="R403">
        <v>52.808300000000003</v>
      </c>
      <c r="S403">
        <v>11.4427</v>
      </c>
      <c r="T403">
        <v>10.117699999999999</v>
      </c>
      <c r="U403">
        <v>11.2521</v>
      </c>
      <c r="V403">
        <v>11.510199999999999</v>
      </c>
      <c r="W403">
        <v>12.770799999999999</v>
      </c>
      <c r="X403">
        <v>11.9221</v>
      </c>
      <c r="Y403">
        <v>15.407400000000001</v>
      </c>
      <c r="Z403">
        <v>15.063000000000001</v>
      </c>
    </row>
    <row r="404" spans="1:26" x14ac:dyDescent="0.25">
      <c r="A404" s="1">
        <v>44133</v>
      </c>
      <c r="B404">
        <v>7511.53</v>
      </c>
      <c r="C404">
        <v>9.0327000000000002</v>
      </c>
      <c r="D404" t="s">
        <v>65</v>
      </c>
      <c r="E404">
        <v>13.3355</v>
      </c>
      <c r="F404">
        <v>19.072199999999999</v>
      </c>
      <c r="G404">
        <v>11.918900000000001</v>
      </c>
      <c r="H404">
        <v>7.1809000000000003</v>
      </c>
      <c r="I404">
        <v>1.5074000000000001</v>
      </c>
      <c r="J404">
        <v>1.8734999999999999</v>
      </c>
      <c r="K404">
        <v>8.0543999999999993</v>
      </c>
      <c r="L404">
        <v>9.9768000000000008</v>
      </c>
      <c r="M404">
        <v>10.558</v>
      </c>
      <c r="N404">
        <v>7.0975999999999999</v>
      </c>
      <c r="O404">
        <v>56.800899999999999</v>
      </c>
      <c r="P404">
        <v>30.8964</v>
      </c>
      <c r="Q404">
        <v>11.211</v>
      </c>
      <c r="R404">
        <v>53.014299999999999</v>
      </c>
      <c r="S404">
        <v>11.438599999999999</v>
      </c>
      <c r="T404">
        <v>10.115</v>
      </c>
      <c r="U404">
        <v>11.301500000000001</v>
      </c>
      <c r="V404">
        <v>11.5326</v>
      </c>
      <c r="W404">
        <v>12.9544</v>
      </c>
      <c r="X404">
        <v>12.0962</v>
      </c>
      <c r="Y404">
        <v>15.6919</v>
      </c>
      <c r="Z404">
        <v>15.2356</v>
      </c>
    </row>
    <row r="405" spans="1:26" x14ac:dyDescent="0.25">
      <c r="A405" s="1">
        <v>44132</v>
      </c>
      <c r="B405">
        <v>7560.3</v>
      </c>
      <c r="C405">
        <v>9.0492000000000008</v>
      </c>
      <c r="D405" t="s">
        <v>65</v>
      </c>
      <c r="E405">
        <v>13.520200000000001</v>
      </c>
      <c r="F405">
        <v>19.095099999999999</v>
      </c>
      <c r="G405">
        <v>11.807399999999999</v>
      </c>
      <c r="H405">
        <v>7.1193</v>
      </c>
      <c r="I405">
        <v>1.548</v>
      </c>
      <c r="J405">
        <v>1.9247000000000001</v>
      </c>
      <c r="K405">
        <v>8.0815999999999999</v>
      </c>
      <c r="L405">
        <v>10.108000000000001</v>
      </c>
      <c r="M405">
        <v>10.432</v>
      </c>
      <c r="N405">
        <v>7.0228999999999999</v>
      </c>
      <c r="O405">
        <v>57.322400000000002</v>
      </c>
      <c r="P405">
        <v>31.087399999999999</v>
      </c>
      <c r="Q405">
        <v>11.205500000000001</v>
      </c>
      <c r="R405">
        <v>53.827199999999998</v>
      </c>
      <c r="S405">
        <v>11.5375</v>
      </c>
      <c r="T405" t="s">
        <v>65</v>
      </c>
      <c r="U405">
        <v>11.2759</v>
      </c>
      <c r="V405">
        <v>11.481400000000001</v>
      </c>
      <c r="W405">
        <v>13.011200000000001</v>
      </c>
      <c r="X405">
        <v>12.150399999999999</v>
      </c>
      <c r="Y405">
        <v>15.523899999999999</v>
      </c>
      <c r="Z405">
        <v>15.052099999999999</v>
      </c>
    </row>
    <row r="406" spans="1:26" x14ac:dyDescent="0.25">
      <c r="A406" s="1">
        <v>44131</v>
      </c>
      <c r="B406">
        <v>7587.33</v>
      </c>
      <c r="C406">
        <v>9.2622</v>
      </c>
      <c r="D406">
        <v>8.2736000000000001</v>
      </c>
      <c r="E406">
        <v>13.563000000000001</v>
      </c>
      <c r="F406">
        <v>19.118200000000002</v>
      </c>
      <c r="G406">
        <v>11.8018</v>
      </c>
      <c r="H406">
        <v>7.1097999999999999</v>
      </c>
      <c r="I406">
        <v>1.6265000000000001</v>
      </c>
      <c r="J406">
        <v>2.0251000000000001</v>
      </c>
      <c r="K406">
        <v>8.2173999999999996</v>
      </c>
      <c r="L406">
        <v>10.091900000000001</v>
      </c>
      <c r="M406">
        <v>10.722799999999999</v>
      </c>
      <c r="N406">
        <v>7.0941999999999998</v>
      </c>
      <c r="O406">
        <v>57.3093</v>
      </c>
      <c r="P406">
        <v>31.099799999999998</v>
      </c>
      <c r="Q406">
        <v>11.156499999999999</v>
      </c>
      <c r="R406">
        <v>53.543100000000003</v>
      </c>
      <c r="S406">
        <v>11.870799999999999</v>
      </c>
      <c r="T406">
        <v>10.4153</v>
      </c>
      <c r="U406">
        <v>11.5055</v>
      </c>
      <c r="V406">
        <v>11.8438</v>
      </c>
      <c r="W406">
        <v>13.036799999999999</v>
      </c>
      <c r="X406">
        <v>12.172499999999999</v>
      </c>
      <c r="Y406">
        <v>16.1065</v>
      </c>
      <c r="Z406">
        <v>15.6158</v>
      </c>
    </row>
    <row r="407" spans="1:26" x14ac:dyDescent="0.25">
      <c r="A407" s="1">
        <v>44130</v>
      </c>
      <c r="B407">
        <v>7578.62</v>
      </c>
      <c r="C407">
        <v>9.2843</v>
      </c>
      <c r="D407">
        <v>8.3076000000000008</v>
      </c>
      <c r="E407">
        <v>13.5898</v>
      </c>
      <c r="F407">
        <v>19.177199999999999</v>
      </c>
      <c r="G407" t="s">
        <v>65</v>
      </c>
      <c r="H407">
        <v>7.3209999999999997</v>
      </c>
      <c r="I407">
        <v>1.5931999999999999</v>
      </c>
      <c r="J407">
        <v>1.9835</v>
      </c>
      <c r="K407">
        <v>8.1986000000000008</v>
      </c>
      <c r="L407">
        <v>10.0878</v>
      </c>
      <c r="M407">
        <v>10.694000000000001</v>
      </c>
      <c r="N407">
        <v>7.1271000000000004</v>
      </c>
      <c r="O407">
        <v>57.178100000000001</v>
      </c>
      <c r="P407">
        <v>31.0548</v>
      </c>
      <c r="Q407">
        <v>11.073499999999999</v>
      </c>
      <c r="R407">
        <v>53.358800000000002</v>
      </c>
      <c r="S407">
        <v>11.972300000000001</v>
      </c>
      <c r="T407" t="s">
        <v>65</v>
      </c>
      <c r="U407">
        <v>11.3788</v>
      </c>
      <c r="V407">
        <v>11.7796</v>
      </c>
      <c r="W407">
        <v>13.037699999999999</v>
      </c>
      <c r="X407">
        <v>12.174200000000001</v>
      </c>
      <c r="Y407">
        <v>15.992800000000001</v>
      </c>
      <c r="Z407">
        <v>15.699199999999999</v>
      </c>
    </row>
    <row r="408" spans="1:26" x14ac:dyDescent="0.25">
      <c r="A408" s="1">
        <v>44126</v>
      </c>
      <c r="B408">
        <v>7626.89</v>
      </c>
      <c r="C408">
        <v>9.2294</v>
      </c>
      <c r="D408">
        <v>8.3069000000000006</v>
      </c>
      <c r="E408">
        <v>13.550599999999999</v>
      </c>
      <c r="F408">
        <v>19.413799999999998</v>
      </c>
      <c r="G408">
        <v>11.817</v>
      </c>
      <c r="H408">
        <v>7.3284000000000002</v>
      </c>
      <c r="I408">
        <v>1.6717</v>
      </c>
      <c r="J408">
        <v>2.0849000000000002</v>
      </c>
      <c r="K408">
        <v>8.2087000000000003</v>
      </c>
      <c r="L408">
        <v>10.187900000000001</v>
      </c>
      <c r="M408">
        <v>10.7569</v>
      </c>
      <c r="N408">
        <v>7.1383999999999999</v>
      </c>
      <c r="O408">
        <v>57.5319</v>
      </c>
      <c r="P408">
        <v>31.2164</v>
      </c>
      <c r="Q408">
        <v>11.0855</v>
      </c>
      <c r="R408">
        <v>53.706600000000002</v>
      </c>
      <c r="S408">
        <v>12.0611</v>
      </c>
      <c r="T408">
        <v>10.6218</v>
      </c>
      <c r="U408">
        <v>11.534599999999999</v>
      </c>
      <c r="V408">
        <v>11.939399999999999</v>
      </c>
      <c r="W408">
        <v>13.033899999999999</v>
      </c>
      <c r="X408">
        <v>12.172599999999999</v>
      </c>
      <c r="Y408">
        <v>16.159199999999998</v>
      </c>
      <c r="Z408">
        <v>15.9138</v>
      </c>
    </row>
    <row r="409" spans="1:26" x14ac:dyDescent="0.25">
      <c r="A409" s="1">
        <v>44125</v>
      </c>
      <c r="B409">
        <v>7651.17</v>
      </c>
      <c r="C409">
        <v>9.1577000000000002</v>
      </c>
      <c r="D409">
        <v>8.3058999999999994</v>
      </c>
      <c r="E409">
        <v>13.5379</v>
      </c>
      <c r="F409">
        <v>19.578900000000001</v>
      </c>
      <c r="G409">
        <v>11.8408</v>
      </c>
      <c r="H409">
        <v>7.3239000000000001</v>
      </c>
      <c r="I409">
        <v>1.649</v>
      </c>
      <c r="J409">
        <v>2.0552000000000001</v>
      </c>
      <c r="K409">
        <v>8.2908000000000008</v>
      </c>
      <c r="L409">
        <v>10.176399999999999</v>
      </c>
      <c r="M409">
        <v>10.752800000000001</v>
      </c>
      <c r="N409">
        <v>7.1538000000000004</v>
      </c>
      <c r="O409">
        <v>57.611899999999999</v>
      </c>
      <c r="P409">
        <v>31.196000000000002</v>
      </c>
      <c r="Q409">
        <v>11.0365</v>
      </c>
      <c r="R409">
        <v>53.484400000000001</v>
      </c>
      <c r="S409">
        <v>12.0389</v>
      </c>
      <c r="T409">
        <v>10.6259</v>
      </c>
      <c r="U409">
        <v>11.581300000000001</v>
      </c>
      <c r="V409">
        <v>12.0001</v>
      </c>
      <c r="W409">
        <v>13.1241</v>
      </c>
      <c r="X409">
        <v>12.2501</v>
      </c>
      <c r="Y409">
        <v>16.0915</v>
      </c>
      <c r="Z409">
        <v>15.8222</v>
      </c>
    </row>
    <row r="410" spans="1:26" x14ac:dyDescent="0.25">
      <c r="A410" s="1">
        <v>44124</v>
      </c>
      <c r="B410">
        <v>7607.19</v>
      </c>
      <c r="C410">
        <v>9.1713000000000005</v>
      </c>
      <c r="D410">
        <v>8.2730999999999995</v>
      </c>
      <c r="E410">
        <v>13.428800000000001</v>
      </c>
      <c r="F410">
        <v>19.494</v>
      </c>
      <c r="G410">
        <v>11.833</v>
      </c>
      <c r="H410">
        <v>7.2474999999999996</v>
      </c>
      <c r="I410">
        <v>1.7038</v>
      </c>
      <c r="J410">
        <v>2.1242999999999999</v>
      </c>
      <c r="K410">
        <v>8.2287999999999997</v>
      </c>
      <c r="L410">
        <v>10.109400000000001</v>
      </c>
      <c r="M410">
        <v>10.733599999999999</v>
      </c>
      <c r="N410">
        <v>7.0841000000000003</v>
      </c>
      <c r="O410">
        <v>57.325699999999998</v>
      </c>
      <c r="P410">
        <v>31.067699999999999</v>
      </c>
      <c r="Q410">
        <v>10.979799999999999</v>
      </c>
      <c r="R410">
        <v>53.282400000000003</v>
      </c>
      <c r="S410">
        <v>12.2136</v>
      </c>
      <c r="T410">
        <v>10.754200000000001</v>
      </c>
      <c r="U410">
        <v>11.597</v>
      </c>
      <c r="V410">
        <v>12.0197</v>
      </c>
      <c r="W410">
        <v>13.0739</v>
      </c>
      <c r="X410">
        <v>12.2028</v>
      </c>
      <c r="Y410">
        <v>16.079000000000001</v>
      </c>
      <c r="Z410">
        <v>15.864000000000001</v>
      </c>
    </row>
    <row r="411" spans="1:26" x14ac:dyDescent="0.25">
      <c r="A411" s="1">
        <v>44123</v>
      </c>
      <c r="B411">
        <v>7609.48</v>
      </c>
      <c r="C411">
        <v>9.1213999999999995</v>
      </c>
      <c r="D411">
        <v>8.2614000000000001</v>
      </c>
      <c r="E411">
        <v>13.386799999999999</v>
      </c>
      <c r="F411">
        <v>19.4239</v>
      </c>
      <c r="G411">
        <v>11.6859</v>
      </c>
      <c r="H411">
        <v>7.181</v>
      </c>
      <c r="I411">
        <v>1.6768000000000001</v>
      </c>
      <c r="J411">
        <v>2.0903999999999998</v>
      </c>
      <c r="K411">
        <v>8.1881000000000004</v>
      </c>
      <c r="L411">
        <v>10.151199999999999</v>
      </c>
      <c r="M411">
        <v>10.5961</v>
      </c>
      <c r="N411">
        <v>7.0404999999999998</v>
      </c>
      <c r="O411">
        <v>57.176600000000001</v>
      </c>
      <c r="P411">
        <v>30.936599999999999</v>
      </c>
      <c r="Q411">
        <v>10.855499999999999</v>
      </c>
      <c r="R411">
        <v>52.751399999999997</v>
      </c>
      <c r="S411">
        <v>12.227399999999999</v>
      </c>
      <c r="T411" t="s">
        <v>65</v>
      </c>
      <c r="U411">
        <v>11.591100000000001</v>
      </c>
      <c r="V411">
        <v>11.955299999999999</v>
      </c>
      <c r="W411">
        <v>13.144600000000001</v>
      </c>
      <c r="X411">
        <v>12.2676</v>
      </c>
      <c r="Y411">
        <v>16.064399999999999</v>
      </c>
      <c r="Z411">
        <v>15.7706</v>
      </c>
    </row>
    <row r="412" spans="1:26" x14ac:dyDescent="0.25">
      <c r="A412" s="1">
        <v>44120</v>
      </c>
      <c r="B412">
        <v>7765.13</v>
      </c>
      <c r="C412">
        <v>9.1477000000000004</v>
      </c>
      <c r="D412">
        <v>8.2258999999999993</v>
      </c>
      <c r="E412">
        <v>13.274699999999999</v>
      </c>
      <c r="F412">
        <v>19.388400000000001</v>
      </c>
      <c r="G412">
        <v>11.7036</v>
      </c>
      <c r="H412">
        <v>7.2095000000000002</v>
      </c>
      <c r="I412">
        <v>1.6839</v>
      </c>
      <c r="J412">
        <v>2.0996000000000001</v>
      </c>
      <c r="K412">
        <v>8.1812000000000005</v>
      </c>
      <c r="L412">
        <v>10.1432</v>
      </c>
      <c r="M412">
        <v>10.6166</v>
      </c>
      <c r="N412">
        <v>7.0262000000000002</v>
      </c>
      <c r="O412">
        <v>58.214599999999997</v>
      </c>
      <c r="P412">
        <v>31.441199999999998</v>
      </c>
      <c r="Q412">
        <v>11.088900000000001</v>
      </c>
      <c r="R412">
        <v>53.8155</v>
      </c>
      <c r="S412">
        <v>12.229200000000001</v>
      </c>
      <c r="T412">
        <v>10.844099999999999</v>
      </c>
      <c r="U412">
        <v>11.4739</v>
      </c>
      <c r="V412">
        <v>11.9107</v>
      </c>
      <c r="W412">
        <v>13.006600000000001</v>
      </c>
      <c r="X412">
        <v>12.1394</v>
      </c>
      <c r="Y412">
        <v>16.273299999999999</v>
      </c>
      <c r="Z412">
        <v>15.9916</v>
      </c>
    </row>
    <row r="413" spans="1:26" x14ac:dyDescent="0.25">
      <c r="A413" s="1">
        <v>44119</v>
      </c>
      <c r="B413">
        <v>7820.32</v>
      </c>
      <c r="C413">
        <v>9.1717999999999993</v>
      </c>
      <c r="D413">
        <v>8.2457999999999991</v>
      </c>
      <c r="E413">
        <v>13.3406</v>
      </c>
      <c r="F413">
        <v>19.5227</v>
      </c>
      <c r="G413">
        <v>11.6785</v>
      </c>
      <c r="H413">
        <v>7.1448</v>
      </c>
      <c r="I413">
        <v>1.6999</v>
      </c>
      <c r="J413">
        <v>2.1164000000000001</v>
      </c>
      <c r="K413">
        <v>8.2155000000000005</v>
      </c>
      <c r="L413">
        <v>10.06</v>
      </c>
      <c r="M413">
        <v>10.6006</v>
      </c>
      <c r="N413">
        <v>7.0061</v>
      </c>
      <c r="O413">
        <v>58.692300000000003</v>
      </c>
      <c r="P413">
        <v>31.5518</v>
      </c>
      <c r="Q413">
        <v>11.210599999999999</v>
      </c>
      <c r="R413">
        <v>54.476199999999999</v>
      </c>
      <c r="S413">
        <v>12.0869</v>
      </c>
      <c r="T413" t="s">
        <v>65</v>
      </c>
      <c r="U413">
        <v>11.328799999999999</v>
      </c>
      <c r="V413">
        <v>11.9152</v>
      </c>
      <c r="W413">
        <v>13.055099999999999</v>
      </c>
      <c r="X413">
        <v>12.1866</v>
      </c>
      <c r="Y413">
        <v>16.226400000000002</v>
      </c>
      <c r="Z413">
        <v>16.038900000000002</v>
      </c>
    </row>
    <row r="414" spans="1:26" x14ac:dyDescent="0.25">
      <c r="A414" s="1">
        <v>44118</v>
      </c>
      <c r="B414">
        <v>7948.25</v>
      </c>
      <c r="C414">
        <v>9.1557999999999993</v>
      </c>
      <c r="D414">
        <v>8.2929999999999993</v>
      </c>
      <c r="E414">
        <v>13.4871</v>
      </c>
      <c r="F414">
        <v>19.636399999999998</v>
      </c>
      <c r="G414">
        <v>11.7958</v>
      </c>
      <c r="H414">
        <v>7.1517999999999997</v>
      </c>
      <c r="I414">
        <v>1.6998</v>
      </c>
      <c r="J414">
        <v>2.1187</v>
      </c>
      <c r="K414">
        <v>8.1814999999999998</v>
      </c>
      <c r="L414">
        <v>10.092599999999999</v>
      </c>
      <c r="M414">
        <v>10.652100000000001</v>
      </c>
      <c r="N414">
        <v>7.1265999999999998</v>
      </c>
      <c r="O414">
        <v>59.675400000000003</v>
      </c>
      <c r="P414">
        <v>32.168799999999997</v>
      </c>
      <c r="Q414">
        <v>11.514699999999999</v>
      </c>
      <c r="R414">
        <v>55.399299999999997</v>
      </c>
      <c r="S414">
        <v>12.2979</v>
      </c>
      <c r="T414">
        <v>10.942399999999999</v>
      </c>
      <c r="U414">
        <v>11.5749</v>
      </c>
      <c r="V414">
        <v>12.1191</v>
      </c>
      <c r="W414">
        <v>13.118399999999999</v>
      </c>
      <c r="X414">
        <v>12.2437</v>
      </c>
      <c r="Y414">
        <v>16.383700000000001</v>
      </c>
      <c r="Z414">
        <v>16.0184</v>
      </c>
    </row>
    <row r="415" spans="1:26" x14ac:dyDescent="0.25">
      <c r="A415" s="1">
        <v>44116</v>
      </c>
      <c r="B415">
        <v>8046.03</v>
      </c>
      <c r="C415" t="s">
        <v>65</v>
      </c>
      <c r="D415">
        <v>8.2706999999999997</v>
      </c>
      <c r="E415">
        <v>13.4496</v>
      </c>
      <c r="F415">
        <v>19.569500000000001</v>
      </c>
      <c r="G415">
        <v>11.8711</v>
      </c>
      <c r="H415">
        <v>7.1660000000000004</v>
      </c>
      <c r="I415" t="s">
        <v>65</v>
      </c>
      <c r="J415">
        <v>2.0533000000000001</v>
      </c>
      <c r="K415">
        <v>8.2895000000000003</v>
      </c>
      <c r="L415">
        <v>10.218</v>
      </c>
      <c r="M415">
        <v>10.7683</v>
      </c>
      <c r="N415">
        <v>7.0834000000000001</v>
      </c>
      <c r="O415">
        <v>59.945500000000003</v>
      </c>
      <c r="P415">
        <v>32.268500000000003</v>
      </c>
      <c r="Q415">
        <v>11.4529</v>
      </c>
      <c r="R415">
        <v>55.2517</v>
      </c>
      <c r="S415">
        <v>12.349</v>
      </c>
      <c r="T415">
        <v>11.0069</v>
      </c>
      <c r="U415">
        <v>11.491199999999999</v>
      </c>
      <c r="V415">
        <v>12.116</v>
      </c>
      <c r="W415">
        <v>13.0869</v>
      </c>
      <c r="X415">
        <v>12.212</v>
      </c>
      <c r="Y415" t="s">
        <v>65</v>
      </c>
      <c r="Z415">
        <v>16.2318</v>
      </c>
    </row>
    <row r="416" spans="1:26" x14ac:dyDescent="0.25">
      <c r="A416" s="1">
        <v>44113</v>
      </c>
      <c r="B416">
        <v>8008.08</v>
      </c>
      <c r="C416">
        <v>8.9962999999999997</v>
      </c>
      <c r="D416">
        <v>8.2307000000000006</v>
      </c>
      <c r="E416">
        <v>13.260199999999999</v>
      </c>
      <c r="F416">
        <v>19.263999999999999</v>
      </c>
      <c r="G416">
        <v>11.5387</v>
      </c>
      <c r="H416">
        <v>6.9543999999999997</v>
      </c>
      <c r="I416">
        <v>1.6815</v>
      </c>
      <c r="J416">
        <v>2.0972</v>
      </c>
      <c r="K416">
        <v>8.3066999999999993</v>
      </c>
      <c r="L416">
        <v>10.169700000000001</v>
      </c>
      <c r="M416">
        <v>10.6431</v>
      </c>
      <c r="N416">
        <v>7.0003000000000002</v>
      </c>
      <c r="O416">
        <v>59.519399999999997</v>
      </c>
      <c r="P416">
        <v>32.199100000000001</v>
      </c>
      <c r="Q416">
        <v>11.363899999999999</v>
      </c>
      <c r="R416">
        <v>54.930900000000001</v>
      </c>
      <c r="S416">
        <v>12.3459</v>
      </c>
      <c r="T416">
        <v>10.9107</v>
      </c>
      <c r="U416">
        <v>11.4939</v>
      </c>
      <c r="V416">
        <v>12.127800000000001</v>
      </c>
      <c r="W416">
        <v>13.095000000000001</v>
      </c>
      <c r="X416">
        <v>12.221399999999999</v>
      </c>
      <c r="Y416">
        <v>16.228200000000001</v>
      </c>
      <c r="Z416">
        <v>15.9217</v>
      </c>
    </row>
    <row r="417" spans="1:26" x14ac:dyDescent="0.25">
      <c r="A417" s="1">
        <v>44112</v>
      </c>
      <c r="B417">
        <v>8049.75</v>
      </c>
      <c r="C417">
        <v>8.9765999999999995</v>
      </c>
      <c r="D417">
        <v>8.2457999999999991</v>
      </c>
      <c r="E417">
        <v>13.2193</v>
      </c>
      <c r="F417">
        <v>19.266100000000002</v>
      </c>
      <c r="G417" t="s">
        <v>65</v>
      </c>
      <c r="H417">
        <v>6.9671000000000003</v>
      </c>
      <c r="I417">
        <v>1.7089000000000001</v>
      </c>
      <c r="J417">
        <v>2.1307999999999998</v>
      </c>
      <c r="K417">
        <v>8.1683000000000003</v>
      </c>
      <c r="L417">
        <v>10.057499999999999</v>
      </c>
      <c r="M417">
        <v>10.610200000000001</v>
      </c>
      <c r="N417">
        <v>6.9778000000000002</v>
      </c>
      <c r="O417">
        <v>60.027799999999999</v>
      </c>
      <c r="P417">
        <v>32.518099999999997</v>
      </c>
      <c r="Q417">
        <v>11.47</v>
      </c>
      <c r="R417">
        <v>55.757199999999997</v>
      </c>
      <c r="S417">
        <v>12.289199999999999</v>
      </c>
      <c r="T417" t="s">
        <v>65</v>
      </c>
      <c r="U417">
        <v>11.496700000000001</v>
      </c>
      <c r="V417">
        <v>12.0428</v>
      </c>
      <c r="W417">
        <v>13.1173</v>
      </c>
      <c r="X417">
        <v>12.242800000000001</v>
      </c>
      <c r="Y417">
        <v>15.981299999999999</v>
      </c>
      <c r="Z417">
        <v>15.837300000000001</v>
      </c>
    </row>
    <row r="418" spans="1:26" x14ac:dyDescent="0.25">
      <c r="A418" s="1">
        <v>44111</v>
      </c>
      <c r="B418">
        <v>7974.39</v>
      </c>
      <c r="C418">
        <v>8.9745000000000008</v>
      </c>
      <c r="D418">
        <v>8.2005999999999997</v>
      </c>
      <c r="E418">
        <v>13.113300000000001</v>
      </c>
      <c r="F418">
        <v>19.0458</v>
      </c>
      <c r="G418" t="s">
        <v>65</v>
      </c>
      <c r="H418">
        <v>6.9698000000000002</v>
      </c>
      <c r="I418">
        <v>1.6668000000000001</v>
      </c>
      <c r="J418">
        <v>2.0771999999999999</v>
      </c>
      <c r="K418">
        <v>8.1388999999999996</v>
      </c>
      <c r="L418">
        <v>10.0482</v>
      </c>
      <c r="M418">
        <v>10.547000000000001</v>
      </c>
      <c r="N418">
        <v>6.9316000000000004</v>
      </c>
      <c r="O418">
        <v>59.823399999999999</v>
      </c>
      <c r="P418">
        <v>32.164299999999997</v>
      </c>
      <c r="Q418">
        <v>11.438000000000001</v>
      </c>
      <c r="R418">
        <v>55.818600000000004</v>
      </c>
      <c r="S418">
        <v>12.194900000000001</v>
      </c>
      <c r="T418">
        <v>10.7918</v>
      </c>
      <c r="U418">
        <v>11.440200000000001</v>
      </c>
      <c r="V418">
        <v>12.0434</v>
      </c>
      <c r="W418">
        <v>12.9953</v>
      </c>
      <c r="X418">
        <v>12.125299999999999</v>
      </c>
      <c r="Y418">
        <v>15.9091</v>
      </c>
      <c r="Z418">
        <v>15.732900000000001</v>
      </c>
    </row>
    <row r="419" spans="1:26" x14ac:dyDescent="0.25">
      <c r="A419" s="1">
        <v>44110</v>
      </c>
      <c r="B419">
        <v>7876.3</v>
      </c>
      <c r="C419">
        <v>8.8998000000000008</v>
      </c>
      <c r="D419">
        <v>8.1963000000000008</v>
      </c>
      <c r="E419">
        <v>13.0192</v>
      </c>
      <c r="F419">
        <v>18.939</v>
      </c>
      <c r="G419" t="s">
        <v>65</v>
      </c>
      <c r="H419">
        <v>6.9511000000000003</v>
      </c>
      <c r="I419">
        <v>1.667</v>
      </c>
      <c r="J419">
        <v>2.077</v>
      </c>
      <c r="K419">
        <v>8.1447000000000003</v>
      </c>
      <c r="L419">
        <v>10.144500000000001</v>
      </c>
      <c r="M419">
        <v>10.4276</v>
      </c>
      <c r="N419">
        <v>6.8840000000000003</v>
      </c>
      <c r="O419">
        <v>58.689399999999999</v>
      </c>
      <c r="P419">
        <v>31.779</v>
      </c>
      <c r="Q419">
        <v>11.2323</v>
      </c>
      <c r="R419">
        <v>54.207999999999998</v>
      </c>
      <c r="S419">
        <v>12.1943</v>
      </c>
      <c r="T419">
        <v>10.7775</v>
      </c>
      <c r="U419">
        <v>11.354200000000001</v>
      </c>
      <c r="V419">
        <v>11.904299999999999</v>
      </c>
      <c r="W419">
        <v>13.0108</v>
      </c>
      <c r="X419">
        <v>12.136699999999999</v>
      </c>
      <c r="Y419">
        <v>15.6783</v>
      </c>
      <c r="Z419">
        <v>15.4582</v>
      </c>
    </row>
    <row r="420" spans="1:26" x14ac:dyDescent="0.25">
      <c r="A420" s="1">
        <v>44109</v>
      </c>
      <c r="B420">
        <v>7818.23</v>
      </c>
      <c r="C420">
        <v>8.875</v>
      </c>
      <c r="D420">
        <v>8.2132000000000005</v>
      </c>
      <c r="E420">
        <v>12.921799999999999</v>
      </c>
      <c r="F420">
        <v>18.760200000000001</v>
      </c>
      <c r="G420" t="s">
        <v>65</v>
      </c>
      <c r="H420">
        <v>6.8910999999999998</v>
      </c>
      <c r="I420">
        <v>1.6409</v>
      </c>
      <c r="J420">
        <v>2.0457999999999998</v>
      </c>
      <c r="K420">
        <v>8.2508999999999997</v>
      </c>
      <c r="L420">
        <v>10.085800000000001</v>
      </c>
      <c r="M420">
        <v>10.493499999999999</v>
      </c>
      <c r="N420">
        <v>6.8593000000000002</v>
      </c>
      <c r="O420">
        <v>58.547499999999999</v>
      </c>
      <c r="P420">
        <v>31.531099999999999</v>
      </c>
      <c r="Q420">
        <v>11.2341</v>
      </c>
      <c r="R420">
        <v>54.479799999999997</v>
      </c>
      <c r="S420">
        <v>12.1904</v>
      </c>
      <c r="T420">
        <v>10.8178</v>
      </c>
      <c r="U420">
        <v>11.3728</v>
      </c>
      <c r="V420">
        <v>11.976699999999999</v>
      </c>
      <c r="W420">
        <v>12.943300000000001</v>
      </c>
      <c r="X420">
        <v>12.077400000000001</v>
      </c>
      <c r="Y420">
        <v>15.930400000000001</v>
      </c>
      <c r="Z420">
        <v>15.8024</v>
      </c>
    </row>
    <row r="421" spans="1:26" x14ac:dyDescent="0.25">
      <c r="A421" s="1">
        <v>44106</v>
      </c>
      <c r="B421">
        <v>7773.22</v>
      </c>
      <c r="C421">
        <v>8.8353000000000002</v>
      </c>
      <c r="D421">
        <v>8.2089999999999996</v>
      </c>
      <c r="E421">
        <v>12.7964</v>
      </c>
      <c r="F421">
        <v>18.636199999999999</v>
      </c>
      <c r="G421" t="s">
        <v>65</v>
      </c>
      <c r="H421">
        <v>6.8548999999999998</v>
      </c>
      <c r="I421">
        <v>1.5535000000000001</v>
      </c>
      <c r="J421">
        <v>1.9312</v>
      </c>
      <c r="K421">
        <v>8.2162000000000006</v>
      </c>
      <c r="L421">
        <v>10.135300000000001</v>
      </c>
      <c r="M421">
        <v>10.4117</v>
      </c>
      <c r="N421">
        <v>6.7755999999999998</v>
      </c>
      <c r="O421">
        <v>58.126600000000003</v>
      </c>
      <c r="P421">
        <v>31.336600000000001</v>
      </c>
      <c r="Q421">
        <v>11.145099999999999</v>
      </c>
      <c r="R421">
        <v>54.008099999999999</v>
      </c>
      <c r="S421">
        <v>12.0694</v>
      </c>
      <c r="T421">
        <v>10.7508</v>
      </c>
      <c r="U421" t="s">
        <v>65</v>
      </c>
      <c r="V421">
        <v>11.8209</v>
      </c>
      <c r="W421">
        <v>12.794</v>
      </c>
      <c r="X421">
        <v>11.9411</v>
      </c>
      <c r="Y421">
        <v>15.701499999999999</v>
      </c>
      <c r="Z421">
        <v>15.613300000000001</v>
      </c>
    </row>
    <row r="422" spans="1:26" x14ac:dyDescent="0.25">
      <c r="A422" s="1">
        <v>44105</v>
      </c>
      <c r="B422">
        <v>7880.32</v>
      </c>
      <c r="C422">
        <v>8.9090000000000007</v>
      </c>
      <c r="D422">
        <v>8.2573000000000008</v>
      </c>
      <c r="E422">
        <v>12.9453</v>
      </c>
      <c r="F422">
        <v>18.699000000000002</v>
      </c>
      <c r="G422" t="s">
        <v>65</v>
      </c>
      <c r="H422">
        <v>6.8540999999999999</v>
      </c>
      <c r="I422">
        <v>1.6220000000000001</v>
      </c>
      <c r="J422">
        <v>2.0165000000000002</v>
      </c>
      <c r="K422">
        <v>8.2240000000000002</v>
      </c>
      <c r="L422">
        <v>10.084199999999999</v>
      </c>
      <c r="M422">
        <v>10.524800000000001</v>
      </c>
      <c r="N422">
        <v>6.7788000000000004</v>
      </c>
      <c r="O422">
        <v>58.542700000000004</v>
      </c>
      <c r="P422">
        <v>31.4712</v>
      </c>
      <c r="Q422">
        <v>11.105</v>
      </c>
      <c r="R422">
        <v>53.895200000000003</v>
      </c>
      <c r="S422">
        <v>12.0541</v>
      </c>
      <c r="T422" t="s">
        <v>65</v>
      </c>
      <c r="U422">
        <v>11.3614</v>
      </c>
      <c r="V422">
        <v>11.9137</v>
      </c>
      <c r="W422">
        <v>12.8851</v>
      </c>
      <c r="X422">
        <v>12.0243</v>
      </c>
      <c r="Y422">
        <v>15.947100000000001</v>
      </c>
      <c r="Z422">
        <v>15.7569</v>
      </c>
    </row>
    <row r="423" spans="1:26" x14ac:dyDescent="0.25">
      <c r="A423" s="1">
        <v>44104</v>
      </c>
      <c r="B423">
        <v>7810.77</v>
      </c>
      <c r="C423">
        <v>8.8071999999999999</v>
      </c>
      <c r="D423">
        <v>8.1424000000000003</v>
      </c>
      <c r="E423">
        <v>12.7126</v>
      </c>
      <c r="F423">
        <v>18.5886</v>
      </c>
      <c r="G423">
        <v>11.2957</v>
      </c>
      <c r="H423">
        <v>6.8672000000000004</v>
      </c>
      <c r="I423">
        <v>1.6667000000000001</v>
      </c>
      <c r="J423">
        <v>2.0746000000000002</v>
      </c>
      <c r="K423">
        <v>8.1576000000000004</v>
      </c>
      <c r="L423">
        <v>10.023300000000001</v>
      </c>
      <c r="M423">
        <v>10.454000000000001</v>
      </c>
      <c r="N423">
        <v>6.78</v>
      </c>
      <c r="O423">
        <v>57.870800000000003</v>
      </c>
      <c r="P423">
        <v>30.985600000000002</v>
      </c>
      <c r="Q423">
        <v>10.883900000000001</v>
      </c>
      <c r="R423">
        <v>52.767299999999999</v>
      </c>
      <c r="S423">
        <v>12.018800000000001</v>
      </c>
      <c r="T423">
        <v>10.6479</v>
      </c>
      <c r="U423">
        <v>11.1761</v>
      </c>
      <c r="V423">
        <v>11.7689</v>
      </c>
      <c r="W423">
        <v>12.885400000000001</v>
      </c>
      <c r="X423">
        <v>12.024800000000001</v>
      </c>
      <c r="Y423">
        <v>15.8207</v>
      </c>
      <c r="Z423">
        <v>15.689299999999999</v>
      </c>
    </row>
    <row r="424" spans="1:26" x14ac:dyDescent="0.25">
      <c r="A424" s="1">
        <v>44103</v>
      </c>
      <c r="B424">
        <v>7959.73</v>
      </c>
      <c r="C424">
        <v>8.8367000000000004</v>
      </c>
      <c r="D424">
        <v>8.1831999999999994</v>
      </c>
      <c r="E424">
        <v>12.7287</v>
      </c>
      <c r="F424">
        <v>18.622199999999999</v>
      </c>
      <c r="G424">
        <v>11.1234</v>
      </c>
      <c r="H424">
        <v>6.8609</v>
      </c>
      <c r="I424">
        <v>1.6296999999999999</v>
      </c>
      <c r="J424">
        <v>2.0308999999999999</v>
      </c>
      <c r="K424">
        <v>8.2040000000000006</v>
      </c>
      <c r="L424">
        <v>10.015499999999999</v>
      </c>
      <c r="M424">
        <v>10.2852</v>
      </c>
      <c r="N424">
        <v>6.7411000000000003</v>
      </c>
      <c r="O424">
        <v>58.780200000000001</v>
      </c>
      <c r="P424">
        <v>31.524799999999999</v>
      </c>
      <c r="Q424">
        <v>11.0022</v>
      </c>
      <c r="R424">
        <v>53.462299999999999</v>
      </c>
      <c r="S424">
        <v>11.996499999999999</v>
      </c>
      <c r="T424">
        <v>10.69</v>
      </c>
      <c r="U424">
        <v>11.1478</v>
      </c>
      <c r="V424">
        <v>11.6614</v>
      </c>
      <c r="W424">
        <v>13.0784</v>
      </c>
      <c r="X424">
        <v>12.204499999999999</v>
      </c>
      <c r="Y424">
        <v>15.7188</v>
      </c>
      <c r="Z424">
        <v>15.5616</v>
      </c>
    </row>
    <row r="425" spans="1:26" x14ac:dyDescent="0.25">
      <c r="A425" s="1">
        <v>44102</v>
      </c>
      <c r="B425">
        <v>8015.72</v>
      </c>
      <c r="C425">
        <v>8.8949999999999996</v>
      </c>
      <c r="D425">
        <v>8.2254000000000005</v>
      </c>
      <c r="E425">
        <v>12.7142</v>
      </c>
      <c r="F425">
        <v>18.484500000000001</v>
      </c>
      <c r="G425">
        <v>11.1372</v>
      </c>
      <c r="H425">
        <v>6.8933</v>
      </c>
      <c r="I425">
        <v>1.6896</v>
      </c>
      <c r="J425">
        <v>2.1046</v>
      </c>
      <c r="K425">
        <v>8.1385000000000005</v>
      </c>
      <c r="L425">
        <v>9.8666</v>
      </c>
      <c r="M425">
        <v>10.314299999999999</v>
      </c>
      <c r="N425">
        <v>6.7782</v>
      </c>
      <c r="O425">
        <v>59.212699999999998</v>
      </c>
      <c r="P425">
        <v>31.657299999999999</v>
      </c>
      <c r="Q425">
        <v>11.063700000000001</v>
      </c>
      <c r="R425">
        <v>53.757599999999996</v>
      </c>
      <c r="S425">
        <v>12.0534</v>
      </c>
      <c r="T425">
        <v>10.735799999999999</v>
      </c>
      <c r="U425">
        <v>11.1645</v>
      </c>
      <c r="V425">
        <v>11.6746</v>
      </c>
      <c r="W425">
        <v>12.985900000000001</v>
      </c>
      <c r="X425">
        <v>12.120100000000001</v>
      </c>
      <c r="Y425">
        <v>15.714600000000001</v>
      </c>
      <c r="Z425">
        <v>15.6776</v>
      </c>
    </row>
    <row r="426" spans="1:26" x14ac:dyDescent="0.25">
      <c r="A426" s="1">
        <v>44099</v>
      </c>
      <c r="B426">
        <v>7855.85</v>
      </c>
      <c r="C426">
        <v>8.7697000000000003</v>
      </c>
      <c r="D426">
        <v>8.1486999999999998</v>
      </c>
      <c r="E426">
        <v>12.5007</v>
      </c>
      <c r="F426">
        <v>18.329999999999998</v>
      </c>
      <c r="G426">
        <v>10.9954</v>
      </c>
      <c r="H426">
        <v>6.7824</v>
      </c>
      <c r="I426">
        <v>1.6680999999999999</v>
      </c>
      <c r="J426">
        <v>2.0779999999999998</v>
      </c>
      <c r="K426">
        <v>8.0546000000000006</v>
      </c>
      <c r="L426">
        <v>9.9661000000000008</v>
      </c>
      <c r="M426">
        <v>10.1492</v>
      </c>
      <c r="N426">
        <v>6.7121000000000004</v>
      </c>
      <c r="O426">
        <v>58.222000000000001</v>
      </c>
      <c r="P426">
        <v>31.122</v>
      </c>
      <c r="Q426">
        <v>10.984500000000001</v>
      </c>
      <c r="R426">
        <v>52.850200000000001</v>
      </c>
      <c r="S426">
        <v>11.785299999999999</v>
      </c>
      <c r="T426">
        <v>10.5343</v>
      </c>
      <c r="U426">
        <v>10.957800000000001</v>
      </c>
      <c r="V426">
        <v>11.4353</v>
      </c>
      <c r="W426">
        <v>12.8263</v>
      </c>
      <c r="X426">
        <v>11.965</v>
      </c>
      <c r="Y426">
        <v>15.498799999999999</v>
      </c>
      <c r="Z426">
        <v>15.3391</v>
      </c>
    </row>
    <row r="427" spans="1:26" x14ac:dyDescent="0.25">
      <c r="A427" s="1">
        <v>44098</v>
      </c>
      <c r="B427">
        <v>7867.58</v>
      </c>
      <c r="C427">
        <v>8.8079000000000001</v>
      </c>
      <c r="D427">
        <v>8.125</v>
      </c>
      <c r="E427">
        <v>12.5205</v>
      </c>
      <c r="F427">
        <v>18.462499999999999</v>
      </c>
      <c r="G427">
        <v>11.0198</v>
      </c>
      <c r="H427">
        <v>6.7961999999999998</v>
      </c>
      <c r="I427">
        <v>1.6777</v>
      </c>
      <c r="J427">
        <v>2.0895999999999999</v>
      </c>
      <c r="K427">
        <v>8.0814000000000004</v>
      </c>
      <c r="L427">
        <v>9.8634000000000004</v>
      </c>
      <c r="M427">
        <v>10.159000000000001</v>
      </c>
      <c r="N427">
        <v>6.7020999999999997</v>
      </c>
      <c r="O427">
        <v>58.380600000000001</v>
      </c>
      <c r="P427">
        <v>31.212199999999999</v>
      </c>
      <c r="Q427">
        <v>11.074400000000001</v>
      </c>
      <c r="R427">
        <v>52.920200000000001</v>
      </c>
      <c r="S427">
        <v>11.7652</v>
      </c>
      <c r="T427" t="s">
        <v>65</v>
      </c>
      <c r="U427">
        <v>10.664300000000001</v>
      </c>
      <c r="V427">
        <v>11.2378</v>
      </c>
      <c r="W427">
        <v>12.7636</v>
      </c>
      <c r="X427">
        <v>11.9084</v>
      </c>
      <c r="Y427">
        <v>15.250400000000001</v>
      </c>
      <c r="Z427">
        <v>15.126899999999999</v>
      </c>
    </row>
    <row r="428" spans="1:26" x14ac:dyDescent="0.25">
      <c r="A428" s="1">
        <v>44097</v>
      </c>
      <c r="B428">
        <v>8018.43</v>
      </c>
      <c r="C428">
        <v>8.8574999999999999</v>
      </c>
      <c r="D428">
        <v>8.2225000000000001</v>
      </c>
      <c r="E428">
        <v>12.7852</v>
      </c>
      <c r="F428">
        <v>18.853100000000001</v>
      </c>
      <c r="G428">
        <v>11.2631</v>
      </c>
      <c r="H428">
        <v>6.8981000000000003</v>
      </c>
      <c r="I428">
        <v>1.6493</v>
      </c>
      <c r="J428">
        <v>2.0543</v>
      </c>
      <c r="K428">
        <v>8.0507000000000009</v>
      </c>
      <c r="L428">
        <v>10.0052</v>
      </c>
      <c r="M428">
        <v>10.1675</v>
      </c>
      <c r="N428">
        <v>6.8320999999999996</v>
      </c>
      <c r="O428">
        <v>59.283099999999997</v>
      </c>
      <c r="P428">
        <v>31.700299999999999</v>
      </c>
      <c r="Q428">
        <v>11.124499999999999</v>
      </c>
      <c r="R428">
        <v>53.298699999999997</v>
      </c>
      <c r="S428">
        <v>11.936199999999999</v>
      </c>
      <c r="T428">
        <v>10.614599999999999</v>
      </c>
      <c r="U428">
        <v>10.975</v>
      </c>
      <c r="V428">
        <v>11.3657</v>
      </c>
      <c r="W428">
        <v>12.9139</v>
      </c>
      <c r="X428">
        <v>12.047599999999999</v>
      </c>
      <c r="Y428">
        <v>15.193899999999999</v>
      </c>
      <c r="Z428">
        <v>15.033899999999999</v>
      </c>
    </row>
    <row r="429" spans="1:26" x14ac:dyDescent="0.25">
      <c r="A429" s="1">
        <v>44096</v>
      </c>
      <c r="B429">
        <v>8083.72</v>
      </c>
      <c r="C429">
        <v>8.8020999999999994</v>
      </c>
      <c r="D429">
        <v>8.2055000000000007</v>
      </c>
      <c r="E429">
        <v>12.8062</v>
      </c>
      <c r="F429">
        <v>18.6372</v>
      </c>
      <c r="G429">
        <v>11.1911</v>
      </c>
      <c r="H429">
        <v>6.8861999999999997</v>
      </c>
      <c r="I429">
        <v>1.6577</v>
      </c>
      <c r="J429">
        <v>2.0636000000000001</v>
      </c>
      <c r="K429">
        <v>8.2200000000000006</v>
      </c>
      <c r="L429">
        <v>10.1282</v>
      </c>
      <c r="M429">
        <v>10.2872</v>
      </c>
      <c r="N429">
        <v>6.7904</v>
      </c>
      <c r="O429">
        <v>59.3215</v>
      </c>
      <c r="P429">
        <v>31.7974</v>
      </c>
      <c r="Q429">
        <v>10.874599999999999</v>
      </c>
      <c r="R429">
        <v>53.0379</v>
      </c>
      <c r="S429">
        <v>11.861499999999999</v>
      </c>
      <c r="T429">
        <v>10.541499999999999</v>
      </c>
      <c r="U429">
        <v>10.934699999999999</v>
      </c>
      <c r="V429">
        <v>11.5084</v>
      </c>
      <c r="W429">
        <v>12.919499999999999</v>
      </c>
      <c r="X429">
        <v>12.053900000000001</v>
      </c>
      <c r="Y429">
        <v>15.475099999999999</v>
      </c>
      <c r="Z429">
        <v>15.3338</v>
      </c>
    </row>
    <row r="430" spans="1:26" x14ac:dyDescent="0.25">
      <c r="A430" s="1">
        <v>44095</v>
      </c>
      <c r="B430">
        <v>8153.43</v>
      </c>
      <c r="C430">
        <v>8.8048999999999999</v>
      </c>
      <c r="D430">
        <v>8.2555999999999994</v>
      </c>
      <c r="E430">
        <v>12.875299999999999</v>
      </c>
      <c r="F430">
        <v>18.799700000000001</v>
      </c>
      <c r="G430">
        <v>11.2082</v>
      </c>
      <c r="H430">
        <v>6.9375</v>
      </c>
      <c r="I430">
        <v>1.667</v>
      </c>
      <c r="J430">
        <v>2.0710000000000002</v>
      </c>
      <c r="K430">
        <v>8.2476000000000003</v>
      </c>
      <c r="L430">
        <v>10.3177</v>
      </c>
      <c r="M430">
        <v>10.314299999999999</v>
      </c>
      <c r="N430">
        <v>6.7464000000000004</v>
      </c>
      <c r="O430">
        <v>59.707799999999999</v>
      </c>
      <c r="P430">
        <v>32.002099999999999</v>
      </c>
      <c r="Q430">
        <v>10.882</v>
      </c>
      <c r="R430">
        <v>52.9435</v>
      </c>
      <c r="S430">
        <v>11.9046</v>
      </c>
      <c r="T430">
        <v>10.523400000000001</v>
      </c>
      <c r="U430">
        <v>10.909700000000001</v>
      </c>
      <c r="V430">
        <v>11.5731</v>
      </c>
      <c r="W430">
        <v>12.918900000000001</v>
      </c>
      <c r="X430">
        <v>12.0534</v>
      </c>
      <c r="Y430">
        <v>15.236800000000001</v>
      </c>
      <c r="Z430">
        <v>15.109500000000001</v>
      </c>
    </row>
    <row r="431" spans="1:26" x14ac:dyDescent="0.25">
      <c r="A431" s="1">
        <v>44092</v>
      </c>
      <c r="B431">
        <v>8263.56</v>
      </c>
      <c r="C431">
        <v>8.7665000000000006</v>
      </c>
      <c r="D431">
        <v>8.2591999999999999</v>
      </c>
      <c r="E431">
        <v>13.0701</v>
      </c>
      <c r="F431">
        <v>19.029499999999999</v>
      </c>
      <c r="G431">
        <v>11.239000000000001</v>
      </c>
      <c r="H431">
        <v>7.0057999999999998</v>
      </c>
      <c r="I431">
        <v>1.7044999999999999</v>
      </c>
      <c r="J431">
        <v>2.1248999999999998</v>
      </c>
      <c r="K431">
        <v>8.4084000000000003</v>
      </c>
      <c r="L431">
        <v>10.388999999999999</v>
      </c>
      <c r="M431">
        <v>10.352499999999999</v>
      </c>
      <c r="N431">
        <v>6.9005000000000001</v>
      </c>
      <c r="O431">
        <v>60.33</v>
      </c>
      <c r="P431">
        <v>32.398600000000002</v>
      </c>
      <c r="Q431">
        <v>10.944800000000001</v>
      </c>
      <c r="R431">
        <v>53.568600000000004</v>
      </c>
      <c r="S431">
        <v>12.3912</v>
      </c>
      <c r="T431">
        <v>10.852</v>
      </c>
      <c r="U431">
        <v>11.2387</v>
      </c>
      <c r="V431">
        <v>11.675700000000001</v>
      </c>
      <c r="W431">
        <v>12.9184</v>
      </c>
      <c r="X431">
        <v>12.0504</v>
      </c>
      <c r="Y431">
        <v>15.3146</v>
      </c>
      <c r="Z431">
        <v>15.1935</v>
      </c>
    </row>
    <row r="432" spans="1:26" x14ac:dyDescent="0.25">
      <c r="A432" s="1">
        <v>44091</v>
      </c>
      <c r="B432">
        <v>8251.93</v>
      </c>
      <c r="C432">
        <v>8.7439999999999998</v>
      </c>
      <c r="D432">
        <v>8.2786000000000008</v>
      </c>
      <c r="E432">
        <v>13.0123</v>
      </c>
      <c r="F432">
        <v>18.952200000000001</v>
      </c>
      <c r="G432">
        <v>11.1938</v>
      </c>
      <c r="H432">
        <v>6.8468</v>
      </c>
      <c r="I432">
        <v>1.7157</v>
      </c>
      <c r="J432">
        <v>2.1385999999999998</v>
      </c>
      <c r="K432">
        <v>8.4032</v>
      </c>
      <c r="L432">
        <v>10.3294</v>
      </c>
      <c r="M432">
        <v>10.472300000000001</v>
      </c>
      <c r="N432">
        <v>6.8613</v>
      </c>
      <c r="O432">
        <v>60.0899</v>
      </c>
      <c r="P432">
        <v>32.337299999999999</v>
      </c>
      <c r="Q432">
        <v>10.839600000000001</v>
      </c>
      <c r="R432">
        <v>53.040500000000002</v>
      </c>
      <c r="S432">
        <v>12.432499999999999</v>
      </c>
      <c r="T432">
        <v>10.8843</v>
      </c>
      <c r="U432">
        <v>11.233000000000001</v>
      </c>
      <c r="V432">
        <v>11.8102</v>
      </c>
      <c r="W432">
        <v>12.897600000000001</v>
      </c>
      <c r="X432">
        <v>12.032400000000001</v>
      </c>
      <c r="Y432">
        <v>15.483700000000001</v>
      </c>
      <c r="Z432">
        <v>15.440300000000001</v>
      </c>
    </row>
    <row r="433" spans="1:26" x14ac:dyDescent="0.25">
      <c r="A433" s="1">
        <v>44090</v>
      </c>
      <c r="B433">
        <v>8324.08</v>
      </c>
      <c r="C433">
        <v>8.7660999999999998</v>
      </c>
      <c r="D433">
        <v>8.2813999999999997</v>
      </c>
      <c r="E433">
        <v>13.1454</v>
      </c>
      <c r="F433">
        <v>19.043700000000001</v>
      </c>
      <c r="G433">
        <v>11.327</v>
      </c>
      <c r="H433">
        <v>6.9268000000000001</v>
      </c>
      <c r="I433">
        <v>1.6870000000000001</v>
      </c>
      <c r="J433">
        <v>2.1</v>
      </c>
      <c r="K433">
        <v>8.4496000000000002</v>
      </c>
      <c r="L433">
        <v>10.425000000000001</v>
      </c>
      <c r="M433">
        <v>10.5038</v>
      </c>
      <c r="N433">
        <v>6.9191000000000003</v>
      </c>
      <c r="O433">
        <v>60.802700000000002</v>
      </c>
      <c r="P433">
        <v>32.564599999999999</v>
      </c>
      <c r="Q433">
        <v>10.953900000000001</v>
      </c>
      <c r="R433">
        <v>53.738399999999999</v>
      </c>
      <c r="S433">
        <v>12.474500000000001</v>
      </c>
      <c r="T433">
        <v>10.923999999999999</v>
      </c>
      <c r="U433">
        <v>11.319599999999999</v>
      </c>
      <c r="V433">
        <v>11.7986</v>
      </c>
      <c r="W433">
        <v>12.966200000000001</v>
      </c>
      <c r="X433">
        <v>12.093999999999999</v>
      </c>
      <c r="Y433">
        <v>15.628</v>
      </c>
      <c r="Z433">
        <v>15.5519</v>
      </c>
    </row>
    <row r="434" spans="1:26" x14ac:dyDescent="0.25">
      <c r="A434" s="1">
        <v>44089</v>
      </c>
      <c r="B434">
        <v>8269.06</v>
      </c>
      <c r="C434">
        <v>8.7640999999999991</v>
      </c>
      <c r="D434">
        <v>8.3126999999999995</v>
      </c>
      <c r="E434">
        <v>13.061500000000001</v>
      </c>
      <c r="F434">
        <v>18.846800000000002</v>
      </c>
      <c r="G434">
        <v>11.309699999999999</v>
      </c>
      <c r="H434">
        <v>6.9756999999999998</v>
      </c>
      <c r="I434">
        <v>1.6202000000000001</v>
      </c>
      <c r="J434">
        <v>2.0158</v>
      </c>
      <c r="K434">
        <v>8.4295000000000009</v>
      </c>
      <c r="L434">
        <v>10.415699999999999</v>
      </c>
      <c r="M434">
        <v>10.537699999999999</v>
      </c>
      <c r="N434">
        <v>6.9032999999999998</v>
      </c>
      <c r="O434">
        <v>60.067900000000002</v>
      </c>
      <c r="P434">
        <v>32.371400000000001</v>
      </c>
      <c r="Q434">
        <v>10.882899999999999</v>
      </c>
      <c r="R434">
        <v>52.773400000000002</v>
      </c>
      <c r="S434">
        <v>12.394399999999999</v>
      </c>
      <c r="T434" t="s">
        <v>65</v>
      </c>
      <c r="U434">
        <v>11.2773</v>
      </c>
      <c r="V434">
        <v>11.769600000000001</v>
      </c>
      <c r="W434">
        <v>12.9488</v>
      </c>
      <c r="X434">
        <v>12.0761</v>
      </c>
      <c r="Y434">
        <v>15.8262</v>
      </c>
      <c r="Z434">
        <v>15.650499999999999</v>
      </c>
    </row>
    <row r="435" spans="1:26" x14ac:dyDescent="0.25">
      <c r="A435" s="1">
        <v>44088</v>
      </c>
      <c r="B435">
        <v>8179.67</v>
      </c>
      <c r="C435">
        <v>8.7477</v>
      </c>
      <c r="D435">
        <v>8.3175000000000008</v>
      </c>
      <c r="E435">
        <v>12.980399999999999</v>
      </c>
      <c r="F435">
        <v>18.683900000000001</v>
      </c>
      <c r="G435">
        <v>11.1851</v>
      </c>
      <c r="H435">
        <v>6.9042000000000003</v>
      </c>
      <c r="I435">
        <v>1.5899000000000001</v>
      </c>
      <c r="J435">
        <v>1.9748000000000001</v>
      </c>
      <c r="K435">
        <v>8.4530999999999992</v>
      </c>
      <c r="L435">
        <v>10.333500000000001</v>
      </c>
      <c r="M435">
        <v>10.469900000000001</v>
      </c>
      <c r="N435">
        <v>6.7823000000000002</v>
      </c>
      <c r="O435">
        <v>59.076500000000003</v>
      </c>
      <c r="P435">
        <v>32.023400000000002</v>
      </c>
      <c r="Q435">
        <v>10.6457</v>
      </c>
      <c r="R435">
        <v>51.880099999999999</v>
      </c>
      <c r="S435">
        <v>12.313000000000001</v>
      </c>
      <c r="T435">
        <v>10.7933</v>
      </c>
      <c r="U435">
        <v>11.223000000000001</v>
      </c>
      <c r="V435">
        <v>11.781700000000001</v>
      </c>
      <c r="W435">
        <v>13.019</v>
      </c>
      <c r="X435">
        <v>12.1417</v>
      </c>
      <c r="Y435">
        <v>15.722</v>
      </c>
      <c r="Z435">
        <v>15.6357</v>
      </c>
    </row>
    <row r="436" spans="1:26" x14ac:dyDescent="0.25">
      <c r="A436" s="1">
        <v>44085</v>
      </c>
      <c r="B436">
        <v>8231.69</v>
      </c>
      <c r="C436">
        <v>8.7517999999999994</v>
      </c>
      <c r="D436">
        <v>8.2837999999999994</v>
      </c>
      <c r="E436">
        <v>12.8209</v>
      </c>
      <c r="F436">
        <v>18.4726</v>
      </c>
      <c r="G436">
        <v>11.089</v>
      </c>
      <c r="H436">
        <v>6.8543000000000003</v>
      </c>
      <c r="I436">
        <v>1.5951</v>
      </c>
      <c r="J436">
        <v>1.9823</v>
      </c>
      <c r="K436">
        <v>8.3916000000000004</v>
      </c>
      <c r="L436">
        <v>10.3325</v>
      </c>
      <c r="M436">
        <v>10.3111</v>
      </c>
      <c r="N436">
        <v>6.7662000000000004</v>
      </c>
      <c r="O436">
        <v>59.308500000000002</v>
      </c>
      <c r="P436">
        <v>32.2211</v>
      </c>
      <c r="Q436">
        <v>10.6874</v>
      </c>
      <c r="R436">
        <v>52.308300000000003</v>
      </c>
      <c r="S436">
        <v>12.2882</v>
      </c>
      <c r="T436">
        <v>10.745100000000001</v>
      </c>
      <c r="U436">
        <v>11.1271</v>
      </c>
      <c r="V436">
        <v>11.6549</v>
      </c>
      <c r="W436">
        <v>12.928900000000001</v>
      </c>
      <c r="X436">
        <v>12.0556</v>
      </c>
      <c r="Y436">
        <v>15.5154</v>
      </c>
      <c r="Z436">
        <v>15.4407</v>
      </c>
    </row>
    <row r="437" spans="1:26" x14ac:dyDescent="0.25">
      <c r="A437" s="1">
        <v>44084</v>
      </c>
      <c r="B437">
        <v>8297.84</v>
      </c>
      <c r="C437">
        <v>8.7973999999999997</v>
      </c>
      <c r="D437">
        <v>8.2535000000000007</v>
      </c>
      <c r="E437">
        <v>12.8565</v>
      </c>
      <c r="F437">
        <v>18.408899999999999</v>
      </c>
      <c r="G437">
        <v>10.9015</v>
      </c>
      <c r="H437">
        <v>6.7674000000000003</v>
      </c>
      <c r="I437">
        <v>1.5808</v>
      </c>
      <c r="J437">
        <v>1.9641999999999999</v>
      </c>
      <c r="K437">
        <v>8.3878000000000004</v>
      </c>
      <c r="L437">
        <v>10.3268</v>
      </c>
      <c r="M437">
        <v>10.215400000000001</v>
      </c>
      <c r="N437">
        <v>6.7609000000000004</v>
      </c>
      <c r="O437">
        <v>60.199300000000001</v>
      </c>
      <c r="P437">
        <v>32.548900000000003</v>
      </c>
      <c r="Q437">
        <v>11.007999999999999</v>
      </c>
      <c r="R437">
        <v>53.809800000000003</v>
      </c>
      <c r="S437">
        <v>12.290900000000001</v>
      </c>
      <c r="T437">
        <v>10.744999999999999</v>
      </c>
      <c r="U437">
        <v>11.114800000000001</v>
      </c>
      <c r="V437">
        <v>11.5944</v>
      </c>
      <c r="W437">
        <v>12.839399999999999</v>
      </c>
      <c r="X437">
        <v>11.972300000000001</v>
      </c>
      <c r="Y437">
        <v>15.6029</v>
      </c>
      <c r="Z437">
        <v>15.430300000000001</v>
      </c>
    </row>
    <row r="438" spans="1:26" x14ac:dyDescent="0.25">
      <c r="A438" s="1">
        <v>44083</v>
      </c>
      <c r="B438">
        <v>8309.84</v>
      </c>
      <c r="C438">
        <v>8.8401999999999994</v>
      </c>
      <c r="D438">
        <v>8.3622999999999994</v>
      </c>
      <c r="E438">
        <v>12.7737</v>
      </c>
      <c r="F438">
        <v>18.432200000000002</v>
      </c>
      <c r="G438">
        <v>10.9114</v>
      </c>
      <c r="H438">
        <v>6.7930000000000001</v>
      </c>
      <c r="I438">
        <v>1.6160000000000001</v>
      </c>
      <c r="J438">
        <v>2.0091999999999999</v>
      </c>
      <c r="K438">
        <v>8.4206000000000003</v>
      </c>
      <c r="L438">
        <v>10.245100000000001</v>
      </c>
      <c r="M438">
        <v>10.400399999999999</v>
      </c>
      <c r="N438">
        <v>6.7504</v>
      </c>
      <c r="O438">
        <v>60.500599999999999</v>
      </c>
      <c r="P438">
        <v>32.629100000000001</v>
      </c>
      <c r="Q438">
        <v>11.1228</v>
      </c>
      <c r="R438">
        <v>54.153500000000001</v>
      </c>
      <c r="S438">
        <v>12.3797</v>
      </c>
      <c r="T438">
        <v>10.7818</v>
      </c>
      <c r="U438">
        <v>11.005100000000001</v>
      </c>
      <c r="V438">
        <v>11.577999999999999</v>
      </c>
      <c r="W438">
        <v>12.7395</v>
      </c>
      <c r="X438">
        <v>11.878299999999999</v>
      </c>
      <c r="Y438">
        <v>15.8147</v>
      </c>
      <c r="Z438">
        <v>15.7342</v>
      </c>
    </row>
    <row r="439" spans="1:26" x14ac:dyDescent="0.25">
      <c r="A439" s="1">
        <v>44082</v>
      </c>
      <c r="B439">
        <v>8323.57</v>
      </c>
      <c r="C439">
        <v>8.8475999999999999</v>
      </c>
      <c r="D439">
        <v>8.4591999999999992</v>
      </c>
      <c r="E439">
        <v>12.9361</v>
      </c>
      <c r="F439">
        <v>18.6374</v>
      </c>
      <c r="G439">
        <v>11.0802</v>
      </c>
      <c r="H439">
        <v>6.9048999999999996</v>
      </c>
      <c r="I439">
        <v>1.5802</v>
      </c>
      <c r="J439">
        <v>1.9614</v>
      </c>
      <c r="K439">
        <v>8.3399000000000001</v>
      </c>
      <c r="L439">
        <v>10.215199999999999</v>
      </c>
      <c r="M439">
        <v>10.2623</v>
      </c>
      <c r="N439">
        <v>6.7880000000000003</v>
      </c>
      <c r="O439">
        <v>60.334400000000002</v>
      </c>
      <c r="P439">
        <v>32.619700000000002</v>
      </c>
      <c r="Q439">
        <v>11.1</v>
      </c>
      <c r="R439">
        <v>53.997700000000002</v>
      </c>
      <c r="S439">
        <v>12.211600000000001</v>
      </c>
      <c r="T439">
        <v>10.6553</v>
      </c>
      <c r="U439">
        <v>11.0489</v>
      </c>
      <c r="V439">
        <v>11.382899999999999</v>
      </c>
      <c r="W439">
        <v>12.866400000000001</v>
      </c>
      <c r="X439">
        <v>11.991300000000001</v>
      </c>
      <c r="Y439">
        <v>15.465199999999999</v>
      </c>
      <c r="Z439">
        <v>15.449</v>
      </c>
    </row>
    <row r="440" spans="1:26" x14ac:dyDescent="0.25">
      <c r="A440" s="1">
        <v>44077</v>
      </c>
      <c r="B440">
        <v>8439.19</v>
      </c>
      <c r="C440">
        <v>8.9902999999999995</v>
      </c>
      <c r="D440">
        <v>8.4847000000000001</v>
      </c>
      <c r="E440">
        <v>13.2135</v>
      </c>
      <c r="F440">
        <v>19.427900000000001</v>
      </c>
      <c r="G440">
        <v>11.5244</v>
      </c>
      <c r="H440">
        <v>6.9954999999999998</v>
      </c>
      <c r="I440">
        <v>1.7424999999999999</v>
      </c>
      <c r="J440">
        <v>2.1701000000000001</v>
      </c>
      <c r="K440">
        <v>8.3324999999999996</v>
      </c>
      <c r="L440">
        <v>10.2707</v>
      </c>
      <c r="M440">
        <v>10.408899999999999</v>
      </c>
      <c r="N440">
        <v>7.0277000000000003</v>
      </c>
      <c r="O440">
        <v>61.173000000000002</v>
      </c>
      <c r="P440">
        <v>33.009900000000002</v>
      </c>
      <c r="Q440">
        <v>11.3011</v>
      </c>
      <c r="R440">
        <v>54.777000000000001</v>
      </c>
      <c r="S440">
        <v>12.2195</v>
      </c>
      <c r="T440">
        <v>10.655900000000001</v>
      </c>
      <c r="U440">
        <v>11.2136</v>
      </c>
      <c r="V440">
        <v>11.5747</v>
      </c>
      <c r="W440">
        <v>12.980700000000001</v>
      </c>
      <c r="X440">
        <v>12.0929</v>
      </c>
      <c r="Y440">
        <v>16.148</v>
      </c>
      <c r="Z440">
        <v>15.974399999999999</v>
      </c>
    </row>
    <row r="441" spans="1:26" x14ac:dyDescent="0.25">
      <c r="A441" s="1">
        <v>44076</v>
      </c>
      <c r="B441">
        <v>8467.2800000000007</v>
      </c>
      <c r="C441" t="s">
        <v>65</v>
      </c>
      <c r="D441">
        <v>8.4908000000000001</v>
      </c>
      <c r="E441">
        <v>13.1822</v>
      </c>
      <c r="F441">
        <v>19.246600000000001</v>
      </c>
      <c r="G441">
        <v>11.644500000000001</v>
      </c>
      <c r="H441">
        <v>6.9980000000000002</v>
      </c>
      <c r="I441">
        <v>1.7557</v>
      </c>
      <c r="J441">
        <v>2.1856</v>
      </c>
      <c r="K441">
        <v>8.3978999999999999</v>
      </c>
      <c r="L441">
        <v>10.422700000000001</v>
      </c>
      <c r="M441">
        <v>10.5854</v>
      </c>
      <c r="N441">
        <v>7.0925000000000002</v>
      </c>
      <c r="O441">
        <v>61.326999999999998</v>
      </c>
      <c r="P441">
        <v>32.991399999999999</v>
      </c>
      <c r="Q441">
        <v>11.269299999999999</v>
      </c>
      <c r="R441">
        <v>55.042400000000001</v>
      </c>
      <c r="S441">
        <v>12.424200000000001</v>
      </c>
      <c r="T441" t="s">
        <v>65</v>
      </c>
      <c r="U441">
        <v>11.260400000000001</v>
      </c>
      <c r="V441">
        <v>11.7089</v>
      </c>
      <c r="W441">
        <v>12.860900000000001</v>
      </c>
      <c r="X441">
        <v>11.976900000000001</v>
      </c>
      <c r="Y441">
        <v>16.769100000000002</v>
      </c>
      <c r="Z441">
        <v>16.4923</v>
      </c>
    </row>
    <row r="442" spans="1:26" x14ac:dyDescent="0.25">
      <c r="A442" s="1">
        <v>44075</v>
      </c>
      <c r="B442">
        <v>8405.9</v>
      </c>
      <c r="C442">
        <v>8.8518000000000008</v>
      </c>
      <c r="D442">
        <v>8.4611000000000001</v>
      </c>
      <c r="E442">
        <v>13.1</v>
      </c>
      <c r="F442">
        <v>19.102699999999999</v>
      </c>
      <c r="G442">
        <v>11.5603</v>
      </c>
      <c r="H442">
        <v>6.9873000000000003</v>
      </c>
      <c r="I442">
        <v>1.8016000000000001</v>
      </c>
      <c r="J442">
        <v>2.2383999999999999</v>
      </c>
      <c r="K442">
        <v>8.4997000000000007</v>
      </c>
      <c r="L442">
        <v>10.5405</v>
      </c>
      <c r="M442">
        <v>10.5496</v>
      </c>
      <c r="N442">
        <v>6.9143999999999997</v>
      </c>
      <c r="O442">
        <v>60.838700000000003</v>
      </c>
      <c r="P442">
        <v>32.804900000000004</v>
      </c>
      <c r="Q442">
        <v>11.1175</v>
      </c>
      <c r="R442">
        <v>54.412599999999998</v>
      </c>
      <c r="S442">
        <v>12.237399999999999</v>
      </c>
      <c r="T442">
        <v>10.676</v>
      </c>
      <c r="U442">
        <v>11.130100000000001</v>
      </c>
      <c r="V442">
        <v>11.620100000000001</v>
      </c>
      <c r="W442">
        <v>12.8102</v>
      </c>
      <c r="X442">
        <v>11.924899999999999</v>
      </c>
      <c r="Y442">
        <v>16.447900000000001</v>
      </c>
      <c r="Z442">
        <v>16.178999999999998</v>
      </c>
    </row>
    <row r="443" spans="1:26" x14ac:dyDescent="0.25">
      <c r="A443" s="1">
        <v>44074</v>
      </c>
      <c r="B443">
        <v>8430.27</v>
      </c>
      <c r="C443">
        <v>8.8379999999999992</v>
      </c>
      <c r="D443">
        <v>8.4286999999999992</v>
      </c>
      <c r="E443">
        <v>13.039199999999999</v>
      </c>
      <c r="F443">
        <v>19.011299999999999</v>
      </c>
      <c r="G443">
        <v>11.3927</v>
      </c>
      <c r="H443">
        <v>6.8827999999999996</v>
      </c>
      <c r="I443">
        <v>1.7951999999999999</v>
      </c>
      <c r="J443">
        <v>2.2366000000000001</v>
      </c>
      <c r="K443">
        <v>8.4951000000000008</v>
      </c>
      <c r="L443">
        <v>10.3916</v>
      </c>
      <c r="M443">
        <v>10.394399999999999</v>
      </c>
      <c r="N443">
        <v>6.9368999999999996</v>
      </c>
      <c r="O443">
        <v>61.071800000000003</v>
      </c>
      <c r="P443">
        <v>32.942500000000003</v>
      </c>
      <c r="Q443">
        <v>11.1873</v>
      </c>
      <c r="R443">
        <v>54.650100000000002</v>
      </c>
      <c r="S443">
        <v>12.2849</v>
      </c>
      <c r="T443">
        <v>10.7066</v>
      </c>
      <c r="U443">
        <v>10.884600000000001</v>
      </c>
      <c r="V443">
        <v>11.424799999999999</v>
      </c>
      <c r="W443">
        <v>12.8104</v>
      </c>
      <c r="X443">
        <v>11.9284</v>
      </c>
      <c r="Y443">
        <v>16.314699999999998</v>
      </c>
      <c r="Z443">
        <v>16.048500000000001</v>
      </c>
    </row>
    <row r="444" spans="1:26" x14ac:dyDescent="0.25">
      <c r="A444" s="1">
        <v>44071</v>
      </c>
      <c r="B444">
        <v>8540.75</v>
      </c>
      <c r="C444">
        <v>8.8781999999999996</v>
      </c>
      <c r="D444">
        <v>8.4789999999999992</v>
      </c>
      <c r="E444">
        <v>13.181800000000001</v>
      </c>
      <c r="F444">
        <v>18.966699999999999</v>
      </c>
      <c r="G444">
        <v>11.5221</v>
      </c>
      <c r="H444">
        <v>6.9903000000000004</v>
      </c>
      <c r="I444">
        <v>1.8031999999999999</v>
      </c>
      <c r="J444">
        <v>2.2469000000000001</v>
      </c>
      <c r="K444">
        <v>8.4776000000000007</v>
      </c>
      <c r="L444">
        <v>10.375999999999999</v>
      </c>
      <c r="M444">
        <v>10.638999999999999</v>
      </c>
      <c r="N444">
        <v>6.9987000000000004</v>
      </c>
      <c r="O444">
        <v>61.915100000000002</v>
      </c>
      <c r="P444">
        <v>33.400500000000001</v>
      </c>
      <c r="Q444">
        <v>11.252000000000001</v>
      </c>
      <c r="R444">
        <v>55.4529</v>
      </c>
      <c r="S444">
        <v>12.366899999999999</v>
      </c>
      <c r="T444">
        <v>10.7438</v>
      </c>
      <c r="U444">
        <v>11.329599999999999</v>
      </c>
      <c r="V444">
        <v>11.8421</v>
      </c>
      <c r="W444">
        <v>12.683299999999999</v>
      </c>
      <c r="X444">
        <v>11.8047</v>
      </c>
      <c r="Y444">
        <v>16.326499999999999</v>
      </c>
      <c r="Z444">
        <v>16.118300000000001</v>
      </c>
    </row>
    <row r="445" spans="1:26" x14ac:dyDescent="0.25">
      <c r="A445" s="1">
        <v>44070</v>
      </c>
      <c r="B445">
        <v>8571.0400000000009</v>
      </c>
      <c r="C445">
        <v>8.8686000000000007</v>
      </c>
      <c r="D445">
        <v>8.4962</v>
      </c>
      <c r="E445">
        <v>13.1585</v>
      </c>
      <c r="F445">
        <v>19.0687</v>
      </c>
      <c r="G445">
        <v>11.507199999999999</v>
      </c>
      <c r="H445">
        <v>6.8376999999999999</v>
      </c>
      <c r="I445">
        <v>1.8005</v>
      </c>
      <c r="J445">
        <v>2.2440000000000002</v>
      </c>
      <c r="K445">
        <v>8.3360000000000003</v>
      </c>
      <c r="L445">
        <v>10.285399999999999</v>
      </c>
      <c r="M445">
        <v>10.523</v>
      </c>
      <c r="N445">
        <v>6.9962999999999997</v>
      </c>
      <c r="O445">
        <v>62.0869</v>
      </c>
      <c r="P445">
        <v>33.508099999999999</v>
      </c>
      <c r="Q445">
        <v>11.2895</v>
      </c>
      <c r="R445">
        <v>55.749400000000001</v>
      </c>
      <c r="S445">
        <v>12.416499999999999</v>
      </c>
      <c r="T445">
        <v>10.757999999999999</v>
      </c>
      <c r="U445">
        <v>11.226800000000001</v>
      </c>
      <c r="V445">
        <v>11.661300000000001</v>
      </c>
      <c r="W445">
        <v>12.838100000000001</v>
      </c>
      <c r="X445">
        <v>11.9533</v>
      </c>
      <c r="Y445">
        <v>16.236899999999999</v>
      </c>
      <c r="Z445">
        <v>16.053799999999999</v>
      </c>
    </row>
    <row r="446" spans="1:26" x14ac:dyDescent="0.25">
      <c r="A446" s="1">
        <v>44069</v>
      </c>
      <c r="B446">
        <v>8545.59</v>
      </c>
      <c r="C446">
        <v>8.8693000000000008</v>
      </c>
      <c r="D446">
        <v>8.5276999999999994</v>
      </c>
      <c r="E446">
        <v>13.1768</v>
      </c>
      <c r="F446">
        <v>19.159199999999998</v>
      </c>
      <c r="G446">
        <v>11.5</v>
      </c>
      <c r="H446">
        <v>6.8177000000000003</v>
      </c>
      <c r="I446">
        <v>1.8152999999999999</v>
      </c>
      <c r="J446">
        <v>2.2637</v>
      </c>
      <c r="K446">
        <v>8.4362999999999992</v>
      </c>
      <c r="L446">
        <v>10.194699999999999</v>
      </c>
      <c r="M446">
        <v>10.648199999999999</v>
      </c>
      <c r="N446">
        <v>7.0374999999999996</v>
      </c>
      <c r="O446">
        <v>61.883699999999997</v>
      </c>
      <c r="P446">
        <v>33.325499999999998</v>
      </c>
      <c r="Q446">
        <v>11.274900000000001</v>
      </c>
      <c r="R446">
        <v>55.366</v>
      </c>
      <c r="S446">
        <v>12.479900000000001</v>
      </c>
      <c r="T446">
        <v>10.826700000000001</v>
      </c>
      <c r="U446">
        <v>11.1982</v>
      </c>
      <c r="V446">
        <v>11.674200000000001</v>
      </c>
      <c r="W446">
        <v>12.8757</v>
      </c>
      <c r="X446">
        <v>11.989100000000001</v>
      </c>
      <c r="Y446">
        <v>16.278600000000001</v>
      </c>
      <c r="Z446">
        <v>16.073799999999999</v>
      </c>
    </row>
    <row r="447" spans="1:26" x14ac:dyDescent="0.25">
      <c r="A447" s="1">
        <v>44068</v>
      </c>
      <c r="B447">
        <v>8518.16</v>
      </c>
      <c r="C447">
        <v>8.8800000000000008</v>
      </c>
      <c r="D447">
        <v>8.6085999999999991</v>
      </c>
      <c r="E447">
        <v>13.0976</v>
      </c>
      <c r="F447">
        <v>19.140699999999999</v>
      </c>
      <c r="G447">
        <v>11.4819</v>
      </c>
      <c r="H447">
        <v>6.9173</v>
      </c>
      <c r="I447">
        <v>1.8156000000000001</v>
      </c>
      <c r="J447">
        <v>2.2643</v>
      </c>
      <c r="K447">
        <v>8.3443000000000005</v>
      </c>
      <c r="L447">
        <v>10.220000000000001</v>
      </c>
      <c r="M447">
        <v>10.6709</v>
      </c>
      <c r="N447">
        <v>6.9734999999999996</v>
      </c>
      <c r="O447">
        <v>61.491599999999998</v>
      </c>
      <c r="P447">
        <v>33.128</v>
      </c>
      <c r="Q447">
        <v>11.14</v>
      </c>
      <c r="R447">
        <v>54.801099999999998</v>
      </c>
      <c r="S447">
        <v>12.3901</v>
      </c>
      <c r="T447">
        <v>10.7492</v>
      </c>
      <c r="U447">
        <v>11.1929</v>
      </c>
      <c r="V447">
        <v>11.6523</v>
      </c>
      <c r="W447">
        <v>12.882</v>
      </c>
      <c r="X447">
        <v>11.995699999999999</v>
      </c>
      <c r="Y447">
        <v>16.0594</v>
      </c>
      <c r="Z447">
        <v>15.9884</v>
      </c>
    </row>
    <row r="448" spans="1:26" x14ac:dyDescent="0.25">
      <c r="A448" s="1">
        <v>44067</v>
      </c>
      <c r="B448">
        <v>8500.8700000000008</v>
      </c>
      <c r="C448">
        <v>8.8623999999999992</v>
      </c>
      <c r="D448">
        <v>8.5458999999999996</v>
      </c>
      <c r="E448">
        <v>12.9726</v>
      </c>
      <c r="F448">
        <v>19.091699999999999</v>
      </c>
      <c r="G448">
        <v>11.4046</v>
      </c>
      <c r="H448">
        <v>6.8589000000000002</v>
      </c>
      <c r="I448">
        <v>1.7806999999999999</v>
      </c>
      <c r="J448">
        <v>2.2229000000000001</v>
      </c>
      <c r="K448">
        <v>8.3344000000000005</v>
      </c>
      <c r="L448">
        <v>10.325100000000001</v>
      </c>
      <c r="M448">
        <v>10.5565</v>
      </c>
      <c r="N448">
        <v>6.9253</v>
      </c>
      <c r="O448">
        <v>61.709099999999999</v>
      </c>
      <c r="P448">
        <v>33.179600000000001</v>
      </c>
      <c r="Q448">
        <v>11.257099999999999</v>
      </c>
      <c r="R448">
        <v>55.329900000000002</v>
      </c>
      <c r="S448">
        <v>12.4429</v>
      </c>
      <c r="T448">
        <v>10.7599</v>
      </c>
      <c r="U448">
        <v>11.2538</v>
      </c>
      <c r="V448">
        <v>11.6235</v>
      </c>
      <c r="W448">
        <v>12.729200000000001</v>
      </c>
      <c r="X448">
        <v>11.8476</v>
      </c>
      <c r="Y448">
        <v>15.924099999999999</v>
      </c>
      <c r="Z448">
        <v>15.921900000000001</v>
      </c>
    </row>
    <row r="449" spans="1:26" x14ac:dyDescent="0.25">
      <c r="A449" s="1">
        <v>44064</v>
      </c>
      <c r="B449">
        <v>8379.0300000000007</v>
      </c>
      <c r="C449">
        <v>8.7364999999999995</v>
      </c>
      <c r="D449" t="s">
        <v>65</v>
      </c>
      <c r="E449">
        <v>12.824199999999999</v>
      </c>
      <c r="F449">
        <v>18.93</v>
      </c>
      <c r="G449">
        <v>11.184799999999999</v>
      </c>
      <c r="H449">
        <v>6.8426999999999998</v>
      </c>
      <c r="I449">
        <v>1.776</v>
      </c>
      <c r="J449">
        <v>2.2113999999999998</v>
      </c>
      <c r="K449">
        <v>8.3832000000000004</v>
      </c>
      <c r="L449">
        <v>10.258599999999999</v>
      </c>
      <c r="M449">
        <v>10.473000000000001</v>
      </c>
      <c r="N449">
        <v>6.7732999999999999</v>
      </c>
      <c r="O449">
        <v>60.638599999999997</v>
      </c>
      <c r="P449">
        <v>32.726999999999997</v>
      </c>
      <c r="Q449">
        <v>10.9787</v>
      </c>
      <c r="R449">
        <v>53.904499999999999</v>
      </c>
      <c r="S449">
        <v>12.272600000000001</v>
      </c>
      <c r="T449">
        <v>10.6112</v>
      </c>
      <c r="U449">
        <v>11.0846</v>
      </c>
      <c r="V449">
        <v>11.4659</v>
      </c>
      <c r="W449">
        <v>12.7257</v>
      </c>
      <c r="X449">
        <v>11.841699999999999</v>
      </c>
      <c r="Y449">
        <v>15.8896</v>
      </c>
      <c r="Z449">
        <v>15.806800000000001</v>
      </c>
    </row>
    <row r="450" spans="1:26" x14ac:dyDescent="0.25">
      <c r="A450" s="1">
        <v>44063</v>
      </c>
      <c r="B450">
        <v>8380.2999999999993</v>
      </c>
      <c r="C450">
        <v>8.6835000000000004</v>
      </c>
      <c r="D450" t="s">
        <v>65</v>
      </c>
      <c r="E450">
        <v>12.672599999999999</v>
      </c>
      <c r="F450">
        <v>18.692699999999999</v>
      </c>
      <c r="G450">
        <v>10.897500000000001</v>
      </c>
      <c r="H450">
        <v>6.7831999999999999</v>
      </c>
      <c r="I450">
        <v>1.7932999999999999</v>
      </c>
      <c r="J450">
        <v>2.2353000000000001</v>
      </c>
      <c r="K450">
        <v>8.4414999999999996</v>
      </c>
      <c r="L450">
        <v>10.3094</v>
      </c>
      <c r="M450">
        <v>10.379899999999999</v>
      </c>
      <c r="N450">
        <v>6.7183999999999999</v>
      </c>
      <c r="O450">
        <v>60.2624</v>
      </c>
      <c r="P450">
        <v>32.661099999999998</v>
      </c>
      <c r="Q450">
        <v>10.7736</v>
      </c>
      <c r="R450">
        <v>53.268099999999997</v>
      </c>
      <c r="S450">
        <v>12.291</v>
      </c>
      <c r="T450">
        <v>10.6258</v>
      </c>
      <c r="U450">
        <v>10.9986</v>
      </c>
      <c r="V450">
        <v>11.4504</v>
      </c>
      <c r="W450">
        <v>12.680300000000001</v>
      </c>
      <c r="X450">
        <v>11.7988</v>
      </c>
      <c r="Y450">
        <v>15.8947</v>
      </c>
      <c r="Z450">
        <v>15.692600000000001</v>
      </c>
    </row>
    <row r="451" spans="1:26" x14ac:dyDescent="0.25">
      <c r="A451" s="1">
        <v>44062</v>
      </c>
      <c r="B451">
        <v>8479.6299999999992</v>
      </c>
      <c r="C451">
        <v>8.6951000000000001</v>
      </c>
      <c r="D451">
        <v>8.4860000000000007</v>
      </c>
      <c r="E451">
        <v>12.922800000000001</v>
      </c>
      <c r="F451">
        <v>19.276700000000002</v>
      </c>
      <c r="G451">
        <v>10.983499999999999</v>
      </c>
      <c r="H451">
        <v>6.7995999999999999</v>
      </c>
      <c r="I451">
        <v>1.8015000000000001</v>
      </c>
      <c r="J451">
        <v>2.2437999999999998</v>
      </c>
      <c r="K451">
        <v>8.3851999999999993</v>
      </c>
      <c r="L451">
        <v>10.589499999999999</v>
      </c>
      <c r="M451">
        <v>10.344099999999999</v>
      </c>
      <c r="N451">
        <v>6.7565999999999997</v>
      </c>
      <c r="O451">
        <v>60.6023</v>
      </c>
      <c r="P451">
        <v>32.869300000000003</v>
      </c>
      <c r="Q451">
        <v>10.7393</v>
      </c>
      <c r="R451">
        <v>53.630600000000001</v>
      </c>
      <c r="S451">
        <v>12.44</v>
      </c>
      <c r="T451">
        <v>10.723100000000001</v>
      </c>
      <c r="U451">
        <v>11.0052</v>
      </c>
      <c r="V451">
        <v>11.3545</v>
      </c>
      <c r="W451">
        <v>12.8042</v>
      </c>
      <c r="X451">
        <v>11.919600000000001</v>
      </c>
      <c r="Y451">
        <v>15.787100000000001</v>
      </c>
      <c r="Z451">
        <v>15.5413</v>
      </c>
    </row>
    <row r="452" spans="1:26" x14ac:dyDescent="0.25">
      <c r="A452" s="1">
        <v>44061</v>
      </c>
      <c r="B452">
        <v>8642.5</v>
      </c>
      <c r="C452">
        <v>8.7033000000000005</v>
      </c>
      <c r="D452">
        <v>8.4981000000000009</v>
      </c>
      <c r="E452">
        <v>12.9194</v>
      </c>
      <c r="F452">
        <v>19.187100000000001</v>
      </c>
      <c r="G452">
        <v>11.0137</v>
      </c>
      <c r="H452">
        <v>6.8532999999999999</v>
      </c>
      <c r="I452">
        <v>1.7967</v>
      </c>
      <c r="J452">
        <v>2.2389999999999999</v>
      </c>
      <c r="K452">
        <v>8.6404999999999994</v>
      </c>
      <c r="L452">
        <v>10.645300000000001</v>
      </c>
      <c r="M452">
        <v>10.4511</v>
      </c>
      <c r="N452">
        <v>6.7385999999999999</v>
      </c>
      <c r="O452">
        <v>61.694400000000002</v>
      </c>
      <c r="P452">
        <v>33.402700000000003</v>
      </c>
      <c r="Q452">
        <v>10.816599999999999</v>
      </c>
      <c r="R452">
        <v>54.316600000000001</v>
      </c>
      <c r="S452">
        <v>12.398199999999999</v>
      </c>
      <c r="T452">
        <v>10.657299999999999</v>
      </c>
      <c r="U452">
        <v>11.003500000000001</v>
      </c>
      <c r="V452">
        <v>11.451700000000001</v>
      </c>
      <c r="W452">
        <v>12.760999999999999</v>
      </c>
      <c r="X452">
        <v>11.878399999999999</v>
      </c>
      <c r="Y452">
        <v>15.851100000000001</v>
      </c>
      <c r="Z452">
        <v>15.5715</v>
      </c>
    </row>
    <row r="453" spans="1:26" x14ac:dyDescent="0.25">
      <c r="A453" s="1">
        <v>44060</v>
      </c>
      <c r="B453">
        <v>8576.7199999999993</v>
      </c>
      <c r="C453">
        <v>8.6997999999999998</v>
      </c>
      <c r="D453" t="s">
        <v>65</v>
      </c>
      <c r="E453">
        <v>12.9491</v>
      </c>
      <c r="F453">
        <v>19.1416</v>
      </c>
      <c r="G453">
        <v>10.9312</v>
      </c>
      <c r="H453">
        <v>6.8739999999999997</v>
      </c>
      <c r="I453">
        <v>1.8072999999999999</v>
      </c>
      <c r="J453">
        <v>2.2517999999999998</v>
      </c>
      <c r="K453">
        <v>8.5661000000000005</v>
      </c>
      <c r="L453">
        <v>10.3558</v>
      </c>
      <c r="M453">
        <v>10.482699999999999</v>
      </c>
      <c r="N453">
        <v>6.7032999999999996</v>
      </c>
      <c r="O453">
        <v>61.074599999999997</v>
      </c>
      <c r="P453">
        <v>33.050800000000002</v>
      </c>
      <c r="Q453">
        <v>10.672599999999999</v>
      </c>
      <c r="R453">
        <v>53.732399999999998</v>
      </c>
      <c r="S453">
        <v>12.4681</v>
      </c>
      <c r="T453">
        <v>10.689399999999999</v>
      </c>
      <c r="U453">
        <v>10.859299999999999</v>
      </c>
      <c r="V453">
        <v>11.3789</v>
      </c>
      <c r="W453">
        <v>12.782299999999999</v>
      </c>
      <c r="X453">
        <v>11.9003</v>
      </c>
      <c r="Y453">
        <v>15.801399999999999</v>
      </c>
      <c r="Z453">
        <v>15.5685</v>
      </c>
    </row>
    <row r="454" spans="1:26" x14ac:dyDescent="0.25">
      <c r="A454" s="1">
        <v>44057</v>
      </c>
      <c r="B454">
        <v>8600.99</v>
      </c>
      <c r="C454">
        <v>8.7241999999999997</v>
      </c>
      <c r="D454">
        <v>8.4760000000000009</v>
      </c>
      <c r="E454">
        <v>12.917400000000001</v>
      </c>
      <c r="F454">
        <v>19.1858</v>
      </c>
      <c r="G454">
        <v>10.7736</v>
      </c>
      <c r="H454">
        <v>6.6809000000000003</v>
      </c>
      <c r="I454">
        <v>1.7824</v>
      </c>
      <c r="J454">
        <v>2.2198000000000002</v>
      </c>
      <c r="K454">
        <v>8.3948999999999998</v>
      </c>
      <c r="L454">
        <v>10.3398</v>
      </c>
      <c r="M454">
        <v>10.3192</v>
      </c>
      <c r="N454">
        <v>6.6847000000000003</v>
      </c>
      <c r="O454">
        <v>61.1843</v>
      </c>
      <c r="P454">
        <v>33.274900000000002</v>
      </c>
      <c r="Q454">
        <v>10.78</v>
      </c>
      <c r="R454">
        <v>53.578299999999999</v>
      </c>
      <c r="S454">
        <v>12.4168</v>
      </c>
      <c r="T454">
        <v>10.6296</v>
      </c>
      <c r="U454">
        <v>10.782500000000001</v>
      </c>
      <c r="V454">
        <v>11.254300000000001</v>
      </c>
      <c r="W454">
        <v>12.923400000000001</v>
      </c>
      <c r="X454">
        <v>12.015599999999999</v>
      </c>
      <c r="Y454">
        <v>15.684799999999999</v>
      </c>
      <c r="Z454">
        <v>15.4703</v>
      </c>
    </row>
    <row r="455" spans="1:26" x14ac:dyDescent="0.25">
      <c r="A455" s="1">
        <v>44056</v>
      </c>
      <c r="B455">
        <v>8750.4599999999991</v>
      </c>
      <c r="C455">
        <v>8.782</v>
      </c>
      <c r="D455">
        <v>8.5099</v>
      </c>
      <c r="E455">
        <v>12.999599999999999</v>
      </c>
      <c r="F455">
        <v>19.088899999999999</v>
      </c>
      <c r="G455">
        <v>10.701700000000001</v>
      </c>
      <c r="H455">
        <v>6.5910000000000002</v>
      </c>
      <c r="I455">
        <v>1.7857000000000001</v>
      </c>
      <c r="J455">
        <v>2.2244000000000002</v>
      </c>
      <c r="K455">
        <v>8.4235000000000007</v>
      </c>
      <c r="L455">
        <v>10.2659</v>
      </c>
      <c r="M455">
        <v>10.3149</v>
      </c>
      <c r="N455">
        <v>6.6835000000000004</v>
      </c>
      <c r="O455">
        <v>61.871699999999997</v>
      </c>
      <c r="P455">
        <v>33.8172</v>
      </c>
      <c r="Q455">
        <v>10.7683</v>
      </c>
      <c r="R455">
        <v>53.664499999999997</v>
      </c>
      <c r="S455">
        <v>12.582700000000001</v>
      </c>
      <c r="T455">
        <v>10.745200000000001</v>
      </c>
      <c r="U455">
        <v>10.8688</v>
      </c>
      <c r="V455">
        <v>11.2578</v>
      </c>
      <c r="W455">
        <v>12.911300000000001</v>
      </c>
      <c r="X455">
        <v>12.005100000000001</v>
      </c>
      <c r="Y455">
        <v>15.735799999999999</v>
      </c>
      <c r="Z455">
        <v>15.4376</v>
      </c>
    </row>
    <row r="456" spans="1:26" x14ac:dyDescent="0.25">
      <c r="A456" s="1">
        <v>44054</v>
      </c>
      <c r="B456">
        <v>8620.7000000000007</v>
      </c>
      <c r="C456">
        <v>8.7589000000000006</v>
      </c>
      <c r="D456">
        <v>8.4031000000000002</v>
      </c>
      <c r="E456">
        <v>12.844799999999999</v>
      </c>
      <c r="F456">
        <v>19.2438</v>
      </c>
      <c r="G456">
        <v>10.777200000000001</v>
      </c>
      <c r="H456">
        <v>6.6647999999999996</v>
      </c>
      <c r="I456">
        <v>1.7534000000000001</v>
      </c>
      <c r="J456">
        <v>2.1835</v>
      </c>
      <c r="K456">
        <v>8.2832000000000008</v>
      </c>
      <c r="L456">
        <v>10.592599999999999</v>
      </c>
      <c r="M456">
        <v>10.233000000000001</v>
      </c>
      <c r="N456">
        <v>6.7172999999999998</v>
      </c>
      <c r="O456">
        <v>61.533499999999997</v>
      </c>
      <c r="P456">
        <v>33.768000000000001</v>
      </c>
      <c r="Q456">
        <v>11.1038</v>
      </c>
      <c r="R456">
        <v>54.362400000000001</v>
      </c>
      <c r="S456">
        <v>12.5029</v>
      </c>
      <c r="T456">
        <v>10.6554</v>
      </c>
      <c r="U456">
        <v>10.936</v>
      </c>
      <c r="V456">
        <v>11.231199999999999</v>
      </c>
      <c r="W456">
        <v>12.649800000000001</v>
      </c>
      <c r="X456">
        <v>11.7606</v>
      </c>
      <c r="Y456">
        <v>15.441800000000001</v>
      </c>
      <c r="Z456">
        <v>15.283300000000001</v>
      </c>
    </row>
    <row r="457" spans="1:26" x14ac:dyDescent="0.25">
      <c r="A457" s="1">
        <v>44053</v>
      </c>
      <c r="B457">
        <v>8491.86</v>
      </c>
      <c r="C457">
        <v>8.7837999999999994</v>
      </c>
      <c r="D457" t="s">
        <v>65</v>
      </c>
      <c r="E457">
        <v>12.773099999999999</v>
      </c>
      <c r="F457">
        <v>19.2837</v>
      </c>
      <c r="G457" t="s">
        <v>65</v>
      </c>
      <c r="H457">
        <v>6.6524999999999999</v>
      </c>
      <c r="I457">
        <v>1.7722</v>
      </c>
      <c r="J457">
        <v>2.2082000000000002</v>
      </c>
      <c r="K457">
        <v>8.7288999999999994</v>
      </c>
      <c r="L457">
        <v>10.938599999999999</v>
      </c>
      <c r="M457">
        <v>10.2705</v>
      </c>
      <c r="N457">
        <v>6.6669999999999998</v>
      </c>
      <c r="O457">
        <v>60.813899999999997</v>
      </c>
      <c r="P457">
        <v>33.456600000000002</v>
      </c>
      <c r="Q457">
        <v>11.230700000000001</v>
      </c>
      <c r="R457">
        <v>54.2256</v>
      </c>
      <c r="S457">
        <v>12.279199999999999</v>
      </c>
      <c r="T457">
        <v>10.4887</v>
      </c>
      <c r="U457">
        <v>10.9506</v>
      </c>
      <c r="V457">
        <v>11.3103</v>
      </c>
      <c r="W457">
        <v>12.4343</v>
      </c>
      <c r="X457">
        <v>11.5594</v>
      </c>
      <c r="Y457" t="s">
        <v>65</v>
      </c>
      <c r="Z457">
        <v>15.429399999999999</v>
      </c>
    </row>
    <row r="458" spans="1:26" x14ac:dyDescent="0.25">
      <c r="A458" s="1">
        <v>44050</v>
      </c>
      <c r="B458">
        <v>8521.31</v>
      </c>
      <c r="C458">
        <v>8.7763000000000009</v>
      </c>
      <c r="D458">
        <v>8.4405999999999999</v>
      </c>
      <c r="E458">
        <v>12.795</v>
      </c>
      <c r="F458">
        <v>19.494599999999998</v>
      </c>
      <c r="G458">
        <v>10.9206</v>
      </c>
      <c r="H458">
        <v>6.6185999999999998</v>
      </c>
      <c r="I458">
        <v>1.7556</v>
      </c>
      <c r="J458">
        <v>2.1863000000000001</v>
      </c>
      <c r="K458">
        <v>8.7563999999999993</v>
      </c>
      <c r="L458">
        <v>10.9397</v>
      </c>
      <c r="M458">
        <v>10.256</v>
      </c>
      <c r="N458">
        <v>6.7606000000000002</v>
      </c>
      <c r="O458">
        <v>60.972000000000001</v>
      </c>
      <c r="P458">
        <v>33.561399999999999</v>
      </c>
      <c r="Q458">
        <v>11.1234</v>
      </c>
      <c r="R458">
        <v>54.163699999999999</v>
      </c>
      <c r="S458">
        <v>12.2308</v>
      </c>
      <c r="T458">
        <v>10.4702</v>
      </c>
      <c r="U458">
        <v>10.8855</v>
      </c>
      <c r="V458">
        <v>11.202299999999999</v>
      </c>
      <c r="W458">
        <v>12.438499999999999</v>
      </c>
      <c r="X458">
        <v>11.5633</v>
      </c>
      <c r="Y458">
        <v>15.707100000000001</v>
      </c>
      <c r="Z458">
        <v>15.395099999999999</v>
      </c>
    </row>
    <row r="459" spans="1:26" x14ac:dyDescent="0.25">
      <c r="A459" s="1">
        <v>44049</v>
      </c>
      <c r="B459">
        <v>8592.58</v>
      </c>
      <c r="C459">
        <v>8.7713000000000001</v>
      </c>
      <c r="D459">
        <v>8.48</v>
      </c>
      <c r="E459">
        <v>12.9071</v>
      </c>
      <c r="F459">
        <v>19.606100000000001</v>
      </c>
      <c r="G459">
        <v>11.152699999999999</v>
      </c>
      <c r="H459">
        <v>6.6997</v>
      </c>
      <c r="I459">
        <v>1.7751999999999999</v>
      </c>
      <c r="J459">
        <v>2.2097000000000002</v>
      </c>
      <c r="K459">
        <v>8.8935999999999993</v>
      </c>
      <c r="L459">
        <v>10.87</v>
      </c>
      <c r="M459">
        <v>10.450699999999999</v>
      </c>
      <c r="N459">
        <v>6.8003999999999998</v>
      </c>
      <c r="O459">
        <v>61.295299999999997</v>
      </c>
      <c r="P459">
        <v>33.706299999999999</v>
      </c>
      <c r="Q459">
        <v>11.1059</v>
      </c>
      <c r="R459">
        <v>54.352600000000002</v>
      </c>
      <c r="S459">
        <v>12.191599999999999</v>
      </c>
      <c r="T459">
        <v>10.426600000000001</v>
      </c>
      <c r="U459">
        <v>10.8659</v>
      </c>
      <c r="V459">
        <v>11.2258</v>
      </c>
      <c r="W459">
        <v>12.480399999999999</v>
      </c>
      <c r="X459">
        <v>11.601100000000001</v>
      </c>
      <c r="Y459">
        <v>15.824400000000001</v>
      </c>
      <c r="Z459">
        <v>15.362</v>
      </c>
    </row>
    <row r="460" spans="1:26" x14ac:dyDescent="0.25">
      <c r="A460" s="1">
        <v>44048</v>
      </c>
      <c r="B460">
        <v>8605.2199999999993</v>
      </c>
      <c r="C460">
        <v>8.7410999999999994</v>
      </c>
      <c r="D460">
        <v>8.4055999999999997</v>
      </c>
      <c r="E460">
        <v>12.826000000000001</v>
      </c>
      <c r="F460">
        <v>19.4876</v>
      </c>
      <c r="G460">
        <v>11.092499999999999</v>
      </c>
      <c r="H460">
        <v>6.6852999999999998</v>
      </c>
      <c r="I460">
        <v>1.7763</v>
      </c>
      <c r="J460">
        <v>2.2126000000000001</v>
      </c>
      <c r="K460">
        <v>8.7789999999999999</v>
      </c>
      <c r="L460">
        <v>10.813800000000001</v>
      </c>
      <c r="M460">
        <v>10.382899999999999</v>
      </c>
      <c r="N460">
        <v>6.7634999999999996</v>
      </c>
      <c r="O460">
        <v>61.447299999999998</v>
      </c>
      <c r="P460">
        <v>33.8489</v>
      </c>
      <c r="Q460">
        <v>11.2683</v>
      </c>
      <c r="R460">
        <v>54.551600000000001</v>
      </c>
      <c r="S460">
        <v>12.2791</v>
      </c>
      <c r="T460">
        <v>10.4772</v>
      </c>
      <c r="U460">
        <v>10.7247</v>
      </c>
      <c r="V460">
        <v>11.082000000000001</v>
      </c>
      <c r="W460">
        <v>12.5303</v>
      </c>
      <c r="X460">
        <v>11.6478</v>
      </c>
      <c r="Y460">
        <v>15.693199999999999</v>
      </c>
      <c r="Z460">
        <v>15.242599999999999</v>
      </c>
    </row>
    <row r="461" spans="1:26" x14ac:dyDescent="0.25">
      <c r="A461" s="1">
        <v>44047</v>
      </c>
      <c r="B461">
        <v>8553.77</v>
      </c>
      <c r="C461">
        <v>8.6437000000000008</v>
      </c>
      <c r="D461">
        <v>8.3510000000000009</v>
      </c>
      <c r="E461">
        <v>12.7057</v>
      </c>
      <c r="F461">
        <v>19.194099999999999</v>
      </c>
      <c r="G461">
        <v>11.0001</v>
      </c>
      <c r="H461">
        <v>6.6792999999999996</v>
      </c>
      <c r="I461">
        <v>1.7519</v>
      </c>
      <c r="J461">
        <v>2.1812999999999998</v>
      </c>
      <c r="K461">
        <v>8.7072000000000003</v>
      </c>
      <c r="L461">
        <v>10.5014</v>
      </c>
      <c r="M461">
        <v>10.3063</v>
      </c>
      <c r="N461">
        <v>6.7561999999999998</v>
      </c>
      <c r="O461">
        <v>61.327599999999997</v>
      </c>
      <c r="P461">
        <v>33.7378</v>
      </c>
      <c r="Q461">
        <v>11.2432</v>
      </c>
      <c r="R461">
        <v>54.723300000000002</v>
      </c>
      <c r="S461">
        <v>12.201499999999999</v>
      </c>
      <c r="T461">
        <v>10.386100000000001</v>
      </c>
      <c r="U461">
        <v>10.7578</v>
      </c>
      <c r="V461">
        <v>11.070499999999999</v>
      </c>
      <c r="W461">
        <v>12.5678</v>
      </c>
      <c r="X461">
        <v>11.682</v>
      </c>
      <c r="Y461">
        <v>15.566700000000001</v>
      </c>
      <c r="Z461">
        <v>15.1708</v>
      </c>
    </row>
    <row r="462" spans="1:26" x14ac:dyDescent="0.25">
      <c r="A462" s="1">
        <v>44046</v>
      </c>
      <c r="B462">
        <v>8477.68</v>
      </c>
      <c r="C462">
        <v>8.5670000000000002</v>
      </c>
      <c r="D462">
        <v>8.2955000000000005</v>
      </c>
      <c r="E462">
        <v>12.493499999999999</v>
      </c>
      <c r="F462">
        <v>19.007200000000001</v>
      </c>
      <c r="G462">
        <v>10.9069</v>
      </c>
      <c r="H462">
        <v>6.7016</v>
      </c>
      <c r="I462">
        <v>1.7273000000000001</v>
      </c>
      <c r="J462">
        <v>2.1505999999999998</v>
      </c>
      <c r="K462">
        <v>8.5348000000000006</v>
      </c>
      <c r="L462">
        <v>10.4842</v>
      </c>
      <c r="M462">
        <v>10.2094</v>
      </c>
      <c r="N462">
        <v>6.7588999999999997</v>
      </c>
      <c r="O462">
        <v>60.779600000000002</v>
      </c>
      <c r="P462">
        <v>33.445300000000003</v>
      </c>
      <c r="Q462">
        <v>11.155099999999999</v>
      </c>
      <c r="R462">
        <v>54.066800000000001</v>
      </c>
      <c r="S462">
        <v>12.244400000000001</v>
      </c>
      <c r="T462">
        <v>10.4275</v>
      </c>
      <c r="U462">
        <v>10.6648</v>
      </c>
      <c r="V462">
        <v>10.916</v>
      </c>
      <c r="W462">
        <v>12.360300000000001</v>
      </c>
      <c r="X462">
        <v>11.4876</v>
      </c>
      <c r="Y462">
        <v>15.5625</v>
      </c>
      <c r="Z462">
        <v>15.1668</v>
      </c>
    </row>
    <row r="463" spans="1:26" x14ac:dyDescent="0.25">
      <c r="A463" s="1">
        <v>44043</v>
      </c>
      <c r="B463">
        <v>8580.23</v>
      </c>
      <c r="C463">
        <v>8.4574999999999996</v>
      </c>
      <c r="D463" t="s">
        <v>65</v>
      </c>
      <c r="E463">
        <v>12.572100000000001</v>
      </c>
      <c r="F463">
        <v>19.0791</v>
      </c>
      <c r="G463" t="s">
        <v>65</v>
      </c>
      <c r="H463">
        <v>6.6273999999999997</v>
      </c>
      <c r="I463">
        <v>1.7138</v>
      </c>
      <c r="J463">
        <v>2.1315</v>
      </c>
      <c r="K463">
        <v>8.5328999999999997</v>
      </c>
      <c r="L463">
        <v>10.3902</v>
      </c>
      <c r="M463">
        <v>10.141500000000001</v>
      </c>
      <c r="N463">
        <v>6.69</v>
      </c>
      <c r="O463">
        <v>61.126300000000001</v>
      </c>
      <c r="P463">
        <v>33.618299999999998</v>
      </c>
      <c r="Q463">
        <v>11.062099999999999</v>
      </c>
      <c r="R463">
        <v>53.919699999999999</v>
      </c>
      <c r="S463">
        <v>12.0396</v>
      </c>
      <c r="T463">
        <v>10.216799999999999</v>
      </c>
      <c r="U463">
        <v>10.7692</v>
      </c>
      <c r="V463">
        <v>10.9611</v>
      </c>
      <c r="W463">
        <v>12.1471</v>
      </c>
      <c r="X463">
        <v>11.2879</v>
      </c>
      <c r="Y463" t="s">
        <v>65</v>
      </c>
      <c r="Z463">
        <v>15.0647</v>
      </c>
    </row>
    <row r="464" spans="1:26" x14ac:dyDescent="0.25">
      <c r="A464" s="1">
        <v>44042</v>
      </c>
      <c r="B464">
        <v>8492.1</v>
      </c>
      <c r="C464">
        <v>8.4717000000000002</v>
      </c>
      <c r="D464">
        <v>8.4413</v>
      </c>
      <c r="E464">
        <v>12.5802</v>
      </c>
      <c r="F464">
        <v>19.084399999999999</v>
      </c>
      <c r="G464">
        <v>10.872</v>
      </c>
      <c r="H464">
        <v>6.6120999999999999</v>
      </c>
      <c r="I464">
        <v>1.7057</v>
      </c>
      <c r="J464">
        <v>2.1225999999999998</v>
      </c>
      <c r="K464">
        <v>8.4651999999999994</v>
      </c>
      <c r="L464">
        <v>10.394600000000001</v>
      </c>
      <c r="M464">
        <v>10.274699999999999</v>
      </c>
      <c r="N464">
        <v>6.6772</v>
      </c>
      <c r="O464">
        <v>60.134700000000002</v>
      </c>
      <c r="P464">
        <v>33.2682</v>
      </c>
      <c r="Q464">
        <v>10.834300000000001</v>
      </c>
      <c r="R464">
        <v>52.261099999999999</v>
      </c>
      <c r="S464">
        <v>12.172000000000001</v>
      </c>
      <c r="T464">
        <v>10.2963</v>
      </c>
      <c r="U464">
        <v>10.776999999999999</v>
      </c>
      <c r="V464">
        <v>11.1198</v>
      </c>
      <c r="W464">
        <v>12.476599999999999</v>
      </c>
      <c r="X464">
        <v>11.5966</v>
      </c>
      <c r="Y464">
        <v>15.411300000000001</v>
      </c>
      <c r="Z464">
        <v>15.065799999999999</v>
      </c>
    </row>
    <row r="465" spans="1:26" x14ac:dyDescent="0.25">
      <c r="A465" s="1">
        <v>44041</v>
      </c>
      <c r="B465">
        <v>8664.01</v>
      </c>
      <c r="C465">
        <v>8.4938000000000002</v>
      </c>
      <c r="D465">
        <v>8.5065000000000008</v>
      </c>
      <c r="E465">
        <v>12.6187</v>
      </c>
      <c r="F465">
        <v>19.005700000000001</v>
      </c>
      <c r="G465">
        <v>10.9171</v>
      </c>
      <c r="H465">
        <v>6.6977000000000002</v>
      </c>
      <c r="I465">
        <v>1.7424999999999999</v>
      </c>
      <c r="J465">
        <v>2.1690999999999998</v>
      </c>
      <c r="K465">
        <v>8.5276999999999994</v>
      </c>
      <c r="L465">
        <v>10.4213</v>
      </c>
      <c r="M465">
        <v>10.424099999999999</v>
      </c>
      <c r="N465">
        <v>6.7614000000000001</v>
      </c>
      <c r="O465">
        <v>61.202500000000001</v>
      </c>
      <c r="P465">
        <v>33.712299999999999</v>
      </c>
      <c r="Q465">
        <v>10.958399999999999</v>
      </c>
      <c r="R465">
        <v>53.356200000000001</v>
      </c>
      <c r="S465">
        <v>12.368399999999999</v>
      </c>
      <c r="T465">
        <v>10.5131</v>
      </c>
      <c r="U465">
        <v>10.834300000000001</v>
      </c>
      <c r="V465">
        <v>11.2653</v>
      </c>
      <c r="W465">
        <v>12.508800000000001</v>
      </c>
      <c r="X465">
        <v>11.6279</v>
      </c>
      <c r="Y465">
        <v>15.3695</v>
      </c>
      <c r="Z465">
        <v>15.1591</v>
      </c>
    </row>
    <row r="466" spans="1:26" x14ac:dyDescent="0.25">
      <c r="A466" s="1">
        <v>44036</v>
      </c>
      <c r="B466">
        <v>8702.92</v>
      </c>
      <c r="C466">
        <v>8.7553999999999998</v>
      </c>
      <c r="D466">
        <v>8.5122</v>
      </c>
      <c r="E466">
        <v>12.382099999999999</v>
      </c>
      <c r="F466">
        <v>18.800899999999999</v>
      </c>
      <c r="G466">
        <v>10.6067</v>
      </c>
      <c r="H466">
        <v>6.5366999999999997</v>
      </c>
      <c r="I466">
        <v>1.7377</v>
      </c>
      <c r="J466">
        <v>2.1613000000000002</v>
      </c>
      <c r="K466">
        <v>8.2554999999999996</v>
      </c>
      <c r="L466">
        <v>10.082700000000001</v>
      </c>
      <c r="M466">
        <v>10.2645</v>
      </c>
      <c r="N466">
        <v>6.6864999999999997</v>
      </c>
      <c r="O466">
        <v>61.668700000000001</v>
      </c>
      <c r="P466">
        <v>33.5107</v>
      </c>
      <c r="Q466">
        <v>10.908300000000001</v>
      </c>
      <c r="R466">
        <v>53.9604</v>
      </c>
      <c r="S466">
        <v>12.3895</v>
      </c>
      <c r="T466">
        <v>10.4811</v>
      </c>
      <c r="U466">
        <v>10.897600000000001</v>
      </c>
      <c r="V466">
        <v>11.2239</v>
      </c>
      <c r="W466">
        <v>12.6938</v>
      </c>
      <c r="X466">
        <v>11.8025</v>
      </c>
      <c r="Y466">
        <v>15.198</v>
      </c>
      <c r="Z466">
        <v>15.075200000000001</v>
      </c>
    </row>
    <row r="467" spans="1:26" x14ac:dyDescent="0.25">
      <c r="A467" s="1">
        <v>44035</v>
      </c>
      <c r="B467">
        <v>8852.17</v>
      </c>
      <c r="C467">
        <v>8.9413999999999998</v>
      </c>
      <c r="D467">
        <v>8.6118000000000006</v>
      </c>
      <c r="E467">
        <v>12.559799999999999</v>
      </c>
      <c r="F467">
        <v>19.362200000000001</v>
      </c>
      <c r="G467">
        <v>10.940300000000001</v>
      </c>
      <c r="H467">
        <v>6.8028000000000004</v>
      </c>
      <c r="I467">
        <v>1.7363999999999999</v>
      </c>
      <c r="J467">
        <v>2.1589999999999998</v>
      </c>
      <c r="K467">
        <v>8.1875</v>
      </c>
      <c r="L467">
        <v>10.027799999999999</v>
      </c>
      <c r="M467">
        <v>10.2646</v>
      </c>
      <c r="N467">
        <v>6.8581000000000003</v>
      </c>
      <c r="O467">
        <v>62.681699999999999</v>
      </c>
      <c r="P467">
        <v>33.992899999999999</v>
      </c>
      <c r="Q467">
        <v>10.9399</v>
      </c>
      <c r="R467">
        <v>54.663699999999999</v>
      </c>
      <c r="S467">
        <v>12.559200000000001</v>
      </c>
      <c r="T467">
        <v>10.688599999999999</v>
      </c>
      <c r="U467">
        <v>10.902900000000001</v>
      </c>
      <c r="V467">
        <v>11.1266</v>
      </c>
      <c r="W467">
        <v>12.690099999999999</v>
      </c>
      <c r="X467">
        <v>11.798299999999999</v>
      </c>
      <c r="Y467">
        <v>15.2692</v>
      </c>
      <c r="Z467">
        <v>15.1579</v>
      </c>
    </row>
    <row r="468" spans="1:26" x14ac:dyDescent="0.25">
      <c r="A468" s="1">
        <v>44034</v>
      </c>
      <c r="B468">
        <v>8840</v>
      </c>
      <c r="C468">
        <v>8.9358000000000004</v>
      </c>
      <c r="D468">
        <v>8.5364000000000004</v>
      </c>
      <c r="E468">
        <v>12.5555</v>
      </c>
      <c r="F468">
        <v>19.0824</v>
      </c>
      <c r="G468">
        <v>10.7995</v>
      </c>
      <c r="H468">
        <v>6.7133000000000003</v>
      </c>
      <c r="I468">
        <v>1.7548999999999999</v>
      </c>
      <c r="J468">
        <v>2.1837</v>
      </c>
      <c r="K468">
        <v>8.1175999999999995</v>
      </c>
      <c r="L468">
        <v>9.8454999999999995</v>
      </c>
      <c r="M468">
        <v>10.336600000000001</v>
      </c>
      <c r="N468">
        <v>6.7621000000000002</v>
      </c>
      <c r="O468">
        <v>62.594900000000003</v>
      </c>
      <c r="P468">
        <v>33.800699999999999</v>
      </c>
      <c r="Q468">
        <v>10.9603</v>
      </c>
      <c r="R468">
        <v>54.889899999999997</v>
      </c>
      <c r="S468">
        <v>12.557</v>
      </c>
      <c r="T468">
        <v>10.6989</v>
      </c>
      <c r="U468">
        <v>10.809100000000001</v>
      </c>
      <c r="V468">
        <v>11.1815</v>
      </c>
      <c r="W468">
        <v>12.690099999999999</v>
      </c>
      <c r="X468">
        <v>11.799300000000001</v>
      </c>
      <c r="Y468">
        <v>15.522</v>
      </c>
      <c r="Z468">
        <v>15.3261</v>
      </c>
    </row>
    <row r="469" spans="1:26" x14ac:dyDescent="0.25">
      <c r="A469" s="1">
        <v>44033</v>
      </c>
      <c r="B469">
        <v>8986.3700000000008</v>
      </c>
      <c r="C469">
        <v>9.0387000000000004</v>
      </c>
      <c r="D469">
        <v>8.5974000000000004</v>
      </c>
      <c r="E469">
        <v>12.5715</v>
      </c>
      <c r="F469">
        <v>19.110900000000001</v>
      </c>
      <c r="G469">
        <v>10.968299999999999</v>
      </c>
      <c r="H469">
        <v>6.8470000000000004</v>
      </c>
      <c r="I469">
        <v>1.7544</v>
      </c>
      <c r="J469">
        <v>2.1819000000000002</v>
      </c>
      <c r="K469">
        <v>7.9993999999999996</v>
      </c>
      <c r="L469">
        <v>9.7186000000000003</v>
      </c>
      <c r="M469">
        <v>10.397</v>
      </c>
      <c r="N469">
        <v>6.8661000000000003</v>
      </c>
      <c r="O469">
        <v>63.790900000000001</v>
      </c>
      <c r="P469">
        <v>34.442500000000003</v>
      </c>
      <c r="Q469">
        <v>11.142300000000001</v>
      </c>
      <c r="R469">
        <v>55.918999999999997</v>
      </c>
      <c r="S469">
        <v>12.6099</v>
      </c>
      <c r="T469">
        <v>10.7476</v>
      </c>
      <c r="U469">
        <v>10.9198</v>
      </c>
      <c r="V469">
        <v>11.1929</v>
      </c>
      <c r="W469">
        <v>12.7592</v>
      </c>
      <c r="X469">
        <v>11.8636</v>
      </c>
      <c r="Y469">
        <v>15.4156</v>
      </c>
      <c r="Z469">
        <v>15.274100000000001</v>
      </c>
    </row>
    <row r="470" spans="1:26" x14ac:dyDescent="0.25">
      <c r="A470" s="1">
        <v>44032</v>
      </c>
      <c r="B470">
        <v>8845.51</v>
      </c>
      <c r="C470">
        <v>9.0181000000000004</v>
      </c>
      <c r="D470">
        <v>8.5653000000000006</v>
      </c>
      <c r="E470">
        <v>12.252800000000001</v>
      </c>
      <c r="F470">
        <v>18.712299999999999</v>
      </c>
      <c r="G470">
        <v>10.717000000000001</v>
      </c>
      <c r="H470">
        <v>6.8491</v>
      </c>
      <c r="I470">
        <v>1.7238</v>
      </c>
      <c r="J470">
        <v>2.1393</v>
      </c>
      <c r="K470">
        <v>7.9123000000000001</v>
      </c>
      <c r="L470">
        <v>9.6575000000000006</v>
      </c>
      <c r="M470">
        <v>10.345700000000001</v>
      </c>
      <c r="N470">
        <v>6.7405999999999997</v>
      </c>
      <c r="O470">
        <v>62.6541</v>
      </c>
      <c r="P470">
        <v>34.0486</v>
      </c>
      <c r="Q470">
        <v>11.1318</v>
      </c>
      <c r="R470">
        <v>54.808799999999998</v>
      </c>
      <c r="S470">
        <v>12.5625</v>
      </c>
      <c r="T470">
        <v>10.7239</v>
      </c>
      <c r="U470">
        <v>10.8544</v>
      </c>
      <c r="V470">
        <v>11.181699999999999</v>
      </c>
      <c r="W470">
        <v>12.666</v>
      </c>
      <c r="X470">
        <v>11.776999999999999</v>
      </c>
      <c r="Y470">
        <v>15.516</v>
      </c>
      <c r="Z470">
        <v>15.305400000000001</v>
      </c>
    </row>
    <row r="471" spans="1:26" x14ac:dyDescent="0.25">
      <c r="A471" s="1">
        <v>44029</v>
      </c>
      <c r="B471">
        <v>8865.89</v>
      </c>
      <c r="C471">
        <v>9.0618999999999996</v>
      </c>
      <c r="D471">
        <v>8.5470000000000006</v>
      </c>
      <c r="E471">
        <v>12.223100000000001</v>
      </c>
      <c r="F471">
        <v>18.671800000000001</v>
      </c>
      <c r="G471">
        <v>10.5623</v>
      </c>
      <c r="H471">
        <v>6.6620999999999997</v>
      </c>
      <c r="I471">
        <v>1.7231000000000001</v>
      </c>
      <c r="J471">
        <v>2.1373000000000002</v>
      </c>
      <c r="K471">
        <v>7.8737000000000004</v>
      </c>
      <c r="L471">
        <v>9.6023999999999994</v>
      </c>
      <c r="M471">
        <v>10.174200000000001</v>
      </c>
      <c r="N471">
        <v>6.6329000000000002</v>
      </c>
      <c r="O471">
        <v>62.752800000000001</v>
      </c>
      <c r="P471">
        <v>34.156700000000001</v>
      </c>
      <c r="Q471">
        <v>10.9755</v>
      </c>
      <c r="R471">
        <v>54.413899999999998</v>
      </c>
      <c r="S471">
        <v>12.474399999999999</v>
      </c>
      <c r="T471">
        <v>10.6388</v>
      </c>
      <c r="U471">
        <v>10.703099999999999</v>
      </c>
      <c r="V471">
        <v>10.984</v>
      </c>
      <c r="W471">
        <v>12.654199999999999</v>
      </c>
      <c r="X471">
        <v>11.7659</v>
      </c>
      <c r="Y471">
        <v>15.2323</v>
      </c>
      <c r="Z471">
        <v>15.1226</v>
      </c>
    </row>
    <row r="472" spans="1:26" x14ac:dyDescent="0.25">
      <c r="A472" s="1">
        <v>44028</v>
      </c>
      <c r="B472">
        <v>8777.15</v>
      </c>
      <c r="C472">
        <v>9.0502000000000002</v>
      </c>
      <c r="D472">
        <v>8.5502000000000002</v>
      </c>
      <c r="E472">
        <v>12.195499999999999</v>
      </c>
      <c r="F472">
        <v>18.646100000000001</v>
      </c>
      <c r="G472">
        <v>10.370900000000001</v>
      </c>
      <c r="H472">
        <v>6.5869999999999997</v>
      </c>
      <c r="I472">
        <v>1.7267999999999999</v>
      </c>
      <c r="J472">
        <v>2.1415999999999999</v>
      </c>
      <c r="K472">
        <v>7.8094000000000001</v>
      </c>
      <c r="L472">
        <v>9.6306999999999992</v>
      </c>
      <c r="M472">
        <v>10.115600000000001</v>
      </c>
      <c r="N472">
        <v>6.5827999999999998</v>
      </c>
      <c r="O472">
        <v>62.056899999999999</v>
      </c>
      <c r="P472">
        <v>33.704900000000002</v>
      </c>
      <c r="Q472">
        <v>10.8414</v>
      </c>
      <c r="R472">
        <v>53.814500000000002</v>
      </c>
      <c r="S472">
        <v>12.439500000000001</v>
      </c>
      <c r="T472" t="s">
        <v>65</v>
      </c>
      <c r="U472">
        <v>10.5604</v>
      </c>
      <c r="V472">
        <v>10.799300000000001</v>
      </c>
      <c r="W472">
        <v>12.704599999999999</v>
      </c>
      <c r="X472">
        <v>11.810600000000001</v>
      </c>
      <c r="Y472">
        <v>15.108499999999999</v>
      </c>
      <c r="Z472">
        <v>15.067500000000001</v>
      </c>
    </row>
    <row r="473" spans="1:26" x14ac:dyDescent="0.25">
      <c r="A473" s="1">
        <v>44027</v>
      </c>
      <c r="B473">
        <v>8834.98</v>
      </c>
      <c r="C473">
        <v>9.0025999999999993</v>
      </c>
      <c r="D473">
        <v>8.5350999999999999</v>
      </c>
      <c r="E473">
        <v>12.3225</v>
      </c>
      <c r="F473">
        <v>18.954999999999998</v>
      </c>
      <c r="G473">
        <v>10.743</v>
      </c>
      <c r="H473">
        <v>6.8615000000000004</v>
      </c>
      <c r="I473">
        <v>1.7333000000000001</v>
      </c>
      <c r="J473">
        <v>2.1497999999999999</v>
      </c>
      <c r="K473">
        <v>7.8760000000000003</v>
      </c>
      <c r="L473">
        <v>9.6615000000000002</v>
      </c>
      <c r="M473">
        <v>10.2036</v>
      </c>
      <c r="N473">
        <v>6.7149000000000001</v>
      </c>
      <c r="O473">
        <v>62.418900000000001</v>
      </c>
      <c r="P473">
        <v>33.927199999999999</v>
      </c>
      <c r="Q473">
        <v>10.8797</v>
      </c>
      <c r="R473">
        <v>54.240200000000002</v>
      </c>
      <c r="S473">
        <v>12.5107</v>
      </c>
      <c r="T473">
        <v>10.6883</v>
      </c>
      <c r="U473">
        <v>10.3528</v>
      </c>
      <c r="V473">
        <v>10.6587</v>
      </c>
      <c r="W473">
        <v>12.7933</v>
      </c>
      <c r="X473">
        <v>11.887700000000001</v>
      </c>
      <c r="Y473">
        <v>15.154400000000001</v>
      </c>
      <c r="Z473">
        <v>15.0398</v>
      </c>
    </row>
    <row r="474" spans="1:26" x14ac:dyDescent="0.25">
      <c r="A474" s="1">
        <v>44026</v>
      </c>
      <c r="B474">
        <v>8737.08</v>
      </c>
      <c r="C474">
        <v>8.9593000000000007</v>
      </c>
      <c r="D474">
        <v>8.5761000000000003</v>
      </c>
      <c r="E474">
        <v>12.2532</v>
      </c>
      <c r="F474">
        <v>18.895499999999998</v>
      </c>
      <c r="G474">
        <v>10.6678</v>
      </c>
      <c r="H474">
        <v>6.9141000000000004</v>
      </c>
      <c r="I474">
        <v>1.7112000000000001</v>
      </c>
      <c r="J474">
        <v>2.1204999999999998</v>
      </c>
      <c r="K474">
        <v>7.8730000000000002</v>
      </c>
      <c r="L474">
        <v>9.5989000000000004</v>
      </c>
      <c r="M474">
        <v>10.198700000000001</v>
      </c>
      <c r="N474">
        <v>6.6208</v>
      </c>
      <c r="O474">
        <v>61.801299999999998</v>
      </c>
      <c r="P474">
        <v>33.678600000000003</v>
      </c>
      <c r="Q474">
        <v>10.7491</v>
      </c>
      <c r="R474">
        <v>53.684199999999997</v>
      </c>
      <c r="S474">
        <v>12.2759</v>
      </c>
      <c r="T474" t="s">
        <v>65</v>
      </c>
      <c r="U474">
        <v>10.3002</v>
      </c>
      <c r="V474">
        <v>10.6303</v>
      </c>
      <c r="W474">
        <v>12.615500000000001</v>
      </c>
      <c r="X474">
        <v>11.721299999999999</v>
      </c>
      <c r="Y474">
        <v>15.0839</v>
      </c>
      <c r="Z474">
        <v>14.939500000000001</v>
      </c>
    </row>
    <row r="475" spans="1:26" x14ac:dyDescent="0.25">
      <c r="A475" s="1">
        <v>44025</v>
      </c>
      <c r="B475">
        <v>8732.3700000000008</v>
      </c>
      <c r="C475">
        <v>8.9189000000000007</v>
      </c>
      <c r="D475">
        <v>8.5551999999999992</v>
      </c>
      <c r="E475">
        <v>12.401199999999999</v>
      </c>
      <c r="F475">
        <v>19.059200000000001</v>
      </c>
      <c r="G475">
        <v>10.7446</v>
      </c>
      <c r="H475">
        <v>6.9603000000000002</v>
      </c>
      <c r="I475">
        <v>1.6937</v>
      </c>
      <c r="J475">
        <v>2.0916999999999999</v>
      </c>
      <c r="K475">
        <v>7.8273000000000001</v>
      </c>
      <c r="L475">
        <v>9.6309000000000005</v>
      </c>
      <c r="M475">
        <v>10.120200000000001</v>
      </c>
      <c r="N475">
        <v>6.7718999999999996</v>
      </c>
      <c r="O475">
        <v>61.781100000000002</v>
      </c>
      <c r="P475">
        <v>33.734400000000001</v>
      </c>
      <c r="Q475">
        <v>10.7742</v>
      </c>
      <c r="R475">
        <v>53.6068</v>
      </c>
      <c r="S475">
        <v>12.3809</v>
      </c>
      <c r="T475">
        <v>10.584099999999999</v>
      </c>
      <c r="U475">
        <v>10.4053</v>
      </c>
      <c r="V475">
        <v>10.6358</v>
      </c>
      <c r="W475">
        <v>12.699400000000001</v>
      </c>
      <c r="X475">
        <v>11.7944</v>
      </c>
      <c r="Y475">
        <v>14.875</v>
      </c>
      <c r="Z475">
        <v>14.657</v>
      </c>
    </row>
    <row r="476" spans="1:26" x14ac:dyDescent="0.25">
      <c r="A476" s="1">
        <v>44022</v>
      </c>
      <c r="B476">
        <v>8802.4599999999991</v>
      </c>
      <c r="C476">
        <v>8.9329999999999998</v>
      </c>
      <c r="D476" t="s">
        <v>65</v>
      </c>
      <c r="E476">
        <v>12.327500000000001</v>
      </c>
      <c r="F476">
        <v>18.902100000000001</v>
      </c>
      <c r="G476" t="s">
        <v>65</v>
      </c>
      <c r="H476">
        <v>6.8640999999999996</v>
      </c>
      <c r="I476">
        <v>1.7229000000000001</v>
      </c>
      <c r="J476">
        <v>2.1297000000000001</v>
      </c>
      <c r="K476">
        <v>7.8186</v>
      </c>
      <c r="L476">
        <v>9.6655999999999995</v>
      </c>
      <c r="M476">
        <v>10.1677</v>
      </c>
      <c r="N476">
        <v>6.7306999999999997</v>
      </c>
      <c r="O476">
        <v>62.221299999999999</v>
      </c>
      <c r="P476">
        <v>33.721600000000002</v>
      </c>
      <c r="Q476">
        <v>10.7584</v>
      </c>
      <c r="R476">
        <v>53.897399999999998</v>
      </c>
      <c r="S476">
        <v>12.2651</v>
      </c>
      <c r="T476">
        <v>10.4513</v>
      </c>
      <c r="U476">
        <v>10.358599999999999</v>
      </c>
      <c r="V476">
        <v>10.602499999999999</v>
      </c>
      <c r="W476">
        <v>12.462300000000001</v>
      </c>
      <c r="X476">
        <v>11.5845</v>
      </c>
      <c r="Y476" t="s">
        <v>65</v>
      </c>
      <c r="Z476">
        <v>14.7539</v>
      </c>
    </row>
    <row r="477" spans="1:26" x14ac:dyDescent="0.25">
      <c r="A477" s="1">
        <v>44021</v>
      </c>
      <c r="B477">
        <v>8943.83</v>
      </c>
      <c r="C477">
        <v>8.9871999999999996</v>
      </c>
      <c r="D477">
        <v>8.5145999999999997</v>
      </c>
      <c r="E477">
        <v>12.4628</v>
      </c>
      <c r="F477">
        <v>18.854399999999998</v>
      </c>
      <c r="G477">
        <v>10.8239</v>
      </c>
      <c r="H477">
        <v>7.0076000000000001</v>
      </c>
      <c r="I477">
        <v>1.6879999999999999</v>
      </c>
      <c r="J477">
        <v>2.0842000000000001</v>
      </c>
      <c r="K477">
        <v>7.8375000000000004</v>
      </c>
      <c r="L477">
        <v>9.6628000000000007</v>
      </c>
      <c r="M477">
        <v>10.1938</v>
      </c>
      <c r="N477">
        <v>6.7592999999999996</v>
      </c>
      <c r="O477">
        <v>62.964100000000002</v>
      </c>
      <c r="P477">
        <v>34.118299999999998</v>
      </c>
      <c r="Q477">
        <v>10.7982</v>
      </c>
      <c r="R477">
        <v>54.431600000000003</v>
      </c>
      <c r="S477">
        <v>12.179500000000001</v>
      </c>
      <c r="T477">
        <v>10.3613</v>
      </c>
      <c r="U477">
        <v>10.351000000000001</v>
      </c>
      <c r="V477">
        <v>10.554500000000001</v>
      </c>
      <c r="W477">
        <v>12.5868</v>
      </c>
      <c r="X477">
        <v>11.6958</v>
      </c>
      <c r="Y477">
        <v>15.0878</v>
      </c>
      <c r="Z477">
        <v>14.5497</v>
      </c>
    </row>
    <row r="478" spans="1:26" x14ac:dyDescent="0.25">
      <c r="A478" s="1">
        <v>44020</v>
      </c>
      <c r="B478">
        <v>8929.07</v>
      </c>
      <c r="C478">
        <v>8.8839000000000006</v>
      </c>
      <c r="D478">
        <v>8.5353999999999992</v>
      </c>
      <c r="E478">
        <v>12.315799999999999</v>
      </c>
      <c r="F478">
        <v>18.679500000000001</v>
      </c>
      <c r="G478">
        <v>10.606</v>
      </c>
      <c r="H478">
        <v>6.9467999999999996</v>
      </c>
      <c r="I478">
        <v>1.7294</v>
      </c>
      <c r="J478">
        <v>2.14</v>
      </c>
      <c r="K478">
        <v>7.8573000000000004</v>
      </c>
      <c r="L478">
        <v>9.5881000000000007</v>
      </c>
      <c r="M478">
        <v>10.210100000000001</v>
      </c>
      <c r="N478">
        <v>6.5967000000000002</v>
      </c>
      <c r="O478">
        <v>62.590699999999998</v>
      </c>
      <c r="P478">
        <v>33.946599999999997</v>
      </c>
      <c r="Q478">
        <v>10.6769</v>
      </c>
      <c r="R478">
        <v>53.585299999999997</v>
      </c>
      <c r="S478">
        <v>12.2577</v>
      </c>
      <c r="T478">
        <v>10.4192</v>
      </c>
      <c r="U478">
        <v>10.274900000000001</v>
      </c>
      <c r="V478">
        <v>10.5617</v>
      </c>
      <c r="W478">
        <v>12.532999999999999</v>
      </c>
      <c r="X478">
        <v>11.6469</v>
      </c>
      <c r="Y478">
        <v>15.073</v>
      </c>
      <c r="Z478">
        <v>14.6585</v>
      </c>
    </row>
    <row r="479" spans="1:26" x14ac:dyDescent="0.25">
      <c r="A479" s="1">
        <v>44019</v>
      </c>
      <c r="B479">
        <v>9022.98</v>
      </c>
      <c r="C479">
        <v>8.9024999999999999</v>
      </c>
      <c r="D479">
        <v>8.4654000000000007</v>
      </c>
      <c r="E479">
        <v>12.218999999999999</v>
      </c>
      <c r="F479">
        <v>18.645</v>
      </c>
      <c r="G479">
        <v>10.311299999999999</v>
      </c>
      <c r="H479">
        <v>6.8216999999999999</v>
      </c>
      <c r="I479">
        <v>1.7099</v>
      </c>
      <c r="J479">
        <v>2.1118000000000001</v>
      </c>
      <c r="K479">
        <v>7.8102</v>
      </c>
      <c r="L479">
        <v>9.4736999999999991</v>
      </c>
      <c r="M479">
        <v>9.9499999999999993</v>
      </c>
      <c r="N479">
        <v>6.5357000000000003</v>
      </c>
      <c r="O479">
        <v>62.996400000000001</v>
      </c>
      <c r="P479">
        <v>34.226399999999998</v>
      </c>
      <c r="Q479">
        <v>10.697900000000001</v>
      </c>
      <c r="R479">
        <v>53.883200000000002</v>
      </c>
      <c r="S479">
        <v>12.334099999999999</v>
      </c>
      <c r="T479" t="s">
        <v>65</v>
      </c>
      <c r="U479">
        <v>10.3291</v>
      </c>
      <c r="V479">
        <v>10.588200000000001</v>
      </c>
      <c r="W479">
        <v>12.6061</v>
      </c>
      <c r="X479">
        <v>11.7127</v>
      </c>
      <c r="Y479">
        <v>14.9407</v>
      </c>
      <c r="Z479">
        <v>14.5375</v>
      </c>
    </row>
    <row r="480" spans="1:26" x14ac:dyDescent="0.25">
      <c r="A480" s="1">
        <v>44015</v>
      </c>
      <c r="B480">
        <v>9028.93</v>
      </c>
      <c r="C480" t="s">
        <v>65</v>
      </c>
      <c r="D480">
        <v>8.4079999999999995</v>
      </c>
      <c r="E480">
        <v>11.919700000000001</v>
      </c>
      <c r="F480">
        <v>18.1815</v>
      </c>
      <c r="G480">
        <v>9.9931000000000001</v>
      </c>
      <c r="H480">
        <v>6.3558000000000003</v>
      </c>
      <c r="I480" t="s">
        <v>65</v>
      </c>
      <c r="J480">
        <v>2.1078999999999999</v>
      </c>
      <c r="K480" t="s">
        <v>65</v>
      </c>
      <c r="L480">
        <v>9.4621999999999993</v>
      </c>
      <c r="M480">
        <v>9.6771999999999991</v>
      </c>
      <c r="N480">
        <v>6.3613999999999997</v>
      </c>
      <c r="O480">
        <v>63.059100000000001</v>
      </c>
      <c r="P480">
        <v>34.383000000000003</v>
      </c>
      <c r="Q480">
        <v>10.6525</v>
      </c>
      <c r="R480">
        <v>53.7012</v>
      </c>
      <c r="S480">
        <v>12.2379</v>
      </c>
      <c r="T480">
        <v>10.400499999999999</v>
      </c>
      <c r="U480">
        <v>10.2531</v>
      </c>
      <c r="V480">
        <v>10.3995</v>
      </c>
      <c r="W480">
        <v>12.450799999999999</v>
      </c>
      <c r="X480">
        <v>11.569699999999999</v>
      </c>
      <c r="Y480" t="s">
        <v>65</v>
      </c>
      <c r="Z480">
        <v>14.422800000000001</v>
      </c>
    </row>
    <row r="481" spans="1:26" x14ac:dyDescent="0.25">
      <c r="A481" s="1">
        <v>44014</v>
      </c>
      <c r="B481">
        <v>9065.9500000000007</v>
      </c>
      <c r="C481">
        <v>8.6966000000000001</v>
      </c>
      <c r="D481">
        <v>8.3818000000000001</v>
      </c>
      <c r="E481">
        <v>11.752800000000001</v>
      </c>
      <c r="F481">
        <v>17.9358</v>
      </c>
      <c r="G481">
        <v>9.9097000000000008</v>
      </c>
      <c r="H481">
        <v>6.2317</v>
      </c>
      <c r="I481">
        <v>1.7044999999999999</v>
      </c>
      <c r="J481">
        <v>2.1076000000000001</v>
      </c>
      <c r="K481">
        <v>7.7167000000000003</v>
      </c>
      <c r="L481">
        <v>9.4433000000000007</v>
      </c>
      <c r="M481">
        <v>9.6622000000000003</v>
      </c>
      <c r="N481">
        <v>6.3289999999999997</v>
      </c>
      <c r="O481">
        <v>63.262099999999997</v>
      </c>
      <c r="P481">
        <v>34.463299999999997</v>
      </c>
      <c r="Q481">
        <v>10.5167</v>
      </c>
      <c r="R481">
        <v>53.609900000000003</v>
      </c>
      <c r="S481">
        <v>12.2418</v>
      </c>
      <c r="T481">
        <v>10.462300000000001</v>
      </c>
      <c r="U481">
        <v>10.1136</v>
      </c>
      <c r="V481">
        <v>10.382099999999999</v>
      </c>
      <c r="W481">
        <v>12.3659</v>
      </c>
      <c r="X481">
        <v>11.490600000000001</v>
      </c>
      <c r="Y481">
        <v>14.814299999999999</v>
      </c>
      <c r="Z481">
        <v>14.4003</v>
      </c>
    </row>
    <row r="482" spans="1:26" x14ac:dyDescent="0.25">
      <c r="A482" s="1">
        <v>44013</v>
      </c>
      <c r="B482">
        <v>8867.9599999999991</v>
      </c>
      <c r="C482">
        <v>8.6051000000000002</v>
      </c>
      <c r="D482">
        <v>8.2157</v>
      </c>
      <c r="E482">
        <v>11.541</v>
      </c>
      <c r="F482">
        <v>17.733599999999999</v>
      </c>
      <c r="G482" t="s">
        <v>65</v>
      </c>
      <c r="H482">
        <v>5.8842999999999996</v>
      </c>
      <c r="I482">
        <v>1.6827000000000001</v>
      </c>
      <c r="J482">
        <v>2.0781000000000001</v>
      </c>
      <c r="K482">
        <v>7.6974</v>
      </c>
      <c r="L482">
        <v>9.5162999999999993</v>
      </c>
      <c r="M482">
        <v>9.4192999999999998</v>
      </c>
      <c r="N482">
        <v>6.0907999999999998</v>
      </c>
      <c r="O482">
        <v>61.698599999999999</v>
      </c>
      <c r="P482">
        <v>33.756700000000002</v>
      </c>
      <c r="Q482">
        <v>10.368600000000001</v>
      </c>
      <c r="R482">
        <v>52.278399999999998</v>
      </c>
      <c r="S482">
        <v>12.071300000000001</v>
      </c>
      <c r="T482">
        <v>10.2666</v>
      </c>
      <c r="U482">
        <v>9.9057999999999993</v>
      </c>
      <c r="V482">
        <v>10.089399999999999</v>
      </c>
      <c r="W482">
        <v>12.3408</v>
      </c>
      <c r="X482">
        <v>11.4688</v>
      </c>
      <c r="Y482">
        <v>14.7342</v>
      </c>
      <c r="Z482">
        <v>14.2682</v>
      </c>
    </row>
    <row r="483" spans="1:26" x14ac:dyDescent="0.25">
      <c r="A483" s="1">
        <v>44012</v>
      </c>
      <c r="B483">
        <v>8796.91</v>
      </c>
      <c r="C483">
        <v>8.4662000000000006</v>
      </c>
      <c r="D483">
        <v>8.1206999999999994</v>
      </c>
      <c r="E483">
        <v>11.477399999999999</v>
      </c>
      <c r="F483">
        <v>17.504100000000001</v>
      </c>
      <c r="G483">
        <v>9.5327999999999999</v>
      </c>
      <c r="H483">
        <v>5.8718000000000004</v>
      </c>
      <c r="I483">
        <v>1.6666000000000001</v>
      </c>
      <c r="J483">
        <v>2.0569999999999999</v>
      </c>
      <c r="K483">
        <v>7.7295999999999996</v>
      </c>
      <c r="L483">
        <v>9.4425000000000008</v>
      </c>
      <c r="M483">
        <v>9.2963000000000005</v>
      </c>
      <c r="N483">
        <v>6.0704000000000002</v>
      </c>
      <c r="O483">
        <v>61.186199999999999</v>
      </c>
      <c r="P483">
        <v>33.362099999999998</v>
      </c>
      <c r="Q483">
        <v>10.2713</v>
      </c>
      <c r="R483">
        <v>51.602899999999998</v>
      </c>
      <c r="S483">
        <v>12.0106</v>
      </c>
      <c r="T483">
        <v>10.2486</v>
      </c>
      <c r="U483">
        <v>9.8431999999999995</v>
      </c>
      <c r="V483">
        <v>9.8501999999999992</v>
      </c>
      <c r="W483">
        <v>12.4254</v>
      </c>
      <c r="X483">
        <v>11.548500000000001</v>
      </c>
      <c r="Y483">
        <v>14.631399999999999</v>
      </c>
      <c r="Z483">
        <v>14.140599999999999</v>
      </c>
    </row>
    <row r="484" spans="1:26" x14ac:dyDescent="0.25">
      <c r="A484" s="1">
        <v>44011</v>
      </c>
      <c r="B484">
        <v>8732.24</v>
      </c>
      <c r="C484">
        <v>8.4580000000000002</v>
      </c>
      <c r="D484">
        <v>8.1033000000000008</v>
      </c>
      <c r="E484">
        <v>11.45</v>
      </c>
      <c r="F484">
        <v>17.538799999999998</v>
      </c>
      <c r="G484">
        <v>9.4941999999999993</v>
      </c>
      <c r="H484">
        <v>5.8305999999999996</v>
      </c>
      <c r="I484">
        <v>1.6782999999999999</v>
      </c>
      <c r="J484">
        <v>2.0722</v>
      </c>
      <c r="K484">
        <v>7.6985000000000001</v>
      </c>
      <c r="L484">
        <v>9.4245999999999999</v>
      </c>
      <c r="M484">
        <v>9.3291000000000004</v>
      </c>
      <c r="N484">
        <v>6.0380000000000003</v>
      </c>
      <c r="O484">
        <v>60.674900000000001</v>
      </c>
      <c r="P484">
        <v>33.177900000000001</v>
      </c>
      <c r="Q484">
        <v>10.198700000000001</v>
      </c>
      <c r="R484">
        <v>50.951799999999999</v>
      </c>
      <c r="S484">
        <v>11.988200000000001</v>
      </c>
      <c r="T484">
        <v>10.219900000000001</v>
      </c>
      <c r="U484">
        <v>9.8181999999999992</v>
      </c>
      <c r="V484">
        <v>9.9174000000000007</v>
      </c>
      <c r="W484">
        <v>12.299099999999999</v>
      </c>
      <c r="X484">
        <v>11.428100000000001</v>
      </c>
      <c r="Y484">
        <v>14.373200000000001</v>
      </c>
      <c r="Z484">
        <v>13.969099999999999</v>
      </c>
    </row>
    <row r="485" spans="1:26" x14ac:dyDescent="0.25">
      <c r="A485" s="1">
        <v>44008</v>
      </c>
      <c r="B485">
        <v>8731.9500000000007</v>
      </c>
      <c r="C485">
        <v>8.5838999999999999</v>
      </c>
      <c r="D485">
        <v>8.1629000000000005</v>
      </c>
      <c r="E485">
        <v>11.5763</v>
      </c>
      <c r="F485">
        <v>17.779199999999999</v>
      </c>
      <c r="G485" t="s">
        <v>65</v>
      </c>
      <c r="H485">
        <v>5.8388</v>
      </c>
      <c r="I485">
        <v>1.6304000000000001</v>
      </c>
      <c r="J485">
        <v>2.0078</v>
      </c>
      <c r="K485">
        <v>7.6966000000000001</v>
      </c>
      <c r="L485">
        <v>9.4049999999999994</v>
      </c>
      <c r="M485">
        <v>9.2949000000000002</v>
      </c>
      <c r="N485">
        <v>6.1269999999999998</v>
      </c>
      <c r="O485">
        <v>60.729100000000003</v>
      </c>
      <c r="P485">
        <v>33.048400000000001</v>
      </c>
      <c r="Q485">
        <v>10.128500000000001</v>
      </c>
      <c r="R485">
        <v>51.011600000000001</v>
      </c>
      <c r="S485">
        <v>11.9849</v>
      </c>
      <c r="T485">
        <v>10.1708</v>
      </c>
      <c r="U485">
        <v>9.8653999999999993</v>
      </c>
      <c r="V485">
        <v>9.8707999999999991</v>
      </c>
      <c r="W485">
        <v>12.549799999999999</v>
      </c>
      <c r="X485">
        <v>11.66</v>
      </c>
      <c r="Y485">
        <v>14.274699999999999</v>
      </c>
      <c r="Z485">
        <v>13.7798</v>
      </c>
    </row>
    <row r="486" spans="1:26" x14ac:dyDescent="0.25">
      <c r="A486" s="1">
        <v>44007</v>
      </c>
      <c r="B486">
        <v>8695.67</v>
      </c>
      <c r="C486">
        <v>8.5882000000000005</v>
      </c>
      <c r="D486">
        <v>8.1349</v>
      </c>
      <c r="E486">
        <v>11.580500000000001</v>
      </c>
      <c r="F486">
        <v>17.665500000000002</v>
      </c>
      <c r="G486" t="s">
        <v>65</v>
      </c>
      <c r="H486">
        <v>5.8781999999999996</v>
      </c>
      <c r="I486">
        <v>1.6615</v>
      </c>
      <c r="J486">
        <v>2.0491000000000001</v>
      </c>
      <c r="K486">
        <v>7.6631999999999998</v>
      </c>
      <c r="L486">
        <v>9.3980999999999995</v>
      </c>
      <c r="M486">
        <v>9.4065999999999992</v>
      </c>
      <c r="N486">
        <v>6.1703999999999999</v>
      </c>
      <c r="O486">
        <v>60.621400000000001</v>
      </c>
      <c r="P486">
        <v>32.9617</v>
      </c>
      <c r="Q486">
        <v>10.160500000000001</v>
      </c>
      <c r="R486">
        <v>50.941299999999998</v>
      </c>
      <c r="S486">
        <v>11.977</v>
      </c>
      <c r="T486">
        <v>10.200100000000001</v>
      </c>
      <c r="U486">
        <v>9.7937999999999992</v>
      </c>
      <c r="V486">
        <v>9.9682999999999993</v>
      </c>
      <c r="W486">
        <v>12.428000000000001</v>
      </c>
      <c r="X486">
        <v>11.5502</v>
      </c>
      <c r="Y486">
        <v>14.6052</v>
      </c>
      <c r="Z486">
        <v>14.115500000000001</v>
      </c>
    </row>
    <row r="487" spans="1:26" x14ac:dyDescent="0.25">
      <c r="A487" s="1">
        <v>44006</v>
      </c>
      <c r="B487">
        <v>8747.74</v>
      </c>
      <c r="C487">
        <v>8.6039999999999992</v>
      </c>
      <c r="D487">
        <v>8.2164000000000001</v>
      </c>
      <c r="E487">
        <v>11.673</v>
      </c>
      <c r="F487">
        <v>17.796500000000002</v>
      </c>
      <c r="G487">
        <v>9.6321999999999992</v>
      </c>
      <c r="H487">
        <v>5.8627000000000002</v>
      </c>
      <c r="I487">
        <v>1.6233</v>
      </c>
      <c r="J487">
        <v>1.9995000000000001</v>
      </c>
      <c r="K487">
        <v>7.6711</v>
      </c>
      <c r="L487">
        <v>9.4536999999999995</v>
      </c>
      <c r="M487">
        <v>9.3414999999999999</v>
      </c>
      <c r="N487">
        <v>6.1924000000000001</v>
      </c>
      <c r="O487">
        <v>60.906999999999996</v>
      </c>
      <c r="P487">
        <v>33.047800000000002</v>
      </c>
      <c r="Q487">
        <v>10.082599999999999</v>
      </c>
      <c r="R487">
        <v>51.296100000000003</v>
      </c>
      <c r="S487">
        <v>11.8881</v>
      </c>
      <c r="T487">
        <v>10.111599999999999</v>
      </c>
      <c r="U487">
        <v>9.7752999999999997</v>
      </c>
      <c r="V487">
        <v>9.8125999999999998</v>
      </c>
      <c r="W487">
        <v>12.5749</v>
      </c>
      <c r="X487">
        <v>11.684100000000001</v>
      </c>
      <c r="Y487">
        <v>14.469799999999999</v>
      </c>
      <c r="Z487">
        <v>13.928000000000001</v>
      </c>
    </row>
    <row r="488" spans="1:26" x14ac:dyDescent="0.25">
      <c r="A488" s="1">
        <v>44005</v>
      </c>
      <c r="B488">
        <v>8917.8799999999992</v>
      </c>
      <c r="C488">
        <v>8.7634000000000007</v>
      </c>
      <c r="D488">
        <v>8.2438000000000002</v>
      </c>
      <c r="E488">
        <v>11.4604</v>
      </c>
      <c r="F488">
        <v>17.468699999999998</v>
      </c>
      <c r="G488">
        <v>9.6813000000000002</v>
      </c>
      <c r="H488">
        <v>5.8841999999999999</v>
      </c>
      <c r="I488">
        <v>1.7049000000000001</v>
      </c>
      <c r="J488">
        <v>2.1053999999999999</v>
      </c>
      <c r="K488">
        <v>7.6959999999999997</v>
      </c>
      <c r="L488">
        <v>9.3613999999999997</v>
      </c>
      <c r="M488">
        <v>9.5122</v>
      </c>
      <c r="N488">
        <v>6.2150999999999996</v>
      </c>
      <c r="O488">
        <v>61.996899999999997</v>
      </c>
      <c r="P488">
        <v>33.555900000000001</v>
      </c>
      <c r="Q488">
        <v>10.2843</v>
      </c>
      <c r="R488">
        <v>52.341799999999999</v>
      </c>
      <c r="S488">
        <v>12.220499999999999</v>
      </c>
      <c r="T488">
        <v>10.254300000000001</v>
      </c>
      <c r="U488" t="s">
        <v>65</v>
      </c>
      <c r="V488">
        <v>10.0945</v>
      </c>
      <c r="W488">
        <v>12.563599999999999</v>
      </c>
      <c r="X488">
        <v>11.674899999999999</v>
      </c>
      <c r="Y488" t="s">
        <v>65</v>
      </c>
      <c r="Z488">
        <v>14.36</v>
      </c>
    </row>
    <row r="489" spans="1:26" x14ac:dyDescent="0.25">
      <c r="A489" s="1">
        <v>44004</v>
      </c>
      <c r="B489">
        <v>8884.08</v>
      </c>
      <c r="C489">
        <v>8.7718000000000007</v>
      </c>
      <c r="D489">
        <v>8.2451000000000008</v>
      </c>
      <c r="E489">
        <v>11.463200000000001</v>
      </c>
      <c r="F489">
        <v>17.482600000000001</v>
      </c>
      <c r="G489">
        <v>9.5108999999999995</v>
      </c>
      <c r="H489">
        <v>5.8411999999999997</v>
      </c>
      <c r="I489">
        <v>1.7196</v>
      </c>
      <c r="J489">
        <v>2.1246</v>
      </c>
      <c r="K489">
        <v>7.6356000000000002</v>
      </c>
      <c r="L489">
        <v>9.3237000000000005</v>
      </c>
      <c r="M489">
        <v>9.4296000000000006</v>
      </c>
      <c r="N489">
        <v>6.1588000000000003</v>
      </c>
      <c r="O489">
        <v>61.790599999999998</v>
      </c>
      <c r="P489">
        <v>33.489400000000003</v>
      </c>
      <c r="Q489">
        <v>10.219200000000001</v>
      </c>
      <c r="R489">
        <v>52.058300000000003</v>
      </c>
      <c r="S489">
        <v>12.0654</v>
      </c>
      <c r="T489" t="s">
        <v>65</v>
      </c>
      <c r="U489">
        <v>9.8242999999999991</v>
      </c>
      <c r="V489">
        <v>10.007099999999999</v>
      </c>
      <c r="W489">
        <v>12.516</v>
      </c>
      <c r="X489">
        <v>11.631600000000001</v>
      </c>
      <c r="Y489">
        <v>14.702199999999999</v>
      </c>
      <c r="Z489">
        <v>14.3047</v>
      </c>
    </row>
    <row r="490" spans="1:26" x14ac:dyDescent="0.25">
      <c r="A490" s="1">
        <v>44001</v>
      </c>
      <c r="B490">
        <v>9020.75</v>
      </c>
      <c r="C490">
        <v>8.7947000000000006</v>
      </c>
      <c r="D490">
        <v>8.2751999999999999</v>
      </c>
      <c r="E490">
        <v>11.490600000000001</v>
      </c>
      <c r="F490">
        <v>17.312799999999999</v>
      </c>
      <c r="G490">
        <v>9.5282</v>
      </c>
      <c r="H490">
        <v>5.8578000000000001</v>
      </c>
      <c r="I490">
        <v>1.6779999999999999</v>
      </c>
      <c r="J490">
        <v>2.0726</v>
      </c>
      <c r="K490">
        <v>7.5923999999999996</v>
      </c>
      <c r="L490">
        <v>9.2226999999999997</v>
      </c>
      <c r="M490">
        <v>9.3264999999999993</v>
      </c>
      <c r="N490">
        <v>6.1516999999999999</v>
      </c>
      <c r="O490">
        <v>62.679000000000002</v>
      </c>
      <c r="P490">
        <v>33.980200000000004</v>
      </c>
      <c r="Q490">
        <v>10.2163</v>
      </c>
      <c r="R490">
        <v>52.704300000000003</v>
      </c>
      <c r="S490">
        <v>12.1228</v>
      </c>
      <c r="T490">
        <v>10.2834</v>
      </c>
      <c r="U490">
        <v>9.7523</v>
      </c>
      <c r="V490">
        <v>9.7741000000000007</v>
      </c>
      <c r="W490">
        <v>12.533099999999999</v>
      </c>
      <c r="X490">
        <v>11.6472</v>
      </c>
      <c r="Y490">
        <v>14.5898</v>
      </c>
      <c r="Z490">
        <v>14.2179</v>
      </c>
    </row>
    <row r="491" spans="1:26" x14ac:dyDescent="0.25">
      <c r="A491" s="1">
        <v>44000</v>
      </c>
      <c r="B491">
        <v>9050.14</v>
      </c>
      <c r="C491">
        <v>8.7424999999999997</v>
      </c>
      <c r="D491">
        <v>8.3449000000000009</v>
      </c>
      <c r="E491">
        <v>11.4343</v>
      </c>
      <c r="F491">
        <v>17.476800000000001</v>
      </c>
      <c r="G491">
        <v>9.4903999999999993</v>
      </c>
      <c r="H491">
        <v>5.8438999999999997</v>
      </c>
      <c r="I491">
        <v>1.6597</v>
      </c>
      <c r="J491">
        <v>2.0501</v>
      </c>
      <c r="K491">
        <v>7.5164999999999997</v>
      </c>
      <c r="L491">
        <v>9.2561999999999998</v>
      </c>
      <c r="M491">
        <v>9.3583999999999996</v>
      </c>
      <c r="N491">
        <v>6.1257999999999999</v>
      </c>
      <c r="O491">
        <v>62.906999999999996</v>
      </c>
      <c r="P491">
        <v>34.037700000000001</v>
      </c>
      <c r="Q491">
        <v>10.152799999999999</v>
      </c>
      <c r="R491">
        <v>52.973199999999999</v>
      </c>
      <c r="S491">
        <v>12.088800000000001</v>
      </c>
      <c r="T491">
        <v>10.2318</v>
      </c>
      <c r="U491">
        <v>9.6494999999999997</v>
      </c>
      <c r="V491">
        <v>9.6487999999999996</v>
      </c>
      <c r="W491">
        <v>12.466799999999999</v>
      </c>
      <c r="X491">
        <v>11.585100000000001</v>
      </c>
      <c r="Y491">
        <v>14.5739</v>
      </c>
      <c r="Z491">
        <v>14.349399999999999</v>
      </c>
    </row>
    <row r="492" spans="1:26" x14ac:dyDescent="0.25">
      <c r="A492" s="1">
        <v>43999</v>
      </c>
      <c r="B492">
        <v>9088.5300000000007</v>
      </c>
      <c r="C492">
        <v>8.7492000000000001</v>
      </c>
      <c r="D492">
        <v>8.3933999999999997</v>
      </c>
      <c r="E492">
        <v>11.4047</v>
      </c>
      <c r="F492">
        <v>17.2912</v>
      </c>
      <c r="G492">
        <v>9.4629999999999992</v>
      </c>
      <c r="H492">
        <v>5.7999000000000001</v>
      </c>
      <c r="I492">
        <v>1.6279999999999999</v>
      </c>
      <c r="J492">
        <v>2.0084</v>
      </c>
      <c r="K492">
        <v>7.5336999999999996</v>
      </c>
      <c r="L492">
        <v>9.1832999999999991</v>
      </c>
      <c r="M492">
        <v>9.3805999999999994</v>
      </c>
      <c r="N492">
        <v>6.1367000000000003</v>
      </c>
      <c r="O492">
        <v>62.850299999999997</v>
      </c>
      <c r="P492">
        <v>34.075899999999997</v>
      </c>
      <c r="Q492">
        <v>10.1137</v>
      </c>
      <c r="R492">
        <v>52.8322</v>
      </c>
      <c r="S492">
        <v>12.1296</v>
      </c>
      <c r="T492">
        <v>10.299899999999999</v>
      </c>
      <c r="U492">
        <v>9.5396999999999998</v>
      </c>
      <c r="V492">
        <v>9.5912000000000006</v>
      </c>
      <c r="W492">
        <v>12.5282</v>
      </c>
      <c r="X492">
        <v>11.641</v>
      </c>
      <c r="Y492">
        <v>14.565799999999999</v>
      </c>
      <c r="Z492">
        <v>14.384</v>
      </c>
    </row>
    <row r="493" spans="1:26" x14ac:dyDescent="0.25">
      <c r="A493" s="1">
        <v>43998</v>
      </c>
      <c r="B493">
        <v>9039.1299999999992</v>
      </c>
      <c r="C493">
        <v>8.6814</v>
      </c>
      <c r="D493">
        <v>8.3727999999999998</v>
      </c>
      <c r="E493">
        <v>11.3749</v>
      </c>
      <c r="F493">
        <v>16.988099999999999</v>
      </c>
      <c r="G493">
        <v>9.4030000000000005</v>
      </c>
      <c r="H493">
        <v>5.7701000000000002</v>
      </c>
      <c r="I493">
        <v>1.6453</v>
      </c>
      <c r="J493">
        <v>2.0323000000000002</v>
      </c>
      <c r="K493">
        <v>7.5179</v>
      </c>
      <c r="L493">
        <v>9.2303999999999995</v>
      </c>
      <c r="M493">
        <v>9.2565000000000008</v>
      </c>
      <c r="N493">
        <v>6.1669999999999998</v>
      </c>
      <c r="O493">
        <v>62.346899999999998</v>
      </c>
      <c r="P493">
        <v>33.857300000000002</v>
      </c>
      <c r="Q493">
        <v>9.9780999999999995</v>
      </c>
      <c r="R493">
        <v>52.230800000000002</v>
      </c>
      <c r="S493">
        <v>12.0863</v>
      </c>
      <c r="T493">
        <v>10.2288</v>
      </c>
      <c r="U493">
        <v>9.5238999999999994</v>
      </c>
      <c r="V493">
        <v>9.4707000000000008</v>
      </c>
      <c r="W493">
        <v>12.589600000000001</v>
      </c>
      <c r="X493">
        <v>11.696400000000001</v>
      </c>
      <c r="Y493">
        <v>14.5038</v>
      </c>
      <c r="Z493">
        <v>14.3889</v>
      </c>
    </row>
    <row r="494" spans="1:26" x14ac:dyDescent="0.25">
      <c r="A494" s="1">
        <v>43997</v>
      </c>
      <c r="B494">
        <v>8844.9500000000007</v>
      </c>
      <c r="C494">
        <v>8.4941999999999993</v>
      </c>
      <c r="D494">
        <v>8.1837999999999997</v>
      </c>
      <c r="E494">
        <v>11.022</v>
      </c>
      <c r="F494">
        <v>16.322399999999998</v>
      </c>
      <c r="G494">
        <v>9.1548999999999996</v>
      </c>
      <c r="H494">
        <v>5.6885000000000003</v>
      </c>
      <c r="I494">
        <v>1.6128</v>
      </c>
      <c r="J494">
        <v>1.9862</v>
      </c>
      <c r="K494">
        <v>7.5209000000000001</v>
      </c>
      <c r="L494">
        <v>9.1709999999999994</v>
      </c>
      <c r="M494">
        <v>9.2029999999999994</v>
      </c>
      <c r="N494">
        <v>5.9480000000000004</v>
      </c>
      <c r="O494">
        <v>61.18</v>
      </c>
      <c r="P494">
        <v>33.212000000000003</v>
      </c>
      <c r="Q494">
        <v>9.7675999999999998</v>
      </c>
      <c r="R494">
        <v>51.220700000000001</v>
      </c>
      <c r="S494">
        <v>11.7216</v>
      </c>
      <c r="T494">
        <v>9.9647000000000006</v>
      </c>
      <c r="U494">
        <v>9.4109999999999996</v>
      </c>
      <c r="V494">
        <v>9.6376000000000008</v>
      </c>
      <c r="W494">
        <v>12.064299999999999</v>
      </c>
      <c r="X494">
        <v>11.2197</v>
      </c>
      <c r="Y494">
        <v>14.2996</v>
      </c>
      <c r="Z494">
        <v>14.122</v>
      </c>
    </row>
    <row r="495" spans="1:26" x14ac:dyDescent="0.25">
      <c r="A495" s="1">
        <v>43994</v>
      </c>
      <c r="B495">
        <v>9148.49</v>
      </c>
      <c r="C495">
        <v>8.7855000000000008</v>
      </c>
      <c r="D495">
        <v>8.3969000000000005</v>
      </c>
      <c r="E495">
        <v>11.3666</v>
      </c>
      <c r="F495">
        <v>16.761800000000001</v>
      </c>
      <c r="G495">
        <v>9.2861999999999991</v>
      </c>
      <c r="H495">
        <v>5.7794999999999996</v>
      </c>
      <c r="I495">
        <v>1.5826</v>
      </c>
      <c r="J495">
        <v>1.9468000000000001</v>
      </c>
      <c r="K495">
        <v>7.5377000000000001</v>
      </c>
      <c r="L495">
        <v>9.2577999999999996</v>
      </c>
      <c r="M495">
        <v>9.2591999999999999</v>
      </c>
      <c r="N495">
        <v>6.0777999999999999</v>
      </c>
      <c r="O495">
        <v>63.402799999999999</v>
      </c>
      <c r="P495">
        <v>34.309100000000001</v>
      </c>
      <c r="Q495">
        <v>10.1159</v>
      </c>
      <c r="R495">
        <v>53.191600000000001</v>
      </c>
      <c r="S495">
        <v>11.673</v>
      </c>
      <c r="T495">
        <v>9.9865999999999993</v>
      </c>
      <c r="U495">
        <v>9.5297000000000001</v>
      </c>
      <c r="V495">
        <v>9.6023999999999994</v>
      </c>
      <c r="W495">
        <v>12.415699999999999</v>
      </c>
      <c r="X495">
        <v>11.537699999999999</v>
      </c>
      <c r="Y495">
        <v>14.187200000000001</v>
      </c>
      <c r="Z495">
        <v>13.958500000000001</v>
      </c>
    </row>
    <row r="496" spans="1:26" x14ac:dyDescent="0.25">
      <c r="A496" s="1">
        <v>43993</v>
      </c>
      <c r="B496">
        <v>9265.9</v>
      </c>
      <c r="C496">
        <v>8.8392999999999997</v>
      </c>
      <c r="D496">
        <v>8.4835999999999991</v>
      </c>
      <c r="E496">
        <v>11.481199999999999</v>
      </c>
      <c r="F496">
        <v>16.967199999999998</v>
      </c>
      <c r="G496">
        <v>9.2451000000000008</v>
      </c>
      <c r="H496">
        <v>5.7393000000000001</v>
      </c>
      <c r="I496">
        <v>1.5785</v>
      </c>
      <c r="J496">
        <v>1.9417</v>
      </c>
      <c r="K496">
        <v>7.5202</v>
      </c>
      <c r="L496">
        <v>9.2477999999999998</v>
      </c>
      <c r="M496">
        <v>9.0660000000000007</v>
      </c>
      <c r="N496">
        <v>6.0937000000000001</v>
      </c>
      <c r="O496">
        <v>63.7483</v>
      </c>
      <c r="P496">
        <v>34.704099999999997</v>
      </c>
      <c r="Q496">
        <v>10.0486</v>
      </c>
      <c r="R496">
        <v>52.921900000000001</v>
      </c>
      <c r="S496">
        <v>11.680300000000001</v>
      </c>
      <c r="T496">
        <v>9.9466999999999999</v>
      </c>
      <c r="U496">
        <v>9.4548000000000005</v>
      </c>
      <c r="V496">
        <v>9.0985999999999994</v>
      </c>
      <c r="W496">
        <v>12.541399999999999</v>
      </c>
      <c r="X496">
        <v>11.6457</v>
      </c>
      <c r="Y496">
        <v>14.059799999999999</v>
      </c>
      <c r="Z496">
        <v>13.7814</v>
      </c>
    </row>
    <row r="497" spans="1:26" x14ac:dyDescent="0.25">
      <c r="A497" s="1">
        <v>43992</v>
      </c>
      <c r="B497">
        <v>9441.74</v>
      </c>
      <c r="C497">
        <v>9.0763999999999996</v>
      </c>
      <c r="D497">
        <v>8.7185000000000006</v>
      </c>
      <c r="E497">
        <v>11.6663</v>
      </c>
      <c r="F497">
        <v>17.197600000000001</v>
      </c>
      <c r="G497">
        <v>9.4593000000000007</v>
      </c>
      <c r="H497">
        <v>5.8791000000000002</v>
      </c>
      <c r="I497">
        <v>1.6919999999999999</v>
      </c>
      <c r="J497">
        <v>2.0886999999999998</v>
      </c>
      <c r="K497">
        <v>7.5762999999999998</v>
      </c>
      <c r="L497">
        <v>9.1798000000000002</v>
      </c>
      <c r="M497">
        <v>9.6123999999999992</v>
      </c>
      <c r="N497">
        <v>6.2382</v>
      </c>
      <c r="O497">
        <v>64.779600000000002</v>
      </c>
      <c r="P497">
        <v>35.109499999999997</v>
      </c>
      <c r="Q497">
        <v>10.0383</v>
      </c>
      <c r="R497">
        <v>53.562399999999997</v>
      </c>
      <c r="S497">
        <v>12.152200000000001</v>
      </c>
      <c r="T497">
        <v>10.379799999999999</v>
      </c>
      <c r="U497">
        <v>9.6966000000000001</v>
      </c>
      <c r="V497">
        <v>9.9107000000000003</v>
      </c>
      <c r="W497">
        <v>12.8673</v>
      </c>
      <c r="X497">
        <v>11.943199999999999</v>
      </c>
      <c r="Y497">
        <v>14.744999999999999</v>
      </c>
      <c r="Z497">
        <v>14.701499999999999</v>
      </c>
    </row>
    <row r="498" spans="1:26" x14ac:dyDescent="0.25">
      <c r="A498" s="1">
        <v>43991</v>
      </c>
      <c r="B498">
        <v>9358.86</v>
      </c>
      <c r="C498">
        <v>9.0871999999999993</v>
      </c>
      <c r="D498">
        <v>8.7813999999999997</v>
      </c>
      <c r="E498">
        <v>11.639799999999999</v>
      </c>
      <c r="F498">
        <v>17.077300000000001</v>
      </c>
      <c r="G498">
        <v>9.3561999999999994</v>
      </c>
      <c r="H498">
        <v>5.9088000000000003</v>
      </c>
      <c r="I498">
        <v>1.6917</v>
      </c>
      <c r="J498">
        <v>2.0911</v>
      </c>
      <c r="K498">
        <v>7.4847000000000001</v>
      </c>
      <c r="L498">
        <v>9.1189</v>
      </c>
      <c r="M498">
        <v>9.6159999999999997</v>
      </c>
      <c r="N498">
        <v>6.2244000000000002</v>
      </c>
      <c r="O498">
        <v>64.370900000000006</v>
      </c>
      <c r="P498">
        <v>34.794499999999999</v>
      </c>
      <c r="Q498">
        <v>9.9525000000000006</v>
      </c>
      <c r="R498">
        <v>53.655200000000001</v>
      </c>
      <c r="S498">
        <v>12.2197</v>
      </c>
      <c r="T498">
        <v>10.453900000000001</v>
      </c>
      <c r="U498">
        <v>9.7019000000000002</v>
      </c>
      <c r="V498">
        <v>9.9148999999999994</v>
      </c>
      <c r="W498">
        <v>12.8748</v>
      </c>
      <c r="X498">
        <v>11.948600000000001</v>
      </c>
      <c r="Y498">
        <v>14.6746</v>
      </c>
      <c r="Z498">
        <v>14.8988</v>
      </c>
    </row>
    <row r="499" spans="1:26" x14ac:dyDescent="0.25">
      <c r="A499" s="1">
        <v>43990</v>
      </c>
      <c r="B499">
        <v>9591.68</v>
      </c>
      <c r="C499">
        <v>9.1902000000000008</v>
      </c>
      <c r="D499">
        <v>8.8148999999999997</v>
      </c>
      <c r="E499">
        <v>11.619899999999999</v>
      </c>
      <c r="F499">
        <v>17.101099999999999</v>
      </c>
      <c r="G499">
        <v>9.3408999999999995</v>
      </c>
      <c r="H499">
        <v>5.9132999999999996</v>
      </c>
      <c r="I499">
        <v>1.6897</v>
      </c>
      <c r="J499">
        <v>2.0882000000000001</v>
      </c>
      <c r="K499">
        <v>7.4165000000000001</v>
      </c>
      <c r="L499">
        <v>9.0513999999999992</v>
      </c>
      <c r="M499">
        <v>9.6958000000000002</v>
      </c>
      <c r="N499">
        <v>6.2758000000000003</v>
      </c>
      <c r="O499">
        <v>65.803799999999995</v>
      </c>
      <c r="P499">
        <v>35.534999999999997</v>
      </c>
      <c r="Q499">
        <v>10.0901</v>
      </c>
      <c r="R499">
        <v>55.181100000000001</v>
      </c>
      <c r="S499">
        <v>12.3459</v>
      </c>
      <c r="T499">
        <v>10.6008</v>
      </c>
      <c r="U499">
        <v>9.8230000000000004</v>
      </c>
      <c r="V499">
        <v>10.093299999999999</v>
      </c>
      <c r="W499">
        <v>12.893700000000001</v>
      </c>
      <c r="X499">
        <v>11.9627</v>
      </c>
      <c r="Y499">
        <v>14.681900000000001</v>
      </c>
      <c r="Z499">
        <v>15.027699999999999</v>
      </c>
    </row>
    <row r="500" spans="1:26" x14ac:dyDescent="0.25">
      <c r="A500" s="1">
        <v>43987</v>
      </c>
      <c r="B500">
        <v>9594.19</v>
      </c>
      <c r="C500">
        <v>9.1353000000000009</v>
      </c>
      <c r="D500">
        <v>8.7132000000000005</v>
      </c>
      <c r="E500">
        <v>11.484500000000001</v>
      </c>
      <c r="F500">
        <v>17.057300000000001</v>
      </c>
      <c r="G500">
        <v>9.3864999999999998</v>
      </c>
      <c r="H500">
        <v>5.8968999999999996</v>
      </c>
      <c r="I500">
        <v>1.7181999999999999</v>
      </c>
      <c r="J500">
        <v>2.1253000000000002</v>
      </c>
      <c r="K500">
        <v>7.3444000000000003</v>
      </c>
      <c r="L500">
        <v>9.1487999999999996</v>
      </c>
      <c r="M500">
        <v>9.6509</v>
      </c>
      <c r="N500">
        <v>6.2782999999999998</v>
      </c>
      <c r="O500">
        <v>65.838099999999997</v>
      </c>
      <c r="P500">
        <v>35.433199999999999</v>
      </c>
      <c r="Q500">
        <v>10.041</v>
      </c>
      <c r="R500">
        <v>55.012799999999999</v>
      </c>
      <c r="S500">
        <v>12.466799999999999</v>
      </c>
      <c r="T500">
        <v>10.662599999999999</v>
      </c>
      <c r="U500">
        <v>9.8416999999999994</v>
      </c>
      <c r="V500">
        <v>10.09</v>
      </c>
      <c r="W500">
        <v>12.7387</v>
      </c>
      <c r="X500">
        <v>11.8256</v>
      </c>
      <c r="Y500">
        <v>14.649100000000001</v>
      </c>
      <c r="Z500">
        <v>14.8767</v>
      </c>
    </row>
    <row r="501" spans="1:26" x14ac:dyDescent="0.25">
      <c r="A501" s="1">
        <v>43986</v>
      </c>
      <c r="B501">
        <v>9408.73</v>
      </c>
      <c r="C501">
        <v>9.0532000000000004</v>
      </c>
      <c r="D501">
        <v>8.6220999999999997</v>
      </c>
      <c r="E501">
        <v>11.3712</v>
      </c>
      <c r="F501">
        <v>17.012599999999999</v>
      </c>
      <c r="G501">
        <v>9.3155999999999999</v>
      </c>
      <c r="H501">
        <v>5.8525999999999998</v>
      </c>
      <c r="I501">
        <v>1.6417999999999999</v>
      </c>
      <c r="J501">
        <v>2.0310000000000001</v>
      </c>
      <c r="K501">
        <v>7.4977999999999998</v>
      </c>
      <c r="L501">
        <v>9.1401000000000003</v>
      </c>
      <c r="M501">
        <v>9.4404000000000003</v>
      </c>
      <c r="N501">
        <v>6.1821000000000002</v>
      </c>
      <c r="O501">
        <v>64.156000000000006</v>
      </c>
      <c r="P501">
        <v>34.673699999999997</v>
      </c>
      <c r="Q501">
        <v>9.9335000000000004</v>
      </c>
      <c r="R501">
        <v>53.1875</v>
      </c>
      <c r="S501">
        <v>12.198700000000001</v>
      </c>
      <c r="T501">
        <v>10.3903</v>
      </c>
      <c r="U501">
        <v>9.8316999999999997</v>
      </c>
      <c r="V501">
        <v>9.8877000000000006</v>
      </c>
      <c r="W501">
        <v>12.6556</v>
      </c>
      <c r="X501">
        <v>11.746600000000001</v>
      </c>
      <c r="Y501">
        <v>14.408200000000001</v>
      </c>
      <c r="Z501">
        <v>14.5586</v>
      </c>
    </row>
    <row r="502" spans="1:26" x14ac:dyDescent="0.25">
      <c r="A502" s="1">
        <v>43984</v>
      </c>
      <c r="B502">
        <v>9133.81</v>
      </c>
      <c r="C502">
        <v>8.9558</v>
      </c>
      <c r="D502">
        <v>8.2621000000000002</v>
      </c>
      <c r="E502">
        <v>10.984</v>
      </c>
      <c r="F502">
        <v>16.668099999999999</v>
      </c>
      <c r="G502">
        <v>9.1450999999999993</v>
      </c>
      <c r="H502">
        <v>5.8152999999999997</v>
      </c>
      <c r="I502">
        <v>1.6181000000000001</v>
      </c>
      <c r="J502">
        <v>2</v>
      </c>
      <c r="K502">
        <v>7.5511999999999997</v>
      </c>
      <c r="L502">
        <v>9.2888000000000002</v>
      </c>
      <c r="M502">
        <v>9.3368000000000002</v>
      </c>
      <c r="N502">
        <v>6.0476999999999999</v>
      </c>
      <c r="O502">
        <v>62.599200000000003</v>
      </c>
      <c r="P502">
        <v>33.7759</v>
      </c>
      <c r="Q502">
        <v>9.8285</v>
      </c>
      <c r="R502">
        <v>51.646700000000003</v>
      </c>
      <c r="S502">
        <v>11.9757</v>
      </c>
      <c r="T502">
        <v>10.212</v>
      </c>
      <c r="U502">
        <v>9.7856000000000005</v>
      </c>
      <c r="V502">
        <v>9.9709000000000003</v>
      </c>
      <c r="W502">
        <v>12.481999999999999</v>
      </c>
      <c r="X502">
        <v>11.5913</v>
      </c>
      <c r="Y502">
        <v>14.5608</v>
      </c>
      <c r="Z502">
        <v>14.373900000000001</v>
      </c>
    </row>
    <row r="503" spans="1:26" x14ac:dyDescent="0.25">
      <c r="A503" s="1">
        <v>43983</v>
      </c>
      <c r="B503">
        <v>8958.9599999999991</v>
      </c>
      <c r="C503">
        <v>8.9398</v>
      </c>
      <c r="D503" t="s">
        <v>65</v>
      </c>
      <c r="E503">
        <v>10.545199999999999</v>
      </c>
      <c r="F503">
        <v>16.3705</v>
      </c>
      <c r="G503">
        <v>9.1123999999999992</v>
      </c>
      <c r="H503">
        <v>5.7960000000000003</v>
      </c>
      <c r="I503">
        <v>1.57</v>
      </c>
      <c r="J503">
        <v>1.9418</v>
      </c>
      <c r="K503">
        <v>7.6104000000000003</v>
      </c>
      <c r="L503">
        <v>9.3317999999999994</v>
      </c>
      <c r="M503">
        <v>9.1725999999999992</v>
      </c>
      <c r="N503">
        <v>5.9912000000000001</v>
      </c>
      <c r="O503">
        <v>61.724699999999999</v>
      </c>
      <c r="P503">
        <v>33.236800000000002</v>
      </c>
      <c r="Q503">
        <v>9.7385999999999999</v>
      </c>
      <c r="R503">
        <v>50.875100000000003</v>
      </c>
      <c r="S503">
        <v>11.8703</v>
      </c>
      <c r="T503">
        <v>9.9595000000000002</v>
      </c>
      <c r="U503" t="s">
        <v>65</v>
      </c>
      <c r="V503">
        <v>9.7990999999999993</v>
      </c>
      <c r="W503">
        <v>12.319000000000001</v>
      </c>
      <c r="X503">
        <v>11.443300000000001</v>
      </c>
      <c r="Y503" t="s">
        <v>65</v>
      </c>
      <c r="Z503">
        <v>14.338699999999999</v>
      </c>
    </row>
    <row r="504" spans="1:26" x14ac:dyDescent="0.25">
      <c r="A504" s="1">
        <v>43980</v>
      </c>
      <c r="B504">
        <v>8904.9</v>
      </c>
      <c r="C504">
        <v>8.8178000000000001</v>
      </c>
      <c r="D504">
        <v>8.0623000000000005</v>
      </c>
      <c r="E504">
        <v>10.5486</v>
      </c>
      <c r="F504">
        <v>16.429099999999998</v>
      </c>
      <c r="G504">
        <v>8.9238999999999997</v>
      </c>
      <c r="H504">
        <v>5.6607000000000003</v>
      </c>
      <c r="I504">
        <v>1.5529999999999999</v>
      </c>
      <c r="J504">
        <v>1.9188000000000001</v>
      </c>
      <c r="K504">
        <v>7.5784000000000002</v>
      </c>
      <c r="L504">
        <v>9.2469999999999999</v>
      </c>
      <c r="M504">
        <v>9.0044000000000004</v>
      </c>
      <c r="N504">
        <v>5.8452999999999999</v>
      </c>
      <c r="O504">
        <v>61.191800000000001</v>
      </c>
      <c r="P504">
        <v>32.977400000000003</v>
      </c>
      <c r="Q504">
        <v>9.5815999999999999</v>
      </c>
      <c r="R504">
        <v>50.065899999999999</v>
      </c>
      <c r="S504">
        <v>11.709199999999999</v>
      </c>
      <c r="T504" t="s">
        <v>65</v>
      </c>
      <c r="U504">
        <v>9.5833999999999993</v>
      </c>
      <c r="V504">
        <v>9.5996000000000006</v>
      </c>
      <c r="W504">
        <v>12.228899999999999</v>
      </c>
      <c r="X504">
        <v>11.361000000000001</v>
      </c>
      <c r="Y504">
        <v>14.4329</v>
      </c>
      <c r="Z504">
        <v>14.338200000000001</v>
      </c>
    </row>
    <row r="505" spans="1:26" x14ac:dyDescent="0.25">
      <c r="A505" s="1">
        <v>43979</v>
      </c>
      <c r="B505">
        <v>8833.6299999999992</v>
      </c>
      <c r="C505">
        <v>8.7743000000000002</v>
      </c>
      <c r="D505">
        <v>7.9508000000000001</v>
      </c>
      <c r="E505">
        <v>10.5764</v>
      </c>
      <c r="F505">
        <v>16.205200000000001</v>
      </c>
      <c r="G505">
        <v>8.7797999999999998</v>
      </c>
      <c r="H505">
        <v>5.6837999999999997</v>
      </c>
      <c r="I505">
        <v>1.5064</v>
      </c>
      <c r="J505">
        <v>1.8582000000000001</v>
      </c>
      <c r="K505">
        <v>7.5246000000000004</v>
      </c>
      <c r="L505">
        <v>9.2157</v>
      </c>
      <c r="M505">
        <v>8.8689</v>
      </c>
      <c r="N505">
        <v>5.8958000000000004</v>
      </c>
      <c r="O505">
        <v>60.674300000000002</v>
      </c>
      <c r="P505">
        <v>32.683900000000001</v>
      </c>
      <c r="Q505">
        <v>9.5573999999999995</v>
      </c>
      <c r="R505">
        <v>49.802900000000001</v>
      </c>
      <c r="S505">
        <v>11.8881</v>
      </c>
      <c r="T505">
        <v>10.050000000000001</v>
      </c>
      <c r="U505">
        <v>9.4949999999999992</v>
      </c>
      <c r="V505">
        <v>9.3836999999999993</v>
      </c>
      <c r="W505">
        <v>12.254200000000001</v>
      </c>
      <c r="X505">
        <v>11.3818</v>
      </c>
      <c r="Y505">
        <v>14.2735</v>
      </c>
      <c r="Z505">
        <v>14.2941</v>
      </c>
    </row>
    <row r="506" spans="1:26" x14ac:dyDescent="0.25">
      <c r="A506" s="1">
        <v>43978</v>
      </c>
      <c r="B506">
        <v>8892.89</v>
      </c>
      <c r="C506">
        <v>8.7942999999999998</v>
      </c>
      <c r="D506" t="s">
        <v>65</v>
      </c>
      <c r="E506">
        <v>10.614699999999999</v>
      </c>
      <c r="F506">
        <v>16.415900000000001</v>
      </c>
      <c r="G506">
        <v>8.8841999999999999</v>
      </c>
      <c r="H506">
        <v>5.6939000000000002</v>
      </c>
      <c r="I506">
        <v>1.5044</v>
      </c>
      <c r="J506">
        <v>1.8561000000000001</v>
      </c>
      <c r="K506">
        <v>7.5046999999999997</v>
      </c>
      <c r="L506">
        <v>9.1401000000000003</v>
      </c>
      <c r="M506">
        <v>8.93</v>
      </c>
      <c r="N506">
        <v>5.8650000000000002</v>
      </c>
      <c r="O506">
        <v>61.372300000000003</v>
      </c>
      <c r="P506">
        <v>33.049300000000002</v>
      </c>
      <c r="Q506">
        <v>9.6186000000000007</v>
      </c>
      <c r="R506">
        <v>50.429000000000002</v>
      </c>
      <c r="S506">
        <v>11.698700000000001</v>
      </c>
      <c r="T506">
        <v>9.8930000000000007</v>
      </c>
      <c r="U506">
        <v>9.3781999999999996</v>
      </c>
      <c r="V506">
        <v>9.2772000000000006</v>
      </c>
      <c r="W506">
        <v>11.9651</v>
      </c>
      <c r="X506">
        <v>11.1342</v>
      </c>
      <c r="Y506">
        <v>14.2331</v>
      </c>
      <c r="Z506">
        <v>14.3233</v>
      </c>
    </row>
    <row r="507" spans="1:26" x14ac:dyDescent="0.25">
      <c r="A507" s="1">
        <v>43977</v>
      </c>
      <c r="B507">
        <v>8827.39</v>
      </c>
      <c r="C507">
        <v>8.8552999999999997</v>
      </c>
      <c r="D507" t="s">
        <v>65</v>
      </c>
      <c r="E507">
        <v>10.527799999999999</v>
      </c>
      <c r="F507">
        <v>16.4712</v>
      </c>
      <c r="G507">
        <v>8.9679000000000002</v>
      </c>
      <c r="H507">
        <v>5.7080000000000002</v>
      </c>
      <c r="I507">
        <v>1.5410999999999999</v>
      </c>
      <c r="J507">
        <v>1.9051</v>
      </c>
      <c r="K507">
        <v>7.4953000000000003</v>
      </c>
      <c r="L507">
        <v>9.2417999999999996</v>
      </c>
      <c r="M507">
        <v>8.9102999999999994</v>
      </c>
      <c r="N507">
        <v>5.8718000000000004</v>
      </c>
      <c r="O507">
        <v>61.237900000000003</v>
      </c>
      <c r="P507">
        <v>32.972700000000003</v>
      </c>
      <c r="Q507">
        <v>9.5852000000000004</v>
      </c>
      <c r="R507">
        <v>50.759900000000002</v>
      </c>
      <c r="S507">
        <v>11.6038</v>
      </c>
      <c r="T507">
        <v>9.8930000000000007</v>
      </c>
      <c r="U507">
        <v>9.2508999999999997</v>
      </c>
      <c r="V507">
        <v>9.1452000000000009</v>
      </c>
      <c r="W507">
        <v>11.879799999999999</v>
      </c>
      <c r="X507">
        <v>11.055899999999999</v>
      </c>
      <c r="Y507">
        <v>14.1091</v>
      </c>
      <c r="Z507">
        <v>14.1272</v>
      </c>
    </row>
    <row r="508" spans="1:26" x14ac:dyDescent="0.25">
      <c r="A508" s="1">
        <v>43976</v>
      </c>
      <c r="B508">
        <v>8722.4699999999993</v>
      </c>
      <c r="C508" t="s">
        <v>65</v>
      </c>
      <c r="D508" t="s">
        <v>65</v>
      </c>
      <c r="E508">
        <v>10.4147</v>
      </c>
      <c r="F508">
        <v>16.3017</v>
      </c>
      <c r="G508" t="s">
        <v>65</v>
      </c>
      <c r="H508">
        <v>5.6498999999999997</v>
      </c>
      <c r="I508" t="s">
        <v>65</v>
      </c>
      <c r="J508">
        <v>1.8995</v>
      </c>
      <c r="K508" t="s">
        <v>65</v>
      </c>
      <c r="L508">
        <v>9.2855000000000008</v>
      </c>
      <c r="M508">
        <v>8.7474000000000007</v>
      </c>
      <c r="N508">
        <v>5.8349000000000002</v>
      </c>
      <c r="O508">
        <v>60.640099999999997</v>
      </c>
      <c r="P508">
        <v>32.654400000000003</v>
      </c>
      <c r="Q508">
        <v>9.5485000000000007</v>
      </c>
      <c r="R508">
        <v>50.378100000000003</v>
      </c>
      <c r="S508">
        <v>11.3217</v>
      </c>
      <c r="T508">
        <v>9.7926000000000002</v>
      </c>
      <c r="U508" t="s">
        <v>65</v>
      </c>
      <c r="V508">
        <v>9.1806999999999999</v>
      </c>
      <c r="W508">
        <v>11.589499999999999</v>
      </c>
      <c r="X508">
        <v>10.7857</v>
      </c>
      <c r="Y508" t="s">
        <v>65</v>
      </c>
      <c r="Z508">
        <v>14.0025</v>
      </c>
    </row>
    <row r="509" spans="1:26" x14ac:dyDescent="0.25">
      <c r="A509" s="1">
        <v>43973</v>
      </c>
      <c r="B509">
        <v>8620.7000000000007</v>
      </c>
      <c r="C509">
        <v>8.7410999999999994</v>
      </c>
      <c r="D509" t="s">
        <v>65</v>
      </c>
      <c r="E509">
        <v>10.424899999999999</v>
      </c>
      <c r="F509">
        <v>16.0594</v>
      </c>
      <c r="G509">
        <v>8.7424999999999997</v>
      </c>
      <c r="H509">
        <v>5.6177999999999999</v>
      </c>
      <c r="I509">
        <v>1.5382</v>
      </c>
      <c r="J509">
        <v>1.899</v>
      </c>
      <c r="K509">
        <v>7.6001000000000003</v>
      </c>
      <c r="L509">
        <v>9.2850999999999999</v>
      </c>
      <c r="M509">
        <v>8.7268000000000008</v>
      </c>
      <c r="N509">
        <v>5.8272000000000004</v>
      </c>
      <c r="O509">
        <v>60.070599999999999</v>
      </c>
      <c r="P509">
        <v>32.319000000000003</v>
      </c>
      <c r="Q509">
        <v>9.3988999999999994</v>
      </c>
      <c r="R509">
        <v>49.880899999999997</v>
      </c>
      <c r="S509">
        <v>11.320499999999999</v>
      </c>
      <c r="T509">
        <v>9.6738999999999997</v>
      </c>
      <c r="U509">
        <v>9.2483000000000004</v>
      </c>
      <c r="V509">
        <v>9.1574000000000009</v>
      </c>
      <c r="W509">
        <v>11.401999999999999</v>
      </c>
      <c r="X509">
        <v>10.611700000000001</v>
      </c>
      <c r="Y509">
        <v>14.126300000000001</v>
      </c>
      <c r="Z509">
        <v>13.967000000000001</v>
      </c>
    </row>
    <row r="510" spans="1:26" x14ac:dyDescent="0.25">
      <c r="A510" s="1">
        <v>43972</v>
      </c>
      <c r="B510">
        <v>8761.2999999999993</v>
      </c>
      <c r="C510">
        <v>8.8033000000000001</v>
      </c>
      <c r="D510" t="s">
        <v>65</v>
      </c>
      <c r="E510">
        <v>10.761100000000001</v>
      </c>
      <c r="F510">
        <v>16.269500000000001</v>
      </c>
      <c r="G510">
        <v>9.1239000000000008</v>
      </c>
      <c r="H510">
        <v>5.7743000000000002</v>
      </c>
      <c r="I510">
        <v>1.5863</v>
      </c>
      <c r="J510">
        <v>1.9723999999999999</v>
      </c>
      <c r="K510">
        <v>7.5541</v>
      </c>
      <c r="L510">
        <v>9.2886000000000006</v>
      </c>
      <c r="M510">
        <v>8.8911999999999995</v>
      </c>
      <c r="N510">
        <v>5.9131999999999998</v>
      </c>
      <c r="O510">
        <v>60.914400000000001</v>
      </c>
      <c r="P510">
        <v>32.727699999999999</v>
      </c>
      <c r="Q510">
        <v>9.3803999999999998</v>
      </c>
      <c r="R510">
        <v>50.497100000000003</v>
      </c>
      <c r="S510">
        <v>11.3619</v>
      </c>
      <c r="T510">
        <v>9.7203999999999997</v>
      </c>
      <c r="U510" t="s">
        <v>65</v>
      </c>
      <c r="V510">
        <v>9.1684000000000001</v>
      </c>
      <c r="W510">
        <v>11.4968</v>
      </c>
      <c r="X510">
        <v>10.7</v>
      </c>
      <c r="Y510" t="s">
        <v>65</v>
      </c>
      <c r="Z510">
        <v>13.9161</v>
      </c>
    </row>
    <row r="511" spans="1:26" x14ac:dyDescent="0.25">
      <c r="A511" s="1">
        <v>43971</v>
      </c>
      <c r="B511">
        <v>8772.36</v>
      </c>
      <c r="C511">
        <v>8.7538999999999998</v>
      </c>
      <c r="D511">
        <v>7.8944999999999999</v>
      </c>
      <c r="E511">
        <v>10.763199999999999</v>
      </c>
      <c r="F511">
        <v>16.270600000000002</v>
      </c>
      <c r="G511">
        <v>9.1379000000000001</v>
      </c>
      <c r="H511">
        <v>5.7907999999999999</v>
      </c>
      <c r="I511">
        <v>1.5259</v>
      </c>
      <c r="J511">
        <v>1.8819999999999999</v>
      </c>
      <c r="K511">
        <v>7.6601999999999997</v>
      </c>
      <c r="L511">
        <v>9.3492999999999995</v>
      </c>
      <c r="M511">
        <v>8.9922000000000004</v>
      </c>
      <c r="N511">
        <v>5.9733000000000001</v>
      </c>
      <c r="O511">
        <v>60.931899999999999</v>
      </c>
      <c r="P511">
        <v>32.786700000000003</v>
      </c>
      <c r="Q511">
        <v>9.4091000000000005</v>
      </c>
      <c r="R511">
        <v>50.3703</v>
      </c>
      <c r="S511">
        <v>11.443300000000001</v>
      </c>
      <c r="T511">
        <v>9.6051000000000002</v>
      </c>
      <c r="U511">
        <v>9.2577999999999996</v>
      </c>
      <c r="V511">
        <v>9.2090999999999994</v>
      </c>
      <c r="W511">
        <v>11.513500000000001</v>
      </c>
      <c r="X511">
        <v>10.714399999999999</v>
      </c>
      <c r="Y511">
        <v>14.1341</v>
      </c>
      <c r="Z511">
        <v>14.009499999999999</v>
      </c>
    </row>
    <row r="512" spans="1:26" x14ac:dyDescent="0.25">
      <c r="A512" s="1">
        <v>43970</v>
      </c>
      <c r="B512">
        <v>8696.49</v>
      </c>
      <c r="C512">
        <v>8.6812000000000005</v>
      </c>
      <c r="D512">
        <v>7.8840000000000003</v>
      </c>
      <c r="E512">
        <v>10.716799999999999</v>
      </c>
      <c r="F512">
        <v>15.9925</v>
      </c>
      <c r="G512">
        <v>9.1789000000000005</v>
      </c>
      <c r="H512">
        <v>5.7861000000000002</v>
      </c>
      <c r="I512">
        <v>1.478</v>
      </c>
      <c r="J512">
        <v>1.8178000000000001</v>
      </c>
      <c r="K512">
        <v>7.6448999999999998</v>
      </c>
      <c r="L512">
        <v>9.3115000000000006</v>
      </c>
      <c r="M512">
        <v>8.8940000000000001</v>
      </c>
      <c r="N512">
        <v>5.9236000000000004</v>
      </c>
      <c r="O512">
        <v>60.345100000000002</v>
      </c>
      <c r="P512">
        <v>32.467300000000002</v>
      </c>
      <c r="Q512">
        <v>9.2192000000000007</v>
      </c>
      <c r="R512">
        <v>49.826799999999999</v>
      </c>
      <c r="S512">
        <v>11.3164</v>
      </c>
      <c r="T512">
        <v>9.6113999999999997</v>
      </c>
      <c r="U512">
        <v>9.1536000000000008</v>
      </c>
      <c r="V512">
        <v>8.9675999999999991</v>
      </c>
      <c r="W512">
        <v>11.4465</v>
      </c>
      <c r="X512">
        <v>10.6471</v>
      </c>
      <c r="Y512">
        <v>13.870100000000001</v>
      </c>
      <c r="Z512">
        <v>13.8111</v>
      </c>
    </row>
    <row r="513" spans="1:26" x14ac:dyDescent="0.25">
      <c r="A513" s="1">
        <v>43969</v>
      </c>
      <c r="B513">
        <v>8532.5300000000007</v>
      </c>
      <c r="C513">
        <v>8.5536999999999992</v>
      </c>
      <c r="D513">
        <v>7.7725999999999997</v>
      </c>
      <c r="E513">
        <v>10.4392</v>
      </c>
      <c r="F513">
        <v>15.832000000000001</v>
      </c>
      <c r="G513">
        <v>9.0646000000000004</v>
      </c>
      <c r="H513">
        <v>5.7850999999999999</v>
      </c>
      <c r="I513">
        <v>1.4733000000000001</v>
      </c>
      <c r="J513">
        <v>1.8103</v>
      </c>
      <c r="K513">
        <v>7.5887000000000002</v>
      </c>
      <c r="L513">
        <v>9.4405999999999999</v>
      </c>
      <c r="M513">
        <v>9.0031999999999996</v>
      </c>
      <c r="N513">
        <v>5.8178999999999998</v>
      </c>
      <c r="O513">
        <v>58.8994</v>
      </c>
      <c r="P513">
        <v>31.925599999999999</v>
      </c>
      <c r="Q513">
        <v>9.0076000000000001</v>
      </c>
      <c r="R513">
        <v>48.461599999999997</v>
      </c>
      <c r="S513">
        <v>11.3436</v>
      </c>
      <c r="T513">
        <v>9.6590000000000007</v>
      </c>
      <c r="U513">
        <v>9.0925999999999991</v>
      </c>
      <c r="V513">
        <v>9.2630999999999997</v>
      </c>
      <c r="W513">
        <v>11.2811</v>
      </c>
      <c r="X513">
        <v>10.4846</v>
      </c>
      <c r="Y513">
        <v>13.917299999999999</v>
      </c>
      <c r="Z513">
        <v>14.0113</v>
      </c>
    </row>
    <row r="514" spans="1:26" x14ac:dyDescent="0.25">
      <c r="A514" s="1">
        <v>43966</v>
      </c>
      <c r="B514">
        <v>8489.17</v>
      </c>
      <c r="C514">
        <v>8.4533000000000005</v>
      </c>
      <c r="D514">
        <v>7.7398999999999996</v>
      </c>
      <c r="E514">
        <v>10.402699999999999</v>
      </c>
      <c r="F514">
        <v>15.8378</v>
      </c>
      <c r="G514">
        <v>9.0251999999999999</v>
      </c>
      <c r="H514">
        <v>5.7847</v>
      </c>
      <c r="I514">
        <v>1.3701000000000001</v>
      </c>
      <c r="J514">
        <v>1.6734</v>
      </c>
      <c r="K514">
        <v>7.6459000000000001</v>
      </c>
      <c r="L514">
        <v>9.2919</v>
      </c>
      <c r="M514">
        <v>8.6824999999999992</v>
      </c>
      <c r="N514">
        <v>5.7079000000000004</v>
      </c>
      <c r="O514">
        <v>58.461199999999998</v>
      </c>
      <c r="P514">
        <v>31.790299999999998</v>
      </c>
      <c r="Q514">
        <v>8.8713999999999995</v>
      </c>
      <c r="R514">
        <v>47.7395</v>
      </c>
      <c r="S514">
        <v>10.875999999999999</v>
      </c>
      <c r="T514">
        <v>9.3370999999999995</v>
      </c>
      <c r="U514">
        <v>9.3678000000000008</v>
      </c>
      <c r="V514">
        <v>9.1681000000000008</v>
      </c>
      <c r="W514">
        <v>11.2234</v>
      </c>
      <c r="X514">
        <v>10.4284</v>
      </c>
      <c r="Y514">
        <v>13.701499999999999</v>
      </c>
      <c r="Z514">
        <v>13.625</v>
      </c>
    </row>
    <row r="515" spans="1:26" x14ac:dyDescent="0.25">
      <c r="A515" s="1">
        <v>43965</v>
      </c>
      <c r="B515">
        <v>8504.41</v>
      </c>
      <c r="C515">
        <v>8.4679000000000002</v>
      </c>
      <c r="D515">
        <v>7.7803000000000004</v>
      </c>
      <c r="E515">
        <v>10.4171</v>
      </c>
      <c r="F515">
        <v>15.608000000000001</v>
      </c>
      <c r="G515">
        <v>9.0289999999999999</v>
      </c>
      <c r="H515">
        <v>5.8224</v>
      </c>
      <c r="I515">
        <v>1.3198000000000001</v>
      </c>
      <c r="J515">
        <v>1.6065</v>
      </c>
      <c r="K515">
        <v>7.6039000000000003</v>
      </c>
      <c r="L515">
        <v>9.2182999999999993</v>
      </c>
      <c r="M515">
        <v>8.8061000000000007</v>
      </c>
      <c r="N515">
        <v>5.7164999999999999</v>
      </c>
      <c r="O515">
        <v>58.4557</v>
      </c>
      <c r="P515">
        <v>31.815300000000001</v>
      </c>
      <c r="Q515">
        <v>8.7598000000000003</v>
      </c>
      <c r="R515">
        <v>47.257199999999997</v>
      </c>
      <c r="S515">
        <v>10.798999999999999</v>
      </c>
      <c r="T515" t="s">
        <v>65</v>
      </c>
      <c r="U515">
        <v>9.3872999999999998</v>
      </c>
      <c r="V515">
        <v>9.3695000000000004</v>
      </c>
      <c r="W515">
        <v>11.164300000000001</v>
      </c>
      <c r="X515">
        <v>10.3727</v>
      </c>
      <c r="Y515">
        <v>13.561400000000001</v>
      </c>
      <c r="Z515">
        <v>13.574299999999999</v>
      </c>
    </row>
    <row r="516" spans="1:26" x14ac:dyDescent="0.25">
      <c r="A516" s="1">
        <v>43964</v>
      </c>
      <c r="B516">
        <v>8616.2000000000007</v>
      </c>
      <c r="C516">
        <v>8.4962999999999997</v>
      </c>
      <c r="D516">
        <v>7.8906000000000001</v>
      </c>
      <c r="E516">
        <v>10.527799999999999</v>
      </c>
      <c r="F516">
        <v>15.713900000000001</v>
      </c>
      <c r="G516">
        <v>9.0571999999999999</v>
      </c>
      <c r="H516">
        <v>5.8537999999999997</v>
      </c>
      <c r="I516">
        <v>1.2727999999999999</v>
      </c>
      <c r="J516">
        <v>1.5457000000000001</v>
      </c>
      <c r="K516">
        <v>7.5324999999999998</v>
      </c>
      <c r="L516">
        <v>9.1241000000000003</v>
      </c>
      <c r="M516">
        <v>8.76</v>
      </c>
      <c r="N516">
        <v>5.8078000000000003</v>
      </c>
      <c r="O516">
        <v>59.264099999999999</v>
      </c>
      <c r="P516">
        <v>32.205500000000001</v>
      </c>
      <c r="Q516">
        <v>8.8651</v>
      </c>
      <c r="R516">
        <v>47.928400000000003</v>
      </c>
      <c r="S516">
        <v>11.127000000000001</v>
      </c>
      <c r="T516">
        <v>9.4899000000000004</v>
      </c>
      <c r="U516">
        <v>9.5642999999999994</v>
      </c>
      <c r="V516">
        <v>9.3442000000000007</v>
      </c>
      <c r="W516">
        <v>11.352399999999999</v>
      </c>
      <c r="X516">
        <v>10.5525</v>
      </c>
      <c r="Y516">
        <v>13.4389</v>
      </c>
      <c r="Z516">
        <v>13.3964</v>
      </c>
    </row>
    <row r="517" spans="1:26" x14ac:dyDescent="0.25">
      <c r="A517" s="1">
        <v>43963</v>
      </c>
      <c r="B517">
        <v>8668.25</v>
      </c>
      <c r="C517">
        <v>8.5457999999999998</v>
      </c>
      <c r="D517">
        <v>7.9328000000000003</v>
      </c>
      <c r="E517">
        <v>10.457800000000001</v>
      </c>
      <c r="F517">
        <v>15.685700000000001</v>
      </c>
      <c r="G517">
        <v>9.0348000000000006</v>
      </c>
      <c r="H517">
        <v>5.9031000000000002</v>
      </c>
      <c r="I517">
        <v>1.2949999999999999</v>
      </c>
      <c r="J517">
        <v>1.5726</v>
      </c>
      <c r="K517">
        <v>7.4734999999999996</v>
      </c>
      <c r="L517">
        <v>9.1462000000000003</v>
      </c>
      <c r="M517">
        <v>8.8008000000000006</v>
      </c>
      <c r="N517">
        <v>5.8295000000000003</v>
      </c>
      <c r="O517">
        <v>59.631500000000003</v>
      </c>
      <c r="P517">
        <v>32.4527</v>
      </c>
      <c r="Q517">
        <v>8.7863000000000007</v>
      </c>
      <c r="R517">
        <v>48.074800000000003</v>
      </c>
      <c r="S517">
        <v>11.329599999999999</v>
      </c>
      <c r="T517">
        <v>9.6552000000000007</v>
      </c>
      <c r="U517">
        <v>9.4618000000000002</v>
      </c>
      <c r="V517">
        <v>9.6663999999999994</v>
      </c>
      <c r="W517">
        <v>11.424099999999999</v>
      </c>
      <c r="X517">
        <v>10.620799999999999</v>
      </c>
      <c r="Y517">
        <v>13.6196</v>
      </c>
      <c r="Z517">
        <v>13.6653</v>
      </c>
    </row>
    <row r="518" spans="1:26" x14ac:dyDescent="0.25">
      <c r="A518" s="1">
        <v>43962</v>
      </c>
      <c r="B518">
        <v>8585.94</v>
      </c>
      <c r="C518">
        <v>8.4885000000000002</v>
      </c>
      <c r="D518">
        <v>7.9802999999999997</v>
      </c>
      <c r="E518">
        <v>10.585900000000001</v>
      </c>
      <c r="F518">
        <v>15.7415</v>
      </c>
      <c r="G518">
        <v>9.1463999999999999</v>
      </c>
      <c r="H518">
        <v>5.9321999999999999</v>
      </c>
      <c r="I518">
        <v>1.3064</v>
      </c>
      <c r="J518">
        <v>1.587</v>
      </c>
      <c r="K518">
        <v>7.4444999999999997</v>
      </c>
      <c r="L518">
        <v>9.1379999999999999</v>
      </c>
      <c r="M518">
        <v>8.8402999999999992</v>
      </c>
      <c r="N518">
        <v>5.8251999999999997</v>
      </c>
      <c r="O518">
        <v>59.050199999999997</v>
      </c>
      <c r="P518">
        <v>32.228700000000003</v>
      </c>
      <c r="Q518">
        <v>8.6776999999999997</v>
      </c>
      <c r="R518">
        <v>47.506700000000002</v>
      </c>
      <c r="S518">
        <v>11.325200000000001</v>
      </c>
      <c r="T518">
        <v>9.6181000000000001</v>
      </c>
      <c r="U518">
        <v>9.4684000000000008</v>
      </c>
      <c r="V518">
        <v>9.2792999999999992</v>
      </c>
      <c r="W518">
        <v>11.422800000000001</v>
      </c>
      <c r="X518">
        <v>10.6182</v>
      </c>
      <c r="Y518">
        <v>13.871</v>
      </c>
      <c r="Z518">
        <v>13.9497</v>
      </c>
    </row>
    <row r="519" spans="1:26" x14ac:dyDescent="0.25">
      <c r="A519" s="1">
        <v>43959</v>
      </c>
      <c r="B519">
        <v>8426.52</v>
      </c>
      <c r="C519">
        <v>8.3247999999999998</v>
      </c>
      <c r="D519">
        <v>7.9089999999999998</v>
      </c>
      <c r="E519">
        <v>10.481199999999999</v>
      </c>
      <c r="F519">
        <v>15.6631</v>
      </c>
      <c r="G519">
        <v>9.0597999999999992</v>
      </c>
      <c r="H519">
        <v>5.9187000000000003</v>
      </c>
      <c r="I519">
        <v>1.3227</v>
      </c>
      <c r="J519">
        <v>1.6081000000000001</v>
      </c>
      <c r="K519">
        <v>7.4951999999999996</v>
      </c>
      <c r="L519">
        <v>9.2149999999999999</v>
      </c>
      <c r="M519">
        <v>8.9288000000000007</v>
      </c>
      <c r="N519">
        <v>5.7858000000000001</v>
      </c>
      <c r="O519">
        <v>57.834699999999998</v>
      </c>
      <c r="P519">
        <v>31.6996</v>
      </c>
      <c r="Q519">
        <v>8.5001999999999995</v>
      </c>
      <c r="R519">
        <v>46.0792</v>
      </c>
      <c r="S519">
        <v>11.3847</v>
      </c>
      <c r="T519" t="s">
        <v>65</v>
      </c>
      <c r="U519">
        <v>9.5353999999999992</v>
      </c>
      <c r="V519">
        <v>9.4776000000000007</v>
      </c>
      <c r="W519">
        <v>11.3207</v>
      </c>
      <c r="X519">
        <v>10.515000000000001</v>
      </c>
      <c r="Y519">
        <v>13.8024</v>
      </c>
      <c r="Z519">
        <v>13.988</v>
      </c>
    </row>
    <row r="520" spans="1:26" x14ac:dyDescent="0.25">
      <c r="A520" s="1">
        <v>43958</v>
      </c>
      <c r="B520">
        <v>8369.11</v>
      </c>
      <c r="C520">
        <v>8.202</v>
      </c>
      <c r="D520" t="s">
        <v>65</v>
      </c>
      <c r="E520">
        <v>10.398199999999999</v>
      </c>
      <c r="F520">
        <v>15.553100000000001</v>
      </c>
      <c r="G520" t="s">
        <v>65</v>
      </c>
      <c r="H520">
        <v>5.8788</v>
      </c>
      <c r="I520">
        <v>1.2679</v>
      </c>
      <c r="J520">
        <v>1.5399</v>
      </c>
      <c r="K520">
        <v>7.5491999999999999</v>
      </c>
      <c r="L520">
        <v>9.1470000000000002</v>
      </c>
      <c r="M520">
        <v>8.7840000000000007</v>
      </c>
      <c r="N520">
        <v>5.7831999999999999</v>
      </c>
      <c r="O520">
        <v>57.2928</v>
      </c>
      <c r="P520">
        <v>31.4604</v>
      </c>
      <c r="Q520">
        <v>8.3994</v>
      </c>
      <c r="R520">
        <v>45.7986</v>
      </c>
      <c r="S520">
        <v>11.2705</v>
      </c>
      <c r="T520">
        <v>9.5551999999999992</v>
      </c>
      <c r="U520" t="s">
        <v>65</v>
      </c>
      <c r="V520">
        <v>9.3278999999999996</v>
      </c>
      <c r="W520">
        <v>11.0343</v>
      </c>
      <c r="X520">
        <v>10.252800000000001</v>
      </c>
      <c r="Y520" t="s">
        <v>65</v>
      </c>
      <c r="Z520">
        <v>13.827299999999999</v>
      </c>
    </row>
    <row r="521" spans="1:26" x14ac:dyDescent="0.25">
      <c r="A521" s="1">
        <v>43956</v>
      </c>
      <c r="B521">
        <v>8504.0300000000007</v>
      </c>
      <c r="C521">
        <v>8.0497999999999994</v>
      </c>
      <c r="D521">
        <v>7.9356</v>
      </c>
      <c r="E521">
        <v>10.3094</v>
      </c>
      <c r="F521">
        <v>15.113200000000001</v>
      </c>
      <c r="G521" t="s">
        <v>65</v>
      </c>
      <c r="H521">
        <v>5.7065000000000001</v>
      </c>
      <c r="I521">
        <v>1.3269</v>
      </c>
      <c r="J521">
        <v>1.6154999999999999</v>
      </c>
      <c r="K521">
        <v>7.5209000000000001</v>
      </c>
      <c r="L521">
        <v>9.1142000000000003</v>
      </c>
      <c r="M521">
        <v>8.7437000000000005</v>
      </c>
      <c r="N521">
        <v>5.6929999999999996</v>
      </c>
      <c r="O521">
        <v>58.138199999999998</v>
      </c>
      <c r="P521">
        <v>31.796199999999999</v>
      </c>
      <c r="Q521">
        <v>8.5114999999999998</v>
      </c>
      <c r="R521">
        <v>46.469299999999997</v>
      </c>
      <c r="S521">
        <v>11.162699999999999</v>
      </c>
      <c r="T521">
        <v>9.4482999999999997</v>
      </c>
      <c r="U521">
        <v>9.4920000000000009</v>
      </c>
      <c r="V521">
        <v>9.2956000000000003</v>
      </c>
      <c r="W521">
        <v>11.025600000000001</v>
      </c>
      <c r="X521">
        <v>10.247999999999999</v>
      </c>
      <c r="Y521">
        <v>13.521599999999999</v>
      </c>
      <c r="Z521">
        <v>13.7613</v>
      </c>
    </row>
    <row r="522" spans="1:26" x14ac:dyDescent="0.25">
      <c r="A522" s="1">
        <v>43951</v>
      </c>
      <c r="B522">
        <v>8672.68</v>
      </c>
      <c r="C522" t="s">
        <v>65</v>
      </c>
      <c r="D522">
        <v>8.0746000000000002</v>
      </c>
      <c r="E522">
        <v>10.7387</v>
      </c>
      <c r="F522">
        <v>15.417999999999999</v>
      </c>
      <c r="G522" t="s">
        <v>65</v>
      </c>
      <c r="H522">
        <v>5.8624000000000001</v>
      </c>
      <c r="I522">
        <v>1.1869000000000001</v>
      </c>
      <c r="J522">
        <v>1.4435</v>
      </c>
      <c r="K522">
        <v>7.4255000000000004</v>
      </c>
      <c r="L522">
        <v>9.2047000000000008</v>
      </c>
      <c r="M522">
        <v>8.9040999999999997</v>
      </c>
      <c r="N522">
        <v>5.8978000000000002</v>
      </c>
      <c r="O522">
        <v>59.188000000000002</v>
      </c>
      <c r="P522">
        <v>32.301499999999997</v>
      </c>
      <c r="Q522">
        <v>8.6336999999999993</v>
      </c>
      <c r="R522">
        <v>47.141399999999997</v>
      </c>
      <c r="S522">
        <v>11.3249</v>
      </c>
      <c r="T522">
        <v>9.5</v>
      </c>
      <c r="U522">
        <v>10.039899999999999</v>
      </c>
      <c r="V522">
        <v>9.6198999999999995</v>
      </c>
      <c r="W522">
        <v>11.3377</v>
      </c>
      <c r="X522">
        <v>10.536</v>
      </c>
      <c r="Y522">
        <v>13.4497</v>
      </c>
      <c r="Z522">
        <v>13.941000000000001</v>
      </c>
    </row>
    <row r="523" spans="1:26" x14ac:dyDescent="0.25">
      <c r="A523" s="1">
        <v>43950</v>
      </c>
      <c r="B523">
        <v>8511.9599999999991</v>
      </c>
      <c r="C523">
        <v>8.1191999999999993</v>
      </c>
      <c r="D523">
        <v>7.8265000000000002</v>
      </c>
      <c r="E523">
        <v>10.539899999999999</v>
      </c>
      <c r="F523">
        <v>15.113899999999999</v>
      </c>
      <c r="G523">
        <v>9.0995000000000008</v>
      </c>
      <c r="H523">
        <v>5.8731999999999998</v>
      </c>
      <c r="I523">
        <v>1.1204000000000001</v>
      </c>
      <c r="J523">
        <v>1.3637999999999999</v>
      </c>
      <c r="K523">
        <v>7.5587999999999997</v>
      </c>
      <c r="L523">
        <v>9.1392000000000007</v>
      </c>
      <c r="M523">
        <v>9.1111000000000004</v>
      </c>
      <c r="N523">
        <v>5.8982999999999999</v>
      </c>
      <c r="O523">
        <v>58.080800000000004</v>
      </c>
      <c r="P523">
        <v>31.814299999999999</v>
      </c>
      <c r="Q523">
        <v>8.5680999999999994</v>
      </c>
      <c r="R523">
        <v>46.555</v>
      </c>
      <c r="S523">
        <v>11.515000000000001</v>
      </c>
      <c r="T523" t="s">
        <v>65</v>
      </c>
      <c r="U523">
        <v>9.7456999999999994</v>
      </c>
      <c r="V523">
        <v>9.8512000000000004</v>
      </c>
      <c r="W523">
        <v>11.106400000000001</v>
      </c>
      <c r="X523">
        <v>10.3154</v>
      </c>
      <c r="Y523">
        <v>13.447900000000001</v>
      </c>
      <c r="Z523">
        <v>14.095499999999999</v>
      </c>
    </row>
    <row r="524" spans="1:26" x14ac:dyDescent="0.25">
      <c r="A524" s="1">
        <v>43949</v>
      </c>
      <c r="B524">
        <v>8469.44</v>
      </c>
      <c r="C524">
        <v>8.1365999999999996</v>
      </c>
      <c r="D524">
        <v>7.7313999999999998</v>
      </c>
      <c r="E524">
        <v>10.5166</v>
      </c>
      <c r="F524">
        <v>15.061500000000001</v>
      </c>
      <c r="G524">
        <v>9.0231999999999992</v>
      </c>
      <c r="H524">
        <v>5.8491999999999997</v>
      </c>
      <c r="I524">
        <v>1.0649</v>
      </c>
      <c r="J524">
        <v>1.2944</v>
      </c>
      <c r="K524">
        <v>7.5210999999999997</v>
      </c>
      <c r="L524">
        <v>9.1448999999999998</v>
      </c>
      <c r="M524">
        <v>8.8695000000000004</v>
      </c>
      <c r="N524">
        <v>5.8201000000000001</v>
      </c>
      <c r="O524">
        <v>57.614199999999997</v>
      </c>
      <c r="P524">
        <v>31.625499999999999</v>
      </c>
      <c r="Q524">
        <v>8.5108999999999995</v>
      </c>
      <c r="R524">
        <v>46.228999999999999</v>
      </c>
      <c r="S524">
        <v>11.3125</v>
      </c>
      <c r="T524">
        <v>9.4983000000000004</v>
      </c>
      <c r="U524">
        <v>9.5969999999999995</v>
      </c>
      <c r="V524">
        <v>9.4748000000000001</v>
      </c>
      <c r="W524">
        <v>11.101900000000001</v>
      </c>
      <c r="X524">
        <v>10.3116</v>
      </c>
      <c r="Y524">
        <v>13.0505</v>
      </c>
      <c r="Z524">
        <v>13.760400000000001</v>
      </c>
    </row>
    <row r="525" spans="1:26" x14ac:dyDescent="0.25">
      <c r="A525" s="1">
        <v>43948</v>
      </c>
      <c r="B525">
        <v>8410.56</v>
      </c>
      <c r="C525">
        <v>8.1342999999999996</v>
      </c>
      <c r="D525">
        <v>7.7172000000000001</v>
      </c>
      <c r="E525">
        <v>10.3666</v>
      </c>
      <c r="F525">
        <v>14.984299999999999</v>
      </c>
      <c r="G525">
        <v>8.9826999999999995</v>
      </c>
      <c r="H525">
        <v>5.8231000000000002</v>
      </c>
      <c r="I525">
        <v>1.0911999999999999</v>
      </c>
      <c r="J525">
        <v>1.3307</v>
      </c>
      <c r="K525">
        <v>7.5621</v>
      </c>
      <c r="L525">
        <v>9.2382000000000009</v>
      </c>
      <c r="M525">
        <v>8.8609000000000009</v>
      </c>
      <c r="N525">
        <v>5.7298</v>
      </c>
      <c r="O525">
        <v>57.162999999999997</v>
      </c>
      <c r="P525">
        <v>31.490500000000001</v>
      </c>
      <c r="Q525">
        <v>8.4682999999999993</v>
      </c>
      <c r="R525">
        <v>45.728200000000001</v>
      </c>
      <c r="S525">
        <v>11.102600000000001</v>
      </c>
      <c r="T525">
        <v>9.3528000000000002</v>
      </c>
      <c r="U525">
        <v>9.5472999999999999</v>
      </c>
      <c r="V525">
        <v>9.5113000000000003</v>
      </c>
      <c r="W525">
        <v>11.095499999999999</v>
      </c>
      <c r="X525">
        <v>10.307600000000001</v>
      </c>
      <c r="Y525">
        <v>13.246499999999999</v>
      </c>
      <c r="Z525">
        <v>13.8399</v>
      </c>
    </row>
    <row r="526" spans="1:26" x14ac:dyDescent="0.25">
      <c r="A526" s="1">
        <v>43945</v>
      </c>
      <c r="B526">
        <v>8341.98</v>
      </c>
      <c r="C526">
        <v>8.1113</v>
      </c>
      <c r="D526">
        <v>7.6356000000000002</v>
      </c>
      <c r="E526">
        <v>10.2395</v>
      </c>
      <c r="F526">
        <v>14.6782</v>
      </c>
      <c r="G526">
        <v>8.8131000000000004</v>
      </c>
      <c r="H526">
        <v>5.7407000000000004</v>
      </c>
      <c r="I526">
        <v>1.2264999999999999</v>
      </c>
      <c r="J526">
        <v>1.5475000000000001</v>
      </c>
      <c r="K526">
        <v>7.6063000000000001</v>
      </c>
      <c r="L526">
        <v>9.2989999999999995</v>
      </c>
      <c r="M526">
        <v>8.6742000000000008</v>
      </c>
      <c r="N526">
        <v>5.7092000000000001</v>
      </c>
      <c r="O526">
        <v>56.695799999999998</v>
      </c>
      <c r="P526">
        <v>31.233699999999999</v>
      </c>
      <c r="Q526">
        <v>8.3870000000000005</v>
      </c>
      <c r="R526">
        <v>45.268500000000003</v>
      </c>
      <c r="S526">
        <v>10.858599999999999</v>
      </c>
      <c r="T526">
        <v>9.1816999999999993</v>
      </c>
      <c r="U526">
        <v>9.3686000000000007</v>
      </c>
      <c r="V526">
        <v>9.1989000000000001</v>
      </c>
      <c r="W526">
        <v>10.8163</v>
      </c>
      <c r="X526">
        <v>10.039999999999999</v>
      </c>
      <c r="Y526">
        <v>13.177</v>
      </c>
      <c r="Z526">
        <v>13.632300000000001</v>
      </c>
    </row>
    <row r="527" spans="1:26" x14ac:dyDescent="0.25">
      <c r="A527" s="1">
        <v>43944</v>
      </c>
      <c r="B527">
        <v>8461.43</v>
      </c>
      <c r="C527">
        <v>8.0810999999999993</v>
      </c>
      <c r="D527">
        <v>7.7087000000000003</v>
      </c>
      <c r="E527">
        <v>10.31</v>
      </c>
      <c r="F527">
        <v>14.622299999999999</v>
      </c>
      <c r="G527">
        <v>8.82</v>
      </c>
      <c r="H527">
        <v>5.7279</v>
      </c>
      <c r="I527">
        <v>1.2476</v>
      </c>
      <c r="J527">
        <v>1.5862000000000001</v>
      </c>
      <c r="K527">
        <v>7.6285999999999996</v>
      </c>
      <c r="L527">
        <v>9.2598000000000003</v>
      </c>
      <c r="M527">
        <v>8.6547000000000001</v>
      </c>
      <c r="N527">
        <v>5.7843999999999998</v>
      </c>
      <c r="O527">
        <v>57.628300000000003</v>
      </c>
      <c r="P527">
        <v>31.5855</v>
      </c>
      <c r="Q527">
        <v>8.4824999999999999</v>
      </c>
      <c r="R527">
        <v>46.0593</v>
      </c>
      <c r="S527">
        <v>10.9991</v>
      </c>
      <c r="T527">
        <v>9.2576000000000001</v>
      </c>
      <c r="U527">
        <v>9.4822000000000006</v>
      </c>
      <c r="V527">
        <v>9.2940000000000005</v>
      </c>
      <c r="W527">
        <v>10.8917</v>
      </c>
      <c r="X527">
        <v>10.1114</v>
      </c>
      <c r="Y527">
        <v>13.0114</v>
      </c>
      <c r="Z527">
        <v>13.3963</v>
      </c>
    </row>
    <row r="528" spans="1:26" x14ac:dyDescent="0.25">
      <c r="A528" s="1">
        <v>43943</v>
      </c>
      <c r="B528">
        <v>8408.32</v>
      </c>
      <c r="C528">
        <v>8.0485000000000007</v>
      </c>
      <c r="D528">
        <v>7.6866000000000003</v>
      </c>
      <c r="E528">
        <v>10.237299999999999</v>
      </c>
      <c r="F528">
        <v>14.6511</v>
      </c>
      <c r="G528">
        <v>8.8721999999999994</v>
      </c>
      <c r="H528">
        <v>5.7476000000000003</v>
      </c>
      <c r="I528">
        <v>1.2285999999999999</v>
      </c>
      <c r="J528">
        <v>1.5198</v>
      </c>
      <c r="K528">
        <v>7.5678999999999998</v>
      </c>
      <c r="L528">
        <v>9.0991999999999997</v>
      </c>
      <c r="M528">
        <v>8.7018000000000004</v>
      </c>
      <c r="N528">
        <v>5.7210999999999999</v>
      </c>
      <c r="O528">
        <v>56.988999999999997</v>
      </c>
      <c r="P528">
        <v>31.346599999999999</v>
      </c>
      <c r="Q528">
        <v>8.3297000000000008</v>
      </c>
      <c r="R528">
        <v>45.364100000000001</v>
      </c>
      <c r="S528">
        <v>10.8384</v>
      </c>
      <c r="T528">
        <v>9.1609999999999996</v>
      </c>
      <c r="U528">
        <v>9.3260000000000005</v>
      </c>
      <c r="V528">
        <v>9.2591999999999999</v>
      </c>
      <c r="W528">
        <v>10.7537</v>
      </c>
      <c r="X528">
        <v>9.9801000000000002</v>
      </c>
      <c r="Y528">
        <v>13.0166</v>
      </c>
      <c r="Z528">
        <v>13.4236</v>
      </c>
    </row>
    <row r="529" spans="1:26" x14ac:dyDescent="0.25">
      <c r="A529" s="1">
        <v>43942</v>
      </c>
      <c r="B529">
        <v>8343.64</v>
      </c>
      <c r="C529">
        <v>8.0222999999999995</v>
      </c>
      <c r="D529">
        <v>7.6875999999999998</v>
      </c>
      <c r="E529">
        <v>10.268800000000001</v>
      </c>
      <c r="F529">
        <v>14.5509</v>
      </c>
      <c r="G529">
        <v>8.8224</v>
      </c>
      <c r="H529">
        <v>5.6962999999999999</v>
      </c>
      <c r="I529">
        <v>1.2877000000000001</v>
      </c>
      <c r="J529">
        <v>1.6787000000000001</v>
      </c>
      <c r="K529">
        <v>7.4287999999999998</v>
      </c>
      <c r="L529">
        <v>9.0940999999999992</v>
      </c>
      <c r="M529">
        <v>8.4961000000000002</v>
      </c>
      <c r="N529">
        <v>5.6578999999999997</v>
      </c>
      <c r="O529">
        <v>56.333100000000002</v>
      </c>
      <c r="P529">
        <v>31.0092</v>
      </c>
      <c r="Q529">
        <v>8.2805999999999997</v>
      </c>
      <c r="R529">
        <v>44.5535</v>
      </c>
      <c r="S529">
        <v>10.6693</v>
      </c>
      <c r="T529">
        <v>8.9621999999999993</v>
      </c>
      <c r="U529">
        <v>9.1669999999999998</v>
      </c>
      <c r="V529">
        <v>8.8341999999999992</v>
      </c>
      <c r="W529">
        <v>10.841699999999999</v>
      </c>
      <c r="X529">
        <v>10.061500000000001</v>
      </c>
      <c r="Y529">
        <v>12.6996</v>
      </c>
      <c r="Z529">
        <v>13.1694</v>
      </c>
    </row>
    <row r="530" spans="1:26" x14ac:dyDescent="0.25">
      <c r="A530" s="1">
        <v>43941</v>
      </c>
      <c r="B530">
        <v>8459.5300000000007</v>
      </c>
      <c r="C530">
        <v>8.2088999999999999</v>
      </c>
      <c r="D530">
        <v>7.8491</v>
      </c>
      <c r="E530">
        <v>10.492699999999999</v>
      </c>
      <c r="F530">
        <v>14.7974</v>
      </c>
      <c r="G530">
        <v>8.9650999999999996</v>
      </c>
      <c r="H530">
        <v>5.7969999999999997</v>
      </c>
      <c r="I530">
        <v>1.508</v>
      </c>
      <c r="J530">
        <v>2.1858</v>
      </c>
      <c r="K530">
        <v>7.4779999999999998</v>
      </c>
      <c r="L530">
        <v>9.0177999999999994</v>
      </c>
      <c r="M530">
        <v>8.7378</v>
      </c>
      <c r="N530">
        <v>5.7877000000000001</v>
      </c>
      <c r="O530">
        <v>56.925400000000003</v>
      </c>
      <c r="P530">
        <v>31.3339</v>
      </c>
      <c r="Q530">
        <v>8.2545999999999999</v>
      </c>
      <c r="R530">
        <v>44.617800000000003</v>
      </c>
      <c r="S530">
        <v>10.9869</v>
      </c>
      <c r="T530">
        <v>9.2535000000000007</v>
      </c>
      <c r="U530">
        <v>9.3531999999999993</v>
      </c>
      <c r="V530">
        <v>9.1114999999999995</v>
      </c>
      <c r="W530">
        <v>11.0512</v>
      </c>
      <c r="X530">
        <v>10.252000000000001</v>
      </c>
      <c r="Y530">
        <v>13.1121</v>
      </c>
      <c r="Z530">
        <v>13.5733</v>
      </c>
    </row>
    <row r="531" spans="1:26" x14ac:dyDescent="0.25">
      <c r="A531" s="1">
        <v>43938</v>
      </c>
      <c r="B531">
        <v>8242.33</v>
      </c>
      <c r="C531">
        <v>8.1401000000000003</v>
      </c>
      <c r="D531">
        <v>7.8823999999999996</v>
      </c>
      <c r="E531">
        <v>10.603300000000001</v>
      </c>
      <c r="F531">
        <v>14.816700000000001</v>
      </c>
      <c r="G531">
        <v>8.9661000000000008</v>
      </c>
      <c r="H531">
        <v>5.8055000000000003</v>
      </c>
      <c r="I531">
        <v>1.64</v>
      </c>
      <c r="J531">
        <v>2.4380999999999999</v>
      </c>
      <c r="K531">
        <v>7.4324000000000003</v>
      </c>
      <c r="L531">
        <v>9.1148000000000007</v>
      </c>
      <c r="M531">
        <v>8.8767999999999994</v>
      </c>
      <c r="N531">
        <v>5.8262999999999998</v>
      </c>
      <c r="O531">
        <v>55.692700000000002</v>
      </c>
      <c r="P531">
        <v>30.741499999999998</v>
      </c>
      <c r="Q531">
        <v>8.0775000000000006</v>
      </c>
      <c r="R531">
        <v>43.489800000000002</v>
      </c>
      <c r="S531">
        <v>10.948600000000001</v>
      </c>
      <c r="T531">
        <v>9.2136999999999993</v>
      </c>
      <c r="U531">
        <v>9.3858999999999995</v>
      </c>
      <c r="V531">
        <v>9.3050999999999995</v>
      </c>
      <c r="W531">
        <v>11.1616</v>
      </c>
      <c r="X531">
        <v>10.354900000000001</v>
      </c>
      <c r="Y531">
        <v>13.2598</v>
      </c>
      <c r="Z531">
        <v>13.863200000000001</v>
      </c>
    </row>
    <row r="532" spans="1:26" x14ac:dyDescent="0.25">
      <c r="A532" s="1">
        <v>43937</v>
      </c>
      <c r="B532">
        <v>7927.12</v>
      </c>
      <c r="C532">
        <v>8.0290999999999997</v>
      </c>
      <c r="D532">
        <v>7.6862000000000004</v>
      </c>
      <c r="E532">
        <v>10.291700000000001</v>
      </c>
      <c r="F532">
        <v>14.7319</v>
      </c>
      <c r="G532">
        <v>8.8808000000000007</v>
      </c>
      <c r="H532">
        <v>5.7640000000000002</v>
      </c>
      <c r="I532">
        <v>1.6857</v>
      </c>
      <c r="J532">
        <v>2.5209000000000001</v>
      </c>
      <c r="K532">
        <v>7.5749000000000004</v>
      </c>
      <c r="L532">
        <v>9.2505000000000006</v>
      </c>
      <c r="M532">
        <v>8.7073999999999998</v>
      </c>
      <c r="N532">
        <v>5.7202999999999999</v>
      </c>
      <c r="O532">
        <v>53.571100000000001</v>
      </c>
      <c r="P532">
        <v>29.8154</v>
      </c>
      <c r="Q532">
        <v>7.8529</v>
      </c>
      <c r="R532">
        <v>41.813000000000002</v>
      </c>
      <c r="S532">
        <v>10.613899999999999</v>
      </c>
      <c r="T532">
        <v>9.0207999999999995</v>
      </c>
      <c r="U532">
        <v>9.1930999999999994</v>
      </c>
      <c r="V532">
        <v>9.0070999999999994</v>
      </c>
      <c r="W532">
        <v>10.856299999999999</v>
      </c>
      <c r="X532">
        <v>10.0648</v>
      </c>
      <c r="Y532">
        <v>13.0724</v>
      </c>
      <c r="Z532">
        <v>13.539300000000001</v>
      </c>
    </row>
    <row r="533" spans="1:26" x14ac:dyDescent="0.25">
      <c r="A533" s="1">
        <v>43936</v>
      </c>
      <c r="B533">
        <v>8189.77</v>
      </c>
      <c r="C533">
        <v>8.0830000000000002</v>
      </c>
      <c r="D533">
        <v>7.8766999999999996</v>
      </c>
      <c r="E533">
        <v>10.2781</v>
      </c>
      <c r="F533">
        <v>14.524900000000001</v>
      </c>
      <c r="G533">
        <v>8.8213000000000008</v>
      </c>
      <c r="H533">
        <v>5.7582000000000004</v>
      </c>
      <c r="I533">
        <v>1.7059</v>
      </c>
      <c r="J533">
        <v>2.556</v>
      </c>
      <c r="K533">
        <v>7.5951000000000004</v>
      </c>
      <c r="L533">
        <v>9.1814</v>
      </c>
      <c r="M533">
        <v>8.6539000000000001</v>
      </c>
      <c r="N533">
        <v>5.6791</v>
      </c>
      <c r="O533">
        <v>55.502699999999997</v>
      </c>
      <c r="P533">
        <v>30.6386</v>
      </c>
      <c r="Q533">
        <v>8.0455000000000005</v>
      </c>
      <c r="R533">
        <v>43.591200000000001</v>
      </c>
      <c r="S533">
        <v>10.5314</v>
      </c>
      <c r="T533">
        <v>8.9321999999999999</v>
      </c>
      <c r="U533">
        <v>9.1661999999999999</v>
      </c>
      <c r="V533">
        <v>8.9027999999999992</v>
      </c>
      <c r="W533">
        <v>10.985300000000001</v>
      </c>
      <c r="X533">
        <v>10.19</v>
      </c>
      <c r="Y533">
        <v>12.8391</v>
      </c>
      <c r="Z533">
        <v>13.459899999999999</v>
      </c>
    </row>
    <row r="534" spans="1:26" x14ac:dyDescent="0.25">
      <c r="A534" s="1">
        <v>43935</v>
      </c>
      <c r="B534">
        <v>8352.64</v>
      </c>
      <c r="C534">
        <v>8.0747999999999998</v>
      </c>
      <c r="D534">
        <v>7.9702000000000002</v>
      </c>
      <c r="E534">
        <v>10.3764</v>
      </c>
      <c r="F534">
        <v>14.4329</v>
      </c>
      <c r="G534">
        <v>8.9001000000000001</v>
      </c>
      <c r="H534">
        <v>5.8327</v>
      </c>
      <c r="I534">
        <v>1.7808999999999999</v>
      </c>
      <c r="J534">
        <v>2.6768000000000001</v>
      </c>
      <c r="K534">
        <v>7.6204999999999998</v>
      </c>
      <c r="L534">
        <v>9.2497000000000007</v>
      </c>
      <c r="M534">
        <v>8.9057999999999993</v>
      </c>
      <c r="N534">
        <v>5.7782999999999998</v>
      </c>
      <c r="O534">
        <v>56.403700000000001</v>
      </c>
      <c r="P534">
        <v>31.169499999999999</v>
      </c>
      <c r="Q534">
        <v>8.1792999999999996</v>
      </c>
      <c r="R534">
        <v>44.058</v>
      </c>
      <c r="S534">
        <v>10.847200000000001</v>
      </c>
      <c r="T534" t="s">
        <v>65</v>
      </c>
      <c r="U534" t="s">
        <v>65</v>
      </c>
      <c r="V534">
        <v>9.3615999999999993</v>
      </c>
      <c r="W534">
        <v>11.0238</v>
      </c>
      <c r="X534">
        <v>10.218999999999999</v>
      </c>
      <c r="Y534">
        <v>13.0427</v>
      </c>
      <c r="Z534">
        <v>13.787699999999999</v>
      </c>
    </row>
    <row r="535" spans="1:26" x14ac:dyDescent="0.25">
      <c r="A535" s="1">
        <v>43934</v>
      </c>
      <c r="B535">
        <v>8232.4500000000007</v>
      </c>
      <c r="C535">
        <v>7.9779999999999998</v>
      </c>
      <c r="D535">
        <v>7.8361000000000001</v>
      </c>
      <c r="E535">
        <v>10.147500000000001</v>
      </c>
      <c r="F535">
        <v>14.199199999999999</v>
      </c>
      <c r="G535" t="s">
        <v>65</v>
      </c>
      <c r="H535">
        <v>5.7634999999999996</v>
      </c>
      <c r="I535">
        <v>1.8669</v>
      </c>
      <c r="J535">
        <v>2.7761</v>
      </c>
      <c r="K535">
        <v>7.5693999999999999</v>
      </c>
      <c r="L535">
        <v>9.0716999999999999</v>
      </c>
      <c r="M535">
        <v>8.7048000000000005</v>
      </c>
      <c r="N535">
        <v>5.7462999999999997</v>
      </c>
      <c r="O535">
        <v>55.247399999999999</v>
      </c>
      <c r="P535">
        <v>30.746400000000001</v>
      </c>
      <c r="Q535">
        <v>8.0820000000000007</v>
      </c>
      <c r="R535">
        <v>43.599299999999999</v>
      </c>
      <c r="S535">
        <v>10.7918</v>
      </c>
      <c r="T535">
        <v>9.0297000000000001</v>
      </c>
      <c r="U535" t="s">
        <v>65</v>
      </c>
      <c r="V535">
        <v>9.0934000000000008</v>
      </c>
      <c r="W535">
        <v>10.6846</v>
      </c>
      <c r="X535">
        <v>9.8919999999999995</v>
      </c>
      <c r="Y535" t="s">
        <v>65</v>
      </c>
      <c r="Z535">
        <v>13.3934</v>
      </c>
    </row>
    <row r="536" spans="1:26" x14ac:dyDescent="0.25">
      <c r="A536" s="1">
        <v>43931</v>
      </c>
      <c r="B536">
        <v>8189.75</v>
      </c>
      <c r="C536">
        <v>7.9032</v>
      </c>
      <c r="D536" t="s">
        <v>65</v>
      </c>
      <c r="E536">
        <v>10.146699999999999</v>
      </c>
      <c r="F536">
        <v>14.184699999999999</v>
      </c>
      <c r="G536" t="s">
        <v>65</v>
      </c>
      <c r="H536">
        <v>5.7557</v>
      </c>
      <c r="I536" t="s">
        <v>65</v>
      </c>
      <c r="J536">
        <v>2.8029999999999999</v>
      </c>
      <c r="K536">
        <v>7.4363999999999999</v>
      </c>
      <c r="L536">
        <v>8.9108999999999998</v>
      </c>
      <c r="M536">
        <v>8.6804000000000006</v>
      </c>
      <c r="N536">
        <v>5.7462</v>
      </c>
      <c r="O536">
        <v>54.689700000000002</v>
      </c>
      <c r="P536">
        <v>30.585899999999999</v>
      </c>
      <c r="Q536">
        <v>7.9584999999999999</v>
      </c>
      <c r="R536">
        <v>42.8568</v>
      </c>
      <c r="S536">
        <v>10.7928</v>
      </c>
      <c r="T536" t="s">
        <v>65</v>
      </c>
      <c r="U536" t="s">
        <v>65</v>
      </c>
      <c r="V536">
        <v>9.1644000000000005</v>
      </c>
      <c r="W536">
        <v>10.9314</v>
      </c>
      <c r="X536">
        <v>10.1312</v>
      </c>
      <c r="Y536" t="s">
        <v>65</v>
      </c>
      <c r="Z536">
        <v>13.4993</v>
      </c>
    </row>
    <row r="537" spans="1:26" x14ac:dyDescent="0.25">
      <c r="A537" s="1">
        <v>43930</v>
      </c>
      <c r="B537">
        <v>8065.95</v>
      </c>
      <c r="C537">
        <v>7.9077000000000002</v>
      </c>
      <c r="D537">
        <v>7.7704000000000004</v>
      </c>
      <c r="E537">
        <v>10.153499999999999</v>
      </c>
      <c r="F537">
        <v>14.232699999999999</v>
      </c>
      <c r="G537">
        <v>8.7545999999999999</v>
      </c>
      <c r="H537">
        <v>5.7785000000000002</v>
      </c>
      <c r="I537">
        <v>1.8891</v>
      </c>
      <c r="J537">
        <v>2.8054000000000001</v>
      </c>
      <c r="K537">
        <v>7.4424000000000001</v>
      </c>
      <c r="L537">
        <v>8.9153000000000002</v>
      </c>
      <c r="M537">
        <v>8.7172999999999998</v>
      </c>
      <c r="N537">
        <v>5.7319000000000004</v>
      </c>
      <c r="O537">
        <v>53.654800000000002</v>
      </c>
      <c r="P537">
        <v>30.2395</v>
      </c>
      <c r="Q537">
        <v>7.8266</v>
      </c>
      <c r="R537">
        <v>41.670900000000003</v>
      </c>
      <c r="S537">
        <v>10.790800000000001</v>
      </c>
      <c r="T537" t="s">
        <v>65</v>
      </c>
      <c r="U537">
        <v>9.3234999999999992</v>
      </c>
      <c r="V537">
        <v>9.2012999999999998</v>
      </c>
      <c r="W537">
        <v>10.8454</v>
      </c>
      <c r="X537">
        <v>10.050599999999999</v>
      </c>
      <c r="Y537">
        <v>12.6112</v>
      </c>
      <c r="Z537">
        <v>13.552899999999999</v>
      </c>
    </row>
    <row r="538" spans="1:26" x14ac:dyDescent="0.25">
      <c r="A538" s="1">
        <v>43929</v>
      </c>
      <c r="B538">
        <v>8023.26</v>
      </c>
      <c r="C538">
        <v>7.8639000000000001</v>
      </c>
      <c r="D538">
        <v>7.7061999999999999</v>
      </c>
      <c r="E538">
        <v>9.9893999999999998</v>
      </c>
      <c r="F538">
        <v>14.2011</v>
      </c>
      <c r="G538">
        <v>8.7291000000000007</v>
      </c>
      <c r="H538">
        <v>5.7667000000000002</v>
      </c>
      <c r="I538">
        <v>2.0327000000000002</v>
      </c>
      <c r="J538">
        <v>3.0148999999999999</v>
      </c>
      <c r="K538">
        <v>7.2732000000000001</v>
      </c>
      <c r="L538">
        <v>8.8289000000000009</v>
      </c>
      <c r="M538">
        <v>8.7545000000000002</v>
      </c>
      <c r="N538">
        <v>5.6119000000000003</v>
      </c>
      <c r="O538">
        <v>53.357900000000001</v>
      </c>
      <c r="P538">
        <v>30.180099999999999</v>
      </c>
      <c r="Q538">
        <v>7.7641</v>
      </c>
      <c r="R538">
        <v>41.250399999999999</v>
      </c>
      <c r="S538">
        <v>10.6214</v>
      </c>
      <c r="T538">
        <v>8.9308999999999994</v>
      </c>
      <c r="U538">
        <v>9.0092999999999996</v>
      </c>
      <c r="V538">
        <v>9.1090999999999998</v>
      </c>
      <c r="W538">
        <v>10.8688</v>
      </c>
      <c r="X538">
        <v>10.074199999999999</v>
      </c>
      <c r="Y538">
        <v>12.6098</v>
      </c>
      <c r="Z538">
        <v>13.364100000000001</v>
      </c>
    </row>
    <row r="539" spans="1:26" x14ac:dyDescent="0.25">
      <c r="A539" s="1">
        <v>43928</v>
      </c>
      <c r="B539">
        <v>8115.22</v>
      </c>
      <c r="C539">
        <v>7.8463000000000003</v>
      </c>
      <c r="D539">
        <v>7.8197999999999999</v>
      </c>
      <c r="E539">
        <v>10.212300000000001</v>
      </c>
      <c r="F539">
        <v>14.137499999999999</v>
      </c>
      <c r="G539">
        <v>8.7715999999999994</v>
      </c>
      <c r="H539">
        <v>5.8696000000000002</v>
      </c>
      <c r="I539">
        <v>1.9289000000000001</v>
      </c>
      <c r="J539">
        <v>2.8664999999999998</v>
      </c>
      <c r="K539">
        <v>7.3353999999999999</v>
      </c>
      <c r="L539">
        <v>8.9032999999999998</v>
      </c>
      <c r="M539">
        <v>8.6461000000000006</v>
      </c>
      <c r="N539">
        <v>5.6967999999999996</v>
      </c>
      <c r="O539">
        <v>53.7376</v>
      </c>
      <c r="P539">
        <v>30.558499999999999</v>
      </c>
      <c r="Q539">
        <v>7.7446000000000002</v>
      </c>
      <c r="R539">
        <v>41.456499999999998</v>
      </c>
      <c r="S539">
        <v>10.6355</v>
      </c>
      <c r="T539">
        <v>8.9151000000000007</v>
      </c>
      <c r="U539">
        <v>9.1008999999999993</v>
      </c>
      <c r="V539">
        <v>8.7957999999999998</v>
      </c>
      <c r="W539">
        <v>10.6564</v>
      </c>
      <c r="X539">
        <v>9.8725000000000005</v>
      </c>
      <c r="Y539">
        <v>12.2645</v>
      </c>
      <c r="Z539">
        <v>12.9115</v>
      </c>
    </row>
    <row r="540" spans="1:26" x14ac:dyDescent="0.25">
      <c r="A540" s="1">
        <v>43924</v>
      </c>
      <c r="B540">
        <v>7535.98</v>
      </c>
      <c r="C540">
        <v>7.4165000000000001</v>
      </c>
      <c r="D540">
        <v>7.4481999999999999</v>
      </c>
      <c r="E540">
        <v>9.5569000000000006</v>
      </c>
      <c r="F540">
        <v>13.541600000000001</v>
      </c>
      <c r="G540">
        <v>8.5477000000000007</v>
      </c>
      <c r="H540">
        <v>5.7285000000000004</v>
      </c>
      <c r="I540">
        <v>2.2284000000000002</v>
      </c>
      <c r="J540">
        <v>3.3195000000000001</v>
      </c>
      <c r="K540">
        <v>7.1984000000000004</v>
      </c>
      <c r="L540">
        <v>8.6504999999999992</v>
      </c>
      <c r="M540">
        <v>8.2117000000000004</v>
      </c>
      <c r="N540">
        <v>5.4516</v>
      </c>
      <c r="O540">
        <v>49.73</v>
      </c>
      <c r="P540">
        <v>28.9649</v>
      </c>
      <c r="Q540">
        <v>7.2747999999999999</v>
      </c>
      <c r="R540">
        <v>38.401000000000003</v>
      </c>
      <c r="S540">
        <v>10.0023</v>
      </c>
      <c r="T540">
        <v>8.5147999999999993</v>
      </c>
      <c r="U540">
        <v>8.4306000000000001</v>
      </c>
      <c r="V540">
        <v>8.0122999999999998</v>
      </c>
      <c r="W540">
        <v>10.0418</v>
      </c>
      <c r="X540">
        <v>9.2812000000000001</v>
      </c>
      <c r="Y540">
        <v>11.5045</v>
      </c>
      <c r="Z540">
        <v>12.1914</v>
      </c>
    </row>
    <row r="541" spans="1:26" x14ac:dyDescent="0.25">
      <c r="A541" s="1">
        <v>43923</v>
      </c>
      <c r="B541">
        <v>7546.54</v>
      </c>
      <c r="C541" t="s">
        <v>65</v>
      </c>
      <c r="D541">
        <v>7.5243000000000002</v>
      </c>
      <c r="E541">
        <v>9.6333000000000002</v>
      </c>
      <c r="F541">
        <v>13.6195</v>
      </c>
      <c r="G541">
        <v>8.5719999999999992</v>
      </c>
      <c r="H541">
        <v>5.7268999999999997</v>
      </c>
      <c r="I541">
        <v>1.9414</v>
      </c>
      <c r="J541">
        <v>2.8822999999999999</v>
      </c>
      <c r="K541">
        <v>7.1649000000000003</v>
      </c>
      <c r="L541">
        <v>8.4913000000000007</v>
      </c>
      <c r="M541">
        <v>8.3764000000000003</v>
      </c>
      <c r="N541">
        <v>5.4318</v>
      </c>
      <c r="O541">
        <v>49.830199999999998</v>
      </c>
      <c r="P541">
        <v>28.925799999999999</v>
      </c>
      <c r="Q541">
        <v>7.2473999999999998</v>
      </c>
      <c r="R541">
        <v>38.4435</v>
      </c>
      <c r="S541">
        <v>10.1188</v>
      </c>
      <c r="T541">
        <v>8.5359999999999996</v>
      </c>
      <c r="U541" t="s">
        <v>65</v>
      </c>
      <c r="V541">
        <v>8.3408999999999995</v>
      </c>
      <c r="W541">
        <v>10.0398</v>
      </c>
      <c r="X541">
        <v>9.2796000000000003</v>
      </c>
      <c r="Y541">
        <v>11.6942</v>
      </c>
      <c r="Z541">
        <v>12.3744</v>
      </c>
    </row>
    <row r="542" spans="1:26" x14ac:dyDescent="0.25">
      <c r="A542" s="1">
        <v>43922</v>
      </c>
      <c r="B542">
        <v>7277.87</v>
      </c>
      <c r="C542">
        <v>7.1913</v>
      </c>
      <c r="D542">
        <v>7.4574999999999996</v>
      </c>
      <c r="E542">
        <v>9.5054999999999996</v>
      </c>
      <c r="F542">
        <v>13.5191</v>
      </c>
      <c r="G542">
        <v>8.4951000000000008</v>
      </c>
      <c r="H542">
        <v>5.6615000000000002</v>
      </c>
      <c r="I542">
        <v>1.6987000000000001</v>
      </c>
      <c r="J542">
        <v>2.4780000000000002</v>
      </c>
      <c r="K542">
        <v>7.0537999999999998</v>
      </c>
      <c r="L542">
        <v>8.5791000000000004</v>
      </c>
      <c r="M542">
        <v>8.1225000000000005</v>
      </c>
      <c r="N542">
        <v>5.4187000000000003</v>
      </c>
      <c r="O542">
        <v>48.088000000000001</v>
      </c>
      <c r="P542">
        <v>27.986499999999999</v>
      </c>
      <c r="Q542">
        <v>7.0696000000000003</v>
      </c>
      <c r="R542">
        <v>36.916400000000003</v>
      </c>
      <c r="S542">
        <v>10.090299999999999</v>
      </c>
      <c r="T542">
        <v>8.5554000000000006</v>
      </c>
      <c r="U542">
        <v>8.6297999999999995</v>
      </c>
      <c r="V542">
        <v>8.1477000000000004</v>
      </c>
      <c r="W542">
        <v>10.152200000000001</v>
      </c>
      <c r="X542">
        <v>9.3844999999999992</v>
      </c>
      <c r="Y542">
        <v>11.507300000000001</v>
      </c>
      <c r="Z542">
        <v>12.1282</v>
      </c>
    </row>
    <row r="543" spans="1:26" x14ac:dyDescent="0.25">
      <c r="A543" s="1">
        <v>43921</v>
      </c>
      <c r="B543">
        <v>7439.61</v>
      </c>
      <c r="C543">
        <v>7.1402000000000001</v>
      </c>
      <c r="D543">
        <v>7.5270999999999999</v>
      </c>
      <c r="E543">
        <v>9.6928000000000001</v>
      </c>
      <c r="F543">
        <v>13.5448</v>
      </c>
      <c r="G543">
        <v>8.5495999999999999</v>
      </c>
      <c r="H543">
        <v>5.6375999999999999</v>
      </c>
      <c r="I543">
        <v>1.6372</v>
      </c>
      <c r="J543">
        <v>2.3824000000000001</v>
      </c>
      <c r="K543">
        <v>6.9821999999999997</v>
      </c>
      <c r="L543">
        <v>8.6357999999999997</v>
      </c>
      <c r="M543">
        <v>8.4312000000000005</v>
      </c>
      <c r="N543">
        <v>5.4638999999999998</v>
      </c>
      <c r="O543">
        <v>49.037300000000002</v>
      </c>
      <c r="P543">
        <v>28.344899999999999</v>
      </c>
      <c r="Q543">
        <v>7.1059000000000001</v>
      </c>
      <c r="R543">
        <v>37.760599999999997</v>
      </c>
      <c r="S543">
        <v>10.367800000000001</v>
      </c>
      <c r="T543">
        <v>8.7240000000000002</v>
      </c>
      <c r="U543">
        <v>8.8414000000000001</v>
      </c>
      <c r="V543">
        <v>8.7594999999999992</v>
      </c>
      <c r="W543">
        <v>10.6526</v>
      </c>
      <c r="X543">
        <v>9.8600999999999992</v>
      </c>
      <c r="Y543">
        <v>11.9862</v>
      </c>
      <c r="Z543">
        <v>12.606199999999999</v>
      </c>
    </row>
    <row r="544" spans="1:26" x14ac:dyDescent="0.25">
      <c r="A544" s="1">
        <v>43920</v>
      </c>
      <c r="B544">
        <v>7174.21</v>
      </c>
      <c r="C544">
        <v>7.0365000000000002</v>
      </c>
      <c r="D544">
        <v>7.3316999999999997</v>
      </c>
      <c r="E544">
        <v>9.5434000000000001</v>
      </c>
      <c r="F544">
        <v>13.5151</v>
      </c>
      <c r="G544">
        <v>8.3490000000000002</v>
      </c>
      <c r="H544">
        <v>5.5815000000000001</v>
      </c>
      <c r="I544">
        <v>1.6379999999999999</v>
      </c>
      <c r="J544">
        <v>2.3963000000000001</v>
      </c>
      <c r="K544">
        <v>7.1948999999999996</v>
      </c>
      <c r="L544">
        <v>8.6837</v>
      </c>
      <c r="M544">
        <v>8.3308</v>
      </c>
      <c r="N544">
        <v>5.4867999999999997</v>
      </c>
      <c r="O544">
        <v>47.168100000000003</v>
      </c>
      <c r="P544">
        <v>27.612500000000001</v>
      </c>
      <c r="Q544">
        <v>6.8703000000000003</v>
      </c>
      <c r="R544">
        <v>36.151899999999998</v>
      </c>
      <c r="S544">
        <v>10.1279</v>
      </c>
      <c r="T544">
        <v>8.6001999999999992</v>
      </c>
      <c r="U544">
        <v>8.5305999999999997</v>
      </c>
      <c r="V544">
        <v>8.5303000000000004</v>
      </c>
      <c r="W544">
        <v>10.6911</v>
      </c>
      <c r="X544">
        <v>9.8940000000000001</v>
      </c>
      <c r="Y544">
        <v>12.1265</v>
      </c>
      <c r="Z544">
        <v>12.720700000000001</v>
      </c>
    </row>
    <row r="545" spans="1:26" x14ac:dyDescent="0.25">
      <c r="A545" s="1">
        <v>43917</v>
      </c>
      <c r="B545">
        <v>7273.86</v>
      </c>
      <c r="C545">
        <v>7.2390999999999996</v>
      </c>
      <c r="D545">
        <v>7.4984999999999999</v>
      </c>
      <c r="E545">
        <v>9.7149000000000001</v>
      </c>
      <c r="F545">
        <v>13.4956</v>
      </c>
      <c r="G545">
        <v>8.3981999999999992</v>
      </c>
      <c r="H545">
        <v>5.6407999999999996</v>
      </c>
      <c r="I545">
        <v>1.7202999999999999</v>
      </c>
      <c r="J545">
        <v>2.5285000000000002</v>
      </c>
      <c r="K545">
        <v>7.1746999999999996</v>
      </c>
      <c r="L545">
        <v>8.6978000000000009</v>
      </c>
      <c r="M545">
        <v>8.1841000000000008</v>
      </c>
      <c r="N545">
        <v>5.4138999999999999</v>
      </c>
      <c r="O545">
        <v>47.842399999999998</v>
      </c>
      <c r="P545">
        <v>27.936199999999999</v>
      </c>
      <c r="Q545">
        <v>6.9283000000000001</v>
      </c>
      <c r="R545">
        <v>36.489199999999997</v>
      </c>
      <c r="S545">
        <v>10.043799999999999</v>
      </c>
      <c r="T545">
        <v>8.5183999999999997</v>
      </c>
      <c r="U545">
        <v>8.8135999999999992</v>
      </c>
      <c r="V545">
        <v>8.5647000000000002</v>
      </c>
      <c r="W545">
        <v>10.6046</v>
      </c>
      <c r="X545">
        <v>9.8147000000000002</v>
      </c>
      <c r="Y545">
        <v>11.7279</v>
      </c>
      <c r="Z545">
        <v>12.3141</v>
      </c>
    </row>
    <row r="546" spans="1:26" x14ac:dyDescent="0.25">
      <c r="A546" s="1">
        <v>43916</v>
      </c>
      <c r="B546">
        <v>7249.56</v>
      </c>
      <c r="C546">
        <v>7.2176</v>
      </c>
      <c r="D546">
        <v>7.4325000000000001</v>
      </c>
      <c r="E546">
        <v>9.5338999999999992</v>
      </c>
      <c r="F546">
        <v>13.5488</v>
      </c>
      <c r="G546">
        <v>8.4863999999999997</v>
      </c>
      <c r="H546">
        <v>5.6111000000000004</v>
      </c>
      <c r="I546">
        <v>1.8472</v>
      </c>
      <c r="J546">
        <v>2.7269000000000001</v>
      </c>
      <c r="K546">
        <v>7.2306999999999997</v>
      </c>
      <c r="L546">
        <v>8.5869999999999997</v>
      </c>
      <c r="M546">
        <v>8.6967999999999996</v>
      </c>
      <c r="N546">
        <v>5.6142000000000003</v>
      </c>
      <c r="O546">
        <v>47.230899999999998</v>
      </c>
      <c r="P546">
        <v>27.7834</v>
      </c>
      <c r="Q546">
        <v>6.8091999999999997</v>
      </c>
      <c r="R546">
        <v>35.616199999999999</v>
      </c>
      <c r="S546">
        <v>10.3363</v>
      </c>
      <c r="T546">
        <v>8.7056000000000004</v>
      </c>
      <c r="U546">
        <v>8.8885000000000005</v>
      </c>
      <c r="V546">
        <v>9.1405999999999992</v>
      </c>
      <c r="W546">
        <v>10.405799999999999</v>
      </c>
      <c r="X546">
        <v>9.6236999999999995</v>
      </c>
      <c r="Y546">
        <v>12.1684</v>
      </c>
      <c r="Z546">
        <v>12.721500000000001</v>
      </c>
    </row>
    <row r="547" spans="1:26" x14ac:dyDescent="0.25">
      <c r="A547" s="1">
        <v>43915</v>
      </c>
      <c r="B547">
        <v>7159.28</v>
      </c>
      <c r="C547">
        <v>7.1891999999999996</v>
      </c>
      <c r="D547" t="s">
        <v>65</v>
      </c>
      <c r="E547">
        <v>9.3998000000000008</v>
      </c>
      <c r="F547">
        <v>13.6677</v>
      </c>
      <c r="G547">
        <v>8.4977999999999998</v>
      </c>
      <c r="H547">
        <v>5.6430999999999996</v>
      </c>
      <c r="I547">
        <v>1.9390000000000001</v>
      </c>
      <c r="J547">
        <v>2.8658999999999999</v>
      </c>
      <c r="K547">
        <v>7.1351000000000004</v>
      </c>
      <c r="L547">
        <v>8.6110000000000007</v>
      </c>
      <c r="M547">
        <v>8.4117999999999995</v>
      </c>
      <c r="N547">
        <v>5.3986000000000001</v>
      </c>
      <c r="O547">
        <v>46.518599999999999</v>
      </c>
      <c r="P547">
        <v>27.5246</v>
      </c>
      <c r="Q547">
        <v>6.7252000000000001</v>
      </c>
      <c r="R547">
        <v>35.0321</v>
      </c>
      <c r="S547">
        <v>9.9649999999999999</v>
      </c>
      <c r="T547">
        <v>8.4679000000000002</v>
      </c>
      <c r="U547">
        <v>8.5190000000000001</v>
      </c>
      <c r="V547">
        <v>8.4651999999999994</v>
      </c>
      <c r="W547">
        <v>10.8391</v>
      </c>
      <c r="X547">
        <v>10.013</v>
      </c>
      <c r="Y547">
        <v>11.5115</v>
      </c>
      <c r="Z547">
        <v>12.0867</v>
      </c>
    </row>
    <row r="548" spans="1:26" x14ac:dyDescent="0.25">
      <c r="A548" s="1">
        <v>43914</v>
      </c>
      <c r="B548">
        <v>6791.91</v>
      </c>
      <c r="C548">
        <v>6.9577999999999998</v>
      </c>
      <c r="D548">
        <v>6.9269999999999996</v>
      </c>
      <c r="E548">
        <v>9.1853999999999996</v>
      </c>
      <c r="F548">
        <v>13.198600000000001</v>
      </c>
      <c r="G548">
        <v>8.2029999999999994</v>
      </c>
      <c r="H548">
        <v>5.5101000000000004</v>
      </c>
      <c r="I548">
        <v>1.9051</v>
      </c>
      <c r="J548">
        <v>2.8113000000000001</v>
      </c>
      <c r="K548">
        <v>7.2430000000000003</v>
      </c>
      <c r="L548">
        <v>8.5236999999999998</v>
      </c>
      <c r="M548">
        <v>8.1463000000000001</v>
      </c>
      <c r="N548">
        <v>5.2949000000000002</v>
      </c>
      <c r="O548">
        <v>44.5124</v>
      </c>
      <c r="P548">
        <v>26.494499999999999</v>
      </c>
      <c r="Q548">
        <v>6.5094000000000003</v>
      </c>
      <c r="R548">
        <v>34.1372</v>
      </c>
      <c r="S548">
        <v>9.6831999999999994</v>
      </c>
      <c r="T548">
        <v>8.3345000000000002</v>
      </c>
      <c r="U548">
        <v>8.1282999999999994</v>
      </c>
      <c r="V548">
        <v>7.8765000000000001</v>
      </c>
      <c r="W548">
        <v>10.056800000000001</v>
      </c>
      <c r="X548">
        <v>9.2718000000000007</v>
      </c>
      <c r="Y548">
        <v>11.5024</v>
      </c>
      <c r="Z548">
        <v>11.937200000000001</v>
      </c>
    </row>
    <row r="549" spans="1:26" x14ac:dyDescent="0.25">
      <c r="A549" s="1">
        <v>43913</v>
      </c>
      <c r="B549">
        <v>6683.01</v>
      </c>
      <c r="C549">
        <v>7.0084999999999997</v>
      </c>
      <c r="D549">
        <v>6.7725999999999997</v>
      </c>
      <c r="E549">
        <v>8.6913</v>
      </c>
      <c r="F549">
        <v>12.2064</v>
      </c>
      <c r="G549">
        <v>7.8948999999999998</v>
      </c>
      <c r="H549">
        <v>5.3224999999999998</v>
      </c>
      <c r="I549">
        <v>1.8741000000000001</v>
      </c>
      <c r="J549">
        <v>2.7574000000000001</v>
      </c>
      <c r="K549">
        <v>6.9024999999999999</v>
      </c>
      <c r="L549">
        <v>8.0054999999999996</v>
      </c>
      <c r="M549">
        <v>7.6115000000000004</v>
      </c>
      <c r="N549">
        <v>5.0801999999999996</v>
      </c>
      <c r="O549">
        <v>44.499000000000002</v>
      </c>
      <c r="P549">
        <v>26.2254</v>
      </c>
      <c r="Q549">
        <v>6.7066999999999997</v>
      </c>
      <c r="R549">
        <v>35.082500000000003</v>
      </c>
      <c r="S549">
        <v>8.9224999999999994</v>
      </c>
      <c r="T549">
        <v>7.8432000000000004</v>
      </c>
      <c r="U549">
        <v>7.8883000000000001</v>
      </c>
      <c r="V549">
        <v>7.4942000000000002</v>
      </c>
      <c r="W549">
        <v>9.3841999999999999</v>
      </c>
      <c r="X549">
        <v>8.65</v>
      </c>
      <c r="Y549">
        <v>10.5281</v>
      </c>
      <c r="Z549">
        <v>11.021699999999999</v>
      </c>
    </row>
    <row r="550" spans="1:26" x14ac:dyDescent="0.25">
      <c r="A550" s="1">
        <v>43910</v>
      </c>
      <c r="B550">
        <v>7430.23</v>
      </c>
      <c r="C550">
        <v>7.4173999999999998</v>
      </c>
      <c r="D550">
        <v>7.2244999999999999</v>
      </c>
      <c r="E550">
        <v>9.1928999999999998</v>
      </c>
      <c r="F550">
        <v>12.610799999999999</v>
      </c>
      <c r="G550">
        <v>8.0871999999999993</v>
      </c>
      <c r="H550">
        <v>5.5022000000000002</v>
      </c>
      <c r="I550">
        <v>1.8827</v>
      </c>
      <c r="J550">
        <v>2.7902</v>
      </c>
      <c r="K550">
        <v>6.6009000000000002</v>
      </c>
      <c r="L550">
        <v>8.0657999999999994</v>
      </c>
      <c r="M550">
        <v>7.681</v>
      </c>
      <c r="N550">
        <v>5.2194000000000003</v>
      </c>
      <c r="O550">
        <v>49.697699999999998</v>
      </c>
      <c r="P550">
        <v>28.467600000000001</v>
      </c>
      <c r="Q550">
        <v>7.4476000000000004</v>
      </c>
      <c r="R550">
        <v>39.9011</v>
      </c>
      <c r="S550">
        <v>9.3577999999999992</v>
      </c>
      <c r="T550">
        <v>8.1357999999999997</v>
      </c>
      <c r="U550">
        <v>9.0610999999999997</v>
      </c>
      <c r="V550">
        <v>8.2970000000000006</v>
      </c>
      <c r="W550">
        <v>9.2156000000000002</v>
      </c>
      <c r="X550">
        <v>8.4809000000000001</v>
      </c>
      <c r="Y550">
        <v>10.6457</v>
      </c>
      <c r="Z550">
        <v>11.134399999999999</v>
      </c>
    </row>
    <row r="551" spans="1:26" x14ac:dyDescent="0.25">
      <c r="A551" s="1">
        <v>43909</v>
      </c>
      <c r="B551">
        <v>6800.18</v>
      </c>
      <c r="C551">
        <v>7.3277000000000001</v>
      </c>
      <c r="D551">
        <v>7.0373000000000001</v>
      </c>
      <c r="E551">
        <v>8.6658000000000008</v>
      </c>
      <c r="F551">
        <v>11.9268</v>
      </c>
      <c r="G551">
        <v>7.7228000000000003</v>
      </c>
      <c r="H551">
        <v>5.3638000000000003</v>
      </c>
      <c r="I551">
        <v>2.0280999999999998</v>
      </c>
      <c r="J551">
        <v>3.0373999999999999</v>
      </c>
      <c r="K551">
        <v>6.5079000000000002</v>
      </c>
      <c r="L551">
        <v>7.9499000000000004</v>
      </c>
      <c r="M551">
        <v>7.6490999999999998</v>
      </c>
      <c r="N551">
        <v>5.0107999999999997</v>
      </c>
      <c r="O551">
        <v>45.232599999999998</v>
      </c>
      <c r="P551">
        <v>26.3551</v>
      </c>
      <c r="Q551">
        <v>6.9176000000000002</v>
      </c>
      <c r="R551">
        <v>36.001399999999997</v>
      </c>
      <c r="S551">
        <v>9.1804000000000006</v>
      </c>
      <c r="T551" t="s">
        <v>65</v>
      </c>
      <c r="U551">
        <v>8.6586999999999996</v>
      </c>
      <c r="V551">
        <v>8.2257999999999996</v>
      </c>
      <c r="W551">
        <v>9.2164999999999999</v>
      </c>
      <c r="X551">
        <v>8.4847000000000001</v>
      </c>
      <c r="Y551">
        <v>11.1389</v>
      </c>
      <c r="Z551">
        <v>11.6526</v>
      </c>
    </row>
    <row r="552" spans="1:26" x14ac:dyDescent="0.25">
      <c r="A552" s="1">
        <v>43908</v>
      </c>
      <c r="B552">
        <v>6810.51</v>
      </c>
      <c r="C552">
        <v>7.4630000000000001</v>
      </c>
      <c r="D552">
        <v>7.3419999999999996</v>
      </c>
      <c r="E552">
        <v>8.9864999999999995</v>
      </c>
      <c r="F552">
        <v>12.729699999999999</v>
      </c>
      <c r="G552">
        <v>7.9168000000000003</v>
      </c>
      <c r="H552">
        <v>5.4757999999999996</v>
      </c>
      <c r="I552">
        <v>1.8101</v>
      </c>
      <c r="J552">
        <v>2.665</v>
      </c>
      <c r="K552">
        <v>6.6256000000000004</v>
      </c>
      <c r="L552">
        <v>8.0152999999999999</v>
      </c>
      <c r="M552">
        <v>7.5780000000000003</v>
      </c>
      <c r="N552">
        <v>5.1257000000000001</v>
      </c>
      <c r="O552">
        <v>45.301299999999998</v>
      </c>
      <c r="P552">
        <v>26.167899999999999</v>
      </c>
      <c r="Q552">
        <v>6.9318</v>
      </c>
      <c r="R552">
        <v>36.034700000000001</v>
      </c>
      <c r="S552">
        <v>8.9501000000000008</v>
      </c>
      <c r="T552">
        <v>7.7911999999999999</v>
      </c>
      <c r="U552">
        <v>8.8818000000000001</v>
      </c>
      <c r="V552">
        <v>8.4044000000000008</v>
      </c>
      <c r="W552">
        <v>9.6987000000000005</v>
      </c>
      <c r="X552">
        <v>8.9510000000000005</v>
      </c>
      <c r="Y552">
        <v>10.923999999999999</v>
      </c>
      <c r="Z552">
        <v>11.610799999999999</v>
      </c>
    </row>
    <row r="553" spans="1:26" x14ac:dyDescent="0.25">
      <c r="A553" s="1">
        <v>43907</v>
      </c>
      <c r="B553">
        <v>6712.45</v>
      </c>
      <c r="C553">
        <v>7.4177999999999997</v>
      </c>
      <c r="D553">
        <v>7.4138000000000002</v>
      </c>
      <c r="E553">
        <v>9.33</v>
      </c>
      <c r="F553">
        <v>12.727399999999999</v>
      </c>
      <c r="G553">
        <v>8.1190999999999995</v>
      </c>
      <c r="H553">
        <v>5.6275000000000004</v>
      </c>
      <c r="I553">
        <v>2.1341999999999999</v>
      </c>
      <c r="J553">
        <v>3.2452000000000001</v>
      </c>
      <c r="K553">
        <v>6.7645</v>
      </c>
      <c r="L553">
        <v>7.9372999999999996</v>
      </c>
      <c r="M553">
        <v>8.2222000000000008</v>
      </c>
      <c r="N553">
        <v>5.1913</v>
      </c>
      <c r="O553">
        <v>44.689599999999999</v>
      </c>
      <c r="P553">
        <v>25.825399999999998</v>
      </c>
      <c r="Q553">
        <v>6.8827999999999996</v>
      </c>
      <c r="R553">
        <v>35.229799999999997</v>
      </c>
      <c r="S553">
        <v>9.2799999999999994</v>
      </c>
      <c r="T553">
        <v>8.0347000000000008</v>
      </c>
      <c r="U553">
        <v>9.3133999999999997</v>
      </c>
      <c r="V553">
        <v>9.3956999999999997</v>
      </c>
      <c r="W553">
        <v>9.4614999999999991</v>
      </c>
      <c r="X553">
        <v>8.7248000000000001</v>
      </c>
      <c r="Y553">
        <v>11.3987</v>
      </c>
      <c r="Z553">
        <v>12.1233</v>
      </c>
    </row>
    <row r="554" spans="1:26" x14ac:dyDescent="0.25">
      <c r="A554" s="1">
        <v>43906</v>
      </c>
      <c r="B554">
        <v>6774.43</v>
      </c>
      <c r="C554">
        <v>7.4549000000000003</v>
      </c>
      <c r="D554">
        <v>7.6113</v>
      </c>
      <c r="E554">
        <v>9.3262999999999998</v>
      </c>
      <c r="F554">
        <v>12.976699999999999</v>
      </c>
      <c r="G554">
        <v>8.0061999999999998</v>
      </c>
      <c r="H554">
        <v>5.5932000000000004</v>
      </c>
      <c r="I554">
        <v>2.2345000000000002</v>
      </c>
      <c r="J554">
        <v>3.4403999999999999</v>
      </c>
      <c r="K554">
        <v>6.6676000000000002</v>
      </c>
      <c r="L554">
        <v>8.2407000000000004</v>
      </c>
      <c r="M554">
        <v>7.6497999999999999</v>
      </c>
      <c r="N554">
        <v>5.1772999999999998</v>
      </c>
      <c r="O554">
        <v>45.470700000000001</v>
      </c>
      <c r="P554">
        <v>25.952300000000001</v>
      </c>
      <c r="Q554">
        <v>7.0479000000000003</v>
      </c>
      <c r="R554">
        <v>36.395400000000002</v>
      </c>
      <c r="S554">
        <v>9.2485999999999997</v>
      </c>
      <c r="T554">
        <v>7.9617000000000004</v>
      </c>
      <c r="U554">
        <v>9.4814000000000007</v>
      </c>
      <c r="V554">
        <v>8.4591999999999992</v>
      </c>
      <c r="W554">
        <v>9.4743999999999993</v>
      </c>
      <c r="X554">
        <v>8.7379999999999995</v>
      </c>
      <c r="Y554">
        <v>10.754899999999999</v>
      </c>
      <c r="Z554">
        <v>11.4404</v>
      </c>
    </row>
    <row r="555" spans="1:26" x14ac:dyDescent="0.25">
      <c r="A555" s="1">
        <v>43903</v>
      </c>
      <c r="B555">
        <v>7359.4</v>
      </c>
      <c r="C555">
        <v>7.7</v>
      </c>
      <c r="D555">
        <v>8.1234000000000002</v>
      </c>
      <c r="E555">
        <v>10.2804</v>
      </c>
      <c r="F555">
        <v>13.6708</v>
      </c>
      <c r="G555">
        <v>8.5040999999999993</v>
      </c>
      <c r="H555">
        <v>5.8428000000000004</v>
      </c>
      <c r="I555">
        <v>2.52</v>
      </c>
      <c r="J555">
        <v>3.9586000000000001</v>
      </c>
      <c r="K555">
        <v>6.7358000000000002</v>
      </c>
      <c r="L555">
        <v>8.4710000000000001</v>
      </c>
      <c r="M555">
        <v>8.6504999999999992</v>
      </c>
      <c r="N555">
        <v>5.5965999999999996</v>
      </c>
      <c r="O555">
        <v>49.872999999999998</v>
      </c>
      <c r="P555">
        <v>27.945599999999999</v>
      </c>
      <c r="Q555">
        <v>7.5903</v>
      </c>
      <c r="R555">
        <v>40.205500000000001</v>
      </c>
      <c r="S555">
        <v>9.6574000000000009</v>
      </c>
      <c r="T555">
        <v>8.4393999999999991</v>
      </c>
      <c r="U555">
        <v>10.1495</v>
      </c>
      <c r="V555">
        <v>9.9251000000000005</v>
      </c>
      <c r="W555">
        <v>9.7403999999999993</v>
      </c>
      <c r="X555">
        <v>8.9898000000000007</v>
      </c>
      <c r="Y555">
        <v>12.203099999999999</v>
      </c>
      <c r="Z555">
        <v>12.702199999999999</v>
      </c>
    </row>
    <row r="556" spans="1:26" x14ac:dyDescent="0.25">
      <c r="A556" s="1">
        <v>43902</v>
      </c>
      <c r="B556">
        <v>7137.99</v>
      </c>
      <c r="C556">
        <v>7.6760000000000002</v>
      </c>
      <c r="D556">
        <v>8.1742000000000008</v>
      </c>
      <c r="E556">
        <v>10.1876</v>
      </c>
      <c r="F556">
        <v>13.9772</v>
      </c>
      <c r="G556">
        <v>8.4154</v>
      </c>
      <c r="H556">
        <v>5.8825000000000003</v>
      </c>
      <c r="I556">
        <v>2.3719999999999999</v>
      </c>
      <c r="J556">
        <v>3.718</v>
      </c>
      <c r="K556">
        <v>6.9326999999999996</v>
      </c>
      <c r="L556">
        <v>8.8001000000000005</v>
      </c>
      <c r="M556">
        <v>8.0381</v>
      </c>
      <c r="N556">
        <v>5.4295</v>
      </c>
      <c r="O556">
        <v>49.115699999999997</v>
      </c>
      <c r="P556">
        <v>27.5717</v>
      </c>
      <c r="Q556">
        <v>7.6623000000000001</v>
      </c>
      <c r="R556">
        <v>40.101700000000001</v>
      </c>
      <c r="S556">
        <v>9.6941000000000006</v>
      </c>
      <c r="T556">
        <v>8.2654999999999994</v>
      </c>
      <c r="U556">
        <v>9.6917000000000009</v>
      </c>
      <c r="V556">
        <v>8.7614000000000001</v>
      </c>
      <c r="W556">
        <v>10.3817</v>
      </c>
      <c r="X556">
        <v>9.5808999999999997</v>
      </c>
      <c r="Y556">
        <v>11.332599999999999</v>
      </c>
      <c r="Z556">
        <v>11.6669</v>
      </c>
    </row>
    <row r="557" spans="1:26" x14ac:dyDescent="0.25">
      <c r="A557" s="1">
        <v>43901</v>
      </c>
      <c r="B557">
        <v>8082.05</v>
      </c>
      <c r="C557">
        <v>8.1989000000000001</v>
      </c>
      <c r="D557">
        <v>8.6846999999999994</v>
      </c>
      <c r="E557">
        <v>10.739100000000001</v>
      </c>
      <c r="F557">
        <v>14.735300000000001</v>
      </c>
      <c r="G557">
        <v>8.718</v>
      </c>
      <c r="H557">
        <v>5.9635999999999996</v>
      </c>
      <c r="I557">
        <v>2.4983</v>
      </c>
      <c r="J557">
        <v>3.9403999999999999</v>
      </c>
      <c r="K557">
        <v>7.2041000000000004</v>
      </c>
      <c r="L557">
        <v>8.8818999999999999</v>
      </c>
      <c r="M557">
        <v>8.8526000000000007</v>
      </c>
      <c r="N557">
        <v>5.8571999999999997</v>
      </c>
      <c r="O557">
        <v>55.314799999999998</v>
      </c>
      <c r="P557">
        <v>30.666499999999999</v>
      </c>
      <c r="Q557">
        <v>8.6114999999999995</v>
      </c>
      <c r="R557">
        <v>45.755899999999997</v>
      </c>
      <c r="S557">
        <v>10.769399999999999</v>
      </c>
      <c r="T557">
        <v>9.2687000000000008</v>
      </c>
      <c r="U557">
        <v>10.514099999999999</v>
      </c>
      <c r="V557">
        <v>9.9135000000000009</v>
      </c>
      <c r="W557">
        <v>10.8719</v>
      </c>
      <c r="X557">
        <v>10.0466</v>
      </c>
      <c r="Y557">
        <v>12.3049</v>
      </c>
      <c r="Z557">
        <v>12.7849</v>
      </c>
    </row>
    <row r="558" spans="1:26" x14ac:dyDescent="0.25">
      <c r="A558" s="1">
        <v>43900</v>
      </c>
      <c r="B558">
        <v>8240.0499999999993</v>
      </c>
      <c r="C558">
        <v>8.4115000000000002</v>
      </c>
      <c r="D558">
        <v>8.7833000000000006</v>
      </c>
      <c r="E558">
        <v>10.940799999999999</v>
      </c>
      <c r="F558">
        <v>15.1075</v>
      </c>
      <c r="G558">
        <v>8.8347999999999995</v>
      </c>
      <c r="H558">
        <v>6.0195999999999996</v>
      </c>
      <c r="I558">
        <v>2.6</v>
      </c>
      <c r="J558">
        <v>4.1147</v>
      </c>
      <c r="K558">
        <v>7.2321</v>
      </c>
      <c r="L558">
        <v>8.9129000000000005</v>
      </c>
      <c r="M558">
        <v>9.2772000000000006</v>
      </c>
      <c r="N558">
        <v>5.9333999999999998</v>
      </c>
      <c r="O558">
        <v>56.765999999999998</v>
      </c>
      <c r="P558">
        <v>31.294499999999999</v>
      </c>
      <c r="Q558">
        <v>8.8065999999999995</v>
      </c>
      <c r="R558">
        <v>47.304400000000001</v>
      </c>
      <c r="S558">
        <v>10.8811</v>
      </c>
      <c r="T558">
        <v>9.3709000000000007</v>
      </c>
      <c r="U558" t="s">
        <v>65</v>
      </c>
      <c r="V558">
        <v>10.360200000000001</v>
      </c>
      <c r="W558">
        <v>11.1143</v>
      </c>
      <c r="X558">
        <v>10.281499999999999</v>
      </c>
      <c r="Y558">
        <v>12.874599999999999</v>
      </c>
      <c r="Z558">
        <v>13.413</v>
      </c>
    </row>
    <row r="559" spans="1:26" x14ac:dyDescent="0.25">
      <c r="A559" s="1">
        <v>43899</v>
      </c>
      <c r="B559">
        <v>8125.55</v>
      </c>
      <c r="C559">
        <v>8.4137000000000004</v>
      </c>
      <c r="D559">
        <v>8.6562000000000001</v>
      </c>
      <c r="E559">
        <v>10.7407</v>
      </c>
      <c r="F559">
        <v>14.9221</v>
      </c>
      <c r="G559">
        <v>8.6997999999999998</v>
      </c>
      <c r="H559">
        <v>5.8624000000000001</v>
      </c>
      <c r="I559">
        <v>2.3576000000000001</v>
      </c>
      <c r="J559">
        <v>3.7012</v>
      </c>
      <c r="K559">
        <v>7.3898000000000001</v>
      </c>
      <c r="L559">
        <v>8.9443999999999999</v>
      </c>
      <c r="M559">
        <v>8.8760999999999992</v>
      </c>
      <c r="N559">
        <v>5.7968999999999999</v>
      </c>
      <c r="O559">
        <v>55.686900000000001</v>
      </c>
      <c r="P559">
        <v>30.977799999999998</v>
      </c>
      <c r="Q559">
        <v>8.6044999999999998</v>
      </c>
      <c r="R559">
        <v>46.211599999999997</v>
      </c>
      <c r="S559">
        <v>10.992599999999999</v>
      </c>
      <c r="T559">
        <v>9.5442999999999998</v>
      </c>
      <c r="U559">
        <v>10.463100000000001</v>
      </c>
      <c r="V559">
        <v>10.0886</v>
      </c>
      <c r="W559">
        <v>11.005800000000001</v>
      </c>
      <c r="X559">
        <v>10.1898</v>
      </c>
      <c r="Y559">
        <v>12.338699999999999</v>
      </c>
      <c r="Z559">
        <v>12.8406</v>
      </c>
    </row>
    <row r="560" spans="1:26" x14ac:dyDescent="0.25">
      <c r="A560" s="1">
        <v>43896</v>
      </c>
      <c r="B560">
        <v>8973.2999999999993</v>
      </c>
      <c r="C560">
        <v>8.9596</v>
      </c>
      <c r="D560">
        <v>9.3694000000000006</v>
      </c>
      <c r="E560">
        <v>11.382199999999999</v>
      </c>
      <c r="F560">
        <v>15.620100000000001</v>
      </c>
      <c r="G560">
        <v>9.0251000000000001</v>
      </c>
      <c r="H560">
        <v>6.0673000000000004</v>
      </c>
      <c r="I560">
        <v>3.1400999999999999</v>
      </c>
      <c r="J560">
        <v>4.9451000000000001</v>
      </c>
      <c r="K560">
        <v>7.3681000000000001</v>
      </c>
      <c r="L560">
        <v>9.0024999999999995</v>
      </c>
      <c r="M560">
        <v>9.4783000000000008</v>
      </c>
      <c r="N560">
        <v>6.1737000000000002</v>
      </c>
      <c r="O560">
        <v>61.054000000000002</v>
      </c>
      <c r="P560">
        <v>33.713200000000001</v>
      </c>
      <c r="Q560">
        <v>9.0357000000000003</v>
      </c>
      <c r="R560">
        <v>49.069200000000002</v>
      </c>
      <c r="S560">
        <v>11.695600000000001</v>
      </c>
      <c r="T560">
        <v>10.2536</v>
      </c>
      <c r="U560">
        <v>10.93</v>
      </c>
      <c r="V560">
        <v>10.613799999999999</v>
      </c>
      <c r="W560">
        <v>11.609</v>
      </c>
      <c r="X560">
        <v>10.762</v>
      </c>
      <c r="Y560">
        <v>13.055999999999999</v>
      </c>
      <c r="Z560">
        <v>13.831</v>
      </c>
    </row>
    <row r="561" spans="1:26" x14ac:dyDescent="0.25">
      <c r="A561" s="1">
        <v>43895</v>
      </c>
      <c r="B561">
        <v>9174.02</v>
      </c>
      <c r="C561">
        <v>9.0257000000000005</v>
      </c>
      <c r="D561">
        <v>9.5373999999999999</v>
      </c>
      <c r="E561">
        <v>11.652100000000001</v>
      </c>
      <c r="F561">
        <v>15.7964</v>
      </c>
      <c r="G561">
        <v>9.2517999999999994</v>
      </c>
      <c r="H561">
        <v>6.2042000000000002</v>
      </c>
      <c r="I561">
        <v>3.4634</v>
      </c>
      <c r="J561">
        <v>5.4383999999999997</v>
      </c>
      <c r="K561">
        <v>7.3719999999999999</v>
      </c>
      <c r="L561">
        <v>8.7324000000000002</v>
      </c>
      <c r="M561">
        <v>9.702</v>
      </c>
      <c r="N561">
        <v>6.3924000000000003</v>
      </c>
      <c r="O561">
        <v>62.353900000000003</v>
      </c>
      <c r="P561">
        <v>34.352699999999999</v>
      </c>
      <c r="Q561">
        <v>9.1809999999999992</v>
      </c>
      <c r="R561">
        <v>50.088700000000003</v>
      </c>
      <c r="S561">
        <v>12.0526</v>
      </c>
      <c r="T561">
        <v>10.6808</v>
      </c>
      <c r="U561">
        <v>11.161799999999999</v>
      </c>
      <c r="V561">
        <v>10.6693</v>
      </c>
      <c r="W561">
        <v>11.956799999999999</v>
      </c>
      <c r="X561">
        <v>11.081200000000001</v>
      </c>
      <c r="Y561">
        <v>13.294</v>
      </c>
      <c r="Z561">
        <v>14.0939</v>
      </c>
    </row>
    <row r="562" spans="1:26" x14ac:dyDescent="0.25">
      <c r="A562" s="1">
        <v>43894</v>
      </c>
      <c r="B562">
        <v>9106.0300000000007</v>
      </c>
      <c r="C562">
        <v>8.9396000000000004</v>
      </c>
      <c r="D562">
        <v>9.5056999999999992</v>
      </c>
      <c r="E562">
        <v>11.5509</v>
      </c>
      <c r="F562">
        <v>15.4412</v>
      </c>
      <c r="G562">
        <v>9.0524000000000004</v>
      </c>
      <c r="H562">
        <v>6.0000999999999998</v>
      </c>
      <c r="I562">
        <v>3.5341999999999998</v>
      </c>
      <c r="J562">
        <v>5.5766</v>
      </c>
      <c r="K562">
        <v>7.2142999999999997</v>
      </c>
      <c r="L562">
        <v>8.7154000000000007</v>
      </c>
      <c r="M562">
        <v>9.8469999999999995</v>
      </c>
      <c r="N562">
        <v>6.4153000000000002</v>
      </c>
      <c r="O562">
        <v>61.836199999999998</v>
      </c>
      <c r="P562">
        <v>34.086300000000001</v>
      </c>
      <c r="Q562">
        <v>9.0655000000000001</v>
      </c>
      <c r="R562">
        <v>49.407899999999998</v>
      </c>
      <c r="S562">
        <v>12.2104</v>
      </c>
      <c r="T562">
        <v>10.836499999999999</v>
      </c>
      <c r="U562">
        <v>11.1188</v>
      </c>
      <c r="V562">
        <v>11.032</v>
      </c>
      <c r="W562">
        <v>11.8347</v>
      </c>
      <c r="X562">
        <v>10.9658</v>
      </c>
      <c r="Y562">
        <v>13.6218</v>
      </c>
      <c r="Z562">
        <v>14.4749</v>
      </c>
    </row>
    <row r="563" spans="1:26" x14ac:dyDescent="0.25">
      <c r="A563" s="1">
        <v>43893</v>
      </c>
      <c r="B563">
        <v>9076.9599999999991</v>
      </c>
      <c r="C563">
        <v>8.9880999999999993</v>
      </c>
      <c r="D563">
        <v>9.4047999999999998</v>
      </c>
      <c r="E563">
        <v>11.4941</v>
      </c>
      <c r="F563">
        <v>15.5205</v>
      </c>
      <c r="G563">
        <v>9.0307999999999993</v>
      </c>
      <c r="H563">
        <v>5.9657</v>
      </c>
      <c r="I563">
        <v>3.5689000000000002</v>
      </c>
      <c r="J563">
        <v>5.5964999999999998</v>
      </c>
      <c r="K563">
        <v>7.2187999999999999</v>
      </c>
      <c r="L563">
        <v>8.5254999999999992</v>
      </c>
      <c r="M563">
        <v>9.7562999999999995</v>
      </c>
      <c r="N563">
        <v>6.4006999999999996</v>
      </c>
      <c r="O563">
        <v>61.608699999999999</v>
      </c>
      <c r="P563">
        <v>33.9587</v>
      </c>
      <c r="Q563">
        <v>8.9414999999999996</v>
      </c>
      <c r="R563">
        <v>49.027099999999997</v>
      </c>
      <c r="S563">
        <v>12.132099999999999</v>
      </c>
      <c r="T563">
        <v>10.7224</v>
      </c>
      <c r="U563">
        <v>11.2575</v>
      </c>
      <c r="V563">
        <v>11.106</v>
      </c>
      <c r="W563">
        <v>11.8429</v>
      </c>
      <c r="X563">
        <v>10.974</v>
      </c>
      <c r="Y563">
        <v>13.1305</v>
      </c>
      <c r="Z563">
        <v>14.0136</v>
      </c>
    </row>
    <row r="564" spans="1:26" x14ac:dyDescent="0.25">
      <c r="A564" s="1">
        <v>43892</v>
      </c>
      <c r="B564">
        <v>8780.85</v>
      </c>
      <c r="C564">
        <v>8.8279999999999994</v>
      </c>
      <c r="D564">
        <v>9.2029999999999994</v>
      </c>
      <c r="E564">
        <v>11.258699999999999</v>
      </c>
      <c r="F564">
        <v>15.245799999999999</v>
      </c>
      <c r="G564">
        <v>8.9515999999999991</v>
      </c>
      <c r="H564">
        <v>5.8761000000000001</v>
      </c>
      <c r="I564">
        <v>3.5533999999999999</v>
      </c>
      <c r="J564">
        <v>5.6101999999999999</v>
      </c>
      <c r="K564">
        <v>6.9993999999999996</v>
      </c>
      <c r="L564">
        <v>8.5733999999999995</v>
      </c>
      <c r="M564">
        <v>9.7360000000000007</v>
      </c>
      <c r="N564">
        <v>6.2324000000000002</v>
      </c>
      <c r="O564">
        <v>59.253100000000003</v>
      </c>
      <c r="P564">
        <v>33.080399999999997</v>
      </c>
      <c r="Q564">
        <v>8.6954999999999991</v>
      </c>
      <c r="R564">
        <v>46.9803</v>
      </c>
      <c r="S564">
        <v>11.944900000000001</v>
      </c>
      <c r="T564">
        <v>10.5421</v>
      </c>
      <c r="U564">
        <v>11.1218</v>
      </c>
      <c r="V564">
        <v>11.042</v>
      </c>
      <c r="W564">
        <v>11.974500000000001</v>
      </c>
      <c r="X564">
        <v>11.0954</v>
      </c>
      <c r="Y564">
        <v>13.4176</v>
      </c>
      <c r="Z564">
        <v>14.2982</v>
      </c>
    </row>
    <row r="565" spans="1:26" x14ac:dyDescent="0.25">
      <c r="A565" s="1">
        <v>43889</v>
      </c>
      <c r="B565">
        <v>8778.7199999999993</v>
      </c>
      <c r="C565">
        <v>8.8844999999999992</v>
      </c>
      <c r="D565">
        <v>9.3040000000000003</v>
      </c>
      <c r="E565">
        <v>11.3855</v>
      </c>
      <c r="F565">
        <v>14.9725</v>
      </c>
      <c r="G565">
        <v>8.9131</v>
      </c>
      <c r="H565">
        <v>5.7434000000000003</v>
      </c>
      <c r="I565">
        <v>3.4346999999999999</v>
      </c>
      <c r="J565">
        <v>5.3502000000000001</v>
      </c>
      <c r="K565">
        <v>6.9819000000000004</v>
      </c>
      <c r="L565">
        <v>8.7608999999999995</v>
      </c>
      <c r="M565">
        <v>9.6263000000000005</v>
      </c>
      <c r="N565">
        <v>6.2272999999999996</v>
      </c>
      <c r="O565">
        <v>59.5062</v>
      </c>
      <c r="P565">
        <v>33.146900000000002</v>
      </c>
      <c r="Q565">
        <v>8.843</v>
      </c>
      <c r="R565">
        <v>47.486899999999999</v>
      </c>
      <c r="S565">
        <v>11.9269</v>
      </c>
      <c r="T565">
        <v>10.5413</v>
      </c>
      <c r="U565">
        <v>11.2774</v>
      </c>
      <c r="V565">
        <v>11.204700000000001</v>
      </c>
      <c r="W565">
        <v>11.8484</v>
      </c>
      <c r="X565">
        <v>10.9712</v>
      </c>
      <c r="Y565">
        <v>12.91</v>
      </c>
      <c r="Z565">
        <v>13.850300000000001</v>
      </c>
    </row>
    <row r="566" spans="1:26" x14ac:dyDescent="0.25">
      <c r="A566" s="1">
        <v>43888</v>
      </c>
      <c r="B566">
        <v>9172.81</v>
      </c>
      <c r="C566">
        <v>9.1194000000000006</v>
      </c>
      <c r="D566">
        <v>9.6768000000000001</v>
      </c>
      <c r="E566">
        <v>11.776300000000001</v>
      </c>
      <c r="F566">
        <v>15.5158</v>
      </c>
      <c r="G566">
        <v>9.0898000000000003</v>
      </c>
      <c r="H566">
        <v>6.0010000000000003</v>
      </c>
      <c r="I566">
        <v>3.5520999999999998</v>
      </c>
      <c r="J566">
        <v>5.5388000000000002</v>
      </c>
      <c r="K566">
        <v>7.2285000000000004</v>
      </c>
      <c r="L566">
        <v>8.7988999999999997</v>
      </c>
      <c r="M566">
        <v>9.6950000000000003</v>
      </c>
      <c r="N566">
        <v>6.4398999999999997</v>
      </c>
      <c r="O566">
        <v>62.831800000000001</v>
      </c>
      <c r="P566">
        <v>34.619500000000002</v>
      </c>
      <c r="Q566">
        <v>9.2476000000000003</v>
      </c>
      <c r="R566">
        <v>50.381900000000002</v>
      </c>
      <c r="S566">
        <v>12.3665</v>
      </c>
      <c r="T566">
        <v>10.9383</v>
      </c>
      <c r="U566">
        <v>11.7721</v>
      </c>
      <c r="V566">
        <v>11.600099999999999</v>
      </c>
      <c r="W566">
        <v>12.285299999999999</v>
      </c>
      <c r="X566">
        <v>11.411199999999999</v>
      </c>
      <c r="Y566">
        <v>12.9343</v>
      </c>
      <c r="Z566">
        <v>13.9634</v>
      </c>
    </row>
    <row r="567" spans="1:26" x14ac:dyDescent="0.25">
      <c r="A567" s="1">
        <v>43887</v>
      </c>
      <c r="B567">
        <v>8963.99</v>
      </c>
      <c r="C567">
        <v>9.0861000000000001</v>
      </c>
      <c r="D567">
        <v>9.6893999999999991</v>
      </c>
      <c r="E567">
        <v>11.817299999999999</v>
      </c>
      <c r="F567">
        <v>15.839700000000001</v>
      </c>
      <c r="G567">
        <v>9.1173000000000002</v>
      </c>
      <c r="H567">
        <v>5.9592000000000001</v>
      </c>
      <c r="I567">
        <v>3.7021999999999999</v>
      </c>
      <c r="J567">
        <v>5.7805</v>
      </c>
      <c r="K567">
        <v>7.2404999999999999</v>
      </c>
      <c r="L567">
        <v>8.8429000000000002</v>
      </c>
      <c r="M567">
        <v>9.984</v>
      </c>
      <c r="N567">
        <v>6.5961999999999996</v>
      </c>
      <c r="O567">
        <v>61.335599999999999</v>
      </c>
      <c r="P567">
        <v>33.944400000000002</v>
      </c>
      <c r="Q567">
        <v>9.0210000000000008</v>
      </c>
      <c r="R567">
        <v>48.937399999999997</v>
      </c>
      <c r="S567">
        <v>12.7927</v>
      </c>
      <c r="T567">
        <v>11.358700000000001</v>
      </c>
      <c r="U567">
        <v>11.8193</v>
      </c>
      <c r="V567">
        <v>11.8574</v>
      </c>
      <c r="W567">
        <v>12.536799999999999</v>
      </c>
      <c r="X567">
        <v>11.6549</v>
      </c>
      <c r="Y567">
        <v>13.4419</v>
      </c>
      <c r="Z567">
        <v>14.664099999999999</v>
      </c>
    </row>
    <row r="568" spans="1:26" x14ac:dyDescent="0.25">
      <c r="A568" s="1">
        <v>43886</v>
      </c>
      <c r="B568">
        <v>9452.73</v>
      </c>
      <c r="C568">
        <v>9.2523</v>
      </c>
      <c r="D568">
        <v>9.8427000000000007</v>
      </c>
      <c r="E568">
        <v>11.951499999999999</v>
      </c>
      <c r="F568">
        <v>16.071100000000001</v>
      </c>
      <c r="G568">
        <v>9.1753999999999998</v>
      </c>
      <c r="H568">
        <v>5.9442000000000004</v>
      </c>
      <c r="I568">
        <v>3.7585999999999999</v>
      </c>
      <c r="J568">
        <v>5.9034000000000004</v>
      </c>
      <c r="K568">
        <v>7.2015000000000002</v>
      </c>
      <c r="L568">
        <v>8.8184000000000005</v>
      </c>
      <c r="M568">
        <v>9.8490000000000002</v>
      </c>
      <c r="N568">
        <v>6.6292999999999997</v>
      </c>
      <c r="O568">
        <v>64.665700000000001</v>
      </c>
      <c r="P568">
        <v>35.481099999999998</v>
      </c>
      <c r="Q568">
        <v>9.4859000000000009</v>
      </c>
      <c r="R568">
        <v>51.837200000000003</v>
      </c>
      <c r="S568">
        <v>12.7957</v>
      </c>
      <c r="T568">
        <v>11.304399999999999</v>
      </c>
      <c r="U568">
        <v>11.8118</v>
      </c>
      <c r="V568">
        <v>11.7697</v>
      </c>
      <c r="W568">
        <v>12.6416</v>
      </c>
      <c r="X568">
        <v>11.755599999999999</v>
      </c>
      <c r="Y568">
        <v>13.409000000000001</v>
      </c>
      <c r="Z568">
        <v>14.6365</v>
      </c>
    </row>
    <row r="569" spans="1:26" x14ac:dyDescent="0.25">
      <c r="A569" s="1">
        <v>43885</v>
      </c>
      <c r="B569">
        <v>9393.43</v>
      </c>
      <c r="C569">
        <v>9.2155000000000005</v>
      </c>
      <c r="D569">
        <v>9.8092000000000006</v>
      </c>
      <c r="E569">
        <v>11.9137</v>
      </c>
      <c r="F569">
        <v>15.9062</v>
      </c>
      <c r="G569">
        <v>9.0858000000000008</v>
      </c>
      <c r="H569">
        <v>5.9511000000000003</v>
      </c>
      <c r="I569">
        <v>3.8679999999999999</v>
      </c>
      <c r="J569">
        <v>6.1025</v>
      </c>
      <c r="K569">
        <v>7.3269000000000002</v>
      </c>
      <c r="L569">
        <v>8.9814000000000007</v>
      </c>
      <c r="M569">
        <v>9.9151000000000007</v>
      </c>
      <c r="N569">
        <v>6.5566000000000004</v>
      </c>
      <c r="O569">
        <v>64.035899999999998</v>
      </c>
      <c r="P569">
        <v>35.222999999999999</v>
      </c>
      <c r="Q569">
        <v>9.4867000000000008</v>
      </c>
      <c r="R569">
        <v>51.263800000000003</v>
      </c>
      <c r="S569">
        <v>13.016500000000001</v>
      </c>
      <c r="T569">
        <v>11.482100000000001</v>
      </c>
      <c r="U569">
        <v>11.8314</v>
      </c>
      <c r="V569">
        <v>11.8017</v>
      </c>
      <c r="W569">
        <v>13.0372</v>
      </c>
      <c r="X569">
        <v>12.137600000000001</v>
      </c>
      <c r="Y569">
        <v>13.7384</v>
      </c>
      <c r="Z569">
        <v>15.0639</v>
      </c>
    </row>
    <row r="570" spans="1:26" x14ac:dyDescent="0.25">
      <c r="A570" s="1">
        <v>43882</v>
      </c>
      <c r="B570">
        <v>9796.23</v>
      </c>
      <c r="C570">
        <v>9.4922000000000004</v>
      </c>
      <c r="D570">
        <v>10.066700000000001</v>
      </c>
      <c r="E570">
        <v>12.3011</v>
      </c>
      <c r="F570">
        <v>16.3353</v>
      </c>
      <c r="G570">
        <v>9.2209000000000003</v>
      </c>
      <c r="H570">
        <v>6.0014000000000003</v>
      </c>
      <c r="I570">
        <v>4.0029000000000003</v>
      </c>
      <c r="J570">
        <v>6.3475000000000001</v>
      </c>
      <c r="K570">
        <v>7.2613000000000003</v>
      </c>
      <c r="L570">
        <v>8.7308000000000003</v>
      </c>
      <c r="M570">
        <v>10.2698</v>
      </c>
      <c r="N570">
        <v>6.7625999999999999</v>
      </c>
      <c r="O570">
        <v>66.860200000000006</v>
      </c>
      <c r="P570">
        <v>36.588500000000003</v>
      </c>
      <c r="Q570">
        <v>9.8869000000000007</v>
      </c>
      <c r="R570">
        <v>53.410299999999999</v>
      </c>
      <c r="S570">
        <v>13.517899999999999</v>
      </c>
      <c r="T570">
        <v>11.9802</v>
      </c>
      <c r="U570" t="s">
        <v>65</v>
      </c>
      <c r="V570">
        <v>12.099299999999999</v>
      </c>
      <c r="W570">
        <v>13.0336</v>
      </c>
      <c r="X570">
        <v>12.1351</v>
      </c>
      <c r="Y570">
        <v>14.200900000000001</v>
      </c>
      <c r="Z570">
        <v>15.5357</v>
      </c>
    </row>
    <row r="571" spans="1:26" x14ac:dyDescent="0.25">
      <c r="A571" s="1">
        <v>43881</v>
      </c>
      <c r="B571">
        <v>9761.8700000000008</v>
      </c>
      <c r="C571">
        <v>9.4440000000000008</v>
      </c>
      <c r="D571">
        <v>10.0215</v>
      </c>
      <c r="E571">
        <v>12.4457</v>
      </c>
      <c r="F571">
        <v>16.410299999999999</v>
      </c>
      <c r="G571">
        <v>9.2797999999999998</v>
      </c>
      <c r="H571">
        <v>6.0298999999999996</v>
      </c>
      <c r="I571">
        <v>4.0376000000000003</v>
      </c>
      <c r="J571">
        <v>6.4149000000000003</v>
      </c>
      <c r="K571">
        <v>7.1512000000000002</v>
      </c>
      <c r="L571">
        <v>8.6067</v>
      </c>
      <c r="M571">
        <v>10.280200000000001</v>
      </c>
      <c r="N571">
        <v>6.8132000000000001</v>
      </c>
      <c r="O571">
        <v>66.228099999999998</v>
      </c>
      <c r="P571">
        <v>36.317500000000003</v>
      </c>
      <c r="Q571">
        <v>9.8165999999999993</v>
      </c>
      <c r="R571">
        <v>52.84</v>
      </c>
      <c r="S571">
        <v>13.574</v>
      </c>
      <c r="T571">
        <v>12.0486</v>
      </c>
      <c r="U571">
        <v>11.972099999999999</v>
      </c>
      <c r="V571">
        <v>12.0564</v>
      </c>
      <c r="W571">
        <v>13.085599999999999</v>
      </c>
      <c r="X571">
        <v>12.181800000000001</v>
      </c>
      <c r="Y571">
        <v>14.374599999999999</v>
      </c>
      <c r="Z571">
        <v>15.621700000000001</v>
      </c>
    </row>
    <row r="572" spans="1:26" x14ac:dyDescent="0.25">
      <c r="A572" s="1">
        <v>43880</v>
      </c>
      <c r="B572">
        <v>9873.06</v>
      </c>
      <c r="C572">
        <v>9.3512000000000004</v>
      </c>
      <c r="D572">
        <v>10.0289</v>
      </c>
      <c r="E572">
        <v>12.4594</v>
      </c>
      <c r="F572">
        <v>16.3506</v>
      </c>
      <c r="G572">
        <v>9.2245000000000008</v>
      </c>
      <c r="H572">
        <v>5.8997999999999999</v>
      </c>
      <c r="I572">
        <v>3.9843000000000002</v>
      </c>
      <c r="J572">
        <v>6.3510999999999997</v>
      </c>
      <c r="K572">
        <v>7.1117999999999997</v>
      </c>
      <c r="L572">
        <v>8.6022999999999996</v>
      </c>
      <c r="M572">
        <v>10.3597</v>
      </c>
      <c r="N572">
        <v>6.7656000000000001</v>
      </c>
      <c r="O572">
        <v>67.029700000000005</v>
      </c>
      <c r="P572">
        <v>36.640300000000003</v>
      </c>
      <c r="Q572">
        <v>9.8241999999999994</v>
      </c>
      <c r="R572">
        <v>53.235300000000002</v>
      </c>
      <c r="S572">
        <v>13.5662</v>
      </c>
      <c r="T572">
        <v>12.110099999999999</v>
      </c>
      <c r="U572">
        <v>11.9716</v>
      </c>
      <c r="V572">
        <v>12.1076</v>
      </c>
      <c r="W572">
        <v>13.0442</v>
      </c>
      <c r="X572">
        <v>12.1425</v>
      </c>
      <c r="Y572">
        <v>14.402200000000001</v>
      </c>
      <c r="Z572">
        <v>15.5623</v>
      </c>
    </row>
    <row r="573" spans="1:26" x14ac:dyDescent="0.25">
      <c r="A573" s="1">
        <v>43879</v>
      </c>
      <c r="B573">
        <v>9899.85</v>
      </c>
      <c r="C573">
        <v>9.3788999999999998</v>
      </c>
      <c r="D573">
        <v>10.013999999999999</v>
      </c>
      <c r="E573">
        <v>12.422499999999999</v>
      </c>
      <c r="F573">
        <v>16.230599999999999</v>
      </c>
      <c r="G573">
        <v>9.1707999999999998</v>
      </c>
      <c r="H573">
        <v>5.8883999999999999</v>
      </c>
      <c r="I573">
        <v>3.9116</v>
      </c>
      <c r="J573">
        <v>6.2188999999999997</v>
      </c>
      <c r="K573">
        <v>7.0757000000000003</v>
      </c>
      <c r="L573">
        <v>8.5071999999999992</v>
      </c>
      <c r="M573">
        <v>10.302</v>
      </c>
      <c r="N573">
        <v>6.7298999999999998</v>
      </c>
      <c r="O573">
        <v>67.444400000000002</v>
      </c>
      <c r="P573">
        <v>36.813800000000001</v>
      </c>
      <c r="Q573">
        <v>10.0351</v>
      </c>
      <c r="R573">
        <v>54.16</v>
      </c>
      <c r="S573">
        <v>13.4742</v>
      </c>
      <c r="T573">
        <v>11.989000000000001</v>
      </c>
      <c r="U573">
        <v>11.8614</v>
      </c>
      <c r="V573">
        <v>11.9945</v>
      </c>
      <c r="W573">
        <v>12.939299999999999</v>
      </c>
      <c r="X573">
        <v>12.037599999999999</v>
      </c>
      <c r="Y573">
        <v>14.326000000000001</v>
      </c>
      <c r="Z573">
        <v>15.5176</v>
      </c>
    </row>
    <row r="574" spans="1:26" x14ac:dyDescent="0.25">
      <c r="A574" s="1">
        <v>43878</v>
      </c>
      <c r="B574">
        <v>9998.2099999999991</v>
      </c>
      <c r="C574" t="s">
        <v>65</v>
      </c>
      <c r="D574">
        <v>10.0405</v>
      </c>
      <c r="E574">
        <v>12.5977</v>
      </c>
      <c r="F574">
        <v>16.508700000000001</v>
      </c>
      <c r="G574">
        <v>9.2856000000000005</v>
      </c>
      <c r="H574">
        <v>5.9676</v>
      </c>
      <c r="I574" t="s">
        <v>65</v>
      </c>
      <c r="J574">
        <v>6.2187999999999999</v>
      </c>
      <c r="K574" t="s">
        <v>65</v>
      </c>
      <c r="L574">
        <v>8.4625000000000004</v>
      </c>
      <c r="M574">
        <v>10.3666</v>
      </c>
      <c r="N574">
        <v>6.7927999999999997</v>
      </c>
      <c r="O574">
        <v>68.004000000000005</v>
      </c>
      <c r="P574">
        <v>37.114199999999997</v>
      </c>
      <c r="Q574">
        <v>10.1043</v>
      </c>
      <c r="R574">
        <v>54.598100000000002</v>
      </c>
      <c r="S574">
        <v>13.5063</v>
      </c>
      <c r="T574">
        <v>12.056100000000001</v>
      </c>
      <c r="U574">
        <v>11.927199999999999</v>
      </c>
      <c r="V574">
        <v>12.0631</v>
      </c>
      <c r="W574">
        <v>13.114599999999999</v>
      </c>
      <c r="X574">
        <v>12.2125</v>
      </c>
      <c r="Y574" t="s">
        <v>65</v>
      </c>
      <c r="Z574">
        <v>15.5495</v>
      </c>
    </row>
    <row r="575" spans="1:26" x14ac:dyDescent="0.25">
      <c r="A575" s="1">
        <v>43875</v>
      </c>
      <c r="B575">
        <v>9967.4</v>
      </c>
      <c r="C575">
        <v>9.4300999999999995</v>
      </c>
      <c r="D575">
        <v>10.0784</v>
      </c>
      <c r="E575">
        <v>12.612500000000001</v>
      </c>
      <c r="F575">
        <v>16.4711</v>
      </c>
      <c r="G575">
        <v>9.2260000000000009</v>
      </c>
      <c r="H575">
        <v>5.8589000000000002</v>
      </c>
      <c r="I575">
        <v>3.9060000000000001</v>
      </c>
      <c r="J575">
        <v>6.2199</v>
      </c>
      <c r="K575">
        <v>6.9889000000000001</v>
      </c>
      <c r="L575">
        <v>8.4392999999999994</v>
      </c>
      <c r="M575">
        <v>10.3444</v>
      </c>
      <c r="N575">
        <v>6.7256999999999998</v>
      </c>
      <c r="O575">
        <v>68.233500000000006</v>
      </c>
      <c r="P575">
        <v>37.347700000000003</v>
      </c>
      <c r="Q575">
        <v>10.1257</v>
      </c>
      <c r="R575">
        <v>54.704799999999999</v>
      </c>
      <c r="S575">
        <v>13.505599999999999</v>
      </c>
      <c r="T575">
        <v>12.0008</v>
      </c>
      <c r="U575">
        <v>11.9641</v>
      </c>
      <c r="V575">
        <v>12.037800000000001</v>
      </c>
      <c r="W575">
        <v>13.182700000000001</v>
      </c>
      <c r="X575">
        <v>12.282299999999999</v>
      </c>
      <c r="Y575">
        <v>14.3087</v>
      </c>
      <c r="Z575">
        <v>15.5167</v>
      </c>
    </row>
    <row r="576" spans="1:26" x14ac:dyDescent="0.25">
      <c r="A576" s="1">
        <v>43874</v>
      </c>
      <c r="B576">
        <v>10012.92</v>
      </c>
      <c r="C576">
        <v>9.4774999999999991</v>
      </c>
      <c r="D576" t="s">
        <v>65</v>
      </c>
      <c r="E576">
        <v>12.61</v>
      </c>
      <c r="F576">
        <v>16.407699999999998</v>
      </c>
      <c r="G576">
        <v>9.1920999999999999</v>
      </c>
      <c r="H576">
        <v>5.8296999999999999</v>
      </c>
      <c r="I576">
        <v>3.8643999999999998</v>
      </c>
      <c r="J576">
        <v>6.1559999999999997</v>
      </c>
      <c r="K576">
        <v>6.9603000000000002</v>
      </c>
      <c r="L576">
        <v>8.4306999999999999</v>
      </c>
      <c r="M576">
        <v>10.3301</v>
      </c>
      <c r="N576">
        <v>6.7502000000000004</v>
      </c>
      <c r="O576">
        <v>68.933199999999999</v>
      </c>
      <c r="P576">
        <v>37.527999999999999</v>
      </c>
      <c r="Q576">
        <v>10.212</v>
      </c>
      <c r="R576">
        <v>55.168100000000003</v>
      </c>
      <c r="S576">
        <v>13.5305</v>
      </c>
      <c r="T576">
        <v>12.0625</v>
      </c>
      <c r="U576">
        <v>11.954499999999999</v>
      </c>
      <c r="V576">
        <v>12.1204</v>
      </c>
      <c r="W576">
        <v>13.265599999999999</v>
      </c>
      <c r="X576">
        <v>12.363300000000001</v>
      </c>
      <c r="Y576">
        <v>14.243600000000001</v>
      </c>
      <c r="Z576">
        <v>15.481400000000001</v>
      </c>
    </row>
    <row r="577" spans="1:26" x14ac:dyDescent="0.25">
      <c r="A577" s="1">
        <v>43873</v>
      </c>
      <c r="B577">
        <v>10071.1</v>
      </c>
      <c r="C577">
        <v>9.4648000000000003</v>
      </c>
      <c r="D577">
        <v>10.1456</v>
      </c>
      <c r="E577">
        <v>12.5884</v>
      </c>
      <c r="F577">
        <v>16.2364</v>
      </c>
      <c r="G577">
        <v>9.2330000000000005</v>
      </c>
      <c r="H577">
        <v>5.8665000000000003</v>
      </c>
      <c r="I577">
        <v>3.8574000000000002</v>
      </c>
      <c r="J577">
        <v>6.1391999999999998</v>
      </c>
      <c r="K577">
        <v>6.9246999999999996</v>
      </c>
      <c r="L577">
        <v>8.3745999999999992</v>
      </c>
      <c r="M577">
        <v>10.477399999999999</v>
      </c>
      <c r="N577">
        <v>6.7552000000000003</v>
      </c>
      <c r="O577">
        <v>69.1053</v>
      </c>
      <c r="P577">
        <v>37.604799999999997</v>
      </c>
      <c r="Q577">
        <v>10.1065</v>
      </c>
      <c r="R577">
        <v>55.125300000000003</v>
      </c>
      <c r="S577">
        <v>13.521599999999999</v>
      </c>
      <c r="T577">
        <v>12.0405</v>
      </c>
      <c r="U577">
        <v>11.9963</v>
      </c>
      <c r="V577">
        <v>12.234299999999999</v>
      </c>
      <c r="W577">
        <v>13.2881</v>
      </c>
      <c r="X577">
        <v>12.3857</v>
      </c>
      <c r="Y577">
        <v>14.2384</v>
      </c>
      <c r="Z577">
        <v>15.5097</v>
      </c>
    </row>
    <row r="578" spans="1:26" x14ac:dyDescent="0.25">
      <c r="A578" s="1">
        <v>43872</v>
      </c>
      <c r="B578">
        <v>9953.6200000000008</v>
      </c>
      <c r="C578">
        <v>9.4263999999999992</v>
      </c>
      <c r="D578">
        <v>10.129200000000001</v>
      </c>
      <c r="E578">
        <v>12.468999999999999</v>
      </c>
      <c r="F578">
        <v>16.045000000000002</v>
      </c>
      <c r="G578">
        <v>9.1119000000000003</v>
      </c>
      <c r="H578">
        <v>5.8548</v>
      </c>
      <c r="I578">
        <v>3.7574000000000001</v>
      </c>
      <c r="J578">
        <v>5.9606000000000003</v>
      </c>
      <c r="K578">
        <v>6.9339000000000004</v>
      </c>
      <c r="L578">
        <v>8.4067000000000007</v>
      </c>
      <c r="M578">
        <v>10.367900000000001</v>
      </c>
      <c r="N578">
        <v>6.7019000000000002</v>
      </c>
      <c r="O578">
        <v>68.194000000000003</v>
      </c>
      <c r="P578">
        <v>37.211500000000001</v>
      </c>
      <c r="Q578">
        <v>10.0268</v>
      </c>
      <c r="R578">
        <v>54.388199999999998</v>
      </c>
      <c r="S578">
        <v>13.4246</v>
      </c>
      <c r="T578">
        <v>11.9238</v>
      </c>
      <c r="U578">
        <v>11.935</v>
      </c>
      <c r="V578">
        <v>12.1957</v>
      </c>
      <c r="W578">
        <v>13.190799999999999</v>
      </c>
      <c r="X578">
        <v>12.289</v>
      </c>
      <c r="Y578">
        <v>14.146100000000001</v>
      </c>
      <c r="Z578">
        <v>15.4567</v>
      </c>
    </row>
    <row r="579" spans="1:26" x14ac:dyDescent="0.25">
      <c r="A579" s="1">
        <v>43868</v>
      </c>
      <c r="B579">
        <v>10037.43</v>
      </c>
      <c r="C579">
        <v>9.4938000000000002</v>
      </c>
      <c r="D579">
        <v>10.1662</v>
      </c>
      <c r="E579">
        <v>12.4557</v>
      </c>
      <c r="F579">
        <v>15.857799999999999</v>
      </c>
      <c r="G579">
        <v>9.0084999999999997</v>
      </c>
      <c r="H579">
        <v>5.7801</v>
      </c>
      <c r="I579">
        <v>3.7837999999999998</v>
      </c>
      <c r="J579">
        <v>6.0079000000000002</v>
      </c>
      <c r="K579">
        <v>6.9413</v>
      </c>
      <c r="L579">
        <v>8.3903999999999996</v>
      </c>
      <c r="M579">
        <v>10.173400000000001</v>
      </c>
      <c r="N579">
        <v>6.6756000000000002</v>
      </c>
      <c r="O579">
        <v>68.545199999999994</v>
      </c>
      <c r="P579">
        <v>37.354500000000002</v>
      </c>
      <c r="Q579">
        <v>9.9770000000000003</v>
      </c>
      <c r="R579">
        <v>54.664099999999998</v>
      </c>
      <c r="S579">
        <v>13.246600000000001</v>
      </c>
      <c r="T579">
        <v>11.7911</v>
      </c>
      <c r="U579">
        <v>11.882999999999999</v>
      </c>
      <c r="V579">
        <v>12.049899999999999</v>
      </c>
      <c r="W579">
        <v>13.2669</v>
      </c>
      <c r="X579">
        <v>12.365399999999999</v>
      </c>
      <c r="Y579">
        <v>14.0154</v>
      </c>
      <c r="Z579">
        <v>15.3155</v>
      </c>
    </row>
    <row r="580" spans="1:26" x14ac:dyDescent="0.25">
      <c r="A580" s="1">
        <v>43867</v>
      </c>
      <c r="B580">
        <v>10048.82</v>
      </c>
      <c r="C580">
        <v>9.4380000000000006</v>
      </c>
      <c r="D580">
        <v>10.1829</v>
      </c>
      <c r="E580">
        <v>12.536199999999999</v>
      </c>
      <c r="F580">
        <v>15.882999999999999</v>
      </c>
      <c r="G580">
        <v>9.0329999999999995</v>
      </c>
      <c r="H580">
        <v>5.8003</v>
      </c>
      <c r="I580">
        <v>3.8279999999999998</v>
      </c>
      <c r="J580">
        <v>6.0987999999999998</v>
      </c>
      <c r="K580">
        <v>6.9188999999999998</v>
      </c>
      <c r="L580">
        <v>8.3543000000000003</v>
      </c>
      <c r="M580">
        <v>10.266500000000001</v>
      </c>
      <c r="N580">
        <v>6.7195999999999998</v>
      </c>
      <c r="O580">
        <v>68.545599999999993</v>
      </c>
      <c r="P580">
        <v>37.321899999999999</v>
      </c>
      <c r="Q580">
        <v>9.8999000000000006</v>
      </c>
      <c r="R580">
        <v>54.680999999999997</v>
      </c>
      <c r="S580">
        <v>13.286899999999999</v>
      </c>
      <c r="T580">
        <v>11.847300000000001</v>
      </c>
      <c r="U580">
        <v>11.8796</v>
      </c>
      <c r="V580">
        <v>12.1181</v>
      </c>
      <c r="W580">
        <v>13.3095</v>
      </c>
      <c r="X580">
        <v>12.3995</v>
      </c>
      <c r="Y580">
        <v>14.0649</v>
      </c>
      <c r="Z580">
        <v>15.3188</v>
      </c>
    </row>
    <row r="581" spans="1:26" x14ac:dyDescent="0.25">
      <c r="A581" s="1">
        <v>43866</v>
      </c>
      <c r="B581">
        <v>10056.81</v>
      </c>
      <c r="C581">
        <v>9.3252000000000006</v>
      </c>
      <c r="D581">
        <v>10.1073</v>
      </c>
      <c r="E581">
        <v>12.3057</v>
      </c>
      <c r="F581">
        <v>15.573600000000001</v>
      </c>
      <c r="G581">
        <v>8.8430999999999997</v>
      </c>
      <c r="H581">
        <v>5.6654</v>
      </c>
      <c r="I581">
        <v>3.8073000000000001</v>
      </c>
      <c r="J581">
        <v>6.0749000000000004</v>
      </c>
      <c r="K581">
        <v>6.8804999999999996</v>
      </c>
      <c r="L581">
        <v>8.3327000000000009</v>
      </c>
      <c r="M581">
        <v>10.231400000000001</v>
      </c>
      <c r="N581">
        <v>6.7267000000000001</v>
      </c>
      <c r="O581">
        <v>68.456400000000002</v>
      </c>
      <c r="P581">
        <v>37.332799999999999</v>
      </c>
      <c r="Q581">
        <v>9.8938000000000006</v>
      </c>
      <c r="R581">
        <v>54.582599999999999</v>
      </c>
      <c r="S581">
        <v>13.268000000000001</v>
      </c>
      <c r="T581">
        <v>11.7881</v>
      </c>
      <c r="U581">
        <v>11.8652</v>
      </c>
      <c r="V581">
        <v>11.9962</v>
      </c>
      <c r="W581">
        <v>13.018000000000001</v>
      </c>
      <c r="X581">
        <v>12.1098</v>
      </c>
      <c r="Y581">
        <v>13.9735</v>
      </c>
      <c r="Z581">
        <v>15.2301</v>
      </c>
    </row>
    <row r="582" spans="1:26" x14ac:dyDescent="0.25">
      <c r="A582" s="1">
        <v>43865</v>
      </c>
      <c r="B582">
        <v>9969.16</v>
      </c>
      <c r="C582">
        <v>9.3076000000000008</v>
      </c>
      <c r="D582">
        <v>9.9848999999999997</v>
      </c>
      <c r="E582">
        <v>12.186400000000001</v>
      </c>
      <c r="F582">
        <v>15.4687</v>
      </c>
      <c r="G582">
        <v>8.7873999999999999</v>
      </c>
      <c r="H582">
        <v>5.6012000000000004</v>
      </c>
      <c r="I582">
        <v>3.7218</v>
      </c>
      <c r="J582">
        <v>5.9245999999999999</v>
      </c>
      <c r="K582">
        <v>6.8686999999999996</v>
      </c>
      <c r="L582">
        <v>8.3993000000000002</v>
      </c>
      <c r="M582">
        <v>10.1479</v>
      </c>
      <c r="N582">
        <v>6.5991</v>
      </c>
      <c r="O582">
        <v>67.587999999999994</v>
      </c>
      <c r="P582">
        <v>36.911499999999997</v>
      </c>
      <c r="Q582">
        <v>9.7324000000000002</v>
      </c>
      <c r="R582">
        <v>53.762799999999999</v>
      </c>
      <c r="S582">
        <v>13.1203</v>
      </c>
      <c r="T582">
        <v>11.594099999999999</v>
      </c>
      <c r="U582">
        <v>11.7226</v>
      </c>
      <c r="V582">
        <v>11.8719</v>
      </c>
      <c r="W582">
        <v>12.8757</v>
      </c>
      <c r="X582">
        <v>11.9704</v>
      </c>
      <c r="Y582">
        <v>13.87</v>
      </c>
      <c r="Z582">
        <v>15.026300000000001</v>
      </c>
    </row>
    <row r="583" spans="1:26" x14ac:dyDescent="0.25">
      <c r="A583" s="1">
        <v>43864</v>
      </c>
      <c r="B583">
        <v>9792.9</v>
      </c>
      <c r="C583">
        <v>9.2883999999999993</v>
      </c>
      <c r="D583">
        <v>9.8932000000000002</v>
      </c>
      <c r="E583">
        <v>11.9156</v>
      </c>
      <c r="F583">
        <v>15.288600000000001</v>
      </c>
      <c r="G583">
        <v>8.5572999999999997</v>
      </c>
      <c r="H583">
        <v>5.4138000000000002</v>
      </c>
      <c r="I583">
        <v>3.7486999999999999</v>
      </c>
      <c r="J583">
        <v>5.9550999999999998</v>
      </c>
      <c r="K583">
        <v>6.9645000000000001</v>
      </c>
      <c r="L583">
        <v>8.4496000000000002</v>
      </c>
      <c r="M583">
        <v>9.9520999999999997</v>
      </c>
      <c r="N583">
        <v>6.4199000000000002</v>
      </c>
      <c r="O583">
        <v>66.157499999999999</v>
      </c>
      <c r="P583">
        <v>36.317799999999998</v>
      </c>
      <c r="Q583">
        <v>9.5976999999999997</v>
      </c>
      <c r="R583">
        <v>52.764699999999998</v>
      </c>
      <c r="S583">
        <v>12.903</v>
      </c>
      <c r="T583">
        <v>11.4077</v>
      </c>
      <c r="U583">
        <v>11.5702</v>
      </c>
      <c r="V583">
        <v>11.655200000000001</v>
      </c>
      <c r="W583">
        <v>12.8377</v>
      </c>
      <c r="X583">
        <v>11.9322</v>
      </c>
      <c r="Y583">
        <v>13.6579</v>
      </c>
      <c r="Z583">
        <v>14.8857</v>
      </c>
    </row>
    <row r="584" spans="1:26" x14ac:dyDescent="0.25">
      <c r="A584" s="1">
        <v>43861</v>
      </c>
      <c r="B584">
        <v>9912.59</v>
      </c>
      <c r="C584">
        <v>9.4284999999999997</v>
      </c>
      <c r="D584">
        <v>10.012499999999999</v>
      </c>
      <c r="E584">
        <v>12.0543</v>
      </c>
      <c r="F584">
        <v>15.3889</v>
      </c>
      <c r="G584">
        <v>8.6524000000000001</v>
      </c>
      <c r="H584">
        <v>5.5370999999999997</v>
      </c>
      <c r="I584">
        <v>3.8690000000000002</v>
      </c>
      <c r="J584">
        <v>6.1586999999999996</v>
      </c>
      <c r="K584">
        <v>7.0111999999999997</v>
      </c>
      <c r="L584">
        <v>8.4634</v>
      </c>
      <c r="M584">
        <v>9.85</v>
      </c>
      <c r="N584">
        <v>6.4558999999999997</v>
      </c>
      <c r="O584">
        <v>66.945899999999995</v>
      </c>
      <c r="P584">
        <v>36.718600000000002</v>
      </c>
      <c r="Q584">
        <v>9.7235999999999994</v>
      </c>
      <c r="R584">
        <v>53.427399999999999</v>
      </c>
      <c r="S584">
        <v>12.9003</v>
      </c>
      <c r="T584">
        <v>11.356400000000001</v>
      </c>
      <c r="U584">
        <v>11.7197</v>
      </c>
      <c r="V584">
        <v>11.819800000000001</v>
      </c>
      <c r="W584">
        <v>12.954000000000001</v>
      </c>
      <c r="X584">
        <v>12.0479</v>
      </c>
      <c r="Y584">
        <v>13.502700000000001</v>
      </c>
      <c r="Z584">
        <v>14.7936</v>
      </c>
    </row>
    <row r="585" spans="1:26" x14ac:dyDescent="0.25">
      <c r="A585" s="1">
        <v>43860</v>
      </c>
      <c r="B585">
        <v>9977.61</v>
      </c>
      <c r="C585">
        <v>9.5771999999999995</v>
      </c>
      <c r="D585">
        <v>10.207000000000001</v>
      </c>
      <c r="E585">
        <v>12.143000000000001</v>
      </c>
      <c r="F585">
        <v>15.4694</v>
      </c>
      <c r="G585" t="s">
        <v>65</v>
      </c>
      <c r="H585">
        <v>5.5187999999999997</v>
      </c>
      <c r="I585">
        <v>3.9487999999999999</v>
      </c>
      <c r="J585">
        <v>6.3002000000000002</v>
      </c>
      <c r="K585">
        <v>6.9740000000000002</v>
      </c>
      <c r="L585">
        <v>8.4732000000000003</v>
      </c>
      <c r="M585">
        <v>10.062099999999999</v>
      </c>
      <c r="N585">
        <v>6.5297999999999998</v>
      </c>
      <c r="O585">
        <v>67.343599999999995</v>
      </c>
      <c r="P585">
        <v>37.0244</v>
      </c>
      <c r="Q585">
        <v>9.7888000000000002</v>
      </c>
      <c r="R585">
        <v>53.864899999999999</v>
      </c>
      <c r="S585">
        <v>13.030099999999999</v>
      </c>
      <c r="T585">
        <v>11.5449</v>
      </c>
      <c r="U585">
        <v>11.7683</v>
      </c>
      <c r="V585">
        <v>11.976100000000001</v>
      </c>
      <c r="W585">
        <v>12.826599999999999</v>
      </c>
      <c r="X585">
        <v>11.913600000000001</v>
      </c>
      <c r="Y585">
        <v>13.786099999999999</v>
      </c>
      <c r="Z585">
        <v>15.08</v>
      </c>
    </row>
    <row r="586" spans="1:26" x14ac:dyDescent="0.25">
      <c r="A586" s="1">
        <v>43859</v>
      </c>
      <c r="B586">
        <v>9993.07</v>
      </c>
      <c r="C586" t="s">
        <v>65</v>
      </c>
      <c r="D586">
        <v>10.191700000000001</v>
      </c>
      <c r="E586">
        <v>12.385999999999999</v>
      </c>
      <c r="F586">
        <v>15.9221</v>
      </c>
      <c r="G586" t="s">
        <v>65</v>
      </c>
      <c r="H586">
        <v>5.7272999999999996</v>
      </c>
      <c r="I586">
        <v>3.9735999999999998</v>
      </c>
      <c r="J586">
        <v>6.3432000000000004</v>
      </c>
      <c r="K586">
        <v>6.9649999999999999</v>
      </c>
      <c r="L586">
        <v>8.407</v>
      </c>
      <c r="M586">
        <v>10.1568</v>
      </c>
      <c r="N586">
        <v>6.6341999999999999</v>
      </c>
      <c r="O586">
        <v>67.433499999999995</v>
      </c>
      <c r="P586">
        <v>37.139200000000002</v>
      </c>
      <c r="Q586">
        <v>9.7368000000000006</v>
      </c>
      <c r="R586">
        <v>53.905099999999997</v>
      </c>
      <c r="S586">
        <v>13.1799</v>
      </c>
      <c r="T586">
        <v>11.655099999999999</v>
      </c>
      <c r="U586">
        <v>11.7325</v>
      </c>
      <c r="V586">
        <v>12.064299999999999</v>
      </c>
      <c r="W586">
        <v>13.045500000000001</v>
      </c>
      <c r="X586">
        <v>12.136900000000001</v>
      </c>
      <c r="Y586">
        <v>13.8231</v>
      </c>
      <c r="Z586">
        <v>14.9412</v>
      </c>
    </row>
    <row r="587" spans="1:26" x14ac:dyDescent="0.25">
      <c r="A587" s="1">
        <v>43858</v>
      </c>
      <c r="B587">
        <v>9898.8700000000008</v>
      </c>
      <c r="C587" t="s">
        <v>65</v>
      </c>
      <c r="D587">
        <v>10.1539</v>
      </c>
      <c r="E587">
        <v>12.3668</v>
      </c>
      <c r="F587">
        <v>15.8817</v>
      </c>
      <c r="G587" t="s">
        <v>65</v>
      </c>
      <c r="H587">
        <v>5.9363000000000001</v>
      </c>
      <c r="I587">
        <v>3.9990000000000001</v>
      </c>
      <c r="J587">
        <v>6.3932000000000002</v>
      </c>
      <c r="K587">
        <v>6.9242999999999997</v>
      </c>
      <c r="L587">
        <v>8.4605999999999995</v>
      </c>
      <c r="M587">
        <v>10.0708</v>
      </c>
      <c r="N587">
        <v>6.7671999999999999</v>
      </c>
      <c r="O587">
        <v>66.739699999999999</v>
      </c>
      <c r="P587">
        <v>36.971299999999999</v>
      </c>
      <c r="Q587">
        <v>9.6555999999999997</v>
      </c>
      <c r="R587">
        <v>53.280700000000003</v>
      </c>
      <c r="S587">
        <v>13.1021</v>
      </c>
      <c r="T587">
        <v>11.5753</v>
      </c>
      <c r="U587">
        <v>11.6287</v>
      </c>
      <c r="V587">
        <v>12.005000000000001</v>
      </c>
      <c r="W587">
        <v>12.963900000000001</v>
      </c>
      <c r="X587">
        <v>12.0571</v>
      </c>
      <c r="Y587">
        <v>13.8089</v>
      </c>
      <c r="Z587">
        <v>14.8858</v>
      </c>
    </row>
    <row r="588" spans="1:26" x14ac:dyDescent="0.25">
      <c r="A588" s="1">
        <v>43857</v>
      </c>
      <c r="B588">
        <v>9973.11</v>
      </c>
      <c r="C588" t="s">
        <v>65</v>
      </c>
      <c r="D588" t="s">
        <v>65</v>
      </c>
      <c r="E588">
        <v>12.411799999999999</v>
      </c>
      <c r="F588">
        <v>16.003</v>
      </c>
      <c r="G588" t="s">
        <v>65</v>
      </c>
      <c r="H588">
        <v>5.9058000000000002</v>
      </c>
      <c r="I588">
        <v>3.9363000000000001</v>
      </c>
      <c r="J588">
        <v>6.3079999999999998</v>
      </c>
      <c r="K588">
        <v>6.9740000000000002</v>
      </c>
      <c r="L588">
        <v>8.3680000000000003</v>
      </c>
      <c r="M588">
        <v>9.9353999999999996</v>
      </c>
      <c r="N588">
        <v>6.7366000000000001</v>
      </c>
      <c r="O588">
        <v>67.363100000000003</v>
      </c>
      <c r="P588">
        <v>37.2485</v>
      </c>
      <c r="Q588">
        <v>9.8678000000000008</v>
      </c>
      <c r="R588">
        <v>54.0488</v>
      </c>
      <c r="S588">
        <v>13.0472</v>
      </c>
      <c r="T588">
        <v>11.5001</v>
      </c>
      <c r="U588">
        <v>11.609299999999999</v>
      </c>
      <c r="V588">
        <v>11.8825</v>
      </c>
      <c r="W588">
        <v>13.0457</v>
      </c>
      <c r="X588">
        <v>12.1395</v>
      </c>
      <c r="Y588" t="s">
        <v>65</v>
      </c>
      <c r="Z588">
        <v>14.654400000000001</v>
      </c>
    </row>
    <row r="589" spans="1:26" x14ac:dyDescent="0.25">
      <c r="A589" s="1">
        <v>43854</v>
      </c>
      <c r="B589">
        <v>10314.5</v>
      </c>
      <c r="C589" t="s">
        <v>65</v>
      </c>
      <c r="D589" t="s">
        <v>65</v>
      </c>
      <c r="E589">
        <v>12.707700000000001</v>
      </c>
      <c r="F589">
        <v>16.051100000000002</v>
      </c>
      <c r="G589" t="s">
        <v>65</v>
      </c>
      <c r="H589">
        <v>5.8711000000000002</v>
      </c>
      <c r="I589">
        <v>4.0355999999999996</v>
      </c>
      <c r="J589">
        <v>6.4969999999999999</v>
      </c>
      <c r="K589">
        <v>6.9192999999999998</v>
      </c>
      <c r="L589">
        <v>8.3653999999999993</v>
      </c>
      <c r="M589">
        <v>10.215400000000001</v>
      </c>
      <c r="N589">
        <v>6.7058</v>
      </c>
      <c r="O589">
        <v>69.218699999999998</v>
      </c>
      <c r="P589">
        <v>38.232100000000003</v>
      </c>
      <c r="Q589">
        <v>10.064299999999999</v>
      </c>
      <c r="R589">
        <v>55.201300000000003</v>
      </c>
      <c r="S589">
        <v>13.306699999999999</v>
      </c>
      <c r="T589">
        <v>11.753</v>
      </c>
      <c r="U589">
        <v>11.659599999999999</v>
      </c>
      <c r="V589">
        <v>11.953900000000001</v>
      </c>
      <c r="W589">
        <v>13.251799999999999</v>
      </c>
      <c r="X589">
        <v>12.353</v>
      </c>
      <c r="Y589">
        <v>13.8127</v>
      </c>
      <c r="Z589">
        <v>14.794</v>
      </c>
    </row>
    <row r="590" spans="1:26" x14ac:dyDescent="0.25">
      <c r="A590" s="1">
        <v>43853</v>
      </c>
      <c r="B590">
        <v>10343.94</v>
      </c>
      <c r="C590">
        <v>9.7476000000000003</v>
      </c>
      <c r="D590">
        <v>10.257099999999999</v>
      </c>
      <c r="E590">
        <v>12.7073</v>
      </c>
      <c r="F590">
        <v>16.049299999999999</v>
      </c>
      <c r="G590">
        <v>8.8948999999999998</v>
      </c>
      <c r="H590">
        <v>5.8558000000000003</v>
      </c>
      <c r="I590">
        <v>4.1124999999999998</v>
      </c>
      <c r="J590">
        <v>6.6276999999999999</v>
      </c>
      <c r="K590">
        <v>6.8821000000000003</v>
      </c>
      <c r="L590">
        <v>8.3399000000000001</v>
      </c>
      <c r="M590">
        <v>10.295999999999999</v>
      </c>
      <c r="N590">
        <v>6.6630000000000003</v>
      </c>
      <c r="O590">
        <v>69.445599999999999</v>
      </c>
      <c r="P590">
        <v>38.359200000000001</v>
      </c>
      <c r="Q590">
        <v>10.088100000000001</v>
      </c>
      <c r="R590">
        <v>55.189300000000003</v>
      </c>
      <c r="S590">
        <v>13.210699999999999</v>
      </c>
      <c r="T590">
        <v>11.6592</v>
      </c>
      <c r="U590">
        <v>11.552199999999999</v>
      </c>
      <c r="V590">
        <v>11.900399999999999</v>
      </c>
      <c r="W590">
        <v>13.233700000000001</v>
      </c>
      <c r="X590">
        <v>12.3329</v>
      </c>
      <c r="Y590">
        <v>13.973599999999999</v>
      </c>
      <c r="Z590">
        <v>14.9214</v>
      </c>
    </row>
    <row r="591" spans="1:26" x14ac:dyDescent="0.25">
      <c r="A591" s="1">
        <v>43852</v>
      </c>
      <c r="B591">
        <v>10348.629999999999</v>
      </c>
      <c r="C591">
        <v>9.7217000000000002</v>
      </c>
      <c r="D591">
        <v>10.215</v>
      </c>
      <c r="E591">
        <v>12.8263</v>
      </c>
      <c r="F591">
        <v>16.128799999999998</v>
      </c>
      <c r="G591">
        <v>9.0050000000000008</v>
      </c>
      <c r="H591">
        <v>6.0023999999999997</v>
      </c>
      <c r="I591">
        <v>4.1901999999999999</v>
      </c>
      <c r="J591">
        <v>6.7632000000000003</v>
      </c>
      <c r="K591">
        <v>6.8611000000000004</v>
      </c>
      <c r="L591">
        <v>8.3515999999999995</v>
      </c>
      <c r="M591">
        <v>10.3606</v>
      </c>
      <c r="N591">
        <v>6.7194000000000003</v>
      </c>
      <c r="O591">
        <v>69.230400000000003</v>
      </c>
      <c r="P591">
        <v>38.317599999999999</v>
      </c>
      <c r="Q591">
        <v>10.0192</v>
      </c>
      <c r="R591">
        <v>54.6952</v>
      </c>
      <c r="S591">
        <v>13.296799999999999</v>
      </c>
      <c r="T591">
        <v>11.765000000000001</v>
      </c>
      <c r="U591">
        <v>11.4284</v>
      </c>
      <c r="V591">
        <v>11.8802</v>
      </c>
      <c r="W591">
        <v>13.347899999999999</v>
      </c>
      <c r="X591">
        <v>12.450900000000001</v>
      </c>
      <c r="Y591">
        <v>13.9641</v>
      </c>
      <c r="Z591">
        <v>14.858499999999999</v>
      </c>
    </row>
    <row r="592" spans="1:26" x14ac:dyDescent="0.25">
      <c r="A592" s="1">
        <v>43851</v>
      </c>
      <c r="B592">
        <v>10338.27</v>
      </c>
      <c r="C592">
        <v>9.7326999999999995</v>
      </c>
      <c r="D592">
        <v>10.192</v>
      </c>
      <c r="E592">
        <v>12.7895</v>
      </c>
      <c r="F592">
        <v>15.953900000000001</v>
      </c>
      <c r="G592">
        <v>8.9125999999999994</v>
      </c>
      <c r="H592">
        <v>5.9737999999999998</v>
      </c>
      <c r="I592">
        <v>4.3055000000000003</v>
      </c>
      <c r="J592">
        <v>6.9554999999999998</v>
      </c>
      <c r="K592">
        <v>6.8604000000000003</v>
      </c>
      <c r="L592">
        <v>8.3254000000000001</v>
      </c>
      <c r="M592">
        <v>10.2819</v>
      </c>
      <c r="N592">
        <v>6.6772</v>
      </c>
      <c r="O592">
        <v>69.047700000000006</v>
      </c>
      <c r="P592">
        <v>38.200800000000001</v>
      </c>
      <c r="Q592">
        <v>9.9848999999999997</v>
      </c>
      <c r="R592">
        <v>54.395800000000001</v>
      </c>
      <c r="S592">
        <v>13.274699999999999</v>
      </c>
      <c r="T592">
        <v>11.7783</v>
      </c>
      <c r="U592">
        <v>11.457100000000001</v>
      </c>
      <c r="V592">
        <v>11.8421</v>
      </c>
      <c r="W592">
        <v>13.258699999999999</v>
      </c>
      <c r="X592">
        <v>12.3619</v>
      </c>
      <c r="Y592">
        <v>13.9688</v>
      </c>
      <c r="Z592">
        <v>14.8508</v>
      </c>
    </row>
    <row r="593" spans="1:26" x14ac:dyDescent="0.25">
      <c r="A593" s="1">
        <v>43850</v>
      </c>
      <c r="B593">
        <v>10431.08</v>
      </c>
      <c r="C593" t="s">
        <v>65</v>
      </c>
      <c r="D593">
        <v>10.2483</v>
      </c>
      <c r="E593">
        <v>12.962899999999999</v>
      </c>
      <c r="F593">
        <v>16.049099999999999</v>
      </c>
      <c r="G593">
        <v>9.1161999999999992</v>
      </c>
      <c r="H593">
        <v>6.1416000000000004</v>
      </c>
      <c r="I593" t="s">
        <v>65</v>
      </c>
      <c r="J593">
        <v>7.0067000000000004</v>
      </c>
      <c r="K593" t="s">
        <v>65</v>
      </c>
      <c r="L593">
        <v>8.3583999999999996</v>
      </c>
      <c r="M593">
        <v>10.5334</v>
      </c>
      <c r="N593">
        <v>6.8158000000000003</v>
      </c>
      <c r="O593">
        <v>70.066699999999997</v>
      </c>
      <c r="P593">
        <v>38.735199999999999</v>
      </c>
      <c r="Q593">
        <v>10.164400000000001</v>
      </c>
      <c r="R593">
        <v>55.253700000000002</v>
      </c>
      <c r="S593">
        <v>13.315899999999999</v>
      </c>
      <c r="T593">
        <v>11.791</v>
      </c>
      <c r="U593">
        <v>11.5297</v>
      </c>
      <c r="V593">
        <v>12.105399999999999</v>
      </c>
      <c r="W593">
        <v>13.389099999999999</v>
      </c>
      <c r="X593">
        <v>12.477499999999999</v>
      </c>
      <c r="Y593" t="s">
        <v>65</v>
      </c>
      <c r="Z593">
        <v>14.88</v>
      </c>
    </row>
    <row r="594" spans="1:26" x14ac:dyDescent="0.25">
      <c r="A594" s="1">
        <v>43847</v>
      </c>
      <c r="B594">
        <v>10522.81</v>
      </c>
      <c r="C594">
        <v>9.7318999999999996</v>
      </c>
      <c r="D594">
        <v>10.3262</v>
      </c>
      <c r="E594">
        <v>12.9795</v>
      </c>
      <c r="F594">
        <v>16.032599999999999</v>
      </c>
      <c r="G594">
        <v>9.1887000000000008</v>
      </c>
      <c r="H594">
        <v>6.1614000000000004</v>
      </c>
      <c r="I594">
        <v>4.3323</v>
      </c>
      <c r="J594">
        <v>7.008</v>
      </c>
      <c r="K594">
        <v>6.8573000000000004</v>
      </c>
      <c r="L594">
        <v>8.3328000000000007</v>
      </c>
      <c r="M594">
        <v>10.555</v>
      </c>
      <c r="N594">
        <v>6.8628</v>
      </c>
      <c r="O594">
        <v>70.703900000000004</v>
      </c>
      <c r="P594">
        <v>38.916699999999999</v>
      </c>
      <c r="Q594">
        <v>10.179600000000001</v>
      </c>
      <c r="R594">
        <v>55.452300000000001</v>
      </c>
      <c r="S594">
        <v>13.321999999999999</v>
      </c>
      <c r="T594">
        <v>11.8</v>
      </c>
      <c r="U594">
        <v>11.645099999999999</v>
      </c>
      <c r="V594">
        <v>12.1187</v>
      </c>
      <c r="W594">
        <v>13.380800000000001</v>
      </c>
      <c r="X594">
        <v>12.468500000000001</v>
      </c>
      <c r="Y594">
        <v>13.973800000000001</v>
      </c>
      <c r="Z594">
        <v>14.896000000000001</v>
      </c>
    </row>
    <row r="595" spans="1:26" x14ac:dyDescent="0.25">
      <c r="A595" s="1">
        <v>43846</v>
      </c>
      <c r="B595">
        <v>10499.91</v>
      </c>
      <c r="C595">
        <v>9.6965000000000003</v>
      </c>
      <c r="D595">
        <v>10.2342</v>
      </c>
      <c r="E595">
        <v>12.925599999999999</v>
      </c>
      <c r="F595">
        <v>15.885300000000001</v>
      </c>
      <c r="G595">
        <v>9.1249000000000002</v>
      </c>
      <c r="H595">
        <v>6.1044999999999998</v>
      </c>
      <c r="I595">
        <v>4.3232999999999997</v>
      </c>
      <c r="J595">
        <v>6.9843000000000002</v>
      </c>
      <c r="K595">
        <v>6.8413000000000004</v>
      </c>
      <c r="L595">
        <v>8.3202999999999996</v>
      </c>
      <c r="M595">
        <v>10.4696</v>
      </c>
      <c r="N595">
        <v>6.8048999999999999</v>
      </c>
      <c r="O595">
        <v>70.271199999999993</v>
      </c>
      <c r="P595">
        <v>38.717700000000001</v>
      </c>
      <c r="Q595">
        <v>10.1204</v>
      </c>
      <c r="R595">
        <v>54.8857</v>
      </c>
      <c r="S595">
        <v>13.222899999999999</v>
      </c>
      <c r="T595">
        <v>11.686</v>
      </c>
      <c r="U595">
        <v>11.5831</v>
      </c>
      <c r="V595">
        <v>12.0153</v>
      </c>
      <c r="W595">
        <v>13.3224</v>
      </c>
      <c r="X595">
        <v>12.4114</v>
      </c>
      <c r="Y595">
        <v>13.879099999999999</v>
      </c>
      <c r="Z595">
        <v>14.817600000000001</v>
      </c>
    </row>
    <row r="596" spans="1:26" x14ac:dyDescent="0.25">
      <c r="A596" s="1">
        <v>43845</v>
      </c>
      <c r="B596">
        <v>10390.81</v>
      </c>
      <c r="C596">
        <v>9.6133000000000006</v>
      </c>
      <c r="D596">
        <v>10.144399999999999</v>
      </c>
      <c r="E596">
        <v>12.9076</v>
      </c>
      <c r="F596">
        <v>15.7212</v>
      </c>
      <c r="G596">
        <v>9.0672999999999995</v>
      </c>
      <c r="H596">
        <v>6.1189999999999998</v>
      </c>
      <c r="I596">
        <v>4.2847999999999997</v>
      </c>
      <c r="J596">
        <v>6.9212999999999996</v>
      </c>
      <c r="K596">
        <v>6.8480999999999996</v>
      </c>
      <c r="L596">
        <v>8.3233999999999995</v>
      </c>
      <c r="M596">
        <v>10.3812</v>
      </c>
      <c r="N596">
        <v>6.7405999999999997</v>
      </c>
      <c r="O596">
        <v>69.491299999999995</v>
      </c>
      <c r="P596">
        <v>38.4114</v>
      </c>
      <c r="Q596">
        <v>10.0367</v>
      </c>
      <c r="R596">
        <v>54.297199999999997</v>
      </c>
      <c r="S596">
        <v>13.2204</v>
      </c>
      <c r="T596">
        <v>11.670999999999999</v>
      </c>
      <c r="U596">
        <v>11.552</v>
      </c>
      <c r="V596">
        <v>11.9876</v>
      </c>
      <c r="W596">
        <v>13.3012</v>
      </c>
      <c r="X596">
        <v>12.3901</v>
      </c>
      <c r="Y596">
        <v>13.752599999999999</v>
      </c>
      <c r="Z596">
        <v>14.6602</v>
      </c>
    </row>
    <row r="597" spans="1:26" x14ac:dyDescent="0.25">
      <c r="A597" s="1">
        <v>43844</v>
      </c>
      <c r="B597">
        <v>10452.92</v>
      </c>
      <c r="C597">
        <v>9.6232000000000006</v>
      </c>
      <c r="D597">
        <v>10.2012</v>
      </c>
      <c r="E597">
        <v>12.986599999999999</v>
      </c>
      <c r="F597">
        <v>15.842499999999999</v>
      </c>
      <c r="G597">
        <v>9.1242000000000001</v>
      </c>
      <c r="H597">
        <v>6.1557000000000004</v>
      </c>
      <c r="I597">
        <v>4.3224</v>
      </c>
      <c r="J597">
        <v>6.9804000000000004</v>
      </c>
      <c r="K597">
        <v>6.8121999999999998</v>
      </c>
      <c r="L597">
        <v>8.2818000000000005</v>
      </c>
      <c r="M597">
        <v>10.4682</v>
      </c>
      <c r="N597">
        <v>6.8255999999999997</v>
      </c>
      <c r="O597">
        <v>69.533000000000001</v>
      </c>
      <c r="P597">
        <v>38.507100000000001</v>
      </c>
      <c r="Q597">
        <v>10.022399999999999</v>
      </c>
      <c r="R597">
        <v>54.254800000000003</v>
      </c>
      <c r="S597">
        <v>13.191800000000001</v>
      </c>
      <c r="T597">
        <v>11.682499999999999</v>
      </c>
      <c r="U597">
        <v>11.519</v>
      </c>
      <c r="V597">
        <v>12.0159</v>
      </c>
      <c r="W597">
        <v>13.3508</v>
      </c>
      <c r="X597">
        <v>12.4391</v>
      </c>
      <c r="Y597">
        <v>13.699</v>
      </c>
      <c r="Z597">
        <v>14.6378</v>
      </c>
    </row>
    <row r="598" spans="1:26" x14ac:dyDescent="0.25">
      <c r="A598" s="1">
        <v>43843</v>
      </c>
      <c r="B598">
        <v>10454.950000000001</v>
      </c>
      <c r="C598">
        <v>9.5784000000000002</v>
      </c>
      <c r="D598">
        <v>10.1526</v>
      </c>
      <c r="E598">
        <v>12.933400000000001</v>
      </c>
      <c r="F598">
        <v>15.642200000000001</v>
      </c>
      <c r="G598">
        <v>9.1217000000000006</v>
      </c>
      <c r="H598">
        <v>6.1726000000000001</v>
      </c>
      <c r="I598">
        <v>4.2895000000000003</v>
      </c>
      <c r="J598">
        <v>6.9348000000000001</v>
      </c>
      <c r="K598">
        <v>6.8125</v>
      </c>
      <c r="L598">
        <v>8.3058999999999994</v>
      </c>
      <c r="M598">
        <v>10.4986</v>
      </c>
      <c r="N598">
        <v>6.7835000000000001</v>
      </c>
      <c r="O598">
        <v>69.506699999999995</v>
      </c>
      <c r="P598">
        <v>38.5623</v>
      </c>
      <c r="Q598">
        <v>9.9838000000000005</v>
      </c>
      <c r="R598">
        <v>54.229300000000002</v>
      </c>
      <c r="S598">
        <v>13.1174</v>
      </c>
      <c r="T598">
        <v>11.644399999999999</v>
      </c>
      <c r="U598">
        <v>11.4755</v>
      </c>
      <c r="V598">
        <v>12.007999999999999</v>
      </c>
      <c r="W598">
        <v>13.277200000000001</v>
      </c>
      <c r="X598">
        <v>12.3665</v>
      </c>
      <c r="Y598">
        <v>13.691000000000001</v>
      </c>
      <c r="Z598">
        <v>14.6221</v>
      </c>
    </row>
    <row r="599" spans="1:26" x14ac:dyDescent="0.25">
      <c r="A599" s="1">
        <v>43840</v>
      </c>
      <c r="B599">
        <v>10423.6</v>
      </c>
      <c r="C599">
        <v>9.5846999999999998</v>
      </c>
      <c r="D599">
        <v>10.142899999999999</v>
      </c>
      <c r="E599">
        <v>12.8634</v>
      </c>
      <c r="F599">
        <v>15.5662</v>
      </c>
      <c r="G599">
        <v>9.0089000000000006</v>
      </c>
      <c r="H599">
        <v>6.1154999999999999</v>
      </c>
      <c r="I599">
        <v>4.3563000000000001</v>
      </c>
      <c r="J599">
        <v>7.0533000000000001</v>
      </c>
      <c r="K599">
        <v>6.8654999999999999</v>
      </c>
      <c r="L599">
        <v>8.3160000000000007</v>
      </c>
      <c r="M599">
        <v>10.3559</v>
      </c>
      <c r="N599">
        <v>6.7545000000000002</v>
      </c>
      <c r="O599">
        <v>68.993200000000002</v>
      </c>
      <c r="P599">
        <v>38.325499999999998</v>
      </c>
      <c r="Q599">
        <v>9.9356000000000009</v>
      </c>
      <c r="R599">
        <v>53.430199999999999</v>
      </c>
      <c r="S599">
        <v>13.1355</v>
      </c>
      <c r="T599">
        <v>11.6478</v>
      </c>
      <c r="U599">
        <v>11.415100000000001</v>
      </c>
      <c r="V599">
        <v>11.8666</v>
      </c>
      <c r="W599">
        <v>13.2789</v>
      </c>
      <c r="X599">
        <v>12.368399999999999</v>
      </c>
      <c r="Y599">
        <v>13.6617</v>
      </c>
      <c r="Z599">
        <v>14.544700000000001</v>
      </c>
    </row>
    <row r="600" spans="1:26" x14ac:dyDescent="0.25">
      <c r="A600" s="1">
        <v>43839</v>
      </c>
      <c r="B600">
        <v>10424.83</v>
      </c>
      <c r="C600">
        <v>9.5406999999999993</v>
      </c>
      <c r="D600">
        <v>10.1309</v>
      </c>
      <c r="E600">
        <v>12.7902</v>
      </c>
      <c r="F600">
        <v>15.5221</v>
      </c>
      <c r="G600">
        <v>9.0143000000000004</v>
      </c>
      <c r="H600">
        <v>6.1234000000000002</v>
      </c>
      <c r="I600">
        <v>4.3855000000000004</v>
      </c>
      <c r="J600">
        <v>7.0991999999999997</v>
      </c>
      <c r="K600">
        <v>6.8331</v>
      </c>
      <c r="L600">
        <v>8.2934999999999999</v>
      </c>
      <c r="M600">
        <v>10.319800000000001</v>
      </c>
      <c r="N600">
        <v>6.7511000000000001</v>
      </c>
      <c r="O600">
        <v>69.011099999999999</v>
      </c>
      <c r="P600">
        <v>38.329000000000001</v>
      </c>
      <c r="Q600">
        <v>9.9139999999999997</v>
      </c>
      <c r="R600">
        <v>53.3523</v>
      </c>
      <c r="S600">
        <v>13.125299999999999</v>
      </c>
      <c r="T600">
        <v>11.670199999999999</v>
      </c>
      <c r="U600">
        <v>11.379799999999999</v>
      </c>
      <c r="V600">
        <v>11.8347</v>
      </c>
      <c r="W600">
        <v>13.2112</v>
      </c>
      <c r="X600">
        <v>12.303100000000001</v>
      </c>
      <c r="Y600">
        <v>13.662000000000001</v>
      </c>
      <c r="Z600">
        <v>14.611800000000001</v>
      </c>
    </row>
    <row r="601" spans="1:26" x14ac:dyDescent="0.25">
      <c r="A601" s="1">
        <v>43838</v>
      </c>
      <c r="B601">
        <v>10288.92</v>
      </c>
      <c r="C601">
        <v>9.4254999999999995</v>
      </c>
      <c r="D601">
        <v>10.041600000000001</v>
      </c>
      <c r="E601">
        <v>12.6044</v>
      </c>
      <c r="F601">
        <v>15.2578</v>
      </c>
      <c r="G601">
        <v>8.8271999999999995</v>
      </c>
      <c r="H601">
        <v>6.0507999999999997</v>
      </c>
      <c r="I601">
        <v>4.4481000000000002</v>
      </c>
      <c r="J601">
        <v>7.1954000000000002</v>
      </c>
      <c r="K601">
        <v>6.8737000000000004</v>
      </c>
      <c r="L601">
        <v>8.4878</v>
      </c>
      <c r="M601">
        <v>10.260300000000001</v>
      </c>
      <c r="N601">
        <v>6.6703000000000001</v>
      </c>
      <c r="O601">
        <v>67.905600000000007</v>
      </c>
      <c r="P601">
        <v>37.944800000000001</v>
      </c>
      <c r="Q601">
        <v>9.7288999999999994</v>
      </c>
      <c r="R601">
        <v>52.565199999999997</v>
      </c>
      <c r="S601">
        <v>13.037599999999999</v>
      </c>
      <c r="T601">
        <v>11.6645</v>
      </c>
      <c r="U601">
        <v>11.1196</v>
      </c>
      <c r="V601">
        <v>11.6859</v>
      </c>
      <c r="W601">
        <v>12.9657</v>
      </c>
      <c r="X601">
        <v>12.057399999999999</v>
      </c>
      <c r="Y601">
        <v>13.573499999999999</v>
      </c>
      <c r="Z601">
        <v>14.5236</v>
      </c>
    </row>
    <row r="602" spans="1:26" x14ac:dyDescent="0.25">
      <c r="A602" s="1">
        <v>43837</v>
      </c>
      <c r="B602">
        <v>10462.98</v>
      </c>
      <c r="C602">
        <v>9.49</v>
      </c>
      <c r="D602">
        <v>10.1127</v>
      </c>
      <c r="E602">
        <v>12.6578</v>
      </c>
      <c r="F602">
        <v>15.305899999999999</v>
      </c>
      <c r="G602">
        <v>8.8474000000000004</v>
      </c>
      <c r="H602">
        <v>6.0583</v>
      </c>
      <c r="I602">
        <v>4.5949999999999998</v>
      </c>
      <c r="J602">
        <v>7.4554</v>
      </c>
      <c r="K602">
        <v>6.9115000000000002</v>
      </c>
      <c r="L602">
        <v>8.3908000000000005</v>
      </c>
      <c r="M602">
        <v>10.1469</v>
      </c>
      <c r="N602">
        <v>6.6204999999999998</v>
      </c>
      <c r="O602">
        <v>69.226299999999995</v>
      </c>
      <c r="P602">
        <v>38.4358</v>
      </c>
      <c r="Q602">
        <v>9.9187999999999992</v>
      </c>
      <c r="R602">
        <v>53.9071</v>
      </c>
      <c r="S602">
        <v>13.0015</v>
      </c>
      <c r="T602">
        <v>11.617900000000001</v>
      </c>
      <c r="U602">
        <v>11.0387</v>
      </c>
      <c r="V602">
        <v>11.4696</v>
      </c>
      <c r="W602">
        <v>13.1435</v>
      </c>
      <c r="X602">
        <v>12.236000000000001</v>
      </c>
      <c r="Y602">
        <v>13.4392</v>
      </c>
      <c r="Z602">
        <v>14.369</v>
      </c>
    </row>
    <row r="603" spans="1:26" x14ac:dyDescent="0.25">
      <c r="A603" s="1">
        <v>43836</v>
      </c>
      <c r="B603">
        <v>10353.549999999999</v>
      </c>
      <c r="C603">
        <v>9.4506999999999994</v>
      </c>
      <c r="D603">
        <v>10.0343</v>
      </c>
      <c r="E603">
        <v>12.5938</v>
      </c>
      <c r="F603">
        <v>15.2958</v>
      </c>
      <c r="G603">
        <v>8.7599</v>
      </c>
      <c r="H603">
        <v>6.0044000000000004</v>
      </c>
      <c r="I603">
        <v>4.6040999999999999</v>
      </c>
      <c r="J603">
        <v>7.4722</v>
      </c>
      <c r="K603">
        <v>6.8852000000000002</v>
      </c>
      <c r="L603">
        <v>8.4544999999999995</v>
      </c>
      <c r="M603">
        <v>10.150399999999999</v>
      </c>
      <c r="N603">
        <v>6.5556000000000001</v>
      </c>
      <c r="O603">
        <v>68.382800000000003</v>
      </c>
      <c r="P603">
        <v>38.046100000000003</v>
      </c>
      <c r="Q603">
        <v>9.7528000000000006</v>
      </c>
      <c r="R603">
        <v>53.372999999999998</v>
      </c>
      <c r="S603">
        <v>12.953900000000001</v>
      </c>
      <c r="T603">
        <v>11.5486</v>
      </c>
      <c r="U603">
        <v>10.9482</v>
      </c>
      <c r="V603">
        <v>11.482799999999999</v>
      </c>
      <c r="W603">
        <v>12.9618</v>
      </c>
      <c r="X603">
        <v>12.0541</v>
      </c>
      <c r="Y603">
        <v>13.456799999999999</v>
      </c>
      <c r="Z603">
        <v>14.404199999999999</v>
      </c>
    </row>
    <row r="604" spans="1:26" x14ac:dyDescent="0.25">
      <c r="A604" s="1">
        <v>43833</v>
      </c>
      <c r="B604">
        <v>10506.05</v>
      </c>
      <c r="C604">
        <v>9.5891999999999999</v>
      </c>
      <c r="D604">
        <v>10.1249</v>
      </c>
      <c r="E604">
        <v>12.735099999999999</v>
      </c>
      <c r="F604">
        <v>15.4465</v>
      </c>
      <c r="G604">
        <v>8.8369</v>
      </c>
      <c r="H604">
        <v>6.0385</v>
      </c>
      <c r="I604">
        <v>4.6148999999999996</v>
      </c>
      <c r="J604">
        <v>7.4844999999999997</v>
      </c>
      <c r="K604">
        <v>6.8170999999999999</v>
      </c>
      <c r="L604">
        <v>8.2891999999999992</v>
      </c>
      <c r="M604">
        <v>10.178599999999999</v>
      </c>
      <c r="N604">
        <v>6.6215000000000002</v>
      </c>
      <c r="O604">
        <v>69.721999999999994</v>
      </c>
      <c r="P604">
        <v>38.601199999999999</v>
      </c>
      <c r="Q604">
        <v>10.037699999999999</v>
      </c>
      <c r="R604">
        <v>54.3643</v>
      </c>
      <c r="S604">
        <v>12.9964</v>
      </c>
      <c r="T604">
        <v>11.6061</v>
      </c>
      <c r="U604">
        <v>11.1592</v>
      </c>
      <c r="V604">
        <v>11.622400000000001</v>
      </c>
      <c r="W604">
        <v>13.1928</v>
      </c>
      <c r="X604">
        <v>12.296900000000001</v>
      </c>
      <c r="Y604">
        <v>13.379300000000001</v>
      </c>
      <c r="Z604">
        <v>14.358000000000001</v>
      </c>
    </row>
    <row r="605" spans="1:26" x14ac:dyDescent="0.25">
      <c r="A605" s="1">
        <v>43832</v>
      </c>
      <c r="B605">
        <v>10520.69</v>
      </c>
      <c r="C605">
        <v>9.5752000000000006</v>
      </c>
      <c r="D605">
        <v>10.095700000000001</v>
      </c>
      <c r="E605">
        <v>12.697100000000001</v>
      </c>
      <c r="F605">
        <v>15.450900000000001</v>
      </c>
      <c r="G605">
        <v>8.8758999999999997</v>
      </c>
      <c r="H605">
        <v>6.0909000000000004</v>
      </c>
      <c r="I605">
        <v>4.4973000000000001</v>
      </c>
      <c r="J605">
        <v>7.2796000000000003</v>
      </c>
      <c r="K605">
        <v>6.7259000000000002</v>
      </c>
      <c r="L605">
        <v>8.1585999999999999</v>
      </c>
      <c r="M605">
        <v>10.3605</v>
      </c>
      <c r="N605">
        <v>6.6210000000000004</v>
      </c>
      <c r="O605">
        <v>69.798199999999994</v>
      </c>
      <c r="P605">
        <v>38.5869</v>
      </c>
      <c r="Q605">
        <v>10.033200000000001</v>
      </c>
      <c r="R605">
        <v>54.5503</v>
      </c>
      <c r="S605">
        <v>13.0448</v>
      </c>
      <c r="T605">
        <v>11.669499999999999</v>
      </c>
      <c r="U605">
        <v>11.2392</v>
      </c>
      <c r="V605">
        <v>11.819599999999999</v>
      </c>
      <c r="W605">
        <v>13.183999999999999</v>
      </c>
      <c r="X605">
        <v>12.29</v>
      </c>
      <c r="Y605">
        <v>13.482100000000001</v>
      </c>
      <c r="Z605">
        <v>14.4664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31805-EF2A-4F0E-AECB-77E2BD9DD15B}">
  <dimension ref="A1:F657"/>
  <sheetViews>
    <sheetView topLeftCell="A4" workbookViewId="0">
      <selection activeCell="C13" sqref="C13"/>
    </sheetView>
  </sheetViews>
  <sheetFormatPr defaultRowHeight="15" x14ac:dyDescent="0.25"/>
  <cols>
    <col min="1" max="1" width="14.7109375" bestFit="1" customWidth="1"/>
    <col min="2" max="2" width="11.42578125" bestFit="1" customWidth="1"/>
    <col min="6" max="6" width="12.140625" bestFit="1" customWidth="1"/>
  </cols>
  <sheetData>
    <row r="1" spans="1:6" x14ac:dyDescent="0.25">
      <c r="A1" t="s">
        <v>55</v>
      </c>
      <c r="B1" t="str">
        <f>'Fund List'!A26</f>
        <v>Market</v>
      </c>
    </row>
    <row r="2" spans="1:6" x14ac:dyDescent="0.25">
      <c r="A2" t="s">
        <v>56</v>
      </c>
      <c r="B2" t="str">
        <f>'Fund List'!B26</f>
        <v>SET50 Index</v>
      </c>
    </row>
    <row r="3" spans="1:6" x14ac:dyDescent="0.25">
      <c r="A3" t="s">
        <v>522</v>
      </c>
      <c r="B3" t="str">
        <f>'Fund List'!D26</f>
        <v>SET50_TRI</v>
      </c>
    </row>
    <row r="4" spans="1:6" x14ac:dyDescent="0.25">
      <c r="A4" t="s">
        <v>530</v>
      </c>
      <c r="B4">
        <v>0</v>
      </c>
    </row>
    <row r="5" spans="1:6" x14ac:dyDescent="0.25">
      <c r="A5" t="s">
        <v>528</v>
      </c>
      <c r="B5">
        <v>1</v>
      </c>
    </row>
    <row r="6" spans="1:6" x14ac:dyDescent="0.25">
      <c r="A6" t="s">
        <v>529</v>
      </c>
      <c r="B6">
        <v>0</v>
      </c>
    </row>
    <row r="7" spans="1:6" x14ac:dyDescent="0.25">
      <c r="A7" t="s">
        <v>527</v>
      </c>
      <c r="B7" s="11">
        <f>B4+B5*AVERAGE(C13:C448)</f>
        <v>5.0792868838921887E-5</v>
      </c>
    </row>
    <row r="8" spans="1:6" x14ac:dyDescent="0.25">
      <c r="A8" t="s">
        <v>536</v>
      </c>
      <c r="B8" s="11">
        <f>Return-0.5*Volatility*Volatility</f>
        <v>6.6539847561359353E-4</v>
      </c>
    </row>
    <row r="9" spans="1:6" x14ac:dyDescent="0.25">
      <c r="A9" t="s">
        <v>538</v>
      </c>
      <c r="B9" s="11">
        <f>_xlfn.STDEV.S(C13:C448)</f>
        <v>1.7591554469795424E-2</v>
      </c>
    </row>
    <row r="10" spans="1:6" x14ac:dyDescent="0.25">
      <c r="B10" s="1"/>
      <c r="F10" s="1"/>
    </row>
    <row r="11" spans="1:6" x14ac:dyDescent="0.25">
      <c r="A11" t="s">
        <v>525</v>
      </c>
      <c r="B11" t="s">
        <v>526</v>
      </c>
      <c r="C11" t="s">
        <v>527</v>
      </c>
      <c r="D11" t="s">
        <v>534</v>
      </c>
      <c r="E11" t="s">
        <v>533</v>
      </c>
      <c r="F11" s="9"/>
    </row>
    <row r="12" spans="1:6" x14ac:dyDescent="0.25">
      <c r="A12" s="1" t="str">
        <f>MID('Filter Data'!A2,2,LEN('Filter Data'!A2)-2)</f>
        <v>02-Jan-2020</v>
      </c>
      <c r="B12">
        <f>'Filter Data'!B2</f>
        <v>10520.69</v>
      </c>
      <c r="E12">
        <f>S0</f>
        <v>10520.69</v>
      </c>
      <c r="F12" s="9"/>
    </row>
    <row r="13" spans="1:6" x14ac:dyDescent="0.25">
      <c r="A13" s="1" t="str">
        <f>MID('Filter Data'!A3,2,LEN('Filter Data'!A3)-2)</f>
        <v>03-Jan-2020</v>
      </c>
      <c r="B13">
        <f>'Filter Data'!B3</f>
        <v>10506.05</v>
      </c>
      <c r="C13">
        <f>(B13-B12)/B12</f>
        <v>-1.3915437105362135E-3</v>
      </c>
      <c r="D13">
        <f ca="1">SQRT(A13-A12)*_xlfn.NORM.INV(RAND(),0,1)</f>
        <v>0.1710576089892191</v>
      </c>
      <c r="E13">
        <f ca="1">S0*EXP(Drift*(A13-$A$12)+Volatility*SUM(D13:$D$13))</f>
        <v>10559.420102496162</v>
      </c>
    </row>
    <row r="14" spans="1:6" x14ac:dyDescent="0.25">
      <c r="A14" s="1" t="str">
        <f>MID('Filter Data'!A4,2,LEN('Filter Data'!A4)-2)</f>
        <v>06-Jan-2020</v>
      </c>
      <c r="B14">
        <f>'Filter Data'!B4</f>
        <v>10353.549999999999</v>
      </c>
      <c r="C14">
        <f t="shared" ref="C14:C77" si="0">(B14-B13)/B13</f>
        <v>-1.4515445862146098E-2</v>
      </c>
      <c r="D14">
        <f t="shared" ref="D14:D77" ca="1" si="1">SQRT(A14-A13)*_xlfn.NORM.INV(RAND(),0,1)</f>
        <v>-0.75259454463006303</v>
      </c>
      <c r="E14">
        <f ca="1">S0*EXP(Drift*(A14-$A$12)+Volatility*SUM(D$13:$D14))</f>
        <v>10441.364255540622</v>
      </c>
    </row>
    <row r="15" spans="1:6" x14ac:dyDescent="0.25">
      <c r="A15" s="1" t="str">
        <f>MID('Filter Data'!A5,2,LEN('Filter Data'!A5)-2)</f>
        <v>07-Jan-2020</v>
      </c>
      <c r="B15">
        <f>'Filter Data'!B5</f>
        <v>10462.98</v>
      </c>
      <c r="C15">
        <f t="shared" si="0"/>
        <v>1.0569321633642596E-2</v>
      </c>
      <c r="D15">
        <f t="shared" ca="1" si="1"/>
        <v>0.57325947957686141</v>
      </c>
      <c r="E15">
        <f ca="1">S0*EXP(Drift*(A15-$A$12)+Volatility*SUM(D$13:$D15))</f>
        <v>10554.213600215633</v>
      </c>
    </row>
    <row r="16" spans="1:6" x14ac:dyDescent="0.25">
      <c r="A16" s="1" t="str">
        <f>MID('Filter Data'!A6,2,LEN('Filter Data'!A6)-2)</f>
        <v>08-Jan-2020</v>
      </c>
      <c r="B16">
        <f>'Filter Data'!B6</f>
        <v>10288.92</v>
      </c>
      <c r="C16">
        <f t="shared" si="0"/>
        <v>-1.6635795920473852E-2</v>
      </c>
      <c r="D16">
        <f t="shared" ca="1" si="1"/>
        <v>-1.5425939852415378</v>
      </c>
      <c r="E16">
        <f ca="1">S0*EXP(Drift*(A16-$A$12)+Volatility*SUM(D$13:$D16))</f>
        <v>10278.496001119551</v>
      </c>
    </row>
    <row r="17" spans="1:5" x14ac:dyDescent="0.25">
      <c r="A17" s="1" t="str">
        <f>MID('Filter Data'!A7,2,LEN('Filter Data'!A7)-2)</f>
        <v>09-Jan-2020</v>
      </c>
      <c r="B17">
        <f>'Filter Data'!B7</f>
        <v>10424.83</v>
      </c>
      <c r="C17">
        <f t="shared" si="0"/>
        <v>1.320935530648502E-2</v>
      </c>
      <c r="D17">
        <f t="shared" ca="1" si="1"/>
        <v>0.15099570904563467</v>
      </c>
      <c r="E17">
        <f ca="1">S0*EXP(Drift*(A17-$A$12)+Volatility*SUM(D$13:$D17))</f>
        <v>10312.694309809041</v>
      </c>
    </row>
    <row r="18" spans="1:5" x14ac:dyDescent="0.25">
      <c r="A18" s="1" t="str">
        <f>MID('Filter Data'!A8,2,LEN('Filter Data'!A8)-2)</f>
        <v>10-Jan-2020</v>
      </c>
      <c r="B18">
        <f>'Filter Data'!B8</f>
        <v>10423.6</v>
      </c>
      <c r="C18">
        <f t="shared" si="0"/>
        <v>-1.1798753552811542E-4</v>
      </c>
      <c r="D18">
        <f t="shared" ca="1" si="1"/>
        <v>0.75610441888667734</v>
      </c>
      <c r="E18">
        <f ca="1">S0*EXP(Drift*(A18-$A$12)+Volatility*SUM(D$13:$D18))</f>
        <v>10457.736549837084</v>
      </c>
    </row>
    <row r="19" spans="1:5" x14ac:dyDescent="0.25">
      <c r="A19" s="1" t="str">
        <f>MID('Filter Data'!A9,2,LEN('Filter Data'!A9)-2)</f>
        <v>13-Jan-2020</v>
      </c>
      <c r="B19">
        <f>'Filter Data'!B9</f>
        <v>10454.950000000001</v>
      </c>
      <c r="C19">
        <f t="shared" si="0"/>
        <v>3.0075981426762695E-3</v>
      </c>
      <c r="D19">
        <f t="shared" ca="1" si="1"/>
        <v>-0.86215748903888545</v>
      </c>
      <c r="E19">
        <f ca="1">S0*EXP(Drift*(A19-$A$12)+Volatility*SUM(D$13:$D19))</f>
        <v>10320.906023645799</v>
      </c>
    </row>
    <row r="20" spans="1:5" x14ac:dyDescent="0.25">
      <c r="A20" s="1" t="str">
        <f>MID('Filter Data'!A10,2,LEN('Filter Data'!A10)-2)</f>
        <v>14-Jan-2020</v>
      </c>
      <c r="B20">
        <f>'Filter Data'!B10</f>
        <v>10452.92</v>
      </c>
      <c r="C20">
        <f t="shared" si="0"/>
        <v>-1.9416639964807625E-4</v>
      </c>
      <c r="D20">
        <f t="shared" ca="1" si="1"/>
        <v>0.84644221960699007</v>
      </c>
      <c r="E20">
        <f ca="1">S0*EXP(Drift*(A20-$A$12)+Volatility*SUM(D$13:$D20))</f>
        <v>10482.709463547746</v>
      </c>
    </row>
    <row r="21" spans="1:5" x14ac:dyDescent="0.25">
      <c r="A21" s="1" t="str">
        <f>MID('Filter Data'!A11,2,LEN('Filter Data'!A11)-2)</f>
        <v>15-Jan-2020</v>
      </c>
      <c r="B21">
        <f>'Filter Data'!B11</f>
        <v>10390.81</v>
      </c>
      <c r="C21">
        <f t="shared" si="0"/>
        <v>-5.9418803549630712E-3</v>
      </c>
      <c r="D21">
        <f t="shared" ca="1" si="1"/>
        <v>0.52401384018594288</v>
      </c>
      <c r="E21">
        <f ca="1">S0*EXP(Drift*(A21-$A$12)+Volatility*SUM(D$13:$D21))</f>
        <v>10586.830240965877</v>
      </c>
    </row>
    <row r="22" spans="1:5" x14ac:dyDescent="0.25">
      <c r="A22" s="1" t="str">
        <f>MID('Filter Data'!A12,2,LEN('Filter Data'!A12)-2)</f>
        <v>16-Jan-2020</v>
      </c>
      <c r="B22">
        <f>'Filter Data'!B12</f>
        <v>10499.91</v>
      </c>
      <c r="C22">
        <f t="shared" si="0"/>
        <v>1.0499662682697534E-2</v>
      </c>
      <c r="D22">
        <f t="shared" ca="1" si="1"/>
        <v>-2.4458297008564562</v>
      </c>
      <c r="E22">
        <f ca="1">S0*EXP(Drift*(A22-$A$12)+Volatility*SUM(D$13:$D22))</f>
        <v>10147.73218661489</v>
      </c>
    </row>
    <row r="23" spans="1:5" x14ac:dyDescent="0.25">
      <c r="A23" s="1" t="str">
        <f>MID('Filter Data'!A13,2,LEN('Filter Data'!A13)-2)</f>
        <v>17-Jan-2020</v>
      </c>
      <c r="B23">
        <f>'Filter Data'!B13</f>
        <v>10522.81</v>
      </c>
      <c r="C23">
        <f t="shared" si="0"/>
        <v>2.180971074990132E-3</v>
      </c>
      <c r="D23">
        <f t="shared" ca="1" si="1"/>
        <v>-0.86072533022206055</v>
      </c>
      <c r="E23">
        <f ca="1">S0*EXP(Drift*(A23-$A$12)+Volatility*SUM(D$13:$D23))</f>
        <v>10001.890774577849</v>
      </c>
    </row>
    <row r="24" spans="1:5" x14ac:dyDescent="0.25">
      <c r="A24" s="1" t="str">
        <f>MID('Filter Data'!A14,2,LEN('Filter Data'!A14)-2)</f>
        <v>21-Jan-2020</v>
      </c>
      <c r="B24">
        <f>'Filter Data'!B14</f>
        <v>10338.27</v>
      </c>
      <c r="C24">
        <f t="shared" si="0"/>
        <v>-1.7537140744724941E-2</v>
      </c>
      <c r="D24">
        <f t="shared" ca="1" si="1"/>
        <v>-0.65214786775826838</v>
      </c>
      <c r="E24">
        <f ca="1">S0*EXP(Drift*(A24-$A$12)+Volatility*SUM(D$13:$D24))</f>
        <v>9914.1541851643105</v>
      </c>
    </row>
    <row r="25" spans="1:5" x14ac:dyDescent="0.25">
      <c r="A25" s="1" t="str">
        <f>MID('Filter Data'!A15,2,LEN('Filter Data'!A15)-2)</f>
        <v>22-Jan-2020</v>
      </c>
      <c r="B25">
        <f>'Filter Data'!B15</f>
        <v>10348.629999999999</v>
      </c>
      <c r="C25">
        <f t="shared" si="0"/>
        <v>1.0021018990603613E-3</v>
      </c>
      <c r="D25">
        <f t="shared" ca="1" si="1"/>
        <v>1.6427057467423818</v>
      </c>
      <c r="E25">
        <f ca="1">S0*EXP(Drift*(A25-$A$12)+Volatility*SUM(D$13:$D25))</f>
        <v>10211.623168440748</v>
      </c>
    </row>
    <row r="26" spans="1:5" x14ac:dyDescent="0.25">
      <c r="A26" s="1" t="str">
        <f>MID('Filter Data'!A16,2,LEN('Filter Data'!A16)-2)</f>
        <v>23-Jan-2020</v>
      </c>
      <c r="B26">
        <f>'Filter Data'!B16</f>
        <v>10343.94</v>
      </c>
      <c r="C26">
        <f t="shared" si="0"/>
        <v>-4.5320008542180858E-4</v>
      </c>
      <c r="D26">
        <f t="shared" ca="1" si="1"/>
        <v>-0.45265103877964386</v>
      </c>
      <c r="E26">
        <f ca="1">S0*EXP(Drift*(A26-$A$12)+Volatility*SUM(D$13:$D26))</f>
        <v>10137.375729916079</v>
      </c>
    </row>
    <row r="27" spans="1:5" x14ac:dyDescent="0.25">
      <c r="A27" s="1" t="str">
        <f>MID('Filter Data'!A17,2,LEN('Filter Data'!A17)-2)</f>
        <v>31-Jan-2020</v>
      </c>
      <c r="B27">
        <f>'Filter Data'!B17</f>
        <v>9912.59</v>
      </c>
      <c r="C27">
        <f t="shared" si="0"/>
        <v>-4.170074459055257E-2</v>
      </c>
      <c r="D27">
        <f t="shared" ca="1" si="1"/>
        <v>-3.0723263855964253</v>
      </c>
      <c r="E27">
        <f ca="1">S0*EXP(Drift*(A27-$A$12)+Volatility*SUM(D$13:$D27))</f>
        <v>9655.2842075558292</v>
      </c>
    </row>
    <row r="28" spans="1:5" x14ac:dyDescent="0.25">
      <c r="A28" s="1" t="str">
        <f>MID('Filter Data'!A18,2,LEN('Filter Data'!A18)-2)</f>
        <v>03-Feb-2020</v>
      </c>
      <c r="B28">
        <f>'Filter Data'!B18</f>
        <v>9792.9</v>
      </c>
      <c r="C28">
        <f t="shared" si="0"/>
        <v>-1.2074543585480739E-2</v>
      </c>
      <c r="D28">
        <f t="shared" ca="1" si="1"/>
        <v>1.0848503041324475</v>
      </c>
      <c r="E28">
        <f ca="1">S0*EXP(Drift*(A28-$A$12)+Volatility*SUM(D$13:$D28))</f>
        <v>9860.981925285012</v>
      </c>
    </row>
    <row r="29" spans="1:5" x14ac:dyDescent="0.25">
      <c r="A29" s="1" t="str">
        <f>MID('Filter Data'!A19,2,LEN('Filter Data'!A19)-2)</f>
        <v>04-Feb-2020</v>
      </c>
      <c r="B29">
        <f>'Filter Data'!B19</f>
        <v>9969.16</v>
      </c>
      <c r="C29">
        <f t="shared" si="0"/>
        <v>1.7998754199471067E-2</v>
      </c>
      <c r="D29">
        <f t="shared" ca="1" si="1"/>
        <v>0.19758806032809803</v>
      </c>
      <c r="E29">
        <f ca="1">S0*EXP(Drift*(A29-$A$12)+Volatility*SUM(D$13:$D29))</f>
        <v>9901.9036843208341</v>
      </c>
    </row>
    <row r="30" spans="1:5" x14ac:dyDescent="0.25">
      <c r="A30" s="1" t="str">
        <f>MID('Filter Data'!A20,2,LEN('Filter Data'!A20)-2)</f>
        <v>05-Feb-2020</v>
      </c>
      <c r="B30">
        <f>'Filter Data'!B20</f>
        <v>10056.81</v>
      </c>
      <c r="C30">
        <f t="shared" si="0"/>
        <v>8.7921148822969683E-3</v>
      </c>
      <c r="D30">
        <f t="shared" ca="1" si="1"/>
        <v>-1.5713462243452354</v>
      </c>
      <c r="E30">
        <f ca="1">S0*EXP(Drift*(A30-$A$12)+Volatility*SUM(D$13:$D30))</f>
        <v>9638.3507096981248</v>
      </c>
    </row>
    <row r="31" spans="1:5" x14ac:dyDescent="0.25">
      <c r="A31" s="1" t="str">
        <f>MID('Filter Data'!A21,2,LEN('Filter Data'!A21)-2)</f>
        <v>06-Feb-2020</v>
      </c>
      <c r="B31">
        <f>'Filter Data'!B21</f>
        <v>10048.82</v>
      </c>
      <c r="C31">
        <f t="shared" si="0"/>
        <v>-7.9448652206810929E-4</v>
      </c>
      <c r="D31">
        <f t="shared" ca="1" si="1"/>
        <v>-0.53133123951014261</v>
      </c>
      <c r="E31">
        <f ca="1">S0*EXP(Drift*(A31-$A$12)+Volatility*SUM(D$13:$D31))</f>
        <v>9555.0371128543411</v>
      </c>
    </row>
    <row r="32" spans="1:5" x14ac:dyDescent="0.25">
      <c r="A32" s="1" t="str">
        <f>MID('Filter Data'!A22,2,LEN('Filter Data'!A22)-2)</f>
        <v>07-Feb-2020</v>
      </c>
      <c r="B32">
        <f>'Filter Data'!B22</f>
        <v>10037.43</v>
      </c>
      <c r="C32">
        <f t="shared" si="0"/>
        <v>-1.1334664169523802E-3</v>
      </c>
      <c r="D32">
        <f t="shared" ca="1" si="1"/>
        <v>-0.11421394956844307</v>
      </c>
      <c r="E32">
        <f ca="1">S0*EXP(Drift*(A32-$A$12)+Volatility*SUM(D$13:$D32))</f>
        <v>9542.2056540769718</v>
      </c>
    </row>
    <row r="33" spans="1:5" x14ac:dyDescent="0.25">
      <c r="A33" s="1" t="str">
        <f>MID('Filter Data'!A23,2,LEN('Filter Data'!A23)-2)</f>
        <v>11-Feb-2020</v>
      </c>
      <c r="B33">
        <f>'Filter Data'!B23</f>
        <v>9953.6200000000008</v>
      </c>
      <c r="C33">
        <f t="shared" si="0"/>
        <v>-8.3497468973631195E-3</v>
      </c>
      <c r="D33">
        <f t="shared" ca="1" si="1"/>
        <v>8.9092063519833661E-2</v>
      </c>
      <c r="E33">
        <f ca="1">S0*EXP(Drift*(A33-$A$12)+Volatility*SUM(D$13:$D33))</f>
        <v>9582.6437662964345</v>
      </c>
    </row>
    <row r="34" spans="1:5" x14ac:dyDescent="0.25">
      <c r="A34" s="1" t="str">
        <f>MID('Filter Data'!A24,2,LEN('Filter Data'!A24)-2)</f>
        <v>12-Feb-2020</v>
      </c>
      <c r="B34">
        <f>'Filter Data'!B24</f>
        <v>10071.1</v>
      </c>
      <c r="C34">
        <f t="shared" si="0"/>
        <v>1.1802741113283364E-2</v>
      </c>
      <c r="D34">
        <f t="shared" ca="1" si="1"/>
        <v>-0.78724606819830412</v>
      </c>
      <c r="E34">
        <f ca="1">S0*EXP(Drift*(A34-$A$12)+Volatility*SUM(D$13:$D34))</f>
        <v>9457.1402437871675</v>
      </c>
    </row>
    <row r="35" spans="1:5" x14ac:dyDescent="0.25">
      <c r="A35" s="1" t="str">
        <f>MID('Filter Data'!A25,2,LEN('Filter Data'!A25)-2)</f>
        <v>14-Feb-2020</v>
      </c>
      <c r="B35">
        <f>'Filter Data'!B25</f>
        <v>9967.4</v>
      </c>
      <c r="C35">
        <f t="shared" si="0"/>
        <v>-1.0296789824348951E-2</v>
      </c>
      <c r="D35">
        <f t="shared" ca="1" si="1"/>
        <v>0.33617860365667551</v>
      </c>
      <c r="E35">
        <f ca="1">S0*EXP(Drift*(A35-$A$12)+Volatility*SUM(D$13:$D35))</f>
        <v>9525.9031814789669</v>
      </c>
    </row>
    <row r="36" spans="1:5" x14ac:dyDescent="0.25">
      <c r="A36" s="1" t="str">
        <f>MID('Filter Data'!A26,2,LEN('Filter Data'!A26)-2)</f>
        <v>18-Feb-2020</v>
      </c>
      <c r="B36">
        <f>'Filter Data'!B26</f>
        <v>9899.85</v>
      </c>
      <c r="C36">
        <f t="shared" si="0"/>
        <v>-6.7770933242369399E-3</v>
      </c>
      <c r="D36">
        <f t="shared" ca="1" si="1"/>
        <v>0.88226646407441878</v>
      </c>
      <c r="E36">
        <f ca="1">S0*EXP(Drift*(A36-$A$12)+Volatility*SUM(D$13:$D36))</f>
        <v>9700.6876153959056</v>
      </c>
    </row>
    <row r="37" spans="1:5" x14ac:dyDescent="0.25">
      <c r="A37" s="1" t="str">
        <f>MID('Filter Data'!A27,2,LEN('Filter Data'!A27)-2)</f>
        <v>19-Feb-2020</v>
      </c>
      <c r="B37">
        <f>'Filter Data'!B27</f>
        <v>9873.06</v>
      </c>
      <c r="C37">
        <f t="shared" si="0"/>
        <v>-2.706101607600203E-3</v>
      </c>
      <c r="D37">
        <f t="shared" ca="1" si="1"/>
        <v>1.1936179322778171</v>
      </c>
      <c r="E37">
        <f ca="1">S0*EXP(Drift*(A37-$A$12)+Volatility*SUM(D$13:$D37))</f>
        <v>9913.1262674302816</v>
      </c>
    </row>
    <row r="38" spans="1:5" x14ac:dyDescent="0.25">
      <c r="A38" s="1" t="str">
        <f>MID('Filter Data'!A28,2,LEN('Filter Data'!A28)-2)</f>
        <v>20-Feb-2020</v>
      </c>
      <c r="B38">
        <f>'Filter Data'!B28</f>
        <v>9761.8700000000008</v>
      </c>
      <c r="C38">
        <f t="shared" si="0"/>
        <v>-1.1261959311500052E-2</v>
      </c>
      <c r="D38">
        <f t="shared" ca="1" si="1"/>
        <v>0.19044263593602717</v>
      </c>
      <c r="E38">
        <f ca="1">S0*EXP(Drift*(A38-$A$12)+Volatility*SUM(D$13:$D38))</f>
        <v>9953.0132548624697</v>
      </c>
    </row>
    <row r="39" spans="1:5" x14ac:dyDescent="0.25">
      <c r="A39" s="1" t="str">
        <f>MID('Filter Data'!A29,2,LEN('Filter Data'!A29)-2)</f>
        <v>24-Feb-2020</v>
      </c>
      <c r="B39">
        <f>'Filter Data'!B29</f>
        <v>9393.43</v>
      </c>
      <c r="C39">
        <f t="shared" si="0"/>
        <v>-3.7742768547419751E-2</v>
      </c>
      <c r="D39">
        <f t="shared" ca="1" si="1"/>
        <v>1.9542153291067852</v>
      </c>
      <c r="E39">
        <f ca="1">S0*EXP(Drift*(A39-$A$12)+Volatility*SUM(D$13:$D39))</f>
        <v>10328.578082334621</v>
      </c>
    </row>
    <row r="40" spans="1:5" x14ac:dyDescent="0.25">
      <c r="A40" s="1" t="str">
        <f>MID('Filter Data'!A30,2,LEN('Filter Data'!A30)-2)</f>
        <v>25-Feb-2020</v>
      </c>
      <c r="B40">
        <f>'Filter Data'!B30</f>
        <v>9452.73</v>
      </c>
      <c r="C40">
        <f t="shared" si="0"/>
        <v>6.3129229685002465E-3</v>
      </c>
      <c r="D40">
        <f t="shared" ca="1" si="1"/>
        <v>0.44882479832592281</v>
      </c>
      <c r="E40">
        <f ca="1">S0*EXP(Drift*(A40-$A$12)+Volatility*SUM(D$13:$D40))</f>
        <v>10417.379828235555</v>
      </c>
    </row>
    <row r="41" spans="1:5" x14ac:dyDescent="0.25">
      <c r="A41" s="1" t="str">
        <f>MID('Filter Data'!A31,2,LEN('Filter Data'!A31)-2)</f>
        <v>26-Feb-2020</v>
      </c>
      <c r="B41">
        <f>'Filter Data'!B31</f>
        <v>8963.99</v>
      </c>
      <c r="C41">
        <f t="shared" si="0"/>
        <v>-5.1703581928183688E-2</v>
      </c>
      <c r="D41">
        <f t="shared" ca="1" si="1"/>
        <v>6.7616119459266502E-2</v>
      </c>
      <c r="E41">
        <f ca="1">S0*EXP(Drift*(A41-$A$12)+Volatility*SUM(D$13:$D41))</f>
        <v>10436.720657095146</v>
      </c>
    </row>
    <row r="42" spans="1:5" x14ac:dyDescent="0.25">
      <c r="A42" s="1" t="str">
        <f>MID('Filter Data'!A32,2,LEN('Filter Data'!A32)-2)</f>
        <v>27-Feb-2020</v>
      </c>
      <c r="B42">
        <f>'Filter Data'!B32</f>
        <v>9172.81</v>
      </c>
      <c r="C42">
        <f t="shared" si="0"/>
        <v>2.3295429825334446E-2</v>
      </c>
      <c r="D42">
        <f t="shared" ca="1" si="1"/>
        <v>-0.15723318993753321</v>
      </c>
      <c r="E42">
        <f ca="1">S0*EXP(Drift*(A42-$A$12)+Volatility*SUM(D$13:$D42))</f>
        <v>10414.820523423205</v>
      </c>
    </row>
    <row r="43" spans="1:5" x14ac:dyDescent="0.25">
      <c r="A43" s="1" t="str">
        <f>MID('Filter Data'!A33,2,LEN('Filter Data'!A33)-2)</f>
        <v>28-Feb-2020</v>
      </c>
      <c r="B43">
        <f>'Filter Data'!B33</f>
        <v>8778.7199999999993</v>
      </c>
      <c r="C43">
        <f t="shared" si="0"/>
        <v>-4.2962843447100746E-2</v>
      </c>
      <c r="D43">
        <f t="shared" ca="1" si="1"/>
        <v>-0.61403292226688999</v>
      </c>
      <c r="E43">
        <f ca="1">S0*EXP(Drift*(A43-$A$12)+Volatility*SUM(D$13:$D43))</f>
        <v>10309.78502744475</v>
      </c>
    </row>
    <row r="44" spans="1:5" x14ac:dyDescent="0.25">
      <c r="A44" s="1" t="str">
        <f>MID('Filter Data'!A34,2,LEN('Filter Data'!A34)-2)</f>
        <v>02-Mar-2020</v>
      </c>
      <c r="B44">
        <f>'Filter Data'!B34</f>
        <v>8780.85</v>
      </c>
      <c r="C44">
        <f t="shared" si="0"/>
        <v>2.4263218327968299E-4</v>
      </c>
      <c r="D44">
        <f t="shared" ca="1" si="1"/>
        <v>-0.99736223245411537</v>
      </c>
      <c r="E44">
        <f ca="1">S0*EXP(Drift*(A44-$A$12)+Volatility*SUM(D$13:$D44))</f>
        <v>10150.718491492928</v>
      </c>
    </row>
    <row r="45" spans="1:5" x14ac:dyDescent="0.25">
      <c r="A45" s="1" t="str">
        <f>MID('Filter Data'!A35,2,LEN('Filter Data'!A35)-2)</f>
        <v>03-Mar-2020</v>
      </c>
      <c r="B45">
        <f>'Filter Data'!B35</f>
        <v>9076.9599999999991</v>
      </c>
      <c r="C45">
        <f t="shared" si="0"/>
        <v>3.3722247846165093E-2</v>
      </c>
      <c r="D45">
        <f t="shared" ca="1" si="1"/>
        <v>0.84762311809404778</v>
      </c>
      <c r="E45">
        <f ca="1">S0*EXP(Drift*(A45-$A$12)+Volatility*SUM(D$13:$D45))</f>
        <v>10310.068036123263</v>
      </c>
    </row>
    <row r="46" spans="1:5" x14ac:dyDescent="0.25">
      <c r="A46" s="1" t="str">
        <f>MID('Filter Data'!A36,2,LEN('Filter Data'!A36)-2)</f>
        <v>04-Mar-2020</v>
      </c>
      <c r="B46">
        <f>'Filter Data'!B36</f>
        <v>9106.0300000000007</v>
      </c>
      <c r="C46">
        <f t="shared" si="0"/>
        <v>3.2026140910614933E-3</v>
      </c>
      <c r="D46">
        <f t="shared" ca="1" si="1"/>
        <v>-0.46671777983960133</v>
      </c>
      <c r="E46">
        <f ca="1">S0*EXP(Drift*(A46-$A$12)+Volatility*SUM(D$13:$D46))</f>
        <v>10232.572394111408</v>
      </c>
    </row>
    <row r="47" spans="1:5" x14ac:dyDescent="0.25">
      <c r="A47" s="1" t="str">
        <f>MID('Filter Data'!A37,2,LEN('Filter Data'!A37)-2)</f>
        <v>05-Mar-2020</v>
      </c>
      <c r="B47">
        <f>'Filter Data'!B37</f>
        <v>9174.02</v>
      </c>
      <c r="C47">
        <f t="shared" si="0"/>
        <v>7.4664810021491008E-3</v>
      </c>
      <c r="D47">
        <f t="shared" ca="1" si="1"/>
        <v>-0.27888812348842912</v>
      </c>
      <c r="E47">
        <f ca="1">S0*EXP(Drift*(A47-$A$12)+Volatility*SUM(D$13:$D47))</f>
        <v>10189.271236285917</v>
      </c>
    </row>
    <row r="48" spans="1:5" x14ac:dyDescent="0.25">
      <c r="A48" s="1" t="str">
        <f>MID('Filter Data'!A38,2,LEN('Filter Data'!A38)-2)</f>
        <v>06-Mar-2020</v>
      </c>
      <c r="B48">
        <f>'Filter Data'!B38</f>
        <v>8973.2999999999993</v>
      </c>
      <c r="C48">
        <f t="shared" si="0"/>
        <v>-2.1879176195386662E-2</v>
      </c>
      <c r="D48">
        <f t="shared" ca="1" si="1"/>
        <v>-0.17363392068588041</v>
      </c>
      <c r="E48">
        <f ca="1">S0*EXP(Drift*(A48-$A$12)+Volatility*SUM(D$13:$D48))</f>
        <v>10164.95718471072</v>
      </c>
    </row>
    <row r="49" spans="1:5" x14ac:dyDescent="0.25">
      <c r="A49" s="1" t="str">
        <f>MID('Filter Data'!A39,2,LEN('Filter Data'!A39)-2)</f>
        <v>09-Mar-2020</v>
      </c>
      <c r="B49">
        <f>'Filter Data'!B39</f>
        <v>8125.55</v>
      </c>
      <c r="C49">
        <f t="shared" si="0"/>
        <v>-9.4474719445465899E-2</v>
      </c>
      <c r="D49">
        <f t="shared" ca="1" si="1"/>
        <v>0.54052406680040133</v>
      </c>
      <c r="E49">
        <f ca="1">S0*EXP(Drift*(A49-$A$12)+Volatility*SUM(D$13:$D49))</f>
        <v>10282.578845574184</v>
      </c>
    </row>
    <row r="50" spans="1:5" x14ac:dyDescent="0.25">
      <c r="A50" s="1" t="str">
        <f>MID('Filter Data'!A40,2,LEN('Filter Data'!A40)-2)</f>
        <v>11-Mar-2020</v>
      </c>
      <c r="B50">
        <f>'Filter Data'!B40</f>
        <v>8082.05</v>
      </c>
      <c r="C50">
        <f t="shared" si="0"/>
        <v>-5.353483764175963E-3</v>
      </c>
      <c r="D50">
        <f t="shared" ca="1" si="1"/>
        <v>1.2669792541951601</v>
      </c>
      <c r="E50">
        <f ca="1">S0*EXP(Drift*(A50-$A$12)+Volatility*SUM(D$13:$D50))</f>
        <v>10528.333173957077</v>
      </c>
    </row>
    <row r="51" spans="1:5" x14ac:dyDescent="0.25">
      <c r="A51" s="1" t="str">
        <f>MID('Filter Data'!A41,2,LEN('Filter Data'!A41)-2)</f>
        <v>12-Mar-2020</v>
      </c>
      <c r="B51">
        <f>'Filter Data'!B41</f>
        <v>7137.99</v>
      </c>
      <c r="C51">
        <f t="shared" si="0"/>
        <v>-0.11680947284414231</v>
      </c>
      <c r="D51">
        <f t="shared" ca="1" si="1"/>
        <v>0.29101627391284079</v>
      </c>
      <c r="E51">
        <f ca="1">S0*EXP(Drift*(A51-$A$12)+Volatility*SUM(D$13:$D51))</f>
        <v>10589.414262555008</v>
      </c>
    </row>
    <row r="52" spans="1:5" x14ac:dyDescent="0.25">
      <c r="A52" s="1" t="str">
        <f>MID('Filter Data'!A42,2,LEN('Filter Data'!A42)-2)</f>
        <v>13-Mar-2020</v>
      </c>
      <c r="B52">
        <f>'Filter Data'!B42</f>
        <v>7359.4</v>
      </c>
      <c r="C52">
        <f t="shared" si="0"/>
        <v>3.1018536030451131E-2</v>
      </c>
      <c r="D52">
        <f t="shared" ca="1" si="1"/>
        <v>-0.29431795421432938</v>
      </c>
      <c r="E52">
        <f ca="1">S0*EXP(Drift*(A52-$A$12)+Volatility*SUM(D$13:$D52))</f>
        <v>10541.741274812224</v>
      </c>
    </row>
    <row r="53" spans="1:5" x14ac:dyDescent="0.25">
      <c r="A53" s="1" t="str">
        <f>MID('Filter Data'!A43,2,LEN('Filter Data'!A43)-2)</f>
        <v>16-Mar-2020</v>
      </c>
      <c r="B53">
        <f>'Filter Data'!B43</f>
        <v>6774.43</v>
      </c>
      <c r="C53">
        <f t="shared" si="0"/>
        <v>-7.9486099410277927E-2</v>
      </c>
      <c r="D53">
        <f t="shared" ca="1" si="1"/>
        <v>2.4933099326031085</v>
      </c>
      <c r="E53">
        <f ca="1">S0*EXP(Drift*(A53-$A$12)+Volatility*SUM(D$13:$D53))</f>
        <v>11036.413552805388</v>
      </c>
    </row>
    <row r="54" spans="1:5" x14ac:dyDescent="0.25">
      <c r="A54" s="1" t="str">
        <f>MID('Filter Data'!A44,2,LEN('Filter Data'!A44)-2)</f>
        <v>17-Mar-2020</v>
      </c>
      <c r="B54">
        <f>'Filter Data'!B44</f>
        <v>6712.45</v>
      </c>
      <c r="C54">
        <f t="shared" si="0"/>
        <v>-9.1491092239495385E-3</v>
      </c>
      <c r="D54">
        <f t="shared" ca="1" si="1"/>
        <v>-3.2802752455406016E-2</v>
      </c>
      <c r="E54">
        <f ca="1">S0*EXP(Drift*(A54-$A$12)+Volatility*SUM(D$13:$D54))</f>
        <v>11037.388630667439</v>
      </c>
    </row>
    <row r="55" spans="1:5" x14ac:dyDescent="0.25">
      <c r="A55" s="1" t="str">
        <f>MID('Filter Data'!A45,2,LEN('Filter Data'!A45)-2)</f>
        <v>18-Mar-2020</v>
      </c>
      <c r="B55">
        <f>'Filter Data'!B45</f>
        <v>6810.51</v>
      </c>
      <c r="C55">
        <f t="shared" si="0"/>
        <v>1.4608674924952946E-2</v>
      </c>
      <c r="D55">
        <f t="shared" ca="1" si="1"/>
        <v>0.31229635048307458</v>
      </c>
      <c r="E55">
        <f ca="1">S0*EXP(Drift*(A55-$A$12)+Volatility*SUM(D$13:$D55))</f>
        <v>11105.579642621946</v>
      </c>
    </row>
    <row r="56" spans="1:5" x14ac:dyDescent="0.25">
      <c r="A56" s="1" t="str">
        <f>MID('Filter Data'!A46,2,LEN('Filter Data'!A46)-2)</f>
        <v>20-Mar-2020</v>
      </c>
      <c r="B56">
        <f>'Filter Data'!B46</f>
        <v>7430.23</v>
      </c>
      <c r="C56">
        <f t="shared" si="0"/>
        <v>9.0994653851179913E-2</v>
      </c>
      <c r="D56">
        <f t="shared" ca="1" si="1"/>
        <v>-0.20845189318083335</v>
      </c>
      <c r="E56">
        <f ca="1">S0*EXP(Drift*(A56-$A$12)+Volatility*SUM(D$13:$D56))</f>
        <v>11079.665115685617</v>
      </c>
    </row>
    <row r="57" spans="1:5" x14ac:dyDescent="0.25">
      <c r="A57" s="1" t="str">
        <f>MID('Filter Data'!A47,2,LEN('Filter Data'!A47)-2)</f>
        <v>23-Mar-2020</v>
      </c>
      <c r="B57">
        <f>'Filter Data'!B47</f>
        <v>6683.01</v>
      </c>
      <c r="C57">
        <f t="shared" si="0"/>
        <v>-0.10056485465456647</v>
      </c>
      <c r="D57">
        <f t="shared" ca="1" si="1"/>
        <v>1.408084832438625</v>
      </c>
      <c r="E57">
        <f ca="1">S0*EXP(Drift*(A57-$A$12)+Volatility*SUM(D$13:$D57))</f>
        <v>11380.234708125014</v>
      </c>
    </row>
    <row r="58" spans="1:5" x14ac:dyDescent="0.25">
      <c r="A58" s="1" t="str">
        <f>MID('Filter Data'!A48,2,LEN('Filter Data'!A48)-2)</f>
        <v>24-Mar-2020</v>
      </c>
      <c r="B58">
        <f>'Filter Data'!B48</f>
        <v>6791.91</v>
      </c>
      <c r="C58">
        <f t="shared" si="0"/>
        <v>1.6295052678358946E-2</v>
      </c>
      <c r="D58">
        <f t="shared" ca="1" si="1"/>
        <v>1.0807848584484798</v>
      </c>
      <c r="E58">
        <f ca="1">S0*EXP(Drift*(A58-$A$12)+Volatility*SUM(D$13:$D58))</f>
        <v>11606.393815853477</v>
      </c>
    </row>
    <row r="59" spans="1:5" x14ac:dyDescent="0.25">
      <c r="A59" s="1" t="str">
        <f>MID('Filter Data'!A49,2,LEN('Filter Data'!A49)-2)</f>
        <v>26-Mar-2020</v>
      </c>
      <c r="B59">
        <f>'Filter Data'!B49</f>
        <v>7249.56</v>
      </c>
      <c r="C59">
        <f t="shared" si="0"/>
        <v>6.7381634915657088E-2</v>
      </c>
      <c r="D59">
        <f t="shared" ca="1" si="1"/>
        <v>-0.18238544536512696</v>
      </c>
      <c r="E59">
        <f ca="1">S0*EXP(Drift*(A59-$A$12)+Volatility*SUM(D$13:$D59))</f>
        <v>11584.621557300095</v>
      </c>
    </row>
    <row r="60" spans="1:5" x14ac:dyDescent="0.25">
      <c r="A60" s="1" t="str">
        <f>MID('Filter Data'!A50,2,LEN('Filter Data'!A50)-2)</f>
        <v>27-Mar-2020</v>
      </c>
      <c r="B60">
        <f>'Filter Data'!B50</f>
        <v>7273.86</v>
      </c>
      <c r="C60">
        <f t="shared" si="0"/>
        <v>3.3519275652590325E-3</v>
      </c>
      <c r="D60">
        <f t="shared" ca="1" si="1"/>
        <v>1.2473458232301144</v>
      </c>
      <c r="E60">
        <f ca="1">S0*EXP(Drift*(A60-$A$12)+Volatility*SUM(D$13:$D60))</f>
        <v>11849.511477529664</v>
      </c>
    </row>
    <row r="61" spans="1:5" x14ac:dyDescent="0.25">
      <c r="A61" s="1" t="str">
        <f>MID('Filter Data'!A51,2,LEN('Filter Data'!A51)-2)</f>
        <v>30-Mar-2020</v>
      </c>
      <c r="B61">
        <f>'Filter Data'!B51</f>
        <v>7174.21</v>
      </c>
      <c r="C61">
        <f t="shared" si="0"/>
        <v>-1.3699741265297881E-2</v>
      </c>
      <c r="D61">
        <f t="shared" ca="1" si="1"/>
        <v>0.33480717468200866</v>
      </c>
      <c r="E61">
        <f ca="1">S0*EXP(Drift*(A61-$A$12)+Volatility*SUM(D$13:$D61))</f>
        <v>11943.32584050406</v>
      </c>
    </row>
    <row r="62" spans="1:5" x14ac:dyDescent="0.25">
      <c r="A62" s="1" t="str">
        <f>MID('Filter Data'!A52,2,LEN('Filter Data'!A52)-2)</f>
        <v>31-Mar-2020</v>
      </c>
      <c r="B62">
        <f>'Filter Data'!B52</f>
        <v>7439.61</v>
      </c>
      <c r="C62">
        <f t="shared" si="0"/>
        <v>3.6993620203478801E-2</v>
      </c>
      <c r="D62">
        <f t="shared" ca="1" si="1"/>
        <v>1.0601948638349892</v>
      </c>
      <c r="E62">
        <f ca="1">S0*EXP(Drift*(A62-$A$12)+Volatility*SUM(D$13:$D62))</f>
        <v>12176.264080037905</v>
      </c>
    </row>
    <row r="63" spans="1:5" x14ac:dyDescent="0.25">
      <c r="A63" s="1" t="str">
        <f>MID('Filter Data'!A53,2,LEN('Filter Data'!A53)-2)</f>
        <v>01-Apr-2020</v>
      </c>
      <c r="B63">
        <f>'Filter Data'!B53</f>
        <v>7277.87</v>
      </c>
      <c r="C63">
        <f t="shared" si="0"/>
        <v>-2.1740386928884685E-2</v>
      </c>
      <c r="D63">
        <f t="shared" ca="1" si="1"/>
        <v>-0.7996812671015513</v>
      </c>
      <c r="E63">
        <f ca="1">S0*EXP(Drift*(A63-$A$12)+Volatility*SUM(D$13:$D63))</f>
        <v>12014.163570929082</v>
      </c>
    </row>
    <row r="64" spans="1:5" x14ac:dyDescent="0.25">
      <c r="A64" s="1" t="str">
        <f>MID('Filter Data'!A54,2,LEN('Filter Data'!A54)-2)</f>
        <v>03-Apr-2020</v>
      </c>
      <c r="B64">
        <f>'Filter Data'!B54</f>
        <v>7535.98</v>
      </c>
      <c r="C64">
        <f t="shared" si="0"/>
        <v>3.54650467787965E-2</v>
      </c>
      <c r="D64">
        <f t="shared" ca="1" si="1"/>
        <v>0.82596518010523479</v>
      </c>
      <c r="E64">
        <f ca="1">S0*EXP(Drift*(A64-$A$12)+Volatility*SUM(D$13:$D64))</f>
        <v>12206.237111747185</v>
      </c>
    </row>
    <row r="65" spans="1:5" x14ac:dyDescent="0.25">
      <c r="A65" s="1" t="str">
        <f>MID('Filter Data'!A55,2,LEN('Filter Data'!A55)-2)</f>
        <v>07-Apr-2020</v>
      </c>
      <c r="B65">
        <f>'Filter Data'!B55</f>
        <v>8115.22</v>
      </c>
      <c r="C65">
        <f t="shared" si="0"/>
        <v>7.6863261314387879E-2</v>
      </c>
      <c r="D65">
        <f t="shared" ca="1" si="1"/>
        <v>3.4048545862960924E-2</v>
      </c>
      <c r="E65">
        <f ca="1">S0*EXP(Drift*(A65-$A$12)+Volatility*SUM(D$13:$D65))</f>
        <v>12246.101243793746</v>
      </c>
    </row>
    <row r="66" spans="1:5" x14ac:dyDescent="0.25">
      <c r="A66" s="1" t="str">
        <f>MID('Filter Data'!A56,2,LEN('Filter Data'!A56)-2)</f>
        <v>08-Apr-2020</v>
      </c>
      <c r="B66">
        <f>'Filter Data'!B56</f>
        <v>8023.26</v>
      </c>
      <c r="C66">
        <f t="shared" si="0"/>
        <v>-1.1331793839230487E-2</v>
      </c>
      <c r="D66">
        <f t="shared" ca="1" si="1"/>
        <v>0.73332798456327486</v>
      </c>
      <c r="E66">
        <f ca="1">S0*EXP(Drift*(A66-$A$12)+Volatility*SUM(D$13:$D66))</f>
        <v>12413.361070215278</v>
      </c>
    </row>
    <row r="67" spans="1:5" x14ac:dyDescent="0.25">
      <c r="A67" s="1" t="str">
        <f>MID('Filter Data'!A57,2,LEN('Filter Data'!A57)-2)</f>
        <v>15-Apr-2020</v>
      </c>
      <c r="B67">
        <f>'Filter Data'!B57</f>
        <v>8189.77</v>
      </c>
      <c r="C67">
        <f t="shared" si="0"/>
        <v>2.0753409461989294E-2</v>
      </c>
      <c r="D67">
        <f t="shared" ca="1" si="1"/>
        <v>-1.1312238192058293</v>
      </c>
      <c r="E67">
        <f ca="1">S0*EXP(Drift*(A67-$A$12)+Volatility*SUM(D$13:$D67))</f>
        <v>12225.588852287241</v>
      </c>
    </row>
    <row r="68" spans="1:5" x14ac:dyDescent="0.25">
      <c r="A68" s="1" t="str">
        <f>MID('Filter Data'!A58,2,LEN('Filter Data'!A58)-2)</f>
        <v>16-Apr-2020</v>
      </c>
      <c r="B68">
        <f>'Filter Data'!B58</f>
        <v>7927.12</v>
      </c>
      <c r="C68">
        <f t="shared" si="0"/>
        <v>-3.2070497706284853E-2</v>
      </c>
      <c r="D68">
        <f t="shared" ca="1" si="1"/>
        <v>0.63351644094608672</v>
      </c>
      <c r="E68">
        <f ca="1">S0*EXP(Drift*(A68-$A$12)+Volatility*SUM(D$13:$D68))</f>
        <v>12370.828237904627</v>
      </c>
    </row>
    <row r="69" spans="1:5" x14ac:dyDescent="0.25">
      <c r="A69" s="1" t="str">
        <f>MID('Filter Data'!A59,2,LEN('Filter Data'!A59)-2)</f>
        <v>17-Apr-2020</v>
      </c>
      <c r="B69">
        <f>'Filter Data'!B59</f>
        <v>8242.33</v>
      </c>
      <c r="C69">
        <f t="shared" si="0"/>
        <v>3.9763495443490199E-2</v>
      </c>
      <c r="D69">
        <f t="shared" ca="1" si="1"/>
        <v>9.3591947231956032E-2</v>
      </c>
      <c r="E69">
        <f ca="1">S0*EXP(Drift*(A69-$A$12)+Volatility*SUM(D$13:$D69))</f>
        <v>12399.460527830493</v>
      </c>
    </row>
    <row r="70" spans="1:5" x14ac:dyDescent="0.25">
      <c r="A70" s="1" t="str">
        <f>MID('Filter Data'!A60,2,LEN('Filter Data'!A60)-2)</f>
        <v>20-Apr-2020</v>
      </c>
      <c r="B70">
        <f>'Filter Data'!B60</f>
        <v>8459.5300000000007</v>
      </c>
      <c r="C70">
        <f t="shared" si="0"/>
        <v>2.6351771889744857E-2</v>
      </c>
      <c r="D70">
        <f t="shared" ca="1" si="1"/>
        <v>0.26331119510588308</v>
      </c>
      <c r="E70">
        <f ca="1">S0*EXP(Drift*(A70-$A$12)+Volatility*SUM(D$13:$D70))</f>
        <v>12481.920215194481</v>
      </c>
    </row>
    <row r="71" spans="1:5" x14ac:dyDescent="0.25">
      <c r="A71" s="1" t="str">
        <f>MID('Filter Data'!A61,2,LEN('Filter Data'!A61)-2)</f>
        <v>21-Apr-2020</v>
      </c>
      <c r="B71">
        <f>'Filter Data'!B61</f>
        <v>8343.64</v>
      </c>
      <c r="C71">
        <f t="shared" si="0"/>
        <v>-1.369934263487466E-2</v>
      </c>
      <c r="D71">
        <f t="shared" ca="1" si="1"/>
        <v>-0.67450000217083284</v>
      </c>
      <c r="E71">
        <f ca="1">S0*EXP(Drift*(A71-$A$12)+Volatility*SUM(D$13:$D71))</f>
        <v>12342.901363633478</v>
      </c>
    </row>
    <row r="72" spans="1:5" x14ac:dyDescent="0.25">
      <c r="A72" s="1" t="str">
        <f>MID('Filter Data'!A62,2,LEN('Filter Data'!A62)-2)</f>
        <v>22-Apr-2020</v>
      </c>
      <c r="B72">
        <f>'Filter Data'!B62</f>
        <v>8408.32</v>
      </c>
      <c r="C72">
        <f t="shared" si="0"/>
        <v>7.7520123111735756E-3</v>
      </c>
      <c r="D72">
        <f t="shared" ca="1" si="1"/>
        <v>0.43347002028942339</v>
      </c>
      <c r="E72">
        <f ca="1">S0*EXP(Drift*(A72-$A$12)+Volatility*SUM(D$13:$D72))</f>
        <v>12445.659398109985</v>
      </c>
    </row>
    <row r="73" spans="1:5" x14ac:dyDescent="0.25">
      <c r="A73" s="1" t="str">
        <f>MID('Filter Data'!A63,2,LEN('Filter Data'!A63)-2)</f>
        <v>23-Apr-2020</v>
      </c>
      <c r="B73">
        <f>'Filter Data'!B63</f>
        <v>8461.43</v>
      </c>
      <c r="C73">
        <f t="shared" si="0"/>
        <v>6.3163628406150791E-3</v>
      </c>
      <c r="D73">
        <f t="shared" ca="1" si="1"/>
        <v>-0.99650900779998908</v>
      </c>
      <c r="E73">
        <f ca="1">S0*EXP(Drift*(A73-$A$12)+Volatility*SUM(D$13:$D73))</f>
        <v>12237.526525143507</v>
      </c>
    </row>
    <row r="74" spans="1:5" x14ac:dyDescent="0.25">
      <c r="A74" s="1" t="str">
        <f>MID('Filter Data'!A64,2,LEN('Filter Data'!A64)-2)</f>
        <v>24-Apr-2020</v>
      </c>
      <c r="B74">
        <f>'Filter Data'!B64</f>
        <v>8341.98</v>
      </c>
      <c r="C74">
        <f t="shared" si="0"/>
        <v>-1.4116999136079922E-2</v>
      </c>
      <c r="D74">
        <f t="shared" ca="1" si="1"/>
        <v>0.47189127152903609</v>
      </c>
      <c r="E74">
        <f ca="1">S0*EXP(Drift*(A74-$A$12)+Volatility*SUM(D$13:$D74))</f>
        <v>12347.750180588057</v>
      </c>
    </row>
    <row r="75" spans="1:5" x14ac:dyDescent="0.25">
      <c r="A75" s="1" t="str">
        <f>MID('Filter Data'!A65,2,LEN('Filter Data'!A65)-2)</f>
        <v>27-Apr-2020</v>
      </c>
      <c r="B75">
        <f>'Filter Data'!B65</f>
        <v>8410.56</v>
      </c>
      <c r="C75">
        <f t="shared" si="0"/>
        <v>8.2210698179568803E-3</v>
      </c>
      <c r="D75">
        <f t="shared" ca="1" si="1"/>
        <v>1.9727085408322667</v>
      </c>
      <c r="E75">
        <f ca="1">S0*EXP(Drift*(A75-$A$12)+Volatility*SUM(D$13:$D75))</f>
        <v>12809.320628568366</v>
      </c>
    </row>
    <row r="76" spans="1:5" x14ac:dyDescent="0.25">
      <c r="A76" s="1" t="str">
        <f>MID('Filter Data'!A66,2,LEN('Filter Data'!A66)-2)</f>
        <v>28-Apr-2020</v>
      </c>
      <c r="B76">
        <f>'Filter Data'!B66</f>
        <v>8469.44</v>
      </c>
      <c r="C76">
        <f t="shared" si="0"/>
        <v>7.0007229007344367E-3</v>
      </c>
      <c r="D76">
        <f t="shared" ca="1" si="1"/>
        <v>0.61304652681852301</v>
      </c>
      <c r="E76">
        <f ca="1">S0*EXP(Drift*(A76-$A$12)+Volatility*SUM(D$13:$D76))</f>
        <v>12956.828155562505</v>
      </c>
    </row>
    <row r="77" spans="1:5" x14ac:dyDescent="0.25">
      <c r="A77" s="1" t="str">
        <f>MID('Filter Data'!A67,2,LEN('Filter Data'!A67)-2)</f>
        <v>11-May-2020</v>
      </c>
      <c r="B77">
        <f>'Filter Data'!B67</f>
        <v>8585.94</v>
      </c>
      <c r="C77">
        <f t="shared" si="0"/>
        <v>1.3755336834548682E-2</v>
      </c>
      <c r="D77">
        <f t="shared" ca="1" si="1"/>
        <v>-0.36375715192372077</v>
      </c>
      <c r="E77">
        <f ca="1">S0*EXP(Drift*(A77-$A$12)+Volatility*SUM(D$13:$D77))</f>
        <v>12986.028468353881</v>
      </c>
    </row>
    <row r="78" spans="1:5" x14ac:dyDescent="0.25">
      <c r="A78" s="1" t="str">
        <f>MID('Filter Data'!A68,2,LEN('Filter Data'!A68)-2)</f>
        <v>12-May-2020</v>
      </c>
      <c r="B78">
        <f>'Filter Data'!B68</f>
        <v>8668.25</v>
      </c>
      <c r="C78">
        <f t="shared" ref="C78:C141" si="2">(B78-B77)/B77</f>
        <v>9.5866032140918163E-3</v>
      </c>
      <c r="D78">
        <f t="shared" ref="D78:D141" ca="1" si="3">SQRT(A78-A77)*_xlfn.NORM.INV(RAND(),0,1)</f>
        <v>-0.79924636801668114</v>
      </c>
      <c r="E78">
        <f ca="1">S0*EXP(Drift*(A78-$A$12)+Volatility*SUM(D$13:$D78))</f>
        <v>12813.245733255133</v>
      </c>
    </row>
    <row r="79" spans="1:5" x14ac:dyDescent="0.25">
      <c r="A79" s="1" t="str">
        <f>MID('Filter Data'!A69,2,LEN('Filter Data'!A69)-2)</f>
        <v>13-May-2020</v>
      </c>
      <c r="B79">
        <f>'Filter Data'!B69</f>
        <v>8616.2000000000007</v>
      </c>
      <c r="C79">
        <f t="shared" si="2"/>
        <v>-6.004672223343728E-3</v>
      </c>
      <c r="D79">
        <f t="shared" ca="1" si="3"/>
        <v>1.8929783357100174</v>
      </c>
      <c r="E79">
        <f ca="1">S0*EXP(Drift*(A79-$A$12)+Volatility*SUM(D$13:$D79))</f>
        <v>13255.933834566191</v>
      </c>
    </row>
    <row r="80" spans="1:5" x14ac:dyDescent="0.25">
      <c r="A80" s="1" t="str">
        <f>MID('Filter Data'!A70,2,LEN('Filter Data'!A70)-2)</f>
        <v>15-May-2020</v>
      </c>
      <c r="B80">
        <f>'Filter Data'!B70</f>
        <v>8489.17</v>
      </c>
      <c r="C80">
        <f t="shared" si="2"/>
        <v>-1.4743158236809805E-2</v>
      </c>
      <c r="D80">
        <f t="shared" ca="1" si="3"/>
        <v>1.4959638471692425</v>
      </c>
      <c r="E80">
        <f ca="1">S0*EXP(Drift*(A80-$A$12)+Volatility*SUM(D$13:$D80))</f>
        <v>13627.535503113068</v>
      </c>
    </row>
    <row r="81" spans="1:5" x14ac:dyDescent="0.25">
      <c r="A81" s="1" t="str">
        <f>MID('Filter Data'!A71,2,LEN('Filter Data'!A71)-2)</f>
        <v>18-May-2020</v>
      </c>
      <c r="B81">
        <f>'Filter Data'!B71</f>
        <v>8532.5300000000007</v>
      </c>
      <c r="C81">
        <f t="shared" si="2"/>
        <v>5.1076842612411558E-3</v>
      </c>
      <c r="D81">
        <f t="shared" ca="1" si="3"/>
        <v>-2.0706181021941954</v>
      </c>
      <c r="E81">
        <f ca="1">S0*EXP(Drift*(A81-$A$12)+Volatility*SUM(D$13:$D81))</f>
        <v>13166.335348323488</v>
      </c>
    </row>
    <row r="82" spans="1:5" x14ac:dyDescent="0.25">
      <c r="A82" s="1" t="str">
        <f>MID('Filter Data'!A72,2,LEN('Filter Data'!A72)-2)</f>
        <v>19-May-2020</v>
      </c>
      <c r="B82">
        <f>'Filter Data'!B72</f>
        <v>8696.49</v>
      </c>
      <c r="C82">
        <f t="shared" si="2"/>
        <v>1.9215871494152277E-2</v>
      </c>
      <c r="D82">
        <f t="shared" ca="1" si="3"/>
        <v>0.33192122665558038</v>
      </c>
      <c r="E82">
        <f ca="1">S0*EXP(Drift*(A82-$A$12)+Volatility*SUM(D$13:$D82))</f>
        <v>13252.253697129439</v>
      </c>
    </row>
    <row r="83" spans="1:5" x14ac:dyDescent="0.25">
      <c r="A83" s="1" t="str">
        <f>MID('Filter Data'!A73,2,LEN('Filter Data'!A73)-2)</f>
        <v>20-May-2020</v>
      </c>
      <c r="B83">
        <f>'Filter Data'!B73</f>
        <v>8772.36</v>
      </c>
      <c r="C83">
        <f t="shared" si="2"/>
        <v>8.7242094224222414E-3</v>
      </c>
      <c r="D83">
        <f t="shared" ca="1" si="3"/>
        <v>1.4000524534685552</v>
      </c>
      <c r="E83">
        <f ca="1">S0*EXP(Drift*(A83-$A$12)+Volatility*SUM(D$13:$D83))</f>
        <v>13591.738239896387</v>
      </c>
    </row>
    <row r="84" spans="1:5" x14ac:dyDescent="0.25">
      <c r="A84" s="1" t="str">
        <f>MID('Filter Data'!A74,2,LEN('Filter Data'!A74)-2)</f>
        <v>28-May-2020</v>
      </c>
      <c r="B84">
        <f>'Filter Data'!B74</f>
        <v>8833.6299999999992</v>
      </c>
      <c r="C84">
        <f t="shared" si="2"/>
        <v>6.9844374831856664E-3</v>
      </c>
      <c r="D84">
        <f t="shared" ca="1" si="3"/>
        <v>-2.1266269678622023</v>
      </c>
      <c r="E84">
        <f ca="1">S0*EXP(Drift*(A84-$A$12)+Volatility*SUM(D$13:$D84))</f>
        <v>13162.536354769998</v>
      </c>
    </row>
    <row r="85" spans="1:5" x14ac:dyDescent="0.25">
      <c r="A85" s="1" t="str">
        <f>MID('Filter Data'!A75,2,LEN('Filter Data'!A75)-2)</f>
        <v>02-Jun-2020</v>
      </c>
      <c r="B85">
        <f>'Filter Data'!B75</f>
        <v>9133.81</v>
      </c>
      <c r="C85">
        <f t="shared" si="2"/>
        <v>3.3981500243954105E-2</v>
      </c>
      <c r="D85">
        <f t="shared" ca="1" si="3"/>
        <v>2.7719718398677968</v>
      </c>
      <c r="E85">
        <f ca="1">S0*EXP(Drift*(A85-$A$12)+Volatility*SUM(D$13:$D85))</f>
        <v>13866.348386512351</v>
      </c>
    </row>
    <row r="86" spans="1:5" x14ac:dyDescent="0.25">
      <c r="A86" s="1" t="str">
        <f>MID('Filter Data'!A76,2,LEN('Filter Data'!A76)-2)</f>
        <v>04-Jun-2020</v>
      </c>
      <c r="B86">
        <f>'Filter Data'!B76</f>
        <v>9408.73</v>
      </c>
      <c r="C86">
        <f t="shared" si="2"/>
        <v>3.0099159058487104E-2</v>
      </c>
      <c r="D86">
        <f t="shared" ca="1" si="3"/>
        <v>-0.26586260238890352</v>
      </c>
      <c r="E86">
        <f ca="1">S0*EXP(Drift*(A86-$A$12)+Volatility*SUM(D$13:$D86))</f>
        <v>13820.027192262063</v>
      </c>
    </row>
    <row r="87" spans="1:5" x14ac:dyDescent="0.25">
      <c r="A87" s="1" t="str">
        <f>MID('Filter Data'!A77,2,LEN('Filter Data'!A77)-2)</f>
        <v>05-Jun-2020</v>
      </c>
      <c r="B87">
        <f>'Filter Data'!B77</f>
        <v>9594.19</v>
      </c>
      <c r="C87">
        <f t="shared" si="2"/>
        <v>1.9711480720564938E-2</v>
      </c>
      <c r="D87">
        <f t="shared" ca="1" si="3"/>
        <v>-0.53723071334936456</v>
      </c>
      <c r="E87">
        <f ca="1">S0*EXP(Drift*(A87-$A$12)+Volatility*SUM(D$13:$D87))</f>
        <v>13699.145533324127</v>
      </c>
    </row>
    <row r="88" spans="1:5" x14ac:dyDescent="0.25">
      <c r="A88" s="1" t="str">
        <f>MID('Filter Data'!A78,2,LEN('Filter Data'!A78)-2)</f>
        <v>08-Jun-2020</v>
      </c>
      <c r="B88">
        <f>'Filter Data'!B78</f>
        <v>9591.68</v>
      </c>
      <c r="C88">
        <f t="shared" si="2"/>
        <v>-2.6161666591970956E-4</v>
      </c>
      <c r="D88">
        <f t="shared" ca="1" si="3"/>
        <v>0.70392432301701868</v>
      </c>
      <c r="E88">
        <f ca="1">S0*EXP(Drift*(A88-$A$12)+Volatility*SUM(D$13:$D88))</f>
        <v>13897.552973354106</v>
      </c>
    </row>
    <row r="89" spans="1:5" x14ac:dyDescent="0.25">
      <c r="A89" s="1" t="str">
        <f>MID('Filter Data'!A79,2,LEN('Filter Data'!A79)-2)</f>
        <v>09-Jun-2020</v>
      </c>
      <c r="B89">
        <f>'Filter Data'!B79</f>
        <v>9358.86</v>
      </c>
      <c r="C89">
        <f t="shared" si="2"/>
        <v>-2.4273120037365686E-2</v>
      </c>
      <c r="D89">
        <f t="shared" ca="1" si="3"/>
        <v>0.11415587920078266</v>
      </c>
      <c r="E89">
        <f ca="1">S0*EXP(Drift*(A89-$A$12)+Volatility*SUM(D$13:$D89))</f>
        <v>13934.758877328191</v>
      </c>
    </row>
    <row r="90" spans="1:5" x14ac:dyDescent="0.25">
      <c r="A90" s="1" t="str">
        <f>MID('Filter Data'!A80,2,LEN('Filter Data'!A80)-2)</f>
        <v>10-Jun-2020</v>
      </c>
      <c r="B90">
        <f>'Filter Data'!B80</f>
        <v>9441.74</v>
      </c>
      <c r="C90">
        <f t="shared" si="2"/>
        <v>8.8557794432226992E-3</v>
      </c>
      <c r="D90">
        <f t="shared" ca="1" si="3"/>
        <v>-0.87617713328961555</v>
      </c>
      <c r="E90">
        <f ca="1">S0*EXP(Drift*(A90-$A$12)+Volatility*SUM(D$13:$D90))</f>
        <v>13730.758168594255</v>
      </c>
    </row>
    <row r="91" spans="1:5" x14ac:dyDescent="0.25">
      <c r="A91" s="1" t="str">
        <f>MID('Filter Data'!A81,2,LEN('Filter Data'!A81)-2)</f>
        <v>11-Jun-2020</v>
      </c>
      <c r="B91">
        <f>'Filter Data'!B81</f>
        <v>9265.9</v>
      </c>
      <c r="C91">
        <f t="shared" si="2"/>
        <v>-1.8623685888406179E-2</v>
      </c>
      <c r="D91">
        <f t="shared" ca="1" si="3"/>
        <v>1.0068053644826569</v>
      </c>
      <c r="E91">
        <f ca="1">S0*EXP(Drift*(A91-$A$12)+Volatility*SUM(D$13:$D91))</f>
        <v>13985.416498251658</v>
      </c>
    </row>
    <row r="92" spans="1:5" x14ac:dyDescent="0.25">
      <c r="A92" s="1" t="str">
        <f>MID('Filter Data'!A82,2,LEN('Filter Data'!A82)-2)</f>
        <v>12-Jun-2020</v>
      </c>
      <c r="B92">
        <f>'Filter Data'!B82</f>
        <v>9148.49</v>
      </c>
      <c r="C92">
        <f t="shared" si="2"/>
        <v>-1.2671192220939128E-2</v>
      </c>
      <c r="D92">
        <f t="shared" ca="1" si="3"/>
        <v>3.7977920088266511E-2</v>
      </c>
      <c r="E92">
        <f ca="1">S0*EXP(Drift*(A92-$A$12)+Volatility*SUM(D$13:$D92))</f>
        <v>14004.078338983081</v>
      </c>
    </row>
    <row r="93" spans="1:5" x14ac:dyDescent="0.25">
      <c r="A93" s="1" t="str">
        <f>MID('Filter Data'!A83,2,LEN('Filter Data'!A83)-2)</f>
        <v>15-Jun-2020</v>
      </c>
      <c r="B93">
        <f>'Filter Data'!B83</f>
        <v>8844.9500000000007</v>
      </c>
      <c r="C93">
        <f t="shared" si="2"/>
        <v>-3.3179245973925652E-2</v>
      </c>
      <c r="D93">
        <f t="shared" ca="1" si="3"/>
        <v>0.36458787714447044</v>
      </c>
      <c r="E93">
        <f ca="1">S0*EXP(Drift*(A93-$A$12)+Volatility*SUM(D$13:$D93))</f>
        <v>14122.347334192258</v>
      </c>
    </row>
    <row r="94" spans="1:5" x14ac:dyDescent="0.25">
      <c r="A94" s="1" t="str">
        <f>MID('Filter Data'!A84,2,LEN('Filter Data'!A84)-2)</f>
        <v>16-Jun-2020</v>
      </c>
      <c r="B94">
        <f>'Filter Data'!B84</f>
        <v>9039.1299999999992</v>
      </c>
      <c r="C94">
        <f t="shared" si="2"/>
        <v>2.1953770230470321E-2</v>
      </c>
      <c r="D94">
        <f t="shared" ca="1" si="3"/>
        <v>1.2098590127585409</v>
      </c>
      <c r="E94">
        <f ca="1">S0*EXP(Drift*(A94-$A$12)+Volatility*SUM(D$13:$D94))</f>
        <v>14435.741200432713</v>
      </c>
    </row>
    <row r="95" spans="1:5" x14ac:dyDescent="0.25">
      <c r="A95" s="1" t="str">
        <f>MID('Filter Data'!A85,2,LEN('Filter Data'!A85)-2)</f>
        <v>17-Jun-2020</v>
      </c>
      <c r="B95">
        <f>'Filter Data'!B85</f>
        <v>9088.5300000000007</v>
      </c>
      <c r="C95">
        <f t="shared" si="2"/>
        <v>5.4651277280005333E-3</v>
      </c>
      <c r="D95">
        <f t="shared" ca="1" si="3"/>
        <v>0.81317466964581775</v>
      </c>
      <c r="E95">
        <f ca="1">S0*EXP(Drift*(A95-$A$12)+Volatility*SUM(D$13:$D95))</f>
        <v>14653.475813499179</v>
      </c>
    </row>
    <row r="96" spans="1:5" x14ac:dyDescent="0.25">
      <c r="A96" s="1" t="str">
        <f>MID('Filter Data'!A86,2,LEN('Filter Data'!A86)-2)</f>
        <v>18-Jun-2020</v>
      </c>
      <c r="B96">
        <f>'Filter Data'!B86</f>
        <v>9050.14</v>
      </c>
      <c r="C96">
        <f t="shared" si="2"/>
        <v>-4.2240054222191306E-3</v>
      </c>
      <c r="D96">
        <f t="shared" ca="1" si="3"/>
        <v>-2.0996778595270551</v>
      </c>
      <c r="E96">
        <f ca="1">S0*EXP(Drift*(A96-$A$12)+Volatility*SUM(D$13:$D96))</f>
        <v>14131.500241398202</v>
      </c>
    </row>
    <row r="97" spans="1:5" x14ac:dyDescent="0.25">
      <c r="A97" s="1" t="str">
        <f>MID('Filter Data'!A87,2,LEN('Filter Data'!A87)-2)</f>
        <v>19-Jun-2020</v>
      </c>
      <c r="B97">
        <f>'Filter Data'!B87</f>
        <v>9020.75</v>
      </c>
      <c r="C97">
        <f t="shared" si="2"/>
        <v>-3.2474635751490494E-3</v>
      </c>
      <c r="D97">
        <f t="shared" ca="1" si="3"/>
        <v>-0.91546381176351765</v>
      </c>
      <c r="E97">
        <f ca="1">S0*EXP(Drift*(A97-$A$12)+Volatility*SUM(D$13:$D97))</f>
        <v>13914.999126763745</v>
      </c>
    </row>
    <row r="98" spans="1:5" x14ac:dyDescent="0.25">
      <c r="A98" s="1" t="str">
        <f>MID('Filter Data'!A88,2,LEN('Filter Data'!A88)-2)</f>
        <v>24-Jun-2020</v>
      </c>
      <c r="B98">
        <f>'Filter Data'!B88</f>
        <v>8747.74</v>
      </c>
      <c r="C98">
        <f t="shared" si="2"/>
        <v>-3.0264667571986831E-2</v>
      </c>
      <c r="D98">
        <f t="shared" ca="1" si="3"/>
        <v>-0.3265337696550894</v>
      </c>
      <c r="E98">
        <f ca="1">S0*EXP(Drift*(A98-$A$12)+Volatility*SUM(D$13:$D98))</f>
        <v>13881.403796012171</v>
      </c>
    </row>
    <row r="99" spans="1:5" x14ac:dyDescent="0.25">
      <c r="A99" s="1" t="str">
        <f>MID('Filter Data'!A89,2,LEN('Filter Data'!A89)-2)</f>
        <v>29-Jun-2020</v>
      </c>
      <c r="B99">
        <f>'Filter Data'!B89</f>
        <v>8732.24</v>
      </c>
      <c r="C99">
        <f t="shared" si="2"/>
        <v>-1.7718862243276551E-3</v>
      </c>
      <c r="D99">
        <f t="shared" ca="1" si="3"/>
        <v>2.6038025386800787</v>
      </c>
      <c r="E99">
        <f ca="1">S0*EXP(Drift*(A99-$A$12)+Volatility*SUM(D$13:$D99))</f>
        <v>14580.456186046953</v>
      </c>
    </row>
    <row r="100" spans="1:5" x14ac:dyDescent="0.25">
      <c r="A100" s="1" t="str">
        <f>MID('Filter Data'!A90,2,LEN('Filter Data'!A90)-2)</f>
        <v>30-Jun-2020</v>
      </c>
      <c r="B100">
        <f>'Filter Data'!B90</f>
        <v>8796.91</v>
      </c>
      <c r="C100">
        <f t="shared" si="2"/>
        <v>7.4058889815213592E-3</v>
      </c>
      <c r="D100">
        <f t="shared" ca="1" si="3"/>
        <v>0.85248488723317006</v>
      </c>
      <c r="E100">
        <f ca="1">S0*EXP(Drift*(A100-$A$12)+Volatility*SUM(D$13:$D100))</f>
        <v>14810.611948453812</v>
      </c>
    </row>
    <row r="101" spans="1:5" x14ac:dyDescent="0.25">
      <c r="A101" s="1" t="str">
        <f>MID('Filter Data'!A91,2,LEN('Filter Data'!A91)-2)</f>
        <v>02-Jul-2020</v>
      </c>
      <c r="B101">
        <f>'Filter Data'!B91</f>
        <v>9065.9500000000007</v>
      </c>
      <c r="C101">
        <f t="shared" si="2"/>
        <v>3.058346623985023E-2</v>
      </c>
      <c r="D101">
        <f t="shared" ca="1" si="3"/>
        <v>0.91145682169495823</v>
      </c>
      <c r="E101">
        <f ca="1">S0*EXP(Drift*(A101-$A$12)+Volatility*SUM(D$13:$D101))</f>
        <v>15070.040297448086</v>
      </c>
    </row>
    <row r="102" spans="1:5" x14ac:dyDescent="0.25">
      <c r="A102" s="1" t="str">
        <f>MID('Filter Data'!A92,2,LEN('Filter Data'!A92)-2)</f>
        <v>08-Jul-2020</v>
      </c>
      <c r="B102">
        <f>'Filter Data'!B92</f>
        <v>8929.07</v>
      </c>
      <c r="C102">
        <f t="shared" si="2"/>
        <v>-1.5098252251556759E-2</v>
      </c>
      <c r="D102">
        <f t="shared" ca="1" si="3"/>
        <v>-3.0039628713008315</v>
      </c>
      <c r="E102">
        <f ca="1">S0*EXP(Drift*(A102-$A$12)+Volatility*SUM(D$13:$D102))</f>
        <v>14351.532070917452</v>
      </c>
    </row>
    <row r="103" spans="1:5" x14ac:dyDescent="0.25">
      <c r="A103" s="1" t="str">
        <f>MID('Filter Data'!A93,2,LEN('Filter Data'!A93)-2)</f>
        <v>09-Jul-2020</v>
      </c>
      <c r="B103">
        <f>'Filter Data'!B93</f>
        <v>8943.83</v>
      </c>
      <c r="C103">
        <f t="shared" si="2"/>
        <v>1.6530276949335394E-3</v>
      </c>
      <c r="D103">
        <f t="shared" ca="1" si="3"/>
        <v>1.0646411580122432</v>
      </c>
      <c r="E103">
        <f ca="1">S0*EXP(Drift*(A103-$A$12)+Volatility*SUM(D$13:$D103))</f>
        <v>14632.583555397081</v>
      </c>
    </row>
    <row r="104" spans="1:5" x14ac:dyDescent="0.25">
      <c r="A104" s="1" t="str">
        <f>MID('Filter Data'!A94,2,LEN('Filter Data'!A94)-2)</f>
        <v>13-Jul-2020</v>
      </c>
      <c r="B104">
        <f>'Filter Data'!B94</f>
        <v>8732.3700000000008</v>
      </c>
      <c r="C104">
        <f t="shared" si="2"/>
        <v>-2.3643114862424614E-2</v>
      </c>
      <c r="D104">
        <f t="shared" ca="1" si="3"/>
        <v>2.1459025595011969</v>
      </c>
      <c r="E104">
        <f ca="1">S0*EXP(Drift*(A104-$A$12)+Volatility*SUM(D$13:$D104))</f>
        <v>15236.016751634319</v>
      </c>
    </row>
    <row r="105" spans="1:5" x14ac:dyDescent="0.25">
      <c r="A105" s="1" t="str">
        <f>MID('Filter Data'!A95,2,LEN('Filter Data'!A95)-2)</f>
        <v>15-Jul-2020</v>
      </c>
      <c r="B105">
        <f>'Filter Data'!B95</f>
        <v>8834.98</v>
      </c>
      <c r="C105">
        <f t="shared" si="2"/>
        <v>1.1750532787776829E-2</v>
      </c>
      <c r="D105">
        <f t="shared" ca="1" si="3"/>
        <v>1.2535709403731929</v>
      </c>
      <c r="E105">
        <f ca="1">S0*EXP(Drift*(A105-$A$12)+Volatility*SUM(D$13:$D105))</f>
        <v>15596.479356713906</v>
      </c>
    </row>
    <row r="106" spans="1:5" x14ac:dyDescent="0.25">
      <c r="A106" s="1" t="str">
        <f>MID('Filter Data'!A96,2,LEN('Filter Data'!A96)-2)</f>
        <v>17-Jul-2020</v>
      </c>
      <c r="B106">
        <f>'Filter Data'!B96</f>
        <v>8865.89</v>
      </c>
      <c r="C106">
        <f t="shared" si="2"/>
        <v>3.4985930924574652E-3</v>
      </c>
      <c r="D106">
        <f t="shared" ca="1" si="3"/>
        <v>-1.9660688409471674</v>
      </c>
      <c r="E106">
        <f ca="1">S0*EXP(Drift*(A106-$A$12)+Volatility*SUM(D$13:$D106))</f>
        <v>15086.341474514944</v>
      </c>
    </row>
    <row r="107" spans="1:5" x14ac:dyDescent="0.25">
      <c r="A107" s="1" t="str">
        <f>MID('Filter Data'!A97,2,LEN('Filter Data'!A97)-2)</f>
        <v>20-Jul-2020</v>
      </c>
      <c r="B107">
        <f>'Filter Data'!B97</f>
        <v>8845.51</v>
      </c>
      <c r="C107">
        <f t="shared" si="2"/>
        <v>-2.2986975926837802E-3</v>
      </c>
      <c r="D107">
        <f t="shared" ca="1" si="3"/>
        <v>-0.86852870945594363</v>
      </c>
      <c r="E107">
        <f ca="1">S0*EXP(Drift*(A107-$A$12)+Volatility*SUM(D$13:$D107))</f>
        <v>14887.280962006565</v>
      </c>
    </row>
    <row r="108" spans="1:5" x14ac:dyDescent="0.25">
      <c r="A108" s="1" t="str">
        <f>MID('Filter Data'!A98,2,LEN('Filter Data'!A98)-2)</f>
        <v>21-Jul-2020</v>
      </c>
      <c r="B108">
        <f>'Filter Data'!B98</f>
        <v>8986.3700000000008</v>
      </c>
      <c r="C108">
        <f t="shared" si="2"/>
        <v>1.5924463371812431E-2</v>
      </c>
      <c r="D108">
        <f t="shared" ca="1" si="3"/>
        <v>0.5524793271961399</v>
      </c>
      <c r="E108">
        <f ca="1">S0*EXP(Drift*(A108-$A$12)+Volatility*SUM(D$13:$D108))</f>
        <v>15042.681447260433</v>
      </c>
    </row>
    <row r="109" spans="1:5" x14ac:dyDescent="0.25">
      <c r="A109" s="1" t="str">
        <f>MID('Filter Data'!A99,2,LEN('Filter Data'!A99)-2)</f>
        <v>22-Jul-2020</v>
      </c>
      <c r="B109">
        <f>'Filter Data'!B99</f>
        <v>8840</v>
      </c>
      <c r="C109">
        <f t="shared" si="2"/>
        <v>-1.6288000605361317E-2</v>
      </c>
      <c r="D109">
        <f t="shared" ca="1" si="3"/>
        <v>-0.72082655886779823</v>
      </c>
      <c r="E109">
        <f ca="1">S0*EXP(Drift*(A109-$A$12)+Volatility*SUM(D$13:$D109))</f>
        <v>14863.024166995601</v>
      </c>
    </row>
    <row r="110" spans="1:5" x14ac:dyDescent="0.25">
      <c r="A110" s="1" t="str">
        <f>MID('Filter Data'!A100,2,LEN('Filter Data'!A100)-2)</f>
        <v>23-Jul-2020</v>
      </c>
      <c r="B110">
        <f>'Filter Data'!B100</f>
        <v>8852.17</v>
      </c>
      <c r="C110">
        <f t="shared" si="2"/>
        <v>1.3766968325791937E-3</v>
      </c>
      <c r="D110">
        <f t="shared" ca="1" si="3"/>
        <v>6.4077427117051541E-2</v>
      </c>
      <c r="E110">
        <f ca="1">S0*EXP(Drift*(A110-$A$12)+Volatility*SUM(D$13:$D110))</f>
        <v>14889.691817090272</v>
      </c>
    </row>
    <row r="111" spans="1:5" x14ac:dyDescent="0.25">
      <c r="A111" s="1" t="str">
        <f>MID('Filter Data'!A101,2,LEN('Filter Data'!A101)-2)</f>
        <v>24-Jul-2020</v>
      </c>
      <c r="B111">
        <f>'Filter Data'!B101</f>
        <v>8702.92</v>
      </c>
      <c r="C111">
        <f t="shared" si="2"/>
        <v>-1.6860272678902461E-2</v>
      </c>
      <c r="D111">
        <f t="shared" ca="1" si="3"/>
        <v>-1.3236307581939368</v>
      </c>
      <c r="E111">
        <f ca="1">S0*EXP(Drift*(A111-$A$12)+Volatility*SUM(D$13:$D111))</f>
        <v>14556.677529433915</v>
      </c>
    </row>
    <row r="112" spans="1:5" x14ac:dyDescent="0.25">
      <c r="A112" s="1" t="str">
        <f>MID('Filter Data'!A102,2,LEN('Filter Data'!A102)-2)</f>
        <v>29-Jul-2020</v>
      </c>
      <c r="B112">
        <f>'Filter Data'!B102</f>
        <v>8664.01</v>
      </c>
      <c r="C112">
        <f t="shared" si="2"/>
        <v>-4.4709132107384484E-3</v>
      </c>
      <c r="D112">
        <f t="shared" ca="1" si="3"/>
        <v>2.4849796454828139</v>
      </c>
      <c r="E112">
        <f ca="1">S0*EXP(Drift*(A112-$A$12)+Volatility*SUM(D$13:$D112))</f>
        <v>15257.809528998325</v>
      </c>
    </row>
    <row r="113" spans="1:5" x14ac:dyDescent="0.25">
      <c r="A113" s="1" t="str">
        <f>MID('Filter Data'!A103,2,LEN('Filter Data'!A103)-2)</f>
        <v>30-Jul-2020</v>
      </c>
      <c r="B113">
        <f>'Filter Data'!B103</f>
        <v>8492.1</v>
      </c>
      <c r="C113">
        <f t="shared" si="2"/>
        <v>-1.984185152140866E-2</v>
      </c>
      <c r="D113">
        <f t="shared" ca="1" si="3"/>
        <v>0.53432569840921973</v>
      </c>
      <c r="E113">
        <f ca="1">S0*EXP(Drift*(A113-$A$12)+Volatility*SUM(D$13:$D113))</f>
        <v>15412.155100627531</v>
      </c>
    </row>
    <row r="114" spans="1:5" x14ac:dyDescent="0.25">
      <c r="A114" s="1" t="str">
        <f>MID('Filter Data'!A104,2,LEN('Filter Data'!A104)-2)</f>
        <v>03-Aug-2020</v>
      </c>
      <c r="B114">
        <f>'Filter Data'!B104</f>
        <v>8477.68</v>
      </c>
      <c r="C114">
        <f t="shared" si="2"/>
        <v>-1.6980487747435937E-3</v>
      </c>
      <c r="D114">
        <f t="shared" ca="1" si="3"/>
        <v>-0.86744028720885613</v>
      </c>
      <c r="E114">
        <f ca="1">S0*EXP(Drift*(A114-$A$12)+Volatility*SUM(D$13:$D114))</f>
        <v>15219.21023563553</v>
      </c>
    </row>
    <row r="115" spans="1:5" x14ac:dyDescent="0.25">
      <c r="A115" s="1" t="str">
        <f>MID('Filter Data'!A105,2,LEN('Filter Data'!A105)-2)</f>
        <v>04-Aug-2020</v>
      </c>
      <c r="B115">
        <f>'Filter Data'!B105</f>
        <v>8553.77</v>
      </c>
      <c r="C115">
        <f t="shared" si="2"/>
        <v>8.9753328740882106E-3</v>
      </c>
      <c r="D115">
        <f t="shared" ca="1" si="3"/>
        <v>-1.4638315835612015</v>
      </c>
      <c r="E115">
        <f ca="1">S0*EXP(Drift*(A115-$A$12)+Volatility*SUM(D$13:$D115))</f>
        <v>14842.174944759285</v>
      </c>
    </row>
    <row r="116" spans="1:5" x14ac:dyDescent="0.25">
      <c r="A116" s="1" t="str">
        <f>MID('Filter Data'!A106,2,LEN('Filter Data'!A106)-2)</f>
        <v>05-Aug-2020</v>
      </c>
      <c r="B116">
        <f>'Filter Data'!B106</f>
        <v>8605.2199999999993</v>
      </c>
      <c r="C116">
        <f t="shared" si="2"/>
        <v>6.0148916793412617E-3</v>
      </c>
      <c r="D116">
        <f t="shared" ca="1" si="3"/>
        <v>-0.64211793031391218</v>
      </c>
      <c r="E116">
        <f ca="1">S0*EXP(Drift*(A116-$A$12)+Volatility*SUM(D$13:$D116))</f>
        <v>14685.231553410633</v>
      </c>
    </row>
    <row r="117" spans="1:5" x14ac:dyDescent="0.25">
      <c r="A117" s="1" t="str">
        <f>MID('Filter Data'!A107,2,LEN('Filter Data'!A107)-2)</f>
        <v>06-Aug-2020</v>
      </c>
      <c r="B117">
        <f>'Filter Data'!B107</f>
        <v>8592.58</v>
      </c>
      <c r="C117">
        <f t="shared" si="2"/>
        <v>-1.4688758683682019E-3</v>
      </c>
      <c r="D117">
        <f t="shared" ca="1" si="3"/>
        <v>-0.17905555144055013</v>
      </c>
      <c r="E117">
        <f ca="1">S0*EXP(Drift*(A117-$A$12)+Volatility*SUM(D$13:$D117))</f>
        <v>14648.791865417348</v>
      </c>
    </row>
    <row r="118" spans="1:5" x14ac:dyDescent="0.25">
      <c r="A118" s="1" t="str">
        <f>MID('Filter Data'!A108,2,LEN('Filter Data'!A108)-2)</f>
        <v>07-Aug-2020</v>
      </c>
      <c r="B118">
        <f>'Filter Data'!B108</f>
        <v>8521.31</v>
      </c>
      <c r="C118">
        <f t="shared" si="2"/>
        <v>-8.2943656038117122E-3</v>
      </c>
      <c r="D118">
        <f t="shared" ca="1" si="3"/>
        <v>1.0861631053026743</v>
      </c>
      <c r="E118">
        <f ca="1">S0*EXP(Drift*(A118-$A$12)+Volatility*SUM(D$13:$D118))</f>
        <v>14941.320481534056</v>
      </c>
    </row>
    <row r="119" spans="1:5" x14ac:dyDescent="0.25">
      <c r="A119" s="1" t="str">
        <f>MID('Filter Data'!A109,2,LEN('Filter Data'!A109)-2)</f>
        <v>11-Aug-2020</v>
      </c>
      <c r="B119">
        <f>'Filter Data'!B109</f>
        <v>8620.7000000000007</v>
      </c>
      <c r="C119">
        <f t="shared" si="2"/>
        <v>1.1663699595484878E-2</v>
      </c>
      <c r="D119">
        <f t="shared" ca="1" si="3"/>
        <v>1.3008880233185807</v>
      </c>
      <c r="E119">
        <f ca="1">S0*EXP(Drift*(A119-$A$12)+Volatility*SUM(D$13:$D119))</f>
        <v>15327.932198872593</v>
      </c>
    </row>
    <row r="120" spans="1:5" x14ac:dyDescent="0.25">
      <c r="A120" s="1" t="str">
        <f>MID('Filter Data'!A110,2,LEN('Filter Data'!A110)-2)</f>
        <v>13-Aug-2020</v>
      </c>
      <c r="B120">
        <f>'Filter Data'!B110</f>
        <v>8750.4599999999991</v>
      </c>
      <c r="C120">
        <f t="shared" si="2"/>
        <v>1.5052141937429488E-2</v>
      </c>
      <c r="D120">
        <f t="shared" ca="1" si="3"/>
        <v>-0.27809632046276717</v>
      </c>
      <c r="E120">
        <f ca="1">S0*EXP(Drift*(A120-$A$12)+Volatility*SUM(D$13:$D120))</f>
        <v>15273.441161801207</v>
      </c>
    </row>
    <row r="121" spans="1:5" x14ac:dyDescent="0.25">
      <c r="A121" s="1" t="str">
        <f>MID('Filter Data'!A111,2,LEN('Filter Data'!A111)-2)</f>
        <v>14-Aug-2020</v>
      </c>
      <c r="B121">
        <f>'Filter Data'!B111</f>
        <v>8600.99</v>
      </c>
      <c r="C121">
        <f t="shared" si="2"/>
        <v>-1.7081387721331148E-2</v>
      </c>
      <c r="D121">
        <f t="shared" ca="1" si="3"/>
        <v>1.1804751885242846</v>
      </c>
      <c r="E121">
        <f ca="1">S0*EXP(Drift*(A121-$A$12)+Volatility*SUM(D$13:$D121))</f>
        <v>15604.311281992885</v>
      </c>
    </row>
    <row r="122" spans="1:5" x14ac:dyDescent="0.25">
      <c r="A122" s="1" t="str">
        <f>MID('Filter Data'!A112,2,LEN('Filter Data'!A112)-2)</f>
        <v>18-Aug-2020</v>
      </c>
      <c r="B122">
        <f>'Filter Data'!B112</f>
        <v>8642.5</v>
      </c>
      <c r="C122">
        <f t="shared" si="2"/>
        <v>4.8261886131712997E-3</v>
      </c>
      <c r="D122">
        <f t="shared" ca="1" si="3"/>
        <v>-6.3581953691798351E-2</v>
      </c>
      <c r="E122">
        <f ca="1">S0*EXP(Drift*(A122-$A$12)+Volatility*SUM(D$13:$D122))</f>
        <v>15628.408702739713</v>
      </c>
    </row>
    <row r="123" spans="1:5" x14ac:dyDescent="0.25">
      <c r="A123" s="1" t="str">
        <f>MID('Filter Data'!A113,2,LEN('Filter Data'!A113)-2)</f>
        <v>19-Aug-2020</v>
      </c>
      <c r="B123">
        <f>'Filter Data'!B113</f>
        <v>8479.6299999999992</v>
      </c>
      <c r="C123">
        <f t="shared" si="2"/>
        <v>-1.8845241538906658E-2</v>
      </c>
      <c r="D123">
        <f t="shared" ca="1" si="3"/>
        <v>-0.5640736660414627</v>
      </c>
      <c r="E123">
        <f ca="1">S0*EXP(Drift*(A123-$A$12)+Volatility*SUM(D$13:$D123))</f>
        <v>15484.395806201221</v>
      </c>
    </row>
    <row r="124" spans="1:5" x14ac:dyDescent="0.25">
      <c r="A124" s="1" t="str">
        <f>MID('Filter Data'!A114,2,LEN('Filter Data'!A114)-2)</f>
        <v>24-Aug-2020</v>
      </c>
      <c r="B124">
        <f>'Filter Data'!B114</f>
        <v>8500.8700000000008</v>
      </c>
      <c r="C124">
        <f t="shared" si="2"/>
        <v>2.5048262719012037E-3</v>
      </c>
      <c r="D124">
        <f t="shared" ca="1" si="3"/>
        <v>1.7237841320334084</v>
      </c>
      <c r="E124">
        <f ca="1">S0*EXP(Drift*(A124-$A$12)+Volatility*SUM(D$13:$D124))</f>
        <v>16014.328127658795</v>
      </c>
    </row>
    <row r="125" spans="1:5" x14ac:dyDescent="0.25">
      <c r="A125" s="1" t="str">
        <f>MID('Filter Data'!A115,2,LEN('Filter Data'!A115)-2)</f>
        <v>25-Aug-2020</v>
      </c>
      <c r="B125">
        <f>'Filter Data'!B115</f>
        <v>8518.16</v>
      </c>
      <c r="C125">
        <f t="shared" si="2"/>
        <v>2.0339094704423257E-3</v>
      </c>
      <c r="D125">
        <f t="shared" ca="1" si="3"/>
        <v>-0.57598430948624901</v>
      </c>
      <c r="E125">
        <f ca="1">S0*EXP(Drift*(A125-$A$12)+Volatility*SUM(D$13:$D125))</f>
        <v>15863.434893050886</v>
      </c>
    </row>
    <row r="126" spans="1:5" x14ac:dyDescent="0.25">
      <c r="A126" s="1" t="str">
        <f>MID('Filter Data'!A116,2,LEN('Filter Data'!A116)-2)</f>
        <v>26-Aug-2020</v>
      </c>
      <c r="B126">
        <f>'Filter Data'!B116</f>
        <v>8545.59</v>
      </c>
      <c r="C126">
        <f t="shared" si="2"/>
        <v>3.2201790057947129E-3</v>
      </c>
      <c r="D126">
        <f t="shared" ca="1" si="3"/>
        <v>-1.4086125099482909</v>
      </c>
      <c r="E126">
        <f ca="1">S0*EXP(Drift*(A126-$A$12)+Volatility*SUM(D$13:$D126))</f>
        <v>15485.474931718938</v>
      </c>
    </row>
    <row r="127" spans="1:5" x14ac:dyDescent="0.25">
      <c r="A127" s="1" t="str">
        <f>MID('Filter Data'!A117,2,LEN('Filter Data'!A117)-2)</f>
        <v>27-Aug-2020</v>
      </c>
      <c r="B127">
        <f>'Filter Data'!B117</f>
        <v>8571.0400000000009</v>
      </c>
      <c r="C127">
        <f t="shared" si="2"/>
        <v>2.9781442826066692E-3</v>
      </c>
      <c r="D127">
        <f t="shared" ca="1" si="3"/>
        <v>0.42966542488384829</v>
      </c>
      <c r="E127">
        <f ca="1">S0*EXP(Drift*(A127-$A$12)+Volatility*SUM(D$13:$D127))</f>
        <v>15613.350734899617</v>
      </c>
    </row>
    <row r="128" spans="1:5" x14ac:dyDescent="0.25">
      <c r="A128" s="1" t="str">
        <f>MID('Filter Data'!A118,2,LEN('Filter Data'!A118)-2)</f>
        <v>28-Aug-2020</v>
      </c>
      <c r="B128">
        <f>'Filter Data'!B118</f>
        <v>8540.75</v>
      </c>
      <c r="C128">
        <f t="shared" si="2"/>
        <v>-3.5339935410406286E-3</v>
      </c>
      <c r="D128">
        <f t="shared" ca="1" si="3"/>
        <v>0.3874178851415499</v>
      </c>
      <c r="E128">
        <f ca="1">S0*EXP(Drift*(A128-$A$12)+Volatility*SUM(D$13:$D128))</f>
        <v>15730.587193418958</v>
      </c>
    </row>
    <row r="129" spans="1:5" x14ac:dyDescent="0.25">
      <c r="A129" s="1" t="str">
        <f>MID('Filter Data'!A119,2,LEN('Filter Data'!A119)-2)</f>
        <v>31-Aug-2020</v>
      </c>
      <c r="B129">
        <f>'Filter Data'!B119</f>
        <v>8430.27</v>
      </c>
      <c r="C129">
        <f t="shared" si="2"/>
        <v>-1.2935632116617342E-2</v>
      </c>
      <c r="D129">
        <f t="shared" ca="1" si="3"/>
        <v>2.4939638256432297</v>
      </c>
      <c r="E129">
        <f ca="1">S0*EXP(Drift*(A129-$A$12)+Volatility*SUM(D$13:$D129))</f>
        <v>16468.936033163573</v>
      </c>
    </row>
    <row r="130" spans="1:5" x14ac:dyDescent="0.25">
      <c r="A130" s="1" t="str">
        <f>MID('Filter Data'!A120,2,LEN('Filter Data'!A120)-2)</f>
        <v>01-Sep-2020</v>
      </c>
      <c r="B130">
        <f>'Filter Data'!B120</f>
        <v>8405.9</v>
      </c>
      <c r="C130">
        <f t="shared" si="2"/>
        <v>-2.8907733678756194E-3</v>
      </c>
      <c r="D130">
        <f t="shared" ca="1" si="3"/>
        <v>0.42891686859345424</v>
      </c>
      <c r="E130">
        <f ca="1">S0*EXP(Drift*(A130-$A$12)+Volatility*SUM(D$13:$D130))</f>
        <v>16604.714395011404</v>
      </c>
    </row>
    <row r="131" spans="1:5" x14ac:dyDescent="0.25">
      <c r="A131" s="1" t="str">
        <f>MID('Filter Data'!A121,2,LEN('Filter Data'!A121)-2)</f>
        <v>03-Sep-2020</v>
      </c>
      <c r="B131">
        <f>'Filter Data'!B121</f>
        <v>8439.19</v>
      </c>
      <c r="C131">
        <f t="shared" si="2"/>
        <v>3.9603135892647872E-3</v>
      </c>
      <c r="D131">
        <f t="shared" ca="1" si="3"/>
        <v>-1.5509731942435949</v>
      </c>
      <c r="E131">
        <f ca="1">S0*EXP(Drift*(A131-$A$12)+Volatility*SUM(D$13:$D131))</f>
        <v>16179.312536676944</v>
      </c>
    </row>
    <row r="132" spans="1:5" x14ac:dyDescent="0.25">
      <c r="A132" s="1" t="str">
        <f>MID('Filter Data'!A122,2,LEN('Filter Data'!A122)-2)</f>
        <v>08-Sep-2020</v>
      </c>
      <c r="B132">
        <f>'Filter Data'!B122</f>
        <v>8323.57</v>
      </c>
      <c r="C132">
        <f t="shared" si="2"/>
        <v>-1.3700366978347542E-2</v>
      </c>
      <c r="D132">
        <f t="shared" ca="1" si="3"/>
        <v>1.2625139100874099</v>
      </c>
      <c r="E132">
        <f ca="1">S0*EXP(Drift*(A132-$A$12)+Volatility*SUM(D$13:$D132))</f>
        <v>16597.797351029822</v>
      </c>
    </row>
    <row r="133" spans="1:5" x14ac:dyDescent="0.25">
      <c r="A133" s="1" t="str">
        <f>MID('Filter Data'!A123,2,LEN('Filter Data'!A123)-2)</f>
        <v>09-Sep-2020</v>
      </c>
      <c r="B133">
        <f>'Filter Data'!B123</f>
        <v>8309.84</v>
      </c>
      <c r="C133">
        <f t="shared" si="2"/>
        <v>-1.6495325923851863E-3</v>
      </c>
      <c r="D133">
        <f t="shared" ca="1" si="3"/>
        <v>-0.37868753718560921</v>
      </c>
      <c r="E133">
        <f ca="1">S0*EXP(Drift*(A133-$A$12)+Volatility*SUM(D$13:$D133))</f>
        <v>16498.569709881343</v>
      </c>
    </row>
    <row r="134" spans="1:5" x14ac:dyDescent="0.25">
      <c r="A134" s="1" t="str">
        <f>MID('Filter Data'!A124,2,LEN('Filter Data'!A124)-2)</f>
        <v>10-Sep-2020</v>
      </c>
      <c r="B134">
        <f>'Filter Data'!B124</f>
        <v>8297.84</v>
      </c>
      <c r="C134">
        <f t="shared" si="2"/>
        <v>-1.4440711253164923E-3</v>
      </c>
      <c r="D134">
        <f t="shared" ca="1" si="3"/>
        <v>-1.37040324001543</v>
      </c>
      <c r="E134">
        <f ca="1">S0*EXP(Drift*(A134-$A$12)+Volatility*SUM(D$13:$D134))</f>
        <v>16116.306219863562</v>
      </c>
    </row>
    <row r="135" spans="1:5" x14ac:dyDescent="0.25">
      <c r="A135" s="1" t="str">
        <f>MID('Filter Data'!A125,2,LEN('Filter Data'!A125)-2)</f>
        <v>11-Sep-2020</v>
      </c>
      <c r="B135">
        <f>'Filter Data'!B125</f>
        <v>8231.69</v>
      </c>
      <c r="C135">
        <f t="shared" si="2"/>
        <v>-7.9719541471032981E-3</v>
      </c>
      <c r="D135">
        <f t="shared" ca="1" si="3"/>
        <v>1.35831230318183</v>
      </c>
      <c r="E135">
        <f ca="1">S0*EXP(Drift*(A135-$A$12)+Volatility*SUM(D$13:$D135))</f>
        <v>16517.02705384406</v>
      </c>
    </row>
    <row r="136" spans="1:5" x14ac:dyDescent="0.25">
      <c r="A136" s="1" t="str">
        <f>MID('Filter Data'!A126,2,LEN('Filter Data'!A126)-2)</f>
        <v>14-Sep-2020</v>
      </c>
      <c r="B136">
        <f>'Filter Data'!B126</f>
        <v>8179.67</v>
      </c>
      <c r="C136">
        <f t="shared" si="2"/>
        <v>-6.3194799609801186E-3</v>
      </c>
      <c r="D136">
        <f t="shared" ca="1" si="3"/>
        <v>-3.1016134449708934</v>
      </c>
      <c r="E136">
        <f ca="1">S0*EXP(Drift*(A136-$A$12)+Volatility*SUM(D$13:$D136))</f>
        <v>15671.218055666266</v>
      </c>
    </row>
    <row r="137" spans="1:5" x14ac:dyDescent="0.25">
      <c r="A137" s="1" t="str">
        <f>MID('Filter Data'!A127,2,LEN('Filter Data'!A127)-2)</f>
        <v>16-Sep-2020</v>
      </c>
      <c r="B137">
        <f>'Filter Data'!B127</f>
        <v>8324.08</v>
      </c>
      <c r="C137">
        <f t="shared" si="2"/>
        <v>1.7654746462876847E-2</v>
      </c>
      <c r="D137">
        <f t="shared" ca="1" si="3"/>
        <v>0.66777003787598543</v>
      </c>
      <c r="E137">
        <f ca="1">S0*EXP(Drift*(A137-$A$12)+Volatility*SUM(D$13:$D137))</f>
        <v>15877.510833113394</v>
      </c>
    </row>
    <row r="138" spans="1:5" x14ac:dyDescent="0.25">
      <c r="A138" s="1" t="str">
        <f>MID('Filter Data'!A128,2,LEN('Filter Data'!A128)-2)</f>
        <v>17-Sep-2020</v>
      </c>
      <c r="B138">
        <f>'Filter Data'!B128</f>
        <v>8251.93</v>
      </c>
      <c r="C138">
        <f t="shared" si="2"/>
        <v>-8.6676245302783773E-3</v>
      </c>
      <c r="D138">
        <f t="shared" ca="1" si="3"/>
        <v>0.77087415724561492</v>
      </c>
      <c r="E138">
        <f ca="1">S0*EXP(Drift*(A138-$A$12)+Volatility*SUM(D$13:$D138))</f>
        <v>16105.00298598245</v>
      </c>
    </row>
    <row r="139" spans="1:5" x14ac:dyDescent="0.25">
      <c r="A139" s="1" t="str">
        <f>MID('Filter Data'!A129,2,LEN('Filter Data'!A129)-2)</f>
        <v>18-Sep-2020</v>
      </c>
      <c r="B139">
        <f>'Filter Data'!B129</f>
        <v>8263.56</v>
      </c>
      <c r="C139">
        <f t="shared" si="2"/>
        <v>1.4093672631734879E-3</v>
      </c>
      <c r="D139">
        <f t="shared" ca="1" si="3"/>
        <v>-0.93800533555572629</v>
      </c>
      <c r="E139">
        <f ca="1">S0*EXP(Drift*(A139-$A$12)+Volatility*SUM(D$13:$D139))</f>
        <v>15851.979699693735</v>
      </c>
    </row>
    <row r="140" spans="1:5" x14ac:dyDescent="0.25">
      <c r="A140" s="1" t="str">
        <f>MID('Filter Data'!A130,2,LEN('Filter Data'!A130)-2)</f>
        <v>21-Sep-2020</v>
      </c>
      <c r="B140">
        <f>'Filter Data'!B130</f>
        <v>8153.43</v>
      </c>
      <c r="C140">
        <f t="shared" si="2"/>
        <v>-1.3327185861783445E-2</v>
      </c>
      <c r="D140">
        <f t="shared" ca="1" si="3"/>
        <v>-2.1156153622743008</v>
      </c>
      <c r="E140">
        <f ca="1">S0*EXP(Drift*(A140-$A$12)+Volatility*SUM(D$13:$D140))</f>
        <v>15303.378595514911</v>
      </c>
    </row>
    <row r="141" spans="1:5" x14ac:dyDescent="0.25">
      <c r="A141" s="1" t="str">
        <f>MID('Filter Data'!A131,2,LEN('Filter Data'!A131)-2)</f>
        <v>22-Sep-2020</v>
      </c>
      <c r="B141">
        <f>'Filter Data'!B131</f>
        <v>8083.72</v>
      </c>
      <c r="C141">
        <f t="shared" si="2"/>
        <v>-8.5497759838497455E-3</v>
      </c>
      <c r="D141">
        <f t="shared" ca="1" si="3"/>
        <v>0.84745494795381504</v>
      </c>
      <c r="E141">
        <f ca="1">S0*EXP(Drift*(A141-$A$12)+Volatility*SUM(D$13:$D141))</f>
        <v>15543.570424722455</v>
      </c>
    </row>
    <row r="142" spans="1:5" x14ac:dyDescent="0.25">
      <c r="A142" s="1" t="str">
        <f>MID('Filter Data'!A132,2,LEN('Filter Data'!A132)-2)</f>
        <v>23-Sep-2020</v>
      </c>
      <c r="B142">
        <f>'Filter Data'!B132</f>
        <v>8018.43</v>
      </c>
      <c r="C142">
        <f t="shared" ref="C142:C205" si="4">(B142-B141)/B141</f>
        <v>-8.0767270514070216E-3</v>
      </c>
      <c r="D142">
        <f t="shared" ref="D142:D205" ca="1" si="5">SQRT(A142-A141)*_xlfn.NORM.INV(RAND(),0,1)</f>
        <v>-1.7966497655356021E-2</v>
      </c>
      <c r="E142">
        <f ca="1">S0*EXP(Drift*(A142-$A$12)+Volatility*SUM(D$13:$D142))</f>
        <v>15549.00136190332</v>
      </c>
    </row>
    <row r="143" spans="1:5" x14ac:dyDescent="0.25">
      <c r="A143" s="1" t="str">
        <f>MID('Filter Data'!A133,2,LEN('Filter Data'!A133)-2)</f>
        <v>25-Sep-2020</v>
      </c>
      <c r="B143">
        <f>'Filter Data'!B133</f>
        <v>7855.85</v>
      </c>
      <c r="C143">
        <f t="shared" si="4"/>
        <v>-2.0275789649594735E-2</v>
      </c>
      <c r="D143">
        <f t="shared" ca="1" si="5"/>
        <v>1.5511895363886596</v>
      </c>
      <c r="E143">
        <f ca="1">S0*EXP(Drift*(A143-$A$12)+Volatility*SUM(D$13:$D143))</f>
        <v>16000.421211901361</v>
      </c>
    </row>
    <row r="144" spans="1:5" x14ac:dyDescent="0.25">
      <c r="A144" s="1" t="str">
        <f>MID('Filter Data'!A134,2,LEN('Filter Data'!A134)-2)</f>
        <v>28-Sep-2020</v>
      </c>
      <c r="B144">
        <f>'Filter Data'!B134</f>
        <v>8015.72</v>
      </c>
      <c r="C144">
        <f t="shared" si="4"/>
        <v>2.0350439481405563E-2</v>
      </c>
      <c r="D144">
        <f t="shared" ca="1" si="5"/>
        <v>-0.13541729319732904</v>
      </c>
      <c r="E144">
        <f ca="1">S0*EXP(Drift*(A144-$A$12)+Volatility*SUM(D$13:$D144))</f>
        <v>15994.246156988393</v>
      </c>
    </row>
    <row r="145" spans="1:5" x14ac:dyDescent="0.25">
      <c r="A145" s="1" t="str">
        <f>MID('Filter Data'!A135,2,LEN('Filter Data'!A135)-2)</f>
        <v>29-Sep-2020</v>
      </c>
      <c r="B145">
        <f>'Filter Data'!B135</f>
        <v>7959.73</v>
      </c>
      <c r="C145">
        <f t="shared" si="4"/>
        <v>-6.9850244270010294E-3</v>
      </c>
      <c r="D145">
        <f t="shared" ca="1" si="5"/>
        <v>1.5644545967273722</v>
      </c>
      <c r="E145">
        <f ca="1">S0*EXP(Drift*(A145-$A$12)+Volatility*SUM(D$13:$D145))</f>
        <v>16451.483065482713</v>
      </c>
    </row>
    <row r="146" spans="1:5" x14ac:dyDescent="0.25">
      <c r="A146" s="1" t="str">
        <f>MID('Filter Data'!A136,2,LEN('Filter Data'!A136)-2)</f>
        <v>30-Sep-2020</v>
      </c>
      <c r="B146">
        <f>'Filter Data'!B136</f>
        <v>7810.77</v>
      </c>
      <c r="C146">
        <f t="shared" si="4"/>
        <v>-1.8714202617425357E-2</v>
      </c>
      <c r="D146">
        <f t="shared" ca="1" si="5"/>
        <v>2.853218006706681</v>
      </c>
      <c r="E146">
        <f ca="1">S0*EXP(Drift*(A146-$A$12)+Volatility*SUM(D$13:$D146))</f>
        <v>17309.813024805775</v>
      </c>
    </row>
    <row r="147" spans="1:5" x14ac:dyDescent="0.25">
      <c r="A147" s="1" t="str">
        <f>MID('Filter Data'!A137,2,LEN('Filter Data'!A137)-2)</f>
        <v>09-Oct-2020</v>
      </c>
      <c r="B147">
        <f>'Filter Data'!B137</f>
        <v>8008.08</v>
      </c>
      <c r="C147">
        <f t="shared" si="4"/>
        <v>2.5261273856482712E-2</v>
      </c>
      <c r="D147">
        <f t="shared" ca="1" si="5"/>
        <v>4.9465347112803548E-3</v>
      </c>
      <c r="E147">
        <f ca="1">S0*EXP(Drift*(A147-$A$12)+Volatility*SUM(D$13:$D147))</f>
        <v>17415.300711861837</v>
      </c>
    </row>
    <row r="148" spans="1:5" x14ac:dyDescent="0.25">
      <c r="A148" s="1" t="str">
        <f>MID('Filter Data'!A138,2,LEN('Filter Data'!A138)-2)</f>
        <v>14-Oct-2020</v>
      </c>
      <c r="B148">
        <f>'Filter Data'!B138</f>
        <v>7948.25</v>
      </c>
      <c r="C148">
        <f t="shared" si="4"/>
        <v>-7.4712040838752769E-3</v>
      </c>
      <c r="D148">
        <f t="shared" ca="1" si="5"/>
        <v>8.6441701204905075E-2</v>
      </c>
      <c r="E148">
        <f ca="1">S0*EXP(Drift*(A148-$A$12)+Volatility*SUM(D$13:$D148))</f>
        <v>17499.92871245859</v>
      </c>
    </row>
    <row r="149" spans="1:5" x14ac:dyDescent="0.25">
      <c r="A149" s="1" t="str">
        <f>MID('Filter Data'!A139,2,LEN('Filter Data'!A139)-2)</f>
        <v>16-Oct-2020</v>
      </c>
      <c r="B149">
        <f>'Filter Data'!B139</f>
        <v>7765.13</v>
      </c>
      <c r="C149">
        <f t="shared" si="4"/>
        <v>-2.3039033749567502E-2</v>
      </c>
      <c r="D149">
        <f t="shared" ca="1" si="5"/>
        <v>0.72262626364235838</v>
      </c>
      <c r="E149">
        <f ca="1">S0*EXP(Drift*(A149-$A$12)+Volatility*SUM(D$13:$D149))</f>
        <v>17747.412374515006</v>
      </c>
    </row>
    <row r="150" spans="1:5" x14ac:dyDescent="0.25">
      <c r="A150" s="1" t="str">
        <f>MID('Filter Data'!A140,2,LEN('Filter Data'!A140)-2)</f>
        <v>20-Oct-2020</v>
      </c>
      <c r="B150">
        <f>'Filter Data'!B140</f>
        <v>7607.19</v>
      </c>
      <c r="C150">
        <f t="shared" si="4"/>
        <v>-2.0339646599606253E-2</v>
      </c>
      <c r="D150">
        <f t="shared" ca="1" si="5"/>
        <v>0.82102317669237945</v>
      </c>
      <c r="E150">
        <f ca="1">S0*EXP(Drift*(A150-$A$12)+Volatility*SUM(D$13:$D150))</f>
        <v>18053.587011114898</v>
      </c>
    </row>
    <row r="151" spans="1:5" x14ac:dyDescent="0.25">
      <c r="A151" s="1" t="str">
        <f>MID('Filter Data'!A141,2,LEN('Filter Data'!A141)-2)</f>
        <v>21-Oct-2020</v>
      </c>
      <c r="B151">
        <f>'Filter Data'!B141</f>
        <v>7651.17</v>
      </c>
      <c r="C151">
        <f t="shared" si="4"/>
        <v>5.7813726224795851E-3</v>
      </c>
      <c r="D151">
        <f t="shared" ca="1" si="5"/>
        <v>0.44161574632368139</v>
      </c>
      <c r="E151">
        <f ca="1">S0*EXP(Drift*(A151-$A$12)+Volatility*SUM(D$13:$D151))</f>
        <v>18206.496798663975</v>
      </c>
    </row>
    <row r="152" spans="1:5" x14ac:dyDescent="0.25">
      <c r="A152" s="1" t="str">
        <f>MID('Filter Data'!A142,2,LEN('Filter Data'!A142)-2)</f>
        <v>22-Oct-2020</v>
      </c>
      <c r="B152">
        <f>'Filter Data'!B142</f>
        <v>7626.89</v>
      </c>
      <c r="C152">
        <f t="shared" si="4"/>
        <v>-3.1733708700760464E-3</v>
      </c>
      <c r="D152">
        <f t="shared" ca="1" si="5"/>
        <v>-0.35045738166911949</v>
      </c>
      <c r="E152">
        <f ca="1">S0*EXP(Drift*(A152-$A$12)+Volatility*SUM(D$13:$D152))</f>
        <v>18106.641518680091</v>
      </c>
    </row>
    <row r="153" spans="1:5" x14ac:dyDescent="0.25">
      <c r="A153" s="1" t="str">
        <f>MID('Filter Data'!A143,2,LEN('Filter Data'!A143)-2)</f>
        <v>27-Oct-2020</v>
      </c>
      <c r="B153">
        <f>'Filter Data'!B143</f>
        <v>7587.33</v>
      </c>
      <c r="C153">
        <f t="shared" si="4"/>
        <v>-5.1869110476223468E-3</v>
      </c>
      <c r="D153">
        <f t="shared" ca="1" si="5"/>
        <v>2.3921260055841564</v>
      </c>
      <c r="E153">
        <f ca="1">S0*EXP(Drift*(A153-$A$12)+Volatility*SUM(D$13:$D153))</f>
        <v>18947.784523504546</v>
      </c>
    </row>
    <row r="154" spans="1:5" x14ac:dyDescent="0.25">
      <c r="A154" s="1" t="str">
        <f>MID('Filter Data'!A144,2,LEN('Filter Data'!A144)-2)</f>
        <v>02-Nov-2020</v>
      </c>
      <c r="B154">
        <f>'Filter Data'!B144</f>
        <v>7508.84</v>
      </c>
      <c r="C154">
        <f t="shared" si="4"/>
        <v>-1.0344877578805691E-2</v>
      </c>
      <c r="D154">
        <f t="shared" ca="1" si="5"/>
        <v>2.0248660256181522E-2</v>
      </c>
      <c r="E154">
        <f ca="1">S0*EXP(Drift*(A154-$A$12)+Volatility*SUM(D$13:$D154))</f>
        <v>19030.360202502528</v>
      </c>
    </row>
    <row r="155" spans="1:5" x14ac:dyDescent="0.25">
      <c r="A155" s="1" t="str">
        <f>MID('Filter Data'!A145,2,LEN('Filter Data'!A145)-2)</f>
        <v>04-Nov-2020</v>
      </c>
      <c r="B155">
        <f>'Filter Data'!B145</f>
        <v>7651.02</v>
      </c>
      <c r="C155">
        <f t="shared" si="4"/>
        <v>1.8935015262011214E-2</v>
      </c>
      <c r="D155">
        <f t="shared" ca="1" si="5"/>
        <v>0.61700714954829339</v>
      </c>
      <c r="E155">
        <f ca="1">S0*EXP(Drift*(A155-$A$12)+Volatility*SUM(D$13:$D155))</f>
        <v>19263.661957777415</v>
      </c>
    </row>
    <row r="156" spans="1:5" x14ac:dyDescent="0.25">
      <c r="A156" s="1" t="str">
        <f>MID('Filter Data'!A146,2,LEN('Filter Data'!A146)-2)</f>
        <v>05-Nov-2020</v>
      </c>
      <c r="B156">
        <f>'Filter Data'!B146</f>
        <v>7995.97</v>
      </c>
      <c r="C156">
        <f t="shared" si="4"/>
        <v>4.5085491869057956E-2</v>
      </c>
      <c r="D156">
        <f t="shared" ca="1" si="5"/>
        <v>0.31709294851893349</v>
      </c>
      <c r="E156">
        <f ca="1">S0*EXP(Drift*(A156-$A$12)+Volatility*SUM(D$13:$D156))</f>
        <v>19384.311967382142</v>
      </c>
    </row>
    <row r="157" spans="1:5" x14ac:dyDescent="0.25">
      <c r="A157" s="1" t="str">
        <f>MID('Filter Data'!A147,2,LEN('Filter Data'!A147)-2)</f>
        <v>06-Nov-2020</v>
      </c>
      <c r="B157">
        <f>'Filter Data'!B147</f>
        <v>7980.58</v>
      </c>
      <c r="C157">
        <f t="shared" si="4"/>
        <v>-1.9247195774872001E-3</v>
      </c>
      <c r="D157">
        <f t="shared" ca="1" si="5"/>
        <v>2.3206170686352348</v>
      </c>
      <c r="E157">
        <f ca="1">S0*EXP(Drift*(A157-$A$12)+Volatility*SUM(D$13:$D157))</f>
        <v>20205.457425418695</v>
      </c>
    </row>
    <row r="158" spans="1:5" x14ac:dyDescent="0.25">
      <c r="A158" s="1" t="str">
        <f>MID('Filter Data'!A148,2,LEN('Filter Data'!A148)-2)</f>
        <v>09-Nov-2020</v>
      </c>
      <c r="B158">
        <f>'Filter Data'!B148</f>
        <v>8190.82</v>
      </c>
      <c r="C158">
        <f t="shared" si="4"/>
        <v>2.6343949938475622E-2</v>
      </c>
      <c r="D158">
        <f t="shared" ca="1" si="5"/>
        <v>0.23093791933533367</v>
      </c>
      <c r="E158">
        <f ca="1">S0*EXP(Drift*(A158-$A$12)+Volatility*SUM(D$13:$D158))</f>
        <v>20328.248895303805</v>
      </c>
    </row>
    <row r="159" spans="1:5" x14ac:dyDescent="0.25">
      <c r="A159" s="1" t="str">
        <f>MID('Filter Data'!A149,2,LEN('Filter Data'!A149)-2)</f>
        <v>10-Nov-2020</v>
      </c>
      <c r="B159">
        <f>'Filter Data'!B149</f>
        <v>8756.58</v>
      </c>
      <c r="C159">
        <f t="shared" si="4"/>
        <v>6.9072449400670533E-2</v>
      </c>
      <c r="D159">
        <f t="shared" ca="1" si="5"/>
        <v>0.16243371576770926</v>
      </c>
      <c r="E159">
        <f ca="1">S0*EXP(Drift*(A159-$A$12)+Volatility*SUM(D$13:$D159))</f>
        <v>20399.988761463286</v>
      </c>
    </row>
    <row r="160" spans="1:5" x14ac:dyDescent="0.25">
      <c r="A160" s="1" t="str">
        <f>MID('Filter Data'!A150,2,LEN('Filter Data'!A150)-2)</f>
        <v>12-Nov-2020</v>
      </c>
      <c r="B160">
        <f>'Filter Data'!B150</f>
        <v>8682.81</v>
      </c>
      <c r="C160">
        <f t="shared" si="4"/>
        <v>-8.4245219023865985E-3</v>
      </c>
      <c r="D160">
        <f t="shared" ca="1" si="5"/>
        <v>-3.079209082297151</v>
      </c>
      <c r="E160">
        <f ca="1">S0*EXP(Drift*(A160-$A$12)+Volatility*SUM(D$13:$D160))</f>
        <v>19350.090038113864</v>
      </c>
    </row>
    <row r="161" spans="1:5" x14ac:dyDescent="0.25">
      <c r="A161" s="1" t="str">
        <f>MID('Filter Data'!A151,2,LEN('Filter Data'!A151)-2)</f>
        <v>17-Nov-2020</v>
      </c>
      <c r="B161">
        <f>'Filter Data'!B151</f>
        <v>8766.75</v>
      </c>
      <c r="C161">
        <f t="shared" si="4"/>
        <v>9.6673772661155215E-3</v>
      </c>
      <c r="D161">
        <f t="shared" ca="1" si="5"/>
        <v>-1.8755894299745313</v>
      </c>
      <c r="E161">
        <f ca="1">S0*EXP(Drift*(A161-$A$12)+Volatility*SUM(D$13:$D161))</f>
        <v>18784.452468984266</v>
      </c>
    </row>
    <row r="162" spans="1:5" x14ac:dyDescent="0.25">
      <c r="A162" s="1" t="str">
        <f>MID('Filter Data'!A152,2,LEN('Filter Data'!A152)-2)</f>
        <v>18-Nov-2020</v>
      </c>
      <c r="B162">
        <f>'Filter Data'!B152</f>
        <v>8885.24</v>
      </c>
      <c r="C162">
        <f t="shared" si="4"/>
        <v>1.3515841104171989E-2</v>
      </c>
      <c r="D162">
        <f t="shared" ca="1" si="5"/>
        <v>1.3676341492181736</v>
      </c>
      <c r="E162">
        <f ca="1">S0*EXP(Drift*(A162-$A$12)+Volatility*SUM(D$13:$D162))</f>
        <v>19254.672151653678</v>
      </c>
    </row>
    <row r="163" spans="1:5" x14ac:dyDescent="0.25">
      <c r="A163" s="1" t="str">
        <f>MID('Filter Data'!A153,2,LEN('Filter Data'!A153)-2)</f>
        <v>19-Nov-2020</v>
      </c>
      <c r="B163">
        <f>'Filter Data'!B153</f>
        <v>8897.1299999999992</v>
      </c>
      <c r="C163">
        <f t="shared" si="4"/>
        <v>1.3381743205585239E-3</v>
      </c>
      <c r="D163">
        <f t="shared" ca="1" si="5"/>
        <v>-8.4926047421905251E-2</v>
      </c>
      <c r="E163">
        <f ca="1">S0*EXP(Drift*(A163-$A$12)+Volatility*SUM(D$13:$D163))</f>
        <v>19238.724670970256</v>
      </c>
    </row>
    <row r="164" spans="1:5" x14ac:dyDescent="0.25">
      <c r="A164" s="1" t="str">
        <f>MID('Filter Data'!A154,2,LEN('Filter Data'!A154)-2)</f>
        <v>20-Nov-2020</v>
      </c>
      <c r="B164">
        <f>'Filter Data'!B154</f>
        <v>9044.82</v>
      </c>
      <c r="C164">
        <f t="shared" si="4"/>
        <v>1.6599734970715336E-2</v>
      </c>
      <c r="D164">
        <f t="shared" ca="1" si="5"/>
        <v>-0.76009774669792485</v>
      </c>
      <c r="E164">
        <f ca="1">S0*EXP(Drift*(A164-$A$12)+Volatility*SUM(D$13:$D164))</f>
        <v>18995.825705344199</v>
      </c>
    </row>
    <row r="165" spans="1:5" x14ac:dyDescent="0.25">
      <c r="A165" s="1" t="str">
        <f>MID('Filter Data'!A155,2,LEN('Filter Data'!A155)-2)</f>
        <v>23-Nov-2020</v>
      </c>
      <c r="B165">
        <f>'Filter Data'!B155</f>
        <v>9277.33</v>
      </c>
      <c r="C165">
        <f t="shared" si="4"/>
        <v>2.5706426440769439E-2</v>
      </c>
      <c r="D165">
        <f t="shared" ca="1" si="5"/>
        <v>1.1261196429368479</v>
      </c>
      <c r="E165">
        <f ca="1">S0*EXP(Drift*(A165-$A$12)+Volatility*SUM(D$13:$D165))</f>
        <v>19414.605541523808</v>
      </c>
    </row>
    <row r="166" spans="1:5" x14ac:dyDescent="0.25">
      <c r="A166" s="1" t="str">
        <f>MID('Filter Data'!A156,2,LEN('Filter Data'!A156)-2)</f>
        <v>24-Nov-2020</v>
      </c>
      <c r="B166">
        <f>'Filter Data'!B156</f>
        <v>9129.4699999999993</v>
      </c>
      <c r="C166">
        <f t="shared" si="4"/>
        <v>-1.5937775200407938E-2</v>
      </c>
      <c r="D166">
        <f t="shared" ca="1" si="5"/>
        <v>0.71489492619938444</v>
      </c>
      <c r="E166">
        <f ca="1">S0*EXP(Drift*(A166-$A$12)+Volatility*SUM(D$13:$D166))</f>
        <v>19673.393857228748</v>
      </c>
    </row>
    <row r="167" spans="1:5" x14ac:dyDescent="0.25">
      <c r="A167" s="1" t="str">
        <f>MID('Filter Data'!A157,2,LEN('Filter Data'!A157)-2)</f>
        <v>01-Dec-2020</v>
      </c>
      <c r="B167">
        <f>'Filter Data'!B157</f>
        <v>9197.26</v>
      </c>
      <c r="C167">
        <f t="shared" si="4"/>
        <v>7.425403665273108E-3</v>
      </c>
      <c r="D167">
        <f t="shared" ca="1" si="5"/>
        <v>1.3112251813826488</v>
      </c>
      <c r="E167">
        <f ca="1">S0*EXP(Drift*(A167-$A$12)+Volatility*SUM(D$13:$D167))</f>
        <v>20226.455703690757</v>
      </c>
    </row>
    <row r="168" spans="1:5" x14ac:dyDescent="0.25">
      <c r="A168" s="1" t="str">
        <f>MID('Filter Data'!A158,2,LEN('Filter Data'!A158)-2)</f>
        <v>02-Dec-2020</v>
      </c>
      <c r="B168">
        <f>'Filter Data'!B158</f>
        <v>9176.4</v>
      </c>
      <c r="C168">
        <f t="shared" si="4"/>
        <v>-2.2680667938060448E-3</v>
      </c>
      <c r="D168">
        <f t="shared" ca="1" si="5"/>
        <v>1.4900209596732832</v>
      </c>
      <c r="E168">
        <f ca="1">S0*EXP(Drift*(A168-$A$12)+Volatility*SUM(D$13:$D168))</f>
        <v>20777.457379549636</v>
      </c>
    </row>
    <row r="169" spans="1:5" x14ac:dyDescent="0.25">
      <c r="A169" s="1" t="str">
        <f>MID('Filter Data'!A159,2,LEN('Filter Data'!A159)-2)</f>
        <v>03-Dec-2020</v>
      </c>
      <c r="B169">
        <f>'Filter Data'!B159</f>
        <v>9312.5400000000009</v>
      </c>
      <c r="C169">
        <f t="shared" si="4"/>
        <v>1.4835883352949004E-2</v>
      </c>
      <c r="D169">
        <f t="shared" ca="1" si="5"/>
        <v>0.86731957572268048</v>
      </c>
      <c r="E169">
        <f ca="1">S0*EXP(Drift*(A169-$A$12)+Volatility*SUM(D$13:$D169))</f>
        <v>21110.942695240068</v>
      </c>
    </row>
    <row r="170" spans="1:5" x14ac:dyDescent="0.25">
      <c r="A170" s="1" t="str">
        <f>MID('Filter Data'!A160,2,LEN('Filter Data'!A160)-2)</f>
        <v>04-Dec-2020</v>
      </c>
      <c r="B170">
        <f>'Filter Data'!B160</f>
        <v>9403.19</v>
      </c>
      <c r="C170">
        <f t="shared" si="4"/>
        <v>9.7341863766490806E-3</v>
      </c>
      <c r="D170">
        <f t="shared" ca="1" si="5"/>
        <v>0.38255951434028268</v>
      </c>
      <c r="E170">
        <f ca="1">S0*EXP(Drift*(A170-$A$12)+Volatility*SUM(D$13:$D170))</f>
        <v>21267.641351521019</v>
      </c>
    </row>
    <row r="171" spans="1:5" x14ac:dyDescent="0.25">
      <c r="A171" s="1" t="str">
        <f>MID('Filter Data'!A161,2,LEN('Filter Data'!A161)-2)</f>
        <v>08-Dec-2020</v>
      </c>
      <c r="B171">
        <f>'Filter Data'!B161</f>
        <v>9561.42</v>
      </c>
      <c r="C171">
        <f t="shared" si="4"/>
        <v>1.6827268193028062E-2</v>
      </c>
      <c r="D171">
        <f t="shared" ca="1" si="5"/>
        <v>-3.8145672404714448</v>
      </c>
      <c r="E171">
        <f ca="1">S0*EXP(Drift*(A171-$A$12)+Volatility*SUM(D$13:$D171))</f>
        <v>19940.32690278707</v>
      </c>
    </row>
    <row r="172" spans="1:5" x14ac:dyDescent="0.25">
      <c r="A172" s="1" t="str">
        <f>MID('Filter Data'!A162,2,LEN('Filter Data'!A162)-2)</f>
        <v>14-Dec-2020</v>
      </c>
      <c r="B172">
        <f>'Filter Data'!B162</f>
        <v>9482.0400000000009</v>
      </c>
      <c r="C172">
        <f t="shared" si="4"/>
        <v>-8.3021141211241847E-3</v>
      </c>
      <c r="D172">
        <f t="shared" ca="1" si="5"/>
        <v>-1.4982141601837784</v>
      </c>
      <c r="E172">
        <f ca="1">S0*EXP(Drift*(A172-$A$12)+Volatility*SUM(D$13:$D172))</f>
        <v>19499.340287146424</v>
      </c>
    </row>
    <row r="173" spans="1:5" x14ac:dyDescent="0.25">
      <c r="A173" s="1" t="str">
        <f>MID('Filter Data'!A163,2,LEN('Filter Data'!A163)-2)</f>
        <v>15-Dec-2020</v>
      </c>
      <c r="B173">
        <f>'Filter Data'!B163</f>
        <v>9496.64</v>
      </c>
      <c r="C173">
        <f t="shared" si="4"/>
        <v>1.5397530489218083E-3</v>
      </c>
      <c r="D173">
        <f t="shared" ca="1" si="5"/>
        <v>-0.82253881161874043</v>
      </c>
      <c r="E173">
        <f ca="1">S0*EXP(Drift*(A173-$A$12)+Volatility*SUM(D$13:$D173))</f>
        <v>19232.014181368962</v>
      </c>
    </row>
    <row r="174" spans="1:5" x14ac:dyDescent="0.25">
      <c r="A174" s="1" t="str">
        <f>MID('Filter Data'!A164,2,LEN('Filter Data'!A164)-2)</f>
        <v>16-Dec-2020</v>
      </c>
      <c r="B174">
        <f>'Filter Data'!B164</f>
        <v>9512.85</v>
      </c>
      <c r="C174">
        <f t="shared" si="4"/>
        <v>1.7069194999495556E-3</v>
      </c>
      <c r="D174">
        <f t="shared" ca="1" si="5"/>
        <v>-0.19996655131514302</v>
      </c>
      <c r="E174">
        <f ca="1">S0*EXP(Drift*(A174-$A$12)+Volatility*SUM(D$13:$D174))</f>
        <v>19177.236404796186</v>
      </c>
    </row>
    <row r="175" spans="1:5" x14ac:dyDescent="0.25">
      <c r="A175" s="1" t="str">
        <f>MID('Filter Data'!A165,2,LEN('Filter Data'!A165)-2)</f>
        <v>17-Dec-2020</v>
      </c>
      <c r="B175">
        <f>'Filter Data'!B165</f>
        <v>9493.74</v>
      </c>
      <c r="C175">
        <f t="shared" si="4"/>
        <v>-2.0088616975985725E-3</v>
      </c>
      <c r="D175">
        <f t="shared" ca="1" si="5"/>
        <v>0.39390081402005139</v>
      </c>
      <c r="E175">
        <f ca="1">S0*EXP(Drift*(A175-$A$12)+Volatility*SUM(D$13:$D175))</f>
        <v>19323.436735668001</v>
      </c>
    </row>
    <row r="176" spans="1:5" x14ac:dyDescent="0.25">
      <c r="A176" s="1" t="str">
        <f>MID('Filter Data'!A166,2,LEN('Filter Data'!A166)-2)</f>
        <v>18-Dec-2020</v>
      </c>
      <c r="B176">
        <f>'Filter Data'!B166</f>
        <v>9476.66</v>
      </c>
      <c r="C176">
        <f t="shared" si="4"/>
        <v>-1.7990802360292075E-3</v>
      </c>
      <c r="D176">
        <f t="shared" ca="1" si="5"/>
        <v>0.98822460450895022</v>
      </c>
      <c r="E176">
        <f ca="1">S0*EXP(Drift*(A176-$A$12)+Volatility*SUM(D$13:$D176))</f>
        <v>19675.387777696629</v>
      </c>
    </row>
    <row r="177" spans="1:5" x14ac:dyDescent="0.25">
      <c r="A177" s="1" t="str">
        <f>MID('Filter Data'!A167,2,LEN('Filter Data'!A167)-2)</f>
        <v>21-Dec-2020</v>
      </c>
      <c r="B177">
        <f>'Filter Data'!B167</f>
        <v>8923.66</v>
      </c>
      <c r="C177">
        <f t="shared" si="4"/>
        <v>-5.83538926161749E-2</v>
      </c>
      <c r="D177">
        <f t="shared" ca="1" si="5"/>
        <v>-0.76814505414197898</v>
      </c>
      <c r="E177">
        <f ca="1">S0*EXP(Drift*(A177-$A$12)+Volatility*SUM(D$13:$D177))</f>
        <v>19450.092641925254</v>
      </c>
    </row>
    <row r="178" spans="1:5" x14ac:dyDescent="0.25">
      <c r="A178" s="1" t="str">
        <f>MID('Filter Data'!A168,2,LEN('Filter Data'!A168)-2)</f>
        <v>22-Dec-2020</v>
      </c>
      <c r="B178">
        <f>'Filter Data'!B168</f>
        <v>9063.67</v>
      </c>
      <c r="C178">
        <f t="shared" si="4"/>
        <v>1.5689750618019985E-2</v>
      </c>
      <c r="D178">
        <f t="shared" ca="1" si="5"/>
        <v>4.0843279303335589E-2</v>
      </c>
      <c r="E178">
        <f ca="1">S0*EXP(Drift*(A178-$A$12)+Volatility*SUM(D$13:$D178))</f>
        <v>19477.028166382846</v>
      </c>
    </row>
    <row r="179" spans="1:5" x14ac:dyDescent="0.25">
      <c r="A179" s="1" t="str">
        <f>MID('Filter Data'!A169,2,LEN('Filter Data'!A169)-2)</f>
        <v>23-Dec-2020</v>
      </c>
      <c r="B179">
        <f>'Filter Data'!B169</f>
        <v>8942.6299999999992</v>
      </c>
      <c r="C179">
        <f t="shared" si="4"/>
        <v>-1.3354413830159402E-2</v>
      </c>
      <c r="D179">
        <f t="shared" ca="1" si="5"/>
        <v>-8.9453653734301031E-2</v>
      </c>
      <c r="E179">
        <f ca="1">S0*EXP(Drift*(A179-$A$12)+Volatility*SUM(D$13:$D179))</f>
        <v>19459.346569038113</v>
      </c>
    </row>
    <row r="180" spans="1:5" x14ac:dyDescent="0.25">
      <c r="A180" s="1" t="str">
        <f>MID('Filter Data'!A170,2,LEN('Filter Data'!A170)-2)</f>
        <v>29-Dec-2020</v>
      </c>
      <c r="B180">
        <f>'Filter Data'!B170</f>
        <v>9243.7800000000007</v>
      </c>
      <c r="C180">
        <f t="shared" si="4"/>
        <v>3.3675775470974591E-2</v>
      </c>
      <c r="D180">
        <f t="shared" ca="1" si="5"/>
        <v>-1.9998996282782582</v>
      </c>
      <c r="E180">
        <f ca="1">S0*EXP(Drift*(A180-$A$12)+Volatility*SUM(D$13:$D180))</f>
        <v>18861.7968483519</v>
      </c>
    </row>
    <row r="181" spans="1:5" x14ac:dyDescent="0.25">
      <c r="A181" s="1" t="str">
        <f>MID('Filter Data'!A171,2,LEN('Filter Data'!A171)-2)</f>
        <v>30-Dec-2020</v>
      </c>
      <c r="B181">
        <f>'Filter Data'!B171</f>
        <v>9108.23</v>
      </c>
      <c r="C181">
        <f t="shared" si="4"/>
        <v>-1.4663914545781172E-2</v>
      </c>
      <c r="D181">
        <f t="shared" ca="1" si="5"/>
        <v>0.34411051445090779</v>
      </c>
      <c r="E181">
        <f ca="1">S0*EXP(Drift*(A181-$A$12)+Volatility*SUM(D$13:$D181))</f>
        <v>18988.952885223043</v>
      </c>
    </row>
    <row r="182" spans="1:5" x14ac:dyDescent="0.25">
      <c r="A182" s="1" t="str">
        <f>MID('Filter Data'!A172,2,LEN('Filter Data'!A172)-2)</f>
        <v>04-Jan-2021</v>
      </c>
      <c r="B182">
        <f>'Filter Data'!B172</f>
        <v>9247.4</v>
      </c>
      <c r="C182">
        <f t="shared" si="4"/>
        <v>1.5279587801362073E-2</v>
      </c>
      <c r="D182">
        <f t="shared" ca="1" si="5"/>
        <v>-0.95938706628525883</v>
      </c>
      <c r="E182">
        <f ca="1">S0*EXP(Drift*(A182-$A$12)+Volatility*SUM(D$13:$D182))</f>
        <v>18733.385735991258</v>
      </c>
    </row>
    <row r="183" spans="1:5" x14ac:dyDescent="0.25">
      <c r="A183" s="1" t="str">
        <f>MID('Filter Data'!A173,2,LEN('Filter Data'!A173)-2)</f>
        <v>05-Jan-2021</v>
      </c>
      <c r="B183">
        <f>'Filter Data'!B173</f>
        <v>9543.82</v>
      </c>
      <c r="C183">
        <f t="shared" si="4"/>
        <v>3.2054415295109988E-2</v>
      </c>
      <c r="D183">
        <f t="shared" ca="1" si="5"/>
        <v>1.1706356261324802</v>
      </c>
      <c r="E183">
        <f ca="1">S0*EXP(Drift*(A183-$A$12)+Volatility*SUM(D$13:$D183))</f>
        <v>19135.896409674515</v>
      </c>
    </row>
    <row r="184" spans="1:5" x14ac:dyDescent="0.25">
      <c r="A184" s="1" t="str">
        <f>MID('Filter Data'!A174,2,LEN('Filter Data'!A174)-2)</f>
        <v>06-Jan-2021</v>
      </c>
      <c r="B184">
        <f>'Filter Data'!B174</f>
        <v>9407.92</v>
      </c>
      <c r="C184">
        <f t="shared" si="4"/>
        <v>-1.423958121590722E-2</v>
      </c>
      <c r="D184">
        <f t="shared" ca="1" si="5"/>
        <v>1.043978413233694</v>
      </c>
      <c r="E184">
        <f ca="1">S0*EXP(Drift*(A184-$A$12)+Volatility*SUM(D$13:$D184))</f>
        <v>19503.5512812743</v>
      </c>
    </row>
    <row r="185" spans="1:5" x14ac:dyDescent="0.25">
      <c r="A185" s="1" t="str">
        <f>MID('Filter Data'!A175,2,LEN('Filter Data'!A175)-2)</f>
        <v>07-Jan-2021</v>
      </c>
      <c r="B185">
        <f>'Filter Data'!B175</f>
        <v>9557.7800000000007</v>
      </c>
      <c r="C185">
        <f t="shared" si="4"/>
        <v>1.5929132050442666E-2</v>
      </c>
      <c r="D185">
        <f t="shared" ca="1" si="5"/>
        <v>0.52958248595546298</v>
      </c>
      <c r="E185">
        <f ca="1">S0*EXP(Drift*(A185-$A$12)+Volatility*SUM(D$13:$D185))</f>
        <v>19699.202320921984</v>
      </c>
    </row>
    <row r="186" spans="1:5" x14ac:dyDescent="0.25">
      <c r="A186" s="1" t="str">
        <f>MID('Filter Data'!A176,2,LEN('Filter Data'!A176)-2)</f>
        <v>08-Jan-2021</v>
      </c>
      <c r="B186">
        <f>'Filter Data'!B176</f>
        <v>9779.92</v>
      </c>
      <c r="C186">
        <f t="shared" si="4"/>
        <v>2.3241798827761197E-2</v>
      </c>
      <c r="D186">
        <f t="shared" ca="1" si="5"/>
        <v>0.58489078614490597</v>
      </c>
      <c r="E186">
        <f ca="1">S0*EXP(Drift*(A186-$A$12)+Volatility*SUM(D$13:$D186))</f>
        <v>19916.184252121398</v>
      </c>
    </row>
    <row r="187" spans="1:5" x14ac:dyDescent="0.25">
      <c r="A187" s="1" t="str">
        <f>MID('Filter Data'!A177,2,LEN('Filter Data'!A177)-2)</f>
        <v>11-Jan-2021</v>
      </c>
      <c r="B187">
        <f>'Filter Data'!B177</f>
        <v>9753.08</v>
      </c>
      <c r="C187">
        <f t="shared" si="4"/>
        <v>-2.7443987271879673E-3</v>
      </c>
      <c r="D187">
        <f t="shared" ca="1" si="5"/>
        <v>0.60242252570328414</v>
      </c>
      <c r="E187">
        <f ca="1">S0*EXP(Drift*(A187-$A$12)+Volatility*SUM(D$13:$D187))</f>
        <v>20168.589608306484</v>
      </c>
    </row>
    <row r="188" spans="1:5" x14ac:dyDescent="0.25">
      <c r="A188" s="1" t="str">
        <f>MID('Filter Data'!A178,2,LEN('Filter Data'!A178)-2)</f>
        <v>12-Jan-2021</v>
      </c>
      <c r="B188">
        <f>'Filter Data'!B178</f>
        <v>9759.1200000000008</v>
      </c>
      <c r="C188">
        <f t="shared" si="4"/>
        <v>6.1929154687553813E-4</v>
      </c>
      <c r="D188">
        <f t="shared" ca="1" si="5"/>
        <v>0.69253982969525152</v>
      </c>
      <c r="E188">
        <f ca="1">S0*EXP(Drift*(A188-$A$12)+Volatility*SUM(D$13:$D188))</f>
        <v>20429.392545119095</v>
      </c>
    </row>
    <row r="189" spans="1:5" x14ac:dyDescent="0.25">
      <c r="A189" s="1" t="str">
        <f>MID('Filter Data'!A179,2,LEN('Filter Data'!A179)-2)</f>
        <v>13-Jan-2021</v>
      </c>
      <c r="B189">
        <f>'Filter Data'!B179</f>
        <v>9811.48</v>
      </c>
      <c r="C189">
        <f t="shared" si="4"/>
        <v>5.3652378493141556E-3</v>
      </c>
      <c r="D189">
        <f t="shared" ca="1" si="5"/>
        <v>-1.6908113288343591</v>
      </c>
      <c r="E189">
        <f ca="1">S0*EXP(Drift*(A189-$A$12)+Volatility*SUM(D$13:$D189))</f>
        <v>19843.888464345393</v>
      </c>
    </row>
    <row r="190" spans="1:5" x14ac:dyDescent="0.25">
      <c r="A190" s="1" t="str">
        <f>MID('Filter Data'!A180,2,LEN('Filter Data'!A180)-2)</f>
        <v>14-Jan-2021</v>
      </c>
      <c r="B190">
        <f>'Filter Data'!B180</f>
        <v>9717.43</v>
      </c>
      <c r="C190">
        <f t="shared" si="4"/>
        <v>-9.5857098011716147E-3</v>
      </c>
      <c r="D190">
        <f t="shared" ca="1" si="5"/>
        <v>-1.7286042810402966</v>
      </c>
      <c r="E190">
        <f ca="1">S0*EXP(Drift*(A190-$A$12)+Volatility*SUM(D$13:$D190))</f>
        <v>19262.354284788307</v>
      </c>
    </row>
    <row r="191" spans="1:5" x14ac:dyDescent="0.25">
      <c r="A191" s="1" t="str">
        <f>MID('Filter Data'!A181,2,LEN('Filter Data'!A181)-2)</f>
        <v>15-Jan-2021</v>
      </c>
      <c r="B191">
        <f>'Filter Data'!B181</f>
        <v>9582.5</v>
      </c>
      <c r="C191">
        <f t="shared" si="4"/>
        <v>-1.3885358577319342E-2</v>
      </c>
      <c r="D191">
        <f t="shared" ca="1" si="5"/>
        <v>0.20653602308721433</v>
      </c>
      <c r="E191">
        <f ca="1">S0*EXP(Drift*(A191-$A$12)+Volatility*SUM(D$13:$D191))</f>
        <v>19345.335366504412</v>
      </c>
    </row>
    <row r="192" spans="1:5" x14ac:dyDescent="0.25">
      <c r="A192" s="1" t="str">
        <f>MID('Filter Data'!A182,2,LEN('Filter Data'!A182)-2)</f>
        <v>19-Jan-2021</v>
      </c>
      <c r="B192">
        <f>'Filter Data'!B182</f>
        <v>9585.5300000000007</v>
      </c>
      <c r="C192">
        <f t="shared" si="4"/>
        <v>3.1620140881822645E-4</v>
      </c>
      <c r="D192">
        <f t="shared" ca="1" si="5"/>
        <v>-3.8098859049626656E-2</v>
      </c>
      <c r="E192">
        <f ca="1">S0*EXP(Drift*(A192-$A$12)+Volatility*SUM(D$13:$D192))</f>
        <v>19383.89758138125</v>
      </c>
    </row>
    <row r="193" spans="1:5" x14ac:dyDescent="0.25">
      <c r="A193" s="1" t="str">
        <f>MID('Filter Data'!A183,2,LEN('Filter Data'!A183)-2)</f>
        <v>21-Jan-2021</v>
      </c>
      <c r="B193">
        <f>'Filter Data'!B183</f>
        <v>9519.7099999999991</v>
      </c>
      <c r="C193">
        <f t="shared" si="4"/>
        <v>-6.8665999689116325E-3</v>
      </c>
      <c r="D193">
        <f t="shared" ca="1" si="5"/>
        <v>-0.4959314208197888</v>
      </c>
      <c r="E193">
        <f ca="1">S0*EXP(Drift*(A193-$A$12)+Volatility*SUM(D$13:$D193))</f>
        <v>19241.113007382537</v>
      </c>
    </row>
    <row r="194" spans="1:5" x14ac:dyDescent="0.25">
      <c r="A194" s="1" t="str">
        <f>MID('Filter Data'!A184,2,LEN('Filter Data'!A184)-2)</f>
        <v>22-Jan-2021</v>
      </c>
      <c r="B194">
        <f>'Filter Data'!B184</f>
        <v>9401.17</v>
      </c>
      <c r="C194">
        <f t="shared" si="4"/>
        <v>-1.2452059989222263E-2</v>
      </c>
      <c r="D194">
        <f t="shared" ca="1" si="5"/>
        <v>0.50454591385750414</v>
      </c>
      <c r="E194">
        <f ca="1">S0*EXP(Drift*(A194-$A$12)+Volatility*SUM(D$13:$D194))</f>
        <v>19425.573848791701</v>
      </c>
    </row>
    <row r="195" spans="1:5" x14ac:dyDescent="0.25">
      <c r="A195" s="1" t="str">
        <f>MID('Filter Data'!A185,2,LEN('Filter Data'!A185)-2)</f>
        <v>25-Jan-2021</v>
      </c>
      <c r="B195">
        <f>'Filter Data'!B185</f>
        <v>9423.8799999999992</v>
      </c>
      <c r="C195">
        <f t="shared" si="4"/>
        <v>2.4156567746354044E-3</v>
      </c>
      <c r="D195">
        <f t="shared" ca="1" si="5"/>
        <v>-3.6758780076684672</v>
      </c>
      <c r="E195">
        <f ca="1">S0*EXP(Drift*(A195-$A$12)+Volatility*SUM(D$13:$D195))</f>
        <v>18245.568430459589</v>
      </c>
    </row>
    <row r="196" spans="1:5" x14ac:dyDescent="0.25">
      <c r="A196" s="1" t="str">
        <f>MID('Filter Data'!A186,2,LEN('Filter Data'!A186)-2)</f>
        <v>27-Jan-2021</v>
      </c>
      <c r="B196">
        <f>'Filter Data'!B186</f>
        <v>9371.39</v>
      </c>
      <c r="C196">
        <f t="shared" si="4"/>
        <v>-5.5698926556789546E-3</v>
      </c>
      <c r="D196">
        <f t="shared" ca="1" si="5"/>
        <v>1.0052672419427042</v>
      </c>
      <c r="E196">
        <f ca="1">S0*EXP(Drift*(A196-$A$12)+Volatility*SUM(D$13:$D196))</f>
        <v>18595.827641532749</v>
      </c>
    </row>
    <row r="197" spans="1:5" x14ac:dyDescent="0.25">
      <c r="A197" s="1" t="str">
        <f>MID('Filter Data'!A187,2,LEN('Filter Data'!A187)-2)</f>
        <v>28-Jan-2021</v>
      </c>
      <c r="B197">
        <f>'Filter Data'!B187</f>
        <v>9172.8700000000008</v>
      </c>
      <c r="C197">
        <f t="shared" si="4"/>
        <v>-2.1183623774061119E-2</v>
      </c>
      <c r="D197">
        <f t="shared" ca="1" si="5"/>
        <v>1.1631500357041229</v>
      </c>
      <c r="E197">
        <f ca="1">S0*EXP(Drift*(A197-$A$12)+Volatility*SUM(D$13:$D197))</f>
        <v>18992.881496642611</v>
      </c>
    </row>
    <row r="198" spans="1:5" x14ac:dyDescent="0.25">
      <c r="A198" s="1" t="str">
        <f>MID('Filter Data'!A188,2,LEN('Filter Data'!A188)-2)</f>
        <v>29-Jan-2021</v>
      </c>
      <c r="B198">
        <f>'Filter Data'!B188</f>
        <v>9172.01</v>
      </c>
      <c r="C198">
        <f t="shared" si="4"/>
        <v>-9.3754735431831262E-5</v>
      </c>
      <c r="D198">
        <f t="shared" ca="1" si="5"/>
        <v>-0.98741127026014031</v>
      </c>
      <c r="E198">
        <f ca="1">S0*EXP(Drift*(A198-$A$12)+Volatility*SUM(D$13:$D198))</f>
        <v>18678.246355784508</v>
      </c>
    </row>
    <row r="199" spans="1:5" x14ac:dyDescent="0.25">
      <c r="A199" s="1" t="str">
        <f>MID('Filter Data'!A189,2,LEN('Filter Data'!A189)-2)</f>
        <v>01-Feb-2021</v>
      </c>
      <c r="B199">
        <f>'Filter Data'!B189</f>
        <v>9234.33</v>
      </c>
      <c r="C199">
        <f t="shared" si="4"/>
        <v>6.794584829279483E-3</v>
      </c>
      <c r="D199">
        <f t="shared" ca="1" si="5"/>
        <v>1.5409965318394288</v>
      </c>
      <c r="E199">
        <f ca="1">S0*EXP(Drift*(A199-$A$12)+Volatility*SUM(D$13:$D199))</f>
        <v>19229.859822995979</v>
      </c>
    </row>
    <row r="200" spans="1:5" x14ac:dyDescent="0.25">
      <c r="A200" s="1" t="str">
        <f>MID('Filter Data'!A190,2,LEN('Filter Data'!A190)-2)</f>
        <v>02-Feb-2021</v>
      </c>
      <c r="B200">
        <f>'Filter Data'!B190</f>
        <v>9286.15</v>
      </c>
      <c r="C200">
        <f t="shared" si="4"/>
        <v>5.6116686321584465E-3</v>
      </c>
      <c r="D200">
        <f t="shared" ca="1" si="5"/>
        <v>1.0039678181514964</v>
      </c>
      <c r="E200">
        <f ca="1">S0*EXP(Drift*(A200-$A$12)+Volatility*SUM(D$13:$D200))</f>
        <v>19585.529898832152</v>
      </c>
    </row>
    <row r="201" spans="1:5" x14ac:dyDescent="0.25">
      <c r="A201" s="1" t="str">
        <f>MID('Filter Data'!A191,2,LEN('Filter Data'!A191)-2)</f>
        <v>03-Feb-2021</v>
      </c>
      <c r="B201">
        <f>'Filter Data'!B191</f>
        <v>9244.77</v>
      </c>
      <c r="C201">
        <f t="shared" si="4"/>
        <v>-4.456098598450294E-3</v>
      </c>
      <c r="D201">
        <f t="shared" ca="1" si="5"/>
        <v>-0.748734768813206</v>
      </c>
      <c r="E201">
        <f ca="1">S0*EXP(Drift*(A201-$A$12)+Volatility*SUM(D$13:$D201))</f>
        <v>19342.118292643332</v>
      </c>
    </row>
    <row r="202" spans="1:5" x14ac:dyDescent="0.25">
      <c r="A202" s="1" t="str">
        <f>MID('Filter Data'!A192,2,LEN('Filter Data'!A192)-2)</f>
        <v>04-Feb-2021</v>
      </c>
      <c r="B202">
        <f>'Filter Data'!B192</f>
        <v>9240.66</v>
      </c>
      <c r="C202">
        <f t="shared" si="4"/>
        <v>-4.4457568982252474E-4</v>
      </c>
      <c r="D202">
        <f t="shared" ca="1" si="5"/>
        <v>-1.377610190428264</v>
      </c>
      <c r="E202">
        <f ca="1">S0*EXP(Drift*(A202-$A$12)+Volatility*SUM(D$13:$D202))</f>
        <v>18891.575971139137</v>
      </c>
    </row>
    <row r="203" spans="1:5" x14ac:dyDescent="0.25">
      <c r="A203" s="1" t="str">
        <f>MID('Filter Data'!A193,2,LEN('Filter Data'!A193)-2)</f>
        <v>05-Feb-2021</v>
      </c>
      <c r="B203">
        <f>'Filter Data'!B193</f>
        <v>9340.9500000000007</v>
      </c>
      <c r="C203">
        <f t="shared" si="4"/>
        <v>1.085312088097613E-2</v>
      </c>
      <c r="D203">
        <f t="shared" ca="1" si="5"/>
        <v>-1.4205021508451263</v>
      </c>
      <c r="E203">
        <f ca="1">S0*EXP(Drift*(A203-$A$12)+Volatility*SUM(D$13:$D203))</f>
        <v>18437.611184112357</v>
      </c>
    </row>
    <row r="204" spans="1:5" x14ac:dyDescent="0.25">
      <c r="A204" s="1" t="str">
        <f>MID('Filter Data'!A194,2,LEN('Filter Data'!A194)-2)</f>
        <v>08-Feb-2021</v>
      </c>
      <c r="B204">
        <f>'Filter Data'!B194</f>
        <v>9487.92</v>
      </c>
      <c r="C204">
        <f t="shared" si="4"/>
        <v>1.5733945690748728E-2</v>
      </c>
      <c r="D204">
        <f t="shared" ca="1" si="5"/>
        <v>-2.4471656987095662</v>
      </c>
      <c r="E204">
        <f ca="1">S0*EXP(Drift*(A204-$A$12)+Volatility*SUM(D$13:$D204))</f>
        <v>17696.013905664651</v>
      </c>
    </row>
    <row r="205" spans="1:5" x14ac:dyDescent="0.25">
      <c r="A205" s="1" t="str">
        <f>MID('Filter Data'!A195,2,LEN('Filter Data'!A195)-2)</f>
        <v>09-Feb-2021</v>
      </c>
      <c r="B205">
        <f>'Filter Data'!B195</f>
        <v>9500.2099999999991</v>
      </c>
      <c r="C205">
        <f t="shared" si="4"/>
        <v>1.2953313265709507E-3</v>
      </c>
      <c r="D205">
        <f t="shared" ca="1" si="5"/>
        <v>0.61160463920970598</v>
      </c>
      <c r="E205">
        <f ca="1">S0*EXP(Drift*(A205-$A$12)+Volatility*SUM(D$13:$D205))</f>
        <v>17899.340810655092</v>
      </c>
    </row>
    <row r="206" spans="1:5" x14ac:dyDescent="0.25">
      <c r="A206" s="1" t="str">
        <f>MID('Filter Data'!A196,2,LEN('Filter Data'!A196)-2)</f>
        <v>10-Feb-2021</v>
      </c>
      <c r="B206">
        <f>'Filter Data'!B196</f>
        <v>9508.34</v>
      </c>
      <c r="C206">
        <f t="shared" ref="C206:C269" si="6">(B206-B205)/B205</f>
        <v>8.557705566509603E-4</v>
      </c>
      <c r="D206">
        <f t="shared" ref="D206:D269" ca="1" si="7">SQRT(A206-A205)*_xlfn.NORM.INV(RAND(),0,1)</f>
        <v>-1.5287365971018172</v>
      </c>
      <c r="E206">
        <f ca="1">S0*EXP(Drift*(A206-$A$12)+Volatility*SUM(D$13:$D206))</f>
        <v>17435.98948487121</v>
      </c>
    </row>
    <row r="207" spans="1:5" x14ac:dyDescent="0.25">
      <c r="A207" s="1" t="str">
        <f>MID('Filter Data'!A197,2,LEN('Filter Data'!A197)-2)</f>
        <v>18-Feb-2021</v>
      </c>
      <c r="B207">
        <f>'Filter Data'!B197</f>
        <v>9390.41</v>
      </c>
      <c r="C207">
        <f t="shared" si="6"/>
        <v>-1.2402795861317569E-2</v>
      </c>
      <c r="D207">
        <f t="shared" ca="1" si="7"/>
        <v>-6.1681700557826886</v>
      </c>
      <c r="E207">
        <f ca="1">S0*EXP(Drift*(A207-$A$12)+Volatility*SUM(D$13:$D207))</f>
        <v>15726.57441877969</v>
      </c>
    </row>
    <row r="208" spans="1:5" x14ac:dyDescent="0.25">
      <c r="A208" s="1" t="str">
        <f>MID('Filter Data'!A198,2,LEN('Filter Data'!A198)-2)</f>
        <v>19-Feb-2021</v>
      </c>
      <c r="B208">
        <f>'Filter Data'!B198</f>
        <v>9323.49</v>
      </c>
      <c r="C208">
        <f t="shared" si="6"/>
        <v>-7.1264194002178894E-3</v>
      </c>
      <c r="D208">
        <f t="shared" ca="1" si="7"/>
        <v>-0.39585294345980798</v>
      </c>
      <c r="E208">
        <f ca="1">S0*EXP(Drift*(A208-$A$12)+Volatility*SUM(D$13:$D208))</f>
        <v>15627.835473368499</v>
      </c>
    </row>
    <row r="209" spans="1:5" x14ac:dyDescent="0.25">
      <c r="A209" s="1" t="str">
        <f>MID('Filter Data'!A199,2,LEN('Filter Data'!A199)-2)</f>
        <v>22-Feb-2021</v>
      </c>
      <c r="B209">
        <f>'Filter Data'!B199</f>
        <v>9184.5499999999993</v>
      </c>
      <c r="C209">
        <f t="shared" si="6"/>
        <v>-1.4902145012221873E-2</v>
      </c>
      <c r="D209">
        <f t="shared" ca="1" si="7"/>
        <v>3.1664561615395335</v>
      </c>
      <c r="E209">
        <f ca="1">S0*EXP(Drift*(A209-$A$12)+Volatility*SUM(D$13:$D209))</f>
        <v>16556.06882404106</v>
      </c>
    </row>
    <row r="210" spans="1:5" x14ac:dyDescent="0.25">
      <c r="A210" s="1" t="str">
        <f>MID('Filter Data'!A200,2,LEN('Filter Data'!A200)-2)</f>
        <v>23-Feb-2021</v>
      </c>
      <c r="B210">
        <f>'Filter Data'!B200</f>
        <v>9355.41</v>
      </c>
      <c r="C210">
        <f t="shared" si="6"/>
        <v>1.8602980004464083E-2</v>
      </c>
      <c r="D210">
        <f t="shared" ca="1" si="7"/>
        <v>0.49994385184099005</v>
      </c>
      <c r="E210">
        <f ca="1">S0*EXP(Drift*(A210-$A$12)+Volatility*SUM(D$13:$D210))</f>
        <v>16713.435532974341</v>
      </c>
    </row>
    <row r="211" spans="1:5" x14ac:dyDescent="0.25">
      <c r="A211" s="1" t="str">
        <f>MID('Filter Data'!A201,2,LEN('Filter Data'!A201)-2)</f>
        <v>24-Feb-2021</v>
      </c>
      <c r="B211">
        <f>'Filter Data'!B201</f>
        <v>9289.89</v>
      </c>
      <c r="C211">
        <f t="shared" si="6"/>
        <v>-7.0034343764731246E-3</v>
      </c>
      <c r="D211">
        <f t="shared" ca="1" si="7"/>
        <v>-1.2629519752364942</v>
      </c>
      <c r="E211">
        <f ca="1">S0*EXP(Drift*(A211-$A$12)+Volatility*SUM(D$13:$D211))</f>
        <v>16357.083235003347</v>
      </c>
    </row>
    <row r="212" spans="1:5" x14ac:dyDescent="0.25">
      <c r="A212" s="1" t="str">
        <f>MID('Filter Data'!A202,2,LEN('Filter Data'!A202)-2)</f>
        <v>25-Feb-2021</v>
      </c>
      <c r="B212">
        <f>'Filter Data'!B202</f>
        <v>9327.01</v>
      </c>
      <c r="C212">
        <f t="shared" si="6"/>
        <v>3.9957416072742306E-3</v>
      </c>
      <c r="D212">
        <f t="shared" ca="1" si="7"/>
        <v>-0.31454691789334821</v>
      </c>
      <c r="E212">
        <f ca="1">S0*EXP(Drift*(A212-$A$12)+Volatility*SUM(D$13:$D212))</f>
        <v>16277.65092597293</v>
      </c>
    </row>
    <row r="213" spans="1:5" x14ac:dyDescent="0.25">
      <c r="A213" s="1" t="str">
        <f>MID('Filter Data'!A203,2,LEN('Filter Data'!A203)-2)</f>
        <v>01-Mar-2021</v>
      </c>
      <c r="B213">
        <f>'Filter Data'!B203</f>
        <v>9365.8700000000008</v>
      </c>
      <c r="C213">
        <f t="shared" si="6"/>
        <v>4.1663941606153079E-3</v>
      </c>
      <c r="D213">
        <f t="shared" ca="1" si="7"/>
        <v>-1.5052519706708507</v>
      </c>
      <c r="E213">
        <f ca="1">S0*EXP(Drift*(A213-$A$12)+Volatility*SUM(D$13:$D213))</f>
        <v>15894.528492210036</v>
      </c>
    </row>
    <row r="214" spans="1:5" x14ac:dyDescent="0.25">
      <c r="A214" s="1" t="str">
        <f>MID('Filter Data'!A204,2,LEN('Filter Data'!A204)-2)</f>
        <v>02-Mar-2021</v>
      </c>
      <c r="B214">
        <f>'Filter Data'!B204</f>
        <v>9371.44</v>
      </c>
      <c r="C214">
        <f t="shared" si="6"/>
        <v>5.9471250401721442E-4</v>
      </c>
      <c r="D214">
        <f t="shared" ca="1" si="7"/>
        <v>0.38864342626019932</v>
      </c>
      <c r="E214">
        <f ca="1">S0*EXP(Drift*(A214-$A$12)+Volatility*SUM(D$13:$D214))</f>
        <v>16014.221488668809</v>
      </c>
    </row>
    <row r="215" spans="1:5" x14ac:dyDescent="0.25">
      <c r="A215" s="1" t="str">
        <f>MID('Filter Data'!A205,2,LEN('Filter Data'!A205)-2)</f>
        <v>03-Mar-2021</v>
      </c>
      <c r="B215">
        <f>'Filter Data'!B205</f>
        <v>9684.8799999999992</v>
      </c>
      <c r="C215">
        <f t="shared" si="6"/>
        <v>3.3446300675242936E-2</v>
      </c>
      <c r="D215">
        <f t="shared" ca="1" si="7"/>
        <v>2.1298019860234914</v>
      </c>
      <c r="E215">
        <f ca="1">S0*EXP(Drift*(A215-$A$12)+Volatility*SUM(D$13:$D215))</f>
        <v>16636.666696674885</v>
      </c>
    </row>
    <row r="216" spans="1:5" x14ac:dyDescent="0.25">
      <c r="A216" s="1" t="str">
        <f>MID('Filter Data'!A206,2,LEN('Filter Data'!A206)-2)</f>
        <v>04-Mar-2021</v>
      </c>
      <c r="B216">
        <f>'Filter Data'!B206</f>
        <v>9601.91</v>
      </c>
      <c r="C216">
        <f t="shared" si="6"/>
        <v>-8.5669621100105883E-3</v>
      </c>
      <c r="D216">
        <f t="shared" ca="1" si="7"/>
        <v>-0.44716959307336906</v>
      </c>
      <c r="E216">
        <f ca="1">S0*EXP(Drift*(A216-$A$12)+Volatility*SUM(D$13:$D216))</f>
        <v>16517.296206972442</v>
      </c>
    </row>
    <row r="217" spans="1:5" x14ac:dyDescent="0.25">
      <c r="A217" s="1" t="str">
        <f>MID('Filter Data'!A207,2,LEN('Filter Data'!A207)-2)</f>
        <v>05-Mar-2021</v>
      </c>
      <c r="B217">
        <f>'Filter Data'!B207</f>
        <v>9654.34</v>
      </c>
      <c r="C217">
        <f t="shared" si="6"/>
        <v>5.4603719468314417E-3</v>
      </c>
      <c r="D217">
        <f t="shared" ca="1" si="7"/>
        <v>1.2409910048484807</v>
      </c>
      <c r="E217">
        <f ca="1">S0*EXP(Drift*(A217-$A$12)+Volatility*SUM(D$13:$D217))</f>
        <v>16893.086344268177</v>
      </c>
    </row>
    <row r="218" spans="1:5" x14ac:dyDescent="0.25">
      <c r="A218" s="1" t="str">
        <f>MID('Filter Data'!A208,2,LEN('Filter Data'!A208)-2)</f>
        <v>08-Mar-2021</v>
      </c>
      <c r="B218">
        <f>'Filter Data'!B208</f>
        <v>9654.16</v>
      </c>
      <c r="C218">
        <f t="shared" si="6"/>
        <v>-1.864446456208203E-5</v>
      </c>
      <c r="D218">
        <f t="shared" ca="1" si="7"/>
        <v>2.3976900021904699</v>
      </c>
      <c r="E218">
        <f ca="1">S0*EXP(Drift*(A218-$A$12)+Volatility*SUM(D$13:$D218))</f>
        <v>17656.071805694897</v>
      </c>
    </row>
    <row r="219" spans="1:5" x14ac:dyDescent="0.25">
      <c r="A219" s="1" t="str">
        <f>MID('Filter Data'!A209,2,LEN('Filter Data'!A209)-2)</f>
        <v>09-Mar-2021</v>
      </c>
      <c r="B219">
        <f>'Filter Data'!B209</f>
        <v>9685.48</v>
      </c>
      <c r="C219">
        <f t="shared" si="6"/>
        <v>3.2441973201189651E-3</v>
      </c>
      <c r="D219">
        <f t="shared" ca="1" si="7"/>
        <v>2.4212554386923772E-2</v>
      </c>
      <c r="E219">
        <f ca="1">S0*EXP(Drift*(A219-$A$12)+Volatility*SUM(D$13:$D219))</f>
        <v>17675.351011969524</v>
      </c>
    </row>
    <row r="220" spans="1:5" x14ac:dyDescent="0.25">
      <c r="A220" s="1" t="str">
        <f>MID('Filter Data'!A210,2,LEN('Filter Data'!A210)-2)</f>
        <v>10-Mar-2021</v>
      </c>
      <c r="B220">
        <f>'Filter Data'!B210</f>
        <v>9841.0400000000009</v>
      </c>
      <c r="C220">
        <f t="shared" si="6"/>
        <v>1.6061155461577672E-2</v>
      </c>
      <c r="D220">
        <f t="shared" ca="1" si="7"/>
        <v>0.33982345291530303</v>
      </c>
      <c r="E220">
        <f ca="1">S0*EXP(Drift*(A220-$A$12)+Volatility*SUM(D$13:$D220))</f>
        <v>17793.16673102924</v>
      </c>
    </row>
    <row r="221" spans="1:5" x14ac:dyDescent="0.25">
      <c r="A221" s="1" t="str">
        <f>MID('Filter Data'!A211,2,LEN('Filter Data'!A211)-2)</f>
        <v>12-Mar-2021</v>
      </c>
      <c r="B221">
        <f>'Filter Data'!B211</f>
        <v>9818.57</v>
      </c>
      <c r="C221">
        <f t="shared" si="6"/>
        <v>-2.2832952614765473E-3</v>
      </c>
      <c r="D221">
        <f t="shared" ca="1" si="7"/>
        <v>7.7032101173775264E-2</v>
      </c>
      <c r="E221">
        <f ca="1">S0*EXP(Drift*(A221-$A$12)+Volatility*SUM(D$13:$D221))</f>
        <v>17841.021838110984</v>
      </c>
    </row>
    <row r="222" spans="1:5" x14ac:dyDescent="0.25">
      <c r="A222" s="1" t="str">
        <f>MID('Filter Data'!A212,2,LEN('Filter Data'!A212)-2)</f>
        <v>15-Mar-2021</v>
      </c>
      <c r="B222">
        <f>'Filter Data'!B212</f>
        <v>9769.9699999999993</v>
      </c>
      <c r="C222">
        <f t="shared" si="6"/>
        <v>-4.949804299404126E-3</v>
      </c>
      <c r="D222">
        <f t="shared" ca="1" si="7"/>
        <v>1.9952236971002506</v>
      </c>
      <c r="E222">
        <f ca="1">S0*EXP(Drift*(A222-$A$12)+Volatility*SUM(D$13:$D222))</f>
        <v>18515.267929555906</v>
      </c>
    </row>
    <row r="223" spans="1:5" x14ac:dyDescent="0.25">
      <c r="A223" s="1" t="str">
        <f>MID('Filter Data'!A213,2,LEN('Filter Data'!A213)-2)</f>
        <v>16-Mar-2021</v>
      </c>
      <c r="B223">
        <f>'Filter Data'!B213</f>
        <v>9739.82</v>
      </c>
      <c r="C223">
        <f t="shared" si="6"/>
        <v>-3.0859869579947163E-3</v>
      </c>
      <c r="D223">
        <f t="shared" ca="1" si="7"/>
        <v>0.22534544706005974</v>
      </c>
      <c r="E223">
        <f ca="1">S0*EXP(Drift*(A223-$A$12)+Volatility*SUM(D$13:$D223))</f>
        <v>18601.184479562344</v>
      </c>
    </row>
    <row r="224" spans="1:5" x14ac:dyDescent="0.25">
      <c r="A224" s="1" t="str">
        <f>MID('Filter Data'!A214,2,LEN('Filter Data'!A214)-2)</f>
        <v>17-Mar-2021</v>
      </c>
      <c r="B224">
        <f>'Filter Data'!B214</f>
        <v>9761.9</v>
      </c>
      <c r="C224">
        <f t="shared" si="6"/>
        <v>2.2669823466963382E-3</v>
      </c>
      <c r="D224">
        <f t="shared" ca="1" si="7"/>
        <v>0.18981596655878552</v>
      </c>
      <c r="E224">
        <f ca="1">S0*EXP(Drift*(A224-$A$12)+Volatility*SUM(D$13:$D224))</f>
        <v>18675.823319719024</v>
      </c>
    </row>
    <row r="225" spans="1:5" x14ac:dyDescent="0.25">
      <c r="A225" s="1" t="str">
        <f>MID('Filter Data'!A215,2,LEN('Filter Data'!A215)-2)</f>
        <v>18-Mar-2021</v>
      </c>
      <c r="B225">
        <f>'Filter Data'!B215</f>
        <v>9748.7800000000007</v>
      </c>
      <c r="C225">
        <f t="shared" si="6"/>
        <v>-1.3440006556099716E-3</v>
      </c>
      <c r="D225">
        <f t="shared" ca="1" si="7"/>
        <v>-1.1951402912375317</v>
      </c>
      <c r="E225">
        <f ca="1">S0*EXP(Drift*(A225-$A$12)+Volatility*SUM(D$13:$D225))</f>
        <v>18299.446980067209</v>
      </c>
    </row>
    <row r="226" spans="1:5" x14ac:dyDescent="0.25">
      <c r="A226" s="1" t="str">
        <f>MID('Filter Data'!A216,2,LEN('Filter Data'!A216)-2)</f>
        <v>19-Mar-2021</v>
      </c>
      <c r="B226">
        <f>'Filter Data'!B216</f>
        <v>9680.82</v>
      </c>
      <c r="C226">
        <f t="shared" si="6"/>
        <v>-6.9711286950778399E-3</v>
      </c>
      <c r="D226">
        <f t="shared" ca="1" si="7"/>
        <v>1.4997718650494851</v>
      </c>
      <c r="E226">
        <f ca="1">S0*EXP(Drift*(A226-$A$12)+Volatility*SUM(D$13:$D226))</f>
        <v>18801.178549123179</v>
      </c>
    </row>
    <row r="227" spans="1:5" x14ac:dyDescent="0.25">
      <c r="A227" s="1" t="str">
        <f>MID('Filter Data'!A217,2,LEN('Filter Data'!A217)-2)</f>
        <v>22-Mar-2021</v>
      </c>
      <c r="B227">
        <f>'Filter Data'!B217</f>
        <v>9681.5</v>
      </c>
      <c r="C227">
        <f t="shared" si="6"/>
        <v>7.0241983633647875E-5</v>
      </c>
      <c r="D227">
        <f t="shared" ca="1" si="7"/>
        <v>0.25750642944113339</v>
      </c>
      <c r="E227">
        <f ca="1">S0*EXP(Drift*(A227-$A$12)+Volatility*SUM(D$13:$D227))</f>
        <v>18924.278803516539</v>
      </c>
    </row>
    <row r="228" spans="1:5" x14ac:dyDescent="0.25">
      <c r="A228" s="1" t="str">
        <f>MID('Filter Data'!A218,2,LEN('Filter Data'!A218)-2)</f>
        <v>23-Mar-2021</v>
      </c>
      <c r="B228">
        <f>'Filter Data'!B218</f>
        <v>9663.8799999999992</v>
      </c>
      <c r="C228">
        <f t="shared" si="6"/>
        <v>-1.8199659143728554E-3</v>
      </c>
      <c r="D228">
        <f t="shared" ca="1" si="7"/>
        <v>0.11738020651086392</v>
      </c>
      <c r="E228">
        <f ca="1">S0*EXP(Drift*(A228-$A$12)+Volatility*SUM(D$13:$D228))</f>
        <v>18976.018338750735</v>
      </c>
    </row>
    <row r="229" spans="1:5" x14ac:dyDescent="0.25">
      <c r="A229" s="1" t="str">
        <f>MID('Filter Data'!A219,2,LEN('Filter Data'!A219)-2)</f>
        <v>24-Mar-2021</v>
      </c>
      <c r="B229">
        <f>'Filter Data'!B219</f>
        <v>9702.7900000000009</v>
      </c>
      <c r="C229">
        <f t="shared" si="6"/>
        <v>4.0263331084410894E-3</v>
      </c>
      <c r="D229">
        <f t="shared" ca="1" si="7"/>
        <v>-0.67360008835115315</v>
      </c>
      <c r="E229">
        <f ca="1">S0*EXP(Drift*(A229-$A$12)+Volatility*SUM(D$13:$D229))</f>
        <v>18764.967770699855</v>
      </c>
    </row>
    <row r="230" spans="1:5" x14ac:dyDescent="0.25">
      <c r="A230" s="1" t="str">
        <f>MID('Filter Data'!A220,2,LEN('Filter Data'!A220)-2)</f>
        <v>25-Mar-2021</v>
      </c>
      <c r="B230">
        <f>'Filter Data'!B220</f>
        <v>9704.3700000000008</v>
      </c>
      <c r="C230">
        <f t="shared" si="6"/>
        <v>1.6283976052248138E-4</v>
      </c>
      <c r="D230">
        <f t="shared" ca="1" si="7"/>
        <v>0.98050326292367151</v>
      </c>
      <c r="E230">
        <f ca="1">S0*EXP(Drift*(A230-$A$12)+Volatility*SUM(D$13:$D230))</f>
        <v>19104.151932547367</v>
      </c>
    </row>
    <row r="231" spans="1:5" x14ac:dyDescent="0.25">
      <c r="A231" s="1" t="str">
        <f>MID('Filter Data'!A221,2,LEN('Filter Data'!A221)-2)</f>
        <v>26-Mar-2021</v>
      </c>
      <c r="B231">
        <f>'Filter Data'!B221</f>
        <v>9723.68</v>
      </c>
      <c r="C231">
        <f t="shared" si="6"/>
        <v>1.9898252024602822E-3</v>
      </c>
      <c r="D231">
        <f t="shared" ca="1" si="7"/>
        <v>1.0356461696040695</v>
      </c>
      <c r="E231">
        <f ca="1">S0*EXP(Drift*(A231-$A$12)+Volatility*SUM(D$13:$D231))</f>
        <v>19468.343079899005</v>
      </c>
    </row>
    <row r="232" spans="1:5" x14ac:dyDescent="0.25">
      <c r="A232" s="1" t="str">
        <f>MID('Filter Data'!A222,2,LEN('Filter Data'!A222)-2)</f>
        <v>30-Mar-2021</v>
      </c>
      <c r="B232">
        <f>'Filter Data'!B222</f>
        <v>9814.94</v>
      </c>
      <c r="C232">
        <f t="shared" si="6"/>
        <v>9.3853355931088032E-3</v>
      </c>
      <c r="D232">
        <f t="shared" ca="1" si="7"/>
        <v>-1.9639429933885086</v>
      </c>
      <c r="E232">
        <f ca="1">S0*EXP(Drift*(A232-$A$12)+Volatility*SUM(D$13:$D232))</f>
        <v>18857.345097387264</v>
      </c>
    </row>
    <row r="233" spans="1:5" x14ac:dyDescent="0.25">
      <c r="A233" s="1" t="str">
        <f>MID('Filter Data'!A223,2,LEN('Filter Data'!A223)-2)</f>
        <v>31-Mar-2021</v>
      </c>
      <c r="B233">
        <f>'Filter Data'!B223</f>
        <v>9800.17</v>
      </c>
      <c r="C233">
        <f t="shared" si="6"/>
        <v>-1.504848730608688E-3</v>
      </c>
      <c r="D233">
        <f t="shared" ca="1" si="7"/>
        <v>0.27052947032019486</v>
      </c>
      <c r="E233">
        <f ca="1">S0*EXP(Drift*(A233-$A$12)+Volatility*SUM(D$13:$D233))</f>
        <v>18959.913426876294</v>
      </c>
    </row>
    <row r="234" spans="1:5" x14ac:dyDescent="0.25">
      <c r="A234" s="1" t="str">
        <f>MID('Filter Data'!A224,2,LEN('Filter Data'!A224)-2)</f>
        <v>07-Apr-2021</v>
      </c>
      <c r="B234">
        <f>'Filter Data'!B224</f>
        <v>9589.65</v>
      </c>
      <c r="C234">
        <f t="shared" si="6"/>
        <v>-2.1481260018958899E-2</v>
      </c>
      <c r="D234">
        <f t="shared" ca="1" si="7"/>
        <v>-0.27661189334535036</v>
      </c>
      <c r="E234">
        <f ca="1">S0*EXP(Drift*(A234-$A$12)+Volatility*SUM(D$13:$D234))</f>
        <v>18955.965552403399</v>
      </c>
    </row>
    <row r="235" spans="1:5" x14ac:dyDescent="0.25">
      <c r="A235" s="1" t="str">
        <f>MID('Filter Data'!A225,2,LEN('Filter Data'!A225)-2)</f>
        <v>09-Apr-2021</v>
      </c>
      <c r="B235">
        <f>'Filter Data'!B225</f>
        <v>9655.36</v>
      </c>
      <c r="C235">
        <f t="shared" si="6"/>
        <v>6.8521791723369415E-3</v>
      </c>
      <c r="D235">
        <f t="shared" ca="1" si="7"/>
        <v>-0.47647808732029667</v>
      </c>
      <c r="E235">
        <f ca="1">S0*EXP(Drift*(A235-$A$12)+Volatility*SUM(D$13:$D235))</f>
        <v>18822.773508841143</v>
      </c>
    </row>
    <row r="236" spans="1:5" x14ac:dyDescent="0.25">
      <c r="A236" s="1" t="str">
        <f>MID('Filter Data'!A226,2,LEN('Filter Data'!A226)-2)</f>
        <v>16-Apr-2021</v>
      </c>
      <c r="B236">
        <f>'Filter Data'!B226</f>
        <v>9560.39</v>
      </c>
      <c r="C236">
        <f t="shared" si="6"/>
        <v>-9.835987472243516E-3</v>
      </c>
      <c r="D236">
        <f t="shared" ca="1" si="7"/>
        <v>-1.0188865410805299</v>
      </c>
      <c r="E236">
        <f ca="1">S0*EXP(Drift*(A236-$A$12)+Volatility*SUM(D$13:$D236))</f>
        <v>18574.719412402992</v>
      </c>
    </row>
    <row r="237" spans="1:5" x14ac:dyDescent="0.25">
      <c r="A237" s="1" t="str">
        <f>MID('Filter Data'!A227,2,LEN('Filter Data'!A227)-2)</f>
        <v>19-Apr-2021</v>
      </c>
      <c r="B237">
        <f>'Filter Data'!B227</f>
        <v>9701.9</v>
      </c>
      <c r="C237">
        <f t="shared" si="6"/>
        <v>1.4801697420293547E-2</v>
      </c>
      <c r="D237">
        <f t="shared" ca="1" si="7"/>
        <v>0.13419717654378385</v>
      </c>
      <c r="E237">
        <f ca="1">S0*EXP(Drift*(A237-$A$12)+Volatility*SUM(D$13:$D237))</f>
        <v>18655.82476560025</v>
      </c>
    </row>
    <row r="238" spans="1:5" x14ac:dyDescent="0.25">
      <c r="A238" s="1" t="str">
        <f>MID('Filter Data'!A228,2,LEN('Filter Data'!A228)-2)</f>
        <v>20-Apr-2021</v>
      </c>
      <c r="B238">
        <f>'Filter Data'!B228</f>
        <v>9749.6</v>
      </c>
      <c r="C238">
        <f t="shared" si="6"/>
        <v>4.9165627351344301E-3</v>
      </c>
      <c r="D238">
        <f t="shared" ca="1" si="7"/>
        <v>0.14386981813162081</v>
      </c>
      <c r="E238">
        <f ca="1">S0*EXP(Drift*(A238-$A$12)+Volatility*SUM(D$13:$D238))</f>
        <v>18715.549631330439</v>
      </c>
    </row>
    <row r="239" spans="1:5" x14ac:dyDescent="0.25">
      <c r="A239" s="1" t="str">
        <f>MID('Filter Data'!A229,2,LEN('Filter Data'!A229)-2)</f>
        <v>22-Apr-2021</v>
      </c>
      <c r="B239">
        <f>'Filter Data'!B229</f>
        <v>9643.75</v>
      </c>
      <c r="C239">
        <f t="shared" si="6"/>
        <v>-1.0856855665873509E-2</v>
      </c>
      <c r="D239">
        <f t="shared" ca="1" si="7"/>
        <v>-0.48171763265343914</v>
      </c>
      <c r="E239">
        <f ca="1">S0*EXP(Drift*(A239-$A$12)+Volatility*SUM(D$13:$D239))</f>
        <v>18582.333999131024</v>
      </c>
    </row>
    <row r="240" spans="1:5" x14ac:dyDescent="0.25">
      <c r="A240" s="1" t="str">
        <f>MID('Filter Data'!A230,2,LEN('Filter Data'!A230)-2)</f>
        <v>23-Apr-2021</v>
      </c>
      <c r="B240">
        <f>'Filter Data'!B230</f>
        <v>9543.0499999999993</v>
      </c>
      <c r="C240">
        <f t="shared" si="6"/>
        <v>-1.0441996111471235E-2</v>
      </c>
      <c r="D240">
        <f t="shared" ca="1" si="7"/>
        <v>-1.3916176930451187</v>
      </c>
      <c r="E240">
        <f ca="1">S0*EXP(Drift*(A240-$A$12)+Volatility*SUM(D$13:$D240))</f>
        <v>18145.017850277327</v>
      </c>
    </row>
    <row r="241" spans="1:5" x14ac:dyDescent="0.25">
      <c r="A241" s="1" t="str">
        <f>MID('Filter Data'!A231,2,LEN('Filter Data'!A231)-2)</f>
        <v>26-Apr-2021</v>
      </c>
      <c r="B241">
        <f>'Filter Data'!B231</f>
        <v>9556.11</v>
      </c>
      <c r="C241">
        <f t="shared" si="6"/>
        <v>1.3685352167285417E-3</v>
      </c>
      <c r="D241">
        <f t="shared" ca="1" si="7"/>
        <v>-0.51723710380020704</v>
      </c>
      <c r="E241">
        <f ca="1">S0*EXP(Drift*(A241-$A$12)+Volatility*SUM(D$13:$D241))</f>
        <v>18016.593874910348</v>
      </c>
    </row>
    <row r="242" spans="1:5" x14ac:dyDescent="0.25">
      <c r="A242" s="1" t="str">
        <f>MID('Filter Data'!A232,2,LEN('Filter Data'!A232)-2)</f>
        <v>27-Apr-2021</v>
      </c>
      <c r="B242">
        <f>'Filter Data'!B232</f>
        <v>9550.24</v>
      </c>
      <c r="C242">
        <f t="shared" si="6"/>
        <v>-6.1426668382854525E-4</v>
      </c>
      <c r="D242">
        <f t="shared" ca="1" si="7"/>
        <v>1.0352191834329096</v>
      </c>
      <c r="E242">
        <f ca="1">S0*EXP(Drift*(A242-$A$12)+Volatility*SUM(D$13:$D242))</f>
        <v>18359.914499519822</v>
      </c>
    </row>
    <row r="243" spans="1:5" x14ac:dyDescent="0.25">
      <c r="A243" s="1" t="str">
        <f>MID('Filter Data'!A233,2,LEN('Filter Data'!A233)-2)</f>
        <v>28-Apr-2021</v>
      </c>
      <c r="B243">
        <f>'Filter Data'!B233</f>
        <v>9664.7099999999991</v>
      </c>
      <c r="C243">
        <f t="shared" si="6"/>
        <v>1.1986086213540114E-2</v>
      </c>
      <c r="D243">
        <f t="shared" ca="1" si="7"/>
        <v>0.7115673819111904</v>
      </c>
      <c r="E243">
        <f ca="1">S0*EXP(Drift*(A243-$A$12)+Volatility*SUM(D$13:$D243))</f>
        <v>18603.555216497931</v>
      </c>
    </row>
    <row r="244" spans="1:5" x14ac:dyDescent="0.25">
      <c r="A244" s="1" t="str">
        <f>MID('Filter Data'!A234,2,LEN('Filter Data'!A234)-2)</f>
        <v>29-Apr-2021</v>
      </c>
      <c r="B244">
        <f>'Filter Data'!B234</f>
        <v>9778.2000000000007</v>
      </c>
      <c r="C244">
        <f t="shared" si="6"/>
        <v>1.1742721716430354E-2</v>
      </c>
      <c r="D244">
        <f t="shared" ca="1" si="7"/>
        <v>-1.332034917587317</v>
      </c>
      <c r="E244">
        <f ca="1">S0*EXP(Drift*(A244-$A$12)+Volatility*SUM(D$13:$D244))</f>
        <v>18184.790116383985</v>
      </c>
    </row>
    <row r="245" spans="1:5" x14ac:dyDescent="0.25">
      <c r="A245" s="1" t="str">
        <f>MID('Filter Data'!A235,2,LEN('Filter Data'!A235)-2)</f>
        <v>06-May-2021</v>
      </c>
      <c r="B245">
        <f>'Filter Data'!B235</f>
        <v>9601.51</v>
      </c>
      <c r="C245">
        <f t="shared" si="6"/>
        <v>-1.8069787895522743E-2</v>
      </c>
      <c r="D245">
        <f t="shared" ca="1" si="7"/>
        <v>-1.9802765916236116</v>
      </c>
      <c r="E245">
        <f ca="1">S0*EXP(Drift*(A245-$A$12)+Volatility*SUM(D$13:$D245))</f>
        <v>17644.201148975579</v>
      </c>
    </row>
    <row r="246" spans="1:5" x14ac:dyDescent="0.25">
      <c r="A246" s="1" t="str">
        <f>MID('Filter Data'!A236,2,LEN('Filter Data'!A236)-2)</f>
        <v>07-May-2021</v>
      </c>
      <c r="B246">
        <f>'Filter Data'!B236</f>
        <v>9706.7900000000009</v>
      </c>
      <c r="C246">
        <f t="shared" si="6"/>
        <v>1.0964941972668949E-2</v>
      </c>
      <c r="D246">
        <f t="shared" ca="1" si="7"/>
        <v>-0.96502797704660692</v>
      </c>
      <c r="E246">
        <f ca="1">S0*EXP(Drift*(A246-$A$12)+Volatility*SUM(D$13:$D246))</f>
        <v>17358.741959720486</v>
      </c>
    </row>
    <row r="247" spans="1:5" x14ac:dyDescent="0.25">
      <c r="A247" s="1" t="str">
        <f>MID('Filter Data'!A237,2,LEN('Filter Data'!A237)-2)</f>
        <v>10-May-2021</v>
      </c>
      <c r="B247">
        <f>'Filter Data'!B237</f>
        <v>9743.85</v>
      </c>
      <c r="C247">
        <f t="shared" si="6"/>
        <v>3.8179459945048245E-3</v>
      </c>
      <c r="D247">
        <f t="shared" ca="1" si="7"/>
        <v>-0.85018022798058701</v>
      </c>
      <c r="E247">
        <f ca="1">S0*EXP(Drift*(A247-$A$12)+Volatility*SUM(D$13:$D247))</f>
        <v>17135.227676979612</v>
      </c>
    </row>
    <row r="248" spans="1:5" x14ac:dyDescent="0.25">
      <c r="A248" s="1" t="str">
        <f>MID('Filter Data'!A238,2,LEN('Filter Data'!A238)-2)</f>
        <v>11-May-2021</v>
      </c>
      <c r="B248">
        <f>'Filter Data'!B238</f>
        <v>9718.7000000000007</v>
      </c>
      <c r="C248">
        <f t="shared" si="6"/>
        <v>-2.5811152675789995E-3</v>
      </c>
      <c r="D248">
        <f t="shared" ca="1" si="7"/>
        <v>1.2693496785068441</v>
      </c>
      <c r="E248">
        <f ca="1">S0*EXP(Drift*(A248-$A$12)+Volatility*SUM(D$13:$D248))</f>
        <v>17533.821536442698</v>
      </c>
    </row>
    <row r="249" spans="1:5" x14ac:dyDescent="0.25">
      <c r="A249" s="1" t="str">
        <f>MID('Filter Data'!A239,2,LEN('Filter Data'!A239)-2)</f>
        <v>17-May-2021</v>
      </c>
      <c r="B249">
        <f>'Filter Data'!B239</f>
        <v>9540.23</v>
      </c>
      <c r="C249">
        <f t="shared" si="6"/>
        <v>-1.8363567143753912E-2</v>
      </c>
      <c r="D249">
        <f t="shared" ca="1" si="7"/>
        <v>-0.65072256752691182</v>
      </c>
      <c r="E249">
        <f ca="1">S0*EXP(Drift*(A249-$A$12)+Volatility*SUM(D$13:$D249))</f>
        <v>17403.595874685132</v>
      </c>
    </row>
    <row r="250" spans="1:5" x14ac:dyDescent="0.25">
      <c r="A250" s="1" t="str">
        <f>MID('Filter Data'!A240,2,LEN('Filter Data'!A240)-2)</f>
        <v>20-May-2021</v>
      </c>
      <c r="B250">
        <f>'Filter Data'!B240</f>
        <v>9533.31</v>
      </c>
      <c r="C250">
        <f t="shared" si="6"/>
        <v>-7.253493888512198E-4</v>
      </c>
      <c r="D250">
        <f t="shared" ca="1" si="7"/>
        <v>0.66645735531896</v>
      </c>
      <c r="E250">
        <f ca="1">S0*EXP(Drift*(A250-$A$12)+Volatility*SUM(D$13:$D250))</f>
        <v>17644.022555858013</v>
      </c>
    </row>
    <row r="251" spans="1:5" x14ac:dyDescent="0.25">
      <c r="A251" s="1" t="str">
        <f>MID('Filter Data'!A241,2,LEN('Filter Data'!A241)-2)</f>
        <v>21-May-2021</v>
      </c>
      <c r="B251">
        <f>'Filter Data'!B241</f>
        <v>9525.3700000000008</v>
      </c>
      <c r="C251">
        <f t="shared" si="6"/>
        <v>-8.3286917135797433E-4</v>
      </c>
      <c r="D251">
        <f t="shared" ca="1" si="7"/>
        <v>0.56397627938963735</v>
      </c>
      <c r="E251">
        <f ca="1">S0*EXP(Drift*(A251-$A$12)+Volatility*SUM(D$13:$D251))</f>
        <v>17831.80531947788</v>
      </c>
    </row>
    <row r="252" spans="1:5" x14ac:dyDescent="0.25">
      <c r="A252" s="1" t="str">
        <f>MID('Filter Data'!A242,2,LEN('Filter Data'!A242)-2)</f>
        <v>25-May-2021</v>
      </c>
      <c r="B252">
        <f>'Filter Data'!B242</f>
        <v>9632.36</v>
      </c>
      <c r="C252">
        <f t="shared" si="6"/>
        <v>1.1232109618838929E-2</v>
      </c>
      <c r="D252">
        <f t="shared" ca="1" si="7"/>
        <v>-0.12787649638527415</v>
      </c>
      <c r="E252">
        <f ca="1">S0*EXP(Drift*(A252-$A$12)+Volatility*SUM(D$13:$D252))</f>
        <v>17839.154385165933</v>
      </c>
    </row>
    <row r="253" spans="1:5" x14ac:dyDescent="0.25">
      <c r="A253" s="1" t="str">
        <f>MID('Filter Data'!A243,2,LEN('Filter Data'!A243)-2)</f>
        <v>27-May-2021</v>
      </c>
      <c r="B253">
        <f>'Filter Data'!B243</f>
        <v>9725.4</v>
      </c>
      <c r="C253">
        <f t="shared" si="6"/>
        <v>9.6591074253868266E-3</v>
      </c>
      <c r="D253">
        <f t="shared" ca="1" si="7"/>
        <v>0.52161632589917561</v>
      </c>
      <c r="E253">
        <f ca="1">S0*EXP(Drift*(A253-$A$12)+Volatility*SUM(D$13:$D253))</f>
        <v>18027.575629949515</v>
      </c>
    </row>
    <row r="254" spans="1:5" x14ac:dyDescent="0.25">
      <c r="A254" s="1" t="str">
        <f>MID('Filter Data'!A244,2,LEN('Filter Data'!A244)-2)</f>
        <v>28-May-2021</v>
      </c>
      <c r="B254">
        <f>'Filter Data'!B244</f>
        <v>9716.16</v>
      </c>
      <c r="C254">
        <f t="shared" si="6"/>
        <v>-9.500894564747755E-4</v>
      </c>
      <c r="D254">
        <f t="shared" ca="1" si="7"/>
        <v>-8.4952340044300786E-2</v>
      </c>
      <c r="E254">
        <f ca="1">S0*EXP(Drift*(A254-$A$12)+Volatility*SUM(D$13:$D254))</f>
        <v>18012.636147764686</v>
      </c>
    </row>
    <row r="255" spans="1:5" x14ac:dyDescent="0.25">
      <c r="A255" s="1" t="str">
        <f>MID('Filter Data'!A245,2,LEN('Filter Data'!A245)-2)</f>
        <v>02-Jun-2021</v>
      </c>
      <c r="B255">
        <f>'Filter Data'!B245</f>
        <v>9940.59</v>
      </c>
      <c r="C255">
        <f t="shared" si="6"/>
        <v>2.3098631558146458E-2</v>
      </c>
      <c r="D255">
        <f t="shared" ca="1" si="7"/>
        <v>-1.392241641368021</v>
      </c>
      <c r="E255">
        <f ca="1">S0*EXP(Drift*(A255-$A$12)+Volatility*SUM(D$13:$D255))</f>
        <v>17635.410086123913</v>
      </c>
    </row>
    <row r="256" spans="1:5" x14ac:dyDescent="0.25">
      <c r="A256" s="1" t="str">
        <f>MID('Filter Data'!A246,2,LEN('Filter Data'!A246)-2)</f>
        <v>04-Jun-2021</v>
      </c>
      <c r="B256">
        <f>'Filter Data'!B246</f>
        <v>9880.0499999999993</v>
      </c>
      <c r="C256">
        <f t="shared" si="6"/>
        <v>-6.0901817698950332E-3</v>
      </c>
      <c r="D256">
        <f t="shared" ca="1" si="7"/>
        <v>0.13940639194452548</v>
      </c>
      <c r="E256">
        <f ca="1">S0*EXP(Drift*(A256-$A$12)+Volatility*SUM(D$13:$D256))</f>
        <v>17702.254239073904</v>
      </c>
    </row>
    <row r="257" spans="1:5" x14ac:dyDescent="0.25">
      <c r="A257" s="1" t="str">
        <f>MID('Filter Data'!A247,2,LEN('Filter Data'!A247)-2)</f>
        <v>07-Jun-2021</v>
      </c>
      <c r="B257">
        <f>'Filter Data'!B247</f>
        <v>9886.6</v>
      </c>
      <c r="C257">
        <f t="shared" si="6"/>
        <v>6.6295211056635259E-4</v>
      </c>
      <c r="D257">
        <f t="shared" ca="1" si="7"/>
        <v>3.7827679518431063E-3</v>
      </c>
      <c r="E257">
        <f ca="1">S0*EXP(Drift*(A257-$A$12)+Volatility*SUM(D$13:$D257))</f>
        <v>17738.807076983769</v>
      </c>
    </row>
    <row r="258" spans="1:5" x14ac:dyDescent="0.25">
      <c r="A258" s="1" t="str">
        <f>MID('Filter Data'!A248,2,LEN('Filter Data'!A248)-2)</f>
        <v>08-Jun-2021</v>
      </c>
      <c r="B258">
        <f>'Filter Data'!B248</f>
        <v>9888.2900000000009</v>
      </c>
      <c r="C258">
        <f t="shared" si="6"/>
        <v>1.7093844193155476E-4</v>
      </c>
      <c r="D258">
        <f t="shared" ca="1" si="7"/>
        <v>-0.89527068715754288</v>
      </c>
      <c r="E258">
        <f ca="1">S0*EXP(Drift*(A258-$A$12)+Volatility*SUM(D$13:$D258))</f>
        <v>17473.246246380571</v>
      </c>
    </row>
    <row r="259" spans="1:5" x14ac:dyDescent="0.25">
      <c r="A259" s="1" t="str">
        <f>MID('Filter Data'!A249,2,LEN('Filter Data'!A249)-2)</f>
        <v>09-Jun-2021</v>
      </c>
      <c r="B259">
        <f>'Filter Data'!B249</f>
        <v>9978.92</v>
      </c>
      <c r="C259">
        <f t="shared" si="6"/>
        <v>9.1653865329596115E-3</v>
      </c>
      <c r="D259">
        <f t="shared" ca="1" si="7"/>
        <v>1.3074578078201908</v>
      </c>
      <c r="E259">
        <f ca="1">S0*EXP(Drift*(A259-$A$12)+Volatility*SUM(D$13:$D259))</f>
        <v>17891.69321514438</v>
      </c>
    </row>
    <row r="260" spans="1:5" x14ac:dyDescent="0.25">
      <c r="A260" s="1" t="str">
        <f>MID('Filter Data'!A250,2,LEN('Filter Data'!A250)-2)</f>
        <v>10-Jun-2021</v>
      </c>
      <c r="B260">
        <f>'Filter Data'!B250</f>
        <v>9974.34</v>
      </c>
      <c r="C260">
        <f t="shared" si="6"/>
        <v>-4.5896750349736518E-4</v>
      </c>
      <c r="D260">
        <f t="shared" ca="1" si="7"/>
        <v>-1.3928345988679134</v>
      </c>
      <c r="E260">
        <f ca="1">S0*EXP(Drift*(A260-$A$12)+Volatility*SUM(D$13:$D260))</f>
        <v>17470.256593520262</v>
      </c>
    </row>
    <row r="261" spans="1:5" x14ac:dyDescent="0.25">
      <c r="A261" s="1" t="str">
        <f>MID('Filter Data'!A251,2,LEN('Filter Data'!A251)-2)</f>
        <v>11-Jun-2021</v>
      </c>
      <c r="B261">
        <f>'Filter Data'!B251</f>
        <v>10067.65</v>
      </c>
      <c r="C261">
        <f t="shared" si="6"/>
        <v>9.3550049426828728E-3</v>
      </c>
      <c r="D261">
        <f t="shared" ca="1" si="7"/>
        <v>-0.69708399806675692</v>
      </c>
      <c r="E261">
        <f ca="1">S0*EXP(Drift*(A261-$A$12)+Volatility*SUM(D$13:$D261))</f>
        <v>17268.817510027846</v>
      </c>
    </row>
    <row r="262" spans="1:5" x14ac:dyDescent="0.25">
      <c r="A262" s="1" t="str">
        <f>MID('Filter Data'!A252,2,LEN('Filter Data'!A252)-2)</f>
        <v>15-Jun-2021</v>
      </c>
      <c r="B262">
        <f>'Filter Data'!B252</f>
        <v>9951.89</v>
      </c>
      <c r="C262">
        <f t="shared" si="6"/>
        <v>-1.1498214578377301E-2</v>
      </c>
      <c r="D262">
        <f t="shared" ca="1" si="7"/>
        <v>-1.2791910014391681</v>
      </c>
      <c r="E262">
        <f ca="1">S0*EXP(Drift*(A262-$A$12)+Volatility*SUM(D$13:$D262))</f>
        <v>16929.557432487945</v>
      </c>
    </row>
    <row r="263" spans="1:5" x14ac:dyDescent="0.25">
      <c r="A263" s="1" t="str">
        <f>MID('Filter Data'!A253,2,LEN('Filter Data'!A253)-2)</f>
        <v>16-Jun-2021</v>
      </c>
      <c r="B263">
        <f>'Filter Data'!B253</f>
        <v>9959.36</v>
      </c>
      <c r="C263">
        <f t="shared" si="6"/>
        <v>7.5061119043731033E-4</v>
      </c>
      <c r="D263">
        <f t="shared" ca="1" si="7"/>
        <v>1.1226166588496436</v>
      </c>
      <c r="E263">
        <f ca="1">S0*EXP(Drift*(A263-$A$12)+Volatility*SUM(D$13:$D263))</f>
        <v>17278.708575332181</v>
      </c>
    </row>
    <row r="264" spans="1:5" x14ac:dyDescent="0.25">
      <c r="A264" s="1" t="str">
        <f>MID('Filter Data'!A254,2,LEN('Filter Data'!A254)-2)</f>
        <v>17-Jun-2021</v>
      </c>
      <c r="B264">
        <f>'Filter Data'!B254</f>
        <v>9896.39</v>
      </c>
      <c r="C264">
        <f t="shared" si="6"/>
        <v>-6.3226954342448871E-3</v>
      </c>
      <c r="D264">
        <f t="shared" ca="1" si="7"/>
        <v>1.4579445149046217</v>
      </c>
      <c r="E264">
        <f ca="1">S0*EXP(Drift*(A264-$A$12)+Volatility*SUM(D$13:$D264))</f>
        <v>17739.396092804895</v>
      </c>
    </row>
    <row r="265" spans="1:5" x14ac:dyDescent="0.25">
      <c r="A265" s="1" t="str">
        <f>MID('Filter Data'!A255,2,LEN('Filter Data'!A255)-2)</f>
        <v>18-Jun-2021</v>
      </c>
      <c r="B265">
        <f>'Filter Data'!B255</f>
        <v>9868.5400000000009</v>
      </c>
      <c r="C265">
        <f t="shared" si="6"/>
        <v>-2.8141574857092886E-3</v>
      </c>
      <c r="D265">
        <f t="shared" ca="1" si="7"/>
        <v>-1.8424549886902721</v>
      </c>
      <c r="E265">
        <f ca="1">S0*EXP(Drift*(A265-$A$12)+Volatility*SUM(D$13:$D265))</f>
        <v>17185.082059685959</v>
      </c>
    </row>
    <row r="266" spans="1:5" x14ac:dyDescent="0.25">
      <c r="A266" s="1" t="str">
        <f>MID('Filter Data'!A256,2,LEN('Filter Data'!A256)-2)</f>
        <v>21-Jun-2021</v>
      </c>
      <c r="B266">
        <f>'Filter Data'!B256</f>
        <v>9785.2000000000007</v>
      </c>
      <c r="C266">
        <f t="shared" si="6"/>
        <v>-8.4450182093805306E-3</v>
      </c>
      <c r="D266">
        <f t="shared" ca="1" si="7"/>
        <v>0.22644693145603734</v>
      </c>
      <c r="E266">
        <f ca="1">S0*EXP(Drift*(A266-$A$12)+Volatility*SUM(D$13:$D266))</f>
        <v>17288.152396434522</v>
      </c>
    </row>
    <row r="267" spans="1:5" x14ac:dyDescent="0.25">
      <c r="A267" s="1" t="str">
        <f>MID('Filter Data'!A257,2,LEN('Filter Data'!A257)-2)</f>
        <v>24-Jun-2021</v>
      </c>
      <c r="B267">
        <f>'Filter Data'!B257</f>
        <v>9715.59</v>
      </c>
      <c r="C267">
        <f t="shared" si="6"/>
        <v>-7.1138045211135773E-3</v>
      </c>
      <c r="D267">
        <f t="shared" ca="1" si="7"/>
        <v>1.1207228611964801</v>
      </c>
      <c r="E267">
        <f ca="1">S0*EXP(Drift*(A267-$A$12)+Volatility*SUM(D$13:$D267))</f>
        <v>17667.607655914195</v>
      </c>
    </row>
    <row r="268" spans="1:5" x14ac:dyDescent="0.25">
      <c r="A268" s="1" t="str">
        <f>MID('Filter Data'!A258,2,LEN('Filter Data'!A258)-2)</f>
        <v>25-Jun-2021</v>
      </c>
      <c r="B268">
        <f>'Filter Data'!B258</f>
        <v>9701.82</v>
      </c>
      <c r="C268">
        <f t="shared" si="6"/>
        <v>-1.4173097053293148E-3</v>
      </c>
      <c r="D268">
        <f t="shared" ca="1" si="7"/>
        <v>-0.29199816904997145</v>
      </c>
      <c r="E268">
        <f ca="1">S0*EXP(Drift*(A268-$A$12)+Volatility*SUM(D$13:$D268))</f>
        <v>17588.78677226177</v>
      </c>
    </row>
    <row r="269" spans="1:5" x14ac:dyDescent="0.25">
      <c r="A269" s="1" t="str">
        <f>MID('Filter Data'!A259,2,LEN('Filter Data'!A259)-2)</f>
        <v>28-Jun-2021</v>
      </c>
      <c r="B269">
        <f>'Filter Data'!B259</f>
        <v>9655.86</v>
      </c>
      <c r="C269">
        <f t="shared" si="6"/>
        <v>-4.7372554840224958E-3</v>
      </c>
      <c r="D269">
        <f t="shared" ca="1" si="7"/>
        <v>-6.3975682183432438E-3</v>
      </c>
      <c r="E269">
        <f ca="1">S0*EXP(Drift*(A269-$A$12)+Volatility*SUM(D$13:$D269))</f>
        <v>17621.949153555946</v>
      </c>
    </row>
    <row r="270" spans="1:5" x14ac:dyDescent="0.25">
      <c r="A270" s="1" t="str">
        <f>MID('Filter Data'!A260,2,LEN('Filter Data'!A260)-2)</f>
        <v>29-Jun-2021</v>
      </c>
      <c r="B270">
        <f>'Filter Data'!B260</f>
        <v>9728.32</v>
      </c>
      <c r="C270">
        <f t="shared" ref="C270:C333" si="8">(B270-B269)/B269</f>
        <v>7.5042513043891606E-3</v>
      </c>
      <c r="D270">
        <f t="shared" ref="D270:D333" ca="1" si="9">SQRT(A270-A269)*_xlfn.NORM.INV(RAND(),0,1)</f>
        <v>0.8110372683343543</v>
      </c>
      <c r="E270">
        <f ca="1">S0*EXP(Drift*(A270-$A$12)+Volatility*SUM(D$13:$D270))</f>
        <v>17887.068843476052</v>
      </c>
    </row>
    <row r="271" spans="1:5" x14ac:dyDescent="0.25">
      <c r="A271" s="1" t="str">
        <f>MID('Filter Data'!A261,2,LEN('Filter Data'!A261)-2)</f>
        <v>02-Jul-2021</v>
      </c>
      <c r="B271">
        <f>'Filter Data'!B261</f>
        <v>9645.86</v>
      </c>
      <c r="C271">
        <f t="shared" si="8"/>
        <v>-8.476283674879027E-3</v>
      </c>
      <c r="D271">
        <f t="shared" ca="1" si="9"/>
        <v>-2.7622202272889704</v>
      </c>
      <c r="E271">
        <f ca="1">S0*EXP(Drift*(A271-$A$12)+Volatility*SUM(D$13:$D271))</f>
        <v>17072.730596246263</v>
      </c>
    </row>
    <row r="272" spans="1:5" x14ac:dyDescent="0.25">
      <c r="A272" s="1" t="str">
        <f>MID('Filter Data'!A262,2,LEN('Filter Data'!A262)-2)</f>
        <v>06-Jul-2021</v>
      </c>
      <c r="B272">
        <f>'Filter Data'!B262</f>
        <v>9722.15</v>
      </c>
      <c r="C272">
        <f t="shared" si="8"/>
        <v>7.9090926055322228E-3</v>
      </c>
      <c r="D272">
        <f t="shared" ca="1" si="9"/>
        <v>1.0143555230234806</v>
      </c>
      <c r="E272">
        <f ca="1">S0*EXP(Drift*(A272-$A$12)+Volatility*SUM(D$13:$D272))</f>
        <v>17426.432678530608</v>
      </c>
    </row>
    <row r="273" spans="1:5" x14ac:dyDescent="0.25">
      <c r="A273" s="1" t="str">
        <f>MID('Filter Data'!A263,2,LEN('Filter Data'!A263)-2)</f>
        <v>07-Jul-2021</v>
      </c>
      <c r="B273">
        <f>'Filter Data'!B263</f>
        <v>9635.25</v>
      </c>
      <c r="C273">
        <f t="shared" si="8"/>
        <v>-8.9383521134728059E-3</v>
      </c>
      <c r="D273">
        <f t="shared" ca="1" si="9"/>
        <v>-1.5924368412567049</v>
      </c>
      <c r="E273">
        <f ca="1">S0*EXP(Drift*(A273-$A$12)+Volatility*SUM(D$13:$D273))</f>
        <v>16956.311629287684</v>
      </c>
    </row>
    <row r="274" spans="1:5" x14ac:dyDescent="0.25">
      <c r="A274" s="1" t="str">
        <f>MID('Filter Data'!A264,2,LEN('Filter Data'!A264)-2)</f>
        <v>08-Jul-2021</v>
      </c>
      <c r="B274">
        <f>'Filter Data'!B264</f>
        <v>9447.6200000000008</v>
      </c>
      <c r="C274">
        <f t="shared" si="8"/>
        <v>-1.9473288186606388E-2</v>
      </c>
      <c r="D274">
        <f t="shared" ca="1" si="9"/>
        <v>0.23331738628895968</v>
      </c>
      <c r="E274">
        <f ca="1">S0*EXP(Drift*(A274-$A$12)+Volatility*SUM(D$13:$D274))</f>
        <v>17037.383276267501</v>
      </c>
    </row>
    <row r="275" spans="1:5" x14ac:dyDescent="0.25">
      <c r="A275" s="1" t="str">
        <f>MID('Filter Data'!A265,2,LEN('Filter Data'!A265)-2)</f>
        <v>09-Jul-2021</v>
      </c>
      <c r="B275">
        <f>'Filter Data'!B265</f>
        <v>9492.52</v>
      </c>
      <c r="C275">
        <f t="shared" si="8"/>
        <v>4.7525196822056385E-3</v>
      </c>
      <c r="D275">
        <f t="shared" ca="1" si="9"/>
        <v>0.48951502221407989</v>
      </c>
      <c r="E275">
        <f ca="1">S0*EXP(Drift*(A275-$A$12)+Volatility*SUM(D$13:$D275))</f>
        <v>17196.169829022783</v>
      </c>
    </row>
    <row r="276" spans="1:5" x14ac:dyDescent="0.25">
      <c r="A276" s="1" t="str">
        <f>MID('Filter Data'!A266,2,LEN('Filter Data'!A266)-2)</f>
        <v>12-Jul-2021</v>
      </c>
      <c r="B276">
        <f>'Filter Data'!B266</f>
        <v>9472.74</v>
      </c>
      <c r="C276">
        <f t="shared" si="8"/>
        <v>-2.0837459389077564E-3</v>
      </c>
      <c r="D276">
        <f t="shared" ca="1" si="9"/>
        <v>-0.92881334648164449</v>
      </c>
      <c r="E276">
        <f ca="1">S0*EXP(Drift*(A276-$A$12)+Volatility*SUM(D$13:$D276))</f>
        <v>16951.284277027462</v>
      </c>
    </row>
    <row r="277" spans="1:5" x14ac:dyDescent="0.25">
      <c r="A277" s="1" t="str">
        <f>MID('Filter Data'!A267,2,LEN('Filter Data'!A267)-2)</f>
        <v>13-Jul-2021</v>
      </c>
      <c r="B277">
        <f>'Filter Data'!B267</f>
        <v>9595.4599999999991</v>
      </c>
      <c r="C277">
        <f t="shared" si="8"/>
        <v>1.2955068966318019E-2</v>
      </c>
      <c r="D277">
        <f t="shared" ca="1" si="9"/>
        <v>-2.1360421306467536</v>
      </c>
      <c r="E277">
        <f ca="1">S0*EXP(Drift*(A277-$A$12)+Volatility*SUM(D$13:$D277))</f>
        <v>16337.003634207736</v>
      </c>
    </row>
    <row r="278" spans="1:5" x14ac:dyDescent="0.25">
      <c r="A278" s="1" t="str">
        <f>MID('Filter Data'!A268,2,LEN('Filter Data'!A268)-2)</f>
        <v>14-Jul-2021</v>
      </c>
      <c r="B278">
        <f>'Filter Data'!B268</f>
        <v>9558.5300000000007</v>
      </c>
      <c r="C278">
        <f t="shared" si="8"/>
        <v>-3.8486951120632546E-3</v>
      </c>
      <c r="D278">
        <f t="shared" ca="1" si="9"/>
        <v>-0.61743298106193589</v>
      </c>
      <c r="E278">
        <f ca="1">S0*EXP(Drift*(A278-$A$12)+Volatility*SUM(D$13:$D278))</f>
        <v>16171.27449630507</v>
      </c>
    </row>
    <row r="279" spans="1:5" x14ac:dyDescent="0.25">
      <c r="A279" s="1" t="str">
        <f>MID('Filter Data'!A269,2,LEN('Filter Data'!A269)-2)</f>
        <v>15-Jul-2021</v>
      </c>
      <c r="B279">
        <f>'Filter Data'!B269</f>
        <v>9577.56</v>
      </c>
      <c r="C279">
        <f t="shared" si="8"/>
        <v>1.9908919049266816E-3</v>
      </c>
      <c r="D279">
        <f t="shared" ca="1" si="9"/>
        <v>0.29416684551247246</v>
      </c>
      <c r="E279">
        <f ca="1">S0*EXP(Drift*(A279-$A$12)+Volatility*SUM(D$13:$D279))</f>
        <v>16265.995118115561</v>
      </c>
    </row>
    <row r="280" spans="1:5" x14ac:dyDescent="0.25">
      <c r="A280" s="1" t="str">
        <f>MID('Filter Data'!A270,2,LEN('Filter Data'!A270)-2)</f>
        <v>16-Jul-2021</v>
      </c>
      <c r="B280">
        <f>'Filter Data'!B270</f>
        <v>9575.56</v>
      </c>
      <c r="C280">
        <f t="shared" si="8"/>
        <v>-2.0882145348084482E-4</v>
      </c>
      <c r="D280">
        <f t="shared" ca="1" si="9"/>
        <v>-1.497390584426552</v>
      </c>
      <c r="E280">
        <f ca="1">S0*EXP(Drift*(A280-$A$12)+Volatility*SUM(D$13:$D280))</f>
        <v>15853.665098069296</v>
      </c>
    </row>
    <row r="281" spans="1:5" x14ac:dyDescent="0.25">
      <c r="A281" s="1" t="str">
        <f>MID('Filter Data'!A271,2,LEN('Filter Data'!A271)-2)</f>
        <v>19-Jul-2021</v>
      </c>
      <c r="B281">
        <f>'Filter Data'!B271</f>
        <v>9454.5</v>
      </c>
      <c r="C281">
        <f t="shared" si="8"/>
        <v>-1.2642602625851596E-2</v>
      </c>
      <c r="D281">
        <f t="shared" ca="1" si="9"/>
        <v>0.43583619423827191</v>
      </c>
      <c r="E281">
        <f ca="1">S0*EXP(Drift*(A281-$A$12)+Volatility*SUM(D$13:$D281))</f>
        <v>16007.605317376729</v>
      </c>
    </row>
    <row r="282" spans="1:5" x14ac:dyDescent="0.25">
      <c r="A282" s="1" t="str">
        <f>MID('Filter Data'!A272,2,LEN('Filter Data'!A272)-2)</f>
        <v>22-Jul-2021</v>
      </c>
      <c r="B282">
        <f>'Filter Data'!B272</f>
        <v>9442.91</v>
      </c>
      <c r="C282">
        <f t="shared" si="8"/>
        <v>-1.2258712782273146E-3</v>
      </c>
      <c r="D282">
        <f t="shared" ca="1" si="9"/>
        <v>0.97515612053638978</v>
      </c>
      <c r="E282">
        <f ca="1">S0*EXP(Drift*(A282-$A$12)+Volatility*SUM(D$13:$D282))</f>
        <v>16317.116503307641</v>
      </c>
    </row>
    <row r="283" spans="1:5" x14ac:dyDescent="0.25">
      <c r="A283" s="1" t="str">
        <f>MID('Filter Data'!A273,2,LEN('Filter Data'!A273)-2)</f>
        <v>23-Jul-2021</v>
      </c>
      <c r="B283">
        <f>'Filter Data'!B273</f>
        <v>9383.01</v>
      </c>
      <c r="C283">
        <f t="shared" si="8"/>
        <v>-6.3433835544339234E-3</v>
      </c>
      <c r="D283">
        <f t="shared" ca="1" si="9"/>
        <v>0.6749293078649381</v>
      </c>
      <c r="E283">
        <f ca="1">S0*EXP(Drift*(A283-$A$12)+Volatility*SUM(D$13:$D283))</f>
        <v>16522.995928210126</v>
      </c>
    </row>
    <row r="284" spans="1:5" x14ac:dyDescent="0.25">
      <c r="A284" s="1" t="str">
        <f>MID('Filter Data'!A274,2,LEN('Filter Data'!A274)-2)</f>
        <v>27-Jul-2021</v>
      </c>
      <c r="B284">
        <f>'Filter Data'!B274</f>
        <v>9326.99</v>
      </c>
      <c r="C284">
        <f t="shared" si="8"/>
        <v>-5.9703655863097699E-3</v>
      </c>
      <c r="D284">
        <f t="shared" ca="1" si="9"/>
        <v>-2.0700152606032947</v>
      </c>
      <c r="E284">
        <f ca="1">S0*EXP(Drift*(A284-$A$12)+Volatility*SUM(D$13:$D284))</f>
        <v>15974.599202914607</v>
      </c>
    </row>
    <row r="285" spans="1:5" x14ac:dyDescent="0.25">
      <c r="A285" s="1" t="str">
        <f>MID('Filter Data'!A275,2,LEN('Filter Data'!A275)-2)</f>
        <v>29-Jul-2021</v>
      </c>
      <c r="B285">
        <f>'Filter Data'!B275</f>
        <v>9343.41</v>
      </c>
      <c r="C285">
        <f t="shared" si="8"/>
        <v>1.7604822134472185E-3</v>
      </c>
      <c r="D285">
        <f t="shared" ca="1" si="9"/>
        <v>-1.3695646052950317</v>
      </c>
      <c r="E285">
        <f ca="1">S0*EXP(Drift*(A285-$A$12)+Volatility*SUM(D$13:$D285))</f>
        <v>15615.092859428001</v>
      </c>
    </row>
    <row r="286" spans="1:5" x14ac:dyDescent="0.25">
      <c r="A286" s="1" t="str">
        <f>MID('Filter Data'!A276,2,LEN('Filter Data'!A276)-2)</f>
        <v>30-Jul-2021</v>
      </c>
      <c r="B286">
        <f>'Filter Data'!B276</f>
        <v>9256.76</v>
      </c>
      <c r="C286">
        <f t="shared" si="8"/>
        <v>-9.2739160542028697E-3</v>
      </c>
      <c r="D286">
        <f t="shared" ca="1" si="9"/>
        <v>-0.93794999024420167</v>
      </c>
      <c r="E286">
        <f ca="1">S0*EXP(Drift*(A286-$A$12)+Volatility*SUM(D$13:$D286))</f>
        <v>15369.781441821493</v>
      </c>
    </row>
    <row r="287" spans="1:5" x14ac:dyDescent="0.25">
      <c r="A287" s="1" t="str">
        <f>MID('Filter Data'!A277,2,LEN('Filter Data'!A277)-2)</f>
        <v>02-Aug-2021</v>
      </c>
      <c r="B287">
        <f>'Filter Data'!B277</f>
        <v>9293.7800000000007</v>
      </c>
      <c r="C287">
        <f t="shared" si="8"/>
        <v>3.9992394747190635E-3</v>
      </c>
      <c r="D287">
        <f t="shared" ca="1" si="9"/>
        <v>0.83412740961503584</v>
      </c>
      <c r="E287">
        <f ca="1">S0*EXP(Drift*(A287-$A$12)+Volatility*SUM(D$13:$D287))</f>
        <v>15628.139928331258</v>
      </c>
    </row>
    <row r="288" spans="1:5" x14ac:dyDescent="0.25">
      <c r="A288" s="1" t="str">
        <f>MID('Filter Data'!A278,2,LEN('Filter Data'!A278)-2)</f>
        <v>03-Aug-2021</v>
      </c>
      <c r="B288">
        <f>'Filter Data'!B278</f>
        <v>9376.1299999999992</v>
      </c>
      <c r="C288">
        <f t="shared" si="8"/>
        <v>8.8607649417135476E-3</v>
      </c>
      <c r="D288">
        <f t="shared" ca="1" si="9"/>
        <v>-4.9586819521112348E-3</v>
      </c>
      <c r="E288">
        <f ca="1">S0*EXP(Drift*(A288-$A$12)+Volatility*SUM(D$13:$D288))</f>
        <v>15637.178224308182</v>
      </c>
    </row>
    <row r="289" spans="1:5" x14ac:dyDescent="0.25">
      <c r="A289" s="1" t="str">
        <f>MID('Filter Data'!A279,2,LEN('Filter Data'!A279)-2)</f>
        <v>04-Aug-2021</v>
      </c>
      <c r="B289">
        <f>'Filter Data'!B279</f>
        <v>9409.41</v>
      </c>
      <c r="C289">
        <f t="shared" si="8"/>
        <v>3.5494388409717716E-3</v>
      </c>
      <c r="D289">
        <f t="shared" ca="1" si="9"/>
        <v>0.83461314104113427</v>
      </c>
      <c r="E289">
        <f ca="1">S0*EXP(Drift*(A289-$A$12)+Volatility*SUM(D$13:$D289))</f>
        <v>15879.021561509651</v>
      </c>
    </row>
    <row r="290" spans="1:5" x14ac:dyDescent="0.25">
      <c r="A290" s="1" t="str">
        <f>MID('Filter Data'!A280,2,LEN('Filter Data'!A280)-2)</f>
        <v>05-Aug-2021</v>
      </c>
      <c r="B290">
        <f>'Filter Data'!B280</f>
        <v>9266.0400000000009</v>
      </c>
      <c r="C290">
        <f t="shared" si="8"/>
        <v>-1.5236874575557764E-2</v>
      </c>
      <c r="D290">
        <f t="shared" ca="1" si="9"/>
        <v>1.7164754727367992</v>
      </c>
      <c r="E290">
        <f ca="1">S0*EXP(Drift*(A290-$A$12)+Volatility*SUM(D$13:$D290))</f>
        <v>16376.701911651389</v>
      </c>
    </row>
    <row r="291" spans="1:5" x14ac:dyDescent="0.25">
      <c r="A291" s="1" t="str">
        <f>MID('Filter Data'!A281,2,LEN('Filter Data'!A281)-2)</f>
        <v>06-Aug-2021</v>
      </c>
      <c r="B291">
        <f>'Filter Data'!B281</f>
        <v>9235.23</v>
      </c>
      <c r="C291">
        <f t="shared" si="8"/>
        <v>-3.3250450030435125E-3</v>
      </c>
      <c r="D291">
        <f t="shared" ca="1" si="9"/>
        <v>1.5742841675242638</v>
      </c>
      <c r="E291">
        <f ca="1">S0*EXP(Drift*(A291-$A$12)+Volatility*SUM(D$13:$D291))</f>
        <v>16847.785331303523</v>
      </c>
    </row>
    <row r="292" spans="1:5" x14ac:dyDescent="0.25">
      <c r="A292" s="1" t="str">
        <f>MID('Filter Data'!A282,2,LEN('Filter Data'!A282)-2)</f>
        <v>10-Aug-2021</v>
      </c>
      <c r="B292">
        <f>'Filter Data'!B282</f>
        <v>9376.07</v>
      </c>
      <c r="C292">
        <f t="shared" si="8"/>
        <v>1.5250296960660444E-2</v>
      </c>
      <c r="D292">
        <f t="shared" ca="1" si="9"/>
        <v>1.6858240328829917</v>
      </c>
      <c r="E292">
        <f ca="1">S0*EXP(Drift*(A292-$A$12)+Volatility*SUM(D$13:$D292))</f>
        <v>17401.163521203303</v>
      </c>
    </row>
    <row r="293" spans="1:5" x14ac:dyDescent="0.25">
      <c r="A293" s="1" t="str">
        <f>MID('Filter Data'!A283,2,LEN('Filter Data'!A283)-2)</f>
        <v>13-Aug-2021</v>
      </c>
      <c r="B293">
        <f>'Filter Data'!B283</f>
        <v>9342.81</v>
      </c>
      <c r="C293">
        <f t="shared" si="8"/>
        <v>-3.5473284649112282E-3</v>
      </c>
      <c r="D293">
        <f t="shared" ca="1" si="9"/>
        <v>-0.5063532063703049</v>
      </c>
      <c r="E293">
        <f ca="1">S0*EXP(Drift*(A293-$A$12)+Volatility*SUM(D$13:$D293))</f>
        <v>17281.312726090502</v>
      </c>
    </row>
    <row r="294" spans="1:5" x14ac:dyDescent="0.25">
      <c r="A294" s="1" t="str">
        <f>MID('Filter Data'!A284,2,LEN('Filter Data'!A284)-2)</f>
        <v>16-Aug-2021</v>
      </c>
      <c r="B294">
        <f>'Filter Data'!B284</f>
        <v>9400.91</v>
      </c>
      <c r="C294">
        <f t="shared" si="8"/>
        <v>6.218685812940686E-3</v>
      </c>
      <c r="D294">
        <f t="shared" ca="1" si="9"/>
        <v>0.67864832947146603</v>
      </c>
      <c r="E294">
        <f ca="1">S0*EXP(Drift*(A294-$A$12)+Volatility*SUM(D$13:$D294))</f>
        <v>17523.807814723143</v>
      </c>
    </row>
    <row r="295" spans="1:5" x14ac:dyDescent="0.25">
      <c r="A295" s="1" t="str">
        <f>MID('Filter Data'!A285,2,LEN('Filter Data'!A285)-2)</f>
        <v>18-Aug-2021</v>
      </c>
      <c r="B295">
        <f>'Filter Data'!B285</f>
        <v>9521.85</v>
      </c>
      <c r="C295">
        <f t="shared" si="8"/>
        <v>1.2864712033196841E-2</v>
      </c>
      <c r="D295">
        <f t="shared" ca="1" si="9"/>
        <v>0.49394106059145459</v>
      </c>
      <c r="E295">
        <f ca="1">S0*EXP(Drift*(A295-$A$12)+Volatility*SUM(D$13:$D295))</f>
        <v>17700.278801264631</v>
      </c>
    </row>
    <row r="296" spans="1:5" x14ac:dyDescent="0.25">
      <c r="A296" s="1" t="str">
        <f>MID('Filter Data'!A286,2,LEN('Filter Data'!A286)-2)</f>
        <v>20-Aug-2021</v>
      </c>
      <c r="B296">
        <f>'Filter Data'!B286</f>
        <v>9504.56</v>
      </c>
      <c r="C296">
        <f t="shared" si="8"/>
        <v>-1.8158236057069658E-3</v>
      </c>
      <c r="D296">
        <f t="shared" ca="1" si="9"/>
        <v>-0.59279163061088669</v>
      </c>
      <c r="E296">
        <f ca="1">S0*EXP(Drift*(A296-$A$12)+Volatility*SUM(D$13:$D296))</f>
        <v>17539.983770029201</v>
      </c>
    </row>
    <row r="297" spans="1:5" x14ac:dyDescent="0.25">
      <c r="A297" s="1" t="str">
        <f>MID('Filter Data'!A287,2,LEN('Filter Data'!A287)-2)</f>
        <v>23-Aug-2021</v>
      </c>
      <c r="B297">
        <f>'Filter Data'!B287</f>
        <v>9734.59</v>
      </c>
      <c r="C297">
        <f t="shared" si="8"/>
        <v>2.4202067218261621E-2</v>
      </c>
      <c r="D297">
        <f t="shared" ca="1" si="9"/>
        <v>-0.53329424142649906</v>
      </c>
      <c r="E297">
        <f ca="1">S0*EXP(Drift*(A297-$A$12)+Volatility*SUM(D$13:$D297))</f>
        <v>17410.923252091172</v>
      </c>
    </row>
    <row r="298" spans="1:5" x14ac:dyDescent="0.25">
      <c r="A298" s="1" t="str">
        <f>MID('Filter Data'!A288,2,LEN('Filter Data'!A288)-2)</f>
        <v>24-Aug-2021</v>
      </c>
      <c r="B298">
        <f>'Filter Data'!B288</f>
        <v>9765.2999999999993</v>
      </c>
      <c r="C298">
        <f t="shared" si="8"/>
        <v>3.1547296804487015E-3</v>
      </c>
      <c r="D298">
        <f t="shared" ca="1" si="9"/>
        <v>-0.24363423669904172</v>
      </c>
      <c r="E298">
        <f ca="1">S0*EXP(Drift*(A298-$A$12)+Volatility*SUM(D$13:$D298))</f>
        <v>17348.000865994112</v>
      </c>
    </row>
    <row r="299" spans="1:5" x14ac:dyDescent="0.25">
      <c r="A299" s="1" t="str">
        <f>MID('Filter Data'!A289,2,LEN('Filter Data'!A289)-2)</f>
        <v>25-Aug-2021</v>
      </c>
      <c r="B299">
        <f>'Filter Data'!B289</f>
        <v>9853.7800000000007</v>
      </c>
      <c r="C299">
        <f t="shared" si="8"/>
        <v>9.0606535385499044E-3</v>
      </c>
      <c r="D299">
        <f t="shared" ca="1" si="9"/>
        <v>0.20671291858397156</v>
      </c>
      <c r="E299">
        <f ca="1">S0*EXP(Drift*(A299-$A$12)+Volatility*SUM(D$13:$D299))</f>
        <v>17422.789243847252</v>
      </c>
    </row>
    <row r="300" spans="1:5" x14ac:dyDescent="0.25">
      <c r="A300" s="1" t="str">
        <f>MID('Filter Data'!A290,2,LEN('Filter Data'!A290)-2)</f>
        <v>26-Aug-2021</v>
      </c>
      <c r="B300">
        <f>'Filter Data'!B290</f>
        <v>9848.1299999999992</v>
      </c>
      <c r="C300">
        <f t="shared" si="8"/>
        <v>-5.7338402115751056E-4</v>
      </c>
      <c r="D300">
        <f t="shared" ca="1" si="9"/>
        <v>1.106163508596697</v>
      </c>
      <c r="E300">
        <f ca="1">S0*EXP(Drift*(A300-$A$12)+Volatility*SUM(D$13:$D300))</f>
        <v>17776.966634088756</v>
      </c>
    </row>
    <row r="301" spans="1:5" x14ac:dyDescent="0.25">
      <c r="A301" s="1" t="str">
        <f>MID('Filter Data'!A291,2,LEN('Filter Data'!A291)-2)</f>
        <v>27-Aug-2021</v>
      </c>
      <c r="B301">
        <f>'Filter Data'!B291</f>
        <v>9926.6299999999992</v>
      </c>
      <c r="C301">
        <f t="shared" si="8"/>
        <v>7.9710564340641325E-3</v>
      </c>
      <c r="D301">
        <f t="shared" ca="1" si="9"/>
        <v>-1.7580404524842104</v>
      </c>
      <c r="E301">
        <f ca="1">S0*EXP(Drift*(A301-$A$12)+Volatility*SUM(D$13:$D301))</f>
        <v>17247.071209742298</v>
      </c>
    </row>
    <row r="302" spans="1:5" x14ac:dyDescent="0.25">
      <c r="A302" s="1" t="str">
        <f>MID('Filter Data'!A292,2,LEN('Filter Data'!A292)-2)</f>
        <v>30-Aug-2021</v>
      </c>
      <c r="B302">
        <f>'Filter Data'!B292</f>
        <v>10084.08</v>
      </c>
      <c r="C302">
        <f t="shared" si="8"/>
        <v>1.5861374907697852E-2</v>
      </c>
      <c r="D302">
        <f t="shared" ca="1" si="9"/>
        <v>-1.1241796637184771</v>
      </c>
      <c r="E302">
        <f ca="1">S0*EXP(Drift*(A302-$A$12)+Volatility*SUM(D$13:$D302))</f>
        <v>16943.130505358418</v>
      </c>
    </row>
    <row r="303" spans="1:5" x14ac:dyDescent="0.25">
      <c r="A303" s="1" t="str">
        <f>MID('Filter Data'!A293,2,LEN('Filter Data'!A293)-2)</f>
        <v>31-Aug-2021</v>
      </c>
      <c r="B303">
        <f>'Filter Data'!B293</f>
        <v>10133.31</v>
      </c>
      <c r="C303">
        <f t="shared" si="8"/>
        <v>4.881952543018259E-3</v>
      </c>
      <c r="D303">
        <f t="shared" ca="1" si="9"/>
        <v>0.46039905259830627</v>
      </c>
      <c r="E303">
        <f ca="1">S0*EXP(Drift*(A303-$A$12)+Volatility*SUM(D$13:$D303))</f>
        <v>17092.281806057123</v>
      </c>
    </row>
    <row r="304" spans="1:5" x14ac:dyDescent="0.25">
      <c r="A304" s="1" t="str">
        <f>MID('Filter Data'!A294,2,LEN('Filter Data'!A294)-2)</f>
        <v>01-Sep-2021</v>
      </c>
      <c r="B304">
        <f>'Filter Data'!B294</f>
        <v>10093.200000000001</v>
      </c>
      <c r="C304">
        <f t="shared" si="8"/>
        <v>-3.9582327985622431E-3</v>
      </c>
      <c r="D304">
        <f t="shared" ca="1" si="9"/>
        <v>-0.69764484737872201</v>
      </c>
      <c r="E304">
        <f ca="1">S0*EXP(Drift*(A304-$A$12)+Volatility*SUM(D$13:$D304))</f>
        <v>16895.034233053066</v>
      </c>
    </row>
    <row r="305" spans="1:5" x14ac:dyDescent="0.25">
      <c r="A305" s="1" t="str">
        <f>MID('Filter Data'!A295,2,LEN('Filter Data'!A295)-2)</f>
        <v>03-Sep-2021</v>
      </c>
      <c r="B305">
        <f>'Filter Data'!B295</f>
        <v>10227.61</v>
      </c>
      <c r="C305">
        <f t="shared" si="8"/>
        <v>1.3316886616732042E-2</v>
      </c>
      <c r="D305">
        <f t="shared" ca="1" si="9"/>
        <v>0.50606824575156384</v>
      </c>
      <c r="E305">
        <f ca="1">S0*EXP(Drift*(A305-$A$12)+Volatility*SUM(D$13:$D305))</f>
        <v>17068.81425048102</v>
      </c>
    </row>
    <row r="306" spans="1:5" x14ac:dyDescent="0.25">
      <c r="A306" s="1" t="str">
        <f>MID('Filter Data'!A296,2,LEN('Filter Data'!A296)-2)</f>
        <v>07-Sep-2021</v>
      </c>
      <c r="B306">
        <f>'Filter Data'!B296</f>
        <v>10139.120000000001</v>
      </c>
      <c r="C306">
        <f t="shared" si="8"/>
        <v>-8.6520702295061879E-3</v>
      </c>
      <c r="D306">
        <f t="shared" ca="1" si="9"/>
        <v>2.7817103484188195</v>
      </c>
      <c r="E306">
        <f ca="1">S0*EXP(Drift*(A306-$A$12)+Volatility*SUM(D$13:$D306))</f>
        <v>17972.616131299397</v>
      </c>
    </row>
    <row r="307" spans="1:5" x14ac:dyDescent="0.25">
      <c r="A307" s="1" t="str">
        <f>MID('Filter Data'!A297,2,LEN('Filter Data'!A297)-2)</f>
        <v>08-Sep-2021</v>
      </c>
      <c r="B307">
        <f>'Filter Data'!B297</f>
        <v>10155.93</v>
      </c>
      <c r="C307">
        <f t="shared" si="8"/>
        <v>1.6579348109105612E-3</v>
      </c>
      <c r="D307">
        <f t="shared" ca="1" si="9"/>
        <v>1.3458436122971245</v>
      </c>
      <c r="E307">
        <f ca="1">S0*EXP(Drift*(A307-$A$12)+Volatility*SUM(D$13:$D307))</f>
        <v>18415.453074567948</v>
      </c>
    </row>
    <row r="308" spans="1:5" x14ac:dyDescent="0.25">
      <c r="A308" s="1" t="str">
        <f>MID('Filter Data'!A298,2,LEN('Filter Data'!A298)-2)</f>
        <v>09-Sep-2021</v>
      </c>
      <c r="B308">
        <f>'Filter Data'!B298</f>
        <v>10049.61</v>
      </c>
      <c r="C308">
        <f t="shared" si="8"/>
        <v>-1.0468760615719063E-2</v>
      </c>
      <c r="D308">
        <f t="shared" ca="1" si="9"/>
        <v>-0.4023462236048545</v>
      </c>
      <c r="E308">
        <f ca="1">S0*EXP(Drift*(A308-$A$12)+Volatility*SUM(D$13:$D308))</f>
        <v>18297.741851165818</v>
      </c>
    </row>
    <row r="309" spans="1:5" x14ac:dyDescent="0.25">
      <c r="A309" s="1" t="str">
        <f>MID('Filter Data'!A299,2,LEN('Filter Data'!A299)-2)</f>
        <v>13-Sep-2021</v>
      </c>
      <c r="B309">
        <f>'Filter Data'!B299</f>
        <v>10046.129999999999</v>
      </c>
      <c r="C309">
        <f t="shared" si="8"/>
        <v>-3.4628209452917897E-4</v>
      </c>
      <c r="D309">
        <f t="shared" ca="1" si="9"/>
        <v>1.8017694009003553</v>
      </c>
      <c r="E309">
        <f ca="1">S0*EXP(Drift*(A309-$A$12)+Volatility*SUM(D$13:$D309))</f>
        <v>18937.331292493443</v>
      </c>
    </row>
    <row r="310" spans="1:5" x14ac:dyDescent="0.25">
      <c r="A310" s="1" t="str">
        <f>MID('Filter Data'!A300,2,LEN('Filter Data'!A300)-2)</f>
        <v>14-Sep-2021</v>
      </c>
      <c r="B310">
        <f>'Filter Data'!B300</f>
        <v>9975.0300000000007</v>
      </c>
      <c r="C310">
        <f t="shared" si="8"/>
        <v>-7.0773521744192588E-3</v>
      </c>
      <c r="D310">
        <f t="shared" ca="1" si="9"/>
        <v>-1.4526980935180895</v>
      </c>
      <c r="E310">
        <f ca="1">S0*EXP(Drift*(A310-$A$12)+Volatility*SUM(D$13:$D310))</f>
        <v>18471.802043394193</v>
      </c>
    </row>
    <row r="311" spans="1:5" x14ac:dyDescent="0.25">
      <c r="A311" s="1" t="str">
        <f>MID('Filter Data'!A301,2,LEN('Filter Data'!A301)-2)</f>
        <v>15-Sep-2021</v>
      </c>
      <c r="B311">
        <f>'Filter Data'!B301</f>
        <v>9988.81</v>
      </c>
      <c r="C311">
        <f t="shared" si="8"/>
        <v>1.3814494793498199E-3</v>
      </c>
      <c r="D311">
        <f t="shared" ca="1" si="9"/>
        <v>1.0618187187843235</v>
      </c>
      <c r="E311">
        <f ca="1">S0*EXP(Drift*(A311-$A$12)+Volatility*SUM(D$13:$D311))</f>
        <v>18832.607251476904</v>
      </c>
    </row>
    <row r="312" spans="1:5" x14ac:dyDescent="0.25">
      <c r="A312" s="1" t="str">
        <f>MID('Filter Data'!A302,2,LEN('Filter Data'!A302)-2)</f>
        <v>16-Sep-2021</v>
      </c>
      <c r="B312">
        <f>'Filter Data'!B302</f>
        <v>10016.84</v>
      </c>
      <c r="C312">
        <f t="shared" si="8"/>
        <v>2.806140070739223E-3</v>
      </c>
      <c r="D312">
        <f t="shared" ca="1" si="9"/>
        <v>0.16043419669790732</v>
      </c>
      <c r="E312">
        <f ca="1">S0*EXP(Drift*(A312-$A$12)+Volatility*SUM(D$13:$D312))</f>
        <v>18898.404133277152</v>
      </c>
    </row>
    <row r="313" spans="1:5" x14ac:dyDescent="0.25">
      <c r="A313" s="1" t="str">
        <f>MID('Filter Data'!A303,2,LEN('Filter Data'!A303)-2)</f>
        <v>23-Sep-2021</v>
      </c>
      <c r="B313">
        <f>'Filter Data'!B303</f>
        <v>10049.57</v>
      </c>
      <c r="C313">
        <f t="shared" si="8"/>
        <v>3.2674975341524435E-3</v>
      </c>
      <c r="D313">
        <f t="shared" ca="1" si="9"/>
        <v>-1.423807476937393</v>
      </c>
      <c r="E313">
        <f ca="1">S0*EXP(Drift*(A313-$A$12)+Volatility*SUM(D$13:$D313))</f>
        <v>18516.982493969557</v>
      </c>
    </row>
    <row r="314" spans="1:5" x14ac:dyDescent="0.25">
      <c r="A314" s="1" t="str">
        <f>MID('Filter Data'!A304,2,LEN('Filter Data'!A304)-2)</f>
        <v>27-Sep-2021</v>
      </c>
      <c r="B314">
        <f>'Filter Data'!B304</f>
        <v>9991.09</v>
      </c>
      <c r="C314">
        <f t="shared" si="8"/>
        <v>-5.8191544513844437E-3</v>
      </c>
      <c r="D314">
        <f t="shared" ca="1" si="9"/>
        <v>0.36496044843638864</v>
      </c>
      <c r="E314">
        <f ca="1">S0*EXP(Drift*(A314-$A$12)+Volatility*SUM(D$13:$D314))</f>
        <v>18685.916264330172</v>
      </c>
    </row>
    <row r="315" spans="1:5" x14ac:dyDescent="0.25">
      <c r="A315" s="1" t="str">
        <f>MID('Filter Data'!A305,2,LEN('Filter Data'!A305)-2)</f>
        <v>28-Sep-2021</v>
      </c>
      <c r="B315">
        <f>'Filter Data'!B305</f>
        <v>9959.65</v>
      </c>
      <c r="C315">
        <f t="shared" si="8"/>
        <v>-3.1468038021878002E-3</v>
      </c>
      <c r="D315">
        <f t="shared" ca="1" si="9"/>
        <v>0.10813367706180552</v>
      </c>
      <c r="E315">
        <f ca="1">S0*EXP(Drift*(A315-$A$12)+Volatility*SUM(D$13:$D315))</f>
        <v>18733.956580656348</v>
      </c>
    </row>
    <row r="316" spans="1:5" x14ac:dyDescent="0.25">
      <c r="A316" s="1" t="str">
        <f>MID('Filter Data'!A306,2,LEN('Filter Data'!A306)-2)</f>
        <v>29-Sep-2021</v>
      </c>
      <c r="B316">
        <f>'Filter Data'!B306</f>
        <v>9976.6299999999992</v>
      </c>
      <c r="C316">
        <f t="shared" si="8"/>
        <v>1.7048791875216062E-3</v>
      </c>
      <c r="D316">
        <f t="shared" ca="1" si="9"/>
        <v>-7.6212865782564906E-2</v>
      </c>
      <c r="E316">
        <f ca="1">S0*EXP(Drift*(A316-$A$12)+Volatility*SUM(D$13:$D316))</f>
        <v>18721.309729861619</v>
      </c>
    </row>
    <row r="317" spans="1:5" x14ac:dyDescent="0.25">
      <c r="A317" s="1" t="str">
        <f>MID('Filter Data'!A307,2,LEN('Filter Data'!A307)-2)</f>
        <v>30-Sep-2021</v>
      </c>
      <c r="B317">
        <f>'Filter Data'!B307</f>
        <v>9899.57</v>
      </c>
      <c r="C317">
        <f t="shared" si="8"/>
        <v>-7.7240511074380324E-3</v>
      </c>
      <c r="D317">
        <f t="shared" ca="1" si="9"/>
        <v>-0.17536664677968775</v>
      </c>
      <c r="E317">
        <f ca="1">S0*EXP(Drift*(A317-$A$12)+Volatility*SUM(D$13:$D317))</f>
        <v>18676.066902257957</v>
      </c>
    </row>
    <row r="318" spans="1:5" x14ac:dyDescent="0.25">
      <c r="A318" s="1" t="str">
        <f>MID('Filter Data'!A308,2,LEN('Filter Data'!A308)-2)</f>
        <v>08-Oct-2021</v>
      </c>
      <c r="B318">
        <f>'Filter Data'!B308</f>
        <v>10118.89</v>
      </c>
      <c r="C318">
        <f t="shared" si="8"/>
        <v>2.2154497619593549E-2</v>
      </c>
      <c r="D318">
        <f t="shared" ca="1" si="9"/>
        <v>-3.3134210093572829</v>
      </c>
      <c r="E318">
        <f ca="1">S0*EXP(Drift*(A318-$A$12)+Volatility*SUM(D$13:$D318))</f>
        <v>17712.627813530195</v>
      </c>
    </row>
    <row r="319" spans="1:5" x14ac:dyDescent="0.25">
      <c r="A319" s="1" t="str">
        <f>MID('Filter Data'!A309,2,LEN('Filter Data'!A309)-2)</f>
        <v>12-Oct-2021</v>
      </c>
      <c r="B319">
        <f>'Filter Data'!B309</f>
        <v>10162.76</v>
      </c>
      <c r="C319">
        <f t="shared" si="8"/>
        <v>4.335455766393429E-3</v>
      </c>
      <c r="D319">
        <f t="shared" ca="1" si="9"/>
        <v>-1.6885457584335883</v>
      </c>
      <c r="E319">
        <f ca="1">S0*EXP(Drift*(A319-$A$12)+Volatility*SUM(D$13:$D319))</f>
        <v>17240.051805946739</v>
      </c>
    </row>
    <row r="320" spans="1:5" x14ac:dyDescent="0.25">
      <c r="A320" s="1" t="str">
        <f>MID('Filter Data'!A310,2,LEN('Filter Data'!A310)-2)</f>
        <v>18-Oct-2021</v>
      </c>
      <c r="B320">
        <f>'Filter Data'!B310</f>
        <v>10177.219999999999</v>
      </c>
      <c r="C320">
        <f t="shared" si="8"/>
        <v>1.4228418264328909E-3</v>
      </c>
      <c r="D320">
        <f t="shared" ca="1" si="9"/>
        <v>-0.20384333964200102</v>
      </c>
      <c r="E320">
        <f ca="1">S0*EXP(Drift*(A320-$A$12)+Volatility*SUM(D$13:$D320))</f>
        <v>17247.060787988939</v>
      </c>
    </row>
    <row r="321" spans="1:5" x14ac:dyDescent="0.25">
      <c r="A321" s="1" t="str">
        <f>MID('Filter Data'!A311,2,LEN('Filter Data'!A311)-2)</f>
        <v>19-Oct-2021</v>
      </c>
      <c r="B321">
        <f>'Filter Data'!B311</f>
        <v>10084.32</v>
      </c>
      <c r="C321">
        <f t="shared" si="8"/>
        <v>-9.1282295165084019E-3</v>
      </c>
      <c r="D321">
        <f t="shared" ca="1" si="9"/>
        <v>4.1826646676547986E-2</v>
      </c>
      <c r="E321">
        <f ca="1">S0*EXP(Drift*(A321-$A$12)+Volatility*SUM(D$13:$D321))</f>
        <v>17271.24420856357</v>
      </c>
    </row>
    <row r="322" spans="1:5" x14ac:dyDescent="0.25">
      <c r="A322" s="1" t="str">
        <f>MID('Filter Data'!A312,2,LEN('Filter Data'!A312)-2)</f>
        <v>21-Oct-2021</v>
      </c>
      <c r="B322">
        <f>'Filter Data'!B312</f>
        <v>10154.02</v>
      </c>
      <c r="C322">
        <f t="shared" si="8"/>
        <v>6.911720373808123E-3</v>
      </c>
      <c r="D322">
        <f t="shared" ca="1" si="9"/>
        <v>0.67033706502443391</v>
      </c>
      <c r="E322">
        <f ca="1">S0*EXP(Drift*(A322-$A$12)+Volatility*SUM(D$13:$D322))</f>
        <v>17499.389629554709</v>
      </c>
    </row>
    <row r="323" spans="1:5" x14ac:dyDescent="0.25">
      <c r="A323" s="1" t="str">
        <f>MID('Filter Data'!A313,2,LEN('Filter Data'!A313)-2)</f>
        <v>25-Oct-2021</v>
      </c>
      <c r="B323">
        <f>'Filter Data'!B313</f>
        <v>10092.370000000001</v>
      </c>
      <c r="C323">
        <f t="shared" si="8"/>
        <v>-6.0714869578747761E-3</v>
      </c>
      <c r="D323">
        <f t="shared" ca="1" si="9"/>
        <v>3.686738059990748</v>
      </c>
      <c r="E323">
        <f ca="1">S0*EXP(Drift*(A323-$A$12)+Volatility*SUM(D$13:$D323))</f>
        <v>18721.695701846304</v>
      </c>
    </row>
    <row r="324" spans="1:5" x14ac:dyDescent="0.25">
      <c r="A324" s="1" t="str">
        <f>MID('Filter Data'!A314,2,LEN('Filter Data'!A314)-2)</f>
        <v>26-Oct-2021</v>
      </c>
      <c r="B324">
        <f>'Filter Data'!B314</f>
        <v>10104.99</v>
      </c>
      <c r="C324">
        <f t="shared" si="8"/>
        <v>1.2504495970717463E-3</v>
      </c>
      <c r="D324">
        <f t="shared" ca="1" si="9"/>
        <v>-0.37564116948821141</v>
      </c>
      <c r="E324">
        <f ca="1">S0*EXP(Drift*(A324-$A$12)+Volatility*SUM(D$13:$D324))</f>
        <v>18610.767958201995</v>
      </c>
    </row>
    <row r="325" spans="1:5" x14ac:dyDescent="0.25">
      <c r="A325" s="1" t="str">
        <f>MID('Filter Data'!A315,2,LEN('Filter Data'!A315)-2)</f>
        <v>27-Oct-2021</v>
      </c>
      <c r="B325">
        <f>'Filter Data'!B315</f>
        <v>10035.969999999999</v>
      </c>
      <c r="C325">
        <f t="shared" si="8"/>
        <v>-6.8302887979107786E-3</v>
      </c>
      <c r="D325">
        <f t="shared" ca="1" si="9"/>
        <v>-0.94859733712988392</v>
      </c>
      <c r="E325">
        <f ca="1">S0*EXP(Drift*(A325-$A$12)+Volatility*SUM(D$13:$D325))</f>
        <v>18314.964033239281</v>
      </c>
    </row>
    <row r="326" spans="1:5" x14ac:dyDescent="0.25">
      <c r="A326" s="1" t="str">
        <f>MID('Filter Data'!A316,2,LEN('Filter Data'!A316)-2)</f>
        <v>28-Oct-2021</v>
      </c>
      <c r="B326">
        <f>'Filter Data'!B316</f>
        <v>10029.35</v>
      </c>
      <c r="C326">
        <f t="shared" si="8"/>
        <v>-6.5962732052795908E-4</v>
      </c>
      <c r="D326">
        <f t="shared" ca="1" si="9"/>
        <v>0.12871377971357931</v>
      </c>
      <c r="E326">
        <f ca="1">S0*EXP(Drift*(A326-$A$12)+Volatility*SUM(D$13:$D326))</f>
        <v>18368.699581507997</v>
      </c>
    </row>
    <row r="327" spans="1:5" x14ac:dyDescent="0.25">
      <c r="A327" s="1" t="str">
        <f>MID('Filter Data'!A317,2,LEN('Filter Data'!A317)-2)</f>
        <v>02-Nov-2021</v>
      </c>
      <c r="B327">
        <f>'Filter Data'!B317</f>
        <v>10013.51</v>
      </c>
      <c r="C327">
        <f t="shared" si="8"/>
        <v>-1.5793645650017344E-3</v>
      </c>
      <c r="D327">
        <f t="shared" ca="1" si="9"/>
        <v>-1.184147787773947</v>
      </c>
      <c r="E327">
        <f ca="1">S0*EXP(Drift*(A327-$A$12)+Volatility*SUM(D$13:$D327))</f>
        <v>18049.971366846956</v>
      </c>
    </row>
    <row r="328" spans="1:5" x14ac:dyDescent="0.25">
      <c r="A328" s="1" t="str">
        <f>MID('Filter Data'!A318,2,LEN('Filter Data'!A318)-2)</f>
        <v>03-Nov-2021</v>
      </c>
      <c r="B328">
        <f>'Filter Data'!B318</f>
        <v>9987.91</v>
      </c>
      <c r="C328">
        <f t="shared" si="8"/>
        <v>-2.5565461062105458E-3</v>
      </c>
      <c r="D328">
        <f t="shared" ca="1" si="9"/>
        <v>-1.9349942543460643</v>
      </c>
      <c r="E328">
        <f ca="1">S0*EXP(Drift*(A328-$A$12)+Volatility*SUM(D$13:$D328))</f>
        <v>17457.510201587331</v>
      </c>
    </row>
    <row r="329" spans="1:5" x14ac:dyDescent="0.25">
      <c r="A329" s="1" t="str">
        <f>MID('Filter Data'!A319,2,LEN('Filter Data'!A319)-2)</f>
        <v>08-Nov-2021</v>
      </c>
      <c r="B329">
        <f>'Filter Data'!B319</f>
        <v>10065.780000000001</v>
      </c>
      <c r="C329">
        <f t="shared" si="8"/>
        <v>7.7964258788876554E-3</v>
      </c>
      <c r="D329">
        <f t="shared" ca="1" si="9"/>
        <v>-3.5048081979539822</v>
      </c>
      <c r="E329">
        <f ca="1">S0*EXP(Drift*(A329-$A$12)+Volatility*SUM(D$13:$D329))</f>
        <v>16468.37554475043</v>
      </c>
    </row>
    <row r="330" spans="1:5" x14ac:dyDescent="0.25">
      <c r="A330" s="1" t="str">
        <f>MID('Filter Data'!A320,2,LEN('Filter Data'!A320)-2)</f>
        <v>09-Nov-2021</v>
      </c>
      <c r="B330">
        <f>'Filter Data'!B320</f>
        <v>10068.93</v>
      </c>
      <c r="C330">
        <f t="shared" si="8"/>
        <v>3.1294147100370128E-4</v>
      </c>
      <c r="D330">
        <f t="shared" ca="1" si="9"/>
        <v>-0.69278420223557002</v>
      </c>
      <c r="E330">
        <f ca="1">S0*EXP(Drift*(A330-$A$12)+Volatility*SUM(D$13:$D330))</f>
        <v>16279.719905567277</v>
      </c>
    </row>
    <row r="331" spans="1:5" x14ac:dyDescent="0.25">
      <c r="A331" s="1" t="str">
        <f>MID('Filter Data'!A321,2,LEN('Filter Data'!A321)-2)</f>
        <v>10-Nov-2021</v>
      </c>
      <c r="B331">
        <f>'Filter Data'!B321</f>
        <v>10056.07</v>
      </c>
      <c r="C331">
        <f t="shared" si="8"/>
        <v>-1.2771962860006556E-3</v>
      </c>
      <c r="D331">
        <f t="shared" ca="1" si="9"/>
        <v>-0.37090058474051774</v>
      </c>
      <c r="E331">
        <f ca="1">S0*EXP(Drift*(A331-$A$12)+Volatility*SUM(D$13:$D331))</f>
        <v>16184.610737088973</v>
      </c>
    </row>
    <row r="332" spans="1:5" x14ac:dyDescent="0.25">
      <c r="A332" s="1" t="str">
        <f>MID('Filter Data'!A322,2,LEN('Filter Data'!A322)-2)</f>
        <v>12-Nov-2021</v>
      </c>
      <c r="B332">
        <f>'Filter Data'!B322</f>
        <v>10059.27</v>
      </c>
      <c r="C332">
        <f t="shared" si="8"/>
        <v>3.182157642101465E-4</v>
      </c>
      <c r="D332">
        <f t="shared" ca="1" si="9"/>
        <v>0.24756419249150549</v>
      </c>
      <c r="E332">
        <f ca="1">S0*EXP(Drift*(A332-$A$12)+Volatility*SUM(D$13:$D332))</f>
        <v>16276.895888795972</v>
      </c>
    </row>
    <row r="333" spans="1:5" x14ac:dyDescent="0.25">
      <c r="A333" s="1" t="str">
        <f>MID('Filter Data'!A323,2,LEN('Filter Data'!A323)-2)</f>
        <v>15-Nov-2021</v>
      </c>
      <c r="B333">
        <f>'Filter Data'!B323</f>
        <v>10105.26</v>
      </c>
      <c r="C333">
        <f t="shared" si="8"/>
        <v>4.5719023348612551E-3</v>
      </c>
      <c r="D333">
        <f t="shared" ca="1" si="9"/>
        <v>0.18588146175702258</v>
      </c>
      <c r="E333">
        <f ca="1">S0*EXP(Drift*(A333-$A$12)+Volatility*SUM(D$13:$D333))</f>
        <v>16362.838383654056</v>
      </c>
    </row>
    <row r="334" spans="1:5" x14ac:dyDescent="0.25">
      <c r="A334" s="1" t="str">
        <f>MID('Filter Data'!A324,2,LEN('Filter Data'!A324)-2)</f>
        <v>16-Nov-2021</v>
      </c>
      <c r="B334">
        <f>'Filter Data'!B324</f>
        <v>10130.42</v>
      </c>
      <c r="C334">
        <f t="shared" ref="C334:C397" si="10">(B334-B333)/B333</f>
        <v>2.4897924447267912E-3</v>
      </c>
      <c r="D334">
        <f t="shared" ref="D334:D397" ca="1" si="11">SQRT(A334-A333)*_xlfn.NORM.INV(RAND(),0,1)</f>
        <v>-1.2298898250778347</v>
      </c>
      <c r="E334">
        <f ca="1">S0*EXP(Drift*(A334-$A$12)+Volatility*SUM(D$13:$D334))</f>
        <v>16023.277938323057</v>
      </c>
    </row>
    <row r="335" spans="1:5" x14ac:dyDescent="0.25">
      <c r="A335" s="1" t="str">
        <f>MID('Filter Data'!A325,2,LEN('Filter Data'!A325)-2)</f>
        <v>17-Nov-2021</v>
      </c>
      <c r="B335">
        <f>'Filter Data'!B325</f>
        <v>10130.459999999999</v>
      </c>
      <c r="C335">
        <f t="shared" si="10"/>
        <v>3.9485036157488166E-6</v>
      </c>
      <c r="D335">
        <f t="shared" ca="1" si="11"/>
        <v>-1.5713739236039195</v>
      </c>
      <c r="E335">
        <f ca="1">S0*EXP(Drift*(A335-$A$12)+Volatility*SUM(D$13:$D335))</f>
        <v>15596.78845186431</v>
      </c>
    </row>
    <row r="336" spans="1:5" x14ac:dyDescent="0.25">
      <c r="A336" s="1" t="str">
        <f>MID('Filter Data'!A326,2,LEN('Filter Data'!A326)-2)</f>
        <v>18-Nov-2021</v>
      </c>
      <c r="B336">
        <f>'Filter Data'!B326</f>
        <v>10157.790000000001</v>
      </c>
      <c r="C336">
        <f t="shared" si="10"/>
        <v>2.6978044432337473E-3</v>
      </c>
      <c r="D336">
        <f t="shared" ca="1" si="11"/>
        <v>2.2558413051196959</v>
      </c>
      <c r="E336">
        <f ca="1">S0*EXP(Drift*(A336-$A$12)+Volatility*SUM(D$13:$D336))</f>
        <v>16238.974371278413</v>
      </c>
    </row>
    <row r="337" spans="1:5" x14ac:dyDescent="0.25">
      <c r="A337" s="1" t="str">
        <f>MID('Filter Data'!A327,2,LEN('Filter Data'!A327)-2)</f>
        <v>22-Nov-2021</v>
      </c>
      <c r="B337">
        <f>'Filter Data'!B327</f>
        <v>10162.379999999999</v>
      </c>
      <c r="C337">
        <f t="shared" si="10"/>
        <v>4.5186994415107284E-4</v>
      </c>
      <c r="D337">
        <f t="shared" ca="1" si="11"/>
        <v>1.0178316590804513</v>
      </c>
      <c r="E337">
        <f ca="1">S0*EXP(Drift*(A337-$A$12)+Volatility*SUM(D$13:$D337))</f>
        <v>16576.416844539697</v>
      </c>
    </row>
    <row r="338" spans="1:5" x14ac:dyDescent="0.25">
      <c r="A338" s="1" t="str">
        <f>MID('Filter Data'!A328,2,LEN('Filter Data'!A328)-2)</f>
        <v>23-Nov-2021</v>
      </c>
      <c r="B338">
        <f>'Filter Data'!B328</f>
        <v>10142.65</v>
      </c>
      <c r="C338">
        <f t="shared" si="10"/>
        <v>-1.9414743396723568E-3</v>
      </c>
      <c r="D338">
        <f t="shared" ca="1" si="11"/>
        <v>-0.46382673955772269</v>
      </c>
      <c r="E338">
        <f ca="1">S0*EXP(Drift*(A338-$A$12)+Volatility*SUM(D$13:$D338))</f>
        <v>16452.656908397399</v>
      </c>
    </row>
    <row r="339" spans="1:5" x14ac:dyDescent="0.25">
      <c r="A339" s="1" t="str">
        <f>MID('Filter Data'!A329,2,LEN('Filter Data'!A329)-2)</f>
        <v>24-Nov-2021</v>
      </c>
      <c r="B339">
        <f>'Filter Data'!B329</f>
        <v>10162.469999999999</v>
      </c>
      <c r="C339">
        <f t="shared" si="10"/>
        <v>1.9541244152169019E-3</v>
      </c>
      <c r="D339">
        <f t="shared" ca="1" si="11"/>
        <v>-6.0266032206907988E-2</v>
      </c>
      <c r="E339">
        <f ca="1">S0*EXP(Drift*(A339-$A$12)+Volatility*SUM(D$13:$D339))</f>
        <v>16446.163097374869</v>
      </c>
    </row>
    <row r="340" spans="1:5" x14ac:dyDescent="0.25">
      <c r="A340" s="1" t="str">
        <f>MID('Filter Data'!A330,2,LEN('Filter Data'!A330)-2)</f>
        <v>26-Nov-2021</v>
      </c>
      <c r="B340">
        <f>'Filter Data'!B330</f>
        <v>9883.48</v>
      </c>
      <c r="C340">
        <f t="shared" si="10"/>
        <v>-2.7452971570887767E-2</v>
      </c>
      <c r="D340">
        <f t="shared" ca="1" si="11"/>
        <v>-2.6456880035748815</v>
      </c>
      <c r="E340">
        <f ca="1">S0*EXP(Drift*(A340-$A$12)+Volatility*SUM(D$13:$D340))</f>
        <v>15719.173919517778</v>
      </c>
    </row>
    <row r="341" spans="1:5" x14ac:dyDescent="0.25">
      <c r="A341" s="1" t="str">
        <f>MID('Filter Data'!A331,2,LEN('Filter Data'!A331)-2)</f>
        <v>29-Nov-2021</v>
      </c>
      <c r="B341">
        <f>'Filter Data'!B331</f>
        <v>9743.24</v>
      </c>
      <c r="C341">
        <f t="shared" si="10"/>
        <v>-1.4189334121179968E-2</v>
      </c>
      <c r="D341">
        <f t="shared" ca="1" si="11"/>
        <v>-2.5684669848840986</v>
      </c>
      <c r="E341">
        <f ca="1">S0*EXP(Drift*(A341-$A$12)+Volatility*SUM(D$13:$D341))</f>
        <v>15054.758257723162</v>
      </c>
    </row>
    <row r="342" spans="1:5" x14ac:dyDescent="0.25">
      <c r="A342" s="1" t="str">
        <f>MID('Filter Data'!A332,2,LEN('Filter Data'!A332)-2)</f>
        <v>30-Nov-2021</v>
      </c>
      <c r="B342">
        <f>'Filter Data'!B332</f>
        <v>9607.6200000000008</v>
      </c>
      <c r="C342">
        <f t="shared" si="10"/>
        <v>-1.3919394369839909E-2</v>
      </c>
      <c r="D342">
        <f t="shared" ca="1" si="11"/>
        <v>0.46367146229229722</v>
      </c>
      <c r="E342">
        <f ca="1">S0*EXP(Drift*(A342-$A$12)+Volatility*SUM(D$13:$D342))</f>
        <v>15188.160422893216</v>
      </c>
    </row>
    <row r="343" spans="1:5" x14ac:dyDescent="0.25">
      <c r="A343" s="1" t="str">
        <f>MID('Filter Data'!A333,2,LEN('Filter Data'!A333)-2)</f>
        <v>01-Dec-2021</v>
      </c>
      <c r="B343">
        <f>'Filter Data'!B333</f>
        <v>9738.52</v>
      </c>
      <c r="C343">
        <f t="shared" si="10"/>
        <v>1.362460213871902E-2</v>
      </c>
      <c r="D343">
        <f t="shared" ca="1" si="11"/>
        <v>1.1884956091416774</v>
      </c>
      <c r="E343">
        <f ca="1">S0*EXP(Drift*(A343-$A$12)+Volatility*SUM(D$13:$D343))</f>
        <v>15519.372597377323</v>
      </c>
    </row>
    <row r="344" spans="1:5" x14ac:dyDescent="0.25">
      <c r="A344" s="1" t="str">
        <f>MID('Filter Data'!A334,2,LEN('Filter Data'!A334)-2)</f>
        <v>02-Dec-2021</v>
      </c>
      <c r="B344">
        <f>'Filter Data'!B334</f>
        <v>9738.7999999999993</v>
      </c>
      <c r="C344">
        <f t="shared" si="10"/>
        <v>2.8751802121763453E-5</v>
      </c>
      <c r="D344">
        <f t="shared" ca="1" si="11"/>
        <v>-1.6890071703909191</v>
      </c>
      <c r="E344">
        <f ca="1">S0*EXP(Drift*(A344-$A$12)+Volatility*SUM(D$13:$D344))</f>
        <v>15075.067577393376</v>
      </c>
    </row>
    <row r="345" spans="1:5" x14ac:dyDescent="0.25">
      <c r="A345" s="1" t="str">
        <f>MID('Filter Data'!A335,2,LEN('Filter Data'!A335)-2)</f>
        <v>03-Dec-2021</v>
      </c>
      <c r="B345">
        <f>'Filter Data'!B335</f>
        <v>9696.8799999999992</v>
      </c>
      <c r="C345">
        <f t="shared" si="10"/>
        <v>-4.3044317575060657E-3</v>
      </c>
      <c r="D345">
        <f t="shared" ca="1" si="11"/>
        <v>0.70130169949025023</v>
      </c>
      <c r="E345">
        <f ca="1">S0*EXP(Drift*(A345-$A$12)+Volatility*SUM(D$13:$D345))</f>
        <v>15272.359269588638</v>
      </c>
    </row>
    <row r="346" spans="1:5" x14ac:dyDescent="0.25">
      <c r="A346" s="1" t="str">
        <f>MID('Filter Data'!A336,2,LEN('Filter Data'!A336)-2)</f>
        <v>07-Dec-2021</v>
      </c>
      <c r="B346">
        <f>'Filter Data'!B336</f>
        <v>9842.75</v>
      </c>
      <c r="C346">
        <f t="shared" si="10"/>
        <v>1.5042982897591886E-2</v>
      </c>
      <c r="D346">
        <f t="shared" ca="1" si="11"/>
        <v>1.0986317058900847</v>
      </c>
      <c r="E346">
        <f ca="1">S0*EXP(Drift*(A346-$A$12)+Volatility*SUM(D$13:$D346))</f>
        <v>15611.890637565597</v>
      </c>
    </row>
    <row r="347" spans="1:5" x14ac:dyDescent="0.25">
      <c r="A347" s="1" t="str">
        <f>MID('Filter Data'!A337,2,LEN('Filter Data'!A337)-2)</f>
        <v>08-Dec-2021</v>
      </c>
      <c r="B347">
        <f>'Filter Data'!B337</f>
        <v>9909.2900000000009</v>
      </c>
      <c r="C347">
        <f t="shared" si="10"/>
        <v>6.7603058088441621E-3</v>
      </c>
      <c r="D347">
        <f t="shared" ca="1" si="11"/>
        <v>5.277414139806264E-3</v>
      </c>
      <c r="E347">
        <f ca="1">S0*EXP(Drift*(A347-$A$12)+Volatility*SUM(D$13:$D347))</f>
        <v>15623.732630172331</v>
      </c>
    </row>
    <row r="348" spans="1:5" x14ac:dyDescent="0.25">
      <c r="A348" s="1" t="str">
        <f>MID('Filter Data'!A338,2,LEN('Filter Data'!A338)-2)</f>
        <v>09-Dec-2021</v>
      </c>
      <c r="B348">
        <f>'Filter Data'!B338</f>
        <v>9886.7099999999991</v>
      </c>
      <c r="C348">
        <f t="shared" si="10"/>
        <v>-2.2786698138818973E-3</v>
      </c>
      <c r="D348">
        <f t="shared" ca="1" si="11"/>
        <v>-1.2703246193775537</v>
      </c>
      <c r="E348">
        <f ca="1">S0*EXP(Drift*(A348-$A$12)+Volatility*SUM(D$13:$D348))</f>
        <v>15288.631215800135</v>
      </c>
    </row>
    <row r="349" spans="1:5" x14ac:dyDescent="0.25">
      <c r="A349" s="1" t="str">
        <f>MID('Filter Data'!A339,2,LEN('Filter Data'!A339)-2)</f>
        <v>13-Dec-2021</v>
      </c>
      <c r="B349">
        <f>'Filter Data'!B339</f>
        <v>9933.7000000000007</v>
      </c>
      <c r="C349">
        <f t="shared" si="10"/>
        <v>4.7528449807875024E-3</v>
      </c>
      <c r="D349">
        <f t="shared" ca="1" si="11"/>
        <v>4.4747446251639851E-2</v>
      </c>
      <c r="E349">
        <f ca="1">S0*EXP(Drift*(A349-$A$12)+Volatility*SUM(D$13:$D349))</f>
        <v>15341.449230655693</v>
      </c>
    </row>
    <row r="350" spans="1:5" x14ac:dyDescent="0.25">
      <c r="A350" s="1" t="str">
        <f>MID('Filter Data'!A340,2,LEN('Filter Data'!A340)-2)</f>
        <v>14-Dec-2021</v>
      </c>
      <c r="B350">
        <f>'Filter Data'!B340</f>
        <v>9978.0400000000009</v>
      </c>
      <c r="C350">
        <f t="shared" si="10"/>
        <v>4.4635936257386615E-3</v>
      </c>
      <c r="D350">
        <f t="shared" ca="1" si="11"/>
        <v>-1.0431828204930762</v>
      </c>
      <c r="E350">
        <f ca="1">S0*EXP(Drift*(A350-$A$12)+Volatility*SUM(D$13:$D350))</f>
        <v>15072.508517915016</v>
      </c>
    </row>
    <row r="351" spans="1:5" x14ac:dyDescent="0.25">
      <c r="A351" s="1" t="str">
        <f>MID('Filter Data'!A341,2,LEN('Filter Data'!A341)-2)</f>
        <v>15-Dec-2021</v>
      </c>
      <c r="B351">
        <f>'Filter Data'!B341</f>
        <v>9905.99</v>
      </c>
      <c r="C351">
        <f t="shared" si="10"/>
        <v>-7.2208570019764492E-3</v>
      </c>
      <c r="D351">
        <f t="shared" ca="1" si="11"/>
        <v>-1.7895279063602805</v>
      </c>
      <c r="E351">
        <f ca="1">S0*EXP(Drift*(A351-$A$12)+Volatility*SUM(D$13:$D351))</f>
        <v>14615.129763993331</v>
      </c>
    </row>
    <row r="352" spans="1:5" x14ac:dyDescent="0.25">
      <c r="A352" s="1" t="str">
        <f>MID('Filter Data'!A342,2,LEN('Filter Data'!A342)-2)</f>
        <v>16-Dec-2021</v>
      </c>
      <c r="B352">
        <f>'Filter Data'!B342</f>
        <v>10074.450000000001</v>
      </c>
      <c r="C352">
        <f t="shared" si="10"/>
        <v>1.7005872204595499E-2</v>
      </c>
      <c r="D352">
        <f t="shared" ca="1" si="11"/>
        <v>-1.7706850903534004</v>
      </c>
      <c r="E352">
        <f ca="1">S0*EXP(Drift*(A352-$A$12)+Volatility*SUM(D$13:$D352))</f>
        <v>14176.328585676585</v>
      </c>
    </row>
    <row r="353" spans="1:5" x14ac:dyDescent="0.25">
      <c r="A353" s="1" t="str">
        <f>MID('Filter Data'!A343,2,LEN('Filter Data'!A343)-2)</f>
        <v>17-Dec-2021</v>
      </c>
      <c r="B353">
        <f>'Filter Data'!B343</f>
        <v>10047.209999999999</v>
      </c>
      <c r="C353">
        <f t="shared" si="10"/>
        <v>-2.7038696901569414E-3</v>
      </c>
      <c r="D353">
        <f t="shared" ca="1" si="11"/>
        <v>0.63058866526169233</v>
      </c>
      <c r="E353">
        <f ca="1">S0*EXP(Drift*(A353-$A$12)+Volatility*SUM(D$13:$D353))</f>
        <v>14344.003867602489</v>
      </c>
    </row>
    <row r="354" spans="1:5" x14ac:dyDescent="0.25">
      <c r="A354" s="1" t="str">
        <f>MID('Filter Data'!A344,2,LEN('Filter Data'!A344)-2)</f>
        <v>20-Dec-2021</v>
      </c>
      <c r="B354">
        <f>'Filter Data'!B344</f>
        <v>9856.08</v>
      </c>
      <c r="C354">
        <f t="shared" si="10"/>
        <v>-1.9023191512867674E-2</v>
      </c>
      <c r="D354">
        <f t="shared" ca="1" si="11"/>
        <v>0.17477913295009259</v>
      </c>
      <c r="E354">
        <f ca="1">S0*EXP(Drift*(A354-$A$12)+Volatility*SUM(D$13:$D354))</f>
        <v>14416.924630563535</v>
      </c>
    </row>
    <row r="355" spans="1:5" x14ac:dyDescent="0.25">
      <c r="A355" s="1" t="str">
        <f>MID('Filter Data'!A345,2,LEN('Filter Data'!A345)-2)</f>
        <v>21-Dec-2021</v>
      </c>
      <c r="B355">
        <f>'Filter Data'!B345</f>
        <v>9892.68</v>
      </c>
      <c r="C355">
        <f t="shared" si="10"/>
        <v>3.7134438843840923E-3</v>
      </c>
      <c r="D355">
        <f t="shared" ca="1" si="11"/>
        <v>0.40543562839485664</v>
      </c>
      <c r="E355">
        <f ca="1">S0*EXP(Drift*(A355-$A$12)+Volatility*SUM(D$13:$D355))</f>
        <v>14529.782078275153</v>
      </c>
    </row>
    <row r="356" spans="1:5" x14ac:dyDescent="0.25">
      <c r="A356" s="1" t="str">
        <f>MID('Filter Data'!A346,2,LEN('Filter Data'!A346)-2)</f>
        <v>22-Dec-2021</v>
      </c>
      <c r="B356">
        <f>'Filter Data'!B346</f>
        <v>9918.92</v>
      </c>
      <c r="C356">
        <f t="shared" si="10"/>
        <v>2.6524662679880255E-3</v>
      </c>
      <c r="D356">
        <f t="shared" ca="1" si="11"/>
        <v>0.62000622927383564</v>
      </c>
      <c r="E356">
        <f ca="1">S0*EXP(Drift*(A356-$A$12)+Volatility*SUM(D$13:$D356))</f>
        <v>14698.901325728863</v>
      </c>
    </row>
    <row r="357" spans="1:5" x14ac:dyDescent="0.25">
      <c r="A357" s="1" t="str">
        <f>MID('Filter Data'!A347,2,LEN('Filter Data'!A347)-2)</f>
        <v>28-Dec-2021</v>
      </c>
      <c r="B357">
        <f>'Filter Data'!B347</f>
        <v>10094.64</v>
      </c>
      <c r="C357">
        <f t="shared" si="10"/>
        <v>1.7715638396115639E-2</v>
      </c>
      <c r="D357">
        <f t="shared" ca="1" si="11"/>
        <v>1.4772204422090625</v>
      </c>
      <c r="E357">
        <f ca="1">S0*EXP(Drift*(A357-$A$12)+Volatility*SUM(D$13:$D357))</f>
        <v>15146.231361161979</v>
      </c>
    </row>
    <row r="358" spans="1:5" x14ac:dyDescent="0.25">
      <c r="A358" s="1" t="str">
        <f>MID('Filter Data'!A348,2,LEN('Filter Data'!A348)-2)</f>
        <v>29-Dec-2021</v>
      </c>
      <c r="B358">
        <f>'Filter Data'!B348</f>
        <v>10164.77</v>
      </c>
      <c r="C358">
        <f t="shared" si="10"/>
        <v>6.9472512145060169E-3</v>
      </c>
      <c r="D358">
        <f t="shared" ca="1" si="11"/>
        <v>1.8170681170056446</v>
      </c>
      <c r="E358">
        <f ca="1">S0*EXP(Drift*(A358-$A$12)+Volatility*SUM(D$13:$D358))</f>
        <v>15648.611596986104</v>
      </c>
    </row>
    <row r="359" spans="1:5" x14ac:dyDescent="0.25">
      <c r="A359" s="1" t="str">
        <f>MID('Filter Data'!A349,2,LEN('Filter Data'!A349)-2)</f>
        <v>30-Dec-2021</v>
      </c>
      <c r="B359">
        <f>'Filter Data'!B349</f>
        <v>10179.61</v>
      </c>
      <c r="C359">
        <f t="shared" si="10"/>
        <v>1.4599444945630983E-3</v>
      </c>
      <c r="D359">
        <f t="shared" ca="1" si="11"/>
        <v>0.94149042342834621</v>
      </c>
      <c r="E359">
        <f ca="1">S0*EXP(Drift*(A359-$A$12)+Volatility*SUM(D$13:$D359))</f>
        <v>15920.536438676205</v>
      </c>
    </row>
    <row r="360" spans="1:5" x14ac:dyDescent="0.25">
      <c r="A360" s="1" t="str">
        <f>MID('Filter Data'!A350,2,LEN('Filter Data'!A350)-2)</f>
        <v>04-Jan-2022</v>
      </c>
      <c r="B360">
        <f>'Filter Data'!B350</f>
        <v>10269.14</v>
      </c>
      <c r="C360">
        <f t="shared" si="10"/>
        <v>8.7950324226565482E-3</v>
      </c>
      <c r="D360">
        <f t="shared" ca="1" si="11"/>
        <v>-2.6505776605905949</v>
      </c>
      <c r="E360">
        <f ca="1">S0*EXP(Drift*(A360-$A$12)+Volatility*SUM(D$13:$D360))</f>
        <v>15245.876710130187</v>
      </c>
    </row>
    <row r="361" spans="1:5" x14ac:dyDescent="0.25">
      <c r="A361" s="1" t="str">
        <f>MID('Filter Data'!A351,2,LEN('Filter Data'!A351)-2)</f>
        <v>05-Jan-2022</v>
      </c>
      <c r="B361">
        <f>'Filter Data'!B351</f>
        <v>10301.459999999999</v>
      </c>
      <c r="C361">
        <f t="shared" si="10"/>
        <v>3.1472937363790647E-3</v>
      </c>
      <c r="D361">
        <f t="shared" ca="1" si="11"/>
        <v>-0.56435434803967122</v>
      </c>
      <c r="E361">
        <f ca="1">S0*EXP(Drift*(A361-$A$12)+Volatility*SUM(D$13:$D361))</f>
        <v>15105.314190497469</v>
      </c>
    </row>
    <row r="362" spans="1:5" x14ac:dyDescent="0.25">
      <c r="A362" s="1" t="str">
        <f>MID('Filter Data'!A352,2,LEN('Filter Data'!A352)-2)</f>
        <v>06-Jan-2022</v>
      </c>
      <c r="B362">
        <f>'Filter Data'!B352</f>
        <v>10107.35</v>
      </c>
      <c r="C362">
        <f t="shared" si="10"/>
        <v>-1.8842960124098796E-2</v>
      </c>
      <c r="D362">
        <f t="shared" ca="1" si="11"/>
        <v>-0.45460012946414269</v>
      </c>
      <c r="E362">
        <f ca="1">S0*EXP(Drift*(A362-$A$12)+Volatility*SUM(D$13:$D362))</f>
        <v>14994.971185450639</v>
      </c>
    </row>
    <row r="363" spans="1:5" x14ac:dyDescent="0.25">
      <c r="A363" s="1" t="str">
        <f>MID('Filter Data'!A353,2,LEN('Filter Data'!A353)-2)</f>
        <v>07-Jan-2022</v>
      </c>
      <c r="B363">
        <f>'Filter Data'!B353</f>
        <v>10130.44</v>
      </c>
      <c r="C363">
        <f t="shared" si="10"/>
        <v>2.2844761485453797E-3</v>
      </c>
      <c r="D363">
        <f t="shared" ca="1" si="11"/>
        <v>0.19172573661544984</v>
      </c>
      <c r="E363">
        <f ca="1">S0*EXP(Drift*(A363-$A$12)+Volatility*SUM(D$13:$D363))</f>
        <v>15055.645585331564</v>
      </c>
    </row>
    <row r="364" spans="1:5" x14ac:dyDescent="0.25">
      <c r="A364" s="1" t="str">
        <f>MID('Filter Data'!A354,2,LEN('Filter Data'!A354)-2)</f>
        <v>10-Jan-2022</v>
      </c>
      <c r="B364">
        <f>'Filter Data'!B354</f>
        <v>10128.68</v>
      </c>
      <c r="C364">
        <f t="shared" si="10"/>
        <v>-1.7373381610277721E-4</v>
      </c>
      <c r="D364">
        <f t="shared" ca="1" si="11"/>
        <v>0.76712713683722999</v>
      </c>
      <c r="E364">
        <f ca="1">S0*EXP(Drift*(A364-$A$12)+Volatility*SUM(D$13:$D364))</f>
        <v>15290.690773492699</v>
      </c>
    </row>
    <row r="365" spans="1:5" x14ac:dyDescent="0.25">
      <c r="A365" s="1" t="str">
        <f>MID('Filter Data'!A355,2,LEN('Filter Data'!A355)-2)</f>
        <v>11-Jan-2022</v>
      </c>
      <c r="B365">
        <f>'Filter Data'!B355</f>
        <v>10190.65</v>
      </c>
      <c r="C365">
        <f t="shared" si="10"/>
        <v>6.1182701003486481E-3</v>
      </c>
      <c r="D365">
        <f t="shared" ca="1" si="11"/>
        <v>0.86884832455996441</v>
      </c>
      <c r="E365">
        <f ca="1">S0*EXP(Drift*(A365-$A$12)+Volatility*SUM(D$13:$D365))</f>
        <v>15536.529423032662</v>
      </c>
    </row>
    <row r="366" spans="1:5" x14ac:dyDescent="0.25">
      <c r="A366" s="1" t="str">
        <f>MID('Filter Data'!A356,2,LEN('Filter Data'!A356)-2)</f>
        <v>12-Jan-2022</v>
      </c>
      <c r="B366">
        <f>'Filter Data'!B356</f>
        <v>10257.98</v>
      </c>
      <c r="C366">
        <f t="shared" si="10"/>
        <v>6.6070368425959021E-3</v>
      </c>
      <c r="D366">
        <f t="shared" ca="1" si="11"/>
        <v>-0.88213539731626511</v>
      </c>
      <c r="E366">
        <f ca="1">S0*EXP(Drift*(A366-$A$12)+Volatility*SUM(D$13:$D366))</f>
        <v>15307.474732850082</v>
      </c>
    </row>
    <row r="367" spans="1:5" x14ac:dyDescent="0.25">
      <c r="A367" s="1" t="str">
        <f>MID('Filter Data'!A357,2,LEN('Filter Data'!A357)-2)</f>
        <v>13-Jan-2022</v>
      </c>
      <c r="B367">
        <f>'Filter Data'!B357</f>
        <v>10243.450000000001</v>
      </c>
      <c r="C367">
        <f t="shared" si="10"/>
        <v>-1.4164582110706822E-3</v>
      </c>
      <c r="D367">
        <f t="shared" ca="1" si="11"/>
        <v>0.16239700523131684</v>
      </c>
      <c r="E367">
        <f ca="1">S0*EXP(Drift*(A367-$A$12)+Volatility*SUM(D$13:$D367))</f>
        <v>15361.486002107509</v>
      </c>
    </row>
    <row r="368" spans="1:5" x14ac:dyDescent="0.25">
      <c r="A368" s="1" t="str">
        <f>MID('Filter Data'!A358,2,LEN('Filter Data'!A358)-2)</f>
        <v>14-Jan-2022</v>
      </c>
      <c r="B368">
        <f>'Filter Data'!B358</f>
        <v>10211.879999999999</v>
      </c>
      <c r="C368">
        <f t="shared" si="10"/>
        <v>-3.0819694536510186E-3</v>
      </c>
      <c r="D368">
        <f t="shared" ca="1" si="11"/>
        <v>-0.28975220544031283</v>
      </c>
      <c r="E368">
        <f ca="1">S0*EXP(Drift*(A368-$A$12)+Volatility*SUM(D$13:$D368))</f>
        <v>15293.557705716375</v>
      </c>
    </row>
    <row r="369" spans="1:5" x14ac:dyDescent="0.25">
      <c r="A369" s="1" t="str">
        <f>MID('Filter Data'!A359,2,LEN('Filter Data'!A359)-2)</f>
        <v>18-Jan-2022</v>
      </c>
      <c r="B369">
        <f>'Filter Data'!B359</f>
        <v>10147.26</v>
      </c>
      <c r="C369">
        <f t="shared" si="10"/>
        <v>-6.3279239474023381E-3</v>
      </c>
      <c r="D369">
        <f t="shared" ca="1" si="11"/>
        <v>0.46938558462649582</v>
      </c>
      <c r="E369">
        <f ca="1">S0*EXP(Drift*(A369-$A$12)+Volatility*SUM(D$13:$D369))</f>
        <v>15461.460228268812</v>
      </c>
    </row>
    <row r="370" spans="1:5" x14ac:dyDescent="0.25">
      <c r="A370" s="1" t="str">
        <f>MID('Filter Data'!A360,2,LEN('Filter Data'!A360)-2)</f>
        <v>19-Jan-2022</v>
      </c>
      <c r="B370">
        <f>'Filter Data'!B360</f>
        <v>10163.34</v>
      </c>
      <c r="C370">
        <f t="shared" si="10"/>
        <v>1.5846642344829961E-3</v>
      </c>
      <c r="D370">
        <f t="shared" ca="1" si="11"/>
        <v>0.94538184090535338</v>
      </c>
      <c r="E370">
        <f ca="1">S0*EXP(Drift*(A370-$A$12)+Volatility*SUM(D$13:$D370))</f>
        <v>15731.209813703163</v>
      </c>
    </row>
    <row r="371" spans="1:5" x14ac:dyDescent="0.25">
      <c r="A371" s="1" t="str">
        <f>MID('Filter Data'!A361,2,LEN('Filter Data'!A361)-2)</f>
        <v>20-Jan-2022</v>
      </c>
      <c r="B371">
        <f>'Filter Data'!B361</f>
        <v>10176.5</v>
      </c>
      <c r="C371">
        <f t="shared" si="10"/>
        <v>1.2948499213840975E-3</v>
      </c>
      <c r="D371">
        <f t="shared" ca="1" si="11"/>
        <v>0.31508217433909363</v>
      </c>
      <c r="E371">
        <f ca="1">S0*EXP(Drift*(A371-$A$12)+Volatility*SUM(D$13:$D371))</f>
        <v>15829.175835057351</v>
      </c>
    </row>
    <row r="372" spans="1:5" x14ac:dyDescent="0.25">
      <c r="A372" s="1" t="str">
        <f>MID('Filter Data'!A362,2,LEN('Filter Data'!A362)-2)</f>
        <v>21-Jan-2022</v>
      </c>
      <c r="B372">
        <f>'Filter Data'!B362</f>
        <v>10141.69</v>
      </c>
      <c r="C372">
        <f t="shared" si="10"/>
        <v>-3.4206259519480656E-3</v>
      </c>
      <c r="D372">
        <f t="shared" ca="1" si="11"/>
        <v>1.4282985756164146</v>
      </c>
      <c r="E372">
        <f ca="1">S0*EXP(Drift*(A372-$A$12)+Volatility*SUM(D$13:$D372))</f>
        <v>16242.742598968152</v>
      </c>
    </row>
    <row r="373" spans="1:5" x14ac:dyDescent="0.25">
      <c r="A373" s="1" t="str">
        <f>MID('Filter Data'!A363,2,LEN('Filter Data'!A363)-2)</f>
        <v>24-Jan-2022</v>
      </c>
      <c r="B373">
        <f>'Filter Data'!B363</f>
        <v>10122.09</v>
      </c>
      <c r="C373">
        <f t="shared" si="10"/>
        <v>-1.9326167532236109E-3</v>
      </c>
      <c r="D373">
        <f t="shared" ca="1" si="11"/>
        <v>0.80452495487325038</v>
      </c>
      <c r="E373">
        <f ca="1">S0*EXP(Drift*(A373-$A$12)+Volatility*SUM(D$13:$D373))</f>
        <v>16507.176730653038</v>
      </c>
    </row>
    <row r="374" spans="1:5" x14ac:dyDescent="0.25">
      <c r="A374" s="1" t="str">
        <f>MID('Filter Data'!A364,2,LEN('Filter Data'!A364)-2)</f>
        <v>25-Jan-2022</v>
      </c>
      <c r="B374">
        <f>'Filter Data'!B364</f>
        <v>10125.1</v>
      </c>
      <c r="C374">
        <f t="shared" si="10"/>
        <v>2.9736941679042749E-4</v>
      </c>
      <c r="D374">
        <f t="shared" ca="1" si="11"/>
        <v>-0.22409298348737602</v>
      </c>
      <c r="E374">
        <f ca="1">S0*EXP(Drift*(A374-$A$12)+Volatility*SUM(D$13:$D374))</f>
        <v>16453.175436978006</v>
      </c>
    </row>
    <row r="375" spans="1:5" x14ac:dyDescent="0.25">
      <c r="A375" s="1" t="str">
        <f>MID('Filter Data'!A365,2,LEN('Filter Data'!A365)-2)</f>
        <v>27-Jan-2022</v>
      </c>
      <c r="B375">
        <f>'Filter Data'!B365</f>
        <v>10155.07</v>
      </c>
      <c r="C375">
        <f t="shared" si="10"/>
        <v>2.9599707657207677E-3</v>
      </c>
      <c r="D375">
        <f t="shared" ca="1" si="11"/>
        <v>5.2664427601630023E-2</v>
      </c>
      <c r="E375">
        <f ca="1">S0*EXP(Drift*(A375-$A$12)+Volatility*SUM(D$13:$D375))</f>
        <v>16490.356250368986</v>
      </c>
    </row>
    <row r="376" spans="1:5" x14ac:dyDescent="0.25">
      <c r="A376" s="1" t="str">
        <f>MID('Filter Data'!A366,2,LEN('Filter Data'!A366)-2)</f>
        <v>28-Jan-2022</v>
      </c>
      <c r="B376">
        <f>'Filter Data'!B366</f>
        <v>10176.61</v>
      </c>
      <c r="C376">
        <f t="shared" si="10"/>
        <v>2.1211079785763047E-3</v>
      </c>
      <c r="D376">
        <f t="shared" ca="1" si="11"/>
        <v>-0.18631918734881431</v>
      </c>
      <c r="E376">
        <f ca="1">S0*EXP(Drift*(A376-$A$12)+Volatility*SUM(D$13:$D376))</f>
        <v>16447.335603577631</v>
      </c>
    </row>
    <row r="377" spans="1:5" x14ac:dyDescent="0.25">
      <c r="A377" s="1" t="str">
        <f>MID('Filter Data'!A367,2,LEN('Filter Data'!A367)-2)</f>
        <v>07-Feb-2022</v>
      </c>
      <c r="B377">
        <f>'Filter Data'!B367</f>
        <v>10339.66</v>
      </c>
      <c r="C377">
        <f t="shared" si="10"/>
        <v>1.602203484264399E-2</v>
      </c>
      <c r="D377">
        <f t="shared" ca="1" si="11"/>
        <v>-0.14072754934435153</v>
      </c>
      <c r="E377">
        <f ca="1">S0*EXP(Drift*(A377-$A$12)+Volatility*SUM(D$13:$D377))</f>
        <v>16516.202406276057</v>
      </c>
    </row>
    <row r="378" spans="1:5" x14ac:dyDescent="0.25">
      <c r="A378" s="1" t="str">
        <f>MID('Filter Data'!A368,2,LEN('Filter Data'!A368)-2)</f>
        <v>08-Feb-2022</v>
      </c>
      <c r="B378">
        <f>'Filter Data'!B368</f>
        <v>10394.549999999999</v>
      </c>
      <c r="C378">
        <f t="shared" si="10"/>
        <v>5.3086851985461245E-3</v>
      </c>
      <c r="D378">
        <f t="shared" ca="1" si="11"/>
        <v>0.91947338498117948</v>
      </c>
      <c r="E378">
        <f ca="1">S0*EXP(Drift*(A378-$A$12)+Volatility*SUM(D$13:$D378))</f>
        <v>16796.69645891773</v>
      </c>
    </row>
    <row r="379" spans="1:5" x14ac:dyDescent="0.25">
      <c r="A379" s="1" t="str">
        <f>MID('Filter Data'!A369,2,LEN('Filter Data'!A369)-2)</f>
        <v>09-Feb-2022</v>
      </c>
      <c r="B379">
        <f>'Filter Data'!B369</f>
        <v>10582.58</v>
      </c>
      <c r="C379">
        <f t="shared" si="10"/>
        <v>1.8089287174529026E-2</v>
      </c>
      <c r="D379">
        <f t="shared" ca="1" si="11"/>
        <v>-1.9531285883615637</v>
      </c>
      <c r="E379">
        <f ca="1">S0*EXP(Drift*(A379-$A$12)+Volatility*SUM(D$13:$D379))</f>
        <v>16240.190391022859</v>
      </c>
    </row>
    <row r="380" spans="1:5" x14ac:dyDescent="0.25">
      <c r="A380" s="1" t="str">
        <f>MID('Filter Data'!A370,2,LEN('Filter Data'!A370)-2)</f>
        <v>10-Feb-2022</v>
      </c>
      <c r="B380">
        <f>'Filter Data'!B370</f>
        <v>10593.52</v>
      </c>
      <c r="C380">
        <f t="shared" si="10"/>
        <v>1.0337743726010584E-3</v>
      </c>
      <c r="D380">
        <f t="shared" ca="1" si="11"/>
        <v>-1.5878704010255218</v>
      </c>
      <c r="E380">
        <f ca="1">S0*EXP(Drift*(A380-$A$12)+Volatility*SUM(D$13:$D380))</f>
        <v>15803.340600166641</v>
      </c>
    </row>
    <row r="381" spans="1:5" x14ac:dyDescent="0.25">
      <c r="A381" s="1" t="str">
        <f>MID('Filter Data'!A371,2,LEN('Filter Data'!A371)-2)</f>
        <v>11-Feb-2022</v>
      </c>
      <c r="B381">
        <f>'Filter Data'!B371</f>
        <v>10577.79</v>
      </c>
      <c r="C381">
        <f t="shared" si="10"/>
        <v>-1.4848699959975119E-3</v>
      </c>
      <c r="D381">
        <f t="shared" ca="1" si="11"/>
        <v>0.62908087488800091</v>
      </c>
      <c r="E381">
        <f ca="1">S0*EXP(Drift*(A381-$A$12)+Volatility*SUM(D$13:$D381))</f>
        <v>15989.835786440763</v>
      </c>
    </row>
    <row r="382" spans="1:5" x14ac:dyDescent="0.25">
      <c r="A382" s="1" t="str">
        <f>MID('Filter Data'!A372,2,LEN('Filter Data'!A372)-2)</f>
        <v>14-Feb-2022</v>
      </c>
      <c r="B382">
        <f>'Filter Data'!B372</f>
        <v>10512.87</v>
      </c>
      <c r="C382">
        <f t="shared" si="10"/>
        <v>-6.1373878664636059E-3</v>
      </c>
      <c r="D382">
        <f t="shared" ca="1" si="11"/>
        <v>-0.38181155300719777</v>
      </c>
      <c r="E382">
        <f ca="1">S0*EXP(Drift*(A382-$A$12)+Volatility*SUM(D$13:$D382))</f>
        <v>15914.534222318958</v>
      </c>
    </row>
    <row r="383" spans="1:5" x14ac:dyDescent="0.25">
      <c r="A383" s="1" t="str">
        <f>MID('Filter Data'!A373,2,LEN('Filter Data'!A373)-2)</f>
        <v>15-Feb-2022</v>
      </c>
      <c r="B383">
        <f>'Filter Data'!B373</f>
        <v>10601.55</v>
      </c>
      <c r="C383">
        <f t="shared" si="10"/>
        <v>8.4353749261617868E-3</v>
      </c>
      <c r="D383">
        <f t="shared" ca="1" si="11"/>
        <v>-0.30520536949605842</v>
      </c>
      <c r="E383">
        <f ca="1">S0*EXP(Drift*(A383-$A$12)+Volatility*SUM(D$13:$D383))</f>
        <v>15839.853780515941</v>
      </c>
    </row>
    <row r="384" spans="1:5" x14ac:dyDescent="0.25">
      <c r="A384" s="1" t="str">
        <f>MID('Filter Data'!A374,2,LEN('Filter Data'!A374)-2)</f>
        <v>17-Feb-2022</v>
      </c>
      <c r="B384">
        <f>'Filter Data'!B374</f>
        <v>10665.77</v>
      </c>
      <c r="C384">
        <f t="shared" si="10"/>
        <v>6.0576047842061933E-3</v>
      </c>
      <c r="D384">
        <f t="shared" ca="1" si="11"/>
        <v>-0.65135668616706355</v>
      </c>
      <c r="E384">
        <f ca="1">S0*EXP(Drift*(A384-$A$12)+Volatility*SUM(D$13:$D384))</f>
        <v>15680.243993997858</v>
      </c>
    </row>
    <row r="385" spans="1:5" x14ac:dyDescent="0.25">
      <c r="A385" s="1" t="str">
        <f>MID('Filter Data'!A375,2,LEN('Filter Data'!A375)-2)</f>
        <v>18-Feb-2022</v>
      </c>
      <c r="B385">
        <f>'Filter Data'!B375</f>
        <v>10675.98</v>
      </c>
      <c r="C385">
        <f t="shared" si="10"/>
        <v>9.5726797033867468E-4</v>
      </c>
      <c r="D385">
        <f t="shared" ca="1" si="11"/>
        <v>0.22658560363297009</v>
      </c>
      <c r="E385">
        <f ca="1">S0*EXP(Drift*(A385-$A$12)+Volatility*SUM(D$13:$D385))</f>
        <v>15753.348834876728</v>
      </c>
    </row>
    <row r="386" spans="1:5" x14ac:dyDescent="0.25">
      <c r="A386" s="1" t="str">
        <f>MID('Filter Data'!A376,2,LEN('Filter Data'!A376)-2)</f>
        <v>22-Feb-2022</v>
      </c>
      <c r="B386">
        <f>'Filter Data'!B376</f>
        <v>10479.11</v>
      </c>
      <c r="C386">
        <f t="shared" si="10"/>
        <v>-1.8440461671902626E-2</v>
      </c>
      <c r="D386">
        <f t="shared" ca="1" si="11"/>
        <v>0.57011464343295548</v>
      </c>
      <c r="E386">
        <f ca="1">S0*EXP(Drift*(A386-$A$12)+Volatility*SUM(D$13:$D386))</f>
        <v>15954.545354123891</v>
      </c>
    </row>
    <row r="387" spans="1:5" x14ac:dyDescent="0.25">
      <c r="A387" s="1" t="str">
        <f>MID('Filter Data'!A377,2,LEN('Filter Data'!A377)-2)</f>
        <v>23-Feb-2022</v>
      </c>
      <c r="B387">
        <f>'Filter Data'!B377</f>
        <v>10536.37</v>
      </c>
      <c r="C387">
        <f t="shared" si="10"/>
        <v>5.4642044982827946E-3</v>
      </c>
      <c r="D387">
        <f t="shared" ca="1" si="11"/>
        <v>4.6189027019047021E-2</v>
      </c>
      <c r="E387">
        <f ca="1">S0*EXP(Drift*(A387-$A$12)+Volatility*SUM(D$13:$D387))</f>
        <v>15978.142572550534</v>
      </c>
    </row>
    <row r="388" spans="1:5" x14ac:dyDescent="0.25">
      <c r="A388" s="1" t="str">
        <f>MID('Filter Data'!A378,2,LEN('Filter Data'!A378)-2)</f>
        <v>24-Feb-2022</v>
      </c>
      <c r="B388">
        <f>'Filter Data'!B378</f>
        <v>10365.379999999999</v>
      </c>
      <c r="C388">
        <f t="shared" si="10"/>
        <v>-1.6228549301135171E-2</v>
      </c>
      <c r="D388">
        <f t="shared" ca="1" si="11"/>
        <v>-0.19455485872663694</v>
      </c>
      <c r="E388">
        <f ca="1">S0*EXP(Drift*(A388-$A$12)+Volatility*SUM(D$13:$D388))</f>
        <v>15934.149528487569</v>
      </c>
    </row>
    <row r="389" spans="1:5" x14ac:dyDescent="0.25">
      <c r="A389" s="1" t="str">
        <f>MID('Filter Data'!A379,2,LEN('Filter Data'!A379)-2)</f>
        <v>25-Feb-2022</v>
      </c>
      <c r="B389">
        <f>'Filter Data'!B379</f>
        <v>10445.39</v>
      </c>
      <c r="C389">
        <f t="shared" si="10"/>
        <v>7.7189644759767823E-3</v>
      </c>
      <c r="D389">
        <f t="shared" ca="1" si="11"/>
        <v>-0.54364833042773719</v>
      </c>
      <c r="E389">
        <f ca="1">S0*EXP(Drift*(A389-$A$12)+Volatility*SUM(D$13:$D389))</f>
        <v>15792.992901445617</v>
      </c>
    </row>
    <row r="390" spans="1:5" x14ac:dyDescent="0.25">
      <c r="A390" s="1" t="str">
        <f>MID('Filter Data'!A380,2,LEN('Filter Data'!A380)-2)</f>
        <v>02-Mar-2022</v>
      </c>
      <c r="B390">
        <f>'Filter Data'!B380</f>
        <v>10565.96</v>
      </c>
      <c r="C390">
        <f t="shared" si="10"/>
        <v>1.1542891170171694E-2</v>
      </c>
      <c r="D390">
        <f t="shared" ca="1" si="11"/>
        <v>7.8271642350906487E-2</v>
      </c>
      <c r="E390">
        <f ca="1">S0*EXP(Drift*(A390-$A$12)+Volatility*SUM(D$13:$D390))</f>
        <v>15867.456752434367</v>
      </c>
    </row>
    <row r="391" spans="1:5" x14ac:dyDescent="0.25">
      <c r="A391" s="1" t="str">
        <f>MID('Filter Data'!A381,2,LEN('Filter Data'!A381)-2)</f>
        <v>04-Mar-2022</v>
      </c>
      <c r="B391">
        <f>'Filter Data'!B381</f>
        <v>10454.91</v>
      </c>
      <c r="C391">
        <f t="shared" si="10"/>
        <v>-1.0510166610511424E-2</v>
      </c>
      <c r="D391">
        <f t="shared" ca="1" si="11"/>
        <v>-1.0538219624778664</v>
      </c>
      <c r="E391">
        <f ca="1">S0*EXP(Drift*(A391-$A$12)+Volatility*SUM(D$13:$D391))</f>
        <v>15596.752151261266</v>
      </c>
    </row>
    <row r="392" spans="1:5" x14ac:dyDescent="0.25">
      <c r="A392" s="1" t="str">
        <f>MID('Filter Data'!A382,2,LEN('Filter Data'!A382)-2)</f>
        <v>07-Mar-2022</v>
      </c>
      <c r="B392">
        <f>'Filter Data'!B382</f>
        <v>10184.73</v>
      </c>
      <c r="C392">
        <f t="shared" si="10"/>
        <v>-2.5842403234461155E-2</v>
      </c>
      <c r="D392">
        <f t="shared" ca="1" si="11"/>
        <v>-1.2565332414433377</v>
      </c>
      <c r="E392">
        <f ca="1">S0*EXP(Drift*(A392-$A$12)+Volatility*SUM(D$13:$D392))</f>
        <v>15286.262046995691</v>
      </c>
    </row>
    <row r="393" spans="1:5" x14ac:dyDescent="0.25">
      <c r="A393" s="1" t="str">
        <f>MID('Filter Data'!A383,2,LEN('Filter Data'!A383)-2)</f>
        <v>08-Mar-2022</v>
      </c>
      <c r="B393">
        <f>'Filter Data'!B383</f>
        <v>10179.44</v>
      </c>
      <c r="C393">
        <f t="shared" si="10"/>
        <v>-5.1940503086474112E-4</v>
      </c>
      <c r="D393">
        <f t="shared" ca="1" si="11"/>
        <v>0.38340760611474745</v>
      </c>
      <c r="E393">
        <f ca="1">S0*EXP(Drift*(A393-$A$12)+Volatility*SUM(D$13:$D393))</f>
        <v>15399.956024713785</v>
      </c>
    </row>
    <row r="394" spans="1:5" x14ac:dyDescent="0.25">
      <c r="A394" s="1" t="str">
        <f>MID('Filter Data'!A384,2,LEN('Filter Data'!A384)-2)</f>
        <v>09-Mar-2022</v>
      </c>
      <c r="B394">
        <f>'Filter Data'!B384</f>
        <v>10308.299999999999</v>
      </c>
      <c r="C394">
        <f t="shared" si="10"/>
        <v>1.2658849602728514E-2</v>
      </c>
      <c r="D394">
        <f t="shared" ca="1" si="11"/>
        <v>-0.72546894088326463</v>
      </c>
      <c r="E394">
        <f ca="1">S0*EXP(Drift*(A394-$A$12)+Volatility*SUM(D$13:$D394))</f>
        <v>15214.789161339346</v>
      </c>
    </row>
    <row r="395" spans="1:5" x14ac:dyDescent="0.25">
      <c r="A395" s="1" t="str">
        <f>MID('Filter Data'!A385,2,LEN('Filter Data'!A385)-2)</f>
        <v>10-Mar-2022</v>
      </c>
      <c r="B395">
        <f>'Filter Data'!B385</f>
        <v>10344.1</v>
      </c>
      <c r="C395">
        <f t="shared" si="10"/>
        <v>3.4729295810173445E-3</v>
      </c>
      <c r="D395">
        <f t="shared" ca="1" si="11"/>
        <v>-0.41829844119070109</v>
      </c>
      <c r="E395">
        <f ca="1">S0*EXP(Drift*(A395-$A$12)+Volatility*SUM(D$13:$D395))</f>
        <v>15113.294767403198</v>
      </c>
    </row>
    <row r="396" spans="1:5" x14ac:dyDescent="0.25">
      <c r="A396" s="1" t="str">
        <f>MID('Filter Data'!A386,2,LEN('Filter Data'!A386)-2)</f>
        <v>11-Mar-2022</v>
      </c>
      <c r="B396">
        <f>'Filter Data'!B386</f>
        <v>10421.52</v>
      </c>
      <c r="C396">
        <f t="shared" si="10"/>
        <v>7.4844597403350768E-3</v>
      </c>
      <c r="D396">
        <f t="shared" ca="1" si="11"/>
        <v>1.2200510965794849</v>
      </c>
      <c r="E396">
        <f ca="1">S0*EXP(Drift*(A396-$A$12)+Volatility*SUM(D$13:$D396))</f>
        <v>15451.449201939811</v>
      </c>
    </row>
    <row r="397" spans="1:5" x14ac:dyDescent="0.25">
      <c r="A397" s="1" t="str">
        <f>MID('Filter Data'!A387,2,LEN('Filter Data'!A387)-2)</f>
        <v>14-Mar-2022</v>
      </c>
      <c r="B397">
        <f>'Filter Data'!B387</f>
        <v>10454.65</v>
      </c>
      <c r="C397">
        <f t="shared" si="10"/>
        <v>3.1789988408599894E-3</v>
      </c>
      <c r="D397">
        <f t="shared" ca="1" si="11"/>
        <v>0.84333800383422641</v>
      </c>
      <c r="E397">
        <f ca="1">S0*EXP(Drift*(A397-$A$12)+Volatility*SUM(D$13:$D397))</f>
        <v>15713.726351358295</v>
      </c>
    </row>
    <row r="398" spans="1:5" x14ac:dyDescent="0.25">
      <c r="A398" s="1" t="str">
        <f>MID('Filter Data'!A388,2,LEN('Filter Data'!A388)-2)</f>
        <v>15-Mar-2022</v>
      </c>
      <c r="B398">
        <f>'Filter Data'!B388</f>
        <v>10354.74</v>
      </c>
      <c r="C398">
        <f t="shared" ref="C398:C448" si="12">(B398-B397)/B397</f>
        <v>-9.5565131305208554E-3</v>
      </c>
      <c r="D398">
        <f t="shared" ref="D398:D448" ca="1" si="13">SQRT(A398-A397)*_xlfn.NORM.INV(RAND(),0,1)</f>
        <v>-1.1675625658919502</v>
      </c>
      <c r="E398">
        <f ca="1">S0*EXP(Drift*(A398-$A$12)+Volatility*SUM(D$13:$D398))</f>
        <v>15404.517002792876</v>
      </c>
    </row>
    <row r="399" spans="1:5" x14ac:dyDescent="0.25">
      <c r="A399" s="1" t="str">
        <f>MID('Filter Data'!A389,2,LEN('Filter Data'!A389)-2)</f>
        <v>16-Mar-2022</v>
      </c>
      <c r="B399">
        <f>'Filter Data'!B389</f>
        <v>10491.82</v>
      </c>
      <c r="C399">
        <f t="shared" si="12"/>
        <v>1.3238381649370233E-2</v>
      </c>
      <c r="D399">
        <f t="shared" ca="1" si="13"/>
        <v>1.5308946646811992</v>
      </c>
      <c r="E399">
        <f ca="1">S0*EXP(Drift*(A399-$A$12)+Volatility*SUM(D$13:$D399))</f>
        <v>15835.543365938505</v>
      </c>
    </row>
    <row r="400" spans="1:5" x14ac:dyDescent="0.25">
      <c r="A400" s="1" t="str">
        <f>MID('Filter Data'!A390,2,LEN('Filter Data'!A390)-2)</f>
        <v>17-Mar-2022</v>
      </c>
      <c r="B400">
        <f>'Filter Data'!B390</f>
        <v>10568.4</v>
      </c>
      <c r="C400">
        <f t="shared" si="12"/>
        <v>7.2990196171874785E-3</v>
      </c>
      <c r="D400">
        <f t="shared" ca="1" si="13"/>
        <v>-3.3028659281694447E-2</v>
      </c>
      <c r="E400">
        <f ca="1">S0*EXP(Drift*(A400-$A$12)+Volatility*SUM(D$13:$D400))</f>
        <v>15836.879514871547</v>
      </c>
    </row>
    <row r="401" spans="1:5" x14ac:dyDescent="0.25">
      <c r="A401" s="1" t="str">
        <f>MID('Filter Data'!A391,2,LEN('Filter Data'!A391)-2)</f>
        <v>21-Mar-2022</v>
      </c>
      <c r="B401">
        <f>'Filter Data'!B391</f>
        <v>10483.41</v>
      </c>
      <c r="C401">
        <f t="shared" si="12"/>
        <v>-8.0418984898376084E-3</v>
      </c>
      <c r="D401">
        <f t="shared" ca="1" si="13"/>
        <v>0.93188997365531823</v>
      </c>
      <c r="E401">
        <f ca="1">S0*EXP(Drift*(A401-$A$12)+Volatility*SUM(D$13:$D401))</f>
        <v>16141.544525789501</v>
      </c>
    </row>
    <row r="402" spans="1:5" x14ac:dyDescent="0.25">
      <c r="A402" s="1" t="str">
        <f>MID('Filter Data'!A392,2,LEN('Filter Data'!A392)-2)</f>
        <v>22-Mar-2022</v>
      </c>
      <c r="B402">
        <f>'Filter Data'!B392</f>
        <v>10500.6</v>
      </c>
      <c r="C402">
        <f t="shared" si="12"/>
        <v>1.6397336362882411E-3</v>
      </c>
      <c r="D402">
        <f t="shared" ca="1" si="13"/>
        <v>-2.235110341306922</v>
      </c>
      <c r="E402">
        <f ca="1">S0*EXP(Drift*(A402-$A$12)+Volatility*SUM(D$13:$D402))</f>
        <v>15529.519350664155</v>
      </c>
    </row>
    <row r="403" spans="1:5" x14ac:dyDescent="0.25">
      <c r="A403" s="1" t="str">
        <f>MID('Filter Data'!A393,2,LEN('Filter Data'!A393)-2)</f>
        <v>23-Mar-2022</v>
      </c>
      <c r="B403">
        <f>'Filter Data'!B393</f>
        <v>10459.879999999999</v>
      </c>
      <c r="C403">
        <f t="shared" si="12"/>
        <v>-3.8778736453156165E-3</v>
      </c>
      <c r="D403">
        <f t="shared" ca="1" si="13"/>
        <v>1.6633906864889365</v>
      </c>
      <c r="E403">
        <f ca="1">S0*EXP(Drift*(A403-$A$12)+Volatility*SUM(D$13:$D403))</f>
        <v>16001.295909302331</v>
      </c>
    </row>
    <row r="404" spans="1:5" x14ac:dyDescent="0.25">
      <c r="A404" s="1" t="str">
        <f>MID('Filter Data'!A394,2,LEN('Filter Data'!A394)-2)</f>
        <v>24-Mar-2022</v>
      </c>
      <c r="B404">
        <f>'Filter Data'!B394</f>
        <v>10498.63</v>
      </c>
      <c r="C404">
        <f t="shared" si="12"/>
        <v>3.7046314106854001E-3</v>
      </c>
      <c r="D404">
        <f t="shared" ca="1" si="13"/>
        <v>0.99519145421850541</v>
      </c>
      <c r="E404">
        <f ca="1">S0*EXP(Drift*(A404-$A$12)+Volatility*SUM(D$13:$D404))</f>
        <v>16294.735439007167</v>
      </c>
    </row>
    <row r="405" spans="1:5" x14ac:dyDescent="0.25">
      <c r="A405" s="1" t="str">
        <f>MID('Filter Data'!A395,2,LEN('Filter Data'!A395)-2)</f>
        <v>25-Mar-2022</v>
      </c>
      <c r="B405">
        <f>'Filter Data'!B395</f>
        <v>10461.959999999999</v>
      </c>
      <c r="C405">
        <f t="shared" si="12"/>
        <v>-3.4928366844054963E-3</v>
      </c>
      <c r="D405">
        <f t="shared" ca="1" si="13"/>
        <v>0.23299149357654356</v>
      </c>
      <c r="E405">
        <f ca="1">S0*EXP(Drift*(A405-$A$12)+Volatility*SUM(D$13:$D405))</f>
        <v>16372.550089406952</v>
      </c>
    </row>
    <row r="406" spans="1:5" x14ac:dyDescent="0.25">
      <c r="A406" s="1" t="str">
        <f>MID('Filter Data'!A396,2,LEN('Filter Data'!A396)-2)</f>
        <v>28-Mar-2022</v>
      </c>
      <c r="B406">
        <f>'Filter Data'!B396</f>
        <v>10499.51</v>
      </c>
      <c r="C406">
        <f t="shared" si="12"/>
        <v>3.5891936119045662E-3</v>
      </c>
      <c r="D406">
        <f t="shared" ca="1" si="13"/>
        <v>0.20039724428287878</v>
      </c>
      <c r="E406">
        <f ca="1">S0*EXP(Drift*(A406-$A$12)+Volatility*SUM(D$13:$D406))</f>
        <v>16463.201068240924</v>
      </c>
    </row>
    <row r="407" spans="1:5" x14ac:dyDescent="0.25">
      <c r="A407" s="1" t="str">
        <f>MID('Filter Data'!A397,2,LEN('Filter Data'!A397)-2)</f>
        <v>29-Mar-2022</v>
      </c>
      <c r="B407">
        <f>'Filter Data'!B397</f>
        <v>10544.8</v>
      </c>
      <c r="C407">
        <f t="shared" si="12"/>
        <v>4.3135346316160519E-3</v>
      </c>
      <c r="D407">
        <f t="shared" ca="1" si="13"/>
        <v>-0.22880035224062453</v>
      </c>
      <c r="E407">
        <f ca="1">S0*EXP(Drift*(A407-$A$12)+Volatility*SUM(D$13:$D407))</f>
        <v>16407.984835391722</v>
      </c>
    </row>
    <row r="408" spans="1:5" x14ac:dyDescent="0.25">
      <c r="A408" s="1" t="str">
        <f>MID('Filter Data'!A398,2,LEN('Filter Data'!A398)-2)</f>
        <v>30-Mar-2022</v>
      </c>
      <c r="B408">
        <f>'Filter Data'!B398</f>
        <v>10607.36</v>
      </c>
      <c r="C408">
        <f t="shared" si="12"/>
        <v>5.932782034747109E-3</v>
      </c>
      <c r="D408">
        <f t="shared" ca="1" si="13"/>
        <v>1.9118147907444445</v>
      </c>
      <c r="E408">
        <f ca="1">S0*EXP(Drift*(A408-$A$12)+Volatility*SUM(D$13:$D408))</f>
        <v>16980.49426390669</v>
      </c>
    </row>
    <row r="409" spans="1:5" x14ac:dyDescent="0.25">
      <c r="A409" s="1" t="str">
        <f>MID('Filter Data'!A399,2,LEN('Filter Data'!A399)-2)</f>
        <v>31-Mar-2022</v>
      </c>
      <c r="B409">
        <f>'Filter Data'!B399</f>
        <v>10574.62</v>
      </c>
      <c r="C409">
        <f t="shared" si="12"/>
        <v>-3.0865361409436261E-3</v>
      </c>
      <c r="D409">
        <f t="shared" ca="1" si="13"/>
        <v>0.35812215628923061</v>
      </c>
      <c r="E409">
        <f ca="1">S0*EXP(Drift*(A409-$A$12)+Volatility*SUM(D$13:$D409))</f>
        <v>17099.181774976689</v>
      </c>
    </row>
    <row r="410" spans="1:5" x14ac:dyDescent="0.25">
      <c r="A410" s="1" t="str">
        <f>MID('Filter Data'!A400,2,LEN('Filter Data'!A400)-2)</f>
        <v>01-Apr-2022</v>
      </c>
      <c r="B410">
        <f>'Filter Data'!B400</f>
        <v>10615.94</v>
      </c>
      <c r="C410">
        <f t="shared" si="12"/>
        <v>3.9074690154350424E-3</v>
      </c>
      <c r="D410">
        <f t="shared" ca="1" si="13"/>
        <v>-0.1196796918630889</v>
      </c>
      <c r="E410">
        <f ca="1">S0*EXP(Drift*(A410-$A$12)+Volatility*SUM(D$13:$D410))</f>
        <v>17074.577469799053</v>
      </c>
    </row>
    <row r="411" spans="1:5" x14ac:dyDescent="0.25">
      <c r="A411" s="1" t="str">
        <f>MID('Filter Data'!A401,2,LEN('Filter Data'!A401)-2)</f>
        <v>07-Apr-2022</v>
      </c>
      <c r="B411">
        <f>'Filter Data'!B401</f>
        <v>10448.61</v>
      </c>
      <c r="C411">
        <f t="shared" si="12"/>
        <v>-1.5762146357270287E-2</v>
      </c>
      <c r="D411">
        <f t="shared" ca="1" si="13"/>
        <v>-1.5266879944796989</v>
      </c>
      <c r="E411">
        <f ca="1">S0*EXP(Drift*(A411-$A$12)+Volatility*SUM(D$13:$D411))</f>
        <v>16688.606405985702</v>
      </c>
    </row>
    <row r="412" spans="1:5" x14ac:dyDescent="0.25">
      <c r="A412" s="1" t="str">
        <f>MID('Filter Data'!A402,2,LEN('Filter Data'!A402)-2)</f>
        <v>08-Apr-2022</v>
      </c>
      <c r="B412">
        <f>'Filter Data'!B402</f>
        <v>10449.450000000001</v>
      </c>
      <c r="C412">
        <f t="shared" si="12"/>
        <v>8.0393468604928841E-5</v>
      </c>
      <c r="D412">
        <f t="shared" ca="1" si="13"/>
        <v>-1.9364954317834684</v>
      </c>
      <c r="E412">
        <f ca="1">S0*EXP(Drift*(A412-$A$12)+Volatility*SUM(D$13:$D412))</f>
        <v>16140.403605275589</v>
      </c>
    </row>
    <row r="413" spans="1:5" x14ac:dyDescent="0.25">
      <c r="A413" s="1" t="str">
        <f>MID('Filter Data'!A403,2,LEN('Filter Data'!A403)-2)</f>
        <v>12-Apr-2022</v>
      </c>
      <c r="B413">
        <f>'Filter Data'!B403</f>
        <v>10347.86</v>
      </c>
      <c r="C413">
        <f t="shared" si="12"/>
        <v>-9.7220427869409536E-3</v>
      </c>
      <c r="D413">
        <f t="shared" ca="1" si="13"/>
        <v>-0.88598434296297934</v>
      </c>
      <c r="E413">
        <f ca="1">S0*EXP(Drift*(A413-$A$12)+Volatility*SUM(D$13:$D413))</f>
        <v>15933.143254521998</v>
      </c>
    </row>
    <row r="414" spans="1:5" x14ac:dyDescent="0.25">
      <c r="A414" s="1" t="str">
        <f>MID('Filter Data'!A404,2,LEN('Filter Data'!A404)-2)</f>
        <v>19-Apr-2022</v>
      </c>
      <c r="B414">
        <f>'Filter Data'!B404</f>
        <v>10305.9</v>
      </c>
      <c r="C414">
        <f t="shared" si="12"/>
        <v>-4.0549446938788255E-3</v>
      </c>
      <c r="D414">
        <f t="shared" ca="1" si="13"/>
        <v>0.43292598300832058</v>
      </c>
      <c r="E414">
        <f ca="1">S0*EXP(Drift*(A414-$A$12)+Volatility*SUM(D$13:$D414))</f>
        <v>16129.905790256564</v>
      </c>
    </row>
    <row r="415" spans="1:5" x14ac:dyDescent="0.25">
      <c r="A415" s="1" t="str">
        <f>MID('Filter Data'!A405,2,LEN('Filter Data'!A405)-2)</f>
        <v>20-Apr-2022</v>
      </c>
      <c r="B415">
        <f>'Filter Data'!B405</f>
        <v>10337.549999999999</v>
      </c>
      <c r="C415">
        <f t="shared" si="12"/>
        <v>3.0710563851773873E-3</v>
      </c>
      <c r="D415">
        <f t="shared" ca="1" si="13"/>
        <v>-1.3687863275927716</v>
      </c>
      <c r="E415">
        <f ca="1">S0*EXP(Drift*(A415-$A$12)+Volatility*SUM(D$13:$D415))</f>
        <v>15756.632231543339</v>
      </c>
    </row>
    <row r="416" spans="1:5" x14ac:dyDescent="0.25">
      <c r="A416" s="1" t="str">
        <f>MID('Filter Data'!A406,2,LEN('Filter Data'!A406)-2)</f>
        <v>21-Apr-2022</v>
      </c>
      <c r="B416">
        <f>'Filter Data'!B406</f>
        <v>10390.969999999999</v>
      </c>
      <c r="C416">
        <f t="shared" si="12"/>
        <v>5.1675687179264023E-3</v>
      </c>
      <c r="D416">
        <f t="shared" ca="1" si="13"/>
        <v>-0.38203927789851072</v>
      </c>
      <c r="E416">
        <f ca="1">S0*EXP(Drift*(A416-$A$12)+Volatility*SUM(D$13:$D416))</f>
        <v>15661.509913660346</v>
      </c>
    </row>
    <row r="417" spans="1:5" x14ac:dyDescent="0.25">
      <c r="A417" s="1" t="str">
        <f>MID('Filter Data'!A407,2,LEN('Filter Data'!A407)-2)</f>
        <v>22-Apr-2022</v>
      </c>
      <c r="B417">
        <f>'Filter Data'!B407</f>
        <v>10364.219999999999</v>
      </c>
      <c r="C417">
        <f t="shared" si="12"/>
        <v>-2.5743506140427702E-3</v>
      </c>
      <c r="D417">
        <f t="shared" ca="1" si="13"/>
        <v>-1.1859451793947635</v>
      </c>
      <c r="E417">
        <f ca="1">S0*EXP(Drift*(A417-$A$12)+Volatility*SUM(D$13:$D417))</f>
        <v>15348.363925054033</v>
      </c>
    </row>
    <row r="418" spans="1:5" x14ac:dyDescent="0.25">
      <c r="A418" s="1" t="str">
        <f>MID('Filter Data'!A408,2,LEN('Filter Data'!A408)-2)</f>
        <v>25-Apr-2022</v>
      </c>
      <c r="B418">
        <f>'Filter Data'!B408</f>
        <v>10231.67</v>
      </c>
      <c r="C418">
        <f t="shared" si="12"/>
        <v>-1.2789192047254812E-2</v>
      </c>
      <c r="D418">
        <f t="shared" ca="1" si="13"/>
        <v>-1.124211356971196</v>
      </c>
      <c r="E418">
        <f ca="1">S0*EXP(Drift*(A418-$A$12)+Volatility*SUM(D$13:$D418))</f>
        <v>15077.875244861105</v>
      </c>
    </row>
    <row r="419" spans="1:5" x14ac:dyDescent="0.25">
      <c r="A419" s="1" t="str">
        <f>MID('Filter Data'!A409,2,LEN('Filter Data'!A409)-2)</f>
        <v>26-Apr-2022</v>
      </c>
      <c r="B419">
        <f>'Filter Data'!B409</f>
        <v>10211.84</v>
      </c>
      <c r="C419">
        <f t="shared" si="12"/>
        <v>-1.9381000364554297E-3</v>
      </c>
      <c r="D419">
        <f t="shared" ca="1" si="13"/>
        <v>0.61288071558460677</v>
      </c>
      <c r="E419">
        <f ca="1">S0*EXP(Drift*(A419-$A$12)+Volatility*SUM(D$13:$D419))</f>
        <v>15251.462143780001</v>
      </c>
    </row>
    <row r="420" spans="1:5" x14ac:dyDescent="0.25">
      <c r="A420" s="1" t="str">
        <f>MID('Filter Data'!A410,2,LEN('Filter Data'!A410)-2)</f>
        <v>27-Apr-2022</v>
      </c>
      <c r="B420">
        <f>'Filter Data'!B410</f>
        <v>10186.9</v>
      </c>
      <c r="C420">
        <f t="shared" si="12"/>
        <v>-2.4422630985209822E-3</v>
      </c>
      <c r="D420">
        <f t="shared" ca="1" si="13"/>
        <v>0.80214347145753462</v>
      </c>
      <c r="E420">
        <f ca="1">S0*EXP(Drift*(A420-$A$12)+Volatility*SUM(D$13:$D420))</f>
        <v>15478.496309038435</v>
      </c>
    </row>
    <row r="421" spans="1:5" x14ac:dyDescent="0.25">
      <c r="A421" s="1" t="str">
        <f>MID('Filter Data'!A411,2,LEN('Filter Data'!A411)-2)</f>
        <v>28-Apr-2022</v>
      </c>
      <c r="B421">
        <f>'Filter Data'!B411</f>
        <v>10242.719999999999</v>
      </c>
      <c r="C421">
        <f t="shared" si="12"/>
        <v>5.4795865277954738E-3</v>
      </c>
      <c r="D421">
        <f t="shared" ca="1" si="13"/>
        <v>-0.95588164758721839</v>
      </c>
      <c r="E421">
        <f ca="1">S0*EXP(Drift*(A421-$A$12)+Volatility*SUM(D$13:$D421))</f>
        <v>15230.52564636685</v>
      </c>
    </row>
    <row r="422" spans="1:5" x14ac:dyDescent="0.25">
      <c r="A422" s="1" t="str">
        <f>MID('Filter Data'!A412,2,LEN('Filter Data'!A412)-2)</f>
        <v>10-May-2022</v>
      </c>
      <c r="B422">
        <f>'Filter Data'!B412</f>
        <v>10070.299999999999</v>
      </c>
      <c r="C422">
        <f t="shared" si="12"/>
        <v>-1.6833419248012255E-2</v>
      </c>
      <c r="D422">
        <f t="shared" ca="1" si="13"/>
        <v>0.18732717035063953</v>
      </c>
      <c r="E422">
        <f ca="1">S0*EXP(Drift*(A422-$A$12)+Volatility*SUM(D$13:$D422))</f>
        <v>15403.301014154797</v>
      </c>
    </row>
    <row r="423" spans="1:5" x14ac:dyDescent="0.25">
      <c r="A423" s="1" t="str">
        <f>MID('Filter Data'!A413,2,LEN('Filter Data'!A413)-2)</f>
        <v>11-May-2022</v>
      </c>
      <c r="B423">
        <f>'Filter Data'!B413</f>
        <v>10030.36</v>
      </c>
      <c r="C423">
        <f t="shared" si="12"/>
        <v>-3.9661181891302837E-3</v>
      </c>
      <c r="D423">
        <f t="shared" ca="1" si="13"/>
        <v>-1.0204852622852965</v>
      </c>
      <c r="E423">
        <f ca="1">S0*EXP(Drift*(A423-$A$12)+Volatility*SUM(D$13:$D423))</f>
        <v>15139.319720689688</v>
      </c>
    </row>
    <row r="424" spans="1:5" x14ac:dyDescent="0.25">
      <c r="A424" s="1" t="str">
        <f>MID('Filter Data'!A414,2,LEN('Filter Data'!A414)-2)</f>
        <v>12-May-2022</v>
      </c>
      <c r="B424">
        <f>'Filter Data'!B414</f>
        <v>9912</v>
      </c>
      <c r="C424">
        <f t="shared" si="12"/>
        <v>-1.180017466970284E-2</v>
      </c>
      <c r="D424">
        <f t="shared" ca="1" si="13"/>
        <v>1.1314714899643703</v>
      </c>
      <c r="E424">
        <f ca="1">S0*EXP(Drift*(A424-$A$12)+Volatility*SUM(D$13:$D424))</f>
        <v>15453.956508294143</v>
      </c>
    </row>
    <row r="425" spans="1:5" x14ac:dyDescent="0.25">
      <c r="A425" s="1" t="str">
        <f>MID('Filter Data'!A415,2,LEN('Filter Data'!A415)-2)</f>
        <v>13-May-2022</v>
      </c>
      <c r="B425">
        <f>'Filter Data'!B415</f>
        <v>9940.6200000000008</v>
      </c>
      <c r="C425">
        <f t="shared" si="12"/>
        <v>2.8874092009686038E-3</v>
      </c>
      <c r="D425">
        <f t="shared" ca="1" si="13"/>
        <v>-5.8846360971421874E-2</v>
      </c>
      <c r="E425">
        <f ca="1">S0*EXP(Drift*(A425-$A$12)+Volatility*SUM(D$13:$D425))</f>
        <v>15448.242684176623</v>
      </c>
    </row>
    <row r="426" spans="1:5" x14ac:dyDescent="0.25">
      <c r="A426" s="1" t="str">
        <f>MID('Filter Data'!A416,2,LEN('Filter Data'!A416)-2)</f>
        <v>17-May-2022</v>
      </c>
      <c r="B426">
        <f>'Filter Data'!B416</f>
        <v>10122.69</v>
      </c>
      <c r="C426">
        <f t="shared" si="12"/>
        <v>1.8315758976804233E-2</v>
      </c>
      <c r="D426">
        <f t="shared" ca="1" si="13"/>
        <v>-1.8197370599093345</v>
      </c>
      <c r="E426">
        <f ca="1">S0*EXP(Drift*(A426-$A$12)+Volatility*SUM(D$13:$D426))</f>
        <v>15001.419726287415</v>
      </c>
    </row>
    <row r="427" spans="1:5" x14ac:dyDescent="0.25">
      <c r="A427" s="1" t="str">
        <f>MID('Filter Data'!A417,2,LEN('Filter Data'!A417)-2)</f>
        <v>18-May-2022</v>
      </c>
      <c r="B427">
        <f>'Filter Data'!B417</f>
        <v>10190.459999999999</v>
      </c>
      <c r="C427">
        <f t="shared" si="12"/>
        <v>6.6948607534161979E-3</v>
      </c>
      <c r="D427">
        <f t="shared" ca="1" si="13"/>
        <v>0.28871025344277562</v>
      </c>
      <c r="E427">
        <f ca="1">S0*EXP(Drift*(A427-$A$12)+Volatility*SUM(D$13:$D427))</f>
        <v>15087.839762917667</v>
      </c>
    </row>
    <row r="428" spans="1:5" x14ac:dyDescent="0.25">
      <c r="A428" s="1" t="str">
        <f>MID('Filter Data'!A418,2,LEN('Filter Data'!A418)-2)</f>
        <v>19-May-2022</v>
      </c>
      <c r="B428">
        <f>'Filter Data'!B418</f>
        <v>10084.35</v>
      </c>
      <c r="C428">
        <f t="shared" si="12"/>
        <v>-1.0412680094912179E-2</v>
      </c>
      <c r="D428">
        <f t="shared" ca="1" si="13"/>
        <v>0.60757416867944658</v>
      </c>
      <c r="E428">
        <f ca="1">S0*EXP(Drift*(A428-$A$12)+Volatility*SUM(D$13:$D428))</f>
        <v>15260.116775606906</v>
      </c>
    </row>
    <row r="429" spans="1:5" x14ac:dyDescent="0.25">
      <c r="A429" s="1" t="str">
        <f>MID('Filter Data'!A419,2,LEN('Filter Data'!A419)-2)</f>
        <v>20-May-2022</v>
      </c>
      <c r="B429">
        <f>'Filter Data'!B419</f>
        <v>10194.1</v>
      </c>
      <c r="C429">
        <f t="shared" si="12"/>
        <v>1.0883200206260196E-2</v>
      </c>
      <c r="D429">
        <f t="shared" ca="1" si="13"/>
        <v>-1.5271312935373851</v>
      </c>
      <c r="E429">
        <f ca="1">S0*EXP(Drift*(A429-$A$12)+Volatility*SUM(D$13:$D429))</f>
        <v>14865.505521441622</v>
      </c>
    </row>
    <row r="430" spans="1:5" x14ac:dyDescent="0.25">
      <c r="A430" s="1" t="str">
        <f>MID('Filter Data'!A420,2,LEN('Filter Data'!A420)-2)</f>
        <v>23-May-2022</v>
      </c>
      <c r="B430">
        <f>'Filter Data'!B420</f>
        <v>10294.01</v>
      </c>
      <c r="C430">
        <f t="shared" si="12"/>
        <v>9.8007671103873661E-3</v>
      </c>
      <c r="D430">
        <f t="shared" ca="1" si="13"/>
        <v>-0.14791020844653219</v>
      </c>
      <c r="E430">
        <f ca="1">S0*EXP(Drift*(A430-$A$12)+Volatility*SUM(D$13:$D430))</f>
        <v>14856.503095915125</v>
      </c>
    </row>
    <row r="431" spans="1:5" x14ac:dyDescent="0.25">
      <c r="A431" s="1" t="str">
        <f>MID('Filter Data'!A421,2,LEN('Filter Data'!A421)-2)</f>
        <v>24-May-2022</v>
      </c>
      <c r="B431">
        <f>'Filter Data'!B421</f>
        <v>10217.02</v>
      </c>
      <c r="C431">
        <f t="shared" si="12"/>
        <v>-7.4791067815166085E-3</v>
      </c>
      <c r="D431">
        <f t="shared" ca="1" si="13"/>
        <v>3.23141484664492</v>
      </c>
      <c r="E431">
        <f ca="1">S0*EXP(Drift*(A431-$A$12)+Volatility*SUM(D$13:$D431))</f>
        <v>15735.962485187245</v>
      </c>
    </row>
    <row r="432" spans="1:5" x14ac:dyDescent="0.25">
      <c r="A432" s="1" t="str">
        <f>MID('Filter Data'!A422,2,LEN('Filter Data'!A422)-2)</f>
        <v>25-May-2022</v>
      </c>
      <c r="B432">
        <f>'Filter Data'!B422</f>
        <v>10195.120000000001</v>
      </c>
      <c r="C432">
        <f t="shared" si="12"/>
        <v>-2.143482150372578E-3</v>
      </c>
      <c r="D432">
        <f t="shared" ca="1" si="13"/>
        <v>-0.72921747074815968</v>
      </c>
      <c r="E432">
        <f ca="1">S0*EXP(Drift*(A432-$A$12)+Volatility*SUM(D$13:$D432))</f>
        <v>15545.73037068781</v>
      </c>
    </row>
    <row r="433" spans="1:5" x14ac:dyDescent="0.25">
      <c r="A433" s="1" t="str">
        <f>MID('Filter Data'!A423,2,LEN('Filter Data'!A423)-2)</f>
        <v>27-May-2022</v>
      </c>
      <c r="B433">
        <f>'Filter Data'!B423</f>
        <v>10295.459999999999</v>
      </c>
      <c r="C433">
        <f t="shared" si="12"/>
        <v>9.8419636061172714E-3</v>
      </c>
      <c r="D433">
        <f t="shared" ca="1" si="13"/>
        <v>-0.40596931662364083</v>
      </c>
      <c r="E433">
        <f ca="1">S0*EXP(Drift*(A433-$A$12)+Volatility*SUM(D$13:$D433))</f>
        <v>15455.658655306961</v>
      </c>
    </row>
    <row r="434" spans="1:5" x14ac:dyDescent="0.25">
      <c r="A434" s="1" t="str">
        <f>MID('Filter Data'!A424,2,LEN('Filter Data'!A424)-2)</f>
        <v>31-May-2022</v>
      </c>
      <c r="B434">
        <f>'Filter Data'!B424</f>
        <v>10455.469999999999</v>
      </c>
      <c r="C434">
        <f t="shared" si="12"/>
        <v>1.5541801920458165E-2</v>
      </c>
      <c r="D434">
        <f t="shared" ca="1" si="13"/>
        <v>-2.8349341737969391</v>
      </c>
      <c r="E434">
        <f ca="1">S0*EXP(Drift*(A434-$A$12)+Volatility*SUM(D$13:$D434))</f>
        <v>14742.963045146053</v>
      </c>
    </row>
    <row r="435" spans="1:5" x14ac:dyDescent="0.25">
      <c r="A435" s="1" t="str">
        <f>MID('Filter Data'!A425,2,LEN('Filter Data'!A425)-2)</f>
        <v>02-Jun-2022</v>
      </c>
      <c r="B435">
        <f>'Filter Data'!B425</f>
        <v>10389.379999999999</v>
      </c>
      <c r="C435">
        <f t="shared" si="12"/>
        <v>-6.3210931694127719E-3</v>
      </c>
      <c r="D435">
        <f t="shared" ca="1" si="13"/>
        <v>-0.23894982822484673</v>
      </c>
      <c r="E435">
        <f ca="1">S0*EXP(Drift*(A435-$A$12)+Volatility*SUM(D$13:$D435))</f>
        <v>14700.671680525918</v>
      </c>
    </row>
    <row r="436" spans="1:5" x14ac:dyDescent="0.25">
      <c r="A436" s="1" t="str">
        <f>MID('Filter Data'!A426,2,LEN('Filter Data'!A426)-2)</f>
        <v>07-Jun-2022</v>
      </c>
      <c r="B436">
        <f>'Filter Data'!B426</f>
        <v>10286.83</v>
      </c>
      <c r="C436">
        <f t="shared" si="12"/>
        <v>-9.8706563818051971E-3</v>
      </c>
      <c r="D436">
        <f t="shared" ca="1" si="13"/>
        <v>-0.11213875911082376</v>
      </c>
      <c r="E436">
        <f ca="1">S0*EXP(Drift*(A436-$A$12)+Volatility*SUM(D$13:$D436))</f>
        <v>14720.594247823663</v>
      </c>
    </row>
    <row r="437" spans="1:5" x14ac:dyDescent="0.25">
      <c r="A437" s="1" t="str">
        <f>MID('Filter Data'!A427,2,LEN('Filter Data'!A427)-2)</f>
        <v>08-Jun-2022</v>
      </c>
      <c r="B437">
        <f>'Filter Data'!B427</f>
        <v>10313.879999999999</v>
      </c>
      <c r="C437">
        <f t="shared" si="12"/>
        <v>2.6295758751723585E-3</v>
      </c>
      <c r="D437">
        <f t="shared" ca="1" si="13"/>
        <v>-0.77687779207647611</v>
      </c>
      <c r="E437">
        <f ca="1">S0*EXP(Drift*(A437-$A$12)+Volatility*SUM(D$13:$D437))</f>
        <v>14530.449208872918</v>
      </c>
    </row>
    <row r="438" spans="1:5" x14ac:dyDescent="0.25">
      <c r="A438" s="1" t="str">
        <f>MID('Filter Data'!A428,2,LEN('Filter Data'!A428)-2)</f>
        <v>09-Jun-2022</v>
      </c>
      <c r="B438">
        <f>'Filter Data'!B428</f>
        <v>10360.709999999999</v>
      </c>
      <c r="C438">
        <f t="shared" si="12"/>
        <v>4.5404833098697996E-3</v>
      </c>
      <c r="D438">
        <f t="shared" ca="1" si="13"/>
        <v>0.53159475267976497</v>
      </c>
      <c r="E438">
        <f ca="1">S0*EXP(Drift*(A438-$A$12)+Volatility*SUM(D$13:$D438))</f>
        <v>14676.731808993785</v>
      </c>
    </row>
    <row r="439" spans="1:5" x14ac:dyDescent="0.25">
      <c r="A439" s="1" t="str">
        <f>MID('Filter Data'!A429,2,LEN('Filter Data'!A429)-2)</f>
        <v>10-Jun-2022</v>
      </c>
      <c r="B439">
        <f>'Filter Data'!B429</f>
        <v>10302.85</v>
      </c>
      <c r="C439">
        <f t="shared" si="12"/>
        <v>-5.5845593593488061E-3</v>
      </c>
      <c r="D439">
        <f t="shared" ca="1" si="13"/>
        <v>2.9539140766118317</v>
      </c>
      <c r="E439">
        <f ca="1">S0*EXP(Drift*(A439-$A$12)+Volatility*SUM(D$13:$D439))</f>
        <v>15469.845979191363</v>
      </c>
    </row>
    <row r="440" spans="1:5" x14ac:dyDescent="0.25">
      <c r="A440" s="1" t="str">
        <f>MID('Filter Data'!A430,2,LEN('Filter Data'!A430)-2)</f>
        <v>13-Jun-2022</v>
      </c>
      <c r="B440">
        <f>'Filter Data'!B430</f>
        <v>10106.09</v>
      </c>
      <c r="C440">
        <f t="shared" si="12"/>
        <v>-1.9097628326142788E-2</v>
      </c>
      <c r="D440">
        <f t="shared" ca="1" si="13"/>
        <v>0.32211040921160522</v>
      </c>
      <c r="E440">
        <f ca="1">S0*EXP(Drift*(A440-$A$12)+Volatility*SUM(D$13:$D440))</f>
        <v>15588.840826902733</v>
      </c>
    </row>
    <row r="441" spans="1:5" x14ac:dyDescent="0.25">
      <c r="A441" s="1" t="str">
        <f>MID('Filter Data'!A431,2,LEN('Filter Data'!A431)-2)</f>
        <v>14-Jun-2022</v>
      </c>
      <c r="B441">
        <f>'Filter Data'!B431</f>
        <v>10126.370000000001</v>
      </c>
      <c r="C441">
        <f t="shared" si="12"/>
        <v>2.0067108050690874E-3</v>
      </c>
      <c r="D441">
        <f t="shared" ca="1" si="13"/>
        <v>-0.57337743722762935</v>
      </c>
      <c r="E441">
        <f ca="1">S0*EXP(Drift*(A441-$A$12)+Volatility*SUM(D$13:$D441))</f>
        <v>15442.664867232474</v>
      </c>
    </row>
    <row r="442" spans="1:5" x14ac:dyDescent="0.25">
      <c r="A442" s="1" t="str">
        <f>MID('Filter Data'!A432,2,LEN('Filter Data'!A432)-2)</f>
        <v>15-Jun-2022</v>
      </c>
      <c r="B442">
        <f>'Filter Data'!B432</f>
        <v>10076.540000000001</v>
      </c>
      <c r="C442">
        <f t="shared" si="12"/>
        <v>-4.9208156525981104E-3</v>
      </c>
      <c r="D442">
        <f t="shared" ca="1" si="13"/>
        <v>1.1183665931504565</v>
      </c>
      <c r="E442">
        <f ca="1">S0*EXP(Drift*(A442-$A$12)+Volatility*SUM(D$13:$D442))</f>
        <v>15759.97235096895</v>
      </c>
    </row>
    <row r="443" spans="1:5" x14ac:dyDescent="0.25">
      <c r="A443" s="1" t="str">
        <f>MID('Filter Data'!A433,2,LEN('Filter Data'!A433)-2)</f>
        <v>16-Jun-2022</v>
      </c>
      <c r="B443">
        <f>'Filter Data'!B433</f>
        <v>9857.3799999999992</v>
      </c>
      <c r="C443">
        <f t="shared" si="12"/>
        <v>-2.1749529104236342E-2</v>
      </c>
      <c r="D443">
        <f t="shared" ca="1" si="13"/>
        <v>0.14930519322790303</v>
      </c>
      <c r="E443">
        <f ca="1">S0*EXP(Drift*(A443-$A$12)+Volatility*SUM(D$13:$D443))</f>
        <v>15811.938230993574</v>
      </c>
    </row>
    <row r="444" spans="1:5" x14ac:dyDescent="0.25">
      <c r="A444" s="1" t="str">
        <f>MID('Filter Data'!A434,2,LEN('Filter Data'!A434)-2)</f>
        <v>17-Jun-2022</v>
      </c>
      <c r="B444">
        <f>'Filter Data'!B434</f>
        <v>9858.89</v>
      </c>
      <c r="C444">
        <f t="shared" si="12"/>
        <v>1.5318472048355834E-4</v>
      </c>
      <c r="D444">
        <f t="shared" ca="1" si="13"/>
        <v>0.25846685662680347</v>
      </c>
      <c r="E444">
        <f ca="1">S0*EXP(Drift*(A444-$A$12)+Volatility*SUM(D$13:$D444))</f>
        <v>15894.568883580714</v>
      </c>
    </row>
    <row r="445" spans="1:5" x14ac:dyDescent="0.25">
      <c r="A445" s="1" t="str">
        <f>MID('Filter Data'!A435,2,LEN('Filter Data'!A435)-2)</f>
        <v>24-Jun-2022</v>
      </c>
      <c r="B445">
        <f>'Filter Data'!B435</f>
        <v>9914.25</v>
      </c>
      <c r="C445">
        <f t="shared" si="12"/>
        <v>5.6152366037150823E-3</v>
      </c>
      <c r="D445">
        <f t="shared" ca="1" si="13"/>
        <v>5.3703838169484461</v>
      </c>
      <c r="E445">
        <f ca="1">S0*EXP(Drift*(A445-$A$12)+Volatility*SUM(D$13:$D445))</f>
        <v>17550.960188214227</v>
      </c>
    </row>
    <row r="446" spans="1:5" x14ac:dyDescent="0.25">
      <c r="A446" s="1" t="str">
        <f>MID('Filter Data'!A436,2,LEN('Filter Data'!A436)-2)</f>
        <v>27-Jun-2022</v>
      </c>
      <c r="B446">
        <f>'Filter Data'!B436</f>
        <v>10001.39</v>
      </c>
      <c r="C446">
        <f t="shared" si="12"/>
        <v>8.7893688377839382E-3</v>
      </c>
      <c r="D446">
        <f t="shared" ca="1" si="13"/>
        <v>0.34225562859223668</v>
      </c>
      <c r="E446">
        <f ca="1">S0*EXP(Drift*(A446-$A$12)+Volatility*SUM(D$13:$D446))</f>
        <v>17692.231836569546</v>
      </c>
    </row>
    <row r="447" spans="1:5" x14ac:dyDescent="0.25">
      <c r="A447" s="1" t="str">
        <f>MID('Filter Data'!A437,2,LEN('Filter Data'!A437)-2)</f>
        <v>28-Jun-2022</v>
      </c>
      <c r="B447">
        <f>'Filter Data'!B437</f>
        <v>10105.879999999999</v>
      </c>
      <c r="C447">
        <f t="shared" si="12"/>
        <v>1.044754779085705E-2</v>
      </c>
      <c r="D447">
        <f t="shared" ca="1" si="13"/>
        <v>-1.7131048588398985</v>
      </c>
      <c r="E447">
        <f ca="1">S0*EXP(Drift*(A447-$A$12)+Volatility*SUM(D$13:$D447))</f>
        <v>17178.43614892822</v>
      </c>
    </row>
    <row r="448" spans="1:5" x14ac:dyDescent="0.25">
      <c r="A448" s="1" t="str">
        <f>MID('Filter Data'!A438,2,LEN('Filter Data'!A438)-2)</f>
        <v>29-Jun-2022</v>
      </c>
      <c r="B448">
        <f>'Filter Data'!B438</f>
        <v>10047.01</v>
      </c>
      <c r="C448">
        <f t="shared" si="12"/>
        <v>-5.8253214960002483E-3</v>
      </c>
      <c r="D448">
        <f t="shared" ca="1" si="13"/>
        <v>0.24792207736826871</v>
      </c>
      <c r="E448">
        <f ca="1">S0*EXP(Drift*(A448-$A$12)+Volatility*SUM(D$13:$D448))</f>
        <v>17265.004961185332</v>
      </c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9367-9178-42D7-A972-FFB3E82E075C}">
  <dimension ref="A1:G656"/>
  <sheetViews>
    <sheetView workbookViewId="0">
      <selection activeCell="B6" sqref="B6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List'!A2</f>
        <v>ASEAN Equity</v>
      </c>
    </row>
    <row r="2" spans="1:7" x14ac:dyDescent="0.25">
      <c r="A2" t="s">
        <v>56</v>
      </c>
      <c r="B2" t="str">
        <f>Table1[[#This Row],[Name]]</f>
        <v xml:space="preserve">Krung Thai CLMVT Equity A </v>
      </c>
    </row>
    <row r="3" spans="1:7" x14ac:dyDescent="0.25">
      <c r="A3" t="s">
        <v>522</v>
      </c>
      <c r="B3" t="str">
        <f>'Fund List'!C2</f>
        <v xml:space="preserve">KT-CLMVT-A </v>
      </c>
    </row>
    <row r="4" spans="1:7" x14ac:dyDescent="0.25">
      <c r="A4" t="s">
        <v>530</v>
      </c>
      <c r="B4" s="11">
        <f>INTERCEPT(D12:D447,C12:C447)</f>
        <v>5.5046914513067163E-4</v>
      </c>
    </row>
    <row r="5" spans="1:7" x14ac:dyDescent="0.25">
      <c r="A5" t="s">
        <v>528</v>
      </c>
      <c r="B5" s="11">
        <f>SLOPE(D12:D447,C12:C447)</f>
        <v>0.32236641326079168</v>
      </c>
    </row>
    <row r="6" spans="1:7" x14ac:dyDescent="0.25">
      <c r="A6" t="s">
        <v>529</v>
      </c>
      <c r="B6" s="11">
        <f>_xlfn.STDEV.S(E12:E447)</f>
        <v>1.3301716610369026E-2</v>
      </c>
    </row>
    <row r="7" spans="1:7" x14ac:dyDescent="0.25">
      <c r="A7" t="s">
        <v>527</v>
      </c>
      <c r="B7" s="11">
        <f>B4+B5*AVERAGE(D12:D447)</f>
        <v>8.2012986994548323E-4</v>
      </c>
    </row>
    <row r="8" spans="1:7" x14ac:dyDescent="0.25">
      <c r="A8" t="s">
        <v>536</v>
      </c>
      <c r="B8" s="11">
        <f>Return-0.5*Volatility*Volatility</f>
        <v>7.7024966533587079E-4</v>
      </c>
    </row>
    <row r="9" spans="1:7" x14ac:dyDescent="0.25">
      <c r="A9" t="s">
        <v>535</v>
      </c>
      <c r="B9" s="11">
        <f>SQRT(ABS(B5))*SET_TRI!B9</f>
        <v>9.9880132768846962E-3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Data'!C2</f>
        <v>9.5752000000000006</v>
      </c>
      <c r="G11">
        <f>S0</f>
        <v>9.5752000000000006</v>
      </c>
    </row>
    <row r="12" spans="1:7" x14ac:dyDescent="0.25">
      <c r="A12" s="1" t="str">
        <f>MID('Filter Data'!A3,2,LEN('Filter Data'!A3)-2)</f>
        <v>03-Jan-2020</v>
      </c>
      <c r="B12">
        <f>'Filter Data'!C3</f>
        <v>9.5891999999999999</v>
      </c>
      <c r="C12">
        <f>(B12-B11)/B11</f>
        <v>1.4621104520009343E-3</v>
      </c>
      <c r="D12">
        <f>C12-SET_TRI!C13</f>
        <v>2.8536541625371475E-3</v>
      </c>
      <c r="E12">
        <f>C12-($B$4+$B$5*D12)</f>
        <v>-8.2809501935658062E-6</v>
      </c>
      <c r="F12">
        <f ca="1">SQRT(A12-A11)*_xlfn.NORM.INV(RAND(),0,1)</f>
        <v>6.5703768190842851E-2</v>
      </c>
      <c r="G12">
        <f ca="1">S0*EXP(Drift*(A12-$A$11)+Volatility*SUM($F$12:F12))</f>
        <v>9.5888687675685667</v>
      </c>
    </row>
    <row r="13" spans="1:7" x14ac:dyDescent="0.25">
      <c r="A13" s="1" t="str">
        <f>MID('Filter Data'!A4,2,LEN('Filter Data'!A4)-2)</f>
        <v>06-Jan-2020</v>
      </c>
      <c r="B13">
        <f>'Filter Data'!C4</f>
        <v>9.4506999999999994</v>
      </c>
      <c r="C13">
        <f t="shared" ref="C13:C76" si="0">(B13-B12)/B12</f>
        <v>-1.4443332081925553E-2</v>
      </c>
      <c r="D13">
        <f>C13-SET_TRI!C14</f>
        <v>7.2113780220544807E-5</v>
      </c>
      <c r="E13">
        <f t="shared" ref="E13:E76" si="1">C13-($B$4+$B$5*D13)</f>
        <v>-1.5017048287732598E-2</v>
      </c>
      <c r="F13">
        <f t="shared" ref="F13:F76" ca="1" si="2">SQRT(A13-A12)*_xlfn.NORM.INV(RAND(),0,1)</f>
        <v>-0.75598855376257512</v>
      </c>
      <c r="G13">
        <f ca="1">S0*EXP(Drift*(A13-$A$11)+Volatility*SUM($F$12:F13))</f>
        <v>9.5387537965524043</v>
      </c>
    </row>
    <row r="14" spans="1:7" x14ac:dyDescent="0.25">
      <c r="A14" s="1" t="str">
        <f>MID('Filter Data'!A5,2,LEN('Filter Data'!A5)-2)</f>
        <v>07-Jan-2020</v>
      </c>
      <c r="B14">
        <f>'Filter Data'!C5</f>
        <v>9.49</v>
      </c>
      <c r="C14">
        <f t="shared" si="0"/>
        <v>4.1584221274615406E-3</v>
      </c>
      <c r="D14">
        <f>C14-SET_TRI!C15</f>
        <v>-6.4108995061810557E-3</v>
      </c>
      <c r="E14">
        <f t="shared" si="1"/>
        <v>5.6746116619138367E-3</v>
      </c>
      <c r="F14">
        <f t="shared" ca="1" si="2"/>
        <v>0.19037817637851881</v>
      </c>
      <c r="G14">
        <f ca="1">S0*EXP(Drift*(A14-$A$11)+Volatility*SUM($F$12:F14))</f>
        <v>9.5642730317835678</v>
      </c>
    </row>
    <row r="15" spans="1:7" x14ac:dyDescent="0.25">
      <c r="A15" s="1" t="str">
        <f>MID('Filter Data'!A6,2,LEN('Filter Data'!A6)-2)</f>
        <v>08-Jan-2020</v>
      </c>
      <c r="B15">
        <f>'Filter Data'!C6</f>
        <v>9.4254999999999995</v>
      </c>
      <c r="C15">
        <f t="shared" si="0"/>
        <v>-6.7966280295048117E-3</v>
      </c>
      <c r="D15">
        <f>C15-SET_TRI!C16</f>
        <v>9.839167890969041E-3</v>
      </c>
      <c r="E15">
        <f t="shared" si="1"/>
        <v>-1.0518914437117922E-2</v>
      </c>
      <c r="F15">
        <f t="shared" ca="1" si="2"/>
        <v>1.7331846476279138</v>
      </c>
      <c r="G15">
        <f ca="1">S0*EXP(Drift*(A15-$A$11)+Volatility*SUM($F$12:F15))</f>
        <v>9.7387806316120518</v>
      </c>
    </row>
    <row r="16" spans="1:7" x14ac:dyDescent="0.25">
      <c r="A16" s="1" t="str">
        <f>MID('Filter Data'!A7,2,LEN('Filter Data'!A7)-2)</f>
        <v>09-Jan-2020</v>
      </c>
      <c r="B16">
        <f>'Filter Data'!C7</f>
        <v>9.5406999999999993</v>
      </c>
      <c r="C16">
        <f t="shared" si="0"/>
        <v>1.2222163280462548E-2</v>
      </c>
      <c r="D16">
        <f>C16-SET_TRI!C17</f>
        <v>-9.8719202602247196E-4</v>
      </c>
      <c r="E16">
        <f t="shared" si="1"/>
        <v>1.1989931687960396E-2</v>
      </c>
      <c r="F16">
        <f t="shared" ca="1" si="2"/>
        <v>0.72586921105669233</v>
      </c>
      <c r="G16">
        <f ca="1">S0*EXP(Drift*(A16-$A$11)+Volatility*SUM($F$12:F16))</f>
        <v>9.8172020581580455</v>
      </c>
    </row>
    <row r="17" spans="1:7" x14ac:dyDescent="0.25">
      <c r="A17" s="1" t="str">
        <f>MID('Filter Data'!A8,2,LEN('Filter Data'!A8)-2)</f>
        <v>10-Jan-2020</v>
      </c>
      <c r="B17">
        <f>'Filter Data'!C8</f>
        <v>9.5846999999999998</v>
      </c>
      <c r="C17">
        <f t="shared" si="0"/>
        <v>4.6118209355708161E-3</v>
      </c>
      <c r="D17">
        <f>C17-SET_TRI!C18</f>
        <v>4.7298084710989318E-3</v>
      </c>
      <c r="E17">
        <f t="shared" si="1"/>
        <v>2.5366203982014729E-3</v>
      </c>
      <c r="F17">
        <f t="shared" ca="1" si="2"/>
        <v>-0.17148018762373365</v>
      </c>
      <c r="G17">
        <f ca="1">S0*EXP(Drift*(A17-$A$11)+Volatility*SUM($F$12:F17))</f>
        <v>9.8079537363070468</v>
      </c>
    </row>
    <row r="18" spans="1:7" x14ac:dyDescent="0.25">
      <c r="A18" s="1" t="str">
        <f>MID('Filter Data'!A9,2,LEN('Filter Data'!A9)-2)</f>
        <v>13-Jan-2020</v>
      </c>
      <c r="B18">
        <f>'Filter Data'!C9</f>
        <v>9.5784000000000002</v>
      </c>
      <c r="C18">
        <f t="shared" si="0"/>
        <v>-6.5729756799894924E-4</v>
      </c>
      <c r="D18">
        <f>C18-SET_TRI!C19</f>
        <v>-3.6648957106752188E-3</v>
      </c>
      <c r="E18">
        <f t="shared" si="1"/>
        <v>-2.6327427904390449E-5</v>
      </c>
      <c r="F18">
        <f t="shared" ca="1" si="2"/>
        <v>-3.1573953799591843</v>
      </c>
      <c r="G18">
        <f ca="1">S0*EXP(Drift*(A18-$A$11)+Volatility*SUM($F$12:F18))</f>
        <v>9.5254608616635483</v>
      </c>
    </row>
    <row r="19" spans="1:7" x14ac:dyDescent="0.25">
      <c r="A19" s="1" t="str">
        <f>MID('Filter Data'!A10,2,LEN('Filter Data'!A10)-2)</f>
        <v>14-Jan-2020</v>
      </c>
      <c r="B19">
        <f>'Filter Data'!C10</f>
        <v>9.6232000000000006</v>
      </c>
      <c r="C19">
        <f t="shared" si="0"/>
        <v>4.677190344942829E-3</v>
      </c>
      <c r="D19">
        <f>C19-SET_TRI!C20</f>
        <v>4.8713567445909049E-3</v>
      </c>
      <c r="E19">
        <f t="shared" si="1"/>
        <v>2.5563593983446205E-3</v>
      </c>
      <c r="F19">
        <f t="shared" ca="1" si="2"/>
        <v>1.8888082673139313</v>
      </c>
      <c r="G19">
        <f ca="1">S0*EXP(Drift*(A19-$A$11)+Volatility*SUM($F$12:F19))</f>
        <v>9.7143482731743482</v>
      </c>
    </row>
    <row r="20" spans="1:7" x14ac:dyDescent="0.25">
      <c r="A20" s="1" t="str">
        <f>MID('Filter Data'!A11,2,LEN('Filter Data'!A11)-2)</f>
        <v>15-Jan-2020</v>
      </c>
      <c r="B20">
        <f>'Filter Data'!C11</f>
        <v>9.6133000000000006</v>
      </c>
      <c r="C20">
        <f t="shared" si="0"/>
        <v>-1.028763820766483E-3</v>
      </c>
      <c r="D20">
        <f>C20-SET_TRI!C21</f>
        <v>4.9131165341965884E-3</v>
      </c>
      <c r="E20">
        <f t="shared" si="1"/>
        <v>-3.1630567209584006E-3</v>
      </c>
      <c r="F20">
        <f t="shared" ca="1" si="2"/>
        <v>1.2416490947948424</v>
      </c>
      <c r="G20">
        <f ca="1">S0*EXP(Drift*(A20-$A$11)+Volatility*SUM($F$12:F20))</f>
        <v>9.8431507038615216</v>
      </c>
    </row>
    <row r="21" spans="1:7" x14ac:dyDescent="0.25">
      <c r="A21" s="1" t="str">
        <f>MID('Filter Data'!A12,2,LEN('Filter Data'!A12)-2)</f>
        <v>16-Jan-2020</v>
      </c>
      <c r="B21">
        <f>'Filter Data'!C12</f>
        <v>9.6965000000000003</v>
      </c>
      <c r="C21">
        <f t="shared" si="0"/>
        <v>8.6546763338291449E-3</v>
      </c>
      <c r="D21">
        <f>C21-SET_TRI!C22</f>
        <v>-1.8449863488683889E-3</v>
      </c>
      <c r="E21">
        <f t="shared" si="1"/>
        <v>8.6989688204982991E-3</v>
      </c>
      <c r="F21">
        <f t="shared" ca="1" si="2"/>
        <v>-0.36868227897961381</v>
      </c>
      <c r="G21">
        <f ca="1">S0*EXP(Drift*(A21-$A$11)+Volatility*SUM($F$12:F21))</f>
        <v>9.8145276324417345</v>
      </c>
    </row>
    <row r="22" spans="1:7" x14ac:dyDescent="0.25">
      <c r="A22" s="1" t="str">
        <f>MID('Filter Data'!A13,2,LEN('Filter Data'!A13)-2)</f>
        <v>17-Jan-2020</v>
      </c>
      <c r="B22">
        <f>'Filter Data'!C13</f>
        <v>9.7318999999999996</v>
      </c>
      <c r="C22">
        <f t="shared" si="0"/>
        <v>3.6508018357138358E-3</v>
      </c>
      <c r="D22">
        <f>C22-SET_TRI!C23</f>
        <v>1.4698307607237037E-3</v>
      </c>
      <c r="E22">
        <f t="shared" si="1"/>
        <v>2.626508620148283E-3</v>
      </c>
      <c r="F22">
        <f t="shared" ca="1" si="2"/>
        <v>0.12128703545856399</v>
      </c>
      <c r="G22">
        <f ca="1">S0*EXP(Drift*(A22-$A$11)+Volatility*SUM($F$12:F22))</f>
        <v>9.8339960335456862</v>
      </c>
    </row>
    <row r="23" spans="1:7" x14ac:dyDescent="0.25">
      <c r="A23" s="1" t="str">
        <f>MID('Filter Data'!A14,2,LEN('Filter Data'!A14)-2)</f>
        <v>21-Jan-2020</v>
      </c>
      <c r="B23">
        <f>'Filter Data'!C14</f>
        <v>9.7326999999999995</v>
      </c>
      <c r="C23">
        <f t="shared" si="0"/>
        <v>8.220388618871052E-5</v>
      </c>
      <c r="D23">
        <f>C23-SET_TRI!C24</f>
        <v>1.7619344630913653E-2</v>
      </c>
      <c r="E23">
        <f t="shared" si="1"/>
        <v>-6.1481501916153831E-3</v>
      </c>
      <c r="F23">
        <f t="shared" ca="1" si="2"/>
        <v>1.6224827215299467</v>
      </c>
      <c r="G23">
        <f ca="1">S0*EXP(Drift*(A23-$A$11)+Volatility*SUM($F$12:F23))</f>
        <v>10.025498957484954</v>
      </c>
    </row>
    <row r="24" spans="1:7" x14ac:dyDescent="0.25">
      <c r="A24" s="1" t="str">
        <f>MID('Filter Data'!A15,2,LEN('Filter Data'!A15)-2)</f>
        <v>22-Jan-2020</v>
      </c>
      <c r="B24">
        <f>'Filter Data'!C15</f>
        <v>9.7217000000000002</v>
      </c>
      <c r="C24">
        <f t="shared" si="0"/>
        <v>-1.1302105273972519E-3</v>
      </c>
      <c r="D24">
        <f>C24-SET_TRI!C25</f>
        <v>-2.1323124264576131E-3</v>
      </c>
      <c r="E24">
        <f t="shared" si="1"/>
        <v>-9.9329376365936721E-4</v>
      </c>
      <c r="F24">
        <f t="shared" ca="1" si="2"/>
        <v>-1.3896512852516307</v>
      </c>
      <c r="G24">
        <f ca="1">S0*EXP(Drift*(A24-$A$11)+Volatility*SUM($F$12:F24))</f>
        <v>9.8949263656197193</v>
      </c>
    </row>
    <row r="25" spans="1:7" x14ac:dyDescent="0.25">
      <c r="A25" s="1" t="str">
        <f>MID('Filter Data'!A16,2,LEN('Filter Data'!A16)-2)</f>
        <v>23-Jan-2020</v>
      </c>
      <c r="B25">
        <f>'Filter Data'!C16</f>
        <v>9.7476000000000003</v>
      </c>
      <c r="C25">
        <f t="shared" si="0"/>
        <v>2.6641431025437971E-3</v>
      </c>
      <c r="D25">
        <f>C25-SET_TRI!C26</f>
        <v>3.1173431879656056E-3</v>
      </c>
      <c r="E25">
        <f t="shared" si="1"/>
        <v>1.1087472150056912E-3</v>
      </c>
      <c r="F25">
        <f t="shared" ca="1" si="2"/>
        <v>1.7753871317592342</v>
      </c>
      <c r="G25">
        <f ca="1">S0*EXP(Drift*(A25-$A$11)+Volatility*SUM($F$12:F25))</f>
        <v>10.079714888389834</v>
      </c>
    </row>
    <row r="26" spans="1:7" x14ac:dyDescent="0.25">
      <c r="A26" s="1" t="str">
        <f>MID('Filter Data'!A17,2,LEN('Filter Data'!A17)-2)</f>
        <v>31-Jan-2020</v>
      </c>
      <c r="B26">
        <f>'Filter Data'!C17</f>
        <v>9.4284999999999997</v>
      </c>
      <c r="C26">
        <f t="shared" si="0"/>
        <v>-3.2736263285321573E-2</v>
      </c>
      <c r="D26">
        <f>C26-SET_TRI!C27</f>
        <v>8.9644813052309966E-3</v>
      </c>
      <c r="E26">
        <f t="shared" si="1"/>
        <v>-3.6176580115562983E-2</v>
      </c>
      <c r="F26">
        <f t="shared" ca="1" si="2"/>
        <v>-5.3668585230576635</v>
      </c>
      <c r="G26">
        <f ca="1">S0*EXP(Drift*(A26-$A$11)+Volatility*SUM($F$12:F26))</f>
        <v>9.6126767338650563</v>
      </c>
    </row>
    <row r="27" spans="1:7" x14ac:dyDescent="0.25">
      <c r="A27" s="1" t="str">
        <f>MID('Filter Data'!A18,2,LEN('Filter Data'!A18)-2)</f>
        <v>03-Feb-2020</v>
      </c>
      <c r="B27">
        <f>'Filter Data'!C18</f>
        <v>9.2883999999999993</v>
      </c>
      <c r="C27">
        <f t="shared" si="0"/>
        <v>-1.4859203478814269E-2</v>
      </c>
      <c r="D27">
        <f>C27-SET_TRI!C28</f>
        <v>-2.7846598933335305E-3</v>
      </c>
      <c r="E27">
        <f t="shared" si="1"/>
        <v>-1.4511991801979832E-2</v>
      </c>
      <c r="F27">
        <f t="shared" ca="1" si="2"/>
        <v>0.31509283197991594</v>
      </c>
      <c r="G27">
        <f ca="1">S0*EXP(Drift*(A27-$A$11)+Volatility*SUM($F$12:F27))</f>
        <v>9.6652852012067676</v>
      </c>
    </row>
    <row r="28" spans="1:7" x14ac:dyDescent="0.25">
      <c r="A28" s="1" t="str">
        <f>MID('Filter Data'!A19,2,LEN('Filter Data'!A19)-2)</f>
        <v>04-Feb-2020</v>
      </c>
      <c r="B28">
        <f>'Filter Data'!C19</f>
        <v>9.3076000000000008</v>
      </c>
      <c r="C28">
        <f t="shared" si="0"/>
        <v>2.0670944403773997E-3</v>
      </c>
      <c r="D28">
        <f>C28-SET_TRI!C29</f>
        <v>-1.5931659759093667E-2</v>
      </c>
      <c r="E28">
        <f t="shared" si="1"/>
        <v>6.6524573090770422E-3</v>
      </c>
      <c r="F28">
        <f t="shared" ca="1" si="2"/>
        <v>-0.90108781712175468</v>
      </c>
      <c r="G28">
        <f ca="1">S0*EXP(Drift*(A28-$A$11)+Volatility*SUM($F$12:F28))</f>
        <v>9.5860679911756463</v>
      </c>
    </row>
    <row r="29" spans="1:7" x14ac:dyDescent="0.25">
      <c r="A29" s="1" t="str">
        <f>MID('Filter Data'!A20,2,LEN('Filter Data'!A20)-2)</f>
        <v>05-Feb-2020</v>
      </c>
      <c r="B29">
        <f>'Filter Data'!C20</f>
        <v>9.3252000000000006</v>
      </c>
      <c r="C29">
        <f t="shared" si="0"/>
        <v>1.8909278439124841E-3</v>
      </c>
      <c r="D29">
        <f>C29-SET_TRI!C30</f>
        <v>-6.9011870383844844E-3</v>
      </c>
      <c r="E29">
        <f t="shared" si="1"/>
        <v>3.5651696115876841E-3</v>
      </c>
      <c r="F29">
        <f t="shared" ca="1" si="2"/>
        <v>1.2419693221962724</v>
      </c>
      <c r="G29">
        <f ca="1">S0*EXP(Drift*(A29-$A$11)+Volatility*SUM($F$12:F29))</f>
        <v>9.7132006220932379</v>
      </c>
    </row>
    <row r="30" spans="1:7" x14ac:dyDescent="0.25">
      <c r="A30" s="1" t="str">
        <f>MID('Filter Data'!A21,2,LEN('Filter Data'!A21)-2)</f>
        <v>06-Feb-2020</v>
      </c>
      <c r="B30">
        <f>'Filter Data'!C21</f>
        <v>9.4380000000000006</v>
      </c>
      <c r="C30">
        <f t="shared" si="0"/>
        <v>1.2096255308197143E-2</v>
      </c>
      <c r="D30">
        <f>C30-SET_TRI!C31</f>
        <v>1.2890741830265253E-2</v>
      </c>
      <c r="E30">
        <f t="shared" si="1"/>
        <v>7.390243954973009E-3</v>
      </c>
      <c r="F30">
        <f t="shared" ca="1" si="2"/>
        <v>0.51019303281496275</v>
      </c>
      <c r="G30">
        <f ca="1">S0*EXP(Drift*(A30-$A$11)+Volatility*SUM($F$12:F30))</f>
        <v>9.7703463292987927</v>
      </c>
    </row>
    <row r="31" spans="1:7" x14ac:dyDescent="0.25">
      <c r="A31" s="1" t="str">
        <f>MID('Filter Data'!A22,2,LEN('Filter Data'!A22)-2)</f>
        <v>07-Feb-2020</v>
      </c>
      <c r="B31">
        <f>'Filter Data'!C22</f>
        <v>9.4938000000000002</v>
      </c>
      <c r="C31">
        <f t="shared" si="0"/>
        <v>5.9122695486331454E-3</v>
      </c>
      <c r="D31">
        <f>C31-SET_TRI!C32</f>
        <v>7.0457359655855256E-3</v>
      </c>
      <c r="E31">
        <f t="shared" si="1"/>
        <v>3.0904917714941072E-3</v>
      </c>
      <c r="F31">
        <f t="shared" ca="1" si="2"/>
        <v>-1.6043031971132904</v>
      </c>
      <c r="G31">
        <f ca="1">S0*EXP(Drift*(A31-$A$11)+Volatility*SUM($F$12:F31))</f>
        <v>9.6224447239236195</v>
      </c>
    </row>
    <row r="32" spans="1:7" x14ac:dyDescent="0.25">
      <c r="A32" s="1" t="str">
        <f>MID('Filter Data'!A23,2,LEN('Filter Data'!A23)-2)</f>
        <v>11-Feb-2020</v>
      </c>
      <c r="B32">
        <f>'Filter Data'!C23</f>
        <v>9.4263999999999992</v>
      </c>
      <c r="C32">
        <f t="shared" si="0"/>
        <v>-7.0993701152332065E-3</v>
      </c>
      <c r="D32">
        <f>C32-SET_TRI!C33</f>
        <v>1.250376782129913E-3</v>
      </c>
      <c r="E32">
        <f t="shared" si="1"/>
        <v>-8.0529187388436695E-3</v>
      </c>
      <c r="F32">
        <f t="shared" ca="1" si="2"/>
        <v>-1.4201410896353066</v>
      </c>
      <c r="G32">
        <f ca="1">S0*EXP(Drift*(A32-$A$11)+Volatility*SUM($F$12:F32))</f>
        <v>9.5161939367289765</v>
      </c>
    </row>
    <row r="33" spans="1:7" x14ac:dyDescent="0.25">
      <c r="A33" s="1" t="str">
        <f>MID('Filter Data'!A24,2,LEN('Filter Data'!A24)-2)</f>
        <v>12-Feb-2020</v>
      </c>
      <c r="B33">
        <f>'Filter Data'!C24</f>
        <v>9.4648000000000003</v>
      </c>
      <c r="C33">
        <f t="shared" si="0"/>
        <v>4.0736654502250176E-3</v>
      </c>
      <c r="D33">
        <f>C33-SET_TRI!C34</f>
        <v>-7.7290756630583463E-3</v>
      </c>
      <c r="E33">
        <f t="shared" si="1"/>
        <v>6.01479070441574E-3</v>
      </c>
      <c r="F33">
        <f t="shared" ca="1" si="2"/>
        <v>0.99650664862617877</v>
      </c>
      <c r="G33">
        <f ca="1">S0*EXP(Drift*(A33-$A$11)+Volatility*SUM($F$12:F33))</f>
        <v>9.6187887155322809</v>
      </c>
    </row>
    <row r="34" spans="1:7" x14ac:dyDescent="0.25">
      <c r="A34" s="1" t="str">
        <f>MID('Filter Data'!A25,2,LEN('Filter Data'!A25)-2)</f>
        <v>14-Feb-2020</v>
      </c>
      <c r="B34">
        <f>'Filter Data'!C25</f>
        <v>9.4300999999999995</v>
      </c>
      <c r="C34">
        <f t="shared" si="0"/>
        <v>-3.6662158735526204E-3</v>
      </c>
      <c r="D34">
        <f>C34-SET_TRI!C35</f>
        <v>6.6305739507963304E-3</v>
      </c>
      <c r="E34">
        <f t="shared" si="1"/>
        <v>-6.3541593610619423E-3</v>
      </c>
      <c r="F34">
        <f t="shared" ca="1" si="2"/>
        <v>1.3303949677269842</v>
      </c>
      <c r="G34">
        <f ca="1">S0*EXP(Drift*(A34-$A$11)+Volatility*SUM($F$12:F34))</f>
        <v>9.7624837002466514</v>
      </c>
    </row>
    <row r="35" spans="1:7" x14ac:dyDescent="0.25">
      <c r="A35" s="1" t="str">
        <f>MID('Filter Data'!A26,2,LEN('Filter Data'!A26)-2)</f>
        <v>18-Feb-2020</v>
      </c>
      <c r="B35">
        <f>'Filter Data'!C26</f>
        <v>9.3788999999999998</v>
      </c>
      <c r="C35">
        <f t="shared" si="0"/>
        <v>-5.4294228056966194E-3</v>
      </c>
      <c r="D35">
        <f>C35-SET_TRI!C36</f>
        <v>1.3476705185403205E-3</v>
      </c>
      <c r="E35">
        <f t="shared" si="1"/>
        <v>-6.4143356621464455E-3</v>
      </c>
      <c r="F35">
        <f t="shared" ca="1" si="2"/>
        <v>2.3567654368019522</v>
      </c>
      <c r="G35">
        <f ca="1">S0*EXP(Drift*(A35-$A$11)+Volatility*SUM($F$12:F35))</f>
        <v>10.025854923112181</v>
      </c>
    </row>
    <row r="36" spans="1:7" x14ac:dyDescent="0.25">
      <c r="A36" s="1" t="str">
        <f>MID('Filter Data'!A27,2,LEN('Filter Data'!A27)-2)</f>
        <v>19-Feb-2020</v>
      </c>
      <c r="B36">
        <f>'Filter Data'!C27</f>
        <v>9.3512000000000004</v>
      </c>
      <c r="C36">
        <f t="shared" si="0"/>
        <v>-2.9534380364434412E-3</v>
      </c>
      <c r="D36">
        <f>C36-SET_TRI!C37</f>
        <v>-2.4733642884323817E-4</v>
      </c>
      <c r="E36">
        <f t="shared" si="1"/>
        <v>-3.424174224139185E-3</v>
      </c>
      <c r="F36">
        <f t="shared" ca="1" si="2"/>
        <v>7.8197778198701176E-2</v>
      </c>
      <c r="G36">
        <f ca="1">S0*EXP(Drift*(A36-$A$11)+Volatility*SUM($F$12:F36))</f>
        <v>10.041420002576317</v>
      </c>
    </row>
    <row r="37" spans="1:7" x14ac:dyDescent="0.25">
      <c r="A37" s="1" t="str">
        <f>MID('Filter Data'!A28,2,LEN('Filter Data'!A28)-2)</f>
        <v>20-Feb-2020</v>
      </c>
      <c r="B37">
        <f>'Filter Data'!C28</f>
        <v>9.4440000000000008</v>
      </c>
      <c r="C37">
        <f t="shared" si="0"/>
        <v>9.9238600393532841E-3</v>
      </c>
      <c r="D37">
        <f>C37-SET_TRI!C38</f>
        <v>2.1185819350853334E-2</v>
      </c>
      <c r="E37">
        <f t="shared" si="1"/>
        <v>2.5437942980969493E-3</v>
      </c>
      <c r="F37">
        <f t="shared" ca="1" si="2"/>
        <v>0.18099478258252019</v>
      </c>
      <c r="G37">
        <f ca="1">S0*EXP(Drift*(A37-$A$11)+Volatility*SUM($F$12:F37))</f>
        <v>10.067340461546936</v>
      </c>
    </row>
    <row r="38" spans="1:7" x14ac:dyDescent="0.25">
      <c r="A38" s="1" t="str">
        <f>MID('Filter Data'!A29,2,LEN('Filter Data'!A29)-2)</f>
        <v>24-Feb-2020</v>
      </c>
      <c r="B38">
        <f>'Filter Data'!C29</f>
        <v>9.2155000000000005</v>
      </c>
      <c r="C38">
        <f t="shared" si="0"/>
        <v>-2.4195256247352855E-2</v>
      </c>
      <c r="D38">
        <f>C38-SET_TRI!C39</f>
        <v>1.3547512300066896E-2</v>
      </c>
      <c r="E38">
        <f t="shared" si="1"/>
        <v>-2.9112988341262552E-2</v>
      </c>
      <c r="F38">
        <f t="shared" ca="1" si="2"/>
        <v>-2.1871762686428298</v>
      </c>
      <c r="G38">
        <f ca="1">S0*EXP(Drift*(A38-$A$11)+Volatility*SUM($F$12:F38))</f>
        <v>9.8801927412214372</v>
      </c>
    </row>
    <row r="39" spans="1:7" x14ac:dyDescent="0.25">
      <c r="A39" s="1" t="str">
        <f>MID('Filter Data'!A30,2,LEN('Filter Data'!A30)-2)</f>
        <v>25-Feb-2020</v>
      </c>
      <c r="B39">
        <f>'Filter Data'!C30</f>
        <v>9.2523</v>
      </c>
      <c r="C39">
        <f t="shared" si="0"/>
        <v>3.99327220443812E-3</v>
      </c>
      <c r="D39">
        <f>C39-SET_TRI!C40</f>
        <v>-2.3196507640621264E-3</v>
      </c>
      <c r="E39">
        <f t="shared" si="1"/>
        <v>4.1905805561358112E-3</v>
      </c>
      <c r="F39">
        <f t="shared" ca="1" si="2"/>
        <v>1.4095893355040092</v>
      </c>
      <c r="G39">
        <f ca="1">S0*EXP(Drift*(A39-$A$11)+Volatility*SUM($F$12:F39))</f>
        <v>10.028000863987895</v>
      </c>
    </row>
    <row r="40" spans="1:7" x14ac:dyDescent="0.25">
      <c r="A40" s="1" t="str">
        <f>MID('Filter Data'!A31,2,LEN('Filter Data'!A31)-2)</f>
        <v>26-Feb-2020</v>
      </c>
      <c r="B40">
        <f>'Filter Data'!C31</f>
        <v>9.0861000000000001</v>
      </c>
      <c r="C40">
        <f t="shared" si="0"/>
        <v>-1.7963101066761768E-2</v>
      </c>
      <c r="D40">
        <f>C40-SET_TRI!C41</f>
        <v>3.3740480861421923E-2</v>
      </c>
      <c r="E40">
        <f t="shared" si="1"/>
        <v>-2.9390368008883411E-2</v>
      </c>
      <c r="F40">
        <f t="shared" ca="1" si="2"/>
        <v>-2.3748894649964507</v>
      </c>
      <c r="G40">
        <f ca="1">S0*EXP(Drift*(A40-$A$11)+Volatility*SUM($F$12:F40))</f>
        <v>9.8004773003847259</v>
      </c>
    </row>
    <row r="41" spans="1:7" x14ac:dyDescent="0.25">
      <c r="A41" s="1" t="str">
        <f>MID('Filter Data'!A32,2,LEN('Filter Data'!A32)-2)</f>
        <v>27-Feb-2020</v>
      </c>
      <c r="B41">
        <f>'Filter Data'!C32</f>
        <v>9.1194000000000006</v>
      </c>
      <c r="C41">
        <f t="shared" si="0"/>
        <v>3.6649387526001861E-3</v>
      </c>
      <c r="D41">
        <f>C41-SET_TRI!C42</f>
        <v>-1.963049107273426E-2</v>
      </c>
      <c r="E41">
        <f t="shared" si="1"/>
        <v>9.4426806051348487E-3</v>
      </c>
      <c r="F41">
        <f t="shared" ca="1" si="2"/>
        <v>0.46980253009253237</v>
      </c>
      <c r="G41">
        <f ca="1">S0*EXP(Drift*(A41-$A$11)+Volatility*SUM($F$12:F41))</f>
        <v>9.8541603067972545</v>
      </c>
    </row>
    <row r="42" spans="1:7" x14ac:dyDescent="0.25">
      <c r="A42" s="1" t="str">
        <f>MID('Filter Data'!A33,2,LEN('Filter Data'!A33)-2)</f>
        <v>28-Feb-2020</v>
      </c>
      <c r="B42">
        <f>'Filter Data'!C33</f>
        <v>8.8844999999999992</v>
      </c>
      <c r="C42">
        <f t="shared" si="0"/>
        <v>-2.5758273570629802E-2</v>
      </c>
      <c r="D42">
        <f>C42-SET_TRI!C43</f>
        <v>1.7204569876470944E-2</v>
      </c>
      <c r="E42">
        <f t="shared" si="1"/>
        <v>-3.1854918198533075E-2</v>
      </c>
      <c r="F42">
        <f t="shared" ca="1" si="2"/>
        <v>-0.57427871729428037</v>
      </c>
      <c r="G42">
        <f ca="1">S0*EXP(Drift*(A42-$A$11)+Volatility*SUM($F$12:F42))</f>
        <v>9.8053492480526412</v>
      </c>
    </row>
    <row r="43" spans="1:7" x14ac:dyDescent="0.25">
      <c r="A43" s="1" t="str">
        <f>MID('Filter Data'!A34,2,LEN('Filter Data'!A34)-2)</f>
        <v>02-Mar-2020</v>
      </c>
      <c r="B43">
        <f>'Filter Data'!C34</f>
        <v>8.8279999999999994</v>
      </c>
      <c r="C43">
        <f t="shared" si="0"/>
        <v>-6.3593899487871886E-3</v>
      </c>
      <c r="D43">
        <f>C43-SET_TRI!C44</f>
        <v>-6.6020221320668713E-3</v>
      </c>
      <c r="E43">
        <f t="shared" si="1"/>
        <v>-4.781588898935098E-3</v>
      </c>
      <c r="F43">
        <f t="shared" ca="1" si="2"/>
        <v>0.90874837050243851</v>
      </c>
      <c r="G43">
        <f ca="1">S0*EXP(Drift*(A43-$A$11)+Volatility*SUM($F$12:F43))</f>
        <v>9.9176442488727172</v>
      </c>
    </row>
    <row r="44" spans="1:7" x14ac:dyDescent="0.25">
      <c r="A44" s="1" t="str">
        <f>MID('Filter Data'!A35,2,LEN('Filter Data'!A35)-2)</f>
        <v>03-Mar-2020</v>
      </c>
      <c r="B44">
        <f>'Filter Data'!C35</f>
        <v>8.9880999999999993</v>
      </c>
      <c r="C44">
        <f t="shared" si="0"/>
        <v>1.8135478024467595E-2</v>
      </c>
      <c r="D44">
        <f>C44-SET_TRI!C45</f>
        <v>-1.5586769821697499E-2</v>
      </c>
      <c r="E44">
        <f t="shared" si="1"/>
        <v>2.2609659961079095E-2</v>
      </c>
      <c r="F44">
        <f t="shared" ca="1" si="2"/>
        <v>5.4626416776416033E-2</v>
      </c>
      <c r="G44">
        <f ca="1">S0*EXP(Drift*(A44-$A$11)+Volatility*SUM($F$12:F44))</f>
        <v>9.9307030606201536</v>
      </c>
    </row>
    <row r="45" spans="1:7" x14ac:dyDescent="0.25">
      <c r="A45" s="1" t="str">
        <f>MID('Filter Data'!A36,2,LEN('Filter Data'!A36)-2)</f>
        <v>04-Mar-2020</v>
      </c>
      <c r="B45">
        <f>'Filter Data'!C36</f>
        <v>8.9396000000000004</v>
      </c>
      <c r="C45">
        <f t="shared" si="0"/>
        <v>-5.3960236312456337E-3</v>
      </c>
      <c r="D45">
        <f>C45-SET_TRI!C46</f>
        <v>-8.5986377223071266E-3</v>
      </c>
      <c r="E45">
        <f t="shared" si="1"/>
        <v>-3.1745807749072137E-3</v>
      </c>
      <c r="F45">
        <f t="shared" ca="1" si="2"/>
        <v>-0.3691068864691856</v>
      </c>
      <c r="G45">
        <f ca="1">S0*EXP(Drift*(A45-$A$11)+Volatility*SUM($F$12:F45))</f>
        <v>9.9017834007526861</v>
      </c>
    </row>
    <row r="46" spans="1:7" x14ac:dyDescent="0.25">
      <c r="A46" s="1" t="str">
        <f>MID('Filter Data'!A37,2,LEN('Filter Data'!A37)-2)</f>
        <v>05-Mar-2020</v>
      </c>
      <c r="B46">
        <f>'Filter Data'!C37</f>
        <v>9.0257000000000005</v>
      </c>
      <c r="C46">
        <f t="shared" si="0"/>
        <v>9.6313034140230059E-3</v>
      </c>
      <c r="D46">
        <f>C46-SET_TRI!C47</f>
        <v>2.164822411873905E-3</v>
      </c>
      <c r="E46">
        <f t="shared" si="1"/>
        <v>8.3829682326299667E-3</v>
      </c>
      <c r="F46">
        <f t="shared" ca="1" si="2"/>
        <v>2.0227021622079588</v>
      </c>
      <c r="G46">
        <f ca="1">S0*EXP(Drift*(A46-$A$11)+Volatility*SUM($F$12:F46))</f>
        <v>10.111646801282443</v>
      </c>
    </row>
    <row r="47" spans="1:7" x14ac:dyDescent="0.25">
      <c r="A47" s="1" t="str">
        <f>MID('Filter Data'!A38,2,LEN('Filter Data'!A38)-2)</f>
        <v>06-Mar-2020</v>
      </c>
      <c r="B47">
        <f>'Filter Data'!C38</f>
        <v>8.9596</v>
      </c>
      <c r="C47">
        <f t="shared" si="0"/>
        <v>-7.3235316928327429E-3</v>
      </c>
      <c r="D47">
        <f>C47-SET_TRI!C48</f>
        <v>1.4555644502553918E-2</v>
      </c>
      <c r="E47">
        <f t="shared" si="1"/>
        <v>-1.2566251748950881E-2</v>
      </c>
      <c r="F47">
        <f t="shared" ca="1" si="2"/>
        <v>-1.1712933201554299</v>
      </c>
      <c r="G47">
        <f ca="1">S0*EXP(Drift*(A47-$A$11)+Volatility*SUM($F$12:F47))</f>
        <v>10.001741867310354</v>
      </c>
    </row>
    <row r="48" spans="1:7" x14ac:dyDescent="0.25">
      <c r="A48" s="1" t="str">
        <f>MID('Filter Data'!A39,2,LEN('Filter Data'!A39)-2)</f>
        <v>09-Mar-2020</v>
      </c>
      <c r="B48">
        <f>'Filter Data'!C39</f>
        <v>8.4137000000000004</v>
      </c>
      <c r="C48">
        <f t="shared" si="0"/>
        <v>-6.0929059333005894E-2</v>
      </c>
      <c r="D48">
        <f>C48-SET_TRI!C49</f>
        <v>3.3545660112460005E-2</v>
      </c>
      <c r="E48">
        <f t="shared" si="1"/>
        <v>-7.2293522609055902E-2</v>
      </c>
      <c r="F48">
        <f t="shared" ca="1" si="2"/>
        <v>0.41796171045726954</v>
      </c>
      <c r="G48">
        <f ca="1">S0*EXP(Drift*(A48-$A$11)+Volatility*SUM($F$12:F48))</f>
        <v>10.066817516322802</v>
      </c>
    </row>
    <row r="49" spans="1:7" x14ac:dyDescent="0.25">
      <c r="A49" s="1" t="str">
        <f>MID('Filter Data'!A40,2,LEN('Filter Data'!A40)-2)</f>
        <v>11-Mar-2020</v>
      </c>
      <c r="B49">
        <f>'Filter Data'!C40</f>
        <v>8.1989000000000001</v>
      </c>
      <c r="C49">
        <f t="shared" si="0"/>
        <v>-2.5529790698503668E-2</v>
      </c>
      <c r="D49">
        <f>C49-SET_TRI!C50</f>
        <v>-2.0176306934327704E-2</v>
      </c>
      <c r="E49">
        <f t="shared" si="1"/>
        <v>-1.9576096144366277E-2</v>
      </c>
      <c r="F49">
        <f t="shared" ca="1" si="2"/>
        <v>2.6241292328294064</v>
      </c>
      <c r="G49">
        <f ca="1">S0*EXP(Drift*(A49-$A$11)+Volatility*SUM($F$12:F49))</f>
        <v>10.35008733266112</v>
      </c>
    </row>
    <row r="50" spans="1:7" x14ac:dyDescent="0.25">
      <c r="A50" s="1" t="str">
        <f>MID('Filter Data'!A41,2,LEN('Filter Data'!A41)-2)</f>
        <v>12-Mar-2020</v>
      </c>
      <c r="B50">
        <f>'Filter Data'!C41</f>
        <v>7.6760000000000002</v>
      </c>
      <c r="C50">
        <f t="shared" si="0"/>
        <v>-6.3776848113771351E-2</v>
      </c>
      <c r="D50">
        <f>C50-SET_TRI!C51</f>
        <v>5.3032624730370959E-2</v>
      </c>
      <c r="E50">
        <f t="shared" si="1"/>
        <v>-8.1423254279037266E-2</v>
      </c>
      <c r="F50">
        <f t="shared" ca="1" si="2"/>
        <v>-0.52559481438944788</v>
      </c>
      <c r="G50">
        <f ca="1">S0*EXP(Drift*(A50-$A$11)+Volatility*SUM($F$12:F50))</f>
        <v>10.303828851291092</v>
      </c>
    </row>
    <row r="51" spans="1:7" x14ac:dyDescent="0.25">
      <c r="A51" s="1" t="str">
        <f>MID('Filter Data'!A42,2,LEN('Filter Data'!A42)-2)</f>
        <v>13-Mar-2020</v>
      </c>
      <c r="B51">
        <f>'Filter Data'!C42</f>
        <v>7.7</v>
      </c>
      <c r="C51">
        <f t="shared" si="0"/>
        <v>3.1266284523189187E-3</v>
      </c>
      <c r="D51">
        <f>C51-SET_TRI!C52</f>
        <v>-2.7891907578132213E-2</v>
      </c>
      <c r="E51">
        <f t="shared" si="1"/>
        <v>1.1567573512152225E-2</v>
      </c>
      <c r="F51">
        <f t="shared" ca="1" si="2"/>
        <v>0.84860121969939095</v>
      </c>
      <c r="G51">
        <f ca="1">S0*EXP(Drift*(A51-$A$11)+Volatility*SUM($F$12:F51))</f>
        <v>10.39954077798536</v>
      </c>
    </row>
    <row r="52" spans="1:7" x14ac:dyDescent="0.25">
      <c r="A52" s="1" t="str">
        <f>MID('Filter Data'!A43,2,LEN('Filter Data'!A43)-2)</f>
        <v>16-Mar-2020</v>
      </c>
      <c r="B52">
        <f>'Filter Data'!C43</f>
        <v>7.4549000000000003</v>
      </c>
      <c r="C52">
        <f t="shared" si="0"/>
        <v>-3.1831168831168814E-2</v>
      </c>
      <c r="D52">
        <f>C52-SET_TRI!C53</f>
        <v>4.7654930579109113E-2</v>
      </c>
      <c r="E52">
        <f t="shared" si="1"/>
        <v>-4.7743987021278911E-2</v>
      </c>
      <c r="F52">
        <f t="shared" ca="1" si="2"/>
        <v>1.4047022097437829</v>
      </c>
      <c r="G52">
        <f ca="1">S0*EXP(Drift*(A52-$A$11)+Volatility*SUM($F$12:F52))</f>
        <v>10.570875048769485</v>
      </c>
    </row>
    <row r="53" spans="1:7" x14ac:dyDescent="0.25">
      <c r="A53" s="1" t="str">
        <f>MID('Filter Data'!A44,2,LEN('Filter Data'!A44)-2)</f>
        <v>17-Mar-2020</v>
      </c>
      <c r="B53">
        <f>'Filter Data'!C44</f>
        <v>7.4177999999999997</v>
      </c>
      <c r="C53">
        <f t="shared" si="0"/>
        <v>-4.9765925766946002E-3</v>
      </c>
      <c r="D53">
        <f>C53-SET_TRI!C54</f>
        <v>4.1725166472549383E-3</v>
      </c>
      <c r="E53">
        <f t="shared" si="1"/>
        <v>-6.8721409476717905E-3</v>
      </c>
      <c r="F53">
        <f t="shared" ca="1" si="2"/>
        <v>-1.0629696521675385</v>
      </c>
      <c r="G53">
        <f ca="1">S0*EXP(Drift*(A53-$A$11)+Volatility*SUM($F$12:F53))</f>
        <v>10.46729754252347</v>
      </c>
    </row>
    <row r="54" spans="1:7" x14ac:dyDescent="0.25">
      <c r="A54" s="1" t="str">
        <f>MID('Filter Data'!A45,2,LEN('Filter Data'!A45)-2)</f>
        <v>18-Mar-2020</v>
      </c>
      <c r="B54">
        <f>'Filter Data'!C45</f>
        <v>7.4630000000000001</v>
      </c>
      <c r="C54">
        <f t="shared" si="0"/>
        <v>6.0934508884036174E-3</v>
      </c>
      <c r="D54">
        <f>C54-SET_TRI!C55</f>
        <v>-8.5152240365493279E-3</v>
      </c>
      <c r="E54">
        <f t="shared" si="1"/>
        <v>8.2880039740474334E-3</v>
      </c>
      <c r="F54">
        <f t="shared" ca="1" si="2"/>
        <v>0.1487124208012465</v>
      </c>
      <c r="G54">
        <f ca="1">S0*EXP(Drift*(A54-$A$11)+Volatility*SUM($F$12:F54))</f>
        <v>10.490934135006533</v>
      </c>
    </row>
    <row r="55" spans="1:7" x14ac:dyDescent="0.25">
      <c r="A55" s="1" t="str">
        <f>MID('Filter Data'!A46,2,LEN('Filter Data'!A46)-2)</f>
        <v>20-Mar-2020</v>
      </c>
      <c r="B55">
        <f>'Filter Data'!C46</f>
        <v>7.4173999999999998</v>
      </c>
      <c r="C55">
        <f t="shared" si="0"/>
        <v>-6.1101433739783337E-3</v>
      </c>
      <c r="D55">
        <f>C55-SET_TRI!C56</f>
        <v>-9.7104797225158246E-2</v>
      </c>
      <c r="E55">
        <f t="shared" si="1"/>
        <v>2.4642712672781734E-2</v>
      </c>
      <c r="F55">
        <f t="shared" ca="1" si="2"/>
        <v>2.4328880112843732E-2</v>
      </c>
      <c r="G55">
        <f ca="1">S0*EXP(Drift*(A55-$A$11)+Volatility*SUM($F$12:F55))</f>
        <v>10.509661374423597</v>
      </c>
    </row>
    <row r="56" spans="1:7" x14ac:dyDescent="0.25">
      <c r="A56" s="1" t="str">
        <f>MID('Filter Data'!A47,2,LEN('Filter Data'!A47)-2)</f>
        <v>23-Mar-2020</v>
      </c>
      <c r="B56">
        <f>'Filter Data'!C47</f>
        <v>7.0084999999999997</v>
      </c>
      <c r="C56">
        <f t="shared" si="0"/>
        <v>-5.5127133496912673E-2</v>
      </c>
      <c r="D56">
        <f>C56-SET_TRI!C57</f>
        <v>4.5437721157653793E-2</v>
      </c>
      <c r="E56">
        <f t="shared" si="1"/>
        <v>-7.0325197838380177E-2</v>
      </c>
      <c r="F56">
        <f t="shared" ca="1" si="2"/>
        <v>-9.0552774791516868E-2</v>
      </c>
      <c r="G56">
        <f ca="1">S0*EXP(Drift*(A56-$A$11)+Volatility*SUM($F$12:F56))</f>
        <v>10.524451578753878</v>
      </c>
    </row>
    <row r="57" spans="1:7" x14ac:dyDescent="0.25">
      <c r="A57" s="1" t="str">
        <f>MID('Filter Data'!A48,2,LEN('Filter Data'!A48)-2)</f>
        <v>24-Mar-2020</v>
      </c>
      <c r="B57">
        <f>'Filter Data'!C48</f>
        <v>6.9577999999999998</v>
      </c>
      <c r="C57">
        <f t="shared" si="0"/>
        <v>-7.2340729114646453E-3</v>
      </c>
      <c r="D57">
        <f>C57-SET_TRI!C58</f>
        <v>-2.3529125589823591E-2</v>
      </c>
      <c r="E57">
        <f t="shared" si="1"/>
        <v>-1.9954223304117624E-4</v>
      </c>
      <c r="F57">
        <f t="shared" ca="1" si="2"/>
        <v>-0.35562211640438013</v>
      </c>
      <c r="G57">
        <f ca="1">S0*EXP(Drift*(A57-$A$11)+Volatility*SUM($F$12:F57))</f>
        <v>10.495216300523452</v>
      </c>
    </row>
    <row r="58" spans="1:7" x14ac:dyDescent="0.25">
      <c r="A58" s="1" t="str">
        <f>MID('Filter Data'!A49,2,LEN('Filter Data'!A49)-2)</f>
        <v>26-Mar-2020</v>
      </c>
      <c r="B58">
        <f>'Filter Data'!C49</f>
        <v>7.2176</v>
      </c>
      <c r="C58">
        <f t="shared" si="0"/>
        <v>3.7339388887291998E-2</v>
      </c>
      <c r="D58">
        <f>C58-SET_TRI!C59</f>
        <v>-3.004224602836509E-2</v>
      </c>
      <c r="E58">
        <f t="shared" si="1"/>
        <v>4.6473530840623646E-2</v>
      </c>
      <c r="F58">
        <f t="shared" ca="1" si="2"/>
        <v>-0.63518445221138919</v>
      </c>
      <c r="G58">
        <f ca="1">S0*EXP(Drift*(A58-$A$11)+Volatility*SUM($F$12:F58))</f>
        <v>10.444920999587993</v>
      </c>
    </row>
    <row r="59" spans="1:7" x14ac:dyDescent="0.25">
      <c r="A59" s="1" t="str">
        <f>MID('Filter Data'!A50,2,LEN('Filter Data'!A50)-2)</f>
        <v>27-Mar-2020</v>
      </c>
      <c r="B59">
        <f>'Filter Data'!C50</f>
        <v>7.2390999999999996</v>
      </c>
      <c r="C59">
        <f t="shared" si="0"/>
        <v>2.978829527820831E-3</v>
      </c>
      <c r="D59">
        <f>C59-SET_TRI!C60</f>
        <v>-3.730980374382015E-4</v>
      </c>
      <c r="E59">
        <f t="shared" si="1"/>
        <v>2.5486346588137528E-3</v>
      </c>
      <c r="F59">
        <f t="shared" ca="1" si="2"/>
        <v>-1.3331483710752117</v>
      </c>
      <c r="G59">
        <f ca="1">S0*EXP(Drift*(A59-$A$11)+Volatility*SUM($F$12:F59))</f>
        <v>10.314705315229919</v>
      </c>
    </row>
    <row r="60" spans="1:7" x14ac:dyDescent="0.25">
      <c r="A60" s="1" t="str">
        <f>MID('Filter Data'!A51,2,LEN('Filter Data'!A51)-2)</f>
        <v>30-Mar-2020</v>
      </c>
      <c r="B60">
        <f>'Filter Data'!C51</f>
        <v>7.0365000000000002</v>
      </c>
      <c r="C60">
        <f t="shared" si="0"/>
        <v>-2.7986904449448062E-2</v>
      </c>
      <c r="D60">
        <f>C60-SET_TRI!C61</f>
        <v>-1.4287163184150182E-2</v>
      </c>
      <c r="E60">
        <f t="shared" si="1"/>
        <v>-2.3931672043232606E-2</v>
      </c>
      <c r="F60">
        <f t="shared" ca="1" si="2"/>
        <v>2.6075936240391315</v>
      </c>
      <c r="G60">
        <f ca="1">S0*EXP(Drift*(A60-$A$11)+Volatility*SUM($F$12:F60))</f>
        <v>10.611369347644963</v>
      </c>
    </row>
    <row r="61" spans="1:7" x14ac:dyDescent="0.25">
      <c r="A61" s="1" t="str">
        <f>MID('Filter Data'!A52,2,LEN('Filter Data'!A52)-2)</f>
        <v>31-Mar-2020</v>
      </c>
      <c r="B61">
        <f>'Filter Data'!C52</f>
        <v>7.1402000000000001</v>
      </c>
      <c r="C61">
        <f t="shared" si="0"/>
        <v>1.47374404888794E-2</v>
      </c>
      <c r="D61">
        <f>C61-SET_TRI!C62</f>
        <v>-2.2256179714599401E-2</v>
      </c>
      <c r="E61">
        <f t="shared" si="1"/>
        <v>2.1361616171231727E-2</v>
      </c>
      <c r="F61">
        <f t="shared" ca="1" si="2"/>
        <v>2.0763669953082227</v>
      </c>
      <c r="G61">
        <f ca="1">S0*EXP(Drift*(A61-$A$11)+Volatility*SUM($F$12:F61))</f>
        <v>10.842081924907761</v>
      </c>
    </row>
    <row r="62" spans="1:7" x14ac:dyDescent="0.25">
      <c r="A62" s="1" t="str">
        <f>MID('Filter Data'!A53,2,LEN('Filter Data'!A53)-2)</f>
        <v>01-Apr-2020</v>
      </c>
      <c r="B62">
        <f>'Filter Data'!C53</f>
        <v>7.1913</v>
      </c>
      <c r="C62">
        <f t="shared" si="0"/>
        <v>7.156662278367542E-3</v>
      </c>
      <c r="D62">
        <f>C62-SET_TRI!C63</f>
        <v>2.8897049207252227E-2</v>
      </c>
      <c r="E62">
        <f t="shared" si="1"/>
        <v>-2.7092449735256329E-3</v>
      </c>
      <c r="F62">
        <f t="shared" ca="1" si="2"/>
        <v>-0.59174167661256194</v>
      </c>
      <c r="G62">
        <f ca="1">S0*EXP(Drift*(A62-$A$11)+Volatility*SUM($F$12:F62))</f>
        <v>10.786495801658736</v>
      </c>
    </row>
    <row r="63" spans="1:7" x14ac:dyDescent="0.25">
      <c r="A63" s="1" t="str">
        <f>MID('Filter Data'!A54,2,LEN('Filter Data'!A54)-2)</f>
        <v>03-Apr-2020</v>
      </c>
      <c r="B63">
        <f>'Filter Data'!C54</f>
        <v>7.4165000000000001</v>
      </c>
      <c r="C63">
        <f t="shared" si="0"/>
        <v>3.1315617482235492E-2</v>
      </c>
      <c r="D63">
        <f>C63-SET_TRI!C64</f>
        <v>-4.149429296561008E-3</v>
      </c>
      <c r="E63">
        <f t="shared" si="1"/>
        <v>3.2102784976516439E-2</v>
      </c>
      <c r="F63">
        <f t="shared" ca="1" si="2"/>
        <v>2.2310508039980598E-2</v>
      </c>
      <c r="G63">
        <f ca="1">S0*EXP(Drift*(A63-$A$11)+Volatility*SUM($F$12:F63))</f>
        <v>10.805532807999152</v>
      </c>
    </row>
    <row r="64" spans="1:7" x14ac:dyDescent="0.25">
      <c r="A64" s="1" t="str">
        <f>MID('Filter Data'!A55,2,LEN('Filter Data'!A55)-2)</f>
        <v>07-Apr-2020</v>
      </c>
      <c r="B64">
        <f>'Filter Data'!C55</f>
        <v>7.8463000000000003</v>
      </c>
      <c r="C64">
        <f t="shared" si="0"/>
        <v>5.7951864086833435E-2</v>
      </c>
      <c r="D64">
        <f>C64-SET_TRI!C65</f>
        <v>-1.8911397227554444E-2</v>
      </c>
      <c r="E64">
        <f t="shared" si="1"/>
        <v>6.3497794235699567E-2</v>
      </c>
      <c r="F64">
        <f t="shared" ca="1" si="2"/>
        <v>-2.3116094099065267</v>
      </c>
      <c r="G64">
        <f ca="1">S0*EXP(Drift*(A64-$A$11)+Volatility*SUM($F$12:F64))</f>
        <v>10.591490685093953</v>
      </c>
    </row>
    <row r="65" spans="1:7" x14ac:dyDescent="0.25">
      <c r="A65" s="1" t="str">
        <f>MID('Filter Data'!A56,2,LEN('Filter Data'!A56)-2)</f>
        <v>08-Apr-2020</v>
      </c>
      <c r="B65">
        <f>'Filter Data'!C56</f>
        <v>7.8639000000000001</v>
      </c>
      <c r="C65">
        <f t="shared" si="0"/>
        <v>2.2430954717509955E-3</v>
      </c>
      <c r="D65">
        <f>C65-SET_TRI!C66</f>
        <v>1.3574889310981483E-2</v>
      </c>
      <c r="E65">
        <f t="shared" si="1"/>
        <v>-2.6834620509730367E-3</v>
      </c>
      <c r="F65">
        <f t="shared" ca="1" si="2"/>
        <v>-0.20565091450649597</v>
      </c>
      <c r="G65">
        <f ca="1">S0*EXP(Drift*(A65-$A$11)+Volatility*SUM($F$12:F65))</f>
        <v>10.577902113006369</v>
      </c>
    </row>
    <row r="66" spans="1:7" x14ac:dyDescent="0.25">
      <c r="A66" s="1" t="str">
        <f>MID('Filter Data'!A57,2,LEN('Filter Data'!A57)-2)</f>
        <v>15-Apr-2020</v>
      </c>
      <c r="B66">
        <f>'Filter Data'!C57</f>
        <v>8.0830000000000002</v>
      </c>
      <c r="C66">
        <f t="shared" si="0"/>
        <v>2.7861493660906175E-2</v>
      </c>
      <c r="D66">
        <f>C66-SET_TRI!C67</f>
        <v>7.1080841989168801E-3</v>
      </c>
      <c r="E66">
        <f t="shared" si="1"/>
        <v>2.5019616907414961E-2</v>
      </c>
      <c r="F66">
        <f t="shared" ca="1" si="2"/>
        <v>-3.8126452605927548</v>
      </c>
      <c r="G66">
        <f ca="1">S0*EXP(Drift*(A66-$A$11)+Volatility*SUM($F$12:F66))</f>
        <v>10.237711567987882</v>
      </c>
    </row>
    <row r="67" spans="1:7" x14ac:dyDescent="0.25">
      <c r="A67" s="1" t="str">
        <f>MID('Filter Data'!A58,2,LEN('Filter Data'!A58)-2)</f>
        <v>16-Apr-2020</v>
      </c>
      <c r="B67">
        <f>'Filter Data'!C58</f>
        <v>8.0290999999999997</v>
      </c>
      <c r="C67">
        <f t="shared" si="0"/>
        <v>-6.6683162192255974E-3</v>
      </c>
      <c r="D67">
        <f>C67-SET_TRI!C68</f>
        <v>2.5402181487059257E-2</v>
      </c>
      <c r="E67">
        <f t="shared" si="1"/>
        <v>-1.5407595499339243E-2</v>
      </c>
      <c r="F67">
        <f t="shared" ca="1" si="2"/>
        <v>0.42659090344233785</v>
      </c>
      <c r="G67">
        <f ca="1">S0*EXP(Drift*(A67-$A$11)+Volatility*SUM($F$12:F67))</f>
        <v>10.289347741423223</v>
      </c>
    </row>
    <row r="68" spans="1:7" x14ac:dyDescent="0.25">
      <c r="A68" s="1" t="str">
        <f>MID('Filter Data'!A59,2,LEN('Filter Data'!A59)-2)</f>
        <v>17-Apr-2020</v>
      </c>
      <c r="B68">
        <f>'Filter Data'!C59</f>
        <v>8.1401000000000003</v>
      </c>
      <c r="C68">
        <f t="shared" si="0"/>
        <v>1.3824712607888886E-2</v>
      </c>
      <c r="D68">
        <f>C68-SET_TRI!C69</f>
        <v>-2.5938782835601311E-2</v>
      </c>
      <c r="E68">
        <f t="shared" si="1"/>
        <v>2.1636035849821596E-2</v>
      </c>
      <c r="F68">
        <f t="shared" ca="1" si="2"/>
        <v>0.75197108707102678</v>
      </c>
      <c r="G68">
        <f ca="1">S0*EXP(Drift*(A68-$A$11)+Volatility*SUM($F$12:F68))</f>
        <v>10.374907050481784</v>
      </c>
    </row>
    <row r="69" spans="1:7" x14ac:dyDescent="0.25">
      <c r="A69" s="1" t="str">
        <f>MID('Filter Data'!A60,2,LEN('Filter Data'!A60)-2)</f>
        <v>20-Apr-2020</v>
      </c>
      <c r="B69">
        <f>'Filter Data'!C60</f>
        <v>8.2088999999999999</v>
      </c>
      <c r="C69">
        <f t="shared" si="0"/>
        <v>8.4519846193535121E-3</v>
      </c>
      <c r="D69">
        <f>C69-SET_TRI!C70</f>
        <v>-1.7899787270391345E-2</v>
      </c>
      <c r="E69">
        <f t="shared" si="1"/>
        <v>1.3671805694710075E-2</v>
      </c>
      <c r="F69">
        <f t="shared" ca="1" si="2"/>
        <v>0.56068577096845662</v>
      </c>
      <c r="G69">
        <f ca="1">S0*EXP(Drift*(A69-$A$11)+Volatility*SUM($F$12:F69))</f>
        <v>10.457307256177375</v>
      </c>
    </row>
    <row r="70" spans="1:7" x14ac:dyDescent="0.25">
      <c r="A70" s="1" t="str">
        <f>MID('Filter Data'!A61,2,LEN('Filter Data'!A61)-2)</f>
        <v>21-Apr-2020</v>
      </c>
      <c r="B70">
        <f>'Filter Data'!C61</f>
        <v>8.0222999999999995</v>
      </c>
      <c r="C70">
        <f t="shared" si="0"/>
        <v>-2.2731425647772578E-2</v>
      </c>
      <c r="D70">
        <f>C70-SET_TRI!C71</f>
        <v>-9.0320830128979186E-3</v>
      </c>
      <c r="E70">
        <f t="shared" si="1"/>
        <v>-2.0370254587761621E-2</v>
      </c>
      <c r="F70">
        <f t="shared" ca="1" si="2"/>
        <v>-1.3554058557913602</v>
      </c>
      <c r="G70">
        <f ca="1">S0*EXP(Drift*(A70-$A$11)+Volatility*SUM($F$12:F70))</f>
        <v>10.324641647590701</v>
      </c>
    </row>
    <row r="71" spans="1:7" x14ac:dyDescent="0.25">
      <c r="A71" s="1" t="str">
        <f>MID('Filter Data'!A62,2,LEN('Filter Data'!A62)-2)</f>
        <v>22-Apr-2020</v>
      </c>
      <c r="B71">
        <f>'Filter Data'!C62</f>
        <v>8.0485000000000007</v>
      </c>
      <c r="C71">
        <f t="shared" si="0"/>
        <v>3.2658963140247948E-3</v>
      </c>
      <c r="D71">
        <f>C71-SET_TRI!C72</f>
        <v>-4.4861159971487808E-3</v>
      </c>
      <c r="E71">
        <f t="shared" si="1"/>
        <v>4.1616002923668353E-3</v>
      </c>
      <c r="F71">
        <f t="shared" ca="1" si="2"/>
        <v>-1.0785802646074132</v>
      </c>
      <c r="G71">
        <f ca="1">S0*EXP(Drift*(A71-$A$11)+Volatility*SUM($F$12:F71))</f>
        <v>10.221882921008495</v>
      </c>
    </row>
    <row r="72" spans="1:7" x14ac:dyDescent="0.25">
      <c r="A72" s="1" t="str">
        <f>MID('Filter Data'!A63,2,LEN('Filter Data'!A63)-2)</f>
        <v>23-Apr-2020</v>
      </c>
      <c r="B72">
        <f>'Filter Data'!C63</f>
        <v>8.0810999999999993</v>
      </c>
      <c r="C72">
        <f t="shared" si="0"/>
        <v>4.0504441821455706E-3</v>
      </c>
      <c r="D72">
        <f>C72-SET_TRI!C73</f>
        <v>-2.2659186584695085E-3</v>
      </c>
      <c r="E72">
        <f t="shared" si="1"/>
        <v>4.2304311076864195E-3</v>
      </c>
      <c r="F72">
        <f t="shared" ca="1" si="2"/>
        <v>-0.15196487169034828</v>
      </c>
      <c r="G72">
        <f ca="1">S0*EXP(Drift*(A72-$A$11)+Volatility*SUM($F$12:F72))</f>
        <v>10.21424412707486</v>
      </c>
    </row>
    <row r="73" spans="1:7" x14ac:dyDescent="0.25">
      <c r="A73" s="1" t="str">
        <f>MID('Filter Data'!A64,2,LEN('Filter Data'!A64)-2)</f>
        <v>24-Apr-2020</v>
      </c>
      <c r="B73">
        <f>'Filter Data'!C64</f>
        <v>8.1113</v>
      </c>
      <c r="C73">
        <f t="shared" si="0"/>
        <v>3.7371149967208267E-3</v>
      </c>
      <c r="D73">
        <f>C73-SET_TRI!C74</f>
        <v>1.7854114132800747E-2</v>
      </c>
      <c r="E73">
        <f t="shared" si="1"/>
        <v>-2.5689208833496323E-3</v>
      </c>
      <c r="F73">
        <f t="shared" ca="1" si="2"/>
        <v>1.6732519111987938</v>
      </c>
      <c r="G73">
        <f ca="1">S0*EXP(Drift*(A73-$A$11)+Volatility*SUM($F$12:F73))</f>
        <v>10.394386919120919</v>
      </c>
    </row>
    <row r="74" spans="1:7" x14ac:dyDescent="0.25">
      <c r="A74" s="1" t="str">
        <f>MID('Filter Data'!A65,2,LEN('Filter Data'!A65)-2)</f>
        <v>27-Apr-2020</v>
      </c>
      <c r="B74">
        <f>'Filter Data'!C65</f>
        <v>8.1342999999999996</v>
      </c>
      <c r="C74">
        <f t="shared" si="0"/>
        <v>2.8355504049905303E-3</v>
      </c>
      <c r="D74">
        <f>C74-SET_TRI!C75</f>
        <v>-5.3855194129663504E-3</v>
      </c>
      <c r="E74">
        <f t="shared" si="1"/>
        <v>4.0211918365641855E-3</v>
      </c>
      <c r="F74">
        <f t="shared" ca="1" si="2"/>
        <v>-1.5248722089235518</v>
      </c>
      <c r="G74">
        <f ca="1">S0*EXP(Drift*(A74-$A$11)+Volatility*SUM($F$12:F74))</f>
        <v>10.260958395616091</v>
      </c>
    </row>
    <row r="75" spans="1:7" x14ac:dyDescent="0.25">
      <c r="A75" s="1" t="str">
        <f>MID('Filter Data'!A66,2,LEN('Filter Data'!A66)-2)</f>
        <v>28-Apr-2020</v>
      </c>
      <c r="B75">
        <f>'Filter Data'!C66</f>
        <v>8.1365999999999996</v>
      </c>
      <c r="C75">
        <f t="shared" si="0"/>
        <v>2.8275327932335525E-4</v>
      </c>
      <c r="D75">
        <f>C75-SET_TRI!C76</f>
        <v>-6.7179696214110813E-3</v>
      </c>
      <c r="E75">
        <f t="shared" si="1"/>
        <v>1.8979319054419326E-3</v>
      </c>
      <c r="F75">
        <f t="shared" ca="1" si="2"/>
        <v>-0.12118227182761947</v>
      </c>
      <c r="G75">
        <f ca="1">S0*EXP(Drift*(A75-$A$11)+Volatility*SUM($F$12:F75))</f>
        <v>10.256443331396135</v>
      </c>
    </row>
    <row r="76" spans="1:7" x14ac:dyDescent="0.25">
      <c r="A76" s="1" t="str">
        <f>MID('Filter Data'!A67,2,LEN('Filter Data'!A67)-2)</f>
        <v>11-May-2020</v>
      </c>
      <c r="B76">
        <f>'Filter Data'!C67</f>
        <v>8.4885000000000002</v>
      </c>
      <c r="C76">
        <f t="shared" si="0"/>
        <v>4.3249022933412061E-2</v>
      </c>
      <c r="D76">
        <f>C76-SET_TRI!C77</f>
        <v>2.9493686098863381E-2</v>
      </c>
      <c r="E76">
        <f t="shared" si="1"/>
        <v>3.3190779986751129E-2</v>
      </c>
      <c r="F76">
        <f t="shared" ca="1" si="2"/>
        <v>-3.8865600034848975</v>
      </c>
      <c r="G76">
        <f ca="1">S0*EXP(Drift*(A76-$A$11)+Volatility*SUM($F$12:F76))</f>
        <v>9.9652133016395048</v>
      </c>
    </row>
    <row r="77" spans="1:7" x14ac:dyDescent="0.25">
      <c r="A77" s="1" t="str">
        <f>MID('Filter Data'!A68,2,LEN('Filter Data'!A68)-2)</f>
        <v>12-May-2020</v>
      </c>
      <c r="B77">
        <f>'Filter Data'!C68</f>
        <v>8.5457999999999998</v>
      </c>
      <c r="C77">
        <f t="shared" ref="C77:C140" si="3">(B77-B76)/B76</f>
        <v>6.7503092419154958E-3</v>
      </c>
      <c r="D77">
        <f>C77-SET_TRI!C78</f>
        <v>-2.8362939721763205E-3</v>
      </c>
      <c r="E77">
        <f t="shared" ref="E77:E140" si="4">C77-($B$4+$B$5*D77)</f>
        <v>7.1141660115485086E-3</v>
      </c>
      <c r="F77">
        <f t="shared" ref="F77:F140" ca="1" si="5">SQRT(A77-A76)*_xlfn.NORM.INV(RAND(),0,1)</f>
        <v>-0.24212136011859919</v>
      </c>
      <c r="G77">
        <f ca="1">S0*EXP(Drift*(A77-$A$11)+Volatility*SUM($F$12:F77))</f>
        <v>9.9488035411861055</v>
      </c>
    </row>
    <row r="78" spans="1:7" x14ac:dyDescent="0.25">
      <c r="A78" s="1" t="str">
        <f>MID('Filter Data'!A69,2,LEN('Filter Data'!A69)-2)</f>
        <v>13-May-2020</v>
      </c>
      <c r="B78">
        <f>'Filter Data'!C69</f>
        <v>8.4962999999999997</v>
      </c>
      <c r="C78">
        <f t="shared" si="3"/>
        <v>-5.7923190339114064E-3</v>
      </c>
      <c r="D78">
        <f>C78-SET_TRI!C79</f>
        <v>2.1235318943232159E-4</v>
      </c>
      <c r="E78">
        <f t="shared" si="4"/>
        <v>-6.4112437150638654E-3</v>
      </c>
      <c r="F78">
        <f t="shared" ca="1" si="5"/>
        <v>-0.66231771558469099</v>
      </c>
      <c r="G78">
        <f ca="1">S0*EXP(Drift*(A78-$A$11)+Volatility*SUM($F$12:F78))</f>
        <v>9.8908225134738839</v>
      </c>
    </row>
    <row r="79" spans="1:7" x14ac:dyDescent="0.25">
      <c r="A79" s="1" t="str">
        <f>MID('Filter Data'!A70,2,LEN('Filter Data'!A70)-2)</f>
        <v>15-May-2020</v>
      </c>
      <c r="B79">
        <f>'Filter Data'!C70</f>
        <v>8.4533000000000005</v>
      </c>
      <c r="C79">
        <f t="shared" si="3"/>
        <v>-5.061026564504462E-3</v>
      </c>
      <c r="D79">
        <f>C79-SET_TRI!C80</f>
        <v>9.6821316723053434E-3</v>
      </c>
      <c r="E79">
        <f t="shared" si="4"/>
        <v>-8.7326897695549181E-3</v>
      </c>
      <c r="F79">
        <f t="shared" ca="1" si="5"/>
        <v>1.6121107194280397</v>
      </c>
      <c r="G79">
        <f ca="1">S0*EXP(Drift*(A79-$A$11)+Volatility*SUM($F$12:F79))</f>
        <v>10.066867551412653</v>
      </c>
    </row>
    <row r="80" spans="1:7" x14ac:dyDescent="0.25">
      <c r="A80" s="1" t="str">
        <f>MID('Filter Data'!A71,2,LEN('Filter Data'!A71)-2)</f>
        <v>18-May-2020</v>
      </c>
      <c r="B80">
        <f>'Filter Data'!C71</f>
        <v>8.5536999999999992</v>
      </c>
      <c r="C80">
        <f t="shared" si="3"/>
        <v>1.1877018442501592E-2</v>
      </c>
      <c r="D80">
        <f>C80-SET_TRI!C81</f>
        <v>6.7693341812604365E-3</v>
      </c>
      <c r="E80">
        <f t="shared" si="4"/>
        <v>9.1443433171943152E-3</v>
      </c>
      <c r="F80">
        <f t="shared" ca="1" si="5"/>
        <v>-4.6678799623581746</v>
      </c>
      <c r="G80">
        <f ca="1">S0*EXP(Drift*(A80-$A$11)+Volatility*SUM($F$12:F80))</f>
        <v>9.6305226063432716</v>
      </c>
    </row>
    <row r="81" spans="1:7" x14ac:dyDescent="0.25">
      <c r="A81" s="1" t="str">
        <f>MID('Filter Data'!A72,2,LEN('Filter Data'!A72)-2)</f>
        <v>19-May-2020</v>
      </c>
      <c r="B81">
        <f>'Filter Data'!C72</f>
        <v>8.6812000000000005</v>
      </c>
      <c r="C81">
        <f t="shared" si="3"/>
        <v>1.4905830225516593E-2</v>
      </c>
      <c r="D81">
        <f>C81-SET_TRI!C82</f>
        <v>-4.3100412686356837E-3</v>
      </c>
      <c r="E81">
        <f t="shared" si="4"/>
        <v>1.5744773625161999E-2</v>
      </c>
      <c r="F81">
        <f t="shared" ca="1" si="5"/>
        <v>0.27680489401189495</v>
      </c>
      <c r="G81">
        <f ca="1">S0*EXP(Drift*(A81-$A$11)+Volatility*SUM($F$12:F81))</f>
        <v>9.6646265600287009</v>
      </c>
    </row>
    <row r="82" spans="1:7" x14ac:dyDescent="0.25">
      <c r="A82" s="1" t="str">
        <f>MID('Filter Data'!A73,2,LEN('Filter Data'!A73)-2)</f>
        <v>20-May-2020</v>
      </c>
      <c r="B82">
        <f>'Filter Data'!C73</f>
        <v>8.7538999999999998</v>
      </c>
      <c r="C82">
        <f t="shared" si="3"/>
        <v>8.3744182831865781E-3</v>
      </c>
      <c r="D82">
        <f>C82-SET_TRI!C83</f>
        <v>-3.4979113923566327E-4</v>
      </c>
      <c r="E82">
        <f t="shared" si="4"/>
        <v>7.9367100530017137E-3</v>
      </c>
      <c r="F82">
        <f t="shared" ca="1" si="5"/>
        <v>1.2210420943781548</v>
      </c>
      <c r="G82">
        <f ca="1">S0*EXP(Drift*(A82-$A$11)+Volatility*SUM($F$12:F82))</f>
        <v>9.7907543613285828</v>
      </c>
    </row>
    <row r="83" spans="1:7" x14ac:dyDescent="0.25">
      <c r="A83" s="1" t="str">
        <f>MID('Filter Data'!A74,2,LEN('Filter Data'!A74)-2)</f>
        <v>28-May-2020</v>
      </c>
      <c r="B83">
        <f>'Filter Data'!C74</f>
        <v>8.7743000000000002</v>
      </c>
      <c r="C83">
        <f t="shared" si="3"/>
        <v>2.3303898833663189E-3</v>
      </c>
      <c r="D83">
        <f>C83-SET_TRI!C84</f>
        <v>-4.6540475998193475E-3</v>
      </c>
      <c r="E83">
        <f t="shared" si="4"/>
        <v>3.2802293701344066E-3</v>
      </c>
      <c r="F83">
        <f t="shared" ca="1" si="5"/>
        <v>0.12200433400014926</v>
      </c>
      <c r="G83">
        <f ca="1">S0*EXP(Drift*(A83-$A$11)+Volatility*SUM($F$12:F83))</f>
        <v>9.8632831126521747</v>
      </c>
    </row>
    <row r="84" spans="1:7" x14ac:dyDescent="0.25">
      <c r="A84" s="1" t="str">
        <f>MID('Filter Data'!A75,2,LEN('Filter Data'!A75)-2)</f>
        <v>02-Jun-2020</v>
      </c>
      <c r="B84">
        <f>'Filter Data'!C75</f>
        <v>8.9558</v>
      </c>
      <c r="C84">
        <f t="shared" si="3"/>
        <v>2.0685410802001272E-2</v>
      </c>
      <c r="D84">
        <f>C84-SET_TRI!C85</f>
        <v>-1.3296089441952832E-2</v>
      </c>
      <c r="E84">
        <f t="shared" si="4"/>
        <v>2.4421154320667618E-2</v>
      </c>
      <c r="F84">
        <f t="shared" ca="1" si="5"/>
        <v>-1.4496411382338212</v>
      </c>
      <c r="G84">
        <f ca="1">S0*EXP(Drift*(A84-$A$11)+Volatility*SUM($F$12:F84))</f>
        <v>9.7590133045411047</v>
      </c>
    </row>
    <row r="85" spans="1:7" x14ac:dyDescent="0.25">
      <c r="A85" s="1" t="str">
        <f>MID('Filter Data'!A76,2,LEN('Filter Data'!A76)-2)</f>
        <v>04-Jun-2020</v>
      </c>
      <c r="B85">
        <f>'Filter Data'!C76</f>
        <v>9.0532000000000004</v>
      </c>
      <c r="C85">
        <f t="shared" si="3"/>
        <v>1.0875633667567428E-2</v>
      </c>
      <c r="D85">
        <f>C85-SET_TRI!C86</f>
        <v>-1.9223525390919677E-2</v>
      </c>
      <c r="E85">
        <f t="shared" si="4"/>
        <v>1.6522183452935289E-2</v>
      </c>
      <c r="F85">
        <f t="shared" ca="1" si="5"/>
        <v>-0.2150546334022537</v>
      </c>
      <c r="G85">
        <f ca="1">S0*EXP(Drift*(A85-$A$11)+Volatility*SUM($F$12:F85))</f>
        <v>9.7530868047721686</v>
      </c>
    </row>
    <row r="86" spans="1:7" x14ac:dyDescent="0.25">
      <c r="A86" s="1" t="str">
        <f>MID('Filter Data'!A77,2,LEN('Filter Data'!A77)-2)</f>
        <v>05-Jun-2020</v>
      </c>
      <c r="B86">
        <f>'Filter Data'!C77</f>
        <v>9.1353000000000009</v>
      </c>
      <c r="C86">
        <f t="shared" si="3"/>
        <v>9.0686166217470617E-3</v>
      </c>
      <c r="D86">
        <f>C86-SET_TRI!C87</f>
        <v>-1.0642864098817876E-2</v>
      </c>
      <c r="E86">
        <f t="shared" si="4"/>
        <v>1.1949049402974357E-2</v>
      </c>
      <c r="F86">
        <f t="shared" ca="1" si="5"/>
        <v>0.7005822102965481</v>
      </c>
      <c r="G86">
        <f ca="1">S0*EXP(Drift*(A86-$A$11)+Volatility*SUM($F$12:F86))</f>
        <v>9.8291406025320036</v>
      </c>
    </row>
    <row r="87" spans="1:7" x14ac:dyDescent="0.25">
      <c r="A87" s="1" t="str">
        <f>MID('Filter Data'!A78,2,LEN('Filter Data'!A78)-2)</f>
        <v>08-Jun-2020</v>
      </c>
      <c r="B87">
        <f>'Filter Data'!C78</f>
        <v>9.1902000000000008</v>
      </c>
      <c r="C87">
        <f t="shared" si="3"/>
        <v>6.0096548553413617E-3</v>
      </c>
      <c r="D87">
        <f>C87-SET_TRI!C88</f>
        <v>6.2712715212610709E-3</v>
      </c>
      <c r="E87">
        <f t="shared" si="4"/>
        <v>3.4375384033172099E-3</v>
      </c>
      <c r="F87">
        <f t="shared" ca="1" si="5"/>
        <v>2.8738238422052511</v>
      </c>
      <c r="G87">
        <f ca="1">S0*EXP(Drift*(A87-$A$11)+Volatility*SUM($F$12:F87))</f>
        <v>10.13876346055368</v>
      </c>
    </row>
    <row r="88" spans="1:7" x14ac:dyDescent="0.25">
      <c r="A88" s="1" t="str">
        <f>MID('Filter Data'!A79,2,LEN('Filter Data'!A79)-2)</f>
        <v>09-Jun-2020</v>
      </c>
      <c r="B88">
        <f>'Filter Data'!C79</f>
        <v>9.0871999999999993</v>
      </c>
      <c r="C88">
        <f t="shared" si="3"/>
        <v>-1.1207590694435542E-2</v>
      </c>
      <c r="D88">
        <f>C88-SET_TRI!C89</f>
        <v>1.3065529342930144E-2</v>
      </c>
      <c r="E88">
        <f t="shared" si="4"/>
        <v>-1.5969947671200233E-2</v>
      </c>
      <c r="F88">
        <f t="shared" ca="1" si="5"/>
        <v>-1.2861997673327841</v>
      </c>
      <c r="G88">
        <f ca="1">S0*EXP(Drift*(A88-$A$11)+Volatility*SUM($F$12:F88))</f>
        <v>10.017060740455767</v>
      </c>
    </row>
    <row r="89" spans="1:7" x14ac:dyDescent="0.25">
      <c r="A89" s="1" t="str">
        <f>MID('Filter Data'!A80,2,LEN('Filter Data'!A80)-2)</f>
        <v>10-Jun-2020</v>
      </c>
      <c r="B89">
        <f>'Filter Data'!C80</f>
        <v>9.0763999999999996</v>
      </c>
      <c r="C89">
        <f t="shared" si="3"/>
        <v>-1.1884849018399177E-3</v>
      </c>
      <c r="D89">
        <f>C89-SET_TRI!C90</f>
        <v>-1.0044264345062616E-2</v>
      </c>
      <c r="E89">
        <f t="shared" si="4"/>
        <v>1.4989794237905013E-3</v>
      </c>
      <c r="F89">
        <f t="shared" ca="1" si="5"/>
        <v>-6.9265946636281994E-2</v>
      </c>
      <c r="G89">
        <f ca="1">S0*EXP(Drift*(A89-$A$11)+Volatility*SUM($F$12:F89))</f>
        <v>10.017846313876149</v>
      </c>
    </row>
    <row r="90" spans="1:7" x14ac:dyDescent="0.25">
      <c r="A90" s="1" t="str">
        <f>MID('Filter Data'!A81,2,LEN('Filter Data'!A81)-2)</f>
        <v>11-Jun-2020</v>
      </c>
      <c r="B90">
        <f>'Filter Data'!C81</f>
        <v>8.8392999999999997</v>
      </c>
      <c r="C90">
        <f t="shared" si="3"/>
        <v>-2.6122691816138542E-2</v>
      </c>
      <c r="D90">
        <f>C90-SET_TRI!C91</f>
        <v>-7.4990059277323627E-3</v>
      </c>
      <c r="E90">
        <f t="shared" si="4"/>
        <v>-2.4255733317324717E-2</v>
      </c>
      <c r="F90">
        <f t="shared" ca="1" si="5"/>
        <v>1.2275624004191266</v>
      </c>
      <c r="G90">
        <f ca="1">S0*EXP(Drift*(A90-$A$11)+Volatility*SUM($F$12:F90))</f>
        <v>10.149244741736133</v>
      </c>
    </row>
    <row r="91" spans="1:7" x14ac:dyDescent="0.25">
      <c r="A91" s="1" t="str">
        <f>MID('Filter Data'!A82,2,LEN('Filter Data'!A82)-2)</f>
        <v>12-Jun-2020</v>
      </c>
      <c r="B91">
        <f>'Filter Data'!C82</f>
        <v>8.7855000000000008</v>
      </c>
      <c r="C91">
        <f t="shared" si="3"/>
        <v>-6.0864548097698873E-3</v>
      </c>
      <c r="D91">
        <f>C91-SET_TRI!C92</f>
        <v>6.5847374111692404E-3</v>
      </c>
      <c r="E91">
        <f t="shared" si="4"/>
        <v>-8.7596221364033382E-3</v>
      </c>
      <c r="F91">
        <f t="shared" ca="1" si="5"/>
        <v>9.6621333845366267E-2</v>
      </c>
      <c r="G91">
        <f ca="1">S0*EXP(Drift*(A91-$A$11)+Volatility*SUM($F$12:F91))</f>
        <v>10.16687206512986</v>
      </c>
    </row>
    <row r="92" spans="1:7" x14ac:dyDescent="0.25">
      <c r="A92" s="1" t="str">
        <f>MID('Filter Data'!A83,2,LEN('Filter Data'!A83)-2)</f>
        <v>15-Jun-2020</v>
      </c>
      <c r="B92">
        <f>'Filter Data'!C83</f>
        <v>8.4941999999999993</v>
      </c>
      <c r="C92">
        <f t="shared" si="3"/>
        <v>-3.3156906266006647E-2</v>
      </c>
      <c r="D92">
        <f>C92-SET_TRI!C93</f>
        <v>2.2339707919004359E-5</v>
      </c>
      <c r="E92">
        <f t="shared" si="4"/>
        <v>-3.3714576982652462E-2</v>
      </c>
      <c r="F92">
        <f t="shared" ca="1" si="5"/>
        <v>-0.39002130366013871</v>
      </c>
      <c r="G92">
        <f ca="1">S0*EXP(Drift*(A92-$A$11)+Volatility*SUM($F$12:F92))</f>
        <v>10.15077247908332</v>
      </c>
    </row>
    <row r="93" spans="1:7" x14ac:dyDescent="0.25">
      <c r="A93" s="1" t="str">
        <f>MID('Filter Data'!A84,2,LEN('Filter Data'!A84)-2)</f>
        <v>16-Jun-2020</v>
      </c>
      <c r="B93">
        <f>'Filter Data'!C84</f>
        <v>8.6814</v>
      </c>
      <c r="C93">
        <f t="shared" si="3"/>
        <v>2.2038567493113032E-2</v>
      </c>
      <c r="D93">
        <f>C93-SET_TRI!C94</f>
        <v>8.4797262642710702E-5</v>
      </c>
      <c r="E93">
        <f t="shared" si="4"/>
        <v>2.1460762558569896E-2</v>
      </c>
      <c r="F93">
        <f t="shared" ca="1" si="5"/>
        <v>0.40882507395251838</v>
      </c>
      <c r="G93">
        <f ca="1">S0*EXP(Drift*(A93-$A$11)+Volatility*SUM($F$12:F93))</f>
        <v>10.200160024436274</v>
      </c>
    </row>
    <row r="94" spans="1:7" x14ac:dyDescent="0.25">
      <c r="A94" s="1" t="str">
        <f>MID('Filter Data'!A85,2,LEN('Filter Data'!A85)-2)</f>
        <v>17-Jun-2020</v>
      </c>
      <c r="B94">
        <f>'Filter Data'!C85</f>
        <v>8.7492000000000001</v>
      </c>
      <c r="C94">
        <f t="shared" si="3"/>
        <v>7.8098002626304612E-3</v>
      </c>
      <c r="D94">
        <f>C94-SET_TRI!C95</f>
        <v>2.3446725346299279E-3</v>
      </c>
      <c r="E94">
        <f t="shared" si="4"/>
        <v>6.5034874422400506E-3</v>
      </c>
      <c r="F94">
        <f t="shared" ca="1" si="5"/>
        <v>-0.47221847930757532</v>
      </c>
      <c r="G94">
        <f ca="1">S0*EXP(Drift*(A94-$A$11)+Volatility*SUM($F$12:F94))</f>
        <v>10.159986709829209</v>
      </c>
    </row>
    <row r="95" spans="1:7" x14ac:dyDescent="0.25">
      <c r="A95" s="1" t="str">
        <f>MID('Filter Data'!A86,2,LEN('Filter Data'!A86)-2)</f>
        <v>18-Jun-2020</v>
      </c>
      <c r="B95">
        <f>'Filter Data'!C86</f>
        <v>8.7424999999999997</v>
      </c>
      <c r="C95">
        <f t="shared" si="3"/>
        <v>-7.6578430027892514E-4</v>
      </c>
      <c r="D95">
        <f>C95-SET_TRI!C96</f>
        <v>3.4582211219402054E-3</v>
      </c>
      <c r="E95">
        <f t="shared" si="4"/>
        <v>-2.4310677847521715E-3</v>
      </c>
      <c r="F95">
        <f t="shared" ca="1" si="5"/>
        <v>-0.44460337107193348</v>
      </c>
      <c r="G95">
        <f ca="1">S0*EXP(Drift*(A95-$A$11)+Volatility*SUM($F$12:F95))</f>
        <v>10.122763293999288</v>
      </c>
    </row>
    <row r="96" spans="1:7" x14ac:dyDescent="0.25">
      <c r="A96" s="1" t="str">
        <f>MID('Filter Data'!A87,2,LEN('Filter Data'!A87)-2)</f>
        <v>19-Jun-2020</v>
      </c>
      <c r="B96">
        <f>'Filter Data'!C87</f>
        <v>8.7947000000000006</v>
      </c>
      <c r="C96">
        <f t="shared" si="3"/>
        <v>5.9708321418359637E-3</v>
      </c>
      <c r="D96">
        <f>C96-SET_TRI!C97</f>
        <v>9.2182957169850126E-3</v>
      </c>
      <c r="E96">
        <f t="shared" si="4"/>
        <v>2.4486940700435156E-3</v>
      </c>
      <c r="F96">
        <f t="shared" ca="1" si="5"/>
        <v>0.25828756987327517</v>
      </c>
      <c r="G96">
        <f ca="1">S0*EXP(Drift*(A96-$A$11)+Volatility*SUM($F$12:F96))</f>
        <v>10.156731713894796</v>
      </c>
    </row>
    <row r="97" spans="1:7" x14ac:dyDescent="0.25">
      <c r="A97" s="1" t="str">
        <f>MID('Filter Data'!A88,2,LEN('Filter Data'!A88)-2)</f>
        <v>24-Jun-2020</v>
      </c>
      <c r="B97">
        <f>'Filter Data'!C88</f>
        <v>8.6039999999999992</v>
      </c>
      <c r="C97">
        <f t="shared" si="3"/>
        <v>-2.1683513934528911E-2</v>
      </c>
      <c r="D97">
        <f>C97-SET_TRI!C98</f>
        <v>8.5811536374579209E-3</v>
      </c>
      <c r="E97">
        <f t="shared" si="4"/>
        <v>-2.5000258799406688E-2</v>
      </c>
      <c r="F97">
        <f t="shared" ca="1" si="5"/>
        <v>-4.5627036440349933</v>
      </c>
      <c r="G97">
        <f ca="1">S0*EXP(Drift*(A97-$A$11)+Volatility*SUM($F$12:F97))</f>
        <v>9.7416997275815156</v>
      </c>
    </row>
    <row r="98" spans="1:7" x14ac:dyDescent="0.25">
      <c r="A98" s="1" t="str">
        <f>MID('Filter Data'!A89,2,LEN('Filter Data'!A89)-2)</f>
        <v>29-Jun-2020</v>
      </c>
      <c r="B98">
        <f>'Filter Data'!C89</f>
        <v>8.4580000000000002</v>
      </c>
      <c r="C98">
        <f t="shared" si="3"/>
        <v>-1.6968851696885057E-2</v>
      </c>
      <c r="D98">
        <f>C98-SET_TRI!C99</f>
        <v>-1.5196965472557401E-2</v>
      </c>
      <c r="E98">
        <f t="shared" si="4"/>
        <v>-1.2620329590179308E-2</v>
      </c>
      <c r="F98">
        <f t="shared" ca="1" si="5"/>
        <v>3.2816457860287933</v>
      </c>
      <c r="G98">
        <f ca="1">S0*EXP(Drift*(A98-$A$11)+Volatility*SUM($F$12:F98))</f>
        <v>10.105137748256469</v>
      </c>
    </row>
    <row r="99" spans="1:7" x14ac:dyDescent="0.25">
      <c r="A99" s="1" t="str">
        <f>MID('Filter Data'!A90,2,LEN('Filter Data'!A90)-2)</f>
        <v>30-Jun-2020</v>
      </c>
      <c r="B99">
        <f>'Filter Data'!C90</f>
        <v>8.4662000000000006</v>
      </c>
      <c r="C99">
        <f t="shared" si="3"/>
        <v>9.6949633483098003E-4</v>
      </c>
      <c r="D99">
        <f>C99-SET_TRI!C100</f>
        <v>-6.4363926466903792E-3</v>
      </c>
      <c r="E99">
        <f t="shared" si="4"/>
        <v>2.4939040015520197E-3</v>
      </c>
      <c r="F99">
        <f t="shared" ca="1" si="5"/>
        <v>-2.8199585317735153E-2</v>
      </c>
      <c r="G99">
        <f ca="1">S0*EXP(Drift*(A99-$A$11)+Volatility*SUM($F$12:F99))</f>
        <v>10.110076242385086</v>
      </c>
    </row>
    <row r="100" spans="1:7" x14ac:dyDescent="0.25">
      <c r="A100" s="1" t="str">
        <f>MID('Filter Data'!A91,2,LEN('Filter Data'!A91)-2)</f>
        <v>02-Jul-2020</v>
      </c>
      <c r="B100">
        <f>'Filter Data'!C91</f>
        <v>8.6966000000000001</v>
      </c>
      <c r="C100">
        <f t="shared" si="3"/>
        <v>2.7214098414873197E-2</v>
      </c>
      <c r="D100">
        <f>C100-SET_TRI!C101</f>
        <v>-3.3693678249770327E-3</v>
      </c>
      <c r="E100">
        <f t="shared" si="4"/>
        <v>2.7749800290436687E-2</v>
      </c>
      <c r="F100">
        <f t="shared" ca="1" si="5"/>
        <v>0.18192671165154473</v>
      </c>
      <c r="G100">
        <f ca="1">S0*EXP(Drift*(A100-$A$11)+Volatility*SUM($F$12:F100))</f>
        <v>10.144078741437147</v>
      </c>
    </row>
    <row r="101" spans="1:7" x14ac:dyDescent="0.25">
      <c r="A101" s="1" t="str">
        <f>MID('Filter Data'!A92,2,LEN('Filter Data'!A92)-2)</f>
        <v>08-Jul-2020</v>
      </c>
      <c r="B101">
        <f>'Filter Data'!C92</f>
        <v>8.8839000000000006</v>
      </c>
      <c r="C101">
        <f t="shared" si="3"/>
        <v>2.153715245038296E-2</v>
      </c>
      <c r="D101">
        <f>C101-SET_TRI!C102</f>
        <v>3.6635404701939718E-2</v>
      </c>
      <c r="E101">
        <f t="shared" si="4"/>
        <v>9.1766592931304403E-3</v>
      </c>
      <c r="F101">
        <f t="shared" ca="1" si="5"/>
        <v>-3.1624617422896715</v>
      </c>
      <c r="G101">
        <f ca="1">S0*EXP(Drift*(A101-$A$11)+Volatility*SUM($F$12:F101))</f>
        <v>9.8741965766699931</v>
      </c>
    </row>
    <row r="102" spans="1:7" x14ac:dyDescent="0.25">
      <c r="A102" s="1" t="str">
        <f>MID('Filter Data'!A93,2,LEN('Filter Data'!A93)-2)</f>
        <v>09-Jul-2020</v>
      </c>
      <c r="B102">
        <f>'Filter Data'!C93</f>
        <v>8.9871999999999996</v>
      </c>
      <c r="C102">
        <f t="shared" si="3"/>
        <v>1.1627776089330031E-2</v>
      </c>
      <c r="D102">
        <f>C102-SET_TRI!C103</f>
        <v>9.9747483943964915E-3</v>
      </c>
      <c r="E102">
        <f t="shared" si="4"/>
        <v>7.8617830811189213E-3</v>
      </c>
      <c r="F102">
        <f t="shared" ca="1" si="5"/>
        <v>1.7380151237427193</v>
      </c>
      <c r="G102">
        <f ca="1">S0*EXP(Drift*(A102-$A$11)+Volatility*SUM($F$12:F102))</f>
        <v>10.054844075557527</v>
      </c>
    </row>
    <row r="103" spans="1:7" x14ac:dyDescent="0.25">
      <c r="A103" s="1" t="str">
        <f>MID('Filter Data'!A94,2,LEN('Filter Data'!A94)-2)</f>
        <v>13-Jul-2020</v>
      </c>
      <c r="B103">
        <f>'Filter Data'!C94</f>
        <v>8.9189000000000007</v>
      </c>
      <c r="C103">
        <f t="shared" si="3"/>
        <v>-7.5996973473383168E-3</v>
      </c>
      <c r="D103">
        <f>C103-SET_TRI!C104</f>
        <v>1.6043417515086297E-2</v>
      </c>
      <c r="E103">
        <f t="shared" si="4"/>
        <v>-1.3322025453252721E-2</v>
      </c>
      <c r="F103">
        <f t="shared" ca="1" si="5"/>
        <v>-0.78244516237432182</v>
      </c>
      <c r="G103">
        <f ca="1">S0*EXP(Drift*(A103-$A$11)+Volatility*SUM($F$12:F103))</f>
        <v>10.007356193818724</v>
      </c>
    </row>
    <row r="104" spans="1:7" x14ac:dyDescent="0.25">
      <c r="A104" s="1" t="str">
        <f>MID('Filter Data'!A95,2,LEN('Filter Data'!A95)-2)</f>
        <v>15-Jul-2020</v>
      </c>
      <c r="B104">
        <f>'Filter Data'!C95</f>
        <v>9.0025999999999993</v>
      </c>
      <c r="C104">
        <f t="shared" si="3"/>
        <v>9.3845653611990872E-3</v>
      </c>
      <c r="D104">
        <f>C104-SET_TRI!C105</f>
        <v>-2.3659674265777419E-3</v>
      </c>
      <c r="E104">
        <f t="shared" si="4"/>
        <v>9.5968046492661482E-3</v>
      </c>
      <c r="F104">
        <f t="shared" ca="1" si="5"/>
        <v>-0.48502980532537188</v>
      </c>
      <c r="G104">
        <f ca="1">S0*EXP(Drift*(A104-$A$11)+Volatility*SUM($F$12:F104))</f>
        <v>9.9743466026425143</v>
      </c>
    </row>
    <row r="105" spans="1:7" x14ac:dyDescent="0.25">
      <c r="A105" s="1" t="str">
        <f>MID('Filter Data'!A96,2,LEN('Filter Data'!A96)-2)</f>
        <v>17-Jul-2020</v>
      </c>
      <c r="B105">
        <f>'Filter Data'!C96</f>
        <v>9.0618999999999996</v>
      </c>
      <c r="C105">
        <f t="shared" si="3"/>
        <v>6.5869859818275117E-3</v>
      </c>
      <c r="D105">
        <f>C105-SET_TRI!C106</f>
        <v>3.0883928893700465E-3</v>
      </c>
      <c r="E105">
        <f t="shared" si="4"/>
        <v>5.0409226982104857E-3</v>
      </c>
      <c r="F105">
        <f t="shared" ca="1" si="5"/>
        <v>1.5615446400950703</v>
      </c>
      <c r="G105">
        <f ca="1">S0*EXP(Drift*(A105-$A$11)+Volatility*SUM($F$12:F105))</f>
        <v>10.146752312393264</v>
      </c>
    </row>
    <row r="106" spans="1:7" x14ac:dyDescent="0.25">
      <c r="A106" s="1" t="str">
        <f>MID('Filter Data'!A97,2,LEN('Filter Data'!A97)-2)</f>
        <v>20-Jul-2020</v>
      </c>
      <c r="B106">
        <f>'Filter Data'!C97</f>
        <v>9.0181000000000004</v>
      </c>
      <c r="C106">
        <f t="shared" si="3"/>
        <v>-4.8334234542423971E-3</v>
      </c>
      <c r="D106">
        <f>C106-SET_TRI!C107</f>
        <v>-2.5347258615586168E-3</v>
      </c>
      <c r="E106">
        <f t="shared" si="4"/>
        <v>-4.5667821147830478E-3</v>
      </c>
      <c r="F106">
        <f t="shared" ca="1" si="5"/>
        <v>-1.4686517515327544</v>
      </c>
      <c r="G106">
        <f ca="1">S0*EXP(Drift*(A106-$A$11)+Volatility*SUM($F$12:F106))</f>
        <v>10.022128726696247</v>
      </c>
    </row>
    <row r="107" spans="1:7" x14ac:dyDescent="0.25">
      <c r="A107" s="1" t="str">
        <f>MID('Filter Data'!A98,2,LEN('Filter Data'!A98)-2)</f>
        <v>21-Jul-2020</v>
      </c>
      <c r="B107">
        <f>'Filter Data'!C98</f>
        <v>9.0387000000000004</v>
      </c>
      <c r="C107">
        <f t="shared" si="3"/>
        <v>2.2842949179982426E-3</v>
      </c>
      <c r="D107">
        <f>C107-SET_TRI!C108</f>
        <v>-1.3640168453814189E-2</v>
      </c>
      <c r="E107">
        <f t="shared" si="4"/>
        <v>6.1309579535966498E-3</v>
      </c>
      <c r="F107">
        <f t="shared" ca="1" si="5"/>
        <v>-0.60131409110670575</v>
      </c>
      <c r="G107">
        <f ca="1">S0*EXP(Drift*(A107-$A$11)+Volatility*SUM($F$12:F107))</f>
        <v>9.969793158872637</v>
      </c>
    </row>
    <row r="108" spans="1:7" x14ac:dyDescent="0.25">
      <c r="A108" s="1" t="str">
        <f>MID('Filter Data'!A99,2,LEN('Filter Data'!A99)-2)</f>
        <v>22-Jul-2020</v>
      </c>
      <c r="B108">
        <f>'Filter Data'!C99</f>
        <v>8.9358000000000004</v>
      </c>
      <c r="C108">
        <f t="shared" si="3"/>
        <v>-1.1384380497195392E-2</v>
      </c>
      <c r="D108">
        <f>C108-SET_TRI!C109</f>
        <v>4.903620108165925E-3</v>
      </c>
      <c r="E108">
        <f t="shared" si="4"/>
        <v>-1.3515612068589009E-2</v>
      </c>
      <c r="F108">
        <f t="shared" ca="1" si="5"/>
        <v>-0.57277142451216878</v>
      </c>
      <c r="G108">
        <f ca="1">S0*EXP(Drift*(A108-$A$11)+Volatility*SUM($F$12:F108))</f>
        <v>9.9205586821834792</v>
      </c>
    </row>
    <row r="109" spans="1:7" x14ac:dyDescent="0.25">
      <c r="A109" s="1" t="str">
        <f>MID('Filter Data'!A100,2,LEN('Filter Data'!A100)-2)</f>
        <v>23-Jul-2020</v>
      </c>
      <c r="B109">
        <f>'Filter Data'!C100</f>
        <v>8.9413999999999998</v>
      </c>
      <c r="C109">
        <f t="shared" si="3"/>
        <v>6.2669262964696866E-4</v>
      </c>
      <c r="D109">
        <f>C109-SET_TRI!C110</f>
        <v>-7.5000420293222503E-4</v>
      </c>
      <c r="E109">
        <f t="shared" si="4"/>
        <v>3.1799964934607736E-4</v>
      </c>
      <c r="F109">
        <f t="shared" ca="1" si="5"/>
        <v>0.64463024376730083</v>
      </c>
      <c r="G109">
        <f ca="1">S0*EXP(Drift*(A109-$A$11)+Volatility*SUM($F$12:F109))</f>
        <v>9.9923326467601949</v>
      </c>
    </row>
    <row r="110" spans="1:7" x14ac:dyDescent="0.25">
      <c r="A110" s="1" t="str">
        <f>MID('Filter Data'!A101,2,LEN('Filter Data'!A101)-2)</f>
        <v>24-Jul-2020</v>
      </c>
      <c r="B110">
        <f>'Filter Data'!C101</f>
        <v>8.7553999999999998</v>
      </c>
      <c r="C110">
        <f t="shared" si="3"/>
        <v>-2.0802111526159208E-2</v>
      </c>
      <c r="D110">
        <f>C110-SET_TRI!C111</f>
        <v>-3.941838847256747E-3</v>
      </c>
      <c r="E110">
        <f t="shared" si="4"/>
        <v>-2.0081864220447668E-2</v>
      </c>
      <c r="F110">
        <f t="shared" ca="1" si="5"/>
        <v>0.35729414698856965</v>
      </c>
      <c r="G110">
        <f ca="1">S0*EXP(Drift*(A110-$A$11)+Volatility*SUM($F$12:F110))</f>
        <v>10.035782656949049</v>
      </c>
    </row>
    <row r="111" spans="1:7" x14ac:dyDescent="0.25">
      <c r="A111" s="1" t="str">
        <f>MID('Filter Data'!A102,2,LEN('Filter Data'!A102)-2)</f>
        <v>29-Jul-2020</v>
      </c>
      <c r="B111">
        <f>'Filter Data'!C102</f>
        <v>8.4938000000000002</v>
      </c>
      <c r="C111">
        <f t="shared" si="3"/>
        <v>-2.9878703428741077E-2</v>
      </c>
      <c r="D111">
        <f>C111-SET_TRI!C112</f>
        <v>-2.5407790218002629E-2</v>
      </c>
      <c r="E111">
        <f t="shared" si="4"/>
        <v>-2.2238554372411613E-2</v>
      </c>
      <c r="F111">
        <f t="shared" ca="1" si="5"/>
        <v>3.6589162771891406</v>
      </c>
      <c r="G111">
        <f ca="1">S0*EXP(Drift*(A111-$A$11)+Volatility*SUM($F$12:F111))</f>
        <v>10.449493670044836</v>
      </c>
    </row>
    <row r="112" spans="1:7" x14ac:dyDescent="0.25">
      <c r="A112" s="1" t="str">
        <f>MID('Filter Data'!A103,2,LEN('Filter Data'!A103)-2)</f>
        <v>30-Jul-2020</v>
      </c>
      <c r="B112">
        <f>'Filter Data'!C103</f>
        <v>8.4717000000000002</v>
      </c>
      <c r="C112">
        <f t="shared" si="3"/>
        <v>-2.6018978549059322E-3</v>
      </c>
      <c r="D112">
        <f>C112-SET_TRI!C113</f>
        <v>1.7239953666502727E-2</v>
      </c>
      <c r="E112">
        <f t="shared" si="4"/>
        <v>-8.7099490282893238E-3</v>
      </c>
      <c r="F112">
        <f t="shared" ca="1" si="5"/>
        <v>-1.0745332346816094</v>
      </c>
      <c r="G112">
        <f ca="1">S0*EXP(Drift*(A112-$A$11)+Volatility*SUM($F$12:F112))</f>
        <v>10.345910512445062</v>
      </c>
    </row>
    <row r="113" spans="1:7" x14ac:dyDescent="0.25">
      <c r="A113" s="1" t="str">
        <f>MID('Filter Data'!A104,2,LEN('Filter Data'!A104)-2)</f>
        <v>03-Aug-2020</v>
      </c>
      <c r="B113">
        <f>'Filter Data'!C104</f>
        <v>8.5670000000000002</v>
      </c>
      <c r="C113">
        <f t="shared" si="3"/>
        <v>1.124921798458396E-2</v>
      </c>
      <c r="D113">
        <f>C113-SET_TRI!C114</f>
        <v>1.2947266759327555E-2</v>
      </c>
      <c r="E113">
        <f t="shared" si="4"/>
        <v>6.5249848927181903E-3</v>
      </c>
      <c r="F113">
        <f t="shared" ca="1" si="5"/>
        <v>-1.5942836991680969</v>
      </c>
      <c r="G113">
        <f ca="1">S0*EXP(Drift*(A113-$A$11)+Volatility*SUM($F$12:F113))</f>
        <v>10.213890360877508</v>
      </c>
    </row>
    <row r="114" spans="1:7" x14ac:dyDescent="0.25">
      <c r="A114" s="1" t="str">
        <f>MID('Filter Data'!A105,2,LEN('Filter Data'!A105)-2)</f>
        <v>04-Aug-2020</v>
      </c>
      <c r="B114">
        <f>'Filter Data'!C105</f>
        <v>8.6437000000000008</v>
      </c>
      <c r="C114">
        <f t="shared" si="3"/>
        <v>8.9529590288316401E-3</v>
      </c>
      <c r="D114">
        <f>C114-SET_TRI!C115</f>
        <v>-2.2373845256570477E-5</v>
      </c>
      <c r="E114">
        <f t="shared" si="4"/>
        <v>8.4097024599471808E-3</v>
      </c>
      <c r="F114">
        <f t="shared" ca="1" si="5"/>
        <v>1.4955108967873891</v>
      </c>
      <c r="G114">
        <f ca="1">S0*EXP(Drift*(A114-$A$11)+Volatility*SUM($F$12:F114))</f>
        <v>10.375590978998225</v>
      </c>
    </row>
    <row r="115" spans="1:7" x14ac:dyDescent="0.25">
      <c r="A115" s="1" t="str">
        <f>MID('Filter Data'!A106,2,LEN('Filter Data'!A106)-2)</f>
        <v>05-Aug-2020</v>
      </c>
      <c r="B115">
        <f>'Filter Data'!C106</f>
        <v>8.7410999999999994</v>
      </c>
      <c r="C115">
        <f t="shared" si="3"/>
        <v>1.1268322593333709E-2</v>
      </c>
      <c r="D115">
        <f>C115-SET_TRI!C116</f>
        <v>5.2534309139924476E-3</v>
      </c>
      <c r="E115">
        <f t="shared" si="4"/>
        <v>9.0243237671459309E-3</v>
      </c>
      <c r="F115">
        <f t="shared" ca="1" si="5"/>
        <v>-0.26198976134272439</v>
      </c>
      <c r="G115">
        <f ca="1">S0*EXP(Drift*(A115-$A$11)+Volatility*SUM($F$12:F115))</f>
        <v>10.356450049300557</v>
      </c>
    </row>
    <row r="116" spans="1:7" x14ac:dyDescent="0.25">
      <c r="A116" s="1" t="str">
        <f>MID('Filter Data'!A107,2,LEN('Filter Data'!A107)-2)</f>
        <v>06-Aug-2020</v>
      </c>
      <c r="B116">
        <f>'Filter Data'!C107</f>
        <v>8.7713000000000001</v>
      </c>
      <c r="C116">
        <f t="shared" si="3"/>
        <v>3.4549427417602673E-3</v>
      </c>
      <c r="D116">
        <f>C116-SET_TRI!C117</f>
        <v>4.9238186101284694E-3</v>
      </c>
      <c r="E116">
        <f t="shared" si="4"/>
        <v>1.3171998517357447E-3</v>
      </c>
      <c r="F116">
        <f t="shared" ca="1" si="5"/>
        <v>-0.61907992500503517</v>
      </c>
      <c r="G116">
        <f ca="1">S0*EXP(Drift*(A116-$A$11)+Volatility*SUM($F$12:F116))</f>
        <v>10.300540709557081</v>
      </c>
    </row>
    <row r="117" spans="1:7" x14ac:dyDescent="0.25">
      <c r="A117" s="1" t="str">
        <f>MID('Filter Data'!A108,2,LEN('Filter Data'!A108)-2)</f>
        <v>07-Aug-2020</v>
      </c>
      <c r="B117">
        <f>'Filter Data'!C108</f>
        <v>8.7763000000000009</v>
      </c>
      <c r="C117">
        <f t="shared" si="3"/>
        <v>5.7004092893878685E-4</v>
      </c>
      <c r="D117">
        <f>C117-SET_TRI!C118</f>
        <v>8.8644065327504983E-3</v>
      </c>
      <c r="E117">
        <f t="shared" si="4"/>
        <v>-2.8380151558401933E-3</v>
      </c>
      <c r="F117">
        <f t="shared" ca="1" si="5"/>
        <v>-0.65804148403230989</v>
      </c>
      <c r="G117">
        <f ca="1">S0*EXP(Drift*(A117-$A$11)+Volatility*SUM($F$12:F117))</f>
        <v>10.240947171159467</v>
      </c>
    </row>
    <row r="118" spans="1:7" x14ac:dyDescent="0.25">
      <c r="A118" s="1" t="str">
        <f>MID('Filter Data'!A109,2,LEN('Filter Data'!A109)-2)</f>
        <v>11-Aug-2020</v>
      </c>
      <c r="B118">
        <f>'Filter Data'!C109</f>
        <v>8.7589000000000006</v>
      </c>
      <c r="C118">
        <f t="shared" si="3"/>
        <v>-1.9826122625708218E-3</v>
      </c>
      <c r="D118">
        <f>C118-SET_TRI!C119</f>
        <v>-1.3646311858055701E-2</v>
      </c>
      <c r="E118">
        <f t="shared" si="4"/>
        <v>1.8660312002181326E-3</v>
      </c>
      <c r="F118">
        <f t="shared" ca="1" si="5"/>
        <v>-1.4286131955851376</v>
      </c>
      <c r="G118">
        <f ca="1">S0*EXP(Drift*(A118-$A$11)+Volatility*SUM($F$12:F118))</f>
        <v>10.127009917005928</v>
      </c>
    </row>
    <row r="119" spans="1:7" x14ac:dyDescent="0.25">
      <c r="A119" s="1" t="str">
        <f>MID('Filter Data'!A110,2,LEN('Filter Data'!A110)-2)</f>
        <v>13-Aug-2020</v>
      </c>
      <c r="B119">
        <f>'Filter Data'!C110</f>
        <v>8.782</v>
      </c>
      <c r="C119">
        <f t="shared" si="3"/>
        <v>2.6373174713719134E-3</v>
      </c>
      <c r="D119">
        <f>C119-SET_TRI!C120</f>
        <v>-1.2414824466057574E-2</v>
      </c>
      <c r="E119">
        <f t="shared" si="4"/>
        <v>6.0889707606265452E-3</v>
      </c>
      <c r="F119">
        <f t="shared" ca="1" si="5"/>
        <v>-0.38204903969329451</v>
      </c>
      <c r="G119">
        <f ca="1">S0*EXP(Drift*(A119-$A$11)+Volatility*SUM($F$12:F119))</f>
        <v>10.103992998084143</v>
      </c>
    </row>
    <row r="120" spans="1:7" x14ac:dyDescent="0.25">
      <c r="A120" s="1" t="str">
        <f>MID('Filter Data'!A111,2,LEN('Filter Data'!A111)-2)</f>
        <v>14-Aug-2020</v>
      </c>
      <c r="B120">
        <f>'Filter Data'!C111</f>
        <v>8.7241999999999997</v>
      </c>
      <c r="C120">
        <f t="shared" si="3"/>
        <v>-6.5816442723753464E-3</v>
      </c>
      <c r="D120">
        <f>C120-SET_TRI!C121</f>
        <v>1.0499743448955802E-2</v>
      </c>
      <c r="E120">
        <f t="shared" si="4"/>
        <v>-1.0516878053304394E-2</v>
      </c>
      <c r="F120">
        <f t="shared" ca="1" si="5"/>
        <v>0.5166103198180414</v>
      </c>
      <c r="G120">
        <f ca="1">S0*EXP(Drift*(A120-$A$11)+Volatility*SUM($F$12:F120))</f>
        <v>10.164089311502465</v>
      </c>
    </row>
    <row r="121" spans="1:7" x14ac:dyDescent="0.25">
      <c r="A121" s="1" t="str">
        <f>MID('Filter Data'!A112,2,LEN('Filter Data'!A112)-2)</f>
        <v>18-Aug-2020</v>
      </c>
      <c r="B121">
        <f>'Filter Data'!C112</f>
        <v>8.7033000000000005</v>
      </c>
      <c r="C121">
        <f t="shared" si="3"/>
        <v>-2.3956351298685557E-3</v>
      </c>
      <c r="D121">
        <f>C121-SET_TRI!C122</f>
        <v>-7.2218237430398558E-3</v>
      </c>
      <c r="E121">
        <f t="shared" si="4"/>
        <v>-6.1803085775384375E-4</v>
      </c>
      <c r="F121">
        <f t="shared" ca="1" si="5"/>
        <v>-8.2713120875356705E-2</v>
      </c>
      <c r="G121">
        <f ca="1">S0*EXP(Drift*(A121-$A$11)+Volatility*SUM($F$12:F121))</f>
        <v>10.187033757390132</v>
      </c>
    </row>
    <row r="122" spans="1:7" x14ac:dyDescent="0.25">
      <c r="A122" s="1" t="str">
        <f>MID('Filter Data'!A113,2,LEN('Filter Data'!A113)-2)</f>
        <v>19-Aug-2020</v>
      </c>
      <c r="B122">
        <f>'Filter Data'!C113</f>
        <v>8.6951000000000001</v>
      </c>
      <c r="C122">
        <f t="shared" si="3"/>
        <v>-9.4217136028867542E-4</v>
      </c>
      <c r="D122">
        <f>C122-SET_TRI!C123</f>
        <v>1.7903070178617982E-2</v>
      </c>
      <c r="E122">
        <f t="shared" si="4"/>
        <v>-7.2639890252566668E-3</v>
      </c>
      <c r="F122">
        <f t="shared" ca="1" si="5"/>
        <v>0.47218269982419753</v>
      </c>
      <c r="G122">
        <f ca="1">S0*EXP(Drift*(A122-$A$11)+Volatility*SUM($F$12:F122))</f>
        <v>10.243077669479037</v>
      </c>
    </row>
    <row r="123" spans="1:7" x14ac:dyDescent="0.25">
      <c r="A123" s="1" t="str">
        <f>MID('Filter Data'!A114,2,LEN('Filter Data'!A114)-2)</f>
        <v>24-Aug-2020</v>
      </c>
      <c r="B123">
        <f>'Filter Data'!C114</f>
        <v>8.8623999999999992</v>
      </c>
      <c r="C123">
        <f t="shared" si="3"/>
        <v>1.92407217858333E-2</v>
      </c>
      <c r="D123">
        <f>C123-SET_TRI!C124</f>
        <v>1.6735895513932095E-2</v>
      </c>
      <c r="E123">
        <f t="shared" si="4"/>
        <v>1.3295162031168966E-2</v>
      </c>
      <c r="F123">
        <f t="shared" ca="1" si="5"/>
        <v>5.1770032608282532</v>
      </c>
      <c r="G123">
        <f ca="1">S0*EXP(Drift*(A123-$A$11)+Volatility*SUM($F$12:F123))</f>
        <v>10.828281336669326</v>
      </c>
    </row>
    <row r="124" spans="1:7" x14ac:dyDescent="0.25">
      <c r="A124" s="1" t="str">
        <f>MID('Filter Data'!A115,2,LEN('Filter Data'!A115)-2)</f>
        <v>25-Aug-2020</v>
      </c>
      <c r="B124">
        <f>'Filter Data'!C115</f>
        <v>8.8800000000000008</v>
      </c>
      <c r="C124">
        <f t="shared" si="3"/>
        <v>1.985918035746707E-3</v>
      </c>
      <c r="D124">
        <f>C124-SET_TRI!C125</f>
        <v>-4.7991434695618743E-5</v>
      </c>
      <c r="E124">
        <f t="shared" si="4"/>
        <v>1.4509197172861013E-3</v>
      </c>
      <c r="F124">
        <f t="shared" ca="1" si="5"/>
        <v>0.59251684258380921</v>
      </c>
      <c r="G124">
        <f ca="1">S0*EXP(Drift*(A124-$A$11)+Volatility*SUM($F$12:F124))</f>
        <v>10.900947036030225</v>
      </c>
    </row>
    <row r="125" spans="1:7" x14ac:dyDescent="0.25">
      <c r="A125" s="1" t="str">
        <f>MID('Filter Data'!A116,2,LEN('Filter Data'!A116)-2)</f>
        <v>26-Aug-2020</v>
      </c>
      <c r="B125">
        <f>'Filter Data'!C116</f>
        <v>8.8693000000000008</v>
      </c>
      <c r="C125">
        <f t="shared" si="3"/>
        <v>-1.2049549549549472E-3</v>
      </c>
      <c r="D125">
        <f>C125-SET_TRI!C126</f>
        <v>-4.4251339607496599E-3</v>
      </c>
      <c r="E125">
        <f t="shared" si="4"/>
        <v>-3.2890953696023003E-4</v>
      </c>
      <c r="F125">
        <f t="shared" ca="1" si="5"/>
        <v>1.1562368366196643</v>
      </c>
      <c r="G125">
        <f ca="1">S0*EXP(Drift*(A125-$A$11)+Volatility*SUM($F$12:F125))</f>
        <v>11.036063696511011</v>
      </c>
    </row>
    <row r="126" spans="1:7" x14ac:dyDescent="0.25">
      <c r="A126" s="1" t="str">
        <f>MID('Filter Data'!A117,2,LEN('Filter Data'!A117)-2)</f>
        <v>27-Aug-2020</v>
      </c>
      <c r="B126">
        <f>'Filter Data'!C117</f>
        <v>8.8686000000000007</v>
      </c>
      <c r="C126">
        <f t="shared" si="3"/>
        <v>-7.8923928607685487E-5</v>
      </c>
      <c r="D126">
        <f>C126-SET_TRI!C127</f>
        <v>-3.0570682112143546E-3</v>
      </c>
      <c r="E126">
        <f t="shared" si="4"/>
        <v>3.5610304060439862E-4</v>
      </c>
      <c r="F126">
        <f t="shared" ca="1" si="5"/>
        <v>0.73196566918915817</v>
      </c>
      <c r="G126">
        <f ca="1">S0*EXP(Drift*(A126-$A$11)+Volatility*SUM($F$12:F126))</f>
        <v>11.125608915461319</v>
      </c>
    </row>
    <row r="127" spans="1:7" x14ac:dyDescent="0.25">
      <c r="A127" s="1" t="str">
        <f>MID('Filter Data'!A118,2,LEN('Filter Data'!A118)-2)</f>
        <v>28-Aug-2020</v>
      </c>
      <c r="B127">
        <f>'Filter Data'!C118</f>
        <v>8.8781999999999996</v>
      </c>
      <c r="C127">
        <f t="shared" si="3"/>
        <v>1.0824707394627047E-3</v>
      </c>
      <c r="D127">
        <f>C127-SET_TRI!C128</f>
        <v>4.616464280503333E-3</v>
      </c>
      <c r="E127">
        <f t="shared" si="4"/>
        <v>-9.5619143772038783E-4</v>
      </c>
      <c r="F127">
        <f t="shared" ca="1" si="5"/>
        <v>0.65391635225176536</v>
      </c>
      <c r="G127">
        <f ca="1">S0*EXP(Drift*(A127-$A$11)+Volatility*SUM($F$12:F127))</f>
        <v>11.207140674870013</v>
      </c>
    </row>
    <row r="128" spans="1:7" x14ac:dyDescent="0.25">
      <c r="A128" s="1" t="str">
        <f>MID('Filter Data'!A119,2,LEN('Filter Data'!A119)-2)</f>
        <v>31-Aug-2020</v>
      </c>
      <c r="B128">
        <f>'Filter Data'!C119</f>
        <v>8.8379999999999992</v>
      </c>
      <c r="C128">
        <f t="shared" si="3"/>
        <v>-4.52794485368661E-3</v>
      </c>
      <c r="D128">
        <f>C128-SET_TRI!C129</f>
        <v>8.4076872629307315E-3</v>
      </c>
      <c r="E128">
        <f t="shared" si="4"/>
        <v>-7.7887699855867043E-3</v>
      </c>
      <c r="F128">
        <f t="shared" ca="1" si="5"/>
        <v>-3.6628340076370756</v>
      </c>
      <c r="G128">
        <f ca="1">S0*EXP(Drift*(A128-$A$11)+Volatility*SUM($F$12:F128))</f>
        <v>10.829538529300397</v>
      </c>
    </row>
    <row r="129" spans="1:7" x14ac:dyDescent="0.25">
      <c r="A129" s="1" t="str">
        <f>MID('Filter Data'!A120,2,LEN('Filter Data'!A120)-2)</f>
        <v>01-Sep-2020</v>
      </c>
      <c r="B129">
        <f>'Filter Data'!C120</f>
        <v>8.8518000000000008</v>
      </c>
      <c r="C129">
        <f t="shared" si="3"/>
        <v>1.5614392396471589E-3</v>
      </c>
      <c r="D129">
        <f>C129-SET_TRI!C130</f>
        <v>4.4522126075227783E-3</v>
      </c>
      <c r="E129">
        <f t="shared" si="4"/>
        <v>-4.2427371484510734E-4</v>
      </c>
      <c r="F129">
        <f t="shared" ca="1" si="5"/>
        <v>-2.0436638560064257</v>
      </c>
      <c r="G129">
        <f ca="1">S0*EXP(Drift*(A129-$A$11)+Volatility*SUM($F$12:F129))</f>
        <v>10.618901330995126</v>
      </c>
    </row>
    <row r="130" spans="1:7" x14ac:dyDescent="0.25">
      <c r="A130" s="1" t="str">
        <f>MID('Filter Data'!A121,2,LEN('Filter Data'!A121)-2)</f>
        <v>03-Sep-2020</v>
      </c>
      <c r="B130">
        <f>'Filter Data'!C121</f>
        <v>8.9902999999999995</v>
      </c>
      <c r="C130">
        <f t="shared" si="3"/>
        <v>1.5646535167988286E-2</v>
      </c>
      <c r="D130">
        <f>C130-SET_TRI!C131</f>
        <v>1.16862215787235E-2</v>
      </c>
      <c r="E130">
        <f t="shared" si="4"/>
        <v>1.1328820687953652E-2</v>
      </c>
      <c r="F130">
        <f t="shared" ca="1" si="5"/>
        <v>0.51769578290861973</v>
      </c>
      <c r="G130">
        <f ca="1">S0*EXP(Drift*(A130-$A$11)+Volatility*SUM($F$12:F130))</f>
        <v>10.690407128744866</v>
      </c>
    </row>
    <row r="131" spans="1:7" x14ac:dyDescent="0.25">
      <c r="A131" s="1" t="str">
        <f>MID('Filter Data'!A122,2,LEN('Filter Data'!A122)-2)</f>
        <v>08-Sep-2020</v>
      </c>
      <c r="B131">
        <f>'Filter Data'!C122</f>
        <v>8.8475999999999999</v>
      </c>
      <c r="C131">
        <f t="shared" si="3"/>
        <v>-1.5872662758751054E-2</v>
      </c>
      <c r="D131">
        <f>C131-SET_TRI!C132</f>
        <v>-2.1722957804035121E-3</v>
      </c>
      <c r="E131">
        <f t="shared" si="4"/>
        <v>-1.5722856704611494E-2</v>
      </c>
      <c r="F131">
        <f t="shared" ca="1" si="5"/>
        <v>-2.4224643662052894</v>
      </c>
      <c r="G131">
        <f ca="1">S0*EXP(Drift*(A131-$A$11)+Volatility*SUM($F$12:F131))</f>
        <v>10.47511507465226</v>
      </c>
    </row>
    <row r="132" spans="1:7" x14ac:dyDescent="0.25">
      <c r="A132" s="1" t="str">
        <f>MID('Filter Data'!A123,2,LEN('Filter Data'!A123)-2)</f>
        <v>09-Sep-2020</v>
      </c>
      <c r="B132">
        <f>'Filter Data'!C123</f>
        <v>8.8401999999999994</v>
      </c>
      <c r="C132">
        <f t="shared" si="3"/>
        <v>-8.3638500836390856E-4</v>
      </c>
      <c r="D132">
        <f>C132-SET_TRI!C133</f>
        <v>8.1314758402127769E-4</v>
      </c>
      <c r="E132">
        <f t="shared" si="4"/>
        <v>-1.6489856236071977E-3</v>
      </c>
      <c r="F132">
        <f t="shared" ca="1" si="5"/>
        <v>-0.74576322375099924</v>
      </c>
      <c r="G132">
        <f ca="1">S0*EXP(Drift*(A132-$A$11)+Volatility*SUM($F$12:F132))</f>
        <v>10.405390696713397</v>
      </c>
    </row>
    <row r="133" spans="1:7" x14ac:dyDescent="0.25">
      <c r="A133" s="1" t="str">
        <f>MID('Filter Data'!A124,2,LEN('Filter Data'!A124)-2)</f>
        <v>10-Sep-2020</v>
      </c>
      <c r="B133">
        <f>'Filter Data'!C124</f>
        <v>8.7973999999999997</v>
      </c>
      <c r="C133">
        <f t="shared" si="3"/>
        <v>-4.8415194226374665E-3</v>
      </c>
      <c r="D133">
        <f>C133-SET_TRI!C134</f>
        <v>-3.3974482973209742E-3</v>
      </c>
      <c r="E133">
        <f t="shared" si="4"/>
        <v>-4.2967653459217922E-3</v>
      </c>
      <c r="F133">
        <f t="shared" ca="1" si="5"/>
        <v>-0.6493838000936154</v>
      </c>
      <c r="G133">
        <f ca="1">S0*EXP(Drift*(A133-$A$11)+Volatility*SUM($F$12:F133))</f>
        <v>10.346085170141729</v>
      </c>
    </row>
    <row r="134" spans="1:7" x14ac:dyDescent="0.25">
      <c r="A134" s="1" t="str">
        <f>MID('Filter Data'!A125,2,LEN('Filter Data'!A125)-2)</f>
        <v>11-Sep-2020</v>
      </c>
      <c r="B134">
        <f>'Filter Data'!C125</f>
        <v>8.7517999999999994</v>
      </c>
      <c r="C134">
        <f t="shared" si="3"/>
        <v>-5.1833496260259068E-3</v>
      </c>
      <c r="D134">
        <f>C134-SET_TRI!C135</f>
        <v>2.7886045210773914E-3</v>
      </c>
      <c r="E134">
        <f t="shared" si="4"/>
        <v>-6.6327712086191246E-3</v>
      </c>
      <c r="F134">
        <f t="shared" ca="1" si="5"/>
        <v>0.38869882235035891</v>
      </c>
      <c r="G134">
        <f ca="1">S0*EXP(Drift*(A134-$A$11)+Volatility*SUM($F$12:F134))</f>
        <v>10.394333297326993</v>
      </c>
    </row>
    <row r="135" spans="1:7" x14ac:dyDescent="0.25">
      <c r="A135" s="1" t="str">
        <f>MID('Filter Data'!A126,2,LEN('Filter Data'!A126)-2)</f>
        <v>14-Sep-2020</v>
      </c>
      <c r="B135">
        <f>'Filter Data'!C126</f>
        <v>8.7477</v>
      </c>
      <c r="C135">
        <f t="shared" si="3"/>
        <v>-4.6847505655971648E-4</v>
      </c>
      <c r="D135">
        <f>C135-SET_TRI!C136</f>
        <v>5.8510049044204022E-3</v>
      </c>
      <c r="E135">
        <f t="shared" si="4"/>
        <v>-2.9051116666996943E-3</v>
      </c>
      <c r="F135">
        <f t="shared" ca="1" si="5"/>
        <v>0.22748044651538041</v>
      </c>
      <c r="G135">
        <f ca="1">S0*EXP(Drift*(A135-$A$11)+Volatility*SUM($F$12:F135))</f>
        <v>10.442078045047623</v>
      </c>
    </row>
    <row r="136" spans="1:7" x14ac:dyDescent="0.25">
      <c r="A136" s="1" t="str">
        <f>MID('Filter Data'!A127,2,LEN('Filter Data'!A127)-2)</f>
        <v>16-Sep-2020</v>
      </c>
      <c r="B136">
        <f>'Filter Data'!C127</f>
        <v>8.7660999999999998</v>
      </c>
      <c r="C136">
        <f t="shared" si="3"/>
        <v>2.1034100392102783E-3</v>
      </c>
      <c r="D136">
        <f>C136-SET_TRI!C137</f>
        <v>-1.555133642366657E-2</v>
      </c>
      <c r="E136">
        <f t="shared" si="4"/>
        <v>6.5661694383889061E-3</v>
      </c>
      <c r="F136">
        <f t="shared" ca="1" si="5"/>
        <v>-0.75447942236830101</v>
      </c>
      <c r="G136">
        <f ca="1">S0*EXP(Drift*(A136-$A$11)+Volatility*SUM($F$12:F136))</f>
        <v>10.379662450100044</v>
      </c>
    </row>
    <row r="137" spans="1:7" x14ac:dyDescent="0.25">
      <c r="A137" s="1" t="str">
        <f>MID('Filter Data'!A128,2,LEN('Filter Data'!A128)-2)</f>
        <v>17-Sep-2020</v>
      </c>
      <c r="B137">
        <f>'Filter Data'!C128</f>
        <v>8.7439999999999998</v>
      </c>
      <c r="C137">
        <f t="shared" si="3"/>
        <v>-2.5210755067818082E-3</v>
      </c>
      <c r="D137">
        <f>C137-SET_TRI!C138</f>
        <v>6.1465490234965687E-3</v>
      </c>
      <c r="E137">
        <f t="shared" si="4"/>
        <v>-5.0529856145486909E-3</v>
      </c>
      <c r="F137">
        <f t="shared" ca="1" si="5"/>
        <v>1.3566375617953057</v>
      </c>
      <c r="G137">
        <f ca="1">S0*EXP(Drift*(A137-$A$11)+Volatility*SUM($F$12:F137))</f>
        <v>10.529372382786571</v>
      </c>
    </row>
    <row r="138" spans="1:7" x14ac:dyDescent="0.25">
      <c r="A138" s="1" t="str">
        <f>MID('Filter Data'!A129,2,LEN('Filter Data'!A129)-2)</f>
        <v>18-Sep-2020</v>
      </c>
      <c r="B138">
        <f>'Filter Data'!C129</f>
        <v>8.7665000000000006</v>
      </c>
      <c r="C138">
        <f t="shared" si="3"/>
        <v>2.573193046660665E-3</v>
      </c>
      <c r="D138">
        <f>C138-SET_TRI!C139</f>
        <v>1.1638257834871771E-3</v>
      </c>
      <c r="E138">
        <f t="shared" si="4"/>
        <v>1.6475455580468013E-3</v>
      </c>
      <c r="F138">
        <f t="shared" ca="1" si="5"/>
        <v>-0.88081546294081881</v>
      </c>
      <c r="G138">
        <f ca="1">S0*EXP(Drift*(A138-$A$11)+Volatility*SUM($F$12:F138))</f>
        <v>10.445187799798216</v>
      </c>
    </row>
    <row r="139" spans="1:7" x14ac:dyDescent="0.25">
      <c r="A139" s="1" t="str">
        <f>MID('Filter Data'!A130,2,LEN('Filter Data'!A130)-2)</f>
        <v>21-Sep-2020</v>
      </c>
      <c r="B139">
        <f>'Filter Data'!C130</f>
        <v>8.8048999999999999</v>
      </c>
      <c r="C139">
        <f t="shared" si="3"/>
        <v>4.3803114127644238E-3</v>
      </c>
      <c r="D139">
        <f>C139-SET_TRI!C140</f>
        <v>1.770749727454787E-2</v>
      </c>
      <c r="E139">
        <f t="shared" si="4"/>
        <v>-1.878460116587489E-3</v>
      </c>
      <c r="F139">
        <f t="shared" ca="1" si="5"/>
        <v>-1.5730691958504184</v>
      </c>
      <c r="G139">
        <f ca="1">S0*EXP(Drift*(A139-$A$11)+Volatility*SUM($F$12:F139))</f>
        <v>10.30614467456807</v>
      </c>
    </row>
    <row r="140" spans="1:7" x14ac:dyDescent="0.25">
      <c r="A140" s="1" t="str">
        <f>MID('Filter Data'!A131,2,LEN('Filter Data'!A131)-2)</f>
        <v>22-Sep-2020</v>
      </c>
      <c r="B140">
        <f>'Filter Data'!C131</f>
        <v>8.8020999999999994</v>
      </c>
      <c r="C140">
        <f t="shared" si="3"/>
        <v>-3.1800474735665138E-4</v>
      </c>
      <c r="D140">
        <f>C140-SET_TRI!C141</f>
        <v>8.2317712364930948E-3</v>
      </c>
      <c r="E140">
        <f t="shared" si="4"/>
        <v>-3.5221204607789542E-3</v>
      </c>
      <c r="F140">
        <f t="shared" ca="1" si="5"/>
        <v>0.32536716664556237</v>
      </c>
      <c r="G140">
        <f ca="1">S0*EXP(Drift*(A140-$A$11)+Volatility*SUM($F$12:F140))</f>
        <v>10.347658983414503</v>
      </c>
    </row>
    <row r="141" spans="1:7" x14ac:dyDescent="0.25">
      <c r="A141" s="1" t="str">
        <f>MID('Filter Data'!A132,2,LEN('Filter Data'!A132)-2)</f>
        <v>23-Sep-2020</v>
      </c>
      <c r="B141">
        <f>'Filter Data'!C132</f>
        <v>8.8574999999999999</v>
      </c>
      <c r="C141">
        <f t="shared" ref="C141:C204" si="6">(B141-B140)/B140</f>
        <v>6.2939525794981381E-3</v>
      </c>
      <c r="D141">
        <f>C141-SET_TRI!C142</f>
        <v>1.4370679630905159E-2</v>
      </c>
      <c r="E141">
        <f t="shared" ref="E141:E204" si="7">C141-($B$4+$B$5*D141)</f>
        <v>1.1108589856326529E-3</v>
      </c>
      <c r="F141">
        <f t="shared" ref="F141:F204" ca="1" si="8">SQRT(A141-A140)*_xlfn.NORM.INV(RAND(),0,1)</f>
        <v>0.22933805298941809</v>
      </c>
      <c r="G141">
        <f ca="1">S0*EXP(Drift*(A141-$A$11)+Volatility*SUM($F$12:F141))</f>
        <v>10.379380461160647</v>
      </c>
    </row>
    <row r="142" spans="1:7" x14ac:dyDescent="0.25">
      <c r="A142" s="1" t="str">
        <f>MID('Filter Data'!A133,2,LEN('Filter Data'!A133)-2)</f>
        <v>25-Sep-2020</v>
      </c>
      <c r="B142">
        <f>'Filter Data'!C133</f>
        <v>8.7697000000000003</v>
      </c>
      <c r="C142">
        <f t="shared" si="6"/>
        <v>-9.9125035280835071E-3</v>
      </c>
      <c r="D142">
        <f>C142-SET_TRI!C143</f>
        <v>1.0363286121511227E-2</v>
      </c>
      <c r="E142">
        <f t="shared" si="7"/>
        <v>-1.3803748049801095E-2</v>
      </c>
      <c r="F142">
        <f t="shared" ca="1" si="8"/>
        <v>8.1063971047352912E-2</v>
      </c>
      <c r="G142">
        <f ca="1">S0*EXP(Drift*(A142-$A$11)+Volatility*SUM($F$12:F142))</f>
        <v>10.403802428846049</v>
      </c>
    </row>
    <row r="143" spans="1:7" x14ac:dyDescent="0.25">
      <c r="A143" s="1" t="str">
        <f>MID('Filter Data'!A134,2,LEN('Filter Data'!A134)-2)</f>
        <v>28-Sep-2020</v>
      </c>
      <c r="B143">
        <f>'Filter Data'!C134</f>
        <v>8.8949999999999996</v>
      </c>
      <c r="C143">
        <f t="shared" si="6"/>
        <v>1.4287831966885902E-2</v>
      </c>
      <c r="D143">
        <f>C143-SET_TRI!C144</f>
        <v>-6.0626075145196606E-3</v>
      </c>
      <c r="E143">
        <f t="shared" si="7"/>
        <v>1.5691743861218858E-2</v>
      </c>
      <c r="F143">
        <f t="shared" ca="1" si="8"/>
        <v>1.3373112550732122</v>
      </c>
      <c r="G143">
        <f ca="1">S0*EXP(Drift*(A143-$A$11)+Volatility*SUM($F$12:F143))</f>
        <v>10.568091115898056</v>
      </c>
    </row>
    <row r="144" spans="1:7" x14ac:dyDescent="0.25">
      <c r="A144" s="1" t="str">
        <f>MID('Filter Data'!A135,2,LEN('Filter Data'!A135)-2)</f>
        <v>29-Sep-2020</v>
      </c>
      <c r="B144">
        <f>'Filter Data'!C135</f>
        <v>8.8367000000000004</v>
      </c>
      <c r="C144">
        <f t="shared" si="6"/>
        <v>-6.5542439572792727E-3</v>
      </c>
      <c r="D144">
        <f>C144-SET_TRI!C145</f>
        <v>4.3078046972175668E-4</v>
      </c>
      <c r="E144">
        <f t="shared" si="7"/>
        <v>-7.2435822573369462E-3</v>
      </c>
      <c r="F144">
        <f t="shared" ca="1" si="8"/>
        <v>1.2352705204686025</v>
      </c>
      <c r="G144">
        <f ca="1">S0*EXP(Drift*(A144-$A$11)+Volatility*SUM($F$12:F144))</f>
        <v>10.707531122116809</v>
      </c>
    </row>
    <row r="145" spans="1:7" x14ac:dyDescent="0.25">
      <c r="A145" s="1" t="str">
        <f>MID('Filter Data'!A136,2,LEN('Filter Data'!A136)-2)</f>
        <v>30-Sep-2020</v>
      </c>
      <c r="B145">
        <f>'Filter Data'!C136</f>
        <v>8.8071999999999999</v>
      </c>
      <c r="C145">
        <f t="shared" si="6"/>
        <v>-3.3383502891351437E-3</v>
      </c>
      <c r="D145">
        <f>C145-SET_TRI!C146</f>
        <v>1.5375852328290213E-2</v>
      </c>
      <c r="E145">
        <f t="shared" si="7"/>
        <v>-8.8454778001643246E-3</v>
      </c>
      <c r="F145">
        <f t="shared" ca="1" si="8"/>
        <v>-0.39270158196341487</v>
      </c>
      <c r="G145">
        <f ca="1">S0*EXP(Drift*(A145-$A$11)+Volatility*SUM($F$12:F145))</f>
        <v>10.673833489182732</v>
      </c>
    </row>
    <row r="146" spans="1:7" x14ac:dyDescent="0.25">
      <c r="A146" s="1" t="str">
        <f>MID('Filter Data'!A137,2,LEN('Filter Data'!A137)-2)</f>
        <v>09-Oct-2020</v>
      </c>
      <c r="B146">
        <f>'Filter Data'!C137</f>
        <v>8.9962999999999997</v>
      </c>
      <c r="C146">
        <f t="shared" si="6"/>
        <v>2.147106912526113E-2</v>
      </c>
      <c r="D146">
        <f>C146-SET_TRI!C147</f>
        <v>-3.7902047312215817E-3</v>
      </c>
      <c r="E146">
        <f t="shared" si="7"/>
        <v>2.2142434684858443E-2</v>
      </c>
      <c r="F146">
        <f t="shared" ca="1" si="8"/>
        <v>1.9180577888423782</v>
      </c>
      <c r="G146">
        <f ca="1">S0*EXP(Drift*(A146-$A$11)+Volatility*SUM($F$12:F146))</f>
        <v>10.955976558279428</v>
      </c>
    </row>
    <row r="147" spans="1:7" x14ac:dyDescent="0.25">
      <c r="A147" s="1" t="str">
        <f>MID('Filter Data'!A138,2,LEN('Filter Data'!A138)-2)</f>
        <v>14-Oct-2020</v>
      </c>
      <c r="B147">
        <f>'Filter Data'!C138</f>
        <v>9.1557999999999993</v>
      </c>
      <c r="C147">
        <f t="shared" si="6"/>
        <v>1.7729511021197551E-2</v>
      </c>
      <c r="D147">
        <f>C147-SET_TRI!C148</f>
        <v>2.5200715105072827E-2</v>
      </c>
      <c r="E147">
        <f t="shared" si="7"/>
        <v>9.0551777360374976E-3</v>
      </c>
      <c r="F147">
        <f t="shared" ca="1" si="8"/>
        <v>-0.72757500939041431</v>
      </c>
      <c r="G147">
        <f ca="1">S0*EXP(Drift*(A147-$A$11)+Volatility*SUM($F$12:F147))</f>
        <v>10.918617188924477</v>
      </c>
    </row>
    <row r="148" spans="1:7" x14ac:dyDescent="0.25">
      <c r="A148" s="1" t="str">
        <f>MID('Filter Data'!A139,2,LEN('Filter Data'!A139)-2)</f>
        <v>16-Oct-2020</v>
      </c>
      <c r="B148">
        <f>'Filter Data'!C139</f>
        <v>9.1477000000000004</v>
      </c>
      <c r="C148">
        <f t="shared" si="6"/>
        <v>-8.8468511763023288E-4</v>
      </c>
      <c r="D148">
        <f>C148-SET_TRI!C149</f>
        <v>2.2154348631937271E-2</v>
      </c>
      <c r="E148">
        <f t="shared" si="7"/>
        <v>-8.5769721693676505E-3</v>
      </c>
      <c r="F148">
        <f t="shared" ca="1" si="8"/>
        <v>0.73537719792818224</v>
      </c>
      <c r="G148">
        <f ca="1">S0*EXP(Drift*(A148-$A$11)+Volatility*SUM($F$12:F148))</f>
        <v>11.016066386672584</v>
      </c>
    </row>
    <row r="149" spans="1:7" x14ac:dyDescent="0.25">
      <c r="A149" s="1" t="str">
        <f>MID('Filter Data'!A140,2,LEN('Filter Data'!A140)-2)</f>
        <v>20-Oct-2020</v>
      </c>
      <c r="B149">
        <f>'Filter Data'!C140</f>
        <v>9.1713000000000005</v>
      </c>
      <c r="C149">
        <f t="shared" si="6"/>
        <v>2.5798834679755639E-3</v>
      </c>
      <c r="D149">
        <f>C149-SET_TRI!C150</f>
        <v>2.2919530067581816E-2</v>
      </c>
      <c r="E149">
        <f t="shared" si="7"/>
        <v>-5.3590723786643268E-3</v>
      </c>
      <c r="F149">
        <f t="shared" ca="1" si="8"/>
        <v>-2.6111839714992326</v>
      </c>
      <c r="G149">
        <f ca="1">S0*EXP(Drift*(A149-$A$11)+Volatility*SUM($F$12:F149))</f>
        <v>10.765593334319568</v>
      </c>
    </row>
    <row r="150" spans="1:7" x14ac:dyDescent="0.25">
      <c r="A150" s="1" t="str">
        <f>MID('Filter Data'!A141,2,LEN('Filter Data'!A141)-2)</f>
        <v>21-Oct-2020</v>
      </c>
      <c r="B150">
        <f>'Filter Data'!C141</f>
        <v>9.1577000000000002</v>
      </c>
      <c r="C150">
        <f t="shared" si="6"/>
        <v>-1.4828868317468928E-3</v>
      </c>
      <c r="D150">
        <f>C150-SET_TRI!C151</f>
        <v>-7.264259454226478E-3</v>
      </c>
      <c r="E150">
        <f t="shared" si="7"/>
        <v>3.0839728837722138E-4</v>
      </c>
      <c r="F150">
        <f t="shared" ca="1" si="8"/>
        <v>0.16706240844030282</v>
      </c>
      <c r="G150">
        <f ca="1">S0*EXP(Drift*(A150-$A$11)+Volatility*SUM($F$12:F150))</f>
        <v>10.791881273475935</v>
      </c>
    </row>
    <row r="151" spans="1:7" x14ac:dyDescent="0.25">
      <c r="A151" s="1" t="str">
        <f>MID('Filter Data'!A142,2,LEN('Filter Data'!A142)-2)</f>
        <v>22-Oct-2020</v>
      </c>
      <c r="B151">
        <f>'Filter Data'!C142</f>
        <v>9.2294</v>
      </c>
      <c r="C151">
        <f t="shared" si="6"/>
        <v>7.8294768337027719E-3</v>
      </c>
      <c r="D151">
        <f>C151-SET_TRI!C152</f>
        <v>1.1002847703778818E-2</v>
      </c>
      <c r="E151">
        <f t="shared" si="7"/>
        <v>3.7320591386501853E-3</v>
      </c>
      <c r="F151">
        <f t="shared" ca="1" si="8"/>
        <v>1.7835740978734904</v>
      </c>
      <c r="G151">
        <f ca="1">S0*EXP(Drift*(A151-$A$11)+Volatility*SUM($F$12:F151))</f>
        <v>10.994319484739465</v>
      </c>
    </row>
    <row r="152" spans="1:7" x14ac:dyDescent="0.25">
      <c r="A152" s="1" t="str">
        <f>MID('Filter Data'!A143,2,LEN('Filter Data'!A143)-2)</f>
        <v>27-Oct-2020</v>
      </c>
      <c r="B152">
        <f>'Filter Data'!C143</f>
        <v>9.2622</v>
      </c>
      <c r="C152">
        <f t="shared" si="6"/>
        <v>3.5538604893059073E-3</v>
      </c>
      <c r="D152">
        <f>C152-SET_TRI!C153</f>
        <v>8.7407715369282532E-3</v>
      </c>
      <c r="E152">
        <f t="shared" si="7"/>
        <v>1.8566017468365711E-4</v>
      </c>
      <c r="F152">
        <f t="shared" ca="1" si="8"/>
        <v>0.78829317036341728</v>
      </c>
      <c r="G152">
        <f ca="1">S0*EXP(Drift*(A152-$A$11)+Volatility*SUM($F$12:F152))</f>
        <v>11.123983575881697</v>
      </c>
    </row>
    <row r="153" spans="1:7" x14ac:dyDescent="0.25">
      <c r="A153" s="1" t="str">
        <f>MID('Filter Data'!A144,2,LEN('Filter Data'!A144)-2)</f>
        <v>02-Nov-2020</v>
      </c>
      <c r="B153">
        <f>'Filter Data'!C144</f>
        <v>9.0931999999999995</v>
      </c>
      <c r="C153">
        <f t="shared" si="6"/>
        <v>-1.824620500529037E-2</v>
      </c>
      <c r="D153">
        <f>C153-SET_TRI!C154</f>
        <v>-7.9013274264846788E-3</v>
      </c>
      <c r="E153">
        <f t="shared" si="7"/>
        <v>-1.6249551567946052E-2</v>
      </c>
      <c r="F153">
        <f t="shared" ca="1" si="8"/>
        <v>-3.7186821669714938</v>
      </c>
      <c r="G153">
        <f ca="1">S0*EXP(Drift*(A153-$A$11)+Volatility*SUM($F$12:F153))</f>
        <v>10.768042406040598</v>
      </c>
    </row>
    <row r="154" spans="1:7" x14ac:dyDescent="0.25">
      <c r="A154" s="1" t="str">
        <f>MID('Filter Data'!A145,2,LEN('Filter Data'!A145)-2)</f>
        <v>04-Nov-2020</v>
      </c>
      <c r="B154">
        <f>'Filter Data'!C145</f>
        <v>9.1655999999999995</v>
      </c>
      <c r="C154">
        <f t="shared" si="6"/>
        <v>7.9619935776184432E-3</v>
      </c>
      <c r="D154">
        <f>C154-SET_TRI!C155</f>
        <v>-1.0973021684392771E-2</v>
      </c>
      <c r="E154">
        <f t="shared" si="7"/>
        <v>1.0948858075518361E-2</v>
      </c>
      <c r="F154">
        <f t="shared" ca="1" si="8"/>
        <v>-0.57140162397705596</v>
      </c>
      <c r="G154">
        <f ca="1">S0*EXP(Drift*(A154-$A$11)+Volatility*SUM($F$12:F154))</f>
        <v>10.723268894760674</v>
      </c>
    </row>
    <row r="155" spans="1:7" x14ac:dyDescent="0.25">
      <c r="A155" s="1" t="str">
        <f>MID('Filter Data'!A146,2,LEN('Filter Data'!A146)-2)</f>
        <v>05-Nov-2020</v>
      </c>
      <c r="B155">
        <f>'Filter Data'!C146</f>
        <v>9.2043999999999997</v>
      </c>
      <c r="C155">
        <f t="shared" si="6"/>
        <v>4.2332198655843775E-3</v>
      </c>
      <c r="D155">
        <f>C155-SET_TRI!C156</f>
        <v>-4.0852272003473578E-2</v>
      </c>
      <c r="E155">
        <f t="shared" si="7"/>
        <v>1.685215111976774E-2</v>
      </c>
      <c r="F155">
        <f t="shared" ca="1" si="8"/>
        <v>-0.40014096834056295</v>
      </c>
      <c r="G155">
        <f ca="1">S0*EXP(Drift*(A155-$A$11)+Volatility*SUM($F$12:F155))</f>
        <v>10.688727481449575</v>
      </c>
    </row>
    <row r="156" spans="1:7" x14ac:dyDescent="0.25">
      <c r="A156" s="1" t="str">
        <f>MID('Filter Data'!A147,2,LEN('Filter Data'!A147)-2)</f>
        <v>06-Nov-2020</v>
      </c>
      <c r="B156">
        <f>'Filter Data'!C147</f>
        <v>9.1353000000000009</v>
      </c>
      <c r="C156">
        <f t="shared" si="6"/>
        <v>-7.5072791273737378E-3</v>
      </c>
      <c r="D156">
        <f>C156-SET_TRI!C157</f>
        <v>-5.5825595498865382E-3</v>
      </c>
      <c r="E156">
        <f t="shared" si="7"/>
        <v>-6.2581185735927063E-3</v>
      </c>
      <c r="F156">
        <f t="shared" ca="1" si="8"/>
        <v>-0.18670413007715145</v>
      </c>
      <c r="G156">
        <f ca="1">S0*EXP(Drift*(A156-$A$11)+Volatility*SUM($F$12:F156))</f>
        <v>10.677034496080907</v>
      </c>
    </row>
    <row r="157" spans="1:7" x14ac:dyDescent="0.25">
      <c r="A157" s="1" t="str">
        <f>MID('Filter Data'!A148,2,LEN('Filter Data'!A148)-2)</f>
        <v>09-Nov-2020</v>
      </c>
      <c r="B157">
        <f>'Filter Data'!C148</f>
        <v>9.2932000000000006</v>
      </c>
      <c r="C157">
        <f t="shared" si="6"/>
        <v>1.7284599301610203E-2</v>
      </c>
      <c r="D157">
        <f>C157-SET_TRI!C158</f>
        <v>-9.0593506368654188E-3</v>
      </c>
      <c r="E157">
        <f t="shared" si="7"/>
        <v>1.9654560527757707E-2</v>
      </c>
      <c r="F157">
        <f t="shared" ca="1" si="8"/>
        <v>-2.5815184992778977</v>
      </c>
      <c r="G157">
        <f ca="1">S0*EXP(Drift*(A157-$A$11)+Volatility*SUM($F$12:F157))</f>
        <v>10.429325878805335</v>
      </c>
    </row>
    <row r="158" spans="1:7" x14ac:dyDescent="0.25">
      <c r="A158" s="1" t="str">
        <f>MID('Filter Data'!A149,2,LEN('Filter Data'!A149)-2)</f>
        <v>10-Nov-2020</v>
      </c>
      <c r="B158">
        <f>'Filter Data'!C149</f>
        <v>9.2727000000000004</v>
      </c>
      <c r="C158">
        <f t="shared" si="6"/>
        <v>-2.2059140016356242E-3</v>
      </c>
      <c r="D158">
        <f>C158-SET_TRI!C159</f>
        <v>-7.1278363402306158E-2</v>
      </c>
      <c r="E158">
        <f t="shared" si="7"/>
        <v>2.0221367206334419E-2</v>
      </c>
      <c r="F158">
        <f t="shared" ca="1" si="8"/>
        <v>1.22479938290905</v>
      </c>
      <c r="G158">
        <f ca="1">S0*EXP(Drift*(A158-$A$11)+Volatility*SUM($F$12:F158))</f>
        <v>10.565829861726606</v>
      </c>
    </row>
    <row r="159" spans="1:7" x14ac:dyDescent="0.25">
      <c r="A159" s="1" t="str">
        <f>MID('Filter Data'!A150,2,LEN('Filter Data'!A150)-2)</f>
        <v>12-Nov-2020</v>
      </c>
      <c r="B159">
        <f>'Filter Data'!C150</f>
        <v>9.2889999999999997</v>
      </c>
      <c r="C159">
        <f t="shared" si="6"/>
        <v>1.7578483073969085E-3</v>
      </c>
      <c r="D159">
        <f>C159-SET_TRI!C160</f>
        <v>1.0182370209783506E-2</v>
      </c>
      <c r="E159">
        <f t="shared" si="7"/>
        <v>-2.0750750007552067E-3</v>
      </c>
      <c r="F159">
        <f t="shared" ca="1" si="8"/>
        <v>-0.92674562089497581</v>
      </c>
      <c r="G159">
        <f ca="1">S0*EXP(Drift*(A159-$A$11)+Volatility*SUM($F$12:F159))</f>
        <v>10.48461922939369</v>
      </c>
    </row>
    <row r="160" spans="1:7" x14ac:dyDescent="0.25">
      <c r="A160" s="1" t="str">
        <f>MID('Filter Data'!A151,2,LEN('Filter Data'!A151)-2)</f>
        <v>17-Nov-2020</v>
      </c>
      <c r="B160">
        <f>'Filter Data'!C151</f>
        <v>9.3277000000000001</v>
      </c>
      <c r="C160">
        <f t="shared" si="6"/>
        <v>4.1662181074389494E-3</v>
      </c>
      <c r="D160">
        <f>C160-SET_TRI!C161</f>
        <v>-5.5011591586765721E-3</v>
      </c>
      <c r="E160">
        <f t="shared" si="7"/>
        <v>5.3891379090675985E-3</v>
      </c>
      <c r="F160">
        <f t="shared" ca="1" si="8"/>
        <v>-4.7746257141669872</v>
      </c>
      <c r="G160">
        <f ca="1">S0*EXP(Drift*(A160-$A$11)+Volatility*SUM($F$12:F160))</f>
        <v>10.034925630897272</v>
      </c>
    </row>
    <row r="161" spans="1:7" x14ac:dyDescent="0.25">
      <c r="A161" s="1" t="str">
        <f>MID('Filter Data'!A152,2,LEN('Filter Data'!A152)-2)</f>
        <v>18-Nov-2020</v>
      </c>
      <c r="B161">
        <f>'Filter Data'!C152</f>
        <v>9.4395000000000007</v>
      </c>
      <c r="C161">
        <f t="shared" si="6"/>
        <v>1.1985805718451554E-2</v>
      </c>
      <c r="D161">
        <f>C161-SET_TRI!C162</f>
        <v>-1.5300353857204355E-3</v>
      </c>
      <c r="E161">
        <f t="shared" si="7"/>
        <v>1.1928568592777671E-2</v>
      </c>
      <c r="F161">
        <f t="shared" ca="1" si="8"/>
        <v>0.7996330494046322</v>
      </c>
      <c r="G161">
        <f ca="1">S0*EXP(Drift*(A161-$A$11)+Volatility*SUM($F$12:F161))</f>
        <v>10.123187315819665</v>
      </c>
    </row>
    <row r="162" spans="1:7" x14ac:dyDescent="0.25">
      <c r="A162" s="1" t="str">
        <f>MID('Filter Data'!A153,2,LEN('Filter Data'!A153)-2)</f>
        <v>19-Nov-2020</v>
      </c>
      <c r="B162">
        <f>'Filter Data'!C153</f>
        <v>9.5541</v>
      </c>
      <c r="C162">
        <f t="shared" si="6"/>
        <v>1.2140473542030759E-2</v>
      </c>
      <c r="D162">
        <f>C162-SET_TRI!C163</f>
        <v>1.0802299221472236E-2</v>
      </c>
      <c r="E162">
        <f t="shared" si="7"/>
        <v>8.1077059419042419E-3</v>
      </c>
      <c r="F162">
        <f t="shared" ca="1" si="8"/>
        <v>0.14262159098867494</v>
      </c>
      <c r="G162">
        <f ca="1">S0*EXP(Drift*(A162-$A$11)+Volatility*SUM($F$12:F162))</f>
        <v>10.145429641328828</v>
      </c>
    </row>
    <row r="163" spans="1:7" x14ac:dyDescent="0.25">
      <c r="A163" s="1" t="str">
        <f>MID('Filter Data'!A154,2,LEN('Filter Data'!A154)-2)</f>
        <v>20-Nov-2020</v>
      </c>
      <c r="B163">
        <f>'Filter Data'!C154</f>
        <v>9.6454000000000004</v>
      </c>
      <c r="C163">
        <f t="shared" si="6"/>
        <v>9.5561068023152767E-3</v>
      </c>
      <c r="D163">
        <f>C163-SET_TRI!C164</f>
        <v>-7.0436281684000592E-3</v>
      </c>
      <c r="E163">
        <f t="shared" si="7"/>
        <v>1.1276266806174412E-2</v>
      </c>
      <c r="F163">
        <f t="shared" ca="1" si="8"/>
        <v>-3.5239066517114212E-2</v>
      </c>
      <c r="G163">
        <f ca="1">S0*EXP(Drift*(A163-$A$11)+Volatility*SUM($F$12:F163))</f>
        <v>10.149674173496489</v>
      </c>
    </row>
    <row r="164" spans="1:7" x14ac:dyDescent="0.25">
      <c r="A164" s="1" t="str">
        <f>MID('Filter Data'!A155,2,LEN('Filter Data'!A155)-2)</f>
        <v>23-Nov-2020</v>
      </c>
      <c r="B164">
        <f>'Filter Data'!C155</f>
        <v>9.7174999999999994</v>
      </c>
      <c r="C164">
        <f t="shared" si="6"/>
        <v>7.4750658344909428E-3</v>
      </c>
      <c r="D164">
        <f>C164-SET_TRI!C165</f>
        <v>-1.8231360606278495E-2</v>
      </c>
      <c r="E164">
        <f t="shared" si="7"/>
        <v>1.2801775016870361E-2</v>
      </c>
      <c r="F164">
        <f t="shared" ca="1" si="8"/>
        <v>-2.6568219623031122</v>
      </c>
      <c r="G164">
        <f ca="1">S0*EXP(Drift*(A164-$A$11)+Volatility*SUM($F$12:F164))</f>
        <v>9.9067464019825149</v>
      </c>
    </row>
    <row r="165" spans="1:7" x14ac:dyDescent="0.25">
      <c r="A165" s="1" t="str">
        <f>MID('Filter Data'!A156,2,LEN('Filter Data'!A156)-2)</f>
        <v>24-Nov-2020</v>
      </c>
      <c r="B165">
        <f>'Filter Data'!C156</f>
        <v>9.7182999999999993</v>
      </c>
      <c r="C165">
        <f t="shared" si="6"/>
        <v>8.2325701054788977E-5</v>
      </c>
      <c r="D165">
        <f>C165-SET_TRI!C166</f>
        <v>1.6020100901462726E-2</v>
      </c>
      <c r="E165">
        <f t="shared" si="7"/>
        <v>-5.6324859117563974E-3</v>
      </c>
      <c r="F165">
        <f t="shared" ca="1" si="8"/>
        <v>-1.1390598746647647</v>
      </c>
      <c r="G165">
        <f ca="1">S0*EXP(Drift*(A165-$A$11)+Volatility*SUM($F$12:F165))</f>
        <v>9.8022238589468635</v>
      </c>
    </row>
    <row r="166" spans="1:7" x14ac:dyDescent="0.25">
      <c r="A166" s="1" t="str">
        <f>MID('Filter Data'!A157,2,LEN('Filter Data'!A157)-2)</f>
        <v>01-Dec-2020</v>
      </c>
      <c r="B166">
        <f>'Filter Data'!C157</f>
        <v>9.8054000000000006</v>
      </c>
      <c r="C166">
        <f t="shared" si="6"/>
        <v>8.9624728604798462E-3</v>
      </c>
      <c r="D166">
        <f>C166-SET_TRI!C167</f>
        <v>1.5370691952067382E-3</v>
      </c>
      <c r="E166">
        <f t="shared" si="7"/>
        <v>7.916504231956726E-3</v>
      </c>
      <c r="F166">
        <f t="shared" ca="1" si="8"/>
        <v>-0.62656930530750155</v>
      </c>
      <c r="G166">
        <f ca="1">S0*EXP(Drift*(A166-$A$11)+Volatility*SUM($F$12:F166))</f>
        <v>9.7937345485134308</v>
      </c>
    </row>
    <row r="167" spans="1:7" x14ac:dyDescent="0.25">
      <c r="A167" s="1" t="str">
        <f>MID('Filter Data'!A158,2,LEN('Filter Data'!A158)-2)</f>
        <v>02-Dec-2020</v>
      </c>
      <c r="B167">
        <f>'Filter Data'!C158</f>
        <v>9.8085000000000004</v>
      </c>
      <c r="C167">
        <f t="shared" si="6"/>
        <v>3.1615232422949399E-4</v>
      </c>
      <c r="D167">
        <f>C167-SET_TRI!C168</f>
        <v>2.5842191180355388E-3</v>
      </c>
      <c r="E167">
        <f t="shared" si="7"/>
        <v>-1.0673822690622607E-3</v>
      </c>
      <c r="F167">
        <f t="shared" ca="1" si="8"/>
        <v>0.86184869204013959</v>
      </c>
      <c r="G167">
        <f ca="1">S0*EXP(Drift*(A167-$A$11)+Volatility*SUM($F$12:F167))</f>
        <v>9.8860162169266186</v>
      </c>
    </row>
    <row r="168" spans="1:7" x14ac:dyDescent="0.25">
      <c r="A168" s="1" t="str">
        <f>MID('Filter Data'!A159,2,LEN('Filter Data'!A159)-2)</f>
        <v>03-Dec-2020</v>
      </c>
      <c r="B168">
        <f>'Filter Data'!C159</f>
        <v>9.9295000000000009</v>
      </c>
      <c r="C168">
        <f t="shared" si="6"/>
        <v>1.2336238976398066E-2</v>
      </c>
      <c r="D168">
        <f>C168-SET_TRI!C169</f>
        <v>-2.4996443765509385E-3</v>
      </c>
      <c r="E168">
        <f t="shared" si="7"/>
        <v>1.2591571223363629E-2</v>
      </c>
      <c r="F168">
        <f t="shared" ca="1" si="8"/>
        <v>0.4950451390898743</v>
      </c>
      <c r="G168">
        <f ca="1">S0*EXP(Drift*(A168-$A$11)+Volatility*SUM($F$12:F168))</f>
        <v>9.9426742365222935</v>
      </c>
    </row>
    <row r="169" spans="1:7" x14ac:dyDescent="0.25">
      <c r="A169" s="1" t="str">
        <f>MID('Filter Data'!A160,2,LEN('Filter Data'!A160)-2)</f>
        <v>04-Dec-2020</v>
      </c>
      <c r="B169">
        <f>'Filter Data'!C160</f>
        <v>9.9527999999999999</v>
      </c>
      <c r="C169">
        <f t="shared" si="6"/>
        <v>2.3465431290597698E-3</v>
      </c>
      <c r="D169">
        <f>C169-SET_TRI!C170</f>
        <v>-7.3876432475893112E-3</v>
      </c>
      <c r="E169">
        <f t="shared" si="7"/>
        <v>4.1776020401047709E-3</v>
      </c>
      <c r="F169">
        <f t="shared" ca="1" si="8"/>
        <v>-1.5232155571595745</v>
      </c>
      <c r="G169">
        <f ca="1">S0*EXP(Drift*(A169-$A$11)+Volatility*SUM($F$12:F169))</f>
        <v>9.8000978941014232</v>
      </c>
    </row>
    <row r="170" spans="1:7" x14ac:dyDescent="0.25">
      <c r="A170" s="1" t="str">
        <f>MID('Filter Data'!A161,2,LEN('Filter Data'!A161)-2)</f>
        <v>08-Dec-2020</v>
      </c>
      <c r="B170">
        <f>'Filter Data'!C161</f>
        <v>10.074</v>
      </c>
      <c r="C170">
        <f t="shared" si="6"/>
        <v>1.2177477694719071E-2</v>
      </c>
      <c r="D170">
        <f>C170-SET_TRI!C171</f>
        <v>-4.6497904983089904E-3</v>
      </c>
      <c r="E170">
        <f t="shared" si="7"/>
        <v>1.3125944834942378E-2</v>
      </c>
      <c r="F170">
        <f t="shared" ca="1" si="8"/>
        <v>-1.4701823656851889</v>
      </c>
      <c r="G170">
        <f ca="1">S0*EXP(Drift*(A170-$A$11)+Volatility*SUM($F$12:F170))</f>
        <v>9.6870425458803044</v>
      </c>
    </row>
    <row r="171" spans="1:7" x14ac:dyDescent="0.25">
      <c r="A171" s="1" t="str">
        <f>MID('Filter Data'!A162,2,LEN('Filter Data'!A162)-2)</f>
        <v>14-Dec-2020</v>
      </c>
      <c r="B171">
        <f>'Filter Data'!C162</f>
        <v>10.204800000000001</v>
      </c>
      <c r="C171">
        <f t="shared" si="6"/>
        <v>1.2983918999404476E-2</v>
      </c>
      <c r="D171">
        <f>C171-SET_TRI!C172</f>
        <v>2.1286033120528659E-2</v>
      </c>
      <c r="E171">
        <f t="shared" si="7"/>
        <v>5.5715477046585637E-3</v>
      </c>
      <c r="F171">
        <f t="shared" ca="1" si="8"/>
        <v>0.69462506695336723</v>
      </c>
      <c r="G171">
        <f ca="1">S0*EXP(Drift*(A171-$A$11)+Volatility*SUM($F$12:F171))</f>
        <v>9.7996688557624072</v>
      </c>
    </row>
    <row r="172" spans="1:7" x14ac:dyDescent="0.25">
      <c r="A172" s="1" t="str">
        <f>MID('Filter Data'!A163,2,LEN('Filter Data'!A163)-2)</f>
        <v>15-Dec-2020</v>
      </c>
      <c r="B172">
        <f>'Filter Data'!C163</f>
        <v>10.1472</v>
      </c>
      <c r="C172">
        <f t="shared" si="6"/>
        <v>-5.6444026340546367E-3</v>
      </c>
      <c r="D172">
        <f>C172-SET_TRI!C173</f>
        <v>-7.1841556829764447E-3</v>
      </c>
      <c r="E172">
        <f t="shared" si="7"/>
        <v>-3.8789412793570587E-3</v>
      </c>
      <c r="F172">
        <f t="shared" ca="1" si="8"/>
        <v>-0.38017479058802828</v>
      </c>
      <c r="G172">
        <f ca="1">S0*EXP(Drift*(A172-$A$11)+Volatility*SUM($F$12:F172))</f>
        <v>9.7700506832962226</v>
      </c>
    </row>
    <row r="173" spans="1:7" x14ac:dyDescent="0.25">
      <c r="A173" s="1" t="str">
        <f>MID('Filter Data'!A164,2,LEN('Filter Data'!A164)-2)</f>
        <v>16-Dec-2020</v>
      </c>
      <c r="B173">
        <f>'Filter Data'!C164</f>
        <v>10.2058</v>
      </c>
      <c r="C173">
        <f t="shared" si="6"/>
        <v>5.774992116051739E-3</v>
      </c>
      <c r="D173">
        <f>C173-SET_TRI!C174</f>
        <v>4.0680726161021839E-3</v>
      </c>
      <c r="E173">
        <f t="shared" si="7"/>
        <v>3.9131129927837613E-3</v>
      </c>
      <c r="F173">
        <f t="shared" ca="1" si="8"/>
        <v>-0.29912174396460695</v>
      </c>
      <c r="G173">
        <f ca="1">S0*EXP(Drift*(A173-$A$11)+Volatility*SUM($F$12:F173))</f>
        <v>9.7484107468620245</v>
      </c>
    </row>
    <row r="174" spans="1:7" x14ac:dyDescent="0.25">
      <c r="A174" s="1" t="str">
        <f>MID('Filter Data'!A165,2,LEN('Filter Data'!A165)-2)</f>
        <v>17-Dec-2020</v>
      </c>
      <c r="B174">
        <f>'Filter Data'!C165</f>
        <v>10.095599999999999</v>
      </c>
      <c r="C174">
        <f t="shared" si="6"/>
        <v>-1.0797781653569611E-2</v>
      </c>
      <c r="D174">
        <f>C174-SET_TRI!C175</f>
        <v>-8.7889199559710376E-3</v>
      </c>
      <c r="E174">
        <f t="shared" si="7"/>
        <v>-8.5149981960577041E-3</v>
      </c>
      <c r="F174">
        <f t="shared" ca="1" si="8"/>
        <v>0.9095103988514921</v>
      </c>
      <c r="G174">
        <f ca="1">S0*EXP(Drift*(A174-$A$11)+Volatility*SUM($F$12:F174))</f>
        <v>9.8449508825842091</v>
      </c>
    </row>
    <row r="175" spans="1:7" x14ac:dyDescent="0.25">
      <c r="A175" s="1" t="str">
        <f>MID('Filter Data'!A166,2,LEN('Filter Data'!A166)-2)</f>
        <v>18-Dec-2020</v>
      </c>
      <c r="B175">
        <f>'Filter Data'!C166</f>
        <v>10.1968</v>
      </c>
      <c r="C175">
        <f t="shared" si="6"/>
        <v>1.0024168944886922E-2</v>
      </c>
      <c r="D175">
        <f>C175-SET_TRI!C176</f>
        <v>1.182324918091613E-2</v>
      </c>
      <c r="E175">
        <f t="shared" si="7"/>
        <v>5.6622813682157243E-3</v>
      </c>
      <c r="F175">
        <f t="shared" ca="1" si="8"/>
        <v>-1.1837108262863523</v>
      </c>
      <c r="G175">
        <f ca="1">S0*EXP(Drift*(A175-$A$11)+Volatility*SUM($F$12:F175))</f>
        <v>9.7367370191211311</v>
      </c>
    </row>
    <row r="176" spans="1:7" x14ac:dyDescent="0.25">
      <c r="A176" s="1" t="str">
        <f>MID('Filter Data'!A167,2,LEN('Filter Data'!A167)-2)</f>
        <v>21-Dec-2020</v>
      </c>
      <c r="B176">
        <f>'Filter Data'!C167</f>
        <v>10.184900000000001</v>
      </c>
      <c r="C176">
        <f t="shared" si="6"/>
        <v>-1.1670327946021214E-3</v>
      </c>
      <c r="D176">
        <f>C176-SET_TRI!C177</f>
        <v>5.7186859821572782E-2</v>
      </c>
      <c r="E176">
        <f t="shared" si="7"/>
        <v>-2.0152624826060891E-2</v>
      </c>
      <c r="F176">
        <f t="shared" ca="1" si="8"/>
        <v>-3.0455241436574125</v>
      </c>
      <c r="G176">
        <f ca="1">S0*EXP(Drift*(A176-$A$11)+Volatility*SUM($F$12:F176))</f>
        <v>9.4668674581012802</v>
      </c>
    </row>
    <row r="177" spans="1:7" x14ac:dyDescent="0.25">
      <c r="A177" s="1" t="str">
        <f>MID('Filter Data'!A168,2,LEN('Filter Data'!A168)-2)</f>
        <v>22-Dec-2020</v>
      </c>
      <c r="B177">
        <f>'Filter Data'!C168</f>
        <v>10.2835</v>
      </c>
      <c r="C177">
        <f t="shared" si="6"/>
        <v>9.6809983406807472E-3</v>
      </c>
      <c r="D177">
        <f>C177-SET_TRI!C178</f>
        <v>-6.0087522773392375E-3</v>
      </c>
      <c r="E177">
        <f t="shared" si="7"/>
        <v>1.1067549115368539E-2</v>
      </c>
      <c r="F177">
        <f t="shared" ca="1" si="8"/>
        <v>-0.66483290017063568</v>
      </c>
      <c r="G177">
        <f ca="1">S0*EXP(Drift*(A177-$A$11)+Volatility*SUM($F$12:F177))</f>
        <v>9.4114586900652579</v>
      </c>
    </row>
    <row r="178" spans="1:7" x14ac:dyDescent="0.25">
      <c r="A178" s="1" t="str">
        <f>MID('Filter Data'!A169,2,LEN('Filter Data'!A169)-2)</f>
        <v>23-Dec-2020</v>
      </c>
      <c r="B178">
        <f>'Filter Data'!C169</f>
        <v>10.248799999999999</v>
      </c>
      <c r="C178">
        <f t="shared" si="6"/>
        <v>-3.3743375309963379E-3</v>
      </c>
      <c r="D178">
        <f>C178-SET_TRI!C179</f>
        <v>9.9800762991630633E-3</v>
      </c>
      <c r="E178">
        <f t="shared" si="7"/>
        <v>-7.1420480767572419E-3</v>
      </c>
      <c r="F178">
        <f t="shared" ca="1" si="8"/>
        <v>0.11517869426631451</v>
      </c>
      <c r="G178">
        <f ca="1">S0*EXP(Drift*(A178-$A$11)+Volatility*SUM($F$12:F178))</f>
        <v>9.4295522347754996</v>
      </c>
    </row>
    <row r="179" spans="1:7" x14ac:dyDescent="0.25">
      <c r="A179" s="1" t="str">
        <f>MID('Filter Data'!A170,2,LEN('Filter Data'!A170)-2)</f>
        <v>29-Dec-2020</v>
      </c>
      <c r="B179">
        <f>'Filter Data'!C170</f>
        <v>10.4527</v>
      </c>
      <c r="C179">
        <f t="shared" si="6"/>
        <v>1.9895012098977528E-2</v>
      </c>
      <c r="D179">
        <f>C179-SET_TRI!C180</f>
        <v>-1.3780763371997063E-2</v>
      </c>
      <c r="E179">
        <f t="shared" si="7"/>
        <v>2.3786998214073242E-2</v>
      </c>
      <c r="F179">
        <f t="shared" ca="1" si="8"/>
        <v>-0.39535624267357644</v>
      </c>
      <c r="G179">
        <f ca="1">S0*EXP(Drift*(A179-$A$11)+Volatility*SUM($F$12:F179))</f>
        <v>9.4358973888419087</v>
      </c>
    </row>
    <row r="180" spans="1:7" x14ac:dyDescent="0.25">
      <c r="A180" s="1" t="str">
        <f>MID('Filter Data'!A171,2,LEN('Filter Data'!A171)-2)</f>
        <v>30-Dec-2020</v>
      </c>
      <c r="B180">
        <f>'Filter Data'!C171</f>
        <v>10.3835</v>
      </c>
      <c r="C180">
        <f t="shared" si="6"/>
        <v>-6.6202990614865412E-3</v>
      </c>
      <c r="D180">
        <f>C180-SET_TRI!C181</f>
        <v>8.0436154842946309E-3</v>
      </c>
      <c r="E180">
        <f t="shared" si="7"/>
        <v>-9.763759679938238E-3</v>
      </c>
      <c r="F180">
        <f t="shared" ca="1" si="8"/>
        <v>0.12680164112540249</v>
      </c>
      <c r="G180">
        <f ca="1">S0*EXP(Drift*(A180-$A$11)+Volatility*SUM($F$12:F180))</f>
        <v>9.4551355013552936</v>
      </c>
    </row>
    <row r="181" spans="1:7" x14ac:dyDescent="0.25">
      <c r="A181" s="1" t="str">
        <f>MID('Filter Data'!A172,2,LEN('Filter Data'!A172)-2)</f>
        <v>04-Jan-2021</v>
      </c>
      <c r="B181">
        <f>'Filter Data'!C172</f>
        <v>10.612</v>
      </c>
      <c r="C181">
        <f t="shared" si="6"/>
        <v>2.2006067318341635E-2</v>
      </c>
      <c r="D181">
        <f>C181-SET_TRI!C182</f>
        <v>6.7264795169795621E-3</v>
      </c>
      <c r="E181">
        <f t="shared" si="7"/>
        <v>1.928720709745008E-2</v>
      </c>
      <c r="F181">
        <f t="shared" ca="1" si="8"/>
        <v>0.85816295303514167</v>
      </c>
      <c r="G181">
        <f ca="1">S0*EXP(Drift*(A181-$A$11)+Volatility*SUM($F$12:F181))</f>
        <v>9.5733253776693683</v>
      </c>
    </row>
    <row r="182" spans="1:7" x14ac:dyDescent="0.25">
      <c r="A182" s="1" t="str">
        <f>MID('Filter Data'!A173,2,LEN('Filter Data'!A173)-2)</f>
        <v>05-Jan-2021</v>
      </c>
      <c r="B182">
        <f>'Filter Data'!C173</f>
        <v>10.7239</v>
      </c>
      <c r="C182">
        <f t="shared" si="6"/>
        <v>1.0544666415378847E-2</v>
      </c>
      <c r="D182">
        <f>C182-SET_TRI!C183</f>
        <v>-2.1509748879731141E-2</v>
      </c>
      <c r="E182">
        <f t="shared" si="7"/>
        <v>1.6928217866747433E-2</v>
      </c>
      <c r="F182">
        <f t="shared" ca="1" si="8"/>
        <v>1.0640130726290156</v>
      </c>
      <c r="G182">
        <f ca="1">S0*EXP(Drift*(A182-$A$11)+Volatility*SUM($F$12:F182))</f>
        <v>9.6830627481766012</v>
      </c>
    </row>
    <row r="183" spans="1:7" x14ac:dyDescent="0.25">
      <c r="A183" s="1" t="str">
        <f>MID('Filter Data'!A174,2,LEN('Filter Data'!A174)-2)</f>
        <v>06-Jan-2021</v>
      </c>
      <c r="B183">
        <f>'Filter Data'!C174</f>
        <v>10.7258</v>
      </c>
      <c r="C183">
        <f t="shared" si="6"/>
        <v>1.7717434888418621E-4</v>
      </c>
      <c r="D183">
        <f>C183-SET_TRI!C184</f>
        <v>1.4416755564791406E-2</v>
      </c>
      <c r="E183">
        <f t="shared" si="7"/>
        <v>-5.0207725785258511E-3</v>
      </c>
      <c r="F183">
        <f t="shared" ca="1" si="8"/>
        <v>0.91946103512301802</v>
      </c>
      <c r="G183">
        <f ca="1">S0*EXP(Drift*(A183-$A$11)+Volatility*SUM($F$12:F183))</f>
        <v>9.7799276820055798</v>
      </c>
    </row>
    <row r="184" spans="1:7" x14ac:dyDescent="0.25">
      <c r="A184" s="1" t="str">
        <f>MID('Filter Data'!A175,2,LEN('Filter Data'!A175)-2)</f>
        <v>07-Jan-2021</v>
      </c>
      <c r="B184">
        <f>'Filter Data'!C175</f>
        <v>10.899699999999999</v>
      </c>
      <c r="C184">
        <f t="shared" si="6"/>
        <v>1.6213242835033261E-2</v>
      </c>
      <c r="D184">
        <f>C184-SET_TRI!C185</f>
        <v>2.841107845905945E-4</v>
      </c>
      <c r="E184">
        <f t="shared" si="7"/>
        <v>1.5571185915305409E-2</v>
      </c>
      <c r="F184">
        <f t="shared" ca="1" si="8"/>
        <v>-0.60672730398074315</v>
      </c>
      <c r="G184">
        <f ca="1">S0*EXP(Drift*(A184-$A$11)+Volatility*SUM($F$12:F184))</f>
        <v>9.7283308900774408</v>
      </c>
    </row>
    <row r="185" spans="1:7" x14ac:dyDescent="0.25">
      <c r="A185" s="1" t="str">
        <f>MID('Filter Data'!A176,2,LEN('Filter Data'!A176)-2)</f>
        <v>08-Jan-2021</v>
      </c>
      <c r="B185">
        <f>'Filter Data'!C176</f>
        <v>10.9903</v>
      </c>
      <c r="C185">
        <f t="shared" si="6"/>
        <v>8.3121553804233368E-3</v>
      </c>
      <c r="D185">
        <f>C185-SET_TRI!C186</f>
        <v>-1.4929643447337861E-2</v>
      </c>
      <c r="E185">
        <f t="shared" si="7"/>
        <v>1.2574501844673451E-2</v>
      </c>
      <c r="F185">
        <f t="shared" ca="1" si="8"/>
        <v>-0.44384395222625322</v>
      </c>
      <c r="G185">
        <f ca="1">S0*EXP(Drift*(A185-$A$11)+Volatility*SUM($F$12:F185))</f>
        <v>9.692762463405959</v>
      </c>
    </row>
    <row r="186" spans="1:7" x14ac:dyDescent="0.25">
      <c r="A186" s="1" t="str">
        <f>MID('Filter Data'!A177,2,LEN('Filter Data'!A177)-2)</f>
        <v>11-Jan-2021</v>
      </c>
      <c r="B186">
        <f>'Filter Data'!C177</f>
        <v>11.1638</v>
      </c>
      <c r="C186">
        <f t="shared" si="6"/>
        <v>1.578664822616313E-2</v>
      </c>
      <c r="D186">
        <f>C186-SET_TRI!C187</f>
        <v>1.8531046953351098E-2</v>
      </c>
      <c r="E186">
        <f t="shared" si="7"/>
        <v>9.2623919407133423E-3</v>
      </c>
      <c r="F186">
        <f t="shared" ca="1" si="8"/>
        <v>1.7370021079266136</v>
      </c>
      <c r="G186">
        <f ca="1">S0*EXP(Drift*(A186-$A$11)+Volatility*SUM($F$12:F186))</f>
        <v>9.8852072086371834</v>
      </c>
    </row>
    <row r="187" spans="1:7" x14ac:dyDescent="0.25">
      <c r="A187" s="1" t="str">
        <f>MID('Filter Data'!A178,2,LEN('Filter Data'!A178)-2)</f>
        <v>12-Jan-2021</v>
      </c>
      <c r="B187">
        <f>'Filter Data'!C178</f>
        <v>11.315899999999999</v>
      </c>
      <c r="C187">
        <f t="shared" si="6"/>
        <v>1.362439312778794E-2</v>
      </c>
      <c r="D187">
        <f>C187-SET_TRI!C188</f>
        <v>1.3005101580912401E-2</v>
      </c>
      <c r="E187">
        <f t="shared" si="7"/>
        <v>8.881516031926287E-3</v>
      </c>
      <c r="F187">
        <f t="shared" ca="1" si="8"/>
        <v>9.4302952210493382E-2</v>
      </c>
      <c r="G187">
        <f ca="1">S0*EXP(Drift*(A187-$A$11)+Volatility*SUM($F$12:F187))</f>
        <v>9.9021466516228003</v>
      </c>
    </row>
    <row r="188" spans="1:7" x14ac:dyDescent="0.25">
      <c r="A188" s="1" t="str">
        <f>MID('Filter Data'!A179,2,LEN('Filter Data'!A179)-2)</f>
        <v>13-Jan-2021</v>
      </c>
      <c r="B188">
        <f>'Filter Data'!C179</f>
        <v>11.2621</v>
      </c>
      <c r="C188">
        <f t="shared" si="6"/>
        <v>-4.7543721665973511E-3</v>
      </c>
      <c r="D188">
        <f>C188-SET_TRI!C189</f>
        <v>-1.0119610015911506E-2</v>
      </c>
      <c r="E188">
        <f t="shared" si="7"/>
        <v>-2.0426189273006472E-3</v>
      </c>
      <c r="F188">
        <f t="shared" ca="1" si="8"/>
        <v>-0.53356603109857859</v>
      </c>
      <c r="G188">
        <f ca="1">S0*EXP(Drift*(A188-$A$11)+Volatility*SUM($F$12:F188))</f>
        <v>9.8571053670843067</v>
      </c>
    </row>
    <row r="189" spans="1:7" x14ac:dyDescent="0.25">
      <c r="A189" s="1" t="str">
        <f>MID('Filter Data'!A180,2,LEN('Filter Data'!A180)-2)</f>
        <v>14-Jan-2021</v>
      </c>
      <c r="B189">
        <f>'Filter Data'!C180</f>
        <v>11.245100000000001</v>
      </c>
      <c r="C189">
        <f t="shared" si="6"/>
        <v>-1.5094875733654878E-3</v>
      </c>
      <c r="D189">
        <f>C189-SET_TRI!C190</f>
        <v>8.0762222278061273E-3</v>
      </c>
      <c r="E189">
        <f t="shared" si="7"/>
        <v>-4.6634595107711008E-3</v>
      </c>
      <c r="F189">
        <f t="shared" ca="1" si="8"/>
        <v>-0.89649674790060285</v>
      </c>
      <c r="G189">
        <f ca="1">S0*EXP(Drift*(A189-$A$11)+Volatility*SUM($F$12:F189))</f>
        <v>9.7767642981090539</v>
      </c>
    </row>
    <row r="190" spans="1:7" x14ac:dyDescent="0.25">
      <c r="A190" s="1" t="str">
        <f>MID('Filter Data'!A181,2,LEN('Filter Data'!A181)-2)</f>
        <v>15-Jan-2021</v>
      </c>
      <c r="B190">
        <f>'Filter Data'!C181</f>
        <v>11.289300000000001</v>
      </c>
      <c r="C190">
        <f t="shared" si="6"/>
        <v>3.9306008839405616E-3</v>
      </c>
      <c r="D190">
        <f>C190-SET_TRI!C191</f>
        <v>1.7815959461259905E-2</v>
      </c>
      <c r="E190">
        <f t="shared" si="7"/>
        <v>-2.3631352115161324E-3</v>
      </c>
      <c r="F190">
        <f t="shared" ca="1" si="8"/>
        <v>-1.6982773198588854</v>
      </c>
      <c r="G190">
        <f ca="1">S0*EXP(Drift*(A190-$A$11)+Volatility*SUM($F$12:F190))</f>
        <v>9.6197320771994672</v>
      </c>
    </row>
    <row r="191" spans="1:7" x14ac:dyDescent="0.25">
      <c r="A191" s="1" t="str">
        <f>MID('Filter Data'!A182,2,LEN('Filter Data'!A182)-2)</f>
        <v>19-Jan-2021</v>
      </c>
      <c r="B191">
        <f>'Filter Data'!C182</f>
        <v>10.982799999999999</v>
      </c>
      <c r="C191">
        <f t="shared" si="6"/>
        <v>-2.7149601835366369E-2</v>
      </c>
      <c r="D191">
        <f>C191-SET_TRI!C192</f>
        <v>-2.7465803244184597E-2</v>
      </c>
      <c r="E191">
        <f t="shared" si="7"/>
        <v>-1.8846018501342633E-2</v>
      </c>
      <c r="F191">
        <f t="shared" ca="1" si="8"/>
        <v>1.4534343188137397</v>
      </c>
      <c r="G191">
        <f ca="1">S0*EXP(Drift*(A191-$A$11)+Volatility*SUM($F$12:F191))</f>
        <v>9.7905176802912717</v>
      </c>
    </row>
    <row r="192" spans="1:7" x14ac:dyDescent="0.25">
      <c r="A192" s="1" t="str">
        <f>MID('Filter Data'!A183,2,LEN('Filter Data'!A183)-2)</f>
        <v>21-Jan-2021</v>
      </c>
      <c r="B192">
        <f>'Filter Data'!C183</f>
        <v>11.162100000000001</v>
      </c>
      <c r="C192">
        <f t="shared" si="6"/>
        <v>1.6325527187966763E-2</v>
      </c>
      <c r="D192">
        <f>C192-SET_TRI!C193</f>
        <v>2.3192127156878396E-2</v>
      </c>
      <c r="E192">
        <f t="shared" si="7"/>
        <v>8.2986951953850016E-3</v>
      </c>
      <c r="F192">
        <f t="shared" ca="1" si="8"/>
        <v>-2.2846676566010116</v>
      </c>
      <c r="G192">
        <f ca="1">S0*EXP(Drift*(A192-$A$11)+Volatility*SUM($F$12:F192))</f>
        <v>9.5843881664899673</v>
      </c>
    </row>
    <row r="193" spans="1:7" x14ac:dyDescent="0.25">
      <c r="A193" s="1" t="str">
        <f>MID('Filter Data'!A184,2,LEN('Filter Data'!A184)-2)</f>
        <v>22-Jan-2021</v>
      </c>
      <c r="B193">
        <f>'Filter Data'!C184</f>
        <v>11.161799999999999</v>
      </c>
      <c r="C193">
        <f t="shared" si="6"/>
        <v>-2.6876662993619228E-5</v>
      </c>
      <c r="D193">
        <f>C193-SET_TRI!C194</f>
        <v>1.2425183326228644E-2</v>
      </c>
      <c r="E193">
        <f t="shared" si="7"/>
        <v>-4.5828075911084126E-3</v>
      </c>
      <c r="F193">
        <f t="shared" ca="1" si="8"/>
        <v>-1.0355380504749043</v>
      </c>
      <c r="G193">
        <f ca="1">S0*EXP(Drift*(A193-$A$11)+Volatility*SUM($F$12:F193))</f>
        <v>9.4930772641607017</v>
      </c>
    </row>
    <row r="194" spans="1:7" x14ac:dyDescent="0.25">
      <c r="A194" s="1" t="str">
        <f>MID('Filter Data'!A185,2,LEN('Filter Data'!A185)-2)</f>
        <v>25-Jan-2021</v>
      </c>
      <c r="B194">
        <f>'Filter Data'!C185</f>
        <v>11.224</v>
      </c>
      <c r="C194">
        <f t="shared" si="6"/>
        <v>5.5725778996219876E-3</v>
      </c>
      <c r="D194">
        <f>C194-SET_TRI!C195</f>
        <v>3.1569211249865832E-3</v>
      </c>
      <c r="E194">
        <f t="shared" si="7"/>
        <v>4.0044234144821673E-3</v>
      </c>
      <c r="F194">
        <f t="shared" ca="1" si="8"/>
        <v>1.6425659485197399</v>
      </c>
      <c r="G194">
        <f ca="1">S0*EXP(Drift*(A194-$A$11)+Volatility*SUM($F$12:F194))</f>
        <v>9.6724297376554542</v>
      </c>
    </row>
    <row r="195" spans="1:7" x14ac:dyDescent="0.25">
      <c r="A195" s="1" t="str">
        <f>MID('Filter Data'!A186,2,LEN('Filter Data'!A186)-2)</f>
        <v>27-Jan-2021</v>
      </c>
      <c r="B195">
        <f>'Filter Data'!C186</f>
        <v>10.772500000000001</v>
      </c>
      <c r="C195">
        <f t="shared" si="6"/>
        <v>-4.0226300784034157E-2</v>
      </c>
      <c r="D195">
        <f>C195-SET_TRI!C196</f>
        <v>-3.4656408128355201E-2</v>
      </c>
      <c r="E195">
        <f t="shared" si="7"/>
        <v>-2.9604707944324814E-2</v>
      </c>
      <c r="F195">
        <f t="shared" ca="1" si="8"/>
        <v>-1.1598006982706046</v>
      </c>
      <c r="G195">
        <f ca="1">S0*EXP(Drift*(A195-$A$11)+Volatility*SUM($F$12:F195))</f>
        <v>9.5757698889319443</v>
      </c>
    </row>
    <row r="196" spans="1:7" x14ac:dyDescent="0.25">
      <c r="A196" s="1" t="str">
        <f>MID('Filter Data'!A187,2,LEN('Filter Data'!A187)-2)</f>
        <v>28-Jan-2021</v>
      </c>
      <c r="B196">
        <f>'Filter Data'!C187</f>
        <v>10.274900000000001</v>
      </c>
      <c r="C196">
        <f t="shared" si="6"/>
        <v>-4.6191691807844069E-2</v>
      </c>
      <c r="D196">
        <f>C196-SET_TRI!C197</f>
        <v>-2.500806803378295E-2</v>
      </c>
      <c r="E196">
        <f t="shared" si="7"/>
        <v>-3.8680399758342275E-2</v>
      </c>
      <c r="F196">
        <f t="shared" ca="1" si="8"/>
        <v>0.72895069903187071</v>
      </c>
      <c r="G196">
        <f ca="1">S0*EXP(Drift*(A196-$A$11)+Volatility*SUM($F$12:F196))</f>
        <v>9.65317577354128</v>
      </c>
    </row>
    <row r="197" spans="1:7" x14ac:dyDescent="0.25">
      <c r="A197" s="1" t="str">
        <f>MID('Filter Data'!A188,2,LEN('Filter Data'!A188)-2)</f>
        <v>29-Jan-2021</v>
      </c>
      <c r="B197">
        <f>'Filter Data'!C188</f>
        <v>10.432499999999999</v>
      </c>
      <c r="C197">
        <f t="shared" si="6"/>
        <v>1.5338348791715601E-2</v>
      </c>
      <c r="D197">
        <f>C197-SET_TRI!C198</f>
        <v>1.5432103527147432E-2</v>
      </c>
      <c r="E197">
        <f t="shared" si="7"/>
        <v>9.8130877834691991E-3</v>
      </c>
      <c r="F197">
        <f t="shared" ca="1" si="8"/>
        <v>-2.5116573349409768</v>
      </c>
      <c r="G197">
        <f ca="1">S0*EXP(Drift*(A197-$A$11)+Volatility*SUM($F$12:F197))</f>
        <v>9.4212779208198008</v>
      </c>
    </row>
    <row r="198" spans="1:7" x14ac:dyDescent="0.25">
      <c r="A198" s="1" t="str">
        <f>MID('Filter Data'!A189,2,LEN('Filter Data'!A189)-2)</f>
        <v>01-Feb-2021</v>
      </c>
      <c r="B198">
        <f>'Filter Data'!C189</f>
        <v>10.3611</v>
      </c>
      <c r="C198">
        <f t="shared" si="6"/>
        <v>-6.8439971243708419E-3</v>
      </c>
      <c r="D198">
        <f>C198-SET_TRI!C199</f>
        <v>-1.3638581953650326E-2</v>
      </c>
      <c r="E198">
        <f t="shared" si="7"/>
        <v>-2.9978455231398976E-3</v>
      </c>
      <c r="F198">
        <f t="shared" ca="1" si="8"/>
        <v>3.032276120409267</v>
      </c>
      <c r="G198">
        <f ca="1">S0*EXP(Drift*(A198-$A$11)+Volatility*SUM($F$12:F198))</f>
        <v>9.7334450951374265</v>
      </c>
    </row>
    <row r="199" spans="1:7" x14ac:dyDescent="0.25">
      <c r="A199" s="1" t="str">
        <f>MID('Filter Data'!A190,2,LEN('Filter Data'!A190)-2)</f>
        <v>02-Feb-2021</v>
      </c>
      <c r="B199">
        <f>'Filter Data'!C190</f>
        <v>10.6196</v>
      </c>
      <c r="C199">
        <f t="shared" si="6"/>
        <v>2.4949088417252966E-2</v>
      </c>
      <c r="D199">
        <f>C199-SET_TRI!C200</f>
        <v>1.9337419785094519E-2</v>
      </c>
      <c r="E199">
        <f t="shared" si="7"/>
        <v>1.8164884614283106E-2</v>
      </c>
      <c r="F199">
        <f t="shared" ca="1" si="8"/>
        <v>0.98385108127801002</v>
      </c>
      <c r="G199">
        <f ca="1">S0*EXP(Drift*(A199-$A$11)+Volatility*SUM($F$12:F199))</f>
        <v>9.8371385424735021</v>
      </c>
    </row>
    <row r="200" spans="1:7" x14ac:dyDescent="0.25">
      <c r="A200" s="1" t="str">
        <f>MID('Filter Data'!A191,2,LEN('Filter Data'!A191)-2)</f>
        <v>03-Feb-2021</v>
      </c>
      <c r="B200">
        <f>'Filter Data'!C191</f>
        <v>10.8672</v>
      </c>
      <c r="C200">
        <f t="shared" si="6"/>
        <v>2.331537911032433E-2</v>
      </c>
      <c r="D200">
        <f>C200-SET_TRI!C201</f>
        <v>2.7771477708774625E-2</v>
      </c>
      <c r="E200">
        <f t="shared" si="7"/>
        <v>1.3812318305263954E-2</v>
      </c>
      <c r="F200">
        <f t="shared" ca="1" si="8"/>
        <v>2.2578074766848224</v>
      </c>
      <c r="G200">
        <f ca="1">S0*EXP(Drift*(A200-$A$11)+Volatility*SUM($F$12:F200))</f>
        <v>10.069249050034013</v>
      </c>
    </row>
    <row r="201" spans="1:7" x14ac:dyDescent="0.25">
      <c r="A201" s="1" t="str">
        <f>MID('Filter Data'!A192,2,LEN('Filter Data'!A192)-2)</f>
        <v>04-Feb-2021</v>
      </c>
      <c r="B201">
        <f>'Filter Data'!C192</f>
        <v>10.903</v>
      </c>
      <c r="C201">
        <f t="shared" si="6"/>
        <v>3.2943168433451167E-3</v>
      </c>
      <c r="D201">
        <f>C201-SET_TRI!C202</f>
        <v>3.7388925331676413E-3</v>
      </c>
      <c r="E201">
        <f t="shared" si="7"/>
        <v>1.538554322729637E-3</v>
      </c>
      <c r="F201">
        <f t="shared" ca="1" si="8"/>
        <v>1.7413854431945643</v>
      </c>
      <c r="G201">
        <f ca="1">S0*EXP(Drift*(A201-$A$11)+Volatility*SUM($F$12:F201))</f>
        <v>10.253810181705365</v>
      </c>
    </row>
    <row r="202" spans="1:7" x14ac:dyDescent="0.25">
      <c r="A202" s="1" t="str">
        <f>MID('Filter Data'!A193,2,LEN('Filter Data'!A193)-2)</f>
        <v>05-Feb-2021</v>
      </c>
      <c r="B202">
        <f>'Filter Data'!C193</f>
        <v>11.042299999999999</v>
      </c>
      <c r="C202">
        <f t="shared" si="6"/>
        <v>1.2776300100889539E-2</v>
      </c>
      <c r="D202">
        <f>C202-SET_TRI!C203</f>
        <v>1.9231792199134092E-3</v>
      </c>
      <c r="E202">
        <f t="shared" si="7"/>
        <v>1.1605862568577693E-2</v>
      </c>
      <c r="F202">
        <f t="shared" ca="1" si="8"/>
        <v>0.27406607074903883</v>
      </c>
      <c r="G202">
        <f ca="1">S0*EXP(Drift*(A202-$A$11)+Volatility*SUM($F$12:F202))</f>
        <v>10.289839857245243</v>
      </c>
    </row>
    <row r="203" spans="1:7" x14ac:dyDescent="0.25">
      <c r="A203" s="1" t="str">
        <f>MID('Filter Data'!A194,2,LEN('Filter Data'!A194)-2)</f>
        <v>08-Feb-2021</v>
      </c>
      <c r="B203">
        <f>'Filter Data'!C194</f>
        <v>10.806699999999999</v>
      </c>
      <c r="C203">
        <f t="shared" si="6"/>
        <v>-2.1336134682086144E-2</v>
      </c>
      <c r="D203">
        <f>C203-SET_TRI!C204</f>
        <v>-3.7070080372834872E-2</v>
      </c>
      <c r="E203">
        <f t="shared" si="7"/>
        <v>-9.9364549781367668E-3</v>
      </c>
      <c r="F203">
        <f t="shared" ca="1" si="8"/>
        <v>-0.82436275066914799</v>
      </c>
      <c r="G203">
        <f ca="1">S0*EXP(Drift*(A203-$A$11)+Volatility*SUM($F$12:F203))</f>
        <v>10.229073303295971</v>
      </c>
    </row>
    <row r="204" spans="1:7" x14ac:dyDescent="0.25">
      <c r="A204" s="1" t="str">
        <f>MID('Filter Data'!A195,2,LEN('Filter Data'!A195)-2)</f>
        <v>09-Feb-2021</v>
      </c>
      <c r="B204">
        <f>'Filter Data'!C195</f>
        <v>11.0624</v>
      </c>
      <c r="C204">
        <f t="shared" si="6"/>
        <v>2.3661247189243798E-2</v>
      </c>
      <c r="D204">
        <f>C204-SET_TRI!C205</f>
        <v>2.2365915862672846E-2</v>
      </c>
      <c r="E204">
        <f t="shared" si="7"/>
        <v>1.5900757968170635E-2</v>
      </c>
      <c r="F204">
        <f t="shared" ca="1" si="8"/>
        <v>-2.123797033061797</v>
      </c>
      <c r="G204">
        <f ca="1">S0*EXP(Drift*(A204-$A$11)+Volatility*SUM($F$12:F204))</f>
        <v>10.022090697871349</v>
      </c>
    </row>
    <row r="205" spans="1:7" x14ac:dyDescent="0.25">
      <c r="A205" s="1" t="str">
        <f>MID('Filter Data'!A196,2,LEN('Filter Data'!A196)-2)</f>
        <v>10-Feb-2021</v>
      </c>
      <c r="B205">
        <f>'Filter Data'!C196</f>
        <v>11.0305</v>
      </c>
      <c r="C205">
        <f t="shared" ref="C205:C268" si="9">(B205-B204)/B204</f>
        <v>-2.8836418860283719E-3</v>
      </c>
      <c r="D205">
        <f>C205-SET_TRI!C206</f>
        <v>-3.7394124426793321E-3</v>
      </c>
      <c r="E205">
        <f t="shared" ref="E205:E268" si="10">C205-($B$4+$B$5*D205)</f>
        <v>-2.2286500543097316E-3</v>
      </c>
      <c r="F205">
        <f t="shared" ref="F205:F268" ca="1" si="11">SQRT(A205-A204)*_xlfn.NORM.INV(RAND(),0,1)</f>
        <v>2.085315454475384</v>
      </c>
      <c r="G205">
        <f ca="1">S0*EXP(Drift*(A205-$A$11)+Volatility*SUM($F$12:F205))</f>
        <v>10.240906432423033</v>
      </c>
    </row>
    <row r="206" spans="1:7" x14ac:dyDescent="0.25">
      <c r="A206" s="1" t="str">
        <f>MID('Filter Data'!A197,2,LEN('Filter Data'!A197)-2)</f>
        <v>18-Feb-2021</v>
      </c>
      <c r="B206">
        <f>'Filter Data'!C197</f>
        <v>11.608000000000001</v>
      </c>
      <c r="C206">
        <f t="shared" si="9"/>
        <v>5.2354834323013515E-2</v>
      </c>
      <c r="D206">
        <f>C206-SET_TRI!C207</f>
        <v>6.4757630184331089E-2</v>
      </c>
      <c r="E206">
        <f t="shared" si="10"/>
        <v>3.0928680204091247E-2</v>
      </c>
      <c r="F206">
        <f t="shared" ca="1" si="11"/>
        <v>0.99094952598295061</v>
      </c>
      <c r="G206">
        <f ca="1">S0*EXP(Drift*(A206-$A$11)+Volatility*SUM($F$12:F206))</f>
        <v>10.406699160606491</v>
      </c>
    </row>
    <row r="207" spans="1:7" x14ac:dyDescent="0.25">
      <c r="A207" s="1" t="str">
        <f>MID('Filter Data'!A198,2,LEN('Filter Data'!A198)-2)</f>
        <v>19-Feb-2021</v>
      </c>
      <c r="B207">
        <f>'Filter Data'!C198</f>
        <v>11.5207</v>
      </c>
      <c r="C207">
        <f t="shared" si="9"/>
        <v>-7.5206753962784988E-3</v>
      </c>
      <c r="D207">
        <f>C207-SET_TRI!C208</f>
        <v>-3.9425599606060947E-4</v>
      </c>
      <c r="E207">
        <f t="shared" si="10"/>
        <v>-7.9440496500525516E-3</v>
      </c>
      <c r="F207">
        <f t="shared" ca="1" si="11"/>
        <v>0.35866804332328173</v>
      </c>
      <c r="G207">
        <f ca="1">S0*EXP(Drift*(A207-$A$11)+Volatility*SUM($F$12:F207))</f>
        <v>10.452094403054639</v>
      </c>
    </row>
    <row r="208" spans="1:7" x14ac:dyDescent="0.25">
      <c r="A208" s="1" t="str">
        <f>MID('Filter Data'!A199,2,LEN('Filter Data'!A199)-2)</f>
        <v>22-Feb-2021</v>
      </c>
      <c r="B208">
        <f>'Filter Data'!C199</f>
        <v>11.550700000000001</v>
      </c>
      <c r="C208">
        <f t="shared" si="9"/>
        <v>2.6040084369874346E-3</v>
      </c>
      <c r="D208">
        <f>C208-SET_TRI!C209</f>
        <v>1.7506153449209309E-2</v>
      </c>
      <c r="E208">
        <f t="shared" si="10"/>
        <v>-3.5898566055578788E-3</v>
      </c>
      <c r="F208">
        <f t="shared" ca="1" si="11"/>
        <v>1.5051404979727128</v>
      </c>
      <c r="G208">
        <f ca="1">S0*EXP(Drift*(A208-$A$11)+Volatility*SUM($F$12:F208))</f>
        <v>10.634957920527938</v>
      </c>
    </row>
    <row r="209" spans="1:7" x14ac:dyDescent="0.25">
      <c r="A209" s="1" t="str">
        <f>MID('Filter Data'!A200,2,LEN('Filter Data'!A200)-2)</f>
        <v>23-Feb-2021</v>
      </c>
      <c r="B209">
        <f>'Filter Data'!C200</f>
        <v>11.5459</v>
      </c>
      <c r="C209">
        <f t="shared" si="9"/>
        <v>-4.1555923017663407E-4</v>
      </c>
      <c r="D209">
        <f>C209-SET_TRI!C210</f>
        <v>-1.9018539234640718E-2</v>
      </c>
      <c r="E209">
        <f t="shared" si="10"/>
        <v>5.1649099032234644E-3</v>
      </c>
      <c r="F209">
        <f t="shared" ca="1" si="11"/>
        <v>-1.4865464962947159</v>
      </c>
      <c r="G209">
        <f ca="1">S0*EXP(Drift*(A209-$A$11)+Volatility*SUM($F$12:F209))</f>
        <v>10.48629425513764</v>
      </c>
    </row>
    <row r="210" spans="1:7" x14ac:dyDescent="0.25">
      <c r="A210" s="1" t="str">
        <f>MID('Filter Data'!A201,2,LEN('Filter Data'!A201)-2)</f>
        <v>24-Feb-2021</v>
      </c>
      <c r="B210">
        <f>'Filter Data'!C201</f>
        <v>11.4361</v>
      </c>
      <c r="C210">
        <f t="shared" si="9"/>
        <v>-9.5098693042551825E-3</v>
      </c>
      <c r="D210">
        <f>C210-SET_TRI!C211</f>
        <v>-2.5064349277820579E-3</v>
      </c>
      <c r="E210">
        <f t="shared" si="10"/>
        <v>-9.2523480116451801E-3</v>
      </c>
      <c r="F210">
        <f t="shared" ca="1" si="11"/>
        <v>0.67791494254300644</v>
      </c>
      <c r="G210">
        <f ca="1">S0*EXP(Drift*(A210-$A$11)+Volatility*SUM($F$12:F210))</f>
        <v>10.565673196993966</v>
      </c>
    </row>
    <row r="211" spans="1:7" x14ac:dyDescent="0.25">
      <c r="A211" s="1" t="str">
        <f>MID('Filter Data'!A202,2,LEN('Filter Data'!A202)-2)</f>
        <v>25-Feb-2021</v>
      </c>
      <c r="B211">
        <f>'Filter Data'!C202</f>
        <v>11.489800000000001</v>
      </c>
      <c r="C211">
        <f t="shared" si="9"/>
        <v>4.6956567361251629E-3</v>
      </c>
      <c r="D211">
        <f>C211-SET_TRI!C212</f>
        <v>6.9991512885093227E-4</v>
      </c>
      <c r="E211">
        <f t="shared" si="10"/>
        <v>3.9195584613198513E-3</v>
      </c>
      <c r="F211">
        <f t="shared" ca="1" si="11"/>
        <v>1.088203307258174</v>
      </c>
      <c r="G211">
        <f ca="1">S0*EXP(Drift*(A211-$A$11)+Volatility*SUM($F$12:F211))</f>
        <v>10.689368050385017</v>
      </c>
    </row>
    <row r="212" spans="1:7" x14ac:dyDescent="0.25">
      <c r="A212" s="1" t="str">
        <f>MID('Filter Data'!A203,2,LEN('Filter Data'!A203)-2)</f>
        <v>01-Mar-2021</v>
      </c>
      <c r="B212">
        <f>'Filter Data'!C203</f>
        <v>11.702400000000001</v>
      </c>
      <c r="C212">
        <f t="shared" si="9"/>
        <v>1.8503368204842566E-2</v>
      </c>
      <c r="D212">
        <f>C212-SET_TRI!C213</f>
        <v>1.4336974044227258E-2</v>
      </c>
      <c r="E212">
        <f t="shared" si="10"/>
        <v>1.3331140160061285E-2</v>
      </c>
      <c r="F212">
        <f t="shared" ca="1" si="11"/>
        <v>-1.035186616454693</v>
      </c>
      <c r="G212">
        <f ca="1">S0*EXP(Drift*(A212-$A$11)+Volatility*SUM($F$12:F212))</f>
        <v>10.612060616404662</v>
      </c>
    </row>
    <row r="213" spans="1:7" x14ac:dyDescent="0.25">
      <c r="A213" s="1" t="str">
        <f>MID('Filter Data'!A204,2,LEN('Filter Data'!A204)-2)</f>
        <v>02-Mar-2021</v>
      </c>
      <c r="B213">
        <f>'Filter Data'!C204</f>
        <v>11.754899999999999</v>
      </c>
      <c r="C213">
        <f t="shared" si="9"/>
        <v>4.4862592288759939E-3</v>
      </c>
      <c r="D213">
        <f>C213-SET_TRI!C214</f>
        <v>3.8915467248587794E-3</v>
      </c>
      <c r="E213">
        <f t="shared" si="10"/>
        <v>2.6812861240158165E-3</v>
      </c>
      <c r="F213">
        <f t="shared" ca="1" si="11"/>
        <v>-2.9830104024144946E-2</v>
      </c>
      <c r="G213">
        <f ca="1">S0*EXP(Drift*(A213-$A$11)+Volatility*SUM($F$12:F213))</f>
        <v>10.617073942144739</v>
      </c>
    </row>
    <row r="214" spans="1:7" x14ac:dyDescent="0.25">
      <c r="A214" s="1" t="str">
        <f>MID('Filter Data'!A205,2,LEN('Filter Data'!A205)-2)</f>
        <v>03-Mar-2021</v>
      </c>
      <c r="B214">
        <f>'Filter Data'!C205</f>
        <v>11.8154</v>
      </c>
      <c r="C214">
        <f t="shared" si="9"/>
        <v>5.1467898493395194E-3</v>
      </c>
      <c r="D214">
        <f>C214-SET_TRI!C215</f>
        <v>-2.8299510825903415E-2</v>
      </c>
      <c r="E214">
        <f t="shared" si="10"/>
        <v>1.3719132506190277E-2</v>
      </c>
      <c r="F214">
        <f t="shared" ca="1" si="11"/>
        <v>0.21233224993838873</v>
      </c>
      <c r="G214">
        <f ca="1">S0*EXP(Drift*(A214-$A$11)+Volatility*SUM($F$12:F214))</f>
        <v>10.647812601275962</v>
      </c>
    </row>
    <row r="215" spans="1:7" x14ac:dyDescent="0.25">
      <c r="A215" s="1" t="str">
        <f>MID('Filter Data'!A206,2,LEN('Filter Data'!A206)-2)</f>
        <v>04-Mar-2021</v>
      </c>
      <c r="B215">
        <f>'Filter Data'!C206</f>
        <v>11.6831</v>
      </c>
      <c r="C215">
        <f t="shared" si="9"/>
        <v>-1.1197251045246099E-2</v>
      </c>
      <c r="D215">
        <f>C215-SET_TRI!C216</f>
        <v>-2.6302889352355103E-3</v>
      </c>
      <c r="E215">
        <f t="shared" si="10"/>
        <v>-1.0899803380485351E-2</v>
      </c>
      <c r="F215">
        <f t="shared" ca="1" si="11"/>
        <v>0.45151240609780752</v>
      </c>
      <c r="G215">
        <f ca="1">S0*EXP(Drift*(A215-$A$11)+Volatility*SUM($F$12:F215))</f>
        <v>10.704181324028976</v>
      </c>
    </row>
    <row r="216" spans="1:7" x14ac:dyDescent="0.25">
      <c r="A216" s="1" t="str">
        <f>MID('Filter Data'!A207,2,LEN('Filter Data'!A207)-2)</f>
        <v>05-Mar-2021</v>
      </c>
      <c r="B216">
        <f>'Filter Data'!C207</f>
        <v>11.7332</v>
      </c>
      <c r="C216">
        <f t="shared" si="9"/>
        <v>4.288245414316447E-3</v>
      </c>
      <c r="D216">
        <f>C216-SET_TRI!C217</f>
        <v>-1.1721265325149947E-3</v>
      </c>
      <c r="E216">
        <f t="shared" si="10"/>
        <v>4.1156304953604431E-3</v>
      </c>
      <c r="F216">
        <f t="shared" ca="1" si="11"/>
        <v>1.7566141007953842</v>
      </c>
      <c r="G216">
        <f ca="1">S0*EXP(Drift*(A216-$A$11)+Volatility*SUM($F$12:F216))</f>
        <v>10.902038364914478</v>
      </c>
    </row>
    <row r="217" spans="1:7" x14ac:dyDescent="0.25">
      <c r="A217" s="1" t="str">
        <f>MID('Filter Data'!A208,2,LEN('Filter Data'!A208)-2)</f>
        <v>08-Mar-2021</v>
      </c>
      <c r="B217">
        <f>'Filter Data'!C208</f>
        <v>11.8331</v>
      </c>
      <c r="C217">
        <f t="shared" si="9"/>
        <v>8.5143012988783857E-3</v>
      </c>
      <c r="D217">
        <f>C217-SET_TRI!C218</f>
        <v>8.5329457634404672E-3</v>
      </c>
      <c r="E217">
        <f t="shared" si="10"/>
        <v>5.2130970334385426E-3</v>
      </c>
      <c r="F217">
        <f t="shared" ca="1" si="11"/>
        <v>-3.0795099975988043</v>
      </c>
      <c r="G217">
        <f ca="1">S0*EXP(Drift*(A217-$A$11)+Volatility*SUM($F$12:F217))</f>
        <v>10.596273047084278</v>
      </c>
    </row>
    <row r="218" spans="1:7" x14ac:dyDescent="0.25">
      <c r="A218" s="1" t="str">
        <f>MID('Filter Data'!A209,2,LEN('Filter Data'!A209)-2)</f>
        <v>09-Mar-2021</v>
      </c>
      <c r="B218">
        <f>'Filter Data'!C209</f>
        <v>11.7773</v>
      </c>
      <c r="C218">
        <f t="shared" si="9"/>
        <v>-4.7155859411312021E-3</v>
      </c>
      <c r="D218">
        <f>C218-SET_TRI!C219</f>
        <v>-7.9597832612501671E-3</v>
      </c>
      <c r="E218">
        <f t="shared" si="10"/>
        <v>-2.7000883059993697E-3</v>
      </c>
      <c r="F218">
        <f t="shared" ca="1" si="11"/>
        <v>0.31175235854568517</v>
      </c>
      <c r="G218">
        <f ca="1">S0*EXP(Drift*(A218-$A$11)+Volatility*SUM($F$12:F218))</f>
        <v>10.637509386777849</v>
      </c>
    </row>
    <row r="219" spans="1:7" x14ac:dyDescent="0.25">
      <c r="A219" s="1" t="str">
        <f>MID('Filter Data'!A210,2,LEN('Filter Data'!A210)-2)</f>
        <v>10-Mar-2021</v>
      </c>
      <c r="B219">
        <f>'Filter Data'!C210</f>
        <v>11.870200000000001</v>
      </c>
      <c r="C219">
        <f t="shared" si="9"/>
        <v>7.8880558362273354E-3</v>
      </c>
      <c r="D219">
        <f>C219-SET_TRI!C220</f>
        <v>-8.1730996253503371E-3</v>
      </c>
      <c r="E219">
        <f t="shared" si="10"/>
        <v>9.972319502543972E-3</v>
      </c>
      <c r="F219">
        <f t="shared" ca="1" si="11"/>
        <v>1.9125347658340526</v>
      </c>
      <c r="G219">
        <f ca="1">S0*EXP(Drift*(A219-$A$11)+Volatility*SUM($F$12:F219))</f>
        <v>10.851019607593742</v>
      </c>
    </row>
    <row r="220" spans="1:7" x14ac:dyDescent="0.25">
      <c r="A220" s="1" t="str">
        <f>MID('Filter Data'!A211,2,LEN('Filter Data'!A211)-2)</f>
        <v>12-Mar-2021</v>
      </c>
      <c r="B220">
        <f>'Filter Data'!C211</f>
        <v>11.965</v>
      </c>
      <c r="C220">
        <f t="shared" si="9"/>
        <v>7.9863860760559496E-3</v>
      </c>
      <c r="D220">
        <f>C220-SET_TRI!C221</f>
        <v>1.0269681337532498E-2</v>
      </c>
      <c r="E220">
        <f t="shared" si="10"/>
        <v>4.1253165928136371E-3</v>
      </c>
      <c r="F220">
        <f t="shared" ca="1" si="11"/>
        <v>0.93644911824915922</v>
      </c>
      <c r="G220">
        <f ca="1">S0*EXP(Drift*(A220-$A$11)+Volatility*SUM($F$12:F220))</f>
        <v>10.969874283326007</v>
      </c>
    </row>
    <row r="221" spans="1:7" x14ac:dyDescent="0.25">
      <c r="A221" s="1" t="str">
        <f>MID('Filter Data'!A212,2,LEN('Filter Data'!A212)-2)</f>
        <v>15-Mar-2021</v>
      </c>
      <c r="B221">
        <f>'Filter Data'!C212</f>
        <v>11.957000000000001</v>
      </c>
      <c r="C221">
        <f t="shared" si="9"/>
        <v>-6.6861679899700118E-4</v>
      </c>
      <c r="D221">
        <f>C221-SET_TRI!C222</f>
        <v>4.2811875004071251E-3</v>
      </c>
      <c r="E221">
        <f t="shared" si="10"/>
        <v>-2.5991970031308521E-3</v>
      </c>
      <c r="F221">
        <f t="shared" ca="1" si="11"/>
        <v>-0.42692906573784722</v>
      </c>
      <c r="G221">
        <f ca="1">S0*EXP(Drift*(A221-$A$11)+Volatility*SUM($F$12:F221))</f>
        <v>10.948466381803575</v>
      </c>
    </row>
    <row r="222" spans="1:7" x14ac:dyDescent="0.25">
      <c r="A222" s="1" t="str">
        <f>MID('Filter Data'!A213,2,LEN('Filter Data'!A213)-2)</f>
        <v>16-Mar-2021</v>
      </c>
      <c r="B222">
        <f>'Filter Data'!C213</f>
        <v>11.9299</v>
      </c>
      <c r="C222">
        <f t="shared" si="9"/>
        <v>-2.2664547963536664E-3</v>
      </c>
      <c r="D222">
        <f>C222-SET_TRI!C223</f>
        <v>8.1953216164104992E-4</v>
      </c>
      <c r="E222">
        <f t="shared" si="10"/>
        <v>-3.0811135849844267E-3</v>
      </c>
      <c r="F222">
        <f t="shared" ca="1" si="11"/>
        <v>-0.76832842904154153</v>
      </c>
      <c r="G222">
        <f ca="1">S0*EXP(Drift*(A222-$A$11)+Volatility*SUM($F$12:F222))</f>
        <v>10.873140405008497</v>
      </c>
    </row>
    <row r="223" spans="1:7" x14ac:dyDescent="0.25">
      <c r="A223" s="1" t="str">
        <f>MID('Filter Data'!A214,2,LEN('Filter Data'!A214)-2)</f>
        <v>17-Mar-2021</v>
      </c>
      <c r="B223">
        <f>'Filter Data'!C214</f>
        <v>11.991</v>
      </c>
      <c r="C223">
        <f t="shared" si="9"/>
        <v>5.121585260563769E-3</v>
      </c>
      <c r="D223">
        <f>C223-SET_TRI!C224</f>
        <v>2.8546029138674309E-3</v>
      </c>
      <c r="E223">
        <f t="shared" si="10"/>
        <v>3.650888012805849E-3</v>
      </c>
      <c r="F223">
        <f t="shared" ca="1" si="11"/>
        <v>-0.8949429846001643</v>
      </c>
      <c r="G223">
        <f ca="1">S0*EXP(Drift*(A223-$A$11)+Volatility*SUM($F$12:F223))</f>
        <v>10.784685433363556</v>
      </c>
    </row>
    <row r="224" spans="1:7" x14ac:dyDescent="0.25">
      <c r="A224" s="1" t="str">
        <f>MID('Filter Data'!A215,2,LEN('Filter Data'!A215)-2)</f>
        <v>18-Mar-2021</v>
      </c>
      <c r="B224">
        <f>'Filter Data'!C215</f>
        <v>12.124499999999999</v>
      </c>
      <c r="C224">
        <f t="shared" si="9"/>
        <v>1.113335001250936E-2</v>
      </c>
      <c r="D224">
        <f>C224-SET_TRI!C225</f>
        <v>1.2477350668119332E-2</v>
      </c>
      <c r="E224">
        <f t="shared" si="10"/>
        <v>6.5606020854999166E-3</v>
      </c>
      <c r="F224">
        <f t="shared" ca="1" si="11"/>
        <v>-0.33356321113201681</v>
      </c>
      <c r="G224">
        <f ca="1">S0*EXP(Drift*(A224-$A$11)+Volatility*SUM($F$12:F224))</f>
        <v>10.757097058692631</v>
      </c>
    </row>
    <row r="225" spans="1:7" x14ac:dyDescent="0.25">
      <c r="A225" s="1" t="str">
        <f>MID('Filter Data'!A216,2,LEN('Filter Data'!A216)-2)</f>
        <v>19-Mar-2021</v>
      </c>
      <c r="B225">
        <f>'Filter Data'!C216</f>
        <v>12.062799999999999</v>
      </c>
      <c r="C225">
        <f t="shared" si="9"/>
        <v>-5.0888696441090432E-3</v>
      </c>
      <c r="D225">
        <f>C225-SET_TRI!C226</f>
        <v>1.8822590509687967E-3</v>
      </c>
      <c r="E225">
        <f t="shared" si="10"/>
        <v>-6.2461158883281871E-3</v>
      </c>
      <c r="F225">
        <f t="shared" ca="1" si="11"/>
        <v>-0.46917378105422614</v>
      </c>
      <c r="G225">
        <f ca="1">S0*EXP(Drift*(A225-$A$11)+Volatility*SUM($F$12:F225))</f>
        <v>10.715056093545545</v>
      </c>
    </row>
    <row r="226" spans="1:7" x14ac:dyDescent="0.25">
      <c r="A226" s="1" t="str">
        <f>MID('Filter Data'!A217,2,LEN('Filter Data'!A217)-2)</f>
        <v>22-Mar-2021</v>
      </c>
      <c r="B226">
        <f>'Filter Data'!C217</f>
        <v>12.0929</v>
      </c>
      <c r="C226">
        <f t="shared" si="9"/>
        <v>2.495274728918734E-3</v>
      </c>
      <c r="D226">
        <f>C226-SET_TRI!C227</f>
        <v>2.425032745285086E-3</v>
      </c>
      <c r="E226">
        <f t="shared" si="10"/>
        <v>1.163056475650538E-3</v>
      </c>
      <c r="F226">
        <f t="shared" ca="1" si="11"/>
        <v>0.96115071418192077</v>
      </c>
      <c r="G226">
        <f ca="1">S0*EXP(Drift*(A226-$A$11)+Volatility*SUM($F$12:F226))</f>
        <v>10.843443363728051</v>
      </c>
    </row>
    <row r="227" spans="1:7" x14ac:dyDescent="0.25">
      <c r="A227" s="1" t="str">
        <f>MID('Filter Data'!A218,2,LEN('Filter Data'!A218)-2)</f>
        <v>23-Mar-2021</v>
      </c>
      <c r="B227">
        <f>'Filter Data'!C218</f>
        <v>12.0114</v>
      </c>
      <c r="C227">
        <f t="shared" si="9"/>
        <v>-6.7394917678968757E-3</v>
      </c>
      <c r="D227">
        <f>C227-SET_TRI!C228</f>
        <v>-4.9195258535240198E-3</v>
      </c>
      <c r="E227">
        <f t="shared" si="10"/>
        <v>-5.7040710086832744E-3</v>
      </c>
      <c r="F227">
        <f t="shared" ca="1" si="11"/>
        <v>-0.1976498810909138</v>
      </c>
      <c r="G227">
        <f ca="1">S0*EXP(Drift*(A227-$A$11)+Volatility*SUM($F$12:F227))</f>
        <v>10.830397014139075</v>
      </c>
    </row>
    <row r="228" spans="1:7" x14ac:dyDescent="0.25">
      <c r="A228" s="1" t="str">
        <f>MID('Filter Data'!A219,2,LEN('Filter Data'!A219)-2)</f>
        <v>24-Mar-2021</v>
      </c>
      <c r="B228">
        <f>'Filter Data'!C219</f>
        <v>11.8918</v>
      </c>
      <c r="C228">
        <f t="shared" si="9"/>
        <v>-9.9572073197129515E-3</v>
      </c>
      <c r="D228">
        <f>C228-SET_TRI!C229</f>
        <v>-1.3983540428154041E-2</v>
      </c>
      <c r="E228">
        <f t="shared" si="10"/>
        <v>-5.9998526923323294E-3</v>
      </c>
      <c r="F228">
        <f t="shared" ca="1" si="11"/>
        <v>-0.25211764103279893</v>
      </c>
      <c r="G228">
        <f ca="1">S0*EXP(Drift*(A228-$A$11)+Volatility*SUM($F$12:F228))</f>
        <v>10.811483047226007</v>
      </c>
    </row>
    <row r="229" spans="1:7" x14ac:dyDescent="0.25">
      <c r="A229" s="1" t="str">
        <f>MID('Filter Data'!A220,2,LEN('Filter Data'!A220)-2)</f>
        <v>25-Mar-2021</v>
      </c>
      <c r="B229">
        <f>'Filter Data'!C220</f>
        <v>11.860099999999999</v>
      </c>
      <c r="C229">
        <f t="shared" si="9"/>
        <v>-2.6657024167914636E-3</v>
      </c>
      <c r="D229">
        <f>C229-SET_TRI!C230</f>
        <v>-2.8285421773139451E-3</v>
      </c>
      <c r="E229">
        <f t="shared" si="10"/>
        <v>-2.3043445654645682E-3</v>
      </c>
      <c r="F229">
        <f t="shared" ca="1" si="11"/>
        <v>1.1252073411832766</v>
      </c>
      <c r="G229">
        <f ca="1">S0*EXP(Drift*(A229-$A$11)+Volatility*SUM($F$12:F229))</f>
        <v>10.942099072441982</v>
      </c>
    </row>
    <row r="230" spans="1:7" x14ac:dyDescent="0.25">
      <c r="A230" s="1" t="str">
        <f>MID('Filter Data'!A221,2,LEN('Filter Data'!A221)-2)</f>
        <v>26-Mar-2021</v>
      </c>
      <c r="B230">
        <f>'Filter Data'!C221</f>
        <v>11.851699999999999</v>
      </c>
      <c r="C230">
        <f t="shared" si="9"/>
        <v>-7.0825709732632637E-4</v>
      </c>
      <c r="D230">
        <f>C230-SET_TRI!C231</f>
        <v>-2.6980822997866088E-3</v>
      </c>
      <c r="E230">
        <f t="shared" si="10"/>
        <v>-3.8895512879236086E-4</v>
      </c>
      <c r="F230">
        <f t="shared" ca="1" si="11"/>
        <v>0.81811409830556547</v>
      </c>
      <c r="G230">
        <f ca="1">S0*EXP(Drift*(A230-$A$11)+Volatility*SUM($F$12:F230))</f>
        <v>11.040377499597678</v>
      </c>
    </row>
    <row r="231" spans="1:7" x14ac:dyDescent="0.25">
      <c r="A231" s="1" t="str">
        <f>MID('Filter Data'!A222,2,LEN('Filter Data'!A222)-2)</f>
        <v>30-Mar-2021</v>
      </c>
      <c r="B231">
        <f>'Filter Data'!C222</f>
        <v>12.076499999999999</v>
      </c>
      <c r="C231">
        <f t="shared" si="9"/>
        <v>1.896774302420751E-2</v>
      </c>
      <c r="D231">
        <f>C231-SET_TRI!C232</f>
        <v>9.5824074310987065E-3</v>
      </c>
      <c r="E231">
        <f t="shared" si="10"/>
        <v>1.5328227565109992E-2</v>
      </c>
      <c r="F231">
        <f t="shared" ca="1" si="11"/>
        <v>-1.0927955720582174</v>
      </c>
      <c r="G231">
        <f ca="1">S0*EXP(Drift*(A231-$A$11)+Volatility*SUM($F$12:F231))</f>
        <v>10.95422663716132</v>
      </c>
    </row>
    <row r="232" spans="1:7" x14ac:dyDescent="0.25">
      <c r="A232" s="1" t="str">
        <f>MID('Filter Data'!A223,2,LEN('Filter Data'!A223)-2)</f>
        <v>31-Mar-2021</v>
      </c>
      <c r="B232">
        <f>'Filter Data'!C223</f>
        <v>12.1119</v>
      </c>
      <c r="C232">
        <f t="shared" si="9"/>
        <v>2.9313128803876115E-3</v>
      </c>
      <c r="D232">
        <f>C232-SET_TRI!C233</f>
        <v>4.4361616109962997E-3</v>
      </c>
      <c r="E232">
        <f t="shared" si="10"/>
        <v>9.5077422807484735E-4</v>
      </c>
      <c r="F232">
        <f t="shared" ca="1" si="11"/>
        <v>0.99498045214083919</v>
      </c>
      <c r="G232">
        <f ca="1">S0*EXP(Drift*(A232-$A$11)+Volatility*SUM($F$12:F232))</f>
        <v>11.072156169485085</v>
      </c>
    </row>
    <row r="233" spans="1:7" x14ac:dyDescent="0.25">
      <c r="A233" s="1" t="str">
        <f>MID('Filter Data'!A224,2,LEN('Filter Data'!A224)-2)</f>
        <v>07-Apr-2021</v>
      </c>
      <c r="B233">
        <f>'Filter Data'!C224</f>
        <v>12.3995</v>
      </c>
      <c r="C233">
        <f t="shared" si="9"/>
        <v>2.3745242282383391E-2</v>
      </c>
      <c r="D233">
        <f>C233-SET_TRI!C234</f>
        <v>4.5226502301342286E-2</v>
      </c>
      <c r="E233">
        <f t="shared" si="10"/>
        <v>8.6152678060380655E-3</v>
      </c>
      <c r="F233">
        <f t="shared" ca="1" si="11"/>
        <v>-1.1226410193470295</v>
      </c>
      <c r="G233">
        <f ca="1">S0*EXP(Drift*(A233-$A$11)+Volatility*SUM($F$12:F233))</f>
        <v>11.007890104808235</v>
      </c>
    </row>
    <row r="234" spans="1:7" x14ac:dyDescent="0.25">
      <c r="A234" s="1" t="str">
        <f>MID('Filter Data'!A225,2,LEN('Filter Data'!A225)-2)</f>
        <v>09-Apr-2021</v>
      </c>
      <c r="B234">
        <f>'Filter Data'!C225</f>
        <v>12.4209</v>
      </c>
      <c r="C234">
        <f t="shared" si="9"/>
        <v>1.7258760433888354E-3</v>
      </c>
      <c r="D234">
        <f>C234-SET_TRI!C235</f>
        <v>-5.1263031289481061E-3</v>
      </c>
      <c r="E234">
        <f t="shared" si="10"/>
        <v>2.8279548512247384E-3</v>
      </c>
      <c r="F234">
        <f t="shared" ca="1" si="11"/>
        <v>-2.442853854548158</v>
      </c>
      <c r="G234">
        <f ca="1">S0*EXP(Drift*(A234-$A$11)+Volatility*SUM($F$12:F234))</f>
        <v>10.75911756333023</v>
      </c>
    </row>
    <row r="235" spans="1:7" x14ac:dyDescent="0.25">
      <c r="A235" s="1" t="str">
        <f>MID('Filter Data'!A226,2,LEN('Filter Data'!A226)-2)</f>
        <v>16-Apr-2021</v>
      </c>
      <c r="B235">
        <f>'Filter Data'!C226</f>
        <v>12.4735</v>
      </c>
      <c r="C235">
        <f t="shared" si="9"/>
        <v>4.2347978004814452E-3</v>
      </c>
      <c r="D235">
        <f>C235-SET_TRI!C236</f>
        <v>1.4070785272724961E-2</v>
      </c>
      <c r="E235">
        <f t="shared" si="10"/>
        <v>-8.5161992478034309E-4</v>
      </c>
      <c r="F235">
        <f t="shared" ca="1" si="11"/>
        <v>-5.0983986931622455E-2</v>
      </c>
      <c r="G235">
        <f ca="1">S0*EXP(Drift*(A235-$A$11)+Volatility*SUM($F$12:F235))</f>
        <v>10.811777610609672</v>
      </c>
    </row>
    <row r="236" spans="1:7" x14ac:dyDescent="0.25">
      <c r="A236" s="1" t="str">
        <f>MID('Filter Data'!A227,2,LEN('Filter Data'!A227)-2)</f>
        <v>19-Apr-2021</v>
      </c>
      <c r="B236">
        <f>'Filter Data'!C227</f>
        <v>12.6973</v>
      </c>
      <c r="C236">
        <f t="shared" si="9"/>
        <v>1.7942037118691679E-2</v>
      </c>
      <c r="D236">
        <f>C236-SET_TRI!C237</f>
        <v>3.1403396983981317E-3</v>
      </c>
      <c r="E236">
        <f t="shared" si="10"/>
        <v>1.6379227928567927E-2</v>
      </c>
      <c r="F236">
        <f t="shared" ca="1" si="11"/>
        <v>-1.6936555925329622</v>
      </c>
      <c r="G236">
        <f ca="1">S0*EXP(Drift*(A236-$A$11)+Volatility*SUM($F$12:F236))</f>
        <v>10.655013727349935</v>
      </c>
    </row>
    <row r="237" spans="1:7" x14ac:dyDescent="0.25">
      <c r="A237" s="1" t="str">
        <f>MID('Filter Data'!A228,2,LEN('Filter Data'!A228)-2)</f>
        <v>20-Apr-2021</v>
      </c>
      <c r="B237">
        <f>'Filter Data'!C228</f>
        <v>12.7544</v>
      </c>
      <c r="C237">
        <f t="shared" si="9"/>
        <v>4.4970190512943816E-3</v>
      </c>
      <c r="D237">
        <f>C237-SET_TRI!C238</f>
        <v>-4.1954368384004848E-4</v>
      </c>
      <c r="E237">
        <f t="shared" si="10"/>
        <v>4.0817966987294462E-3</v>
      </c>
      <c r="F237">
        <f t="shared" ca="1" si="11"/>
        <v>-1.0250866605338562</v>
      </c>
      <c r="G237">
        <f ca="1">S0*EXP(Drift*(A237-$A$11)+Volatility*SUM($F$12:F237))</f>
        <v>10.554604649694179</v>
      </c>
    </row>
    <row r="238" spans="1:7" x14ac:dyDescent="0.25">
      <c r="A238" s="1" t="str">
        <f>MID('Filter Data'!A229,2,LEN('Filter Data'!A229)-2)</f>
        <v>22-Apr-2021</v>
      </c>
      <c r="B238">
        <f>'Filter Data'!C229</f>
        <v>12.469200000000001</v>
      </c>
      <c r="C238">
        <f t="shared" si="9"/>
        <v>-2.2360910744527354E-2</v>
      </c>
      <c r="D238">
        <f>C238-SET_TRI!C239</f>
        <v>-1.1504055078653845E-2</v>
      </c>
      <c r="E238">
        <f t="shared" si="10"/>
        <v>-1.9202858915997791E-2</v>
      </c>
      <c r="F238">
        <f t="shared" ca="1" si="11"/>
        <v>-0.19485993997225609</v>
      </c>
      <c r="G238">
        <f ca="1">S0*EXP(Drift*(A238-$A$11)+Volatility*SUM($F$12:F238))</f>
        <v>10.550322836299543</v>
      </c>
    </row>
    <row r="239" spans="1:7" x14ac:dyDescent="0.25">
      <c r="A239" s="1" t="str">
        <f>MID('Filter Data'!A230,2,LEN('Filter Data'!A230)-2)</f>
        <v>23-Apr-2021</v>
      </c>
      <c r="B239">
        <f>'Filter Data'!C230</f>
        <v>12.71</v>
      </c>
      <c r="C239">
        <f t="shared" si="9"/>
        <v>1.9311583742341137E-2</v>
      </c>
      <c r="D239">
        <f>C239-SET_TRI!C240</f>
        <v>2.975357985381237E-2</v>
      </c>
      <c r="E239">
        <f t="shared" si="10"/>
        <v>9.1695597780684212E-3</v>
      </c>
      <c r="F239">
        <f t="shared" ca="1" si="11"/>
        <v>-0.18183343647236805</v>
      </c>
      <c r="G239">
        <f ca="1">S0*EXP(Drift*(A239-$A$11)+Volatility*SUM($F$12:F239))</f>
        <v>10.539293968288415</v>
      </c>
    </row>
    <row r="240" spans="1:7" x14ac:dyDescent="0.25">
      <c r="A240" s="1" t="str">
        <f>MID('Filter Data'!A231,2,LEN('Filter Data'!A231)-2)</f>
        <v>26-Apr-2021</v>
      </c>
      <c r="B240">
        <f>'Filter Data'!C231</f>
        <v>12.537100000000001</v>
      </c>
      <c r="C240">
        <f t="shared" si="9"/>
        <v>-1.3603461841070044E-2</v>
      </c>
      <c r="D240">
        <f>C240-SET_TRI!C241</f>
        <v>-1.4971997057798586E-2</v>
      </c>
      <c r="E240">
        <f t="shared" si="10"/>
        <v>-9.3274619953270591E-3</v>
      </c>
      <c r="F240">
        <f t="shared" ca="1" si="11"/>
        <v>0.62950004341625654</v>
      </c>
      <c r="G240">
        <f ca="1">S0*EXP(Drift*(A240-$A$11)+Volatility*SUM($F$12:F240))</f>
        <v>10.630303664874409</v>
      </c>
    </row>
    <row r="241" spans="1:7" x14ac:dyDescent="0.25">
      <c r="A241" s="1" t="str">
        <f>MID('Filter Data'!A232,2,LEN('Filter Data'!A232)-2)</f>
        <v>27-Apr-2021</v>
      </c>
      <c r="B241">
        <f>'Filter Data'!C232</f>
        <v>12.5844</v>
      </c>
      <c r="C241">
        <f t="shared" si="9"/>
        <v>3.7728023227061994E-3</v>
      </c>
      <c r="D241">
        <f>C241-SET_TRI!C242</f>
        <v>4.3870690065347445E-3</v>
      </c>
      <c r="E241">
        <f t="shared" si="10"/>
        <v>1.8080894772113374E-3</v>
      </c>
      <c r="F241">
        <f t="shared" ca="1" si="11"/>
        <v>0.81161454636883834</v>
      </c>
      <c r="G241">
        <f ca="1">S0*EXP(Drift*(A241-$A$11)+Volatility*SUM($F$12:F241))</f>
        <v>10.725085376082591</v>
      </c>
    </row>
    <row r="242" spans="1:7" x14ac:dyDescent="0.25">
      <c r="A242" s="1" t="str">
        <f>MID('Filter Data'!A233,2,LEN('Filter Data'!A233)-2)</f>
        <v>28-Apr-2021</v>
      </c>
      <c r="B242">
        <f>'Filter Data'!C233</f>
        <v>12.6976</v>
      </c>
      <c r="C242">
        <f t="shared" si="9"/>
        <v>8.9952639776230154E-3</v>
      </c>
      <c r="D242">
        <f>C242-SET_TRI!C243</f>
        <v>-2.990822235917099E-3</v>
      </c>
      <c r="E242">
        <f t="shared" si="10"/>
        <v>9.4089354693855601E-3</v>
      </c>
      <c r="F242">
        <f t="shared" ca="1" si="11"/>
        <v>-0.64168495197877073</v>
      </c>
      <c r="G242">
        <f ca="1">S0*EXP(Drift*(A242-$A$11)+Volatility*SUM($F$12:F242))</f>
        <v>10.664777798942174</v>
      </c>
    </row>
    <row r="243" spans="1:7" x14ac:dyDescent="0.25">
      <c r="A243" s="1" t="str">
        <f>MID('Filter Data'!A234,2,LEN('Filter Data'!A234)-2)</f>
        <v>29-Apr-2021</v>
      </c>
      <c r="B243">
        <f>'Filter Data'!C234</f>
        <v>12.818899999999999</v>
      </c>
      <c r="C243">
        <f t="shared" si="9"/>
        <v>9.5529863911290123E-3</v>
      </c>
      <c r="D243">
        <f>C243-SET_TRI!C244</f>
        <v>-2.1897353253013414E-3</v>
      </c>
      <c r="E243">
        <f t="shared" si="10"/>
        <v>9.7084143688061873E-3</v>
      </c>
      <c r="F243">
        <f t="shared" ca="1" si="11"/>
        <v>0.92332736812694605</v>
      </c>
      <c r="G243">
        <f ca="1">S0*EXP(Drift*(A243-$A$11)+Volatility*SUM($F$12:F243))</f>
        <v>10.771879330894592</v>
      </c>
    </row>
    <row r="244" spans="1:7" x14ac:dyDescent="0.25">
      <c r="A244" s="1" t="str">
        <f>MID('Filter Data'!A235,2,LEN('Filter Data'!A235)-2)</f>
        <v>06-May-2021</v>
      </c>
      <c r="B244">
        <f>'Filter Data'!C235</f>
        <v>13.010899999999999</v>
      </c>
      <c r="C244">
        <f t="shared" si="9"/>
        <v>1.4977884217834617E-2</v>
      </c>
      <c r="D244">
        <f>C244-SET_TRI!C245</f>
        <v>3.3047672113357358E-2</v>
      </c>
      <c r="E244">
        <f t="shared" si="10"/>
        <v>3.7739555469022464E-3</v>
      </c>
      <c r="F244">
        <f t="shared" ca="1" si="11"/>
        <v>-2.7224689970844471</v>
      </c>
      <c r="G244">
        <f ca="1">S0*EXP(Drift*(A244-$A$11)+Volatility*SUM($F$12:F244))</f>
        <v>10.539590221557804</v>
      </c>
    </row>
    <row r="245" spans="1:7" x14ac:dyDescent="0.25">
      <c r="A245" s="1" t="str">
        <f>MID('Filter Data'!A236,2,LEN('Filter Data'!A236)-2)</f>
        <v>07-May-2021</v>
      </c>
      <c r="B245">
        <f>'Filter Data'!C236</f>
        <v>12.9612</v>
      </c>
      <c r="C245">
        <f t="shared" si="9"/>
        <v>-3.8198741055576199E-3</v>
      </c>
      <c r="D245">
        <f>C245-SET_TRI!C246</f>
        <v>-1.478481607822657E-2</v>
      </c>
      <c r="E245">
        <f t="shared" si="10"/>
        <v>3.9578487917009235E-4</v>
      </c>
      <c r="F245">
        <f t="shared" ca="1" si="11"/>
        <v>0.30105542176647743</v>
      </c>
      <c r="G245">
        <f ca="1">S0*EXP(Drift*(A245-$A$11)+Volatility*SUM($F$12:F245))</f>
        <v>10.579475591303749</v>
      </c>
    </row>
    <row r="246" spans="1:7" x14ac:dyDescent="0.25">
      <c r="A246" s="1" t="str">
        <f>MID('Filter Data'!A237,2,LEN('Filter Data'!A237)-2)</f>
        <v>10-May-2021</v>
      </c>
      <c r="B246">
        <f>'Filter Data'!C237</f>
        <v>13.1625</v>
      </c>
      <c r="C246">
        <f t="shared" si="9"/>
        <v>1.5530969354689367E-2</v>
      </c>
      <c r="D246">
        <f>C246-SET_TRI!C247</f>
        <v>1.1713023360184541E-2</v>
      </c>
      <c r="E246">
        <f t="shared" si="10"/>
        <v>1.1204614880496139E-2</v>
      </c>
      <c r="F246">
        <f t="shared" ca="1" si="11"/>
        <v>1.9762297947617469</v>
      </c>
      <c r="G246">
        <f ca="1">S0*EXP(Drift*(A246-$A$11)+Volatility*SUM($F$12:F246))</f>
        <v>10.815336980983988</v>
      </c>
    </row>
    <row r="247" spans="1:7" x14ac:dyDescent="0.25">
      <c r="A247" s="1" t="str">
        <f>MID('Filter Data'!A238,2,LEN('Filter Data'!A238)-2)</f>
        <v>11-May-2021</v>
      </c>
      <c r="B247">
        <f>'Filter Data'!C238</f>
        <v>13.0877</v>
      </c>
      <c r="C247">
        <f t="shared" si="9"/>
        <v>-5.6828110161443309E-3</v>
      </c>
      <c r="D247">
        <f>C247-SET_TRI!C248</f>
        <v>-3.1016957485653315E-3</v>
      </c>
      <c r="E247">
        <f t="shared" si="10"/>
        <v>-5.2333976277837502E-3</v>
      </c>
      <c r="F247">
        <f t="shared" ca="1" si="11"/>
        <v>-0.96580181825796096</v>
      </c>
      <c r="G247">
        <f ca="1">S0*EXP(Drift*(A247-$A$11)+Volatility*SUM($F$12:F247))</f>
        <v>10.719762771444596</v>
      </c>
    </row>
    <row r="248" spans="1:7" x14ac:dyDescent="0.25">
      <c r="A248" s="1" t="str">
        <f>MID('Filter Data'!A239,2,LEN('Filter Data'!A239)-2)</f>
        <v>17-May-2021</v>
      </c>
      <c r="B248">
        <f>'Filter Data'!C239</f>
        <v>13.162599999999999</v>
      </c>
      <c r="C248">
        <f t="shared" si="9"/>
        <v>5.7229306906484353E-3</v>
      </c>
      <c r="D248">
        <f>C248-SET_TRI!C249</f>
        <v>2.4086497834402348E-2</v>
      </c>
      <c r="E248">
        <f t="shared" si="10"/>
        <v>-2.5922163693723466E-3</v>
      </c>
      <c r="F248">
        <f t="shared" ca="1" si="11"/>
        <v>1.5792270201189833</v>
      </c>
      <c r="G248">
        <f ca="1">S0*EXP(Drift*(A248-$A$11)+Volatility*SUM($F$12:F248))</f>
        <v>10.940635274823403</v>
      </c>
    </row>
    <row r="249" spans="1:7" x14ac:dyDescent="0.25">
      <c r="A249" s="1" t="str">
        <f>MID('Filter Data'!A240,2,LEN('Filter Data'!A240)-2)</f>
        <v>20-May-2021</v>
      </c>
      <c r="B249">
        <f>'Filter Data'!C240</f>
        <v>13.399900000000001</v>
      </c>
      <c r="C249">
        <f t="shared" si="9"/>
        <v>1.8028353060945496E-2</v>
      </c>
      <c r="D249">
        <f>C249-SET_TRI!C250</f>
        <v>1.8753702449796714E-2</v>
      </c>
      <c r="E249">
        <f t="shared" si="10"/>
        <v>1.1432320121713736E-2</v>
      </c>
      <c r="F249">
        <f t="shared" ca="1" si="11"/>
        <v>2.7142550339386045</v>
      </c>
      <c r="G249">
        <f ca="1">S0*EXP(Drift*(A249-$A$11)+Volatility*SUM($F$12:F249))</f>
        <v>11.267298911101884</v>
      </c>
    </row>
    <row r="250" spans="1:7" x14ac:dyDescent="0.25">
      <c r="A250" s="1" t="str">
        <f>MID('Filter Data'!A241,2,LEN('Filter Data'!A241)-2)</f>
        <v>21-May-2021</v>
      </c>
      <c r="B250">
        <f>'Filter Data'!C241</f>
        <v>13.459</v>
      </c>
      <c r="C250">
        <f t="shared" si="9"/>
        <v>4.4104806752288481E-3</v>
      </c>
      <c r="D250">
        <f>C250-SET_TRI!C251</f>
        <v>5.2433498465868228E-3</v>
      </c>
      <c r="E250">
        <f t="shared" si="10"/>
        <v>2.1697316465824601E-3</v>
      </c>
      <c r="F250">
        <f t="shared" ca="1" si="11"/>
        <v>0.9973032678486633</v>
      </c>
      <c r="G250">
        <f ca="1">S0*EXP(Drift*(A250-$A$11)+Volatility*SUM($F$12:F250))</f>
        <v>11.388863096727315</v>
      </c>
    </row>
    <row r="251" spans="1:7" x14ac:dyDescent="0.25">
      <c r="A251" s="1" t="str">
        <f>MID('Filter Data'!A242,2,LEN('Filter Data'!A242)-2)</f>
        <v>25-May-2021</v>
      </c>
      <c r="B251">
        <f>'Filter Data'!C242</f>
        <v>13.6449</v>
      </c>
      <c r="C251">
        <f t="shared" si="9"/>
        <v>1.3812318894420104E-2</v>
      </c>
      <c r="D251">
        <f>C251-SET_TRI!C252</f>
        <v>2.5802092755811759E-3</v>
      </c>
      <c r="E251">
        <f t="shared" si="10"/>
        <v>1.2430076939658103E-2</v>
      </c>
      <c r="F251">
        <f t="shared" ca="1" si="11"/>
        <v>3.9924923483310812</v>
      </c>
      <c r="G251">
        <f ca="1">S0*EXP(Drift*(A251-$A$11)+Volatility*SUM($F$12:F251))</f>
        <v>11.888767202938039</v>
      </c>
    </row>
    <row r="252" spans="1:7" x14ac:dyDescent="0.25">
      <c r="A252" s="1" t="str">
        <f>MID('Filter Data'!A243,2,LEN('Filter Data'!A243)-2)</f>
        <v>27-May-2021</v>
      </c>
      <c r="B252">
        <f>'Filter Data'!C243</f>
        <v>13.6402</v>
      </c>
      <c r="C252">
        <f t="shared" si="9"/>
        <v>-3.4445104031540755E-4</v>
      </c>
      <c r="D252">
        <f>C252-SET_TRI!C253</f>
        <v>-1.0003558465702235E-2</v>
      </c>
      <c r="E252">
        <f t="shared" si="10"/>
        <v>2.3298910769869786E-3</v>
      </c>
      <c r="F252">
        <f t="shared" ca="1" si="11"/>
        <v>-1.222741471342232</v>
      </c>
      <c r="G252">
        <f ca="1">S0*EXP(Drift*(A252-$A$11)+Volatility*SUM($F$12:F252))</f>
        <v>11.762561849453363</v>
      </c>
    </row>
    <row r="253" spans="1:7" x14ac:dyDescent="0.25">
      <c r="A253" s="1" t="str">
        <f>MID('Filter Data'!A244,2,LEN('Filter Data'!A244)-2)</f>
        <v>28-May-2021</v>
      </c>
      <c r="B253">
        <f>'Filter Data'!C244</f>
        <v>13.769500000000001</v>
      </c>
      <c r="C253">
        <f t="shared" si="9"/>
        <v>9.4793331476078525E-3</v>
      </c>
      <c r="D253">
        <f>C253-SET_TRI!C254</f>
        <v>1.0429422604082628E-2</v>
      </c>
      <c r="E253">
        <f t="shared" si="10"/>
        <v>5.5667684452180384E-3</v>
      </c>
      <c r="F253">
        <f t="shared" ca="1" si="11"/>
        <v>-1.214469372669486</v>
      </c>
      <c r="G253">
        <f ca="1">S0*EXP(Drift*(A253-$A$11)+Volatility*SUM($F$12:F253))</f>
        <v>11.629696577296434</v>
      </c>
    </row>
    <row r="254" spans="1:7" x14ac:dyDescent="0.25">
      <c r="A254" s="1" t="str">
        <f>MID('Filter Data'!A245,2,LEN('Filter Data'!A245)-2)</f>
        <v>02-Jun-2021</v>
      </c>
      <c r="B254">
        <f>'Filter Data'!C245</f>
        <v>14.0383</v>
      </c>
      <c r="C254">
        <f t="shared" si="9"/>
        <v>1.9521406006027728E-2</v>
      </c>
      <c r="D254">
        <f>C254-SET_TRI!C255</f>
        <v>-3.5772255521187291E-3</v>
      </c>
      <c r="E254">
        <f t="shared" si="10"/>
        <v>2.0124114231558427E-2</v>
      </c>
      <c r="F254">
        <f t="shared" ca="1" si="11"/>
        <v>-3.3138407631009019</v>
      </c>
      <c r="G254">
        <f ca="1">S0*EXP(Drift*(A254-$A$11)+Volatility*SUM($F$12:F254))</f>
        <v>11.294483710587075</v>
      </c>
    </row>
    <row r="255" spans="1:7" x14ac:dyDescent="0.25">
      <c r="A255" s="1" t="str">
        <f>MID('Filter Data'!A246,2,LEN('Filter Data'!A246)-2)</f>
        <v>04-Jun-2021</v>
      </c>
      <c r="B255">
        <f>'Filter Data'!C246</f>
        <v>14.2902</v>
      </c>
      <c r="C255">
        <f t="shared" si="9"/>
        <v>1.7943768120071583E-2</v>
      </c>
      <c r="D255">
        <f>C255-SET_TRI!C256</f>
        <v>2.4033949889966617E-2</v>
      </c>
      <c r="E255">
        <f t="shared" si="10"/>
        <v>9.6455607524227743E-3</v>
      </c>
      <c r="F255">
        <f t="shared" ca="1" si="11"/>
        <v>-0.86445963767181311</v>
      </c>
      <c r="G255">
        <f ca="1">S0*EXP(Drift*(A255-$A$11)+Volatility*SUM($F$12:F255))</f>
        <v>11.214647140618972</v>
      </c>
    </row>
    <row r="256" spans="1:7" x14ac:dyDescent="0.25">
      <c r="A256" s="1" t="str">
        <f>MID('Filter Data'!A247,2,LEN('Filter Data'!A247)-2)</f>
        <v>07-Jun-2021</v>
      </c>
      <c r="B256">
        <f>'Filter Data'!C247</f>
        <v>14.136699999999999</v>
      </c>
      <c r="C256">
        <f t="shared" si="9"/>
        <v>-1.0741627129081544E-2</v>
      </c>
      <c r="D256">
        <f>C256-SET_TRI!C257</f>
        <v>-1.1404579239647897E-2</v>
      </c>
      <c r="E256">
        <f t="shared" si="10"/>
        <v>-7.6156429699784367E-3</v>
      </c>
      <c r="F256">
        <f t="shared" ca="1" si="11"/>
        <v>-1.1389055598667741</v>
      </c>
      <c r="G256">
        <f ca="1">S0*EXP(Drift*(A256-$A$11)+Volatility*SUM($F$12:F256))</f>
        <v>11.113449588319689</v>
      </c>
    </row>
    <row r="257" spans="1:7" x14ac:dyDescent="0.25">
      <c r="A257" s="1" t="str">
        <f>MID('Filter Data'!A248,2,LEN('Filter Data'!A248)-2)</f>
        <v>08-Jun-2021</v>
      </c>
      <c r="B257">
        <f>'Filter Data'!C248</f>
        <v>13.8436</v>
      </c>
      <c r="C257">
        <f t="shared" si="9"/>
        <v>-2.073326872608169E-2</v>
      </c>
      <c r="D257">
        <f>C257-SET_TRI!C258</f>
        <v>-2.0904207168013247E-2</v>
      </c>
      <c r="E257">
        <f t="shared" si="10"/>
        <v>-1.45449235843994E-2</v>
      </c>
      <c r="F257">
        <f t="shared" ca="1" si="11"/>
        <v>0.46745182782270539</v>
      </c>
      <c r="G257">
        <f ca="1">S0*EXP(Drift*(A257-$A$11)+Volatility*SUM($F$12:F257))</f>
        <v>11.174062162781965</v>
      </c>
    </row>
    <row r="258" spans="1:7" x14ac:dyDescent="0.25">
      <c r="A258" s="1" t="str">
        <f>MID('Filter Data'!A249,2,LEN('Filter Data'!A249)-2)</f>
        <v>09-Jun-2021</v>
      </c>
      <c r="B258">
        <f>'Filter Data'!C249</f>
        <v>13.9566</v>
      </c>
      <c r="C258">
        <f t="shared" si="9"/>
        <v>8.1626166604062203E-3</v>
      </c>
      <c r="D258">
        <f>C258-SET_TRI!C259</f>
        <v>-1.0027698725533912E-3</v>
      </c>
      <c r="E258">
        <f t="shared" si="10"/>
        <v>7.9354068424165661E-3</v>
      </c>
      <c r="F258">
        <f t="shared" ca="1" si="11"/>
        <v>1.9238112457171084</v>
      </c>
      <c r="G258">
        <f ca="1">S0*EXP(Drift*(A258-$A$11)+Volatility*SUM($F$12:F258))</f>
        <v>11.399625638282943</v>
      </c>
    </row>
    <row r="259" spans="1:7" x14ac:dyDescent="0.25">
      <c r="A259" s="1" t="str">
        <f>MID('Filter Data'!A250,2,LEN('Filter Data'!A250)-2)</f>
        <v>10-Jun-2021</v>
      </c>
      <c r="B259">
        <f>'Filter Data'!C250</f>
        <v>13.868</v>
      </c>
      <c r="C259">
        <f t="shared" si="9"/>
        <v>-6.3482510066921434E-3</v>
      </c>
      <c r="D259">
        <f>C259-SET_TRI!C260</f>
        <v>-5.8892835031947779E-3</v>
      </c>
      <c r="E259">
        <f t="shared" si="10"/>
        <v>-5.000212952221964E-3</v>
      </c>
      <c r="F259">
        <f t="shared" ca="1" si="11"/>
        <v>-0.28796268543680836</v>
      </c>
      <c r="G259">
        <f ca="1">S0*EXP(Drift*(A259-$A$11)+Volatility*SUM($F$12:F259))</f>
        <v>11.375644136906359</v>
      </c>
    </row>
    <row r="260" spans="1:7" x14ac:dyDescent="0.25">
      <c r="A260" s="1" t="str">
        <f>MID('Filter Data'!A251,2,LEN('Filter Data'!A251)-2)</f>
        <v>11-Jun-2021</v>
      </c>
      <c r="B260">
        <f>'Filter Data'!C251</f>
        <v>14.0778</v>
      </c>
      <c r="C260">
        <f t="shared" si="9"/>
        <v>1.5128353042976604E-2</v>
      </c>
      <c r="D260">
        <f>C260-SET_TRI!C261</f>
        <v>5.773348100293731E-3</v>
      </c>
      <c r="E260">
        <f t="shared" si="10"/>
        <v>1.2716750378248237E-2</v>
      </c>
      <c r="F260">
        <f t="shared" ca="1" si="11"/>
        <v>0.6420116737203907</v>
      </c>
      <c r="G260">
        <f ca="1">S0*EXP(Drift*(A260-$A$11)+Volatility*SUM($F$12:F260))</f>
        <v>11.457645786607886</v>
      </c>
    </row>
    <row r="261" spans="1:7" x14ac:dyDescent="0.25">
      <c r="A261" s="1" t="str">
        <f>MID('Filter Data'!A252,2,LEN('Filter Data'!A252)-2)</f>
        <v>15-Jun-2021</v>
      </c>
      <c r="B261">
        <f>'Filter Data'!C252</f>
        <v>14.077299999999999</v>
      </c>
      <c r="C261">
        <f t="shared" si="9"/>
        <v>-3.5516913154087363E-5</v>
      </c>
      <c r="D261">
        <f>C261-SET_TRI!C262</f>
        <v>1.1462697665223212E-2</v>
      </c>
      <c r="E261">
        <f t="shared" si="10"/>
        <v>-4.2811747909156173E-3</v>
      </c>
      <c r="F261">
        <f t="shared" ca="1" si="11"/>
        <v>0.92397115781511996</v>
      </c>
      <c r="G261">
        <f ca="1">S0*EXP(Drift*(A261-$A$11)+Volatility*SUM($F$12:F261))</f>
        <v>11.59955686736612</v>
      </c>
    </row>
    <row r="262" spans="1:7" x14ac:dyDescent="0.25">
      <c r="A262" s="1" t="str">
        <f>MID('Filter Data'!A253,2,LEN('Filter Data'!A253)-2)</f>
        <v>16-Jun-2021</v>
      </c>
      <c r="B262">
        <f>'Filter Data'!C253</f>
        <v>13.9452</v>
      </c>
      <c r="C262">
        <f t="shared" si="9"/>
        <v>-9.3839017425216085E-3</v>
      </c>
      <c r="D262">
        <f>C262-SET_TRI!C263</f>
        <v>-1.0134512932958918E-2</v>
      </c>
      <c r="E262">
        <f t="shared" si="10"/>
        <v>-6.6673443033092071E-3</v>
      </c>
      <c r="F262">
        <f t="shared" ca="1" si="11"/>
        <v>-1.2971054515543909</v>
      </c>
      <c r="G262">
        <f ca="1">S0*EXP(Drift*(A262-$A$11)+Volatility*SUM($F$12:F262))</f>
        <v>11.459070954839168</v>
      </c>
    </row>
    <row r="263" spans="1:7" x14ac:dyDescent="0.25">
      <c r="A263" s="1" t="str">
        <f>MID('Filter Data'!A254,2,LEN('Filter Data'!A254)-2)</f>
        <v>17-Jun-2021</v>
      </c>
      <c r="B263">
        <f>'Filter Data'!C254</f>
        <v>13.973100000000001</v>
      </c>
      <c r="C263">
        <f t="shared" si="9"/>
        <v>2.0006884089149458E-3</v>
      </c>
      <c r="D263">
        <f>C263-SET_TRI!C264</f>
        <v>8.3233838431598338E-3</v>
      </c>
      <c r="E263">
        <f t="shared" si="10"/>
        <v>-1.232960131927985E-3</v>
      </c>
      <c r="F263">
        <f t="shared" ca="1" si="11"/>
        <v>9.3380738700873323E-2</v>
      </c>
      <c r="G263">
        <f ca="1">S0*EXP(Drift*(A263-$A$11)+Volatility*SUM($F$12:F263))</f>
        <v>11.478601664112844</v>
      </c>
    </row>
    <row r="264" spans="1:7" x14ac:dyDescent="0.25">
      <c r="A264" s="1" t="str">
        <f>MID('Filter Data'!A255,2,LEN('Filter Data'!A255)-2)</f>
        <v>18-Jun-2021</v>
      </c>
      <c r="B264">
        <f>'Filter Data'!C255</f>
        <v>14.042899999999999</v>
      </c>
      <c r="C264">
        <f t="shared" si="9"/>
        <v>4.995312421724526E-3</v>
      </c>
      <c r="D264">
        <f>C264-SET_TRI!C265</f>
        <v>7.809469907433815E-3</v>
      </c>
      <c r="E264">
        <f t="shared" si="10"/>
        <v>1.9273324730663286E-3</v>
      </c>
      <c r="F264">
        <f t="shared" ca="1" si="11"/>
        <v>0.47815047717873604</v>
      </c>
      <c r="G264">
        <f ca="1">S0*EXP(Drift*(A264-$A$11)+Volatility*SUM($F$12:F264))</f>
        <v>11.542439111063336</v>
      </c>
    </row>
    <row r="265" spans="1:7" x14ac:dyDescent="0.25">
      <c r="A265" s="1" t="str">
        <f>MID('Filter Data'!A256,2,LEN('Filter Data'!A256)-2)</f>
        <v>21-Jun-2021</v>
      </c>
      <c r="B265">
        <f>'Filter Data'!C256</f>
        <v>14.011699999999999</v>
      </c>
      <c r="C265">
        <f t="shared" si="9"/>
        <v>-2.2217633109970249E-3</v>
      </c>
      <c r="D265">
        <f>C265-SET_TRI!C266</f>
        <v>6.2232548983835057E-3</v>
      </c>
      <c r="E265">
        <f t="shared" si="10"/>
        <v>-4.7784008165272403E-3</v>
      </c>
      <c r="F265">
        <f t="shared" ca="1" si="11"/>
        <v>-2.2441140589697186</v>
      </c>
      <c r="G265">
        <f ca="1">S0*EXP(Drift*(A265-$A$11)+Volatility*SUM($F$12:F265))</f>
        <v>11.312712667319589</v>
      </c>
    </row>
    <row r="266" spans="1:7" x14ac:dyDescent="0.25">
      <c r="A266" s="1" t="str">
        <f>MID('Filter Data'!A257,2,LEN('Filter Data'!A257)-2)</f>
        <v>24-Jun-2021</v>
      </c>
      <c r="B266">
        <f>'Filter Data'!C257</f>
        <v>14.132</v>
      </c>
      <c r="C266">
        <f t="shared" si="9"/>
        <v>8.5856819657857582E-3</v>
      </c>
      <c r="D266">
        <f>C266-SET_TRI!C267</f>
        <v>1.5699486486899335E-2</v>
      </c>
      <c r="E266">
        <f t="shared" si="10"/>
        <v>2.9742256718370804E-3</v>
      </c>
      <c r="F266">
        <f t="shared" ca="1" si="11"/>
        <v>-1.8472614167420041</v>
      </c>
      <c r="G266">
        <f ca="1">S0*EXP(Drift*(A266-$A$11)+Volatility*SUM($F$12:F266))</f>
        <v>11.131594156346345</v>
      </c>
    </row>
    <row r="267" spans="1:7" x14ac:dyDescent="0.25">
      <c r="A267" s="1" t="str">
        <f>MID('Filter Data'!A258,2,LEN('Filter Data'!A258)-2)</f>
        <v>25-Jun-2021</v>
      </c>
      <c r="B267">
        <f>'Filter Data'!C258</f>
        <v>14.135199999999999</v>
      </c>
      <c r="C267">
        <f t="shared" si="9"/>
        <v>2.2643645626943445E-4</v>
      </c>
      <c r="D267">
        <f>C267-SET_TRI!C268</f>
        <v>1.6437461615987493E-3</v>
      </c>
      <c r="E267">
        <f t="shared" si="10"/>
        <v>-8.5392124328701965E-4</v>
      </c>
      <c r="F267">
        <f t="shared" ca="1" si="11"/>
        <v>-0.86915533057846239</v>
      </c>
      <c r="G267">
        <f ca="1">S0*EXP(Drift*(A267-$A$11)+Volatility*SUM($F$12:F267))</f>
        <v>11.04388079420389</v>
      </c>
    </row>
    <row r="268" spans="1:7" x14ac:dyDescent="0.25">
      <c r="A268" s="1" t="str">
        <f>MID('Filter Data'!A259,2,LEN('Filter Data'!A259)-2)</f>
        <v>28-Jun-2021</v>
      </c>
      <c r="B268">
        <f>'Filter Data'!C259</f>
        <v>14.360300000000001</v>
      </c>
      <c r="C268">
        <f t="shared" si="9"/>
        <v>1.5924783519157933E-2</v>
      </c>
      <c r="D268">
        <f>C268-SET_TRI!C269</f>
        <v>2.0662039003180428E-2</v>
      </c>
      <c r="E268">
        <f t="shared" si="10"/>
        <v>8.7135669699174023E-3</v>
      </c>
      <c r="F268">
        <f t="shared" ca="1" si="11"/>
        <v>-1.8208471109595405</v>
      </c>
      <c r="G268">
        <f ca="1">S0*EXP(Drift*(A268-$A$11)+Volatility*SUM($F$12:F268))</f>
        <v>10.869933726218697</v>
      </c>
    </row>
    <row r="269" spans="1:7" x14ac:dyDescent="0.25">
      <c r="A269" s="1" t="str">
        <f>MID('Filter Data'!A260,2,LEN('Filter Data'!A260)-2)</f>
        <v>29-Jun-2021</v>
      </c>
      <c r="B269">
        <f>'Filter Data'!C260</f>
        <v>14.4764</v>
      </c>
      <c r="C269">
        <f t="shared" ref="C269:C332" si="12">(B269-B268)/B268</f>
        <v>8.0847893149864156E-3</v>
      </c>
      <c r="D269">
        <f>C269-SET_TRI!C270</f>
        <v>5.8053801059725508E-4</v>
      </c>
      <c r="E269">
        <f t="shared" ref="E269:E332" si="13">C269-($B$4+$B$5*D269)</f>
        <v>7.3471742136179512E-3</v>
      </c>
      <c r="F269">
        <f t="shared" ref="F269:F332" ca="1" si="14">SQRT(A269-A268)*_xlfn.NORM.INV(RAND(),0,1)</f>
        <v>-0.12434549895469527</v>
      </c>
      <c r="G269">
        <f ca="1">S0*EXP(Drift*(A269-$A$11)+Volatility*SUM($F$12:F269))</f>
        <v>10.864807426459082</v>
      </c>
    </row>
    <row r="270" spans="1:7" x14ac:dyDescent="0.25">
      <c r="A270" s="1" t="str">
        <f>MID('Filter Data'!A261,2,LEN('Filter Data'!A261)-2)</f>
        <v>02-Jul-2021</v>
      </c>
      <c r="B270">
        <f>'Filter Data'!C261</f>
        <v>14.6737</v>
      </c>
      <c r="C270">
        <f t="shared" si="12"/>
        <v>1.36290790528032E-2</v>
      </c>
      <c r="D270">
        <f>C270-SET_TRI!C271</f>
        <v>2.2105362727682227E-2</v>
      </c>
      <c r="E270">
        <f t="shared" si="13"/>
        <v>5.9525834113208177E-3</v>
      </c>
      <c r="F270">
        <f t="shared" ca="1" si="14"/>
        <v>1.3013940635803996</v>
      </c>
      <c r="G270">
        <f ca="1">S0*EXP(Drift*(A270-$A$11)+Volatility*SUM($F$12:F270))</f>
        <v>11.032417448097696</v>
      </c>
    </row>
    <row r="271" spans="1:7" x14ac:dyDescent="0.25">
      <c r="A271" s="1" t="str">
        <f>MID('Filter Data'!A262,2,LEN('Filter Data'!A262)-2)</f>
        <v>06-Jul-2021</v>
      </c>
      <c r="B271">
        <f>'Filter Data'!C262</f>
        <v>14.244199999999999</v>
      </c>
      <c r="C271">
        <f t="shared" si="12"/>
        <v>-2.9270054587459255E-2</v>
      </c>
      <c r="D271">
        <f>C271-SET_TRI!C272</f>
        <v>-3.717914719299148E-2</v>
      </c>
      <c r="E271">
        <f t="shared" si="13"/>
        <v>-1.7835215403890232E-2</v>
      </c>
      <c r="F271">
        <f t="shared" ca="1" si="14"/>
        <v>3.1796308244245002</v>
      </c>
      <c r="G271">
        <f ca="1">S0*EXP(Drift*(A271-$A$11)+Volatility*SUM($F$12:F271))</f>
        <v>11.423551816448432</v>
      </c>
    </row>
    <row r="272" spans="1:7" x14ac:dyDescent="0.25">
      <c r="A272" s="1" t="str">
        <f>MID('Filter Data'!A263,2,LEN('Filter Data'!A263)-2)</f>
        <v>07-Jul-2021</v>
      </c>
      <c r="B272">
        <f>'Filter Data'!C263</f>
        <v>14.4842</v>
      </c>
      <c r="C272">
        <f t="shared" si="12"/>
        <v>1.6848963086730052E-2</v>
      </c>
      <c r="D272">
        <f>C272-SET_TRI!C273</f>
        <v>2.5787315200202859E-2</v>
      </c>
      <c r="E272">
        <f t="shared" si="13"/>
        <v>7.9855296328844912E-3</v>
      </c>
      <c r="F272">
        <f t="shared" ca="1" si="14"/>
        <v>0.85829740294314671</v>
      </c>
      <c r="G272">
        <f ca="1">S0*EXP(Drift*(A272-$A$11)+Volatility*SUM($F$12:F272))</f>
        <v>11.530781464329332</v>
      </c>
    </row>
    <row r="273" spans="1:7" x14ac:dyDescent="0.25">
      <c r="A273" s="1" t="str">
        <f>MID('Filter Data'!A264,2,LEN('Filter Data'!A264)-2)</f>
        <v>08-Jul-2021</v>
      </c>
      <c r="B273">
        <f>'Filter Data'!C264</f>
        <v>14.3398</v>
      </c>
      <c r="C273">
        <f t="shared" si="12"/>
        <v>-9.9694839894505193E-3</v>
      </c>
      <c r="D273">
        <f>C273-SET_TRI!C274</f>
        <v>9.5038041971558691E-3</v>
      </c>
      <c r="E273">
        <f t="shared" si="13"/>
        <v>-1.3583660405951187E-2</v>
      </c>
      <c r="F273">
        <f t="shared" ca="1" si="14"/>
        <v>-0.50401541027145746</v>
      </c>
      <c r="G273">
        <f ca="1">S0*EXP(Drift*(A273-$A$11)+Volatility*SUM($F$12:F273))</f>
        <v>11.481720461551223</v>
      </c>
    </row>
    <row r="274" spans="1:7" x14ac:dyDescent="0.25">
      <c r="A274" s="1" t="str">
        <f>MID('Filter Data'!A265,2,LEN('Filter Data'!A265)-2)</f>
        <v>09-Jul-2021</v>
      </c>
      <c r="B274">
        <f>'Filter Data'!C265</f>
        <v>14.2644</v>
      </c>
      <c r="C274">
        <f t="shared" si="12"/>
        <v>-5.2580928604304194E-3</v>
      </c>
      <c r="D274">
        <f>C274-SET_TRI!C275</f>
        <v>-1.0010612542636058E-2</v>
      </c>
      <c r="E274">
        <f t="shared" si="13"/>
        <v>-2.5814767456480113E-3</v>
      </c>
      <c r="F274">
        <f t="shared" ca="1" si="14"/>
        <v>-0.51002937561986261</v>
      </c>
      <c r="G274">
        <f ca="1">S0*EXP(Drift*(A274-$A$11)+Volatility*SUM($F$12:F274))</f>
        <v>11.432181478883283</v>
      </c>
    </row>
    <row r="275" spans="1:7" x14ac:dyDescent="0.25">
      <c r="A275" s="1" t="str">
        <f>MID('Filter Data'!A266,2,LEN('Filter Data'!A266)-2)</f>
        <v>12-Jul-2021</v>
      </c>
      <c r="B275">
        <f>'Filter Data'!C266</f>
        <v>13.925599999999999</v>
      </c>
      <c r="C275">
        <f t="shared" si="12"/>
        <v>-2.3751437144219237E-2</v>
      </c>
      <c r="D275">
        <f>C275-SET_TRI!C276</f>
        <v>-2.1667691205311482E-2</v>
      </c>
      <c r="E275">
        <f t="shared" si="13"/>
        <v>-1.7316970391851247E-2</v>
      </c>
      <c r="F275">
        <f t="shared" ca="1" si="14"/>
        <v>1.2758167697723255</v>
      </c>
      <c r="G275">
        <f ca="1">S0*EXP(Drift*(A275-$A$11)+Volatility*SUM($F$12:F275))</f>
        <v>11.605579095202865</v>
      </c>
    </row>
    <row r="276" spans="1:7" x14ac:dyDescent="0.25">
      <c r="A276" s="1" t="str">
        <f>MID('Filter Data'!A267,2,LEN('Filter Data'!A267)-2)</f>
        <v>13-Jul-2021</v>
      </c>
      <c r="B276">
        <f>'Filter Data'!C267</f>
        <v>13.9224</v>
      </c>
      <c r="C276">
        <f t="shared" si="12"/>
        <v>-2.2979261216749352E-4</v>
      </c>
      <c r="D276">
        <f>C276-SET_TRI!C277</f>
        <v>-1.3184861578485512E-2</v>
      </c>
      <c r="E276">
        <f t="shared" si="13"/>
        <v>3.470094779098229E-3</v>
      </c>
      <c r="F276">
        <f t="shared" ca="1" si="14"/>
        <v>0.29142749826655789</v>
      </c>
      <c r="G276">
        <f ca="1">S0*EXP(Drift*(A276-$A$11)+Volatility*SUM($F$12:F276))</f>
        <v>11.648378320438072</v>
      </c>
    </row>
    <row r="277" spans="1:7" x14ac:dyDescent="0.25">
      <c r="A277" s="1" t="str">
        <f>MID('Filter Data'!A268,2,LEN('Filter Data'!A268)-2)</f>
        <v>14-Jul-2021</v>
      </c>
      <c r="B277">
        <f>'Filter Data'!C268</f>
        <v>13.7867</v>
      </c>
      <c r="C277">
        <f t="shared" si="12"/>
        <v>-9.7468827213698737E-3</v>
      </c>
      <c r="D277">
        <f>C277-SET_TRI!C278</f>
        <v>-5.8981876093066191E-3</v>
      </c>
      <c r="E277">
        <f t="shared" si="13"/>
        <v>-8.3959742821491275E-3</v>
      </c>
      <c r="F277">
        <f t="shared" ca="1" si="14"/>
        <v>0.80883422231406898</v>
      </c>
      <c r="G277">
        <f ca="1">S0*EXP(Drift*(A277-$A$11)+Volatility*SUM($F$12:F277))</f>
        <v>11.751911015428375</v>
      </c>
    </row>
    <row r="278" spans="1:7" x14ac:dyDescent="0.25">
      <c r="A278" s="1" t="str">
        <f>MID('Filter Data'!A269,2,LEN('Filter Data'!A269)-2)</f>
        <v>15-Jul-2021</v>
      </c>
      <c r="B278">
        <f>'Filter Data'!C269</f>
        <v>13.953799999999999</v>
      </c>
      <c r="C278">
        <f t="shared" si="12"/>
        <v>1.2120376884968817E-2</v>
      </c>
      <c r="D278">
        <f>C278-SET_TRI!C279</f>
        <v>1.0129484980042135E-2</v>
      </c>
      <c r="E278">
        <f t="shared" si="13"/>
        <v>8.3045019986428999E-3</v>
      </c>
      <c r="F278">
        <f t="shared" ca="1" si="14"/>
        <v>1.2863740845567377</v>
      </c>
      <c r="G278">
        <f ca="1">S0*EXP(Drift*(A278-$A$11)+Volatility*SUM($F$12:F278))</f>
        <v>11.913050002068207</v>
      </c>
    </row>
    <row r="279" spans="1:7" x14ac:dyDescent="0.25">
      <c r="A279" s="1" t="str">
        <f>MID('Filter Data'!A270,2,LEN('Filter Data'!A270)-2)</f>
        <v>16-Jul-2021</v>
      </c>
      <c r="B279">
        <f>'Filter Data'!C270</f>
        <v>13.9762</v>
      </c>
      <c r="C279">
        <f t="shared" si="12"/>
        <v>1.6052974816896535E-3</v>
      </c>
      <c r="D279">
        <f>C279-SET_TRI!C280</f>
        <v>1.8141189351704983E-3</v>
      </c>
      <c r="E279">
        <f t="shared" si="13"/>
        <v>4.7001732219958156E-4</v>
      </c>
      <c r="F279">
        <f t="shared" ca="1" si="14"/>
        <v>-1.1086542528664189</v>
      </c>
      <c r="G279">
        <f ca="1">S0*EXP(Drift*(A279-$A$11)+Volatility*SUM($F$12:F279))</f>
        <v>11.790939933866925</v>
      </c>
    </row>
    <row r="280" spans="1:7" x14ac:dyDescent="0.25">
      <c r="A280" s="1" t="str">
        <f>MID('Filter Data'!A271,2,LEN('Filter Data'!A271)-2)</f>
        <v>19-Jul-2021</v>
      </c>
      <c r="B280">
        <f>'Filter Data'!C271</f>
        <v>13.542</v>
      </c>
      <c r="C280">
        <f t="shared" si="12"/>
        <v>-3.1067099783918417E-2</v>
      </c>
      <c r="D280">
        <f>C280-SET_TRI!C281</f>
        <v>-1.8424497158066822E-2</v>
      </c>
      <c r="E280">
        <f t="shared" si="13"/>
        <v>-2.5678129864069438E-2</v>
      </c>
      <c r="F280">
        <f t="shared" ca="1" si="14"/>
        <v>2.6926793911539351</v>
      </c>
      <c r="G280">
        <f ca="1">S0*EXP(Drift*(A280-$A$11)+Volatility*SUM($F$12:F280))</f>
        <v>12.140375316569363</v>
      </c>
    </row>
    <row r="281" spans="1:7" x14ac:dyDescent="0.25">
      <c r="A281" s="1" t="str">
        <f>MID('Filter Data'!A272,2,LEN('Filter Data'!A272)-2)</f>
        <v>22-Jul-2021</v>
      </c>
      <c r="B281">
        <f>'Filter Data'!C272</f>
        <v>13.8735</v>
      </c>
      <c r="C281">
        <f t="shared" si="12"/>
        <v>2.4479397430217112E-2</v>
      </c>
      <c r="D281">
        <f>C281-SET_TRI!C282</f>
        <v>2.5705268708444428E-2</v>
      </c>
      <c r="E281">
        <f t="shared" si="13"/>
        <v>1.5642413009640348E-2</v>
      </c>
      <c r="F281">
        <f t="shared" ca="1" si="14"/>
        <v>-0.33971916512392708</v>
      </c>
      <c r="G281">
        <f ca="1">S0*EXP(Drift*(A281-$A$11)+Volatility*SUM($F$12:F281))</f>
        <v>12.127242040852327</v>
      </c>
    </row>
    <row r="282" spans="1:7" x14ac:dyDescent="0.25">
      <c r="A282" s="1" t="str">
        <f>MID('Filter Data'!A273,2,LEN('Filter Data'!A273)-2)</f>
        <v>23-Jul-2021</v>
      </c>
      <c r="B282">
        <f>'Filter Data'!C273</f>
        <v>13.688000000000001</v>
      </c>
      <c r="C282">
        <f t="shared" si="12"/>
        <v>-1.337081486286801E-2</v>
      </c>
      <c r="D282">
        <f>C282-SET_TRI!C283</f>
        <v>-7.0274313084340862E-3</v>
      </c>
      <c r="E282">
        <f t="shared" si="13"/>
        <v>-1.1655876182662193E-2</v>
      </c>
      <c r="F282">
        <f t="shared" ca="1" si="14"/>
        <v>-1.0318606877755154</v>
      </c>
      <c r="G282">
        <f ca="1">S0*EXP(Drift*(A282-$A$11)+Volatility*SUM($F$12:F282))</f>
        <v>12.012146446515695</v>
      </c>
    </row>
    <row r="283" spans="1:7" x14ac:dyDescent="0.25">
      <c r="A283" s="1" t="str">
        <f>MID('Filter Data'!A274,2,LEN('Filter Data'!A274)-2)</f>
        <v>27-Jul-2021</v>
      </c>
      <c r="B283">
        <f>'Filter Data'!C274</f>
        <v>13.700100000000001</v>
      </c>
      <c r="C283">
        <f t="shared" si="12"/>
        <v>8.8398597311515345E-4</v>
      </c>
      <c r="D283">
        <f>C283-SET_TRI!C284</f>
        <v>6.8543515594249229E-3</v>
      </c>
      <c r="E283">
        <f t="shared" si="13"/>
        <v>-1.8760958994558448E-3</v>
      </c>
      <c r="F283">
        <f t="shared" ca="1" si="14"/>
        <v>5.8483273606148911E-2</v>
      </c>
      <c r="G283">
        <f ca="1">S0*EXP(Drift*(A283-$A$11)+Volatility*SUM($F$12:F283))</f>
        <v>12.056253308646383</v>
      </c>
    </row>
    <row r="284" spans="1:7" x14ac:dyDescent="0.25">
      <c r="A284" s="1" t="str">
        <f>MID('Filter Data'!A275,2,LEN('Filter Data'!A275)-2)</f>
        <v>29-Jul-2021</v>
      </c>
      <c r="B284">
        <f>'Filter Data'!C275</f>
        <v>13.83</v>
      </c>
      <c r="C284">
        <f t="shared" si="12"/>
        <v>9.4816826154553047E-3</v>
      </c>
      <c r="D284">
        <f>C284-SET_TRI!C285</f>
        <v>7.7212004020080858E-3</v>
      </c>
      <c r="E284">
        <f t="shared" si="13"/>
        <v>6.4421577906615037E-3</v>
      </c>
      <c r="F284">
        <f t="shared" ca="1" si="14"/>
        <v>-2.0891297108275109</v>
      </c>
      <c r="G284">
        <f ca="1">S0*EXP(Drift*(A284-$A$11)+Volatility*SUM($F$12:F284))</f>
        <v>11.825494079749365</v>
      </c>
    </row>
    <row r="285" spans="1:7" x14ac:dyDescent="0.25">
      <c r="A285" s="1" t="str">
        <f>MID('Filter Data'!A276,2,LEN('Filter Data'!A276)-2)</f>
        <v>30-Jul-2021</v>
      </c>
      <c r="B285">
        <f>'Filter Data'!C276</f>
        <v>13.9658</v>
      </c>
      <c r="C285">
        <f t="shared" si="12"/>
        <v>9.8192335502530516E-3</v>
      </c>
      <c r="D285">
        <f>C285-SET_TRI!C286</f>
        <v>1.909314960445592E-2</v>
      </c>
      <c r="E285">
        <f t="shared" si="13"/>
        <v>3.1137742492822213E-3</v>
      </c>
      <c r="F285">
        <f t="shared" ca="1" si="14"/>
        <v>-1.9768010045059474</v>
      </c>
      <c r="G285">
        <f ca="1">S0*EXP(Drift*(A285-$A$11)+Volatility*SUM($F$12:F285))</f>
        <v>11.603231665129712</v>
      </c>
    </row>
    <row r="286" spans="1:7" x14ac:dyDescent="0.25">
      <c r="A286" s="1" t="str">
        <f>MID('Filter Data'!A277,2,LEN('Filter Data'!A277)-2)</f>
        <v>02-Aug-2021</v>
      </c>
      <c r="B286">
        <f>'Filter Data'!C277</f>
        <v>14.0312</v>
      </c>
      <c r="C286">
        <f t="shared" si="12"/>
        <v>4.682868149336261E-3</v>
      </c>
      <c r="D286">
        <f>C286-SET_TRI!C287</f>
        <v>6.8362867461719753E-4</v>
      </c>
      <c r="E286">
        <f t="shared" si="13"/>
        <v>3.9120200803670147E-3</v>
      </c>
      <c r="F286">
        <f t="shared" ca="1" si="14"/>
        <v>0.73714523331746273</v>
      </c>
      <c r="G286">
        <f ca="1">S0*EXP(Drift*(A286-$A$11)+Volatility*SUM($F$12:F286))</f>
        <v>11.716018599659625</v>
      </c>
    </row>
    <row r="287" spans="1:7" x14ac:dyDescent="0.25">
      <c r="A287" s="1" t="str">
        <f>MID('Filter Data'!A278,2,LEN('Filter Data'!A278)-2)</f>
        <v>03-Aug-2021</v>
      </c>
      <c r="B287">
        <f>'Filter Data'!C278</f>
        <v>14.2464</v>
      </c>
      <c r="C287">
        <f t="shared" si="12"/>
        <v>1.5337248417811691E-2</v>
      </c>
      <c r="D287">
        <f>C287-SET_TRI!C288</f>
        <v>6.4764834760981434E-3</v>
      </c>
      <c r="E287">
        <f t="shared" si="13"/>
        <v>1.2698978523948476E-2</v>
      </c>
      <c r="F287">
        <f t="shared" ca="1" si="14"/>
        <v>0.64255750724206817</v>
      </c>
      <c r="G287">
        <f ca="1">S0*EXP(Drift*(A287-$A$11)+Volatility*SUM($F$12:F287))</f>
        <v>11.800538182128772</v>
      </c>
    </row>
    <row r="288" spans="1:7" x14ac:dyDescent="0.25">
      <c r="A288" s="1" t="str">
        <f>MID('Filter Data'!A279,2,LEN('Filter Data'!A279)-2)</f>
        <v>04-Aug-2021</v>
      </c>
      <c r="B288">
        <f>'Filter Data'!C279</f>
        <v>14.3025</v>
      </c>
      <c r="C288">
        <f t="shared" si="12"/>
        <v>3.9378369272237692E-3</v>
      </c>
      <c r="D288">
        <f>C288-SET_TRI!C289</f>
        <v>3.883980862519976E-4</v>
      </c>
      <c r="E288">
        <f t="shared" si="13"/>
        <v>3.2621612841106855E-3</v>
      </c>
      <c r="F288">
        <f t="shared" ca="1" si="14"/>
        <v>-1.4229834840859625</v>
      </c>
      <c r="G288">
        <f ca="1">S0*EXP(Drift*(A288-$A$11)+Volatility*SUM($F$12:F288))</f>
        <v>11.642970540513208</v>
      </c>
    </row>
    <row r="289" spans="1:7" x14ac:dyDescent="0.25">
      <c r="A289" s="1" t="str">
        <f>MID('Filter Data'!A280,2,LEN('Filter Data'!A280)-2)</f>
        <v>05-Aug-2021</v>
      </c>
      <c r="B289">
        <f>'Filter Data'!C280</f>
        <v>14.345700000000001</v>
      </c>
      <c r="C289">
        <f t="shared" si="12"/>
        <v>3.0204509701101607E-3</v>
      </c>
      <c r="D289">
        <f>C289-SET_TRI!C290</f>
        <v>1.8257325545667925E-2</v>
      </c>
      <c r="E289">
        <f t="shared" si="13"/>
        <v>-3.415566726912107E-3</v>
      </c>
      <c r="F289">
        <f t="shared" ca="1" si="14"/>
        <v>-2.3364177027476125</v>
      </c>
      <c r="G289">
        <f ca="1">S0*EXP(Drift*(A289-$A$11)+Volatility*SUM($F$12:F289))</f>
        <v>11.383178431140518</v>
      </c>
    </row>
    <row r="290" spans="1:7" x14ac:dyDescent="0.25">
      <c r="A290" s="1" t="str">
        <f>MID('Filter Data'!A281,2,LEN('Filter Data'!A281)-2)</f>
        <v>06-Aug-2021</v>
      </c>
      <c r="B290">
        <f>'Filter Data'!C281</f>
        <v>14.377800000000001</v>
      </c>
      <c r="C290">
        <f t="shared" si="12"/>
        <v>2.237604299546191E-3</v>
      </c>
      <c r="D290">
        <f>C290-SET_TRI!C291</f>
        <v>5.5626493025897035E-3</v>
      </c>
      <c r="E290">
        <f t="shared" si="13"/>
        <v>-1.0607614948796766E-4</v>
      </c>
      <c r="F290">
        <f t="shared" ca="1" si="14"/>
        <v>5.1995465646823127E-2</v>
      </c>
      <c r="G290">
        <f ca="1">S0*EXP(Drift*(A290-$A$11)+Volatility*SUM($F$12:F290))</f>
        <v>11.397867431815429</v>
      </c>
    </row>
    <row r="291" spans="1:7" x14ac:dyDescent="0.25">
      <c r="A291" s="1" t="str">
        <f>MID('Filter Data'!A282,2,LEN('Filter Data'!A282)-2)</f>
        <v>10-Aug-2021</v>
      </c>
      <c r="B291">
        <f>'Filter Data'!C282</f>
        <v>14.549300000000001</v>
      </c>
      <c r="C291">
        <f t="shared" si="12"/>
        <v>1.1928111393954567E-2</v>
      </c>
      <c r="D291">
        <f>C291-SET_TRI!C292</f>
        <v>-3.3221855667058767E-3</v>
      </c>
      <c r="E291">
        <f t="shared" si="13"/>
        <v>1.2448603294149639E-2</v>
      </c>
      <c r="F291">
        <f t="shared" ca="1" si="14"/>
        <v>2.8890051977518065</v>
      </c>
      <c r="G291">
        <f ca="1">S0*EXP(Drift*(A291-$A$11)+Volatility*SUM($F$12:F291))</f>
        <v>11.767749440187167</v>
      </c>
    </row>
    <row r="292" spans="1:7" x14ac:dyDescent="0.25">
      <c r="A292" s="1" t="str">
        <f>MID('Filter Data'!A283,2,LEN('Filter Data'!A283)-2)</f>
        <v>13-Aug-2021</v>
      </c>
      <c r="B292">
        <f>'Filter Data'!C283</f>
        <v>14.454499999999999</v>
      </c>
      <c r="C292">
        <f t="shared" si="12"/>
        <v>-6.5157773913522366E-3</v>
      </c>
      <c r="D292">
        <f>C292-SET_TRI!C293</f>
        <v>-2.9684489264410084E-3</v>
      </c>
      <c r="E292">
        <f t="shared" si="13"/>
        <v>-6.1093183031182725E-3</v>
      </c>
      <c r="F292">
        <f t="shared" ca="1" si="14"/>
        <v>0.72517670334408568</v>
      </c>
      <c r="G292">
        <f ca="1">S0*EXP(Drift*(A292-$A$11)+Volatility*SUM($F$12:F292))</f>
        <v>11.880715210033191</v>
      </c>
    </row>
    <row r="293" spans="1:7" x14ac:dyDescent="0.25">
      <c r="A293" s="1" t="str">
        <f>MID('Filter Data'!A284,2,LEN('Filter Data'!A284)-2)</f>
        <v>16-Aug-2021</v>
      </c>
      <c r="B293">
        <f>'Filter Data'!C284</f>
        <v>14.594799999999999</v>
      </c>
      <c r="C293">
        <f t="shared" si="12"/>
        <v>9.706319831194429E-3</v>
      </c>
      <c r="D293">
        <f>C293-SET_TRI!C294</f>
        <v>3.487634018253743E-3</v>
      </c>
      <c r="E293">
        <f t="shared" si="13"/>
        <v>8.0315546168329751E-3</v>
      </c>
      <c r="F293">
        <f t="shared" ca="1" si="14"/>
        <v>1.8551794115461331</v>
      </c>
      <c r="G293">
        <f ca="1">S0*EXP(Drift*(A293-$A$11)+Volatility*SUM($F$12:F293))</f>
        <v>12.13091096834445</v>
      </c>
    </row>
    <row r="294" spans="1:7" x14ac:dyDescent="0.25">
      <c r="A294" s="1" t="str">
        <f>MID('Filter Data'!A285,2,LEN('Filter Data'!A285)-2)</f>
        <v>18-Aug-2021</v>
      </c>
      <c r="B294">
        <f>'Filter Data'!C285</f>
        <v>14.5189</v>
      </c>
      <c r="C294">
        <f t="shared" si="12"/>
        <v>-5.2004823635814794E-3</v>
      </c>
      <c r="D294">
        <f>C294-SET_TRI!C295</f>
        <v>-1.8065194396778322E-2</v>
      </c>
      <c r="E294">
        <f t="shared" si="13"/>
        <v>7.2660413836227872E-5</v>
      </c>
      <c r="F294">
        <f t="shared" ca="1" si="14"/>
        <v>-0.52007657120661377</v>
      </c>
      <c r="G294">
        <f ca="1">S0*EXP(Drift*(A294-$A$11)+Volatility*SUM($F$12:F294))</f>
        <v>12.086665114140809</v>
      </c>
    </row>
    <row r="295" spans="1:7" x14ac:dyDescent="0.25">
      <c r="A295" s="1" t="str">
        <f>MID('Filter Data'!A286,2,LEN('Filter Data'!A286)-2)</f>
        <v>20-Aug-2021</v>
      </c>
      <c r="B295">
        <f>'Filter Data'!C286</f>
        <v>14.2841</v>
      </c>
      <c r="C295">
        <f t="shared" si="12"/>
        <v>-1.6172024051408846E-2</v>
      </c>
      <c r="D295">
        <f>C295-SET_TRI!C296</f>
        <v>-1.4356200445701881E-2</v>
      </c>
      <c r="E295">
        <f t="shared" si="13"/>
        <v>-1.2094536350805624E-2</v>
      </c>
      <c r="F295">
        <f t="shared" ca="1" si="14"/>
        <v>1.1760096599325414</v>
      </c>
      <c r="G295">
        <f ca="1">S0*EXP(Drift*(A295-$A$11)+Volatility*SUM($F$12:F295))</f>
        <v>12.248326159783263</v>
      </c>
    </row>
    <row r="296" spans="1:7" x14ac:dyDescent="0.25">
      <c r="A296" s="1" t="str">
        <f>MID('Filter Data'!A287,2,LEN('Filter Data'!A287)-2)</f>
        <v>23-Aug-2021</v>
      </c>
      <c r="B296">
        <f>'Filter Data'!C287</f>
        <v>14.1212</v>
      </c>
      <c r="C296">
        <f t="shared" si="12"/>
        <v>-1.1404288684621396E-2</v>
      </c>
      <c r="D296">
        <f>C296-SET_TRI!C297</f>
        <v>-3.5606355902883018E-2</v>
      </c>
      <c r="E296">
        <f t="shared" si="13"/>
        <v>-4.7646458805245158E-4</v>
      </c>
      <c r="F296">
        <f t="shared" ca="1" si="14"/>
        <v>-4.173978030732603E-2</v>
      </c>
      <c r="G296">
        <f ca="1">S0*EXP(Drift*(A296-$A$11)+Volatility*SUM($F$12:F296))</f>
        <v>12.271544650097727</v>
      </c>
    </row>
    <row r="297" spans="1:7" x14ac:dyDescent="0.25">
      <c r="A297" s="1" t="str">
        <f>MID('Filter Data'!A288,2,LEN('Filter Data'!A288)-2)</f>
        <v>24-Aug-2021</v>
      </c>
      <c r="B297">
        <f>'Filter Data'!C288</f>
        <v>14.053699999999999</v>
      </c>
      <c r="C297">
        <f t="shared" si="12"/>
        <v>-4.7800470214996449E-3</v>
      </c>
      <c r="D297">
        <f>C297-SET_TRI!C298</f>
        <v>-7.934776701948346E-3</v>
      </c>
      <c r="E297">
        <f t="shared" si="13"/>
        <v>-2.7726106611979341E-3</v>
      </c>
      <c r="F297">
        <f t="shared" ca="1" si="14"/>
        <v>0.29597160064495254</v>
      </c>
      <c r="G297">
        <f ca="1">S0*EXP(Drift*(A297-$A$11)+Volatility*SUM($F$12:F297))</f>
        <v>12.317358862696372</v>
      </c>
    </row>
    <row r="298" spans="1:7" x14ac:dyDescent="0.25">
      <c r="A298" s="1" t="str">
        <f>MID('Filter Data'!A289,2,LEN('Filter Data'!A289)-2)</f>
        <v>25-Aug-2021</v>
      </c>
      <c r="B298">
        <f>'Filter Data'!C289</f>
        <v>14.089700000000001</v>
      </c>
      <c r="C298">
        <f t="shared" si="12"/>
        <v>2.5616029942293751E-3</v>
      </c>
      <c r="D298">
        <f>C298-SET_TRI!C299</f>
        <v>-6.4990505443205289E-3</v>
      </c>
      <c r="E298">
        <f t="shared" si="13"/>
        <v>4.1062094626719082E-3</v>
      </c>
      <c r="F298">
        <f t="shared" ca="1" si="14"/>
        <v>0.25909678708263029</v>
      </c>
      <c r="G298">
        <f ca="1">S0*EXP(Drift*(A298-$A$11)+Volatility*SUM($F$12:F298))</f>
        <v>12.358791459730107</v>
      </c>
    </row>
    <row r="299" spans="1:7" x14ac:dyDescent="0.25">
      <c r="A299" s="1" t="str">
        <f>MID('Filter Data'!A290,2,LEN('Filter Data'!A290)-2)</f>
        <v>26-Aug-2021</v>
      </c>
      <c r="B299">
        <f>'Filter Data'!C290</f>
        <v>14.0557</v>
      </c>
      <c r="C299">
        <f t="shared" si="12"/>
        <v>-2.4131102862375137E-3</v>
      </c>
      <c r="D299">
        <f>C299-SET_TRI!C300</f>
        <v>-1.8397262650800032E-3</v>
      </c>
      <c r="E299">
        <f t="shared" si="13"/>
        <v>-2.3705134739126724E-3</v>
      </c>
      <c r="F299">
        <f t="shared" ca="1" si="14"/>
        <v>1.3418341913367098</v>
      </c>
      <c r="G299">
        <f ca="1">S0*EXP(Drift*(A299-$A$11)+Volatility*SUM($F$12:F299))</f>
        <v>12.535193600602357</v>
      </c>
    </row>
    <row r="300" spans="1:7" x14ac:dyDescent="0.25">
      <c r="A300" s="1" t="str">
        <f>MID('Filter Data'!A291,2,LEN('Filter Data'!A291)-2)</f>
        <v>27-Aug-2021</v>
      </c>
      <c r="B300">
        <f>'Filter Data'!C291</f>
        <v>14.0716</v>
      </c>
      <c r="C300">
        <f t="shared" si="12"/>
        <v>1.1312136713219725E-3</v>
      </c>
      <c r="D300">
        <f>C300-SET_TRI!C301</f>
        <v>-6.8398427627421599E-3</v>
      </c>
      <c r="E300">
        <f t="shared" si="13"/>
        <v>2.7856801048842749E-3</v>
      </c>
      <c r="F300">
        <f t="shared" ca="1" si="14"/>
        <v>0.51228222776163945</v>
      </c>
      <c r="G300">
        <f ca="1">S0*EXP(Drift*(A300-$A$11)+Volatility*SUM($F$12:F300))</f>
        <v>12.60920506133475</v>
      </c>
    </row>
    <row r="301" spans="1:7" x14ac:dyDescent="0.25">
      <c r="A301" s="1" t="str">
        <f>MID('Filter Data'!A292,2,LEN('Filter Data'!A292)-2)</f>
        <v>30-Aug-2021</v>
      </c>
      <c r="B301">
        <f>'Filter Data'!C292</f>
        <v>14.1273</v>
      </c>
      <c r="C301">
        <f t="shared" si="12"/>
        <v>3.9583274112396502E-3</v>
      </c>
      <c r="D301">
        <f>C301-SET_TRI!C302</f>
        <v>-1.1903047496458201E-2</v>
      </c>
      <c r="E301">
        <f t="shared" si="13"/>
        <v>7.2450009944150543E-3</v>
      </c>
      <c r="F301">
        <f t="shared" ca="1" si="14"/>
        <v>-0.30077164642195192</v>
      </c>
      <c r="G301">
        <f ca="1">S0*EXP(Drift*(A301-$A$11)+Volatility*SUM($F$12:F301))</f>
        <v>12.600465345395392</v>
      </c>
    </row>
    <row r="302" spans="1:7" x14ac:dyDescent="0.25">
      <c r="A302" s="1" t="str">
        <f>MID('Filter Data'!A293,2,LEN('Filter Data'!A293)-2)</f>
        <v>31-Aug-2021</v>
      </c>
      <c r="B302">
        <f>'Filter Data'!C293</f>
        <v>14.0662</v>
      </c>
      <c r="C302">
        <f t="shared" si="12"/>
        <v>-4.3249594756251874E-3</v>
      </c>
      <c r="D302">
        <f>C302-SET_TRI!C303</f>
        <v>-9.2069120186434455E-3</v>
      </c>
      <c r="E302">
        <f t="shared" si="13"/>
        <v>-1.9074294160980965E-3</v>
      </c>
      <c r="F302">
        <f t="shared" ca="1" si="14"/>
        <v>-0.33223115768286149</v>
      </c>
      <c r="G302">
        <f ca="1">S0*EXP(Drift*(A302-$A$11)+Volatility*SUM($F$12:F302))</f>
        <v>12.568399228204377</v>
      </c>
    </row>
    <row r="303" spans="1:7" x14ac:dyDescent="0.25">
      <c r="A303" s="1" t="str">
        <f>MID('Filter Data'!A294,2,LEN('Filter Data'!A294)-2)</f>
        <v>01-Sep-2021</v>
      </c>
      <c r="B303">
        <f>'Filter Data'!C294</f>
        <v>14.0694</v>
      </c>
      <c r="C303">
        <f t="shared" si="12"/>
        <v>2.2749569890941743E-4</v>
      </c>
      <c r="D303">
        <f>C303-SET_TRI!C304</f>
        <v>4.1857284974716608E-3</v>
      </c>
      <c r="E303">
        <f t="shared" si="13"/>
        <v>-1.6723117288346763E-3</v>
      </c>
      <c r="F303">
        <f t="shared" ca="1" si="14"/>
        <v>-0.69943975178134465</v>
      </c>
      <c r="G303">
        <f ca="1">S0*EXP(Drift*(A303-$A$11)+Volatility*SUM($F$12:F303))</f>
        <v>12.490519318789188</v>
      </c>
    </row>
    <row r="304" spans="1:7" x14ac:dyDescent="0.25">
      <c r="A304" s="1" t="str">
        <f>MID('Filter Data'!A295,2,LEN('Filter Data'!A295)-2)</f>
        <v>03-Sep-2021</v>
      </c>
      <c r="B304">
        <f>'Filter Data'!C295</f>
        <v>14.209199999999999</v>
      </c>
      <c r="C304">
        <f t="shared" si="12"/>
        <v>9.9364578446841552E-3</v>
      </c>
      <c r="D304">
        <f>C304-SET_TRI!C305</f>
        <v>-3.380428772047887E-3</v>
      </c>
      <c r="E304">
        <f t="shared" si="13"/>
        <v>1.0475725398082144E-2</v>
      </c>
      <c r="F304">
        <f t="shared" ca="1" si="14"/>
        <v>-0.12375552805642891</v>
      </c>
      <c r="G304">
        <f ca="1">S0*EXP(Drift*(A304-$A$11)+Volatility*SUM($F$12:F304))</f>
        <v>12.494322354871276</v>
      </c>
    </row>
    <row r="305" spans="1:7" x14ac:dyDescent="0.25">
      <c r="A305" s="1" t="str">
        <f>MID('Filter Data'!A296,2,LEN('Filter Data'!A296)-2)</f>
        <v>07-Sep-2021</v>
      </c>
      <c r="B305">
        <f>'Filter Data'!C296</f>
        <v>14.2555</v>
      </c>
      <c r="C305">
        <f t="shared" si="12"/>
        <v>3.2584522703600805E-3</v>
      </c>
      <c r="D305">
        <f>C305-SET_TRI!C306</f>
        <v>1.1910522499866268E-2</v>
      </c>
      <c r="E305">
        <f t="shared" si="13"/>
        <v>-1.1315692931144383E-3</v>
      </c>
      <c r="F305">
        <f t="shared" ca="1" si="14"/>
        <v>2.4348408585517283</v>
      </c>
      <c r="G305">
        <f ca="1">S0*EXP(Drift*(A305-$A$11)+Volatility*SUM($F$12:F305))</f>
        <v>12.841402881743429</v>
      </c>
    </row>
    <row r="306" spans="1:7" x14ac:dyDescent="0.25">
      <c r="A306" s="1" t="str">
        <f>MID('Filter Data'!A297,2,LEN('Filter Data'!A297)-2)</f>
        <v>08-Sep-2021</v>
      </c>
      <c r="B306">
        <f>'Filter Data'!C297</f>
        <v>14.209</v>
      </c>
      <c r="C306">
        <f t="shared" si="12"/>
        <v>-3.2618989162077785E-3</v>
      </c>
      <c r="D306">
        <f>C306-SET_TRI!C307</f>
        <v>-4.9198337271183397E-3</v>
      </c>
      <c r="E306">
        <f t="shared" si="13"/>
        <v>-2.2263789088878385E-3</v>
      </c>
      <c r="F306">
        <f t="shared" ca="1" si="14"/>
        <v>0.45548069297538019</v>
      </c>
      <c r="G306">
        <f ca="1">S0*EXP(Drift*(A306-$A$11)+Volatility*SUM($F$12:F306))</f>
        <v>12.909895984702196</v>
      </c>
    </row>
    <row r="307" spans="1:7" x14ac:dyDescent="0.25">
      <c r="A307" s="1" t="str">
        <f>MID('Filter Data'!A298,2,LEN('Filter Data'!A298)-2)</f>
        <v>09-Sep-2021</v>
      </c>
      <c r="B307">
        <f>'Filter Data'!C298</f>
        <v>14.2059</v>
      </c>
      <c r="C307">
        <f t="shared" si="12"/>
        <v>-2.1817158139206705E-4</v>
      </c>
      <c r="D307">
        <f>C307-SET_TRI!C308</f>
        <v>1.0250589034326995E-2</v>
      </c>
      <c r="E307">
        <f t="shared" si="13"/>
        <v>-4.0730863473291343E-3</v>
      </c>
      <c r="F307">
        <f t="shared" ca="1" si="14"/>
        <v>-0.4089349543058306</v>
      </c>
      <c r="G307">
        <f ca="1">S0*EXP(Drift*(A307-$A$11)+Volatility*SUM($F$12:F307))</f>
        <v>12.8671808544177</v>
      </c>
    </row>
    <row r="308" spans="1:7" x14ac:dyDescent="0.25">
      <c r="A308" s="1" t="str">
        <f>MID('Filter Data'!A299,2,LEN('Filter Data'!A299)-2)</f>
        <v>13-Sep-2021</v>
      </c>
      <c r="B308">
        <f>'Filter Data'!C299</f>
        <v>14.2658</v>
      </c>
      <c r="C308">
        <f t="shared" si="12"/>
        <v>4.216557909037846E-3</v>
      </c>
      <c r="D308">
        <f>C308-SET_TRI!C309</f>
        <v>4.5628400035670246E-3</v>
      </c>
      <c r="E308">
        <f t="shared" si="13"/>
        <v>2.1951823976744146E-3</v>
      </c>
      <c r="F308">
        <f t="shared" ca="1" si="14"/>
        <v>-1.1770145386791384</v>
      </c>
      <c r="G308">
        <f ca="1">S0*EXP(Drift*(A308-$A$11)+Volatility*SUM($F$12:F308))</f>
        <v>12.756040340363768</v>
      </c>
    </row>
    <row r="309" spans="1:7" x14ac:dyDescent="0.25">
      <c r="A309" s="1" t="str">
        <f>MID('Filter Data'!A300,2,LEN('Filter Data'!A300)-2)</f>
        <v>14-Sep-2021</v>
      </c>
      <c r="B309">
        <f>'Filter Data'!C300</f>
        <v>14.232699999999999</v>
      </c>
      <c r="C309">
        <f t="shared" si="12"/>
        <v>-2.3202344067630989E-3</v>
      </c>
      <c r="D309">
        <f>C309-SET_TRI!C310</f>
        <v>4.7571177676561599E-3</v>
      </c>
      <c r="E309">
        <f t="shared" si="13"/>
        <v>-4.4042385441122713E-3</v>
      </c>
      <c r="F309">
        <f t="shared" ca="1" si="14"/>
        <v>0.29018183473879011</v>
      </c>
      <c r="G309">
        <f ca="1">S0*EXP(Drift*(A309-$A$11)+Volatility*SUM($F$12:F309))</f>
        <v>12.802922962328321</v>
      </c>
    </row>
    <row r="310" spans="1:7" x14ac:dyDescent="0.25">
      <c r="A310" s="1" t="str">
        <f>MID('Filter Data'!A301,2,LEN('Filter Data'!A301)-2)</f>
        <v>15-Sep-2021</v>
      </c>
      <c r="B310">
        <f>'Filter Data'!C301</f>
        <v>14.301399999999999</v>
      </c>
      <c r="C310">
        <f t="shared" si="12"/>
        <v>4.8269126729292237E-3</v>
      </c>
      <c r="D310">
        <f>C310-SET_TRI!C311</f>
        <v>3.4454631935794035E-3</v>
      </c>
      <c r="E310">
        <f t="shared" si="13"/>
        <v>3.1657419160622869E-3</v>
      </c>
      <c r="F310">
        <f t="shared" ca="1" si="14"/>
        <v>0.49466820568947839</v>
      </c>
      <c r="G310">
        <f ca="1">S0*EXP(Drift*(A310-$A$11)+Volatility*SUM($F$12:F310))</f>
        <v>12.876249669643835</v>
      </c>
    </row>
    <row r="311" spans="1:7" x14ac:dyDescent="0.25">
      <c r="A311" s="1" t="str">
        <f>MID('Filter Data'!A302,2,LEN('Filter Data'!A302)-2)</f>
        <v>16-Sep-2021</v>
      </c>
      <c r="B311">
        <f>'Filter Data'!C302</f>
        <v>14.386699999999999</v>
      </c>
      <c r="C311">
        <f t="shared" si="12"/>
        <v>5.9644510327660338E-3</v>
      </c>
      <c r="D311">
        <f>C311-SET_TRI!C312</f>
        <v>3.1583109620268108E-3</v>
      </c>
      <c r="E311">
        <f t="shared" si="13"/>
        <v>4.3958485108445385E-3</v>
      </c>
      <c r="F311">
        <f t="shared" ca="1" si="14"/>
        <v>-0.56714421321409192</v>
      </c>
      <c r="G311">
        <f ca="1">S0*EXP(Drift*(A311-$A$11)+Volatility*SUM($F$12:F311))</f>
        <v>12.813382201678152</v>
      </c>
    </row>
    <row r="312" spans="1:7" x14ac:dyDescent="0.25">
      <c r="A312" s="1" t="str">
        <f>MID('Filter Data'!A303,2,LEN('Filter Data'!A303)-2)</f>
        <v>23-Sep-2021</v>
      </c>
      <c r="B312">
        <f>'Filter Data'!C303</f>
        <v>14.4659</v>
      </c>
      <c r="C312">
        <f t="shared" si="12"/>
        <v>5.505084557264707E-3</v>
      </c>
      <c r="D312">
        <f>C312-SET_TRI!C313</f>
        <v>2.2375870231122635E-3</v>
      </c>
      <c r="E312">
        <f t="shared" si="13"/>
        <v>4.2332925091344425E-3</v>
      </c>
      <c r="F312">
        <f t="shared" ca="1" si="14"/>
        <v>-0.10380224476531512</v>
      </c>
      <c r="G312">
        <f ca="1">S0*EXP(Drift*(A312-$A$11)+Volatility*SUM($F$12:F312))</f>
        <v>12.869305774165136</v>
      </c>
    </row>
    <row r="313" spans="1:7" x14ac:dyDescent="0.25">
      <c r="A313" s="1" t="str">
        <f>MID('Filter Data'!A304,2,LEN('Filter Data'!A304)-2)</f>
        <v>27-Sep-2021</v>
      </c>
      <c r="B313">
        <f>'Filter Data'!C304</f>
        <v>14.4018</v>
      </c>
      <c r="C313">
        <f t="shared" si="12"/>
        <v>-4.4311104044684278E-3</v>
      </c>
      <c r="D313">
        <f>C313-SET_TRI!C314</f>
        <v>1.3880440469160159E-3</v>
      </c>
      <c r="E313">
        <f t="shared" si="13"/>
        <v>-5.4290383304514099E-3</v>
      </c>
      <c r="F313">
        <f t="shared" ca="1" si="14"/>
        <v>1.386062848665184</v>
      </c>
      <c r="G313">
        <f ca="1">S0*EXP(Drift*(A313-$A$11)+Volatility*SUM($F$12:F313))</f>
        <v>13.088972627508953</v>
      </c>
    </row>
    <row r="314" spans="1:7" x14ac:dyDescent="0.25">
      <c r="A314" s="1" t="str">
        <f>MID('Filter Data'!A305,2,LEN('Filter Data'!A305)-2)</f>
        <v>28-Sep-2021</v>
      </c>
      <c r="B314">
        <f>'Filter Data'!C305</f>
        <v>14.525700000000001</v>
      </c>
      <c r="C314">
        <f t="shared" si="12"/>
        <v>8.6030912802566896E-3</v>
      </c>
      <c r="D314">
        <f>C314-SET_TRI!C315</f>
        <v>1.174989508244449E-2</v>
      </c>
      <c r="E314">
        <f t="shared" si="13"/>
        <v>4.2648506012077734E-3</v>
      </c>
      <c r="F314">
        <f t="shared" ca="1" si="14"/>
        <v>0.41818742830123778</v>
      </c>
      <c r="G314">
        <f ca="1">S0*EXP(Drift*(A314-$A$11)+Volatility*SUM($F$12:F314))</f>
        <v>13.153885664883409</v>
      </c>
    </row>
    <row r="315" spans="1:7" x14ac:dyDescent="0.25">
      <c r="A315" s="1" t="str">
        <f>MID('Filter Data'!A306,2,LEN('Filter Data'!A306)-2)</f>
        <v>29-Sep-2021</v>
      </c>
      <c r="B315">
        <f>'Filter Data'!C306</f>
        <v>14.578799999999999</v>
      </c>
      <c r="C315">
        <f t="shared" si="12"/>
        <v>3.655589747826185E-3</v>
      </c>
      <c r="D315">
        <f>C315-SET_TRI!C316</f>
        <v>1.9507105603045788E-3</v>
      </c>
      <c r="E315">
        <f t="shared" si="13"/>
        <v>2.4762770360601772E-3</v>
      </c>
      <c r="F315">
        <f t="shared" ca="1" si="14"/>
        <v>0.30763655261816281</v>
      </c>
      <c r="G315">
        <f ca="1">S0*EXP(Drift*(A315-$A$11)+Volatility*SUM($F$12:F315))</f>
        <v>13.204532349085083</v>
      </c>
    </row>
    <row r="316" spans="1:7" x14ac:dyDescent="0.25">
      <c r="A316" s="1" t="str">
        <f>MID('Filter Data'!A307,2,LEN('Filter Data'!A307)-2)</f>
        <v>30-Sep-2021</v>
      </c>
      <c r="B316">
        <f>'Filter Data'!C307</f>
        <v>14.577299999999999</v>
      </c>
      <c r="C316">
        <f t="shared" si="12"/>
        <v>-1.0288912667709667E-4</v>
      </c>
      <c r="D316">
        <f>C316-SET_TRI!C317</f>
        <v>7.6211619807609356E-3</v>
      </c>
      <c r="E316">
        <f t="shared" si="13"/>
        <v>-3.1101649244251817E-3</v>
      </c>
      <c r="F316">
        <f t="shared" ca="1" si="14"/>
        <v>0.83922425043462534</v>
      </c>
      <c r="G316">
        <f ca="1">S0*EXP(Drift*(A316-$A$11)+Volatility*SUM($F$12:F316))</f>
        <v>13.325940685008403</v>
      </c>
    </row>
    <row r="317" spans="1:7" x14ac:dyDescent="0.25">
      <c r="A317" s="1" t="str">
        <f>MID('Filter Data'!A308,2,LEN('Filter Data'!A308)-2)</f>
        <v>08-Oct-2021</v>
      </c>
      <c r="B317">
        <f>'Filter Data'!C308</f>
        <v>14.7972</v>
      </c>
      <c r="C317">
        <f t="shared" si="12"/>
        <v>1.5085098063427444E-2</v>
      </c>
      <c r="D317">
        <f>C317-SET_TRI!C318</f>
        <v>-7.069399556166105E-3</v>
      </c>
      <c r="E317">
        <f t="shared" si="13"/>
        <v>1.6813565897125474E-2</v>
      </c>
      <c r="F317">
        <f t="shared" ca="1" si="14"/>
        <v>3.9514274975036305</v>
      </c>
      <c r="G317">
        <f ca="1">S0*EXP(Drift*(A317-$A$11)+Volatility*SUM($F$12:F317))</f>
        <v>13.948074508671167</v>
      </c>
    </row>
    <row r="318" spans="1:7" x14ac:dyDescent="0.25">
      <c r="A318" s="1" t="str">
        <f>MID('Filter Data'!A309,2,LEN('Filter Data'!A309)-2)</f>
        <v>12-Oct-2021</v>
      </c>
      <c r="B318">
        <f>'Filter Data'!C309</f>
        <v>14.8569</v>
      </c>
      <c r="C318">
        <f t="shared" si="12"/>
        <v>4.0345470764738883E-3</v>
      </c>
      <c r="D318">
        <f>C318-SET_TRI!C319</f>
        <v>-3.0090868991954067E-4</v>
      </c>
      <c r="E318">
        <f t="shared" si="13"/>
        <v>3.5810807864315826E-3</v>
      </c>
      <c r="F318">
        <f t="shared" ca="1" si="14"/>
        <v>1.0894050629332412</v>
      </c>
      <c r="G318">
        <f ca="1">S0*EXP(Drift*(A318-$A$11)+Volatility*SUM($F$12:F318))</f>
        <v>14.144183246422818</v>
      </c>
    </row>
    <row r="319" spans="1:7" x14ac:dyDescent="0.25">
      <c r="A319" s="1" t="str">
        <f>MID('Filter Data'!A310,2,LEN('Filter Data'!A310)-2)</f>
        <v>18-Oct-2021</v>
      </c>
      <c r="B319">
        <f>'Filter Data'!C310</f>
        <v>14.8827</v>
      </c>
      <c r="C319">
        <f t="shared" si="12"/>
        <v>1.7365668477273366E-3</v>
      </c>
      <c r="D319">
        <f>C319-SET_TRI!C320</f>
        <v>3.1372502129444575E-4</v>
      </c>
      <c r="E319">
        <f t="shared" si="13"/>
        <v>1.084963292731809E-3</v>
      </c>
      <c r="F319">
        <f t="shared" ca="1" si="14"/>
        <v>-3.8254636816230656</v>
      </c>
      <c r="G319">
        <f ca="1">S0*EXP(Drift*(A319-$A$11)+Volatility*SUM($F$12:F319))</f>
        <v>13.677008037052284</v>
      </c>
    </row>
    <row r="320" spans="1:7" x14ac:dyDescent="0.25">
      <c r="A320" s="1" t="str">
        <f>MID('Filter Data'!A311,2,LEN('Filter Data'!A311)-2)</f>
        <v>19-Oct-2021</v>
      </c>
      <c r="B320">
        <f>'Filter Data'!C311</f>
        <v>14.7361</v>
      </c>
      <c r="C320">
        <f t="shared" si="12"/>
        <v>-9.8503631733488813E-3</v>
      </c>
      <c r="D320">
        <f>C320-SET_TRI!C321</f>
        <v>-7.2213365684047938E-4</v>
      </c>
      <c r="E320">
        <f t="shared" si="13"/>
        <v>-1.0168040681628989E-2</v>
      </c>
      <c r="F320">
        <f t="shared" ca="1" si="14"/>
        <v>-0.58543343244087098</v>
      </c>
      <c r="G320">
        <f ca="1">S0*EXP(Drift*(A320-$A$11)+Volatility*SUM($F$12:F320))</f>
        <v>13.607744923257801</v>
      </c>
    </row>
    <row r="321" spans="1:7" x14ac:dyDescent="0.25">
      <c r="A321" s="1" t="str">
        <f>MID('Filter Data'!A312,2,LEN('Filter Data'!A312)-2)</f>
        <v>21-Oct-2021</v>
      </c>
      <c r="B321">
        <f>'Filter Data'!C312</f>
        <v>14.726100000000001</v>
      </c>
      <c r="C321">
        <f t="shared" si="12"/>
        <v>-6.7860560121061795E-4</v>
      </c>
      <c r="D321">
        <f>C321-SET_TRI!C322</f>
        <v>-7.5903259750187413E-3</v>
      </c>
      <c r="E321">
        <f t="shared" si="13"/>
        <v>1.2177914137057235E-3</v>
      </c>
      <c r="F321">
        <f t="shared" ca="1" si="14"/>
        <v>0.99259148549970122</v>
      </c>
      <c r="G321">
        <f ca="1">S0*EXP(Drift*(A321-$A$11)+Volatility*SUM($F$12:F321))</f>
        <v>13.764511185629296</v>
      </c>
    </row>
    <row r="322" spans="1:7" x14ac:dyDescent="0.25">
      <c r="A322" s="1" t="str">
        <f>MID('Filter Data'!A313,2,LEN('Filter Data'!A313)-2)</f>
        <v>25-Oct-2021</v>
      </c>
      <c r="B322">
        <f>'Filter Data'!C313</f>
        <v>14.544</v>
      </c>
      <c r="C322">
        <f t="shared" si="12"/>
        <v>-1.2365799498848992E-2</v>
      </c>
      <c r="D322">
        <f>C322-SET_TRI!C323</f>
        <v>-6.2943125409742158E-3</v>
      </c>
      <c r="E322">
        <f t="shared" si="13"/>
        <v>-1.0887193686203386E-2</v>
      </c>
      <c r="F322">
        <f t="shared" ca="1" si="14"/>
        <v>-3.2517426296486107</v>
      </c>
      <c r="G322">
        <f ca="1">S0*EXP(Drift*(A322-$A$11)+Volatility*SUM($F$12:F322))</f>
        <v>13.365759515507175</v>
      </c>
    </row>
    <row r="323" spans="1:7" x14ac:dyDescent="0.25">
      <c r="A323" s="1" t="str">
        <f>MID('Filter Data'!A314,2,LEN('Filter Data'!A314)-2)</f>
        <v>26-Oct-2021</v>
      </c>
      <c r="B323">
        <f>'Filter Data'!C314</f>
        <v>14.6022</v>
      </c>
      <c r="C323">
        <f t="shared" si="12"/>
        <v>4.0016501650164578E-3</v>
      </c>
      <c r="D323">
        <f>C323-SET_TRI!C324</f>
        <v>2.7512005679447117E-3</v>
      </c>
      <c r="E323">
        <f t="shared" si="13"/>
        <v>2.5642863606363964E-3</v>
      </c>
      <c r="F323">
        <f t="shared" ca="1" si="14"/>
        <v>1.4208439792885008</v>
      </c>
      <c r="G323">
        <f ca="1">S0*EXP(Drift*(A323-$A$11)+Volatility*SUM($F$12:F323))</f>
        <v>13.567236900376871</v>
      </c>
    </row>
    <row r="324" spans="1:7" x14ac:dyDescent="0.25">
      <c r="A324" s="1" t="str">
        <f>MID('Filter Data'!A315,2,LEN('Filter Data'!A315)-2)</f>
        <v>27-Oct-2021</v>
      </c>
      <c r="B324">
        <f>'Filter Data'!C315</f>
        <v>14.8568</v>
      </c>
      <c r="C324">
        <f t="shared" si="12"/>
        <v>1.74357288627741E-2</v>
      </c>
      <c r="D324">
        <f>C324-SET_TRI!C325</f>
        <v>2.4266017660684879E-2</v>
      </c>
      <c r="E324">
        <f t="shared" si="13"/>
        <v>9.0627106402454173E-3</v>
      </c>
      <c r="F324">
        <f t="shared" ca="1" si="14"/>
        <v>0.3860149485243542</v>
      </c>
      <c r="G324">
        <f ca="1">S0*EXP(Drift*(A324-$A$11)+Volatility*SUM($F$12:F324))</f>
        <v>13.630141224620434</v>
      </c>
    </row>
    <row r="325" spans="1:7" x14ac:dyDescent="0.25">
      <c r="A325" s="1" t="str">
        <f>MID('Filter Data'!A316,2,LEN('Filter Data'!A316)-2)</f>
        <v>28-Oct-2021</v>
      </c>
      <c r="B325">
        <f>'Filter Data'!C316</f>
        <v>14.9536</v>
      </c>
      <c r="C325">
        <f t="shared" si="12"/>
        <v>6.5155349738840124E-3</v>
      </c>
      <c r="D325">
        <f>C325-SET_TRI!C326</f>
        <v>7.1751622944119711E-3</v>
      </c>
      <c r="E325">
        <f t="shared" si="13"/>
        <v>3.6520344953396809E-3</v>
      </c>
      <c r="F325">
        <f t="shared" ca="1" si="14"/>
        <v>-1.0303897192005642</v>
      </c>
      <c r="G325">
        <f ca="1">S0*EXP(Drift*(A325-$A$11)+Volatility*SUM($F$12:F325))</f>
        <v>13.50098047293311</v>
      </c>
    </row>
    <row r="326" spans="1:7" x14ac:dyDescent="0.25">
      <c r="A326" s="1" t="str">
        <f>MID('Filter Data'!A317,2,LEN('Filter Data'!A317)-2)</f>
        <v>02-Nov-2021</v>
      </c>
      <c r="B326">
        <f>'Filter Data'!C317</f>
        <v>14.8932</v>
      </c>
      <c r="C326">
        <f t="shared" si="12"/>
        <v>-4.0391611384549249E-3</v>
      </c>
      <c r="D326">
        <f>C326-SET_TRI!C327</f>
        <v>-2.4597965734531905E-3</v>
      </c>
      <c r="E326">
        <f t="shared" si="13"/>
        <v>-3.7966744848503061E-3</v>
      </c>
      <c r="F326">
        <f t="shared" ca="1" si="14"/>
        <v>-1.9330976378116973</v>
      </c>
      <c r="G326">
        <f ca="1">S0*EXP(Drift*(A326-$A$11)+Volatility*SUM($F$12:F326))</f>
        <v>13.293906254593519</v>
      </c>
    </row>
    <row r="327" spans="1:7" x14ac:dyDescent="0.25">
      <c r="A327" s="1" t="str">
        <f>MID('Filter Data'!A318,2,LEN('Filter Data'!A318)-2)</f>
        <v>03-Nov-2021</v>
      </c>
      <c r="B327">
        <f>'Filter Data'!C318</f>
        <v>14.872299999999999</v>
      </c>
      <c r="C327">
        <f t="shared" si="12"/>
        <v>-1.4033250073859902E-3</v>
      </c>
      <c r="D327">
        <f>C327-SET_TRI!C328</f>
        <v>1.1532210988245556E-3</v>
      </c>
      <c r="E327">
        <f t="shared" si="13"/>
        <v>-2.3255539018414029E-3</v>
      </c>
      <c r="F327">
        <f t="shared" ca="1" si="14"/>
        <v>-2.0872550861716643</v>
      </c>
      <c r="G327">
        <f ca="1">S0*EXP(Drift*(A327-$A$11)+Volatility*SUM($F$12:F327))</f>
        <v>13.029662278531836</v>
      </c>
    </row>
    <row r="328" spans="1:7" x14ac:dyDescent="0.25">
      <c r="A328" s="1" t="str">
        <f>MID('Filter Data'!A319,2,LEN('Filter Data'!A319)-2)</f>
        <v>08-Nov-2021</v>
      </c>
      <c r="B328">
        <f>'Filter Data'!C319</f>
        <v>15.019299999999999</v>
      </c>
      <c r="C328">
        <f t="shared" si="12"/>
        <v>9.8841470384540553E-3</v>
      </c>
      <c r="D328">
        <f>C328-SET_TRI!C329</f>
        <v>2.0877211595663999E-3</v>
      </c>
      <c r="E328">
        <f t="shared" si="13"/>
        <v>8.6606667112253018E-3</v>
      </c>
      <c r="F328">
        <f t="shared" ca="1" si="14"/>
        <v>1.5623697601822726</v>
      </c>
      <c r="G328">
        <f ca="1">S0*EXP(Drift*(A328-$A$11)+Volatility*SUM($F$12:F328))</f>
        <v>13.285652456478845</v>
      </c>
    </row>
    <row r="329" spans="1:7" x14ac:dyDescent="0.25">
      <c r="A329" s="1" t="str">
        <f>MID('Filter Data'!A320,2,LEN('Filter Data'!A320)-2)</f>
        <v>09-Nov-2021</v>
      </c>
      <c r="B329">
        <f>'Filter Data'!C320</f>
        <v>14.8992</v>
      </c>
      <c r="C329">
        <f t="shared" si="12"/>
        <v>-7.9963779936481055E-3</v>
      </c>
      <c r="D329">
        <f>C329-SET_TRI!C330</f>
        <v>-8.3093194646518074E-3</v>
      </c>
      <c r="E329">
        <f t="shared" si="13"/>
        <v>-5.8682016263208918E-3</v>
      </c>
      <c r="F329">
        <f t="shared" ca="1" si="14"/>
        <v>0.43014593415816366</v>
      </c>
      <c r="G329">
        <f ca="1">S0*EXP(Drift*(A329-$A$11)+Volatility*SUM($F$12:F329))</f>
        <v>13.353135727773353</v>
      </c>
    </row>
    <row r="330" spans="1:7" x14ac:dyDescent="0.25">
      <c r="A330" s="1" t="str">
        <f>MID('Filter Data'!A321,2,LEN('Filter Data'!A321)-2)</f>
        <v>10-Nov-2021</v>
      </c>
      <c r="B330">
        <f>'Filter Data'!C321</f>
        <v>14.867800000000001</v>
      </c>
      <c r="C330">
        <f t="shared" si="12"/>
        <v>-2.1074957044673304E-3</v>
      </c>
      <c r="D330">
        <f>C330-SET_TRI!C331</f>
        <v>-8.3029941846667478E-4</v>
      </c>
      <c r="E330">
        <f t="shared" si="13"/>
        <v>-2.3903042041343789E-3</v>
      </c>
      <c r="F330">
        <f t="shared" ca="1" si="14"/>
        <v>1.9537305895091317</v>
      </c>
      <c r="G330">
        <f ca="1">S0*EXP(Drift*(A330-$A$11)+Volatility*SUM($F$12:F330))</f>
        <v>13.62675827559163</v>
      </c>
    </row>
    <row r="331" spans="1:7" x14ac:dyDescent="0.25">
      <c r="A331" s="1" t="str">
        <f>MID('Filter Data'!A322,2,LEN('Filter Data'!A322)-2)</f>
        <v>12-Nov-2021</v>
      </c>
      <c r="B331">
        <f>'Filter Data'!C322</f>
        <v>14.9314</v>
      </c>
      <c r="C331">
        <f t="shared" si="12"/>
        <v>4.2777008030777395E-3</v>
      </c>
      <c r="D331">
        <f>C331-SET_TRI!C332</f>
        <v>3.9594850388675927E-3</v>
      </c>
      <c r="E331">
        <f t="shared" si="13"/>
        <v>2.4508266676075557E-3</v>
      </c>
      <c r="F331">
        <f t="shared" ca="1" si="14"/>
        <v>0.22098053672796475</v>
      </c>
      <c r="G331">
        <f ca="1">S0*EXP(Drift*(A331-$A$11)+Volatility*SUM($F$12:F331))</f>
        <v>13.677922489219675</v>
      </c>
    </row>
    <row r="332" spans="1:7" x14ac:dyDescent="0.25">
      <c r="A332" s="1" t="str">
        <f>MID('Filter Data'!A323,2,LEN('Filter Data'!A323)-2)</f>
        <v>15-Nov-2021</v>
      </c>
      <c r="B332">
        <f>'Filter Data'!C323</f>
        <v>14.928000000000001</v>
      </c>
      <c r="C332">
        <f t="shared" si="12"/>
        <v>-2.2770805148875401E-4</v>
      </c>
      <c r="D332">
        <f>C332-SET_TRI!C333</f>
        <v>-4.7996103863500094E-3</v>
      </c>
      <c r="E332">
        <f t="shared" si="13"/>
        <v>7.6905598867746947E-4</v>
      </c>
      <c r="F332">
        <f t="shared" ca="1" si="14"/>
        <v>2.1623524208753313</v>
      </c>
      <c r="G332">
        <f ca="1">S0*EXP(Drift*(A332-$A$11)+Volatility*SUM($F$12:F332))</f>
        <v>14.008879653536361</v>
      </c>
    </row>
    <row r="333" spans="1:7" x14ac:dyDescent="0.25">
      <c r="A333" s="1" t="str">
        <f>MID('Filter Data'!A324,2,LEN('Filter Data'!A324)-2)</f>
        <v>16-Nov-2021</v>
      </c>
      <c r="B333">
        <f>'Filter Data'!C324</f>
        <v>14.8377</v>
      </c>
      <c r="C333">
        <f t="shared" ref="C333:C396" si="15">(B333-B332)/B332</f>
        <v>-6.0490353697749818E-3</v>
      </c>
      <c r="D333">
        <f>C333-SET_TRI!C334</f>
        <v>-8.5388278145017739E-3</v>
      </c>
      <c r="E333">
        <f t="shared" ref="E333:E396" si="16">C333-($B$4+$B$5*D333)</f>
        <v>-3.8468732188932323E-3</v>
      </c>
      <c r="F333">
        <f t="shared" ref="F333:F396" ca="1" si="17">SQRT(A333-A332)*_xlfn.NORM.INV(RAND(),0,1)</f>
        <v>-1.0177845990401346</v>
      </c>
      <c r="G333">
        <f ca="1">S0*EXP(Drift*(A333-$A$11)+Volatility*SUM($F$12:F333))</f>
        <v>13.87787705011649</v>
      </c>
    </row>
    <row r="334" spans="1:7" x14ac:dyDescent="0.25">
      <c r="A334" s="1" t="str">
        <f>MID('Filter Data'!A325,2,LEN('Filter Data'!A325)-2)</f>
        <v>17-Nov-2021</v>
      </c>
      <c r="B334">
        <f>'Filter Data'!C325</f>
        <v>14.8584</v>
      </c>
      <c r="C334">
        <f t="shared" si="15"/>
        <v>1.3950949271113258E-3</v>
      </c>
      <c r="D334">
        <f>C334-SET_TRI!C335</f>
        <v>1.3911464234955769E-3</v>
      </c>
      <c r="E334">
        <f t="shared" si="16"/>
        <v>3.9616689911780678E-4</v>
      </c>
      <c r="F334">
        <f t="shared" ca="1" si="17"/>
        <v>1.8198997607984957</v>
      </c>
      <c r="G334">
        <f ca="1">S0*EXP(Drift*(A334-$A$11)+Volatility*SUM($F$12:F334))</f>
        <v>14.143334113952667</v>
      </c>
    </row>
    <row r="335" spans="1:7" x14ac:dyDescent="0.25">
      <c r="A335" s="1" t="str">
        <f>MID('Filter Data'!A326,2,LEN('Filter Data'!A326)-2)</f>
        <v>18-Nov-2021</v>
      </c>
      <c r="B335">
        <f>'Filter Data'!C326</f>
        <v>14.730499999999999</v>
      </c>
      <c r="C335">
        <f t="shared" si="15"/>
        <v>-8.607925483228366E-3</v>
      </c>
      <c r="D335">
        <f>C335-SET_TRI!C336</f>
        <v>-1.1305729926462112E-2</v>
      </c>
      <c r="E335">
        <f t="shared" si="16"/>
        <v>-5.5138070226702519E-3</v>
      </c>
      <c r="F335">
        <f t="shared" ca="1" si="17"/>
        <v>-0.97282954624578222</v>
      </c>
      <c r="G335">
        <f ca="1">S0*EXP(Drift*(A335-$A$11)+Volatility*SUM($F$12:F335))</f>
        <v>14.017366721755337</v>
      </c>
    </row>
    <row r="336" spans="1:7" x14ac:dyDescent="0.25">
      <c r="A336" s="1" t="str">
        <f>MID('Filter Data'!A327,2,LEN('Filter Data'!A327)-2)</f>
        <v>22-Nov-2021</v>
      </c>
      <c r="B336">
        <f>'Filter Data'!C327</f>
        <v>14.730399999999999</v>
      </c>
      <c r="C336">
        <f t="shared" si="15"/>
        <v>-6.78863582361542E-6</v>
      </c>
      <c r="D336">
        <f>C336-SET_TRI!C337</f>
        <v>-4.5865857997468826E-4</v>
      </c>
      <c r="E336">
        <f t="shared" si="16"/>
        <v>-4.0940165961655885E-4</v>
      </c>
      <c r="F336">
        <f t="shared" ca="1" si="17"/>
        <v>0.56510972312537944</v>
      </c>
      <c r="G336">
        <f ca="1">S0*EXP(Drift*(A336-$A$11)+Volatility*SUM($F$12:F336))</f>
        <v>14.14020789616854</v>
      </c>
    </row>
    <row r="337" spans="1:7" x14ac:dyDescent="0.25">
      <c r="A337" s="1" t="str">
        <f>MID('Filter Data'!A328,2,LEN('Filter Data'!A328)-2)</f>
        <v>23-Nov-2021</v>
      </c>
      <c r="B337">
        <f>'Filter Data'!C328</f>
        <v>14.8774</v>
      </c>
      <c r="C337">
        <f t="shared" si="15"/>
        <v>9.9793624069950751E-3</v>
      </c>
      <c r="D337">
        <f>C337-SET_TRI!C338</f>
        <v>1.1920836746667432E-2</v>
      </c>
      <c r="E337">
        <f t="shared" si="16"/>
        <v>5.5860158767737783E-3</v>
      </c>
      <c r="F337">
        <f t="shared" ca="1" si="17"/>
        <v>0.58579077598493312</v>
      </c>
      <c r="G337">
        <f ca="1">S0*EXP(Drift*(A337-$A$11)+Volatility*SUM($F$12:F337))</f>
        <v>14.234142766254839</v>
      </c>
    </row>
    <row r="338" spans="1:7" x14ac:dyDescent="0.25">
      <c r="A338" s="1" t="str">
        <f>MID('Filter Data'!A329,2,LEN('Filter Data'!A329)-2)</f>
        <v>24-Nov-2021</v>
      </c>
      <c r="B338">
        <f>'Filter Data'!C329</f>
        <v>15.1929</v>
      </c>
      <c r="C338">
        <f t="shared" si="15"/>
        <v>2.1206662454461137E-2</v>
      </c>
      <c r="D338">
        <f>C338-SET_TRI!C339</f>
        <v>1.9252538039244236E-2</v>
      </c>
      <c r="E338">
        <f t="shared" si="16"/>
        <v>1.4449821675452345E-2</v>
      </c>
      <c r="F338">
        <f t="shared" ca="1" si="17"/>
        <v>-0.40995649203644402</v>
      </c>
      <c r="G338">
        <f ca="1">S0*EXP(Drift*(A338-$A$11)+Volatility*SUM($F$12:F338))</f>
        <v>14.186901332923316</v>
      </c>
    </row>
    <row r="339" spans="1:7" x14ac:dyDescent="0.25">
      <c r="A339" s="1" t="str">
        <f>MID('Filter Data'!A330,2,LEN('Filter Data'!A330)-2)</f>
        <v>26-Nov-2021</v>
      </c>
      <c r="B339">
        <f>'Filter Data'!C330</f>
        <v>15.266</v>
      </c>
      <c r="C339">
        <f t="shared" si="15"/>
        <v>4.8114579836634327E-3</v>
      </c>
      <c r="D339">
        <f>C339-SET_TRI!C340</f>
        <v>3.2264429554551201E-2</v>
      </c>
      <c r="E339">
        <f t="shared" si="16"/>
        <v>-6.1399795928733921E-3</v>
      </c>
      <c r="F339">
        <f t="shared" ca="1" si="17"/>
        <v>1.0354016742852241</v>
      </c>
      <c r="G339">
        <f ca="1">S0*EXP(Drift*(A339-$A$11)+Volatility*SUM($F$12:F339))</f>
        <v>14.3564770472964</v>
      </c>
    </row>
    <row r="340" spans="1:7" x14ac:dyDescent="0.25">
      <c r="A340" s="1" t="str">
        <f>MID('Filter Data'!A331,2,LEN('Filter Data'!A331)-2)</f>
        <v>29-Nov-2021</v>
      </c>
      <c r="B340">
        <f>'Filter Data'!C331</f>
        <v>15.1646</v>
      </c>
      <c r="C340">
        <f t="shared" si="15"/>
        <v>-6.6422114502816673E-3</v>
      </c>
      <c r="D340">
        <f>C340-SET_TRI!C341</f>
        <v>7.5471226708983012E-3</v>
      </c>
      <c r="E340">
        <f t="shared" si="16"/>
        <v>-9.6256194612690318E-3</v>
      </c>
      <c r="F340">
        <f t="shared" ca="1" si="17"/>
        <v>-1.233527849052509</v>
      </c>
      <c r="G340">
        <f ca="1">S0*EXP(Drift*(A340-$A$11)+Volatility*SUM($F$12:F340))</f>
        <v>14.213489223556248</v>
      </c>
    </row>
    <row r="341" spans="1:7" x14ac:dyDescent="0.25">
      <c r="A341" s="1" t="str">
        <f>MID('Filter Data'!A332,2,LEN('Filter Data'!A332)-2)</f>
        <v>30-Nov-2021</v>
      </c>
      <c r="B341">
        <f>'Filter Data'!C332</f>
        <v>15.006</v>
      </c>
      <c r="C341">
        <f t="shared" si="15"/>
        <v>-1.0458567980691865E-2</v>
      </c>
      <c r="D341">
        <f>C341-SET_TRI!C342</f>
        <v>3.4608263891480438E-3</v>
      </c>
      <c r="E341">
        <f t="shared" si="16"/>
        <v>-1.2124691315810489E-2</v>
      </c>
      <c r="F341">
        <f t="shared" ca="1" si="17"/>
        <v>-0.33384927580451434</v>
      </c>
      <c r="G341">
        <f ca="1">S0*EXP(Drift*(A341-$A$11)+Volatility*SUM($F$12:F341))</f>
        <v>14.177089096291267</v>
      </c>
    </row>
    <row r="342" spans="1:7" x14ac:dyDescent="0.25">
      <c r="A342" s="1" t="str">
        <f>MID('Filter Data'!A333,2,LEN('Filter Data'!A333)-2)</f>
        <v>01-Dec-2021</v>
      </c>
      <c r="B342">
        <f>'Filter Data'!C333</f>
        <v>15.163500000000001</v>
      </c>
      <c r="C342">
        <f t="shared" si="15"/>
        <v>1.0495801679328311E-2</v>
      </c>
      <c r="D342">
        <f>C342-SET_TRI!C343</f>
        <v>-3.1288004593907088E-3</v>
      </c>
      <c r="E342">
        <f t="shared" si="16"/>
        <v>1.095395271610014E-2</v>
      </c>
      <c r="F342">
        <f t="shared" ca="1" si="17"/>
        <v>-0.14593518974989897</v>
      </c>
      <c r="G342">
        <f ca="1">S0*EXP(Drift*(A342-$A$11)+Volatility*SUM($F$12:F342))</f>
        <v>14.167347780559226</v>
      </c>
    </row>
    <row r="343" spans="1:7" x14ac:dyDescent="0.25">
      <c r="A343" s="1" t="str">
        <f>MID('Filter Data'!A334,2,LEN('Filter Data'!A334)-2)</f>
        <v>02-Dec-2021</v>
      </c>
      <c r="B343">
        <f>'Filter Data'!C334</f>
        <v>15.1296</v>
      </c>
      <c r="C343">
        <f t="shared" si="15"/>
        <v>-2.2356316153922858E-3</v>
      </c>
      <c r="D343">
        <f>C343-SET_TRI!C344</f>
        <v>-2.2643834175140494E-3</v>
      </c>
      <c r="E343">
        <f t="shared" si="16"/>
        <v>-2.0561395999717396E-3</v>
      </c>
      <c r="F343">
        <f t="shared" ca="1" si="17"/>
        <v>0.84980260357148607</v>
      </c>
      <c r="G343">
        <f ca="1">S0*EXP(Drift*(A343-$A$11)+Volatility*SUM($F$12:F343))</f>
        <v>14.299119387654729</v>
      </c>
    </row>
    <row r="344" spans="1:7" x14ac:dyDescent="0.25">
      <c r="A344" s="1" t="str">
        <f>MID('Filter Data'!A335,2,LEN('Filter Data'!A335)-2)</f>
        <v>03-Dec-2021</v>
      </c>
      <c r="B344">
        <f>'Filter Data'!C335</f>
        <v>14.8546</v>
      </c>
      <c r="C344">
        <f t="shared" si="15"/>
        <v>-1.8176290186125234E-2</v>
      </c>
      <c r="D344">
        <f>C344-SET_TRI!C345</f>
        <v>-1.3871858428619169E-2</v>
      </c>
      <c r="E344">
        <f t="shared" si="16"/>
        <v>-1.4254938084360463E-2</v>
      </c>
      <c r="F344">
        <f t="shared" ca="1" si="17"/>
        <v>-0.30790280456041902</v>
      </c>
      <c r="G344">
        <f ca="1">S0*EXP(Drift*(A344-$A$11)+Volatility*SUM($F$12:F344))</f>
        <v>14.266196623874098</v>
      </c>
    </row>
    <row r="345" spans="1:7" x14ac:dyDescent="0.25">
      <c r="A345" s="1" t="str">
        <f>MID('Filter Data'!A336,2,LEN('Filter Data'!A336)-2)</f>
        <v>07-Dec-2021</v>
      </c>
      <c r="B345">
        <f>'Filter Data'!C336</f>
        <v>14.718299999999999</v>
      </c>
      <c r="C345">
        <f t="shared" si="15"/>
        <v>-9.175608902292914E-3</v>
      </c>
      <c r="D345">
        <f>C345-SET_TRI!C346</f>
        <v>-2.4218591799884802E-2</v>
      </c>
      <c r="E345">
        <f t="shared" si="16"/>
        <v>-1.9188174746675012E-3</v>
      </c>
      <c r="F345">
        <f t="shared" ca="1" si="17"/>
        <v>2.329234031659337</v>
      </c>
      <c r="G345">
        <f ca="1">S0*EXP(Drift*(A345-$A$11)+Volatility*SUM($F$12:F345))</f>
        <v>14.647040267741918</v>
      </c>
    </row>
    <row r="346" spans="1:7" x14ac:dyDescent="0.25">
      <c r="A346" s="1" t="str">
        <f>MID('Filter Data'!A337,2,LEN('Filter Data'!A337)-2)</f>
        <v>08-Dec-2021</v>
      </c>
      <c r="B346">
        <f>'Filter Data'!C337</f>
        <v>14.712999999999999</v>
      </c>
      <c r="C346">
        <f t="shared" si="15"/>
        <v>-3.6009593499249798E-4</v>
      </c>
      <c r="D346">
        <f>C346-SET_TRI!C347</f>
        <v>-7.12040174383666E-3</v>
      </c>
      <c r="E346">
        <f t="shared" si="16"/>
        <v>1.384813291013341E-3</v>
      </c>
      <c r="F346">
        <f t="shared" ca="1" si="17"/>
        <v>0.23026454773756586</v>
      </c>
      <c r="G346">
        <f ca="1">S0*EXP(Drift*(A346-$A$11)+Volatility*SUM($F$12:F346))</f>
        <v>14.692077759299611</v>
      </c>
    </row>
    <row r="347" spans="1:7" x14ac:dyDescent="0.25">
      <c r="A347" s="1" t="str">
        <f>MID('Filter Data'!A338,2,LEN('Filter Data'!A338)-2)</f>
        <v>09-Dec-2021</v>
      </c>
      <c r="B347">
        <f>'Filter Data'!C338</f>
        <v>14.8705</v>
      </c>
      <c r="C347">
        <f t="shared" si="15"/>
        <v>1.0704818867668093E-2</v>
      </c>
      <c r="D347">
        <f>C347-SET_TRI!C348</f>
        <v>1.2983488681549991E-2</v>
      </c>
      <c r="E347">
        <f t="shared" si="16"/>
        <v>5.9689090446540657E-3</v>
      </c>
      <c r="F347">
        <f t="shared" ca="1" si="17"/>
        <v>1.8029636750102906</v>
      </c>
      <c r="G347">
        <f ca="1">S0*EXP(Drift*(A347-$A$11)+Volatility*SUM($F$12:F347))</f>
        <v>14.970576310128713</v>
      </c>
    </row>
    <row r="348" spans="1:7" x14ac:dyDescent="0.25">
      <c r="A348" s="1" t="str">
        <f>MID('Filter Data'!A339,2,LEN('Filter Data'!A339)-2)</f>
        <v>13-Dec-2021</v>
      </c>
      <c r="B348">
        <f>'Filter Data'!C339</f>
        <v>14.859</v>
      </c>
      <c r="C348">
        <f t="shared" si="15"/>
        <v>-7.7334319626104324E-4</v>
      </c>
      <c r="D348">
        <f>C348-SET_TRI!C349</f>
        <v>-5.5261881770485455E-3</v>
      </c>
      <c r="E348">
        <f t="shared" si="16"/>
        <v>4.5764512024761754E-4</v>
      </c>
      <c r="F348">
        <f t="shared" ca="1" si="17"/>
        <v>-0.34429975793955381</v>
      </c>
      <c r="G348">
        <f ca="1">S0*EXP(Drift*(A348-$A$11)+Volatility*SUM($F$12:F348))</f>
        <v>14.965219720201164</v>
      </c>
    </row>
    <row r="349" spans="1:7" x14ac:dyDescent="0.25">
      <c r="A349" s="1" t="str">
        <f>MID('Filter Data'!A340,2,LEN('Filter Data'!A340)-2)</f>
        <v>14-Dec-2021</v>
      </c>
      <c r="B349">
        <f>'Filter Data'!C340</f>
        <v>14.841200000000001</v>
      </c>
      <c r="C349">
        <f t="shared" si="15"/>
        <v>-1.1979271821791085E-3</v>
      </c>
      <c r="D349">
        <f>C349-SET_TRI!C350</f>
        <v>-5.6615208079177698E-3</v>
      </c>
      <c r="E349">
        <f t="shared" si="16"/>
        <v>7.6687829140010752E-5</v>
      </c>
      <c r="F349">
        <f t="shared" ca="1" si="17"/>
        <v>-0.29584687536657056</v>
      </c>
      <c r="G349">
        <f ca="1">S0*EXP(Drift*(A349-$A$11)+Volatility*SUM($F$12:F349))</f>
        <v>14.932561297901684</v>
      </c>
    </row>
    <row r="350" spans="1:7" x14ac:dyDescent="0.25">
      <c r="A350" s="1" t="str">
        <f>MID('Filter Data'!A341,2,LEN('Filter Data'!A341)-2)</f>
        <v>15-Dec-2021</v>
      </c>
      <c r="B350">
        <f>'Filter Data'!C341</f>
        <v>14.8218</v>
      </c>
      <c r="C350">
        <f t="shared" si="15"/>
        <v>-1.3071719267984375E-3</v>
      </c>
      <c r="D350">
        <f>C350-SET_TRI!C351</f>
        <v>5.9136850751780115E-3</v>
      </c>
      <c r="E350">
        <f t="shared" si="16"/>
        <v>-3.76401451876812E-3</v>
      </c>
      <c r="F350">
        <f t="shared" ca="1" si="17"/>
        <v>-0.8339927559207766</v>
      </c>
      <c r="G350">
        <f ca="1">S0*EXP(Drift*(A350-$A$11)+Volatility*SUM($F$12:F350))</f>
        <v>14.820101512806918</v>
      </c>
    </row>
    <row r="351" spans="1:7" x14ac:dyDescent="0.25">
      <c r="A351" s="1" t="str">
        <f>MID('Filter Data'!A342,2,LEN('Filter Data'!A342)-2)</f>
        <v>16-Dec-2021</v>
      </c>
      <c r="B351">
        <f>'Filter Data'!C342</f>
        <v>14.8551</v>
      </c>
      <c r="C351">
        <f t="shared" si="15"/>
        <v>2.2466906853418987E-3</v>
      </c>
      <c r="D351">
        <f>C351-SET_TRI!C352</f>
        <v>-1.47591815192536E-2</v>
      </c>
      <c r="E351">
        <f t="shared" si="16"/>
        <v>6.4540859492379721E-3</v>
      </c>
      <c r="F351">
        <f t="shared" ca="1" si="17"/>
        <v>-0.74289689172308182</v>
      </c>
      <c r="G351">
        <f ca="1">S0*EXP(Drift*(A351-$A$11)+Volatility*SUM($F$12:F351))</f>
        <v>14.721877536619443</v>
      </c>
    </row>
    <row r="352" spans="1:7" x14ac:dyDescent="0.25">
      <c r="A352" s="1" t="str">
        <f>MID('Filter Data'!A343,2,LEN('Filter Data'!A343)-2)</f>
        <v>17-Dec-2021</v>
      </c>
      <c r="B352">
        <f>'Filter Data'!C343</f>
        <v>14.916</v>
      </c>
      <c r="C352">
        <f t="shared" si="15"/>
        <v>4.0996021568350379E-3</v>
      </c>
      <c r="D352">
        <f>C352-SET_TRI!C353</f>
        <v>6.8034718469919793E-3</v>
      </c>
      <c r="E352">
        <f t="shared" si="16"/>
        <v>1.3559221946687879E-3</v>
      </c>
      <c r="F352">
        <f t="shared" ca="1" si="17"/>
        <v>3.0123010888875777E-2</v>
      </c>
      <c r="G352">
        <f ca="1">S0*EXP(Drift*(A352-$A$11)+Volatility*SUM($F$12:F352))</f>
        <v>14.737654863105345</v>
      </c>
    </row>
    <row r="353" spans="1:7" x14ac:dyDescent="0.25">
      <c r="A353" s="1" t="str">
        <f>MID('Filter Data'!A344,2,LEN('Filter Data'!A344)-2)</f>
        <v>20-Dec-2021</v>
      </c>
      <c r="B353">
        <f>'Filter Data'!C344</f>
        <v>14.9808</v>
      </c>
      <c r="C353">
        <f t="shared" si="15"/>
        <v>4.3443282381335456E-3</v>
      </c>
      <c r="D353">
        <f>C353-SET_TRI!C354</f>
        <v>2.3367519751001219E-2</v>
      </c>
      <c r="E353">
        <f t="shared" si="16"/>
        <v>-3.7390444359280961E-3</v>
      </c>
      <c r="F353">
        <f t="shared" ca="1" si="17"/>
        <v>-1.1158598361294443</v>
      </c>
      <c r="G353">
        <f ca="1">S0*EXP(Drift*(A353-$A$11)+Volatility*SUM($F$12:F353))</f>
        <v>14.608028868241588</v>
      </c>
    </row>
    <row r="354" spans="1:7" x14ac:dyDescent="0.25">
      <c r="A354" s="1" t="str">
        <f>MID('Filter Data'!A345,2,LEN('Filter Data'!A345)-2)</f>
        <v>21-Dec-2021</v>
      </c>
      <c r="B354">
        <f>'Filter Data'!C345</f>
        <v>15.059200000000001</v>
      </c>
      <c r="C354">
        <f t="shared" si="15"/>
        <v>5.2333653743458454E-3</v>
      </c>
      <c r="D354">
        <f>C354-SET_TRI!C355</f>
        <v>1.5199214899617531E-3</v>
      </c>
      <c r="E354">
        <f t="shared" si="16"/>
        <v>4.1929245900582052E-3</v>
      </c>
      <c r="F354">
        <f t="shared" ca="1" si="17"/>
        <v>-0.89966695117986939</v>
      </c>
      <c r="G354">
        <f ca="1">S0*EXP(Drift*(A354-$A$11)+Volatility*SUM($F$12:F354))</f>
        <v>14.488506272819002</v>
      </c>
    </row>
    <row r="355" spans="1:7" x14ac:dyDescent="0.25">
      <c r="A355" s="1" t="str">
        <f>MID('Filter Data'!A346,2,LEN('Filter Data'!A346)-2)</f>
        <v>22-Dec-2021</v>
      </c>
      <c r="B355">
        <f>'Filter Data'!C346</f>
        <v>15.066000000000001</v>
      </c>
      <c r="C355">
        <f t="shared" si="15"/>
        <v>4.5155121121972873E-4</v>
      </c>
      <c r="D355">
        <f>C355-SET_TRI!C356</f>
        <v>-2.2009150567682966E-3</v>
      </c>
      <c r="E355">
        <f t="shared" si="16"/>
        <v>6.1058315883112451E-4</v>
      </c>
      <c r="F355">
        <f t="shared" ca="1" si="17"/>
        <v>-1.4930964404678815</v>
      </c>
      <c r="G355">
        <f ca="1">S0*EXP(Drift*(A355-$A$11)+Volatility*SUM($F$12:F355))</f>
        <v>14.285040157596312</v>
      </c>
    </row>
    <row r="356" spans="1:7" x14ac:dyDescent="0.25">
      <c r="A356" s="1" t="str">
        <f>MID('Filter Data'!A347,2,LEN('Filter Data'!A347)-2)</f>
        <v>28-Dec-2021</v>
      </c>
      <c r="B356">
        <f>'Filter Data'!C347</f>
        <v>15.1661</v>
      </c>
      <c r="C356">
        <f t="shared" si="15"/>
        <v>6.644099296429006E-3</v>
      </c>
      <c r="D356">
        <f>C356-SET_TRI!C357</f>
        <v>-1.1071539099686632E-2</v>
      </c>
      <c r="E356">
        <f t="shared" si="16"/>
        <v>9.662722500140929E-3</v>
      </c>
      <c r="F356">
        <f t="shared" ca="1" si="17"/>
        <v>2.6253651618295653</v>
      </c>
      <c r="G356">
        <f ca="1">S0*EXP(Drift*(A356-$A$11)+Volatility*SUM($F$12:F356))</f>
        <v>14.732508680482802</v>
      </c>
    </row>
    <row r="357" spans="1:7" x14ac:dyDescent="0.25">
      <c r="A357" s="1" t="str">
        <f>MID('Filter Data'!A348,2,LEN('Filter Data'!A348)-2)</f>
        <v>29-Dec-2021</v>
      </c>
      <c r="B357">
        <f>'Filter Data'!C348</f>
        <v>15.202299999999999</v>
      </c>
      <c r="C357">
        <f t="shared" si="15"/>
        <v>2.3869023677807162E-3</v>
      </c>
      <c r="D357">
        <f>C357-SET_TRI!C358</f>
        <v>-4.5603488467253006E-3</v>
      </c>
      <c r="E357">
        <f t="shared" si="16"/>
        <v>3.3065365235868675E-3</v>
      </c>
      <c r="F357">
        <f t="shared" ca="1" si="17"/>
        <v>0.18323028969345798</v>
      </c>
      <c r="G357">
        <f ca="1">S0*EXP(Drift*(A357-$A$11)+Volatility*SUM($F$12:F357))</f>
        <v>14.770868303963846</v>
      </c>
    </row>
    <row r="358" spans="1:7" x14ac:dyDescent="0.25">
      <c r="A358" s="1" t="str">
        <f>MID('Filter Data'!A349,2,LEN('Filter Data'!A349)-2)</f>
        <v>30-Dec-2021</v>
      </c>
      <c r="B358">
        <f>'Filter Data'!C349</f>
        <v>15.203799999999999</v>
      </c>
      <c r="C358">
        <f t="shared" si="15"/>
        <v>9.8669280306273188E-5</v>
      </c>
      <c r="D358">
        <f>C358-SET_TRI!C359</f>
        <v>-1.3612752142568251E-3</v>
      </c>
      <c r="E358">
        <f t="shared" si="16"/>
        <v>-1.2970456543610025E-5</v>
      </c>
      <c r="F358">
        <f t="shared" ca="1" si="17"/>
        <v>-0.48797194903283359</v>
      </c>
      <c r="G358">
        <f ca="1">S0*EXP(Drift*(A358-$A$11)+Volatility*SUM($F$12:F358))</f>
        <v>14.710378462482693</v>
      </c>
    </row>
    <row r="359" spans="1:7" x14ac:dyDescent="0.25">
      <c r="A359" s="1" t="str">
        <f>MID('Filter Data'!A350,2,LEN('Filter Data'!A350)-2)</f>
        <v>04-Jan-2022</v>
      </c>
      <c r="B359">
        <f>'Filter Data'!C350</f>
        <v>15.529299999999999</v>
      </c>
      <c r="C359">
        <f t="shared" si="15"/>
        <v>2.1409121403859557E-2</v>
      </c>
      <c r="D359">
        <f>C359-SET_TRI!C360</f>
        <v>1.2614088981203008E-2</v>
      </c>
      <c r="E359">
        <f t="shared" si="16"/>
        <v>1.6792293637305996E-2</v>
      </c>
      <c r="F359">
        <f t="shared" ca="1" si="17"/>
        <v>-1.5793312710275158</v>
      </c>
      <c r="G359">
        <f ca="1">S0*EXP(Drift*(A359-$A$11)+Volatility*SUM($F$12:F359))</f>
        <v>14.536026136572525</v>
      </c>
    </row>
    <row r="360" spans="1:7" x14ac:dyDescent="0.25">
      <c r="A360" s="1" t="str">
        <f>MID('Filter Data'!A351,2,LEN('Filter Data'!A351)-2)</f>
        <v>05-Jan-2022</v>
      </c>
      <c r="B360">
        <f>'Filter Data'!C351</f>
        <v>15.4278</v>
      </c>
      <c r="C360">
        <f t="shared" si="15"/>
        <v>-6.5360318881082669E-3</v>
      </c>
      <c r="D360">
        <f>C360-SET_TRI!C361</f>
        <v>-9.6833256244873312E-3</v>
      </c>
      <c r="E360">
        <f t="shared" si="16"/>
        <v>-3.9649220832366416E-3</v>
      </c>
      <c r="F360">
        <f t="shared" ca="1" si="17"/>
        <v>-1.022838202754881</v>
      </c>
      <c r="G360">
        <f ca="1">S0*EXP(Drift*(A360-$A$11)+Volatility*SUM($F$12:F360))</f>
        <v>14.399367143763884</v>
      </c>
    </row>
    <row r="361" spans="1:7" x14ac:dyDescent="0.25">
      <c r="A361" s="1" t="str">
        <f>MID('Filter Data'!A352,2,LEN('Filter Data'!A352)-2)</f>
        <v>06-Jan-2022</v>
      </c>
      <c r="B361">
        <f>'Filter Data'!C352</f>
        <v>15.4656</v>
      </c>
      <c r="C361">
        <f t="shared" si="15"/>
        <v>2.4501225061253533E-3</v>
      </c>
      <c r="D361">
        <f>C361-SET_TRI!C362</f>
        <v>2.1293082630224149E-2</v>
      </c>
      <c r="E361">
        <f t="shared" si="16"/>
        <v>-4.9645213137763412E-3</v>
      </c>
      <c r="F361">
        <f t="shared" ca="1" si="17"/>
        <v>-2.0773970474888301</v>
      </c>
      <c r="G361">
        <f ca="1">S0*EXP(Drift*(A361-$A$11)+Volatility*SUM($F$12:F361))</f>
        <v>14.114539518829311</v>
      </c>
    </row>
    <row r="362" spans="1:7" x14ac:dyDescent="0.25">
      <c r="A362" s="1" t="str">
        <f>MID('Filter Data'!A353,2,LEN('Filter Data'!A353)-2)</f>
        <v>07-Jan-2022</v>
      </c>
      <c r="B362">
        <f>'Filter Data'!C353</f>
        <v>15.508599999999999</v>
      </c>
      <c r="C362">
        <f t="shared" si="15"/>
        <v>2.7803641630456794E-3</v>
      </c>
      <c r="D362">
        <f>C362-SET_TRI!C363</f>
        <v>4.9588801450029972E-4</v>
      </c>
      <c r="E362">
        <f t="shared" si="16"/>
        <v>2.0700373773015306E-3</v>
      </c>
      <c r="F362">
        <f t="shared" ca="1" si="17"/>
        <v>-0.5949884835402508</v>
      </c>
      <c r="G362">
        <f ca="1">S0*EXP(Drift*(A362-$A$11)+Volatility*SUM($F$12:F362))</f>
        <v>14.041720508527623</v>
      </c>
    </row>
    <row r="363" spans="1:7" x14ac:dyDescent="0.25">
      <c r="A363" s="1" t="str">
        <f>MID('Filter Data'!A354,2,LEN('Filter Data'!A354)-2)</f>
        <v>10-Jan-2022</v>
      </c>
      <c r="B363">
        <f>'Filter Data'!C354</f>
        <v>15.3422</v>
      </c>
      <c r="C363">
        <f t="shared" si="15"/>
        <v>-1.072953071199202E-2</v>
      </c>
      <c r="D363">
        <f>C363-SET_TRI!C364</f>
        <v>-1.0555796895889242E-2</v>
      </c>
      <c r="E363">
        <f t="shared" si="16"/>
        <v>-7.8771654726854795E-3</v>
      </c>
      <c r="F363">
        <f t="shared" ca="1" si="17"/>
        <v>2.5523958109825</v>
      </c>
      <c r="G363">
        <f ca="1">S0*EXP(Drift*(A363-$A$11)+Volatility*SUM($F$12:F363))</f>
        <v>14.437616343535316</v>
      </c>
    </row>
    <row r="364" spans="1:7" x14ac:dyDescent="0.25">
      <c r="A364" s="1" t="str">
        <f>MID('Filter Data'!A355,2,LEN('Filter Data'!A355)-2)</f>
        <v>11-Jan-2022</v>
      </c>
      <c r="B364">
        <f>'Filter Data'!C355</f>
        <v>15.123200000000001</v>
      </c>
      <c r="C364">
        <f t="shared" si="15"/>
        <v>-1.4274354395067163E-2</v>
      </c>
      <c r="D364">
        <f>C364-SET_TRI!C365</f>
        <v>-2.0392624495415811E-2</v>
      </c>
      <c r="E364">
        <f t="shared" si="16"/>
        <v>-8.2509263246364779E-3</v>
      </c>
      <c r="F364">
        <f t="shared" ca="1" si="17"/>
        <v>0.94217820215295744</v>
      </c>
      <c r="G364">
        <f ca="1">S0*EXP(Drift*(A364-$A$11)+Volatility*SUM($F$12:F364))</f>
        <v>14.585352690190048</v>
      </c>
    </row>
    <row r="365" spans="1:7" x14ac:dyDescent="0.25">
      <c r="A365" s="1" t="str">
        <f>MID('Filter Data'!A356,2,LEN('Filter Data'!A356)-2)</f>
        <v>12-Jan-2022</v>
      </c>
      <c r="B365">
        <f>'Filter Data'!C356</f>
        <v>15.3939</v>
      </c>
      <c r="C365">
        <f t="shared" si="15"/>
        <v>1.7899650867541243E-2</v>
      </c>
      <c r="D365">
        <f>C365-SET_TRI!C366</f>
        <v>1.129261402494534E-2</v>
      </c>
      <c r="E365">
        <f t="shared" si="16"/>
        <v>1.370882224285043E-2</v>
      </c>
      <c r="F365">
        <f t="shared" ca="1" si="17"/>
        <v>-1.9843982946761642</v>
      </c>
      <c r="G365">
        <f ca="1">S0*EXP(Drift*(A365-$A$11)+Volatility*SUM($F$12:F365))</f>
        <v>14.310132286787525</v>
      </c>
    </row>
    <row r="366" spans="1:7" x14ac:dyDescent="0.25">
      <c r="A366" s="1" t="str">
        <f>MID('Filter Data'!A357,2,LEN('Filter Data'!A357)-2)</f>
        <v>13-Jan-2022</v>
      </c>
      <c r="B366">
        <f>'Filter Data'!C357</f>
        <v>15.288399999999999</v>
      </c>
      <c r="C366">
        <f t="shared" si="15"/>
        <v>-6.8533639948291881E-3</v>
      </c>
      <c r="D366">
        <f>C366-SET_TRI!C367</f>
        <v>-5.4369057837585057E-3</v>
      </c>
      <c r="E366">
        <f t="shared" si="16"/>
        <v>-5.6511573232127764E-3</v>
      </c>
      <c r="F366">
        <f t="shared" ca="1" si="17"/>
        <v>-1.8154887500608079</v>
      </c>
      <c r="G366">
        <f ca="1">S0*EXP(Drift*(A366-$A$11)+Volatility*SUM($F$12:F366))</f>
        <v>14.063811837149355</v>
      </c>
    </row>
    <row r="367" spans="1:7" x14ac:dyDescent="0.25">
      <c r="A367" s="1" t="str">
        <f>MID('Filter Data'!A358,2,LEN('Filter Data'!A358)-2)</f>
        <v>14-Jan-2022</v>
      </c>
      <c r="B367">
        <f>'Filter Data'!C358</f>
        <v>15.239100000000001</v>
      </c>
      <c r="C367">
        <f t="shared" si="15"/>
        <v>-3.2246670678422068E-3</v>
      </c>
      <c r="D367">
        <f>C367-SET_TRI!C368</f>
        <v>-1.4269761419118815E-4</v>
      </c>
      <c r="E367">
        <f t="shared" si="16"/>
        <v>-3.7291352949051929E-3</v>
      </c>
      <c r="F367">
        <f t="shared" ca="1" si="17"/>
        <v>-0.62133499687702398</v>
      </c>
      <c r="G367">
        <f ca="1">S0*EXP(Drift*(A367-$A$11)+Volatility*SUM($F$12:F367))</f>
        <v>13.987573233708046</v>
      </c>
    </row>
    <row r="368" spans="1:7" x14ac:dyDescent="0.25">
      <c r="A368" s="1" t="str">
        <f>MID('Filter Data'!A359,2,LEN('Filter Data'!A359)-2)</f>
        <v>18-Jan-2022</v>
      </c>
      <c r="B368">
        <f>'Filter Data'!C359</f>
        <v>14.7233</v>
      </c>
      <c r="C368">
        <f t="shared" si="15"/>
        <v>-3.3847143203995018E-2</v>
      </c>
      <c r="D368">
        <f>C368-SET_TRI!C369</f>
        <v>-2.7519219256592682E-2</v>
      </c>
      <c r="E368">
        <f t="shared" si="16"/>
        <v>-2.5526340341640596E-2</v>
      </c>
      <c r="F368">
        <f t="shared" ca="1" si="17"/>
        <v>1.318097567390105</v>
      </c>
      <c r="G368">
        <f ca="1">S0*EXP(Drift*(A368-$A$11)+Volatility*SUM($F$12:F368))</f>
        <v>14.216673756139969</v>
      </c>
    </row>
    <row r="369" spans="1:7" x14ac:dyDescent="0.25">
      <c r="A369" s="1" t="str">
        <f>MID('Filter Data'!A360,2,LEN('Filter Data'!A360)-2)</f>
        <v>19-Jan-2022</v>
      </c>
      <c r="B369">
        <f>'Filter Data'!C360</f>
        <v>14.851000000000001</v>
      </c>
      <c r="C369">
        <f t="shared" si="15"/>
        <v>8.6733273111327495E-3</v>
      </c>
      <c r="D369">
        <f>C369-SET_TRI!C370</f>
        <v>7.0886630766497536E-3</v>
      </c>
      <c r="E369">
        <f t="shared" si="16"/>
        <v>5.8377112751682881E-3</v>
      </c>
      <c r="F369">
        <f t="shared" ca="1" si="17"/>
        <v>-0.56772748281326957</v>
      </c>
      <c r="G369">
        <f ca="1">S0*EXP(Drift*(A369-$A$11)+Volatility*SUM($F$12:F369))</f>
        <v>14.147179335516917</v>
      </c>
    </row>
    <row r="370" spans="1:7" x14ac:dyDescent="0.25">
      <c r="A370" s="1" t="str">
        <f>MID('Filter Data'!A361,2,LEN('Filter Data'!A361)-2)</f>
        <v>20-Jan-2022</v>
      </c>
      <c r="B370">
        <f>'Filter Data'!C361</f>
        <v>14.879300000000001</v>
      </c>
      <c r="C370">
        <f t="shared" si="15"/>
        <v>1.9055955827890221E-3</v>
      </c>
      <c r="D370">
        <f>C370-SET_TRI!C371</f>
        <v>6.1074566140492453E-4</v>
      </c>
      <c r="E370">
        <f t="shared" si="16"/>
        <v>1.1582425493766549E-3</v>
      </c>
      <c r="F370">
        <f t="shared" ca="1" si="17"/>
        <v>0.69412526356886495</v>
      </c>
      <c r="G370">
        <f ca="1">S0*EXP(Drift*(A370-$A$11)+Volatility*SUM($F$12:F370))</f>
        <v>14.256578452605046</v>
      </c>
    </row>
    <row r="371" spans="1:7" x14ac:dyDescent="0.25">
      <c r="A371" s="1" t="str">
        <f>MID('Filter Data'!A362,2,LEN('Filter Data'!A362)-2)</f>
        <v>21-Jan-2022</v>
      </c>
      <c r="B371">
        <f>'Filter Data'!C362</f>
        <v>14.934900000000001</v>
      </c>
      <c r="C371">
        <f t="shared" si="15"/>
        <v>3.7367349270463054E-3</v>
      </c>
      <c r="D371">
        <f>C371-SET_TRI!C372</f>
        <v>7.157360878994371E-3</v>
      </c>
      <c r="E371">
        <f t="shared" si="16"/>
        <v>8.7897302694111158E-4</v>
      </c>
      <c r="F371">
        <f t="shared" ca="1" si="17"/>
        <v>0.78420060341631004</v>
      </c>
      <c r="G371">
        <f ca="1">S0*EXP(Drift*(A371-$A$11)+Volatility*SUM($F$12:F371))</f>
        <v>14.379754814418652</v>
      </c>
    </row>
    <row r="372" spans="1:7" x14ac:dyDescent="0.25">
      <c r="A372" s="1" t="str">
        <f>MID('Filter Data'!A363,2,LEN('Filter Data'!A363)-2)</f>
        <v>24-Jan-2022</v>
      </c>
      <c r="B372">
        <f>'Filter Data'!C363</f>
        <v>14.6615</v>
      </c>
      <c r="C372">
        <f t="shared" si="15"/>
        <v>-1.8306115206663622E-2</v>
      </c>
      <c r="D372">
        <f>C372-SET_TRI!C373</f>
        <v>-1.6373498453440011E-2</v>
      </c>
      <c r="E372">
        <f t="shared" si="16"/>
        <v>-1.3578318382827716E-2</v>
      </c>
      <c r="F372">
        <f t="shared" ca="1" si="17"/>
        <v>-2.2343201066529002</v>
      </c>
      <c r="G372">
        <f ca="1">S0*EXP(Drift*(A372-$A$11)+Volatility*SUM($F$12:F372))</f>
        <v>14.094936674545419</v>
      </c>
    </row>
    <row r="373" spans="1:7" x14ac:dyDescent="0.25">
      <c r="A373" s="1" t="str">
        <f>MID('Filter Data'!A364,2,LEN('Filter Data'!A364)-2)</f>
        <v>25-Jan-2022</v>
      </c>
      <c r="B373">
        <f>'Filter Data'!C364</f>
        <v>14.9809</v>
      </c>
      <c r="C373">
        <f t="shared" si="15"/>
        <v>2.1784946969955317E-2</v>
      </c>
      <c r="D373">
        <f>C373-SET_TRI!C374</f>
        <v>2.148757755316489E-2</v>
      </c>
      <c r="E373">
        <f t="shared" si="16"/>
        <v>1.4307604519347782E-2</v>
      </c>
      <c r="F373">
        <f t="shared" ca="1" si="17"/>
        <v>0.63567262518570611</v>
      </c>
      <c r="G373">
        <f ca="1">S0*EXP(Drift*(A373-$A$11)+Volatility*SUM($F$12:F373))</f>
        <v>14.195641602328513</v>
      </c>
    </row>
    <row r="374" spans="1:7" x14ac:dyDescent="0.25">
      <c r="A374" s="1" t="str">
        <f>MID('Filter Data'!A365,2,LEN('Filter Data'!A365)-2)</f>
        <v>27-Jan-2022</v>
      </c>
      <c r="B374">
        <f>'Filter Data'!C365</f>
        <v>15.0931</v>
      </c>
      <c r="C374">
        <f t="shared" si="15"/>
        <v>7.4895366767016424E-3</v>
      </c>
      <c r="D374">
        <f>C374-SET_TRI!C375</f>
        <v>4.5295659109808751E-3</v>
      </c>
      <c r="E374">
        <f t="shared" si="16"/>
        <v>5.4788876152197154E-3</v>
      </c>
      <c r="F374">
        <f t="shared" ca="1" si="17"/>
        <v>-0.85873603953007038</v>
      </c>
      <c r="G374">
        <f ca="1">S0*EXP(Drift*(A374-$A$11)+Volatility*SUM($F$12:F374))</f>
        <v>14.096103623656413</v>
      </c>
    </row>
    <row r="375" spans="1:7" x14ac:dyDescent="0.25">
      <c r="A375" s="1" t="str">
        <f>MID('Filter Data'!A366,2,LEN('Filter Data'!A366)-2)</f>
        <v>28-Jan-2022</v>
      </c>
      <c r="B375">
        <f>'Filter Data'!C366</f>
        <v>15.1676</v>
      </c>
      <c r="C375">
        <f t="shared" si="15"/>
        <v>4.9360303714942894E-3</v>
      </c>
      <c r="D375">
        <f>C375-SET_TRI!C376</f>
        <v>2.8149223929179847E-3</v>
      </c>
      <c r="E375">
        <f t="shared" si="16"/>
        <v>3.4781247909511622E-3</v>
      </c>
      <c r="F375">
        <f t="shared" ca="1" si="17"/>
        <v>1.5100822784835526</v>
      </c>
      <c r="G375">
        <f ca="1">S0*EXP(Drift*(A375-$A$11)+Volatility*SUM($F$12:F375))</f>
        <v>14.321349443296983</v>
      </c>
    </row>
    <row r="376" spans="1:7" x14ac:dyDescent="0.25">
      <c r="A376" s="1" t="str">
        <f>MID('Filter Data'!A367,2,LEN('Filter Data'!A367)-2)</f>
        <v>07-Feb-2022</v>
      </c>
      <c r="B376">
        <f>'Filter Data'!C367</f>
        <v>15.273</v>
      </c>
      <c r="C376">
        <f t="shared" si="15"/>
        <v>6.9490229172709918E-3</v>
      </c>
      <c r="D376">
        <f>C376-SET_TRI!C377</f>
        <v>-9.0730119253729993E-3</v>
      </c>
      <c r="E376">
        <f t="shared" si="16"/>
        <v>9.3233880839952033E-3</v>
      </c>
      <c r="F376">
        <f t="shared" ca="1" si="17"/>
        <v>1.2549423928234631</v>
      </c>
      <c r="G376">
        <f ca="1">S0*EXP(Drift*(A376-$A$11)+Volatility*SUM($F$12:F376))</f>
        <v>14.614121245924569</v>
      </c>
    </row>
    <row r="377" spans="1:7" x14ac:dyDescent="0.25">
      <c r="A377" s="1" t="str">
        <f>MID('Filter Data'!A368,2,LEN('Filter Data'!A368)-2)</f>
        <v>08-Feb-2022</v>
      </c>
      <c r="B377">
        <f>'Filter Data'!C368</f>
        <v>15.3165</v>
      </c>
      <c r="C377">
        <f t="shared" si="15"/>
        <v>2.8481634256531051E-3</v>
      </c>
      <c r="D377">
        <f>C377-SET_TRI!C378</f>
        <v>-2.4605217728930194E-3</v>
      </c>
      <c r="E377">
        <f t="shared" si="16"/>
        <v>3.0908838592000405E-3</v>
      </c>
      <c r="F377">
        <f t="shared" ca="1" si="17"/>
        <v>0.89097249763181297</v>
      </c>
      <c r="G377">
        <f ca="1">S0*EXP(Drift*(A377-$A$11)+Volatility*SUM($F$12:F377))</f>
        <v>14.756114875331345</v>
      </c>
    </row>
    <row r="378" spans="1:7" x14ac:dyDescent="0.25">
      <c r="A378" s="1" t="str">
        <f>MID('Filter Data'!A369,2,LEN('Filter Data'!A369)-2)</f>
        <v>09-Feb-2022</v>
      </c>
      <c r="B378">
        <f>'Filter Data'!C369</f>
        <v>15.347899999999999</v>
      </c>
      <c r="C378">
        <f t="shared" si="15"/>
        <v>2.0500767146541085E-3</v>
      </c>
      <c r="D378">
        <f>C378-SET_TRI!C379</f>
        <v>-1.6039210459874918E-2</v>
      </c>
      <c r="E378">
        <f t="shared" si="16"/>
        <v>6.6701103170082876E-3</v>
      </c>
      <c r="F378">
        <f t="shared" ca="1" si="17"/>
        <v>0.90816359296788773</v>
      </c>
      <c r="G378">
        <f ca="1">S0*EXP(Drift*(A378-$A$11)+Volatility*SUM($F$12:F378))</f>
        <v>14.902046676912587</v>
      </c>
    </row>
    <row r="379" spans="1:7" x14ac:dyDescent="0.25">
      <c r="A379" s="1" t="str">
        <f>MID('Filter Data'!A370,2,LEN('Filter Data'!A370)-2)</f>
        <v>10-Feb-2022</v>
      </c>
      <c r="B379">
        <f>'Filter Data'!C370</f>
        <v>15.2385</v>
      </c>
      <c r="C379">
        <f t="shared" si="15"/>
        <v>-7.1280109982472563E-3</v>
      </c>
      <c r="D379">
        <f>C379-SET_TRI!C380</f>
        <v>-8.1617853708483151E-3</v>
      </c>
      <c r="E379">
        <f t="shared" si="16"/>
        <v>-5.0473946675731558E-3</v>
      </c>
      <c r="F379">
        <f t="shared" ca="1" si="17"/>
        <v>-1.3137888625642991</v>
      </c>
      <c r="G379">
        <f ca="1">S0*EXP(Drift*(A379-$A$11)+Volatility*SUM($F$12:F379))</f>
        <v>14.719110352251853</v>
      </c>
    </row>
    <row r="380" spans="1:7" x14ac:dyDescent="0.25">
      <c r="A380" s="1" t="str">
        <f>MID('Filter Data'!A371,2,LEN('Filter Data'!A371)-2)</f>
        <v>11-Feb-2022</v>
      </c>
      <c r="B380">
        <f>'Filter Data'!C371</f>
        <v>15.251899999999999</v>
      </c>
      <c r="C380">
        <f t="shared" si="15"/>
        <v>8.7935164222193579E-4</v>
      </c>
      <c r="D380">
        <f>C380-SET_TRI!C381</f>
        <v>2.3642216382194475E-3</v>
      </c>
      <c r="E380">
        <f t="shared" si="16"/>
        <v>-4.3326315257509202E-4</v>
      </c>
      <c r="F380">
        <f t="shared" ca="1" si="17"/>
        <v>-0.36290213029725121</v>
      </c>
      <c r="G380">
        <f ca="1">S0*EXP(Drift*(A380-$A$11)+Volatility*SUM($F$12:F380))</f>
        <v>14.677155711886568</v>
      </c>
    </row>
    <row r="381" spans="1:7" x14ac:dyDescent="0.25">
      <c r="A381" s="1" t="str">
        <f>MID('Filter Data'!A372,2,LEN('Filter Data'!A372)-2)</f>
        <v>14-Feb-2022</v>
      </c>
      <c r="B381">
        <f>'Filter Data'!C372</f>
        <v>14.940099999999999</v>
      </c>
      <c r="C381">
        <f t="shared" si="15"/>
        <v>-2.0443354598443465E-2</v>
      </c>
      <c r="D381">
        <f>C381-SET_TRI!C382</f>
        <v>-1.4305966731979858E-2</v>
      </c>
      <c r="E381">
        <f t="shared" si="16"/>
        <v>-1.6382060559957581E-2</v>
      </c>
      <c r="F381">
        <f t="shared" ca="1" si="17"/>
        <v>-1.0071095876463207</v>
      </c>
      <c r="G381">
        <f ca="1">S0*EXP(Drift*(A381-$A$11)+Volatility*SUM($F$12:F381))</f>
        <v>14.563872515570806</v>
      </c>
    </row>
    <row r="382" spans="1:7" x14ac:dyDescent="0.25">
      <c r="A382" s="1" t="str">
        <f>MID('Filter Data'!A373,2,LEN('Filter Data'!A373)-2)</f>
        <v>15-Feb-2022</v>
      </c>
      <c r="B382">
        <f>'Filter Data'!C373</f>
        <v>15.0352</v>
      </c>
      <c r="C382">
        <f t="shared" si="15"/>
        <v>6.3654192408350956E-3</v>
      </c>
      <c r="D382">
        <f>C382-SET_TRI!C383</f>
        <v>-2.0699556853266913E-3</v>
      </c>
      <c r="E382">
        <f t="shared" si="16"/>
        <v>6.4822342855919736E-3</v>
      </c>
      <c r="F382">
        <f t="shared" ca="1" si="17"/>
        <v>0.33177889008069084</v>
      </c>
      <c r="G382">
        <f ca="1">S0*EXP(Drift*(A382-$A$11)+Volatility*SUM($F$12:F382))</f>
        <v>14.623473893421375</v>
      </c>
    </row>
    <row r="383" spans="1:7" x14ac:dyDescent="0.25">
      <c r="A383" s="1" t="str">
        <f>MID('Filter Data'!A374,2,LEN('Filter Data'!A374)-2)</f>
        <v>17-Feb-2022</v>
      </c>
      <c r="B383">
        <f>'Filter Data'!C374</f>
        <v>15.0511</v>
      </c>
      <c r="C383">
        <f t="shared" si="15"/>
        <v>1.0575183569224386E-3</v>
      </c>
      <c r="D383">
        <f>C383-SET_TRI!C384</f>
        <v>-5.0000864272837543E-3</v>
      </c>
      <c r="E383">
        <f t="shared" si="16"/>
        <v>2.1189091393491971E-3</v>
      </c>
      <c r="F383">
        <f t="shared" ca="1" si="17"/>
        <v>1.0877393688571766</v>
      </c>
      <c r="G383">
        <f ca="1">S0*EXP(Drift*(A383-$A$11)+Volatility*SUM($F$12:F383))</f>
        <v>14.806005760617419</v>
      </c>
    </row>
    <row r="384" spans="1:7" x14ac:dyDescent="0.25">
      <c r="A384" s="1" t="str">
        <f>MID('Filter Data'!A375,2,LEN('Filter Data'!A375)-2)</f>
        <v>18-Feb-2022</v>
      </c>
      <c r="B384">
        <f>'Filter Data'!C375</f>
        <v>14.9369</v>
      </c>
      <c r="C384">
        <f t="shared" si="15"/>
        <v>-7.5874853000777549E-3</v>
      </c>
      <c r="D384">
        <f>C384-SET_TRI!C385</f>
        <v>-8.5447532704164292E-3</v>
      </c>
      <c r="E384">
        <f t="shared" si="16"/>
        <v>-5.3834129812258625E-3</v>
      </c>
      <c r="F384">
        <f t="shared" ca="1" si="17"/>
        <v>0.90345762367158233</v>
      </c>
      <c r="G384">
        <f ca="1">S0*EXP(Drift*(A384-$A$11)+Volatility*SUM($F$12:F384))</f>
        <v>14.951728165338652</v>
      </c>
    </row>
    <row r="385" spans="1:7" x14ac:dyDescent="0.25">
      <c r="A385" s="1" t="str">
        <f>MID('Filter Data'!A376,2,LEN('Filter Data'!A376)-2)</f>
        <v>22-Feb-2022</v>
      </c>
      <c r="B385">
        <f>'Filter Data'!C376</f>
        <v>14.986499999999999</v>
      </c>
      <c r="C385">
        <f t="shared" si="15"/>
        <v>3.32063547322402E-3</v>
      </c>
      <c r="D385">
        <f>C385-SET_TRI!C386</f>
        <v>2.1761097145126647E-2</v>
      </c>
      <c r="E385">
        <f t="shared" si="16"/>
        <v>-4.2448805072007826E-3</v>
      </c>
      <c r="F385">
        <f t="shared" ca="1" si="17"/>
        <v>2.4375341395500598</v>
      </c>
      <c r="G385">
        <f ca="1">S0*EXP(Drift*(A385-$A$11)+Volatility*SUM($F$12:F385))</f>
        <v>15.36748650289476</v>
      </c>
    </row>
    <row r="386" spans="1:7" x14ac:dyDescent="0.25">
      <c r="A386" s="1" t="str">
        <f>MID('Filter Data'!A377,2,LEN('Filter Data'!A377)-2)</f>
        <v>23-Feb-2022</v>
      </c>
      <c r="B386">
        <f>'Filter Data'!C377</f>
        <v>15.011200000000001</v>
      </c>
      <c r="C386">
        <f t="shared" si="15"/>
        <v>1.6481500016682384E-3</v>
      </c>
      <c r="D386">
        <f>C386-SET_TRI!C387</f>
        <v>-3.816054496614556E-3</v>
      </c>
      <c r="E386">
        <f t="shared" si="16"/>
        <v>2.327848657418917E-3</v>
      </c>
      <c r="F386">
        <f t="shared" ca="1" si="17"/>
        <v>1.3475373149808201</v>
      </c>
      <c r="G386">
        <f ca="1">S0*EXP(Drift*(A386-$A$11)+Volatility*SUM($F$12:F386))</f>
        <v>15.58772088831793</v>
      </c>
    </row>
    <row r="387" spans="1:7" x14ac:dyDescent="0.25">
      <c r="A387" s="1" t="str">
        <f>MID('Filter Data'!A378,2,LEN('Filter Data'!A378)-2)</f>
        <v>24-Feb-2022</v>
      </c>
      <c r="B387">
        <f>'Filter Data'!C378</f>
        <v>14.9337</v>
      </c>
      <c r="C387">
        <f t="shared" si="15"/>
        <v>-5.1628117672138513E-3</v>
      </c>
      <c r="D387">
        <f>C387-SET_TRI!C388</f>
        <v>1.1065737533921319E-2</v>
      </c>
      <c r="E387">
        <f t="shared" si="16"/>
        <v>-9.2805030312400564E-3</v>
      </c>
      <c r="F387">
        <f t="shared" ca="1" si="17"/>
        <v>1.1636753378989007</v>
      </c>
      <c r="G387">
        <f ca="1">S0*EXP(Drift*(A387-$A$11)+Volatility*SUM($F$12:F387))</f>
        <v>15.782102363324206</v>
      </c>
    </row>
    <row r="388" spans="1:7" x14ac:dyDescent="0.25">
      <c r="A388" s="1" t="str">
        <f>MID('Filter Data'!A379,2,LEN('Filter Data'!A379)-2)</f>
        <v>25-Feb-2022</v>
      </c>
      <c r="B388">
        <f>'Filter Data'!C379</f>
        <v>15.046799999999999</v>
      </c>
      <c r="C388">
        <f t="shared" si="15"/>
        <v>7.5734747584322243E-3</v>
      </c>
      <c r="D388">
        <f>C388-SET_TRI!C389</f>
        <v>-1.4548971754455801E-4</v>
      </c>
      <c r="E388">
        <f t="shared" si="16"/>
        <v>7.0699066117127177E-3</v>
      </c>
      <c r="F388">
        <f t="shared" ca="1" si="17"/>
        <v>1.5923552775137451</v>
      </c>
      <c r="G388">
        <f ca="1">S0*EXP(Drift*(A388-$A$11)+Volatility*SUM($F$12:F388))</f>
        <v>16.047470749819684</v>
      </c>
    </row>
    <row r="389" spans="1:7" x14ac:dyDescent="0.25">
      <c r="A389" s="1" t="str">
        <f>MID('Filter Data'!A380,2,LEN('Filter Data'!A380)-2)</f>
        <v>02-Mar-2022</v>
      </c>
      <c r="B389">
        <f>'Filter Data'!C380</f>
        <v>14.9489</v>
      </c>
      <c r="C389">
        <f t="shared" si="15"/>
        <v>-6.506366802243614E-3</v>
      </c>
      <c r="D389">
        <f>C389-SET_TRI!C390</f>
        <v>-1.8049257972415307E-2</v>
      </c>
      <c r="E389">
        <f t="shared" si="16"/>
        <v>-1.2383613927880142E-3</v>
      </c>
      <c r="F389">
        <f t="shared" ca="1" si="17"/>
        <v>-0.69096934110591024</v>
      </c>
      <c r="G389">
        <f ca="1">S0*EXP(Drift*(A389-$A$11)+Volatility*SUM($F$12:F389))</f>
        <v>15.998597927212572</v>
      </c>
    </row>
    <row r="390" spans="1:7" x14ac:dyDescent="0.25">
      <c r="A390" s="1" t="str">
        <f>MID('Filter Data'!A381,2,LEN('Filter Data'!A381)-2)</f>
        <v>04-Mar-2022</v>
      </c>
      <c r="B390">
        <f>'Filter Data'!C381</f>
        <v>15.055300000000001</v>
      </c>
      <c r="C390">
        <f t="shared" si="15"/>
        <v>7.1175805577668397E-3</v>
      </c>
      <c r="D390">
        <f>C390-SET_TRI!C391</f>
        <v>1.7627747168278265E-2</v>
      </c>
      <c r="E390">
        <f t="shared" si="16"/>
        <v>8.8451778413022649E-4</v>
      </c>
      <c r="F390">
        <f t="shared" ca="1" si="17"/>
        <v>-0.18592490364833483</v>
      </c>
      <c r="G390">
        <f ca="1">S0*EXP(Drift*(A390-$A$11)+Volatility*SUM($F$12:F390))</f>
        <v>15.993534835120565</v>
      </c>
    </row>
    <row r="391" spans="1:7" x14ac:dyDescent="0.25">
      <c r="A391" s="1" t="str">
        <f>MID('Filter Data'!A382,2,LEN('Filter Data'!A382)-2)</f>
        <v>07-Mar-2022</v>
      </c>
      <c r="B391">
        <f>'Filter Data'!C382</f>
        <v>14.9694</v>
      </c>
      <c r="C391">
        <f t="shared" si="15"/>
        <v>-5.7056319037150057E-3</v>
      </c>
      <c r="D391">
        <f>C391-SET_TRI!C392</f>
        <v>2.013677133074615E-2</v>
      </c>
      <c r="E391">
        <f t="shared" si="16"/>
        <v>-1.2747519797391053E-2</v>
      </c>
      <c r="F391">
        <f t="shared" ca="1" si="17"/>
        <v>1.3369639601964702</v>
      </c>
      <c r="G391">
        <f ca="1">S0*EXP(Drift*(A391-$A$11)+Volatility*SUM($F$12:F391))</f>
        <v>16.246035837542671</v>
      </c>
    </row>
    <row r="392" spans="1:7" x14ac:dyDescent="0.25">
      <c r="A392" s="1" t="str">
        <f>MID('Filter Data'!A383,2,LEN('Filter Data'!A383)-2)</f>
        <v>08-Mar-2022</v>
      </c>
      <c r="B392">
        <f>'Filter Data'!C383</f>
        <v>14.813499999999999</v>
      </c>
      <c r="C392">
        <f t="shared" si="15"/>
        <v>-1.0414579074645665E-2</v>
      </c>
      <c r="D392">
        <f>C392-SET_TRI!C393</f>
        <v>-9.895174043780923E-3</v>
      </c>
      <c r="E392">
        <f t="shared" si="16"/>
        <v>-7.7751764546913965E-3</v>
      </c>
      <c r="F392">
        <f t="shared" ca="1" si="17"/>
        <v>-0.91562071738126816</v>
      </c>
      <c r="G392">
        <f ca="1">S0*EXP(Drift*(A392-$A$11)+Volatility*SUM($F$12:F392))</f>
        <v>16.110543740222141</v>
      </c>
    </row>
    <row r="393" spans="1:7" x14ac:dyDescent="0.25">
      <c r="A393" s="1" t="str">
        <f>MID('Filter Data'!A384,2,LEN('Filter Data'!A384)-2)</f>
        <v>09-Mar-2022</v>
      </c>
      <c r="B393">
        <f>'Filter Data'!C384</f>
        <v>14.830299999999999</v>
      </c>
      <c r="C393">
        <f t="shared" si="15"/>
        <v>1.1341006514328097E-3</v>
      </c>
      <c r="D393">
        <f>C393-SET_TRI!C394</f>
        <v>-1.1524748951295705E-2</v>
      </c>
      <c r="E393">
        <f t="shared" si="16"/>
        <v>4.2988234894624049E-3</v>
      </c>
      <c r="F393">
        <f t="shared" ca="1" si="17"/>
        <v>1.0547677659034889</v>
      </c>
      <c r="G393">
        <f ca="1">S0*EXP(Drift*(A393-$A$11)+Volatility*SUM($F$12:F393))</f>
        <v>16.293711445051656</v>
      </c>
    </row>
    <row r="394" spans="1:7" x14ac:dyDescent="0.25">
      <c r="A394" s="1" t="str">
        <f>MID('Filter Data'!A385,2,LEN('Filter Data'!A385)-2)</f>
        <v>10-Mar-2022</v>
      </c>
      <c r="B394">
        <f>'Filter Data'!C385</f>
        <v>14.8674</v>
      </c>
      <c r="C394">
        <f t="shared" si="15"/>
        <v>2.5016351658429417E-3</v>
      </c>
      <c r="D394">
        <f>C394-SET_TRI!C395</f>
        <v>-9.7129441517440282E-4</v>
      </c>
      <c r="E394">
        <f t="shared" si="16"/>
        <v>2.2642787175522804E-3</v>
      </c>
      <c r="F394">
        <f t="shared" ca="1" si="17"/>
        <v>2.2932124995510058E-2</v>
      </c>
      <c r="G394">
        <f ca="1">S0*EXP(Drift*(A394-$A$11)+Volatility*SUM($F$12:F394))</f>
        <v>16.310001824382152</v>
      </c>
    </row>
    <row r="395" spans="1:7" x14ac:dyDescent="0.25">
      <c r="A395" s="1" t="str">
        <f>MID('Filter Data'!A386,2,LEN('Filter Data'!A386)-2)</f>
        <v>11-Mar-2022</v>
      </c>
      <c r="B395">
        <f>'Filter Data'!C386</f>
        <v>14.841100000000001</v>
      </c>
      <c r="C395">
        <f t="shared" si="15"/>
        <v>-1.7689710373030322E-3</v>
      </c>
      <c r="D395">
        <f>C395-SET_TRI!C396</f>
        <v>-9.2534307776381084E-3</v>
      </c>
      <c r="E395">
        <f t="shared" si="16"/>
        <v>6.6355510771051143E-4</v>
      </c>
      <c r="F395">
        <f t="shared" ca="1" si="17"/>
        <v>0.44487782412210347</v>
      </c>
      <c r="G395">
        <f ca="1">S0*EXP(Drift*(A395-$A$11)+Volatility*SUM($F$12:F395))</f>
        <v>16.395259263927059</v>
      </c>
    </row>
    <row r="396" spans="1:7" x14ac:dyDescent="0.25">
      <c r="A396" s="1" t="str">
        <f>MID('Filter Data'!A387,2,LEN('Filter Data'!A387)-2)</f>
        <v>14-Mar-2022</v>
      </c>
      <c r="B396">
        <f>'Filter Data'!C387</f>
        <v>14.713100000000001</v>
      </c>
      <c r="C396">
        <f t="shared" si="15"/>
        <v>-8.6246976302295723E-3</v>
      </c>
      <c r="D396">
        <f>C396-SET_TRI!C397</f>
        <v>-1.1803696471089562E-2</v>
      </c>
      <c r="E396">
        <f t="shared" si="16"/>
        <v>-5.3700514807560381E-3</v>
      </c>
      <c r="F396">
        <f t="shared" ca="1" si="17"/>
        <v>8.6331827976093345E-2</v>
      </c>
      <c r="G396">
        <f ca="1">S0*EXP(Drift*(A396-$A$11)+Volatility*SUM($F$12:F396))</f>
        <v>16.447364575639789</v>
      </c>
    </row>
    <row r="397" spans="1:7" x14ac:dyDescent="0.25">
      <c r="A397" s="1" t="str">
        <f>MID('Filter Data'!A388,2,LEN('Filter Data'!A388)-2)</f>
        <v>15-Mar-2022</v>
      </c>
      <c r="B397">
        <f>'Filter Data'!C388</f>
        <v>14.7616</v>
      </c>
      <c r="C397">
        <f t="shared" ref="C397:C447" si="18">(B397-B396)/B396</f>
        <v>3.2963821356477474E-3</v>
      </c>
      <c r="D397">
        <f>C397-SET_TRI!C398</f>
        <v>1.2852895266168602E-2</v>
      </c>
      <c r="E397">
        <f t="shared" ref="E397:E447" si="19">C397-($B$4+$B$5*D397)</f>
        <v>-1.397428756454305E-3</v>
      </c>
      <c r="F397">
        <f t="shared" ref="F397:F447" ca="1" si="20">SQRT(A397-A396)*_xlfn.NORM.INV(RAND(),0,1)</f>
        <v>0.65453853582036814</v>
      </c>
      <c r="G397">
        <f ca="1">S0*EXP(Drift*(A397-$A$11)+Volatility*SUM($F$12:F397))</f>
        <v>16.567998697207624</v>
      </c>
    </row>
    <row r="398" spans="1:7" x14ac:dyDescent="0.25">
      <c r="A398" s="1" t="str">
        <f>MID('Filter Data'!A389,2,LEN('Filter Data'!A389)-2)</f>
        <v>16-Mar-2022</v>
      </c>
      <c r="B398">
        <f>'Filter Data'!C389</f>
        <v>14.836399999999999</v>
      </c>
      <c r="C398">
        <f t="shared" si="18"/>
        <v>5.0672013873834651E-3</v>
      </c>
      <c r="D398">
        <f>C398-SET_TRI!C399</f>
        <v>-8.1711802619867692E-3</v>
      </c>
      <c r="E398">
        <f t="shared" si="19"/>
        <v>7.1508463154168443E-3</v>
      </c>
      <c r="F398">
        <f t="shared" ca="1" si="20"/>
        <v>-0.22919469762435041</v>
      </c>
      <c r="G398">
        <f ca="1">S0*EXP(Drift*(A398-$A$11)+Volatility*SUM($F$12:F398))</f>
        <v>16.542851838541729</v>
      </c>
    </row>
    <row r="399" spans="1:7" x14ac:dyDescent="0.25">
      <c r="A399" s="1" t="str">
        <f>MID('Filter Data'!A390,2,LEN('Filter Data'!A390)-2)</f>
        <v>17-Mar-2022</v>
      </c>
      <c r="B399">
        <f>'Filter Data'!C390</f>
        <v>14.8384</v>
      </c>
      <c r="C399">
        <f t="shared" si="18"/>
        <v>1.3480359116771373E-4</v>
      </c>
      <c r="D399">
        <f>C399-SET_TRI!C400</f>
        <v>-7.1642160260197646E-3</v>
      </c>
      <c r="E399">
        <f t="shared" si="19"/>
        <v>1.8938370701705163E-3</v>
      </c>
      <c r="F399">
        <f t="shared" ca="1" si="20"/>
        <v>-0.72358577132691171</v>
      </c>
      <c r="G399">
        <f ca="1">S0*EXP(Drift*(A399-$A$11)+Volatility*SUM($F$12:F399))</f>
        <v>16.43637983699432</v>
      </c>
    </row>
    <row r="400" spans="1:7" x14ac:dyDescent="0.25">
      <c r="A400" s="1" t="str">
        <f>MID('Filter Data'!A391,2,LEN('Filter Data'!A391)-2)</f>
        <v>21-Mar-2022</v>
      </c>
      <c r="B400">
        <f>'Filter Data'!C391</f>
        <v>15.143800000000001</v>
      </c>
      <c r="C400">
        <f t="shared" si="18"/>
        <v>2.0581733879663614E-2</v>
      </c>
      <c r="D400">
        <f>C400-SET_TRI!C401</f>
        <v>2.8623632369501224E-2</v>
      </c>
      <c r="E400">
        <f t="shared" si="19"/>
        <v>1.0803967033081337E-2</v>
      </c>
      <c r="F400">
        <f t="shared" ca="1" si="20"/>
        <v>0.64603335187538591</v>
      </c>
      <c r="G400">
        <f ca="1">S0*EXP(Drift*(A400-$A$11)+Volatility*SUM($F$12:F400))</f>
        <v>16.593826841387585</v>
      </c>
    </row>
    <row r="401" spans="1:7" x14ac:dyDescent="0.25">
      <c r="A401" s="1" t="str">
        <f>MID('Filter Data'!A392,2,LEN('Filter Data'!A392)-2)</f>
        <v>22-Mar-2022</v>
      </c>
      <c r="B401">
        <f>'Filter Data'!C392</f>
        <v>15.2157</v>
      </c>
      <c r="C401">
        <f t="shared" si="18"/>
        <v>4.7478175887161354E-3</v>
      </c>
      <c r="D401">
        <f>C401-SET_TRI!C402</f>
        <v>3.1080839524278946E-3</v>
      </c>
      <c r="E401">
        <f t="shared" si="19"/>
        <v>3.1954065677278582E-3</v>
      </c>
      <c r="F401">
        <f t="shared" ca="1" si="20"/>
        <v>-0.35511008003768052</v>
      </c>
      <c r="G401">
        <f ca="1">S0*EXP(Drift*(A401-$A$11)+Volatility*SUM($F$12:F401))</f>
        <v>16.547816418271573</v>
      </c>
    </row>
    <row r="402" spans="1:7" x14ac:dyDescent="0.25">
      <c r="A402" s="1" t="str">
        <f>MID('Filter Data'!A393,2,LEN('Filter Data'!A393)-2)</f>
        <v>23-Mar-2022</v>
      </c>
      <c r="B402">
        <f>'Filter Data'!C393</f>
        <v>15.2005</v>
      </c>
      <c r="C402">
        <f t="shared" si="18"/>
        <v>-9.9896817103387308E-4</v>
      </c>
      <c r="D402">
        <f>C402-SET_TRI!C403</f>
        <v>2.8789054742817434E-3</v>
      </c>
      <c r="E402">
        <f t="shared" si="19"/>
        <v>-2.4774997480256087E-3</v>
      </c>
      <c r="F402">
        <f t="shared" ca="1" si="20"/>
        <v>-0.24749445596548006</v>
      </c>
      <c r="G402">
        <f ca="1">S0*EXP(Drift*(A402-$A$11)+Volatility*SUM($F$12:F402))</f>
        <v>16.519680478301449</v>
      </c>
    </row>
    <row r="403" spans="1:7" x14ac:dyDescent="0.25">
      <c r="A403" s="1" t="str">
        <f>MID('Filter Data'!A394,2,LEN('Filter Data'!A394)-2)</f>
        <v>24-Mar-2022</v>
      </c>
      <c r="B403">
        <f>'Filter Data'!C394</f>
        <v>15.183299999999999</v>
      </c>
      <c r="C403">
        <f t="shared" si="18"/>
        <v>-1.1315417256011822E-3</v>
      </c>
      <c r="D403">
        <f>C403-SET_TRI!C404</f>
        <v>-4.8361731362865819E-3</v>
      </c>
      <c r="E403">
        <f t="shared" si="19"/>
        <v>-1.229910828789546E-4</v>
      </c>
      <c r="F403">
        <f t="shared" ca="1" si="20"/>
        <v>1.500495080419413</v>
      </c>
      <c r="G403">
        <f ca="1">S0*EXP(Drift*(A403-$A$11)+Volatility*SUM($F$12:F403))</f>
        <v>16.782046274770632</v>
      </c>
    </row>
    <row r="404" spans="1:7" x14ac:dyDescent="0.25">
      <c r="A404" s="1" t="str">
        <f>MID('Filter Data'!A395,2,LEN('Filter Data'!A395)-2)</f>
        <v>25-Mar-2022</v>
      </c>
      <c r="B404">
        <f>'Filter Data'!C395</f>
        <v>15.148</v>
      </c>
      <c r="C404">
        <f t="shared" si="18"/>
        <v>-2.3249227769983763E-3</v>
      </c>
      <c r="D404">
        <f>C404-SET_TRI!C405</f>
        <v>1.16791390740712E-3</v>
      </c>
      <c r="E404">
        <f t="shared" si="19"/>
        <v>-3.2518881394572778E-3</v>
      </c>
      <c r="F404">
        <f t="shared" ca="1" si="20"/>
        <v>-2.0593345877723319</v>
      </c>
      <c r="G404">
        <f ca="1">S0*EXP(Drift*(A404-$A$11)+Volatility*SUM($F$12:F404))</f>
        <v>16.453055905837076</v>
      </c>
    </row>
    <row r="405" spans="1:7" x14ac:dyDescent="0.25">
      <c r="A405" s="1" t="str">
        <f>MID('Filter Data'!A396,2,LEN('Filter Data'!A396)-2)</f>
        <v>28-Mar-2022</v>
      </c>
      <c r="B405">
        <f>'Filter Data'!C396</f>
        <v>15.0946</v>
      </c>
      <c r="C405">
        <f t="shared" si="18"/>
        <v>-3.5252178505413186E-3</v>
      </c>
      <c r="D405">
        <f>C405-SET_TRI!C406</f>
        <v>-7.1144114624458847E-3</v>
      </c>
      <c r="E405">
        <f t="shared" si="19"/>
        <v>-1.782239690061847E-3</v>
      </c>
      <c r="F405">
        <f t="shared" ca="1" si="20"/>
        <v>-2.3242615882354132</v>
      </c>
      <c r="G405">
        <f ca="1">S0*EXP(Drift*(A405-$A$11)+Volatility*SUM($F$12:F405))</f>
        <v>16.112691005774764</v>
      </c>
    </row>
    <row r="406" spans="1:7" x14ac:dyDescent="0.25">
      <c r="A406" s="1" t="str">
        <f>MID('Filter Data'!A397,2,LEN('Filter Data'!A397)-2)</f>
        <v>29-Mar-2022</v>
      </c>
      <c r="B406">
        <f>'Filter Data'!C397</f>
        <v>15.2425</v>
      </c>
      <c r="C406">
        <f t="shared" si="18"/>
        <v>9.7982059809468228E-3</v>
      </c>
      <c r="D406">
        <f>C406-SET_TRI!C407</f>
        <v>5.4846713493307709E-3</v>
      </c>
      <c r="E406">
        <f t="shared" si="19"/>
        <v>7.4796630050181639E-3</v>
      </c>
      <c r="F406">
        <f t="shared" ca="1" si="20"/>
        <v>0.67407275298679348</v>
      </c>
      <c r="G406">
        <f ca="1">S0*EXP(Drift*(A406-$A$11)+Volatility*SUM($F$12:F406))</f>
        <v>16.23403752715387</v>
      </c>
    </row>
    <row r="407" spans="1:7" x14ac:dyDescent="0.25">
      <c r="A407" s="1" t="str">
        <f>MID('Filter Data'!A398,2,LEN('Filter Data'!A398)-2)</f>
        <v>30-Mar-2022</v>
      </c>
      <c r="B407">
        <f>'Filter Data'!C398</f>
        <v>15.0832</v>
      </c>
      <c r="C407">
        <f t="shared" si="18"/>
        <v>-1.0451041495817616E-2</v>
      </c>
      <c r="D407">
        <f>C407-SET_TRI!C408</f>
        <v>-1.6383823530564723E-2</v>
      </c>
      <c r="E407">
        <f t="shared" si="19"/>
        <v>-5.719916213902377E-3</v>
      </c>
      <c r="F407">
        <f t="shared" ca="1" si="20"/>
        <v>-0.82780606612569518</v>
      </c>
      <c r="G407">
        <f ca="1">S0*EXP(Drift*(A407-$A$11)+Volatility*SUM($F$12:F407))</f>
        <v>16.11277171376846</v>
      </c>
    </row>
    <row r="408" spans="1:7" x14ac:dyDescent="0.25">
      <c r="A408" s="1" t="str">
        <f>MID('Filter Data'!A399,2,LEN('Filter Data'!A399)-2)</f>
        <v>31-Mar-2022</v>
      </c>
      <c r="B408">
        <f>'Filter Data'!C399</f>
        <v>15.143000000000001</v>
      </c>
      <c r="C408">
        <f t="shared" si="18"/>
        <v>3.964675930837022E-3</v>
      </c>
      <c r="D408">
        <f>C408-SET_TRI!C409</f>
        <v>7.0512120717806485E-3</v>
      </c>
      <c r="E408">
        <f t="shared" si="19"/>
        <v>1.1411328409852263E-3</v>
      </c>
      <c r="F408">
        <f t="shared" ca="1" si="20"/>
        <v>-1.2009960247859679</v>
      </c>
      <c r="G408">
        <f ca="1">S0*EXP(Drift*(A408-$A$11)+Volatility*SUM($F$12:F408))</f>
        <v>15.932912161259507</v>
      </c>
    </row>
    <row r="409" spans="1:7" x14ac:dyDescent="0.25">
      <c r="A409" s="1" t="str">
        <f>MID('Filter Data'!A400,2,LEN('Filter Data'!A400)-2)</f>
        <v>01-Apr-2022</v>
      </c>
      <c r="B409">
        <f>'Filter Data'!C400</f>
        <v>15.408200000000001</v>
      </c>
      <c r="C409">
        <f t="shared" si="18"/>
        <v>1.7513042329789348E-2</v>
      </c>
      <c r="D409">
        <f>C409-SET_TRI!C410</f>
        <v>1.3605573314354306E-2</v>
      </c>
      <c r="E409">
        <f t="shared" si="19"/>
        <v>1.2576593314953536E-2</v>
      </c>
      <c r="F409">
        <f t="shared" ca="1" si="20"/>
        <v>0.78679936801714279</v>
      </c>
      <c r="G409">
        <f ca="1">S0*EXP(Drift*(A409-$A$11)+Volatility*SUM($F$12:F409))</f>
        <v>16.070989131484975</v>
      </c>
    </row>
    <row r="410" spans="1:7" x14ac:dyDescent="0.25">
      <c r="A410" s="1" t="str">
        <f>MID('Filter Data'!A401,2,LEN('Filter Data'!A401)-2)</f>
        <v>07-Apr-2022</v>
      </c>
      <c r="B410">
        <f>'Filter Data'!C401</f>
        <v>15.273400000000001</v>
      </c>
      <c r="C410">
        <f t="shared" si="18"/>
        <v>-8.7485884139614136E-3</v>
      </c>
      <c r="D410">
        <f>C410-SET_TRI!C411</f>
        <v>7.0135579433088738E-3</v>
      </c>
      <c r="E410">
        <f t="shared" si="19"/>
        <v>-1.1559993077473303E-2</v>
      </c>
      <c r="F410">
        <f t="shared" ca="1" si="20"/>
        <v>-2.2159545512062651</v>
      </c>
      <c r="G410">
        <f ca="1">S0*EXP(Drift*(A410-$A$11)+Volatility*SUM($F$12:F410))</f>
        <v>15.792012019421813</v>
      </c>
    </row>
    <row r="411" spans="1:7" x14ac:dyDescent="0.25">
      <c r="A411" s="1" t="str">
        <f>MID('Filter Data'!A402,2,LEN('Filter Data'!A402)-2)</f>
        <v>08-Apr-2022</v>
      </c>
      <c r="B411">
        <f>'Filter Data'!C402</f>
        <v>15.220599999999999</v>
      </c>
      <c r="C411">
        <f t="shared" si="18"/>
        <v>-3.456990584938605E-3</v>
      </c>
      <c r="D411">
        <f>C411-SET_TRI!C412</f>
        <v>-3.5373840535435339E-3</v>
      </c>
      <c r="E411">
        <f t="shared" si="19"/>
        <v>-2.8671259204025275E-3</v>
      </c>
      <c r="F411">
        <f t="shared" ca="1" si="20"/>
        <v>-0.37858935906580193</v>
      </c>
      <c r="G411">
        <f ca="1">S0*EXP(Drift*(A411-$A$11)+Volatility*SUM($F$12:F411))</f>
        <v>15.74453211855937</v>
      </c>
    </row>
    <row r="412" spans="1:7" x14ac:dyDescent="0.25">
      <c r="A412" s="1" t="str">
        <f>MID('Filter Data'!A403,2,LEN('Filter Data'!A403)-2)</f>
        <v>12-Apr-2022</v>
      </c>
      <c r="B412">
        <f>'Filter Data'!C403</f>
        <v>15.024699999999999</v>
      </c>
      <c r="C412">
        <f t="shared" si="18"/>
        <v>-1.2870714689302653E-2</v>
      </c>
      <c r="D412">
        <f>C412-SET_TRI!C413</f>
        <v>-3.1486719023616997E-3</v>
      </c>
      <c r="E412">
        <f t="shared" si="19"/>
        <v>-1.240615776673395E-2</v>
      </c>
      <c r="F412">
        <f t="shared" ca="1" si="20"/>
        <v>4.2313739289723129</v>
      </c>
      <c r="G412">
        <f ca="1">S0*EXP(Drift*(A412-$A$11)+Volatility*SUM($F$12:F412))</f>
        <v>16.474885913893552</v>
      </c>
    </row>
    <row r="413" spans="1:7" x14ac:dyDescent="0.25">
      <c r="A413" s="1" t="str">
        <f>MID('Filter Data'!A404,2,LEN('Filter Data'!A404)-2)</f>
        <v>19-Apr-2022</v>
      </c>
      <c r="B413">
        <f>'Filter Data'!C404</f>
        <v>14.6753</v>
      </c>
      <c r="C413">
        <f t="shared" si="18"/>
        <v>-2.3255040034077173E-2</v>
      </c>
      <c r="D413">
        <f>C413-SET_TRI!C414</f>
        <v>-1.9200095340198349E-2</v>
      </c>
      <c r="E413">
        <f t="shared" si="19"/>
        <v>-1.7616043310122863E-2</v>
      </c>
      <c r="F413">
        <f t="shared" ca="1" si="20"/>
        <v>-2.4098283340266828</v>
      </c>
      <c r="G413">
        <f ca="1">S0*EXP(Drift*(A413-$A$11)+Volatility*SUM($F$12:F413))</f>
        <v>16.170029627284123</v>
      </c>
    </row>
    <row r="414" spans="1:7" x14ac:dyDescent="0.25">
      <c r="A414" s="1" t="str">
        <f>MID('Filter Data'!A405,2,LEN('Filter Data'!A405)-2)</f>
        <v>20-Apr-2022</v>
      </c>
      <c r="B414">
        <f>'Filter Data'!C405</f>
        <v>14.627000000000001</v>
      </c>
      <c r="C414">
        <f t="shared" si="18"/>
        <v>-3.2912444720039347E-3</v>
      </c>
      <c r="D414">
        <f>C414-SET_TRI!C415</f>
        <v>-6.362300857181322E-3</v>
      </c>
      <c r="E414">
        <f t="shared" si="19"/>
        <v>-1.7907215097190032E-3</v>
      </c>
      <c r="F414">
        <f t="shared" ca="1" si="20"/>
        <v>-2.2177323938644196</v>
      </c>
      <c r="G414">
        <f ca="1">S0*EXP(Drift*(A414-$A$11)+Volatility*SUM($F$12:F414))</f>
        <v>15.827976121465609</v>
      </c>
    </row>
    <row r="415" spans="1:7" x14ac:dyDescent="0.25">
      <c r="A415" s="1" t="str">
        <f>MID('Filter Data'!A406,2,LEN('Filter Data'!A406)-2)</f>
        <v>21-Apr-2022</v>
      </c>
      <c r="B415">
        <f>'Filter Data'!C406</f>
        <v>14.591200000000001</v>
      </c>
      <c r="C415">
        <f t="shared" si="18"/>
        <v>-2.4475285431052201E-3</v>
      </c>
      <c r="D415">
        <f>C415-SET_TRI!C416</f>
        <v>-7.6150972610316229E-3</v>
      </c>
      <c r="E415">
        <f t="shared" si="19"/>
        <v>-5.431460975650487E-4</v>
      </c>
      <c r="F415">
        <f t="shared" ca="1" si="20"/>
        <v>-0.14191987242378626</v>
      </c>
      <c r="G415">
        <f ca="1">S0*EXP(Drift*(A415-$A$11)+Volatility*SUM($F$12:F415))</f>
        <v>15.81773481177621</v>
      </c>
    </row>
    <row r="416" spans="1:7" x14ac:dyDescent="0.25">
      <c r="A416" s="1" t="str">
        <f>MID('Filter Data'!A407,2,LEN('Filter Data'!A407)-2)</f>
        <v>22-Apr-2022</v>
      </c>
      <c r="B416">
        <f>'Filter Data'!C407</f>
        <v>14.678000000000001</v>
      </c>
      <c r="C416">
        <f t="shared" si="18"/>
        <v>5.9487910521410304E-3</v>
      </c>
      <c r="D416">
        <f>C416-SET_TRI!C417</f>
        <v>8.5231416661838005E-3</v>
      </c>
      <c r="E416">
        <f t="shared" si="19"/>
        <v>2.6507472983690787E-3</v>
      </c>
      <c r="F416">
        <f t="shared" ca="1" si="20"/>
        <v>1.199478958362562</v>
      </c>
      <c r="G416">
        <f ca="1">S0*EXP(Drift*(A416-$A$11)+Volatility*SUM($F$12:F416))</f>
        <v>16.020712694033204</v>
      </c>
    </row>
    <row r="417" spans="1:7" x14ac:dyDescent="0.25">
      <c r="A417" s="1" t="str">
        <f>MID('Filter Data'!A408,2,LEN('Filter Data'!A408)-2)</f>
        <v>25-Apr-2022</v>
      </c>
      <c r="B417">
        <f>'Filter Data'!C408</f>
        <v>14.09</v>
      </c>
      <c r="C417">
        <f t="shared" si="18"/>
        <v>-4.0059953672162481E-2</v>
      </c>
      <c r="D417">
        <f>C417-SET_TRI!C418</f>
        <v>-2.7270761624907668E-2</v>
      </c>
      <c r="E417">
        <f t="shared" si="19"/>
        <v>-3.1819245205381624E-2</v>
      </c>
      <c r="F417">
        <f t="shared" ca="1" si="20"/>
        <v>3.4140715277187259</v>
      </c>
      <c r="G417">
        <f ca="1">S0*EXP(Drift*(A417-$A$11)+Volatility*SUM($F$12:F417))</f>
        <v>16.614785125485572</v>
      </c>
    </row>
    <row r="418" spans="1:7" x14ac:dyDescent="0.25">
      <c r="A418" s="1" t="str">
        <f>MID('Filter Data'!A409,2,LEN('Filter Data'!A409)-2)</f>
        <v>26-Apr-2022</v>
      </c>
      <c r="B418">
        <f>'Filter Data'!C409</f>
        <v>14.414899999999999</v>
      </c>
      <c r="C418">
        <f t="shared" si="18"/>
        <v>2.3058907026259724E-2</v>
      </c>
      <c r="D418">
        <f>C418-SET_TRI!C419</f>
        <v>2.4997007062715154E-2</v>
      </c>
      <c r="E418">
        <f t="shared" si="19"/>
        <v>1.4450242372066891E-2</v>
      </c>
      <c r="F418">
        <f t="shared" ca="1" si="20"/>
        <v>0.18894586510567546</v>
      </c>
      <c r="G418">
        <f ca="1">S0*EXP(Drift*(A418-$A$11)+Volatility*SUM($F$12:F418))</f>
        <v>16.6589966966567</v>
      </c>
    </row>
    <row r="419" spans="1:7" x14ac:dyDescent="0.25">
      <c r="A419" s="1" t="str">
        <f>MID('Filter Data'!A410,2,LEN('Filter Data'!A410)-2)</f>
        <v>27-Apr-2022</v>
      </c>
      <c r="B419">
        <f>'Filter Data'!C410</f>
        <v>14.505699999999999</v>
      </c>
      <c r="C419">
        <f t="shared" si="18"/>
        <v>6.2990378011640574E-3</v>
      </c>
      <c r="D419">
        <f>C419-SET_TRI!C420</f>
        <v>8.7413008996850387E-3</v>
      </c>
      <c r="E419">
        <f t="shared" si="19"/>
        <v>2.9306668377685882E-3</v>
      </c>
      <c r="F419">
        <f t="shared" ca="1" si="20"/>
        <v>3.4203680831125176</v>
      </c>
      <c r="G419">
        <f ca="1">S0*EXP(Drift*(A419-$A$11)+Volatility*SUM($F$12:F419))</f>
        <v>17.251228254932656</v>
      </c>
    </row>
    <row r="420" spans="1:7" x14ac:dyDescent="0.25">
      <c r="A420" s="1" t="str">
        <f>MID('Filter Data'!A411,2,LEN('Filter Data'!A411)-2)</f>
        <v>28-Apr-2022</v>
      </c>
      <c r="B420">
        <f>'Filter Data'!C411</f>
        <v>14.534599999999999</v>
      </c>
      <c r="C420">
        <f t="shared" si="18"/>
        <v>1.9923202603114739E-3</v>
      </c>
      <c r="D420">
        <f>C420-SET_TRI!C421</f>
        <v>-3.4872662674839999E-3</v>
      </c>
      <c r="E420">
        <f t="shared" si="19"/>
        <v>2.566028633914968E-3</v>
      </c>
      <c r="F420">
        <f t="shared" ca="1" si="20"/>
        <v>0.56846958517680846</v>
      </c>
      <c r="G420">
        <f ca="1">S0*EXP(Drift*(A420-$A$11)+Volatility*SUM($F$12:F420))</f>
        <v>17.3628258533627</v>
      </c>
    </row>
    <row r="421" spans="1:7" x14ac:dyDescent="0.25">
      <c r="A421" s="1" t="str">
        <f>MID('Filter Data'!A412,2,LEN('Filter Data'!A412)-2)</f>
        <v>10-May-2022</v>
      </c>
      <c r="B421">
        <f>'Filter Data'!C412</f>
        <v>13.9732</v>
      </c>
      <c r="C421">
        <f t="shared" si="18"/>
        <v>-3.8625073961443664E-2</v>
      </c>
      <c r="D421">
        <f>C421-SET_TRI!C422</f>
        <v>-2.1791654713431408E-2</v>
      </c>
      <c r="E421">
        <f t="shared" si="19"/>
        <v>-3.2150645537587827E-2</v>
      </c>
      <c r="F421">
        <f t="shared" ca="1" si="20"/>
        <v>-8.6681827454501246</v>
      </c>
      <c r="G421">
        <f ca="1">S0*EXP(Drift*(A421-$A$11)+Volatility*SUM($F$12:F421))</f>
        <v>16.070680859235605</v>
      </c>
    </row>
    <row r="422" spans="1:7" x14ac:dyDescent="0.25">
      <c r="A422" s="1" t="str">
        <f>MID('Filter Data'!A413,2,LEN('Filter Data'!A413)-2)</f>
        <v>11-May-2022</v>
      </c>
      <c r="B422">
        <f>'Filter Data'!C413</f>
        <v>14.0166</v>
      </c>
      <c r="C422">
        <f t="shared" si="18"/>
        <v>3.1059456674204979E-3</v>
      </c>
      <c r="D422">
        <f>C422-SET_TRI!C423</f>
        <v>7.0720638565507817E-3</v>
      </c>
      <c r="E422">
        <f t="shared" si="19"/>
        <v>2.7568066250226869E-4</v>
      </c>
      <c r="F422">
        <f t="shared" ca="1" si="20"/>
        <v>-0.29077106647049694</v>
      </c>
      <c r="G422">
        <f ca="1">S0*EXP(Drift*(A422-$A$11)+Volatility*SUM($F$12:F422))</f>
        <v>16.036422984027883</v>
      </c>
    </row>
    <row r="423" spans="1:7" x14ac:dyDescent="0.25">
      <c r="A423" s="1" t="str">
        <f>MID('Filter Data'!A414,2,LEN('Filter Data'!A414)-2)</f>
        <v>12-May-2022</v>
      </c>
      <c r="B423">
        <f>'Filter Data'!C414</f>
        <v>13.4756</v>
      </c>
      <c r="C423">
        <f t="shared" si="18"/>
        <v>-3.859709201946266E-2</v>
      </c>
      <c r="D423">
        <f>C423-SET_TRI!C424</f>
        <v>-2.6796917349759822E-2</v>
      </c>
      <c r="E423">
        <f t="shared" si="19"/>
        <v>-3.0509135032105377E-2</v>
      </c>
      <c r="F423">
        <f t="shared" ca="1" si="20"/>
        <v>-0.75673494319508749</v>
      </c>
      <c r="G423">
        <f ca="1">S0*EXP(Drift*(A423-$A$11)+Volatility*SUM($F$12:F423))</f>
        <v>15.92793590313747</v>
      </c>
    </row>
    <row r="424" spans="1:7" x14ac:dyDescent="0.25">
      <c r="A424" s="1" t="str">
        <f>MID('Filter Data'!A415,2,LEN('Filter Data'!A415)-2)</f>
        <v>13-May-2022</v>
      </c>
      <c r="B424">
        <f>'Filter Data'!C415</f>
        <v>13.082000000000001</v>
      </c>
      <c r="C424">
        <f t="shared" si="18"/>
        <v>-2.9208346938169677E-2</v>
      </c>
      <c r="D424">
        <f>C424-SET_TRI!C425</f>
        <v>-3.209575613913828E-2</v>
      </c>
      <c r="E424">
        <f t="shared" si="19"/>
        <v>-1.9412222295833306E-2</v>
      </c>
      <c r="F424">
        <f t="shared" ca="1" si="20"/>
        <v>0.64784942078064556</v>
      </c>
      <c r="G424">
        <f ca="1">S0*EXP(Drift*(A424-$A$11)+Volatility*SUM($F$12:F424))</f>
        <v>16.043688315675887</v>
      </c>
    </row>
    <row r="425" spans="1:7" x14ac:dyDescent="0.25">
      <c r="A425" s="1" t="str">
        <f>MID('Filter Data'!A416,2,LEN('Filter Data'!A416)-2)</f>
        <v>17-May-2022</v>
      </c>
      <c r="B425">
        <f>'Filter Data'!C416</f>
        <v>13.422599999999999</v>
      </c>
      <c r="C425">
        <f t="shared" si="18"/>
        <v>2.6035774346430091E-2</v>
      </c>
      <c r="D425">
        <f>C425-SET_TRI!C426</f>
        <v>7.7200153696258579E-3</v>
      </c>
      <c r="E425">
        <f t="shared" si="19"/>
        <v>2.2996631536274945E-2</v>
      </c>
      <c r="F425">
        <f t="shared" ca="1" si="20"/>
        <v>-1.5970404076181435</v>
      </c>
      <c r="G425">
        <f ca="1">S0*EXP(Drift*(A425-$A$11)+Volatility*SUM($F$12:F425))</f>
        <v>15.838524926753291</v>
      </c>
    </row>
    <row r="426" spans="1:7" x14ac:dyDescent="0.25">
      <c r="A426" s="1" t="str">
        <f>MID('Filter Data'!A417,2,LEN('Filter Data'!A417)-2)</f>
        <v>18-May-2022</v>
      </c>
      <c r="B426">
        <f>'Filter Data'!C417</f>
        <v>13.540800000000001</v>
      </c>
      <c r="C426">
        <f t="shared" si="18"/>
        <v>8.8060435385098005E-3</v>
      </c>
      <c r="D426">
        <f>C426-SET_TRI!C427</f>
        <v>2.1111827850936026E-3</v>
      </c>
      <c r="E426">
        <f t="shared" si="19"/>
        <v>7.5749999712105753E-3</v>
      </c>
      <c r="F426">
        <f t="shared" ca="1" si="20"/>
        <v>0.94954106305232311</v>
      </c>
      <c r="G426">
        <f ca="1">S0*EXP(Drift*(A426-$A$11)+Volatility*SUM($F$12:F426))</f>
        <v>16.001773136791563</v>
      </c>
    </row>
    <row r="427" spans="1:7" x14ac:dyDescent="0.25">
      <c r="A427" s="1" t="str">
        <f>MID('Filter Data'!A418,2,LEN('Filter Data'!A418)-2)</f>
        <v>19-May-2022</v>
      </c>
      <c r="B427">
        <f>'Filter Data'!C418</f>
        <v>13.573700000000001</v>
      </c>
      <c r="C427">
        <f t="shared" si="18"/>
        <v>2.4296939619520047E-3</v>
      </c>
      <c r="D427">
        <f>C427-SET_TRI!C428</f>
        <v>1.2842374056864184E-2</v>
      </c>
      <c r="E427">
        <f t="shared" si="19"/>
        <v>-2.2607252456434165E-3</v>
      </c>
      <c r="F427">
        <f t="shared" ca="1" si="20"/>
        <v>-1.0257419122968805</v>
      </c>
      <c r="G427">
        <f ca="1">S0*EXP(Drift*(A427-$A$11)+Volatility*SUM($F$12:F427))</f>
        <v>15.850874352156474</v>
      </c>
    </row>
    <row r="428" spans="1:7" x14ac:dyDescent="0.25">
      <c r="A428" s="1" t="str">
        <f>MID('Filter Data'!A419,2,LEN('Filter Data'!A419)-2)</f>
        <v>20-May-2022</v>
      </c>
      <c r="B428">
        <f>'Filter Data'!C419</f>
        <v>13.4116</v>
      </c>
      <c r="C428">
        <f t="shared" si="18"/>
        <v>-1.1942211777186807E-2</v>
      </c>
      <c r="D428">
        <f>C428-SET_TRI!C429</f>
        <v>-2.2825411983447001E-2</v>
      </c>
      <c r="E428">
        <f t="shared" si="19"/>
        <v>-5.1345347300137765E-3</v>
      </c>
      <c r="F428">
        <f t="shared" ca="1" si="20"/>
        <v>1.520189997570998</v>
      </c>
      <c r="G428">
        <f ca="1">S0*EXP(Drift*(A428-$A$11)+Volatility*SUM($F$12:F428))</f>
        <v>16.10578606778753</v>
      </c>
    </row>
    <row r="429" spans="1:7" x14ac:dyDescent="0.25">
      <c r="A429" s="1" t="str">
        <f>MID('Filter Data'!A420,2,LEN('Filter Data'!A420)-2)</f>
        <v>23-May-2022</v>
      </c>
      <c r="B429">
        <f>'Filter Data'!C420</f>
        <v>13.2163</v>
      </c>
      <c r="C429">
        <f t="shared" si="18"/>
        <v>-1.4562020937099197E-2</v>
      </c>
      <c r="D429">
        <f>C429-SET_TRI!C430</f>
        <v>-2.4362788047486563E-2</v>
      </c>
      <c r="E429">
        <f t="shared" si="19"/>
        <v>-7.2587454823287391E-3</v>
      </c>
      <c r="F429">
        <f t="shared" ca="1" si="20"/>
        <v>-2.0886793320850576</v>
      </c>
      <c r="G429">
        <f ca="1">S0*EXP(Drift*(A429-$A$11)+Volatility*SUM($F$12:F429))</f>
        <v>15.809761767146421</v>
      </c>
    </row>
    <row r="430" spans="1:7" x14ac:dyDescent="0.25">
      <c r="A430" s="1" t="str">
        <f>MID('Filter Data'!A421,2,LEN('Filter Data'!A421)-2)</f>
        <v>24-May-2022</v>
      </c>
      <c r="B430">
        <f>'Filter Data'!C421</f>
        <v>13.2883</v>
      </c>
      <c r="C430">
        <f t="shared" si="18"/>
        <v>5.4478182244651809E-3</v>
      </c>
      <c r="D430">
        <f>C430-SET_TRI!C431</f>
        <v>1.292692500598179E-2</v>
      </c>
      <c r="E430">
        <f t="shared" si="19"/>
        <v>7.3014263066492092E-4</v>
      </c>
      <c r="F430">
        <f t="shared" ca="1" si="20"/>
        <v>-9.8644275981752579E-3</v>
      </c>
      <c r="G430">
        <f ca="1">S0*EXP(Drift*(A430-$A$11)+Volatility*SUM($F$12:F430))</f>
        <v>15.820385125314974</v>
      </c>
    </row>
    <row r="431" spans="1:7" x14ac:dyDescent="0.25">
      <c r="A431" s="1" t="str">
        <f>MID('Filter Data'!A422,2,LEN('Filter Data'!A422)-2)</f>
        <v>25-May-2022</v>
      </c>
      <c r="B431">
        <f>'Filter Data'!C422</f>
        <v>13.593999999999999</v>
      </c>
      <c r="C431">
        <f t="shared" si="18"/>
        <v>2.3005200063213493E-2</v>
      </c>
      <c r="D431">
        <f>C431-SET_TRI!C432</f>
        <v>2.5148682213586071E-2</v>
      </c>
      <c r="E431">
        <f t="shared" si="19"/>
        <v>1.4347640434653613E-2</v>
      </c>
      <c r="F431">
        <f t="shared" ca="1" si="20"/>
        <v>-2.5122701888097598</v>
      </c>
      <c r="G431">
        <f ca="1">S0*EXP(Drift*(A431-$A$11)+Volatility*SUM($F$12:F431))</f>
        <v>15.44023813782669</v>
      </c>
    </row>
    <row r="432" spans="1:7" x14ac:dyDescent="0.25">
      <c r="A432" s="1" t="str">
        <f>MID('Filter Data'!A423,2,LEN('Filter Data'!A423)-2)</f>
        <v>27-May-2022</v>
      </c>
      <c r="B432">
        <f>'Filter Data'!C423</f>
        <v>13.783899999999999</v>
      </c>
      <c r="C432">
        <f t="shared" si="18"/>
        <v>1.3969398263939954E-2</v>
      </c>
      <c r="D432">
        <f>C432-SET_TRI!C433</f>
        <v>4.1274346578226827E-3</v>
      </c>
      <c r="E432">
        <f t="shared" si="19"/>
        <v>1.2088382812198701E-2</v>
      </c>
      <c r="F432">
        <f t="shared" ca="1" si="20"/>
        <v>1.0953668312742801</v>
      </c>
      <c r="G432">
        <f ca="1">S0*EXP(Drift*(A432-$A$11)+Volatility*SUM($F$12:F432))</f>
        <v>15.63415596397385</v>
      </c>
    </row>
    <row r="433" spans="1:7" x14ac:dyDescent="0.25">
      <c r="A433" s="1" t="str">
        <f>MID('Filter Data'!A424,2,LEN('Filter Data'!A424)-2)</f>
        <v>31-May-2022</v>
      </c>
      <c r="B433">
        <f>'Filter Data'!C424</f>
        <v>13.8462</v>
      </c>
      <c r="C433">
        <f t="shared" si="18"/>
        <v>4.5197658137392516E-3</v>
      </c>
      <c r="D433">
        <f>C433-SET_TRI!C434</f>
        <v>-1.1022036106718914E-2</v>
      </c>
      <c r="E433">
        <f t="shared" si="19"/>
        <v>7.5224309151624971E-3</v>
      </c>
      <c r="F433">
        <f t="shared" ca="1" si="20"/>
        <v>0.17977472488193513</v>
      </c>
      <c r="G433">
        <f ca="1">S0*EXP(Drift*(A433-$A$11)+Volatility*SUM($F$12:F433))</f>
        <v>15.710583549822712</v>
      </c>
    </row>
    <row r="434" spans="1:7" x14ac:dyDescent="0.25">
      <c r="A434" s="1" t="str">
        <f>MID('Filter Data'!A425,2,LEN('Filter Data'!A425)-2)</f>
        <v>02-Jun-2022</v>
      </c>
      <c r="B434">
        <f>'Filter Data'!C425</f>
        <v>13.821</v>
      </c>
      <c r="C434">
        <f t="shared" si="18"/>
        <v>-1.8199939333535474E-3</v>
      </c>
      <c r="D434">
        <f>C434-SET_TRI!C435</f>
        <v>4.501099236059224E-3</v>
      </c>
      <c r="E434">
        <f t="shared" si="19"/>
        <v>-3.8214662949435205E-3</v>
      </c>
      <c r="F434">
        <f t="shared" ca="1" si="20"/>
        <v>1.071077638700249</v>
      </c>
      <c r="G434">
        <f ca="1">S0*EXP(Drift*(A434-$A$11)+Volatility*SUM($F$12:F434))</f>
        <v>15.904037911829228</v>
      </c>
    </row>
    <row r="435" spans="1:7" x14ac:dyDescent="0.25">
      <c r="A435" s="1" t="str">
        <f>MID('Filter Data'!A426,2,LEN('Filter Data'!A426)-2)</f>
        <v>07-Jun-2022</v>
      </c>
      <c r="B435">
        <f>'Filter Data'!C426</f>
        <v>13.8415</v>
      </c>
      <c r="C435">
        <f t="shared" si="18"/>
        <v>1.4832501266189267E-3</v>
      </c>
      <c r="D435">
        <f>C435-SET_TRI!C436</f>
        <v>1.1353906508424124E-2</v>
      </c>
      <c r="E435">
        <f t="shared" si="19"/>
        <v>-2.7273371361307888E-3</v>
      </c>
      <c r="F435">
        <f t="shared" ca="1" si="20"/>
        <v>-4.5859239210144374</v>
      </c>
      <c r="G435">
        <f ca="1">S0*EXP(Drift*(A435-$A$11)+Volatility*SUM($F$12:F435))</f>
        <v>15.250617789507537</v>
      </c>
    </row>
    <row r="436" spans="1:7" x14ac:dyDescent="0.25">
      <c r="A436" s="1" t="str">
        <f>MID('Filter Data'!A427,2,LEN('Filter Data'!A427)-2)</f>
        <v>08-Jun-2022</v>
      </c>
      <c r="B436">
        <f>'Filter Data'!C427</f>
        <v>14.0374</v>
      </c>
      <c r="C436">
        <f t="shared" si="18"/>
        <v>1.4153090344254594E-2</v>
      </c>
      <c r="D436">
        <f>C436-SET_TRI!C437</f>
        <v>1.1523514469082235E-2</v>
      </c>
      <c r="E436">
        <f t="shared" si="19"/>
        <v>9.8878271715670454E-3</v>
      </c>
      <c r="F436">
        <f t="shared" ca="1" si="20"/>
        <v>-0.51354169300686736</v>
      </c>
      <c r="G436">
        <f ca="1">S0*EXP(Drift*(A436-$A$11)+Volatility*SUM($F$12:F436))</f>
        <v>15.184284847983255</v>
      </c>
    </row>
    <row r="437" spans="1:7" x14ac:dyDescent="0.25">
      <c r="A437" s="1" t="str">
        <f>MID('Filter Data'!A428,2,LEN('Filter Data'!A428)-2)</f>
        <v>09-Jun-2022</v>
      </c>
      <c r="B437">
        <f>'Filter Data'!C428</f>
        <v>14.0318</v>
      </c>
      <c r="C437">
        <f t="shared" si="18"/>
        <v>-3.9893427557805456E-4</v>
      </c>
      <c r="D437">
        <f>C437-SET_TRI!C438</f>
        <v>-4.939417585447854E-3</v>
      </c>
      <c r="E437">
        <f t="shared" si="19"/>
        <v>6.4289890990937857E-4</v>
      </c>
      <c r="F437">
        <f t="shared" ca="1" si="20"/>
        <v>-1.1978757542073519</v>
      </c>
      <c r="G437">
        <f ca="1">S0*EXP(Drift*(A437-$A$11)+Volatility*SUM($F$12:F437))</f>
        <v>15.015257520427843</v>
      </c>
    </row>
    <row r="438" spans="1:7" x14ac:dyDescent="0.25">
      <c r="A438" s="1" t="str">
        <f>MID('Filter Data'!A429,2,LEN('Filter Data'!A429)-2)</f>
        <v>10-Jun-2022</v>
      </c>
      <c r="B438">
        <f>'Filter Data'!C429</f>
        <v>13.9537</v>
      </c>
      <c r="C438">
        <f t="shared" si="18"/>
        <v>-5.5659288188258773E-3</v>
      </c>
      <c r="D438">
        <f>C438-SET_TRI!C439</f>
        <v>1.8630540522928882E-5</v>
      </c>
      <c r="E438">
        <f t="shared" si="19"/>
        <v>-6.1224038244820349E-3</v>
      </c>
      <c r="F438">
        <f t="shared" ca="1" si="20"/>
        <v>-1.0206706713232983</v>
      </c>
      <c r="G438">
        <f ca="1">S0*EXP(Drift*(A438-$A$11)+Volatility*SUM($F$12:F438))</f>
        <v>14.874415099471918</v>
      </c>
    </row>
    <row r="439" spans="1:7" x14ac:dyDescent="0.25">
      <c r="A439" s="1" t="str">
        <f>MID('Filter Data'!A430,2,LEN('Filter Data'!A430)-2)</f>
        <v>13-Jun-2022</v>
      </c>
      <c r="B439">
        <f>'Filter Data'!C430</f>
        <v>13.3903</v>
      </c>
      <c r="C439">
        <f t="shared" si="18"/>
        <v>-4.0376387624787666E-2</v>
      </c>
      <c r="D439">
        <f>C439-SET_TRI!C440</f>
        <v>-2.1278759298644877E-2</v>
      </c>
      <c r="E439">
        <f t="shared" si="19"/>
        <v>-3.4067299456174469E-2</v>
      </c>
      <c r="F439">
        <f t="shared" ca="1" si="20"/>
        <v>0.71650475509502864</v>
      </c>
      <c r="G439">
        <f ca="1">S0*EXP(Drift*(A439-$A$11)+Volatility*SUM($F$12:F439))</f>
        <v>15.01590297192686</v>
      </c>
    </row>
    <row r="440" spans="1:7" x14ac:dyDescent="0.25">
      <c r="A440" s="1" t="str">
        <f>MID('Filter Data'!A431,2,LEN('Filter Data'!A431)-2)</f>
        <v>14-Jun-2022</v>
      </c>
      <c r="B440">
        <f>'Filter Data'!C431</f>
        <v>13.438000000000001</v>
      </c>
      <c r="C440">
        <f t="shared" si="18"/>
        <v>3.5622801580248945E-3</v>
      </c>
      <c r="D440">
        <f>C440-SET_TRI!C441</f>
        <v>1.5555693529558071E-3</v>
      </c>
      <c r="E440">
        <f t="shared" si="19"/>
        <v>2.5103477000034489E-3</v>
      </c>
      <c r="F440">
        <f t="shared" ca="1" si="20"/>
        <v>0.76148645945684557</v>
      </c>
      <c r="G440">
        <f ca="1">S0*EXP(Drift*(A440-$A$11)+Volatility*SUM($F$12:F440))</f>
        <v>15.142204183206061</v>
      </c>
    </row>
    <row r="441" spans="1:7" x14ac:dyDescent="0.25">
      <c r="A441" s="1" t="str">
        <f>MID('Filter Data'!A432,2,LEN('Filter Data'!A432)-2)</f>
        <v>15-Jun-2022</v>
      </c>
      <c r="B441">
        <f>'Filter Data'!C432</f>
        <v>13.4384</v>
      </c>
      <c r="C441">
        <f t="shared" si="18"/>
        <v>2.9766334275864546E-5</v>
      </c>
      <c r="D441">
        <f>C441-SET_TRI!C442</f>
        <v>4.9505819868739748E-3</v>
      </c>
      <c r="E441">
        <f t="shared" si="19"/>
        <v>-2.1166041695168539E-3</v>
      </c>
      <c r="F441">
        <f t="shared" ca="1" si="20"/>
        <v>0.29070757878661307</v>
      </c>
      <c r="G441">
        <f ca="1">S0*EXP(Drift*(A441-$A$11)+Volatility*SUM($F$12:F441))</f>
        <v>15.197936544294771</v>
      </c>
    </row>
    <row r="442" spans="1:7" x14ac:dyDescent="0.25">
      <c r="A442" s="1" t="str">
        <f>MID('Filter Data'!A433,2,LEN('Filter Data'!A433)-2)</f>
        <v>16-Jun-2022</v>
      </c>
      <c r="B442">
        <f>'Filter Data'!C433</f>
        <v>13.538600000000001</v>
      </c>
      <c r="C442">
        <f t="shared" si="18"/>
        <v>7.4562447910466248E-3</v>
      </c>
      <c r="D442">
        <f>C442-SET_TRI!C443</f>
        <v>2.9205773895282967E-2</v>
      </c>
      <c r="E442">
        <f t="shared" si="19"/>
        <v>-2.5091849312120773E-3</v>
      </c>
      <c r="F442">
        <f t="shared" ca="1" si="20"/>
        <v>-1.1865511385182907</v>
      </c>
      <c r="G442">
        <f ca="1">S0*EXP(Drift*(A442-$A$11)+Volatility*SUM($F$12:F442))</f>
        <v>15.03045725483496</v>
      </c>
    </row>
    <row r="443" spans="1:7" x14ac:dyDescent="0.25">
      <c r="A443" s="1" t="str">
        <f>MID('Filter Data'!A434,2,LEN('Filter Data'!A434)-2)</f>
        <v>17-Jun-2022</v>
      </c>
      <c r="B443">
        <f>'Filter Data'!C434</f>
        <v>13.504300000000001</v>
      </c>
      <c r="C443">
        <f t="shared" si="18"/>
        <v>-2.5334968165098308E-3</v>
      </c>
      <c r="D443">
        <f>C443-SET_TRI!C444</f>
        <v>-2.6866815369933892E-3</v>
      </c>
      <c r="E443">
        <f t="shared" si="19"/>
        <v>-2.2178700709859526E-3</v>
      </c>
      <c r="F443">
        <f t="shared" ca="1" si="20"/>
        <v>7.8343330020587722E-3</v>
      </c>
      <c r="G443">
        <f ca="1">S0*EXP(Drift*(A443-$A$11)+Volatility*SUM($F$12:F443))</f>
        <v>15.043215996223273</v>
      </c>
    </row>
    <row r="444" spans="1:7" x14ac:dyDescent="0.25">
      <c r="A444" s="1" t="str">
        <f>MID('Filter Data'!A435,2,LEN('Filter Data'!A435)-2)</f>
        <v>24-Jun-2022</v>
      </c>
      <c r="B444">
        <f>'Filter Data'!C435</f>
        <v>13.2477</v>
      </c>
      <c r="C444">
        <f t="shared" si="18"/>
        <v>-1.9001355123923536E-2</v>
      </c>
      <c r="D444">
        <f>C444-SET_TRI!C445</f>
        <v>-2.4616591727638616E-2</v>
      </c>
      <c r="E444">
        <f t="shared" si="19"/>
        <v>-1.1616261887110072E-2</v>
      </c>
      <c r="F444">
        <f t="shared" ca="1" si="20"/>
        <v>1.062423120777831</v>
      </c>
      <c r="G444">
        <f ca="1">S0*EXP(Drift*(A444-$A$11)+Volatility*SUM($F$12:F444))</f>
        <v>15.285892880248118</v>
      </c>
    </row>
    <row r="445" spans="1:7" x14ac:dyDescent="0.25">
      <c r="A445" s="1" t="str">
        <f>MID('Filter Data'!A436,2,LEN('Filter Data'!A436)-2)</f>
        <v>27-Jun-2022</v>
      </c>
      <c r="B445">
        <f>'Filter Data'!C436</f>
        <v>13.368600000000001</v>
      </c>
      <c r="C445">
        <f t="shared" si="18"/>
        <v>9.1261124572567815E-3</v>
      </c>
      <c r="D445">
        <f>C445-SET_TRI!C446</f>
        <v>3.3674361947284327E-4</v>
      </c>
      <c r="E445">
        <f t="shared" si="19"/>
        <v>8.4670884793281928E-3</v>
      </c>
      <c r="F445">
        <f t="shared" ca="1" si="20"/>
        <v>-0.12181897151041746</v>
      </c>
      <c r="G445">
        <f ca="1">S0*EXP(Drift*(A445-$A$11)+Volatility*SUM($F$12:F445))</f>
        <v>15.302625096015497</v>
      </c>
    </row>
    <row r="446" spans="1:7" x14ac:dyDescent="0.25">
      <c r="A446" s="1" t="str">
        <f>MID('Filter Data'!A437,2,LEN('Filter Data'!A437)-2)</f>
        <v>28-Jun-2022</v>
      </c>
      <c r="B446">
        <f>'Filter Data'!C437</f>
        <v>13.505699999999999</v>
      </c>
      <c r="C446">
        <f t="shared" si="18"/>
        <v>1.025537453435651E-2</v>
      </c>
      <c r="D446">
        <f>C446-SET_TRI!C447</f>
        <v>-1.921732565005399E-4</v>
      </c>
      <c r="E446">
        <f t="shared" si="19"/>
        <v>9.7668555926485635E-3</v>
      </c>
      <c r="F446">
        <f t="shared" ca="1" si="20"/>
        <v>0.29167893402718498</v>
      </c>
      <c r="G446">
        <f ca="1">S0*EXP(Drift*(A446-$A$11)+Volatility*SUM($F$12:F446))</f>
        <v>15.359096913776776</v>
      </c>
    </row>
    <row r="447" spans="1:7" x14ac:dyDescent="0.25">
      <c r="A447" s="1" t="str">
        <f>MID('Filter Data'!A438,2,LEN('Filter Data'!A438)-2)</f>
        <v>29-Jun-2022</v>
      </c>
      <c r="B447">
        <f>'Filter Data'!C438</f>
        <v>13.5168</v>
      </c>
      <c r="C447">
        <f t="shared" si="18"/>
        <v>8.2187520824546505E-4</v>
      </c>
      <c r="D447">
        <f>C447-SET_TRI!C448</f>
        <v>6.6471967042457131E-3</v>
      </c>
      <c r="E447">
        <f t="shared" si="19"/>
        <v>-1.8714268966718527E-3</v>
      </c>
      <c r="F447">
        <f t="shared" ca="1" si="20"/>
        <v>1.3873471897832796</v>
      </c>
      <c r="G447">
        <f ca="1">S0*EXP(Drift*(A447-$A$11)+Volatility*SUM($F$12:F447))</f>
        <v>15.585406928295599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2993D-FAB2-4C0F-834F-5F95F6F93A73}">
  <dimension ref="A1:G656"/>
  <sheetViews>
    <sheetView workbookViewId="0">
      <selection activeCell="S15" sqref="S15"/>
    </sheetView>
  </sheetViews>
  <sheetFormatPr defaultRowHeight="15" x14ac:dyDescent="0.25"/>
  <cols>
    <col min="1" max="1" width="14.7109375" bestFit="1" customWidth="1"/>
    <col min="2" max="2" width="35.425781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List'!A3</f>
        <v>ASEAN Equity</v>
      </c>
    </row>
    <row r="2" spans="1:7" x14ac:dyDescent="0.25">
      <c r="A2" t="s">
        <v>56</v>
      </c>
      <c r="B2" t="str">
        <f>'Fund List'!B3</f>
        <v xml:space="preserve">K ASEAN Economic Community Equity </v>
      </c>
    </row>
    <row r="3" spans="1:7" x14ac:dyDescent="0.25">
      <c r="A3" t="s">
        <v>522</v>
      </c>
      <c r="B3" t="str">
        <f>Table1[[#This Row],[Symbols]]</f>
        <v>K-AEC</v>
      </c>
    </row>
    <row r="4" spans="1:7" x14ac:dyDescent="0.25">
      <c r="A4" t="s">
        <v>530</v>
      </c>
      <c r="B4" s="10">
        <f>INTERCEPT(D12:D447,C12:C447)</f>
        <v>1.3893553007937118E-4</v>
      </c>
    </row>
    <row r="5" spans="1:7" x14ac:dyDescent="0.25">
      <c r="A5" t="s">
        <v>528</v>
      </c>
      <c r="B5" s="10">
        <f>SLOPE(D12:D447,C12:C447)</f>
        <v>-2.7055886476339427E-2</v>
      </c>
    </row>
    <row r="6" spans="1:7" x14ac:dyDescent="0.25">
      <c r="A6" t="s">
        <v>529</v>
      </c>
      <c r="B6" s="10">
        <f>_xlfn.STDEV.S(E12:E447)</f>
        <v>1.2225918440970871E-2</v>
      </c>
    </row>
    <row r="7" spans="1:7" x14ac:dyDescent="0.25">
      <c r="A7" t="s">
        <v>527</v>
      </c>
      <c r="B7" s="10">
        <f>B4+B5*AVERAGE(D12:D447)</f>
        <v>1.3531173264821024E-4</v>
      </c>
    </row>
    <row r="8" spans="1:7" x14ac:dyDescent="0.25">
      <c r="A8" t="s">
        <v>536</v>
      </c>
      <c r="B8" s="10">
        <f>Return-0.5*Volatility*Volatility</f>
        <v>1.3112533760884092E-4</v>
      </c>
    </row>
    <row r="9" spans="1:7" x14ac:dyDescent="0.25">
      <c r="A9" t="s">
        <v>535</v>
      </c>
      <c r="B9" s="10">
        <f>SQRT(ABS(B5))*SET_TRI!B9</f>
        <v>2.8935773842665127E-3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Data'!D2</f>
        <v>10.095700000000001</v>
      </c>
      <c r="G11">
        <f>S0</f>
        <v>10.095700000000001</v>
      </c>
    </row>
    <row r="12" spans="1:7" x14ac:dyDescent="0.25">
      <c r="A12" s="1" t="str">
        <f>MID('Filter Data'!A3,2,LEN('Filter Data'!A3)-2)</f>
        <v>03-Jan-2020</v>
      </c>
      <c r="B12">
        <f>'Filter Data'!D3</f>
        <v>10.1249</v>
      </c>
      <c r="C12">
        <f>(B12-B11)/B11</f>
        <v>2.8923204928830537E-3</v>
      </c>
      <c r="D12">
        <f>C12-SET_TRI!C13</f>
        <v>4.2838642034192676E-3</v>
      </c>
      <c r="E12">
        <f>C12-($B$4+$B$5*D12)</f>
        <v>2.8692887063714485E-3</v>
      </c>
      <c r="F12">
        <f ca="1">SQRT(A12-A11)*_xlfn.NORM.INV(RAND(),0,1)</f>
        <v>1.1617317217371577</v>
      </c>
      <c r="G12">
        <f ca="1">S0*EXP(Drift*(A12-$A$11)+Volatility*SUM($F$12:F12))</f>
        <v>10.131022759535162</v>
      </c>
    </row>
    <row r="13" spans="1:7" x14ac:dyDescent="0.25">
      <c r="A13" s="1" t="str">
        <f>MID('Filter Data'!A4,2,LEN('Filter Data'!A4)-2)</f>
        <v>06-Jan-2020</v>
      </c>
      <c r="B13">
        <f>'Filter Data'!D4</f>
        <v>10.0343</v>
      </c>
      <c r="C13">
        <f t="shared" ref="C13:C76" si="0">(B13-B12)/B12</f>
        <v>-8.9482365257928711E-3</v>
      </c>
      <c r="D13">
        <f>C13-SET_TRI!C14</f>
        <v>5.5672093363532266E-3</v>
      </c>
      <c r="E13">
        <f t="shared" ref="E13:E76" si="1">C13-($B$4+$B$5*D13)</f>
        <v>-8.9365462720778516E-3</v>
      </c>
      <c r="F13">
        <f t="shared" ref="F13:F76" ca="1" si="2">SQRT(A13-A12)*_xlfn.NORM.INV(RAND(),0,1)</f>
        <v>-0.15909817363155915</v>
      </c>
      <c r="G13">
        <f ca="1">S0*EXP(Drift*(A13-$A$11)+Volatility*SUM($F$12:F13))</f>
        <v>10.130344136818293</v>
      </c>
    </row>
    <row r="14" spans="1:7" x14ac:dyDescent="0.25">
      <c r="A14" s="1" t="str">
        <f>MID('Filter Data'!A5,2,LEN('Filter Data'!A5)-2)</f>
        <v>07-Jan-2020</v>
      </c>
      <c r="B14">
        <f>'Filter Data'!D5</f>
        <v>10.1127</v>
      </c>
      <c r="C14">
        <f t="shared" si="0"/>
        <v>7.8132007215251931E-3</v>
      </c>
      <c r="D14">
        <f>C14-SET_TRI!C15</f>
        <v>-2.7561209121174032E-3</v>
      </c>
      <c r="E14">
        <f t="shared" si="1"/>
        <v>7.5996958969325084E-3</v>
      </c>
      <c r="F14">
        <f t="shared" ca="1" si="2"/>
        <v>-0.30047498037322878</v>
      </c>
      <c r="G14">
        <f ca="1">S0*EXP(Drift*(A14-$A$11)+Volatility*SUM($F$12:F14))</f>
        <v>10.122867438583974</v>
      </c>
    </row>
    <row r="15" spans="1:7" x14ac:dyDescent="0.25">
      <c r="A15" s="1" t="str">
        <f>MID('Filter Data'!A6,2,LEN('Filter Data'!A6)-2)</f>
        <v>08-Jan-2020</v>
      </c>
      <c r="B15">
        <f>'Filter Data'!D6</f>
        <v>10.041600000000001</v>
      </c>
      <c r="C15">
        <f t="shared" si="0"/>
        <v>-7.0307632976355965E-3</v>
      </c>
      <c r="D15">
        <f>C15-SET_TRI!C16</f>
        <v>9.6050326228382561E-3</v>
      </c>
      <c r="E15">
        <f t="shared" si="1"/>
        <v>-6.909826155469919E-3</v>
      </c>
      <c r="F15">
        <f t="shared" ca="1" si="2"/>
        <v>1.7957601461652781</v>
      </c>
      <c r="G15">
        <f ca="1">S0*EXP(Drift*(A15-$A$11)+Volatility*SUM($F$12:F15))</f>
        <v>10.176938852014885</v>
      </c>
    </row>
    <row r="16" spans="1:7" x14ac:dyDescent="0.25">
      <c r="A16" s="1" t="str">
        <f>MID('Filter Data'!A7,2,LEN('Filter Data'!A7)-2)</f>
        <v>09-Jan-2020</v>
      </c>
      <c r="B16">
        <f>'Filter Data'!D7</f>
        <v>10.1309</v>
      </c>
      <c r="C16">
        <f t="shared" si="0"/>
        <v>8.8930050987890089E-3</v>
      </c>
      <c r="D16">
        <f>C16-SET_TRI!C17</f>
        <v>-4.3163502076960115E-3</v>
      </c>
      <c r="E16">
        <f t="shared" si="1"/>
        <v>8.6372868874980899E-3</v>
      </c>
      <c r="F16">
        <f t="shared" ca="1" si="2"/>
        <v>0.81889849794963165</v>
      </c>
      <c r="G16">
        <f ca="1">S0*EXP(Drift*(A16-$A$11)+Volatility*SUM($F$12:F16))</f>
        <v>10.202419879635643</v>
      </c>
    </row>
    <row r="17" spans="1:7" x14ac:dyDescent="0.25">
      <c r="A17" s="1" t="str">
        <f>MID('Filter Data'!A8,2,LEN('Filter Data'!A8)-2)</f>
        <v>10-Jan-2020</v>
      </c>
      <c r="B17">
        <f>'Filter Data'!D8</f>
        <v>10.142899999999999</v>
      </c>
      <c r="C17">
        <f t="shared" si="0"/>
        <v>1.1844949609608898E-3</v>
      </c>
      <c r="D17">
        <f>C17-SET_TRI!C18</f>
        <v>1.3024824964890053E-3</v>
      </c>
      <c r="E17">
        <f t="shared" si="1"/>
        <v>1.0807992494439444E-3</v>
      </c>
      <c r="F17">
        <f t="shared" ca="1" si="2"/>
        <v>-1.154478822315161</v>
      </c>
      <c r="G17">
        <f ca="1">S0*EXP(Drift*(A17-$A$11)+Volatility*SUM($F$12:F17))</f>
        <v>10.169728227877185</v>
      </c>
    </row>
    <row r="18" spans="1:7" x14ac:dyDescent="0.25">
      <c r="A18" s="1" t="str">
        <f>MID('Filter Data'!A9,2,LEN('Filter Data'!A9)-2)</f>
        <v>13-Jan-2020</v>
      </c>
      <c r="B18">
        <f>'Filter Data'!D9</f>
        <v>10.1526</v>
      </c>
      <c r="C18">
        <f t="shared" si="0"/>
        <v>9.5633398732122832E-4</v>
      </c>
      <c r="D18">
        <f>C18-SET_TRI!C19</f>
        <v>-2.051264155355041E-3</v>
      </c>
      <c r="E18">
        <f t="shared" si="1"/>
        <v>7.6189968712158686E-4</v>
      </c>
      <c r="F18">
        <f t="shared" ca="1" si="2"/>
        <v>-0.41441523049434204</v>
      </c>
      <c r="G18">
        <f ca="1">S0*EXP(Drift*(A18-$A$11)+Volatility*SUM($F$12:F18))</f>
        <v>10.161537101805179</v>
      </c>
    </row>
    <row r="19" spans="1:7" x14ac:dyDescent="0.25">
      <c r="A19" s="1" t="str">
        <f>MID('Filter Data'!A10,2,LEN('Filter Data'!A10)-2)</f>
        <v>14-Jan-2020</v>
      </c>
      <c r="B19">
        <f>'Filter Data'!D10</f>
        <v>10.2012</v>
      </c>
      <c r="C19">
        <f t="shared" si="0"/>
        <v>4.7869511258200282E-3</v>
      </c>
      <c r="D19">
        <f>C19-SET_TRI!C20</f>
        <v>4.9811175254681041E-3</v>
      </c>
      <c r="E19">
        <f t="shared" si="1"/>
        <v>4.7827841460350269E-3</v>
      </c>
      <c r="F19">
        <f t="shared" ca="1" si="2"/>
        <v>-0.99890346214804915</v>
      </c>
      <c r="G19">
        <f ca="1">S0*EXP(Drift*(A19-$A$11)+Volatility*SUM($F$12:F19))</f>
        <v>10.133537232049395</v>
      </c>
    </row>
    <row r="20" spans="1:7" x14ac:dyDescent="0.25">
      <c r="A20" s="1" t="str">
        <f>MID('Filter Data'!A11,2,LEN('Filter Data'!A11)-2)</f>
        <v>15-Jan-2020</v>
      </c>
      <c r="B20">
        <f>'Filter Data'!D11</f>
        <v>10.144399999999999</v>
      </c>
      <c r="C20">
        <f t="shared" si="0"/>
        <v>-5.5679723954045451E-3</v>
      </c>
      <c r="D20">
        <f>C20-SET_TRI!C21</f>
        <v>3.739079595585261E-4</v>
      </c>
      <c r="E20">
        <f t="shared" si="1"/>
        <v>-5.6967915141775015E-3</v>
      </c>
      <c r="F20">
        <f t="shared" ca="1" si="2"/>
        <v>-1.1054267811301315</v>
      </c>
      <c r="G20">
        <f ca="1">S0*EXP(Drift*(A20-$A$11)+Volatility*SUM($F$12:F20))</f>
        <v>10.102500106669552</v>
      </c>
    </row>
    <row r="21" spans="1:7" x14ac:dyDescent="0.25">
      <c r="A21" s="1" t="str">
        <f>MID('Filter Data'!A12,2,LEN('Filter Data'!A12)-2)</f>
        <v>16-Jan-2020</v>
      </c>
      <c r="B21">
        <f>'Filter Data'!D12</f>
        <v>10.2342</v>
      </c>
      <c r="C21">
        <f t="shared" si="0"/>
        <v>8.8521745987934549E-3</v>
      </c>
      <c r="D21">
        <f>C21-SET_TRI!C22</f>
        <v>-1.6474880839040789E-3</v>
      </c>
      <c r="E21">
        <f t="shared" si="1"/>
        <v>8.6686648181448535E-3</v>
      </c>
      <c r="F21">
        <f t="shared" ca="1" si="2"/>
        <v>-0.13826118196818893</v>
      </c>
      <c r="G21">
        <f ca="1">S0*EXP(Drift*(A21-$A$11)+Volatility*SUM($F$12:F21))</f>
        <v>10.099783464283743</v>
      </c>
    </row>
    <row r="22" spans="1:7" x14ac:dyDescent="0.25">
      <c r="A22" s="1" t="str">
        <f>MID('Filter Data'!A13,2,LEN('Filter Data'!A13)-2)</f>
        <v>17-Jan-2020</v>
      </c>
      <c r="B22">
        <f>'Filter Data'!D13</f>
        <v>10.3262</v>
      </c>
      <c r="C22">
        <f t="shared" si="0"/>
        <v>8.9894666901175011E-3</v>
      </c>
      <c r="D22">
        <f>C22-SET_TRI!C23</f>
        <v>6.8084956151273687E-3</v>
      </c>
      <c r="E22">
        <f t="shared" si="1"/>
        <v>9.0347410444756703E-3</v>
      </c>
      <c r="F22">
        <f t="shared" ca="1" si="2"/>
        <v>0.50542054193433272</v>
      </c>
      <c r="G22">
        <f ca="1">S0*EXP(Drift*(A22-$A$11)+Volatility*SUM($F$12:F22))</f>
        <v>10.11589129826781</v>
      </c>
    </row>
    <row r="23" spans="1:7" x14ac:dyDescent="0.25">
      <c r="A23" s="1" t="str">
        <f>MID('Filter Data'!A14,2,LEN('Filter Data'!A14)-2)</f>
        <v>21-Jan-2020</v>
      </c>
      <c r="B23">
        <f>'Filter Data'!D14</f>
        <v>10.192</v>
      </c>
      <c r="C23">
        <f t="shared" si="0"/>
        <v>-1.2996068253568581E-2</v>
      </c>
      <c r="D23">
        <f>C23-SET_TRI!C24</f>
        <v>4.5410724911563605E-3</v>
      </c>
      <c r="E23">
        <f t="shared" si="1"/>
        <v>-1.3012141041846398E-2</v>
      </c>
      <c r="F23">
        <f t="shared" ca="1" si="2"/>
        <v>0.79305247239902787</v>
      </c>
      <c r="G23">
        <f ca="1">S0*EXP(Drift*(A23-$A$11)+Volatility*SUM($F$12:F23))</f>
        <v>10.144450865973749</v>
      </c>
    </row>
    <row r="24" spans="1:7" x14ac:dyDescent="0.25">
      <c r="A24" s="1" t="str">
        <f>MID('Filter Data'!A15,2,LEN('Filter Data'!A15)-2)</f>
        <v>22-Jan-2020</v>
      </c>
      <c r="B24">
        <f>'Filter Data'!D15</f>
        <v>10.215</v>
      </c>
      <c r="C24">
        <f t="shared" si="0"/>
        <v>2.2566718995290116E-3</v>
      </c>
      <c r="D24">
        <f>C24-SET_TRI!C25</f>
        <v>1.2545700004686503E-3</v>
      </c>
      <c r="E24">
        <f t="shared" si="1"/>
        <v>2.1516798729589413E-3</v>
      </c>
      <c r="F24">
        <f t="shared" ca="1" si="2"/>
        <v>-0.50632585992999135</v>
      </c>
      <c r="G24">
        <f ca="1">S0*EXP(Drift*(A24-$A$11)+Volatility*SUM($F$12:F24))</f>
        <v>10.13092751784421</v>
      </c>
    </row>
    <row r="25" spans="1:7" x14ac:dyDescent="0.25">
      <c r="A25" s="1" t="str">
        <f>MID('Filter Data'!A16,2,LEN('Filter Data'!A16)-2)</f>
        <v>23-Jan-2020</v>
      </c>
      <c r="B25">
        <f>'Filter Data'!D16</f>
        <v>10.257099999999999</v>
      </c>
      <c r="C25">
        <f t="shared" si="0"/>
        <v>4.1213901125794986E-3</v>
      </c>
      <c r="D25">
        <f>C25-SET_TRI!C26</f>
        <v>4.5745901980013071E-3</v>
      </c>
      <c r="E25">
        <f t="shared" si="1"/>
        <v>4.1062241755730261E-3</v>
      </c>
      <c r="F25">
        <f t="shared" ca="1" si="2"/>
        <v>0.64137567884136204</v>
      </c>
      <c r="G25">
        <f ca="1">S0*EXP(Drift*(A25-$A$11)+Volatility*SUM($F$12:F25))</f>
        <v>10.151077637668822</v>
      </c>
    </row>
    <row r="26" spans="1:7" x14ac:dyDescent="0.25">
      <c r="A26" s="1" t="str">
        <f>MID('Filter Data'!A17,2,LEN('Filter Data'!A17)-2)</f>
        <v>31-Jan-2020</v>
      </c>
      <c r="B26">
        <f>'Filter Data'!D17</f>
        <v>10.012499999999999</v>
      </c>
      <c r="C26">
        <f t="shared" si="0"/>
        <v>-2.3846896296224093E-2</v>
      </c>
      <c r="D26">
        <f>C26-SET_TRI!C27</f>
        <v>1.7853848294328477E-2</v>
      </c>
      <c r="E26">
        <f t="shared" si="1"/>
        <v>-2.3502780133686327E-2</v>
      </c>
      <c r="F26">
        <f t="shared" ca="1" si="2"/>
        <v>-3.406369898900254</v>
      </c>
      <c r="G26">
        <f ca="1">S0*EXP(Drift*(A26-$A$11)+Volatility*SUM($F$12:F26))</f>
        <v>10.062063660269512</v>
      </c>
    </row>
    <row r="27" spans="1:7" x14ac:dyDescent="0.25">
      <c r="A27" s="1" t="str">
        <f>MID('Filter Data'!A18,2,LEN('Filter Data'!A18)-2)</f>
        <v>03-Feb-2020</v>
      </c>
      <c r="B27">
        <f>'Filter Data'!D18</f>
        <v>9.8932000000000002</v>
      </c>
      <c r="C27">
        <f t="shared" si="0"/>
        <v>-1.1915106117353217E-2</v>
      </c>
      <c r="D27">
        <f>C27-SET_TRI!C28</f>
        <v>1.5943746812752124E-4</v>
      </c>
      <c r="E27">
        <f t="shared" si="1"/>
        <v>-1.2049727925394856E-2</v>
      </c>
      <c r="F27">
        <f t="shared" ca="1" si="2"/>
        <v>2.9003398679590142</v>
      </c>
      <c r="G27">
        <f ca="1">S0*EXP(Drift*(A27-$A$11)+Volatility*SUM($F$12:F27))</f>
        <v>10.150855754391582</v>
      </c>
    </row>
    <row r="28" spans="1:7" x14ac:dyDescent="0.25">
      <c r="A28" s="1" t="str">
        <f>MID('Filter Data'!A19,2,LEN('Filter Data'!A19)-2)</f>
        <v>04-Feb-2020</v>
      </c>
      <c r="B28">
        <f>'Filter Data'!D19</f>
        <v>9.9848999999999997</v>
      </c>
      <c r="C28">
        <f t="shared" si="0"/>
        <v>9.268992843569265E-3</v>
      </c>
      <c r="D28">
        <f>C28-SET_TRI!C29</f>
        <v>-8.7297613559018019E-3</v>
      </c>
      <c r="E28">
        <f t="shared" si="1"/>
        <v>8.89386588127908E-3</v>
      </c>
      <c r="F28">
        <f t="shared" ca="1" si="2"/>
        <v>-1.0039323556704234</v>
      </c>
      <c r="G28">
        <f ca="1">S0*EXP(Drift*(A28-$A$11)+Volatility*SUM($F$12:F28))</f>
        <v>10.122738014811617</v>
      </c>
    </row>
    <row r="29" spans="1:7" x14ac:dyDescent="0.25">
      <c r="A29" s="1" t="str">
        <f>MID('Filter Data'!A20,2,LEN('Filter Data'!A20)-2)</f>
        <v>05-Feb-2020</v>
      </c>
      <c r="B29">
        <f>'Filter Data'!D20</f>
        <v>10.1073</v>
      </c>
      <c r="C29">
        <f t="shared" si="0"/>
        <v>1.2258510350629524E-2</v>
      </c>
      <c r="D29">
        <f>C29-SET_TRI!C30</f>
        <v>3.4663954683325556E-3</v>
      </c>
      <c r="E29">
        <f t="shared" si="1"/>
        <v>1.2213361222823457E-2</v>
      </c>
      <c r="F29">
        <f t="shared" ca="1" si="2"/>
        <v>0.21195044563752205</v>
      </c>
      <c r="G29">
        <f ca="1">S0*EXP(Drift*(A29-$A$11)+Volatility*SUM($F$12:F29))</f>
        <v>10.130276392537706</v>
      </c>
    </row>
    <row r="30" spans="1:7" x14ac:dyDescent="0.25">
      <c r="A30" s="1" t="str">
        <f>MID('Filter Data'!A21,2,LEN('Filter Data'!A21)-2)</f>
        <v>06-Feb-2020</v>
      </c>
      <c r="B30">
        <f>'Filter Data'!D21</f>
        <v>10.1829</v>
      </c>
      <c r="C30">
        <f t="shared" si="0"/>
        <v>7.4797423644296368E-3</v>
      </c>
      <c r="D30">
        <f>C30-SET_TRI!C31</f>
        <v>8.2742288864977465E-3</v>
      </c>
      <c r="E30">
        <f t="shared" si="1"/>
        <v>7.5646734317825967E-3</v>
      </c>
      <c r="F30">
        <f t="shared" ca="1" si="2"/>
        <v>1.2041248599747587</v>
      </c>
      <c r="G30">
        <f ca="1">S0*EXP(Drift*(A30-$A$11)+Volatility*SUM($F$12:F30))</f>
        <v>10.166967210971327</v>
      </c>
    </row>
    <row r="31" spans="1:7" x14ac:dyDescent="0.25">
      <c r="A31" s="1" t="str">
        <f>MID('Filter Data'!A22,2,LEN('Filter Data'!A22)-2)</f>
        <v>07-Feb-2020</v>
      </c>
      <c r="B31">
        <f>'Filter Data'!D22</f>
        <v>10.1662</v>
      </c>
      <c r="C31">
        <f t="shared" si="0"/>
        <v>-1.6400043209694841E-3</v>
      </c>
      <c r="D31">
        <f>C31-SET_TRI!C32</f>
        <v>-5.0653790401710384E-4</v>
      </c>
      <c r="E31">
        <f t="shared" si="1"/>
        <v>-1.792644683075905E-3</v>
      </c>
      <c r="F31">
        <f t="shared" ca="1" si="2"/>
        <v>0.71868814728253705</v>
      </c>
      <c r="G31">
        <f ca="1">S0*EXP(Drift*(A31-$A$11)+Volatility*SUM($F$12:F31))</f>
        <v>10.189468239712195</v>
      </c>
    </row>
    <row r="32" spans="1:7" x14ac:dyDescent="0.25">
      <c r="A32" s="1" t="str">
        <f>MID('Filter Data'!A23,2,LEN('Filter Data'!A23)-2)</f>
        <v>11-Feb-2020</v>
      </c>
      <c r="B32">
        <f>'Filter Data'!D23</f>
        <v>10.129200000000001</v>
      </c>
      <c r="C32">
        <f t="shared" si="0"/>
        <v>-3.6395113218310711E-3</v>
      </c>
      <c r="D32">
        <f>C32-SET_TRI!C33</f>
        <v>4.7102355755320484E-3</v>
      </c>
      <c r="E32">
        <f t="shared" si="1"/>
        <v>-3.6510072529020317E-3</v>
      </c>
      <c r="F32">
        <f t="shared" ca="1" si="2"/>
        <v>-1.3674931130272205</v>
      </c>
      <c r="G32">
        <f ca="1">S0*EXP(Drift*(A32-$A$11)+Volatility*SUM($F$12:F32))</f>
        <v>10.154553398234018</v>
      </c>
    </row>
    <row r="33" spans="1:7" x14ac:dyDescent="0.25">
      <c r="A33" s="1" t="str">
        <f>MID('Filter Data'!A24,2,LEN('Filter Data'!A24)-2)</f>
        <v>12-Feb-2020</v>
      </c>
      <c r="B33">
        <f>'Filter Data'!D24</f>
        <v>10.1456</v>
      </c>
      <c r="C33">
        <f t="shared" si="0"/>
        <v>1.6190814674405759E-3</v>
      </c>
      <c r="D33">
        <f>C33-SET_TRI!C34</f>
        <v>-1.0183659645842788E-2</v>
      </c>
      <c r="E33">
        <f t="shared" si="1"/>
        <v>1.2046179980696034E-3</v>
      </c>
      <c r="F33">
        <f t="shared" ca="1" si="2"/>
        <v>-1.0899042314859781</v>
      </c>
      <c r="G33">
        <f ca="1">S0*EXP(Drift*(A33-$A$11)+Volatility*SUM($F$12:F33))</f>
        <v>10.123906616402135</v>
      </c>
    </row>
    <row r="34" spans="1:7" x14ac:dyDescent="0.25">
      <c r="A34" s="1" t="str">
        <f>MID('Filter Data'!A25,2,LEN('Filter Data'!A25)-2)</f>
        <v>14-Feb-2020</v>
      </c>
      <c r="B34">
        <f>'Filter Data'!D25</f>
        <v>10.0784</v>
      </c>
      <c r="C34">
        <f t="shared" si="0"/>
        <v>-6.623560952531117E-3</v>
      </c>
      <c r="D34">
        <f>C34-SET_TRI!C35</f>
        <v>3.6732288718178338E-3</v>
      </c>
      <c r="E34">
        <f t="shared" si="1"/>
        <v>-6.6631140192529728E-3</v>
      </c>
      <c r="F34">
        <f t="shared" ca="1" si="2"/>
        <v>-0.22308354068689051</v>
      </c>
      <c r="G34">
        <f ca="1">S0*EXP(Drift*(A34-$A$11)+Volatility*SUM($F$12:F34))</f>
        <v>10.120027283412023</v>
      </c>
    </row>
    <row r="35" spans="1:7" x14ac:dyDescent="0.25">
      <c r="A35" s="1" t="str">
        <f>MID('Filter Data'!A26,2,LEN('Filter Data'!A26)-2)</f>
        <v>18-Feb-2020</v>
      </c>
      <c r="B35">
        <f>'Filter Data'!D26</f>
        <v>10.013999999999999</v>
      </c>
      <c r="C35">
        <f t="shared" si="0"/>
        <v>-6.3899031592317135E-3</v>
      </c>
      <c r="D35">
        <f>C35-SET_TRI!C36</f>
        <v>3.8719016500522643E-4</v>
      </c>
      <c r="E35">
        <f t="shared" si="1"/>
        <v>-6.5183629161619482E-3</v>
      </c>
      <c r="F35">
        <f t="shared" ca="1" si="2"/>
        <v>-0.26857337365187017</v>
      </c>
      <c r="G35">
        <f ca="1">S0*EXP(Drift*(A35-$A$11)+Volatility*SUM($F$12:F35))</f>
        <v>10.117470918173858</v>
      </c>
    </row>
    <row r="36" spans="1:7" x14ac:dyDescent="0.25">
      <c r="A36" s="1" t="str">
        <f>MID('Filter Data'!A27,2,LEN('Filter Data'!A27)-2)</f>
        <v>19-Feb-2020</v>
      </c>
      <c r="B36">
        <f>'Filter Data'!D27</f>
        <v>10.0289</v>
      </c>
      <c r="C36">
        <f t="shared" si="0"/>
        <v>1.4879169163172362E-3</v>
      </c>
      <c r="D36">
        <f>C36-SET_TRI!C37</f>
        <v>4.1940185239174397E-3</v>
      </c>
      <c r="E36">
        <f t="shared" si="1"/>
        <v>1.4624542753006399E-3</v>
      </c>
      <c r="F36">
        <f t="shared" ca="1" si="2"/>
        <v>-0.91633413222148896</v>
      </c>
      <c r="G36">
        <f ca="1">S0*EXP(Drift*(A36-$A$11)+Volatility*SUM($F$12:F36))</f>
        <v>10.092003372674359</v>
      </c>
    </row>
    <row r="37" spans="1:7" x14ac:dyDescent="0.25">
      <c r="A37" s="1" t="str">
        <f>MID('Filter Data'!A28,2,LEN('Filter Data'!A28)-2)</f>
        <v>20-Feb-2020</v>
      </c>
      <c r="B37">
        <f>'Filter Data'!D28</f>
        <v>10.0215</v>
      </c>
      <c r="C37">
        <f t="shared" si="0"/>
        <v>-7.378675627437224E-4</v>
      </c>
      <c r="D37">
        <f>C37-SET_TRI!C38</f>
        <v>1.0524091748756329E-2</v>
      </c>
      <c r="E37">
        <f t="shared" si="1"/>
        <v>-5.9206446120216186E-4</v>
      </c>
      <c r="F37">
        <f t="shared" ca="1" si="2"/>
        <v>-0.86179643022520158</v>
      </c>
      <c r="G37">
        <f ca="1">S0*EXP(Drift*(A37-$A$11)+Volatility*SUM($F$12:F37))</f>
        <v>10.068188659735291</v>
      </c>
    </row>
    <row r="38" spans="1:7" x14ac:dyDescent="0.25">
      <c r="A38" s="1" t="str">
        <f>MID('Filter Data'!A29,2,LEN('Filter Data'!A29)-2)</f>
        <v>24-Feb-2020</v>
      </c>
      <c r="B38">
        <f>'Filter Data'!D29</f>
        <v>9.8092000000000006</v>
      </c>
      <c r="C38">
        <f t="shared" si="0"/>
        <v>-2.1184453425135863E-2</v>
      </c>
      <c r="D38">
        <f>C38-SET_TRI!C39</f>
        <v>1.6558315122283888E-2</v>
      </c>
      <c r="E38">
        <f t="shared" si="1"/>
        <v>-2.0875389061027268E-2</v>
      </c>
      <c r="F38">
        <f t="shared" ca="1" si="2"/>
        <v>0.59778987422427032</v>
      </c>
      <c r="G38">
        <f ca="1">S0*EXP(Drift*(A38-$A$11)+Volatility*SUM($F$12:F38))</f>
        <v>10.090910501072921</v>
      </c>
    </row>
    <row r="39" spans="1:7" x14ac:dyDescent="0.25">
      <c r="A39" s="1" t="str">
        <f>MID('Filter Data'!A30,2,LEN('Filter Data'!A30)-2)</f>
        <v>25-Feb-2020</v>
      </c>
      <c r="B39">
        <f>'Filter Data'!D30</f>
        <v>9.8427000000000007</v>
      </c>
      <c r="C39">
        <f t="shared" si="0"/>
        <v>3.415161277168381E-3</v>
      </c>
      <c r="D39">
        <f>C39-SET_TRI!C40</f>
        <v>-2.8977616913318655E-3</v>
      </c>
      <c r="E39">
        <f t="shared" si="1"/>
        <v>3.1978242357328496E-3</v>
      </c>
      <c r="F39">
        <f t="shared" ca="1" si="2"/>
        <v>0.84987554689426514</v>
      </c>
      <c r="G39">
        <f ca="1">S0*EXP(Drift*(A39-$A$11)+Volatility*SUM($F$12:F39))</f>
        <v>10.117082929750154</v>
      </c>
    </row>
    <row r="40" spans="1:7" x14ac:dyDescent="0.25">
      <c r="A40" s="1" t="str">
        <f>MID('Filter Data'!A31,2,LEN('Filter Data'!A31)-2)</f>
        <v>26-Feb-2020</v>
      </c>
      <c r="B40">
        <f>'Filter Data'!D31</f>
        <v>9.6893999999999991</v>
      </c>
      <c r="C40">
        <f t="shared" si="0"/>
        <v>-1.5574994666097873E-2</v>
      </c>
      <c r="D40">
        <f>C40-SET_TRI!C41</f>
        <v>3.6128587262085815E-2</v>
      </c>
      <c r="E40">
        <f t="shared" si="1"/>
        <v>-1.4736439240663727E-2</v>
      </c>
      <c r="F40">
        <f t="shared" ca="1" si="2"/>
        <v>-0.47943925911791174</v>
      </c>
      <c r="G40">
        <f ca="1">S0*EXP(Drift*(A40-$A$11)+Volatility*SUM($F$12:F40))</f>
        <v>10.104382140016856</v>
      </c>
    </row>
    <row r="41" spans="1:7" x14ac:dyDescent="0.25">
      <c r="A41" s="1" t="str">
        <f>MID('Filter Data'!A32,2,LEN('Filter Data'!A32)-2)</f>
        <v>27-Feb-2020</v>
      </c>
      <c r="B41">
        <f>'Filter Data'!D32</f>
        <v>9.6768000000000001</v>
      </c>
      <c r="C41">
        <f t="shared" si="0"/>
        <v>-1.3003901170350132E-3</v>
      </c>
      <c r="D41">
        <f>C41-SET_TRI!C42</f>
        <v>-2.4595819942369458E-2</v>
      </c>
      <c r="E41">
        <f t="shared" si="1"/>
        <v>-2.1047873592676177E-3</v>
      </c>
      <c r="F41">
        <f t="shared" ca="1" si="2"/>
        <v>1.2477343035181703</v>
      </c>
      <c r="G41">
        <f ca="1">S0*EXP(Drift*(A41-$A$11)+Volatility*SUM($F$12:F41))</f>
        <v>10.142258915651812</v>
      </c>
    </row>
    <row r="42" spans="1:7" x14ac:dyDescent="0.25">
      <c r="A42" s="1" t="str">
        <f>MID('Filter Data'!A33,2,LEN('Filter Data'!A33)-2)</f>
        <v>28-Feb-2020</v>
      </c>
      <c r="B42">
        <f>'Filter Data'!D33</f>
        <v>9.3040000000000003</v>
      </c>
      <c r="C42">
        <f t="shared" si="0"/>
        <v>-3.8525132275132254E-2</v>
      </c>
      <c r="D42">
        <f>C42-SET_TRI!C43</f>
        <v>4.437711171968492E-3</v>
      </c>
      <c r="E42">
        <f t="shared" si="1"/>
        <v>-3.8544001595528066E-2</v>
      </c>
      <c r="F42">
        <f t="shared" ca="1" si="2"/>
        <v>-0.27932626123627702</v>
      </c>
      <c r="G42">
        <f ca="1">S0*EXP(Drift*(A42-$A$11)+Volatility*SUM($F$12:F42))</f>
        <v>10.13539364476984</v>
      </c>
    </row>
    <row r="43" spans="1:7" x14ac:dyDescent="0.25">
      <c r="A43" s="1" t="str">
        <f>MID('Filter Data'!A34,2,LEN('Filter Data'!A34)-2)</f>
        <v>02-Mar-2020</v>
      </c>
      <c r="B43">
        <f>'Filter Data'!D34</f>
        <v>9.2029999999999994</v>
      </c>
      <c r="C43">
        <f t="shared" si="0"/>
        <v>-1.0855546001719783E-2</v>
      </c>
      <c r="D43">
        <f>C43-SET_TRI!C44</f>
        <v>-1.1098178184999466E-2</v>
      </c>
      <c r="E43">
        <f t="shared" si="1"/>
        <v>-1.1294752580866686E-2</v>
      </c>
      <c r="F43">
        <f t="shared" ca="1" si="2"/>
        <v>-0.15283786118527173</v>
      </c>
      <c r="G43">
        <f ca="1">S0*EXP(Drift*(A43-$A$11)+Volatility*SUM($F$12:F43))</f>
        <v>10.134898318235541</v>
      </c>
    </row>
    <row r="44" spans="1:7" x14ac:dyDescent="0.25">
      <c r="A44" s="1" t="str">
        <f>MID('Filter Data'!A35,2,LEN('Filter Data'!A35)-2)</f>
        <v>03-Mar-2020</v>
      </c>
      <c r="B44">
        <f>'Filter Data'!D35</f>
        <v>9.4047999999999998</v>
      </c>
      <c r="C44">
        <f t="shared" si="0"/>
        <v>2.1927632293817282E-2</v>
      </c>
      <c r="D44">
        <f>C44-SET_TRI!C45</f>
        <v>-1.1794615552347811E-2</v>
      </c>
      <c r="E44">
        <f t="shared" si="1"/>
        <v>2.1469582984321521E-2</v>
      </c>
      <c r="F44">
        <f t="shared" ca="1" si="2"/>
        <v>0.1525038752389194</v>
      </c>
      <c r="G44">
        <f ca="1">S0*EXP(Drift*(A44-$A$11)+Volatility*SUM($F$12:F44))</f>
        <v>10.140701266677087</v>
      </c>
    </row>
    <row r="45" spans="1:7" x14ac:dyDescent="0.25">
      <c r="A45" s="1" t="str">
        <f>MID('Filter Data'!A36,2,LEN('Filter Data'!A36)-2)</f>
        <v>04-Mar-2020</v>
      </c>
      <c r="B45">
        <f>'Filter Data'!D36</f>
        <v>9.5056999999999992</v>
      </c>
      <c r="C45">
        <f t="shared" si="0"/>
        <v>1.0728564137461649E-2</v>
      </c>
      <c r="D45">
        <f>C45-SET_TRI!C46</f>
        <v>7.5259500464001563E-3</v>
      </c>
      <c r="E45">
        <f t="shared" si="1"/>
        <v>1.0793249857464281E-2</v>
      </c>
      <c r="F45">
        <f t="shared" ca="1" si="2"/>
        <v>-0.32121952479967647</v>
      </c>
      <c r="G45">
        <f ca="1">S0*EXP(Drift*(A45-$A$11)+Volatility*SUM($F$12:F45))</f>
        <v>10.132608686702872</v>
      </c>
    </row>
    <row r="46" spans="1:7" x14ac:dyDescent="0.25">
      <c r="A46" s="1" t="str">
        <f>MID('Filter Data'!A37,2,LEN('Filter Data'!A37)-2)</f>
        <v>05-Mar-2020</v>
      </c>
      <c r="B46">
        <f>'Filter Data'!D37</f>
        <v>9.5373999999999999</v>
      </c>
      <c r="C46">
        <f t="shared" si="0"/>
        <v>3.3348412005429089E-3</v>
      </c>
      <c r="D46">
        <f>C46-SET_TRI!C47</f>
        <v>-4.1316398016061923E-3</v>
      </c>
      <c r="E46">
        <f t="shared" si="1"/>
        <v>3.084120493030155E-3</v>
      </c>
      <c r="F46">
        <f t="shared" ca="1" si="2"/>
        <v>-1.3029157596977787</v>
      </c>
      <c r="G46">
        <f ca="1">S0*EXP(Drift*(A46-$A$11)+Volatility*SUM($F$12:F46))</f>
        <v>10.09580351324975</v>
      </c>
    </row>
    <row r="47" spans="1:7" x14ac:dyDescent="0.25">
      <c r="A47" s="1" t="str">
        <f>MID('Filter Data'!A38,2,LEN('Filter Data'!A38)-2)</f>
        <v>06-Mar-2020</v>
      </c>
      <c r="B47">
        <f>'Filter Data'!D38</f>
        <v>9.3694000000000006</v>
      </c>
      <c r="C47">
        <f t="shared" si="0"/>
        <v>-1.7614863589657481E-2</v>
      </c>
      <c r="D47">
        <f>C47-SET_TRI!C48</f>
        <v>4.2643126057291814E-3</v>
      </c>
      <c r="E47">
        <f t="shared" si="1"/>
        <v>-1.7638424361976619E-2</v>
      </c>
      <c r="F47">
        <f t="shared" ca="1" si="2"/>
        <v>1.74785783580066</v>
      </c>
      <c r="G47">
        <f ca="1">S0*EXP(Drift*(A47-$A$11)+Volatility*SUM($F$12:F47))</f>
        <v>10.148323617505225</v>
      </c>
    </row>
    <row r="48" spans="1:7" x14ac:dyDescent="0.25">
      <c r="A48" s="1" t="str">
        <f>MID('Filter Data'!A39,2,LEN('Filter Data'!A39)-2)</f>
        <v>09-Mar-2020</v>
      </c>
      <c r="B48">
        <f>'Filter Data'!D39</f>
        <v>8.6562000000000001</v>
      </c>
      <c r="C48">
        <f t="shared" si="0"/>
        <v>-7.6120135761094679E-2</v>
      </c>
      <c r="D48">
        <f>C48-SET_TRI!C49</f>
        <v>1.835458368437122E-2</v>
      </c>
      <c r="E48">
        <f t="shared" si="1"/>
        <v>-7.5762471758689234E-2</v>
      </c>
      <c r="F48">
        <f t="shared" ca="1" si="2"/>
        <v>3.0254673274921471</v>
      </c>
      <c r="G48">
        <f ca="1">S0*EXP(Drift*(A48-$A$11)+Volatility*SUM($F$12:F48))</f>
        <v>10.241584365730361</v>
      </c>
    </row>
    <row r="49" spans="1:7" x14ac:dyDescent="0.25">
      <c r="A49" s="1" t="str">
        <f>MID('Filter Data'!A40,2,LEN('Filter Data'!A40)-2)</f>
        <v>11-Mar-2020</v>
      </c>
      <c r="B49">
        <f>'Filter Data'!D40</f>
        <v>8.6846999999999994</v>
      </c>
      <c r="C49">
        <f t="shared" si="0"/>
        <v>3.2924377902543035E-3</v>
      </c>
      <c r="D49">
        <f>C49-SET_TRI!C50</f>
        <v>8.6459215544302664E-3</v>
      </c>
      <c r="E49">
        <f t="shared" si="1"/>
        <v>3.3874253322349335E-3</v>
      </c>
      <c r="F49">
        <f t="shared" ca="1" si="2"/>
        <v>-0.46645527312774532</v>
      </c>
      <c r="G49">
        <f ca="1">S0*EXP(Drift*(A49-$A$11)+Volatility*SUM($F$12:F49))</f>
        <v>10.230452965184481</v>
      </c>
    </row>
    <row r="50" spans="1:7" x14ac:dyDescent="0.25">
      <c r="A50" s="1" t="str">
        <f>MID('Filter Data'!A41,2,LEN('Filter Data'!A41)-2)</f>
        <v>12-Mar-2020</v>
      </c>
      <c r="B50">
        <f>'Filter Data'!D41</f>
        <v>8.1742000000000008</v>
      </c>
      <c r="C50">
        <f t="shared" si="0"/>
        <v>-5.8781535343765318E-2</v>
      </c>
      <c r="D50">
        <f>C50-SET_TRI!C51</f>
        <v>5.8027937500376991E-2</v>
      </c>
      <c r="E50">
        <f t="shared" si="1"/>
        <v>-5.7350473584378371E-2</v>
      </c>
      <c r="F50">
        <f t="shared" ca="1" si="2"/>
        <v>-7.3389790504614513E-2</v>
      </c>
      <c r="G50">
        <f ca="1">S0*EXP(Drift*(A50-$A$11)+Volatility*SUM($F$12:F50))</f>
        <v>10.229621941387055</v>
      </c>
    </row>
    <row r="51" spans="1:7" x14ac:dyDescent="0.25">
      <c r="A51" s="1" t="str">
        <f>MID('Filter Data'!A42,2,LEN('Filter Data'!A42)-2)</f>
        <v>13-Mar-2020</v>
      </c>
      <c r="B51">
        <f>'Filter Data'!D42</f>
        <v>8.1234000000000002</v>
      </c>
      <c r="C51">
        <f t="shared" si="0"/>
        <v>-6.2146754422451886E-3</v>
      </c>
      <c r="D51">
        <f>C51-SET_TRI!C52</f>
        <v>-3.7233211472696322E-2</v>
      </c>
      <c r="E51">
        <f t="shared" si="1"/>
        <v>-7.3609885150793704E-3</v>
      </c>
      <c r="F51">
        <f t="shared" ca="1" si="2"/>
        <v>-0.84116894685676669</v>
      </c>
      <c r="G51">
        <f ca="1">S0*EXP(Drift*(A51-$A$11)+Volatility*SUM($F$12:F51))</f>
        <v>10.206091636608855</v>
      </c>
    </row>
    <row r="52" spans="1:7" x14ac:dyDescent="0.25">
      <c r="A52" s="1" t="str">
        <f>MID('Filter Data'!A43,2,LEN('Filter Data'!A43)-2)</f>
        <v>16-Mar-2020</v>
      </c>
      <c r="B52">
        <f>'Filter Data'!D43</f>
        <v>7.6113</v>
      </c>
      <c r="C52">
        <f t="shared" si="0"/>
        <v>-6.3040106359406184E-2</v>
      </c>
      <c r="D52">
        <f>C52-SET_TRI!C53</f>
        <v>1.6445993050871743E-2</v>
      </c>
      <c r="E52">
        <f t="shared" si="1"/>
        <v>-6.2734080968510506E-2</v>
      </c>
      <c r="F52">
        <f t="shared" ca="1" si="2"/>
        <v>-1.0284758949878647</v>
      </c>
      <c r="G52">
        <f ca="1">S0*EXP(Drift*(A52-$A$11)+Volatility*SUM($F$12:F52))</f>
        <v>10.179767405961432</v>
      </c>
    </row>
    <row r="53" spans="1:7" x14ac:dyDescent="0.25">
      <c r="A53" s="1" t="str">
        <f>MID('Filter Data'!A44,2,LEN('Filter Data'!A44)-2)</f>
        <v>17-Mar-2020</v>
      </c>
      <c r="B53">
        <f>'Filter Data'!D44</f>
        <v>7.4138000000000002</v>
      </c>
      <c r="C53">
        <f t="shared" si="0"/>
        <v>-2.5948261138044722E-2</v>
      </c>
      <c r="D53">
        <f>C53-SET_TRI!C54</f>
        <v>-1.6799151914095183E-2</v>
      </c>
      <c r="E53">
        <f t="shared" si="1"/>
        <v>-2.6541712615210631E-2</v>
      </c>
      <c r="F53">
        <f t="shared" ca="1" si="2"/>
        <v>1.3764047280668721</v>
      </c>
      <c r="G53">
        <f ca="1">S0*EXP(Drift*(A53-$A$11)+Volatility*SUM($F$12:F53))</f>
        <v>10.22173179161139</v>
      </c>
    </row>
    <row r="54" spans="1:7" x14ac:dyDescent="0.25">
      <c r="A54" s="1" t="str">
        <f>MID('Filter Data'!A45,2,LEN('Filter Data'!A45)-2)</f>
        <v>18-Mar-2020</v>
      </c>
      <c r="B54">
        <f>'Filter Data'!D45</f>
        <v>7.3419999999999996</v>
      </c>
      <c r="C54">
        <f t="shared" si="0"/>
        <v>-9.684642153821324E-3</v>
      </c>
      <c r="D54">
        <f>C54-SET_TRI!C55</f>
        <v>-2.429331707877427E-2</v>
      </c>
      <c r="E54">
        <f t="shared" si="1"/>
        <v>-1.0480854912917729E-2</v>
      </c>
      <c r="F54">
        <f t="shared" ca="1" si="2"/>
        <v>-0.42712652447514221</v>
      </c>
      <c r="G54">
        <f ca="1">S0*EXP(Drift*(A54-$A$11)+Volatility*SUM($F$12:F54))</f>
        <v>10.210445075484065</v>
      </c>
    </row>
    <row r="55" spans="1:7" x14ac:dyDescent="0.25">
      <c r="A55" s="1" t="str">
        <f>MID('Filter Data'!A46,2,LEN('Filter Data'!A46)-2)</f>
        <v>20-Mar-2020</v>
      </c>
      <c r="B55">
        <f>'Filter Data'!D46</f>
        <v>7.2244999999999999</v>
      </c>
      <c r="C55">
        <f t="shared" si="0"/>
        <v>-1.6003813674747989E-2</v>
      </c>
      <c r="D55">
        <f>C55-SET_TRI!C56</f>
        <v>-0.1069984675259279</v>
      </c>
      <c r="E55">
        <f t="shared" si="1"/>
        <v>-1.9037687595351155E-2</v>
      </c>
      <c r="F55">
        <f t="shared" ca="1" si="2"/>
        <v>-0.83105670335288928</v>
      </c>
      <c r="G55">
        <f ca="1">S0*EXP(Drift*(A55-$A$11)+Volatility*SUM($F$12:F55))</f>
        <v>10.188592857138341</v>
      </c>
    </row>
    <row r="56" spans="1:7" x14ac:dyDescent="0.25">
      <c r="A56" s="1" t="str">
        <f>MID('Filter Data'!A47,2,LEN('Filter Data'!A47)-2)</f>
        <v>23-Mar-2020</v>
      </c>
      <c r="B56">
        <f>'Filter Data'!D47</f>
        <v>6.7725999999999997</v>
      </c>
      <c r="C56">
        <f t="shared" si="0"/>
        <v>-6.2551041594574044E-2</v>
      </c>
      <c r="D56">
        <f>C56-SET_TRI!C57</f>
        <v>3.8013813059992421E-2</v>
      </c>
      <c r="E56">
        <f t="shared" si="1"/>
        <v>-6.1661479713969472E-2</v>
      </c>
      <c r="F56">
        <f t="shared" ca="1" si="2"/>
        <v>-2.6364943660447779</v>
      </c>
      <c r="G56">
        <f ca="1">S0*EXP(Drift*(A56-$A$11)+Volatility*SUM($F$12:F56))</f>
        <v>10.11513910299902</v>
      </c>
    </row>
    <row r="57" spans="1:7" x14ac:dyDescent="0.25">
      <c r="A57" s="1" t="str">
        <f>MID('Filter Data'!A48,2,LEN('Filter Data'!A48)-2)</f>
        <v>24-Mar-2020</v>
      </c>
      <c r="B57">
        <f>'Filter Data'!D48</f>
        <v>6.9269999999999996</v>
      </c>
      <c r="C57">
        <f t="shared" si="0"/>
        <v>2.2797743850219987E-2</v>
      </c>
      <c r="D57">
        <f>C57-SET_TRI!C58</f>
        <v>6.5026911718610407E-3</v>
      </c>
      <c r="E57">
        <f t="shared" si="1"/>
        <v>2.2834744394277184E-2</v>
      </c>
      <c r="F57">
        <f t="shared" ca="1" si="2"/>
        <v>-0.29634820146933444</v>
      </c>
      <c r="G57">
        <f ca="1">S0*EXP(Drift*(A57-$A$11)+Volatility*SUM($F$12:F57))</f>
        <v>10.107794324845596</v>
      </c>
    </row>
    <row r="58" spans="1:7" x14ac:dyDescent="0.25">
      <c r="A58" s="1" t="str">
        <f>MID('Filter Data'!A49,2,LEN('Filter Data'!A49)-2)</f>
        <v>26-Mar-2020</v>
      </c>
      <c r="B58">
        <f>'Filter Data'!D49</f>
        <v>7.4325000000000001</v>
      </c>
      <c r="C58">
        <f t="shared" si="0"/>
        <v>7.2975313988739784E-2</v>
      </c>
      <c r="D58">
        <f>C58-SET_TRI!C59</f>
        <v>5.5936790730826969E-3</v>
      </c>
      <c r="E58">
        <f t="shared" si="1"/>
        <v>7.2987720404646808E-2</v>
      </c>
      <c r="F58">
        <f t="shared" ca="1" si="2"/>
        <v>-2.7722503090688426</v>
      </c>
      <c r="G58">
        <f ca="1">S0*EXP(Drift*(A58-$A$11)+Volatility*SUM($F$12:F58))</f>
        <v>10.029666703249921</v>
      </c>
    </row>
    <row r="59" spans="1:7" x14ac:dyDescent="0.25">
      <c r="A59" s="1" t="str">
        <f>MID('Filter Data'!A50,2,LEN('Filter Data'!A50)-2)</f>
        <v>27-Mar-2020</v>
      </c>
      <c r="B59">
        <f>'Filter Data'!D50</f>
        <v>7.4984999999999999</v>
      </c>
      <c r="C59">
        <f t="shared" si="0"/>
        <v>8.8799192734611287E-3</v>
      </c>
      <c r="D59">
        <f>C59-SET_TRI!C60</f>
        <v>5.5279917082020963E-3</v>
      </c>
      <c r="E59">
        <f t="shared" si="1"/>
        <v>8.8905484594810191E-3</v>
      </c>
      <c r="F59">
        <f t="shared" ca="1" si="2"/>
        <v>0.73124272391421874</v>
      </c>
      <c r="G59">
        <f ca="1">S0*EXP(Drift*(A59-$A$11)+Volatility*SUM($F$12:F59))</f>
        <v>10.05222903241579</v>
      </c>
    </row>
    <row r="60" spans="1:7" x14ac:dyDescent="0.25">
      <c r="A60" s="1" t="str">
        <f>MID('Filter Data'!A51,2,LEN('Filter Data'!A51)-2)</f>
        <v>30-Mar-2020</v>
      </c>
      <c r="B60">
        <f>'Filter Data'!D51</f>
        <v>7.3316999999999997</v>
      </c>
      <c r="C60">
        <f t="shared" si="0"/>
        <v>-2.2244448889777994E-2</v>
      </c>
      <c r="D60">
        <f>C60-SET_TRI!C61</f>
        <v>-8.5447076244801138E-3</v>
      </c>
      <c r="E60">
        <f t="shared" si="1"/>
        <v>-2.2614569059318811E-2</v>
      </c>
      <c r="F60">
        <f t="shared" ca="1" si="2"/>
        <v>-0.78060468728511156</v>
      </c>
      <c r="G60">
        <f ca="1">S0*EXP(Drift*(A60-$A$11)+Volatility*SUM($F$12:F60))</f>
        <v>10.033495443606178</v>
      </c>
    </row>
    <row r="61" spans="1:7" x14ac:dyDescent="0.25">
      <c r="A61" s="1" t="str">
        <f>MID('Filter Data'!A52,2,LEN('Filter Data'!A52)-2)</f>
        <v>31-Mar-2020</v>
      </c>
      <c r="B61">
        <f>'Filter Data'!D52</f>
        <v>7.5270999999999999</v>
      </c>
      <c r="C61">
        <f t="shared" si="0"/>
        <v>2.6651390536983271E-2</v>
      </c>
      <c r="D61">
        <f>C61-SET_TRI!C62</f>
        <v>-1.034222966649553E-2</v>
      </c>
      <c r="E61">
        <f t="shared" si="1"/>
        <v>2.6232636815134967E-2</v>
      </c>
      <c r="F61">
        <f t="shared" ca="1" si="2"/>
        <v>1.1704046526832306</v>
      </c>
      <c r="G61">
        <f ca="1">S0*EXP(Drift*(A61-$A$11)+Volatility*SUM($F$12:F61))</f>
        <v>10.068853245030196</v>
      </c>
    </row>
    <row r="62" spans="1:7" x14ac:dyDescent="0.25">
      <c r="A62" s="1" t="str">
        <f>MID('Filter Data'!A53,2,LEN('Filter Data'!A53)-2)</f>
        <v>01-Apr-2020</v>
      </c>
      <c r="B62">
        <f>'Filter Data'!D53</f>
        <v>7.4574999999999996</v>
      </c>
      <c r="C62">
        <f t="shared" si="0"/>
        <v>-9.2465889917764249E-3</v>
      </c>
      <c r="D62">
        <f>C62-SET_TRI!C63</f>
        <v>1.249379793710826E-2</v>
      </c>
      <c r="E62">
        <f t="shared" si="1"/>
        <v>-9.047493743211071E-3</v>
      </c>
      <c r="F62">
        <f t="shared" ca="1" si="2"/>
        <v>-1.1822209045930143</v>
      </c>
      <c r="G62">
        <f ca="1">S0*EXP(Drift*(A62-$A$11)+Volatility*SUM($F$12:F62))</f>
        <v>10.035783937863835</v>
      </c>
    </row>
    <row r="63" spans="1:7" x14ac:dyDescent="0.25">
      <c r="A63" s="1" t="str">
        <f>MID('Filter Data'!A54,2,LEN('Filter Data'!A54)-2)</f>
        <v>03-Apr-2020</v>
      </c>
      <c r="B63">
        <f>'Filter Data'!D54</f>
        <v>7.4481999999999999</v>
      </c>
      <c r="C63">
        <f t="shared" si="0"/>
        <v>-1.2470667113643503E-3</v>
      </c>
      <c r="D63">
        <f>C63-SET_TRI!C64</f>
        <v>-3.6712113490160847E-2</v>
      </c>
      <c r="E63">
        <f t="shared" si="1"/>
        <v>-2.3792810163400027E-3</v>
      </c>
      <c r="F63">
        <f t="shared" ca="1" si="2"/>
        <v>-0.32531347103082348</v>
      </c>
      <c r="G63">
        <f ca="1">S0*EXP(Drift*(A63-$A$11)+Volatility*SUM($F$12:F63))</f>
        <v>10.028971261227058</v>
      </c>
    </row>
    <row r="64" spans="1:7" x14ac:dyDescent="0.25">
      <c r="A64" s="1" t="str">
        <f>MID('Filter Data'!A55,2,LEN('Filter Data'!A55)-2)</f>
        <v>07-Apr-2020</v>
      </c>
      <c r="B64">
        <f>'Filter Data'!D55</f>
        <v>7.8197999999999999</v>
      </c>
      <c r="C64">
        <f t="shared" si="0"/>
        <v>4.9891248892349818E-2</v>
      </c>
      <c r="D64">
        <f>C64-SET_TRI!C65</f>
        <v>-2.6972012422038061E-2</v>
      </c>
      <c r="E64">
        <f t="shared" si="1"/>
        <v>4.902256165614137E-2</v>
      </c>
      <c r="F64">
        <f t="shared" ca="1" si="2"/>
        <v>-0.1326658024489982</v>
      </c>
      <c r="G64">
        <f ca="1">S0*EXP(Drift*(A64-$A$11)+Volatility*SUM($F$12:F64))</f>
        <v>10.030381660253385</v>
      </c>
    </row>
    <row r="65" spans="1:7" x14ac:dyDescent="0.25">
      <c r="A65" s="1" t="str">
        <f>MID('Filter Data'!A56,2,LEN('Filter Data'!A56)-2)</f>
        <v>08-Apr-2020</v>
      </c>
      <c r="B65">
        <f>'Filter Data'!D56</f>
        <v>7.7061999999999999</v>
      </c>
      <c r="C65">
        <f t="shared" si="0"/>
        <v>-1.4527225760249613E-2</v>
      </c>
      <c r="D65">
        <f>C65-SET_TRI!C66</f>
        <v>-3.1954319210191259E-3</v>
      </c>
      <c r="E65">
        <f t="shared" si="1"/>
        <v>-1.4752616533626948E-2</v>
      </c>
      <c r="F65">
        <f t="shared" ca="1" si="2"/>
        <v>-1.3129897942825566</v>
      </c>
      <c r="G65">
        <f ca="1">S0*EXP(Drift*(A65-$A$11)+Volatility*SUM($F$12:F65))</f>
        <v>9.9936564917428701</v>
      </c>
    </row>
    <row r="66" spans="1:7" x14ac:dyDescent="0.25">
      <c r="A66" s="1" t="str">
        <f>MID('Filter Data'!A57,2,LEN('Filter Data'!A57)-2)</f>
        <v>15-Apr-2020</v>
      </c>
      <c r="B66">
        <f>'Filter Data'!D57</f>
        <v>7.8766999999999996</v>
      </c>
      <c r="C66">
        <f t="shared" si="0"/>
        <v>2.2125042173834011E-2</v>
      </c>
      <c r="D66">
        <f>C66-SET_TRI!C67</f>
        <v>1.3716327118447162E-3</v>
      </c>
      <c r="E66">
        <f t="shared" si="1"/>
        <v>2.2023217382693545E-2</v>
      </c>
      <c r="F66">
        <f t="shared" ca="1" si="2"/>
        <v>4.148122080996905</v>
      </c>
      <c r="G66">
        <f ca="1">S0*EXP(Drift*(A66-$A$11)+Volatility*SUM($F$12:F66))</f>
        <v>10.123620233649186</v>
      </c>
    </row>
    <row r="67" spans="1:7" x14ac:dyDescent="0.25">
      <c r="A67" s="1" t="str">
        <f>MID('Filter Data'!A58,2,LEN('Filter Data'!A58)-2)</f>
        <v>16-Apr-2020</v>
      </c>
      <c r="B67">
        <f>'Filter Data'!D58</f>
        <v>7.6862000000000004</v>
      </c>
      <c r="C67">
        <f t="shared" si="0"/>
        <v>-2.4185255246486376E-2</v>
      </c>
      <c r="D67">
        <f>C67-SET_TRI!C68</f>
        <v>7.8852424597984777E-3</v>
      </c>
      <c r="E67">
        <f t="shared" si="1"/>
        <v>-2.4110848551735026E-2</v>
      </c>
      <c r="F67">
        <f t="shared" ca="1" si="2"/>
        <v>0.2386757066728</v>
      </c>
      <c r="G67">
        <f ca="1">S0*EXP(Drift*(A67-$A$11)+Volatility*SUM($F$12:F67))</f>
        <v>10.131942757522001</v>
      </c>
    </row>
    <row r="68" spans="1:7" x14ac:dyDescent="0.25">
      <c r="A68" s="1" t="str">
        <f>MID('Filter Data'!A59,2,LEN('Filter Data'!A59)-2)</f>
        <v>17-Apr-2020</v>
      </c>
      <c r="B68">
        <f>'Filter Data'!D59</f>
        <v>7.8823999999999996</v>
      </c>
      <c r="C68">
        <f t="shared" si="0"/>
        <v>2.5526267856678105E-2</v>
      </c>
      <c r="D68">
        <f>C68-SET_TRI!C69</f>
        <v>-1.4237227586812094E-2</v>
      </c>
      <c r="E68">
        <f t="shared" si="1"/>
        <v>2.5002131513272137E-2</v>
      </c>
      <c r="F68">
        <f t="shared" ca="1" si="2"/>
        <v>4.1086633903125308E-2</v>
      </c>
      <c r="G68">
        <f ca="1">S0*EXP(Drift*(A68-$A$11)+Volatility*SUM($F$12:F68))</f>
        <v>10.134476188490453</v>
      </c>
    </row>
    <row r="69" spans="1:7" x14ac:dyDescent="0.25">
      <c r="A69" s="1" t="str">
        <f>MID('Filter Data'!A60,2,LEN('Filter Data'!A60)-2)</f>
        <v>20-Apr-2020</v>
      </c>
      <c r="B69">
        <f>'Filter Data'!D60</f>
        <v>7.8491</v>
      </c>
      <c r="C69">
        <f t="shared" si="0"/>
        <v>-4.2246016441692463E-3</v>
      </c>
      <c r="D69">
        <f>C69-SET_TRI!C70</f>
        <v>-3.0576373533914104E-2</v>
      </c>
      <c r="E69">
        <f t="shared" si="1"/>
        <v>-5.1908080654403466E-3</v>
      </c>
      <c r="F69">
        <f t="shared" ca="1" si="2"/>
        <v>-1.710690554552772</v>
      </c>
      <c r="G69">
        <f ca="1">S0*EXP(Drift*(A69-$A$11)+Volatility*SUM($F$12:F69))</f>
        <v>10.088402085365187</v>
      </c>
    </row>
    <row r="70" spans="1:7" x14ac:dyDescent="0.25">
      <c r="A70" s="1" t="str">
        <f>MID('Filter Data'!A61,2,LEN('Filter Data'!A61)-2)</f>
        <v>21-Apr-2020</v>
      </c>
      <c r="B70">
        <f>'Filter Data'!D61</f>
        <v>7.6875999999999998</v>
      </c>
      <c r="C70">
        <f t="shared" si="0"/>
        <v>-2.0575607394478373E-2</v>
      </c>
      <c r="D70">
        <f>C70-SET_TRI!C71</f>
        <v>-6.8762647596037133E-3</v>
      </c>
      <c r="E70">
        <f t="shared" si="1"/>
        <v>-2.0900586363274836E-2</v>
      </c>
      <c r="F70">
        <f t="shared" ca="1" si="2"/>
        <v>-0.23974074108106819</v>
      </c>
      <c r="G70">
        <f ca="1">S0*EXP(Drift*(A70-$A$11)+Volatility*SUM($F$12:F70))</f>
        <v>10.082728117550477</v>
      </c>
    </row>
    <row r="71" spans="1:7" x14ac:dyDescent="0.25">
      <c r="A71" s="1" t="str">
        <f>MID('Filter Data'!A62,2,LEN('Filter Data'!A62)-2)</f>
        <v>22-Apr-2020</v>
      </c>
      <c r="B71">
        <f>'Filter Data'!D62</f>
        <v>7.6866000000000003</v>
      </c>
      <c r="C71">
        <f t="shared" si="0"/>
        <v>-1.3007960872046489E-4</v>
      </c>
      <c r="D71">
        <f>C71-SET_TRI!C72</f>
        <v>-7.8820919198940402E-3</v>
      </c>
      <c r="E71">
        <f t="shared" si="1"/>
        <v>-4.822721229805615E-4</v>
      </c>
      <c r="F71">
        <f t="shared" ca="1" si="2"/>
        <v>-0.63145690319100367</v>
      </c>
      <c r="G71">
        <f ca="1">S0*EXP(Drift*(A71-$A$11)+Volatility*SUM($F$12:F71))</f>
        <v>10.065641859869578</v>
      </c>
    </row>
    <row r="72" spans="1:7" x14ac:dyDescent="0.25">
      <c r="A72" s="1" t="str">
        <f>MID('Filter Data'!A63,2,LEN('Filter Data'!A63)-2)</f>
        <v>23-Apr-2020</v>
      </c>
      <c r="B72">
        <f>'Filter Data'!D63</f>
        <v>7.7087000000000003</v>
      </c>
      <c r="C72">
        <f t="shared" si="0"/>
        <v>2.8751333489449183E-3</v>
      </c>
      <c r="D72">
        <f>C72-SET_TRI!C73</f>
        <v>-3.4412294916701608E-3</v>
      </c>
      <c r="E72">
        <f t="shared" si="1"/>
        <v>2.6430923043998882E-3</v>
      </c>
      <c r="F72">
        <f t="shared" ca="1" si="2"/>
        <v>1.5747461599748129</v>
      </c>
      <c r="G72">
        <f ca="1">S0*EXP(Drift*(A72-$A$11)+Volatility*SUM($F$12:F72))</f>
        <v>10.112938096725118</v>
      </c>
    </row>
    <row r="73" spans="1:7" x14ac:dyDescent="0.25">
      <c r="A73" s="1" t="str">
        <f>MID('Filter Data'!A64,2,LEN('Filter Data'!A64)-2)</f>
        <v>24-Apr-2020</v>
      </c>
      <c r="B73">
        <f>'Filter Data'!D64</f>
        <v>7.6356000000000002</v>
      </c>
      <c r="C73">
        <f t="shared" si="0"/>
        <v>-9.4827921698859945E-3</v>
      </c>
      <c r="D73">
        <f>C73-SET_TRI!C74</f>
        <v>4.634206966193927E-3</v>
      </c>
      <c r="E73">
        <f t="shared" si="1"/>
        <v>-9.4963451223801613E-3</v>
      </c>
      <c r="F73">
        <f t="shared" ca="1" si="2"/>
        <v>-0.7634601112979843</v>
      </c>
      <c r="G73">
        <f ca="1">S0*EXP(Drift*(A73-$A$11)+Volatility*SUM($F$12:F73))</f>
        <v>10.091945174247357</v>
      </c>
    </row>
    <row r="74" spans="1:7" x14ac:dyDescent="0.25">
      <c r="A74" s="1" t="str">
        <f>MID('Filter Data'!A65,2,LEN('Filter Data'!A65)-2)</f>
        <v>27-Apr-2020</v>
      </c>
      <c r="B74">
        <f>'Filter Data'!D65</f>
        <v>7.7172000000000001</v>
      </c>
      <c r="C74">
        <f t="shared" si="0"/>
        <v>1.0686782964010672E-2</v>
      </c>
      <c r="D74">
        <f>C74-SET_TRI!C75</f>
        <v>2.4657131460537919E-3</v>
      </c>
      <c r="E74">
        <f t="shared" si="1"/>
        <v>1.061455948889415E-2</v>
      </c>
      <c r="F74">
        <f t="shared" ca="1" si="2"/>
        <v>-0.17645599412557242</v>
      </c>
      <c r="G74">
        <f ca="1">S0*EXP(Drift*(A74-$A$11)+Volatility*SUM($F$12:F74))</f>
        <v>10.090762335784509</v>
      </c>
    </row>
    <row r="75" spans="1:7" x14ac:dyDescent="0.25">
      <c r="A75" s="1" t="str">
        <f>MID('Filter Data'!A66,2,LEN('Filter Data'!A66)-2)</f>
        <v>28-Apr-2020</v>
      </c>
      <c r="B75">
        <f>'Filter Data'!D66</f>
        <v>7.7313999999999998</v>
      </c>
      <c r="C75">
        <f t="shared" si="0"/>
        <v>1.8400456123982491E-3</v>
      </c>
      <c r="D75">
        <f>C75-SET_TRI!C76</f>
        <v>-5.1606772883361872E-3</v>
      </c>
      <c r="E75">
        <f t="shared" si="1"/>
        <v>1.5614833834646309E-3</v>
      </c>
      <c r="F75">
        <f t="shared" ca="1" si="2"/>
        <v>0.75622080337591524</v>
      </c>
      <c r="G75">
        <f ca="1">S0*EXP(Drift*(A75-$A$11)+Volatility*SUM($F$12:F75))</f>
        <v>10.114193090255661</v>
      </c>
    </row>
    <row r="76" spans="1:7" x14ac:dyDescent="0.25">
      <c r="A76" s="1" t="str">
        <f>MID('Filter Data'!A67,2,LEN('Filter Data'!A67)-2)</f>
        <v>11-May-2020</v>
      </c>
      <c r="B76">
        <f>'Filter Data'!D67</f>
        <v>7.9802999999999997</v>
      </c>
      <c r="C76">
        <f t="shared" si="0"/>
        <v>3.2193393175880165E-2</v>
      </c>
      <c r="D76">
        <f>C76-SET_TRI!C77</f>
        <v>1.8438056341331485E-2</v>
      </c>
      <c r="E76">
        <f t="shared" si="1"/>
        <v>3.255331560501621E-2</v>
      </c>
      <c r="F76">
        <f t="shared" ca="1" si="2"/>
        <v>-5.352947471585864</v>
      </c>
      <c r="G76">
        <f ca="1">S0*EXP(Drift*(A76-$A$11)+Volatility*SUM($F$12:F76))</f>
        <v>9.9757301241951719</v>
      </c>
    </row>
    <row r="77" spans="1:7" x14ac:dyDescent="0.25">
      <c r="A77" s="1" t="str">
        <f>MID('Filter Data'!A68,2,LEN('Filter Data'!A68)-2)</f>
        <v>12-May-2020</v>
      </c>
      <c r="B77">
        <f>'Filter Data'!D68</f>
        <v>7.9328000000000003</v>
      </c>
      <c r="C77">
        <f t="shared" ref="C77:C140" si="3">(B77-B76)/B76</f>
        <v>-5.9521571870730971E-3</v>
      </c>
      <c r="D77">
        <f>C77-SET_TRI!C78</f>
        <v>-1.5538760401164912E-2</v>
      </c>
      <c r="E77">
        <f t="shared" ref="E77:E140" si="4">C77-($B$4+$B$5*D77)</f>
        <v>-6.5115076545494248E-3</v>
      </c>
      <c r="F77">
        <f t="shared" ref="F77:F140" ca="1" si="5">SQRT(A77-A76)*_xlfn.NORM.INV(RAND(),0,1)</f>
        <v>0.53495201312898322</v>
      </c>
      <c r="G77">
        <f ca="1">S0*EXP(Drift*(A77-$A$11)+Volatility*SUM($F$12:F77))</f>
        <v>9.9924939474090486</v>
      </c>
    </row>
    <row r="78" spans="1:7" x14ac:dyDescent="0.25">
      <c r="A78" s="1" t="str">
        <f>MID('Filter Data'!A69,2,LEN('Filter Data'!A69)-2)</f>
        <v>13-May-2020</v>
      </c>
      <c r="B78">
        <f>'Filter Data'!D69</f>
        <v>7.8906000000000001</v>
      </c>
      <c r="C78">
        <f t="shared" si="3"/>
        <v>-5.3196853569988196E-3</v>
      </c>
      <c r="D78">
        <f>C78-SET_TRI!C79</f>
        <v>6.8498686634490841E-4</v>
      </c>
      <c r="E78">
        <f t="shared" si="4"/>
        <v>-5.4400879601845791E-3</v>
      </c>
      <c r="F78">
        <f t="shared" ca="1" si="5"/>
        <v>0.20013728867130451</v>
      </c>
      <c r="G78">
        <f ca="1">S0*EXP(Drift*(A78-$A$11)+Volatility*SUM($F$12:F78))</f>
        <v>9.9995935179174964</v>
      </c>
    </row>
    <row r="79" spans="1:7" x14ac:dyDescent="0.25">
      <c r="A79" s="1" t="str">
        <f>MID('Filter Data'!A70,2,LEN('Filter Data'!A70)-2)</f>
        <v>15-May-2020</v>
      </c>
      <c r="B79">
        <f>'Filter Data'!D70</f>
        <v>7.7398999999999996</v>
      </c>
      <c r="C79">
        <f t="shared" si="3"/>
        <v>-1.9098674372037678E-2</v>
      </c>
      <c r="D79">
        <f>C79-SET_TRI!C80</f>
        <v>-4.3555161352278726E-3</v>
      </c>
      <c r="E79">
        <f t="shared" si="4"/>
        <v>-1.9355452252217638E-2</v>
      </c>
      <c r="F79">
        <f t="shared" ca="1" si="5"/>
        <v>-1.9035921900185564</v>
      </c>
      <c r="G79">
        <f ca="1">S0*EXP(Drift*(A79-$A$11)+Volatility*SUM($F$12:F79))</f>
        <v>9.947273597536169</v>
      </c>
    </row>
    <row r="80" spans="1:7" x14ac:dyDescent="0.25">
      <c r="A80" s="1" t="str">
        <f>MID('Filter Data'!A71,2,LEN('Filter Data'!A71)-2)</f>
        <v>18-May-2020</v>
      </c>
      <c r="B80">
        <f>'Filter Data'!D71</f>
        <v>7.7725999999999997</v>
      </c>
      <c r="C80">
        <f t="shared" si="3"/>
        <v>4.2248607863150916E-3</v>
      </c>
      <c r="D80">
        <f>C80-SET_TRI!C81</f>
        <v>-8.8282347492606422E-4</v>
      </c>
      <c r="E80">
        <f t="shared" si="4"/>
        <v>4.0620396845194731E-3</v>
      </c>
      <c r="F80">
        <f t="shared" ca="1" si="5"/>
        <v>0.90184082149269762</v>
      </c>
      <c r="G80">
        <f ca="1">S0*EXP(Drift*(A80-$A$11)+Volatility*SUM($F$12:F80))</f>
        <v>9.9771893813371495</v>
      </c>
    </row>
    <row r="81" spans="1:7" x14ac:dyDescent="0.25">
      <c r="A81" s="1" t="str">
        <f>MID('Filter Data'!A72,2,LEN('Filter Data'!A72)-2)</f>
        <v>19-May-2020</v>
      </c>
      <c r="B81">
        <f>'Filter Data'!D72</f>
        <v>7.8840000000000003</v>
      </c>
      <c r="C81">
        <f t="shared" si="3"/>
        <v>1.4332398425237451E-2</v>
      </c>
      <c r="D81">
        <f>C81-SET_TRI!C82</f>
        <v>-4.8834730689148263E-3</v>
      </c>
      <c r="E81">
        <f t="shared" si="4"/>
        <v>1.4061336202195259E-2</v>
      </c>
      <c r="F81">
        <f t="shared" ca="1" si="5"/>
        <v>0.20389567607294984</v>
      </c>
      <c r="G81">
        <f ca="1">S0*EXP(Drift*(A81-$A$11)+Volatility*SUM($F$12:F81))</f>
        <v>9.9843866595585933</v>
      </c>
    </row>
    <row r="82" spans="1:7" x14ac:dyDescent="0.25">
      <c r="A82" s="1" t="str">
        <f>MID('Filter Data'!A73,2,LEN('Filter Data'!A73)-2)</f>
        <v>20-May-2020</v>
      </c>
      <c r="B82">
        <f>'Filter Data'!D73</f>
        <v>7.8944999999999999</v>
      </c>
      <c r="C82">
        <f t="shared" si="3"/>
        <v>1.3318112633180503E-3</v>
      </c>
      <c r="D82">
        <f>C82-SET_TRI!C83</f>
        <v>-7.3923981591041913E-3</v>
      </c>
      <c r="E82">
        <f t="shared" si="4"/>
        <v>9.9286784785805561E-4</v>
      </c>
      <c r="F82">
        <f t="shared" ca="1" si="5"/>
        <v>8.3999104584064538E-2</v>
      </c>
      <c r="G82">
        <f ca="1">S0*EXP(Drift*(A82-$A$11)+Volatility*SUM($F$12:F82))</f>
        <v>9.9881233488371564</v>
      </c>
    </row>
    <row r="83" spans="1:7" x14ac:dyDescent="0.25">
      <c r="A83" s="1" t="str">
        <f>MID('Filter Data'!A74,2,LEN('Filter Data'!A74)-2)</f>
        <v>28-May-2020</v>
      </c>
      <c r="B83">
        <f>'Filter Data'!D74</f>
        <v>7.9508000000000001</v>
      </c>
      <c r="C83">
        <f t="shared" si="3"/>
        <v>7.1315472797517558E-3</v>
      </c>
      <c r="D83">
        <f>C83-SET_TRI!C84</f>
        <v>1.4710979656608943E-4</v>
      </c>
      <c r="E83">
        <f t="shared" si="4"/>
        <v>6.9965919356278338E-3</v>
      </c>
      <c r="F83">
        <f t="shared" ca="1" si="5"/>
        <v>-3.4945126108149558</v>
      </c>
      <c r="G83">
        <f ca="1">S0*EXP(Drift*(A83-$A$11)+Volatility*SUM($F$12:F83))</f>
        <v>9.8980135162836813</v>
      </c>
    </row>
    <row r="84" spans="1:7" x14ac:dyDescent="0.25">
      <c r="A84" s="1" t="str">
        <f>MID('Filter Data'!A75,2,LEN('Filter Data'!A75)-2)</f>
        <v>02-Jun-2020</v>
      </c>
      <c r="B84">
        <f>'Filter Data'!D75</f>
        <v>8.2621000000000002</v>
      </c>
      <c r="C84">
        <f t="shared" si="3"/>
        <v>3.915329275041507E-2</v>
      </c>
      <c r="D84">
        <f>C84-SET_TRI!C85</f>
        <v>5.1717925064609649E-3</v>
      </c>
      <c r="E84">
        <f t="shared" si="4"/>
        <v>3.9154284651269688E-2</v>
      </c>
      <c r="F84">
        <f t="shared" ca="1" si="5"/>
        <v>-2.6025697003182544</v>
      </c>
      <c r="G84">
        <f ca="1">S0*EXP(Drift*(A84-$A$11)+Volatility*SUM($F$12:F84))</f>
        <v>9.8301969734389534</v>
      </c>
    </row>
    <row r="85" spans="1:7" x14ac:dyDescent="0.25">
      <c r="A85" s="1" t="str">
        <f>MID('Filter Data'!A76,2,LEN('Filter Data'!A76)-2)</f>
        <v>04-Jun-2020</v>
      </c>
      <c r="B85">
        <f>'Filter Data'!D76</f>
        <v>8.6220999999999997</v>
      </c>
      <c r="C85">
        <f t="shared" si="3"/>
        <v>4.3572457365560743E-2</v>
      </c>
      <c r="D85">
        <f>C85-SET_TRI!C86</f>
        <v>1.3473298307073639E-2</v>
      </c>
      <c r="E85">
        <f t="shared" si="4"/>
        <v>4.3798053864939415E-2</v>
      </c>
      <c r="F85">
        <f t="shared" ca="1" si="5"/>
        <v>2.0391408546859231E-2</v>
      </c>
      <c r="G85">
        <f ca="1">S0*EXP(Drift*(A85-$A$11)+Volatility*SUM($F$12:F85))</f>
        <v>9.8333554786561947</v>
      </c>
    </row>
    <row r="86" spans="1:7" x14ac:dyDescent="0.25">
      <c r="A86" s="1" t="str">
        <f>MID('Filter Data'!A77,2,LEN('Filter Data'!A77)-2)</f>
        <v>05-Jun-2020</v>
      </c>
      <c r="B86">
        <f>'Filter Data'!D77</f>
        <v>8.7132000000000005</v>
      </c>
      <c r="C86">
        <f t="shared" si="3"/>
        <v>1.0565871423435225E-2</v>
      </c>
      <c r="D86">
        <f>C86-SET_TRI!C87</f>
        <v>-9.1456092971297122E-3</v>
      </c>
      <c r="E86">
        <f t="shared" si="4"/>
        <v>1.0179493326455758E-2</v>
      </c>
      <c r="F86">
        <f t="shared" ca="1" si="5"/>
        <v>-0.49691685759447546</v>
      </c>
      <c r="G86">
        <f ca="1">S0*EXP(Drift*(A86-$A$11)+Volatility*SUM($F$12:F86))</f>
        <v>9.8205142115637472</v>
      </c>
    </row>
    <row r="87" spans="1:7" x14ac:dyDescent="0.25">
      <c r="A87" s="1" t="str">
        <f>MID('Filter Data'!A78,2,LEN('Filter Data'!A78)-2)</f>
        <v>08-Jun-2020</v>
      </c>
      <c r="B87">
        <f>'Filter Data'!D78</f>
        <v>8.8148999999999997</v>
      </c>
      <c r="C87">
        <f t="shared" si="3"/>
        <v>1.1671946012945788E-2</v>
      </c>
      <c r="D87">
        <f>C87-SET_TRI!C88</f>
        <v>1.1933562678865497E-2</v>
      </c>
      <c r="E87">
        <f t="shared" si="4"/>
        <v>1.1855883599964083E-2</v>
      </c>
      <c r="F87">
        <f t="shared" ca="1" si="5"/>
        <v>2.1258580782745251</v>
      </c>
      <c r="G87">
        <f ca="1">S0*EXP(Drift*(A87-$A$11)+Volatility*SUM($F$12:F87))</f>
        <v>9.8849974194832733</v>
      </c>
    </row>
    <row r="88" spans="1:7" x14ac:dyDescent="0.25">
      <c r="A88" s="1" t="str">
        <f>MID('Filter Data'!A79,2,LEN('Filter Data'!A79)-2)</f>
        <v>09-Jun-2020</v>
      </c>
      <c r="B88">
        <f>'Filter Data'!D79</f>
        <v>8.7813999999999997</v>
      </c>
      <c r="C88">
        <f t="shared" si="3"/>
        <v>-3.8003834416726321E-3</v>
      </c>
      <c r="D88">
        <f>C88-SET_TRI!C89</f>
        <v>2.0472736595693052E-2</v>
      </c>
      <c r="E88">
        <f t="shared" si="4"/>
        <v>-3.3854109345589321E-3</v>
      </c>
      <c r="F88">
        <f t="shared" ca="1" si="5"/>
        <v>-0.41780689143289362</v>
      </c>
      <c r="G88">
        <f ca="1">S0*EXP(Drift*(A88-$A$11)+Volatility*SUM($F$12:F88))</f>
        <v>9.8743488002503721</v>
      </c>
    </row>
    <row r="89" spans="1:7" x14ac:dyDescent="0.25">
      <c r="A89" s="1" t="str">
        <f>MID('Filter Data'!A80,2,LEN('Filter Data'!A80)-2)</f>
        <v>10-Jun-2020</v>
      </c>
      <c r="B89">
        <f>'Filter Data'!D80</f>
        <v>8.7185000000000006</v>
      </c>
      <c r="C89">
        <f t="shared" si="3"/>
        <v>-7.1628669688203559E-3</v>
      </c>
      <c r="D89">
        <f>C89-SET_TRI!C90</f>
        <v>-1.6018646412043057E-2</v>
      </c>
      <c r="E89">
        <f t="shared" si="4"/>
        <v>-7.7352011777285859E-3</v>
      </c>
      <c r="F89">
        <f t="shared" ca="1" si="5"/>
        <v>0.26743648413309407</v>
      </c>
      <c r="G89">
        <f ca="1">S0*EXP(Drift*(A89-$A$11)+Volatility*SUM($F$12:F89))</f>
        <v>9.8832888688950806</v>
      </c>
    </row>
    <row r="90" spans="1:7" x14ac:dyDescent="0.25">
      <c r="A90" s="1" t="str">
        <f>MID('Filter Data'!A81,2,LEN('Filter Data'!A81)-2)</f>
        <v>11-Jun-2020</v>
      </c>
      <c r="B90">
        <f>'Filter Data'!D81</f>
        <v>8.4835999999999991</v>
      </c>
      <c r="C90">
        <f t="shared" si="3"/>
        <v>-2.6942708034639148E-2</v>
      </c>
      <c r="D90">
        <f>C90-SET_TRI!C91</f>
        <v>-8.319022146232969E-3</v>
      </c>
      <c r="E90">
        <f t="shared" si="4"/>
        <v>-2.7306722083501152E-2</v>
      </c>
      <c r="F90">
        <f t="shared" ca="1" si="5"/>
        <v>-0.80521019515380654</v>
      </c>
      <c r="G90">
        <f ca="1">S0*EXP(Drift*(A90-$A$11)+Volatility*SUM($F$12:F90))</f>
        <v>9.8615812423306579</v>
      </c>
    </row>
    <row r="91" spans="1:7" x14ac:dyDescent="0.25">
      <c r="A91" s="1" t="str">
        <f>MID('Filter Data'!A82,2,LEN('Filter Data'!A82)-2)</f>
        <v>12-Jun-2020</v>
      </c>
      <c r="B91">
        <f>'Filter Data'!D82</f>
        <v>8.3969000000000005</v>
      </c>
      <c r="C91">
        <f t="shared" si="3"/>
        <v>-1.0219718044226351E-2</v>
      </c>
      <c r="D91">
        <f>C91-SET_TRI!C92</f>
        <v>2.4514741767127767E-3</v>
      </c>
      <c r="E91">
        <f t="shared" si="4"/>
        <v>-1.0292326767280903E-2</v>
      </c>
      <c r="F91">
        <f t="shared" ca="1" si="5"/>
        <v>-1.7908572286868714</v>
      </c>
      <c r="G91">
        <f ca="1">S0*EXP(Drift*(A91-$A$11)+Volatility*SUM($F$12:F91))</f>
        <v>9.8118973682674469</v>
      </c>
    </row>
    <row r="92" spans="1:7" x14ac:dyDescent="0.25">
      <c r="A92" s="1" t="str">
        <f>MID('Filter Data'!A83,2,LEN('Filter Data'!A83)-2)</f>
        <v>15-Jun-2020</v>
      </c>
      <c r="B92">
        <f>'Filter Data'!D83</f>
        <v>8.1837999999999997</v>
      </c>
      <c r="C92">
        <f t="shared" si="3"/>
        <v>-2.5378413462111102E-2</v>
      </c>
      <c r="D92">
        <f>C92-SET_TRI!C93</f>
        <v>7.8008325118145497E-3</v>
      </c>
      <c r="E92">
        <f t="shared" si="4"/>
        <v>-2.5306290553329881E-2</v>
      </c>
      <c r="F92">
        <f t="shared" ca="1" si="5"/>
        <v>0.89380643705307472</v>
      </c>
      <c r="G92">
        <f ca="1">S0*EXP(Drift*(A92-$A$11)+Volatility*SUM($F$12:F92))</f>
        <v>9.8411772253291581</v>
      </c>
    </row>
    <row r="93" spans="1:7" x14ac:dyDescent="0.25">
      <c r="A93" s="1" t="str">
        <f>MID('Filter Data'!A84,2,LEN('Filter Data'!A84)-2)</f>
        <v>16-Jun-2020</v>
      </c>
      <c r="B93">
        <f>'Filter Data'!D84</f>
        <v>8.3727999999999998</v>
      </c>
      <c r="C93">
        <f t="shared" si="3"/>
        <v>2.3094406021652542E-2</v>
      </c>
      <c r="D93">
        <f>C93-SET_TRI!C94</f>
        <v>1.1406357911822214E-3</v>
      </c>
      <c r="E93">
        <f t="shared" si="4"/>
        <v>2.2986331404050247E-2</v>
      </c>
      <c r="F93">
        <f t="shared" ca="1" si="5"/>
        <v>-1.099098788678728</v>
      </c>
      <c r="G93">
        <f ca="1">S0*EXP(Drift*(A93-$A$11)+Volatility*SUM($F$12:F93))</f>
        <v>9.8112151908203966</v>
      </c>
    </row>
    <row r="94" spans="1:7" x14ac:dyDescent="0.25">
      <c r="A94" s="1" t="str">
        <f>MID('Filter Data'!A85,2,LEN('Filter Data'!A85)-2)</f>
        <v>17-Jun-2020</v>
      </c>
      <c r="B94">
        <f>'Filter Data'!D85</f>
        <v>8.3933999999999997</v>
      </c>
      <c r="C94">
        <f t="shared" si="3"/>
        <v>2.4603477928530422E-3</v>
      </c>
      <c r="D94">
        <f>C94-SET_TRI!C95</f>
        <v>-3.0047799351474911E-3</v>
      </c>
      <c r="E94">
        <f t="shared" si="4"/>
        <v>2.2401152779619382E-3</v>
      </c>
      <c r="F94">
        <f t="shared" ca="1" si="5"/>
        <v>-0.99304366292429624</v>
      </c>
      <c r="G94">
        <f ca="1">S0*EXP(Drift*(A94-$A$11)+Volatility*SUM($F$12:F94))</f>
        <v>9.7843465244639685</v>
      </c>
    </row>
    <row r="95" spans="1:7" x14ac:dyDescent="0.25">
      <c r="A95" s="1" t="str">
        <f>MID('Filter Data'!A86,2,LEN('Filter Data'!A86)-2)</f>
        <v>18-Jun-2020</v>
      </c>
      <c r="B95">
        <f>'Filter Data'!D86</f>
        <v>8.3449000000000009</v>
      </c>
      <c r="C95">
        <f t="shared" si="3"/>
        <v>-5.7783496556817115E-3</v>
      </c>
      <c r="D95">
        <f>C95-SET_TRI!C96</f>
        <v>-1.5543442334625809E-3</v>
      </c>
      <c r="E95">
        <f t="shared" si="4"/>
        <v>-5.9593393468867989E-3</v>
      </c>
      <c r="F95">
        <f t="shared" ca="1" si="5"/>
        <v>-1.0888012592544092</v>
      </c>
      <c r="G95">
        <f ca="1">S0*EXP(Drift*(A95-$A$11)+Volatility*SUM($F$12:F95))</f>
        <v>9.7548481722553735</v>
      </c>
    </row>
    <row r="96" spans="1:7" x14ac:dyDescent="0.25">
      <c r="A96" s="1" t="str">
        <f>MID('Filter Data'!A87,2,LEN('Filter Data'!A87)-2)</f>
        <v>19-Jun-2020</v>
      </c>
      <c r="B96">
        <f>'Filter Data'!D87</f>
        <v>8.2751999999999999</v>
      </c>
      <c r="C96">
        <f t="shared" si="3"/>
        <v>-8.3524068592794373E-3</v>
      </c>
      <c r="D96">
        <f>C96-SET_TRI!C97</f>
        <v>-5.1049432841303883E-3</v>
      </c>
      <c r="E96">
        <f t="shared" si="4"/>
        <v>-8.6294611553223918E-3</v>
      </c>
      <c r="F96">
        <f t="shared" ca="1" si="5"/>
        <v>-0.38061483014038699</v>
      </c>
      <c r="G96">
        <f ca="1">S0*EXP(Drift*(A96-$A$11)+Volatility*SUM($F$12:F96))</f>
        <v>9.7453884802074882</v>
      </c>
    </row>
    <row r="97" spans="1:7" x14ac:dyDescent="0.25">
      <c r="A97" s="1" t="str">
        <f>MID('Filter Data'!A88,2,LEN('Filter Data'!A88)-2)</f>
        <v>24-Jun-2020</v>
      </c>
      <c r="B97">
        <f>'Filter Data'!D88</f>
        <v>8.2164000000000001</v>
      </c>
      <c r="C97">
        <f t="shared" si="3"/>
        <v>-7.1055684454756065E-3</v>
      </c>
      <c r="D97">
        <f>C97-SET_TRI!C98</f>
        <v>2.3159099126511224E-2</v>
      </c>
      <c r="E97">
        <f t="shared" si="4"/>
        <v>-6.6179140186937982E-3</v>
      </c>
      <c r="F97">
        <f t="shared" ca="1" si="5"/>
        <v>4.187748245922867</v>
      </c>
      <c r="G97">
        <f ca="1">S0*EXP(Drift*(A97-$A$11)+Volatility*SUM($F$12:F97))</f>
        <v>9.8706666777501653</v>
      </c>
    </row>
    <row r="98" spans="1:7" x14ac:dyDescent="0.25">
      <c r="A98" s="1" t="str">
        <f>MID('Filter Data'!A89,2,LEN('Filter Data'!A89)-2)</f>
        <v>29-Jun-2020</v>
      </c>
      <c r="B98">
        <f>'Filter Data'!D89</f>
        <v>8.1033000000000008</v>
      </c>
      <c r="C98">
        <f t="shared" si="3"/>
        <v>-1.3765152621586013E-2</v>
      </c>
      <c r="D98">
        <f>C98-SET_TRI!C99</f>
        <v>-1.1993266397258357E-2</v>
      </c>
      <c r="E98">
        <f t="shared" si="4"/>
        <v>-1.4228576605790102E-2</v>
      </c>
      <c r="F98">
        <f t="shared" ca="1" si="5"/>
        <v>1.0517723163405128</v>
      </c>
      <c r="G98">
        <f ca="1">S0*EXP(Drift*(A98-$A$11)+Volatility*SUM($F$12:F98))</f>
        <v>9.9072459970415121</v>
      </c>
    </row>
    <row r="99" spans="1:7" x14ac:dyDescent="0.25">
      <c r="A99" s="1" t="str">
        <f>MID('Filter Data'!A90,2,LEN('Filter Data'!A90)-2)</f>
        <v>30-Jun-2020</v>
      </c>
      <c r="B99">
        <f>'Filter Data'!D90</f>
        <v>8.1206999999999994</v>
      </c>
      <c r="C99">
        <f t="shared" si="3"/>
        <v>2.1472733330863383E-3</v>
      </c>
      <c r="D99">
        <f>C99-SET_TRI!C100</f>
        <v>-5.2586156484350204E-3</v>
      </c>
      <c r="E99">
        <f t="shared" si="4"/>
        <v>1.8660612950002072E-3</v>
      </c>
      <c r="F99">
        <f t="shared" ca="1" si="5"/>
        <v>1.3675619541162296</v>
      </c>
      <c r="G99">
        <f ca="1">S0*EXP(Drift*(A99-$A$11)+Volatility*SUM($F$12:F99))</f>
        <v>9.9478324179017772</v>
      </c>
    </row>
    <row r="100" spans="1:7" x14ac:dyDescent="0.25">
      <c r="A100" s="1" t="str">
        <f>MID('Filter Data'!A91,2,LEN('Filter Data'!A91)-2)</f>
        <v>02-Jul-2020</v>
      </c>
      <c r="B100">
        <f>'Filter Data'!D91</f>
        <v>8.3818000000000001</v>
      </c>
      <c r="C100">
        <f t="shared" si="3"/>
        <v>3.2152400655116035E-2</v>
      </c>
      <c r="D100">
        <f>C100-SET_TRI!C101</f>
        <v>1.5689344152658054E-3</v>
      </c>
      <c r="E100">
        <f t="shared" si="4"/>
        <v>3.2055914036464919E-2</v>
      </c>
      <c r="F100">
        <f t="shared" ca="1" si="5"/>
        <v>0.10924256167377636</v>
      </c>
      <c r="G100">
        <f ca="1">S0*EXP(Drift*(A100-$A$11)+Volatility*SUM($F$12:F100))</f>
        <v>9.9535874355159422</v>
      </c>
    </row>
    <row r="101" spans="1:7" x14ac:dyDescent="0.25">
      <c r="A101" s="1" t="str">
        <f>MID('Filter Data'!A92,2,LEN('Filter Data'!A92)-2)</f>
        <v>08-Jul-2020</v>
      </c>
      <c r="B101">
        <f>'Filter Data'!D92</f>
        <v>8.5353999999999992</v>
      </c>
      <c r="C101">
        <f t="shared" si="3"/>
        <v>1.8325419360996333E-2</v>
      </c>
      <c r="D101">
        <f>C101-SET_TRI!C102</f>
        <v>3.3423671612553094E-2</v>
      </c>
      <c r="E101">
        <f t="shared" si="4"/>
        <v>1.9090790895688648E-2</v>
      </c>
      <c r="F101">
        <f t="shared" ca="1" si="5"/>
        <v>-1.5487960037885427</v>
      </c>
      <c r="G101">
        <f ca="1">S0*EXP(Drift*(A101-$A$11)+Volatility*SUM($F$12:F101))</f>
        <v>9.9168786881097972</v>
      </c>
    </row>
    <row r="102" spans="1:7" x14ac:dyDescent="0.25">
      <c r="A102" s="1" t="str">
        <f>MID('Filter Data'!A93,2,LEN('Filter Data'!A93)-2)</f>
        <v>09-Jul-2020</v>
      </c>
      <c r="B102">
        <f>'Filter Data'!D93</f>
        <v>8.5145999999999997</v>
      </c>
      <c r="C102">
        <f t="shared" si="3"/>
        <v>-2.4369098109051114E-3</v>
      </c>
      <c r="D102">
        <f>C102-SET_TRI!C103</f>
        <v>-4.0899375058386506E-3</v>
      </c>
      <c r="E102">
        <f t="shared" si="4"/>
        <v>-2.6865022258377759E-3</v>
      </c>
      <c r="F102">
        <f t="shared" ca="1" si="5"/>
        <v>0.5536574580139223</v>
      </c>
      <c r="G102">
        <f ca="1">S0*EXP(Drift*(A102-$A$11)+Volatility*SUM($F$12:F102))</f>
        <v>9.9340812878719706</v>
      </c>
    </row>
    <row r="103" spans="1:7" x14ac:dyDescent="0.25">
      <c r="A103" s="1" t="str">
        <f>MID('Filter Data'!A94,2,LEN('Filter Data'!A94)-2)</f>
        <v>13-Jul-2020</v>
      </c>
      <c r="B103">
        <f>'Filter Data'!D94</f>
        <v>8.5551999999999992</v>
      </c>
      <c r="C103">
        <f t="shared" si="3"/>
        <v>4.7682803654898092E-3</v>
      </c>
      <c r="D103">
        <f>C103-SET_TRI!C104</f>
        <v>2.8411395227914422E-2</v>
      </c>
      <c r="E103">
        <f t="shared" si="4"/>
        <v>5.3980403193313025E-3</v>
      </c>
      <c r="F103">
        <f t="shared" ca="1" si="5"/>
        <v>2.0102774278927797</v>
      </c>
      <c r="G103">
        <f ca="1">S0*EXP(Drift*(A103-$A$11)+Volatility*SUM($F$12:F103))</f>
        <v>9.9972773817313634</v>
      </c>
    </row>
    <row r="104" spans="1:7" x14ac:dyDescent="0.25">
      <c r="A104" s="1" t="str">
        <f>MID('Filter Data'!A95,2,LEN('Filter Data'!A95)-2)</f>
        <v>15-Jul-2020</v>
      </c>
      <c r="B104">
        <f>'Filter Data'!D95</f>
        <v>8.5350999999999999</v>
      </c>
      <c r="C104">
        <f t="shared" si="3"/>
        <v>-2.3494482887599756E-3</v>
      </c>
      <c r="D104">
        <f>C104-SET_TRI!C105</f>
        <v>-1.4099981076536806E-2</v>
      </c>
      <c r="E104">
        <f t="shared" si="4"/>
        <v>-2.8698713061646609E-3</v>
      </c>
      <c r="F104">
        <f t="shared" ca="1" si="5"/>
        <v>0.25912053468572555</v>
      </c>
      <c r="G104">
        <f ca="1">S0*EXP(Drift*(A104-$A$11)+Volatility*SUM($F$12:F104))</f>
        <v>10.007400107703043</v>
      </c>
    </row>
    <row r="105" spans="1:7" x14ac:dyDescent="0.25">
      <c r="A105" s="1" t="str">
        <f>MID('Filter Data'!A96,2,LEN('Filter Data'!A96)-2)</f>
        <v>17-Jul-2020</v>
      </c>
      <c r="B105">
        <f>'Filter Data'!D96</f>
        <v>8.5470000000000006</v>
      </c>
      <c r="C105">
        <f t="shared" si="3"/>
        <v>1.3942425982121694E-3</v>
      </c>
      <c r="D105">
        <f>C105-SET_TRI!C106</f>
        <v>-2.1043504942452958E-3</v>
      </c>
      <c r="E105">
        <f t="shared" si="4"/>
        <v>1.1983720000540688E-3</v>
      </c>
      <c r="F105">
        <f t="shared" ca="1" si="5"/>
        <v>-1.6966869650852191E-2</v>
      </c>
      <c r="G105">
        <f ca="1">S0*EXP(Drift*(A105-$A$11)+Volatility*SUM($F$12:F105))</f>
        <v>10.00953346968859</v>
      </c>
    </row>
    <row r="106" spans="1:7" x14ac:dyDescent="0.25">
      <c r="A106" s="1" t="str">
        <f>MID('Filter Data'!A97,2,LEN('Filter Data'!A97)-2)</f>
        <v>20-Jul-2020</v>
      </c>
      <c r="B106">
        <f>'Filter Data'!D97</f>
        <v>8.5653000000000006</v>
      </c>
      <c r="C106">
        <f t="shared" si="3"/>
        <v>2.1411021411021388E-3</v>
      </c>
      <c r="D106">
        <f>C106-SET_TRI!C107</f>
        <v>4.4397997337859187E-3</v>
      </c>
      <c r="E106">
        <f t="shared" si="4"/>
        <v>2.1222893285977613E-3</v>
      </c>
      <c r="F106">
        <f t="shared" ca="1" si="5"/>
        <v>1.9407318917057794</v>
      </c>
      <c r="G106">
        <f ca="1">S0*EXP(Drift*(A106-$A$11)+Volatility*SUM($F$12:F106))</f>
        <v>10.069862172948081</v>
      </c>
    </row>
    <row r="107" spans="1:7" x14ac:dyDescent="0.25">
      <c r="A107" s="1" t="str">
        <f>MID('Filter Data'!A98,2,LEN('Filter Data'!A98)-2)</f>
        <v>21-Jul-2020</v>
      </c>
      <c r="B107">
        <f>'Filter Data'!D98</f>
        <v>8.5974000000000004</v>
      </c>
      <c r="C107">
        <f t="shared" si="3"/>
        <v>3.7476795909074747E-3</v>
      </c>
      <c r="D107">
        <f>C107-SET_TRI!C108</f>
        <v>-1.2176783780904957E-2</v>
      </c>
      <c r="E107">
        <f t="shared" si="4"/>
        <v>3.2792903812050079E-3</v>
      </c>
      <c r="F107">
        <f t="shared" ca="1" si="5"/>
        <v>1.7335790815320862</v>
      </c>
      <c r="G107">
        <f ca="1">S0*EXP(Drift*(A107-$A$11)+Volatility*SUM($F$12:F107))</f>
        <v>10.121829116876386</v>
      </c>
    </row>
    <row r="108" spans="1:7" x14ac:dyDescent="0.25">
      <c r="A108" s="1" t="str">
        <f>MID('Filter Data'!A99,2,LEN('Filter Data'!A99)-2)</f>
        <v>22-Jul-2020</v>
      </c>
      <c r="B108">
        <f>'Filter Data'!D99</f>
        <v>8.5364000000000004</v>
      </c>
      <c r="C108">
        <f t="shared" si="3"/>
        <v>-7.0951683066973669E-3</v>
      </c>
      <c r="D108">
        <f>C108-SET_TRI!C109</f>
        <v>9.1928322986639492E-3</v>
      </c>
      <c r="E108">
        <f t="shared" si="4"/>
        <v>-6.9853836097080596E-3</v>
      </c>
      <c r="F108">
        <f t="shared" ca="1" si="5"/>
        <v>-3.9308337262299625E-2</v>
      </c>
      <c r="G108">
        <f ca="1">S0*EXP(Drift*(A108-$A$11)+Volatility*SUM($F$12:F108))</f>
        <v>10.122005072455991</v>
      </c>
    </row>
    <row r="109" spans="1:7" x14ac:dyDescent="0.25">
      <c r="A109" s="1" t="str">
        <f>MID('Filter Data'!A100,2,LEN('Filter Data'!A100)-2)</f>
        <v>23-Jul-2020</v>
      </c>
      <c r="B109">
        <f>'Filter Data'!D100</f>
        <v>8.6118000000000006</v>
      </c>
      <c r="C109">
        <f t="shared" si="3"/>
        <v>8.8327632257157729E-3</v>
      </c>
      <c r="D109">
        <f>C109-SET_TRI!C110</f>
        <v>7.4560663931365796E-3</v>
      </c>
      <c r="E109">
        <f t="shared" si="4"/>
        <v>8.8955581815291541E-3</v>
      </c>
      <c r="F109">
        <f t="shared" ca="1" si="5"/>
        <v>0.63237494511273917</v>
      </c>
      <c r="G109">
        <f ca="1">S0*EXP(Drift*(A109-$A$11)+Volatility*SUM($F$12:F109))</f>
        <v>10.141873304167605</v>
      </c>
    </row>
    <row r="110" spans="1:7" x14ac:dyDescent="0.25">
      <c r="A110" s="1" t="str">
        <f>MID('Filter Data'!A101,2,LEN('Filter Data'!A101)-2)</f>
        <v>24-Jul-2020</v>
      </c>
      <c r="B110">
        <f>'Filter Data'!D101</f>
        <v>8.5122</v>
      </c>
      <c r="C110">
        <f t="shared" si="3"/>
        <v>-1.1565526370793628E-2</v>
      </c>
      <c r="D110">
        <f>C110-SET_TRI!C111</f>
        <v>5.2947463081088331E-3</v>
      </c>
      <c r="E110">
        <f t="shared" si="4"/>
        <v>-1.1561207845839789E-2</v>
      </c>
      <c r="F110">
        <f t="shared" ca="1" si="5"/>
        <v>0.42815504188197134</v>
      </c>
      <c r="G110">
        <f ca="1">S0*EXP(Drift*(A110-$A$11)+Volatility*SUM($F$12:F110))</f>
        <v>10.155777447328258</v>
      </c>
    </row>
    <row r="111" spans="1:7" x14ac:dyDescent="0.25">
      <c r="A111" s="1" t="str">
        <f>MID('Filter Data'!A102,2,LEN('Filter Data'!A102)-2)</f>
        <v>29-Jul-2020</v>
      </c>
      <c r="B111">
        <f>'Filter Data'!D102</f>
        <v>8.5065000000000008</v>
      </c>
      <c r="C111">
        <f t="shared" si="3"/>
        <v>-6.6962712342275206E-4</v>
      </c>
      <c r="D111">
        <f>C111-SET_TRI!C112</f>
        <v>3.8012860873156964E-3</v>
      </c>
      <c r="E111">
        <f t="shared" si="4"/>
        <v>-7.0571548865962122E-4</v>
      </c>
      <c r="F111">
        <f t="shared" ca="1" si="5"/>
        <v>-0.3548600572967196</v>
      </c>
      <c r="G111">
        <f ca="1">S0*EXP(Drift*(A111-$A$11)+Volatility*SUM($F$12:F111))</f>
        <v>10.152008440620552</v>
      </c>
    </row>
    <row r="112" spans="1:7" x14ac:dyDescent="0.25">
      <c r="A112" s="1" t="str">
        <f>MID('Filter Data'!A103,2,LEN('Filter Data'!A103)-2)</f>
        <v>30-Jul-2020</v>
      </c>
      <c r="B112">
        <f>'Filter Data'!D103</f>
        <v>8.4413</v>
      </c>
      <c r="C112">
        <f t="shared" si="3"/>
        <v>-7.6647269734909547E-3</v>
      </c>
      <c r="D112">
        <f>C112-SET_TRI!C113</f>
        <v>1.2177124547917705E-2</v>
      </c>
      <c r="E112">
        <f t="shared" si="4"/>
        <v>-7.4741996041936187E-3</v>
      </c>
      <c r="F112">
        <f t="shared" ca="1" si="5"/>
        <v>-0.96696815216774368</v>
      </c>
      <c r="G112">
        <f ca="1">S0*EXP(Drift*(A112-$A$11)+Volatility*SUM($F$12:F112))</f>
        <v>10.124970404716169</v>
      </c>
    </row>
    <row r="113" spans="1:7" x14ac:dyDescent="0.25">
      <c r="A113" s="1" t="str">
        <f>MID('Filter Data'!A104,2,LEN('Filter Data'!A104)-2)</f>
        <v>03-Aug-2020</v>
      </c>
      <c r="B113">
        <f>'Filter Data'!D104</f>
        <v>8.2955000000000005</v>
      </c>
      <c r="C113">
        <f t="shared" si="3"/>
        <v>-1.7272221103384489E-2</v>
      </c>
      <c r="D113">
        <f>C113-SET_TRI!C114</f>
        <v>-1.5574172328640896E-2</v>
      </c>
      <c r="E113">
        <f t="shared" si="4"/>
        <v>-1.7832529671950516E-2</v>
      </c>
      <c r="F113">
        <f t="shared" ca="1" si="5"/>
        <v>-0.56075590751785021</v>
      </c>
      <c r="G113">
        <f ca="1">S0*EXP(Drift*(A113-$A$11)+Volatility*SUM($F$12:F113))</f>
        <v>10.113858385551238</v>
      </c>
    </row>
    <row r="114" spans="1:7" x14ac:dyDescent="0.25">
      <c r="A114" s="1" t="str">
        <f>MID('Filter Data'!A105,2,LEN('Filter Data'!A105)-2)</f>
        <v>04-Aug-2020</v>
      </c>
      <c r="B114">
        <f>'Filter Data'!D105</f>
        <v>8.3510000000000009</v>
      </c>
      <c r="C114">
        <f t="shared" si="3"/>
        <v>6.690374299318947E-3</v>
      </c>
      <c r="D114">
        <f>C114-SET_TRI!C115</f>
        <v>-2.2849585747692636E-3</v>
      </c>
      <c r="E114">
        <f t="shared" si="4"/>
        <v>6.4896171894374801E-3</v>
      </c>
      <c r="F114">
        <f t="shared" ca="1" si="5"/>
        <v>-0.89440349281524523</v>
      </c>
      <c r="G114">
        <f ca="1">S0*EXP(Drift*(A114-$A$11)+Volatility*SUM($F$12:F114))</f>
        <v>10.089040143482746</v>
      </c>
    </row>
    <row r="115" spans="1:7" x14ac:dyDescent="0.25">
      <c r="A115" s="1" t="str">
        <f>MID('Filter Data'!A106,2,LEN('Filter Data'!A106)-2)</f>
        <v>05-Aug-2020</v>
      </c>
      <c r="B115">
        <f>'Filter Data'!D106</f>
        <v>8.4055999999999997</v>
      </c>
      <c r="C115">
        <f t="shared" si="3"/>
        <v>6.5381391450124379E-3</v>
      </c>
      <c r="D115">
        <f>C115-SET_TRI!C116</f>
        <v>5.2324746567117622E-4</v>
      </c>
      <c r="E115">
        <f t="shared" si="4"/>
        <v>6.4133605389632984E-3</v>
      </c>
      <c r="F115">
        <f t="shared" ca="1" si="5"/>
        <v>0.79308700290443335</v>
      </c>
      <c r="G115">
        <f ca="1">S0*EXP(Drift*(A115-$A$11)+Volatility*SUM($F$12:F115))</f>
        <v>10.113545706003663</v>
      </c>
    </row>
    <row r="116" spans="1:7" x14ac:dyDescent="0.25">
      <c r="A116" s="1" t="str">
        <f>MID('Filter Data'!A107,2,LEN('Filter Data'!A107)-2)</f>
        <v>06-Aug-2020</v>
      </c>
      <c r="B116">
        <f>'Filter Data'!D107</f>
        <v>8.48</v>
      </c>
      <c r="C116">
        <f t="shared" si="3"/>
        <v>8.8512420291235235E-3</v>
      </c>
      <c r="D116">
        <f>C116-SET_TRI!C117</f>
        <v>1.0320117897491725E-2</v>
      </c>
      <c r="E116">
        <f t="shared" si="4"/>
        <v>8.9915264373011273E-3</v>
      </c>
      <c r="F116">
        <f t="shared" ca="1" si="5"/>
        <v>0.80691050887241222</v>
      </c>
      <c r="G116">
        <f ca="1">S0*EXP(Drift*(A116-$A$11)+Volatility*SUM($F$12:F116))</f>
        <v>10.138516317096196</v>
      </c>
    </row>
    <row r="117" spans="1:7" x14ac:dyDescent="0.25">
      <c r="A117" s="1" t="str">
        <f>MID('Filter Data'!A108,2,LEN('Filter Data'!A108)-2)</f>
        <v>07-Aug-2020</v>
      </c>
      <c r="B117">
        <f>'Filter Data'!D108</f>
        <v>8.4405999999999999</v>
      </c>
      <c r="C117">
        <f t="shared" si="3"/>
        <v>-4.646226415094404E-3</v>
      </c>
      <c r="D117">
        <f>C117-SET_TRI!C118</f>
        <v>3.6481391887173082E-3</v>
      </c>
      <c r="E117">
        <f t="shared" si="4"/>
        <v>-4.6864583054339543E-3</v>
      </c>
      <c r="F117">
        <f t="shared" ca="1" si="5"/>
        <v>-0.2922590530511619</v>
      </c>
      <c r="G117">
        <f ca="1">S0*EXP(Drift*(A117-$A$11)+Volatility*SUM($F$12:F117))</f>
        <v>10.131274439580578</v>
      </c>
    </row>
    <row r="118" spans="1:7" x14ac:dyDescent="0.25">
      <c r="A118" s="1" t="str">
        <f>MID('Filter Data'!A109,2,LEN('Filter Data'!A109)-2)</f>
        <v>11-Aug-2020</v>
      </c>
      <c r="B118">
        <f>'Filter Data'!D109</f>
        <v>8.4031000000000002</v>
      </c>
      <c r="C118">
        <f t="shared" si="3"/>
        <v>-4.4428121223609278E-3</v>
      </c>
      <c r="D118">
        <f>C118-SET_TRI!C119</f>
        <v>-1.6106511717845808E-2</v>
      </c>
      <c r="E118">
        <f t="shared" si="4"/>
        <v>-5.0175236050081663E-3</v>
      </c>
      <c r="F118">
        <f t="shared" ca="1" si="5"/>
        <v>4.044388328900137</v>
      </c>
      <c r="G118">
        <f ca="1">S0*EXP(Drift*(A118-$A$11)+Volatility*SUM($F$12:F118))</f>
        <v>10.255912522533055</v>
      </c>
    </row>
    <row r="119" spans="1:7" x14ac:dyDescent="0.25">
      <c r="A119" s="1" t="str">
        <f>MID('Filter Data'!A110,2,LEN('Filter Data'!A110)-2)</f>
        <v>13-Aug-2020</v>
      </c>
      <c r="B119">
        <f>'Filter Data'!D110</f>
        <v>8.5099</v>
      </c>
      <c r="C119">
        <f t="shared" si="3"/>
        <v>1.2709595268412822E-2</v>
      </c>
      <c r="D119">
        <f>C119-SET_TRI!C120</f>
        <v>-2.3425466690166659E-3</v>
      </c>
      <c r="E119">
        <f t="shared" si="4"/>
        <v>1.2507280061591009E-2</v>
      </c>
      <c r="F119">
        <f t="shared" ca="1" si="5"/>
        <v>0.75645831708406985</v>
      </c>
      <c r="G119">
        <f ca="1">S0*EXP(Drift*(A119-$A$11)+Volatility*SUM($F$12:F119))</f>
        <v>10.281081842645994</v>
      </c>
    </row>
    <row r="120" spans="1:7" x14ac:dyDescent="0.25">
      <c r="A120" s="1" t="str">
        <f>MID('Filter Data'!A111,2,LEN('Filter Data'!A111)-2)</f>
        <v>14-Aug-2020</v>
      </c>
      <c r="B120">
        <f>'Filter Data'!D111</f>
        <v>8.4760000000000009</v>
      </c>
      <c r="C120">
        <f t="shared" si="3"/>
        <v>-3.9835955769161983E-3</v>
      </c>
      <c r="D120">
        <f>C120-SET_TRI!C121</f>
        <v>1.3097792144414949E-2</v>
      </c>
      <c r="E120">
        <f t="shared" si="4"/>
        <v>-3.7681587296455885E-3</v>
      </c>
      <c r="F120">
        <f t="shared" ca="1" si="5"/>
        <v>1.895635163207289</v>
      </c>
      <c r="G120">
        <f ca="1">S0*EXP(Drift*(A120-$A$11)+Volatility*SUM($F$12:F120))</f>
        <v>10.338985854929508</v>
      </c>
    </row>
    <row r="121" spans="1:7" x14ac:dyDescent="0.25">
      <c r="A121" s="1" t="str">
        <f>MID('Filter Data'!A112,2,LEN('Filter Data'!A112)-2)</f>
        <v>18-Aug-2020</v>
      </c>
      <c r="B121">
        <f>'Filter Data'!D112</f>
        <v>8.4981000000000009</v>
      </c>
      <c r="C121">
        <f t="shared" si="3"/>
        <v>2.6073619631901846E-3</v>
      </c>
      <c r="D121">
        <f>C121-SET_TRI!C122</f>
        <v>-2.2188266499811151E-3</v>
      </c>
      <c r="E121">
        <f t="shared" si="4"/>
        <v>2.4083941111582479E-3</v>
      </c>
      <c r="F121">
        <f t="shared" ca="1" si="5"/>
        <v>-2.5024420502725158</v>
      </c>
      <c r="G121">
        <f ca="1">S0*EXP(Drift*(A121-$A$11)+Volatility*SUM($F$12:F121))</f>
        <v>10.269776652152508</v>
      </c>
    </row>
    <row r="122" spans="1:7" x14ac:dyDescent="0.25">
      <c r="A122" s="1" t="str">
        <f>MID('Filter Data'!A113,2,LEN('Filter Data'!A113)-2)</f>
        <v>19-Aug-2020</v>
      </c>
      <c r="B122">
        <f>'Filter Data'!D113</f>
        <v>8.4860000000000007</v>
      </c>
      <c r="C122">
        <f t="shared" si="3"/>
        <v>-1.4238476835998894E-3</v>
      </c>
      <c r="D122">
        <f>C122-SET_TRI!C123</f>
        <v>1.7421393855306767E-2</v>
      </c>
      <c r="E122">
        <f t="shared" si="4"/>
        <v>-1.0914319592704833E-3</v>
      </c>
      <c r="F122">
        <f t="shared" ca="1" si="5"/>
        <v>0.34142382225382134</v>
      </c>
      <c r="G122">
        <f ca="1">S0*EXP(Drift*(A122-$A$11)+Volatility*SUM($F$12:F122))</f>
        <v>10.281275597536661</v>
      </c>
    </row>
    <row r="123" spans="1:7" x14ac:dyDescent="0.25">
      <c r="A123" s="1" t="str">
        <f>MID('Filter Data'!A114,2,LEN('Filter Data'!A114)-2)</f>
        <v>24-Aug-2020</v>
      </c>
      <c r="B123">
        <f>'Filter Data'!D114</f>
        <v>8.5458999999999996</v>
      </c>
      <c r="C123">
        <f t="shared" si="3"/>
        <v>7.0586848927644292E-3</v>
      </c>
      <c r="D123">
        <f>C123-SET_TRI!C124</f>
        <v>4.5538586208632255E-3</v>
      </c>
      <c r="E123">
        <f t="shared" si="4"/>
        <v>7.0429580445604328E-3</v>
      </c>
      <c r="F123">
        <f t="shared" ca="1" si="5"/>
        <v>0.68674971541826624</v>
      </c>
      <c r="G123">
        <f ca="1">S0*EXP(Drift*(A123-$A$11)+Volatility*SUM($F$12:F123))</f>
        <v>10.308482786853236</v>
      </c>
    </row>
    <row r="124" spans="1:7" x14ac:dyDescent="0.25">
      <c r="A124" s="1" t="str">
        <f>MID('Filter Data'!A115,2,LEN('Filter Data'!A115)-2)</f>
        <v>25-Aug-2020</v>
      </c>
      <c r="B124">
        <f>'Filter Data'!D115</f>
        <v>8.6085999999999991</v>
      </c>
      <c r="C124">
        <f t="shared" si="3"/>
        <v>7.3368515896511232E-3</v>
      </c>
      <c r="D124">
        <f>C124-SET_TRI!C125</f>
        <v>5.3029421192087971E-3</v>
      </c>
      <c r="E124">
        <f t="shared" si="4"/>
        <v>7.3413918595396643E-3</v>
      </c>
      <c r="F124">
        <f t="shared" ca="1" si="5"/>
        <v>-0.66243885425633775</v>
      </c>
      <c r="G124">
        <f ca="1">S0*EXP(Drift*(A124-$A$11)+Volatility*SUM($F$12:F124))</f>
        <v>10.29009142942598</v>
      </c>
    </row>
    <row r="125" spans="1:7" x14ac:dyDescent="0.25">
      <c r="A125" s="1" t="str">
        <f>MID('Filter Data'!A116,2,LEN('Filter Data'!A116)-2)</f>
        <v>26-Aug-2020</v>
      </c>
      <c r="B125">
        <f>'Filter Data'!D116</f>
        <v>8.5276999999999994</v>
      </c>
      <c r="C125">
        <f t="shared" si="3"/>
        <v>-9.3975791650209965E-3</v>
      </c>
      <c r="D125">
        <f>C125-SET_TRI!C126</f>
        <v>-1.2617758170815709E-2</v>
      </c>
      <c r="E125">
        <f t="shared" si="4"/>
        <v>-9.8778993277558614E-3</v>
      </c>
      <c r="F125">
        <f t="shared" ca="1" si="5"/>
        <v>0.42551346917534633</v>
      </c>
      <c r="G125">
        <f ca="1">S0*EXP(Drift*(A125-$A$11)+Volatility*SUM($F$12:F125))</f>
        <v>10.30412001347838</v>
      </c>
    </row>
    <row r="126" spans="1:7" x14ac:dyDescent="0.25">
      <c r="A126" s="1" t="str">
        <f>MID('Filter Data'!A117,2,LEN('Filter Data'!A117)-2)</f>
        <v>27-Aug-2020</v>
      </c>
      <c r="B126">
        <f>'Filter Data'!D117</f>
        <v>8.4962</v>
      </c>
      <c r="C126">
        <f t="shared" si="3"/>
        <v>-3.6938447647078838E-3</v>
      </c>
      <c r="D126">
        <f>C126-SET_TRI!C127</f>
        <v>-6.671989047314553E-3</v>
      </c>
      <c r="E126">
        <f t="shared" si="4"/>
        <v>-4.0132968730227777E-3</v>
      </c>
      <c r="F126">
        <f t="shared" ca="1" si="5"/>
        <v>1.0176700499706248</v>
      </c>
      <c r="G126">
        <f ca="1">S0*EXP(Drift*(A126-$A$11)+Volatility*SUM($F$12:F126))</f>
        <v>10.33586255178928</v>
      </c>
    </row>
    <row r="127" spans="1:7" x14ac:dyDescent="0.25">
      <c r="A127" s="1" t="str">
        <f>MID('Filter Data'!A118,2,LEN('Filter Data'!A118)-2)</f>
        <v>28-Aug-2020</v>
      </c>
      <c r="B127">
        <f>'Filter Data'!D118</f>
        <v>8.4789999999999992</v>
      </c>
      <c r="C127">
        <f t="shared" si="3"/>
        <v>-2.0244344530496892E-3</v>
      </c>
      <c r="D127">
        <f>C127-SET_TRI!C128</f>
        <v>1.5095590879909393E-3</v>
      </c>
      <c r="E127">
        <f t="shared" si="4"/>
        <v>-2.1225275238150512E-3</v>
      </c>
      <c r="F127">
        <f t="shared" ca="1" si="5"/>
        <v>0.81477644477100153</v>
      </c>
      <c r="G127">
        <f ca="1">S0*EXP(Drift*(A127-$A$11)+Volatility*SUM($F$12:F127))</f>
        <v>10.361617903970524</v>
      </c>
    </row>
    <row r="128" spans="1:7" x14ac:dyDescent="0.25">
      <c r="A128" s="1" t="str">
        <f>MID('Filter Data'!A119,2,LEN('Filter Data'!A119)-2)</f>
        <v>31-Aug-2020</v>
      </c>
      <c r="B128">
        <f>'Filter Data'!D119</f>
        <v>8.4286999999999992</v>
      </c>
      <c r="C128">
        <f t="shared" si="3"/>
        <v>-5.9323033376577445E-3</v>
      </c>
      <c r="D128">
        <f>C128-SET_TRI!C129</f>
        <v>7.003328778959597E-3</v>
      </c>
      <c r="E128">
        <f t="shared" si="4"/>
        <v>-5.8817575993371039E-3</v>
      </c>
      <c r="F128">
        <f t="shared" ca="1" si="5"/>
        <v>-1.9913030988173781</v>
      </c>
      <c r="G128">
        <f ca="1">S0*EXP(Drift*(A128-$A$11)+Volatility*SUM($F$12:F128))</f>
        <v>10.306139435662001</v>
      </c>
    </row>
    <row r="129" spans="1:7" x14ac:dyDescent="0.25">
      <c r="A129" s="1" t="str">
        <f>MID('Filter Data'!A120,2,LEN('Filter Data'!A120)-2)</f>
        <v>01-Sep-2020</v>
      </c>
      <c r="B129">
        <f>'Filter Data'!D120</f>
        <v>8.4611000000000001</v>
      </c>
      <c r="C129">
        <f t="shared" si="3"/>
        <v>3.8440091591824214E-3</v>
      </c>
      <c r="D129">
        <f>C129-SET_TRI!C130</f>
        <v>6.7347825270580412E-3</v>
      </c>
      <c r="E129">
        <f t="shared" si="4"/>
        <v>3.8872891405979668E-3</v>
      </c>
      <c r="F129">
        <f t="shared" ca="1" si="5"/>
        <v>0.63942877680421673</v>
      </c>
      <c r="G129">
        <f ca="1">S0*EXP(Drift*(A129-$A$11)+Volatility*SUM($F$12:F129))</f>
        <v>10.32657987181662</v>
      </c>
    </row>
    <row r="130" spans="1:7" x14ac:dyDescent="0.25">
      <c r="A130" s="1" t="str">
        <f>MID('Filter Data'!A121,2,LEN('Filter Data'!A121)-2)</f>
        <v>03-Sep-2020</v>
      </c>
      <c r="B130">
        <f>'Filter Data'!D121</f>
        <v>8.4847000000000001</v>
      </c>
      <c r="C130">
        <f t="shared" si="3"/>
        <v>2.7892354422001946E-3</v>
      </c>
      <c r="D130">
        <f>C130-SET_TRI!C131</f>
        <v>-1.1710781470645926E-3</v>
      </c>
      <c r="E130">
        <f t="shared" si="4"/>
        <v>2.6186153547189217E-3</v>
      </c>
      <c r="F130">
        <f t="shared" ca="1" si="5"/>
        <v>2.7378736095490814</v>
      </c>
      <c r="G130">
        <f ca="1">S0*EXP(Drift*(A130-$A$11)+Volatility*SUM($F$12:F130))</f>
        <v>10.411444576904422</v>
      </c>
    </row>
    <row r="131" spans="1:7" x14ac:dyDescent="0.25">
      <c r="A131" s="1" t="str">
        <f>MID('Filter Data'!A122,2,LEN('Filter Data'!A122)-2)</f>
        <v>08-Sep-2020</v>
      </c>
      <c r="B131">
        <f>'Filter Data'!D122</f>
        <v>8.4591999999999992</v>
      </c>
      <c r="C131">
        <f t="shared" si="3"/>
        <v>-3.0054097375276636E-3</v>
      </c>
      <c r="D131">
        <f>C131-SET_TRI!C132</f>
        <v>1.0694957240819879E-2</v>
      </c>
      <c r="E131">
        <f t="shared" si="4"/>
        <v>-2.8549837186301079E-3</v>
      </c>
      <c r="F131">
        <f t="shared" ca="1" si="5"/>
        <v>0.51873564058149868</v>
      </c>
      <c r="G131">
        <f ca="1">S0*EXP(Drift*(A131-$A$11)+Volatility*SUM($F$12:F131))</f>
        <v>10.433922423496034</v>
      </c>
    </row>
    <row r="132" spans="1:7" x14ac:dyDescent="0.25">
      <c r="A132" s="1" t="str">
        <f>MID('Filter Data'!A123,2,LEN('Filter Data'!A123)-2)</f>
        <v>09-Sep-2020</v>
      </c>
      <c r="B132">
        <f>'Filter Data'!D123</f>
        <v>8.3622999999999994</v>
      </c>
      <c r="C132">
        <f t="shared" si="3"/>
        <v>-1.1454983922829556E-2</v>
      </c>
      <c r="D132">
        <f>C132-SET_TRI!C133</f>
        <v>-9.8054513304443695E-3</v>
      </c>
      <c r="E132">
        <f t="shared" si="4"/>
        <v>-1.1859214630954702E-2</v>
      </c>
      <c r="F132">
        <f t="shared" ca="1" si="5"/>
        <v>-0.35973690323203111</v>
      </c>
      <c r="G132">
        <f ca="1">S0*EXP(Drift*(A132-$A$11)+Volatility*SUM($F$12:F132))</f>
        <v>10.42443394501197</v>
      </c>
    </row>
    <row r="133" spans="1:7" x14ac:dyDescent="0.25">
      <c r="A133" s="1" t="str">
        <f>MID('Filter Data'!A124,2,LEN('Filter Data'!A124)-2)</f>
        <v>10-Sep-2020</v>
      </c>
      <c r="B133">
        <f>'Filter Data'!D124</f>
        <v>8.2535000000000007</v>
      </c>
      <c r="C133">
        <f t="shared" si="3"/>
        <v>-1.3010774547672134E-2</v>
      </c>
      <c r="D133">
        <f>C133-SET_TRI!C134</f>
        <v>-1.1566703422355641E-2</v>
      </c>
      <c r="E133">
        <f t="shared" si="4"/>
        <v>-1.3462657492452247E-2</v>
      </c>
      <c r="F133">
        <f t="shared" ca="1" si="5"/>
        <v>0.13484850015887165</v>
      </c>
      <c r="G133">
        <f ca="1">S0*EXP(Drift*(A133-$A$11)+Volatility*SUM($F$12:F133))</f>
        <v>10.429869826750405</v>
      </c>
    </row>
    <row r="134" spans="1:7" x14ac:dyDescent="0.25">
      <c r="A134" s="1" t="str">
        <f>MID('Filter Data'!A125,2,LEN('Filter Data'!A125)-2)</f>
        <v>11-Sep-2020</v>
      </c>
      <c r="B134">
        <f>'Filter Data'!D125</f>
        <v>8.2837999999999994</v>
      </c>
      <c r="C134">
        <f t="shared" si="3"/>
        <v>3.6711698067484894E-3</v>
      </c>
      <c r="D134">
        <f>C134-SET_TRI!C135</f>
        <v>1.1643123953851787E-2</v>
      </c>
      <c r="E134">
        <f t="shared" si="4"/>
        <v>3.8472493165944803E-3</v>
      </c>
      <c r="F134">
        <f t="shared" ca="1" si="5"/>
        <v>-0.10995772973480324</v>
      </c>
      <c r="G134">
        <f ca="1">S0*EXP(Drift*(A134-$A$11)+Volatility*SUM($F$12:F134))</f>
        <v>10.427919145193323</v>
      </c>
    </row>
    <row r="135" spans="1:7" x14ac:dyDescent="0.25">
      <c r="A135" s="1" t="str">
        <f>MID('Filter Data'!A126,2,LEN('Filter Data'!A126)-2)</f>
        <v>14-Sep-2020</v>
      </c>
      <c r="B135">
        <f>'Filter Data'!D126</f>
        <v>8.3175000000000008</v>
      </c>
      <c r="C135">
        <f t="shared" si="3"/>
        <v>4.0681812694658729E-3</v>
      </c>
      <c r="D135">
        <f>C135-SET_TRI!C136</f>
        <v>1.0387661230445992E-2</v>
      </c>
      <c r="E135">
        <f t="shared" si="4"/>
        <v>4.2102931223921211E-3</v>
      </c>
      <c r="F135">
        <f t="shared" ca="1" si="5"/>
        <v>-0.73889322200159469</v>
      </c>
      <c r="G135">
        <f ca="1">S0*EXP(Drift*(A135-$A$11)+Volatility*SUM($F$12:F135))</f>
        <v>10.409741742399207</v>
      </c>
    </row>
    <row r="136" spans="1:7" x14ac:dyDescent="0.25">
      <c r="A136" s="1" t="str">
        <f>MID('Filter Data'!A127,2,LEN('Filter Data'!A127)-2)</f>
        <v>16-Sep-2020</v>
      </c>
      <c r="B136">
        <f>'Filter Data'!D127</f>
        <v>8.2813999999999997</v>
      </c>
      <c r="C136">
        <f t="shared" si="3"/>
        <v>-4.3402464682898859E-3</v>
      </c>
      <c r="D136">
        <f>C136-SET_TRI!C137</f>
        <v>-2.1994992931166732E-2</v>
      </c>
      <c r="E136">
        <f t="shared" si="4"/>
        <v>-5.0742760301627924E-3</v>
      </c>
      <c r="F136">
        <f t="shared" ca="1" si="5"/>
        <v>-0.2231969713310335</v>
      </c>
      <c r="G136">
        <f ca="1">S0*EXP(Drift*(A136-$A$11)+Volatility*SUM($F$12:F136))</f>
        <v>10.405749466188857</v>
      </c>
    </row>
    <row r="137" spans="1:7" x14ac:dyDescent="0.25">
      <c r="A137" s="1" t="str">
        <f>MID('Filter Data'!A128,2,LEN('Filter Data'!A128)-2)</f>
        <v>17-Sep-2020</v>
      </c>
      <c r="B137">
        <f>'Filter Data'!D128</f>
        <v>8.2786000000000008</v>
      </c>
      <c r="C137">
        <f t="shared" si="3"/>
        <v>-3.3810708334325155E-4</v>
      </c>
      <c r="D137">
        <f>C137-SET_TRI!C138</f>
        <v>8.3295174469351259E-3</v>
      </c>
      <c r="E137">
        <f t="shared" si="4"/>
        <v>-2.5168013497565734E-4</v>
      </c>
      <c r="F137">
        <f t="shared" ca="1" si="5"/>
        <v>0.26617993569257276</v>
      </c>
      <c r="G137">
        <f ca="1">S0*EXP(Drift*(A137-$A$11)+Volatility*SUM($F$12:F137))</f>
        <v>10.415132787362149</v>
      </c>
    </row>
    <row r="138" spans="1:7" x14ac:dyDescent="0.25">
      <c r="A138" s="1" t="str">
        <f>MID('Filter Data'!A129,2,LEN('Filter Data'!A129)-2)</f>
        <v>18-Sep-2020</v>
      </c>
      <c r="B138">
        <f>'Filter Data'!D129</f>
        <v>8.2591999999999999</v>
      </c>
      <c r="C138">
        <f t="shared" si="3"/>
        <v>-2.3433913946803771E-3</v>
      </c>
      <c r="D138">
        <f>C138-SET_TRI!C139</f>
        <v>-3.7527586578538653E-3</v>
      </c>
      <c r="E138">
        <f t="shared" si="4"/>
        <v>-2.5838611369797424E-3</v>
      </c>
      <c r="F138">
        <f t="shared" ca="1" si="5"/>
        <v>-9.4783918810979251E-2</v>
      </c>
      <c r="G138">
        <f ca="1">S0*EXP(Drift*(A138-$A$11)+Volatility*SUM($F$12:F138))</f>
        <v>10.413642079588973</v>
      </c>
    </row>
    <row r="139" spans="1:7" x14ac:dyDescent="0.25">
      <c r="A139" s="1" t="str">
        <f>MID('Filter Data'!A130,2,LEN('Filter Data'!A130)-2)</f>
        <v>21-Sep-2020</v>
      </c>
      <c r="B139">
        <f>'Filter Data'!D130</f>
        <v>8.2555999999999994</v>
      </c>
      <c r="C139">
        <f t="shared" si="3"/>
        <v>-4.3587756683461981E-4</v>
      </c>
      <c r="D139">
        <f>C139-SET_TRI!C140</f>
        <v>1.2891308294948825E-2</v>
      </c>
      <c r="E139">
        <f t="shared" si="4"/>
        <v>-2.2602732315436279E-4</v>
      </c>
      <c r="F139">
        <f t="shared" ca="1" si="5"/>
        <v>-0.25881358191643677</v>
      </c>
      <c r="G139">
        <f ca="1">S0*EXP(Drift*(A139-$A$11)+Volatility*SUM($F$12:F139))</f>
        <v>10.409940467989864</v>
      </c>
    </row>
    <row r="140" spans="1:7" x14ac:dyDescent="0.25">
      <c r="A140" s="1" t="str">
        <f>MID('Filter Data'!A131,2,LEN('Filter Data'!A131)-2)</f>
        <v>22-Sep-2020</v>
      </c>
      <c r="B140">
        <f>'Filter Data'!D131</f>
        <v>8.2055000000000007</v>
      </c>
      <c r="C140">
        <f t="shared" si="3"/>
        <v>-6.06860797519244E-3</v>
      </c>
      <c r="D140">
        <f>C140-SET_TRI!C141</f>
        <v>2.4811680086573055E-3</v>
      </c>
      <c r="E140">
        <f t="shared" si="4"/>
        <v>-6.140413305300854E-3</v>
      </c>
      <c r="F140">
        <f t="shared" ca="1" si="5"/>
        <v>-0.36871077623041454</v>
      </c>
      <c r="G140">
        <f ca="1">S0*EXP(Drift*(A140-$A$11)+Volatility*SUM($F$12:F140))</f>
        <v>10.400203737001448</v>
      </c>
    </row>
    <row r="141" spans="1:7" x14ac:dyDescent="0.25">
      <c r="A141" s="1" t="str">
        <f>MID('Filter Data'!A132,2,LEN('Filter Data'!A132)-2)</f>
        <v>23-Sep-2020</v>
      </c>
      <c r="B141">
        <f>'Filter Data'!D132</f>
        <v>8.2225000000000001</v>
      </c>
      <c r="C141">
        <f t="shared" ref="C141:C204" si="6">(B141-B140)/B140</f>
        <v>2.0717811224178245E-3</v>
      </c>
      <c r="D141">
        <f>C141-SET_TRI!C142</f>
        <v>1.0148508173824846E-2</v>
      </c>
      <c r="E141">
        <f t="shared" ref="E141:E204" si="7">C141-($B$4+$B$5*D141)</f>
        <v>2.2074224773936612E-3</v>
      </c>
      <c r="F141">
        <f t="shared" ref="F141:F204" ca="1" si="8">SQRT(A141-A140)*_xlfn.NORM.INV(RAND(),0,1)</f>
        <v>0.29005186525814125</v>
      </c>
      <c r="G141">
        <f ca="1">S0*EXP(Drift*(A141-$A$11)+Volatility*SUM($F$12:F141))</f>
        <v>10.410301126930468</v>
      </c>
    </row>
    <row r="142" spans="1:7" x14ac:dyDescent="0.25">
      <c r="A142" s="1" t="str">
        <f>MID('Filter Data'!A133,2,LEN('Filter Data'!A133)-2)</f>
        <v>25-Sep-2020</v>
      </c>
      <c r="B142">
        <f>'Filter Data'!D133</f>
        <v>8.1486999999999998</v>
      </c>
      <c r="C142">
        <f t="shared" si="6"/>
        <v>-8.9753724536333606E-3</v>
      </c>
      <c r="D142">
        <f>C142-SET_TRI!C143</f>
        <v>1.1300417195961374E-2</v>
      </c>
      <c r="E142">
        <f t="shared" si="7"/>
        <v>-8.8085651789235261E-3</v>
      </c>
      <c r="F142">
        <f t="shared" ca="1" si="8"/>
        <v>-0.36425781679328834</v>
      </c>
      <c r="G142">
        <f ca="1">S0*EXP(Drift*(A142-$A$11)+Volatility*SUM($F$12:F142))</f>
        <v>10.402061955022244</v>
      </c>
    </row>
    <row r="143" spans="1:7" x14ac:dyDescent="0.25">
      <c r="A143" s="1" t="str">
        <f>MID('Filter Data'!A134,2,LEN('Filter Data'!A134)-2)</f>
        <v>28-Sep-2020</v>
      </c>
      <c r="B143">
        <f>'Filter Data'!D134</f>
        <v>8.2254000000000005</v>
      </c>
      <c r="C143">
        <f t="shared" si="6"/>
        <v>9.4125443322248536E-3</v>
      </c>
      <c r="D143">
        <f>C143-SET_TRI!C144</f>
        <v>-1.0937895149180709E-2</v>
      </c>
      <c r="E143">
        <f t="shared" si="7"/>
        <v>8.9776743526991457E-3</v>
      </c>
      <c r="F143">
        <f t="shared" ca="1" si="8"/>
        <v>0.32307482670537024</v>
      </c>
      <c r="G143">
        <f ca="1">S0*EXP(Drift*(A143-$A$11)+Volatility*SUM($F$12:F143))</f>
        <v>10.415887340736797</v>
      </c>
    </row>
    <row r="144" spans="1:7" x14ac:dyDescent="0.25">
      <c r="A144" s="1" t="str">
        <f>MID('Filter Data'!A135,2,LEN('Filter Data'!A135)-2)</f>
        <v>29-Sep-2020</v>
      </c>
      <c r="B144">
        <f>'Filter Data'!D135</f>
        <v>8.1831999999999994</v>
      </c>
      <c r="C144">
        <f t="shared" si="6"/>
        <v>-5.1304495829991399E-3</v>
      </c>
      <c r="D144">
        <f>C144-SET_TRI!C145</f>
        <v>1.8545748440018895E-3</v>
      </c>
      <c r="E144">
        <f t="shared" si="7"/>
        <v>-5.2192079466373206E-3</v>
      </c>
      <c r="F144">
        <f t="shared" ca="1" si="8"/>
        <v>-0.53642734206959708</v>
      </c>
      <c r="G144">
        <f ca="1">S0*EXP(Drift*(A144-$A$11)+Volatility*SUM($F$12:F144))</f>
        <v>10.401096161512182</v>
      </c>
    </row>
    <row r="145" spans="1:7" x14ac:dyDescent="0.25">
      <c r="A145" s="1" t="str">
        <f>MID('Filter Data'!A136,2,LEN('Filter Data'!A136)-2)</f>
        <v>30-Sep-2020</v>
      </c>
      <c r="B145">
        <f>'Filter Data'!D136</f>
        <v>8.1424000000000003</v>
      </c>
      <c r="C145">
        <f t="shared" si="6"/>
        <v>-4.9858246162869128E-3</v>
      </c>
      <c r="D145">
        <f>C145-SET_TRI!C146</f>
        <v>1.3728378001138443E-2</v>
      </c>
      <c r="E145">
        <f t="shared" si="7"/>
        <v>-4.7533267096632071E-3</v>
      </c>
      <c r="F145">
        <f t="shared" ca="1" si="8"/>
        <v>1.9445870426602729</v>
      </c>
      <c r="G145">
        <f ca="1">S0*EXP(Drift*(A145-$A$11)+Volatility*SUM($F$12:F145))</f>
        <v>10.461157782390917</v>
      </c>
    </row>
    <row r="146" spans="1:7" x14ac:dyDescent="0.25">
      <c r="A146" s="1" t="str">
        <f>MID('Filter Data'!A137,2,LEN('Filter Data'!A137)-2)</f>
        <v>09-Oct-2020</v>
      </c>
      <c r="B146">
        <f>'Filter Data'!D137</f>
        <v>8.2307000000000006</v>
      </c>
      <c r="C146">
        <f t="shared" si="6"/>
        <v>1.0844468461387338E-2</v>
      </c>
      <c r="D146">
        <f>C146-SET_TRI!C147</f>
        <v>-1.4416805395095374E-2</v>
      </c>
      <c r="E146">
        <f t="shared" si="7"/>
        <v>1.0315473481186789E-2</v>
      </c>
      <c r="F146">
        <f t="shared" ca="1" si="8"/>
        <v>-2.5033720993490647</v>
      </c>
      <c r="G146">
        <f ca="1">S0*EXP(Drift*(A146-$A$11)+Volatility*SUM($F$12:F146))</f>
        <v>10.397917714196923</v>
      </c>
    </row>
    <row r="147" spans="1:7" x14ac:dyDescent="0.25">
      <c r="A147" s="1" t="str">
        <f>MID('Filter Data'!A138,2,LEN('Filter Data'!A138)-2)</f>
        <v>14-Oct-2020</v>
      </c>
      <c r="B147">
        <f>'Filter Data'!D138</f>
        <v>8.2929999999999993</v>
      </c>
      <c r="C147">
        <f t="shared" si="6"/>
        <v>7.5692225448623675E-3</v>
      </c>
      <c r="D147">
        <f>C147-SET_TRI!C148</f>
        <v>1.5040426628737644E-2</v>
      </c>
      <c r="E147">
        <f t="shared" si="7"/>
        <v>7.8372190902058353E-3</v>
      </c>
      <c r="F147">
        <f t="shared" ca="1" si="8"/>
        <v>1.8846272172935803</v>
      </c>
      <c r="G147">
        <f ca="1">S0*EXP(Drift*(A147-$A$11)+Volatility*SUM($F$12:F147))</f>
        <v>10.461632400499276</v>
      </c>
    </row>
    <row r="148" spans="1:7" x14ac:dyDescent="0.25">
      <c r="A148" s="1" t="str">
        <f>MID('Filter Data'!A139,2,LEN('Filter Data'!A139)-2)</f>
        <v>16-Oct-2020</v>
      </c>
      <c r="B148">
        <f>'Filter Data'!D139</f>
        <v>8.2258999999999993</v>
      </c>
      <c r="C148">
        <f t="shared" si="6"/>
        <v>-8.0911612203062762E-3</v>
      </c>
      <c r="D148">
        <f>C148-SET_TRI!C149</f>
        <v>1.4947872529261226E-2</v>
      </c>
      <c r="E148">
        <f t="shared" si="7"/>
        <v>-7.8256688081711628E-3</v>
      </c>
      <c r="F148">
        <f t="shared" ca="1" si="8"/>
        <v>1.310472491837007</v>
      </c>
      <c r="G148">
        <f ca="1">S0*EXP(Drift*(A148-$A$11)+Volatility*SUM($F$12:F148))</f>
        <v>10.504132087931932</v>
      </c>
    </row>
    <row r="149" spans="1:7" x14ac:dyDescent="0.25">
      <c r="A149" s="1" t="str">
        <f>MID('Filter Data'!A140,2,LEN('Filter Data'!A140)-2)</f>
        <v>20-Oct-2020</v>
      </c>
      <c r="B149">
        <f>'Filter Data'!D140</f>
        <v>8.2730999999999995</v>
      </c>
      <c r="C149">
        <f t="shared" si="6"/>
        <v>5.7379739602961546E-3</v>
      </c>
      <c r="D149">
        <f>C149-SET_TRI!C150</f>
        <v>2.6077620559902408E-2</v>
      </c>
      <c r="E149">
        <f t="shared" si="7"/>
        <v>6.3045915716585582E-3</v>
      </c>
      <c r="F149">
        <f t="shared" ca="1" si="8"/>
        <v>1.7096419254568136</v>
      </c>
      <c r="G149">
        <f ca="1">S0*EXP(Drift*(A149-$A$11)+Volatility*SUM($F$12:F149))</f>
        <v>10.561762782365973</v>
      </c>
    </row>
    <row r="150" spans="1:7" x14ac:dyDescent="0.25">
      <c r="A150" s="1" t="str">
        <f>MID('Filter Data'!A141,2,LEN('Filter Data'!A141)-2)</f>
        <v>21-Oct-2020</v>
      </c>
      <c r="B150">
        <f>'Filter Data'!D141</f>
        <v>8.3058999999999994</v>
      </c>
      <c r="C150">
        <f t="shared" si="6"/>
        <v>3.9646565374527008E-3</v>
      </c>
      <c r="D150">
        <f>C150-SET_TRI!C151</f>
        <v>-1.8167160850268843E-3</v>
      </c>
      <c r="E150">
        <f t="shared" si="7"/>
        <v>3.7765681432171024E-3</v>
      </c>
      <c r="F150">
        <f t="shared" ca="1" si="8"/>
        <v>-0.19099795512826626</v>
      </c>
      <c r="G150">
        <f ca="1">S0*EXP(Drift*(A150-$A$11)+Volatility*SUM($F$12:F150))</f>
        <v>10.557311493755289</v>
      </c>
    </row>
    <row r="151" spans="1:7" x14ac:dyDescent="0.25">
      <c r="A151" s="1" t="str">
        <f>MID('Filter Data'!A142,2,LEN('Filter Data'!A142)-2)</f>
        <v>22-Oct-2020</v>
      </c>
      <c r="B151">
        <f>'Filter Data'!D142</f>
        <v>8.3069000000000006</v>
      </c>
      <c r="C151">
        <f t="shared" si="6"/>
        <v>1.2039634476712002E-4</v>
      </c>
      <c r="D151">
        <f>C151-SET_TRI!C152</f>
        <v>3.2937672148431662E-3</v>
      </c>
      <c r="E151">
        <f t="shared" si="7"/>
        <v>7.0576606532034243E-5</v>
      </c>
      <c r="F151">
        <f t="shared" ca="1" si="8"/>
        <v>0.43670553680331536</v>
      </c>
      <c r="G151">
        <f ca="1">S0*EXP(Drift*(A151-$A$11)+Volatility*SUM($F$12:F151))</f>
        <v>10.572046752973751</v>
      </c>
    </row>
    <row r="152" spans="1:7" x14ac:dyDescent="0.25">
      <c r="A152" s="1" t="str">
        <f>MID('Filter Data'!A143,2,LEN('Filter Data'!A143)-2)</f>
        <v>27-Oct-2020</v>
      </c>
      <c r="B152">
        <f>'Filter Data'!D143</f>
        <v>8.2736000000000001</v>
      </c>
      <c r="C152">
        <f t="shared" si="6"/>
        <v>-4.0087156460292704E-3</v>
      </c>
      <c r="D152">
        <f>C152-SET_TRI!C153</f>
        <v>1.1781954015930764E-3</v>
      </c>
      <c r="E152">
        <f t="shared" si="7"/>
        <v>-4.1157740550761945E-3</v>
      </c>
      <c r="F152">
        <f t="shared" ca="1" si="8"/>
        <v>1.7835914369762809</v>
      </c>
      <c r="G152">
        <f ca="1">S0*EXP(Drift*(A152-$A$11)+Volatility*SUM($F$12:F152))</f>
        <v>10.633719165324846</v>
      </c>
    </row>
    <row r="153" spans="1:7" x14ac:dyDescent="0.25">
      <c r="A153" s="1" t="str">
        <f>MID('Filter Data'!A144,2,LEN('Filter Data'!A144)-2)</f>
        <v>02-Nov-2020</v>
      </c>
      <c r="B153">
        <f>'Filter Data'!D144</f>
        <v>8.0851000000000006</v>
      </c>
      <c r="C153">
        <f t="shared" si="6"/>
        <v>-2.2783310771610839E-2</v>
      </c>
      <c r="D153">
        <f>C153-SET_TRI!C154</f>
        <v>-1.2438433192805147E-2</v>
      </c>
      <c r="E153">
        <f t="shared" si="7"/>
        <v>-2.325877913809828E-2</v>
      </c>
      <c r="F153">
        <f t="shared" ca="1" si="8"/>
        <v>-0.85711671979800685</v>
      </c>
      <c r="G153">
        <f ca="1">S0*EXP(Drift*(A153-$A$11)+Volatility*SUM($F$12:F153))</f>
        <v>10.615727459401079</v>
      </c>
    </row>
    <row r="154" spans="1:7" x14ac:dyDescent="0.25">
      <c r="A154" s="1" t="str">
        <f>MID('Filter Data'!A145,2,LEN('Filter Data'!A145)-2)</f>
        <v>04-Nov-2020</v>
      </c>
      <c r="B154">
        <f>'Filter Data'!D145</f>
        <v>8.2196999999999996</v>
      </c>
      <c r="C154">
        <f t="shared" si="6"/>
        <v>1.6647907879927142E-2</v>
      </c>
      <c r="D154">
        <f>C154-SET_TRI!C155</f>
        <v>-2.2871073820840727E-3</v>
      </c>
      <c r="E154">
        <f t="shared" si="7"/>
        <v>1.6447092632158905E-2</v>
      </c>
      <c r="F154">
        <f t="shared" ca="1" si="8"/>
        <v>0.42927414979698908</v>
      </c>
      <c r="G154">
        <f ca="1">S0*EXP(Drift*(A154-$A$11)+Volatility*SUM($F$12:F154))</f>
        <v>10.631709657972497</v>
      </c>
    </row>
    <row r="155" spans="1:7" x14ac:dyDescent="0.25">
      <c r="A155" s="1" t="str">
        <f>MID('Filter Data'!A146,2,LEN('Filter Data'!A146)-2)</f>
        <v>05-Nov-2020</v>
      </c>
      <c r="B155">
        <f>'Filter Data'!D146</f>
        <v>8.4724000000000004</v>
      </c>
      <c r="C155">
        <f t="shared" si="6"/>
        <v>3.0743214472547759E-2</v>
      </c>
      <c r="D155">
        <f>C155-SET_TRI!C156</f>
        <v>-1.4342277396510197E-2</v>
      </c>
      <c r="E155">
        <f t="shared" si="7"/>
        <v>3.0216235913416239E-2</v>
      </c>
      <c r="F155">
        <f t="shared" ca="1" si="8"/>
        <v>3.6471762282283016</v>
      </c>
      <c r="G155">
        <f ca="1">S0*EXP(Drift*(A155-$A$11)+Volatility*SUM($F$12:F155))</f>
        <v>10.74591330594559</v>
      </c>
    </row>
    <row r="156" spans="1:7" x14ac:dyDescent="0.25">
      <c r="A156" s="1" t="str">
        <f>MID('Filter Data'!A147,2,LEN('Filter Data'!A147)-2)</f>
        <v>06-Nov-2020</v>
      </c>
      <c r="B156">
        <f>'Filter Data'!D147</f>
        <v>8.4509000000000007</v>
      </c>
      <c r="C156">
        <f t="shared" si="6"/>
        <v>-2.5376516689485421E-3</v>
      </c>
      <c r="D156">
        <f>C156-SET_TRI!C157</f>
        <v>-6.1293209146134203E-4</v>
      </c>
      <c r="E156">
        <f t="shared" si="7"/>
        <v>-2.6931706201121968E-3</v>
      </c>
      <c r="F156">
        <f t="shared" ca="1" si="8"/>
        <v>0.6032161809051112</v>
      </c>
      <c r="G156">
        <f ca="1">S0*EXP(Drift*(A156-$A$11)+Volatility*SUM($F$12:F156))</f>
        <v>10.766097783788174</v>
      </c>
    </row>
    <row r="157" spans="1:7" x14ac:dyDescent="0.25">
      <c r="A157" s="1" t="str">
        <f>MID('Filter Data'!A148,2,LEN('Filter Data'!A148)-2)</f>
        <v>09-Nov-2020</v>
      </c>
      <c r="B157">
        <f>'Filter Data'!D148</f>
        <v>8.5439000000000007</v>
      </c>
      <c r="C157">
        <f t="shared" si="6"/>
        <v>1.1004745056739514E-2</v>
      </c>
      <c r="D157">
        <f>C157-SET_TRI!C158</f>
        <v>-1.5339204881736108E-2</v>
      </c>
      <c r="E157">
        <f t="shared" si="7"/>
        <v>1.0450793740742578E-2</v>
      </c>
      <c r="F157">
        <f t="shared" ca="1" si="8"/>
        <v>1.1097645572788022</v>
      </c>
      <c r="G157">
        <f ca="1">S0*EXP(Drift*(A157-$A$11)+Volatility*SUM($F$12:F157))</f>
        <v>10.804974915403466</v>
      </c>
    </row>
    <row r="158" spans="1:7" x14ac:dyDescent="0.25">
      <c r="A158" s="1" t="str">
        <f>MID('Filter Data'!A149,2,LEN('Filter Data'!A149)-2)</f>
        <v>10-Nov-2020</v>
      </c>
      <c r="B158">
        <f>'Filter Data'!D149</f>
        <v>8.7891999999999992</v>
      </c>
      <c r="C158">
        <f t="shared" si="6"/>
        <v>2.8710542024134002E-2</v>
      </c>
      <c r="D158">
        <f>C158-SET_TRI!C159</f>
        <v>-4.0361907376536527E-2</v>
      </c>
      <c r="E158">
        <f t="shared" si="7"/>
        <v>2.7479579310106531E-2</v>
      </c>
      <c r="F158">
        <f t="shared" ca="1" si="8"/>
        <v>2.9694987871261169</v>
      </c>
      <c r="G158">
        <f ca="1">S0*EXP(Drift*(A158-$A$11)+Volatility*SUM($F$12:F158))</f>
        <v>10.899645527067497</v>
      </c>
    </row>
    <row r="159" spans="1:7" x14ac:dyDescent="0.25">
      <c r="A159" s="1" t="str">
        <f>MID('Filter Data'!A150,2,LEN('Filter Data'!A150)-2)</f>
        <v>12-Nov-2020</v>
      </c>
      <c r="B159">
        <f>'Filter Data'!D150</f>
        <v>8.7606999999999999</v>
      </c>
      <c r="C159">
        <f t="shared" si="6"/>
        <v>-3.242615937741695E-3</v>
      </c>
      <c r="D159">
        <f>C159-SET_TRI!C160</f>
        <v>5.1819059646449036E-3</v>
      </c>
      <c r="E159">
        <f t="shared" si="7"/>
        <v>-3.2413504083105673E-3</v>
      </c>
      <c r="F159">
        <f t="shared" ca="1" si="8"/>
        <v>-1.3220589766539883</v>
      </c>
      <c r="G159">
        <f ca="1">S0*EXP(Drift*(A159-$A$11)+Volatility*SUM($F$12:F159))</f>
        <v>10.860876703104324</v>
      </c>
    </row>
    <row r="160" spans="1:7" x14ac:dyDescent="0.25">
      <c r="A160" s="1" t="str">
        <f>MID('Filter Data'!A151,2,LEN('Filter Data'!A151)-2)</f>
        <v>17-Nov-2020</v>
      </c>
      <c r="B160">
        <f>'Filter Data'!D151</f>
        <v>8.9155999999999995</v>
      </c>
      <c r="C160">
        <f t="shared" si="6"/>
        <v>1.7681235517709726E-2</v>
      </c>
      <c r="D160">
        <f>C160-SET_TRI!C161</f>
        <v>8.0138582515942042E-3</v>
      </c>
      <c r="E160">
        <f t="shared" si="7"/>
        <v>1.7759122026722963E-2</v>
      </c>
      <c r="F160">
        <f t="shared" ca="1" si="8"/>
        <v>0.20010474741628939</v>
      </c>
      <c r="G160">
        <f ca="1">S0*EXP(Drift*(A160-$A$11)+Volatility*SUM($F$12:F160))</f>
        <v>10.874294314332102</v>
      </c>
    </row>
    <row r="161" spans="1:7" x14ac:dyDescent="0.25">
      <c r="A161" s="1" t="str">
        <f>MID('Filter Data'!A152,2,LEN('Filter Data'!A152)-2)</f>
        <v>18-Nov-2020</v>
      </c>
      <c r="B161">
        <f>'Filter Data'!D152</f>
        <v>9.0013000000000005</v>
      </c>
      <c r="C161">
        <f t="shared" si="6"/>
        <v>9.6123648436449594E-3</v>
      </c>
      <c r="D161">
        <f>C161-SET_TRI!C162</f>
        <v>-3.90347626052703E-3</v>
      </c>
      <c r="E161">
        <f t="shared" si="7"/>
        <v>9.367817302997683E-3</v>
      </c>
      <c r="F161">
        <f t="shared" ca="1" si="8"/>
        <v>0.28359465129426181</v>
      </c>
      <c r="G161">
        <f ca="1">S0*EXP(Drift*(A161-$A$11)+Volatility*SUM($F$12:F161))</f>
        <v>10.884648615595722</v>
      </c>
    </row>
    <row r="162" spans="1:7" x14ac:dyDescent="0.25">
      <c r="A162" s="1" t="str">
        <f>MID('Filter Data'!A153,2,LEN('Filter Data'!A153)-2)</f>
        <v>19-Nov-2020</v>
      </c>
      <c r="B162">
        <f>'Filter Data'!D153</f>
        <v>8.9811999999999994</v>
      </c>
      <c r="C162">
        <f t="shared" si="6"/>
        <v>-2.233010787330843E-3</v>
      </c>
      <c r="D162">
        <f>C162-SET_TRI!C163</f>
        <v>-3.5711851078893669E-3</v>
      </c>
      <c r="E162">
        <f t="shared" si="7"/>
        <v>-2.4685678962752628E-3</v>
      </c>
      <c r="F162">
        <f t="shared" ca="1" si="8"/>
        <v>1.7955159474380249</v>
      </c>
      <c r="G162">
        <f ca="1">S0*EXP(Drift*(A162-$A$11)+Volatility*SUM($F$12:F162))</f>
        <v>10.942781359730237</v>
      </c>
    </row>
    <row r="163" spans="1:7" x14ac:dyDescent="0.25">
      <c r="A163" s="1" t="str">
        <f>MID('Filter Data'!A154,2,LEN('Filter Data'!A154)-2)</f>
        <v>20-Nov-2020</v>
      </c>
      <c r="B163">
        <f>'Filter Data'!D154</f>
        <v>9.0442999999999998</v>
      </c>
      <c r="C163">
        <f t="shared" si="6"/>
        <v>7.0257871999287822E-3</v>
      </c>
      <c r="D163">
        <f>C163-SET_TRI!C164</f>
        <v>-9.5739477707865537E-3</v>
      </c>
      <c r="E163">
        <f t="shared" si="7"/>
        <v>6.6278200258326073E-3</v>
      </c>
      <c r="F163">
        <f t="shared" ca="1" si="8"/>
        <v>-1.2757719450984946</v>
      </c>
      <c r="G163">
        <f ca="1">S0*EXP(Drift*(A163-$A$11)+Volatility*SUM($F$12:F163))</f>
        <v>10.903889743799567</v>
      </c>
    </row>
    <row r="164" spans="1:7" x14ac:dyDescent="0.25">
      <c r="A164" s="1" t="str">
        <f>MID('Filter Data'!A155,2,LEN('Filter Data'!A155)-2)</f>
        <v>23-Nov-2020</v>
      </c>
      <c r="B164">
        <f>'Filter Data'!D155</f>
        <v>9.1593999999999998</v>
      </c>
      <c r="C164">
        <f t="shared" si="6"/>
        <v>1.2726247470782701E-2</v>
      </c>
      <c r="D164">
        <f>C164-SET_TRI!C165</f>
        <v>-1.2980178969986739E-2</v>
      </c>
      <c r="E164">
        <f t="shared" si="7"/>
        <v>1.2236121692048799E-2</v>
      </c>
      <c r="F164">
        <f t="shared" ca="1" si="8"/>
        <v>1.2607995822687785</v>
      </c>
      <c r="G164">
        <f ca="1">S0*EXP(Drift*(A164-$A$11)+Volatility*SUM($F$12:F164))</f>
        <v>10.948048048663301</v>
      </c>
    </row>
    <row r="165" spans="1:7" x14ac:dyDescent="0.25">
      <c r="A165" s="1" t="str">
        <f>MID('Filter Data'!A156,2,LEN('Filter Data'!A156)-2)</f>
        <v>24-Nov-2020</v>
      </c>
      <c r="B165">
        <f>'Filter Data'!D156</f>
        <v>9.1788000000000007</v>
      </c>
      <c r="C165">
        <f t="shared" si="6"/>
        <v>2.1180426665503168E-3</v>
      </c>
      <c r="D165">
        <f>C165-SET_TRI!C166</f>
        <v>1.8055817866958253E-2</v>
      </c>
      <c r="E165">
        <f t="shared" si="7"/>
        <v>2.4676232949168292E-3</v>
      </c>
      <c r="F165">
        <f t="shared" ca="1" si="8"/>
        <v>2.1270966269584242</v>
      </c>
      <c r="G165">
        <f ca="1">S0*EXP(Drift*(A165-$A$11)+Volatility*SUM($F$12:F165))</f>
        <v>11.017084717197447</v>
      </c>
    </row>
    <row r="166" spans="1:7" x14ac:dyDescent="0.25">
      <c r="A166" s="1" t="str">
        <f>MID('Filter Data'!A157,2,LEN('Filter Data'!A157)-2)</f>
        <v>01-Dec-2020</v>
      </c>
      <c r="B166">
        <f>'Filter Data'!D157</f>
        <v>9.0860000000000003</v>
      </c>
      <c r="C166">
        <f t="shared" si="6"/>
        <v>-1.0110254063712078E-2</v>
      </c>
      <c r="D166">
        <f>C166-SET_TRI!C167</f>
        <v>-1.7535657728985188E-2</v>
      </c>
      <c r="E166">
        <f t="shared" si="7"/>
        <v>-1.0723632358594817E-2</v>
      </c>
      <c r="F166">
        <f t="shared" ca="1" si="8"/>
        <v>-2.4788730542674733</v>
      </c>
      <c r="G166">
        <f ca="1">S0*EXP(Drift*(A166-$A$11)+Volatility*SUM($F$12:F166))</f>
        <v>10.948388651967541</v>
      </c>
    </row>
    <row r="167" spans="1:7" x14ac:dyDescent="0.25">
      <c r="A167" s="1" t="str">
        <f>MID('Filter Data'!A158,2,LEN('Filter Data'!A158)-2)</f>
        <v>02-Dec-2020</v>
      </c>
      <c r="B167">
        <f>'Filter Data'!D158</f>
        <v>9.1183999999999994</v>
      </c>
      <c r="C167">
        <f t="shared" si="6"/>
        <v>3.5659255998238054E-3</v>
      </c>
      <c r="D167">
        <f>C167-SET_TRI!C168</f>
        <v>5.8339923936298506E-3</v>
      </c>
      <c r="E167">
        <f t="shared" si="7"/>
        <v>3.5848339056503112E-3</v>
      </c>
      <c r="F167">
        <f t="shared" ca="1" si="8"/>
        <v>0.53006025126958423</v>
      </c>
      <c r="G167">
        <f ca="1">S0*EXP(Drift*(A167-$A$11)+Volatility*SUM($F$12:F167))</f>
        <v>10.966631759300729</v>
      </c>
    </row>
    <row r="168" spans="1:7" x14ac:dyDescent="0.25">
      <c r="A168" s="1" t="str">
        <f>MID('Filter Data'!A159,2,LEN('Filter Data'!A159)-2)</f>
        <v>03-Dec-2020</v>
      </c>
      <c r="B168">
        <f>'Filter Data'!D159</f>
        <v>9.1687999999999992</v>
      </c>
      <c r="C168">
        <f t="shared" si="6"/>
        <v>5.5272854886822013E-3</v>
      </c>
      <c r="D168">
        <f>C168-SET_TRI!C169</f>
        <v>-9.3085978642668023E-3</v>
      </c>
      <c r="E168">
        <f t="shared" si="7"/>
        <v>5.1364975915333322E-3</v>
      </c>
      <c r="F168">
        <f t="shared" ca="1" si="8"/>
        <v>-1.0631845278271723</v>
      </c>
      <c r="G168">
        <f ca="1">S0*EXP(Drift*(A168-$A$11)+Volatility*SUM($F$12:F168))</f>
        <v>10.934379462476082</v>
      </c>
    </row>
    <row r="169" spans="1:7" x14ac:dyDescent="0.25">
      <c r="A169" s="1" t="str">
        <f>MID('Filter Data'!A160,2,LEN('Filter Data'!A160)-2)</f>
        <v>04-Dec-2020</v>
      </c>
      <c r="B169">
        <f>'Filter Data'!D160</f>
        <v>9.1621000000000006</v>
      </c>
      <c r="C169">
        <f t="shared" si="6"/>
        <v>-7.3073902800787412E-4</v>
      </c>
      <c r="D169">
        <f>C169-SET_TRI!C170</f>
        <v>-1.0464925404656955E-2</v>
      </c>
      <c r="E169">
        <f t="shared" si="7"/>
        <v>-1.1528123918190043E-3</v>
      </c>
      <c r="F169">
        <f t="shared" ca="1" si="8"/>
        <v>0.50180689492875519</v>
      </c>
      <c r="G169">
        <f ca="1">S0*EXP(Drift*(A169-$A$11)+Volatility*SUM($F$12:F169))</f>
        <v>10.951703852309805</v>
      </c>
    </row>
    <row r="170" spans="1:7" x14ac:dyDescent="0.25">
      <c r="A170" s="1" t="str">
        <f>MID('Filter Data'!A161,2,LEN('Filter Data'!A161)-2)</f>
        <v>08-Dec-2020</v>
      </c>
      <c r="B170">
        <f>'Filter Data'!D161</f>
        <v>9.2012999999999998</v>
      </c>
      <c r="C170">
        <f t="shared" si="6"/>
        <v>4.2784951048339612E-3</v>
      </c>
      <c r="D170">
        <f>C170-SET_TRI!C171</f>
        <v>-1.2548773088194101E-2</v>
      </c>
      <c r="E170">
        <f t="shared" si="7"/>
        <v>3.8000413946630671E-3</v>
      </c>
      <c r="F170">
        <f t="shared" ca="1" si="8"/>
        <v>-0.92075614431990527</v>
      </c>
      <c r="G170">
        <f ca="1">S0*EXP(Drift*(A170-$A$11)+Volatility*SUM($F$12:F170))</f>
        <v>10.928294693608558</v>
      </c>
    </row>
    <row r="171" spans="1:7" x14ac:dyDescent="0.25">
      <c r="A171" s="1" t="str">
        <f>MID('Filter Data'!A162,2,LEN('Filter Data'!A162)-2)</f>
        <v>14-Dec-2020</v>
      </c>
      <c r="B171">
        <f>'Filter Data'!D162</f>
        <v>9.3744999999999994</v>
      </c>
      <c r="C171">
        <f t="shared" si="6"/>
        <v>1.8823427124428024E-2</v>
      </c>
      <c r="D171">
        <f>C171-SET_TRI!C172</f>
        <v>2.7125541245552207E-2</v>
      </c>
      <c r="E171">
        <f t="shared" si="7"/>
        <v>1.9418397158897576E-2</v>
      </c>
      <c r="F171">
        <f t="shared" ca="1" si="8"/>
        <v>0.21766787550918926</v>
      </c>
      <c r="G171">
        <f ca="1">S0*EXP(Drift*(A171-$A$11)+Volatility*SUM($F$12:F171))</f>
        <v>10.94378658631515</v>
      </c>
    </row>
    <row r="172" spans="1:7" x14ac:dyDescent="0.25">
      <c r="A172" s="1" t="str">
        <f>MID('Filter Data'!A163,2,LEN('Filter Data'!A163)-2)</f>
        <v>15-Dec-2020</v>
      </c>
      <c r="B172">
        <f>'Filter Data'!D163</f>
        <v>9.3582999999999998</v>
      </c>
      <c r="C172">
        <f t="shared" si="6"/>
        <v>-1.7280921649154141E-3</v>
      </c>
      <c r="D172">
        <f>C172-SET_TRI!C173</f>
        <v>-3.2678452138372224E-3</v>
      </c>
      <c r="E172">
        <f t="shared" si="7"/>
        <v>-1.9554421441226144E-3</v>
      </c>
      <c r="F172">
        <f t="shared" ca="1" si="8"/>
        <v>0.20727114911261438</v>
      </c>
      <c r="G172">
        <f ca="1">S0*EXP(Drift*(A172-$A$11)+Volatility*SUM($F$12:F172))</f>
        <v>10.951788109670529</v>
      </c>
    </row>
    <row r="173" spans="1:7" x14ac:dyDescent="0.25">
      <c r="A173" s="1" t="str">
        <f>MID('Filter Data'!A164,2,LEN('Filter Data'!A164)-2)</f>
        <v>16-Dec-2020</v>
      </c>
      <c r="B173">
        <f>'Filter Data'!D164</f>
        <v>9.4704999999999995</v>
      </c>
      <c r="C173">
        <f t="shared" si="6"/>
        <v>1.198935704134294E-2</v>
      </c>
      <c r="D173">
        <f>C173-SET_TRI!C174</f>
        <v>1.0282437541393385E-2</v>
      </c>
      <c r="E173">
        <f t="shared" si="7"/>
        <v>1.2128621974083559E-2</v>
      </c>
      <c r="F173">
        <f t="shared" ca="1" si="8"/>
        <v>-0.76868255250220963</v>
      </c>
      <c r="G173">
        <f ca="1">S0*EXP(Drift*(A173-$A$11)+Volatility*SUM($F$12:F173))</f>
        <v>10.928888708495951</v>
      </c>
    </row>
    <row r="174" spans="1:7" x14ac:dyDescent="0.25">
      <c r="A174" s="1" t="str">
        <f>MID('Filter Data'!A165,2,LEN('Filter Data'!A165)-2)</f>
        <v>17-Dec-2020</v>
      </c>
      <c r="B174">
        <f>'Filter Data'!D165</f>
        <v>9.4039000000000001</v>
      </c>
      <c r="C174">
        <f t="shared" si="6"/>
        <v>-7.0323636555619379E-3</v>
      </c>
      <c r="D174">
        <f>C174-SET_TRI!C175</f>
        <v>-5.0235019579633654E-3</v>
      </c>
      <c r="E174">
        <f t="shared" si="7"/>
        <v>-7.3072144843296348E-3</v>
      </c>
      <c r="F174">
        <f t="shared" ca="1" si="8"/>
        <v>-0.77205047892824319</v>
      </c>
      <c r="G174">
        <f ca="1">S0*EXP(Drift*(A174-$A$11)+Volatility*SUM($F$12:F174))</f>
        <v>10.905930905627859</v>
      </c>
    </row>
    <row r="175" spans="1:7" x14ac:dyDescent="0.25">
      <c r="A175" s="1" t="str">
        <f>MID('Filter Data'!A166,2,LEN('Filter Data'!A166)-2)</f>
        <v>18-Dec-2020</v>
      </c>
      <c r="B175">
        <f>'Filter Data'!D166</f>
        <v>9.3303999999999991</v>
      </c>
      <c r="C175">
        <f t="shared" si="6"/>
        <v>-7.8159061665905635E-3</v>
      </c>
      <c r="D175">
        <f>C175-SET_TRI!C176</f>
        <v>-6.0168259305613562E-3</v>
      </c>
      <c r="E175">
        <f t="shared" si="7"/>
        <v>-8.117632255995098E-3</v>
      </c>
      <c r="F175">
        <f t="shared" ca="1" si="8"/>
        <v>-0.45931430882143953</v>
      </c>
      <c r="G175">
        <f ca="1">S0*EXP(Drift*(A175-$A$11)+Volatility*SUM($F$12:F175))</f>
        <v>10.892874118812035</v>
      </c>
    </row>
    <row r="176" spans="1:7" x14ac:dyDescent="0.25">
      <c r="A176" s="1" t="str">
        <f>MID('Filter Data'!A167,2,LEN('Filter Data'!A167)-2)</f>
        <v>21-Dec-2020</v>
      </c>
      <c r="B176">
        <f>'Filter Data'!D167</f>
        <v>9.2860999999999994</v>
      </c>
      <c r="C176">
        <f t="shared" si="6"/>
        <v>-4.7479207751007233E-3</v>
      </c>
      <c r="D176">
        <f>C176-SET_TRI!C177</f>
        <v>5.3605971841074178E-2</v>
      </c>
      <c r="E176">
        <f t="shared" si="7"/>
        <v>-3.4364992165941436E-3</v>
      </c>
      <c r="F176">
        <f t="shared" ca="1" si="8"/>
        <v>2.3604406756365384</v>
      </c>
      <c r="G176">
        <f ca="1">S0*EXP(Drift*(A176-$A$11)+Volatility*SUM($F$12:F176))</f>
        <v>10.971843601538415</v>
      </c>
    </row>
    <row r="177" spans="1:7" x14ac:dyDescent="0.25">
      <c r="A177" s="1" t="str">
        <f>MID('Filter Data'!A168,2,LEN('Filter Data'!A168)-2)</f>
        <v>22-Dec-2020</v>
      </c>
      <c r="B177">
        <f>'Filter Data'!D168</f>
        <v>9.2492999999999999</v>
      </c>
      <c r="C177">
        <f t="shared" si="6"/>
        <v>-3.9629123097963091E-3</v>
      </c>
      <c r="D177">
        <f>C177-SET_TRI!C178</f>
        <v>-1.9652662927816294E-2</v>
      </c>
      <c r="E177">
        <f t="shared" si="7"/>
        <v>-4.6335680570084425E-3</v>
      </c>
      <c r="F177">
        <f t="shared" ca="1" si="8"/>
        <v>5.6252867912411263E-2</v>
      </c>
      <c r="G177">
        <f ca="1">S0*EXP(Drift*(A177-$A$11)+Volatility*SUM($F$12:F177))</f>
        <v>10.975068671347676</v>
      </c>
    </row>
    <row r="178" spans="1:7" x14ac:dyDescent="0.25">
      <c r="A178" s="1" t="str">
        <f>MID('Filter Data'!A169,2,LEN('Filter Data'!A169)-2)</f>
        <v>23-Dec-2020</v>
      </c>
      <c r="B178">
        <f>'Filter Data'!D169</f>
        <v>9.2262000000000004</v>
      </c>
      <c r="C178">
        <f t="shared" si="6"/>
        <v>-2.4974862962601984E-3</v>
      </c>
      <c r="D178">
        <f>C178-SET_TRI!C179</f>
        <v>1.0856927533899203E-2</v>
      </c>
      <c r="E178">
        <f t="shared" si="7"/>
        <v>-2.3426780275005491E-3</v>
      </c>
      <c r="F178">
        <f t="shared" ca="1" si="8"/>
        <v>-1.1008319262034043</v>
      </c>
      <c r="G178">
        <f ca="1">S0*EXP(Drift*(A178-$A$11)+Volatility*SUM($F$12:F178))</f>
        <v>10.941599566700905</v>
      </c>
    </row>
    <row r="179" spans="1:7" x14ac:dyDescent="0.25">
      <c r="A179" s="1" t="str">
        <f>MID('Filter Data'!A170,2,LEN('Filter Data'!A170)-2)</f>
        <v>29-Dec-2020</v>
      </c>
      <c r="B179">
        <f>'Filter Data'!D170</f>
        <v>9.3313000000000006</v>
      </c>
      <c r="C179">
        <f t="shared" si="6"/>
        <v>1.1391472112028808E-2</v>
      </c>
      <c r="D179">
        <f>C179-SET_TRI!C180</f>
        <v>-2.2284303358945781E-2</v>
      </c>
      <c r="E179">
        <f t="shared" si="7"/>
        <v>1.064961500006549E-2</v>
      </c>
      <c r="F179">
        <f t="shared" ca="1" si="8"/>
        <v>-0.17003632975452337</v>
      </c>
      <c r="G179">
        <f ca="1">S0*EXP(Drift*(A179-$A$11)+Volatility*SUM($F$12:F179))</f>
        <v>10.944824955351594</v>
      </c>
    </row>
    <row r="180" spans="1:7" x14ac:dyDescent="0.25">
      <c r="A180" s="1" t="str">
        <f>MID('Filter Data'!A171,2,LEN('Filter Data'!A171)-2)</f>
        <v>30-Dec-2020</v>
      </c>
      <c r="B180">
        <f>'Filter Data'!D171</f>
        <v>9.3116000000000003</v>
      </c>
      <c r="C180">
        <f t="shared" si="6"/>
        <v>-2.1111742200979789E-3</v>
      </c>
      <c r="D180">
        <f>C180-SET_TRI!C181</f>
        <v>1.2552740325683194E-2</v>
      </c>
      <c r="E180">
        <f t="shared" si="7"/>
        <v>-1.9104842329586975E-3</v>
      </c>
      <c r="F180">
        <f t="shared" ca="1" si="8"/>
        <v>0.45633600519600509</v>
      </c>
      <c r="G180">
        <f ca="1">S0*EXP(Drift*(A180-$A$11)+Volatility*SUM($F$12:F180))</f>
        <v>10.960723658914363</v>
      </c>
    </row>
    <row r="181" spans="1:7" x14ac:dyDescent="0.25">
      <c r="A181" s="1" t="str">
        <f>MID('Filter Data'!A172,2,LEN('Filter Data'!A172)-2)</f>
        <v>04-Jan-2021</v>
      </c>
      <c r="B181">
        <f>'Filter Data'!D172</f>
        <v>9.3816000000000006</v>
      </c>
      <c r="C181">
        <f t="shared" si="6"/>
        <v>7.517505047467705E-3</v>
      </c>
      <c r="D181">
        <f>C181-SET_TRI!C182</f>
        <v>-7.7620827538943679E-3</v>
      </c>
      <c r="E181">
        <f t="shared" si="7"/>
        <v>7.1685594875790159E-3</v>
      </c>
      <c r="F181">
        <f t="shared" ca="1" si="8"/>
        <v>-2.4219395396814916</v>
      </c>
      <c r="G181">
        <f ca="1">S0*EXP(Drift*(A181-$A$11)+Volatility*SUM($F$12:F181))</f>
        <v>10.891316973333616</v>
      </c>
    </row>
    <row r="182" spans="1:7" x14ac:dyDescent="0.25">
      <c r="A182" s="1" t="str">
        <f>MID('Filter Data'!A173,2,LEN('Filter Data'!A173)-2)</f>
        <v>05-Jan-2021</v>
      </c>
      <c r="B182">
        <f>'Filter Data'!D173</f>
        <v>9.4389000000000003</v>
      </c>
      <c r="C182">
        <f t="shared" si="6"/>
        <v>6.1077001790738978E-3</v>
      </c>
      <c r="D182">
        <f>C182-SET_TRI!C183</f>
        <v>-2.5946715116036089E-2</v>
      </c>
      <c r="E182">
        <f t="shared" si="7"/>
        <v>5.266753270381134E-3</v>
      </c>
      <c r="F182">
        <f t="shared" ca="1" si="8"/>
        <v>-0.69428174964422407</v>
      </c>
      <c r="G182">
        <f ca="1">S0*EXP(Drift*(A182-$A$11)+Volatility*SUM($F$12:F182))</f>
        <v>10.870884093689773</v>
      </c>
    </row>
    <row r="183" spans="1:7" x14ac:dyDescent="0.25">
      <c r="A183" s="1" t="str">
        <f>MID('Filter Data'!A174,2,LEN('Filter Data'!A174)-2)</f>
        <v>06-Jan-2021</v>
      </c>
      <c r="B183">
        <f>'Filter Data'!D174</f>
        <v>9.3663000000000007</v>
      </c>
      <c r="C183">
        <f t="shared" si="6"/>
        <v>-7.6915742300479456E-3</v>
      </c>
      <c r="D183">
        <f>C183-SET_TRI!C184</f>
        <v>6.5480069858592747E-3</v>
      </c>
      <c r="E183">
        <f t="shared" si="7"/>
        <v>-7.6533476264716311E-3</v>
      </c>
      <c r="F183">
        <f t="shared" ca="1" si="8"/>
        <v>1.3304360295870727</v>
      </c>
      <c r="G183">
        <f ca="1">S0*EXP(Drift*(A183-$A$11)+Volatility*SUM($F$12:F183))</f>
        <v>10.914245648220902</v>
      </c>
    </row>
    <row r="184" spans="1:7" x14ac:dyDescent="0.25">
      <c r="A184" s="1" t="str">
        <f>MID('Filter Data'!A175,2,LEN('Filter Data'!A175)-2)</f>
        <v>07-Jan-2021</v>
      </c>
      <c r="B184">
        <f>'Filter Data'!D175</f>
        <v>9.4977</v>
      </c>
      <c r="C184">
        <f t="shared" si="6"/>
        <v>1.4029018929566562E-2</v>
      </c>
      <c r="D184">
        <f>C184-SET_TRI!C185</f>
        <v>-1.9001131208761044E-3</v>
      </c>
      <c r="E184">
        <f t="shared" si="7"/>
        <v>1.3838674154596563E-2</v>
      </c>
      <c r="F184">
        <f t="shared" ca="1" si="8"/>
        <v>-1.0674385171912295</v>
      </c>
      <c r="G184">
        <f ca="1">S0*EXP(Drift*(A184-$A$11)+Volatility*SUM($F$12:F184))</f>
        <v>10.882013466019046</v>
      </c>
    </row>
    <row r="185" spans="1:7" x14ac:dyDescent="0.25">
      <c r="A185" s="1" t="str">
        <f>MID('Filter Data'!A176,2,LEN('Filter Data'!A176)-2)</f>
        <v>08-Jan-2021</v>
      </c>
      <c r="B185">
        <f>'Filter Data'!D176</f>
        <v>9.6777999999999995</v>
      </c>
      <c r="C185">
        <f t="shared" si="6"/>
        <v>1.8962485654421542E-2</v>
      </c>
      <c r="D185">
        <f>C185-SET_TRI!C186</f>
        <v>-4.279313173339655E-3</v>
      </c>
      <c r="E185">
        <f t="shared" si="7"/>
        <v>1.8707769512927588E-2</v>
      </c>
      <c r="F185">
        <f t="shared" ca="1" si="8"/>
        <v>1.2774560105910613</v>
      </c>
      <c r="G185">
        <f ca="1">S0*EXP(Drift*(A185-$A$11)+Volatility*SUM($F$12:F185))</f>
        <v>10.923744655236574</v>
      </c>
    </row>
    <row r="186" spans="1:7" x14ac:dyDescent="0.25">
      <c r="A186" s="1" t="str">
        <f>MID('Filter Data'!A177,2,LEN('Filter Data'!A177)-2)</f>
        <v>11-Jan-2021</v>
      </c>
      <c r="B186">
        <f>'Filter Data'!D177</f>
        <v>9.7118000000000002</v>
      </c>
      <c r="C186">
        <f t="shared" si="6"/>
        <v>3.5131951476575977E-3</v>
      </c>
      <c r="D186">
        <f>C186-SET_TRI!C187</f>
        <v>6.2575938748455646E-3</v>
      </c>
      <c r="E186">
        <f t="shared" si="7"/>
        <v>3.5435643670710852E-3</v>
      </c>
      <c r="F186">
        <f t="shared" ca="1" si="8"/>
        <v>3.3097801573096017</v>
      </c>
      <c r="G186">
        <f ca="1">S0*EXP(Drift*(A186-$A$11)+Volatility*SUM($F$12:F186))</f>
        <v>11.033204420490939</v>
      </c>
    </row>
    <row r="187" spans="1:7" x14ac:dyDescent="0.25">
      <c r="A187" s="1" t="str">
        <f>MID('Filter Data'!A178,2,LEN('Filter Data'!A178)-2)</f>
        <v>12-Jan-2021</v>
      </c>
      <c r="B187">
        <f>'Filter Data'!D178</f>
        <v>9.6523000000000003</v>
      </c>
      <c r="C187">
        <f t="shared" si="6"/>
        <v>-6.1265676805535418E-3</v>
      </c>
      <c r="D187">
        <f>C187-SET_TRI!C188</f>
        <v>-6.7458592274290798E-3</v>
      </c>
      <c r="E187">
        <f t="shared" si="7"/>
        <v>-6.4480184120756009E-3</v>
      </c>
      <c r="F187">
        <f t="shared" ca="1" si="8"/>
        <v>1.2394192512592568</v>
      </c>
      <c r="G187">
        <f ca="1">S0*EXP(Drift*(A187-$A$11)+Volatility*SUM($F$12:F187))</f>
        <v>11.074296478814603</v>
      </c>
    </row>
    <row r="188" spans="1:7" x14ac:dyDescent="0.25">
      <c r="A188" s="1" t="str">
        <f>MID('Filter Data'!A179,2,LEN('Filter Data'!A179)-2)</f>
        <v>13-Jan-2021</v>
      </c>
      <c r="B188">
        <f>'Filter Data'!D179</f>
        <v>9.6944999999999997</v>
      </c>
      <c r="C188">
        <f t="shared" si="6"/>
        <v>4.3720149601648673E-3</v>
      </c>
      <c r="D188">
        <f>C188-SET_TRI!C189</f>
        <v>-9.9322288914928825E-4</v>
      </c>
      <c r="E188">
        <f t="shared" si="7"/>
        <v>4.2062069043509714E-3</v>
      </c>
      <c r="F188">
        <f t="shared" ca="1" si="8"/>
        <v>-0.23660811632449272</v>
      </c>
      <c r="G188">
        <f ca="1">S0*EXP(Drift*(A188-$A$11)+Volatility*SUM($F$12:F188))</f>
        <v>11.068168346384914</v>
      </c>
    </row>
    <row r="189" spans="1:7" x14ac:dyDescent="0.25">
      <c r="A189" s="1" t="str">
        <f>MID('Filter Data'!A180,2,LEN('Filter Data'!A180)-2)</f>
        <v>14-Jan-2021</v>
      </c>
      <c r="B189">
        <f>'Filter Data'!D180</f>
        <v>9.7042000000000002</v>
      </c>
      <c r="C189">
        <f t="shared" si="6"/>
        <v>1.000567331992417E-3</v>
      </c>
      <c r="D189">
        <f>C189-SET_TRI!C190</f>
        <v>1.0586277133164032E-2</v>
      </c>
      <c r="E189">
        <f t="shared" si="7"/>
        <v>1.1480529142349999E-3</v>
      </c>
      <c r="F189">
        <f t="shared" ca="1" si="8"/>
        <v>-0.69356338969205489</v>
      </c>
      <c r="G189">
        <f ca="1">S0*EXP(Drift*(A189-$A$11)+Volatility*SUM($F$12:F189))</f>
        <v>11.047426644568111</v>
      </c>
    </row>
    <row r="190" spans="1:7" x14ac:dyDescent="0.25">
      <c r="A190" s="1" t="str">
        <f>MID('Filter Data'!A181,2,LEN('Filter Data'!A181)-2)</f>
        <v>15-Jan-2021</v>
      </c>
      <c r="B190">
        <f>'Filter Data'!D181</f>
        <v>9.6866000000000003</v>
      </c>
      <c r="C190">
        <f t="shared" si="6"/>
        <v>-1.8136476989344653E-3</v>
      </c>
      <c r="D190">
        <f>C190-SET_TRI!C191</f>
        <v>1.2071710878384876E-2</v>
      </c>
      <c r="E190">
        <f t="shared" si="7"/>
        <v>-1.6259723899130635E-3</v>
      </c>
      <c r="F190">
        <f t="shared" ca="1" si="8"/>
        <v>-1.1446963811955464</v>
      </c>
      <c r="G190">
        <f ca="1">S0*EXP(Drift*(A190-$A$11)+Volatility*SUM($F$12:F190))</f>
        <v>11.012339048121849</v>
      </c>
    </row>
    <row r="191" spans="1:7" x14ac:dyDescent="0.25">
      <c r="A191" s="1" t="str">
        <f>MID('Filter Data'!A182,2,LEN('Filter Data'!A182)-2)</f>
        <v>19-Jan-2021</v>
      </c>
      <c r="B191">
        <f>'Filter Data'!D182</f>
        <v>9.5814000000000004</v>
      </c>
      <c r="C191">
        <f t="shared" si="6"/>
        <v>-1.0860363801540268E-2</v>
      </c>
      <c r="D191">
        <f>C191-SET_TRI!C192</f>
        <v>-1.1176565210358494E-2</v>
      </c>
      <c r="E191">
        <f t="shared" si="7"/>
        <v>-1.1301691211146502E-2</v>
      </c>
      <c r="F191">
        <f t="shared" ca="1" si="8"/>
        <v>-0.51707236461016737</v>
      </c>
      <c r="G191">
        <f ca="1">S0*EXP(Drift*(A191-$A$11)+Volatility*SUM($F$12:F191))</f>
        <v>11.001643692487763</v>
      </c>
    </row>
    <row r="192" spans="1:7" x14ac:dyDescent="0.25">
      <c r="A192" s="1" t="str">
        <f>MID('Filter Data'!A183,2,LEN('Filter Data'!A183)-2)</f>
        <v>21-Jan-2021</v>
      </c>
      <c r="B192">
        <f>'Filter Data'!D183</f>
        <v>9.6481999999999992</v>
      </c>
      <c r="C192">
        <f t="shared" si="6"/>
        <v>6.9718412758050866E-3</v>
      </c>
      <c r="D192">
        <f>C192-SET_TRI!C193</f>
        <v>1.3838441244716719E-2</v>
      </c>
      <c r="E192">
        <f t="shared" si="7"/>
        <v>7.2073170410522644E-3</v>
      </c>
      <c r="F192">
        <f t="shared" ca="1" si="8"/>
        <v>0.20242793984601853</v>
      </c>
      <c r="G192">
        <f ca="1">S0*EXP(Drift*(A192-$A$11)+Volatility*SUM($F$12:F192))</f>
        <v>11.010976950450873</v>
      </c>
    </row>
    <row r="193" spans="1:7" x14ac:dyDescent="0.25">
      <c r="A193" s="1" t="str">
        <f>MID('Filter Data'!A184,2,LEN('Filter Data'!A184)-2)</f>
        <v>22-Jan-2021</v>
      </c>
      <c r="B193">
        <f>'Filter Data'!D184</f>
        <v>9.5620999999999992</v>
      </c>
      <c r="C193">
        <f t="shared" si="6"/>
        <v>-8.9239443626790566E-3</v>
      </c>
      <c r="D193">
        <f>C193-SET_TRI!C194</f>
        <v>3.5281156265432063E-3</v>
      </c>
      <c r="E193">
        <f t="shared" si="7"/>
        <v>-8.9674235968912764E-3</v>
      </c>
      <c r="F193">
        <f t="shared" ca="1" si="8"/>
        <v>0.39090801651541784</v>
      </c>
      <c r="G193">
        <f ca="1">S0*EXP(Drift*(A193-$A$11)+Volatility*SUM($F$12:F193))</f>
        <v>11.024884308773322</v>
      </c>
    </row>
    <row r="194" spans="1:7" x14ac:dyDescent="0.25">
      <c r="A194" s="1" t="str">
        <f>MID('Filter Data'!A185,2,LEN('Filter Data'!A185)-2)</f>
        <v>25-Jan-2021</v>
      </c>
      <c r="B194">
        <f>'Filter Data'!D185</f>
        <v>9.5105000000000004</v>
      </c>
      <c r="C194">
        <f t="shared" si="6"/>
        <v>-5.3963041591280955E-3</v>
      </c>
      <c r="D194">
        <f>C194-SET_TRI!C195</f>
        <v>-7.8119609337635003E-3</v>
      </c>
      <c r="E194">
        <f t="shared" si="7"/>
        <v>-5.7465992173889703E-3</v>
      </c>
      <c r="F194">
        <f t="shared" ca="1" si="8"/>
        <v>-3.8510774633062348</v>
      </c>
      <c r="G194">
        <f ca="1">S0*EXP(Drift*(A194-$A$11)+Volatility*SUM($F$12:F194))</f>
        <v>10.907001397796401</v>
      </c>
    </row>
    <row r="195" spans="1:7" x14ac:dyDescent="0.25">
      <c r="A195" s="1" t="str">
        <f>MID('Filter Data'!A186,2,LEN('Filter Data'!A186)-2)</f>
        <v>27-Jan-2021</v>
      </c>
      <c r="B195">
        <f>'Filter Data'!D186</f>
        <v>9.4016999999999999</v>
      </c>
      <c r="C195">
        <f t="shared" si="6"/>
        <v>-1.1439987382366904E-2</v>
      </c>
      <c r="D195">
        <f>C195-SET_TRI!C196</f>
        <v>-5.8700947266879496E-3</v>
      </c>
      <c r="E195">
        <f t="shared" si="7"/>
        <v>-1.1737743528976902E-2</v>
      </c>
      <c r="F195">
        <f t="shared" ca="1" si="8"/>
        <v>-2.3666530146079729</v>
      </c>
      <c r="G195">
        <f ca="1">S0*EXP(Drift*(A195-$A$11)+Volatility*SUM($F$12:F195))</f>
        <v>10.835405617441481</v>
      </c>
    </row>
    <row r="196" spans="1:7" x14ac:dyDescent="0.25">
      <c r="A196" s="1" t="str">
        <f>MID('Filter Data'!A187,2,LEN('Filter Data'!A187)-2)</f>
        <v>28-Jan-2021</v>
      </c>
      <c r="B196">
        <f>'Filter Data'!D187</f>
        <v>9.2467000000000006</v>
      </c>
      <c r="C196">
        <f t="shared" si="6"/>
        <v>-1.6486380122743692E-2</v>
      </c>
      <c r="D196">
        <f>C196-SET_TRI!C197</f>
        <v>4.6972436513174273E-3</v>
      </c>
      <c r="E196">
        <f t="shared" si="7"/>
        <v>-1.6498227561841314E-2</v>
      </c>
      <c r="F196">
        <f t="shared" ca="1" si="8"/>
        <v>-0.58977989504841766</v>
      </c>
      <c r="G196">
        <f ca="1">S0*EXP(Drift*(A196-$A$11)+Volatility*SUM($F$12:F196))</f>
        <v>10.818348434574443</v>
      </c>
    </row>
    <row r="197" spans="1:7" x14ac:dyDescent="0.25">
      <c r="A197" s="1" t="str">
        <f>MID('Filter Data'!A188,2,LEN('Filter Data'!A188)-2)</f>
        <v>29-Jan-2021</v>
      </c>
      <c r="B197">
        <f>'Filter Data'!D188</f>
        <v>9.1316000000000006</v>
      </c>
      <c r="C197">
        <f t="shared" si="6"/>
        <v>-1.2447684038629996E-2</v>
      </c>
      <c r="D197">
        <f>C197-SET_TRI!C198</f>
        <v>-1.2353929303198164E-2</v>
      </c>
      <c r="E197">
        <f t="shared" si="7"/>
        <v>-1.292086607747342E-2</v>
      </c>
      <c r="F197">
        <f t="shared" ca="1" si="8"/>
        <v>0.65719460636497162</v>
      </c>
      <c r="G197">
        <f ca="1">S0*EXP(Drift*(A197-$A$11)+Volatility*SUM($F$12:F197))</f>
        <v>10.840362002272531</v>
      </c>
    </row>
    <row r="198" spans="1:7" x14ac:dyDescent="0.25">
      <c r="A198" s="1" t="str">
        <f>MID('Filter Data'!A189,2,LEN('Filter Data'!A189)-2)</f>
        <v>01-Feb-2021</v>
      </c>
      <c r="B198">
        <f>'Filter Data'!D189</f>
        <v>9.2089999999999996</v>
      </c>
      <c r="C198">
        <f t="shared" si="6"/>
        <v>8.4760611502911892E-3</v>
      </c>
      <c r="D198">
        <f>C198-SET_TRI!C199</f>
        <v>1.6814763210117063E-3</v>
      </c>
      <c r="E198">
        <f t="shared" si="7"/>
        <v>8.3826194526657634E-3</v>
      </c>
      <c r="F198">
        <f t="shared" ca="1" si="8"/>
        <v>-1.655653686944059</v>
      </c>
      <c r="G198">
        <f ca="1">S0*EXP(Drift*(A198-$A$11)+Volatility*SUM($F$12:F198))</f>
        <v>10.792797402207103</v>
      </c>
    </row>
    <row r="199" spans="1:7" x14ac:dyDescent="0.25">
      <c r="A199" s="1" t="str">
        <f>MID('Filter Data'!A190,2,LEN('Filter Data'!A190)-2)</f>
        <v>02-Feb-2021</v>
      </c>
      <c r="B199">
        <f>'Filter Data'!D190</f>
        <v>9.2910000000000004</v>
      </c>
      <c r="C199">
        <f t="shared" si="6"/>
        <v>8.904332717993348E-3</v>
      </c>
      <c r="D199">
        <f>C199-SET_TRI!C200</f>
        <v>3.2926640858349015E-3</v>
      </c>
      <c r="E199">
        <f t="shared" si="7"/>
        <v>8.8544831336250466E-3</v>
      </c>
      <c r="F199">
        <f t="shared" ca="1" si="8"/>
        <v>-0.86369201625773417</v>
      </c>
      <c r="G199">
        <f ca="1">S0*EXP(Drift*(A199-$A$11)+Volatility*SUM($F$12:F199))</f>
        <v>10.767269924153304</v>
      </c>
    </row>
    <row r="200" spans="1:7" x14ac:dyDescent="0.25">
      <c r="A200" s="1" t="str">
        <f>MID('Filter Data'!A191,2,LEN('Filter Data'!A191)-2)</f>
        <v>03-Feb-2021</v>
      </c>
      <c r="B200">
        <f>'Filter Data'!D191</f>
        <v>9.3454999999999995</v>
      </c>
      <c r="C200">
        <f t="shared" si="6"/>
        <v>5.8658917231728669E-3</v>
      </c>
      <c r="D200">
        <f>C200-SET_TRI!C201</f>
        <v>1.0321990321623162E-2</v>
      </c>
      <c r="E200">
        <f t="shared" si="7"/>
        <v>6.0062267914452062E-3</v>
      </c>
      <c r="F200">
        <f t="shared" ca="1" si="8"/>
        <v>-0.48318904888332009</v>
      </c>
      <c r="G200">
        <f ca="1">S0*EXP(Drift*(A200-$A$11)+Volatility*SUM($F$12:F200))</f>
        <v>10.753636221388888</v>
      </c>
    </row>
    <row r="201" spans="1:7" x14ac:dyDescent="0.25">
      <c r="A201" s="1" t="str">
        <f>MID('Filter Data'!A192,2,LEN('Filter Data'!A192)-2)</f>
        <v>04-Feb-2021</v>
      </c>
      <c r="B201">
        <f>'Filter Data'!D192</f>
        <v>9.3438999999999997</v>
      </c>
      <c r="C201">
        <f t="shared" si="6"/>
        <v>-1.7120539296985971E-4</v>
      </c>
      <c r="D201">
        <f>C201-SET_TRI!C202</f>
        <v>2.7337029685266506E-4</v>
      </c>
      <c r="E201">
        <f t="shared" si="7"/>
        <v>-3.0274464733158197E-4</v>
      </c>
      <c r="F201">
        <f t="shared" ca="1" si="8"/>
        <v>1.075186264123287</v>
      </c>
      <c r="G201">
        <f ca="1">S0*EXP(Drift*(A201-$A$11)+Volatility*SUM($F$12:F201))</f>
        <v>10.788558889505948</v>
      </c>
    </row>
    <row r="202" spans="1:7" x14ac:dyDescent="0.25">
      <c r="A202" s="1" t="str">
        <f>MID('Filter Data'!A193,2,LEN('Filter Data'!A193)-2)</f>
        <v>05-Feb-2021</v>
      </c>
      <c r="B202">
        <f>'Filter Data'!D193</f>
        <v>9.4023000000000003</v>
      </c>
      <c r="C202">
        <f t="shared" si="6"/>
        <v>6.2500668885583834E-3</v>
      </c>
      <c r="D202">
        <f>C202-SET_TRI!C203</f>
        <v>-4.6030539924177463E-3</v>
      </c>
      <c r="E202">
        <f t="shared" si="7"/>
        <v>5.9865916522156967E-3</v>
      </c>
      <c r="F202">
        <f t="shared" ca="1" si="8"/>
        <v>1.0836392001992543</v>
      </c>
      <c r="G202">
        <f ca="1">S0*EXP(Drift*(A202-$A$11)+Volatility*SUM($F$12:F202))</f>
        <v>10.823859709727872</v>
      </c>
    </row>
    <row r="203" spans="1:7" x14ac:dyDescent="0.25">
      <c r="A203" s="1" t="str">
        <f>MID('Filter Data'!A194,2,LEN('Filter Data'!A194)-2)</f>
        <v>08-Feb-2021</v>
      </c>
      <c r="B203">
        <f>'Filter Data'!D194</f>
        <v>9.4321999999999999</v>
      </c>
      <c r="C203">
        <f t="shared" si="6"/>
        <v>3.1800729608712328E-3</v>
      </c>
      <c r="D203">
        <f>C203-SET_TRI!C204</f>
        <v>-1.2553872729877496E-2</v>
      </c>
      <c r="E203">
        <f t="shared" si="7"/>
        <v>2.7014812753738829E-3</v>
      </c>
      <c r="F203">
        <f t="shared" ca="1" si="8"/>
        <v>2.9512923763510783</v>
      </c>
      <c r="G203">
        <f ca="1">S0*EXP(Drift*(A203-$A$11)+Volatility*SUM($F$12:F203))</f>
        <v>10.920984245579774</v>
      </c>
    </row>
    <row r="204" spans="1:7" x14ac:dyDescent="0.25">
      <c r="A204" s="1" t="str">
        <f>MID('Filter Data'!A195,2,LEN('Filter Data'!A195)-2)</f>
        <v>09-Feb-2021</v>
      </c>
      <c r="B204">
        <f>'Filter Data'!D195</f>
        <v>9.4665999999999997</v>
      </c>
      <c r="C204">
        <f t="shared" si="6"/>
        <v>3.6470812747821041E-3</v>
      </c>
      <c r="D204">
        <f>C204-SET_TRI!C205</f>
        <v>2.3517499482111535E-3</v>
      </c>
      <c r="E204">
        <f t="shared" si="7"/>
        <v>3.5717744243222711E-3</v>
      </c>
      <c r="F204">
        <f t="shared" ca="1" si="8"/>
        <v>0.29609251413734761</v>
      </c>
      <c r="G204">
        <f ca="1">S0*EXP(Drift*(A204-$A$11)+Volatility*SUM($F$12:F204))</f>
        <v>10.931778328710683</v>
      </c>
    </row>
    <row r="205" spans="1:7" x14ac:dyDescent="0.25">
      <c r="A205" s="1" t="str">
        <f>MID('Filter Data'!A196,2,LEN('Filter Data'!A196)-2)</f>
        <v>10-Feb-2021</v>
      </c>
      <c r="B205">
        <f>'Filter Data'!D196</f>
        <v>9.4556000000000004</v>
      </c>
      <c r="C205">
        <f t="shared" ref="C205:C268" si="9">(B205-B204)/B204</f>
        <v>-1.1619800139436791E-3</v>
      </c>
      <c r="D205">
        <f>C205-SET_TRI!C206</f>
        <v>-2.0177505705946393E-3</v>
      </c>
      <c r="E205">
        <f t="shared" ref="E205:E268" si="10">C205-($B$4+$B$5*D205)</f>
        <v>-1.355507574398628E-3</v>
      </c>
      <c r="F205">
        <f t="shared" ref="F205:F268" ca="1" si="11">SQRT(A205-A204)*_xlfn.NORM.INV(RAND(),0,1)</f>
        <v>-0.95240744527715815</v>
      </c>
      <c r="G205">
        <f ca="1">S0*EXP(Drift*(A205-$A$11)+Volatility*SUM($F$12:F205))</f>
        <v>10.903122883427724</v>
      </c>
    </row>
    <row r="206" spans="1:7" x14ac:dyDescent="0.25">
      <c r="A206" s="1" t="str">
        <f>MID('Filter Data'!A197,2,LEN('Filter Data'!A197)-2)</f>
        <v>18-Feb-2021</v>
      </c>
      <c r="B206">
        <f>'Filter Data'!D197</f>
        <v>9.5286000000000008</v>
      </c>
      <c r="C206">
        <f t="shared" si="9"/>
        <v>7.7202927365794234E-3</v>
      </c>
      <c r="D206">
        <f>C206-SET_TRI!C207</f>
        <v>2.0123088597896993E-2</v>
      </c>
      <c r="E206">
        <f t="shared" si="10"/>
        <v>8.1258052071580735E-3</v>
      </c>
      <c r="F206">
        <f t="shared" ca="1" si="11"/>
        <v>-2.9358205475946151</v>
      </c>
      <c r="G206">
        <f ca="1">S0*EXP(Drift*(A206-$A$11)+Volatility*SUM($F$12:F206))</f>
        <v>10.822239502246108</v>
      </c>
    </row>
    <row r="207" spans="1:7" x14ac:dyDescent="0.25">
      <c r="A207" s="1" t="str">
        <f>MID('Filter Data'!A198,2,LEN('Filter Data'!A198)-2)</f>
        <v>19-Feb-2021</v>
      </c>
      <c r="B207">
        <f>'Filter Data'!D198</f>
        <v>9.5160999999999998</v>
      </c>
      <c r="C207">
        <f t="shared" si="9"/>
        <v>-1.3118401444074748E-3</v>
      </c>
      <c r="D207">
        <f>C207-SET_TRI!C208</f>
        <v>5.8145792558104148E-3</v>
      </c>
      <c r="E207">
        <f t="shared" si="10"/>
        <v>-1.2934570782339612E-3</v>
      </c>
      <c r="F207">
        <f t="shared" ca="1" si="11"/>
        <v>-2.4124704196834581</v>
      </c>
      <c r="G207">
        <f ca="1">S0*EXP(Drift*(A207-$A$11)+Volatility*SUM($F$12:F207))</f>
        <v>10.748365381950499</v>
      </c>
    </row>
    <row r="208" spans="1:7" x14ac:dyDescent="0.25">
      <c r="A208" s="1" t="str">
        <f>MID('Filter Data'!A199,2,LEN('Filter Data'!A199)-2)</f>
        <v>22-Feb-2021</v>
      </c>
      <c r="B208">
        <f>'Filter Data'!D199</f>
        <v>9.4704999999999995</v>
      </c>
      <c r="C208">
        <f t="shared" si="9"/>
        <v>-4.7918790260716377E-3</v>
      </c>
      <c r="D208">
        <f>C208-SET_TRI!C209</f>
        <v>1.0110265986150235E-2</v>
      </c>
      <c r="E208">
        <f t="shared" si="10"/>
        <v>-4.6572723473841324E-3</v>
      </c>
      <c r="F208">
        <f t="shared" ca="1" si="11"/>
        <v>0.21206203698022447</v>
      </c>
      <c r="G208">
        <f ca="1">S0*EXP(Drift*(A208-$A$11)+Volatility*SUM($F$12:F208))</f>
        <v>10.759194372064869</v>
      </c>
    </row>
    <row r="209" spans="1:7" x14ac:dyDescent="0.25">
      <c r="A209" s="1" t="str">
        <f>MID('Filter Data'!A200,2,LEN('Filter Data'!A200)-2)</f>
        <v>23-Feb-2021</v>
      </c>
      <c r="B209">
        <f>'Filter Data'!D200</f>
        <v>9.5340000000000007</v>
      </c>
      <c r="C209">
        <f t="shared" si="9"/>
        <v>6.7050314133362786E-3</v>
      </c>
      <c r="D209">
        <f>C209-SET_TRI!C210</f>
        <v>-1.1897948591127805E-2</v>
      </c>
      <c r="E209">
        <f t="shared" si="10"/>
        <v>6.2441863368740309E-3</v>
      </c>
      <c r="F209">
        <f t="shared" ca="1" si="11"/>
        <v>-0.29284249159767972</v>
      </c>
      <c r="G209">
        <f ca="1">S0*EXP(Drift*(A209-$A$11)+Volatility*SUM($F$12:F209))</f>
        <v>10.751490997228142</v>
      </c>
    </row>
    <row r="210" spans="1:7" x14ac:dyDescent="0.25">
      <c r="A210" s="1" t="str">
        <f>MID('Filter Data'!A201,2,LEN('Filter Data'!A201)-2)</f>
        <v>24-Feb-2021</v>
      </c>
      <c r="B210">
        <f>'Filter Data'!D201</f>
        <v>9.5065000000000008</v>
      </c>
      <c r="C210">
        <f t="shared" si="9"/>
        <v>-2.884413677365204E-3</v>
      </c>
      <c r="D210">
        <f>C210-SET_TRI!C211</f>
        <v>4.1190206991079201E-3</v>
      </c>
      <c r="E210">
        <f t="shared" si="10"/>
        <v>-2.9119054510158191E-3</v>
      </c>
      <c r="F210">
        <f t="shared" ca="1" si="11"/>
        <v>0.24663514159762642</v>
      </c>
      <c r="G210">
        <f ca="1">S0*EXP(Drift*(A210-$A$11)+Volatility*SUM($F$12:F210))</f>
        <v>10.7605775137846</v>
      </c>
    </row>
    <row r="211" spans="1:7" x14ac:dyDescent="0.25">
      <c r="A211" s="1" t="str">
        <f>MID('Filter Data'!A202,2,LEN('Filter Data'!A202)-2)</f>
        <v>25-Feb-2021</v>
      </c>
      <c r="B211">
        <f>'Filter Data'!D202</f>
        <v>9.6166</v>
      </c>
      <c r="C211">
        <f t="shared" si="9"/>
        <v>1.1581549466154651E-2</v>
      </c>
      <c r="D211">
        <f>C211-SET_TRI!C212</f>
        <v>7.5858078588804207E-3</v>
      </c>
      <c r="E211">
        <f t="shared" si="10"/>
        <v>1.1647854692336472E-2</v>
      </c>
      <c r="F211">
        <f t="shared" ca="1" si="11"/>
        <v>-0.50040557306870659</v>
      </c>
      <c r="G211">
        <f ca="1">S0*EXP(Drift*(A211-$A$11)+Volatility*SUM($F$12:F211))</f>
        <v>10.746416913771162</v>
      </c>
    </row>
    <row r="212" spans="1:7" x14ac:dyDescent="0.25">
      <c r="A212" s="1" t="str">
        <f>MID('Filter Data'!A203,2,LEN('Filter Data'!A203)-2)</f>
        <v>01-Mar-2021</v>
      </c>
      <c r="B212">
        <f>'Filter Data'!D203</f>
        <v>9.7134999999999998</v>
      </c>
      <c r="C212">
        <f t="shared" si="9"/>
        <v>1.0076326352349039E-2</v>
      </c>
      <c r="D212">
        <f>C212-SET_TRI!C213</f>
        <v>5.909932191733731E-3</v>
      </c>
      <c r="E212">
        <f t="shared" si="10"/>
        <v>1.0097289276732079E-2</v>
      </c>
      <c r="F212">
        <f t="shared" ca="1" si="11"/>
        <v>2.8984123460730049</v>
      </c>
      <c r="G212">
        <f ca="1">S0*EXP(Drift*(A212-$A$11)+Volatility*SUM($F$12:F212))</f>
        <v>10.842609224691079</v>
      </c>
    </row>
    <row r="213" spans="1:7" x14ac:dyDescent="0.25">
      <c r="A213" s="1" t="str">
        <f>MID('Filter Data'!A204,2,LEN('Filter Data'!A204)-2)</f>
        <v>02-Mar-2021</v>
      </c>
      <c r="B213">
        <f>'Filter Data'!D204</f>
        <v>9.7306000000000008</v>
      </c>
      <c r="C213">
        <f t="shared" si="9"/>
        <v>1.7604365058939623E-3</v>
      </c>
      <c r="D213">
        <f>C213-SET_TRI!C214</f>
        <v>1.1657240018767478E-3</v>
      </c>
      <c r="E213">
        <f t="shared" si="10"/>
        <v>1.6530406720721125E-3</v>
      </c>
      <c r="F213">
        <f t="shared" ca="1" si="11"/>
        <v>-1.1762749025657269</v>
      </c>
      <c r="G213">
        <f ca="1">S0*EXP(Drift*(A213-$A$11)+Volatility*SUM($F$12:F213))</f>
        <v>10.807184595864753</v>
      </c>
    </row>
    <row r="214" spans="1:7" x14ac:dyDescent="0.25">
      <c r="A214" s="1" t="str">
        <f>MID('Filter Data'!A205,2,LEN('Filter Data'!A205)-2)</f>
        <v>03-Mar-2021</v>
      </c>
      <c r="B214">
        <f>'Filter Data'!D205</f>
        <v>9.8155999999999999</v>
      </c>
      <c r="C214">
        <f t="shared" si="9"/>
        <v>8.7353297843914112E-3</v>
      </c>
      <c r="D214">
        <f>C214-SET_TRI!C215</f>
        <v>-2.4710970890851523E-2</v>
      </c>
      <c r="E214">
        <f t="shared" si="10"/>
        <v>7.9278170311690328E-3</v>
      </c>
      <c r="F214">
        <f t="shared" ca="1" si="11"/>
        <v>1.0157758947228297</v>
      </c>
      <c r="G214">
        <f ca="1">S0*EXP(Drift*(A214-$A$11)+Volatility*SUM($F$12:F214))</f>
        <v>10.840417443389466</v>
      </c>
    </row>
    <row r="215" spans="1:7" x14ac:dyDescent="0.25">
      <c r="A215" s="1" t="str">
        <f>MID('Filter Data'!A206,2,LEN('Filter Data'!A206)-2)</f>
        <v>04-Mar-2021</v>
      </c>
      <c r="B215">
        <f>'Filter Data'!D206</f>
        <v>9.7436000000000007</v>
      </c>
      <c r="C215">
        <f t="shared" si="9"/>
        <v>-7.3352622356248395E-3</v>
      </c>
      <c r="D215">
        <f>C215-SET_TRI!C216</f>
        <v>1.2316998743857489E-3</v>
      </c>
      <c r="E215">
        <f t="shared" si="10"/>
        <v>-7.4408730337299084E-3</v>
      </c>
      <c r="F215">
        <f t="shared" ca="1" si="11"/>
        <v>-0.22559061470264374</v>
      </c>
      <c r="G215">
        <f ca="1">S0*EXP(Drift*(A215-$A$11)+Volatility*SUM($F$12:F215))</f>
        <v>10.834764138229017</v>
      </c>
    </row>
    <row r="216" spans="1:7" x14ac:dyDescent="0.25">
      <c r="A216" s="1" t="str">
        <f>MID('Filter Data'!A207,2,LEN('Filter Data'!A207)-2)</f>
        <v>05-Mar-2021</v>
      </c>
      <c r="B216">
        <f>'Filter Data'!D207</f>
        <v>9.8002000000000002</v>
      </c>
      <c r="C216">
        <f t="shared" si="9"/>
        <v>5.8089412537460014E-3</v>
      </c>
      <c r="D216">
        <f>C216-SET_TRI!C217</f>
        <v>3.485693069145597E-4</v>
      </c>
      <c r="E216">
        <f t="shared" si="10"/>
        <v>5.679436575263647E-3</v>
      </c>
      <c r="F216">
        <f t="shared" ca="1" si="11"/>
        <v>6.8142311099683758E-2</v>
      </c>
      <c r="G216">
        <f ca="1">S0*EXP(Drift*(A216-$A$11)+Volatility*SUM($F$12:F216))</f>
        <v>10.838321779454148</v>
      </c>
    </row>
    <row r="217" spans="1:7" x14ac:dyDescent="0.25">
      <c r="A217" s="1" t="str">
        <f>MID('Filter Data'!A208,2,LEN('Filter Data'!A208)-2)</f>
        <v>08-Mar-2021</v>
      </c>
      <c r="B217">
        <f>'Filter Data'!D208</f>
        <v>9.8536999999999999</v>
      </c>
      <c r="C217">
        <f t="shared" si="9"/>
        <v>5.459072263831315E-3</v>
      </c>
      <c r="D217">
        <f>C217-SET_TRI!C218</f>
        <v>5.4777167283933973E-3</v>
      </c>
      <c r="E217">
        <f t="shared" si="10"/>
        <v>5.4683412157049008E-3</v>
      </c>
      <c r="F217">
        <f t="shared" ca="1" si="11"/>
        <v>-0.94889470764426653</v>
      </c>
      <c r="G217">
        <f ca="1">S0*EXP(Drift*(A217-$A$11)+Volatility*SUM($F$12:F217))</f>
        <v>10.812856495312946</v>
      </c>
    </row>
    <row r="218" spans="1:7" x14ac:dyDescent="0.25">
      <c r="A218" s="1" t="str">
        <f>MID('Filter Data'!A209,2,LEN('Filter Data'!A209)-2)</f>
        <v>09-Mar-2021</v>
      </c>
      <c r="B218">
        <f>'Filter Data'!D209</f>
        <v>9.8316999999999997</v>
      </c>
      <c r="C218">
        <f t="shared" si="9"/>
        <v>-2.2326638724540267E-3</v>
      </c>
      <c r="D218">
        <f>C218-SET_TRI!C219</f>
        <v>-5.4768611925729918E-3</v>
      </c>
      <c r="E218">
        <f t="shared" si="10"/>
        <v>-2.5197807372063217E-3</v>
      </c>
      <c r="F218">
        <f t="shared" ca="1" si="11"/>
        <v>-2.0832496929399458</v>
      </c>
      <c r="G218">
        <f ca="1">S0*EXP(Drift*(A218-$A$11)+Volatility*SUM($F$12:F218))</f>
        <v>10.749281590174999</v>
      </c>
    </row>
    <row r="219" spans="1:7" x14ac:dyDescent="0.25">
      <c r="A219" s="1" t="str">
        <f>MID('Filter Data'!A210,2,LEN('Filter Data'!A210)-2)</f>
        <v>10-Mar-2021</v>
      </c>
      <c r="B219">
        <f>'Filter Data'!D210</f>
        <v>9.8457000000000008</v>
      </c>
      <c r="C219">
        <f t="shared" si="9"/>
        <v>1.4239653366153486E-3</v>
      </c>
      <c r="D219">
        <f>C219-SET_TRI!C220</f>
        <v>-1.4637190124962323E-2</v>
      </c>
      <c r="E219">
        <f t="shared" si="10"/>
        <v>8.8900765218240024E-4</v>
      </c>
      <c r="F219">
        <f t="shared" ca="1" si="11"/>
        <v>0.16891297886743908</v>
      </c>
      <c r="G219">
        <f ca="1">S0*EXP(Drift*(A219-$A$11)+Volatility*SUM($F$12:F219))</f>
        <v>10.755947007750974</v>
      </c>
    </row>
    <row r="220" spans="1:7" x14ac:dyDescent="0.25">
      <c r="A220" s="1" t="str">
        <f>MID('Filter Data'!A211,2,LEN('Filter Data'!A211)-2)</f>
        <v>12-Mar-2021</v>
      </c>
      <c r="B220">
        <f>'Filter Data'!D211</f>
        <v>9.8805999999999994</v>
      </c>
      <c r="C220">
        <f t="shared" si="9"/>
        <v>3.5446946382683402E-3</v>
      </c>
      <c r="D220">
        <f>C220-SET_TRI!C221</f>
        <v>5.8279898997448875E-3</v>
      </c>
      <c r="E220">
        <f t="shared" si="10"/>
        <v>3.5634405413017193E-3</v>
      </c>
      <c r="F220">
        <f t="shared" ca="1" si="11"/>
        <v>0.8849640416703054</v>
      </c>
      <c r="G220">
        <f ca="1">S0*EXP(Drift*(A220-$A$11)+Volatility*SUM($F$12:F220))</f>
        <v>10.786353542073419</v>
      </c>
    </row>
    <row r="221" spans="1:7" x14ac:dyDescent="0.25">
      <c r="A221" s="1" t="str">
        <f>MID('Filter Data'!A212,2,LEN('Filter Data'!A212)-2)</f>
        <v>15-Mar-2021</v>
      </c>
      <c r="B221">
        <f>'Filter Data'!D212</f>
        <v>9.8170000000000002</v>
      </c>
      <c r="C221">
        <f t="shared" si="9"/>
        <v>-6.4368560613727119E-3</v>
      </c>
      <c r="D221">
        <f>C221-SET_TRI!C222</f>
        <v>-1.487051761968586E-3</v>
      </c>
      <c r="E221">
        <f t="shared" si="10"/>
        <v>-6.6160250951083459E-3</v>
      </c>
      <c r="F221">
        <f t="shared" ca="1" si="11"/>
        <v>2.1233079438785838</v>
      </c>
      <c r="G221">
        <f ca="1">S0*EXP(Drift*(A221-$A$11)+Volatility*SUM($F$12:F221))</f>
        <v>10.857098504424915</v>
      </c>
    </row>
    <row r="222" spans="1:7" x14ac:dyDescent="0.25">
      <c r="A222" s="1" t="str">
        <f>MID('Filter Data'!A213,2,LEN('Filter Data'!A213)-2)</f>
        <v>16-Mar-2021</v>
      </c>
      <c r="B222">
        <f>'Filter Data'!D213</f>
        <v>9.8148999999999997</v>
      </c>
      <c r="C222">
        <f t="shared" si="9"/>
        <v>-2.1391463787312162E-4</v>
      </c>
      <c r="D222">
        <f>C222-SET_TRI!C223</f>
        <v>2.8720723201215949E-3</v>
      </c>
      <c r="E222">
        <f t="shared" si="10"/>
        <v>-2.7514370530744612E-4</v>
      </c>
      <c r="F222">
        <f t="shared" ca="1" si="11"/>
        <v>-0.29233557724030951</v>
      </c>
      <c r="G222">
        <f ca="1">S0*EXP(Drift*(A222-$A$11)+Volatility*SUM($F$12:F222))</f>
        <v>10.849340945882535</v>
      </c>
    </row>
    <row r="223" spans="1:7" x14ac:dyDescent="0.25">
      <c r="A223" s="1" t="str">
        <f>MID('Filter Data'!A214,2,LEN('Filter Data'!A214)-2)</f>
        <v>17-Mar-2021</v>
      </c>
      <c r="B223">
        <f>'Filter Data'!D214</f>
        <v>9.8335000000000008</v>
      </c>
      <c r="C223">
        <f t="shared" si="9"/>
        <v>1.8950778917768965E-3</v>
      </c>
      <c r="D223">
        <f>C223-SET_TRI!C224</f>
        <v>-3.7190445491944168E-4</v>
      </c>
      <c r="E223">
        <f t="shared" si="10"/>
        <v>1.74608015698518E-3</v>
      </c>
      <c r="F223">
        <f t="shared" ca="1" si="11"/>
        <v>-0.10357765876961769</v>
      </c>
      <c r="G223">
        <f ca="1">S0*EXP(Drift*(A223-$A$11)+Volatility*SUM($F$12:F223))</f>
        <v>10.84751206788208</v>
      </c>
    </row>
    <row r="224" spans="1:7" x14ac:dyDescent="0.25">
      <c r="A224" s="1" t="str">
        <f>MID('Filter Data'!A215,2,LEN('Filter Data'!A215)-2)</f>
        <v>18-Mar-2021</v>
      </c>
      <c r="B224">
        <f>'Filter Data'!D215</f>
        <v>9.9575999999999993</v>
      </c>
      <c r="C224">
        <f t="shared" si="9"/>
        <v>1.2620125082625569E-2</v>
      </c>
      <c r="D224">
        <f>C224-SET_TRI!C225</f>
        <v>1.3964125738235541E-2</v>
      </c>
      <c r="E224">
        <f t="shared" si="10"/>
        <v>1.2859001353261228E-2</v>
      </c>
      <c r="F224">
        <f t="shared" ca="1" si="11"/>
        <v>0.89618218034686614</v>
      </c>
      <c r="G224">
        <f ca="1">S0*EXP(Drift*(A224-$A$11)+Volatility*SUM($F$12:F224))</f>
        <v>10.877104212040035</v>
      </c>
    </row>
    <row r="225" spans="1:7" x14ac:dyDescent="0.25">
      <c r="A225" s="1" t="str">
        <f>MID('Filter Data'!A216,2,LEN('Filter Data'!A216)-2)</f>
        <v>19-Mar-2021</v>
      </c>
      <c r="B225">
        <f>'Filter Data'!D216</f>
        <v>9.9164999999999992</v>
      </c>
      <c r="C225">
        <f t="shared" si="9"/>
        <v>-4.1275006025548464E-3</v>
      </c>
      <c r="D225">
        <f>C225-SET_TRI!C226</f>
        <v>2.8436280925229936E-3</v>
      </c>
      <c r="E225">
        <f t="shared" si="10"/>
        <v>-4.1894992537819861E-3</v>
      </c>
      <c r="F225">
        <f t="shared" ca="1" si="11"/>
        <v>-0.16845245229387684</v>
      </c>
      <c r="G225">
        <f ca="1">S0*EXP(Drift*(A225-$A$11)+Volatility*SUM($F$12:F225))</f>
        <v>10.873229337211599</v>
      </c>
    </row>
    <row r="226" spans="1:7" x14ac:dyDescent="0.25">
      <c r="A226" s="1" t="str">
        <f>MID('Filter Data'!A217,2,LEN('Filter Data'!A217)-2)</f>
        <v>22-Mar-2021</v>
      </c>
      <c r="B226">
        <f>'Filter Data'!D217</f>
        <v>9.8931000000000004</v>
      </c>
      <c r="C226">
        <f t="shared" si="9"/>
        <v>-2.3597035244288566E-3</v>
      </c>
      <c r="D226">
        <f>C226-SET_TRI!C227</f>
        <v>-2.4299455080625046E-3</v>
      </c>
      <c r="E226">
        <f t="shared" si="10"/>
        <v>-2.5643833843180578E-3</v>
      </c>
      <c r="F226">
        <f t="shared" ca="1" si="11"/>
        <v>-0.74110335620131684</v>
      </c>
      <c r="G226">
        <f ca="1">S0*EXP(Drift*(A226-$A$11)+Volatility*SUM($F$12:F226))</f>
        <v>10.854206278020483</v>
      </c>
    </row>
    <row r="227" spans="1:7" x14ac:dyDescent="0.25">
      <c r="A227" s="1" t="str">
        <f>MID('Filter Data'!A218,2,LEN('Filter Data'!A218)-2)</f>
        <v>23-Mar-2021</v>
      </c>
      <c r="B227">
        <f>'Filter Data'!D218</f>
        <v>9.8597000000000001</v>
      </c>
      <c r="C227">
        <f t="shared" si="9"/>
        <v>-3.3760904064449281E-3</v>
      </c>
      <c r="D227">
        <f>C227-SET_TRI!C228</f>
        <v>-1.5561244920720726E-3</v>
      </c>
      <c r="E227">
        <f t="shared" si="10"/>
        <v>-3.5571282641248527E-3</v>
      </c>
      <c r="F227">
        <f t="shared" ca="1" si="11"/>
        <v>0.39870672472441737</v>
      </c>
      <c r="G227">
        <f ca="1">S0*EXP(Drift*(A227-$A$11)+Volatility*SUM($F$12:F227))</f>
        <v>10.868160877896104</v>
      </c>
    </row>
    <row r="228" spans="1:7" x14ac:dyDescent="0.25">
      <c r="A228" s="1" t="str">
        <f>MID('Filter Data'!A219,2,LEN('Filter Data'!A219)-2)</f>
        <v>24-Mar-2021</v>
      </c>
      <c r="B228">
        <f>'Filter Data'!D219</f>
        <v>9.8226999999999993</v>
      </c>
      <c r="C228">
        <f t="shared" si="9"/>
        <v>-3.7526496749394817E-3</v>
      </c>
      <c r="D228">
        <f>C228-SET_TRI!C229</f>
        <v>-7.7789827833805707E-3</v>
      </c>
      <c r="E228">
        <f t="shared" si="10"/>
        <v>-4.1020524801073967E-3</v>
      </c>
      <c r="F228">
        <f t="shared" ca="1" si="11"/>
        <v>-1.9151792538998373</v>
      </c>
      <c r="G228">
        <f ca="1">S0*EXP(Drift*(A228-$A$11)+Volatility*SUM($F$12:F228))</f>
        <v>10.809516465063739</v>
      </c>
    </row>
    <row r="229" spans="1:7" x14ac:dyDescent="0.25">
      <c r="A229" s="1" t="str">
        <f>MID('Filter Data'!A220,2,LEN('Filter Data'!A220)-2)</f>
        <v>25-Mar-2021</v>
      </c>
      <c r="B229">
        <f>'Filter Data'!D220</f>
        <v>9.8352000000000004</v>
      </c>
      <c r="C229">
        <f t="shared" si="9"/>
        <v>1.2725625337230157E-3</v>
      </c>
      <c r="D229">
        <f>C229-SET_TRI!C230</f>
        <v>1.1097227732005345E-3</v>
      </c>
      <c r="E229">
        <f t="shared" si="10"/>
        <v>1.1636515370155667E-3</v>
      </c>
      <c r="F229">
        <f t="shared" ca="1" si="11"/>
        <v>-0.94013817128999477</v>
      </c>
      <c r="G229">
        <f ca="1">S0*EXP(Drift*(A229-$A$11)+Volatility*SUM($F$12:F229))</f>
        <v>10.781564265832234</v>
      </c>
    </row>
    <row r="230" spans="1:7" x14ac:dyDescent="0.25">
      <c r="A230" s="1" t="str">
        <f>MID('Filter Data'!A221,2,LEN('Filter Data'!A221)-2)</f>
        <v>26-Mar-2021</v>
      </c>
      <c r="B230">
        <f>'Filter Data'!D221</f>
        <v>9.8704999999999998</v>
      </c>
      <c r="C230">
        <f t="shared" si="9"/>
        <v>3.589149178460981E-3</v>
      </c>
      <c r="D230">
        <f>C230-SET_TRI!C231</f>
        <v>1.5993239760006988E-3</v>
      </c>
      <c r="E230">
        <f t="shared" si="10"/>
        <v>3.4934847763151726E-3</v>
      </c>
      <c r="F230">
        <f t="shared" ca="1" si="11"/>
        <v>0.12079698317554842</v>
      </c>
      <c r="G230">
        <f ca="1">S0*EXP(Drift*(A230-$A$11)+Volatility*SUM($F$12:F230))</f>
        <v>10.786747786323051</v>
      </c>
    </row>
    <row r="231" spans="1:7" x14ac:dyDescent="0.25">
      <c r="A231" s="1" t="str">
        <f>MID('Filter Data'!A222,2,LEN('Filter Data'!A222)-2)</f>
        <v>30-Mar-2021</v>
      </c>
      <c r="B231">
        <f>'Filter Data'!D222</f>
        <v>9.9229000000000003</v>
      </c>
      <c r="C231">
        <f t="shared" si="9"/>
        <v>5.3087482903602093E-3</v>
      </c>
      <c r="D231">
        <f>C231-SET_TRI!C232</f>
        <v>-4.076587302748594E-3</v>
      </c>
      <c r="E231">
        <f t="shared" si="10"/>
        <v>5.059517077006785E-3</v>
      </c>
      <c r="F231">
        <f t="shared" ca="1" si="11"/>
        <v>-0.65178156782370267</v>
      </c>
      <c r="G231">
        <f ca="1">S0*EXP(Drift*(A231-$A$11)+Volatility*SUM($F$12:F231))</f>
        <v>10.772071847912759</v>
      </c>
    </row>
    <row r="232" spans="1:7" x14ac:dyDescent="0.25">
      <c r="A232" s="1" t="str">
        <f>MID('Filter Data'!A223,2,LEN('Filter Data'!A223)-2)</f>
        <v>31-Mar-2021</v>
      </c>
      <c r="B232">
        <f>'Filter Data'!D223</f>
        <v>9.8598999999999997</v>
      </c>
      <c r="C232">
        <f t="shared" si="9"/>
        <v>-6.3489504076429887E-3</v>
      </c>
      <c r="D232">
        <f>C232-SET_TRI!C233</f>
        <v>-4.844101677034301E-3</v>
      </c>
      <c r="E232">
        <f t="shared" si="10"/>
        <v>-6.6189474027760452E-3</v>
      </c>
      <c r="F232">
        <f t="shared" ca="1" si="11"/>
        <v>0.53556793291256855</v>
      </c>
      <c r="G232">
        <f ca="1">S0*EXP(Drift*(A232-$A$11)+Volatility*SUM($F$12:F232))</f>
        <v>10.790193122549629</v>
      </c>
    </row>
    <row r="233" spans="1:7" x14ac:dyDescent="0.25">
      <c r="A233" s="1" t="str">
        <f>MID('Filter Data'!A224,2,LEN('Filter Data'!A224)-2)</f>
        <v>07-Apr-2021</v>
      </c>
      <c r="B233">
        <f>'Filter Data'!D224</f>
        <v>9.9372000000000007</v>
      </c>
      <c r="C233">
        <f t="shared" si="9"/>
        <v>7.8398361038145448E-3</v>
      </c>
      <c r="D233">
        <f>C233-SET_TRI!C234</f>
        <v>2.9321096122773442E-2</v>
      </c>
      <c r="E233">
        <f t="shared" si="10"/>
        <v>8.4942088217947673E-3</v>
      </c>
      <c r="F233">
        <f t="shared" ca="1" si="11"/>
        <v>5.8846613107682195</v>
      </c>
      <c r="G233">
        <f ca="1">S0*EXP(Drift*(A233-$A$11)+Volatility*SUM($F$12:F233))</f>
        <v>10.985577516507938</v>
      </c>
    </row>
    <row r="234" spans="1:7" x14ac:dyDescent="0.25">
      <c r="A234" s="1" t="str">
        <f>MID('Filter Data'!A225,2,LEN('Filter Data'!A225)-2)</f>
        <v>09-Apr-2021</v>
      </c>
      <c r="B234">
        <f>'Filter Data'!D225</f>
        <v>9.9015000000000004</v>
      </c>
      <c r="C234">
        <f t="shared" si="9"/>
        <v>-3.5925612848690057E-3</v>
      </c>
      <c r="D234">
        <f>C234-SET_TRI!C235</f>
        <v>-1.0444740457205948E-2</v>
      </c>
      <c r="E234">
        <f t="shared" si="10"/>
        <v>-4.0140885270333708E-3</v>
      </c>
      <c r="F234">
        <f t="shared" ca="1" si="11"/>
        <v>2.2322220202794747</v>
      </c>
      <c r="G234">
        <f ca="1">S0*EXP(Drift*(A234-$A$11)+Volatility*SUM($F$12:F234))</f>
        <v>11.059664216658483</v>
      </c>
    </row>
    <row r="235" spans="1:7" x14ac:dyDescent="0.25">
      <c r="A235" s="1" t="str">
        <f>MID('Filter Data'!A226,2,LEN('Filter Data'!A226)-2)</f>
        <v>16-Apr-2021</v>
      </c>
      <c r="B235">
        <f>'Filter Data'!D226</f>
        <v>9.9001000000000001</v>
      </c>
      <c r="C235">
        <f t="shared" si="9"/>
        <v>-1.4139271827503811E-4</v>
      </c>
      <c r="D235">
        <f>C235-SET_TRI!C236</f>
        <v>9.6945947539684788E-3</v>
      </c>
      <c r="E235">
        <f t="shared" si="10"/>
        <v>-1.803239325692238E-5</v>
      </c>
      <c r="F235">
        <f t="shared" ca="1" si="11"/>
        <v>-2.8225081777263497</v>
      </c>
      <c r="G235">
        <f ca="1">S0*EXP(Drift*(A235-$A$11)+Volatility*SUM($F$12:F235))</f>
        <v>10.979779643797874</v>
      </c>
    </row>
    <row r="236" spans="1:7" x14ac:dyDescent="0.25">
      <c r="A236" s="1" t="str">
        <f>MID('Filter Data'!A227,2,LEN('Filter Data'!A227)-2)</f>
        <v>19-Apr-2021</v>
      </c>
      <c r="B236">
        <f>'Filter Data'!D227</f>
        <v>9.9344000000000001</v>
      </c>
      <c r="C236">
        <f t="shared" si="9"/>
        <v>3.4646114685710242E-3</v>
      </c>
      <c r="D236">
        <f>C236-SET_TRI!C237</f>
        <v>-1.1337085951722524E-2</v>
      </c>
      <c r="E236">
        <f t="shared" si="10"/>
        <v>3.018941028009346E-3</v>
      </c>
      <c r="F236">
        <f t="shared" ca="1" si="11"/>
        <v>0.1143360427875515</v>
      </c>
      <c r="G236">
        <f ca="1">S0*EXP(Drift*(A236-$A$11)+Volatility*SUM($F$12:F236))</f>
        <v>10.987734258175832</v>
      </c>
    </row>
    <row r="237" spans="1:7" x14ac:dyDescent="0.25">
      <c r="A237" s="1" t="str">
        <f>MID('Filter Data'!A228,2,LEN('Filter Data'!A228)-2)</f>
        <v>20-Apr-2021</v>
      </c>
      <c r="B237">
        <f>'Filter Data'!D228</f>
        <v>9.98</v>
      </c>
      <c r="C237">
        <f t="shared" si="9"/>
        <v>4.5901111290063117E-3</v>
      </c>
      <c r="D237">
        <f>C237-SET_TRI!C238</f>
        <v>-3.2645160612811835E-4</v>
      </c>
      <c r="E237">
        <f t="shared" si="10"/>
        <v>4.4423431613315198E-3</v>
      </c>
      <c r="F237">
        <f t="shared" ca="1" si="11"/>
        <v>0.34331513509336564</v>
      </c>
      <c r="G237">
        <f ca="1">S0*EXP(Drift*(A237-$A$11)+Volatility*SUM($F$12:F237))</f>
        <v>11.000097291683639</v>
      </c>
    </row>
    <row r="238" spans="1:7" x14ac:dyDescent="0.25">
      <c r="A238" s="1" t="str">
        <f>MID('Filter Data'!A229,2,LEN('Filter Data'!A229)-2)</f>
        <v>22-Apr-2021</v>
      </c>
      <c r="B238">
        <f>'Filter Data'!D229</f>
        <v>9.9064999999999994</v>
      </c>
      <c r="C238">
        <f t="shared" si="9"/>
        <v>-7.3647294589179362E-3</v>
      </c>
      <c r="D238">
        <f>C238-SET_TRI!C239</f>
        <v>3.4921262069555732E-3</v>
      </c>
      <c r="E238">
        <f t="shared" si="10"/>
        <v>-7.4091824187808679E-3</v>
      </c>
      <c r="F238">
        <f t="shared" ca="1" si="11"/>
        <v>0.51138629365099475</v>
      </c>
      <c r="G238">
        <f ca="1">S0*EXP(Drift*(A238-$A$11)+Volatility*SUM($F$12:F238))</f>
        <v>11.019276012231279</v>
      </c>
    </row>
    <row r="239" spans="1:7" x14ac:dyDescent="0.25">
      <c r="A239" s="1" t="str">
        <f>MID('Filter Data'!A230,2,LEN('Filter Data'!A230)-2)</f>
        <v>23-Apr-2021</v>
      </c>
      <c r="B239">
        <f>'Filter Data'!D230</f>
        <v>9.9426000000000005</v>
      </c>
      <c r="C239">
        <f t="shared" si="9"/>
        <v>3.644072073890994E-3</v>
      </c>
      <c r="D239">
        <f>C239-SET_TRI!C240</f>
        <v>1.4086068185362229E-2</v>
      </c>
      <c r="E239">
        <f t="shared" si="10"/>
        <v>3.8862476055327596E-3</v>
      </c>
      <c r="F239">
        <f t="shared" ca="1" si="11"/>
        <v>0.68591470612521699</v>
      </c>
      <c r="G239">
        <f ca="1">S0*EXP(Drift*(A239-$A$11)+Volatility*SUM($F$12:F239))</f>
        <v>11.042616080222198</v>
      </c>
    </row>
    <row r="240" spans="1:7" x14ac:dyDescent="0.25">
      <c r="A240" s="1" t="str">
        <f>MID('Filter Data'!A231,2,LEN('Filter Data'!A231)-2)</f>
        <v>26-Apr-2021</v>
      </c>
      <c r="B240">
        <f>'Filter Data'!D231</f>
        <v>9.9357000000000006</v>
      </c>
      <c r="C240">
        <f t="shared" si="9"/>
        <v>-6.9398346508960486E-4</v>
      </c>
      <c r="D240">
        <f>C240-SET_TRI!C241</f>
        <v>-2.0625186818181464E-3</v>
      </c>
      <c r="E240">
        <f t="shared" si="10"/>
        <v>-8.8872226647957711E-4</v>
      </c>
      <c r="F240">
        <f t="shared" ca="1" si="11"/>
        <v>-1.7388969915245132</v>
      </c>
      <c r="G240">
        <f ca="1">S0*EXP(Drift*(A240-$A$11)+Volatility*SUM($F$12:F240))</f>
        <v>10.991516187768333</v>
      </c>
    </row>
    <row r="241" spans="1:7" x14ac:dyDescent="0.25">
      <c r="A241" s="1" t="str">
        <f>MID('Filter Data'!A232,2,LEN('Filter Data'!A232)-2)</f>
        <v>27-Apr-2021</v>
      </c>
      <c r="B241">
        <f>'Filter Data'!D232</f>
        <v>9.9115000000000002</v>
      </c>
      <c r="C241">
        <f t="shared" si="9"/>
        <v>-2.4356613021730166E-3</v>
      </c>
      <c r="D241">
        <f>C241-SET_TRI!C242</f>
        <v>-1.8213946183444714E-3</v>
      </c>
      <c r="E241">
        <f t="shared" si="10"/>
        <v>-2.6238762782749316E-3</v>
      </c>
      <c r="F241">
        <f t="shared" ca="1" si="11"/>
        <v>-1.7932879425348152</v>
      </c>
      <c r="G241">
        <f ca="1">S0*EXP(Drift*(A241-$A$11)+Volatility*SUM($F$12:F241))</f>
        <v>10.936062642158854</v>
      </c>
    </row>
    <row r="242" spans="1:7" x14ac:dyDescent="0.25">
      <c r="A242" s="1" t="str">
        <f>MID('Filter Data'!A233,2,LEN('Filter Data'!A233)-2)</f>
        <v>28-Apr-2021</v>
      </c>
      <c r="B242">
        <f>'Filter Data'!D233</f>
        <v>9.9297000000000004</v>
      </c>
      <c r="C242">
        <f t="shared" si="9"/>
        <v>1.8362508197548521E-3</v>
      </c>
      <c r="D242">
        <f>C242-SET_TRI!C243</f>
        <v>-1.0149835393785262E-2</v>
      </c>
      <c r="E242">
        <f t="shared" si="10"/>
        <v>1.4227024955076949E-3</v>
      </c>
      <c r="F242">
        <f t="shared" ca="1" si="11"/>
        <v>-0.6823164545312197</v>
      </c>
      <c r="G242">
        <f ca="1">S0*EXP(Drift*(A242-$A$11)+Volatility*SUM($F$12:F242))</f>
        <v>10.915923746588446</v>
      </c>
    </row>
    <row r="243" spans="1:7" x14ac:dyDescent="0.25">
      <c r="A243" s="1" t="str">
        <f>MID('Filter Data'!A234,2,LEN('Filter Data'!A234)-2)</f>
        <v>29-Apr-2021</v>
      </c>
      <c r="B243">
        <f>'Filter Data'!D234</f>
        <v>9.9529999999999994</v>
      </c>
      <c r="C243">
        <f t="shared" si="9"/>
        <v>2.346495865937439E-3</v>
      </c>
      <c r="D243">
        <f>C243-SET_TRI!C244</f>
        <v>-9.396225850492915E-3</v>
      </c>
      <c r="E243">
        <f t="shared" si="10"/>
        <v>1.9533371159410856E-3</v>
      </c>
      <c r="F243">
        <f t="shared" ca="1" si="11"/>
        <v>-1.0682764255533095</v>
      </c>
      <c r="G243">
        <f ca="1">S0*EXP(Drift*(A243-$A$11)+Volatility*SUM($F$12:F243))</f>
        <v>10.883660220551208</v>
      </c>
    </row>
    <row r="244" spans="1:7" x14ac:dyDescent="0.25">
      <c r="A244" s="1" t="str">
        <f>MID('Filter Data'!A235,2,LEN('Filter Data'!A235)-2)</f>
        <v>06-May-2021</v>
      </c>
      <c r="B244">
        <f>'Filter Data'!D235</f>
        <v>9.8991000000000007</v>
      </c>
      <c r="C244">
        <f t="shared" si="9"/>
        <v>-5.4154526273484105E-3</v>
      </c>
      <c r="D244">
        <f>C244-SET_TRI!C245</f>
        <v>1.2654335268174333E-2</v>
      </c>
      <c r="E244">
        <f t="shared" si="10"/>
        <v>-5.2120138989785189E-3</v>
      </c>
      <c r="F244">
        <f t="shared" ca="1" si="11"/>
        <v>-0.81832366069659213</v>
      </c>
      <c r="G244">
        <f ca="1">S0*EXP(Drift*(A244-$A$11)+Volatility*SUM($F$12:F244))</f>
        <v>10.86789028965666</v>
      </c>
    </row>
    <row r="245" spans="1:7" x14ac:dyDescent="0.25">
      <c r="A245" s="1" t="str">
        <f>MID('Filter Data'!A236,2,LEN('Filter Data'!A236)-2)</f>
        <v>07-May-2021</v>
      </c>
      <c r="B245">
        <f>'Filter Data'!D236</f>
        <v>9.9132999999999996</v>
      </c>
      <c r="C245">
        <f t="shared" si="9"/>
        <v>1.4344738410561443E-3</v>
      </c>
      <c r="D245">
        <f>C245-SET_TRI!C246</f>
        <v>-9.5304681316128043E-3</v>
      </c>
      <c r="E245">
        <f t="shared" si="10"/>
        <v>1.0376830471414864E-3</v>
      </c>
      <c r="F245">
        <f t="shared" ca="1" si="11"/>
        <v>-0.48716494655635345</v>
      </c>
      <c r="G245">
        <f ca="1">S0*EXP(Drift*(A245-$A$11)+Volatility*SUM($F$12:F245))</f>
        <v>10.854004308306669</v>
      </c>
    </row>
    <row r="246" spans="1:7" x14ac:dyDescent="0.25">
      <c r="A246" s="1" t="str">
        <f>MID('Filter Data'!A237,2,LEN('Filter Data'!A237)-2)</f>
        <v>10-May-2021</v>
      </c>
      <c r="B246">
        <f>'Filter Data'!D237</f>
        <v>9.9760000000000009</v>
      </c>
      <c r="C246">
        <f t="shared" si="9"/>
        <v>6.3248363309898132E-3</v>
      </c>
      <c r="D246">
        <f>C246-SET_TRI!C247</f>
        <v>2.5068903364849886E-3</v>
      </c>
      <c r="E246">
        <f t="shared" si="10"/>
        <v>6.2537269412630122E-3</v>
      </c>
      <c r="F246">
        <f t="shared" ca="1" si="11"/>
        <v>1.0820995990679985</v>
      </c>
      <c r="G246">
        <f ca="1">S0*EXP(Drift*(A246-$A$11)+Volatility*SUM($F$12:F246))</f>
        <v>10.892326903260747</v>
      </c>
    </row>
    <row r="247" spans="1:7" x14ac:dyDescent="0.25">
      <c r="A247" s="1" t="str">
        <f>MID('Filter Data'!A238,2,LEN('Filter Data'!A238)-2)</f>
        <v>11-May-2021</v>
      </c>
      <c r="B247">
        <f>'Filter Data'!D238</f>
        <v>9.8907000000000007</v>
      </c>
      <c r="C247">
        <f t="shared" si="9"/>
        <v>-8.5505212510024204E-3</v>
      </c>
      <c r="D247">
        <f>C247-SET_TRI!C248</f>
        <v>-5.9694059834234214E-3</v>
      </c>
      <c r="E247">
        <f t="shared" si="10"/>
        <v>-8.8509643517004771E-3</v>
      </c>
      <c r="F247">
        <f t="shared" ca="1" si="11"/>
        <v>7.0360769023952663E-2</v>
      </c>
      <c r="G247">
        <f ca="1">S0*EXP(Drift*(A247-$A$11)+Volatility*SUM($F$12:F247))</f>
        <v>10.895973389542448</v>
      </c>
    </row>
    <row r="248" spans="1:7" x14ac:dyDescent="0.25">
      <c r="A248" s="1" t="str">
        <f>MID('Filter Data'!A239,2,LEN('Filter Data'!A239)-2)</f>
        <v>17-May-2021</v>
      </c>
      <c r="B248">
        <f>'Filter Data'!D239</f>
        <v>9.8415999999999997</v>
      </c>
      <c r="C248">
        <f t="shared" si="9"/>
        <v>-4.964259354747493E-3</v>
      </c>
      <c r="D248">
        <f>C248-SET_TRI!C249</f>
        <v>1.3399307789006418E-2</v>
      </c>
      <c r="E248">
        <f t="shared" si="10"/>
        <v>-4.7406647344259761E-3</v>
      </c>
      <c r="F248">
        <f t="shared" ca="1" si="11"/>
        <v>-5.262381822927833</v>
      </c>
      <c r="G248">
        <f ca="1">S0*EXP(Drift*(A248-$A$11)+Volatility*SUM($F$12:F248))</f>
        <v>10.739762230806249</v>
      </c>
    </row>
    <row r="249" spans="1:7" x14ac:dyDescent="0.25">
      <c r="A249" s="1" t="str">
        <f>MID('Filter Data'!A240,2,LEN('Filter Data'!A240)-2)</f>
        <v>20-May-2021</v>
      </c>
      <c r="B249">
        <f>'Filter Data'!D240</f>
        <v>9.8409999999999993</v>
      </c>
      <c r="C249">
        <f t="shared" si="9"/>
        <v>-6.0965696634731959E-5</v>
      </c>
      <c r="D249">
        <f>C249-SET_TRI!C250</f>
        <v>6.6438369221648785E-4</v>
      </c>
      <c r="E249">
        <f t="shared" si="10"/>
        <v>-1.8192573696076261E-4</v>
      </c>
      <c r="F249">
        <f t="shared" ca="1" si="11"/>
        <v>0.95079518641706195</v>
      </c>
      <c r="G249">
        <f ca="1">S0*EXP(Drift*(A249-$A$11)+Volatility*SUM($F$12:F249))</f>
        <v>10.77358737856947</v>
      </c>
    </row>
    <row r="250" spans="1:7" x14ac:dyDescent="0.25">
      <c r="A250" s="1" t="str">
        <f>MID('Filter Data'!A241,2,LEN('Filter Data'!A241)-2)</f>
        <v>21-May-2021</v>
      </c>
      <c r="B250">
        <f>'Filter Data'!D241</f>
        <v>9.8353999999999999</v>
      </c>
      <c r="C250">
        <f t="shared" si="9"/>
        <v>-5.6904786098967413E-4</v>
      </c>
      <c r="D250">
        <f>C250-SET_TRI!C251</f>
        <v>2.638213103683002E-4</v>
      </c>
      <c r="E250">
        <f t="shared" si="10"/>
        <v>-7.0084547164568146E-4</v>
      </c>
      <c r="F250">
        <f t="shared" ca="1" si="11"/>
        <v>-0.81284379175771415</v>
      </c>
      <c r="G250">
        <f ca="1">S0*EXP(Drift*(A250-$A$11)+Volatility*SUM($F$12:F250))</f>
        <v>10.749686856948042</v>
      </c>
    </row>
    <row r="251" spans="1:7" x14ac:dyDescent="0.25">
      <c r="A251" s="1" t="str">
        <f>MID('Filter Data'!A242,2,LEN('Filter Data'!A242)-2)</f>
        <v>25-May-2021</v>
      </c>
      <c r="B251">
        <f>'Filter Data'!D242</f>
        <v>9.9207000000000001</v>
      </c>
      <c r="C251">
        <f t="shared" si="9"/>
        <v>8.6727535229884044E-3</v>
      </c>
      <c r="D251">
        <f>C251-SET_TRI!C252</f>
        <v>-2.5593560958505242E-3</v>
      </c>
      <c r="E251">
        <f t="shared" si="10"/>
        <v>8.4645723449271737E-3</v>
      </c>
      <c r="F251">
        <f t="shared" ca="1" si="11"/>
        <v>-2.811628111459167</v>
      </c>
      <c r="G251">
        <f ca="1">S0*EXP(Drift*(A251-$A$11)+Volatility*SUM($F$12:F251))</f>
        <v>10.668179822150845</v>
      </c>
    </row>
    <row r="252" spans="1:7" x14ac:dyDescent="0.25">
      <c r="A252" s="1" t="str">
        <f>MID('Filter Data'!A243,2,LEN('Filter Data'!A243)-2)</f>
        <v>27-May-2021</v>
      </c>
      <c r="B252">
        <f>'Filter Data'!D243</f>
        <v>9.9733000000000001</v>
      </c>
      <c r="C252">
        <f t="shared" si="9"/>
        <v>5.3020452185833641E-3</v>
      </c>
      <c r="D252">
        <f>C252-SET_TRI!C253</f>
        <v>-4.3570622068034625E-3</v>
      </c>
      <c r="E252">
        <f t="shared" si="10"/>
        <v>5.0452255080663698E-3</v>
      </c>
      <c r="F252">
        <f t="shared" ca="1" si="11"/>
        <v>-0.27055388723603319</v>
      </c>
      <c r="G252">
        <f ca="1">S0*EXP(Drift*(A252-$A$11)+Volatility*SUM($F$12:F252))</f>
        <v>10.662627221928124</v>
      </c>
    </row>
    <row r="253" spans="1:7" x14ac:dyDescent="0.25">
      <c r="A253" s="1" t="str">
        <f>MID('Filter Data'!A244,2,LEN('Filter Data'!A244)-2)</f>
        <v>28-May-2021</v>
      </c>
      <c r="B253">
        <f>'Filter Data'!D244</f>
        <v>10.0161</v>
      </c>
      <c r="C253">
        <f t="shared" si="9"/>
        <v>4.2914581933762878E-3</v>
      </c>
      <c r="D253">
        <f>C253-SET_TRI!C254</f>
        <v>5.2415476498510636E-3</v>
      </c>
      <c r="E253">
        <f t="shared" si="10"/>
        <v>4.2943373814716109E-3</v>
      </c>
      <c r="F253">
        <f t="shared" ca="1" si="11"/>
        <v>6.6546258635263769E-2</v>
      </c>
      <c r="G253">
        <f ca="1">S0*EXP(Drift*(A253-$A$11)+Volatility*SUM($F$12:F253))</f>
        <v>10.666079081978488</v>
      </c>
    </row>
    <row r="254" spans="1:7" x14ac:dyDescent="0.25">
      <c r="A254" s="1" t="str">
        <f>MID('Filter Data'!A245,2,LEN('Filter Data'!A245)-2)</f>
        <v>02-Jun-2021</v>
      </c>
      <c r="B254">
        <f>'Filter Data'!D245</f>
        <v>10.1031</v>
      </c>
      <c r="C254">
        <f t="shared" si="9"/>
        <v>8.6860155150207917E-3</v>
      </c>
      <c r="D254">
        <f>C254-SET_TRI!C255</f>
        <v>-1.4412616043125666E-2</v>
      </c>
      <c r="E254">
        <f t="shared" si="10"/>
        <v>8.1571338814515441E-3</v>
      </c>
      <c r="F254">
        <f t="shared" ca="1" si="11"/>
        <v>2.5521890211621585</v>
      </c>
      <c r="G254">
        <f ca="1">S0*EXP(Drift*(A254-$A$11)+Volatility*SUM($F$12:F254))</f>
        <v>10.752186289573046</v>
      </c>
    </row>
    <row r="255" spans="1:7" x14ac:dyDescent="0.25">
      <c r="A255" s="1" t="str">
        <f>MID('Filter Data'!A246,2,LEN('Filter Data'!A246)-2)</f>
        <v>04-Jun-2021</v>
      </c>
      <c r="B255">
        <f>'Filter Data'!D246</f>
        <v>10.1274</v>
      </c>
      <c r="C255">
        <f t="shared" si="9"/>
        <v>2.4052023636309855E-3</v>
      </c>
      <c r="D255">
        <f>C255-SET_TRI!C256</f>
        <v>8.4953841335260183E-3</v>
      </c>
      <c r="E255">
        <f t="shared" si="10"/>
        <v>2.4961169822411895E-3</v>
      </c>
      <c r="F255">
        <f t="shared" ca="1" si="11"/>
        <v>3.7333442559744107E-2</v>
      </c>
      <c r="G255">
        <f ca="1">S0*EXP(Drift*(A255-$A$11)+Volatility*SUM($F$12:F255))</f>
        <v>10.756168323504829</v>
      </c>
    </row>
    <row r="256" spans="1:7" x14ac:dyDescent="0.25">
      <c r="A256" s="1" t="str">
        <f>MID('Filter Data'!A247,2,LEN('Filter Data'!A247)-2)</f>
        <v>07-Jun-2021</v>
      </c>
      <c r="B256">
        <f>'Filter Data'!D247</f>
        <v>10.138</v>
      </c>
      <c r="C256">
        <f t="shared" si="9"/>
        <v>1.046665481762364E-3</v>
      </c>
      <c r="D256">
        <f>C256-SET_TRI!C257</f>
        <v>3.8371337119601136E-4</v>
      </c>
      <c r="E256">
        <f t="shared" si="10"/>
        <v>9.1811165709352553E-4</v>
      </c>
      <c r="F256">
        <f t="shared" ca="1" si="11"/>
        <v>1.2212501077862572</v>
      </c>
      <c r="G256">
        <f ca="1">S0*EXP(Drift*(A256-$A$11)+Volatility*SUM($F$12:F256))</f>
        <v>10.798492545366779</v>
      </c>
    </row>
    <row r="257" spans="1:7" x14ac:dyDescent="0.25">
      <c r="A257" s="1" t="str">
        <f>MID('Filter Data'!A248,2,LEN('Filter Data'!A248)-2)</f>
        <v>08-Jun-2021</v>
      </c>
      <c r="B257">
        <f>'Filter Data'!D248</f>
        <v>10.086399999999999</v>
      </c>
      <c r="C257">
        <f t="shared" si="9"/>
        <v>-5.0897612941409086E-3</v>
      </c>
      <c r="D257">
        <f>C257-SET_TRI!C258</f>
        <v>-5.2606997360724632E-3</v>
      </c>
      <c r="E257">
        <f t="shared" si="10"/>
        <v>-5.3710297190655652E-3</v>
      </c>
      <c r="F257">
        <f t="shared" ca="1" si="11"/>
        <v>-0.29002707725994581</v>
      </c>
      <c r="G257">
        <f ca="1">S0*EXP(Drift*(A257-$A$11)+Volatility*SUM($F$12:F257))</f>
        <v>10.790848942378606</v>
      </c>
    </row>
    <row r="258" spans="1:7" x14ac:dyDescent="0.25">
      <c r="A258" s="1" t="str">
        <f>MID('Filter Data'!A249,2,LEN('Filter Data'!A249)-2)</f>
        <v>09-Jun-2021</v>
      </c>
      <c r="B258">
        <f>'Filter Data'!D249</f>
        <v>10.124000000000001</v>
      </c>
      <c r="C258">
        <f t="shared" si="9"/>
        <v>3.7277918781727067E-3</v>
      </c>
      <c r="D258">
        <f>C258-SET_TRI!C259</f>
        <v>-5.4375946547869048E-3</v>
      </c>
      <c r="E258">
        <f t="shared" si="10"/>
        <v>3.4417374044090707E-3</v>
      </c>
      <c r="F258">
        <f t="shared" ca="1" si="11"/>
        <v>9.5530875619078179E-2</v>
      </c>
      <c r="G258">
        <f ca="1">S0*EXP(Drift*(A258-$A$11)+Volatility*SUM($F$12:F258))</f>
        <v>10.795247663387425</v>
      </c>
    </row>
    <row r="259" spans="1:7" x14ac:dyDescent="0.25">
      <c r="A259" s="1" t="str">
        <f>MID('Filter Data'!A250,2,LEN('Filter Data'!A250)-2)</f>
        <v>10-Jun-2021</v>
      </c>
      <c r="B259">
        <f>'Filter Data'!D250</f>
        <v>10.137</v>
      </c>
      <c r="C259">
        <f t="shared" si="9"/>
        <v>1.2840774397471257E-3</v>
      </c>
      <c r="D259">
        <f>C259-SET_TRI!C260</f>
        <v>1.7430449432444908E-3</v>
      </c>
      <c r="E259">
        <f t="shared" si="10"/>
        <v>1.1923015357753349E-3</v>
      </c>
      <c r="F259">
        <f t="shared" ca="1" si="11"/>
        <v>6.2389166263752037E-2</v>
      </c>
      <c r="G259">
        <f ca="1">S0*EXP(Drift*(A259-$A$11)+Volatility*SUM($F$12:F259))</f>
        <v>10.79861256137567</v>
      </c>
    </row>
    <row r="260" spans="1:7" x14ac:dyDescent="0.25">
      <c r="A260" s="1" t="str">
        <f>MID('Filter Data'!A251,2,LEN('Filter Data'!A251)-2)</f>
        <v>11-Jun-2021</v>
      </c>
      <c r="B260">
        <f>'Filter Data'!D251</f>
        <v>10.1623</v>
      </c>
      <c r="C260">
        <f t="shared" si="9"/>
        <v>2.4958074380980228E-3</v>
      </c>
      <c r="D260">
        <f>C260-SET_TRI!C261</f>
        <v>-6.8591975045848505E-3</v>
      </c>
      <c r="E260">
        <f t="shared" si="10"/>
        <v>2.1712902390158134E-3</v>
      </c>
      <c r="F260">
        <f t="shared" ca="1" si="11"/>
        <v>1.41796579658017</v>
      </c>
      <c r="G260">
        <f ca="1">S0*EXP(Drift*(A260-$A$11)+Volatility*SUM($F$12:F260))</f>
        <v>10.844432107310242</v>
      </c>
    </row>
    <row r="261" spans="1:7" x14ac:dyDescent="0.25">
      <c r="A261" s="1" t="str">
        <f>MID('Filter Data'!A252,2,LEN('Filter Data'!A252)-2)</f>
        <v>15-Jun-2021</v>
      </c>
      <c r="B261">
        <f>'Filter Data'!D252</f>
        <v>10.178699999999999</v>
      </c>
      <c r="C261">
        <f t="shared" si="9"/>
        <v>1.613807897818317E-3</v>
      </c>
      <c r="D261">
        <f>C261-SET_TRI!C262</f>
        <v>1.3112022476195617E-2</v>
      </c>
      <c r="E261">
        <f t="shared" si="10"/>
        <v>1.8296297593301055E-3</v>
      </c>
      <c r="F261">
        <f t="shared" ca="1" si="11"/>
        <v>-1.5808370362733</v>
      </c>
      <c r="G261">
        <f ca="1">S0*EXP(Drift*(A261-$A$11)+Volatility*SUM($F$12:F261))</f>
        <v>10.800603427550381</v>
      </c>
    </row>
    <row r="262" spans="1:7" x14ac:dyDescent="0.25">
      <c r="A262" s="1" t="str">
        <f>MID('Filter Data'!A253,2,LEN('Filter Data'!A253)-2)</f>
        <v>16-Jun-2021</v>
      </c>
      <c r="B262">
        <f>'Filter Data'!D253</f>
        <v>10.118</v>
      </c>
      <c r="C262">
        <f t="shared" si="9"/>
        <v>-5.9634334443493643E-3</v>
      </c>
      <c r="D262">
        <f>C262-SET_TRI!C263</f>
        <v>-6.7140446347866744E-3</v>
      </c>
      <c r="E262">
        <f t="shared" si="10"/>
        <v>-6.2840234038645994E-3</v>
      </c>
      <c r="F262">
        <f t="shared" ca="1" si="11"/>
        <v>-1.4817721613705674</v>
      </c>
      <c r="G262">
        <f ca="1">S0*EXP(Drift*(A262-$A$11)+Volatility*SUM($F$12:F262))</f>
        <v>10.755803919981332</v>
      </c>
    </row>
    <row r="263" spans="1:7" x14ac:dyDescent="0.25">
      <c r="A263" s="1" t="str">
        <f>MID('Filter Data'!A254,2,LEN('Filter Data'!A254)-2)</f>
        <v>17-Jun-2021</v>
      </c>
      <c r="B263">
        <f>'Filter Data'!D254</f>
        <v>10.102600000000001</v>
      </c>
      <c r="C263">
        <f t="shared" si="9"/>
        <v>-1.5220399288396556E-3</v>
      </c>
      <c r="D263">
        <f>C263-SET_TRI!C264</f>
        <v>4.8006555054052316E-3</v>
      </c>
      <c r="E263">
        <f t="shared" si="10"/>
        <v>-1.5310894685527689E-3</v>
      </c>
      <c r="F263">
        <f t="shared" ca="1" si="11"/>
        <v>-0.98432898882443143</v>
      </c>
      <c r="G263">
        <f ca="1">S0*EXP(Drift*(A263-$A$11)+Volatility*SUM($F$12:F263))</f>
        <v>10.726618919743464</v>
      </c>
    </row>
    <row r="264" spans="1:7" x14ac:dyDescent="0.25">
      <c r="A264" s="1" t="str">
        <f>MID('Filter Data'!A255,2,LEN('Filter Data'!A255)-2)</f>
        <v>18-Jun-2021</v>
      </c>
      <c r="B264">
        <f>'Filter Data'!D255</f>
        <v>10.0837</v>
      </c>
      <c r="C264">
        <f t="shared" si="9"/>
        <v>-1.8708055352087936E-3</v>
      </c>
      <c r="D264">
        <f>C264-SET_TRI!C265</f>
        <v>9.4335195050049498E-4</v>
      </c>
      <c r="E264">
        <f t="shared" si="10"/>
        <v>-1.9842178420081901E-3</v>
      </c>
      <c r="F264">
        <f t="shared" ca="1" si="11"/>
        <v>-2.3591540989676894</v>
      </c>
      <c r="G264">
        <f ca="1">S0*EXP(Drift*(A264-$A$11)+Volatility*SUM($F$12:F264))</f>
        <v>10.655041197537285</v>
      </c>
    </row>
    <row r="265" spans="1:7" x14ac:dyDescent="0.25">
      <c r="A265" s="1" t="str">
        <f>MID('Filter Data'!A256,2,LEN('Filter Data'!A256)-2)</f>
        <v>21-Jun-2021</v>
      </c>
      <c r="B265">
        <f>'Filter Data'!D256</f>
        <v>10.0732</v>
      </c>
      <c r="C265">
        <f t="shared" si="9"/>
        <v>-1.0412844491605659E-3</v>
      </c>
      <c r="D265">
        <f>C265-SET_TRI!C266</f>
        <v>7.4037337602199643E-3</v>
      </c>
      <c r="E265">
        <f t="shared" si="10"/>
        <v>-9.7990539912238411E-4</v>
      </c>
      <c r="F265">
        <f t="shared" ca="1" si="11"/>
        <v>1.1459900139882759</v>
      </c>
      <c r="G265">
        <f ca="1">S0*EXP(Drift*(A265-$A$11)+Volatility*SUM($F$12:F265))</f>
        <v>10.694638261718255</v>
      </c>
    </row>
    <row r="266" spans="1:7" x14ac:dyDescent="0.25">
      <c r="A266" s="1" t="str">
        <f>MID('Filter Data'!A257,2,LEN('Filter Data'!A257)-2)</f>
        <v>24-Jun-2021</v>
      </c>
      <c r="B266">
        <f>'Filter Data'!D257</f>
        <v>10.130599999999999</v>
      </c>
      <c r="C266">
        <f t="shared" si="9"/>
        <v>5.6982885279751672E-3</v>
      </c>
      <c r="D266">
        <f>C266-SET_TRI!C267</f>
        <v>1.2812093049088744E-2</v>
      </c>
      <c r="E266">
        <f t="shared" si="10"/>
        <v>5.9059955329562389E-3</v>
      </c>
      <c r="F266">
        <f t="shared" ca="1" si="11"/>
        <v>0.6284559917383612</v>
      </c>
      <c r="G266">
        <f ca="1">S0*EXP(Drift*(A266-$A$11)+Volatility*SUM($F$12:F266))</f>
        <v>10.718319506476998</v>
      </c>
    </row>
    <row r="267" spans="1:7" x14ac:dyDescent="0.25">
      <c r="A267" s="1" t="str">
        <f>MID('Filter Data'!A258,2,LEN('Filter Data'!A258)-2)</f>
        <v>25-Jun-2021</v>
      </c>
      <c r="B267">
        <f>'Filter Data'!D258</f>
        <v>10.1187</v>
      </c>
      <c r="C267">
        <f t="shared" si="9"/>
        <v>-1.1746589540598694E-3</v>
      </c>
      <c r="D267">
        <f>C267-SET_TRI!C268</f>
        <v>2.4265075126944538E-4</v>
      </c>
      <c r="E267">
        <f t="shared" si="10"/>
        <v>-1.307029352959496E-3</v>
      </c>
      <c r="F267">
        <f t="shared" ca="1" si="11"/>
        <v>2.3087014720159016</v>
      </c>
      <c r="G267">
        <f ca="1">S0*EXP(Drift*(A267-$A$11)+Volatility*SUM($F$12:F267))</f>
        <v>10.79157689387484</v>
      </c>
    </row>
    <row r="268" spans="1:7" x14ac:dyDescent="0.25">
      <c r="A268" s="1" t="str">
        <f>MID('Filter Data'!A259,2,LEN('Filter Data'!A259)-2)</f>
        <v>28-Jun-2021</v>
      </c>
      <c r="B268">
        <f>'Filter Data'!D259</f>
        <v>10.145200000000001</v>
      </c>
      <c r="C268">
        <f t="shared" si="9"/>
        <v>2.6189134967931067E-3</v>
      </c>
      <c r="D268">
        <f>C268-SET_TRI!C269</f>
        <v>7.3561689808156021E-3</v>
      </c>
      <c r="E268">
        <f t="shared" si="10"/>
        <v>2.6790056395594518E-3</v>
      </c>
      <c r="F268">
        <f t="shared" ca="1" si="11"/>
        <v>1.4885555421271595</v>
      </c>
      <c r="G268">
        <f ca="1">S0*EXP(Drift*(A268-$A$11)+Volatility*SUM($F$12:F268))</f>
        <v>10.842423479760587</v>
      </c>
    </row>
    <row r="269" spans="1:7" x14ac:dyDescent="0.25">
      <c r="A269" s="1" t="str">
        <f>MID('Filter Data'!A260,2,LEN('Filter Data'!A260)-2)</f>
        <v>29-Jun-2021</v>
      </c>
      <c r="B269">
        <f>'Filter Data'!D260</f>
        <v>10.1279</v>
      </c>
      <c r="C269">
        <f t="shared" ref="C269:C332" si="12">(B269-B268)/B268</f>
        <v>-1.7052399164137263E-3</v>
      </c>
      <c r="D269">
        <f>C269-SET_TRI!C270</f>
        <v>-9.2094912208028866E-3</v>
      </c>
      <c r="E269">
        <f t="shared" ref="E269:E332" si="13">C269-($B$4+$B$5*D269)</f>
        <v>-2.093346395467985E-3</v>
      </c>
      <c r="F269">
        <f t="shared" ref="F269:F332" ca="1" si="14">SQRT(A269-A268)*_xlfn.NORM.INV(RAND(),0,1)</f>
        <v>1.4746350591229187</v>
      </c>
      <c r="G269">
        <f ca="1">S0*EXP(Drift*(A269-$A$11)+Volatility*SUM($F$12:F269))</f>
        <v>10.890214516788259</v>
      </c>
    </row>
    <row r="270" spans="1:7" x14ac:dyDescent="0.25">
      <c r="A270" s="1" t="str">
        <f>MID('Filter Data'!A261,2,LEN('Filter Data'!A261)-2)</f>
        <v>02-Jul-2021</v>
      </c>
      <c r="B270">
        <f>'Filter Data'!D261</f>
        <v>10.2286</v>
      </c>
      <c r="C270">
        <f t="shared" si="12"/>
        <v>9.9428311890914986E-3</v>
      </c>
      <c r="D270">
        <f>C270-SET_TRI!C271</f>
        <v>1.8419114863970527E-2</v>
      </c>
      <c r="E270">
        <f t="shared" si="13"/>
        <v>1.0302241139766371E-2</v>
      </c>
      <c r="F270">
        <f t="shared" ca="1" si="14"/>
        <v>-0.32352599632153639</v>
      </c>
      <c r="G270">
        <f ca="1">S0*EXP(Drift*(A270-$A$11)+Volatility*SUM($F$12:F270))</f>
        <v>10.884305222635341</v>
      </c>
    </row>
    <row r="271" spans="1:7" x14ac:dyDescent="0.25">
      <c r="A271" s="1" t="str">
        <f>MID('Filter Data'!A262,2,LEN('Filter Data'!A262)-2)</f>
        <v>06-Jul-2021</v>
      </c>
      <c r="B271">
        <f>'Filter Data'!D262</f>
        <v>10.234</v>
      </c>
      <c r="C271">
        <f t="shared" si="12"/>
        <v>5.2793148622488407E-4</v>
      </c>
      <c r="D271">
        <f>C271-SET_TRI!C272</f>
        <v>-7.381161119307339E-3</v>
      </c>
      <c r="E271">
        <f t="shared" si="13"/>
        <v>1.8929209883796307E-4</v>
      </c>
      <c r="F271">
        <f t="shared" ca="1" si="14"/>
        <v>-3.2617070067438814</v>
      </c>
      <c r="G271">
        <f ca="1">S0*EXP(Drift*(A271-$A$11)+Volatility*SUM($F$12:F271))</f>
        <v>10.787719064859422</v>
      </c>
    </row>
    <row r="272" spans="1:7" x14ac:dyDescent="0.25">
      <c r="A272" s="1" t="str">
        <f>MID('Filter Data'!A263,2,LEN('Filter Data'!A263)-2)</f>
        <v>07-Jul-2021</v>
      </c>
      <c r="B272">
        <f>'Filter Data'!D263</f>
        <v>10.251799999999999</v>
      </c>
      <c r="C272">
        <f t="shared" si="12"/>
        <v>1.7393003713112539E-3</v>
      </c>
      <c r="D272">
        <f>C272-SET_TRI!C273</f>
        <v>1.0677652484784059E-2</v>
      </c>
      <c r="E272">
        <f t="shared" si="13"/>
        <v>1.8892581946940038E-3</v>
      </c>
      <c r="F272">
        <f t="shared" ca="1" si="14"/>
        <v>-0.95071224545388267</v>
      </c>
      <c r="G272">
        <f ca="1">S0*EXP(Drift*(A272-$A$11)+Volatility*SUM($F$12:F272))</f>
        <v>10.759494019045201</v>
      </c>
    </row>
    <row r="273" spans="1:7" x14ac:dyDescent="0.25">
      <c r="A273" s="1" t="str">
        <f>MID('Filter Data'!A264,2,LEN('Filter Data'!A264)-2)</f>
        <v>08-Jul-2021</v>
      </c>
      <c r="B273">
        <f>'Filter Data'!D264</f>
        <v>10.186999999999999</v>
      </c>
      <c r="C273">
        <f t="shared" si="12"/>
        <v>-6.3208412181275453E-3</v>
      </c>
      <c r="D273">
        <f>C273-SET_TRI!C274</f>
        <v>1.3152446968478844E-2</v>
      </c>
      <c r="E273">
        <f t="shared" si="13"/>
        <v>-6.103925636141678E-3</v>
      </c>
      <c r="F273">
        <f t="shared" ca="1" si="14"/>
        <v>1.1607947147678364</v>
      </c>
      <c r="G273">
        <f ca="1">S0*EXP(Drift*(A273-$A$11)+Volatility*SUM($F$12:F273))</f>
        <v>10.797109981854382</v>
      </c>
    </row>
    <row r="274" spans="1:7" x14ac:dyDescent="0.25">
      <c r="A274" s="1" t="str">
        <f>MID('Filter Data'!A265,2,LEN('Filter Data'!A265)-2)</f>
        <v>09-Jul-2021</v>
      </c>
      <c r="B274">
        <f>'Filter Data'!D265</f>
        <v>10.229900000000001</v>
      </c>
      <c r="C274">
        <f t="shared" si="12"/>
        <v>4.2112496318838987E-3</v>
      </c>
      <c r="D274">
        <f>C274-SET_TRI!C275</f>
        <v>-5.4127005032173978E-4</v>
      </c>
      <c r="E274">
        <f t="shared" si="13"/>
        <v>4.0576695607699798E-3</v>
      </c>
      <c r="F274">
        <f t="shared" ca="1" si="14"/>
        <v>3.2054263732631742E-3</v>
      </c>
      <c r="G274">
        <f ca="1">S0*EXP(Drift*(A274-$A$11)+Volatility*SUM($F$12:F274))</f>
        <v>10.798626007775516</v>
      </c>
    </row>
    <row r="275" spans="1:7" x14ac:dyDescent="0.25">
      <c r="A275" s="1" t="str">
        <f>MID('Filter Data'!A266,2,LEN('Filter Data'!A266)-2)</f>
        <v>12-Jul-2021</v>
      </c>
      <c r="B275">
        <f>'Filter Data'!D266</f>
        <v>10.2392</v>
      </c>
      <c r="C275">
        <f t="shared" si="12"/>
        <v>9.0909979569689262E-4</v>
      </c>
      <c r="D275">
        <f>C275-SET_TRI!C276</f>
        <v>2.9928457346046489E-3</v>
      </c>
      <c r="E275">
        <f t="shared" si="13"/>
        <v>8.5113836005418155E-4</v>
      </c>
      <c r="F275">
        <f t="shared" ca="1" si="14"/>
        <v>-1.161676570710148</v>
      </c>
      <c r="G275">
        <f ca="1">S0*EXP(Drift*(A275-$A$11)+Volatility*SUM($F$12:F275))</f>
        <v>10.766622931845447</v>
      </c>
    </row>
    <row r="276" spans="1:7" x14ac:dyDescent="0.25">
      <c r="A276" s="1" t="str">
        <f>MID('Filter Data'!A267,2,LEN('Filter Data'!A267)-2)</f>
        <v>13-Jul-2021</v>
      </c>
      <c r="B276">
        <f>'Filter Data'!D267</f>
        <v>10.2614</v>
      </c>
      <c r="C276">
        <f t="shared" si="12"/>
        <v>2.1681381357918366E-3</v>
      </c>
      <c r="D276">
        <f>C276-SET_TRI!C277</f>
        <v>-1.0786930830526183E-2</v>
      </c>
      <c r="E276">
        <f t="shared" si="13"/>
        <v>1.7373526297336231E-3</v>
      </c>
      <c r="F276">
        <f t="shared" ca="1" si="14"/>
        <v>1.0097829938064695</v>
      </c>
      <c r="G276">
        <f ca="1">S0*EXP(Drift*(A276-$A$11)+Volatility*SUM($F$12:F276))</f>
        <v>10.799543773744027</v>
      </c>
    </row>
    <row r="277" spans="1:7" x14ac:dyDescent="0.25">
      <c r="A277" s="1" t="str">
        <f>MID('Filter Data'!A268,2,LEN('Filter Data'!A268)-2)</f>
        <v>14-Jul-2021</v>
      </c>
      <c r="B277">
        <f>'Filter Data'!D268</f>
        <v>10.2052</v>
      </c>
      <c r="C277">
        <f t="shared" si="12"/>
        <v>-5.4768355195197998E-3</v>
      </c>
      <c r="D277">
        <f>C277-SET_TRI!C278</f>
        <v>-1.6281404074565452E-3</v>
      </c>
      <c r="E277">
        <f t="shared" si="13"/>
        <v>-5.659821831630856E-3</v>
      </c>
      <c r="F277">
        <f t="shared" ca="1" si="14"/>
        <v>-0.64010406450584389</v>
      </c>
      <c r="G277">
        <f ca="1">S0*EXP(Drift*(A277-$A$11)+Volatility*SUM($F$12:F277))</f>
        <v>10.780973038931053</v>
      </c>
    </row>
    <row r="278" spans="1:7" x14ac:dyDescent="0.25">
      <c r="A278" s="1" t="str">
        <f>MID('Filter Data'!A269,2,LEN('Filter Data'!A269)-2)</f>
        <v>15-Jul-2021</v>
      </c>
      <c r="B278">
        <f>'Filter Data'!D269</f>
        <v>10.220000000000001</v>
      </c>
      <c r="C278">
        <f t="shared" si="12"/>
        <v>1.450241053580629E-3</v>
      </c>
      <c r="D278">
        <f>C278-SET_TRI!C279</f>
        <v>-5.4065085134605262E-4</v>
      </c>
      <c r="E278">
        <f t="shared" si="13"/>
        <v>1.2966777354439028E-3</v>
      </c>
      <c r="F278">
        <f t="shared" ca="1" si="14"/>
        <v>-0.42767237545903658</v>
      </c>
      <c r="G278">
        <f ca="1">S0*EXP(Drift*(A278-$A$11)+Volatility*SUM($F$12:F278))</f>
        <v>10.769051805867955</v>
      </c>
    </row>
    <row r="279" spans="1:7" x14ac:dyDescent="0.25">
      <c r="A279" s="1" t="str">
        <f>MID('Filter Data'!A270,2,LEN('Filter Data'!A270)-2)</f>
        <v>16-Jul-2021</v>
      </c>
      <c r="B279">
        <f>'Filter Data'!D270</f>
        <v>10.2491</v>
      </c>
      <c r="C279">
        <f t="shared" si="12"/>
        <v>2.8473581213306928E-3</v>
      </c>
      <c r="D279">
        <f>C279-SET_TRI!C280</f>
        <v>3.0561795748115378E-3</v>
      </c>
      <c r="E279">
        <f t="shared" si="13"/>
        <v>2.79111023887873E-3</v>
      </c>
      <c r="F279">
        <f t="shared" ca="1" si="14"/>
        <v>0.57348414478014886</v>
      </c>
      <c r="G279">
        <f ca="1">S0*EXP(Drift*(A279-$A$11)+Volatility*SUM($F$12:F279))</f>
        <v>10.788351562858988</v>
      </c>
    </row>
    <row r="280" spans="1:7" x14ac:dyDescent="0.25">
      <c r="A280" s="1" t="str">
        <f>MID('Filter Data'!A271,2,LEN('Filter Data'!A271)-2)</f>
        <v>19-Jul-2021</v>
      </c>
      <c r="B280">
        <f>'Filter Data'!D271</f>
        <v>10.1037</v>
      </c>
      <c r="C280">
        <f t="shared" si="12"/>
        <v>-1.4186611507351905E-2</v>
      </c>
      <c r="D280">
        <f>C280-SET_TRI!C281</f>
        <v>-1.5440088815003097E-3</v>
      </c>
      <c r="E280">
        <f t="shared" si="13"/>
        <v>-1.4367321566447608E-2</v>
      </c>
      <c r="F280">
        <f t="shared" ca="1" si="14"/>
        <v>-1.4872984389435178</v>
      </c>
      <c r="G280">
        <f ca="1">S0*EXP(Drift*(A280-$A$11)+Volatility*SUM($F$12:F280))</f>
        <v>10.74624891948662</v>
      </c>
    </row>
    <row r="281" spans="1:7" x14ac:dyDescent="0.25">
      <c r="A281" s="1" t="str">
        <f>MID('Filter Data'!A272,2,LEN('Filter Data'!A272)-2)</f>
        <v>22-Jul-2021</v>
      </c>
      <c r="B281">
        <f>'Filter Data'!D272</f>
        <v>10.270799999999999</v>
      </c>
      <c r="C281">
        <f t="shared" si="12"/>
        <v>1.6538495798568802E-2</v>
      </c>
      <c r="D281">
        <f>C281-SET_TRI!C282</f>
        <v>1.7764367076796118E-2</v>
      </c>
      <c r="E281">
        <f t="shared" si="13"/>
        <v>1.6880190967443247E-2</v>
      </c>
      <c r="F281">
        <f t="shared" ca="1" si="14"/>
        <v>2.2907031229817885</v>
      </c>
      <c r="G281">
        <f ca="1">S0*EXP(Drift*(A281-$A$11)+Volatility*SUM($F$12:F281))</f>
        <v>10.821971424563783</v>
      </c>
    </row>
    <row r="282" spans="1:7" x14ac:dyDescent="0.25">
      <c r="A282" s="1" t="str">
        <f>MID('Filter Data'!A273,2,LEN('Filter Data'!A273)-2)</f>
        <v>23-Jul-2021</v>
      </c>
      <c r="B282">
        <f>'Filter Data'!D273</f>
        <v>10.192</v>
      </c>
      <c r="C282">
        <f t="shared" si="12"/>
        <v>-7.672235853098037E-3</v>
      </c>
      <c r="D282">
        <f>C282-SET_TRI!C283</f>
        <v>-1.3288522986641136E-3</v>
      </c>
      <c r="E282">
        <f t="shared" si="13"/>
        <v>-7.8471246601138876E-3</v>
      </c>
      <c r="F282">
        <f t="shared" ca="1" si="14"/>
        <v>-0.33085113736166621</v>
      </c>
      <c r="G282">
        <f ca="1">S0*EXP(Drift*(A282-$A$11)+Volatility*SUM($F$12:F282))</f>
        <v>10.813033809359474</v>
      </c>
    </row>
    <row r="283" spans="1:7" x14ac:dyDescent="0.25">
      <c r="A283" s="1" t="str">
        <f>MID('Filter Data'!A274,2,LEN('Filter Data'!A274)-2)</f>
        <v>27-Jul-2021</v>
      </c>
      <c r="B283">
        <f>'Filter Data'!D274</f>
        <v>10.1599</v>
      </c>
      <c r="C283">
        <f t="shared" si="12"/>
        <v>-3.1495290423861652E-3</v>
      </c>
      <c r="D283">
        <f>C283-SET_TRI!C284</f>
        <v>2.8208365439236047E-3</v>
      </c>
      <c r="E283">
        <f t="shared" si="13"/>
        <v>-3.2121443391648296E-3</v>
      </c>
      <c r="F283">
        <f t="shared" ca="1" si="14"/>
        <v>-1.7644563140803973</v>
      </c>
      <c r="G283">
        <f ca="1">S0*EXP(Drift*(A283-$A$11)+Volatility*SUM($F$12:F283))</f>
        <v>10.76361162349022</v>
      </c>
    </row>
    <row r="284" spans="1:7" x14ac:dyDescent="0.25">
      <c r="A284" s="1" t="str">
        <f>MID('Filter Data'!A275,2,LEN('Filter Data'!A275)-2)</f>
        <v>29-Jul-2021</v>
      </c>
      <c r="B284">
        <f>'Filter Data'!D275</f>
        <v>10.180400000000001</v>
      </c>
      <c r="C284">
        <f t="shared" si="12"/>
        <v>2.0177363950432763E-3</v>
      </c>
      <c r="D284">
        <f>C284-SET_TRI!C285</f>
        <v>2.572541815960578E-4</v>
      </c>
      <c r="E284">
        <f t="shared" si="13"/>
        <v>1.8857611048967316E-3</v>
      </c>
      <c r="F284">
        <f t="shared" ca="1" si="14"/>
        <v>-2.328782268718621</v>
      </c>
      <c r="G284">
        <f ca="1">S0*EXP(Drift*(A284-$A$11)+Volatility*SUM($F$12:F284))</f>
        <v>10.694128901960493</v>
      </c>
    </row>
    <row r="285" spans="1:7" x14ac:dyDescent="0.25">
      <c r="A285" s="1" t="str">
        <f>MID('Filter Data'!A276,2,LEN('Filter Data'!A276)-2)</f>
        <v>30-Jul-2021</v>
      </c>
      <c r="B285">
        <f>'Filter Data'!D276</f>
        <v>10.118600000000001</v>
      </c>
      <c r="C285">
        <f t="shared" si="12"/>
        <v>-6.0704883894542308E-3</v>
      </c>
      <c r="D285">
        <f>C285-SET_TRI!C286</f>
        <v>3.203427664748639E-3</v>
      </c>
      <c r="E285">
        <f t="shared" si="13"/>
        <v>-6.1227523443009978E-3</v>
      </c>
      <c r="F285">
        <f t="shared" ca="1" si="14"/>
        <v>-2.0513074843795911</v>
      </c>
      <c r="G285">
        <f ca="1">S0*EXP(Drift*(A285-$A$11)+Volatility*SUM($F$12:F285))</f>
        <v>10.632234726391015</v>
      </c>
    </row>
    <row r="286" spans="1:7" x14ac:dyDescent="0.25">
      <c r="A286" s="1" t="str">
        <f>MID('Filter Data'!A277,2,LEN('Filter Data'!A277)-2)</f>
        <v>02-Aug-2021</v>
      </c>
      <c r="B286">
        <f>'Filter Data'!D277</f>
        <v>10.1861</v>
      </c>
      <c r="C286">
        <f t="shared" si="12"/>
        <v>6.6708833237798708E-3</v>
      </c>
      <c r="D286">
        <f>C286-SET_TRI!C287</f>
        <v>2.6716438490608074E-3</v>
      </c>
      <c r="E286">
        <f t="shared" si="13"/>
        <v>6.6042314863858989E-3</v>
      </c>
      <c r="F286">
        <f t="shared" ca="1" si="14"/>
        <v>0.32470427103986366</v>
      </c>
      <c r="G286">
        <f ca="1">S0*EXP(Drift*(A286-$A$11)+Volatility*SUM($F$12:F286))</f>
        <v>10.646416231767748</v>
      </c>
    </row>
    <row r="287" spans="1:7" x14ac:dyDescent="0.25">
      <c r="A287" s="1" t="str">
        <f>MID('Filter Data'!A278,2,LEN('Filter Data'!A278)-2)</f>
        <v>03-Aug-2021</v>
      </c>
      <c r="B287">
        <f>'Filter Data'!D278</f>
        <v>10.300800000000001</v>
      </c>
      <c r="C287">
        <f t="shared" si="12"/>
        <v>1.1260443152924174E-2</v>
      </c>
      <c r="D287">
        <f>C287-SET_TRI!C288</f>
        <v>2.399678211210626E-3</v>
      </c>
      <c r="E287">
        <f t="shared" si="13"/>
        <v>1.1186433044107063E-2</v>
      </c>
      <c r="F287">
        <f t="shared" ca="1" si="14"/>
        <v>-0.84006810808173038</v>
      </c>
      <c r="G287">
        <f ca="1">S0*EXP(Drift*(A287-$A$11)+Volatility*SUM($F$12:F287))</f>
        <v>10.621961046270904</v>
      </c>
    </row>
    <row r="288" spans="1:7" x14ac:dyDescent="0.25">
      <c r="A288" s="1" t="str">
        <f>MID('Filter Data'!A279,2,LEN('Filter Data'!A279)-2)</f>
        <v>04-Aug-2021</v>
      </c>
      <c r="B288">
        <f>'Filter Data'!D279</f>
        <v>10.377700000000001</v>
      </c>
      <c r="C288">
        <f t="shared" si="12"/>
        <v>7.4654395775085609E-3</v>
      </c>
      <c r="D288">
        <f>C288-SET_TRI!C289</f>
        <v>3.9160007365367892E-3</v>
      </c>
      <c r="E288">
        <f t="shared" si="13"/>
        <v>7.432454918798191E-3</v>
      </c>
      <c r="F288">
        <f t="shared" ca="1" si="14"/>
        <v>-0.91710123701093016</v>
      </c>
      <c r="G288">
        <f ca="1">S0*EXP(Drift*(A288-$A$11)+Volatility*SUM($F$12:F288))</f>
        <v>10.595200087866136</v>
      </c>
    </row>
    <row r="289" spans="1:7" x14ac:dyDescent="0.25">
      <c r="A289" s="1" t="str">
        <f>MID('Filter Data'!A280,2,LEN('Filter Data'!A280)-2)</f>
        <v>05-Aug-2021</v>
      </c>
      <c r="B289">
        <f>'Filter Data'!D280</f>
        <v>10.438499999999999</v>
      </c>
      <c r="C289">
        <f t="shared" si="12"/>
        <v>5.8587162858820957E-3</v>
      </c>
      <c r="D289">
        <f>C289-SET_TRI!C290</f>
        <v>2.1095590861439861E-2</v>
      </c>
      <c r="E289">
        <f t="shared" si="13"/>
        <v>6.2905406673011447E-3</v>
      </c>
      <c r="F289">
        <f t="shared" ca="1" si="14"/>
        <v>0.35738104810538729</v>
      </c>
      <c r="G289">
        <f ca="1">S0*EXP(Drift*(A289-$A$11)+Volatility*SUM($F$12:F289))</f>
        <v>10.607553182165093</v>
      </c>
    </row>
    <row r="290" spans="1:7" x14ac:dyDescent="0.25">
      <c r="A290" s="1" t="str">
        <f>MID('Filter Data'!A281,2,LEN('Filter Data'!A281)-2)</f>
        <v>06-Aug-2021</v>
      </c>
      <c r="B290">
        <f>'Filter Data'!D281</f>
        <v>10.467000000000001</v>
      </c>
      <c r="C290">
        <f t="shared" si="12"/>
        <v>2.7302773386981925E-3</v>
      </c>
      <c r="D290">
        <f>C290-SET_TRI!C291</f>
        <v>6.0553223417417045E-3</v>
      </c>
      <c r="E290">
        <f t="shared" si="13"/>
        <v>2.7551739224746267E-3</v>
      </c>
      <c r="F290">
        <f t="shared" ca="1" si="14"/>
        <v>0.531873298391903</v>
      </c>
      <c r="G290">
        <f ca="1">S0*EXP(Drift*(A290-$A$11)+Volatility*SUM($F$12:F290))</f>
        <v>10.625284103489049</v>
      </c>
    </row>
    <row r="291" spans="1:7" x14ac:dyDescent="0.25">
      <c r="A291" s="1" t="str">
        <f>MID('Filter Data'!A282,2,LEN('Filter Data'!A282)-2)</f>
        <v>10-Aug-2021</v>
      </c>
      <c r="B291">
        <f>'Filter Data'!D282</f>
        <v>10.555899999999999</v>
      </c>
      <c r="C291">
        <f t="shared" si="12"/>
        <v>8.4933600840736475E-3</v>
      </c>
      <c r="D291">
        <f>C291-SET_TRI!C292</f>
        <v>-6.7569368765867961E-3</v>
      </c>
      <c r="E291">
        <f t="shared" si="13"/>
        <v>8.1716096369335526E-3</v>
      </c>
      <c r="F291">
        <f t="shared" ca="1" si="14"/>
        <v>3.8497743560755762</v>
      </c>
      <c r="G291">
        <f ca="1">S0*EXP(Drift*(A291-$A$11)+Volatility*SUM($F$12:F291))</f>
        <v>10.7499443193683</v>
      </c>
    </row>
    <row r="292" spans="1:7" x14ac:dyDescent="0.25">
      <c r="A292" s="1" t="str">
        <f>MID('Filter Data'!A283,2,LEN('Filter Data'!A283)-2)</f>
        <v>13-Aug-2021</v>
      </c>
      <c r="B292">
        <f>'Filter Data'!D283</f>
        <v>10.4984</v>
      </c>
      <c r="C292">
        <f t="shared" si="12"/>
        <v>-5.4471906706201481E-3</v>
      </c>
      <c r="D292">
        <f>C292-SET_TRI!C293</f>
        <v>-1.8998622057089199E-3</v>
      </c>
      <c r="E292">
        <f t="shared" si="13"/>
        <v>-5.6375286568578677E-3</v>
      </c>
      <c r="F292">
        <f t="shared" ca="1" si="14"/>
        <v>0.3323159488017503</v>
      </c>
      <c r="G292">
        <f ca="1">S0*EXP(Drift*(A292-$A$11)+Volatility*SUM($F$12:F292))</f>
        <v>10.764519914064349</v>
      </c>
    </row>
    <row r="293" spans="1:7" x14ac:dyDescent="0.25">
      <c r="A293" s="1" t="str">
        <f>MID('Filter Data'!A284,2,LEN('Filter Data'!A284)-2)</f>
        <v>16-Aug-2021</v>
      </c>
      <c r="B293">
        <f>'Filter Data'!D284</f>
        <v>10.5639</v>
      </c>
      <c r="C293">
        <f t="shared" si="12"/>
        <v>6.2390459498590373E-3</v>
      </c>
      <c r="D293">
        <f>C293-SET_TRI!C294</f>
        <v>2.0360136918351306E-5</v>
      </c>
      <c r="E293">
        <f t="shared" si="13"/>
        <v>6.1006612813327716E-3</v>
      </c>
      <c r="F293">
        <f t="shared" ca="1" si="14"/>
        <v>3.0277271099542928</v>
      </c>
      <c r="G293">
        <f ca="1">S0*EXP(Drift*(A293-$A$11)+Volatility*SUM($F$12:F293))</f>
        <v>10.863514398536804</v>
      </c>
    </row>
    <row r="294" spans="1:7" x14ac:dyDescent="0.25">
      <c r="A294" s="1" t="str">
        <f>MID('Filter Data'!A285,2,LEN('Filter Data'!A285)-2)</f>
        <v>18-Aug-2021</v>
      </c>
      <c r="B294">
        <f>'Filter Data'!D285</f>
        <v>10.559100000000001</v>
      </c>
      <c r="C294">
        <f t="shared" si="12"/>
        <v>-4.5437764461983462E-4</v>
      </c>
      <c r="D294">
        <f>C294-SET_TRI!C295</f>
        <v>-1.3319089677816675E-2</v>
      </c>
      <c r="E294">
        <f t="shared" si="13"/>
        <v>-9.5367295299039799E-4</v>
      </c>
      <c r="F294">
        <f t="shared" ca="1" si="14"/>
        <v>4.1431695349596086E-2</v>
      </c>
      <c r="G294">
        <f ca="1">S0*EXP(Drift*(A294-$A$11)+Volatility*SUM($F$12:F294))</f>
        <v>10.86766653710978</v>
      </c>
    </row>
    <row r="295" spans="1:7" x14ac:dyDescent="0.25">
      <c r="A295" s="1" t="str">
        <f>MID('Filter Data'!A286,2,LEN('Filter Data'!A286)-2)</f>
        <v>20-Aug-2021</v>
      </c>
      <c r="B295">
        <f>'Filter Data'!D286</f>
        <v>10.4595</v>
      </c>
      <c r="C295">
        <f t="shared" si="12"/>
        <v>-9.4326220984743553E-3</v>
      </c>
      <c r="D295">
        <f>C295-SET_TRI!C296</f>
        <v>-7.6167984927673895E-3</v>
      </c>
      <c r="E295">
        <f t="shared" si="13"/>
        <v>-9.7776368638871937E-3</v>
      </c>
      <c r="F295">
        <f t="shared" ca="1" si="14"/>
        <v>-2.6351069911946383</v>
      </c>
      <c r="G295">
        <f ca="1">S0*EXP(Drift*(A295-$A$11)+Volatility*SUM($F$12:F295))</f>
        <v>10.787945709440372</v>
      </c>
    </row>
    <row r="296" spans="1:7" x14ac:dyDescent="0.25">
      <c r="A296" s="1" t="str">
        <f>MID('Filter Data'!A287,2,LEN('Filter Data'!A287)-2)</f>
        <v>23-Aug-2021</v>
      </c>
      <c r="B296">
        <f>'Filter Data'!D287</f>
        <v>10.4598</v>
      </c>
      <c r="C296">
        <f t="shared" si="12"/>
        <v>2.8682059371796055E-5</v>
      </c>
      <c r="D296">
        <f>C296-SET_TRI!C297</f>
        <v>-2.4173385158889824E-2</v>
      </c>
      <c r="E296">
        <f t="shared" si="13"/>
        <v>-7.6428583531532653E-4</v>
      </c>
      <c r="F296">
        <f t="shared" ca="1" si="14"/>
        <v>-0.11996935180708672</v>
      </c>
      <c r="G296">
        <f ca="1">S0*EXP(Drift*(A296-$A$11)+Volatility*SUM($F$12:F296))</f>
        <v>10.788444506060285</v>
      </c>
    </row>
    <row r="297" spans="1:7" x14ac:dyDescent="0.25">
      <c r="A297" s="1" t="str">
        <f>MID('Filter Data'!A288,2,LEN('Filter Data'!A288)-2)</f>
        <v>24-Aug-2021</v>
      </c>
      <c r="B297">
        <f>'Filter Data'!D288</f>
        <v>10.4214</v>
      </c>
      <c r="C297">
        <f t="shared" si="12"/>
        <v>-3.671198302070721E-3</v>
      </c>
      <c r="D297">
        <f>C297-SET_TRI!C298</f>
        <v>-6.8259279825194225E-3</v>
      </c>
      <c r="E297">
        <f t="shared" si="13"/>
        <v>-3.9948153647408058E-3</v>
      </c>
      <c r="F297">
        <f t="shared" ca="1" si="14"/>
        <v>0.75180175861108178</v>
      </c>
      <c r="G297">
        <f ca="1">S0*EXP(Drift*(A297-$A$11)+Volatility*SUM($F$12:F297))</f>
        <v>10.813357009193648</v>
      </c>
    </row>
    <row r="298" spans="1:7" x14ac:dyDescent="0.25">
      <c r="A298" s="1" t="str">
        <f>MID('Filter Data'!A289,2,LEN('Filter Data'!A289)-2)</f>
        <v>25-Aug-2021</v>
      </c>
      <c r="B298">
        <f>'Filter Data'!D289</f>
        <v>10.307</v>
      </c>
      <c r="C298">
        <f t="shared" si="12"/>
        <v>-1.097741186404896E-2</v>
      </c>
      <c r="D298">
        <f>C298-SET_TRI!C299</f>
        <v>-2.0038065402598865E-2</v>
      </c>
      <c r="E298">
        <f t="shared" si="13"/>
        <v>-1.1658495016866511E-2</v>
      </c>
      <c r="F298">
        <f t="shared" ca="1" si="14"/>
        <v>1.3001404913344192</v>
      </c>
      <c r="G298">
        <f ca="1">S0*EXP(Drift*(A298-$A$11)+Volatility*SUM($F$12:F298))</f>
        <v>10.855537435803939</v>
      </c>
    </row>
    <row r="299" spans="1:7" x14ac:dyDescent="0.25">
      <c r="A299" s="1" t="str">
        <f>MID('Filter Data'!A290,2,LEN('Filter Data'!A290)-2)</f>
        <v>26-Aug-2021</v>
      </c>
      <c r="B299">
        <f>'Filter Data'!D290</f>
        <v>10.3119</v>
      </c>
      <c r="C299">
        <f t="shared" si="12"/>
        <v>4.7540506451918484E-4</v>
      </c>
      <c r="D299">
        <f>C299-SET_TRI!C300</f>
        <v>1.0487890856766954E-3</v>
      </c>
      <c r="E299">
        <f t="shared" si="13"/>
        <v>3.6484545287950618E-4</v>
      </c>
      <c r="F299">
        <f t="shared" ca="1" si="14"/>
        <v>0.26099050117112321</v>
      </c>
      <c r="G299">
        <f ca="1">S0*EXP(Drift*(A299-$A$11)+Volatility*SUM($F$12:F299))</f>
        <v>10.865163197692546</v>
      </c>
    </row>
    <row r="300" spans="1:7" x14ac:dyDescent="0.25">
      <c r="A300" s="1" t="str">
        <f>MID('Filter Data'!A291,2,LEN('Filter Data'!A291)-2)</f>
        <v>27-Aug-2021</v>
      </c>
      <c r="B300">
        <f>'Filter Data'!D291</f>
        <v>10.2704</v>
      </c>
      <c r="C300">
        <f t="shared" si="12"/>
        <v>-4.0244765756067462E-3</v>
      </c>
      <c r="D300">
        <f>C300-SET_TRI!C301</f>
        <v>-1.1995533009670878E-2</v>
      </c>
      <c r="E300">
        <f t="shared" si="13"/>
        <v>-4.4879618850189552E-3</v>
      </c>
      <c r="F300">
        <f t="shared" ca="1" si="14"/>
        <v>-0.93091732377878145</v>
      </c>
      <c r="G300">
        <f ca="1">S0*EXP(Drift*(A300-$A$11)+Volatility*SUM($F$12:F300))</f>
        <v>10.837356252441655</v>
      </c>
    </row>
    <row r="301" spans="1:7" x14ac:dyDescent="0.25">
      <c r="A301" s="1" t="str">
        <f>MID('Filter Data'!A292,2,LEN('Filter Data'!A292)-2)</f>
        <v>30-Aug-2021</v>
      </c>
      <c r="B301">
        <f>'Filter Data'!D292</f>
        <v>10.335000000000001</v>
      </c>
      <c r="C301">
        <f t="shared" si="12"/>
        <v>6.2899205483720622E-3</v>
      </c>
      <c r="D301">
        <f>C301-SET_TRI!C302</f>
        <v>-9.5714543593257897E-3</v>
      </c>
      <c r="E301">
        <f t="shared" si="13"/>
        <v>5.8920208357333085E-3</v>
      </c>
      <c r="F301">
        <f t="shared" ca="1" si="14"/>
        <v>0.48561771058209285</v>
      </c>
      <c r="G301">
        <f ca="1">S0*EXP(Drift*(A301-$A$11)+Volatility*SUM($F$12:F301))</f>
        <v>10.856865301322573</v>
      </c>
    </row>
    <row r="302" spans="1:7" x14ac:dyDescent="0.25">
      <c r="A302" s="1" t="str">
        <f>MID('Filter Data'!A293,2,LEN('Filter Data'!A293)-2)</f>
        <v>31-Aug-2021</v>
      </c>
      <c r="B302">
        <f>'Filter Data'!D293</f>
        <v>10.275399999999999</v>
      </c>
      <c r="C302">
        <f t="shared" si="12"/>
        <v>-5.7668118045477914E-3</v>
      </c>
      <c r="D302">
        <f>C302-SET_TRI!C303</f>
        <v>-1.064876434756605E-2</v>
      </c>
      <c r="E302">
        <f t="shared" si="13"/>
        <v>-6.1938590939282006E-3</v>
      </c>
      <c r="F302">
        <f t="shared" ca="1" si="14"/>
        <v>2.0625251877925663</v>
      </c>
      <c r="G302">
        <f ca="1">S0*EXP(Drift*(A302-$A$11)+Volatility*SUM($F$12:F302))</f>
        <v>10.923285861561011</v>
      </c>
    </row>
    <row r="303" spans="1:7" x14ac:dyDescent="0.25">
      <c r="A303" s="1" t="str">
        <f>MID('Filter Data'!A294,2,LEN('Filter Data'!A294)-2)</f>
        <v>01-Sep-2021</v>
      </c>
      <c r="B303">
        <f>'Filter Data'!D294</f>
        <v>10.319000000000001</v>
      </c>
      <c r="C303">
        <f t="shared" si="12"/>
        <v>4.2431438192188546E-3</v>
      </c>
      <c r="D303">
        <f>C303-SET_TRI!C304</f>
        <v>8.2013766177810969E-3</v>
      </c>
      <c r="E303">
        <f t="shared" si="13"/>
        <v>4.3261038038598732E-3</v>
      </c>
      <c r="F303">
        <f t="shared" ca="1" si="14"/>
        <v>0.36466616584172185</v>
      </c>
      <c r="G303">
        <f ca="1">S0*EXP(Drift*(A303-$A$11)+Volatility*SUM($F$12:F303))</f>
        <v>10.936252010054718</v>
      </c>
    </row>
    <row r="304" spans="1:7" x14ac:dyDescent="0.25">
      <c r="A304" s="1" t="str">
        <f>MID('Filter Data'!A295,2,LEN('Filter Data'!A295)-2)</f>
        <v>03-Sep-2021</v>
      </c>
      <c r="B304">
        <f>'Filter Data'!D295</f>
        <v>10.456</v>
      </c>
      <c r="C304">
        <f t="shared" si="12"/>
        <v>1.3276480279096682E-2</v>
      </c>
      <c r="D304">
        <f>C304-SET_TRI!C305</f>
        <v>-4.0406337635360418E-5</v>
      </c>
      <c r="E304">
        <f t="shared" si="13"/>
        <v>1.3136451519733324E-2</v>
      </c>
      <c r="F304">
        <f t="shared" ca="1" si="14"/>
        <v>-3.0572425438831594</v>
      </c>
      <c r="G304">
        <f ca="1">S0*EXP(Drift*(A304-$A$11)+Volatility*SUM($F$12:F304))</f>
        <v>10.842775720695185</v>
      </c>
    </row>
    <row r="305" spans="1:7" x14ac:dyDescent="0.25">
      <c r="A305" s="1" t="str">
        <f>MID('Filter Data'!A296,2,LEN('Filter Data'!A296)-2)</f>
        <v>07-Sep-2021</v>
      </c>
      <c r="B305">
        <f>'Filter Data'!D296</f>
        <v>10.487</v>
      </c>
      <c r="C305">
        <f t="shared" si="12"/>
        <v>2.9648048967100787E-3</v>
      </c>
      <c r="D305">
        <f>C305-SET_TRI!C306</f>
        <v>1.1616875126216267E-2</v>
      </c>
      <c r="E305">
        <f t="shared" si="13"/>
        <v>3.1401742212554262E-3</v>
      </c>
      <c r="F305">
        <f t="shared" ca="1" si="14"/>
        <v>-3.6737448159960273</v>
      </c>
      <c r="G305">
        <f ca="1">S0*EXP(Drift*(A305-$A$11)+Volatility*SUM($F$12:F305))</f>
        <v>10.733752999638334</v>
      </c>
    </row>
    <row r="306" spans="1:7" x14ac:dyDescent="0.25">
      <c r="A306" s="1" t="str">
        <f>MID('Filter Data'!A297,2,LEN('Filter Data'!A297)-2)</f>
        <v>08-Sep-2021</v>
      </c>
      <c r="B306">
        <f>'Filter Data'!D297</f>
        <v>10.4735</v>
      </c>
      <c r="C306">
        <f t="shared" si="12"/>
        <v>-1.2873080957376286E-3</v>
      </c>
      <c r="D306">
        <f>C306-SET_TRI!C307</f>
        <v>-2.9452429066481895E-3</v>
      </c>
      <c r="E306">
        <f t="shared" si="13"/>
        <v>-1.5059297835445171E-3</v>
      </c>
      <c r="F306">
        <f t="shared" ca="1" si="14"/>
        <v>-1.252426959426489</v>
      </c>
      <c r="G306">
        <f ca="1">S0*EXP(Drift*(A306-$A$11)+Volatility*SUM($F$12:F306))</f>
        <v>10.69632680710896</v>
      </c>
    </row>
    <row r="307" spans="1:7" x14ac:dyDescent="0.25">
      <c r="A307" s="1" t="str">
        <f>MID('Filter Data'!A298,2,LEN('Filter Data'!A298)-2)</f>
        <v>09-Sep-2021</v>
      </c>
      <c r="B307">
        <f>'Filter Data'!D298</f>
        <v>10.459</v>
      </c>
      <c r="C307">
        <f t="shared" si="12"/>
        <v>-1.3844464601136162E-3</v>
      </c>
      <c r="D307">
        <f>C307-SET_TRI!C308</f>
        <v>9.0843141556054465E-3</v>
      </c>
      <c r="E307">
        <f t="shared" si="13"/>
        <v>-1.2775978176835232E-3</v>
      </c>
      <c r="F307">
        <f t="shared" ca="1" si="14"/>
        <v>0.73483542204755681</v>
      </c>
      <c r="G307">
        <f ca="1">S0*EXP(Drift*(A307-$A$11)+Volatility*SUM($F$12:F307))</f>
        <v>10.720500274717574</v>
      </c>
    </row>
    <row r="308" spans="1:7" x14ac:dyDescent="0.25">
      <c r="A308" s="1" t="str">
        <f>MID('Filter Data'!A299,2,LEN('Filter Data'!A299)-2)</f>
        <v>13-Sep-2021</v>
      </c>
      <c r="B308">
        <f>'Filter Data'!D299</f>
        <v>10.523099999999999</v>
      </c>
      <c r="C308">
        <f t="shared" si="12"/>
        <v>6.1286929916817886E-3</v>
      </c>
      <c r="D308">
        <f>C308-SET_TRI!C309</f>
        <v>6.4749750862109672E-3</v>
      </c>
      <c r="E308">
        <f t="shared" si="13"/>
        <v>6.1649436524720677E-3</v>
      </c>
      <c r="F308">
        <f t="shared" ca="1" si="14"/>
        <v>-2.6034440837487294</v>
      </c>
      <c r="G308">
        <f ca="1">S0*EXP(Drift*(A308-$A$11)+Volatility*SUM($F$12:F308))</f>
        <v>10.645625497866545</v>
      </c>
    </row>
    <row r="309" spans="1:7" x14ac:dyDescent="0.25">
      <c r="A309" s="1" t="str">
        <f>MID('Filter Data'!A300,2,LEN('Filter Data'!A300)-2)</f>
        <v>14-Sep-2021</v>
      </c>
      <c r="B309">
        <f>'Filter Data'!D300</f>
        <v>10.5265</v>
      </c>
      <c r="C309">
        <f t="shared" si="12"/>
        <v>3.2309870665497408E-4</v>
      </c>
      <c r="D309">
        <f>C309-SET_TRI!C310</f>
        <v>7.4004508810742329E-3</v>
      </c>
      <c r="E309">
        <f t="shared" si="13"/>
        <v>3.8438893548767343E-4</v>
      </c>
      <c r="F309">
        <f t="shared" ca="1" si="14"/>
        <v>0.76823936080400024</v>
      </c>
      <c r="G309">
        <f ca="1">S0*EXP(Drift*(A309-$A$11)+Volatility*SUM($F$12:F309))</f>
        <v>10.670715729875143</v>
      </c>
    </row>
    <row r="310" spans="1:7" x14ac:dyDescent="0.25">
      <c r="A310" s="1" t="str">
        <f>MID('Filter Data'!A301,2,LEN('Filter Data'!A301)-2)</f>
        <v>15-Sep-2021</v>
      </c>
      <c r="B310">
        <f>'Filter Data'!D301</f>
        <v>10.4877</v>
      </c>
      <c r="C310">
        <f t="shared" si="12"/>
        <v>-3.6859354961288333E-3</v>
      </c>
      <c r="D310">
        <f>C310-SET_TRI!C311</f>
        <v>-5.067384975478653E-3</v>
      </c>
      <c r="E310">
        <f t="shared" si="13"/>
        <v>-3.961973618836663E-3</v>
      </c>
      <c r="F310">
        <f t="shared" ca="1" si="14"/>
        <v>0.23113046597352524</v>
      </c>
      <c r="G310">
        <f ca="1">S0*EXP(Drift*(A310-$A$11)+Volatility*SUM($F$12:F310))</f>
        <v>10.679254855400828</v>
      </c>
    </row>
    <row r="311" spans="1:7" x14ac:dyDescent="0.25">
      <c r="A311" s="1" t="str">
        <f>MID('Filter Data'!A302,2,LEN('Filter Data'!A302)-2)</f>
        <v>16-Sep-2021</v>
      </c>
      <c r="B311">
        <f>'Filter Data'!D302</f>
        <v>10.5716</v>
      </c>
      <c r="C311">
        <f t="shared" si="12"/>
        <v>7.9998474403348546E-3</v>
      </c>
      <c r="D311">
        <f>C311-SET_TRI!C312</f>
        <v>5.1937073695956315E-3</v>
      </c>
      <c r="E311">
        <f t="shared" si="13"/>
        <v>8.0014322672385899E-3</v>
      </c>
      <c r="F311">
        <f t="shared" ca="1" si="14"/>
        <v>-1.5535060679777195</v>
      </c>
      <c r="G311">
        <f ca="1">S0*EXP(Drift*(A311-$A$11)+Volatility*SUM($F$12:F311))</f>
        <v>10.632751442159549</v>
      </c>
    </row>
    <row r="312" spans="1:7" x14ac:dyDescent="0.25">
      <c r="A312" s="1" t="str">
        <f>MID('Filter Data'!A303,2,LEN('Filter Data'!A303)-2)</f>
        <v>23-Sep-2021</v>
      </c>
      <c r="B312">
        <f>'Filter Data'!D303</f>
        <v>10.6868</v>
      </c>
      <c r="C312">
        <f t="shared" si="12"/>
        <v>1.0897120587233697E-2</v>
      </c>
      <c r="D312">
        <f>C312-SET_TRI!C313</f>
        <v>7.6296230530812532E-3</v>
      </c>
      <c r="E312">
        <f t="shared" si="13"/>
        <v>1.0964611272335754E-2</v>
      </c>
      <c r="F312">
        <f t="shared" ca="1" si="14"/>
        <v>1.2423043701088823</v>
      </c>
      <c r="G312">
        <f ca="1">S0*EXP(Drift*(A312-$A$11)+Volatility*SUM($F$12:F312))</f>
        <v>10.680841018801146</v>
      </c>
    </row>
    <row r="313" spans="1:7" x14ac:dyDescent="0.25">
      <c r="A313" s="1" t="str">
        <f>MID('Filter Data'!A304,2,LEN('Filter Data'!A304)-2)</f>
        <v>27-Sep-2021</v>
      </c>
      <c r="B313">
        <f>'Filter Data'!D304</f>
        <v>10.7476</v>
      </c>
      <c r="C313">
        <f t="shared" si="12"/>
        <v>5.6892615188831467E-3</v>
      </c>
      <c r="D313">
        <f>C313-SET_TRI!C314</f>
        <v>1.150841597026759E-2</v>
      </c>
      <c r="E313">
        <f t="shared" si="13"/>
        <v>5.8616963848178274E-3</v>
      </c>
      <c r="F313">
        <f t="shared" ca="1" si="14"/>
        <v>-2.8549020002257706</v>
      </c>
      <c r="G313">
        <f ca="1">S0*EXP(Drift*(A313-$A$11)+Volatility*SUM($F$12:F313))</f>
        <v>10.598528799640464</v>
      </c>
    </row>
    <row r="314" spans="1:7" x14ac:dyDescent="0.25">
      <c r="A314" s="1" t="str">
        <f>MID('Filter Data'!A305,2,LEN('Filter Data'!A305)-2)</f>
        <v>28-Sep-2021</v>
      </c>
      <c r="B314">
        <f>'Filter Data'!D305</f>
        <v>10.757400000000001</v>
      </c>
      <c r="C314">
        <f t="shared" si="12"/>
        <v>9.1183147865572334E-4</v>
      </c>
      <c r="D314">
        <f>C314-SET_TRI!C315</f>
        <v>4.0586352808435235E-3</v>
      </c>
      <c r="E314">
        <f t="shared" si="13"/>
        <v>8.8270592398372049E-4</v>
      </c>
      <c r="F314">
        <f t="shared" ca="1" si="14"/>
        <v>0.25251690692385059</v>
      </c>
      <c r="G314">
        <f ca="1">S0*EXP(Drift*(A314-$A$11)+Volatility*SUM($F$12:F314))</f>
        <v>10.607666575685492</v>
      </c>
    </row>
    <row r="315" spans="1:7" x14ac:dyDescent="0.25">
      <c r="A315" s="1" t="str">
        <f>MID('Filter Data'!A306,2,LEN('Filter Data'!A306)-2)</f>
        <v>29-Sep-2021</v>
      </c>
      <c r="B315">
        <f>'Filter Data'!D306</f>
        <v>10.786899999999999</v>
      </c>
      <c r="C315">
        <f t="shared" si="12"/>
        <v>2.742298324873924E-3</v>
      </c>
      <c r="D315">
        <f>C315-SET_TRI!C316</f>
        <v>1.0374191373523178E-3</v>
      </c>
      <c r="E315">
        <f t="shared" si="13"/>
        <v>2.6314310892031393E-3</v>
      </c>
      <c r="F315">
        <f t="shared" ca="1" si="14"/>
        <v>0.85437077670868367</v>
      </c>
      <c r="G315">
        <f ca="1">S0*EXP(Drift*(A315-$A$11)+Volatility*SUM($F$12:F315))</f>
        <v>10.635317631673889</v>
      </c>
    </row>
    <row r="316" spans="1:7" x14ac:dyDescent="0.25">
      <c r="A316" s="1" t="str">
        <f>MID('Filter Data'!A307,2,LEN('Filter Data'!A307)-2)</f>
        <v>30-Sep-2021</v>
      </c>
      <c r="B316">
        <f>'Filter Data'!D307</f>
        <v>10.8658</v>
      </c>
      <c r="C316">
        <f t="shared" si="12"/>
        <v>7.3144276854333369E-3</v>
      </c>
      <c r="D316">
        <f>C316-SET_TRI!C317</f>
        <v>1.503847879287137E-2</v>
      </c>
      <c r="E316">
        <f t="shared" si="13"/>
        <v>7.5823715303507313E-3</v>
      </c>
      <c r="F316">
        <f t="shared" ca="1" si="14"/>
        <v>-5.4976037794546843E-2</v>
      </c>
      <c r="G316">
        <f ca="1">S0*EXP(Drift*(A316-$A$11)+Volatility*SUM($F$12:F316))</f>
        <v>10.63502035655778</v>
      </c>
    </row>
    <row r="317" spans="1:7" x14ac:dyDescent="0.25">
      <c r="A317" s="1" t="str">
        <f>MID('Filter Data'!A308,2,LEN('Filter Data'!A308)-2)</f>
        <v>08-Oct-2021</v>
      </c>
      <c r="B317">
        <f>'Filter Data'!D308</f>
        <v>11.099600000000001</v>
      </c>
      <c r="C317">
        <f t="shared" si="12"/>
        <v>2.1517053507334981E-2</v>
      </c>
      <c r="D317">
        <f>C317-SET_TRI!C318</f>
        <v>-6.3744411225856792E-4</v>
      </c>
      <c r="E317">
        <f t="shared" si="13"/>
        <v>2.1360871361719332E-2</v>
      </c>
      <c r="F317">
        <f t="shared" ca="1" si="14"/>
        <v>-2.1756705512213195</v>
      </c>
      <c r="G317">
        <f ca="1">S0*EXP(Drift*(A317-$A$11)+Volatility*SUM($F$12:F317))</f>
        <v>10.579370169428765</v>
      </c>
    </row>
    <row r="318" spans="1:7" x14ac:dyDescent="0.25">
      <c r="A318" s="1" t="str">
        <f>MID('Filter Data'!A309,2,LEN('Filter Data'!A309)-2)</f>
        <v>12-Oct-2021</v>
      </c>
      <c r="B318">
        <f>'Filter Data'!D309</f>
        <v>11.096500000000001</v>
      </c>
      <c r="C318">
        <f t="shared" si="12"/>
        <v>-2.7928934376012475E-4</v>
      </c>
      <c r="D318">
        <f>C318-SET_TRI!C319</f>
        <v>-4.6147451101535538E-3</v>
      </c>
      <c r="E318">
        <f t="shared" si="13"/>
        <v>-5.4308089365705291E-4</v>
      </c>
      <c r="F318">
        <f t="shared" ca="1" si="14"/>
        <v>0.13783791137057272</v>
      </c>
      <c r="G318">
        <f ca="1">S0*EXP(Drift*(A318-$A$11)+Volatility*SUM($F$12:F318))</f>
        <v>10.589143099903605</v>
      </c>
    </row>
    <row r="319" spans="1:7" x14ac:dyDescent="0.25">
      <c r="A319" s="1" t="str">
        <f>MID('Filter Data'!A310,2,LEN('Filter Data'!A310)-2)</f>
        <v>18-Oct-2021</v>
      </c>
      <c r="B319">
        <f>'Filter Data'!D310</f>
        <v>11.3506</v>
      </c>
      <c r="C319">
        <f t="shared" si="12"/>
        <v>2.289911233271746E-2</v>
      </c>
      <c r="D319">
        <f>C319-SET_TRI!C320</f>
        <v>2.1476270506284569E-2</v>
      </c>
      <c r="E319">
        <f t="shared" si="13"/>
        <v>2.334123633939128E-2</v>
      </c>
      <c r="F319">
        <f t="shared" ca="1" si="14"/>
        <v>6.4371972011967715</v>
      </c>
      <c r="G319">
        <f ca="1">S0*EXP(Drift*(A319-$A$11)+Volatility*SUM($F$12:F319))</f>
        <v>10.79672147200144</v>
      </c>
    </row>
    <row r="320" spans="1:7" x14ac:dyDescent="0.25">
      <c r="A320" s="1" t="str">
        <f>MID('Filter Data'!A311,2,LEN('Filter Data'!A311)-2)</f>
        <v>19-Oct-2021</v>
      </c>
      <c r="B320">
        <f>'Filter Data'!D311</f>
        <v>11.299200000000001</v>
      </c>
      <c r="C320">
        <f t="shared" si="12"/>
        <v>-4.5283949747149249E-3</v>
      </c>
      <c r="D320">
        <f>C320-SET_TRI!C321</f>
        <v>4.599834541793477E-3</v>
      </c>
      <c r="E320">
        <f t="shared" si="13"/>
        <v>-4.5428779036215871E-3</v>
      </c>
      <c r="F320">
        <f t="shared" ca="1" si="14"/>
        <v>0.35101213776344636</v>
      </c>
      <c r="G320">
        <f ca="1">S0*EXP(Drift*(A320-$A$11)+Volatility*SUM($F$12:F320))</f>
        <v>10.80911032071873</v>
      </c>
    </row>
    <row r="321" spans="1:7" x14ac:dyDescent="0.25">
      <c r="A321" s="1" t="str">
        <f>MID('Filter Data'!A312,2,LEN('Filter Data'!A312)-2)</f>
        <v>21-Oct-2021</v>
      </c>
      <c r="B321">
        <f>'Filter Data'!D312</f>
        <v>11.3369</v>
      </c>
      <c r="C321">
        <f t="shared" si="12"/>
        <v>3.3365193996034389E-3</v>
      </c>
      <c r="D321">
        <f>C321-SET_TRI!C322</f>
        <v>-3.5752009742046841E-3</v>
      </c>
      <c r="E321">
        <f t="shared" si="13"/>
        <v>3.1008536378358876E-3</v>
      </c>
      <c r="F321">
        <f t="shared" ca="1" si="14"/>
        <v>-1.1966628478114993</v>
      </c>
      <c r="G321">
        <f ca="1">S0*EXP(Drift*(A321-$A$11)+Volatility*SUM($F$12:F321))</f>
        <v>10.774572293683242</v>
      </c>
    </row>
    <row r="322" spans="1:7" x14ac:dyDescent="0.25">
      <c r="A322" s="1" t="str">
        <f>MID('Filter Data'!A313,2,LEN('Filter Data'!A313)-2)</f>
        <v>25-Oct-2021</v>
      </c>
      <c r="B322">
        <f>'Filter Data'!D313</f>
        <v>11.1889</v>
      </c>
      <c r="C322">
        <f t="shared" si="12"/>
        <v>-1.3054715133766699E-2</v>
      </c>
      <c r="D322">
        <f>C322-SET_TRI!C323</f>
        <v>-6.9832281758919227E-3</v>
      </c>
      <c r="E322">
        <f t="shared" si="13"/>
        <v>-1.3382588092611376E-2</v>
      </c>
      <c r="F322">
        <f t="shared" ca="1" si="14"/>
        <v>-2.0672455279770086</v>
      </c>
      <c r="G322">
        <f ca="1">S0*EXP(Drift*(A322-$A$11)+Volatility*SUM($F$12:F322))</f>
        <v>10.715933085655976</v>
      </c>
    </row>
    <row r="323" spans="1:7" x14ac:dyDescent="0.25">
      <c r="A323" s="1" t="str">
        <f>MID('Filter Data'!A314,2,LEN('Filter Data'!A314)-2)</f>
        <v>26-Oct-2021</v>
      </c>
      <c r="B323">
        <f>'Filter Data'!D314</f>
        <v>11.194100000000001</v>
      </c>
      <c r="C323">
        <f t="shared" si="12"/>
        <v>4.64746311076184E-4</v>
      </c>
      <c r="D323">
        <f>C323-SET_TRI!C324</f>
        <v>-7.8570328599556231E-4</v>
      </c>
      <c r="E323">
        <f t="shared" si="13"/>
        <v>3.0455288208683005E-4</v>
      </c>
      <c r="F323">
        <f t="shared" ca="1" si="14"/>
        <v>4.8181131394119787E-2</v>
      </c>
      <c r="G323">
        <f ca="1">S0*EXP(Drift*(A323-$A$11)+Volatility*SUM($F$12:F323))</f>
        <v>10.718832578926497</v>
      </c>
    </row>
    <row r="324" spans="1:7" x14ac:dyDescent="0.25">
      <c r="A324" s="1" t="str">
        <f>MID('Filter Data'!A315,2,LEN('Filter Data'!A315)-2)</f>
        <v>27-Oct-2021</v>
      </c>
      <c r="B324">
        <f>'Filter Data'!D315</f>
        <v>11.247400000000001</v>
      </c>
      <c r="C324">
        <f t="shared" si="12"/>
        <v>4.7614368283292203E-3</v>
      </c>
      <c r="D324">
        <f>C324-SET_TRI!C325</f>
        <v>1.1591725626239998E-2</v>
      </c>
      <c r="E324">
        <f t="shared" si="13"/>
        <v>4.9361257108582728E-3</v>
      </c>
      <c r="F324">
        <f t="shared" ca="1" si="14"/>
        <v>0.31294632105795506</v>
      </c>
      <c r="G324">
        <f ca="1">S0*EXP(Drift*(A324-$A$11)+Volatility*SUM($F$12:F324))</f>
        <v>10.729950122623499</v>
      </c>
    </row>
    <row r="325" spans="1:7" x14ac:dyDescent="0.25">
      <c r="A325" s="1" t="str">
        <f>MID('Filter Data'!A316,2,LEN('Filter Data'!A316)-2)</f>
        <v>28-Oct-2021</v>
      </c>
      <c r="B325">
        <f>'Filter Data'!D316</f>
        <v>11.189500000000001</v>
      </c>
      <c r="C325">
        <f t="shared" si="12"/>
        <v>-5.1478563934776091E-3</v>
      </c>
      <c r="D325">
        <f>C325-SET_TRI!C326</f>
        <v>-4.4882290729496496E-3</v>
      </c>
      <c r="E325">
        <f t="shared" si="13"/>
        <v>-5.408224939834512E-3</v>
      </c>
      <c r="F325">
        <f t="shared" ca="1" si="14"/>
        <v>0.19523171243750928</v>
      </c>
      <c r="G325">
        <f ca="1">S0*EXP(Drift*(A325-$A$11)+Volatility*SUM($F$12:F325))</f>
        <v>10.737421233453807</v>
      </c>
    </row>
    <row r="326" spans="1:7" x14ac:dyDescent="0.25">
      <c r="A326" s="1" t="str">
        <f>MID('Filter Data'!A317,2,LEN('Filter Data'!A317)-2)</f>
        <v>02-Nov-2021</v>
      </c>
      <c r="B326">
        <f>'Filter Data'!D317</f>
        <v>11.1906</v>
      </c>
      <c r="C326">
        <f t="shared" si="12"/>
        <v>9.8306448009224069E-5</v>
      </c>
      <c r="D326">
        <f>C326-SET_TRI!C327</f>
        <v>1.6776710130109586E-3</v>
      </c>
      <c r="E326">
        <f t="shared" si="13"/>
        <v>4.7617944025227444E-6</v>
      </c>
      <c r="F326">
        <f t="shared" ca="1" si="14"/>
        <v>-5.6488553106540316</v>
      </c>
      <c r="G326">
        <f ca="1">S0*EXP(Drift*(A326-$A$11)+Volatility*SUM($F$12:F326))</f>
        <v>10.570268253779616</v>
      </c>
    </row>
    <row r="327" spans="1:7" x14ac:dyDescent="0.25">
      <c r="A327" s="1" t="str">
        <f>MID('Filter Data'!A318,2,LEN('Filter Data'!A318)-2)</f>
        <v>03-Nov-2021</v>
      </c>
      <c r="B327">
        <f>'Filter Data'!D318</f>
        <v>11.265700000000001</v>
      </c>
      <c r="C327">
        <f t="shared" si="12"/>
        <v>6.7109895805408859E-3</v>
      </c>
      <c r="D327">
        <f>C327-SET_TRI!C328</f>
        <v>9.2675356867514321E-3</v>
      </c>
      <c r="E327">
        <f t="shared" si="13"/>
        <v>6.822795443917686E-3</v>
      </c>
      <c r="F327">
        <f t="shared" ca="1" si="14"/>
        <v>-0.28667434387360946</v>
      </c>
      <c r="G327">
        <f ca="1">S0*EXP(Drift*(A327-$A$11)+Volatility*SUM($F$12:F327))</f>
        <v>10.562888671274704</v>
      </c>
    </row>
    <row r="328" spans="1:7" x14ac:dyDescent="0.25">
      <c r="A328" s="1" t="str">
        <f>MID('Filter Data'!A319,2,LEN('Filter Data'!A319)-2)</f>
        <v>08-Nov-2021</v>
      </c>
      <c r="B328">
        <f>'Filter Data'!D319</f>
        <v>11.308400000000001</v>
      </c>
      <c r="C328">
        <f t="shared" si="12"/>
        <v>3.7902660287421073E-3</v>
      </c>
      <c r="D328">
        <f>C328-SET_TRI!C329</f>
        <v>-4.0061598501455482E-3</v>
      </c>
      <c r="E328">
        <f t="shared" si="13"/>
        <v>3.5429402925511292E-3</v>
      </c>
      <c r="F328">
        <f t="shared" ca="1" si="14"/>
        <v>2.5590613383482683</v>
      </c>
      <c r="G328">
        <f ca="1">S0*EXP(Drift*(A328-$A$11)+Volatility*SUM($F$12:F328))</f>
        <v>10.648374570172026</v>
      </c>
    </row>
    <row r="329" spans="1:7" x14ac:dyDescent="0.25">
      <c r="A329" s="1" t="str">
        <f>MID('Filter Data'!A320,2,LEN('Filter Data'!A320)-2)</f>
        <v>09-Nov-2021</v>
      </c>
      <c r="B329">
        <f>'Filter Data'!D320</f>
        <v>11.1815</v>
      </c>
      <c r="C329">
        <f t="shared" si="12"/>
        <v>-1.1221746666195119E-2</v>
      </c>
      <c r="D329">
        <f>C329-SET_TRI!C330</f>
        <v>-1.1534688137198821E-2</v>
      </c>
      <c r="E329">
        <f t="shared" si="13"/>
        <v>-1.167276340905452E-2</v>
      </c>
      <c r="F329">
        <f t="shared" ca="1" si="14"/>
        <v>4.8470377682859112E-2</v>
      </c>
      <c r="G329">
        <f ca="1">S0*EXP(Drift*(A329-$A$11)+Volatility*SUM($F$12:F329))</f>
        <v>10.651264698251829</v>
      </c>
    </row>
    <row r="330" spans="1:7" x14ac:dyDescent="0.25">
      <c r="A330" s="1" t="str">
        <f>MID('Filter Data'!A321,2,LEN('Filter Data'!A321)-2)</f>
        <v>10-Nov-2021</v>
      </c>
      <c r="B330">
        <f>'Filter Data'!D321</f>
        <v>11.145799999999999</v>
      </c>
      <c r="C330">
        <f t="shared" si="12"/>
        <v>-3.1927737781156634E-3</v>
      </c>
      <c r="D330">
        <f>C330-SET_TRI!C331</f>
        <v>-1.9155774921150077E-3</v>
      </c>
      <c r="E330">
        <f t="shared" si="13"/>
        <v>-3.3835369553583293E-3</v>
      </c>
      <c r="F330">
        <f t="shared" ca="1" si="14"/>
        <v>0.50058091763716372</v>
      </c>
      <c r="G330">
        <f ca="1">S0*EXP(Drift*(A330-$A$11)+Volatility*SUM($F$12:F330))</f>
        <v>10.668102677377943</v>
      </c>
    </row>
    <row r="331" spans="1:7" x14ac:dyDescent="0.25">
      <c r="A331" s="1" t="str">
        <f>MID('Filter Data'!A322,2,LEN('Filter Data'!A322)-2)</f>
        <v>12-Nov-2021</v>
      </c>
      <c r="B331">
        <f>'Filter Data'!D322</f>
        <v>11.141299999999999</v>
      </c>
      <c r="C331">
        <f t="shared" si="12"/>
        <v>-4.0373952520233368E-4</v>
      </c>
      <c r="D331">
        <f>C331-SET_TRI!C332</f>
        <v>-7.2195528941248013E-4</v>
      </c>
      <c r="E331">
        <f t="shared" si="13"/>
        <v>-5.6220819563304169E-4</v>
      </c>
      <c r="F331">
        <f t="shared" ca="1" si="14"/>
        <v>-0.62462780295674136</v>
      </c>
      <c r="G331">
        <f ca="1">S0*EXP(Drift*(A331-$A$11)+Volatility*SUM($F$12:F331))</f>
        <v>10.651631499516453</v>
      </c>
    </row>
    <row r="332" spans="1:7" x14ac:dyDescent="0.25">
      <c r="A332" s="1" t="str">
        <f>MID('Filter Data'!A323,2,LEN('Filter Data'!A323)-2)</f>
        <v>15-Nov-2021</v>
      </c>
      <c r="B332">
        <f>'Filter Data'!D323</f>
        <v>11.1356</v>
      </c>
      <c r="C332">
        <f t="shared" si="12"/>
        <v>-5.1160995575015035E-4</v>
      </c>
      <c r="D332">
        <f>C332-SET_TRI!C333</f>
        <v>-5.0835122906114057E-3</v>
      </c>
      <c r="E332">
        <f t="shared" si="13"/>
        <v>-7.8808441726537989E-4</v>
      </c>
      <c r="F332">
        <f t="shared" ca="1" si="14"/>
        <v>-5.0642344152778344E-2</v>
      </c>
      <c r="G332">
        <f ca="1">S0*EXP(Drift*(A332-$A$11)+Volatility*SUM($F$12:F332))</f>
        <v>10.654261056475072</v>
      </c>
    </row>
    <row r="333" spans="1:7" x14ac:dyDescent="0.25">
      <c r="A333" s="1" t="str">
        <f>MID('Filter Data'!A324,2,LEN('Filter Data'!A324)-2)</f>
        <v>16-Nov-2021</v>
      </c>
      <c r="B333">
        <f>'Filter Data'!D324</f>
        <v>11.1225</v>
      </c>
      <c r="C333">
        <f t="shared" ref="C333:C396" si="15">(B333-B332)/B332</f>
        <v>-1.1764071985344003E-3</v>
      </c>
      <c r="D333">
        <f>C333-SET_TRI!C334</f>
        <v>-3.6661996432611915E-3</v>
      </c>
      <c r="E333">
        <f t="shared" ref="E333:E396" si="16">C333-($B$4+$B$5*D333)</f>
        <v>-1.4145350099614424E-3</v>
      </c>
      <c r="F333">
        <f t="shared" ref="F333:F396" ca="1" si="17">SQRT(A333-A332)*_xlfn.NORM.INV(RAND(),0,1)</f>
        <v>-1.4143547615792247</v>
      </c>
      <c r="G333">
        <f ca="1">S0*EXP(Drift*(A333-$A$11)+Volatility*SUM($F$12:F333))</f>
        <v>10.612138545311236</v>
      </c>
    </row>
    <row r="334" spans="1:7" x14ac:dyDescent="0.25">
      <c r="A334" s="1" t="str">
        <f>MID('Filter Data'!A325,2,LEN('Filter Data'!A325)-2)</f>
        <v>17-Nov-2021</v>
      </c>
      <c r="B334">
        <f>'Filter Data'!D325</f>
        <v>11.129200000000001</v>
      </c>
      <c r="C334">
        <f t="shared" si="15"/>
        <v>6.023825578782083E-4</v>
      </c>
      <c r="D334">
        <f>C334-SET_TRI!C335</f>
        <v>5.9843405426245944E-4</v>
      </c>
      <c r="E334">
        <f t="shared" si="16"/>
        <v>4.7963819163453778E-4</v>
      </c>
      <c r="F334">
        <f t="shared" ca="1" si="17"/>
        <v>0.19686097148879428</v>
      </c>
      <c r="G334">
        <f ca="1">S0*EXP(Drift*(A334-$A$11)+Volatility*SUM($F$12:F334))</f>
        <v>10.619577690307509</v>
      </c>
    </row>
    <row r="335" spans="1:7" x14ac:dyDescent="0.25">
      <c r="A335" s="1" t="str">
        <f>MID('Filter Data'!A326,2,LEN('Filter Data'!A326)-2)</f>
        <v>18-Nov-2021</v>
      </c>
      <c r="B335">
        <f>'Filter Data'!D326</f>
        <v>11.0497</v>
      </c>
      <c r="C335">
        <f t="shared" si="15"/>
        <v>-7.1433705926752357E-3</v>
      </c>
      <c r="D335">
        <f>C335-SET_TRI!C336</f>
        <v>-9.841175035908983E-3</v>
      </c>
      <c r="E335">
        <f t="shared" si="16"/>
        <v>-7.548567837319946E-3</v>
      </c>
      <c r="F335">
        <f t="shared" ca="1" si="17"/>
        <v>-0.3212675287363872</v>
      </c>
      <c r="G335">
        <f ca="1">S0*EXP(Drift*(A335-$A$11)+Volatility*SUM($F$12:F335))</f>
        <v>10.611101478848063</v>
      </c>
    </row>
    <row r="336" spans="1:7" x14ac:dyDescent="0.25">
      <c r="A336" s="1" t="str">
        <f>MID('Filter Data'!A327,2,LEN('Filter Data'!A327)-2)</f>
        <v>22-Nov-2021</v>
      </c>
      <c r="B336">
        <f>'Filter Data'!D327</f>
        <v>11.1957</v>
      </c>
      <c r="C336">
        <f t="shared" si="15"/>
        <v>1.3213028408011149E-2</v>
      </c>
      <c r="D336">
        <f>C336-SET_TRI!C337</f>
        <v>1.2761158463860077E-2</v>
      </c>
      <c r="E336">
        <f t="shared" si="16"/>
        <v>1.3419357332636554E-2</v>
      </c>
      <c r="F336">
        <f t="shared" ca="1" si="17"/>
        <v>-3.2781379670778232</v>
      </c>
      <c r="G336">
        <f ca="1">S0*EXP(Drift*(A336-$A$11)+Volatility*SUM($F$12:F336))</f>
        <v>10.516439693628762</v>
      </c>
    </row>
    <row r="337" spans="1:7" x14ac:dyDescent="0.25">
      <c r="A337" s="1" t="str">
        <f>MID('Filter Data'!A328,2,LEN('Filter Data'!A328)-2)</f>
        <v>23-Nov-2021</v>
      </c>
      <c r="B337">
        <f>'Filter Data'!D328</f>
        <v>11.2004</v>
      </c>
      <c r="C337">
        <f t="shared" si="15"/>
        <v>4.1980403190508E-4</v>
      </c>
      <c r="D337">
        <f>C337-SET_TRI!C338</f>
        <v>2.3612783715774369E-3</v>
      </c>
      <c r="E337">
        <f t="shared" si="16"/>
        <v>3.4475498138614359E-4</v>
      </c>
      <c r="F337">
        <f t="shared" ca="1" si="17"/>
        <v>0.81960967095105752</v>
      </c>
      <c r="G337">
        <f ca="1">S0*EXP(Drift*(A337-$A$11)+Volatility*SUM($F$12:F337))</f>
        <v>10.542792459023385</v>
      </c>
    </row>
    <row r="338" spans="1:7" x14ac:dyDescent="0.25">
      <c r="A338" s="1" t="str">
        <f>MID('Filter Data'!A329,2,LEN('Filter Data'!A329)-2)</f>
        <v>24-Nov-2021</v>
      </c>
      <c r="B338">
        <f>'Filter Data'!D329</f>
        <v>11.308999999999999</v>
      </c>
      <c r="C338">
        <f t="shared" si="15"/>
        <v>9.6960822827755391E-3</v>
      </c>
      <c r="D338">
        <f>C338-SET_TRI!C339</f>
        <v>7.7419578675586367E-3</v>
      </c>
      <c r="E338">
        <f t="shared" si="16"/>
        <v>9.7666122858654364E-3</v>
      </c>
      <c r="F338">
        <f t="shared" ca="1" si="17"/>
        <v>-0.37497304343844962</v>
      </c>
      <c r="G338">
        <f ca="1">S0*EXP(Drift*(A338-$A$11)+Volatility*SUM($F$12:F338))</f>
        <v>10.53274060883899</v>
      </c>
    </row>
    <row r="339" spans="1:7" x14ac:dyDescent="0.25">
      <c r="A339" s="1" t="str">
        <f>MID('Filter Data'!A330,2,LEN('Filter Data'!A330)-2)</f>
        <v>26-Nov-2021</v>
      </c>
      <c r="B339">
        <f>'Filter Data'!D330</f>
        <v>11.2029</v>
      </c>
      <c r="C339">
        <f t="shared" si="15"/>
        <v>-9.3819082146962291E-3</v>
      </c>
      <c r="D339">
        <f>C339-SET_TRI!C340</f>
        <v>1.807106335619154E-2</v>
      </c>
      <c r="E339">
        <f t="shared" si="16"/>
        <v>-9.0319151061037453E-3</v>
      </c>
      <c r="F339">
        <f t="shared" ca="1" si="17"/>
        <v>0.34897379594187555</v>
      </c>
      <c r="G339">
        <f ca="1">S0*EXP(Drift*(A339-$A$11)+Volatility*SUM($F$12:F339))</f>
        <v>10.546147131217742</v>
      </c>
    </row>
    <row r="340" spans="1:7" x14ac:dyDescent="0.25">
      <c r="A340" s="1" t="str">
        <f>MID('Filter Data'!A331,2,LEN('Filter Data'!A331)-2)</f>
        <v>29-Nov-2021</v>
      </c>
      <c r="B340">
        <f>'Filter Data'!D331</f>
        <v>11.131500000000001</v>
      </c>
      <c r="C340">
        <f t="shared" si="15"/>
        <v>-6.3733497576519294E-3</v>
      </c>
      <c r="D340">
        <f>C340-SET_TRI!C341</f>
        <v>7.815984363528039E-3</v>
      </c>
      <c r="E340">
        <f t="shared" si="16"/>
        <v>-6.300816902090842E-3</v>
      </c>
      <c r="F340">
        <f t="shared" ca="1" si="17"/>
        <v>0.93883009386688177</v>
      </c>
      <c r="G340">
        <f ca="1">S0*EXP(Drift*(A340-$A$11)+Volatility*SUM($F$12:F340))</f>
        <v>10.578996211904524</v>
      </c>
    </row>
    <row r="341" spans="1:7" x14ac:dyDescent="0.25">
      <c r="A341" s="1" t="str">
        <f>MID('Filter Data'!A332,2,LEN('Filter Data'!A332)-2)</f>
        <v>30-Nov-2021</v>
      </c>
      <c r="B341">
        <f>'Filter Data'!D332</f>
        <v>10.950100000000001</v>
      </c>
      <c r="C341">
        <f t="shared" si="15"/>
        <v>-1.6296096662624084E-2</v>
      </c>
      <c r="D341">
        <f>C341-SET_TRI!C342</f>
        <v>-2.376702292784175E-3</v>
      </c>
      <c r="E341">
        <f t="shared" si="16"/>
        <v>-1.6499335980125079E-2</v>
      </c>
      <c r="F341">
        <f t="shared" ca="1" si="17"/>
        <v>-1.1616059546120607</v>
      </c>
      <c r="G341">
        <f ca="1">S0*EXP(Drift*(A341-$A$11)+Volatility*SUM($F$12:F341))</f>
        <v>10.544880426861583</v>
      </c>
    </row>
    <row r="342" spans="1:7" x14ac:dyDescent="0.25">
      <c r="A342" s="1" t="str">
        <f>MID('Filter Data'!A333,2,LEN('Filter Data'!A333)-2)</f>
        <v>01-Dec-2021</v>
      </c>
      <c r="B342">
        <f>'Filter Data'!D333</f>
        <v>10.992000000000001</v>
      </c>
      <c r="C342">
        <f t="shared" si="15"/>
        <v>3.8264490735244469E-3</v>
      </c>
      <c r="D342">
        <f>C342-SET_TRI!C343</f>
        <v>-9.7981530651945724E-3</v>
      </c>
      <c r="E342">
        <f t="shared" si="16"/>
        <v>3.422415826435374E-3</v>
      </c>
      <c r="F342">
        <f t="shared" ca="1" si="17"/>
        <v>-2.3183651133362675</v>
      </c>
      <c r="G342">
        <f ca="1">S0*EXP(Drift*(A342-$A$11)+Volatility*SUM($F$12:F342))</f>
        <v>10.475751767597757</v>
      </c>
    </row>
    <row r="343" spans="1:7" x14ac:dyDescent="0.25">
      <c r="A343" s="1" t="str">
        <f>MID('Filter Data'!A334,2,LEN('Filter Data'!A334)-2)</f>
        <v>02-Dec-2021</v>
      </c>
      <c r="B343">
        <f>'Filter Data'!D334</f>
        <v>11.0274</v>
      </c>
      <c r="C343">
        <f t="shared" si="15"/>
        <v>3.2205240174671768E-3</v>
      </c>
      <c r="D343">
        <f>C343-SET_TRI!C344</f>
        <v>3.1917722153454132E-3</v>
      </c>
      <c r="E343">
        <f t="shared" si="16"/>
        <v>3.1679447141045253E-3</v>
      </c>
      <c r="F343">
        <f t="shared" ca="1" si="17"/>
        <v>0.57788267945653993</v>
      </c>
      <c r="G343">
        <f ca="1">S0*EXP(Drift*(A343-$A$11)+Volatility*SUM($F$12:F343))</f>
        <v>10.49465945683659</v>
      </c>
    </row>
    <row r="344" spans="1:7" x14ac:dyDescent="0.25">
      <c r="A344" s="1" t="str">
        <f>MID('Filter Data'!A335,2,LEN('Filter Data'!A335)-2)</f>
        <v>03-Dec-2021</v>
      </c>
      <c r="B344">
        <f>'Filter Data'!D335</f>
        <v>10.949</v>
      </c>
      <c r="C344">
        <f t="shared" si="15"/>
        <v>-7.1095634510401585E-3</v>
      </c>
      <c r="D344">
        <f>C344-SET_TRI!C345</f>
        <v>-2.8051316935340928E-3</v>
      </c>
      <c r="E344">
        <f t="shared" si="16"/>
        <v>-7.3243943057709699E-3</v>
      </c>
      <c r="F344">
        <f t="shared" ca="1" si="17"/>
        <v>1.112021458622557</v>
      </c>
      <c r="G344">
        <f ca="1">S0*EXP(Drift*(A344-$A$11)+Volatility*SUM($F$12:F344))</f>
        <v>10.529863363055117</v>
      </c>
    </row>
    <row r="345" spans="1:7" x14ac:dyDescent="0.25">
      <c r="A345" s="1" t="str">
        <f>MID('Filter Data'!A336,2,LEN('Filter Data'!A336)-2)</f>
        <v>07-Dec-2021</v>
      </c>
      <c r="B345">
        <f>'Filter Data'!D336</f>
        <v>11.000500000000001</v>
      </c>
      <c r="C345">
        <f t="shared" si="15"/>
        <v>4.7036259019089203E-3</v>
      </c>
      <c r="D345">
        <f>C345-SET_TRI!C346</f>
        <v>-1.0339356995682966E-2</v>
      </c>
      <c r="E345">
        <f t="shared" si="16"/>
        <v>4.2849499027160049E-3</v>
      </c>
      <c r="F345">
        <f t="shared" ca="1" si="17"/>
        <v>3.7110344912848814</v>
      </c>
      <c r="G345">
        <f ca="1">S0*EXP(Drift*(A345-$A$11)+Volatility*SUM($F$12:F345))</f>
        <v>10.649128064439896</v>
      </c>
    </row>
    <row r="346" spans="1:7" x14ac:dyDescent="0.25">
      <c r="A346" s="1" t="str">
        <f>MID('Filter Data'!A337,2,LEN('Filter Data'!A337)-2)</f>
        <v>08-Dec-2021</v>
      </c>
      <c r="B346">
        <f>'Filter Data'!D337</f>
        <v>10.9727</v>
      </c>
      <c r="C346">
        <f t="shared" si="15"/>
        <v>-2.527157856461155E-3</v>
      </c>
      <c r="D346">
        <f>C346-SET_TRI!C347</f>
        <v>-9.2874636653053171E-3</v>
      </c>
      <c r="E346">
        <f t="shared" si="16"/>
        <v>-2.9173739491221541E-3</v>
      </c>
      <c r="F346">
        <f t="shared" ca="1" si="17"/>
        <v>0.11876641856686748</v>
      </c>
      <c r="G346">
        <f ca="1">S0*EXP(Drift*(A346-$A$11)+Volatility*SUM($F$12:F346))</f>
        <v>10.654185312874178</v>
      </c>
    </row>
    <row r="347" spans="1:7" x14ac:dyDescent="0.25">
      <c r="A347" s="1" t="str">
        <f>MID('Filter Data'!A338,2,LEN('Filter Data'!A338)-2)</f>
        <v>09-Dec-2021</v>
      </c>
      <c r="B347">
        <f>'Filter Data'!D338</f>
        <v>11.0075</v>
      </c>
      <c r="C347">
        <f t="shared" si="15"/>
        <v>3.1715074685356027E-3</v>
      </c>
      <c r="D347">
        <f>C347-SET_TRI!C348</f>
        <v>5.4501772824174996E-3</v>
      </c>
      <c r="E347">
        <f t="shared" si="16"/>
        <v>3.1800313162852435E-3</v>
      </c>
      <c r="F347">
        <f t="shared" ca="1" si="17"/>
        <v>1.6775163020070867</v>
      </c>
      <c r="G347">
        <f ca="1">S0*EXP(Drift*(A347-$A$11)+Volatility*SUM($F$12:F347))</f>
        <v>10.707430617166686</v>
      </c>
    </row>
    <row r="348" spans="1:7" x14ac:dyDescent="0.25">
      <c r="A348" s="1" t="str">
        <f>MID('Filter Data'!A339,2,LEN('Filter Data'!A339)-2)</f>
        <v>13-Dec-2021</v>
      </c>
      <c r="B348">
        <f>'Filter Data'!D339</f>
        <v>10.916600000000001</v>
      </c>
      <c r="C348">
        <f t="shared" si="15"/>
        <v>-8.2580059050646869E-3</v>
      </c>
      <c r="D348">
        <f>C348-SET_TRI!C349</f>
        <v>-1.3010850885852189E-2</v>
      </c>
      <c r="E348">
        <f t="shared" si="16"/>
        <v>-8.7489615396722543E-3</v>
      </c>
      <c r="F348">
        <f t="shared" ca="1" si="17"/>
        <v>1.4876778225463221</v>
      </c>
      <c r="G348">
        <f ca="1">S0*EXP(Drift*(A348-$A$11)+Volatility*SUM($F$12:F348))</f>
        <v>10.759264129079527</v>
      </c>
    </row>
    <row r="349" spans="1:7" x14ac:dyDescent="0.25">
      <c r="A349" s="1" t="str">
        <f>MID('Filter Data'!A340,2,LEN('Filter Data'!A340)-2)</f>
        <v>14-Dec-2021</v>
      </c>
      <c r="B349">
        <f>'Filter Data'!D340</f>
        <v>10.911899999999999</v>
      </c>
      <c r="C349">
        <f t="shared" si="15"/>
        <v>-4.3053698037864174E-4</v>
      </c>
      <c r="D349">
        <f>C349-SET_TRI!C350</f>
        <v>-4.8941306061173031E-3</v>
      </c>
      <c r="E349">
        <f t="shared" si="16"/>
        <v>-7.0188755253750099E-4</v>
      </c>
      <c r="F349">
        <f t="shared" ca="1" si="17"/>
        <v>0.92023368867241773</v>
      </c>
      <c r="G349">
        <f ca="1">S0*EXP(Drift*(A349-$A$11)+Volatility*SUM($F$12:F349))</f>
        <v>10.789366390545432</v>
      </c>
    </row>
    <row r="350" spans="1:7" x14ac:dyDescent="0.25">
      <c r="A350" s="1" t="str">
        <f>MID('Filter Data'!A341,2,LEN('Filter Data'!A341)-2)</f>
        <v>15-Dec-2021</v>
      </c>
      <c r="B350">
        <f>'Filter Data'!D341</f>
        <v>10.885199999999999</v>
      </c>
      <c r="C350">
        <f t="shared" si="15"/>
        <v>-2.4468699309927646E-3</v>
      </c>
      <c r="D350">
        <f>C350-SET_TRI!C351</f>
        <v>4.7739870709836846E-3</v>
      </c>
      <c r="E350">
        <f t="shared" si="16"/>
        <v>-2.4566410088400891E-3</v>
      </c>
      <c r="F350">
        <f t="shared" ca="1" si="17"/>
        <v>-0.30986541506254117</v>
      </c>
      <c r="G350">
        <f ca="1">S0*EXP(Drift*(A350-$A$11)+Volatility*SUM($F$12:F350))</f>
        <v>10.781110353318056</v>
      </c>
    </row>
    <row r="351" spans="1:7" x14ac:dyDescent="0.25">
      <c r="A351" s="1" t="str">
        <f>MID('Filter Data'!A342,2,LEN('Filter Data'!A342)-2)</f>
        <v>16-Dec-2021</v>
      </c>
      <c r="B351">
        <f>'Filter Data'!D342</f>
        <v>10.946999999999999</v>
      </c>
      <c r="C351">
        <f t="shared" si="15"/>
        <v>5.6774335795391779E-3</v>
      </c>
      <c r="D351">
        <f>C351-SET_TRI!C352</f>
        <v>-1.1328438625056321E-2</v>
      </c>
      <c r="E351">
        <f t="shared" si="16"/>
        <v>5.2319971000661042E-3</v>
      </c>
      <c r="F351">
        <f t="shared" ca="1" si="17"/>
        <v>0.20936815794936425</v>
      </c>
      <c r="G351">
        <f ca="1">S0*EXP(Drift*(A351-$A$11)+Volatility*SUM($F$12:F351))</f>
        <v>10.78905840260389</v>
      </c>
    </row>
    <row r="352" spans="1:7" x14ac:dyDescent="0.25">
      <c r="A352" s="1" t="str">
        <f>MID('Filter Data'!A343,2,LEN('Filter Data'!A343)-2)</f>
        <v>17-Dec-2021</v>
      </c>
      <c r="B352">
        <f>'Filter Data'!D343</f>
        <v>10.9252</v>
      </c>
      <c r="C352">
        <f t="shared" si="15"/>
        <v>-1.9914131725585946E-3</v>
      </c>
      <c r="D352">
        <f>C352-SET_TRI!C353</f>
        <v>7.1245651759834676E-4</v>
      </c>
      <c r="E352">
        <f t="shared" si="16"/>
        <v>-2.111072559978497E-3</v>
      </c>
      <c r="F352">
        <f t="shared" ca="1" si="17"/>
        <v>-2.2994746395552785</v>
      </c>
      <c r="G352">
        <f ca="1">S0*EXP(Drift*(A352-$A$11)+Volatility*SUM($F$12:F352))</f>
        <v>10.718914886461222</v>
      </c>
    </row>
    <row r="353" spans="1:7" x14ac:dyDescent="0.25">
      <c r="A353" s="1" t="str">
        <f>MID('Filter Data'!A344,2,LEN('Filter Data'!A344)-2)</f>
        <v>20-Dec-2021</v>
      </c>
      <c r="B353">
        <f>'Filter Data'!D344</f>
        <v>10.892099999999999</v>
      </c>
      <c r="C353">
        <f t="shared" si="15"/>
        <v>-3.0296928202688295E-3</v>
      </c>
      <c r="D353">
        <f>C353-SET_TRI!C354</f>
        <v>1.5993498692598845E-2</v>
      </c>
      <c r="E353">
        <f t="shared" si="16"/>
        <v>-2.7359100653617631E-3</v>
      </c>
      <c r="F353">
        <f t="shared" ca="1" si="17"/>
        <v>-3.9788197015344182</v>
      </c>
      <c r="G353">
        <f ca="1">S0*EXP(Drift*(A353-$A$11)+Volatility*SUM($F$12:F353))</f>
        <v>10.600384568952313</v>
      </c>
    </row>
    <row r="354" spans="1:7" x14ac:dyDescent="0.25">
      <c r="A354" s="1" t="str">
        <f>MID('Filter Data'!A345,2,LEN('Filter Data'!A345)-2)</f>
        <v>21-Dec-2021</v>
      </c>
      <c r="B354">
        <f>'Filter Data'!D345</f>
        <v>10.9367</v>
      </c>
      <c r="C354">
        <f t="shared" si="15"/>
        <v>4.0947108454752398E-3</v>
      </c>
      <c r="D354">
        <f>C354-SET_TRI!C355</f>
        <v>3.8126696109114754E-4</v>
      </c>
      <c r="E354">
        <f t="shared" si="16"/>
        <v>3.9660908310123295E-3</v>
      </c>
      <c r="F354">
        <f t="shared" ca="1" si="17"/>
        <v>-1.7795568023151949</v>
      </c>
      <c r="G354">
        <f ca="1">S0*EXP(Drift*(A354-$A$11)+Volatility*SUM($F$12:F354))</f>
        <v>10.547323389432448</v>
      </c>
    </row>
    <row r="355" spans="1:7" x14ac:dyDescent="0.25">
      <c r="A355" s="1" t="str">
        <f>MID('Filter Data'!A346,2,LEN('Filter Data'!A346)-2)</f>
        <v>22-Dec-2021</v>
      </c>
      <c r="B355">
        <f>'Filter Data'!D346</f>
        <v>10.975</v>
      </c>
      <c r="C355">
        <f t="shared" si="15"/>
        <v>3.501970429837113E-3</v>
      </c>
      <c r="D355">
        <f>C355-SET_TRI!C356</f>
        <v>8.4950416184908758E-4</v>
      </c>
      <c r="E355">
        <f t="shared" si="16"/>
        <v>3.3860189879219085E-3</v>
      </c>
      <c r="F355">
        <f t="shared" ca="1" si="17"/>
        <v>0.98943098322638512</v>
      </c>
      <c r="G355">
        <f ca="1">S0*EXP(Drift*(A355-$A$11)+Volatility*SUM($F$12:F355))</f>
        <v>10.578950670444252</v>
      </c>
    </row>
    <row r="356" spans="1:7" x14ac:dyDescent="0.25">
      <c r="A356" s="1" t="str">
        <f>MID('Filter Data'!A347,2,LEN('Filter Data'!A347)-2)</f>
        <v>28-Dec-2021</v>
      </c>
      <c r="B356">
        <f>'Filter Data'!D347</f>
        <v>10.9887</v>
      </c>
      <c r="C356">
        <f t="shared" si="15"/>
        <v>1.2482915717539906E-3</v>
      </c>
      <c r="D356">
        <f>C356-SET_TRI!C357</f>
        <v>-1.6467346824361649E-2</v>
      </c>
      <c r="E356">
        <f t="shared" si="16"/>
        <v>6.6381737542818206E-4</v>
      </c>
      <c r="F356">
        <f t="shared" ca="1" si="17"/>
        <v>1.5880203567901192</v>
      </c>
      <c r="G356">
        <f ca="1">S0*EXP(Drift*(A356-$A$11)+Volatility*SUM($F$12:F356))</f>
        <v>10.636038071195925</v>
      </c>
    </row>
    <row r="357" spans="1:7" x14ac:dyDescent="0.25">
      <c r="A357" s="1" t="str">
        <f>MID('Filter Data'!A348,2,LEN('Filter Data'!A348)-2)</f>
        <v>29-Dec-2021</v>
      </c>
      <c r="B357">
        <f>'Filter Data'!D348</f>
        <v>11.005100000000001</v>
      </c>
      <c r="C357">
        <f t="shared" si="15"/>
        <v>1.4924422361153602E-3</v>
      </c>
      <c r="D357">
        <f>C357-SET_TRI!C358</f>
        <v>-5.4548089783906569E-3</v>
      </c>
      <c r="E357">
        <f t="shared" si="16"/>
        <v>1.2059220135665343E-3</v>
      </c>
      <c r="F357">
        <f t="shared" ca="1" si="17"/>
        <v>-0.19055517075879946</v>
      </c>
      <c r="G357">
        <f ca="1">S0*EXP(Drift*(A357-$A$11)+Volatility*SUM($F$12:F357))</f>
        <v>10.631569100513326</v>
      </c>
    </row>
    <row r="358" spans="1:7" x14ac:dyDescent="0.25">
      <c r="A358" s="1" t="str">
        <f>MID('Filter Data'!A349,2,LEN('Filter Data'!A349)-2)</f>
        <v>30-Dec-2021</v>
      </c>
      <c r="B358">
        <f>'Filter Data'!D349</f>
        <v>10.9391</v>
      </c>
      <c r="C358">
        <f t="shared" si="15"/>
        <v>-5.9972194709726149E-3</v>
      </c>
      <c r="D358">
        <f>C358-SET_TRI!C359</f>
        <v>-7.4571639655357132E-3</v>
      </c>
      <c r="E358">
        <f t="shared" si="16"/>
        <v>-6.3379151827389693E-3</v>
      </c>
      <c r="F358">
        <f t="shared" ca="1" si="17"/>
        <v>-1.0033729722093176</v>
      </c>
      <c r="G358">
        <f ca="1">S0*EXP(Drift*(A358-$A$11)+Volatility*SUM($F$12:F358))</f>
        <v>10.602136951971662</v>
      </c>
    </row>
    <row r="359" spans="1:7" x14ac:dyDescent="0.25">
      <c r="A359" s="1" t="str">
        <f>MID('Filter Data'!A350,2,LEN('Filter Data'!A350)-2)</f>
        <v>04-Jan-2022</v>
      </c>
      <c r="B359">
        <f>'Filter Data'!D350</f>
        <v>11.0654</v>
      </c>
      <c r="C359">
        <f t="shared" si="15"/>
        <v>1.1545739594665058E-2</v>
      </c>
      <c r="D359">
        <f>C359-SET_TRI!C360</f>
        <v>2.7507071720085097E-3</v>
      </c>
      <c r="E359">
        <f t="shared" si="16"/>
        <v>1.1481226885561201E-2</v>
      </c>
      <c r="F359">
        <f t="shared" ca="1" si="17"/>
        <v>0.63426573298010269</v>
      </c>
      <c r="G359">
        <f ca="1">S0*EXP(Drift*(A359-$A$11)+Volatility*SUM($F$12:F359))</f>
        <v>10.628578984713707</v>
      </c>
    </row>
    <row r="360" spans="1:7" x14ac:dyDescent="0.25">
      <c r="A360" s="1" t="str">
        <f>MID('Filter Data'!A351,2,LEN('Filter Data'!A351)-2)</f>
        <v>05-Jan-2022</v>
      </c>
      <c r="B360">
        <f>'Filter Data'!D351</f>
        <v>10.977600000000001</v>
      </c>
      <c r="C360">
        <f t="shared" si="15"/>
        <v>-7.9346431218030658E-3</v>
      </c>
      <c r="D360">
        <f>C360-SET_TRI!C361</f>
        <v>-1.108193685818213E-2</v>
      </c>
      <c r="E360">
        <f t="shared" si="16"/>
        <v>-8.3734102774553742E-3</v>
      </c>
      <c r="F360">
        <f t="shared" ca="1" si="17"/>
        <v>0.24742034759798756</v>
      </c>
      <c r="G360">
        <f ca="1">S0*EXP(Drift*(A360-$A$11)+Volatility*SUM($F$12:F360))</f>
        <v>10.637585792540621</v>
      </c>
    </row>
    <row r="361" spans="1:7" x14ac:dyDescent="0.25">
      <c r="A361" s="1" t="str">
        <f>MID('Filter Data'!A352,2,LEN('Filter Data'!A352)-2)</f>
        <v>06-Jan-2022</v>
      </c>
      <c r="B361">
        <f>'Filter Data'!D352</f>
        <v>11.0344</v>
      </c>
      <c r="C361">
        <f t="shared" si="15"/>
        <v>5.17417286109888E-3</v>
      </c>
      <c r="D361">
        <f>C361-SET_TRI!C362</f>
        <v>2.4017132985197677E-2</v>
      </c>
      <c r="E361">
        <f t="shared" si="16"/>
        <v>5.6850421545541641E-3</v>
      </c>
      <c r="F361">
        <f t="shared" ca="1" si="17"/>
        <v>0.70560526399322399</v>
      </c>
      <c r="G361">
        <f ca="1">S0*EXP(Drift*(A361-$A$11)+Volatility*SUM($F$12:F361))</f>
        <v>10.660724787428519</v>
      </c>
    </row>
    <row r="362" spans="1:7" x14ac:dyDescent="0.25">
      <c r="A362" s="1" t="str">
        <f>MID('Filter Data'!A353,2,LEN('Filter Data'!A353)-2)</f>
        <v>07-Jan-2022</v>
      </c>
      <c r="B362">
        <f>'Filter Data'!D353</f>
        <v>11.1347</v>
      </c>
      <c r="C362">
        <f t="shared" si="15"/>
        <v>9.0897556731676151E-3</v>
      </c>
      <c r="D362">
        <f>C362-SET_TRI!C363</f>
        <v>6.8052795246222354E-3</v>
      </c>
      <c r="E362">
        <f t="shared" si="16"/>
        <v>9.1349430133461796E-3</v>
      </c>
      <c r="F362">
        <f t="shared" ca="1" si="17"/>
        <v>-3.4870091592938648E-2</v>
      </c>
      <c r="G362">
        <f ca="1">S0*EXP(Drift*(A362-$A$11)+Volatility*SUM($F$12:F362))</f>
        <v>10.661047023677048</v>
      </c>
    </row>
    <row r="363" spans="1:7" x14ac:dyDescent="0.25">
      <c r="A363" s="1" t="str">
        <f>MID('Filter Data'!A354,2,LEN('Filter Data'!A354)-2)</f>
        <v>10-Jan-2022</v>
      </c>
      <c r="B363">
        <f>'Filter Data'!D354</f>
        <v>11.165100000000001</v>
      </c>
      <c r="C363">
        <f t="shared" si="15"/>
        <v>2.7302037773806391E-3</v>
      </c>
      <c r="D363">
        <f>C363-SET_TRI!C364</f>
        <v>2.9039375934834162E-3</v>
      </c>
      <c r="E363">
        <f t="shared" si="16"/>
        <v>2.6698368531649294E-3</v>
      </c>
      <c r="F363">
        <f t="shared" ca="1" si="17"/>
        <v>1.6954367662721281</v>
      </c>
      <c r="G363">
        <f ca="1">S0*EXP(Drift*(A363-$A$11)+Volatility*SUM($F$12:F363))</f>
        <v>10.717692571388056</v>
      </c>
    </row>
    <row r="364" spans="1:7" x14ac:dyDescent="0.25">
      <c r="A364" s="1" t="str">
        <f>MID('Filter Data'!A355,2,LEN('Filter Data'!A355)-2)</f>
        <v>11-Jan-2022</v>
      </c>
      <c r="B364">
        <f>'Filter Data'!D355</f>
        <v>11.1098</v>
      </c>
      <c r="C364">
        <f t="shared" si="15"/>
        <v>-4.9529336951752148E-3</v>
      </c>
      <c r="D364">
        <f>C364-SET_TRI!C365</f>
        <v>-1.1071203795523864E-2</v>
      </c>
      <c r="E364">
        <f t="shared" si="16"/>
        <v>-5.391410458302698E-3</v>
      </c>
      <c r="F364">
        <f t="shared" ca="1" si="17"/>
        <v>2.2471480810705424</v>
      </c>
      <c r="G364">
        <f ca="1">S0*EXP(Drift*(A364-$A$11)+Volatility*SUM($F$12:F364))</f>
        <v>10.789023875032926</v>
      </c>
    </row>
    <row r="365" spans="1:7" x14ac:dyDescent="0.25">
      <c r="A365" s="1" t="str">
        <f>MID('Filter Data'!A356,2,LEN('Filter Data'!A356)-2)</f>
        <v>12-Jan-2022</v>
      </c>
      <c r="B365">
        <f>'Filter Data'!D356</f>
        <v>11.225</v>
      </c>
      <c r="C365">
        <f t="shared" si="15"/>
        <v>1.0369223568381046E-2</v>
      </c>
      <c r="D365">
        <f>C365-SET_TRI!C366</f>
        <v>3.7621867257851436E-3</v>
      </c>
      <c r="E365">
        <f t="shared" si="16"/>
        <v>1.0332077335257308E-2</v>
      </c>
      <c r="F365">
        <f t="shared" ca="1" si="17"/>
        <v>-0.99126688725077905</v>
      </c>
      <c r="G365">
        <f ca="1">S0*EXP(Drift*(A365-$A$11)+Volatility*SUM($F$12:F365))</f>
        <v>10.759532731635153</v>
      </c>
    </row>
    <row r="366" spans="1:7" x14ac:dyDescent="0.25">
      <c r="A366" s="1" t="str">
        <f>MID('Filter Data'!A357,2,LEN('Filter Data'!A357)-2)</f>
        <v>13-Jan-2022</v>
      </c>
      <c r="B366">
        <f>'Filter Data'!D357</f>
        <v>11.1852</v>
      </c>
      <c r="C366">
        <f t="shared" si="15"/>
        <v>-3.5456570155901661E-3</v>
      </c>
      <c r="D366">
        <f>C366-SET_TRI!C367</f>
        <v>-2.1291988045194837E-3</v>
      </c>
      <c r="E366">
        <f t="shared" si="16"/>
        <v>-3.7421999068101741E-3</v>
      </c>
      <c r="F366">
        <f t="shared" ca="1" si="17"/>
        <v>-2.2650400365029482</v>
      </c>
      <c r="G366">
        <f ca="1">S0*EXP(Drift*(A366-$A$11)+Volatility*SUM($F$12:F366))</f>
        <v>10.69064632666802</v>
      </c>
    </row>
    <row r="367" spans="1:7" x14ac:dyDescent="0.25">
      <c r="A367" s="1" t="str">
        <f>MID('Filter Data'!A358,2,LEN('Filter Data'!A358)-2)</f>
        <v>14-Jan-2022</v>
      </c>
      <c r="B367">
        <f>'Filter Data'!D358</f>
        <v>11.1724</v>
      </c>
      <c r="C367">
        <f t="shared" si="15"/>
        <v>-1.1443693452061982E-3</v>
      </c>
      <c r="D367">
        <f>C367-SET_TRI!C368</f>
        <v>1.9376001084448204E-3</v>
      </c>
      <c r="E367">
        <f t="shared" si="16"/>
        <v>-1.2308813867149433E-3</v>
      </c>
      <c r="F367">
        <f t="shared" ca="1" si="17"/>
        <v>0.43956873819828995</v>
      </c>
      <c r="G367">
        <f ca="1">S0*EXP(Drift*(A367-$A$11)+Volatility*SUM($F$12:F367))</f>
        <v>10.705656381481248</v>
      </c>
    </row>
    <row r="368" spans="1:7" x14ac:dyDescent="0.25">
      <c r="A368" s="1" t="str">
        <f>MID('Filter Data'!A359,2,LEN('Filter Data'!A359)-2)</f>
        <v>18-Jan-2022</v>
      </c>
      <c r="B368">
        <f>'Filter Data'!D359</f>
        <v>11.0762</v>
      </c>
      <c r="C368">
        <f t="shared" si="15"/>
        <v>-8.6105044574128764E-3</v>
      </c>
      <c r="D368">
        <f>C368-SET_TRI!C369</f>
        <v>-2.2825805100105383E-3</v>
      </c>
      <c r="E368">
        <f t="shared" si="16"/>
        <v>-8.811197226644198E-3</v>
      </c>
      <c r="F368">
        <f t="shared" ca="1" si="17"/>
        <v>0.34262260469947153</v>
      </c>
      <c r="G368">
        <f ca="1">S0*EXP(Drift*(A368-$A$11)+Volatility*SUM($F$12:F368))</f>
        <v>10.721897461060678</v>
      </c>
    </row>
    <row r="369" spans="1:7" x14ac:dyDescent="0.25">
      <c r="A369" s="1" t="str">
        <f>MID('Filter Data'!A360,2,LEN('Filter Data'!A360)-2)</f>
        <v>19-Jan-2022</v>
      </c>
      <c r="B369">
        <f>'Filter Data'!D360</f>
        <v>11.0412</v>
      </c>
      <c r="C369">
        <f t="shared" si="15"/>
        <v>-3.159928495332347E-3</v>
      </c>
      <c r="D369">
        <f>C369-SET_TRI!C370</f>
        <v>-4.7445927298153433E-3</v>
      </c>
      <c r="E369">
        <f t="shared" si="16"/>
        <v>-3.4272331876860672E-3</v>
      </c>
      <c r="F369">
        <f t="shared" ca="1" si="17"/>
        <v>-0.5600708302448687</v>
      </c>
      <c r="G369">
        <f ca="1">S0*EXP(Drift*(A369-$A$11)+Volatility*SUM($F$12:F369))</f>
        <v>10.705939265277376</v>
      </c>
    </row>
    <row r="370" spans="1:7" x14ac:dyDescent="0.25">
      <c r="A370" s="1" t="str">
        <f>MID('Filter Data'!A361,2,LEN('Filter Data'!A361)-2)</f>
        <v>20-Jan-2022</v>
      </c>
      <c r="B370">
        <f>'Filter Data'!D361</f>
        <v>11.005000000000001</v>
      </c>
      <c r="C370">
        <f t="shared" si="15"/>
        <v>-3.278629134514285E-3</v>
      </c>
      <c r="D370">
        <f>C370-SET_TRI!C371</f>
        <v>-4.5734790558983824E-3</v>
      </c>
      <c r="E370">
        <f t="shared" si="16"/>
        <v>-3.5413041947319587E-3</v>
      </c>
      <c r="F370">
        <f t="shared" ca="1" si="17"/>
        <v>0.49383127016973027</v>
      </c>
      <c r="G370">
        <f ca="1">S0*EXP(Drift*(A370-$A$11)+Volatility*SUM($F$12:F370))</f>
        <v>10.722654254111156</v>
      </c>
    </row>
    <row r="371" spans="1:7" x14ac:dyDescent="0.25">
      <c r="A371" s="1" t="str">
        <f>MID('Filter Data'!A362,2,LEN('Filter Data'!A362)-2)</f>
        <v>21-Jan-2022</v>
      </c>
      <c r="B371">
        <f>'Filter Data'!D362</f>
        <v>11.088100000000001</v>
      </c>
      <c r="C371">
        <f t="shared" si="15"/>
        <v>7.55111313039527E-3</v>
      </c>
      <c r="D371">
        <f>C371-SET_TRI!C372</f>
        <v>1.0971739082343335E-2</v>
      </c>
      <c r="E371">
        <f t="shared" si="16"/>
        <v>7.709027727375797E-3</v>
      </c>
      <c r="F371">
        <f t="shared" ca="1" si="17"/>
        <v>-0.76247789944095157</v>
      </c>
      <c r="G371">
        <f ca="1">S0*EXP(Drift*(A371-$A$11)+Volatility*SUM($F$12:F371))</f>
        <v>10.700426065260217</v>
      </c>
    </row>
    <row r="372" spans="1:7" x14ac:dyDescent="0.25">
      <c r="A372" s="1" t="str">
        <f>MID('Filter Data'!A363,2,LEN('Filter Data'!A363)-2)</f>
        <v>24-Jan-2022</v>
      </c>
      <c r="B372">
        <f>'Filter Data'!D363</f>
        <v>11.003</v>
      </c>
      <c r="C372">
        <f t="shared" si="15"/>
        <v>-7.6748947069381242E-3</v>
      </c>
      <c r="D372">
        <f>C372-SET_TRI!C373</f>
        <v>-5.7422779537145132E-3</v>
      </c>
      <c r="E372">
        <f t="shared" si="16"/>
        <v>-7.9691926574487811E-3</v>
      </c>
      <c r="F372">
        <f t="shared" ca="1" si="17"/>
        <v>-1.5627369242854197</v>
      </c>
      <c r="G372">
        <f ca="1">S0*EXP(Drift*(A372-$A$11)+Volatility*SUM($F$12:F372))</f>
        <v>10.656340164678028</v>
      </c>
    </row>
    <row r="373" spans="1:7" x14ac:dyDescent="0.25">
      <c r="A373" s="1" t="str">
        <f>MID('Filter Data'!A364,2,LEN('Filter Data'!A364)-2)</f>
        <v>25-Jan-2022</v>
      </c>
      <c r="B373">
        <f>'Filter Data'!D364</f>
        <v>11.025499999999999</v>
      </c>
      <c r="C373">
        <f t="shared" si="15"/>
        <v>2.0448968463145575E-3</v>
      </c>
      <c r="D373">
        <f>C373-SET_TRI!C374</f>
        <v>1.74752742952413E-3</v>
      </c>
      <c r="E373">
        <f t="shared" si="16"/>
        <v>1.9532422199826805E-3</v>
      </c>
      <c r="F373">
        <f t="shared" ca="1" si="17"/>
        <v>-0.11013351895496812</v>
      </c>
      <c r="G373">
        <f ca="1">S0*EXP(Drift*(A373-$A$11)+Volatility*SUM($F$12:F373))</f>
        <v>10.654341707306942</v>
      </c>
    </row>
    <row r="374" spans="1:7" x14ac:dyDescent="0.25">
      <c r="A374" s="1" t="str">
        <f>MID('Filter Data'!A365,2,LEN('Filter Data'!A365)-2)</f>
        <v>27-Jan-2022</v>
      </c>
      <c r="B374">
        <f>'Filter Data'!D365</f>
        <v>11.0947</v>
      </c>
      <c r="C374">
        <f t="shared" si="15"/>
        <v>6.2763593487824027E-3</v>
      </c>
      <c r="D374">
        <f>C374-SET_TRI!C375</f>
        <v>3.316388583061635E-3</v>
      </c>
      <c r="E374">
        <f t="shared" si="16"/>
        <v>6.2271516517177754E-3</v>
      </c>
      <c r="F374">
        <f t="shared" ca="1" si="17"/>
        <v>-1.837907754776944</v>
      </c>
      <c r="G374">
        <f ca="1">S0*EXP(Drift*(A374-$A$11)+Volatility*SUM($F$12:F374))</f>
        <v>10.600610602718179</v>
      </c>
    </row>
    <row r="375" spans="1:7" x14ac:dyDescent="0.25">
      <c r="A375" s="1" t="str">
        <f>MID('Filter Data'!A366,2,LEN('Filter Data'!A366)-2)</f>
        <v>28-Jan-2022</v>
      </c>
      <c r="B375">
        <f>'Filter Data'!D366</f>
        <v>11.134</v>
      </c>
      <c r="C375">
        <f t="shared" si="15"/>
        <v>3.5422318764816337E-3</v>
      </c>
      <c r="D375">
        <f>C375-SET_TRI!C376</f>
        <v>1.4211238979053289E-3</v>
      </c>
      <c r="E375">
        <f t="shared" si="16"/>
        <v>3.441746113252802E-3</v>
      </c>
      <c r="F375">
        <f t="shared" ca="1" si="17"/>
        <v>-0.11527824117294044</v>
      </c>
      <c r="G375">
        <f ca="1">S0*EXP(Drift*(A375-$A$11)+Volatility*SUM($F$12:F375))</f>
        <v>10.598464819867937</v>
      </c>
    </row>
    <row r="376" spans="1:7" x14ac:dyDescent="0.25">
      <c r="A376" s="1" t="str">
        <f>MID('Filter Data'!A367,2,LEN('Filter Data'!A367)-2)</f>
        <v>07-Feb-2022</v>
      </c>
      <c r="B376">
        <f>'Filter Data'!D367</f>
        <v>11.28</v>
      </c>
      <c r="C376">
        <f t="shared" si="15"/>
        <v>1.311298724627259E-2</v>
      </c>
      <c r="D376">
        <f>C376-SET_TRI!C377</f>
        <v>-2.9090475963713999E-3</v>
      </c>
      <c r="E376">
        <f t="shared" si="16"/>
        <v>1.2895344854671526E-2</v>
      </c>
      <c r="F376">
        <f t="shared" ca="1" si="17"/>
        <v>4.4239034586041868</v>
      </c>
      <c r="G376">
        <f ca="1">S0*EXP(Drift*(A376-$A$11)+Volatility*SUM($F$12:F376))</f>
        <v>10.749092395557055</v>
      </c>
    </row>
    <row r="377" spans="1:7" x14ac:dyDescent="0.25">
      <c r="A377" s="1" t="str">
        <f>MID('Filter Data'!A368,2,LEN('Filter Data'!A368)-2)</f>
        <v>08-Feb-2022</v>
      </c>
      <c r="B377">
        <f>'Filter Data'!D368</f>
        <v>11.3203</v>
      </c>
      <c r="C377">
        <f t="shared" si="15"/>
        <v>3.5726950354610129E-3</v>
      </c>
      <c r="D377">
        <f>C377-SET_TRI!C378</f>
        <v>-1.7359901630851116E-3</v>
      </c>
      <c r="E377">
        <f t="shared" si="16"/>
        <v>3.3867907526051689E-3</v>
      </c>
      <c r="F377">
        <f t="shared" ca="1" si="17"/>
        <v>1.4047463214803491</v>
      </c>
      <c r="G377">
        <f ca="1">S0*EXP(Drift*(A377-$A$11)+Volatility*SUM($F$12:F377))</f>
        <v>10.794288916251366</v>
      </c>
    </row>
    <row r="378" spans="1:7" x14ac:dyDescent="0.25">
      <c r="A378" s="1" t="str">
        <f>MID('Filter Data'!A369,2,LEN('Filter Data'!A369)-2)</f>
        <v>09-Feb-2022</v>
      </c>
      <c r="B378">
        <f>'Filter Data'!D369</f>
        <v>11.4193</v>
      </c>
      <c r="C378">
        <f t="shared" si="15"/>
        <v>8.7453512716094278E-3</v>
      </c>
      <c r="D378">
        <f>C378-SET_TRI!C379</f>
        <v>-9.3439359029195979E-3</v>
      </c>
      <c r="E378">
        <f t="shared" si="16"/>
        <v>8.3536072724984724E-3</v>
      </c>
      <c r="F378">
        <f t="shared" ca="1" si="17"/>
        <v>0.46685582474258125</v>
      </c>
      <c r="G378">
        <f ca="1">S0*EXP(Drift*(A378-$A$11)+Volatility*SUM($F$12:F378))</f>
        <v>10.810298007224709</v>
      </c>
    </row>
    <row r="379" spans="1:7" x14ac:dyDescent="0.25">
      <c r="A379" s="1" t="str">
        <f>MID('Filter Data'!A370,2,LEN('Filter Data'!A370)-2)</f>
        <v>10-Feb-2022</v>
      </c>
      <c r="B379">
        <f>'Filter Data'!D370</f>
        <v>11.3817</v>
      </c>
      <c r="C379">
        <f t="shared" si="15"/>
        <v>-3.2926711794943131E-3</v>
      </c>
      <c r="D379">
        <f>C379-SET_TRI!C380</f>
        <v>-4.3264455520953711E-3</v>
      </c>
      <c r="E379">
        <f t="shared" si="16"/>
        <v>-3.5486625292772403E-3</v>
      </c>
      <c r="F379">
        <f t="shared" ca="1" si="17"/>
        <v>0.2314408625445088</v>
      </c>
      <c r="G379">
        <f ca="1">S0*EXP(Drift*(A379-$A$11)+Volatility*SUM($F$12:F379))</f>
        <v>10.818958549080538</v>
      </c>
    </row>
    <row r="380" spans="1:7" x14ac:dyDescent="0.25">
      <c r="A380" s="1" t="str">
        <f>MID('Filter Data'!A371,2,LEN('Filter Data'!A371)-2)</f>
        <v>11-Feb-2022</v>
      </c>
      <c r="B380">
        <f>'Filter Data'!D371</f>
        <v>11.372999999999999</v>
      </c>
      <c r="C380">
        <f t="shared" si="15"/>
        <v>-7.6438493370946695E-4</v>
      </c>
      <c r="D380">
        <f>C380-SET_TRI!C381</f>
        <v>7.2048506228804493E-4</v>
      </c>
      <c r="E380">
        <f t="shared" si="16"/>
        <v>-8.8382710173567447E-4</v>
      </c>
      <c r="F380">
        <f t="shared" ca="1" si="17"/>
        <v>0.87085142491075473</v>
      </c>
      <c r="G380">
        <f ca="1">S0*EXP(Drift*(A380-$A$11)+Volatility*SUM($F$12:F380))</f>
        <v>10.84767767293612</v>
      </c>
    </row>
    <row r="381" spans="1:7" x14ac:dyDescent="0.25">
      <c r="A381" s="1" t="str">
        <f>MID('Filter Data'!A372,2,LEN('Filter Data'!A372)-2)</f>
        <v>14-Feb-2022</v>
      </c>
      <c r="B381">
        <f>'Filter Data'!D372</f>
        <v>11.238</v>
      </c>
      <c r="C381">
        <f t="shared" si="15"/>
        <v>-1.1870218939593757E-2</v>
      </c>
      <c r="D381">
        <f>C381-SET_TRI!C382</f>
        <v>-5.7328310731301511E-3</v>
      </c>
      <c r="E381">
        <f t="shared" si="16"/>
        <v>-1.2164261296375769E-2</v>
      </c>
      <c r="F381">
        <f t="shared" ca="1" si="17"/>
        <v>0.51495144819126859</v>
      </c>
      <c r="G381">
        <f ca="1">S0*EXP(Drift*(A381-$A$11)+Volatility*SUM($F$12:F381))</f>
        <v>10.868127743540704</v>
      </c>
    </row>
    <row r="382" spans="1:7" x14ac:dyDescent="0.25">
      <c r="A382" s="1" t="str">
        <f>MID('Filter Data'!A373,2,LEN('Filter Data'!A373)-2)</f>
        <v>15-Feb-2022</v>
      </c>
      <c r="B382">
        <f>'Filter Data'!D373</f>
        <v>11.1951</v>
      </c>
      <c r="C382">
        <f t="shared" si="15"/>
        <v>-3.8174052322476862E-3</v>
      </c>
      <c r="D382">
        <f>C382-SET_TRI!C383</f>
        <v>-1.2252780158409473E-2</v>
      </c>
      <c r="E382">
        <f t="shared" si="16"/>
        <v>-4.2878505913125286E-3</v>
      </c>
      <c r="F382">
        <f t="shared" ca="1" si="17"/>
        <v>1.1584088996753807</v>
      </c>
      <c r="G382">
        <f ca="1">S0*EXP(Drift*(A382-$A$11)+Volatility*SUM($F$12:F382))</f>
        <v>10.906048207036006</v>
      </c>
    </row>
    <row r="383" spans="1:7" x14ac:dyDescent="0.25">
      <c r="A383" s="1" t="str">
        <f>MID('Filter Data'!A374,2,LEN('Filter Data'!A374)-2)</f>
        <v>17-Feb-2022</v>
      </c>
      <c r="B383">
        <f>'Filter Data'!D374</f>
        <v>11.216200000000001</v>
      </c>
      <c r="C383">
        <f t="shared" si="15"/>
        <v>1.8847531509321544E-3</v>
      </c>
      <c r="D383">
        <f>C383-SET_TRI!C384</f>
        <v>-4.1728516332740391E-3</v>
      </c>
      <c r="E383">
        <f t="shared" si="16"/>
        <v>1.6329174207803132E-3</v>
      </c>
      <c r="F383">
        <f t="shared" ca="1" si="17"/>
        <v>-2.4015346420230794</v>
      </c>
      <c r="G383">
        <f ca="1">S0*EXP(Drift*(A383-$A$11)+Volatility*SUM($F$12:F383))</f>
        <v>10.833365187764901</v>
      </c>
    </row>
    <row r="384" spans="1:7" x14ac:dyDescent="0.25">
      <c r="A384" s="1" t="str">
        <f>MID('Filter Data'!A375,2,LEN('Filter Data'!A375)-2)</f>
        <v>18-Feb-2022</v>
      </c>
      <c r="B384">
        <f>'Filter Data'!D375</f>
        <v>11.168200000000001</v>
      </c>
      <c r="C384">
        <f t="shared" si="15"/>
        <v>-4.2795242595531496E-3</v>
      </c>
      <c r="D384">
        <f>C384-SET_TRI!C385</f>
        <v>-5.236792229891824E-3</v>
      </c>
      <c r="E384">
        <f t="shared" si="16"/>
        <v>-4.5601458457046502E-3</v>
      </c>
      <c r="F384">
        <f t="shared" ca="1" si="17"/>
        <v>-0.41717760440950286</v>
      </c>
      <c r="G384">
        <f ca="1">S0*EXP(Drift*(A384-$A$11)+Volatility*SUM($F$12:F384))</f>
        <v>10.821714643942345</v>
      </c>
    </row>
    <row r="385" spans="1:7" x14ac:dyDescent="0.25">
      <c r="A385" s="1" t="str">
        <f>MID('Filter Data'!A376,2,LEN('Filter Data'!A376)-2)</f>
        <v>22-Feb-2022</v>
      </c>
      <c r="B385">
        <f>'Filter Data'!D376</f>
        <v>11.153</v>
      </c>
      <c r="C385">
        <f t="shared" si="15"/>
        <v>-1.3610071452875218E-3</v>
      </c>
      <c r="D385">
        <f>C385-SET_TRI!C386</f>
        <v>1.7079454526615103E-2</v>
      </c>
      <c r="E385">
        <f t="shared" si="16"/>
        <v>-1.0378428926169931E-3</v>
      </c>
      <c r="F385">
        <f t="shared" ca="1" si="17"/>
        <v>-1.2141673452979291</v>
      </c>
      <c r="G385">
        <f ca="1">S0*EXP(Drift*(A385-$A$11)+Volatility*SUM($F$12:F385))</f>
        <v>10.789419142868303</v>
      </c>
    </row>
    <row r="386" spans="1:7" x14ac:dyDescent="0.25">
      <c r="A386" s="1" t="str">
        <f>MID('Filter Data'!A377,2,LEN('Filter Data'!A377)-2)</f>
        <v>23-Feb-2022</v>
      </c>
      <c r="B386">
        <f>'Filter Data'!D377</f>
        <v>11.126899999999999</v>
      </c>
      <c r="C386">
        <f t="shared" si="15"/>
        <v>-2.3401775307093468E-3</v>
      </c>
      <c r="D386">
        <f>C386-SET_TRI!C387</f>
        <v>-7.8043820289921415E-3</v>
      </c>
      <c r="E386">
        <f t="shared" si="16"/>
        <v>-2.690267534983113E-3</v>
      </c>
      <c r="F386">
        <f t="shared" ca="1" si="17"/>
        <v>-0.9686424081502909</v>
      </c>
      <c r="G386">
        <f ca="1">S0*EXP(Drift*(A386-$A$11)+Volatility*SUM($F$12:F386))</f>
        <v>10.760631348031417</v>
      </c>
    </row>
    <row r="387" spans="1:7" x14ac:dyDescent="0.25">
      <c r="A387" s="1" t="str">
        <f>MID('Filter Data'!A378,2,LEN('Filter Data'!A378)-2)</f>
        <v>24-Feb-2022</v>
      </c>
      <c r="B387">
        <f>'Filter Data'!D378</f>
        <v>10.9726</v>
      </c>
      <c r="C387">
        <f t="shared" si="15"/>
        <v>-1.3867294574409694E-2</v>
      </c>
      <c r="D387">
        <f>C387-SET_TRI!C388</f>
        <v>2.3612547267254768E-3</v>
      </c>
      <c r="E387">
        <f t="shared" si="16"/>
        <v>-1.3942344264661061E-2</v>
      </c>
      <c r="F387">
        <f t="shared" ca="1" si="17"/>
        <v>-0.34055344711001118</v>
      </c>
      <c r="G387">
        <f ca="1">S0*EXP(Drift*(A387-$A$11)+Volatility*SUM($F$12:F387))</f>
        <v>10.751442547809301</v>
      </c>
    </row>
    <row r="388" spans="1:7" x14ac:dyDescent="0.25">
      <c r="A388" s="1" t="str">
        <f>MID('Filter Data'!A379,2,LEN('Filter Data'!A379)-2)</f>
        <v>25-Feb-2022</v>
      </c>
      <c r="B388">
        <f>'Filter Data'!D379</f>
        <v>11.048400000000001</v>
      </c>
      <c r="C388">
        <f t="shared" si="15"/>
        <v>6.9081165813026065E-3</v>
      </c>
      <c r="D388">
        <f>C388-SET_TRI!C389</f>
        <v>-8.1084789467417585E-4</v>
      </c>
      <c r="E388">
        <f t="shared" si="16"/>
        <v>6.7472428426353518E-3</v>
      </c>
      <c r="F388">
        <f t="shared" ca="1" si="17"/>
        <v>0.1032181018003107</v>
      </c>
      <c r="G388">
        <f ca="1">S0*EXP(Drift*(A388-$A$11)+Volatility*SUM($F$12:F388))</f>
        <v>10.756064456177398</v>
      </c>
    </row>
    <row r="389" spans="1:7" x14ac:dyDescent="0.25">
      <c r="A389" s="1" t="str">
        <f>MID('Filter Data'!A380,2,LEN('Filter Data'!A380)-2)</f>
        <v>02-Mar-2022</v>
      </c>
      <c r="B389">
        <f>'Filter Data'!D380</f>
        <v>10.9369</v>
      </c>
      <c r="C389">
        <f t="shared" si="15"/>
        <v>-1.0091959016690313E-2</v>
      </c>
      <c r="D389">
        <f>C389-SET_TRI!C390</f>
        <v>-2.1634850186862009E-2</v>
      </c>
      <c r="E389">
        <f t="shared" si="16"/>
        <v>-1.0816244597358034E-2</v>
      </c>
      <c r="F389">
        <f t="shared" ca="1" si="17"/>
        <v>-0.43009847153908681</v>
      </c>
      <c r="G389">
        <f ca="1">S0*EXP(Drift*(A389-$A$11)+Volatility*SUM($F$12:F389))</f>
        <v>10.74973211195725</v>
      </c>
    </row>
    <row r="390" spans="1:7" x14ac:dyDescent="0.25">
      <c r="A390" s="1" t="str">
        <f>MID('Filter Data'!A381,2,LEN('Filter Data'!A381)-2)</f>
        <v>04-Mar-2022</v>
      </c>
      <c r="B390">
        <f>'Filter Data'!D381</f>
        <v>10.92</v>
      </c>
      <c r="C390">
        <f t="shared" si="15"/>
        <v>-1.545227623915341E-3</v>
      </c>
      <c r="D390">
        <f>C390-SET_TRI!C391</f>
        <v>8.964938986596083E-3</v>
      </c>
      <c r="E390">
        <f t="shared" si="16"/>
        <v>-1.4416087825060591E-3</v>
      </c>
      <c r="F390">
        <f t="shared" ca="1" si="17"/>
        <v>-2.0730280555191518</v>
      </c>
      <c r="G390">
        <f ca="1">S0*EXP(Drift*(A390-$A$11)+Volatility*SUM($F$12:F390))</f>
        <v>10.688245839949653</v>
      </c>
    </row>
    <row r="391" spans="1:7" x14ac:dyDescent="0.25">
      <c r="A391" s="1" t="str">
        <f>MID('Filter Data'!A382,2,LEN('Filter Data'!A382)-2)</f>
        <v>07-Mar-2022</v>
      </c>
      <c r="B391">
        <f>'Filter Data'!D382</f>
        <v>10.787800000000001</v>
      </c>
      <c r="C391">
        <f t="shared" si="15"/>
        <v>-1.2106227106227033E-2</v>
      </c>
      <c r="D391">
        <f>C391-SET_TRI!C392</f>
        <v>1.3736176128234122E-2</v>
      </c>
      <c r="E391">
        <f t="shared" si="16"/>
        <v>-1.1873518214361898E-2</v>
      </c>
      <c r="F391">
        <f t="shared" ca="1" si="17"/>
        <v>0.40094003700717912</v>
      </c>
      <c r="G391">
        <f ca="1">S0*EXP(Drift*(A391-$A$11)+Volatility*SUM($F$12:F391))</f>
        <v>10.704863223268285</v>
      </c>
    </row>
    <row r="392" spans="1:7" x14ac:dyDescent="0.25">
      <c r="A392" s="1" t="str">
        <f>MID('Filter Data'!A383,2,LEN('Filter Data'!A383)-2)</f>
        <v>08-Mar-2022</v>
      </c>
      <c r="B392">
        <f>'Filter Data'!D383</f>
        <v>10.712899999999999</v>
      </c>
      <c r="C392">
        <f t="shared" si="15"/>
        <v>-6.9430282355995932E-3</v>
      </c>
      <c r="D392">
        <f>C392-SET_TRI!C393</f>
        <v>-6.4236232047348522E-3</v>
      </c>
      <c r="E392">
        <f t="shared" si="16"/>
        <v>-7.2557605858730497E-3</v>
      </c>
      <c r="F392">
        <f t="shared" ca="1" si="17"/>
        <v>0.23054180694134391</v>
      </c>
      <c r="G392">
        <f ca="1">S0*EXP(Drift*(A392-$A$11)+Volatility*SUM($F$12:F392))</f>
        <v>10.713411426462804</v>
      </c>
    </row>
    <row r="393" spans="1:7" x14ac:dyDescent="0.25">
      <c r="A393" s="1" t="str">
        <f>MID('Filter Data'!A384,2,LEN('Filter Data'!A384)-2)</f>
        <v>09-Mar-2022</v>
      </c>
      <c r="B393">
        <f>'Filter Data'!D384</f>
        <v>10.816800000000001</v>
      </c>
      <c r="C393">
        <f t="shared" si="15"/>
        <v>9.6985876840072448E-3</v>
      </c>
      <c r="D393">
        <f>C393-SET_TRI!C394</f>
        <v>-2.9602619187212697E-3</v>
      </c>
      <c r="E393">
        <f t="shared" si="16"/>
        <v>9.4795596435147209E-3</v>
      </c>
      <c r="F393">
        <f t="shared" ca="1" si="17"/>
        <v>-1.2595404481573125</v>
      </c>
      <c r="G393">
        <f ca="1">S0*EXP(Drift*(A393-$A$11)+Volatility*SUM($F$12:F393))</f>
        <v>10.675836412848627</v>
      </c>
    </row>
    <row r="394" spans="1:7" x14ac:dyDescent="0.25">
      <c r="A394" s="1" t="str">
        <f>MID('Filter Data'!A385,2,LEN('Filter Data'!A385)-2)</f>
        <v>10-Mar-2022</v>
      </c>
      <c r="B394">
        <f>'Filter Data'!D385</f>
        <v>10.981999999999999</v>
      </c>
      <c r="C394">
        <f t="shared" si="15"/>
        <v>1.527253901338646E-2</v>
      </c>
      <c r="D394">
        <f>C394-SET_TRI!C395</f>
        <v>1.1799609432369115E-2</v>
      </c>
      <c r="E394">
        <f t="shared" si="16"/>
        <v>1.5452852376574412E-2</v>
      </c>
      <c r="F394">
        <f t="shared" ca="1" si="17"/>
        <v>0.58038891583935381</v>
      </c>
      <c r="G394">
        <f ca="1">S0*EXP(Drift*(A394-$A$11)+Volatility*SUM($F$12:F394))</f>
        <v>10.695182796022621</v>
      </c>
    </row>
    <row r="395" spans="1:7" x14ac:dyDescent="0.25">
      <c r="A395" s="1" t="str">
        <f>MID('Filter Data'!A386,2,LEN('Filter Data'!A386)-2)</f>
        <v>11-Mar-2022</v>
      </c>
      <c r="B395">
        <f>'Filter Data'!D386</f>
        <v>11.0572</v>
      </c>
      <c r="C395">
        <f t="shared" si="15"/>
        <v>6.8475687488618285E-3</v>
      </c>
      <c r="D395">
        <f>C395-SET_TRI!C396</f>
        <v>-6.3689099147324832E-4</v>
      </c>
      <c r="E395">
        <f t="shared" si="16"/>
        <v>6.6914015684193537E-3</v>
      </c>
      <c r="F395">
        <f t="shared" ca="1" si="17"/>
        <v>1.0452730579351788</v>
      </c>
      <c r="G395">
        <f ca="1">S0*EXP(Drift*(A395-$A$11)+Volatility*SUM($F$12:F395))</f>
        <v>10.728986935083116</v>
      </c>
    </row>
    <row r="396" spans="1:7" x14ac:dyDescent="0.25">
      <c r="A396" s="1" t="str">
        <f>MID('Filter Data'!A387,2,LEN('Filter Data'!A387)-2)</f>
        <v>14-Mar-2022</v>
      </c>
      <c r="B396">
        <f>'Filter Data'!D387</f>
        <v>11.0604</v>
      </c>
      <c r="C396">
        <f t="shared" si="15"/>
        <v>2.8940418912560574E-4</v>
      </c>
      <c r="D396">
        <f>C396-SET_TRI!C397</f>
        <v>-2.8895946517343836E-3</v>
      </c>
      <c r="E396">
        <f t="shared" si="16"/>
        <v>7.2288114186271518E-5</v>
      </c>
      <c r="F396">
        <f t="shared" ca="1" si="17"/>
        <v>1.9340654588666202</v>
      </c>
      <c r="G396">
        <f ca="1">S0*EXP(Drift*(A396-$A$11)+Volatility*SUM($F$12:F396))</f>
        <v>10.793443668065951</v>
      </c>
    </row>
    <row r="397" spans="1:7" x14ac:dyDescent="0.25">
      <c r="A397" s="1" t="str">
        <f>MID('Filter Data'!A388,2,LEN('Filter Data'!A388)-2)</f>
        <v>15-Mar-2022</v>
      </c>
      <c r="B397">
        <f>'Filter Data'!D388</f>
        <v>11.119300000000001</v>
      </c>
      <c r="C397">
        <f t="shared" ref="C397:C447" si="18">(B397-B396)/B396</f>
        <v>5.3253046906080511E-3</v>
      </c>
      <c r="D397">
        <f>C397-SET_TRI!C398</f>
        <v>1.4881817821128906E-2</v>
      </c>
      <c r="E397">
        <f t="shared" ref="E397:E447" si="19">C397-($B$4+$B$5*D397)</f>
        <v>5.5890099340587087E-3</v>
      </c>
      <c r="F397">
        <f t="shared" ref="F397:F447" ca="1" si="20">SQRT(A397-A396)*_xlfn.NORM.INV(RAND(),0,1)</f>
        <v>0.56807463828260452</v>
      </c>
      <c r="G397">
        <f ca="1">S0*EXP(Drift*(A397-$A$11)+Volatility*SUM($F$12:F397))</f>
        <v>10.812617889587248</v>
      </c>
    </row>
    <row r="398" spans="1:7" x14ac:dyDescent="0.25">
      <c r="A398" s="1" t="str">
        <f>MID('Filter Data'!A389,2,LEN('Filter Data'!A389)-2)</f>
        <v>16-Mar-2022</v>
      </c>
      <c r="B398">
        <f>'Filter Data'!D389</f>
        <v>11.214700000000001</v>
      </c>
      <c r="C398">
        <f t="shared" si="18"/>
        <v>8.5796767782144283E-3</v>
      </c>
      <c r="D398">
        <f>C398-SET_TRI!C399</f>
        <v>-4.6587048711558051E-3</v>
      </c>
      <c r="E398">
        <f t="shared" si="19"/>
        <v>8.3146958580142954E-3</v>
      </c>
      <c r="F398">
        <f t="shared" ca="1" si="20"/>
        <v>0.19088127439022193</v>
      </c>
      <c r="G398">
        <f ca="1">S0*EXP(Drift*(A398-$A$11)+Volatility*SUM($F$12:F398))</f>
        <v>10.820010354092531</v>
      </c>
    </row>
    <row r="399" spans="1:7" x14ac:dyDescent="0.25">
      <c r="A399" s="1" t="str">
        <f>MID('Filter Data'!A390,2,LEN('Filter Data'!A390)-2)</f>
        <v>17-Mar-2022</v>
      </c>
      <c r="B399">
        <f>'Filter Data'!D390</f>
        <v>11.251200000000001</v>
      </c>
      <c r="C399">
        <f t="shared" si="18"/>
        <v>3.2546568343335262E-3</v>
      </c>
      <c r="D399">
        <f>C399-SET_TRI!C400</f>
        <v>-4.0443627828539528E-3</v>
      </c>
      <c r="E399">
        <f t="shared" si="19"/>
        <v>3.0062974839321264E-3</v>
      </c>
      <c r="F399">
        <f t="shared" ca="1" si="20"/>
        <v>-1.1956838112842521</v>
      </c>
      <c r="G399">
        <f ca="1">S0*EXP(Drift*(A399-$A$11)+Volatility*SUM($F$12:F399))</f>
        <v>10.784053897387237</v>
      </c>
    </row>
    <row r="400" spans="1:7" x14ac:dyDescent="0.25">
      <c r="A400" s="1" t="str">
        <f>MID('Filter Data'!A391,2,LEN('Filter Data'!A391)-2)</f>
        <v>21-Mar-2022</v>
      </c>
      <c r="B400">
        <f>'Filter Data'!D391</f>
        <v>11.3445</v>
      </c>
      <c r="C400">
        <f t="shared" si="18"/>
        <v>8.2924488054606851E-3</v>
      </c>
      <c r="D400">
        <f>C400-SET_TRI!C401</f>
        <v>1.6334347295298292E-2</v>
      </c>
      <c r="E400">
        <f t="shared" si="19"/>
        <v>8.5954535214680071E-3</v>
      </c>
      <c r="F400">
        <f t="shared" ca="1" si="20"/>
        <v>0.30530562305346848</v>
      </c>
      <c r="G400">
        <f ca="1">S0*EXP(Drift*(A400-$A$11)+Volatility*SUM($F$12:F400))</f>
        <v>10.799247749251009</v>
      </c>
    </row>
    <row r="401" spans="1:7" x14ac:dyDescent="0.25">
      <c r="A401" s="1" t="str">
        <f>MID('Filter Data'!A392,2,LEN('Filter Data'!A392)-2)</f>
        <v>22-Mar-2022</v>
      </c>
      <c r="B401">
        <f>'Filter Data'!D392</f>
        <v>11.3355</v>
      </c>
      <c r="C401">
        <f t="shared" si="18"/>
        <v>-7.9333597778662266E-4</v>
      </c>
      <c r="D401">
        <f>C401-SET_TRI!C402</f>
        <v>-2.4330696140748638E-3</v>
      </c>
      <c r="E401">
        <f t="shared" si="19"/>
        <v>-9.9810036313343438E-4</v>
      </c>
      <c r="F401">
        <f t="shared" ca="1" si="20"/>
        <v>0.59869076727735604</v>
      </c>
      <c r="G401">
        <f ca="1">S0*EXP(Drift*(A401-$A$11)+Volatility*SUM($F$12:F401))</f>
        <v>10.819390730412056</v>
      </c>
    </row>
    <row r="402" spans="1:7" x14ac:dyDescent="0.25">
      <c r="A402" s="1" t="str">
        <f>MID('Filter Data'!A393,2,LEN('Filter Data'!A393)-2)</f>
        <v>23-Mar-2022</v>
      </c>
      <c r="B402">
        <f>'Filter Data'!D393</f>
        <v>11.3858</v>
      </c>
      <c r="C402">
        <f t="shared" si="18"/>
        <v>4.4373869701380634E-3</v>
      </c>
      <c r="D402">
        <f>C402-SET_TRI!C403</f>
        <v>8.315260615453679E-3</v>
      </c>
      <c r="E402">
        <f t="shared" si="19"/>
        <v>4.5234281872915836E-3</v>
      </c>
      <c r="F402">
        <f t="shared" ca="1" si="20"/>
        <v>-0.85140120299274002</v>
      </c>
      <c r="G402">
        <f ca="1">S0*EXP(Drift*(A402-$A$11)+Volatility*SUM($F$12:F402))</f>
        <v>10.794184235014827</v>
      </c>
    </row>
    <row r="403" spans="1:7" x14ac:dyDescent="0.25">
      <c r="A403" s="1" t="str">
        <f>MID('Filter Data'!A394,2,LEN('Filter Data'!A394)-2)</f>
        <v>24-Mar-2022</v>
      </c>
      <c r="B403">
        <f>'Filter Data'!D394</f>
        <v>11.430199999999999</v>
      </c>
      <c r="C403">
        <f t="shared" si="18"/>
        <v>3.8995942314110164E-3</v>
      </c>
      <c r="D403">
        <f>C403-SET_TRI!C404</f>
        <v>1.9496282072561629E-4</v>
      </c>
      <c r="E403">
        <f t="shared" si="19"/>
        <v>3.7659335932763043E-3</v>
      </c>
      <c r="F403">
        <f t="shared" ca="1" si="20"/>
        <v>0.86139227393315521</v>
      </c>
      <c r="G403">
        <f ca="1">S0*EXP(Drift*(A403-$A$11)+Volatility*SUM($F$12:F403))</f>
        <v>10.8225413694888</v>
      </c>
    </row>
    <row r="404" spans="1:7" x14ac:dyDescent="0.25">
      <c r="A404" s="1" t="str">
        <f>MID('Filter Data'!A395,2,LEN('Filter Data'!A395)-2)</f>
        <v>25-Mar-2022</v>
      </c>
      <c r="B404">
        <f>'Filter Data'!D395</f>
        <v>11.4093</v>
      </c>
      <c r="C404">
        <f t="shared" si="18"/>
        <v>-1.8284894402546983E-3</v>
      </c>
      <c r="D404">
        <f>C404-SET_TRI!C405</f>
        <v>1.6643472441507979E-3</v>
      </c>
      <c r="E404">
        <f t="shared" si="19"/>
        <v>-1.9223945802391172E-3</v>
      </c>
      <c r="F404">
        <f t="shared" ca="1" si="20"/>
        <v>0.34423362250894024</v>
      </c>
      <c r="G404">
        <f ca="1">S0*EXP(Drift*(A404-$A$11)+Volatility*SUM($F$12:F404))</f>
        <v>10.834747329072846</v>
      </c>
    </row>
    <row r="405" spans="1:7" x14ac:dyDescent="0.25">
      <c r="A405" s="1" t="str">
        <f>MID('Filter Data'!A396,2,LEN('Filter Data'!A396)-2)</f>
        <v>28-Mar-2022</v>
      </c>
      <c r="B405">
        <f>'Filter Data'!D396</f>
        <v>11.495799999999999</v>
      </c>
      <c r="C405">
        <f t="shared" si="18"/>
        <v>7.5815343623183836E-3</v>
      </c>
      <c r="D405">
        <f>C405-SET_TRI!C406</f>
        <v>3.9923407504138175E-3</v>
      </c>
      <c r="E405">
        <f t="shared" si="19"/>
        <v>7.5506151503570724E-3</v>
      </c>
      <c r="F405">
        <f t="shared" ca="1" si="20"/>
        <v>0.54649779927523146</v>
      </c>
      <c r="G405">
        <f ca="1">S0*EXP(Drift*(A405-$A$11)+Volatility*SUM($F$12:F405))</f>
        <v>10.856163948405346</v>
      </c>
    </row>
    <row r="406" spans="1:7" x14ac:dyDescent="0.25">
      <c r="A406" s="1" t="str">
        <f>MID('Filter Data'!A397,2,LEN('Filter Data'!A397)-2)</f>
        <v>29-Mar-2022</v>
      </c>
      <c r="B406">
        <f>'Filter Data'!D397</f>
        <v>11.451000000000001</v>
      </c>
      <c r="C406">
        <f t="shared" si="18"/>
        <v>-3.8970754536438198E-3</v>
      </c>
      <c r="D406">
        <f>C406-SET_TRI!C407</f>
        <v>-8.2106100852598722E-3</v>
      </c>
      <c r="E406">
        <f t="shared" si="19"/>
        <v>-4.2581563180914698E-3</v>
      </c>
      <c r="F406">
        <f t="shared" ca="1" si="20"/>
        <v>-1.0459357256977393</v>
      </c>
      <c r="G406">
        <f ca="1">S0*EXP(Drift*(A406-$A$11)+Volatility*SUM($F$12:F406))</f>
        <v>10.824776790877348</v>
      </c>
    </row>
    <row r="407" spans="1:7" x14ac:dyDescent="0.25">
      <c r="A407" s="1" t="str">
        <f>MID('Filter Data'!A398,2,LEN('Filter Data'!A398)-2)</f>
        <v>30-Mar-2022</v>
      </c>
      <c r="B407">
        <f>'Filter Data'!D398</f>
        <v>11.404999999999999</v>
      </c>
      <c r="C407">
        <f t="shared" si="18"/>
        <v>-4.0171164090473449E-3</v>
      </c>
      <c r="D407">
        <f>C407-SET_TRI!C408</f>
        <v>-9.9498984437944547E-3</v>
      </c>
      <c r="E407">
        <f t="shared" si="19"/>
        <v>-4.4252552618731251E-3</v>
      </c>
      <c r="F407">
        <f t="shared" ca="1" si="20"/>
        <v>-0.17427746335085162</v>
      </c>
      <c r="G407">
        <f ca="1">S0*EXP(Drift*(A407-$A$11)+Volatility*SUM($F$12:F407))</f>
        <v>10.820738170862453</v>
      </c>
    </row>
    <row r="408" spans="1:7" x14ac:dyDescent="0.25">
      <c r="A408" s="1" t="str">
        <f>MID('Filter Data'!A399,2,LEN('Filter Data'!A399)-2)</f>
        <v>31-Mar-2022</v>
      </c>
      <c r="B408">
        <f>'Filter Data'!D399</f>
        <v>11.384</v>
      </c>
      <c r="C408">
        <f t="shared" si="18"/>
        <v>-1.841297676457608E-3</v>
      </c>
      <c r="D408">
        <f>C408-SET_TRI!C409</f>
        <v>1.2452384644860181E-3</v>
      </c>
      <c r="E408">
        <f t="shared" si="19"/>
        <v>-1.9465421760058743E-3</v>
      </c>
      <c r="F408">
        <f t="shared" ca="1" si="20"/>
        <v>2.1403957249098329</v>
      </c>
      <c r="G408">
        <f ca="1">S0*EXP(Drift*(A408-$A$11)+Volatility*SUM($F$12:F408))</f>
        <v>10.889391080484838</v>
      </c>
    </row>
    <row r="409" spans="1:7" x14ac:dyDescent="0.25">
      <c r="A409" s="1" t="str">
        <f>MID('Filter Data'!A400,2,LEN('Filter Data'!A400)-2)</f>
        <v>01-Apr-2022</v>
      </c>
      <c r="B409">
        <f>'Filter Data'!D400</f>
        <v>11.446199999999999</v>
      </c>
      <c r="C409">
        <f t="shared" si="18"/>
        <v>5.4638088545325824E-3</v>
      </c>
      <c r="D409">
        <f>C409-SET_TRI!C410</f>
        <v>1.55633983909754E-3</v>
      </c>
      <c r="E409">
        <f t="shared" si="19"/>
        <v>5.3669814784584385E-3</v>
      </c>
      <c r="F409">
        <f t="shared" ca="1" si="20"/>
        <v>-0.58148547789692195</v>
      </c>
      <c r="G409">
        <f ca="1">S0*EXP(Drift*(A409-$A$11)+Volatility*SUM($F$12:F409))</f>
        <v>10.872509856220015</v>
      </c>
    </row>
    <row r="410" spans="1:7" x14ac:dyDescent="0.25">
      <c r="A410" s="1" t="str">
        <f>MID('Filter Data'!A401,2,LEN('Filter Data'!A401)-2)</f>
        <v>07-Apr-2022</v>
      </c>
      <c r="B410">
        <f>'Filter Data'!D401</f>
        <v>11.3125</v>
      </c>
      <c r="C410">
        <f t="shared" si="18"/>
        <v>-1.1680732470164707E-2</v>
      </c>
      <c r="D410">
        <f>C410-SET_TRI!C411</f>
        <v>4.0814138871055807E-3</v>
      </c>
      <c r="E410">
        <f t="shared" si="19"/>
        <v>-1.1709241729451593E-2</v>
      </c>
      <c r="F410">
        <f t="shared" ca="1" si="20"/>
        <v>-2.6692452558748858</v>
      </c>
      <c r="G410">
        <f ca="1">S0*EXP(Drift*(A410-$A$11)+Volatility*SUM($F$12:F410))</f>
        <v>10.797349165206676</v>
      </c>
    </row>
    <row r="411" spans="1:7" x14ac:dyDescent="0.25">
      <c r="A411" s="1" t="str">
        <f>MID('Filter Data'!A402,2,LEN('Filter Data'!A402)-2)</f>
        <v>08-Apr-2022</v>
      </c>
      <c r="B411">
        <f>'Filter Data'!D402</f>
        <v>11.3583</v>
      </c>
      <c r="C411">
        <f t="shared" si="18"/>
        <v>4.0486187845303724E-3</v>
      </c>
      <c r="D411">
        <f>C411-SET_TRI!C412</f>
        <v>3.9682253159254435E-3</v>
      </c>
      <c r="E411">
        <f t="shared" si="19"/>
        <v>4.0170471081112163E-3</v>
      </c>
      <c r="F411">
        <f t="shared" ca="1" si="20"/>
        <v>0.53038612399914442</v>
      </c>
      <c r="G411">
        <f ca="1">S0*EXP(Drift*(A411-$A$11)+Volatility*SUM($F$12:F411))</f>
        <v>10.815350796301185</v>
      </c>
    </row>
    <row r="412" spans="1:7" x14ac:dyDescent="0.25">
      <c r="A412" s="1" t="str">
        <f>MID('Filter Data'!A403,2,LEN('Filter Data'!A403)-2)</f>
        <v>12-Apr-2022</v>
      </c>
      <c r="B412">
        <f>'Filter Data'!D403</f>
        <v>11.2293</v>
      </c>
      <c r="C412">
        <f t="shared" si="18"/>
        <v>-1.135733340376637E-2</v>
      </c>
      <c r="D412">
        <f>C412-SET_TRI!C413</f>
        <v>-1.6352906168254164E-3</v>
      </c>
      <c r="E412">
        <f t="shared" si="19"/>
        <v>-1.1540513171130393E-2</v>
      </c>
      <c r="F412">
        <f t="shared" ca="1" si="20"/>
        <v>-1.0139430234674716</v>
      </c>
      <c r="G412">
        <f ca="1">S0*EXP(Drift*(A412-$A$11)+Volatility*SUM($F$12:F412))</f>
        <v>10.789323428291553</v>
      </c>
    </row>
    <row r="413" spans="1:7" x14ac:dyDescent="0.25">
      <c r="A413" s="1" t="str">
        <f>MID('Filter Data'!A404,2,LEN('Filter Data'!A404)-2)</f>
        <v>19-Apr-2022</v>
      </c>
      <c r="B413">
        <f>'Filter Data'!D404</f>
        <v>11.0731</v>
      </c>
      <c r="C413">
        <f t="shared" si="18"/>
        <v>-1.3910038916049987E-2</v>
      </c>
      <c r="D413">
        <f>C413-SET_TRI!C414</f>
        <v>-9.8550942221711617E-3</v>
      </c>
      <c r="E413">
        <f t="shared" si="19"/>
        <v>-1.431561275661805E-2</v>
      </c>
      <c r="F413">
        <f t="shared" ca="1" si="20"/>
        <v>-2.3532096027240357</v>
      </c>
      <c r="G413">
        <f ca="1">S0*EXP(Drift*(A413-$A$11)+Volatility*SUM($F$12:F413))</f>
        <v>10.725946975423929</v>
      </c>
    </row>
    <row r="414" spans="1:7" x14ac:dyDescent="0.25">
      <c r="A414" s="1" t="str">
        <f>MID('Filter Data'!A405,2,LEN('Filter Data'!A405)-2)</f>
        <v>20-Apr-2022</v>
      </c>
      <c r="B414">
        <f>'Filter Data'!D405</f>
        <v>11.1624</v>
      </c>
      <c r="C414">
        <f t="shared" si="18"/>
        <v>8.0645889588281255E-3</v>
      </c>
      <c r="D414">
        <f>C414-SET_TRI!C415</f>
        <v>4.9935325736507382E-3</v>
      </c>
      <c r="E414">
        <f t="shared" si="19"/>
        <v>8.0607578791773524E-3</v>
      </c>
      <c r="F414">
        <f t="shared" ca="1" si="20"/>
        <v>0.65065397002225367</v>
      </c>
      <c r="G414">
        <f ca="1">S0*EXP(Drift*(A414-$A$11)+Volatility*SUM($F$12:F414))</f>
        <v>10.747569112611902</v>
      </c>
    </row>
    <row r="415" spans="1:7" x14ac:dyDescent="0.25">
      <c r="A415" s="1" t="str">
        <f>MID('Filter Data'!A406,2,LEN('Filter Data'!A406)-2)</f>
        <v>21-Apr-2022</v>
      </c>
      <c r="B415">
        <f>'Filter Data'!D406</f>
        <v>11.238300000000001</v>
      </c>
      <c r="C415">
        <f t="shared" si="18"/>
        <v>6.7996129864545925E-3</v>
      </c>
      <c r="D415">
        <f>C415-SET_TRI!C416</f>
        <v>1.6320442685281902E-3</v>
      </c>
      <c r="E415">
        <f t="shared" si="19"/>
        <v>6.7048338608288807E-3</v>
      </c>
      <c r="F415">
        <f t="shared" ca="1" si="20"/>
        <v>-0.62913663356137728</v>
      </c>
      <c r="G415">
        <f ca="1">S0*EXP(Drift*(A415-$A$11)+Volatility*SUM($F$12:F415))</f>
        <v>10.729428246837363</v>
      </c>
    </row>
    <row r="416" spans="1:7" x14ac:dyDescent="0.25">
      <c r="A416" s="1" t="str">
        <f>MID('Filter Data'!A407,2,LEN('Filter Data'!A407)-2)</f>
        <v>22-Apr-2022</v>
      </c>
      <c r="B416">
        <f>'Filter Data'!D407</f>
        <v>11.2677</v>
      </c>
      <c r="C416">
        <f t="shared" si="18"/>
        <v>2.6160540295239476E-3</v>
      </c>
      <c r="D416">
        <f>C416-SET_TRI!C417</f>
        <v>5.1904046435667182E-3</v>
      </c>
      <c r="E416">
        <f t="shared" si="19"/>
        <v>2.6175494982471825E-3</v>
      </c>
      <c r="F416">
        <f t="shared" ca="1" si="20"/>
        <v>0.76425006142148966</v>
      </c>
      <c r="G416">
        <f ca="1">S0*EXP(Drift*(A416-$A$11)+Volatility*SUM($F$12:F416))</f>
        <v>10.754591845363489</v>
      </c>
    </row>
    <row r="417" spans="1:7" x14ac:dyDescent="0.25">
      <c r="A417" s="1" t="str">
        <f>MID('Filter Data'!A408,2,LEN('Filter Data'!A408)-2)</f>
        <v>25-Apr-2022</v>
      </c>
      <c r="B417">
        <f>'Filter Data'!D408</f>
        <v>11.181100000000001</v>
      </c>
      <c r="C417">
        <f t="shared" si="18"/>
        <v>-7.6856856323827315E-3</v>
      </c>
      <c r="D417">
        <f>C417-SET_TRI!C418</f>
        <v>5.103506414872081E-3</v>
      </c>
      <c r="E417">
        <f t="shared" si="19"/>
        <v>-7.6865412722700536E-3</v>
      </c>
      <c r="F417">
        <f t="shared" ca="1" si="20"/>
        <v>-0.18554955957213509</v>
      </c>
      <c r="G417">
        <f ca="1">S0*EXP(Drift*(A417-$A$11)+Volatility*SUM($F$12:F417))</f>
        <v>10.753048392618323</v>
      </c>
    </row>
    <row r="418" spans="1:7" x14ac:dyDescent="0.25">
      <c r="A418" s="1" t="str">
        <f>MID('Filter Data'!A409,2,LEN('Filter Data'!A409)-2)</f>
        <v>26-Apr-2022</v>
      </c>
      <c r="B418">
        <f>'Filter Data'!D409</f>
        <v>11.307600000000001</v>
      </c>
      <c r="C418">
        <f t="shared" si="18"/>
        <v>1.1313734784591861E-2</v>
      </c>
      <c r="D418">
        <f>C418-SET_TRI!C419</f>
        <v>1.325183482104729E-2</v>
      </c>
      <c r="E418">
        <f t="shared" si="19"/>
        <v>1.1533339393033947E-2</v>
      </c>
      <c r="F418">
        <f t="shared" ca="1" si="20"/>
        <v>-3.2436128651771187E-2</v>
      </c>
      <c r="G418">
        <f ca="1">S0*EXP(Drift*(A418-$A$11)+Volatility*SUM($F$12:F418))</f>
        <v>10.753449154256527</v>
      </c>
    </row>
    <row r="419" spans="1:7" x14ac:dyDescent="0.25">
      <c r="A419" s="1" t="str">
        <f>MID('Filter Data'!A410,2,LEN('Filter Data'!A410)-2)</f>
        <v>27-Apr-2022</v>
      </c>
      <c r="B419">
        <f>'Filter Data'!D410</f>
        <v>11.2883</v>
      </c>
      <c r="C419">
        <f t="shared" si="18"/>
        <v>-1.7068166542857197E-3</v>
      </c>
      <c r="D419">
        <f>C419-SET_TRI!C420</f>
        <v>7.3544644423526257E-4</v>
      </c>
      <c r="E419">
        <f t="shared" si="19"/>
        <v>-1.825854028860434E-3</v>
      </c>
      <c r="F419">
        <f t="shared" ca="1" si="20"/>
        <v>-0.64018238212576073</v>
      </c>
      <c r="G419">
        <f ca="1">S0*EXP(Drift*(A419-$A$11)+Volatility*SUM($F$12:F419))</f>
        <v>10.734955250330119</v>
      </c>
    </row>
    <row r="420" spans="1:7" x14ac:dyDescent="0.25">
      <c r="A420" s="1" t="str">
        <f>MID('Filter Data'!A411,2,LEN('Filter Data'!A411)-2)</f>
        <v>28-Apr-2022</v>
      </c>
      <c r="B420">
        <f>'Filter Data'!D411</f>
        <v>11.3238</v>
      </c>
      <c r="C420">
        <f t="shared" si="18"/>
        <v>3.1448490915373223E-3</v>
      </c>
      <c r="D420">
        <f>C420-SET_TRI!C421</f>
        <v>-2.3347374362581515E-3</v>
      </c>
      <c r="E420">
        <f t="shared" si="19"/>
        <v>2.942745170430491E-3</v>
      </c>
      <c r="F420">
        <f t="shared" ca="1" si="20"/>
        <v>0.28744736822088202</v>
      </c>
      <c r="G420">
        <f ca="1">S0*EXP(Drift*(A420-$A$11)+Volatility*SUM($F$12:F420))</f>
        <v>10.745296664868027</v>
      </c>
    </row>
    <row r="421" spans="1:7" x14ac:dyDescent="0.25">
      <c r="A421" s="1" t="str">
        <f>MID('Filter Data'!A412,2,LEN('Filter Data'!A412)-2)</f>
        <v>10-May-2022</v>
      </c>
      <c r="B421">
        <f>'Filter Data'!D412</f>
        <v>10.9697</v>
      </c>
      <c r="C421">
        <f t="shared" si="18"/>
        <v>-3.1270421589925705E-2</v>
      </c>
      <c r="D421">
        <f>C421-SET_TRI!C422</f>
        <v>-1.443700234191345E-2</v>
      </c>
      <c r="E421">
        <f t="shared" si="19"/>
        <v>-3.1799963016426534E-2</v>
      </c>
      <c r="F421">
        <f t="shared" ca="1" si="20"/>
        <v>3.5970638875000751</v>
      </c>
      <c r="G421">
        <f ca="1">S0*EXP(Drift*(A421-$A$11)+Volatility*SUM($F$12:F421))</f>
        <v>10.874820010213822</v>
      </c>
    </row>
    <row r="422" spans="1:7" x14ac:dyDescent="0.25">
      <c r="A422" s="1" t="str">
        <f>MID('Filter Data'!A413,2,LEN('Filter Data'!A413)-2)</f>
        <v>11-May-2022</v>
      </c>
      <c r="B422">
        <f>'Filter Data'!D413</f>
        <v>11.0024</v>
      </c>
      <c r="C422">
        <f t="shared" si="18"/>
        <v>2.9809384030557058E-3</v>
      </c>
      <c r="D422">
        <f>C422-SET_TRI!C423</f>
        <v>6.9470565921859895E-3</v>
      </c>
      <c r="E422">
        <f t="shared" si="19"/>
        <v>3.0299616474792242E-3</v>
      </c>
      <c r="F422">
        <f t="shared" ca="1" si="20"/>
        <v>-0.61199704235478214</v>
      </c>
      <c r="G422">
        <f ca="1">S0*EXP(Drift*(A422-$A$11)+Volatility*SUM($F$12:F422))</f>
        <v>10.857002793937962</v>
      </c>
    </row>
    <row r="423" spans="1:7" x14ac:dyDescent="0.25">
      <c r="A423" s="1" t="str">
        <f>MID('Filter Data'!A414,2,LEN('Filter Data'!A414)-2)</f>
        <v>12-May-2022</v>
      </c>
      <c r="B423">
        <f>'Filter Data'!D414</f>
        <v>10.745200000000001</v>
      </c>
      <c r="C423">
        <f t="shared" si="18"/>
        <v>-2.3376717807023852E-2</v>
      </c>
      <c r="D423">
        <f>C423-SET_TRI!C424</f>
        <v>-1.1576543137321012E-2</v>
      </c>
      <c r="E423">
        <f t="shared" si="19"/>
        <v>-2.3828866974015026E-2</v>
      </c>
      <c r="F423">
        <f t="shared" ca="1" si="20"/>
        <v>-0.71585966425167935</v>
      </c>
      <c r="G423">
        <f ca="1">S0*EXP(Drift*(A423-$A$11)+Volatility*SUM($F$12:F423))</f>
        <v>10.835957700341726</v>
      </c>
    </row>
    <row r="424" spans="1:7" x14ac:dyDescent="0.25">
      <c r="A424" s="1" t="str">
        <f>MID('Filter Data'!A415,2,LEN('Filter Data'!A415)-2)</f>
        <v>13-May-2022</v>
      </c>
      <c r="B424">
        <f>'Filter Data'!D415</f>
        <v>10.676</v>
      </c>
      <c r="C424">
        <f t="shared" si="18"/>
        <v>-6.4400848751070584E-3</v>
      </c>
      <c r="D424">
        <f>C424-SET_TRI!C425</f>
        <v>-9.3274940760756618E-3</v>
      </c>
      <c r="E424">
        <f t="shared" si="19"/>
        <v>-6.831384026017461E-3</v>
      </c>
      <c r="F424">
        <f t="shared" ca="1" si="20"/>
        <v>-2.3848539157261066</v>
      </c>
      <c r="G424">
        <f ca="1">S0*EXP(Drift*(A424-$A$11)+Volatility*SUM($F$12:F424))</f>
        <v>10.762849967972846</v>
      </c>
    </row>
    <row r="425" spans="1:7" x14ac:dyDescent="0.25">
      <c r="A425" s="1" t="str">
        <f>MID('Filter Data'!A416,2,LEN('Filter Data'!A416)-2)</f>
        <v>17-May-2022</v>
      </c>
      <c r="B425">
        <f>'Filter Data'!D416</f>
        <v>10.7014</v>
      </c>
      <c r="C425">
        <f t="shared" si="18"/>
        <v>2.3791682278006205E-3</v>
      </c>
      <c r="D425">
        <f>C425-SET_TRI!C426</f>
        <v>-1.5936590749003613E-2</v>
      </c>
      <c r="E425">
        <f t="shared" si="19"/>
        <v>1.8090541075963264E-3</v>
      </c>
      <c r="F425">
        <f t="shared" ca="1" si="20"/>
        <v>2.286421150290785</v>
      </c>
      <c r="G425">
        <f ca="1">S0*EXP(Drift*(A425-$A$11)+Volatility*SUM($F$12:F425))</f>
        <v>10.83997646036817</v>
      </c>
    </row>
    <row r="426" spans="1:7" x14ac:dyDescent="0.25">
      <c r="A426" s="1" t="str">
        <f>MID('Filter Data'!A417,2,LEN('Filter Data'!A417)-2)</f>
        <v>18-May-2022</v>
      </c>
      <c r="B426">
        <f>'Filter Data'!D417</f>
        <v>10.823700000000001</v>
      </c>
      <c r="C426">
        <f t="shared" si="18"/>
        <v>1.1428411235913148E-2</v>
      </c>
      <c r="D426">
        <f>C426-SET_TRI!C427</f>
        <v>4.7335504824969499E-3</v>
      </c>
      <c r="E426">
        <f t="shared" si="19"/>
        <v>1.1417546110318236E-2</v>
      </c>
      <c r="F426">
        <f t="shared" ca="1" si="20"/>
        <v>0.19479788347986521</v>
      </c>
      <c r="G426">
        <f ca="1">S0*EXP(Drift*(A426-$A$11)+Volatility*SUM($F$12:F426))</f>
        <v>10.847510563883924</v>
      </c>
    </row>
    <row r="427" spans="1:7" x14ac:dyDescent="0.25">
      <c r="A427" s="1" t="str">
        <f>MID('Filter Data'!A418,2,LEN('Filter Data'!A418)-2)</f>
        <v>19-May-2022</v>
      </c>
      <c r="B427">
        <f>'Filter Data'!D418</f>
        <v>10.729200000000001</v>
      </c>
      <c r="C427">
        <f t="shared" si="18"/>
        <v>-8.7308406552288054E-3</v>
      </c>
      <c r="D427">
        <f>C427-SET_TRI!C428</f>
        <v>1.681839439683374E-3</v>
      </c>
      <c r="E427">
        <f t="shared" si="19"/>
        <v>-8.8242725283566737E-3</v>
      </c>
      <c r="F427">
        <f t="shared" ca="1" si="20"/>
        <v>-0.80339894113809751</v>
      </c>
      <c r="G427">
        <f ca="1">S0*EXP(Drift*(A427-$A$11)+Volatility*SUM($F$12:F427))</f>
        <v>10.823741850750322</v>
      </c>
    </row>
    <row r="428" spans="1:7" x14ac:dyDescent="0.25">
      <c r="A428" s="1" t="str">
        <f>MID('Filter Data'!A419,2,LEN('Filter Data'!A419)-2)</f>
        <v>20-May-2022</v>
      </c>
      <c r="B428">
        <f>'Filter Data'!D419</f>
        <v>10.7034</v>
      </c>
      <c r="C428">
        <f t="shared" si="18"/>
        <v>-2.4046527234090394E-3</v>
      </c>
      <c r="D428">
        <f>C428-SET_TRI!C429</f>
        <v>-1.3287852929669235E-2</v>
      </c>
      <c r="E428">
        <f t="shared" si="19"/>
        <v>-2.9031028938678359E-3</v>
      </c>
      <c r="F428">
        <f t="shared" ca="1" si="20"/>
        <v>1.9143029473158175</v>
      </c>
      <c r="G428">
        <f ca="1">S0*EXP(Drift*(A428-$A$11)+Volatility*SUM($F$12:F428))</f>
        <v>10.88529014616755</v>
      </c>
    </row>
    <row r="429" spans="1:7" x14ac:dyDescent="0.25">
      <c r="A429" s="1" t="str">
        <f>MID('Filter Data'!A420,2,LEN('Filter Data'!A420)-2)</f>
        <v>23-May-2022</v>
      </c>
      <c r="B429">
        <f>'Filter Data'!D420</f>
        <v>10.6434</v>
      </c>
      <c r="C429">
        <f t="shared" si="18"/>
        <v>-5.6056953865127436E-3</v>
      </c>
      <c r="D429">
        <f>C429-SET_TRI!C430</f>
        <v>-1.5406462496900111E-2</v>
      </c>
      <c r="E429">
        <f t="shared" si="19"/>
        <v>-6.1614664169102251E-3</v>
      </c>
      <c r="F429">
        <f t="shared" ca="1" si="20"/>
        <v>0.96003552488601041</v>
      </c>
      <c r="G429">
        <f ca="1">S0*EXP(Drift*(A429-$A$11)+Volatility*SUM($F$12:F429))</f>
        <v>10.919865605184123</v>
      </c>
    </row>
    <row r="430" spans="1:7" x14ac:dyDescent="0.25">
      <c r="A430" s="1" t="str">
        <f>MID('Filter Data'!A421,2,LEN('Filter Data'!A421)-2)</f>
        <v>24-May-2022</v>
      </c>
      <c r="B430">
        <f>'Filter Data'!D421</f>
        <v>10.601100000000001</v>
      </c>
      <c r="C430">
        <f t="shared" si="18"/>
        <v>-3.9742939286317456E-3</v>
      </c>
      <c r="D430">
        <f>C430-SET_TRI!C431</f>
        <v>3.5048128528848629E-3</v>
      </c>
      <c r="E430">
        <f t="shared" si="19"/>
        <v>-4.0184036400426485E-3</v>
      </c>
      <c r="F430">
        <f t="shared" ca="1" si="20"/>
        <v>0.38155604063383125</v>
      </c>
      <c r="G430">
        <f ca="1">S0*EXP(Drift*(A430-$A$11)+Volatility*SUM($F$12:F430))</f>
        <v>10.933362017726258</v>
      </c>
    </row>
    <row r="431" spans="1:7" x14ac:dyDescent="0.25">
      <c r="A431" s="1" t="str">
        <f>MID('Filter Data'!A422,2,LEN('Filter Data'!A422)-2)</f>
        <v>25-May-2022</v>
      </c>
      <c r="B431">
        <f>'Filter Data'!D422</f>
        <v>10.642300000000001</v>
      </c>
      <c r="C431">
        <f t="shared" si="18"/>
        <v>3.8863891482959221E-3</v>
      </c>
      <c r="D431">
        <f>C431-SET_TRI!C432</f>
        <v>6.0298712986685005E-3</v>
      </c>
      <c r="E431">
        <f t="shared" si="19"/>
        <v>3.9105971315402631E-3</v>
      </c>
      <c r="F431">
        <f t="shared" ca="1" si="20"/>
        <v>-0.45209677263161707</v>
      </c>
      <c r="G431">
        <f ca="1">S0*EXP(Drift*(A431-$A$11)+Volatility*SUM($F$12:F431))</f>
        <v>10.920500456668714</v>
      </c>
    </row>
    <row r="432" spans="1:7" x14ac:dyDescent="0.25">
      <c r="A432" s="1" t="str">
        <f>MID('Filter Data'!A423,2,LEN('Filter Data'!A423)-2)</f>
        <v>27-May-2022</v>
      </c>
      <c r="B432">
        <f>'Filter Data'!D423</f>
        <v>10.821899999999999</v>
      </c>
      <c r="C432">
        <f t="shared" si="18"/>
        <v>1.6876051229527345E-2</v>
      </c>
      <c r="D432">
        <f>C432-SET_TRI!C433</f>
        <v>7.0340876234100732E-3</v>
      </c>
      <c r="E432">
        <f t="shared" si="19"/>
        <v>1.6927429175651581E-2</v>
      </c>
      <c r="F432">
        <f t="shared" ca="1" si="20"/>
        <v>1.5158820260198349</v>
      </c>
      <c r="G432">
        <f ca="1">S0*EXP(Drift*(A432-$A$11)+Volatility*SUM($F$12:F432))</f>
        <v>10.971383370953042</v>
      </c>
    </row>
    <row r="433" spans="1:7" x14ac:dyDescent="0.25">
      <c r="A433" s="1" t="str">
        <f>MID('Filter Data'!A424,2,LEN('Filter Data'!A424)-2)</f>
        <v>31-May-2022</v>
      </c>
      <c r="B433">
        <f>'Filter Data'!D424</f>
        <v>10.9274</v>
      </c>
      <c r="C433">
        <f t="shared" si="18"/>
        <v>9.7487502194624834E-3</v>
      </c>
      <c r="D433">
        <f>C433-SET_TRI!C434</f>
        <v>-5.7930517009956821E-3</v>
      </c>
      <c r="E433">
        <f t="shared" si="19"/>
        <v>9.4530785402094086E-3</v>
      </c>
      <c r="F433">
        <f t="shared" ca="1" si="20"/>
        <v>-0.53860665355467774</v>
      </c>
      <c r="G433">
        <f ca="1">S0*EXP(Drift*(A433-$A$11)+Volatility*SUM($F$12:F433))</f>
        <v>10.960044838039636</v>
      </c>
    </row>
    <row r="434" spans="1:7" x14ac:dyDescent="0.25">
      <c r="A434" s="1" t="str">
        <f>MID('Filter Data'!A425,2,LEN('Filter Data'!A425)-2)</f>
        <v>02-Jun-2022</v>
      </c>
      <c r="B434">
        <f>'Filter Data'!D425</f>
        <v>10.8827</v>
      </c>
      <c r="C434">
        <f t="shared" si="18"/>
        <v>-4.090634551677492E-3</v>
      </c>
      <c r="D434">
        <f>C434-SET_TRI!C435</f>
        <v>2.2304586177352799E-3</v>
      </c>
      <c r="E434">
        <f t="shared" si="19"/>
        <v>-4.1692230466052445E-3</v>
      </c>
      <c r="F434">
        <f t="shared" ca="1" si="20"/>
        <v>-0.51095502524403735</v>
      </c>
      <c r="G434">
        <f ca="1">S0*EXP(Drift*(A434-$A$11)+Volatility*SUM($F$12:F434))</f>
        <v>10.946722926407523</v>
      </c>
    </row>
    <row r="435" spans="1:7" x14ac:dyDescent="0.25">
      <c r="A435" s="1" t="str">
        <f>MID('Filter Data'!A426,2,LEN('Filter Data'!A426)-2)</f>
        <v>07-Jun-2022</v>
      </c>
      <c r="B435">
        <f>'Filter Data'!D426</f>
        <v>10.847200000000001</v>
      </c>
      <c r="C435">
        <f t="shared" si="18"/>
        <v>-3.2620581289568742E-3</v>
      </c>
      <c r="D435">
        <f>C435-SET_TRI!C436</f>
        <v>6.6085982528483224E-3</v>
      </c>
      <c r="E435">
        <f t="shared" si="19"/>
        <v>-3.2221921749394462E-3</v>
      </c>
      <c r="F435">
        <f t="shared" ca="1" si="20"/>
        <v>1.4578883020717213</v>
      </c>
      <c r="G435">
        <f ca="1">S0*EXP(Drift*(A435-$A$11)+Volatility*SUM($F$12:F435))</f>
        <v>11.000209022364949</v>
      </c>
    </row>
    <row r="436" spans="1:7" x14ac:dyDescent="0.25">
      <c r="A436" s="1" t="str">
        <f>MID('Filter Data'!A427,2,LEN('Filter Data'!A427)-2)</f>
        <v>08-Jun-2022</v>
      </c>
      <c r="B436">
        <f>'Filter Data'!D427</f>
        <v>10.894299999999999</v>
      </c>
      <c r="C436">
        <f t="shared" si="18"/>
        <v>4.3421343756912924E-3</v>
      </c>
      <c r="D436">
        <f>C436-SET_TRI!C437</f>
        <v>1.7125585005189339E-3</v>
      </c>
      <c r="E436">
        <f t="shared" si="19"/>
        <v>4.2495336339860518E-3</v>
      </c>
      <c r="F436">
        <f t="shared" ca="1" si="20"/>
        <v>0.79442772777973591</v>
      </c>
      <c r="G436">
        <f ca="1">S0*EXP(Drift*(A436-$A$11)+Volatility*SUM($F$12:F436))</f>
        <v>11.026970528381769</v>
      </c>
    </row>
    <row r="437" spans="1:7" x14ac:dyDescent="0.25">
      <c r="A437" s="1" t="str">
        <f>MID('Filter Data'!A428,2,LEN('Filter Data'!A428)-2)</f>
        <v>09-Jun-2022</v>
      </c>
      <c r="B437">
        <f>'Filter Data'!D428</f>
        <v>10.847099999999999</v>
      </c>
      <c r="C437">
        <f t="shared" si="18"/>
        <v>-4.3325408699962488E-3</v>
      </c>
      <c r="D437">
        <f>C437-SET_TRI!C438</f>
        <v>-8.8730241798660493E-3</v>
      </c>
      <c r="E437">
        <f t="shared" si="19"/>
        <v>-4.7115439349878904E-3</v>
      </c>
      <c r="F437">
        <f t="shared" ca="1" si="20"/>
        <v>-1.8409496410262904</v>
      </c>
      <c r="G437">
        <f ca="1">S0*EXP(Drift*(A437-$A$11)+Volatility*SUM($F$12:F437))</f>
        <v>10.969825127513458</v>
      </c>
    </row>
    <row r="438" spans="1:7" x14ac:dyDescent="0.25">
      <c r="A438" s="1" t="str">
        <f>MID('Filter Data'!A429,2,LEN('Filter Data'!A429)-2)</f>
        <v>10-Jun-2022</v>
      </c>
      <c r="B438">
        <f>'Filter Data'!D429</f>
        <v>10.7843</v>
      </c>
      <c r="C438">
        <f t="shared" si="18"/>
        <v>-5.7895658747498689E-3</v>
      </c>
      <c r="D438">
        <f>C438-SET_TRI!C439</f>
        <v>-2.0500651540106274E-4</v>
      </c>
      <c r="E438">
        <f t="shared" si="19"/>
        <v>-5.9340480378368412E-3</v>
      </c>
      <c r="F438">
        <f t="shared" ca="1" si="20"/>
        <v>2.6442692348221865E-2</v>
      </c>
      <c r="G438">
        <f ca="1">S0*EXP(Drift*(A438-$A$11)+Volatility*SUM($F$12:F438))</f>
        <v>10.972103130972819</v>
      </c>
    </row>
    <row r="439" spans="1:7" x14ac:dyDescent="0.25">
      <c r="A439" s="1" t="str">
        <f>MID('Filter Data'!A430,2,LEN('Filter Data'!A430)-2)</f>
        <v>13-Jun-2022</v>
      </c>
      <c r="B439">
        <f>'Filter Data'!D430</f>
        <v>10.6303</v>
      </c>
      <c r="C439">
        <f t="shared" si="18"/>
        <v>-1.4280018174568579E-2</v>
      </c>
      <c r="D439">
        <f>C439-SET_TRI!C440</f>
        <v>4.8176101515742097E-3</v>
      </c>
      <c r="E439">
        <f t="shared" si="19"/>
        <v>-1.4288608991299698E-2</v>
      </c>
      <c r="F439">
        <f t="shared" ca="1" si="20"/>
        <v>0.53135032642276514</v>
      </c>
      <c r="G439">
        <f ca="1">S0*EXP(Drift*(A439-$A$11)+Volatility*SUM($F$12:F439))</f>
        <v>10.993309404579982</v>
      </c>
    </row>
    <row r="440" spans="1:7" x14ac:dyDescent="0.25">
      <c r="A440" s="1" t="str">
        <f>MID('Filter Data'!A431,2,LEN('Filter Data'!A431)-2)</f>
        <v>14-Jun-2022</v>
      </c>
      <c r="B440">
        <f>'Filter Data'!D431</f>
        <v>10.6297</v>
      </c>
      <c r="C440">
        <f t="shared" si="18"/>
        <v>-5.6442433421481803E-5</v>
      </c>
      <c r="D440">
        <f>C440-SET_TRI!C441</f>
        <v>-2.0631532384905692E-3</v>
      </c>
      <c r="E440">
        <f t="shared" si="19"/>
        <v>-2.5119840330474589E-4</v>
      </c>
      <c r="F440">
        <f t="shared" ca="1" si="20"/>
        <v>-0.77320989074609348</v>
      </c>
      <c r="G440">
        <f ca="1">S0*EXP(Drift*(A440-$A$11)+Volatility*SUM($F$12:F440))</f>
        <v>10.970179472838936</v>
      </c>
    </row>
    <row r="441" spans="1:7" x14ac:dyDescent="0.25">
      <c r="A441" s="1" t="str">
        <f>MID('Filter Data'!A432,2,LEN('Filter Data'!A432)-2)</f>
        <v>15-Jun-2022</v>
      </c>
      <c r="B441">
        <f>'Filter Data'!D432</f>
        <v>10.616300000000001</v>
      </c>
      <c r="C441">
        <f t="shared" si="18"/>
        <v>-1.2606188321400385E-3</v>
      </c>
      <c r="D441">
        <f>C441-SET_TRI!C442</f>
        <v>3.6601968204580718E-3</v>
      </c>
      <c r="E441">
        <f t="shared" si="19"/>
        <v>-1.3005244925640377E-3</v>
      </c>
      <c r="F441">
        <f t="shared" ca="1" si="20"/>
        <v>0.57508159493833799</v>
      </c>
      <c r="G441">
        <f ca="1">S0*EXP(Drift*(A441-$A$11)+Volatility*SUM($F$12:F441))</f>
        <v>10.989890479748272</v>
      </c>
    </row>
    <row r="442" spans="1:7" x14ac:dyDescent="0.25">
      <c r="A442" s="1" t="str">
        <f>MID('Filter Data'!A433,2,LEN('Filter Data'!A433)-2)</f>
        <v>16-Jun-2022</v>
      </c>
      <c r="B442">
        <f>'Filter Data'!D433</f>
        <v>10.6501</v>
      </c>
      <c r="C442">
        <f t="shared" si="18"/>
        <v>3.1837834273710599E-3</v>
      </c>
      <c r="D442">
        <f>C442-SET_TRI!C443</f>
        <v>2.4933312531607403E-2</v>
      </c>
      <c r="E442">
        <f t="shared" si="19"/>
        <v>3.7194407706259498E-3</v>
      </c>
      <c r="F442">
        <f t="shared" ca="1" si="20"/>
        <v>2.4166383748327327</v>
      </c>
      <c r="G442">
        <f ca="1">S0*EXP(Drift*(A442-$A$11)+Volatility*SUM($F$12:F442))</f>
        <v>11.06846039941777</v>
      </c>
    </row>
    <row r="443" spans="1:7" x14ac:dyDescent="0.25">
      <c r="A443" s="1" t="str">
        <f>MID('Filter Data'!A434,2,LEN('Filter Data'!A434)-2)</f>
        <v>17-Jun-2022</v>
      </c>
      <c r="B443">
        <f>'Filter Data'!D434</f>
        <v>10.633599999999999</v>
      </c>
      <c r="C443">
        <f t="shared" si="18"/>
        <v>-1.5492812274063741E-3</v>
      </c>
      <c r="D443">
        <f>C443-SET_TRI!C444</f>
        <v>-1.7024659478899326E-3</v>
      </c>
      <c r="E443">
        <f t="shared" si="19"/>
        <v>-1.7342784829016888E-3</v>
      </c>
      <c r="F443">
        <f t="shared" ca="1" si="20"/>
        <v>0.16418153759562215</v>
      </c>
      <c r="G443">
        <f ca="1">S0*EXP(Drift*(A443-$A$11)+Volatility*SUM($F$12:F443))</f>
        <v>11.075172104570656</v>
      </c>
    </row>
    <row r="444" spans="1:7" x14ac:dyDescent="0.25">
      <c r="A444" s="1" t="str">
        <f>MID('Filter Data'!A435,2,LEN('Filter Data'!A435)-2)</f>
        <v>24-Jun-2022</v>
      </c>
      <c r="B444">
        <f>'Filter Data'!D435</f>
        <v>10.651899999999999</v>
      </c>
      <c r="C444">
        <f t="shared" si="18"/>
        <v>1.7209599759253672E-3</v>
      </c>
      <c r="D444">
        <f>C444-SET_TRI!C445</f>
        <v>-3.8942766277897151E-3</v>
      </c>
      <c r="E444">
        <f t="shared" si="19"/>
        <v>1.4766613394970557E-3</v>
      </c>
      <c r="F444">
        <f t="shared" ca="1" si="20"/>
        <v>-2.1292776400097697</v>
      </c>
      <c r="G444">
        <f ca="1">S0*EXP(Drift*(A444-$A$11)+Volatility*SUM($F$12:F444))</f>
        <v>11.017253053568151</v>
      </c>
    </row>
    <row r="445" spans="1:7" x14ac:dyDescent="0.25">
      <c r="A445" s="1" t="str">
        <f>MID('Filter Data'!A436,2,LEN('Filter Data'!A436)-2)</f>
        <v>27-Jun-2022</v>
      </c>
      <c r="B445">
        <f>'Filter Data'!D436</f>
        <v>10.6388</v>
      </c>
      <c r="C445">
        <f t="shared" si="18"/>
        <v>-1.229827542504123E-3</v>
      </c>
      <c r="D445">
        <f>C445-SET_TRI!C446</f>
        <v>-1.0019196380288061E-2</v>
      </c>
      <c r="E445">
        <f t="shared" si="19"/>
        <v>-1.639841312432719E-3</v>
      </c>
      <c r="F445">
        <f t="shared" ca="1" si="20"/>
        <v>1.1791082607823256</v>
      </c>
      <c r="G445">
        <f ca="1">S0*EXP(Drift*(A445-$A$11)+Volatility*SUM($F$12:F445))</f>
        <v>11.059255956687515</v>
      </c>
    </row>
    <row r="446" spans="1:7" x14ac:dyDescent="0.25">
      <c r="A446" s="1" t="str">
        <f>MID('Filter Data'!A437,2,LEN('Filter Data'!A437)-2)</f>
        <v>28-Jun-2022</v>
      </c>
      <c r="B446">
        <f>'Filter Data'!D437</f>
        <v>10.620900000000001</v>
      </c>
      <c r="C446">
        <f t="shared" si="18"/>
        <v>-1.6825205850283058E-3</v>
      </c>
      <c r="D446">
        <f>C446-SET_TRI!C447</f>
        <v>-1.2130068375885355E-2</v>
      </c>
      <c r="E446">
        <f t="shared" si="19"/>
        <v>-2.1496458680358662E-3</v>
      </c>
      <c r="F446">
        <f t="shared" ca="1" si="20"/>
        <v>-0.55364816444728249</v>
      </c>
      <c r="G446">
        <f ca="1">S0*EXP(Drift*(A446-$A$11)+Volatility*SUM($F$12:F446))</f>
        <v>11.043000871743351</v>
      </c>
    </row>
    <row r="447" spans="1:7" x14ac:dyDescent="0.25">
      <c r="A447" s="1" t="str">
        <f>MID('Filter Data'!A438,2,LEN('Filter Data'!A438)-2)</f>
        <v>29-Jun-2022</v>
      </c>
      <c r="B447">
        <f>'Filter Data'!D438</f>
        <v>10.5901</v>
      </c>
      <c r="C447">
        <f t="shared" si="18"/>
        <v>-2.8999425660726536E-3</v>
      </c>
      <c r="D447">
        <f>C447-SET_TRI!C448</f>
        <v>2.9253789299275947E-3</v>
      </c>
      <c r="E447">
        <f t="shared" si="19"/>
        <v>-2.9597293759236285E-3</v>
      </c>
      <c r="F447">
        <f t="shared" ca="1" si="20"/>
        <v>1.6049614398271377</v>
      </c>
      <c r="G447">
        <f ca="1">S0*EXP(Drift*(A447-$A$11)+Volatility*SUM($F$12:F447))</f>
        <v>11.09585957496993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B9751-229F-4865-BE57-F255074FA342}">
  <dimension ref="A1:G656"/>
  <sheetViews>
    <sheetView workbookViewId="0">
      <selection activeCell="T10" sqref="T10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List'!A4</f>
        <v>Asia Pacific ex-Japan Equity</v>
      </c>
    </row>
    <row r="2" spans="1:7" x14ac:dyDescent="0.25">
      <c r="A2" t="s">
        <v>56</v>
      </c>
      <c r="B2" t="str">
        <f>'Fund List'!B4</f>
        <v xml:space="preserve">Bualuang Asia Equity </v>
      </c>
    </row>
    <row r="3" spans="1:7" x14ac:dyDescent="0.25">
      <c r="A3" t="s">
        <v>522</v>
      </c>
      <c r="B3" t="str">
        <f>'Fund List'!C4</f>
        <v>B-ASIA</v>
      </c>
    </row>
    <row r="4" spans="1:7" x14ac:dyDescent="0.25">
      <c r="A4" t="s">
        <v>530</v>
      </c>
      <c r="B4" s="11">
        <f>INTERCEPT(D12:D447,C12:C447)</f>
        <v>2.4249971137885575E-4</v>
      </c>
    </row>
    <row r="5" spans="1:7" x14ac:dyDescent="0.25">
      <c r="A5" t="s">
        <v>528</v>
      </c>
      <c r="B5" s="11">
        <f>SLOPE(D12:D447,C12:C447)</f>
        <v>0.26992532091988586</v>
      </c>
    </row>
    <row r="6" spans="1:7" x14ac:dyDescent="0.25">
      <c r="A6" t="s">
        <v>529</v>
      </c>
      <c r="B6" s="11">
        <f>_xlfn.STDEV.S(E12:E447)</f>
        <v>1.4794511114649142E-2</v>
      </c>
    </row>
    <row r="7" spans="1:7" x14ac:dyDescent="0.25">
      <c r="A7" t="s">
        <v>527</v>
      </c>
      <c r="B7" s="11">
        <f>B4+B5*AVERAGE(D12:D447)</f>
        <v>3.3722641059369927E-4</v>
      </c>
    </row>
    <row r="8" spans="1:7" x14ac:dyDescent="0.25">
      <c r="A8" t="s">
        <v>536</v>
      </c>
      <c r="B8" s="11">
        <f>Return-0.5*Volatility*Volatility</f>
        <v>7.7836394867406651E-4</v>
      </c>
    </row>
    <row r="9" spans="1:7" x14ac:dyDescent="0.25">
      <c r="A9" t="s">
        <v>535</v>
      </c>
      <c r="B9" s="11">
        <f>SQRT(ABS(B5))*SET_TRI!B9</f>
        <v>9.1395756215938966E-3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Data'!E2</f>
        <v>12.697100000000001</v>
      </c>
      <c r="G11">
        <f>S0</f>
        <v>12.697100000000001</v>
      </c>
    </row>
    <row r="12" spans="1:7" x14ac:dyDescent="0.25">
      <c r="A12" s="1" t="str">
        <f>MID('Filter Data'!A3,2,LEN('Filter Data'!A3)-2)</f>
        <v>03-Jan-2020</v>
      </c>
      <c r="B12">
        <f>'Filter Data'!E3</f>
        <v>12.735099999999999</v>
      </c>
      <c r="C12">
        <f>(B12-B11)/B11</f>
        <v>2.9928093816697101E-3</v>
      </c>
      <c r="D12">
        <f>C12-SET_TRI!C13</f>
        <v>4.384353092205924E-3</v>
      </c>
      <c r="E12">
        <f>C12-($B$4+$B$5*D12)</f>
        <v>1.5668617548510763E-3</v>
      </c>
      <c r="F12">
        <f ca="1">SQRT(A12-A11)*_xlfn.NORM.INV(RAND(),0,1)</f>
        <v>0.91899691646502535</v>
      </c>
      <c r="G12">
        <f ca="1">S0*EXP(Drift*(A12-$A$11)+Volatility*SUM($F$12:F12))</f>
        <v>12.814165346243074</v>
      </c>
    </row>
    <row r="13" spans="1:7" x14ac:dyDescent="0.25">
      <c r="A13" s="1" t="str">
        <f>MID('Filter Data'!A4,2,LEN('Filter Data'!A4)-2)</f>
        <v>06-Jan-2020</v>
      </c>
      <c r="B13">
        <f>'Filter Data'!E4</f>
        <v>12.5938</v>
      </c>
      <c r="C13">
        <f t="shared" ref="C13:C76" si="0">(B13-B12)/B12</f>
        <v>-1.1095319235812778E-2</v>
      </c>
      <c r="D13">
        <f>C13-SET_TRI!C14</f>
        <v>3.4201266263333193E-3</v>
      </c>
      <c r="E13">
        <f t="shared" ref="E13:E76" si="1">C13-($B$4+$B$5*D13)</f>
        <v>-1.2260997724391301E-2</v>
      </c>
      <c r="F13">
        <f t="shared" ref="F13:F76" ca="1" si="2">SQRT(A13-A12)*_xlfn.NORM.INV(RAND(),0,1)</f>
        <v>0.78591476697224494</v>
      </c>
      <c r="G13">
        <f ca="1">S0*EXP(Drift*(A13-$A$11)+Volatility*SUM($F$12:F13))</f>
        <v>12.936713099987895</v>
      </c>
    </row>
    <row r="14" spans="1:7" x14ac:dyDescent="0.25">
      <c r="A14" s="1" t="str">
        <f>MID('Filter Data'!A5,2,LEN('Filter Data'!A5)-2)</f>
        <v>07-Jan-2020</v>
      </c>
      <c r="B14">
        <f>'Filter Data'!E5</f>
        <v>12.6578</v>
      </c>
      <c r="C14">
        <f t="shared" si="0"/>
        <v>5.0818656799377516E-3</v>
      </c>
      <c r="D14">
        <f>C14-SET_TRI!C15</f>
        <v>-5.4874559537048447E-3</v>
      </c>
      <c r="E14">
        <f t="shared" si="1"/>
        <v>6.3205692778964141E-3</v>
      </c>
      <c r="F14">
        <f t="shared" ca="1" si="2"/>
        <v>0.76309804512817658</v>
      </c>
      <c r="G14">
        <f ca="1">S0*EXP(Drift*(A14-$A$11)+Volatility*SUM($F$12:F14))</f>
        <v>13.037398071898361</v>
      </c>
    </row>
    <row r="15" spans="1:7" x14ac:dyDescent="0.25">
      <c r="A15" s="1" t="str">
        <f>MID('Filter Data'!A6,2,LEN('Filter Data'!A6)-2)</f>
        <v>08-Jan-2020</v>
      </c>
      <c r="B15">
        <f>'Filter Data'!E6</f>
        <v>12.6044</v>
      </c>
      <c r="C15">
        <f t="shared" si="0"/>
        <v>-4.2187425934996515E-3</v>
      </c>
      <c r="D15">
        <f>C15-SET_TRI!C16</f>
        <v>1.24170533269742E-2</v>
      </c>
      <c r="E15">
        <f t="shared" si="1"/>
        <v>-7.8129194090413544E-3</v>
      </c>
      <c r="F15">
        <f t="shared" ca="1" si="2"/>
        <v>0.83268699789668743</v>
      </c>
      <c r="G15">
        <f ca="1">S0*EXP(Drift*(A15-$A$11)+Volatility*SUM($F$12:F15))</f>
        <v>13.147225818043621</v>
      </c>
    </row>
    <row r="16" spans="1:7" x14ac:dyDescent="0.25">
      <c r="A16" s="1" t="str">
        <f>MID('Filter Data'!A7,2,LEN('Filter Data'!A7)-2)</f>
        <v>09-Jan-2020</v>
      </c>
      <c r="B16">
        <f>'Filter Data'!E7</f>
        <v>12.7902</v>
      </c>
      <c r="C16">
        <f t="shared" si="0"/>
        <v>1.4740884135698677E-2</v>
      </c>
      <c r="D16">
        <f>C16-SET_TRI!C17</f>
        <v>1.5315288292136568E-3</v>
      </c>
      <c r="E16">
        <f t="shared" si="1"/>
        <v>1.4084986013596267E-2</v>
      </c>
      <c r="F16">
        <f t="shared" ca="1" si="2"/>
        <v>-0.22330320296864956</v>
      </c>
      <c r="G16">
        <f ca="1">S0*EXP(Drift*(A16-$A$11)+Volatility*SUM($F$12:F16))</f>
        <v>13.130637491211086</v>
      </c>
    </row>
    <row r="17" spans="1:7" x14ac:dyDescent="0.25">
      <c r="A17" s="1" t="str">
        <f>MID('Filter Data'!A8,2,LEN('Filter Data'!A8)-2)</f>
        <v>10-Jan-2020</v>
      </c>
      <c r="B17">
        <f>'Filter Data'!E8</f>
        <v>12.8634</v>
      </c>
      <c r="C17">
        <f t="shared" si="0"/>
        <v>5.7231317727635166E-3</v>
      </c>
      <c r="D17">
        <f>C17-SET_TRI!C18</f>
        <v>5.8411193082916323E-3</v>
      </c>
      <c r="E17">
        <f t="shared" si="1"/>
        <v>3.9039660575627003E-3</v>
      </c>
      <c r="F17">
        <f t="shared" ca="1" si="2"/>
        <v>-1.0461382120735805</v>
      </c>
      <c r="G17">
        <f ca="1">S0*EXP(Drift*(A17-$A$11)+Volatility*SUM($F$12:F17))</f>
        <v>13.015817440569029</v>
      </c>
    </row>
    <row r="18" spans="1:7" x14ac:dyDescent="0.25">
      <c r="A18" s="1" t="str">
        <f>MID('Filter Data'!A9,2,LEN('Filter Data'!A9)-2)</f>
        <v>13-Jan-2020</v>
      </c>
      <c r="B18">
        <f>'Filter Data'!E9</f>
        <v>12.933400000000001</v>
      </c>
      <c r="C18">
        <f t="shared" si="0"/>
        <v>5.4417961036740117E-3</v>
      </c>
      <c r="D18">
        <f>C18-SET_TRI!C19</f>
        <v>2.4341979609977422E-3</v>
      </c>
      <c r="E18">
        <f t="shared" si="1"/>
        <v>4.5422447264903089E-3</v>
      </c>
      <c r="F18">
        <f t="shared" ca="1" si="2"/>
        <v>-4.8562684865011904E-2</v>
      </c>
      <c r="G18">
        <f ca="1">S0*EXP(Drift*(A18-$A$11)+Volatility*SUM($F$12:F18))</f>
        <v>13.040456891325281</v>
      </c>
    </row>
    <row r="19" spans="1:7" x14ac:dyDescent="0.25">
      <c r="A19" s="1" t="str">
        <f>MID('Filter Data'!A10,2,LEN('Filter Data'!A10)-2)</f>
        <v>14-Jan-2020</v>
      </c>
      <c r="B19">
        <f>'Filter Data'!E10</f>
        <v>12.986599999999999</v>
      </c>
      <c r="C19">
        <f t="shared" si="0"/>
        <v>4.1133808588614427E-3</v>
      </c>
      <c r="D19">
        <f>C19-SET_TRI!C20</f>
        <v>4.3075472585095186E-3</v>
      </c>
      <c r="E19">
        <f t="shared" si="1"/>
        <v>2.7081650713518309E-3</v>
      </c>
      <c r="F19">
        <f t="shared" ca="1" si="2"/>
        <v>-1.0649987076244907</v>
      </c>
      <c r="G19">
        <f ca="1">S0*EXP(Drift*(A19-$A$11)+Volatility*SUM($F$12:F19))</f>
        <v>12.924197393949507</v>
      </c>
    </row>
    <row r="20" spans="1:7" x14ac:dyDescent="0.25">
      <c r="A20" s="1" t="str">
        <f>MID('Filter Data'!A11,2,LEN('Filter Data'!A11)-2)</f>
        <v>15-Jan-2020</v>
      </c>
      <c r="B20">
        <f>'Filter Data'!E11</f>
        <v>12.9076</v>
      </c>
      <c r="C20">
        <f t="shared" si="0"/>
        <v>-6.08319344555148E-3</v>
      </c>
      <c r="D20">
        <f>C20-SET_TRI!C21</f>
        <v>-1.4131309058840885E-4</v>
      </c>
      <c r="E20">
        <f t="shared" si="1"/>
        <v>-6.2875491756030789E-3</v>
      </c>
      <c r="F20">
        <f t="shared" ca="1" si="2"/>
        <v>-0.38465126713656328</v>
      </c>
      <c r="G20">
        <f ca="1">S0*EXP(Drift*(A20-$A$11)+Volatility*SUM($F$12:F20))</f>
        <v>12.88886984068543</v>
      </c>
    </row>
    <row r="21" spans="1:7" x14ac:dyDescent="0.25">
      <c r="A21" s="1" t="str">
        <f>MID('Filter Data'!A12,2,LEN('Filter Data'!A12)-2)</f>
        <v>16-Jan-2020</v>
      </c>
      <c r="B21">
        <f>'Filter Data'!E12</f>
        <v>12.925599999999999</v>
      </c>
      <c r="C21">
        <f t="shared" si="0"/>
        <v>1.3945272552603818E-3</v>
      </c>
      <c r="D21">
        <f>C21-SET_TRI!C22</f>
        <v>-9.105135427437152E-3</v>
      </c>
      <c r="E21">
        <f t="shared" si="1"/>
        <v>3.6097341461515213E-3</v>
      </c>
      <c r="F21">
        <f t="shared" ca="1" si="2"/>
        <v>1.1771053106695764</v>
      </c>
      <c r="G21">
        <f ca="1">S0*EXP(Drift*(A21-$A$11)+Volatility*SUM($F$12:F21))</f>
        <v>13.038424685071941</v>
      </c>
    </row>
    <row r="22" spans="1:7" x14ac:dyDescent="0.25">
      <c r="A22" s="1" t="str">
        <f>MID('Filter Data'!A13,2,LEN('Filter Data'!A13)-2)</f>
        <v>17-Jan-2020</v>
      </c>
      <c r="B22">
        <f>'Filter Data'!E13</f>
        <v>12.9795</v>
      </c>
      <c r="C22">
        <f t="shared" si="0"/>
        <v>4.170019186730249E-3</v>
      </c>
      <c r="D22">
        <f>C22-SET_TRI!C23</f>
        <v>1.9890481117401169E-3</v>
      </c>
      <c r="E22">
        <f t="shared" si="1"/>
        <v>3.3906250254648494E-3</v>
      </c>
      <c r="F22">
        <f t="shared" ca="1" si="2"/>
        <v>-1.9060535448014395</v>
      </c>
      <c r="G22">
        <f ca="1">S0*EXP(Drift*(A22-$A$11)+Volatility*SUM($F$12:F22))</f>
        <v>12.823232775486295</v>
      </c>
    </row>
    <row r="23" spans="1:7" x14ac:dyDescent="0.25">
      <c r="A23" s="1" t="str">
        <f>MID('Filter Data'!A14,2,LEN('Filter Data'!A14)-2)</f>
        <v>21-Jan-2020</v>
      </c>
      <c r="B23">
        <f>'Filter Data'!E14</f>
        <v>12.7895</v>
      </c>
      <c r="C23">
        <f t="shared" si="0"/>
        <v>-1.4638468353942717E-2</v>
      </c>
      <c r="D23">
        <f>C23-SET_TRI!C24</f>
        <v>2.898672390782224E-3</v>
      </c>
      <c r="E23">
        <f t="shared" si="1"/>
        <v>-1.5663393140645077E-2</v>
      </c>
      <c r="F23">
        <f t="shared" ca="1" si="2"/>
        <v>0.67510878275065433</v>
      </c>
      <c r="G23">
        <f ca="1">S0*EXP(Drift*(A23-$A$11)+Volatility*SUM($F$12:F23))</f>
        <v>12.942833662623913</v>
      </c>
    </row>
    <row r="24" spans="1:7" x14ac:dyDescent="0.25">
      <c r="A24" s="1" t="str">
        <f>MID('Filter Data'!A15,2,LEN('Filter Data'!A15)-2)</f>
        <v>22-Jan-2020</v>
      </c>
      <c r="B24">
        <f>'Filter Data'!E15</f>
        <v>12.8263</v>
      </c>
      <c r="C24">
        <f t="shared" si="0"/>
        <v>2.8773603346494781E-3</v>
      </c>
      <c r="D24">
        <f>C24-SET_TRI!C25</f>
        <v>1.8752584355891167E-3</v>
      </c>
      <c r="E24">
        <f t="shared" si="1"/>
        <v>2.1286808882365069E-3</v>
      </c>
      <c r="F24">
        <f t="shared" ca="1" si="2"/>
        <v>0.1542209575158745</v>
      </c>
      <c r="G24">
        <f ca="1">S0*EXP(Drift*(A24-$A$11)+Volatility*SUM($F$12:F24))</f>
        <v>12.971182004378454</v>
      </c>
    </row>
    <row r="25" spans="1:7" x14ac:dyDescent="0.25">
      <c r="A25" s="1" t="str">
        <f>MID('Filter Data'!A16,2,LEN('Filter Data'!A16)-2)</f>
        <v>23-Jan-2020</v>
      </c>
      <c r="B25">
        <f>'Filter Data'!E16</f>
        <v>12.7073</v>
      </c>
      <c r="C25">
        <f t="shared" si="0"/>
        <v>-9.2778119956651393E-3</v>
      </c>
      <c r="D25">
        <f>C25-SET_TRI!C26</f>
        <v>-8.8246119102433299E-3</v>
      </c>
      <c r="E25">
        <f t="shared" si="1"/>
        <v>-7.1383255051781173E-3</v>
      </c>
      <c r="F25">
        <f t="shared" ca="1" si="2"/>
        <v>-1.0065618702662085</v>
      </c>
      <c r="G25">
        <f ca="1">S0*EXP(Drift*(A25-$A$11)+Volatility*SUM($F$12:F25))</f>
        <v>12.862407935128898</v>
      </c>
    </row>
    <row r="26" spans="1:7" x14ac:dyDescent="0.25">
      <c r="A26" s="1" t="str">
        <f>MID('Filter Data'!A17,2,LEN('Filter Data'!A17)-2)</f>
        <v>31-Jan-2020</v>
      </c>
      <c r="B26">
        <f>'Filter Data'!E17</f>
        <v>12.0543</v>
      </c>
      <c r="C26">
        <f t="shared" si="0"/>
        <v>-5.1387784973991366E-2</v>
      </c>
      <c r="D26">
        <f>C26-SET_TRI!C27</f>
        <v>-9.6870403834387955E-3</v>
      </c>
      <c r="E26">
        <f t="shared" si="1"/>
        <v>-4.901550720110661E-2</v>
      </c>
      <c r="F26">
        <f t="shared" ca="1" si="2"/>
        <v>-2.7941299404801989</v>
      </c>
      <c r="G26">
        <f ca="1">S0*EXP(Drift*(A26-$A$11)+Volatility*SUM($F$12:F26))</f>
        <v>12.616414361118162</v>
      </c>
    </row>
    <row r="27" spans="1:7" x14ac:dyDescent="0.25">
      <c r="A27" s="1" t="str">
        <f>MID('Filter Data'!A18,2,LEN('Filter Data'!A18)-2)</f>
        <v>03-Feb-2020</v>
      </c>
      <c r="B27">
        <f>'Filter Data'!E18</f>
        <v>11.9156</v>
      </c>
      <c r="C27">
        <f t="shared" si="0"/>
        <v>-1.1506267473017931E-2</v>
      </c>
      <c r="D27">
        <f>C27-SET_TRI!C28</f>
        <v>5.6827611246280767E-4</v>
      </c>
      <c r="E27">
        <f t="shared" si="1"/>
        <v>-1.1902159296424415E-2</v>
      </c>
      <c r="F27">
        <f t="shared" ca="1" si="2"/>
        <v>1.0406033343660661</v>
      </c>
      <c r="G27">
        <f ca="1">S0*EXP(Drift*(A27-$A$11)+Volatility*SUM($F$12:F27))</f>
        <v>12.766754123888603</v>
      </c>
    </row>
    <row r="28" spans="1:7" x14ac:dyDescent="0.25">
      <c r="A28" s="1" t="str">
        <f>MID('Filter Data'!A19,2,LEN('Filter Data'!A19)-2)</f>
        <v>04-Feb-2020</v>
      </c>
      <c r="B28">
        <f>'Filter Data'!E19</f>
        <v>12.186400000000001</v>
      </c>
      <c r="C28">
        <f t="shared" si="0"/>
        <v>2.2726509785491397E-2</v>
      </c>
      <c r="D28">
        <f>C28-SET_TRI!C29</f>
        <v>4.7277555860203296E-3</v>
      </c>
      <c r="E28">
        <f t="shared" si="1"/>
        <v>2.120786913032522E-2</v>
      </c>
      <c r="F28">
        <f t="shared" ca="1" si="2"/>
        <v>-1.3455643018415124</v>
      </c>
      <c r="G28">
        <f ca="1">S0*EXP(Drift*(A28-$A$11)+Volatility*SUM($F$12:F28))</f>
        <v>12.620531036483644</v>
      </c>
    </row>
    <row r="29" spans="1:7" x14ac:dyDescent="0.25">
      <c r="A29" s="1" t="str">
        <f>MID('Filter Data'!A20,2,LEN('Filter Data'!A20)-2)</f>
        <v>05-Feb-2020</v>
      </c>
      <c r="B29">
        <f>'Filter Data'!E20</f>
        <v>12.3057</v>
      </c>
      <c r="C29">
        <f t="shared" si="0"/>
        <v>9.7896015230091796E-3</v>
      </c>
      <c r="D29">
        <f>C29-SET_TRI!C30</f>
        <v>9.9748664071221127E-4</v>
      </c>
      <c r="E29">
        <f t="shared" si="1"/>
        <v>9.2778549100227814E-3</v>
      </c>
      <c r="F29">
        <f t="shared" ca="1" si="2"/>
        <v>-0.89093373830567768</v>
      </c>
      <c r="G29">
        <f ca="1">S0*EXP(Drift*(A29-$A$11)+Volatility*SUM($F$12:F29))</f>
        <v>12.527929888667295</v>
      </c>
    </row>
    <row r="30" spans="1:7" x14ac:dyDescent="0.25">
      <c r="A30" s="1" t="str">
        <f>MID('Filter Data'!A21,2,LEN('Filter Data'!A21)-2)</f>
        <v>06-Feb-2020</v>
      </c>
      <c r="B30">
        <f>'Filter Data'!E21</f>
        <v>12.536199999999999</v>
      </c>
      <c r="C30">
        <f t="shared" si="0"/>
        <v>1.8731157106056485E-2</v>
      </c>
      <c r="D30">
        <f>C30-SET_TRI!C31</f>
        <v>1.9525643628124593E-2</v>
      </c>
      <c r="E30">
        <f t="shared" si="1"/>
        <v>1.3218191772188774E-2</v>
      </c>
      <c r="F30">
        <f t="shared" ca="1" si="2"/>
        <v>-0.54593566692936568</v>
      </c>
      <c r="G30">
        <f ca="1">S0*EXP(Drift*(A30-$A$11)+Volatility*SUM($F$12:F30))</f>
        <v>12.47528249783587</v>
      </c>
    </row>
    <row r="31" spans="1:7" x14ac:dyDescent="0.25">
      <c r="A31" s="1" t="str">
        <f>MID('Filter Data'!A22,2,LEN('Filter Data'!A22)-2)</f>
        <v>07-Feb-2020</v>
      </c>
      <c r="B31">
        <f>'Filter Data'!E22</f>
        <v>12.4557</v>
      </c>
      <c r="C31">
        <f t="shared" si="0"/>
        <v>-6.4214036151304952E-3</v>
      </c>
      <c r="D31">
        <f>C31-SET_TRI!C32</f>
        <v>-5.2879371981781149E-3</v>
      </c>
      <c r="E31">
        <f t="shared" si="1"/>
        <v>-5.2365551812869216E-3</v>
      </c>
      <c r="F31">
        <f t="shared" ca="1" si="2"/>
        <v>0.35563453210833329</v>
      </c>
      <c r="G31">
        <f ca="1">S0*EXP(Drift*(A31-$A$11)+Volatility*SUM($F$12:F31))</f>
        <v>12.525643202517795</v>
      </c>
    </row>
    <row r="32" spans="1:7" x14ac:dyDescent="0.25">
      <c r="A32" s="1" t="str">
        <f>MID('Filter Data'!A23,2,LEN('Filter Data'!A23)-2)</f>
        <v>11-Feb-2020</v>
      </c>
      <c r="B32">
        <f>'Filter Data'!E23</f>
        <v>12.468999999999999</v>
      </c>
      <c r="C32">
        <f t="shared" si="0"/>
        <v>1.0677842273014925E-3</v>
      </c>
      <c r="D32">
        <f>C32-SET_TRI!C33</f>
        <v>9.4175311246646118E-3</v>
      </c>
      <c r="E32">
        <f t="shared" si="1"/>
        <v>-1.716745595175472E-3</v>
      </c>
      <c r="F32">
        <f t="shared" ca="1" si="2"/>
        <v>-6.2729896090753468E-2</v>
      </c>
      <c r="G32">
        <f ca="1">S0*EXP(Drift*(A32-$A$11)+Volatility*SUM($F$12:F32))</f>
        <v>12.557500422815993</v>
      </c>
    </row>
    <row r="33" spans="1:7" x14ac:dyDescent="0.25">
      <c r="A33" s="1" t="str">
        <f>MID('Filter Data'!A24,2,LEN('Filter Data'!A24)-2)</f>
        <v>12-Feb-2020</v>
      </c>
      <c r="B33">
        <f>'Filter Data'!E24</f>
        <v>12.5884</v>
      </c>
      <c r="C33">
        <f t="shared" si="0"/>
        <v>9.5757478546796559E-3</v>
      </c>
      <c r="D33">
        <f>C33-SET_TRI!C34</f>
        <v>-2.2269932586037079E-3</v>
      </c>
      <c r="E33">
        <f t="shared" si="1"/>
        <v>9.934370013315829E-3</v>
      </c>
      <c r="F33">
        <f t="shared" ca="1" si="2"/>
        <v>2.5143653941224597</v>
      </c>
      <c r="G33">
        <f ca="1">S0*EXP(Drift*(A33-$A$11)+Volatility*SUM($F$12:F33))</f>
        <v>12.859421417330516</v>
      </c>
    </row>
    <row r="34" spans="1:7" x14ac:dyDescent="0.25">
      <c r="A34" s="1" t="str">
        <f>MID('Filter Data'!A25,2,LEN('Filter Data'!A25)-2)</f>
        <v>14-Feb-2020</v>
      </c>
      <c r="B34">
        <f>'Filter Data'!E25</f>
        <v>12.612500000000001</v>
      </c>
      <c r="C34">
        <f t="shared" si="0"/>
        <v>1.914460932286921E-3</v>
      </c>
      <c r="D34">
        <f>C34-SET_TRI!C35</f>
        <v>1.2211250756635872E-2</v>
      </c>
      <c r="E34">
        <f t="shared" si="1"/>
        <v>-1.6241645584100716E-3</v>
      </c>
      <c r="F34">
        <f t="shared" ca="1" si="2"/>
        <v>1.0428285438880831</v>
      </c>
      <c r="G34">
        <f ca="1">S0*EXP(Drift*(A34-$A$11)+Volatility*SUM($F$12:F34))</f>
        <v>13.002796700808007</v>
      </c>
    </row>
    <row r="35" spans="1:7" x14ac:dyDescent="0.25">
      <c r="A35" s="1" t="str">
        <f>MID('Filter Data'!A26,2,LEN('Filter Data'!A26)-2)</f>
        <v>18-Feb-2020</v>
      </c>
      <c r="B35">
        <f>'Filter Data'!E26</f>
        <v>12.422499999999999</v>
      </c>
      <c r="C35">
        <f t="shared" si="0"/>
        <v>-1.5064420218037762E-2</v>
      </c>
      <c r="D35">
        <f>C35-SET_TRI!C36</f>
        <v>-8.2873268938008227E-3</v>
      </c>
      <c r="E35">
        <f t="shared" si="1"/>
        <v>-1.3069960558039429E-2</v>
      </c>
      <c r="F35">
        <f t="shared" ca="1" si="2"/>
        <v>0.85237614037758214</v>
      </c>
      <c r="G35">
        <f ca="1">S0*EXP(Drift*(A35-$A$11)+Volatility*SUM($F$12:F35))</f>
        <v>13.145352539975983</v>
      </c>
    </row>
    <row r="36" spans="1:7" x14ac:dyDescent="0.25">
      <c r="A36" s="1" t="str">
        <f>MID('Filter Data'!A27,2,LEN('Filter Data'!A27)-2)</f>
        <v>19-Feb-2020</v>
      </c>
      <c r="B36">
        <f>'Filter Data'!E27</f>
        <v>12.4594</v>
      </c>
      <c r="C36">
        <f t="shared" si="0"/>
        <v>2.9704165828135275E-3</v>
      </c>
      <c r="D36">
        <f>C36-SET_TRI!C37</f>
        <v>5.6765181904137301E-3</v>
      </c>
      <c r="E36">
        <f t="shared" si="1"/>
        <v>1.1956808771796759E-3</v>
      </c>
      <c r="F36">
        <f t="shared" ca="1" si="2"/>
        <v>0.37352433337294133</v>
      </c>
      <c r="G36">
        <f ca="1">S0*EXP(Drift*(A36-$A$11)+Volatility*SUM($F$12:F36))</f>
        <v>13.200576395745893</v>
      </c>
    </row>
    <row r="37" spans="1:7" x14ac:dyDescent="0.25">
      <c r="A37" s="1" t="str">
        <f>MID('Filter Data'!A28,2,LEN('Filter Data'!A28)-2)</f>
        <v>20-Feb-2020</v>
      </c>
      <c r="B37">
        <f>'Filter Data'!E28</f>
        <v>12.4457</v>
      </c>
      <c r="C37">
        <f t="shared" si="0"/>
        <v>-1.0995714079329699E-3</v>
      </c>
      <c r="D37">
        <f>C37-SET_TRI!C38</f>
        <v>1.0162387903567082E-2</v>
      </c>
      <c r="E37">
        <f t="shared" si="1"/>
        <v>-4.0851569354945364E-3</v>
      </c>
      <c r="F37">
        <f t="shared" ca="1" si="2"/>
        <v>-1.0074446321052626</v>
      </c>
      <c r="G37">
        <f ca="1">S0*EXP(Drift*(A37-$A$11)+Volatility*SUM($F$12:F37))</f>
        <v>13.089773055539213</v>
      </c>
    </row>
    <row r="38" spans="1:7" x14ac:dyDescent="0.25">
      <c r="A38" s="1" t="str">
        <f>MID('Filter Data'!A29,2,LEN('Filter Data'!A29)-2)</f>
        <v>24-Feb-2020</v>
      </c>
      <c r="B38">
        <f>'Filter Data'!E29</f>
        <v>11.9137</v>
      </c>
      <c r="C38">
        <f t="shared" si="0"/>
        <v>-4.2745687265481253E-2</v>
      </c>
      <c r="D38">
        <f>C38-SET_TRI!C39</f>
        <v>-5.0029187180615012E-3</v>
      </c>
      <c r="E38">
        <f t="shared" si="1"/>
        <v>-4.1637772536351252E-2</v>
      </c>
      <c r="F38">
        <f t="shared" ca="1" si="2"/>
        <v>-0.2536358599303144</v>
      </c>
      <c r="G38">
        <f ca="1">S0*EXP(Drift*(A38-$A$11)+Volatility*SUM($F$12:F38))</f>
        <v>13.100187907718226</v>
      </c>
    </row>
    <row r="39" spans="1:7" x14ac:dyDescent="0.25">
      <c r="A39" s="1" t="str">
        <f>MID('Filter Data'!A30,2,LEN('Filter Data'!A30)-2)</f>
        <v>25-Feb-2020</v>
      </c>
      <c r="B39">
        <f>'Filter Data'!E30</f>
        <v>11.951499999999999</v>
      </c>
      <c r="C39">
        <f t="shared" si="0"/>
        <v>3.1728178483593633E-3</v>
      </c>
      <c r="D39">
        <f>C39-SET_TRI!C40</f>
        <v>-3.1401051201408832E-3</v>
      </c>
      <c r="E39">
        <f t="shared" si="1"/>
        <v>3.7779120192567121E-3</v>
      </c>
      <c r="F39">
        <f t="shared" ca="1" si="2"/>
        <v>-1.4680824181008147</v>
      </c>
      <c r="G39">
        <f ca="1">S0*EXP(Drift*(A39-$A$11)+Volatility*SUM($F$12:F39))</f>
        <v>12.935652874855984</v>
      </c>
    </row>
    <row r="40" spans="1:7" x14ac:dyDescent="0.25">
      <c r="A40" s="1" t="str">
        <f>MID('Filter Data'!A31,2,LEN('Filter Data'!A31)-2)</f>
        <v>26-Feb-2020</v>
      </c>
      <c r="B40">
        <f>'Filter Data'!E31</f>
        <v>11.817299999999999</v>
      </c>
      <c r="C40">
        <f t="shared" si="0"/>
        <v>-1.1228716060745504E-2</v>
      </c>
      <c r="D40">
        <f>C40-SET_TRI!C41</f>
        <v>4.0474865867438183E-2</v>
      </c>
      <c r="E40">
        <f t="shared" si="1"/>
        <v>-2.2396406930581945E-2</v>
      </c>
      <c r="F40">
        <f t="shared" ca="1" si="2"/>
        <v>-3.9953203481906202E-2</v>
      </c>
      <c r="G40">
        <f ca="1">S0*EXP(Drift*(A40-$A$11)+Volatility*SUM($F$12:F40))</f>
        <v>12.94099910266023</v>
      </c>
    </row>
    <row r="41" spans="1:7" x14ac:dyDescent="0.25">
      <c r="A41" s="1" t="str">
        <f>MID('Filter Data'!A32,2,LEN('Filter Data'!A32)-2)</f>
        <v>27-Feb-2020</v>
      </c>
      <c r="B41">
        <f>'Filter Data'!E32</f>
        <v>11.776300000000001</v>
      </c>
      <c r="C41">
        <f t="shared" si="0"/>
        <v>-3.4694896465350456E-3</v>
      </c>
      <c r="D41">
        <f>C41-SET_TRI!C42</f>
        <v>-2.6764919471869493E-2</v>
      </c>
      <c r="E41">
        <f t="shared" si="1"/>
        <v>3.5125401199253728E-3</v>
      </c>
      <c r="F41">
        <f t="shared" ca="1" si="2"/>
        <v>-0.15493445759801672</v>
      </c>
      <c r="G41">
        <f ca="1">S0*EXP(Drift*(A41-$A$11)+Volatility*SUM($F$12:F41))</f>
        <v>12.932749630182853</v>
      </c>
    </row>
    <row r="42" spans="1:7" x14ac:dyDescent="0.25">
      <c r="A42" s="1" t="str">
        <f>MID('Filter Data'!A33,2,LEN('Filter Data'!A33)-2)</f>
        <v>28-Feb-2020</v>
      </c>
      <c r="B42">
        <f>'Filter Data'!E33</f>
        <v>11.3855</v>
      </c>
      <c r="C42">
        <f t="shared" si="0"/>
        <v>-3.3185295890899559E-2</v>
      </c>
      <c r="D42">
        <f>C42-SET_TRI!C43</f>
        <v>9.7775475562011868E-3</v>
      </c>
      <c r="E42">
        <f t="shared" si="1"/>
        <v>-3.6067003264195464E-2</v>
      </c>
      <c r="F42">
        <f t="shared" ca="1" si="2"/>
        <v>-6.0855736012135071E-2</v>
      </c>
      <c r="G42">
        <f ca="1">S0*EXP(Drift*(A42-$A$11)+Volatility*SUM($F$12:F42))</f>
        <v>12.935623196991289</v>
      </c>
    </row>
    <row r="43" spans="1:7" x14ac:dyDescent="0.25">
      <c r="A43" s="1" t="str">
        <f>MID('Filter Data'!A34,2,LEN('Filter Data'!A34)-2)</f>
        <v>02-Mar-2020</v>
      </c>
      <c r="B43">
        <f>'Filter Data'!E34</f>
        <v>11.258699999999999</v>
      </c>
      <c r="C43">
        <f t="shared" si="0"/>
        <v>-1.1136972464977482E-2</v>
      </c>
      <c r="D43">
        <f>C43-SET_TRI!C44</f>
        <v>-1.1379604648257165E-2</v>
      </c>
      <c r="E43">
        <f t="shared" si="1"/>
        <v>-8.3078287397340984E-3</v>
      </c>
      <c r="F43">
        <f t="shared" ca="1" si="2"/>
        <v>-2.5586993109166403</v>
      </c>
      <c r="G43">
        <f ca="1">S0*EXP(Drift*(A43-$A$11)+Volatility*SUM($F$12:F43))</f>
        <v>12.666169997985005</v>
      </c>
    </row>
    <row r="44" spans="1:7" x14ac:dyDescent="0.25">
      <c r="A44" s="1" t="str">
        <f>MID('Filter Data'!A35,2,LEN('Filter Data'!A35)-2)</f>
        <v>03-Mar-2020</v>
      </c>
      <c r="B44">
        <f>'Filter Data'!E35</f>
        <v>11.4941</v>
      </c>
      <c r="C44">
        <f t="shared" si="0"/>
        <v>2.0908275378152034E-2</v>
      </c>
      <c r="D44">
        <f>C44-SET_TRI!C45</f>
        <v>-1.2813972468013059E-2</v>
      </c>
      <c r="E44">
        <f t="shared" si="1"/>
        <v>2.4124591297460186E-2</v>
      </c>
      <c r="F44">
        <f t="shared" ca="1" si="2"/>
        <v>-1.885404808344644</v>
      </c>
      <c r="G44">
        <f ca="1">S0*EXP(Drift*(A44-$A$11)+Volatility*SUM($F$12:F44))</f>
        <v>12.459473082355682</v>
      </c>
    </row>
    <row r="45" spans="1:7" x14ac:dyDescent="0.25">
      <c r="A45" s="1" t="str">
        <f>MID('Filter Data'!A36,2,LEN('Filter Data'!A36)-2)</f>
        <v>04-Mar-2020</v>
      </c>
      <c r="B45">
        <f>'Filter Data'!E36</f>
        <v>11.5509</v>
      </c>
      <c r="C45">
        <f t="shared" si="0"/>
        <v>4.941665724154205E-3</v>
      </c>
      <c r="D45">
        <f>C45-SET_TRI!C46</f>
        <v>1.7390516330927116E-3</v>
      </c>
      <c r="E45">
        <f t="shared" si="1"/>
        <v>4.2297519426165477E-3</v>
      </c>
      <c r="F45">
        <f t="shared" ca="1" si="2"/>
        <v>-0.44552071018204592</v>
      </c>
      <c r="G45">
        <f ca="1">S0*EXP(Drift*(A45-$A$11)+Volatility*SUM($F$12:F45))</f>
        <v>12.418505230570974</v>
      </c>
    </row>
    <row r="46" spans="1:7" x14ac:dyDescent="0.25">
      <c r="A46" s="1" t="str">
        <f>MID('Filter Data'!A37,2,LEN('Filter Data'!A37)-2)</f>
        <v>05-Mar-2020</v>
      </c>
      <c r="B46">
        <f>'Filter Data'!E37</f>
        <v>11.652100000000001</v>
      </c>
      <c r="C46">
        <f t="shared" si="0"/>
        <v>8.7612220692760215E-3</v>
      </c>
      <c r="D46">
        <f>C46-SET_TRI!C47</f>
        <v>1.2947410671269206E-3</v>
      </c>
      <c r="E46">
        <f t="shared" si="1"/>
        <v>8.1692389598447754E-3</v>
      </c>
      <c r="F46">
        <f t="shared" ca="1" si="2"/>
        <v>2.1016134423057249</v>
      </c>
      <c r="G46">
        <f ca="1">S0*EXP(Drift*(A46-$A$11)+Volatility*SUM($F$12:F46))</f>
        <v>12.669201081032938</v>
      </c>
    </row>
    <row r="47" spans="1:7" x14ac:dyDescent="0.25">
      <c r="A47" s="1" t="str">
        <f>MID('Filter Data'!A38,2,LEN('Filter Data'!A38)-2)</f>
        <v>06-Mar-2020</v>
      </c>
      <c r="B47">
        <f>'Filter Data'!E38</f>
        <v>11.382199999999999</v>
      </c>
      <c r="C47">
        <f t="shared" si="0"/>
        <v>-2.3163206632281011E-2</v>
      </c>
      <c r="D47">
        <f>C47-SET_TRI!C48</f>
        <v>-1.2840304368943491E-3</v>
      </c>
      <c r="E47">
        <f t="shared" si="1"/>
        <v>-2.3059114015910258E-2</v>
      </c>
      <c r="F47">
        <f t="shared" ca="1" si="2"/>
        <v>1.1437112061872079</v>
      </c>
      <c r="G47">
        <f ca="1">S0*EXP(Drift*(A47-$A$11)+Volatility*SUM($F$12:F47))</f>
        <v>12.812296007364678</v>
      </c>
    </row>
    <row r="48" spans="1:7" x14ac:dyDescent="0.25">
      <c r="A48" s="1" t="str">
        <f>MID('Filter Data'!A39,2,LEN('Filter Data'!A39)-2)</f>
        <v>09-Mar-2020</v>
      </c>
      <c r="B48">
        <f>'Filter Data'!E39</f>
        <v>10.7407</v>
      </c>
      <c r="C48">
        <f t="shared" si="0"/>
        <v>-5.6359930417669596E-2</v>
      </c>
      <c r="D48">
        <f>C48-SET_TRI!C49</f>
        <v>3.8114789027796303E-2</v>
      </c>
      <c r="E48">
        <f t="shared" si="1"/>
        <v>-6.6890576789170111E-2</v>
      </c>
      <c r="F48">
        <f t="shared" ca="1" si="2"/>
        <v>1.8174425619726231</v>
      </c>
      <c r="G48">
        <f ca="1">S0*EXP(Drift*(A48-$A$11)+Volatility*SUM($F$12:F48))</f>
        <v>13.057348529259112</v>
      </c>
    </row>
    <row r="49" spans="1:7" x14ac:dyDescent="0.25">
      <c r="A49" s="1" t="str">
        <f>MID('Filter Data'!A40,2,LEN('Filter Data'!A40)-2)</f>
        <v>11-Mar-2020</v>
      </c>
      <c r="B49">
        <f>'Filter Data'!E40</f>
        <v>10.739100000000001</v>
      </c>
      <c r="C49">
        <f t="shared" si="0"/>
        <v>-1.4896608228512329E-4</v>
      </c>
      <c r="D49">
        <f>C49-SET_TRI!C50</f>
        <v>5.2045176818908395E-3</v>
      </c>
      <c r="E49">
        <f t="shared" si="1"/>
        <v>-1.7962968991815844E-3</v>
      </c>
      <c r="F49">
        <f t="shared" ca="1" si="2"/>
        <v>-2.4956625351457387</v>
      </c>
      <c r="G49">
        <f ca="1">S0*EXP(Drift*(A49-$A$11)+Volatility*SUM($F$12:F49))</f>
        <v>12.782774372071284</v>
      </c>
    </row>
    <row r="50" spans="1:7" x14ac:dyDescent="0.25">
      <c r="A50" s="1" t="str">
        <f>MID('Filter Data'!A41,2,LEN('Filter Data'!A41)-2)</f>
        <v>12-Mar-2020</v>
      </c>
      <c r="B50">
        <f>'Filter Data'!E41</f>
        <v>10.1876</v>
      </c>
      <c r="C50">
        <f t="shared" si="0"/>
        <v>-5.1354396550921472E-2</v>
      </c>
      <c r="D50">
        <f>C50-SET_TRI!C51</f>
        <v>6.5455076293220837E-2</v>
      </c>
      <c r="E50">
        <f t="shared" si="1"/>
        <v>-6.9264878736583574E-2</v>
      </c>
      <c r="F50">
        <f t="shared" ca="1" si="2"/>
        <v>1.1235379053706513</v>
      </c>
      <c r="G50">
        <f ca="1">S0*EXP(Drift*(A50-$A$11)+Volatility*SUM($F$12:F50))</f>
        <v>12.924768846326122</v>
      </c>
    </row>
    <row r="51" spans="1:7" x14ac:dyDescent="0.25">
      <c r="A51" s="1" t="str">
        <f>MID('Filter Data'!A42,2,LEN('Filter Data'!A42)-2)</f>
        <v>13-Mar-2020</v>
      </c>
      <c r="B51">
        <f>'Filter Data'!E42</f>
        <v>10.2804</v>
      </c>
      <c r="C51">
        <f t="shared" si="0"/>
        <v>9.109113039381252E-3</v>
      </c>
      <c r="D51">
        <f>C51-SET_TRI!C52</f>
        <v>-2.1909422991069877E-2</v>
      </c>
      <c r="E51">
        <f t="shared" si="1"/>
        <v>1.4780521360036459E-2</v>
      </c>
      <c r="F51">
        <f t="shared" ca="1" si="2"/>
        <v>0.82077928276779066</v>
      </c>
      <c r="G51">
        <f ca="1">S0*EXP(Drift*(A51-$A$11)+Volatility*SUM($F$12:F51))</f>
        <v>13.032229404014112</v>
      </c>
    </row>
    <row r="52" spans="1:7" x14ac:dyDescent="0.25">
      <c r="A52" s="1" t="str">
        <f>MID('Filter Data'!A43,2,LEN('Filter Data'!A43)-2)</f>
        <v>16-Mar-2020</v>
      </c>
      <c r="B52">
        <f>'Filter Data'!E43</f>
        <v>9.3262999999999998</v>
      </c>
      <c r="C52">
        <f t="shared" si="0"/>
        <v>-9.280767285319641E-2</v>
      </c>
      <c r="D52">
        <f>C52-SET_TRI!C53</f>
        <v>-1.3321573442918483E-2</v>
      </c>
      <c r="E52">
        <f t="shared" si="1"/>
        <v>-8.9454342577837659E-2</v>
      </c>
      <c r="F52">
        <f t="shared" ca="1" si="2"/>
        <v>-0.59408113024362319</v>
      </c>
      <c r="G52">
        <f ca="1">S0*EXP(Drift*(A52-$A$11)+Volatility*SUM($F$12:F52))</f>
        <v>12.991962755732706</v>
      </c>
    </row>
    <row r="53" spans="1:7" x14ac:dyDescent="0.25">
      <c r="A53" s="1" t="str">
        <f>MID('Filter Data'!A44,2,LEN('Filter Data'!A44)-2)</f>
        <v>17-Mar-2020</v>
      </c>
      <c r="B53">
        <f>'Filter Data'!E44</f>
        <v>9.33</v>
      </c>
      <c r="C53">
        <f t="shared" si="0"/>
        <v>3.9672753396312137E-4</v>
      </c>
      <c r="D53">
        <f>C53-SET_TRI!C54</f>
        <v>9.54583675791266E-3</v>
      </c>
      <c r="E53">
        <f t="shared" si="1"/>
        <v>-2.4224352277441518E-3</v>
      </c>
      <c r="F53">
        <f t="shared" ca="1" si="2"/>
        <v>0.80306345543525992</v>
      </c>
      <c r="G53">
        <f ca="1">S0*EXP(Drift*(A53-$A$11)+Volatility*SUM($F$12:F53))</f>
        <v>13.097861070776677</v>
      </c>
    </row>
    <row r="54" spans="1:7" x14ac:dyDescent="0.25">
      <c r="A54" s="1" t="str">
        <f>MID('Filter Data'!A45,2,LEN('Filter Data'!A45)-2)</f>
        <v>18-Mar-2020</v>
      </c>
      <c r="B54">
        <f>'Filter Data'!E45</f>
        <v>8.9864999999999995</v>
      </c>
      <c r="C54">
        <f t="shared" si="0"/>
        <v>-3.6816720257234786E-2</v>
      </c>
      <c r="D54">
        <f>C54-SET_TRI!C55</f>
        <v>-5.1425395182187736E-2</v>
      </c>
      <c r="E54">
        <f t="shared" si="1"/>
        <v>-2.3178203670629664E-2</v>
      </c>
      <c r="F54">
        <f t="shared" ca="1" si="2"/>
        <v>1.2781015316108311</v>
      </c>
      <c r="G54">
        <f ca="1">S0*EXP(Drift*(A54-$A$11)+Volatility*SUM($F$12:F54))</f>
        <v>13.262077005207512</v>
      </c>
    </row>
    <row r="55" spans="1:7" x14ac:dyDescent="0.25">
      <c r="A55" s="1" t="str">
        <f>MID('Filter Data'!A46,2,LEN('Filter Data'!A46)-2)</f>
        <v>20-Mar-2020</v>
      </c>
      <c r="B55">
        <f>'Filter Data'!E46</f>
        <v>9.1928999999999998</v>
      </c>
      <c r="C55">
        <f t="shared" si="0"/>
        <v>2.2967785010849649E-2</v>
      </c>
      <c r="D55">
        <f>C55-SET_TRI!C56</f>
        <v>-6.8026868840330268E-2</v>
      </c>
      <c r="E55">
        <f t="shared" si="1"/>
        <v>4.1087459702371924E-2</v>
      </c>
      <c r="F55">
        <f t="shared" ca="1" si="2"/>
        <v>1.781232083481471</v>
      </c>
      <c r="G55">
        <f ca="1">S0*EXP(Drift*(A55-$A$11)+Volatility*SUM($F$12:F55))</f>
        <v>13.500747342405523</v>
      </c>
    </row>
    <row r="56" spans="1:7" x14ac:dyDescent="0.25">
      <c r="A56" s="1" t="str">
        <f>MID('Filter Data'!A47,2,LEN('Filter Data'!A47)-2)</f>
        <v>23-Mar-2020</v>
      </c>
      <c r="B56">
        <f>'Filter Data'!E47</f>
        <v>8.6913</v>
      </c>
      <c r="C56">
        <f t="shared" si="0"/>
        <v>-5.4563848187187923E-2</v>
      </c>
      <c r="D56">
        <f>C56-SET_TRI!C57</f>
        <v>4.6001006467378543E-2</v>
      </c>
      <c r="E56">
        <f t="shared" si="1"/>
        <v>-6.7223184331911684E-2</v>
      </c>
      <c r="F56">
        <f t="shared" ca="1" si="2"/>
        <v>0.47098641937067659</v>
      </c>
      <c r="G56">
        <f ca="1">S0*EXP(Drift*(A56-$A$11)+Volatility*SUM($F$12:F56))</f>
        <v>13.59068661524396</v>
      </c>
    </row>
    <row r="57" spans="1:7" x14ac:dyDescent="0.25">
      <c r="A57" s="1" t="str">
        <f>MID('Filter Data'!A48,2,LEN('Filter Data'!A48)-2)</f>
        <v>24-Mar-2020</v>
      </c>
      <c r="B57">
        <f>'Filter Data'!E48</f>
        <v>9.1853999999999996</v>
      </c>
      <c r="C57">
        <f t="shared" si="0"/>
        <v>5.6849953401677485E-2</v>
      </c>
      <c r="D57">
        <f>C57-SET_TRI!C58</f>
        <v>4.0554900723318535E-2</v>
      </c>
      <c r="E57">
        <f t="shared" si="1"/>
        <v>4.5660659097682764E-2</v>
      </c>
      <c r="F57">
        <f t="shared" ca="1" si="2"/>
        <v>1.0380584664357278E-3</v>
      </c>
      <c r="G57">
        <f ca="1">S0*EXP(Drift*(A57-$A$11)+Volatility*SUM($F$12:F57))</f>
        <v>13.601398275255367</v>
      </c>
    </row>
    <row r="58" spans="1:7" x14ac:dyDescent="0.25">
      <c r="A58" s="1" t="str">
        <f>MID('Filter Data'!A49,2,LEN('Filter Data'!A49)-2)</f>
        <v>26-Mar-2020</v>
      </c>
      <c r="B58">
        <f>'Filter Data'!E49</f>
        <v>9.5338999999999992</v>
      </c>
      <c r="C58">
        <f t="shared" si="0"/>
        <v>3.7940644936529669E-2</v>
      </c>
      <c r="D58">
        <f>C58-SET_TRI!C59</f>
        <v>-2.9440989979127419E-2</v>
      </c>
      <c r="E58">
        <f t="shared" si="1"/>
        <v>4.5645013893465924E-2</v>
      </c>
      <c r="F58">
        <f t="shared" ca="1" si="2"/>
        <v>-0.16422011060797695</v>
      </c>
      <c r="G58">
        <f ca="1">S0*EXP(Drift*(A58-$A$11)+Volatility*SUM($F$12:F58))</f>
        <v>13.60215760508896</v>
      </c>
    </row>
    <row r="59" spans="1:7" x14ac:dyDescent="0.25">
      <c r="A59" s="1" t="str">
        <f>MID('Filter Data'!A50,2,LEN('Filter Data'!A50)-2)</f>
        <v>27-Mar-2020</v>
      </c>
      <c r="B59">
        <f>'Filter Data'!E50</f>
        <v>9.7149000000000001</v>
      </c>
      <c r="C59">
        <f t="shared" si="0"/>
        <v>1.898488551379823E-2</v>
      </c>
      <c r="D59">
        <f>C59-SET_TRI!C60</f>
        <v>1.5632957948539198E-2</v>
      </c>
      <c r="E59">
        <f t="shared" si="1"/>
        <v>1.452265461123285E-2</v>
      </c>
      <c r="F59">
        <f t="shared" ca="1" si="2"/>
        <v>0.44640608731010389</v>
      </c>
      <c r="G59">
        <f ca="1">S0*EXP(Drift*(A59-$A$11)+Volatility*SUM($F$12:F59))</f>
        <v>13.668402111372815</v>
      </c>
    </row>
    <row r="60" spans="1:7" x14ac:dyDescent="0.25">
      <c r="A60" s="1" t="str">
        <f>MID('Filter Data'!A51,2,LEN('Filter Data'!A51)-2)</f>
        <v>30-Mar-2020</v>
      </c>
      <c r="B60">
        <f>'Filter Data'!E51</f>
        <v>9.5434000000000001</v>
      </c>
      <c r="C60">
        <f t="shared" si="0"/>
        <v>-1.7653295453375739E-2</v>
      </c>
      <c r="D60">
        <f>C60-SET_TRI!C61</f>
        <v>-3.9535541880778586E-3</v>
      </c>
      <c r="E60">
        <f t="shared" si="1"/>
        <v>-1.6828630781763519E-2</v>
      </c>
      <c r="F60">
        <f t="shared" ca="1" si="2"/>
        <v>-1.2257786558745725</v>
      </c>
      <c r="G60">
        <f ca="1">S0*EXP(Drift*(A60-$A$11)+Volatility*SUM($F$12:F60))</f>
        <v>13.547726521521133</v>
      </c>
    </row>
    <row r="61" spans="1:7" x14ac:dyDescent="0.25">
      <c r="A61" s="1" t="str">
        <f>MID('Filter Data'!A52,2,LEN('Filter Data'!A52)-2)</f>
        <v>31-Mar-2020</v>
      </c>
      <c r="B61">
        <f>'Filter Data'!E52</f>
        <v>9.6928000000000001</v>
      </c>
      <c r="C61">
        <f t="shared" si="0"/>
        <v>1.5654798080348722E-2</v>
      </c>
      <c r="D61">
        <f>C61-SET_TRI!C62</f>
        <v>-2.1338822123130079E-2</v>
      </c>
      <c r="E61">
        <f t="shared" si="1"/>
        <v>2.1172186778608111E-2</v>
      </c>
      <c r="F61">
        <f t="shared" ca="1" si="2"/>
        <v>8.5794807970643649E-2</v>
      </c>
      <c r="G61">
        <f ca="1">S0*EXP(Drift*(A61-$A$11)+Volatility*SUM($F$12:F61))</f>
        <v>13.568911283169227</v>
      </c>
    </row>
    <row r="62" spans="1:7" x14ac:dyDescent="0.25">
      <c r="A62" s="1" t="str">
        <f>MID('Filter Data'!A53,2,LEN('Filter Data'!A53)-2)</f>
        <v>01-Apr-2020</v>
      </c>
      <c r="B62">
        <f>'Filter Data'!E53</f>
        <v>9.5054999999999996</v>
      </c>
      <c r="C62">
        <f t="shared" si="0"/>
        <v>-1.9323621657312693E-2</v>
      </c>
      <c r="D62">
        <f>C62-SET_TRI!C63</f>
        <v>2.4167652715719919E-3</v>
      </c>
      <c r="E62">
        <f t="shared" si="1"/>
        <v>-2.0218467510208653E-2</v>
      </c>
      <c r="F62">
        <f t="shared" ca="1" si="2"/>
        <v>-0.46104476556962154</v>
      </c>
      <c r="G62">
        <f ca="1">S0*EXP(Drift*(A62-$A$11)+Volatility*SUM($F$12:F62))</f>
        <v>13.522376764991076</v>
      </c>
    </row>
    <row r="63" spans="1:7" x14ac:dyDescent="0.25">
      <c r="A63" s="1" t="str">
        <f>MID('Filter Data'!A54,2,LEN('Filter Data'!A54)-2)</f>
        <v>03-Apr-2020</v>
      </c>
      <c r="B63">
        <f>'Filter Data'!E54</f>
        <v>9.5569000000000006</v>
      </c>
      <c r="C63">
        <f t="shared" si="0"/>
        <v>5.4073957182684766E-3</v>
      </c>
      <c r="D63">
        <f>C63-SET_TRI!C64</f>
        <v>-3.0057651060528025E-2</v>
      </c>
      <c r="E63">
        <f t="shared" si="1"/>
        <v>1.3278217115500595E-2</v>
      </c>
      <c r="F63">
        <f t="shared" ca="1" si="2"/>
        <v>-2.5216927506989353</v>
      </c>
      <c r="G63">
        <f ca="1">S0*EXP(Drift*(A63-$A$11)+Volatility*SUM($F$12:F63))</f>
        <v>13.234874824232852</v>
      </c>
    </row>
    <row r="64" spans="1:7" x14ac:dyDescent="0.25">
      <c r="A64" s="1" t="str">
        <f>MID('Filter Data'!A55,2,LEN('Filter Data'!A55)-2)</f>
        <v>07-Apr-2020</v>
      </c>
      <c r="B64">
        <f>'Filter Data'!E55</f>
        <v>10.212300000000001</v>
      </c>
      <c r="C64">
        <f t="shared" si="0"/>
        <v>6.8578723226150759E-2</v>
      </c>
      <c r="D64">
        <f>C64-SET_TRI!C65</f>
        <v>-8.28453808823712E-3</v>
      </c>
      <c r="E64">
        <f t="shared" si="1"/>
        <v>7.0572430116912332E-2</v>
      </c>
      <c r="F64">
        <f t="shared" ca="1" si="2"/>
        <v>-0.62327303919081867</v>
      </c>
      <c r="G64">
        <f ca="1">S0*EXP(Drift*(A64-$A$11)+Volatility*SUM($F$12:F64))</f>
        <v>13.200733317689354</v>
      </c>
    </row>
    <row r="65" spans="1:7" x14ac:dyDescent="0.25">
      <c r="A65" s="1" t="str">
        <f>MID('Filter Data'!A56,2,LEN('Filter Data'!A56)-2)</f>
        <v>08-Apr-2020</v>
      </c>
      <c r="B65">
        <f>'Filter Data'!E56</f>
        <v>9.9893999999999998</v>
      </c>
      <c r="C65">
        <f t="shared" si="0"/>
        <v>-2.18266208395759E-2</v>
      </c>
      <c r="D65">
        <f>C65-SET_TRI!C66</f>
        <v>-1.0494827000345413E-2</v>
      </c>
      <c r="E65">
        <f t="shared" si="1"/>
        <v>-1.9236301004887837E-2</v>
      </c>
      <c r="F65">
        <f t="shared" ca="1" si="2"/>
        <v>-1.565586256042526</v>
      </c>
      <c r="G65">
        <f ca="1">S0*EXP(Drift*(A65-$A$11)+Volatility*SUM($F$12:F65))</f>
        <v>13.023324633622201</v>
      </c>
    </row>
    <row r="66" spans="1:7" x14ac:dyDescent="0.25">
      <c r="A66" s="1" t="str">
        <f>MID('Filter Data'!A57,2,LEN('Filter Data'!A57)-2)</f>
        <v>15-Apr-2020</v>
      </c>
      <c r="B66">
        <f>'Filter Data'!E57</f>
        <v>10.2781</v>
      </c>
      <c r="C66">
        <f t="shared" si="0"/>
        <v>2.890063467275316E-2</v>
      </c>
      <c r="D66">
        <f>C66-SET_TRI!C67</f>
        <v>8.1472252107638657E-3</v>
      </c>
      <c r="E66">
        <f t="shared" si="1"/>
        <v>2.6458992581752282E-2</v>
      </c>
      <c r="F66">
        <f t="shared" ca="1" si="2"/>
        <v>1.2548892118450858</v>
      </c>
      <c r="G66">
        <f ca="1">S0*EXP(Drift*(A66-$A$11)+Volatility*SUM($F$12:F66))</f>
        <v>13.245523613731507</v>
      </c>
    </row>
    <row r="67" spans="1:7" x14ac:dyDescent="0.25">
      <c r="A67" s="1" t="str">
        <f>MID('Filter Data'!A58,2,LEN('Filter Data'!A58)-2)</f>
        <v>16-Apr-2020</v>
      </c>
      <c r="B67">
        <f>'Filter Data'!E58</f>
        <v>10.291700000000001</v>
      </c>
      <c r="C67">
        <f t="shared" si="0"/>
        <v>1.3232017590800126E-3</v>
      </c>
      <c r="D67">
        <f>C67-SET_TRI!C68</f>
        <v>3.3393699465364864E-2</v>
      </c>
      <c r="E67">
        <f t="shared" si="1"/>
        <v>-7.9331029971896755E-3</v>
      </c>
      <c r="F67">
        <f t="shared" ca="1" si="2"/>
        <v>0.56138817176413158</v>
      </c>
      <c r="G67">
        <f ca="1">S0*EXP(Drift*(A67-$A$11)+Volatility*SUM($F$12:F67))</f>
        <v>13.324025957100414</v>
      </c>
    </row>
    <row r="68" spans="1:7" x14ac:dyDescent="0.25">
      <c r="A68" s="1" t="str">
        <f>MID('Filter Data'!A59,2,LEN('Filter Data'!A59)-2)</f>
        <v>17-Apr-2020</v>
      </c>
      <c r="B68">
        <f>'Filter Data'!E59</f>
        <v>10.603300000000001</v>
      </c>
      <c r="C68">
        <f t="shared" si="0"/>
        <v>3.0276825014331966E-2</v>
      </c>
      <c r="D68">
        <f>C68-SET_TRI!C69</f>
        <v>-9.4866704291582324E-3</v>
      </c>
      <c r="E68">
        <f t="shared" si="1"/>
        <v>3.2595017863004838E-2</v>
      </c>
      <c r="F68">
        <f t="shared" ca="1" si="2"/>
        <v>-1.7436878041744837</v>
      </c>
      <c r="G68">
        <f ca="1">S0*EXP(Drift*(A68-$A$11)+Volatility*SUM($F$12:F68))</f>
        <v>13.123580705120183</v>
      </c>
    </row>
    <row r="69" spans="1:7" x14ac:dyDescent="0.25">
      <c r="A69" s="1" t="str">
        <f>MID('Filter Data'!A60,2,LEN('Filter Data'!A60)-2)</f>
        <v>20-Apr-2020</v>
      </c>
      <c r="B69">
        <f>'Filter Data'!E60</f>
        <v>10.492699999999999</v>
      </c>
      <c r="C69">
        <f t="shared" si="0"/>
        <v>-1.043071496609561E-2</v>
      </c>
      <c r="D69">
        <f>C69-SET_TRI!C70</f>
        <v>-3.6782486855840471E-2</v>
      </c>
      <c r="E69">
        <f t="shared" si="1"/>
        <v>-7.4469010868024287E-4</v>
      </c>
      <c r="F69">
        <f t="shared" ca="1" si="2"/>
        <v>-0.72018930988785246</v>
      </c>
      <c r="G69">
        <f ca="1">S0*EXP(Drift*(A69-$A$11)+Volatility*SUM($F$12:F69))</f>
        <v>13.067961309961003</v>
      </c>
    </row>
    <row r="70" spans="1:7" x14ac:dyDescent="0.25">
      <c r="A70" s="1" t="str">
        <f>MID('Filter Data'!A61,2,LEN('Filter Data'!A61)-2)</f>
        <v>21-Apr-2020</v>
      </c>
      <c r="B70">
        <f>'Filter Data'!E61</f>
        <v>10.268800000000001</v>
      </c>
      <c r="C70">
        <f t="shared" si="0"/>
        <v>-2.1338644962688218E-2</v>
      </c>
      <c r="D70">
        <f>C70-SET_TRI!C71</f>
        <v>-7.6393023278135581E-3</v>
      </c>
      <c r="E70">
        <f t="shared" si="1"/>
        <v>-1.9519103541627968E-2</v>
      </c>
      <c r="F70">
        <f t="shared" ca="1" si="2"/>
        <v>-1.289236266923486</v>
      </c>
      <c r="G70">
        <f ca="1">S0*EXP(Drift*(A70-$A$11)+Volatility*SUM($F$12:F70))</f>
        <v>12.924940600232029</v>
      </c>
    </row>
    <row r="71" spans="1:7" x14ac:dyDescent="0.25">
      <c r="A71" s="1" t="str">
        <f>MID('Filter Data'!A62,2,LEN('Filter Data'!A62)-2)</f>
        <v>22-Apr-2020</v>
      </c>
      <c r="B71">
        <f>'Filter Data'!E62</f>
        <v>10.237299999999999</v>
      </c>
      <c r="C71">
        <f t="shared" si="0"/>
        <v>-3.0675444063572367E-3</v>
      </c>
      <c r="D71">
        <f>C71-SET_TRI!C72</f>
        <v>-1.0819556717530812E-2</v>
      </c>
      <c r="E71">
        <f t="shared" si="1"/>
        <v>-3.8957179854568142E-4</v>
      </c>
      <c r="F71">
        <f t="shared" ca="1" si="2"/>
        <v>1.0696706779467757</v>
      </c>
      <c r="G71">
        <f ca="1">S0*EXP(Drift*(A71-$A$11)+Volatility*SUM($F$12:F71))</f>
        <v>13.062081940491177</v>
      </c>
    </row>
    <row r="72" spans="1:7" x14ac:dyDescent="0.25">
      <c r="A72" s="1" t="str">
        <f>MID('Filter Data'!A63,2,LEN('Filter Data'!A63)-2)</f>
        <v>23-Apr-2020</v>
      </c>
      <c r="B72">
        <f>'Filter Data'!E63</f>
        <v>10.31</v>
      </c>
      <c r="C72">
        <f t="shared" si="0"/>
        <v>7.1014818360310922E-3</v>
      </c>
      <c r="D72">
        <f>C72-SET_TRI!C73</f>
        <v>7.8511899541601309E-4</v>
      </c>
      <c r="E72">
        <f t="shared" si="1"/>
        <v>6.6470586278542711E-3</v>
      </c>
      <c r="F72">
        <f t="shared" ca="1" si="2"/>
        <v>8.5048305660948981E-2</v>
      </c>
      <c r="G72">
        <f ca="1">S0*EXP(Drift*(A72-$A$11)+Volatility*SUM($F$12:F72))</f>
        <v>13.082418035289768</v>
      </c>
    </row>
    <row r="73" spans="1:7" x14ac:dyDescent="0.25">
      <c r="A73" s="1" t="str">
        <f>MID('Filter Data'!A64,2,LEN('Filter Data'!A64)-2)</f>
        <v>24-Apr-2020</v>
      </c>
      <c r="B73">
        <f>'Filter Data'!E64</f>
        <v>10.2395</v>
      </c>
      <c r="C73">
        <f t="shared" si="0"/>
        <v>-6.838021338506391E-3</v>
      </c>
      <c r="D73">
        <f>C73-SET_TRI!C74</f>
        <v>7.2789777975735305E-3</v>
      </c>
      <c r="E73">
        <f t="shared" si="1"/>
        <v>-9.0453014678640066E-3</v>
      </c>
      <c r="F73">
        <f t="shared" ca="1" si="2"/>
        <v>-0.26401432974943467</v>
      </c>
      <c r="G73">
        <f ca="1">S0*EXP(Drift*(A73-$A$11)+Volatility*SUM($F$12:F73))</f>
        <v>13.061050787121792</v>
      </c>
    </row>
    <row r="74" spans="1:7" x14ac:dyDescent="0.25">
      <c r="A74" s="1" t="str">
        <f>MID('Filter Data'!A65,2,LEN('Filter Data'!A65)-2)</f>
        <v>27-Apr-2020</v>
      </c>
      <c r="B74">
        <f>'Filter Data'!E65</f>
        <v>10.3666</v>
      </c>
      <c r="C74">
        <f t="shared" si="0"/>
        <v>1.2412715464622338E-2</v>
      </c>
      <c r="D74">
        <f>C74-SET_TRI!C75</f>
        <v>4.1916456466654581E-3</v>
      </c>
      <c r="E74">
        <f t="shared" si="1"/>
        <v>1.1038784456884866E-2</v>
      </c>
      <c r="F74">
        <f t="shared" ca="1" si="2"/>
        <v>0.61894772192927683</v>
      </c>
      <c r="G74">
        <f ca="1">S0*EXP(Drift*(A74-$A$11)+Volatility*SUM($F$12:F74))</f>
        <v>13.165853086091607</v>
      </c>
    </row>
    <row r="75" spans="1:7" x14ac:dyDescent="0.25">
      <c r="A75" s="1" t="str">
        <f>MID('Filter Data'!A66,2,LEN('Filter Data'!A66)-2)</f>
        <v>28-Apr-2020</v>
      </c>
      <c r="B75">
        <f>'Filter Data'!E66</f>
        <v>10.5166</v>
      </c>
      <c r="C75">
        <f t="shared" si="0"/>
        <v>1.4469546427951339E-2</v>
      </c>
      <c r="D75">
        <f>C75-SET_TRI!C76</f>
        <v>7.4688235272169024E-3</v>
      </c>
      <c r="E75">
        <f t="shared" si="1"/>
        <v>1.2211022129094466E-2</v>
      </c>
      <c r="F75">
        <f t="shared" ca="1" si="2"/>
        <v>-0.62628255567078728</v>
      </c>
      <c r="G75">
        <f ca="1">S0*EXP(Drift*(A75-$A$11)+Volatility*SUM($F$12:F75))</f>
        <v>13.100900883438587</v>
      </c>
    </row>
    <row r="76" spans="1:7" x14ac:dyDescent="0.25">
      <c r="A76" s="1" t="str">
        <f>MID('Filter Data'!A67,2,LEN('Filter Data'!A67)-2)</f>
        <v>11-May-2020</v>
      </c>
      <c r="B76">
        <f>'Filter Data'!E67</f>
        <v>10.585900000000001</v>
      </c>
      <c r="C76">
        <f t="shared" si="0"/>
        <v>6.5895821843561736E-3</v>
      </c>
      <c r="D76">
        <f>C76-SET_TRI!C77</f>
        <v>-7.1657546501925082E-3</v>
      </c>
      <c r="E76">
        <f t="shared" si="1"/>
        <v>8.2813010965636959E-3</v>
      </c>
      <c r="F76">
        <f t="shared" ca="1" si="2"/>
        <v>2.6805396887092239E-2</v>
      </c>
      <c r="G76">
        <f ca="1">S0*EXP(Drift*(A76-$A$11)+Volatility*SUM($F$12:F76))</f>
        <v>13.237380967980318</v>
      </c>
    </row>
    <row r="77" spans="1:7" x14ac:dyDescent="0.25">
      <c r="A77" s="1" t="str">
        <f>MID('Filter Data'!A68,2,LEN('Filter Data'!A68)-2)</f>
        <v>12-May-2020</v>
      </c>
      <c r="B77">
        <f>'Filter Data'!E68</f>
        <v>10.457800000000001</v>
      </c>
      <c r="C77">
        <f t="shared" ref="C77:C140" si="3">(B77-B76)/B76</f>
        <v>-1.210100227661322E-2</v>
      </c>
      <c r="D77">
        <f>C77-SET_TRI!C78</f>
        <v>-2.1687605490705038E-2</v>
      </c>
      <c r="E77">
        <f t="shared" ref="E77:E140" si="4">C77-($B$4+$B$5*D77)</f>
        <v>-6.4894681159296391E-3</v>
      </c>
      <c r="F77">
        <f t="shared" ref="F77:F140" ca="1" si="5">SQRT(A77-A76)*_xlfn.NORM.INV(RAND(),0,1)</f>
        <v>-0.40921731573522685</v>
      </c>
      <c r="G77">
        <f ca="1">S0*EXP(Drift*(A77-$A$11)+Volatility*SUM($F$12:F77))</f>
        <v>13.198233702222741</v>
      </c>
    </row>
    <row r="78" spans="1:7" x14ac:dyDescent="0.25">
      <c r="A78" s="1" t="str">
        <f>MID('Filter Data'!A69,2,LEN('Filter Data'!A69)-2)</f>
        <v>13-May-2020</v>
      </c>
      <c r="B78">
        <f>'Filter Data'!E69</f>
        <v>10.527799999999999</v>
      </c>
      <c r="C78">
        <f t="shared" si="3"/>
        <v>6.6935684369560048E-3</v>
      </c>
      <c r="D78">
        <f>C78-SET_TRI!C79</f>
        <v>1.2698240660299733E-2</v>
      </c>
      <c r="E78">
        <f t="shared" si="4"/>
        <v>3.0234920402278003E-3</v>
      </c>
      <c r="F78">
        <f t="shared" ca="1" si="5"/>
        <v>4.0630392979662887E-2</v>
      </c>
      <c r="G78">
        <f ca="1">S0*EXP(Drift*(A78-$A$11)+Volatility*SUM($F$12:F78))</f>
        <v>13.213416549918833</v>
      </c>
    </row>
    <row r="79" spans="1:7" x14ac:dyDescent="0.25">
      <c r="A79" s="1" t="str">
        <f>MID('Filter Data'!A70,2,LEN('Filter Data'!A70)-2)</f>
        <v>15-May-2020</v>
      </c>
      <c r="B79">
        <f>'Filter Data'!E70</f>
        <v>10.402699999999999</v>
      </c>
      <c r="C79">
        <f t="shared" si="3"/>
        <v>-1.1882824521742413E-2</v>
      </c>
      <c r="D79">
        <f>C79-SET_TRI!C80</f>
        <v>2.8603337150673921E-3</v>
      </c>
      <c r="E79">
        <f t="shared" si="4"/>
        <v>-1.2897400729098804E-2</v>
      </c>
      <c r="F79">
        <f t="shared" ca="1" si="5"/>
        <v>-1.5328012862779912</v>
      </c>
      <c r="G79">
        <f ca="1">S0*EXP(Drift*(A79-$A$11)+Volatility*SUM($F$12:F79))</f>
        <v>13.049897682644971</v>
      </c>
    </row>
    <row r="80" spans="1:7" x14ac:dyDescent="0.25">
      <c r="A80" s="1" t="str">
        <f>MID('Filter Data'!A71,2,LEN('Filter Data'!A71)-2)</f>
        <v>18-May-2020</v>
      </c>
      <c r="B80">
        <f>'Filter Data'!E71</f>
        <v>10.4392</v>
      </c>
      <c r="C80">
        <f t="shared" si="3"/>
        <v>3.5087044709546755E-3</v>
      </c>
      <c r="D80">
        <f>C80-SET_TRI!C81</f>
        <v>-1.5989797902864803E-3</v>
      </c>
      <c r="E80">
        <f t="shared" si="4"/>
        <v>3.6978098926133099E-3</v>
      </c>
      <c r="F80">
        <f t="shared" ca="1" si="5"/>
        <v>0.21024153562978551</v>
      </c>
      <c r="G80">
        <f ca="1">S0*EXP(Drift*(A80-$A$11)+Volatility*SUM($F$12:F80))</f>
        <v>13.105564402724166</v>
      </c>
    </row>
    <row r="81" spans="1:7" x14ac:dyDescent="0.25">
      <c r="A81" s="1" t="str">
        <f>MID('Filter Data'!A72,2,LEN('Filter Data'!A72)-2)</f>
        <v>19-May-2020</v>
      </c>
      <c r="B81">
        <f>'Filter Data'!E72</f>
        <v>10.716799999999999</v>
      </c>
      <c r="C81">
        <f t="shared" si="3"/>
        <v>2.6592076021151011E-2</v>
      </c>
      <c r="D81">
        <f>C81-SET_TRI!C82</f>
        <v>7.3762045269987336E-3</v>
      </c>
      <c r="E81">
        <f t="shared" si="4"/>
        <v>2.4358551935651306E-2</v>
      </c>
      <c r="F81">
        <f t="shared" ca="1" si="5"/>
        <v>-0.7303669749054349</v>
      </c>
      <c r="G81">
        <f ca="1">S0*EXP(Drift*(A81-$A$11)+Volatility*SUM($F$12:F81))</f>
        <v>13.028509872786563</v>
      </c>
    </row>
    <row r="82" spans="1:7" x14ac:dyDescent="0.25">
      <c r="A82" s="1" t="str">
        <f>MID('Filter Data'!A73,2,LEN('Filter Data'!A73)-2)</f>
        <v>20-May-2020</v>
      </c>
      <c r="B82">
        <f>'Filter Data'!E73</f>
        <v>10.763199999999999</v>
      </c>
      <c r="C82">
        <f t="shared" si="3"/>
        <v>4.3296506419827022E-3</v>
      </c>
      <c r="D82">
        <f>C82-SET_TRI!C83</f>
        <v>-4.3945587804395392E-3</v>
      </c>
      <c r="E82">
        <f t="shared" si="4"/>
        <v>5.273353619715291E-3</v>
      </c>
      <c r="F82">
        <f t="shared" ca="1" si="5"/>
        <v>0.89095277458235478</v>
      </c>
      <c r="G82">
        <f ca="1">S0*EXP(Drift*(A82-$A$11)+Volatility*SUM($F$12:F82))</f>
        <v>13.145261053915325</v>
      </c>
    </row>
    <row r="83" spans="1:7" x14ac:dyDescent="0.25">
      <c r="A83" s="1" t="str">
        <f>MID('Filter Data'!A74,2,LEN('Filter Data'!A74)-2)</f>
        <v>28-May-2020</v>
      </c>
      <c r="B83">
        <f>'Filter Data'!E74</f>
        <v>10.5764</v>
      </c>
      <c r="C83">
        <f t="shared" si="3"/>
        <v>-1.7355433328378165E-2</v>
      </c>
      <c r="D83">
        <f>C83-SET_TRI!C84</f>
        <v>-2.433987081156383E-2</v>
      </c>
      <c r="E83">
        <f t="shared" si="4"/>
        <v>-1.1027985599797091E-2</v>
      </c>
      <c r="F83">
        <f t="shared" ca="1" si="5"/>
        <v>4.3519019267947092</v>
      </c>
      <c r="G83">
        <f ca="1">S0*EXP(Drift*(A83-$A$11)+Volatility*SUM($F$12:F83))</f>
        <v>13.764086410063658</v>
      </c>
    </row>
    <row r="84" spans="1:7" x14ac:dyDescent="0.25">
      <c r="A84" s="1" t="str">
        <f>MID('Filter Data'!A75,2,LEN('Filter Data'!A75)-2)</f>
        <v>02-Jun-2020</v>
      </c>
      <c r="B84">
        <f>'Filter Data'!E75</f>
        <v>10.984</v>
      </c>
      <c r="C84">
        <f t="shared" si="3"/>
        <v>3.8538633183313832E-2</v>
      </c>
      <c r="D84">
        <f>C84-SET_TRI!C85</f>
        <v>4.5571329393597274E-3</v>
      </c>
      <c r="E84">
        <f t="shared" si="4"/>
        <v>3.7066047900803721E-2</v>
      </c>
      <c r="F84">
        <f t="shared" ca="1" si="5"/>
        <v>-3.0467249855632863</v>
      </c>
      <c r="G84">
        <f ca="1">S0*EXP(Drift*(A84-$A$11)+Volatility*SUM($F$12:F84))</f>
        <v>13.438299640281118</v>
      </c>
    </row>
    <row r="85" spans="1:7" x14ac:dyDescent="0.25">
      <c r="A85" s="1" t="str">
        <f>MID('Filter Data'!A76,2,LEN('Filter Data'!A76)-2)</f>
        <v>04-Jun-2020</v>
      </c>
      <c r="B85">
        <f>'Filter Data'!E76</f>
        <v>11.3712</v>
      </c>
      <c r="C85">
        <f t="shared" si="3"/>
        <v>3.5251274581209031E-2</v>
      </c>
      <c r="D85">
        <f>C85-SET_TRI!C86</f>
        <v>5.152115522721927E-3</v>
      </c>
      <c r="E85">
        <f t="shared" si="4"/>
        <v>3.3618088433943136E-2</v>
      </c>
      <c r="F85">
        <f t="shared" ca="1" si="5"/>
        <v>-0.15707560206662063</v>
      </c>
      <c r="G85">
        <f ca="1">S0*EXP(Drift*(A85-$A$11)+Volatility*SUM($F$12:F85))</f>
        <v>13.439927433472688</v>
      </c>
    </row>
    <row r="86" spans="1:7" x14ac:dyDescent="0.25">
      <c r="A86" s="1" t="str">
        <f>MID('Filter Data'!A77,2,LEN('Filter Data'!A77)-2)</f>
        <v>05-Jun-2020</v>
      </c>
      <c r="B86">
        <f>'Filter Data'!E77</f>
        <v>11.484500000000001</v>
      </c>
      <c r="C86">
        <f t="shared" si="3"/>
        <v>9.9637681159420836E-3</v>
      </c>
      <c r="D86">
        <f>C86-SET_TRI!C87</f>
        <v>-9.7477126046228539E-3</v>
      </c>
      <c r="E86">
        <f t="shared" si="4"/>
        <v>1.2352422857600867E-2</v>
      </c>
      <c r="F86">
        <f t="shared" ca="1" si="5"/>
        <v>0.80093426980315952</v>
      </c>
      <c r="G86">
        <f ca="1">S0*EXP(Drift*(A86-$A$11)+Volatility*SUM($F$12:F86))</f>
        <v>13.549213468837811</v>
      </c>
    </row>
    <row r="87" spans="1:7" x14ac:dyDescent="0.25">
      <c r="A87" s="1" t="str">
        <f>MID('Filter Data'!A78,2,LEN('Filter Data'!A78)-2)</f>
        <v>08-Jun-2020</v>
      </c>
      <c r="B87">
        <f>'Filter Data'!E78</f>
        <v>11.619899999999999</v>
      </c>
      <c r="C87">
        <f t="shared" si="3"/>
        <v>1.1789803648395563E-2</v>
      </c>
      <c r="D87">
        <f>C87-SET_TRI!C88</f>
        <v>1.2051420314315272E-2</v>
      </c>
      <c r="E87">
        <f t="shared" si="4"/>
        <v>8.2943204411347251E-3</v>
      </c>
      <c r="F87">
        <f t="shared" ca="1" si="5"/>
        <v>-0.52702136446396031</v>
      </c>
      <c r="G87">
        <f ca="1">S0*EXP(Drift*(A87-$A$11)+Volatility*SUM($F$12:F87))</f>
        <v>13.515630618714189</v>
      </c>
    </row>
    <row r="88" spans="1:7" x14ac:dyDescent="0.25">
      <c r="A88" s="1" t="str">
        <f>MID('Filter Data'!A79,2,LEN('Filter Data'!A79)-2)</f>
        <v>09-Jun-2020</v>
      </c>
      <c r="B88">
        <f>'Filter Data'!E79</f>
        <v>11.639799999999999</v>
      </c>
      <c r="C88">
        <f t="shared" si="3"/>
        <v>1.7125792820936331E-3</v>
      </c>
      <c r="D88">
        <f>C88-SET_TRI!C89</f>
        <v>2.5985699319459318E-2</v>
      </c>
      <c r="E88">
        <f t="shared" si="4"/>
        <v>-5.5441186574179393E-3</v>
      </c>
      <c r="F88">
        <f t="shared" ca="1" si="5"/>
        <v>-0.39277487511899312</v>
      </c>
      <c r="G88">
        <f ca="1">S0*EXP(Drift*(A88-$A$11)+Volatility*SUM($F$12:F88))</f>
        <v>13.477685710765405</v>
      </c>
    </row>
    <row r="89" spans="1:7" x14ac:dyDescent="0.25">
      <c r="A89" s="1" t="str">
        <f>MID('Filter Data'!A80,2,LEN('Filter Data'!A80)-2)</f>
        <v>10-Jun-2020</v>
      </c>
      <c r="B89">
        <f>'Filter Data'!E80</f>
        <v>11.6663</v>
      </c>
      <c r="C89">
        <f t="shared" si="3"/>
        <v>2.2766714204711775E-3</v>
      </c>
      <c r="D89">
        <f>C89-SET_TRI!C90</f>
        <v>-6.5791080227515213E-3</v>
      </c>
      <c r="E89">
        <f t="shared" si="4"/>
        <v>3.8100395535001219E-3</v>
      </c>
      <c r="F89">
        <f t="shared" ca="1" si="5"/>
        <v>-0.3035592719228874</v>
      </c>
      <c r="G89">
        <f ca="1">S0*EXP(Drift*(A89-$A$11)+Volatility*SUM($F$12:F89))</f>
        <v>13.450810555676313</v>
      </c>
    </row>
    <row r="90" spans="1:7" x14ac:dyDescent="0.25">
      <c r="A90" s="1" t="str">
        <f>MID('Filter Data'!A81,2,LEN('Filter Data'!A81)-2)</f>
        <v>11-Jun-2020</v>
      </c>
      <c r="B90">
        <f>'Filter Data'!E81</f>
        <v>11.481199999999999</v>
      </c>
      <c r="C90">
        <f t="shared" si="3"/>
        <v>-1.5866212938120936E-2</v>
      </c>
      <c r="D90">
        <f>C90-SET_TRI!C91</f>
        <v>2.7574729502852433E-3</v>
      </c>
      <c r="E90">
        <f t="shared" si="4"/>
        <v>-1.6853024420533439E-2</v>
      </c>
      <c r="F90">
        <f t="shared" ca="1" si="5"/>
        <v>-0.33086094251006898</v>
      </c>
      <c r="G90">
        <f ca="1">S0*EXP(Drift*(A90-$A$11)+Volatility*SUM($F$12:F90))</f>
        <v>13.420639778796192</v>
      </c>
    </row>
    <row r="91" spans="1:7" x14ac:dyDescent="0.25">
      <c r="A91" s="1" t="str">
        <f>MID('Filter Data'!A82,2,LEN('Filter Data'!A82)-2)</f>
        <v>12-Jun-2020</v>
      </c>
      <c r="B91">
        <f>'Filter Data'!E82</f>
        <v>11.3666</v>
      </c>
      <c r="C91">
        <f t="shared" si="3"/>
        <v>-9.9815350311813558E-3</v>
      </c>
      <c r="D91">
        <f>C91-SET_TRI!C92</f>
        <v>2.6896571897577718E-3</v>
      </c>
      <c r="E91">
        <f t="shared" si="4"/>
        <v>-1.0950041322670056E-2</v>
      </c>
      <c r="F91">
        <f t="shared" ca="1" si="5"/>
        <v>-0.6983247371028557</v>
      </c>
      <c r="G91">
        <f ca="1">S0*EXP(Drift*(A91-$A$11)+Volatility*SUM($F$12:F91))</f>
        <v>13.34564048579711</v>
      </c>
    </row>
    <row r="92" spans="1:7" x14ac:dyDescent="0.25">
      <c r="A92" s="1" t="str">
        <f>MID('Filter Data'!A83,2,LEN('Filter Data'!A83)-2)</f>
        <v>15-Jun-2020</v>
      </c>
      <c r="B92">
        <f>'Filter Data'!E83</f>
        <v>11.022</v>
      </c>
      <c r="C92">
        <f t="shared" si="3"/>
        <v>-3.0316893354213201E-2</v>
      </c>
      <c r="D92">
        <f>C92-SET_TRI!C93</f>
        <v>2.8623526197124501E-3</v>
      </c>
      <c r="E92">
        <f t="shared" si="4"/>
        <v>-3.1332014515053817E-2</v>
      </c>
      <c r="F92">
        <f t="shared" ca="1" si="5"/>
        <v>-2.6874936501298254</v>
      </c>
      <c r="G92">
        <f ca="1">S0*EXP(Drift*(A92-$A$11)+Volatility*SUM($F$12:F92))</f>
        <v>13.052273283176312</v>
      </c>
    </row>
    <row r="93" spans="1:7" x14ac:dyDescent="0.25">
      <c r="A93" s="1" t="str">
        <f>MID('Filter Data'!A84,2,LEN('Filter Data'!A84)-2)</f>
        <v>16-Jun-2020</v>
      </c>
      <c r="B93">
        <f>'Filter Data'!E84</f>
        <v>11.3749</v>
      </c>
      <c r="C93">
        <f t="shared" si="3"/>
        <v>3.2017782616585014E-2</v>
      </c>
      <c r="D93">
        <f>C93-SET_TRI!C94</f>
        <v>1.0064012386114693E-2</v>
      </c>
      <c r="E93">
        <f t="shared" si="4"/>
        <v>2.9058751132142444E-2</v>
      </c>
      <c r="F93">
        <f t="shared" ca="1" si="5"/>
        <v>0.93538649743065072</v>
      </c>
      <c r="G93">
        <f ca="1">S0*EXP(Drift*(A93-$A$11)+Volatility*SUM($F$12:F93))</f>
        <v>13.174586597284403</v>
      </c>
    </row>
    <row r="94" spans="1:7" x14ac:dyDescent="0.25">
      <c r="A94" s="1" t="str">
        <f>MID('Filter Data'!A85,2,LEN('Filter Data'!A85)-2)</f>
        <v>17-Jun-2020</v>
      </c>
      <c r="B94">
        <f>'Filter Data'!E85</f>
        <v>11.4047</v>
      </c>
      <c r="C94">
        <f t="shared" si="3"/>
        <v>2.6198032510175761E-3</v>
      </c>
      <c r="D94">
        <f>C94-SET_TRI!C95</f>
        <v>-2.8453244769829572E-3</v>
      </c>
      <c r="E94">
        <f t="shared" si="4"/>
        <v>3.1453286622095513E-3</v>
      </c>
      <c r="F94">
        <f t="shared" ca="1" si="5"/>
        <v>-0.8467036387827932</v>
      </c>
      <c r="G94">
        <f ca="1">S0*EXP(Drift*(A94-$A$11)+Volatility*SUM($F$12:F94))</f>
        <v>13.083207898425346</v>
      </c>
    </row>
    <row r="95" spans="1:7" x14ac:dyDescent="0.25">
      <c r="A95" s="1" t="str">
        <f>MID('Filter Data'!A86,2,LEN('Filter Data'!A86)-2)</f>
        <v>18-Jun-2020</v>
      </c>
      <c r="B95">
        <f>'Filter Data'!E86</f>
        <v>11.4343</v>
      </c>
      <c r="C95">
        <f t="shared" si="3"/>
        <v>2.5954211860022879E-3</v>
      </c>
      <c r="D95">
        <f>C95-SET_TRI!C96</f>
        <v>6.8194266082214185E-3</v>
      </c>
      <c r="E95">
        <f t="shared" si="4"/>
        <v>5.1218555890965734E-4</v>
      </c>
      <c r="F95">
        <f t="shared" ca="1" si="5"/>
        <v>-0.45075473504708335</v>
      </c>
      <c r="G95">
        <f ca="1">S0*EXP(Drift*(A95-$A$11)+Volatility*SUM($F$12:F95))</f>
        <v>13.039565365725705</v>
      </c>
    </row>
    <row r="96" spans="1:7" x14ac:dyDescent="0.25">
      <c r="A96" s="1" t="str">
        <f>MID('Filter Data'!A87,2,LEN('Filter Data'!A87)-2)</f>
        <v>19-Jun-2020</v>
      </c>
      <c r="B96">
        <f>'Filter Data'!E87</f>
        <v>11.490600000000001</v>
      </c>
      <c r="C96">
        <f t="shared" si="3"/>
        <v>4.9237819542954303E-3</v>
      </c>
      <c r="D96">
        <f>C96-SET_TRI!C97</f>
        <v>8.1712455294444802E-3</v>
      </c>
      <c r="E96">
        <f t="shared" si="4"/>
        <v>2.4756561710660907E-3</v>
      </c>
      <c r="F96">
        <f t="shared" ca="1" si="5"/>
        <v>-6.6560929432071314E-2</v>
      </c>
      <c r="G96">
        <f ca="1">S0*EXP(Drift*(A96-$A$11)+Volatility*SUM($F$12:F96))</f>
        <v>13.04178261023632</v>
      </c>
    </row>
    <row r="97" spans="1:7" x14ac:dyDescent="0.25">
      <c r="A97" s="1" t="str">
        <f>MID('Filter Data'!A88,2,LEN('Filter Data'!A88)-2)</f>
        <v>24-Jun-2020</v>
      </c>
      <c r="B97">
        <f>'Filter Data'!E88</f>
        <v>11.673</v>
      </c>
      <c r="C97">
        <f t="shared" si="3"/>
        <v>1.5873844707848105E-2</v>
      </c>
      <c r="D97">
        <f>C97-SET_TRI!C98</f>
        <v>4.613851227983494E-2</v>
      </c>
      <c r="E97">
        <f t="shared" si="4"/>
        <v>3.1773922625687092E-3</v>
      </c>
      <c r="F97">
        <f t="shared" ca="1" si="5"/>
        <v>0.45913119989831785</v>
      </c>
      <c r="G97">
        <f ca="1">S0*EXP(Drift*(A97-$A$11)+Volatility*SUM($F$12:F97))</f>
        <v>13.147693374564984</v>
      </c>
    </row>
    <row r="98" spans="1:7" x14ac:dyDescent="0.25">
      <c r="A98" s="1" t="str">
        <f>MID('Filter Data'!A89,2,LEN('Filter Data'!A89)-2)</f>
        <v>29-Jun-2020</v>
      </c>
      <c r="B98">
        <f>'Filter Data'!E89</f>
        <v>11.45</v>
      </c>
      <c r="C98">
        <f t="shared" si="3"/>
        <v>-1.9103915017561958E-2</v>
      </c>
      <c r="D98">
        <f>C98-SET_TRI!C99</f>
        <v>-1.7332028793234304E-2</v>
      </c>
      <c r="E98">
        <f t="shared" si="4"/>
        <v>-1.4668061294734342E-2</v>
      </c>
      <c r="F98">
        <f t="shared" ca="1" si="5"/>
        <v>-0.53574705598637962</v>
      </c>
      <c r="G98">
        <f ca="1">S0*EXP(Drift*(A98-$A$11)+Volatility*SUM($F$12:F98))</f>
        <v>13.134490770297448</v>
      </c>
    </row>
    <row r="99" spans="1:7" x14ac:dyDescent="0.25">
      <c r="A99" s="1" t="str">
        <f>MID('Filter Data'!A90,2,LEN('Filter Data'!A90)-2)</f>
        <v>30-Jun-2020</v>
      </c>
      <c r="B99">
        <f>'Filter Data'!E90</f>
        <v>11.477399999999999</v>
      </c>
      <c r="C99">
        <f t="shared" si="3"/>
        <v>2.3930131004366892E-3</v>
      </c>
      <c r="D99">
        <f>C99-SET_TRI!C100</f>
        <v>-5.0128758810846705E-3</v>
      </c>
      <c r="E99">
        <f t="shared" si="4"/>
        <v>3.5036155199911689E-3</v>
      </c>
      <c r="F99">
        <f t="shared" ca="1" si="5"/>
        <v>-0.23588014317537473</v>
      </c>
      <c r="G99">
        <f ca="1">S0*EXP(Drift*(A99-$A$11)+Volatility*SUM($F$12:F99))</f>
        <v>13.116410721257971</v>
      </c>
    </row>
    <row r="100" spans="1:7" x14ac:dyDescent="0.25">
      <c r="A100" s="1" t="str">
        <f>MID('Filter Data'!A91,2,LEN('Filter Data'!A91)-2)</f>
        <v>02-Jul-2020</v>
      </c>
      <c r="B100">
        <f>'Filter Data'!E91</f>
        <v>11.752800000000001</v>
      </c>
      <c r="C100">
        <f t="shared" si="3"/>
        <v>2.3994981441790058E-2</v>
      </c>
      <c r="D100">
        <f>C100-SET_TRI!C101</f>
        <v>-6.5884847980601721E-3</v>
      </c>
      <c r="E100">
        <f t="shared" si="4"/>
        <v>2.5530880603903384E-2</v>
      </c>
      <c r="F100">
        <f t="shared" ca="1" si="5"/>
        <v>2.953335255385602</v>
      </c>
      <c r="G100">
        <f ca="1">S0*EXP(Drift*(A100-$A$11)+Volatility*SUM($F$12:F100))</f>
        <v>13.496267042181866</v>
      </c>
    </row>
    <row r="101" spans="1:7" x14ac:dyDescent="0.25">
      <c r="A101" s="1" t="str">
        <f>MID('Filter Data'!A92,2,LEN('Filter Data'!A92)-2)</f>
        <v>08-Jul-2020</v>
      </c>
      <c r="B101">
        <f>'Filter Data'!E92</f>
        <v>12.315799999999999</v>
      </c>
      <c r="C101">
        <f t="shared" si="3"/>
        <v>4.7903478320059797E-2</v>
      </c>
      <c r="D101">
        <f>C101-SET_TRI!C102</f>
        <v>6.3001730571616552E-2</v>
      </c>
      <c r="E101">
        <f t="shared" si="4"/>
        <v>3.065521626562916E-2</v>
      </c>
      <c r="F101">
        <f t="shared" ca="1" si="5"/>
        <v>-0.48500317104199447</v>
      </c>
      <c r="G101">
        <f ca="1">S0*EXP(Drift*(A101-$A$11)+Volatility*SUM($F$12:F101))</f>
        <v>13.499472253495753</v>
      </c>
    </row>
    <row r="102" spans="1:7" x14ac:dyDescent="0.25">
      <c r="A102" s="1" t="str">
        <f>MID('Filter Data'!A93,2,LEN('Filter Data'!A93)-2)</f>
        <v>09-Jul-2020</v>
      </c>
      <c r="B102">
        <f>'Filter Data'!E93</f>
        <v>12.4628</v>
      </c>
      <c r="C102">
        <f t="shared" si="3"/>
        <v>1.1935887234284435E-2</v>
      </c>
      <c r="D102">
        <f>C102-SET_TRI!C103</f>
        <v>1.0282859539350896E-2</v>
      </c>
      <c r="E102">
        <f t="shared" si="4"/>
        <v>8.9177833617721785E-3</v>
      </c>
      <c r="F102">
        <f t="shared" ca="1" si="5"/>
        <v>1.1586861707098517</v>
      </c>
      <c r="G102">
        <f ca="1">S0*EXP(Drift*(A102-$A$11)+Volatility*SUM($F$12:F102))</f>
        <v>13.653813449104103</v>
      </c>
    </row>
    <row r="103" spans="1:7" x14ac:dyDescent="0.25">
      <c r="A103" s="1" t="str">
        <f>MID('Filter Data'!A94,2,LEN('Filter Data'!A94)-2)</f>
        <v>13-Jul-2020</v>
      </c>
      <c r="B103">
        <f>'Filter Data'!E94</f>
        <v>12.401199999999999</v>
      </c>
      <c r="C103">
        <f t="shared" si="3"/>
        <v>-4.9427095034823895E-3</v>
      </c>
      <c r="D103">
        <f>C103-SET_TRI!C104</f>
        <v>1.8700405358942226E-2</v>
      </c>
      <c r="E103">
        <f t="shared" si="4"/>
        <v>-1.0232922132705678E-2</v>
      </c>
      <c r="F103">
        <f t="shared" ca="1" si="5"/>
        <v>-1.0322335850149433</v>
      </c>
      <c r="G103">
        <f ca="1">S0*EXP(Drift*(A103-$A$11)+Volatility*SUM($F$12:F103))</f>
        <v>13.567783673667401</v>
      </c>
    </row>
    <row r="104" spans="1:7" x14ac:dyDescent="0.25">
      <c r="A104" s="1" t="str">
        <f>MID('Filter Data'!A95,2,LEN('Filter Data'!A95)-2)</f>
        <v>15-Jul-2020</v>
      </c>
      <c r="B104">
        <f>'Filter Data'!E95</f>
        <v>12.3225</v>
      </c>
      <c r="C104">
        <f t="shared" si="3"/>
        <v>-6.3461600490274774E-3</v>
      </c>
      <c r="D104">
        <f>C104-SET_TRI!C105</f>
        <v>-1.8096692836804307E-2</v>
      </c>
      <c r="E104">
        <f t="shared" si="4"/>
        <v>-1.7039041388433309E-3</v>
      </c>
      <c r="F104">
        <f t="shared" ca="1" si="5"/>
        <v>2.6989555193808261</v>
      </c>
      <c r="G104">
        <f ca="1">S0*EXP(Drift*(A104-$A$11)+Volatility*SUM($F$12:F104))</f>
        <v>13.928292053160696</v>
      </c>
    </row>
    <row r="105" spans="1:7" x14ac:dyDescent="0.25">
      <c r="A105" s="1" t="str">
        <f>MID('Filter Data'!A96,2,LEN('Filter Data'!A96)-2)</f>
        <v>17-Jul-2020</v>
      </c>
      <c r="B105">
        <f>'Filter Data'!E96</f>
        <v>12.223100000000001</v>
      </c>
      <c r="C105">
        <f t="shared" si="3"/>
        <v>-8.0665449381212631E-3</v>
      </c>
      <c r="D105">
        <f>C105-SET_TRI!C106</f>
        <v>-1.1565138030578728E-2</v>
      </c>
      <c r="E105">
        <f t="shared" si="4"/>
        <v>-5.1873210551133791E-3</v>
      </c>
      <c r="F105">
        <f t="shared" ca="1" si="5"/>
        <v>2.6842792319041457</v>
      </c>
      <c r="G105">
        <f ca="1">S0*EXP(Drift*(A105-$A$11)+Volatility*SUM($F$12:F105))</f>
        <v>14.296461683840002</v>
      </c>
    </row>
    <row r="106" spans="1:7" x14ac:dyDescent="0.25">
      <c r="A106" s="1" t="str">
        <f>MID('Filter Data'!A97,2,LEN('Filter Data'!A97)-2)</f>
        <v>20-Jul-2020</v>
      </c>
      <c r="B106">
        <f>'Filter Data'!E97</f>
        <v>12.252800000000001</v>
      </c>
      <c r="C106">
        <f t="shared" si="3"/>
        <v>2.429825494350865E-3</v>
      </c>
      <c r="D106">
        <f>C106-SET_TRI!C107</f>
        <v>4.7285230870346452E-3</v>
      </c>
      <c r="E106">
        <f t="shared" si="4"/>
        <v>9.1097767122709332E-4</v>
      </c>
      <c r="F106">
        <f t="shared" ca="1" si="5"/>
        <v>0.86514460016750017</v>
      </c>
      <c r="G106">
        <f ca="1">S0*EXP(Drift*(A106-$A$11)+Volatility*SUM($F$12:F106))</f>
        <v>14.443640563799026</v>
      </c>
    </row>
    <row r="107" spans="1:7" x14ac:dyDescent="0.25">
      <c r="A107" s="1" t="str">
        <f>MID('Filter Data'!A98,2,LEN('Filter Data'!A98)-2)</f>
        <v>21-Jul-2020</v>
      </c>
      <c r="B107">
        <f>'Filter Data'!E98</f>
        <v>12.5715</v>
      </c>
      <c r="C107">
        <f t="shared" si="3"/>
        <v>2.6010381300600658E-2</v>
      </c>
      <c r="D107">
        <f>C107-SET_TRI!C108</f>
        <v>1.0085917928788227E-2</v>
      </c>
      <c r="E107">
        <f t="shared" si="4"/>
        <v>2.3045436955522011E-2</v>
      </c>
      <c r="F107">
        <f t="shared" ca="1" si="5"/>
        <v>-3.1652024675931063</v>
      </c>
      <c r="G107">
        <f ca="1">S0*EXP(Drift*(A107-$A$11)+Volatility*SUM($F$12:F107))</f>
        <v>14.042718074826379</v>
      </c>
    </row>
    <row r="108" spans="1:7" x14ac:dyDescent="0.25">
      <c r="A108" s="1" t="str">
        <f>MID('Filter Data'!A99,2,LEN('Filter Data'!A99)-2)</f>
        <v>22-Jul-2020</v>
      </c>
      <c r="B108">
        <f>'Filter Data'!E99</f>
        <v>12.5555</v>
      </c>
      <c r="C108">
        <f t="shared" si="3"/>
        <v>-1.2727200413634025E-3</v>
      </c>
      <c r="D108">
        <f>C108-SET_TRI!C109</f>
        <v>1.5015280563997915E-2</v>
      </c>
      <c r="E108">
        <f t="shared" si="4"/>
        <v>-5.5682241776815189E-3</v>
      </c>
      <c r="F108">
        <f t="shared" ca="1" si="5"/>
        <v>-0.14690726510791297</v>
      </c>
      <c r="G108">
        <f ca="1">S0*EXP(Drift*(A108-$A$11)+Volatility*SUM($F$12:F108))</f>
        <v>14.034795918684551</v>
      </c>
    </row>
    <row r="109" spans="1:7" x14ac:dyDescent="0.25">
      <c r="A109" s="1" t="str">
        <f>MID('Filter Data'!A100,2,LEN('Filter Data'!A100)-2)</f>
        <v>23-Jul-2020</v>
      </c>
      <c r="B109">
        <f>'Filter Data'!E100</f>
        <v>12.559799999999999</v>
      </c>
      <c r="C109">
        <f t="shared" si="3"/>
        <v>3.4247939150164152E-4</v>
      </c>
      <c r="D109">
        <f>C109-SET_TRI!C110</f>
        <v>-1.0342174410775521E-3</v>
      </c>
      <c r="E109">
        <f t="shared" si="4"/>
        <v>3.7914115480658714E-4</v>
      </c>
      <c r="F109">
        <f t="shared" ca="1" si="5"/>
        <v>0.93080020659091756</v>
      </c>
      <c r="G109">
        <f ca="1">S0*EXP(Drift*(A109-$A$11)+Volatility*SUM($F$12:F109))</f>
        <v>14.165722693595889</v>
      </c>
    </row>
    <row r="110" spans="1:7" x14ac:dyDescent="0.25">
      <c r="A110" s="1" t="str">
        <f>MID('Filter Data'!A101,2,LEN('Filter Data'!A101)-2)</f>
        <v>24-Jul-2020</v>
      </c>
      <c r="B110">
        <f>'Filter Data'!E101</f>
        <v>12.382099999999999</v>
      </c>
      <c r="C110">
        <f t="shared" si="3"/>
        <v>-1.414831446360609E-2</v>
      </c>
      <c r="D110">
        <f>C110-SET_TRI!C111</f>
        <v>2.7119582152963714E-3</v>
      </c>
      <c r="E110">
        <f t="shared" si="4"/>
        <v>-1.5122840366570139E-2</v>
      </c>
      <c r="F110">
        <f t="shared" ca="1" si="5"/>
        <v>0.67097844397026019</v>
      </c>
      <c r="G110">
        <f ca="1">S0*EXP(Drift*(A110-$A$11)+Volatility*SUM($F$12:F110))</f>
        <v>14.263958538404875</v>
      </c>
    </row>
    <row r="111" spans="1:7" x14ac:dyDescent="0.25">
      <c r="A111" s="1" t="str">
        <f>MID('Filter Data'!A102,2,LEN('Filter Data'!A102)-2)</f>
        <v>29-Jul-2020</v>
      </c>
      <c r="B111">
        <f>'Filter Data'!E102</f>
        <v>12.6187</v>
      </c>
      <c r="C111">
        <f t="shared" si="3"/>
        <v>1.9108228814175385E-2</v>
      </c>
      <c r="D111">
        <f>C111-SET_TRI!C112</f>
        <v>2.3579142024913832E-2</v>
      </c>
      <c r="E111">
        <f t="shared" si="4"/>
        <v>1.2501121624706096E-2</v>
      </c>
      <c r="F111">
        <f t="shared" ca="1" si="5"/>
        <v>3.1948211940567992</v>
      </c>
      <c r="G111">
        <f ca="1">S0*EXP(Drift*(A111-$A$11)+Volatility*SUM($F$12:F111))</f>
        <v>14.743865581085259</v>
      </c>
    </row>
    <row r="112" spans="1:7" x14ac:dyDescent="0.25">
      <c r="A112" s="1" t="str">
        <f>MID('Filter Data'!A103,2,LEN('Filter Data'!A103)-2)</f>
        <v>30-Jul-2020</v>
      </c>
      <c r="B112">
        <f>'Filter Data'!E103</f>
        <v>12.5802</v>
      </c>
      <c r="C112">
        <f t="shared" si="3"/>
        <v>-3.0510274433975661E-3</v>
      </c>
      <c r="D112">
        <f>C112-SET_TRI!C113</f>
        <v>1.6790824078011093E-2</v>
      </c>
      <c r="E112">
        <f t="shared" si="4"/>
        <v>-7.8257957325429135E-3</v>
      </c>
      <c r="F112">
        <f t="shared" ca="1" si="5"/>
        <v>0.2087382817967107</v>
      </c>
      <c r="G112">
        <f ca="1">S0*EXP(Drift*(A112-$A$11)+Volatility*SUM($F$12:F112))</f>
        <v>14.783522955095073</v>
      </c>
    </row>
    <row r="113" spans="1:7" x14ac:dyDescent="0.25">
      <c r="A113" s="1" t="str">
        <f>MID('Filter Data'!A104,2,LEN('Filter Data'!A104)-2)</f>
        <v>03-Aug-2020</v>
      </c>
      <c r="B113">
        <f>'Filter Data'!E104</f>
        <v>12.493499999999999</v>
      </c>
      <c r="C113">
        <f t="shared" si="3"/>
        <v>-6.8917823246053677E-3</v>
      </c>
      <c r="D113">
        <f>C113-SET_TRI!C114</f>
        <v>-5.193733549861774E-3</v>
      </c>
      <c r="E113">
        <f t="shared" si="4"/>
        <v>-5.7323618407654061E-3</v>
      </c>
      <c r="F113">
        <f t="shared" ca="1" si="5"/>
        <v>-2.8556620305252207</v>
      </c>
      <c r="G113">
        <f ca="1">S0*EXP(Drift*(A113-$A$11)+Volatility*SUM($F$12:F113))</f>
        <v>14.447583423546195</v>
      </c>
    </row>
    <row r="114" spans="1:7" x14ac:dyDescent="0.25">
      <c r="A114" s="1" t="str">
        <f>MID('Filter Data'!A105,2,LEN('Filter Data'!A105)-2)</f>
        <v>04-Aug-2020</v>
      </c>
      <c r="B114">
        <f>'Filter Data'!E105</f>
        <v>12.7057</v>
      </c>
      <c r="C114">
        <f t="shared" si="3"/>
        <v>1.6984832112698689E-2</v>
      </c>
      <c r="D114">
        <f>C114-SET_TRI!C115</f>
        <v>8.0094992386104784E-3</v>
      </c>
      <c r="E114">
        <f t="shared" si="4"/>
        <v>1.4580365748930318E-2</v>
      </c>
      <c r="F114">
        <f t="shared" ca="1" si="5"/>
        <v>1.1890466784412965</v>
      </c>
      <c r="G114">
        <f ca="1">S0*EXP(Drift*(A114-$A$11)+Volatility*SUM($F$12:F114))</f>
        <v>14.616819839637252</v>
      </c>
    </row>
    <row r="115" spans="1:7" x14ac:dyDescent="0.25">
      <c r="A115" s="1" t="str">
        <f>MID('Filter Data'!A106,2,LEN('Filter Data'!A106)-2)</f>
        <v>05-Aug-2020</v>
      </c>
      <c r="B115">
        <f>'Filter Data'!E106</f>
        <v>12.826000000000001</v>
      </c>
      <c r="C115">
        <f t="shared" si="3"/>
        <v>9.4681914416364539E-3</v>
      </c>
      <c r="D115">
        <f>C115-SET_TRI!C116</f>
        <v>3.4532997622951922E-3</v>
      </c>
      <c r="E115">
        <f t="shared" si="4"/>
        <v>8.2935586836875019E-3</v>
      </c>
      <c r="F115">
        <f t="shared" ca="1" si="5"/>
        <v>0.35774291901112459</v>
      </c>
      <c r="G115">
        <f ca="1">S0*EXP(Drift*(A115-$A$11)+Volatility*SUM($F$12:F115))</f>
        <v>14.676108387779916</v>
      </c>
    </row>
    <row r="116" spans="1:7" x14ac:dyDescent="0.25">
      <c r="A116" s="1" t="str">
        <f>MID('Filter Data'!A107,2,LEN('Filter Data'!A107)-2)</f>
        <v>06-Aug-2020</v>
      </c>
      <c r="B116">
        <f>'Filter Data'!E107</f>
        <v>12.9071</v>
      </c>
      <c r="C116">
        <f t="shared" si="3"/>
        <v>6.3230937158895431E-3</v>
      </c>
      <c r="D116">
        <f>C116-SET_TRI!C117</f>
        <v>7.7919695842577448E-3</v>
      </c>
      <c r="E116">
        <f t="shared" si="4"/>
        <v>3.9773441138819254E-3</v>
      </c>
      <c r="F116">
        <f t="shared" ca="1" si="5"/>
        <v>1.7011009000545121</v>
      </c>
      <c r="G116">
        <f ca="1">S0*EXP(Drift*(A116-$A$11)+Volatility*SUM($F$12:F116))</f>
        <v>14.917672681391819</v>
      </c>
    </row>
    <row r="117" spans="1:7" x14ac:dyDescent="0.25">
      <c r="A117" s="1" t="str">
        <f>MID('Filter Data'!A108,2,LEN('Filter Data'!A108)-2)</f>
        <v>07-Aug-2020</v>
      </c>
      <c r="B117">
        <f>'Filter Data'!E108</f>
        <v>12.795</v>
      </c>
      <c r="C117">
        <f t="shared" si="3"/>
        <v>-8.6851422860286104E-3</v>
      </c>
      <c r="D117">
        <f>C117-SET_TRI!C118</f>
        <v>-3.9077668221689822E-4</v>
      </c>
      <c r="E117">
        <f t="shared" si="4"/>
        <v>-8.8221614760520609E-3</v>
      </c>
      <c r="F117">
        <f t="shared" ca="1" si="5"/>
        <v>1.7822450810566082</v>
      </c>
      <c r="G117">
        <f ca="1">S0*EXP(Drift*(A117-$A$11)+Volatility*SUM($F$12:F117))</f>
        <v>15.174462614269201</v>
      </c>
    </row>
    <row r="118" spans="1:7" x14ac:dyDescent="0.25">
      <c r="A118" s="1" t="str">
        <f>MID('Filter Data'!A109,2,LEN('Filter Data'!A109)-2)</f>
        <v>11-Aug-2020</v>
      </c>
      <c r="B118">
        <f>'Filter Data'!E109</f>
        <v>12.844799999999999</v>
      </c>
      <c r="C118">
        <f t="shared" si="3"/>
        <v>3.8921453692848302E-3</v>
      </c>
      <c r="D118">
        <f>C118-SET_TRI!C119</f>
        <v>-7.7715542262000482E-3</v>
      </c>
      <c r="E118">
        <f t="shared" si="4"/>
        <v>5.7473849264593176E-3</v>
      </c>
      <c r="F118">
        <f t="shared" ca="1" si="5"/>
        <v>1.1785172483294932</v>
      </c>
      <c r="G118">
        <f ca="1">S0*EXP(Drift*(A118-$A$11)+Volatility*SUM($F$12:F118))</f>
        <v>15.386623484434894</v>
      </c>
    </row>
    <row r="119" spans="1:7" x14ac:dyDescent="0.25">
      <c r="A119" s="1" t="str">
        <f>MID('Filter Data'!A110,2,LEN('Filter Data'!A110)-2)</f>
        <v>13-Aug-2020</v>
      </c>
      <c r="B119">
        <f>'Filter Data'!E110</f>
        <v>12.999599999999999</v>
      </c>
      <c r="C119">
        <f t="shared" si="3"/>
        <v>1.2051569506726445E-2</v>
      </c>
      <c r="D119">
        <f>C119-SET_TRI!C120</f>
        <v>-3.0005724307030426E-3</v>
      </c>
      <c r="E119">
        <f t="shared" si="4"/>
        <v>1.2619000271648471E-2</v>
      </c>
      <c r="F119">
        <f t="shared" ca="1" si="5"/>
        <v>0.98965543985167104</v>
      </c>
      <c r="G119">
        <f ca="1">S0*EXP(Drift*(A119-$A$11)+Volatility*SUM($F$12:F119))</f>
        <v>15.550616524018261</v>
      </c>
    </row>
    <row r="120" spans="1:7" x14ac:dyDescent="0.25">
      <c r="A120" s="1" t="str">
        <f>MID('Filter Data'!A111,2,LEN('Filter Data'!A111)-2)</f>
        <v>14-Aug-2020</v>
      </c>
      <c r="B120">
        <f>'Filter Data'!E111</f>
        <v>12.917400000000001</v>
      </c>
      <c r="C120">
        <f t="shared" si="3"/>
        <v>-6.3232714852763548E-3</v>
      </c>
      <c r="D120">
        <f>C120-SET_TRI!C121</f>
        <v>1.0758116236054792E-2</v>
      </c>
      <c r="E120">
        <f t="shared" si="4"/>
        <v>-9.4696591741657357E-3</v>
      </c>
      <c r="F120">
        <f t="shared" ca="1" si="5"/>
        <v>-0.36603335547396271</v>
      </c>
      <c r="G120">
        <f ca="1">S0*EXP(Drift*(A120-$A$11)+Volatility*SUM($F$12:F120))</f>
        <v>15.510748886074701</v>
      </c>
    </row>
    <row r="121" spans="1:7" x14ac:dyDescent="0.25">
      <c r="A121" s="1" t="str">
        <f>MID('Filter Data'!A112,2,LEN('Filter Data'!A112)-2)</f>
        <v>18-Aug-2020</v>
      </c>
      <c r="B121">
        <f>'Filter Data'!E112</f>
        <v>12.9194</v>
      </c>
      <c r="C121">
        <f t="shared" si="3"/>
        <v>1.5482991933352621E-4</v>
      </c>
      <c r="D121">
        <f>C121-SET_TRI!C122</f>
        <v>-4.6713586938377733E-3</v>
      </c>
      <c r="E121">
        <f t="shared" si="4"/>
        <v>1.1732482025207302E-3</v>
      </c>
      <c r="F121">
        <f t="shared" ca="1" si="5"/>
        <v>0.27144721941430183</v>
      </c>
      <c r="G121">
        <f ca="1">S0*EXP(Drift*(A121-$A$11)+Volatility*SUM($F$12:F121))</f>
        <v>15.5977648990125</v>
      </c>
    </row>
    <row r="122" spans="1:7" x14ac:dyDescent="0.25">
      <c r="A122" s="1" t="str">
        <f>MID('Filter Data'!A113,2,LEN('Filter Data'!A113)-2)</f>
        <v>19-Aug-2020</v>
      </c>
      <c r="B122">
        <f>'Filter Data'!E113</f>
        <v>12.922800000000001</v>
      </c>
      <c r="C122">
        <f t="shared" si="3"/>
        <v>2.6317011625934315E-4</v>
      </c>
      <c r="D122">
        <f>C122-SET_TRI!C123</f>
        <v>1.9108411655166E-2</v>
      </c>
      <c r="E122">
        <f t="shared" si="4"/>
        <v>-5.1371737434094825E-3</v>
      </c>
      <c r="F122">
        <f t="shared" ca="1" si="5"/>
        <v>0.16949110911150159</v>
      </c>
      <c r="G122">
        <f ca="1">S0*EXP(Drift*(A122-$A$11)+Volatility*SUM($F$12:F122))</f>
        <v>15.634110051954115</v>
      </c>
    </row>
    <row r="123" spans="1:7" x14ac:dyDescent="0.25">
      <c r="A123" s="1" t="str">
        <f>MID('Filter Data'!A114,2,LEN('Filter Data'!A114)-2)</f>
        <v>24-Aug-2020</v>
      </c>
      <c r="B123">
        <f>'Filter Data'!E114</f>
        <v>12.9726</v>
      </c>
      <c r="C123">
        <f t="shared" si="3"/>
        <v>3.8536540068715291E-3</v>
      </c>
      <c r="D123">
        <f>C123-SET_TRI!C124</f>
        <v>1.3488277349703254E-3</v>
      </c>
      <c r="E123">
        <f t="shared" si="4"/>
        <v>3.2470715362651658E-3</v>
      </c>
      <c r="F123">
        <f t="shared" ca="1" si="5"/>
        <v>0.54663304877023722</v>
      </c>
      <c r="G123">
        <f ca="1">S0*EXP(Drift*(A123-$A$11)+Volatility*SUM($F$12:F123))</f>
        <v>15.773682439417687</v>
      </c>
    </row>
    <row r="124" spans="1:7" x14ac:dyDescent="0.25">
      <c r="A124" s="1" t="str">
        <f>MID('Filter Data'!A115,2,LEN('Filter Data'!A115)-2)</f>
        <v>25-Aug-2020</v>
      </c>
      <c r="B124">
        <f>'Filter Data'!E115</f>
        <v>13.0976</v>
      </c>
      <c r="C124">
        <f t="shared" si="3"/>
        <v>9.6356936928603358E-3</v>
      </c>
      <c r="D124">
        <f>C124-SET_TRI!C125</f>
        <v>7.6017842224180097E-3</v>
      </c>
      <c r="E124">
        <f t="shared" si="4"/>
        <v>7.3412799356815739E-3</v>
      </c>
      <c r="F124">
        <f t="shared" ca="1" si="5"/>
        <v>0.19960045263380061</v>
      </c>
      <c r="G124">
        <f ca="1">S0*EXP(Drift*(A124-$A$11)+Volatility*SUM($F$12:F124))</f>
        <v>15.814788926442855</v>
      </c>
    </row>
    <row r="125" spans="1:7" x14ac:dyDescent="0.25">
      <c r="A125" s="1" t="str">
        <f>MID('Filter Data'!A116,2,LEN('Filter Data'!A116)-2)</f>
        <v>26-Aug-2020</v>
      </c>
      <c r="B125">
        <f>'Filter Data'!E116</f>
        <v>13.1768</v>
      </c>
      <c r="C125">
        <f t="shared" si="3"/>
        <v>6.0469093574395429E-3</v>
      </c>
      <c r="D125">
        <f>C125-SET_TRI!C126</f>
        <v>2.82673035164483E-3</v>
      </c>
      <c r="E125">
        <f t="shared" si="4"/>
        <v>5.0414035487389743E-3</v>
      </c>
      <c r="F125">
        <f t="shared" ca="1" si="5"/>
        <v>0.40581444314873083</v>
      </c>
      <c r="G125">
        <f ca="1">S0*EXP(Drift*(A125-$A$11)+Volatility*SUM($F$12:F125))</f>
        <v>15.885914657182461</v>
      </c>
    </row>
    <row r="126" spans="1:7" x14ac:dyDescent="0.25">
      <c r="A126" s="1" t="str">
        <f>MID('Filter Data'!A117,2,LEN('Filter Data'!A117)-2)</f>
        <v>27-Aug-2020</v>
      </c>
      <c r="B126">
        <f>'Filter Data'!E117</f>
        <v>13.1585</v>
      </c>
      <c r="C126">
        <f t="shared" si="3"/>
        <v>-1.3888045656001444E-3</v>
      </c>
      <c r="D126">
        <f>C126-SET_TRI!C127</f>
        <v>-4.3669488482068137E-3</v>
      </c>
      <c r="E126">
        <f t="shared" si="4"/>
        <v>-4.5255420768604998E-4</v>
      </c>
      <c r="F126">
        <f t="shared" ca="1" si="5"/>
        <v>0.78976271580543989</v>
      </c>
      <c r="G126">
        <f ca="1">S0*EXP(Drift*(A126-$A$11)+Volatility*SUM($F$12:F126))</f>
        <v>16.013454994497987</v>
      </c>
    </row>
    <row r="127" spans="1:7" x14ac:dyDescent="0.25">
      <c r="A127" s="1" t="str">
        <f>MID('Filter Data'!A118,2,LEN('Filter Data'!A118)-2)</f>
        <v>28-Aug-2020</v>
      </c>
      <c r="B127">
        <f>'Filter Data'!E118</f>
        <v>13.181800000000001</v>
      </c>
      <c r="C127">
        <f t="shared" si="3"/>
        <v>1.7707185469468985E-3</v>
      </c>
      <c r="D127">
        <f>C127-SET_TRI!C128</f>
        <v>5.3047120879875266E-3</v>
      </c>
      <c r="E127">
        <f t="shared" si="4"/>
        <v>9.6342722830411757E-5</v>
      </c>
      <c r="F127">
        <f t="shared" ca="1" si="5"/>
        <v>8.9524404051951917E-2</v>
      </c>
      <c r="G127">
        <f ca="1">S0*EXP(Drift*(A127-$A$11)+Volatility*SUM($F$12:F127))</f>
        <v>16.039042161142845</v>
      </c>
    </row>
    <row r="128" spans="1:7" x14ac:dyDescent="0.25">
      <c r="A128" s="1" t="str">
        <f>MID('Filter Data'!A119,2,LEN('Filter Data'!A119)-2)</f>
        <v>31-Aug-2020</v>
      </c>
      <c r="B128">
        <f>'Filter Data'!E119</f>
        <v>13.039199999999999</v>
      </c>
      <c r="C128">
        <f t="shared" si="3"/>
        <v>-1.0817945955787648E-2</v>
      </c>
      <c r="D128">
        <f>C128-SET_TRI!C129</f>
        <v>2.1176861608296939E-3</v>
      </c>
      <c r="E128">
        <f t="shared" si="4"/>
        <v>-1.1632062783736059E-2</v>
      </c>
      <c r="F128">
        <f t="shared" ca="1" si="5"/>
        <v>1.4157967363280415</v>
      </c>
      <c r="G128">
        <f ca="1">S0*EXP(Drift*(A128-$A$11)+Volatility*SUM($F$12:F128))</f>
        <v>16.285917188398876</v>
      </c>
    </row>
    <row r="129" spans="1:7" x14ac:dyDescent="0.25">
      <c r="A129" s="1" t="str">
        <f>MID('Filter Data'!A120,2,LEN('Filter Data'!A120)-2)</f>
        <v>01-Sep-2020</v>
      </c>
      <c r="B129">
        <f>'Filter Data'!E120</f>
        <v>13.1</v>
      </c>
      <c r="C129">
        <f t="shared" si="3"/>
        <v>4.6628627523161246E-3</v>
      </c>
      <c r="D129">
        <f>C129-SET_TRI!C130</f>
        <v>7.5536361201917444E-3</v>
      </c>
      <c r="E129">
        <f t="shared" si="4"/>
        <v>2.3814453870824705E-3</v>
      </c>
      <c r="F129">
        <f t="shared" ca="1" si="5"/>
        <v>0.46419656488151906</v>
      </c>
      <c r="G129">
        <f ca="1">S0*EXP(Drift*(A129-$A$11)+Volatility*SUM($F$12:F129))</f>
        <v>16.367893158977793</v>
      </c>
    </row>
    <row r="130" spans="1:7" x14ac:dyDescent="0.25">
      <c r="A130" s="1" t="str">
        <f>MID('Filter Data'!A121,2,LEN('Filter Data'!A121)-2)</f>
        <v>03-Sep-2020</v>
      </c>
      <c r="B130">
        <f>'Filter Data'!E121</f>
        <v>13.2135</v>
      </c>
      <c r="C130">
        <f t="shared" si="3"/>
        <v>8.6641221374045927E-3</v>
      </c>
      <c r="D130">
        <f>C130-SET_TRI!C131</f>
        <v>4.7038085481398055E-3</v>
      </c>
      <c r="E130">
        <f t="shared" si="4"/>
        <v>7.1519453941233978E-3</v>
      </c>
      <c r="F130">
        <f t="shared" ca="1" si="5"/>
        <v>-2.2741781121132254</v>
      </c>
      <c r="G130">
        <f ca="1">S0*EXP(Drift*(A130-$A$11)+Volatility*SUM($F$12:F130))</f>
        <v>16.056173009561796</v>
      </c>
    </row>
    <row r="131" spans="1:7" x14ac:dyDescent="0.25">
      <c r="A131" s="1" t="str">
        <f>MID('Filter Data'!A122,2,LEN('Filter Data'!A122)-2)</f>
        <v>08-Sep-2020</v>
      </c>
      <c r="B131">
        <f>'Filter Data'!E122</f>
        <v>12.9361</v>
      </c>
      <c r="C131">
        <f t="shared" si="3"/>
        <v>-2.0993680705339243E-2</v>
      </c>
      <c r="D131">
        <f>C131-SET_TRI!C132</f>
        <v>-7.2933137269917004E-3</v>
      </c>
      <c r="E131">
        <f t="shared" si="4"/>
        <v>-1.9267530368390455E-2</v>
      </c>
      <c r="F131">
        <f t="shared" ca="1" si="5"/>
        <v>-0.53949574581487814</v>
      </c>
      <c r="G131">
        <f ca="1">S0*EXP(Drift*(A131-$A$11)+Volatility*SUM($F$12:F131))</f>
        <v>16.039500232797867</v>
      </c>
    </row>
    <row r="132" spans="1:7" x14ac:dyDescent="0.25">
      <c r="A132" s="1" t="str">
        <f>MID('Filter Data'!A123,2,LEN('Filter Data'!A123)-2)</f>
        <v>09-Sep-2020</v>
      </c>
      <c r="B132">
        <f>'Filter Data'!E123</f>
        <v>12.7737</v>
      </c>
      <c r="C132">
        <f t="shared" si="3"/>
        <v>-1.2554015506992052E-2</v>
      </c>
      <c r="D132">
        <f>C132-SET_TRI!C133</f>
        <v>-1.0904482914606866E-2</v>
      </c>
      <c r="E132">
        <f t="shared" si="4"/>
        <v>-9.8531191681802376E-3</v>
      </c>
      <c r="F132">
        <f t="shared" ca="1" si="5"/>
        <v>-1.6793613586189338</v>
      </c>
      <c r="G132">
        <f ca="1">S0*EXP(Drift*(A132-$A$11)+Volatility*SUM($F$12:F132))</f>
        <v>15.807494424090013</v>
      </c>
    </row>
    <row r="133" spans="1:7" x14ac:dyDescent="0.25">
      <c r="A133" s="1" t="str">
        <f>MID('Filter Data'!A124,2,LEN('Filter Data'!A124)-2)</f>
        <v>10-Sep-2020</v>
      </c>
      <c r="B133">
        <f>'Filter Data'!E124</f>
        <v>12.8565</v>
      </c>
      <c r="C133">
        <f t="shared" si="3"/>
        <v>6.4820686253787589E-3</v>
      </c>
      <c r="D133">
        <f>C133-SET_TRI!C134</f>
        <v>7.9261397506952512E-3</v>
      </c>
      <c r="E133">
        <f t="shared" si="4"/>
        <v>4.1001030981376238E-3</v>
      </c>
      <c r="F133">
        <f t="shared" ca="1" si="5"/>
        <v>-0.77181087896696321</v>
      </c>
      <c r="G133">
        <f ca="1">S0*EXP(Drift*(A133-$A$11)+Volatility*SUM($F$12:F133))</f>
        <v>15.708602594806548</v>
      </c>
    </row>
    <row r="134" spans="1:7" x14ac:dyDescent="0.25">
      <c r="A134" s="1" t="str">
        <f>MID('Filter Data'!A125,2,LEN('Filter Data'!A125)-2)</f>
        <v>11-Sep-2020</v>
      </c>
      <c r="B134">
        <f>'Filter Data'!E125</f>
        <v>12.8209</v>
      </c>
      <c r="C134">
        <f t="shared" si="3"/>
        <v>-2.7690273402559422E-3</v>
      </c>
      <c r="D134">
        <f>C134-SET_TRI!C135</f>
        <v>5.2029268068473564E-3</v>
      </c>
      <c r="E134">
        <f t="shared" si="4"/>
        <v>-4.4159287396957477E-3</v>
      </c>
      <c r="F134">
        <f t="shared" ca="1" si="5"/>
        <v>-3.692335533220123E-2</v>
      </c>
      <c r="G134">
        <f ca="1">S0*EXP(Drift*(A134-$A$11)+Volatility*SUM($F$12:F134))</f>
        <v>15.715530047098529</v>
      </c>
    </row>
    <row r="135" spans="1:7" x14ac:dyDescent="0.25">
      <c r="A135" s="1" t="str">
        <f>MID('Filter Data'!A126,2,LEN('Filter Data'!A126)-2)</f>
        <v>14-Sep-2020</v>
      </c>
      <c r="B135">
        <f>'Filter Data'!E126</f>
        <v>12.980399999999999</v>
      </c>
      <c r="C135">
        <f t="shared" si="3"/>
        <v>1.244062429314631E-2</v>
      </c>
      <c r="D135">
        <f>C135-SET_TRI!C136</f>
        <v>1.8760104254126428E-2</v>
      </c>
      <c r="E135">
        <f t="shared" si="4"/>
        <v>7.1342974204818624E-3</v>
      </c>
      <c r="F135">
        <f t="shared" ca="1" si="5"/>
        <v>-2.2343429689459042</v>
      </c>
      <c r="G135">
        <f ca="1">S0*EXP(Drift*(A135-$A$11)+Volatility*SUM($F$12:F135))</f>
        <v>15.433856089407215</v>
      </c>
    </row>
    <row r="136" spans="1:7" x14ac:dyDescent="0.25">
      <c r="A136" s="1" t="str">
        <f>MID('Filter Data'!A127,2,LEN('Filter Data'!A127)-2)</f>
        <v>16-Sep-2020</v>
      </c>
      <c r="B136">
        <f>'Filter Data'!E127</f>
        <v>13.1454</v>
      </c>
      <c r="C136">
        <f t="shared" si="3"/>
        <v>1.271147268188969E-2</v>
      </c>
      <c r="D136">
        <f>C136-SET_TRI!C137</f>
        <v>-4.9432737809871567E-3</v>
      </c>
      <c r="E136">
        <f t="shared" si="4"/>
        <v>1.3803287732238651E-2</v>
      </c>
      <c r="F136">
        <f t="shared" ca="1" si="5"/>
        <v>-1.8185445710956094</v>
      </c>
      <c r="G136">
        <f ca="1">S0*EXP(Drift*(A136-$A$11)+Volatility*SUM($F$12:F136))</f>
        <v>15.203102912559133</v>
      </c>
    </row>
    <row r="137" spans="1:7" x14ac:dyDescent="0.25">
      <c r="A137" s="1" t="str">
        <f>MID('Filter Data'!A128,2,LEN('Filter Data'!A128)-2)</f>
        <v>17-Sep-2020</v>
      </c>
      <c r="B137">
        <f>'Filter Data'!E128</f>
        <v>13.0123</v>
      </c>
      <c r="C137">
        <f t="shared" si="3"/>
        <v>-1.0125214904072958E-2</v>
      </c>
      <c r="D137">
        <f>C137-SET_TRI!C138</f>
        <v>-1.4575903737945803E-3</v>
      </c>
      <c r="E137">
        <f t="shared" si="4"/>
        <v>-9.9742740660355746E-3</v>
      </c>
      <c r="F137">
        <f t="shared" ca="1" si="5"/>
        <v>-1.0890745357280942</v>
      </c>
      <c r="G137">
        <f ca="1">S0*EXP(Drift*(A137-$A$11)+Volatility*SUM($F$12:F137))</f>
        <v>15.064247646962473</v>
      </c>
    </row>
    <row r="138" spans="1:7" x14ac:dyDescent="0.25">
      <c r="A138" s="1" t="str">
        <f>MID('Filter Data'!A129,2,LEN('Filter Data'!A129)-2)</f>
        <v>18-Sep-2020</v>
      </c>
      <c r="B138">
        <f>'Filter Data'!E129</f>
        <v>13.0701</v>
      </c>
      <c r="C138">
        <f t="shared" si="3"/>
        <v>4.4419510770578831E-3</v>
      </c>
      <c r="D138">
        <f>C138-SET_TRI!C139</f>
        <v>3.0325838138843949E-3</v>
      </c>
      <c r="E138">
        <f t="shared" si="4"/>
        <v>3.3808802064998304E-3</v>
      </c>
      <c r="F138">
        <f t="shared" ca="1" si="5"/>
        <v>-1.3302988920307792</v>
      </c>
      <c r="G138">
        <f ca="1">S0*EXP(Drift*(A138-$A$11)+Volatility*SUM($F$12:F138))</f>
        <v>14.89378821198145</v>
      </c>
    </row>
    <row r="139" spans="1:7" x14ac:dyDescent="0.25">
      <c r="A139" s="1" t="str">
        <f>MID('Filter Data'!A130,2,LEN('Filter Data'!A130)-2)</f>
        <v>21-Sep-2020</v>
      </c>
      <c r="B139">
        <f>'Filter Data'!E130</f>
        <v>12.875299999999999</v>
      </c>
      <c r="C139">
        <f t="shared" si="3"/>
        <v>-1.4904247098339015E-2</v>
      </c>
      <c r="D139">
        <f>C139-SET_TRI!C140</f>
        <v>-1.5770612365555697E-3</v>
      </c>
      <c r="E139">
        <f t="shared" si="4"/>
        <v>-1.4721058049330295E-2</v>
      </c>
      <c r="F139">
        <f t="shared" ca="1" si="5"/>
        <v>-2.2524726783226745</v>
      </c>
      <c r="G139">
        <f ca="1">S0*EXP(Drift*(A139-$A$11)+Volatility*SUM($F$12:F139))</f>
        <v>14.624419133581938</v>
      </c>
    </row>
    <row r="140" spans="1:7" x14ac:dyDescent="0.25">
      <c r="A140" s="1" t="str">
        <f>MID('Filter Data'!A131,2,LEN('Filter Data'!A131)-2)</f>
        <v>22-Sep-2020</v>
      </c>
      <c r="B140">
        <f>'Filter Data'!E131</f>
        <v>12.8062</v>
      </c>
      <c r="C140">
        <f t="shared" si="3"/>
        <v>-5.3668652380914486E-3</v>
      </c>
      <c r="D140">
        <f>C140-SET_TRI!C141</f>
        <v>3.1829107457582969E-3</v>
      </c>
      <c r="E140">
        <f t="shared" si="4"/>
        <v>-6.4685131539784658E-3</v>
      </c>
      <c r="F140">
        <f t="shared" ca="1" si="5"/>
        <v>-0.51862806761856228</v>
      </c>
      <c r="G140">
        <f ca="1">S0*EXP(Drift*(A140-$A$11)+Volatility*SUM($F$12:F140))</f>
        <v>14.566596528903686</v>
      </c>
    </row>
    <row r="141" spans="1:7" x14ac:dyDescent="0.25">
      <c r="A141" s="1" t="str">
        <f>MID('Filter Data'!A132,2,LEN('Filter Data'!A132)-2)</f>
        <v>23-Sep-2020</v>
      </c>
      <c r="B141">
        <f>'Filter Data'!E132</f>
        <v>12.7852</v>
      </c>
      <c r="C141">
        <f t="shared" ref="C141:C204" si="6">(B141-B140)/B140</f>
        <v>-1.6398307070013584E-3</v>
      </c>
      <c r="D141">
        <f>C141-SET_TRI!C142</f>
        <v>6.436896344405663E-3</v>
      </c>
      <c r="E141">
        <f t="shared" ref="E141:E204" si="7">C141-($B$4+$B$5*D141)</f>
        <v>-3.6198117298719534E-3</v>
      </c>
      <c r="F141">
        <f t="shared" ref="F141:F204" ca="1" si="8">SQRT(A141-A140)*_xlfn.NORM.INV(RAND(),0,1)</f>
        <v>-1.4533732531550081</v>
      </c>
      <c r="G141">
        <f ca="1">S0*EXP(Drift*(A141-$A$11)+Volatility*SUM($F$12:F141))</f>
        <v>14.385577578896505</v>
      </c>
    </row>
    <row r="142" spans="1:7" x14ac:dyDescent="0.25">
      <c r="A142" s="1" t="str">
        <f>MID('Filter Data'!A133,2,LEN('Filter Data'!A133)-2)</f>
        <v>25-Sep-2020</v>
      </c>
      <c r="B142">
        <f>'Filter Data'!E133</f>
        <v>12.5007</v>
      </c>
      <c r="C142">
        <f t="shared" si="6"/>
        <v>-2.2252291712292302E-2</v>
      </c>
      <c r="D142">
        <f>C142-SET_TRI!C143</f>
        <v>-1.9765020626975674E-3</v>
      </c>
      <c r="E142">
        <f t="shared" si="7"/>
        <v>-2.1961283470098701E-2</v>
      </c>
      <c r="F142">
        <f t="shared" ca="1" si="8"/>
        <v>0.42507842951215347</v>
      </c>
      <c r="G142">
        <f ca="1">S0*EXP(Drift*(A142-$A$11)+Volatility*SUM($F$12:F142))</f>
        <v>14.464073887604139</v>
      </c>
    </row>
    <row r="143" spans="1:7" x14ac:dyDescent="0.25">
      <c r="A143" s="1" t="str">
        <f>MID('Filter Data'!A134,2,LEN('Filter Data'!A134)-2)</f>
        <v>28-Sep-2020</v>
      </c>
      <c r="B143">
        <f>'Filter Data'!E134</f>
        <v>12.7142</v>
      </c>
      <c r="C143">
        <f t="shared" si="6"/>
        <v>1.7079043573559865E-2</v>
      </c>
      <c r="D143">
        <f>C143-SET_TRI!C144</f>
        <v>-3.2713959078456978E-3</v>
      </c>
      <c r="E143">
        <f t="shared" si="7"/>
        <v>1.7719576452462259E-2</v>
      </c>
      <c r="F143">
        <f t="shared" ca="1" si="8"/>
        <v>-0.59751033527733777</v>
      </c>
      <c r="G143">
        <f ca="1">S0*EXP(Drift*(A143-$A$11)+Volatility*SUM($F$12:F143))</f>
        <v>14.418931245239412</v>
      </c>
    </row>
    <row r="144" spans="1:7" x14ac:dyDescent="0.25">
      <c r="A144" s="1" t="str">
        <f>MID('Filter Data'!A135,2,LEN('Filter Data'!A135)-2)</f>
        <v>29-Sep-2020</v>
      </c>
      <c r="B144">
        <f>'Filter Data'!E135</f>
        <v>12.7287</v>
      </c>
      <c r="C144">
        <f t="shared" si="6"/>
        <v>1.1404571266772552E-3</v>
      </c>
      <c r="D144">
        <f>C144-SET_TRI!C145</f>
        <v>8.1254815536782841E-3</v>
      </c>
      <c r="E144">
        <f t="shared" si="7"/>
        <v>-1.2953158007068242E-3</v>
      </c>
      <c r="F144">
        <f t="shared" ca="1" si="8"/>
        <v>-0.91196824842500734</v>
      </c>
      <c r="G144">
        <f ca="1">S0*EXP(Drift*(A144-$A$11)+Volatility*SUM($F$12:F144))</f>
        <v>14.310383235201307</v>
      </c>
    </row>
    <row r="145" spans="1:7" x14ac:dyDescent="0.25">
      <c r="A145" s="1" t="str">
        <f>MID('Filter Data'!A136,2,LEN('Filter Data'!A136)-2)</f>
        <v>30-Sep-2020</v>
      </c>
      <c r="B145">
        <f>'Filter Data'!E136</f>
        <v>12.7126</v>
      </c>
      <c r="C145">
        <f t="shared" si="6"/>
        <v>-1.2648581551925791E-3</v>
      </c>
      <c r="D145">
        <f>C145-SET_TRI!C146</f>
        <v>1.7449344462232778E-2</v>
      </c>
      <c r="E145">
        <f t="shared" si="7"/>
        <v>-6.2173777703812506E-3</v>
      </c>
      <c r="F145">
        <f t="shared" ca="1" si="8"/>
        <v>1.2177148278105239</v>
      </c>
      <c r="G145">
        <f ca="1">S0*EXP(Drift*(A145-$A$11)+Volatility*SUM($F$12:F145))</f>
        <v>14.481806462145217</v>
      </c>
    </row>
    <row r="146" spans="1:7" x14ac:dyDescent="0.25">
      <c r="A146" s="1" t="str">
        <f>MID('Filter Data'!A137,2,LEN('Filter Data'!A137)-2)</f>
        <v>09-Oct-2020</v>
      </c>
      <c r="B146">
        <f>'Filter Data'!E137</f>
        <v>13.260199999999999</v>
      </c>
      <c r="C146">
        <f t="shared" si="6"/>
        <v>4.3075374038355582E-2</v>
      </c>
      <c r="D146">
        <f>C146-SET_TRI!C147</f>
        <v>1.781410018187287E-2</v>
      </c>
      <c r="E146">
        <f t="shared" si="7"/>
        <v>3.8024397618485695E-2</v>
      </c>
      <c r="F146">
        <f t="shared" ca="1" si="8"/>
        <v>-1.669135646052563</v>
      </c>
      <c r="G146">
        <f ca="1">S0*EXP(Drift*(A146-$A$11)+Volatility*SUM($F$12:F146))</f>
        <v>14.362824247907319</v>
      </c>
    </row>
    <row r="147" spans="1:7" x14ac:dyDescent="0.25">
      <c r="A147" s="1" t="str">
        <f>MID('Filter Data'!A138,2,LEN('Filter Data'!A138)-2)</f>
        <v>14-Oct-2020</v>
      </c>
      <c r="B147">
        <f>'Filter Data'!E138</f>
        <v>13.4871</v>
      </c>
      <c r="C147">
        <f t="shared" si="6"/>
        <v>1.7111355786488935E-2</v>
      </c>
      <c r="D147">
        <f>C147-SET_TRI!C148</f>
        <v>2.4582559870364212E-2</v>
      </c>
      <c r="E147">
        <f t="shared" si="7"/>
        <v>1.0233400713069711E-2</v>
      </c>
      <c r="F147">
        <f t="shared" ca="1" si="8"/>
        <v>0.15822622843739464</v>
      </c>
      <c r="G147">
        <f ca="1">S0*EXP(Drift*(A147-$A$11)+Volatility*SUM($F$12:F147))</f>
        <v>14.43969713553072</v>
      </c>
    </row>
    <row r="148" spans="1:7" x14ac:dyDescent="0.25">
      <c r="A148" s="1" t="str">
        <f>MID('Filter Data'!A139,2,LEN('Filter Data'!A139)-2)</f>
        <v>16-Oct-2020</v>
      </c>
      <c r="B148">
        <f>'Filter Data'!E139</f>
        <v>13.274699999999999</v>
      </c>
      <c r="C148">
        <f t="shared" si="6"/>
        <v>-1.5748381787040994E-2</v>
      </c>
      <c r="D148">
        <f>C148-SET_TRI!C149</f>
        <v>7.2906519625265086E-3</v>
      </c>
      <c r="E148">
        <f t="shared" si="7"/>
        <v>-1.7958813069120012E-2</v>
      </c>
      <c r="F148">
        <f t="shared" ca="1" si="8"/>
        <v>1.6024646037787929</v>
      </c>
      <c r="G148">
        <f ca="1">S0*EXP(Drift*(A148-$A$11)+Volatility*SUM($F$12:F148))</f>
        <v>14.675563059167036</v>
      </c>
    </row>
    <row r="149" spans="1:7" x14ac:dyDescent="0.25">
      <c r="A149" s="1" t="str">
        <f>MID('Filter Data'!A140,2,LEN('Filter Data'!A140)-2)</f>
        <v>20-Oct-2020</v>
      </c>
      <c r="B149">
        <f>'Filter Data'!E140</f>
        <v>13.428800000000001</v>
      </c>
      <c r="C149">
        <f t="shared" si="6"/>
        <v>1.1608548592435344E-2</v>
      </c>
      <c r="D149">
        <f>C149-SET_TRI!C150</f>
        <v>3.1948195192041597E-2</v>
      </c>
      <c r="E149">
        <f t="shared" si="7"/>
        <v>2.742422041033506E-3</v>
      </c>
      <c r="F149">
        <f t="shared" ca="1" si="8"/>
        <v>-1.1277120318138194</v>
      </c>
      <c r="G149">
        <f ca="1">S0*EXP(Drift*(A149-$A$11)+Volatility*SUM($F$12:F149))</f>
        <v>14.570375324667813</v>
      </c>
    </row>
    <row r="150" spans="1:7" x14ac:dyDescent="0.25">
      <c r="A150" s="1" t="str">
        <f>MID('Filter Data'!A141,2,LEN('Filter Data'!A141)-2)</f>
        <v>21-Oct-2020</v>
      </c>
      <c r="B150">
        <f>'Filter Data'!E141</f>
        <v>13.5379</v>
      </c>
      <c r="C150">
        <f t="shared" si="6"/>
        <v>8.1243297986417062E-3</v>
      </c>
      <c r="D150">
        <f>C150-SET_TRI!C151</f>
        <v>2.342957176162121E-3</v>
      </c>
      <c r="E150">
        <f t="shared" si="7"/>
        <v>7.2494066195857403E-3</v>
      </c>
      <c r="F150">
        <f t="shared" ca="1" si="8"/>
        <v>0.78296190128877308</v>
      </c>
      <c r="G150">
        <f ca="1">S0*EXP(Drift*(A150-$A$11)+Volatility*SUM($F$12:F150))</f>
        <v>14.686440944972327</v>
      </c>
    </row>
    <row r="151" spans="1:7" x14ac:dyDescent="0.25">
      <c r="A151" s="1" t="str">
        <f>MID('Filter Data'!A142,2,LEN('Filter Data'!A142)-2)</f>
        <v>22-Oct-2020</v>
      </c>
      <c r="B151">
        <f>'Filter Data'!E142</f>
        <v>13.550599999999999</v>
      </c>
      <c r="C151">
        <f t="shared" si="6"/>
        <v>9.3810709194179476E-4</v>
      </c>
      <c r="D151">
        <f>C151-SET_TRI!C152</f>
        <v>4.1114779620178409E-3</v>
      </c>
      <c r="E151">
        <f t="shared" si="7"/>
        <v>-4.14184627789765E-4</v>
      </c>
      <c r="F151">
        <f t="shared" ca="1" si="8"/>
        <v>0.57930869901748139</v>
      </c>
      <c r="G151">
        <f ca="1">S0*EXP(Drift*(A151-$A$11)+Volatility*SUM($F$12:F151))</f>
        <v>14.77590307190121</v>
      </c>
    </row>
    <row r="152" spans="1:7" x14ac:dyDescent="0.25">
      <c r="A152" s="1" t="str">
        <f>MID('Filter Data'!A143,2,LEN('Filter Data'!A143)-2)</f>
        <v>27-Oct-2020</v>
      </c>
      <c r="B152">
        <f>'Filter Data'!E143</f>
        <v>13.563000000000001</v>
      </c>
      <c r="C152">
        <f t="shared" si="6"/>
        <v>9.1508863076183338E-4</v>
      </c>
      <c r="D152">
        <f>C152-SET_TRI!C153</f>
        <v>6.1019996783841799E-3</v>
      </c>
      <c r="E152">
        <f t="shared" si="7"/>
        <v>-9.7449530205791235E-4</v>
      </c>
      <c r="F152">
        <f t="shared" ca="1" si="8"/>
        <v>4.6408198242878216</v>
      </c>
      <c r="G152">
        <f ca="1">S0*EXP(Drift*(A152-$A$11)+Volatility*SUM($F$12:F152))</f>
        <v>15.47621960100494</v>
      </c>
    </row>
    <row r="153" spans="1:7" x14ac:dyDescent="0.25">
      <c r="A153" s="1" t="str">
        <f>MID('Filter Data'!A144,2,LEN('Filter Data'!A144)-2)</f>
        <v>02-Nov-2020</v>
      </c>
      <c r="B153">
        <f>'Filter Data'!E144</f>
        <v>13.3018</v>
      </c>
      <c r="C153">
        <f t="shared" si="6"/>
        <v>-1.9258276192582802E-2</v>
      </c>
      <c r="D153">
        <f>C153-SET_TRI!C154</f>
        <v>-8.9133986137771102E-3</v>
      </c>
      <c r="E153">
        <f t="shared" si="7"/>
        <v>-1.7094823922651006E-2</v>
      </c>
      <c r="F153">
        <f t="shared" ca="1" si="8"/>
        <v>-3.2393433396361515</v>
      </c>
      <c r="G153">
        <f ca="1">S0*EXP(Drift*(A153-$A$11)+Volatility*SUM($F$12:F153))</f>
        <v>15.095075831914961</v>
      </c>
    </row>
    <row r="154" spans="1:7" x14ac:dyDescent="0.25">
      <c r="A154" s="1" t="str">
        <f>MID('Filter Data'!A145,2,LEN('Filter Data'!A145)-2)</f>
        <v>04-Nov-2020</v>
      </c>
      <c r="B154">
        <f>'Filter Data'!E145</f>
        <v>13.4107</v>
      </c>
      <c r="C154">
        <f t="shared" si="6"/>
        <v>8.1868619284608257E-3</v>
      </c>
      <c r="D154">
        <f>C154-SET_TRI!C155</f>
        <v>-1.0748153333550389E-2</v>
      </c>
      <c r="E154">
        <f t="shared" si="7"/>
        <v>1.08455609549367E-2</v>
      </c>
      <c r="F154">
        <f t="shared" ca="1" si="8"/>
        <v>-0.29725676190820571</v>
      </c>
      <c r="G154">
        <f ca="1">S0*EXP(Drift*(A154-$A$11)+Volatility*SUM($F$12:F154))</f>
        <v>15.077574598989848</v>
      </c>
    </row>
    <row r="155" spans="1:7" x14ac:dyDescent="0.25">
      <c r="A155" s="1" t="str">
        <f>MID('Filter Data'!A146,2,LEN('Filter Data'!A146)-2)</f>
        <v>05-Nov-2020</v>
      </c>
      <c r="B155">
        <f>'Filter Data'!E146</f>
        <v>13.8711</v>
      </c>
      <c r="C155">
        <f t="shared" si="6"/>
        <v>3.4330795558770229E-2</v>
      </c>
      <c r="D155">
        <f>C155-SET_TRI!C156</f>
        <v>-1.0754696310287727E-2</v>
      </c>
      <c r="E155">
        <f t="shared" si="7"/>
        <v>3.6991260700341699E-2</v>
      </c>
      <c r="F155">
        <f t="shared" ca="1" si="8"/>
        <v>-1.722002005678539</v>
      </c>
      <c r="G155">
        <f ca="1">S0*EXP(Drift*(A155-$A$11)+Volatility*SUM($F$12:F155))</f>
        <v>14.853692840039397</v>
      </c>
    </row>
    <row r="156" spans="1:7" x14ac:dyDescent="0.25">
      <c r="A156" s="1" t="str">
        <f>MID('Filter Data'!A147,2,LEN('Filter Data'!A147)-2)</f>
        <v>06-Nov-2020</v>
      </c>
      <c r="B156">
        <f>'Filter Data'!E147</f>
        <v>13.903600000000001</v>
      </c>
      <c r="C156">
        <f t="shared" si="6"/>
        <v>2.3430009155727114E-3</v>
      </c>
      <c r="D156">
        <f>C156-SET_TRI!C157</f>
        <v>4.2677204930599115E-3</v>
      </c>
      <c r="E156">
        <f t="shared" si="7"/>
        <v>9.485353805082856E-4</v>
      </c>
      <c r="F156">
        <f t="shared" ca="1" si="8"/>
        <v>-0.11904936601725329</v>
      </c>
      <c r="G156">
        <f ca="1">S0*EXP(Drift*(A156-$A$11)+Volatility*SUM($F$12:F156))</f>
        <v>14.849093412118618</v>
      </c>
    </row>
    <row r="157" spans="1:7" x14ac:dyDescent="0.25">
      <c r="A157" s="1" t="str">
        <f>MID('Filter Data'!A148,2,LEN('Filter Data'!A148)-2)</f>
        <v>09-Nov-2020</v>
      </c>
      <c r="B157">
        <f>'Filter Data'!E148</f>
        <v>14.285299999999999</v>
      </c>
      <c r="C157">
        <f t="shared" si="6"/>
        <v>2.7453321441928608E-2</v>
      </c>
      <c r="D157">
        <f>C157-SET_TRI!C158</f>
        <v>1.1093715034529855E-3</v>
      </c>
      <c r="E157">
        <f t="shared" si="7"/>
        <v>2.6911374271460828E-2</v>
      </c>
      <c r="F157">
        <f t="shared" ca="1" si="8"/>
        <v>-0.29600409212779427</v>
      </c>
      <c r="G157">
        <f ca="1">S0*EXP(Drift*(A157-$A$11)+Volatility*SUM($F$12:F157))</f>
        <v>14.843596405431796</v>
      </c>
    </row>
    <row r="158" spans="1:7" x14ac:dyDescent="0.25">
      <c r="A158" s="1" t="str">
        <f>MID('Filter Data'!A149,2,LEN('Filter Data'!A149)-2)</f>
        <v>10-Nov-2020</v>
      </c>
      <c r="B158">
        <f>'Filter Data'!E149</f>
        <v>14.1835</v>
      </c>
      <c r="C158">
        <f t="shared" si="6"/>
        <v>-7.1262066599930701E-3</v>
      </c>
      <c r="D158">
        <f>C158-SET_TRI!C159</f>
        <v>-7.6198656060663603E-2</v>
      </c>
      <c r="E158">
        <f t="shared" si="7"/>
        <v>1.3199240319466704E-2</v>
      </c>
      <c r="F158">
        <f t="shared" ca="1" si="8"/>
        <v>0.83844069177068359</v>
      </c>
      <c r="G158">
        <f ca="1">S0*EXP(Drift*(A158-$A$11)+Volatility*SUM($F$12:F158))</f>
        <v>14.969426830356074</v>
      </c>
    </row>
    <row r="159" spans="1:7" x14ac:dyDescent="0.25">
      <c r="A159" s="1" t="str">
        <f>MID('Filter Data'!A150,2,LEN('Filter Data'!A150)-2)</f>
        <v>12-Nov-2020</v>
      </c>
      <c r="B159">
        <f>'Filter Data'!E150</f>
        <v>14.1114</v>
      </c>
      <c r="C159">
        <f t="shared" si="6"/>
        <v>-5.0833715232488962E-3</v>
      </c>
      <c r="D159">
        <f>C159-SET_TRI!C160</f>
        <v>3.3411503791377023E-3</v>
      </c>
      <c r="E159">
        <f t="shared" si="7"/>
        <v>-6.227732322958094E-3</v>
      </c>
      <c r="F159">
        <f t="shared" ca="1" si="8"/>
        <v>-1.3234868358747984</v>
      </c>
      <c r="G159">
        <f ca="1">S0*EXP(Drift*(A159-$A$11)+Volatility*SUM($F$12:F159))</f>
        <v>14.812486828649504</v>
      </c>
    </row>
    <row r="160" spans="1:7" x14ac:dyDescent="0.25">
      <c r="A160" s="1" t="str">
        <f>MID('Filter Data'!A151,2,LEN('Filter Data'!A151)-2)</f>
        <v>17-Nov-2020</v>
      </c>
      <c r="B160">
        <f>'Filter Data'!E151</f>
        <v>14.3612</v>
      </c>
      <c r="C160">
        <f t="shared" si="6"/>
        <v>1.77019998015789E-2</v>
      </c>
      <c r="D160">
        <f>C160-SET_TRI!C161</f>
        <v>8.0346225354633784E-3</v>
      </c>
      <c r="E160">
        <f t="shared" si="7"/>
        <v>1.5290752023844945E-2</v>
      </c>
      <c r="F160">
        <f t="shared" ca="1" si="8"/>
        <v>1.7033972748556914</v>
      </c>
      <c r="G160">
        <f ca="1">S0*EXP(Drift*(A160-$A$11)+Volatility*SUM($F$12:F160))</f>
        <v>15.103563020976647</v>
      </c>
    </row>
    <row r="161" spans="1:7" x14ac:dyDescent="0.25">
      <c r="A161" s="1" t="str">
        <f>MID('Filter Data'!A152,2,LEN('Filter Data'!A152)-2)</f>
        <v>18-Nov-2020</v>
      </c>
      <c r="B161">
        <f>'Filter Data'!E152</f>
        <v>14.5252</v>
      </c>
      <c r="C161">
        <f t="shared" si="6"/>
        <v>1.1419658524357276E-2</v>
      </c>
      <c r="D161">
        <f>C161-SET_TRI!C162</f>
        <v>-2.0961825798147139E-3</v>
      </c>
      <c r="E161">
        <f t="shared" si="7"/>
        <v>1.1742971568541581E-2</v>
      </c>
      <c r="F161">
        <f t="shared" ca="1" si="8"/>
        <v>0.82707503947934513</v>
      </c>
      <c r="G161">
        <f ca="1">S0*EXP(Drift*(A161-$A$11)+Volatility*SUM($F$12:F161))</f>
        <v>15.230015070854662</v>
      </c>
    </row>
    <row r="162" spans="1:7" x14ac:dyDescent="0.25">
      <c r="A162" s="1" t="str">
        <f>MID('Filter Data'!A153,2,LEN('Filter Data'!A153)-2)</f>
        <v>19-Nov-2020</v>
      </c>
      <c r="B162">
        <f>'Filter Data'!E153</f>
        <v>14.4483</v>
      </c>
      <c r="C162">
        <f t="shared" si="6"/>
        <v>-5.2942472392807118E-3</v>
      </c>
      <c r="D162">
        <f>C162-SET_TRI!C163</f>
        <v>-6.6324215598392352E-3</v>
      </c>
      <c r="E162">
        <f t="shared" si="7"/>
        <v>-3.7464884326439919E-3</v>
      </c>
      <c r="F162">
        <f t="shared" ca="1" si="8"/>
        <v>0.26116503516671336</v>
      </c>
      <c r="G162">
        <f ca="1">S0*EXP(Drift*(A162-$A$11)+Volatility*SUM($F$12:F162))</f>
        <v>15.2782990373145</v>
      </c>
    </row>
    <row r="163" spans="1:7" x14ac:dyDescent="0.25">
      <c r="A163" s="1" t="str">
        <f>MID('Filter Data'!A154,2,LEN('Filter Data'!A154)-2)</f>
        <v>20-Nov-2020</v>
      </c>
      <c r="B163">
        <f>'Filter Data'!E154</f>
        <v>14.5144</v>
      </c>
      <c r="C163">
        <f t="shared" si="6"/>
        <v>4.5749326910432707E-3</v>
      </c>
      <c r="D163">
        <f>C163-SET_TRI!C164</f>
        <v>-1.2024802279672064E-2</v>
      </c>
      <c r="E163">
        <f t="shared" si="7"/>
        <v>7.5782315940030719E-3</v>
      </c>
      <c r="F163">
        <f t="shared" ca="1" si="8"/>
        <v>-0.53988417473743588</v>
      </c>
      <c r="G163">
        <f ca="1">S0*EXP(Drift*(A163-$A$11)+Volatility*SUM($F$12:F163))</f>
        <v>15.21493497658825</v>
      </c>
    </row>
    <row r="164" spans="1:7" x14ac:dyDescent="0.25">
      <c r="A164" s="1" t="str">
        <f>MID('Filter Data'!A155,2,LEN('Filter Data'!A155)-2)</f>
        <v>23-Nov-2020</v>
      </c>
      <c r="B164">
        <f>'Filter Data'!E155</f>
        <v>14.6439</v>
      </c>
      <c r="C164">
        <f t="shared" si="6"/>
        <v>8.922173841150868E-3</v>
      </c>
      <c r="D164">
        <f>C164-SET_TRI!C165</f>
        <v>-1.678425259961857E-2</v>
      </c>
      <c r="E164">
        <f t="shared" si="7"/>
        <v>1.3210168899124483E-2</v>
      </c>
      <c r="F164">
        <f t="shared" ca="1" si="8"/>
        <v>-0.19477380075534476</v>
      </c>
      <c r="G164">
        <f ca="1">S0*EXP(Drift*(A164-$A$11)+Volatility*SUM($F$12:F164))</f>
        <v>15.223380725733756</v>
      </c>
    </row>
    <row r="165" spans="1:7" x14ac:dyDescent="0.25">
      <c r="A165" s="1" t="str">
        <f>MID('Filter Data'!A156,2,LEN('Filter Data'!A156)-2)</f>
        <v>24-Nov-2020</v>
      </c>
      <c r="B165">
        <f>'Filter Data'!E156</f>
        <v>14.68</v>
      </c>
      <c r="C165">
        <f t="shared" si="6"/>
        <v>2.4651902840089972E-3</v>
      </c>
      <c r="D165">
        <f>C165-SET_TRI!C166</f>
        <v>1.8402965484416934E-2</v>
      </c>
      <c r="E165">
        <f t="shared" si="7"/>
        <v>-2.7447357916286813E-3</v>
      </c>
      <c r="F165">
        <f t="shared" ca="1" si="8"/>
        <v>-1.086759529987672</v>
      </c>
      <c r="G165">
        <f ca="1">S0*EXP(Drift*(A165-$A$11)+Volatility*SUM($F$12:F165))</f>
        <v>15.084659416176974</v>
      </c>
    </row>
    <row r="166" spans="1:7" x14ac:dyDescent="0.25">
      <c r="A166" s="1" t="str">
        <f>MID('Filter Data'!A157,2,LEN('Filter Data'!A157)-2)</f>
        <v>01-Dec-2020</v>
      </c>
      <c r="B166">
        <f>'Filter Data'!E157</f>
        <v>14.5715</v>
      </c>
      <c r="C166">
        <f t="shared" si="6"/>
        <v>-7.3910081743868783E-3</v>
      </c>
      <c r="D166">
        <f>C166-SET_TRI!C167</f>
        <v>-1.4816411839659985E-2</v>
      </c>
      <c r="E166">
        <f t="shared" si="7"/>
        <v>-3.634183165064316E-3</v>
      </c>
      <c r="F166">
        <f t="shared" ca="1" si="8"/>
        <v>0.7819642211987442</v>
      </c>
      <c r="G166">
        <f ca="1">S0*EXP(Drift*(A166-$A$11)+Volatility*SUM($F$12:F166))</f>
        <v>15.275857844014512</v>
      </c>
    </row>
    <row r="167" spans="1:7" x14ac:dyDescent="0.25">
      <c r="A167" s="1" t="str">
        <f>MID('Filter Data'!A158,2,LEN('Filter Data'!A158)-2)</f>
        <v>02-Dec-2020</v>
      </c>
      <c r="B167">
        <f>'Filter Data'!E158</f>
        <v>14.6851</v>
      </c>
      <c r="C167">
        <f t="shared" si="6"/>
        <v>7.7960402154891341E-3</v>
      </c>
      <c r="D167">
        <f>C167-SET_TRI!C168</f>
        <v>1.0064107009295178E-2</v>
      </c>
      <c r="E167">
        <f t="shared" si="7"/>
        <v>4.8369831898542048E-3</v>
      </c>
      <c r="F167">
        <f t="shared" ca="1" si="8"/>
        <v>-1.8805110125067706E-2</v>
      </c>
      <c r="G167">
        <f ca="1">S0*EXP(Drift*(A167-$A$11)+Volatility*SUM($F$12:F167))</f>
        <v>15.285125358324752</v>
      </c>
    </row>
    <row r="168" spans="1:7" x14ac:dyDescent="0.25">
      <c r="A168" s="1" t="str">
        <f>MID('Filter Data'!A159,2,LEN('Filter Data'!A159)-2)</f>
        <v>03-Dec-2020</v>
      </c>
      <c r="B168">
        <f>'Filter Data'!E159</f>
        <v>14.718299999999999</v>
      </c>
      <c r="C168">
        <f t="shared" si="6"/>
        <v>2.2607949554309475E-3</v>
      </c>
      <c r="D168">
        <f>C168-SET_TRI!C169</f>
        <v>-1.2575088397518057E-2</v>
      </c>
      <c r="E168">
        <f t="shared" si="7"/>
        <v>5.4126300153480864E-3</v>
      </c>
      <c r="F168">
        <f t="shared" ca="1" si="8"/>
        <v>0.14795618732164026</v>
      </c>
      <c r="G168">
        <f ca="1">S0*EXP(Drift*(A168-$A$11)+Volatility*SUM($F$12:F168))</f>
        <v>15.317726881396416</v>
      </c>
    </row>
    <row r="169" spans="1:7" x14ac:dyDescent="0.25">
      <c r="A169" s="1" t="str">
        <f>MID('Filter Data'!A160,2,LEN('Filter Data'!A160)-2)</f>
        <v>04-Dec-2020</v>
      </c>
      <c r="B169">
        <f>'Filter Data'!E160</f>
        <v>14.8927</v>
      </c>
      <c r="C169">
        <f t="shared" si="6"/>
        <v>1.1849194540130337E-2</v>
      </c>
      <c r="D169">
        <f>C169-SET_TRI!C170</f>
        <v>2.1150081634812561E-3</v>
      </c>
      <c r="E169">
        <f t="shared" si="7"/>
        <v>1.1035800571475624E-2</v>
      </c>
      <c r="F169">
        <f t="shared" ca="1" si="8"/>
        <v>-0.73736396521697345</v>
      </c>
      <c r="G169">
        <f ca="1">S0*EXP(Drift*(A169-$A$11)+Volatility*SUM($F$12:F169))</f>
        <v>15.22669210989949</v>
      </c>
    </row>
    <row r="170" spans="1:7" x14ac:dyDescent="0.25">
      <c r="A170" s="1" t="str">
        <f>MID('Filter Data'!A161,2,LEN('Filter Data'!A161)-2)</f>
        <v>08-Dec-2020</v>
      </c>
      <c r="B170">
        <f>'Filter Data'!E161</f>
        <v>14.9283</v>
      </c>
      <c r="C170">
        <f t="shared" si="6"/>
        <v>2.3904328966541004E-3</v>
      </c>
      <c r="D170">
        <f>C170-SET_TRI!C171</f>
        <v>-1.4436835296373962E-2</v>
      </c>
      <c r="E170">
        <f t="shared" si="7"/>
        <v>6.0448005857165216E-3</v>
      </c>
      <c r="F170">
        <f t="shared" ca="1" si="8"/>
        <v>2.664652625038908</v>
      </c>
      <c r="G170">
        <f ca="1">S0*EXP(Drift*(A170-$A$11)+Volatility*SUM($F$12:F170))</f>
        <v>15.65072430852593</v>
      </c>
    </row>
    <row r="171" spans="1:7" x14ac:dyDescent="0.25">
      <c r="A171" s="1" t="str">
        <f>MID('Filter Data'!A162,2,LEN('Filter Data'!A162)-2)</f>
        <v>14-Dec-2020</v>
      </c>
      <c r="B171">
        <f>'Filter Data'!E162</f>
        <v>14.9498</v>
      </c>
      <c r="C171">
        <f t="shared" si="6"/>
        <v>1.4402175733338445E-3</v>
      </c>
      <c r="D171">
        <f>C171-SET_TRI!C172</f>
        <v>9.7423316944580292E-3</v>
      </c>
      <c r="E171">
        <f t="shared" si="7"/>
        <v>-1.43198414717957E-3</v>
      </c>
      <c r="F171">
        <f t="shared" ca="1" si="8"/>
        <v>2.7859617981926039</v>
      </c>
      <c r="G171">
        <f ca="1">S0*EXP(Drift*(A171-$A$11)+Volatility*SUM($F$12:F171))</f>
        <v>16.129499940628744</v>
      </c>
    </row>
    <row r="172" spans="1:7" x14ac:dyDescent="0.25">
      <c r="A172" s="1" t="str">
        <f>MID('Filter Data'!A163,2,LEN('Filter Data'!A163)-2)</f>
        <v>15-Dec-2020</v>
      </c>
      <c r="B172">
        <f>'Filter Data'!E163</f>
        <v>14.8858</v>
      </c>
      <c r="C172">
        <f t="shared" si="6"/>
        <v>-4.280993725668575E-3</v>
      </c>
      <c r="D172">
        <f>C172-SET_TRI!C173</f>
        <v>-5.8207467745903831E-3</v>
      </c>
      <c r="E172">
        <f t="shared" si="7"/>
        <v>-2.9523264959227312E-3</v>
      </c>
      <c r="F172">
        <f t="shared" ca="1" si="8"/>
        <v>0.71453849318752738</v>
      </c>
      <c r="G172">
        <f ca="1">S0*EXP(Drift*(A172-$A$11)+Volatility*SUM($F$12:F172))</f>
        <v>16.247821404578332</v>
      </c>
    </row>
    <row r="173" spans="1:7" x14ac:dyDescent="0.25">
      <c r="A173" s="1" t="str">
        <f>MID('Filter Data'!A164,2,LEN('Filter Data'!A164)-2)</f>
        <v>16-Dec-2020</v>
      </c>
      <c r="B173">
        <f>'Filter Data'!E164</f>
        <v>14.999700000000001</v>
      </c>
      <c r="C173">
        <f t="shared" si="6"/>
        <v>7.6515874188824926E-3</v>
      </c>
      <c r="D173">
        <f>C173-SET_TRI!C174</f>
        <v>5.9446679189329374E-3</v>
      </c>
      <c r="E173">
        <f t="shared" si="7"/>
        <v>5.8044713117235136E-3</v>
      </c>
      <c r="F173">
        <f t="shared" ca="1" si="8"/>
        <v>-1.9158173551804714</v>
      </c>
      <c r="G173">
        <f ca="1">S0*EXP(Drift*(A173-$A$11)+Volatility*SUM($F$12:F173))</f>
        <v>15.978234281880166</v>
      </c>
    </row>
    <row r="174" spans="1:7" x14ac:dyDescent="0.25">
      <c r="A174" s="1" t="str">
        <f>MID('Filter Data'!A165,2,LEN('Filter Data'!A165)-2)</f>
        <v>17-Dec-2020</v>
      </c>
      <c r="B174">
        <f>'Filter Data'!E165</f>
        <v>15.053599999999999</v>
      </c>
      <c r="C174">
        <f t="shared" si="6"/>
        <v>3.5934052014372771E-3</v>
      </c>
      <c r="D174">
        <f>C174-SET_TRI!C175</f>
        <v>5.6022668990358491E-3</v>
      </c>
      <c r="E174">
        <f t="shared" si="7"/>
        <v>1.8387117994573159E-3</v>
      </c>
      <c r="F174">
        <f t="shared" ca="1" si="8"/>
        <v>1.2568766737464117</v>
      </c>
      <c r="G174">
        <f ca="1">S0*EXP(Drift*(A174-$A$11)+Volatility*SUM($F$12:F174))</f>
        <v>16.175425112077605</v>
      </c>
    </row>
    <row r="175" spans="1:7" x14ac:dyDescent="0.25">
      <c r="A175" s="1" t="str">
        <f>MID('Filter Data'!A166,2,LEN('Filter Data'!A166)-2)</f>
        <v>18-Dec-2020</v>
      </c>
      <c r="B175">
        <f>'Filter Data'!E166</f>
        <v>15.0122</v>
      </c>
      <c r="C175">
        <f t="shared" si="6"/>
        <v>-2.750172716160881E-3</v>
      </c>
      <c r="D175">
        <f>C175-SET_TRI!C176</f>
        <v>-9.5109248013167352E-4</v>
      </c>
      <c r="E175">
        <f t="shared" si="7"/>
        <v>-2.7359484846157045E-3</v>
      </c>
      <c r="F175">
        <f t="shared" ca="1" si="8"/>
        <v>-1.0975568491082093</v>
      </c>
      <c r="G175">
        <f ca="1">S0*EXP(Drift*(A175-$A$11)+Volatility*SUM($F$12:F175))</f>
        <v>16.026446792805565</v>
      </c>
    </row>
    <row r="176" spans="1:7" x14ac:dyDescent="0.25">
      <c r="A176" s="1" t="str">
        <f>MID('Filter Data'!A167,2,LEN('Filter Data'!A167)-2)</f>
        <v>21-Dec-2020</v>
      </c>
      <c r="B176">
        <f>'Filter Data'!E167</f>
        <v>14.8301</v>
      </c>
      <c r="C176">
        <f t="shared" si="6"/>
        <v>-1.2130134157551868E-2</v>
      </c>
      <c r="D176">
        <f>C176-SET_TRI!C177</f>
        <v>4.6223758458623032E-2</v>
      </c>
      <c r="E176">
        <f t="shared" si="7"/>
        <v>-2.4849596704997833E-2</v>
      </c>
      <c r="F176">
        <f t="shared" ca="1" si="8"/>
        <v>-0.20385061703288104</v>
      </c>
      <c r="G176">
        <f ca="1">S0*EXP(Drift*(A176-$A$11)+Volatility*SUM($F$12:F176))</f>
        <v>16.034012800095045</v>
      </c>
    </row>
    <row r="177" spans="1:7" x14ac:dyDescent="0.25">
      <c r="A177" s="1" t="str">
        <f>MID('Filter Data'!A168,2,LEN('Filter Data'!A168)-2)</f>
        <v>22-Dec-2020</v>
      </c>
      <c r="B177">
        <f>'Filter Data'!E168</f>
        <v>14.7788</v>
      </c>
      <c r="C177">
        <f t="shared" si="6"/>
        <v>-3.459180990013517E-3</v>
      </c>
      <c r="D177">
        <f>C177-SET_TRI!C178</f>
        <v>-1.9148931608033503E-2</v>
      </c>
      <c r="E177">
        <f t="shared" si="7"/>
        <v>1.467100808179017E-3</v>
      </c>
      <c r="F177">
        <f t="shared" ca="1" si="8"/>
        <v>0.488187679335016</v>
      </c>
      <c r="G177">
        <f ca="1">S0*EXP(Drift*(A177-$A$11)+Volatility*SUM($F$12:F177))</f>
        <v>16.11825463722397</v>
      </c>
    </row>
    <row r="178" spans="1:7" x14ac:dyDescent="0.25">
      <c r="A178" s="1" t="str">
        <f>MID('Filter Data'!A169,2,LEN('Filter Data'!A169)-2)</f>
        <v>23-Dec-2020</v>
      </c>
      <c r="B178">
        <f>'Filter Data'!E169</f>
        <v>14.8766</v>
      </c>
      <c r="C178">
        <f t="shared" si="6"/>
        <v>6.6175873548596264E-3</v>
      </c>
      <c r="D178">
        <f>C178-SET_TRI!C179</f>
        <v>1.9972001185019028E-2</v>
      </c>
      <c r="E178">
        <f t="shared" si="7"/>
        <v>9.8413881420216908E-4</v>
      </c>
      <c r="F178">
        <f t="shared" ca="1" si="8"/>
        <v>-1.0262370205926439</v>
      </c>
      <c r="G178">
        <f ca="1">S0*EXP(Drift*(A178-$A$11)+Volatility*SUM($F$12:F178))</f>
        <v>15.980215904787517</v>
      </c>
    </row>
    <row r="179" spans="1:7" x14ac:dyDescent="0.25">
      <c r="A179" s="1" t="str">
        <f>MID('Filter Data'!A170,2,LEN('Filter Data'!A170)-2)</f>
        <v>29-Dec-2020</v>
      </c>
      <c r="B179">
        <f>'Filter Data'!E170</f>
        <v>14.972300000000001</v>
      </c>
      <c r="C179">
        <f t="shared" si="6"/>
        <v>6.4329215008806307E-3</v>
      </c>
      <c r="D179">
        <f>C179-SET_TRI!C180</f>
        <v>-2.7242853970093961E-2</v>
      </c>
      <c r="E179">
        <f t="shared" si="7"/>
        <v>1.3543957890152974E-2</v>
      </c>
      <c r="F179">
        <f t="shared" ca="1" si="8"/>
        <v>1.8720633345502116</v>
      </c>
      <c r="G179">
        <f ca="1">S0*EXP(Drift*(A179-$A$11)+Volatility*SUM($F$12:F179))</f>
        <v>16.332083715335425</v>
      </c>
    </row>
    <row r="180" spans="1:7" x14ac:dyDescent="0.25">
      <c r="A180" s="1" t="str">
        <f>MID('Filter Data'!A171,2,LEN('Filter Data'!A171)-2)</f>
        <v>30-Dec-2020</v>
      </c>
      <c r="B180">
        <f>'Filter Data'!E171</f>
        <v>15.2454</v>
      </c>
      <c r="C180">
        <f t="shared" si="6"/>
        <v>1.8240350513949056E-2</v>
      </c>
      <c r="D180">
        <f>C180-SET_TRI!C181</f>
        <v>3.290426505973023E-2</v>
      </c>
      <c r="E180">
        <f t="shared" si="7"/>
        <v>9.1161564966895318E-3</v>
      </c>
      <c r="F180">
        <f t="shared" ca="1" si="8"/>
        <v>-1.0728550755948916</v>
      </c>
      <c r="G180">
        <f ca="1">S0*EXP(Drift*(A180-$A$11)+Volatility*SUM($F$12:F180))</f>
        <v>16.185316189483604</v>
      </c>
    </row>
    <row r="181" spans="1:7" x14ac:dyDescent="0.25">
      <c r="A181" s="1" t="str">
        <f>MID('Filter Data'!A172,2,LEN('Filter Data'!A172)-2)</f>
        <v>04-Jan-2021</v>
      </c>
      <c r="B181">
        <f>'Filter Data'!E172</f>
        <v>15.598000000000001</v>
      </c>
      <c r="C181">
        <f t="shared" si="6"/>
        <v>2.3128287876999009E-2</v>
      </c>
      <c r="D181">
        <f>C181-SET_TRI!C182</f>
        <v>7.8487000756369361E-3</v>
      </c>
      <c r="E181">
        <f t="shared" si="7"/>
        <v>2.0767225278899921E-2</v>
      </c>
      <c r="F181">
        <f t="shared" ca="1" si="8"/>
        <v>0.2927170498978004</v>
      </c>
      <c r="G181">
        <f ca="1">S0*EXP(Drift*(A181-$A$11)+Volatility*SUM($F$12:F181))</f>
        <v>16.291957033426819</v>
      </c>
    </row>
    <row r="182" spans="1:7" x14ac:dyDescent="0.25">
      <c r="A182" s="1" t="str">
        <f>MID('Filter Data'!A173,2,LEN('Filter Data'!A173)-2)</f>
        <v>05-Jan-2021</v>
      </c>
      <c r="B182">
        <f>'Filter Data'!E173</f>
        <v>15.6891</v>
      </c>
      <c r="C182">
        <f t="shared" si="6"/>
        <v>5.8404923708167116E-3</v>
      </c>
      <c r="D182">
        <f>C182-SET_TRI!C183</f>
        <v>-2.6213922924293274E-2</v>
      </c>
      <c r="E182">
        <f t="shared" si="7"/>
        <v>1.267379421734687E-2</v>
      </c>
      <c r="F182">
        <f t="shared" ca="1" si="8"/>
        <v>-0.60262627224652632</v>
      </c>
      <c r="G182">
        <f ca="1">S0*EXP(Drift*(A182-$A$11)+Volatility*SUM($F$12:F182))</f>
        <v>16.215088020202359</v>
      </c>
    </row>
    <row r="183" spans="1:7" x14ac:dyDescent="0.25">
      <c r="A183" s="1" t="str">
        <f>MID('Filter Data'!A174,2,LEN('Filter Data'!A174)-2)</f>
        <v>06-Jan-2021</v>
      </c>
      <c r="B183">
        <f>'Filter Data'!E174</f>
        <v>15.8032</v>
      </c>
      <c r="C183">
        <f t="shared" si="6"/>
        <v>7.2725650292241447E-3</v>
      </c>
      <c r="D183">
        <f>C183-SET_TRI!C184</f>
        <v>2.1512146245131366E-2</v>
      </c>
      <c r="E183">
        <f t="shared" si="7"/>
        <v>1.2233923389526882E-3</v>
      </c>
      <c r="F183">
        <f t="shared" ca="1" si="8"/>
        <v>-0.68175261739903659</v>
      </c>
      <c r="G183">
        <f ca="1">S0*EXP(Drift*(A183-$A$11)+Volatility*SUM($F$12:F183))</f>
        <v>16.126914791809622</v>
      </c>
    </row>
    <row r="184" spans="1:7" x14ac:dyDescent="0.25">
      <c r="A184" s="1" t="str">
        <f>MID('Filter Data'!A175,2,LEN('Filter Data'!A175)-2)</f>
        <v>07-Jan-2021</v>
      </c>
      <c r="B184">
        <f>'Filter Data'!E175</f>
        <v>15.914199999999999</v>
      </c>
      <c r="C184">
        <f t="shared" si="6"/>
        <v>7.0238938949072896E-3</v>
      </c>
      <c r="D184">
        <f>C184-SET_TRI!C185</f>
        <v>-8.9052381555353756E-3</v>
      </c>
      <c r="E184">
        <f t="shared" si="7"/>
        <v>9.1851434505293324E-3</v>
      </c>
      <c r="F184">
        <f t="shared" ca="1" si="8"/>
        <v>-1.4623260341890629</v>
      </c>
      <c r="G184">
        <f ca="1">S0*EXP(Drift*(A184-$A$11)+Volatility*SUM($F$12:F184))</f>
        <v>15.925202655329809</v>
      </c>
    </row>
    <row r="185" spans="1:7" x14ac:dyDescent="0.25">
      <c r="A185" s="1" t="str">
        <f>MID('Filter Data'!A176,2,LEN('Filter Data'!A176)-2)</f>
        <v>08-Jan-2021</v>
      </c>
      <c r="B185">
        <f>'Filter Data'!E176</f>
        <v>16.220700000000001</v>
      </c>
      <c r="C185">
        <f t="shared" si="6"/>
        <v>1.9259529225471691E-2</v>
      </c>
      <c r="D185">
        <f>C185-SET_TRI!C186</f>
        <v>-3.9822696022895065E-3</v>
      </c>
      <c r="E185">
        <f t="shared" si="7"/>
        <v>2.0091944914480336E-2</v>
      </c>
      <c r="F185">
        <f t="shared" ca="1" si="8"/>
        <v>-0.56555412254177462</v>
      </c>
      <c r="G185">
        <f ca="1">S0*EXP(Drift*(A185-$A$11)+Volatility*SUM($F$12:F185))</f>
        <v>15.855435356910572</v>
      </c>
    </row>
    <row r="186" spans="1:7" x14ac:dyDescent="0.25">
      <c r="A186" s="1" t="str">
        <f>MID('Filter Data'!A177,2,LEN('Filter Data'!A177)-2)</f>
        <v>11-Jan-2021</v>
      </c>
      <c r="B186">
        <f>'Filter Data'!E177</f>
        <v>16.339500000000001</v>
      </c>
      <c r="C186">
        <f t="shared" si="6"/>
        <v>7.3239749209343761E-3</v>
      </c>
      <c r="D186">
        <f>C186-SET_TRI!C187</f>
        <v>1.0068373648122343E-2</v>
      </c>
      <c r="E186">
        <f t="shared" si="7"/>
        <v>4.3637662214447755E-3</v>
      </c>
      <c r="F186">
        <f t="shared" ca="1" si="8"/>
        <v>3.3286495348533904</v>
      </c>
      <c r="G186">
        <f ca="1">S0*EXP(Drift*(A186-$A$11)+Volatility*SUM($F$12:F186))</f>
        <v>16.383420891454641</v>
      </c>
    </row>
    <row r="187" spans="1:7" x14ac:dyDescent="0.25">
      <c r="A187" s="1" t="str">
        <f>MID('Filter Data'!A178,2,LEN('Filter Data'!A178)-2)</f>
        <v>12-Jan-2021</v>
      </c>
      <c r="B187">
        <f>'Filter Data'!E178</f>
        <v>16.351600000000001</v>
      </c>
      <c r="C187">
        <f t="shared" si="6"/>
        <v>7.4053673613025004E-4</v>
      </c>
      <c r="D187">
        <f>C187-SET_TRI!C188</f>
        <v>1.2124518925471191E-4</v>
      </c>
      <c r="E187">
        <f t="shared" si="7"/>
        <v>4.6530987813182389E-4</v>
      </c>
      <c r="F187">
        <f t="shared" ca="1" si="8"/>
        <v>-2.1315605688920742</v>
      </c>
      <c r="G187">
        <f ca="1">S0*EXP(Drift*(A187-$A$11)+Volatility*SUM($F$12:F187))</f>
        <v>16.079846331222438</v>
      </c>
    </row>
    <row r="188" spans="1:7" x14ac:dyDescent="0.25">
      <c r="A188" s="1" t="str">
        <f>MID('Filter Data'!A179,2,LEN('Filter Data'!A179)-2)</f>
        <v>13-Jan-2021</v>
      </c>
      <c r="B188">
        <f>'Filter Data'!E179</f>
        <v>16.458500000000001</v>
      </c>
      <c r="C188">
        <f t="shared" si="6"/>
        <v>6.5375865358741373E-3</v>
      </c>
      <c r="D188">
        <f>C188-SET_TRI!C189</f>
        <v>1.1723486865599817E-3</v>
      </c>
      <c r="E188">
        <f t="shared" si="7"/>
        <v>5.9786402290455719E-3</v>
      </c>
      <c r="F188">
        <f t="shared" ca="1" si="8"/>
        <v>-0.62724792725840539</v>
      </c>
      <c r="G188">
        <f ca="1">S0*EXP(Drift*(A188-$A$11)+Volatility*SUM($F$12:F188))</f>
        <v>16.000377108977879</v>
      </c>
    </row>
    <row r="189" spans="1:7" x14ac:dyDescent="0.25">
      <c r="A189" s="1" t="str">
        <f>MID('Filter Data'!A180,2,LEN('Filter Data'!A180)-2)</f>
        <v>14-Jan-2021</v>
      </c>
      <c r="B189">
        <f>'Filter Data'!E180</f>
        <v>16.536100000000001</v>
      </c>
      <c r="C189">
        <f t="shared" si="6"/>
        <v>4.71488896314976E-3</v>
      </c>
      <c r="D189">
        <f>C189-SET_TRI!C190</f>
        <v>1.4300598764321375E-2</v>
      </c>
      <c r="E189">
        <f t="shared" si="7"/>
        <v>6.1229554096493399E-4</v>
      </c>
      <c r="F189">
        <f t="shared" ca="1" si="8"/>
        <v>-0.25397571928639529</v>
      </c>
      <c r="G189">
        <f ca="1">S0*EXP(Drift*(A189-$A$11)+Volatility*SUM($F$12:F189))</f>
        <v>15.975709699799419</v>
      </c>
    </row>
    <row r="190" spans="1:7" x14ac:dyDescent="0.25">
      <c r="A190" s="1" t="str">
        <f>MID('Filter Data'!A181,2,LEN('Filter Data'!A181)-2)</f>
        <v>15-Jan-2021</v>
      </c>
      <c r="B190">
        <f>'Filter Data'!E181</f>
        <v>16.455500000000001</v>
      </c>
      <c r="C190">
        <f t="shared" si="6"/>
        <v>-4.8741843602784479E-3</v>
      </c>
      <c r="D190">
        <f>C190-SET_TRI!C191</f>
        <v>9.0111742170408942E-3</v>
      </c>
      <c r="E190">
        <f t="shared" si="7"/>
        <v>-7.5490281640570676E-3</v>
      </c>
      <c r="F190">
        <f t="shared" ca="1" si="8"/>
        <v>0.63383528234886832</v>
      </c>
      <c r="G190">
        <f ca="1">S0*EXP(Drift*(A190-$A$11)+Volatility*SUM($F$12:F190))</f>
        <v>16.081037364259814</v>
      </c>
    </row>
    <row r="191" spans="1:7" x14ac:dyDescent="0.25">
      <c r="A191" s="1" t="str">
        <f>MID('Filter Data'!A182,2,LEN('Filter Data'!A182)-2)</f>
        <v>19-Jan-2021</v>
      </c>
      <c r="B191">
        <f>'Filter Data'!E182</f>
        <v>16.654399999999999</v>
      </c>
      <c r="C191">
        <f t="shared" si="6"/>
        <v>1.208714411594897E-2</v>
      </c>
      <c r="D191">
        <f>C191-SET_TRI!C192</f>
        <v>1.1770942707130744E-2</v>
      </c>
      <c r="E191">
        <f t="shared" si="7"/>
        <v>8.6673689168182584E-3</v>
      </c>
      <c r="F191">
        <f t="shared" ca="1" si="8"/>
        <v>1.3854591057350896</v>
      </c>
      <c r="G191">
        <f ca="1">S0*EXP(Drift*(A191-$A$11)+Volatility*SUM($F$12:F191))</f>
        <v>16.336742929370292</v>
      </c>
    </row>
    <row r="192" spans="1:7" x14ac:dyDescent="0.25">
      <c r="A192" s="1" t="str">
        <f>MID('Filter Data'!A183,2,LEN('Filter Data'!A183)-2)</f>
        <v>21-Jan-2021</v>
      </c>
      <c r="B192">
        <f>'Filter Data'!E183</f>
        <v>17.060099999999998</v>
      </c>
      <c r="C192">
        <f t="shared" si="6"/>
        <v>2.4359928907676021E-2</v>
      </c>
      <c r="D192">
        <f>C192-SET_TRI!C193</f>
        <v>3.1226528876587653E-2</v>
      </c>
      <c r="E192">
        <f t="shared" si="7"/>
        <v>1.5688598368070163E-2</v>
      </c>
      <c r="F192">
        <f t="shared" ca="1" si="8"/>
        <v>-1.7434821966609735</v>
      </c>
      <c r="G192">
        <f ca="1">S0*EXP(Drift*(A192-$A$11)+Volatility*SUM($F$12:F192))</f>
        <v>16.103534449968418</v>
      </c>
    </row>
    <row r="193" spans="1:7" x14ac:dyDescent="0.25">
      <c r="A193" s="1" t="str">
        <f>MID('Filter Data'!A184,2,LEN('Filter Data'!A184)-2)</f>
        <v>22-Jan-2021</v>
      </c>
      <c r="B193">
        <f>'Filter Data'!E184</f>
        <v>16.792999999999999</v>
      </c>
      <c r="C193">
        <f t="shared" si="6"/>
        <v>-1.5656414675177709E-2</v>
      </c>
      <c r="D193">
        <f>C193-SET_TRI!C194</f>
        <v>-3.2043546859554465E-3</v>
      </c>
      <c r="E193">
        <f t="shared" si="7"/>
        <v>-1.5033977919608902E-2</v>
      </c>
      <c r="F193">
        <f t="shared" ca="1" si="8"/>
        <v>1.1099671348828246</v>
      </c>
      <c r="G193">
        <f ca="1">S0*EXP(Drift*(A193-$A$11)+Volatility*SUM($F$12:F193))</f>
        <v>16.280397414171802</v>
      </c>
    </row>
    <row r="194" spans="1:7" x14ac:dyDescent="0.25">
      <c r="A194" s="1" t="str">
        <f>MID('Filter Data'!A185,2,LEN('Filter Data'!A185)-2)</f>
        <v>25-Jan-2021</v>
      </c>
      <c r="B194">
        <f>'Filter Data'!E185</f>
        <v>17.024899999999999</v>
      </c>
      <c r="C194">
        <f t="shared" si="6"/>
        <v>1.3809325314118952E-2</v>
      </c>
      <c r="D194">
        <f>C194-SET_TRI!C195</f>
        <v>1.1393668539483547E-2</v>
      </c>
      <c r="E194">
        <f t="shared" si="7"/>
        <v>1.0491385965765192E-2</v>
      </c>
      <c r="F194">
        <f t="shared" ca="1" si="8"/>
        <v>2.5483152680554118</v>
      </c>
      <c r="G194">
        <f ca="1">S0*EXP(Drift*(A194-$A$11)+Volatility*SUM($F$12:F194))</f>
        <v>16.702983955183186</v>
      </c>
    </row>
    <row r="195" spans="1:7" x14ac:dyDescent="0.25">
      <c r="A195" s="1" t="str">
        <f>MID('Filter Data'!A186,2,LEN('Filter Data'!A186)-2)</f>
        <v>27-Jan-2021</v>
      </c>
      <c r="B195">
        <f>'Filter Data'!E186</f>
        <v>16.732800000000001</v>
      </c>
      <c r="C195">
        <f t="shared" si="6"/>
        <v>-1.7157222656226927E-2</v>
      </c>
      <c r="D195">
        <f>C195-SET_TRI!C196</f>
        <v>-1.1587330000547971E-2</v>
      </c>
      <c r="E195">
        <f t="shared" si="7"/>
        <v>-1.427200859860325E-2</v>
      </c>
      <c r="F195">
        <f t="shared" ca="1" si="8"/>
        <v>-1.2481809897593168</v>
      </c>
      <c r="G195">
        <f ca="1">S0*EXP(Drift*(A195-$A$11)+Volatility*SUM($F$12:F195))</f>
        <v>16.53924872343627</v>
      </c>
    </row>
    <row r="196" spans="1:7" x14ac:dyDescent="0.25">
      <c r="A196" s="1" t="str">
        <f>MID('Filter Data'!A187,2,LEN('Filter Data'!A187)-2)</f>
        <v>28-Jan-2021</v>
      </c>
      <c r="B196">
        <f>'Filter Data'!E187</f>
        <v>16.351400000000002</v>
      </c>
      <c r="C196">
        <f t="shared" si="6"/>
        <v>-2.2793555173073202E-2</v>
      </c>
      <c r="D196">
        <f>C196-SET_TRI!C197</f>
        <v>-1.6099313990120823E-3</v>
      </c>
      <c r="E196">
        <f t="shared" si="7"/>
        <v>-2.2601493634914722E-2</v>
      </c>
      <c r="F196">
        <f t="shared" ca="1" si="8"/>
        <v>-1.5396693662670742</v>
      </c>
      <c r="G196">
        <f ca="1">S0*EXP(Drift*(A196-$A$11)+Volatility*SUM($F$12:F196))</f>
        <v>16.320838160775882</v>
      </c>
    </row>
    <row r="197" spans="1:7" x14ac:dyDescent="0.25">
      <c r="A197" s="1" t="str">
        <f>MID('Filter Data'!A188,2,LEN('Filter Data'!A188)-2)</f>
        <v>29-Jan-2021</v>
      </c>
      <c r="B197">
        <f>'Filter Data'!E188</f>
        <v>16.1617</v>
      </c>
      <c r="C197">
        <f t="shared" si="6"/>
        <v>-1.1601453086585977E-2</v>
      </c>
      <c r="D197">
        <f>C197-SET_TRI!C198</f>
        <v>-1.1507698351154146E-2</v>
      </c>
      <c r="E197">
        <f t="shared" si="7"/>
        <v>-8.7377336274803083E-3</v>
      </c>
      <c r="F197">
        <f t="shared" ca="1" si="8"/>
        <v>-1.3309207713023581</v>
      </c>
      <c r="G197">
        <f ca="1">S0*EXP(Drift*(A197-$A$11)+Volatility*SUM($F$12:F197))</f>
        <v>16.136068067745171</v>
      </c>
    </row>
    <row r="198" spans="1:7" x14ac:dyDescent="0.25">
      <c r="A198" s="1" t="str">
        <f>MID('Filter Data'!A189,2,LEN('Filter Data'!A189)-2)</f>
        <v>01-Feb-2021</v>
      </c>
      <c r="B198">
        <f>'Filter Data'!E189</f>
        <v>16.4739</v>
      </c>
      <c r="C198">
        <f t="shared" si="6"/>
        <v>1.931727479163706E-2</v>
      </c>
      <c r="D198">
        <f>C198-SET_TRI!C199</f>
        <v>1.2522689962357577E-2</v>
      </c>
      <c r="E198">
        <f t="shared" si="7"/>
        <v>1.5694583973388604E-2</v>
      </c>
      <c r="F198">
        <f t="shared" ca="1" si="8"/>
        <v>6.4981647600433498E-2</v>
      </c>
      <c r="G198">
        <f ca="1">S0*EXP(Drift*(A198-$A$11)+Volatility*SUM($F$12:F198))</f>
        <v>16.183399838553562</v>
      </c>
    </row>
    <row r="199" spans="1:7" x14ac:dyDescent="0.25">
      <c r="A199" s="1" t="str">
        <f>MID('Filter Data'!A190,2,LEN('Filter Data'!A190)-2)</f>
        <v>02-Feb-2021</v>
      </c>
      <c r="B199">
        <f>'Filter Data'!E190</f>
        <v>16.842400000000001</v>
      </c>
      <c r="C199">
        <f t="shared" si="6"/>
        <v>2.2368716575917113E-2</v>
      </c>
      <c r="D199">
        <f>C199-SET_TRI!C200</f>
        <v>1.6757047943758666E-2</v>
      </c>
      <c r="E199">
        <f t="shared" si="7"/>
        <v>1.7603065320649286E-2</v>
      </c>
      <c r="F199">
        <f t="shared" ca="1" si="8"/>
        <v>1.3150997637795769</v>
      </c>
      <c r="G199">
        <f ca="1">S0*EXP(Drift*(A199-$A$11)+Volatility*SUM($F$12:F199))</f>
        <v>16.391843003130088</v>
      </c>
    </row>
    <row r="200" spans="1:7" x14ac:dyDescent="0.25">
      <c r="A200" s="1" t="str">
        <f>MID('Filter Data'!A191,2,LEN('Filter Data'!A191)-2)</f>
        <v>03-Feb-2021</v>
      </c>
      <c r="B200">
        <f>'Filter Data'!E191</f>
        <v>17.033899999999999</v>
      </c>
      <c r="C200">
        <f t="shared" si="6"/>
        <v>1.1370113523013215E-2</v>
      </c>
      <c r="D200">
        <f>C200-SET_TRI!C201</f>
        <v>1.5826212121463509E-2</v>
      </c>
      <c r="E200">
        <f t="shared" si="7"/>
        <v>6.8557184258021351E-3</v>
      </c>
      <c r="F200">
        <f t="shared" ca="1" si="8"/>
        <v>0.45573971683133141</v>
      </c>
      <c r="G200">
        <f ca="1">S0*EXP(Drift*(A200-$A$11)+Volatility*SUM($F$12:F200))</f>
        <v>16.473078870086159</v>
      </c>
    </row>
    <row r="201" spans="1:7" x14ac:dyDescent="0.25">
      <c r="A201" s="1" t="str">
        <f>MID('Filter Data'!A192,2,LEN('Filter Data'!A192)-2)</f>
        <v>04-Feb-2021</v>
      </c>
      <c r="B201">
        <f>'Filter Data'!E192</f>
        <v>16.999600000000001</v>
      </c>
      <c r="C201">
        <f t="shared" si="6"/>
        <v>-2.0136316404345584E-3</v>
      </c>
      <c r="D201">
        <f>C201-SET_TRI!C202</f>
        <v>-1.5690559506120337E-3</v>
      </c>
      <c r="E201">
        <f t="shared" si="7"/>
        <v>-1.8326034208032043E-3</v>
      </c>
      <c r="F201">
        <f t="shared" ca="1" si="8"/>
        <v>-1.6614988677104501</v>
      </c>
      <c r="G201">
        <f ca="1">S0*EXP(Drift*(A201-$A$11)+Volatility*SUM($F$12:F201))</f>
        <v>16.237452135144931</v>
      </c>
    </row>
    <row r="202" spans="1:7" x14ac:dyDescent="0.25">
      <c r="A202" s="1" t="str">
        <f>MID('Filter Data'!A193,2,LEN('Filter Data'!A193)-2)</f>
        <v>05-Feb-2021</v>
      </c>
      <c r="B202">
        <f>'Filter Data'!E193</f>
        <v>17.026700000000002</v>
      </c>
      <c r="C202">
        <f t="shared" si="6"/>
        <v>1.5941551565919663E-3</v>
      </c>
      <c r="D202">
        <f>C202-SET_TRI!C203</f>
        <v>-9.258965724384163E-3</v>
      </c>
      <c r="E202">
        <f t="shared" si="7"/>
        <v>3.8508847397537294E-3</v>
      </c>
      <c r="F202">
        <f t="shared" ca="1" si="8"/>
        <v>-1.3985049653049457</v>
      </c>
      <c r="G202">
        <f ca="1">S0*EXP(Drift*(A202-$A$11)+Volatility*SUM($F$12:F202))</f>
        <v>16.043712948912578</v>
      </c>
    </row>
    <row r="203" spans="1:7" x14ac:dyDescent="0.25">
      <c r="A203" s="1" t="str">
        <f>MID('Filter Data'!A194,2,LEN('Filter Data'!A194)-2)</f>
        <v>08-Feb-2021</v>
      </c>
      <c r="B203">
        <f>'Filter Data'!E194</f>
        <v>17.127300000000002</v>
      </c>
      <c r="C203">
        <f t="shared" si="6"/>
        <v>5.9083674464223846E-3</v>
      </c>
      <c r="D203">
        <f>C203-SET_TRI!C204</f>
        <v>-9.8255782443263436E-3</v>
      </c>
      <c r="E203">
        <f t="shared" si="7"/>
        <v>8.3180400958667664E-3</v>
      </c>
      <c r="F203">
        <f t="shared" ca="1" si="8"/>
        <v>0.20150327293454121</v>
      </c>
      <c r="G203">
        <f ca="1">S0*EXP(Drift*(A203-$A$11)+Volatility*SUM($F$12:F203))</f>
        <v>16.110863604763487</v>
      </c>
    </row>
    <row r="204" spans="1:7" x14ac:dyDescent="0.25">
      <c r="A204" s="1" t="str">
        <f>MID('Filter Data'!A195,2,LEN('Filter Data'!A195)-2)</f>
        <v>09-Feb-2021</v>
      </c>
      <c r="B204">
        <f>'Filter Data'!E195</f>
        <v>17.1693</v>
      </c>
      <c r="C204">
        <f t="shared" si="6"/>
        <v>2.4522253945454355E-3</v>
      </c>
      <c r="D204">
        <f>C204-SET_TRI!C205</f>
        <v>1.1568940679744849E-3</v>
      </c>
      <c r="E204">
        <f t="shared" si="7"/>
        <v>1.8974506805982546E-3</v>
      </c>
      <c r="F204">
        <f t="shared" ca="1" si="8"/>
        <v>0.93461186018147702</v>
      </c>
      <c r="G204">
        <f ca="1">S0*EXP(Drift*(A204-$A$11)+Volatility*SUM($F$12:F204))</f>
        <v>16.261723945776467</v>
      </c>
    </row>
    <row r="205" spans="1:7" x14ac:dyDescent="0.25">
      <c r="A205" s="1" t="str">
        <f>MID('Filter Data'!A196,2,LEN('Filter Data'!A196)-2)</f>
        <v>10-Feb-2021</v>
      </c>
      <c r="B205">
        <f>'Filter Data'!E196</f>
        <v>17.3584</v>
      </c>
      <c r="C205">
        <f t="shared" ref="C205:C268" si="9">(B205-B204)/B204</f>
        <v>1.1013844478225661E-2</v>
      </c>
      <c r="D205">
        <f>C205-SET_TRI!C206</f>
        <v>1.01580739215747E-2</v>
      </c>
      <c r="E205">
        <f t="shared" ref="E205:E268" si="10">C205-($B$4+$B$5*D205)</f>
        <v>8.0294234036378306E-3</v>
      </c>
      <c r="F205">
        <f t="shared" ref="F205:F268" ca="1" si="11">SQRT(A205-A204)*_xlfn.NORM.INV(RAND(),0,1)</f>
        <v>-1.5529323237249879</v>
      </c>
      <c r="G205">
        <f ca="1">S0*EXP(Drift*(A205-$A$11)+Volatility*SUM($F$12:F205))</f>
        <v>16.045033200412341</v>
      </c>
    </row>
    <row r="206" spans="1:7" x14ac:dyDescent="0.25">
      <c r="A206" s="1" t="str">
        <f>MID('Filter Data'!A197,2,LEN('Filter Data'!A197)-2)</f>
        <v>18-Feb-2021</v>
      </c>
      <c r="B206">
        <f>'Filter Data'!E197</f>
        <v>17.473400000000002</v>
      </c>
      <c r="C206">
        <f t="shared" si="9"/>
        <v>6.6250345653978476E-3</v>
      </c>
      <c r="D206">
        <f>C206-SET_TRI!C207</f>
        <v>1.9027830426715416E-2</v>
      </c>
      <c r="E206">
        <f t="shared" si="10"/>
        <v>1.2464416196786643E-3</v>
      </c>
      <c r="F206">
        <f t="shared" ca="1" si="11"/>
        <v>1.0176309986333332</v>
      </c>
      <c r="G206">
        <f ca="1">S0*EXP(Drift*(A206-$A$11)+Volatility*SUM($F$12:F206))</f>
        <v>16.296118829196271</v>
      </c>
    </row>
    <row r="207" spans="1:7" x14ac:dyDescent="0.25">
      <c r="A207" s="1" t="str">
        <f>MID('Filter Data'!A198,2,LEN('Filter Data'!A198)-2)</f>
        <v>19-Feb-2021</v>
      </c>
      <c r="B207">
        <f>'Filter Data'!E198</f>
        <v>17.413699999999999</v>
      </c>
      <c r="C207">
        <f t="shared" si="9"/>
        <v>-3.4166218366204039E-3</v>
      </c>
      <c r="D207">
        <f>C207-SET_TRI!C208</f>
        <v>3.7097975635974854E-3</v>
      </c>
      <c r="E207">
        <f t="shared" si="10"/>
        <v>-4.660489845901122E-3</v>
      </c>
      <c r="F207">
        <f t="shared" ca="1" si="11"/>
        <v>0.9256258505296201</v>
      </c>
      <c r="G207">
        <f ca="1">S0*EXP(Drift*(A207-$A$11)+Volatility*SUM($F$12:F207))</f>
        <v>16.447363029918062</v>
      </c>
    </row>
    <row r="208" spans="1:7" x14ac:dyDescent="0.25">
      <c r="A208" s="1" t="str">
        <f>MID('Filter Data'!A199,2,LEN('Filter Data'!A199)-2)</f>
        <v>22-Feb-2021</v>
      </c>
      <c r="B208">
        <f>'Filter Data'!E199</f>
        <v>17.267900000000001</v>
      </c>
      <c r="C208">
        <f t="shared" si="9"/>
        <v>-8.372718032353706E-3</v>
      </c>
      <c r="D208">
        <f>C208-SET_TRI!C209</f>
        <v>6.5294269798681671E-3</v>
      </c>
      <c r="E208">
        <f t="shared" si="10"/>
        <v>-1.0377675416696437E-2</v>
      </c>
      <c r="F208">
        <f t="shared" ca="1" si="11"/>
        <v>0.98566224867494179</v>
      </c>
      <c r="G208">
        <f ca="1">S0*EXP(Drift*(A208-$A$11)+Volatility*SUM($F$12:F208))</f>
        <v>16.634997991551391</v>
      </c>
    </row>
    <row r="209" spans="1:7" x14ac:dyDescent="0.25">
      <c r="A209" s="1" t="str">
        <f>MID('Filter Data'!A200,2,LEN('Filter Data'!A200)-2)</f>
        <v>23-Feb-2021</v>
      </c>
      <c r="B209">
        <f>'Filter Data'!E200</f>
        <v>17.2668</v>
      </c>
      <c r="C209">
        <f t="shared" si="9"/>
        <v>-6.3702013562795073E-5</v>
      </c>
      <c r="D209">
        <f>C209-SET_TRI!C210</f>
        <v>-1.8666682018026879E-2</v>
      </c>
      <c r="E209">
        <f t="shared" si="10"/>
        <v>4.7324084092837176E-3</v>
      </c>
      <c r="F209">
        <f t="shared" ca="1" si="11"/>
        <v>1.1766644467144156</v>
      </c>
      <c r="G209">
        <f ca="1">S0*EXP(Drift*(A209-$A$11)+Volatility*SUM($F$12:F209))</f>
        <v>16.827952892545309</v>
      </c>
    </row>
    <row r="210" spans="1:7" x14ac:dyDescent="0.25">
      <c r="A210" s="1" t="str">
        <f>MID('Filter Data'!A201,2,LEN('Filter Data'!A201)-2)</f>
        <v>24-Feb-2021</v>
      </c>
      <c r="B210">
        <f>'Filter Data'!E201</f>
        <v>17.096299999999999</v>
      </c>
      <c r="C210">
        <f t="shared" si="9"/>
        <v>-9.8744411240067956E-3</v>
      </c>
      <c r="D210">
        <f>C210-SET_TRI!C211</f>
        <v>-2.871006747533671E-3</v>
      </c>
      <c r="E210">
        <f t="shared" si="10"/>
        <v>-9.3419834176944674E-3</v>
      </c>
      <c r="F210">
        <f t="shared" ca="1" si="11"/>
        <v>-0.95430311475630336</v>
      </c>
      <c r="G210">
        <f ca="1">S0*EXP(Drift*(A210-$A$11)+Volatility*SUM($F$12:F210))</f>
        <v>16.694808533565475</v>
      </c>
    </row>
    <row r="211" spans="1:7" x14ac:dyDescent="0.25">
      <c r="A211" s="1" t="str">
        <f>MID('Filter Data'!A202,2,LEN('Filter Data'!A202)-2)</f>
        <v>25-Feb-2021</v>
      </c>
      <c r="B211">
        <f>'Filter Data'!E202</f>
        <v>17.3216</v>
      </c>
      <c r="C211">
        <f t="shared" si="9"/>
        <v>1.3178290039365286E-2</v>
      </c>
      <c r="D211">
        <f>C211-SET_TRI!C212</f>
        <v>9.1825484320910561E-3</v>
      </c>
      <c r="E211">
        <f t="shared" si="10"/>
        <v>1.0457187995591857E-2</v>
      </c>
      <c r="F211">
        <f t="shared" ca="1" si="11"/>
        <v>0.52191914574533682</v>
      </c>
      <c r="G211">
        <f ca="1">S0*EXP(Drift*(A211-$A$11)+Volatility*SUM($F$12:F211))</f>
        <v>16.787696858772946</v>
      </c>
    </row>
    <row r="212" spans="1:7" x14ac:dyDescent="0.25">
      <c r="A212" s="1" t="str">
        <f>MID('Filter Data'!A203,2,LEN('Filter Data'!A203)-2)</f>
        <v>01-Mar-2021</v>
      </c>
      <c r="B212">
        <f>'Filter Data'!E203</f>
        <v>16.831299999999999</v>
      </c>
      <c r="C212">
        <f t="shared" si="9"/>
        <v>-2.8305699242564271E-2</v>
      </c>
      <c r="D212">
        <f>C212-SET_TRI!C213</f>
        <v>-3.247209340317958E-2</v>
      </c>
      <c r="E212">
        <f t="shared" si="10"/>
        <v>-1.9783158721149371E-2</v>
      </c>
      <c r="F212">
        <f t="shared" ca="1" si="11"/>
        <v>2.5507312841381142</v>
      </c>
      <c r="G212">
        <f ca="1">S0*EXP(Drift*(A212-$A$11)+Volatility*SUM($F$12:F212))</f>
        <v>17.237243204994915</v>
      </c>
    </row>
    <row r="213" spans="1:7" x14ac:dyDescent="0.25">
      <c r="A213" s="1" t="str">
        <f>MID('Filter Data'!A204,2,LEN('Filter Data'!A204)-2)</f>
        <v>02-Mar-2021</v>
      </c>
      <c r="B213">
        <f>'Filter Data'!E204</f>
        <v>16.941299999999998</v>
      </c>
      <c r="C213">
        <f t="shared" si="9"/>
        <v>6.5354428950823431E-3</v>
      </c>
      <c r="D213">
        <f>C213-SET_TRI!C214</f>
        <v>5.940730391065129E-3</v>
      </c>
      <c r="E213">
        <f t="shared" si="10"/>
        <v>4.6893896263967135E-3</v>
      </c>
      <c r="F213">
        <f t="shared" ca="1" si="11"/>
        <v>-0.27274964092556736</v>
      </c>
      <c r="G213">
        <f ca="1">S0*EXP(Drift*(A213-$A$11)+Volatility*SUM($F$12:F213))</f>
        <v>17.207716097194574</v>
      </c>
    </row>
    <row r="214" spans="1:7" x14ac:dyDescent="0.25">
      <c r="A214" s="1" t="str">
        <f>MID('Filter Data'!A205,2,LEN('Filter Data'!A205)-2)</f>
        <v>03-Mar-2021</v>
      </c>
      <c r="B214">
        <f>'Filter Data'!E205</f>
        <v>17.192</v>
      </c>
      <c r="C214">
        <f t="shared" si="9"/>
        <v>1.4798155985668275E-2</v>
      </c>
      <c r="D214">
        <f>C214-SET_TRI!C215</f>
        <v>-1.864814468957466E-2</v>
      </c>
      <c r="E214">
        <f t="shared" si="10"/>
        <v>1.9589262714183327E-2</v>
      </c>
      <c r="F214">
        <f t="shared" ca="1" si="11"/>
        <v>0.39660121321358222</v>
      </c>
      <c r="G214">
        <f ca="1">S0*EXP(Drift*(A214-$A$11)+Volatility*SUM($F$12:F214))</f>
        <v>17.28365097361992</v>
      </c>
    </row>
    <row r="215" spans="1:7" x14ac:dyDescent="0.25">
      <c r="A215" s="1" t="str">
        <f>MID('Filter Data'!A206,2,LEN('Filter Data'!A206)-2)</f>
        <v>04-Mar-2021</v>
      </c>
      <c r="B215">
        <f>'Filter Data'!E206</f>
        <v>16.918299999999999</v>
      </c>
      <c r="C215">
        <f t="shared" si="9"/>
        <v>-1.5920195439739507E-2</v>
      </c>
      <c r="D215">
        <f>C215-SET_TRI!C216</f>
        <v>-7.3532333297289185E-3</v>
      </c>
      <c r="E215">
        <f t="shared" si="10"/>
        <v>-1.4177871284792483E-2</v>
      </c>
      <c r="F215">
        <f t="shared" ca="1" si="11"/>
        <v>0.54545299198050357</v>
      </c>
      <c r="G215">
        <f ca="1">S0*EXP(Drift*(A215-$A$11)+Volatility*SUM($F$12:F215))</f>
        <v>17.383554177689</v>
      </c>
    </row>
    <row r="216" spans="1:7" x14ac:dyDescent="0.25">
      <c r="A216" s="1" t="str">
        <f>MID('Filter Data'!A207,2,LEN('Filter Data'!A207)-2)</f>
        <v>05-Mar-2021</v>
      </c>
      <c r="B216">
        <f>'Filter Data'!E207</f>
        <v>16.821100000000001</v>
      </c>
      <c r="C216">
        <f t="shared" si="9"/>
        <v>-5.7452580933070874E-3</v>
      </c>
      <c r="D216">
        <f>C216-SET_TRI!C217</f>
        <v>-1.1205630040138529E-2</v>
      </c>
      <c r="E216">
        <f t="shared" si="10"/>
        <v>-2.9630745199920373E-3</v>
      </c>
      <c r="F216">
        <f t="shared" ca="1" si="11"/>
        <v>0.14198351788329849</v>
      </c>
      <c r="G216">
        <f ca="1">S0*EXP(Drift*(A216-$A$11)+Volatility*SUM($F$12:F216))</f>
        <v>17.419680497384622</v>
      </c>
    </row>
    <row r="217" spans="1:7" x14ac:dyDescent="0.25">
      <c r="A217" s="1" t="str">
        <f>MID('Filter Data'!A208,2,LEN('Filter Data'!A208)-2)</f>
        <v>08-Mar-2021</v>
      </c>
      <c r="B217">
        <f>'Filter Data'!E208</f>
        <v>16.637899999999998</v>
      </c>
      <c r="C217">
        <f t="shared" si="9"/>
        <v>-1.089108322285718E-2</v>
      </c>
      <c r="D217">
        <f>C217-SET_TRI!C218</f>
        <v>-1.0872438758295098E-2</v>
      </c>
      <c r="E217">
        <f t="shared" si="10"/>
        <v>-8.1988364132214268E-3</v>
      </c>
      <c r="F217">
        <f t="shared" ca="1" si="11"/>
        <v>-6.3287530207079959E-2</v>
      </c>
      <c r="G217">
        <f ca="1">S0*EXP(Drift*(A217-$A$11)+Volatility*SUM($F$12:F217))</f>
        <v>17.450308032701368</v>
      </c>
    </row>
    <row r="218" spans="1:7" x14ac:dyDescent="0.25">
      <c r="A218" s="1" t="str">
        <f>MID('Filter Data'!A209,2,LEN('Filter Data'!A209)-2)</f>
        <v>09-Mar-2021</v>
      </c>
      <c r="B218">
        <f>'Filter Data'!E209</f>
        <v>16.5749</v>
      </c>
      <c r="C218">
        <f t="shared" si="9"/>
        <v>-3.7865355603771416E-3</v>
      </c>
      <c r="D218">
        <f>C218-SET_TRI!C219</f>
        <v>-7.0307328804961062E-3</v>
      </c>
      <c r="E218">
        <f t="shared" si="10"/>
        <v>-2.1312624426860923E-3</v>
      </c>
      <c r="F218">
        <f t="shared" ca="1" si="11"/>
        <v>6.7800755361830944E-2</v>
      </c>
      <c r="G218">
        <f ca="1">S0*EXP(Drift*(A218-$A$11)+Volatility*SUM($F$12:F218))</f>
        <v>17.47472121928606</v>
      </c>
    </row>
    <row r="219" spans="1:7" x14ac:dyDescent="0.25">
      <c r="A219" s="1" t="str">
        <f>MID('Filter Data'!A210,2,LEN('Filter Data'!A210)-2)</f>
        <v>10-Mar-2021</v>
      </c>
      <c r="B219">
        <f>'Filter Data'!E210</f>
        <v>16.632200000000001</v>
      </c>
      <c r="C219">
        <f t="shared" si="9"/>
        <v>3.4570344315803694E-3</v>
      </c>
      <c r="D219">
        <f>C219-SET_TRI!C220</f>
        <v>-1.2604121029997303E-2</v>
      </c>
      <c r="E219">
        <f t="shared" si="10"/>
        <v>6.6167061341366185E-3</v>
      </c>
      <c r="F219">
        <f t="shared" ca="1" si="11"/>
        <v>0.33052914930935406</v>
      </c>
      <c r="G219">
        <f ca="1">S0*EXP(Drift*(A219-$A$11)+Volatility*SUM($F$12:F219))</f>
        <v>17.541238508672365</v>
      </c>
    </row>
    <row r="220" spans="1:7" x14ac:dyDescent="0.25">
      <c r="A220" s="1" t="str">
        <f>MID('Filter Data'!A211,2,LEN('Filter Data'!A211)-2)</f>
        <v>12-Mar-2021</v>
      </c>
      <c r="B220">
        <f>'Filter Data'!E211</f>
        <v>16.845099999999999</v>
      </c>
      <c r="C220">
        <f t="shared" si="9"/>
        <v>1.280047137480295E-2</v>
      </c>
      <c r="D220">
        <f>C220-SET_TRI!C221</f>
        <v>1.5083766636279496E-2</v>
      </c>
      <c r="E220">
        <f t="shared" si="10"/>
        <v>8.486481113445684E-3</v>
      </c>
      <c r="F220">
        <f t="shared" ca="1" si="11"/>
        <v>-0.44859628012730168</v>
      </c>
      <c r="G220">
        <f ca="1">S0*EXP(Drift*(A220-$A$11)+Volatility*SUM($F$12:F220))</f>
        <v>17.49668340495414</v>
      </c>
    </row>
    <row r="221" spans="1:7" x14ac:dyDescent="0.25">
      <c r="A221" s="1" t="str">
        <f>MID('Filter Data'!A212,2,LEN('Filter Data'!A212)-2)</f>
        <v>15-Mar-2021</v>
      </c>
      <c r="B221">
        <f>'Filter Data'!E212</f>
        <v>16.678799999999999</v>
      </c>
      <c r="C221">
        <f t="shared" si="9"/>
        <v>-9.8723070803972482E-3</v>
      </c>
      <c r="D221">
        <f>C221-SET_TRI!C222</f>
        <v>-4.9225027809931222E-3</v>
      </c>
      <c r="E221">
        <f t="shared" si="10"/>
        <v>-8.7860986488875054E-3</v>
      </c>
      <c r="F221">
        <f t="shared" ca="1" si="11"/>
        <v>-0.26258945404094558</v>
      </c>
      <c r="G221">
        <f ca="1">S0*EXP(Drift*(A221-$A$11)+Volatility*SUM($F$12:F221))</f>
        <v>17.495548531173835</v>
      </c>
    </row>
    <row r="222" spans="1:7" x14ac:dyDescent="0.25">
      <c r="A222" s="1" t="str">
        <f>MID('Filter Data'!A213,2,LEN('Filter Data'!A213)-2)</f>
        <v>16-Mar-2021</v>
      </c>
      <c r="B222">
        <f>'Filter Data'!E213</f>
        <v>16.7286</v>
      </c>
      <c r="C222">
        <f t="shared" si="9"/>
        <v>2.9858263184402464E-3</v>
      </c>
      <c r="D222">
        <f>C222-SET_TRI!C223</f>
        <v>6.0718132764349623E-3</v>
      </c>
      <c r="E222">
        <f t="shared" si="10"/>
        <v>1.1043904598540598E-3</v>
      </c>
      <c r="F222">
        <f t="shared" ca="1" si="11"/>
        <v>0.75076489181544948</v>
      </c>
      <c r="G222">
        <f ca="1">S0*EXP(Drift*(A222-$A$11)+Volatility*SUM($F$12:F222))</f>
        <v>17.629727071491889</v>
      </c>
    </row>
    <row r="223" spans="1:7" x14ac:dyDescent="0.25">
      <c r="A223" s="1" t="str">
        <f>MID('Filter Data'!A214,2,LEN('Filter Data'!A214)-2)</f>
        <v>17-Mar-2021</v>
      </c>
      <c r="B223">
        <f>'Filter Data'!E214</f>
        <v>16.694500000000001</v>
      </c>
      <c r="C223">
        <f t="shared" si="9"/>
        <v>-2.0384252119124546E-3</v>
      </c>
      <c r="D223">
        <f>C223-SET_TRI!C224</f>
        <v>-4.3054075586087927E-3</v>
      </c>
      <c r="E223">
        <f t="shared" si="10"/>
        <v>-1.1187864063429297E-3</v>
      </c>
      <c r="F223">
        <f t="shared" ca="1" si="11"/>
        <v>0.99175169624170678</v>
      </c>
      <c r="G223">
        <f ca="1">S0*EXP(Drift*(A223-$A$11)+Volatility*SUM($F$12:F223))</f>
        <v>17.804105360769245</v>
      </c>
    </row>
    <row r="224" spans="1:7" x14ac:dyDescent="0.25">
      <c r="A224" s="1" t="str">
        <f>MID('Filter Data'!A215,2,LEN('Filter Data'!A215)-2)</f>
        <v>18-Mar-2021</v>
      </c>
      <c r="B224">
        <f>'Filter Data'!E215</f>
        <v>16.902899999999999</v>
      </c>
      <c r="C224">
        <f t="shared" si="9"/>
        <v>1.2483153134265623E-2</v>
      </c>
      <c r="D224">
        <f>C224-SET_TRI!C225</f>
        <v>1.3827153789875595E-2</v>
      </c>
      <c r="E224">
        <f t="shared" si="10"/>
        <v>8.5083544987459812E-3</v>
      </c>
      <c r="F224">
        <f t="shared" ca="1" si="11"/>
        <v>0.75671367411118418</v>
      </c>
      <c r="G224">
        <f ca="1">S0*EXP(Drift*(A224-$A$11)+Volatility*SUM($F$12:F224))</f>
        <v>17.941625762680516</v>
      </c>
    </row>
    <row r="225" spans="1:7" x14ac:dyDescent="0.25">
      <c r="A225" s="1" t="str">
        <f>MID('Filter Data'!A216,2,LEN('Filter Data'!A216)-2)</f>
        <v>19-Mar-2021</v>
      </c>
      <c r="B225">
        <f>'Filter Data'!E216</f>
        <v>16.742599999999999</v>
      </c>
      <c r="C225">
        <f t="shared" si="9"/>
        <v>-9.4835797407545122E-3</v>
      </c>
      <c r="D225">
        <f>C225-SET_TRI!C226</f>
        <v>-2.5124510456766723E-3</v>
      </c>
      <c r="E225">
        <f t="shared" si="10"/>
        <v>-9.0479052973335902E-3</v>
      </c>
      <c r="F225">
        <f t="shared" ca="1" si="11"/>
        <v>3.850419942194086E-2</v>
      </c>
      <c r="G225">
        <f ca="1">S0*EXP(Drift*(A225-$A$11)+Volatility*SUM($F$12:F225))</f>
        <v>17.961916216266438</v>
      </c>
    </row>
    <row r="226" spans="1:7" x14ac:dyDescent="0.25">
      <c r="A226" s="1" t="str">
        <f>MID('Filter Data'!A217,2,LEN('Filter Data'!A217)-2)</f>
        <v>22-Mar-2021</v>
      </c>
      <c r="B226">
        <f>'Filter Data'!E217</f>
        <v>16.832599999999999</v>
      </c>
      <c r="C226">
        <f t="shared" si="9"/>
        <v>5.3755091801751141E-3</v>
      </c>
      <c r="D226">
        <f>C226-SET_TRI!C227</f>
        <v>5.3052671965414661E-3</v>
      </c>
      <c r="E226">
        <f t="shared" si="10"/>
        <v>3.7009835182040601E-3</v>
      </c>
      <c r="F226">
        <f t="shared" ca="1" si="11"/>
        <v>0.11635226538626045</v>
      </c>
      <c r="G226">
        <f ca="1">S0*EXP(Drift*(A226-$A$11)+Volatility*SUM($F$12:F226))</f>
        <v>18.023063673611244</v>
      </c>
    </row>
    <row r="227" spans="1:7" x14ac:dyDescent="0.25">
      <c r="A227" s="1" t="str">
        <f>MID('Filter Data'!A218,2,LEN('Filter Data'!A218)-2)</f>
        <v>23-Mar-2021</v>
      </c>
      <c r="B227">
        <f>'Filter Data'!E218</f>
        <v>16.741800000000001</v>
      </c>
      <c r="C227">
        <f t="shared" si="9"/>
        <v>-5.3942944049046489E-3</v>
      </c>
      <c r="D227">
        <f>C227-SET_TRI!C228</f>
        <v>-3.5743284905317935E-3</v>
      </c>
      <c r="E227">
        <f t="shared" si="10"/>
        <v>-4.6719923514036196E-3</v>
      </c>
      <c r="F227">
        <f t="shared" ca="1" si="11"/>
        <v>2.1761506969307165</v>
      </c>
      <c r="G227">
        <f ca="1">S0*EXP(Drift*(A227-$A$11)+Volatility*SUM($F$12:F227))</f>
        <v>18.399430457152697</v>
      </c>
    </row>
    <row r="228" spans="1:7" x14ac:dyDescent="0.25">
      <c r="A228" s="1" t="str">
        <f>MID('Filter Data'!A219,2,LEN('Filter Data'!A219)-2)</f>
        <v>24-Mar-2021</v>
      </c>
      <c r="B228">
        <f>'Filter Data'!E219</f>
        <v>16.4755</v>
      </c>
      <c r="C228">
        <f t="shared" si="9"/>
        <v>-1.5906294424733368E-2</v>
      </c>
      <c r="D228">
        <f>C228-SET_TRI!C229</f>
        <v>-1.9932627533174457E-2</v>
      </c>
      <c r="E228">
        <f t="shared" si="10"/>
        <v>-1.0768473252443556E-2</v>
      </c>
      <c r="F228">
        <f t="shared" ca="1" si="11"/>
        <v>-0.68019786931860526</v>
      </c>
      <c r="G228">
        <f ca="1">S0*EXP(Drift*(A228-$A$11)+Volatility*SUM($F$12:F228))</f>
        <v>18.29963940127092</v>
      </c>
    </row>
    <row r="229" spans="1:7" x14ac:dyDescent="0.25">
      <c r="A229" s="1" t="str">
        <f>MID('Filter Data'!A220,2,LEN('Filter Data'!A220)-2)</f>
        <v>25-Mar-2021</v>
      </c>
      <c r="B229">
        <f>'Filter Data'!E220</f>
        <v>16.402799999999999</v>
      </c>
      <c r="C229">
        <f t="shared" si="9"/>
        <v>-4.4126126672939274E-3</v>
      </c>
      <c r="D229">
        <f>C229-SET_TRI!C230</f>
        <v>-4.5754524278164089E-3</v>
      </c>
      <c r="E229">
        <f t="shared" si="10"/>
        <v>-3.4200819137407681E-3</v>
      </c>
      <c r="F229">
        <f t="shared" ca="1" si="11"/>
        <v>-0.77237051028173709</v>
      </c>
      <c r="G229">
        <f ca="1">S0*EXP(Drift*(A229-$A$11)+Volatility*SUM($F$12:F229))</f>
        <v>18.185063677212327</v>
      </c>
    </row>
    <row r="230" spans="1:7" x14ac:dyDescent="0.25">
      <c r="A230" s="1" t="str">
        <f>MID('Filter Data'!A221,2,LEN('Filter Data'!A221)-2)</f>
        <v>26-Mar-2021</v>
      </c>
      <c r="B230">
        <f>'Filter Data'!E221</f>
        <v>16.529399999999999</v>
      </c>
      <c r="C230">
        <f t="shared" si="9"/>
        <v>7.7181944546053007E-3</v>
      </c>
      <c r="D230">
        <f>C230-SET_TRI!C231</f>
        <v>5.7283692521450189E-3</v>
      </c>
      <c r="E230">
        <f t="shared" si="10"/>
        <v>5.9294628344935939E-3</v>
      </c>
      <c r="F230">
        <f t="shared" ca="1" si="11"/>
        <v>-0.15369132166524652</v>
      </c>
      <c r="G230">
        <f ca="1">S0*EXP(Drift*(A230-$A$11)+Volatility*SUM($F$12:F230))</f>
        <v>18.173677764851234</v>
      </c>
    </row>
    <row r="231" spans="1:7" x14ac:dyDescent="0.25">
      <c r="A231" s="1" t="str">
        <f>MID('Filter Data'!A222,2,LEN('Filter Data'!A222)-2)</f>
        <v>30-Mar-2021</v>
      </c>
      <c r="B231">
        <f>'Filter Data'!E222</f>
        <v>16.649999999999999</v>
      </c>
      <c r="C231">
        <f t="shared" si="9"/>
        <v>7.2960906021996928E-3</v>
      </c>
      <c r="D231">
        <f>C231-SET_TRI!C232</f>
        <v>-2.0892449909091105E-3</v>
      </c>
      <c r="E231">
        <f t="shared" si="10"/>
        <v>7.6175310154722427E-3</v>
      </c>
      <c r="F231">
        <f t="shared" ca="1" si="11"/>
        <v>1.1198555948639792</v>
      </c>
      <c r="G231">
        <f ca="1">S0*EXP(Drift*(A231-$A$11)+Volatility*SUM($F$12:F231))</f>
        <v>18.417894722067874</v>
      </c>
    </row>
    <row r="232" spans="1:7" x14ac:dyDescent="0.25">
      <c r="A232" s="1" t="str">
        <f>MID('Filter Data'!A223,2,LEN('Filter Data'!A223)-2)</f>
        <v>31-Mar-2021</v>
      </c>
      <c r="B232">
        <f>'Filter Data'!E223</f>
        <v>16.5578</v>
      </c>
      <c r="C232">
        <f t="shared" si="9"/>
        <v>-5.5375375375374351E-3</v>
      </c>
      <c r="D232">
        <f>C232-SET_TRI!C233</f>
        <v>-4.0326888069287473E-3</v>
      </c>
      <c r="E232">
        <f t="shared" si="10"/>
        <v>-4.6915124285360175E-3</v>
      </c>
      <c r="F232">
        <f t="shared" ca="1" si="11"/>
        <v>-0.44158528588619705</v>
      </c>
      <c r="G232">
        <f ca="1">S0*EXP(Drift*(A232-$A$11)+Volatility*SUM($F$12:F232))</f>
        <v>18.357995342317157</v>
      </c>
    </row>
    <row r="233" spans="1:7" x14ac:dyDescent="0.25">
      <c r="A233" s="1" t="str">
        <f>MID('Filter Data'!A224,2,LEN('Filter Data'!A224)-2)</f>
        <v>07-Apr-2021</v>
      </c>
      <c r="B233">
        <f>'Filter Data'!E224</f>
        <v>16.748799999999999</v>
      </c>
      <c r="C233">
        <f t="shared" si="9"/>
        <v>1.1535348899008259E-2</v>
      </c>
      <c r="D233">
        <f>C233-SET_TRI!C234</f>
        <v>3.3016608917967157E-2</v>
      </c>
      <c r="E233">
        <f t="shared" si="10"/>
        <v>2.3808304297607535E-3</v>
      </c>
      <c r="F233">
        <f t="shared" ca="1" si="11"/>
        <v>2.2077331741124637</v>
      </c>
      <c r="G233">
        <f ca="1">S0*EXP(Drift*(A233-$A$11)+Volatility*SUM($F$12:F233))</f>
        <v>18.83452242347084</v>
      </c>
    </row>
    <row r="234" spans="1:7" x14ac:dyDescent="0.25">
      <c r="A234" s="1" t="str">
        <f>MID('Filter Data'!A225,2,LEN('Filter Data'!A225)-2)</f>
        <v>09-Apr-2021</v>
      </c>
      <c r="B234">
        <f>'Filter Data'!E225</f>
        <v>16.694199999999999</v>
      </c>
      <c r="C234">
        <f t="shared" si="9"/>
        <v>-3.2599350401223163E-3</v>
      </c>
      <c r="D234">
        <f>C234-SET_TRI!C235</f>
        <v>-1.0112114212459257E-2</v>
      </c>
      <c r="E234">
        <f t="shared" si="10"/>
        <v>-7.7291907752456831E-4</v>
      </c>
      <c r="F234">
        <f t="shared" ca="1" si="11"/>
        <v>0.89688895885225195</v>
      </c>
      <c r="G234">
        <f ca="1">S0*EXP(Drift*(A234-$A$11)+Volatility*SUM($F$12:F234))</f>
        <v>19.019131571653762</v>
      </c>
    </row>
    <row r="235" spans="1:7" x14ac:dyDescent="0.25">
      <c r="A235" s="1" t="str">
        <f>MID('Filter Data'!A226,2,LEN('Filter Data'!A226)-2)</f>
        <v>16-Apr-2021</v>
      </c>
      <c r="B235">
        <f>'Filter Data'!E226</f>
        <v>16.889099999999999</v>
      </c>
      <c r="C235">
        <f t="shared" si="9"/>
        <v>1.1674713373506998E-2</v>
      </c>
      <c r="D235">
        <f>C235-SET_TRI!C236</f>
        <v>2.1510700845750512E-2</v>
      </c>
      <c r="E235">
        <f t="shared" si="10"/>
        <v>5.625930833127275E-3</v>
      </c>
      <c r="F235">
        <f t="shared" ca="1" si="11"/>
        <v>-3.5494404058885181</v>
      </c>
      <c r="G235">
        <f ca="1">S0*EXP(Drift*(A235-$A$11)+Volatility*SUM($F$12:F235))</f>
        <v>18.512636741686979</v>
      </c>
    </row>
    <row r="236" spans="1:7" x14ac:dyDescent="0.25">
      <c r="A236" s="1" t="str">
        <f>MID('Filter Data'!A227,2,LEN('Filter Data'!A227)-2)</f>
        <v>19-Apr-2021</v>
      </c>
      <c r="B236">
        <f>'Filter Data'!E227</f>
        <v>16.834900000000001</v>
      </c>
      <c r="C236">
        <f t="shared" si="9"/>
        <v>-3.2091704116855267E-3</v>
      </c>
      <c r="D236">
        <f>C236-SET_TRI!C237</f>
        <v>-1.8010867831979076E-2</v>
      </c>
      <c r="E236">
        <f t="shared" si="10"/>
        <v>1.4099191565282183E-3</v>
      </c>
      <c r="F236">
        <f t="shared" ca="1" si="11"/>
        <v>1.370702089676896</v>
      </c>
      <c r="G236">
        <f ca="1">S0*EXP(Drift*(A236-$A$11)+Volatility*SUM($F$12:F236))</f>
        <v>18.78983990691804</v>
      </c>
    </row>
    <row r="237" spans="1:7" x14ac:dyDescent="0.25">
      <c r="A237" s="1" t="str">
        <f>MID('Filter Data'!A228,2,LEN('Filter Data'!A228)-2)</f>
        <v>20-Apr-2021</v>
      </c>
      <c r="B237">
        <f>'Filter Data'!E228</f>
        <v>16.837800000000001</v>
      </c>
      <c r="C237">
        <f t="shared" si="9"/>
        <v>1.7226119549271731E-4</v>
      </c>
      <c r="D237">
        <f>C237-SET_TRI!C238</f>
        <v>-4.7443015396417126E-3</v>
      </c>
      <c r="E237">
        <f t="shared" si="10"/>
        <v>1.2103685997423594E-3</v>
      </c>
      <c r="F237">
        <f t="shared" ca="1" si="11"/>
        <v>0.35415898518449435</v>
      </c>
      <c r="G237">
        <f ca="1">S0*EXP(Drift*(A237-$A$11)+Volatility*SUM($F$12:F237))</f>
        <v>18.865437043484388</v>
      </c>
    </row>
    <row r="238" spans="1:7" x14ac:dyDescent="0.25">
      <c r="A238" s="1" t="str">
        <f>MID('Filter Data'!A229,2,LEN('Filter Data'!A229)-2)</f>
        <v>22-Apr-2021</v>
      </c>
      <c r="B238">
        <f>'Filter Data'!E229</f>
        <v>16.693100000000001</v>
      </c>
      <c r="C238">
        <f t="shared" si="9"/>
        <v>-8.5937592797158922E-3</v>
      </c>
      <c r="D238">
        <f>C238-SET_TRI!C239</f>
        <v>2.2630963861576172E-3</v>
      </c>
      <c r="E238">
        <f t="shared" si="10"/>
        <v>-9.4471260094009767E-3</v>
      </c>
      <c r="F238">
        <f t="shared" ca="1" si="11"/>
        <v>1.9474888147493236E-2</v>
      </c>
      <c r="G238">
        <f ca="1">S0*EXP(Drift*(A238-$A$11)+Volatility*SUM($F$12:F238))</f>
        <v>18.898191698378564</v>
      </c>
    </row>
    <row r="239" spans="1:7" x14ac:dyDescent="0.25">
      <c r="A239" s="1" t="str">
        <f>MID('Filter Data'!A230,2,LEN('Filter Data'!A230)-2)</f>
        <v>23-Apr-2021</v>
      </c>
      <c r="B239">
        <f>'Filter Data'!E230</f>
        <v>16.837599999999998</v>
      </c>
      <c r="C239">
        <f t="shared" si="9"/>
        <v>8.6562711539496656E-3</v>
      </c>
      <c r="D239">
        <f>C239-SET_TRI!C240</f>
        <v>1.9098267265420903E-2</v>
      </c>
      <c r="E239">
        <f t="shared" si="10"/>
        <v>3.2586655219383216E-3</v>
      </c>
      <c r="F239">
        <f t="shared" ca="1" si="11"/>
        <v>0.6876405251411426</v>
      </c>
      <c r="G239">
        <f ca="1">S0*EXP(Drift*(A239-$A$11)+Volatility*SUM($F$12:F239))</f>
        <v>19.032144142857454</v>
      </c>
    </row>
    <row r="240" spans="1:7" x14ac:dyDescent="0.25">
      <c r="A240" s="1" t="str">
        <f>MID('Filter Data'!A231,2,LEN('Filter Data'!A231)-2)</f>
        <v>26-Apr-2021</v>
      </c>
      <c r="B240">
        <f>'Filter Data'!E231</f>
        <v>16.9452</v>
      </c>
      <c r="C240">
        <f t="shared" si="9"/>
        <v>6.390459447902402E-3</v>
      </c>
      <c r="D240">
        <f>C240-SET_TRI!C241</f>
        <v>5.0219242311738601E-3</v>
      </c>
      <c r="E240">
        <f t="shared" si="10"/>
        <v>4.7924152267885909E-3</v>
      </c>
      <c r="F240">
        <f t="shared" ca="1" si="11"/>
        <v>-0.99436848356947038</v>
      </c>
      <c r="G240">
        <f ca="1">S0*EXP(Drift*(A240-$A$11)+Volatility*SUM($F$12:F240))</f>
        <v>18.904052793133452</v>
      </c>
    </row>
    <row r="241" spans="1:7" x14ac:dyDescent="0.25">
      <c r="A241" s="1" t="str">
        <f>MID('Filter Data'!A232,2,LEN('Filter Data'!A232)-2)</f>
        <v>27-Apr-2021</v>
      </c>
      <c r="B241">
        <f>'Filter Data'!E232</f>
        <v>16.9755</v>
      </c>
      <c r="C241">
        <f t="shared" si="9"/>
        <v>1.7881169888818332E-3</v>
      </c>
      <c r="D241">
        <f>C241-SET_TRI!C242</f>
        <v>2.4023836727103784E-3</v>
      </c>
      <c r="E241">
        <f t="shared" si="10"/>
        <v>8.9715309367393453E-4</v>
      </c>
      <c r="F241">
        <f t="shared" ca="1" si="11"/>
        <v>8.271922327191554E-2</v>
      </c>
      <c r="G241">
        <f ca="1">S0*EXP(Drift*(A241-$A$11)+Volatility*SUM($F$12:F241))</f>
        <v>18.933081106344769</v>
      </c>
    </row>
    <row r="242" spans="1:7" x14ac:dyDescent="0.25">
      <c r="A242" s="1" t="str">
        <f>MID('Filter Data'!A233,2,LEN('Filter Data'!A233)-2)</f>
        <v>28-Apr-2021</v>
      </c>
      <c r="B242">
        <f>'Filter Data'!E233</f>
        <v>17.02</v>
      </c>
      <c r="C242">
        <f t="shared" si="9"/>
        <v>2.6214249948454723E-3</v>
      </c>
      <c r="D242">
        <f>C242-SET_TRI!C243</f>
        <v>-9.3646612186946421E-3</v>
      </c>
      <c r="E242">
        <f t="shared" si="10"/>
        <v>4.9066844682287766E-3</v>
      </c>
      <c r="F242">
        <f t="shared" ca="1" si="11"/>
        <v>0.52320089183736351</v>
      </c>
      <c r="G242">
        <f ca="1">S0*EXP(Drift*(A242-$A$11)+Volatility*SUM($F$12:F242))</f>
        <v>19.03864599615455</v>
      </c>
    </row>
    <row r="243" spans="1:7" x14ac:dyDescent="0.25">
      <c r="A243" s="1" t="str">
        <f>MID('Filter Data'!A234,2,LEN('Filter Data'!A234)-2)</f>
        <v>29-Apr-2021</v>
      </c>
      <c r="B243">
        <f>'Filter Data'!E234</f>
        <v>17.121300000000002</v>
      </c>
      <c r="C243">
        <f t="shared" si="9"/>
        <v>5.9518213866041093E-3</v>
      </c>
      <c r="D243">
        <f>C243-SET_TRI!C244</f>
        <v>-5.7909003298262443E-3</v>
      </c>
      <c r="E243">
        <f t="shared" si="10"/>
        <v>7.2724323051686756E-3</v>
      </c>
      <c r="F243">
        <f t="shared" ca="1" si="11"/>
        <v>-0.66421613569690607</v>
      </c>
      <c r="G243">
        <f ca="1">S0*EXP(Drift*(A243-$A$11)+Volatility*SUM($F$12:F243))</f>
        <v>18.938154117564697</v>
      </c>
    </row>
    <row r="244" spans="1:7" x14ac:dyDescent="0.25">
      <c r="A244" s="1" t="str">
        <f>MID('Filter Data'!A235,2,LEN('Filter Data'!A235)-2)</f>
        <v>06-May-2021</v>
      </c>
      <c r="B244">
        <f>'Filter Data'!E235</f>
        <v>16.8125</v>
      </c>
      <c r="C244">
        <f t="shared" si="9"/>
        <v>-1.8036013620461151E-2</v>
      </c>
      <c r="D244">
        <f>C244-SET_TRI!C245</f>
        <v>3.3774275061591863E-5</v>
      </c>
      <c r="E244">
        <f t="shared" si="10"/>
        <v>-1.8287629863874843E-2</v>
      </c>
      <c r="F244">
        <f t="shared" ca="1" si="11"/>
        <v>-3.073916262464734</v>
      </c>
      <c r="G244">
        <f ca="1">S0*EXP(Drift*(A244-$A$11)+Volatility*SUM($F$12:F244))</f>
        <v>18.514105130103946</v>
      </c>
    </row>
    <row r="245" spans="1:7" x14ac:dyDescent="0.25">
      <c r="A245" s="1" t="str">
        <f>MID('Filter Data'!A236,2,LEN('Filter Data'!A236)-2)</f>
        <v>07-May-2021</v>
      </c>
      <c r="B245">
        <f>'Filter Data'!E236</f>
        <v>16.9405</v>
      </c>
      <c r="C245">
        <f t="shared" si="9"/>
        <v>7.6133828996282592E-3</v>
      </c>
      <c r="D245">
        <f>C245-SET_TRI!C246</f>
        <v>-3.3515590730406903E-3</v>
      </c>
      <c r="E245">
        <f t="shared" si="10"/>
        <v>8.2755538466218678E-3</v>
      </c>
      <c r="F245">
        <f t="shared" ca="1" si="11"/>
        <v>1.1488624179885174</v>
      </c>
      <c r="G245">
        <f ca="1">S0*EXP(Drift*(A245-$A$11)+Volatility*SUM($F$12:F245))</f>
        <v>18.724098048462231</v>
      </c>
    </row>
    <row r="246" spans="1:7" x14ac:dyDescent="0.25">
      <c r="A246" s="1" t="str">
        <f>MID('Filter Data'!A237,2,LEN('Filter Data'!A237)-2)</f>
        <v>10-May-2021</v>
      </c>
      <c r="B246">
        <f>'Filter Data'!E237</f>
        <v>16.989000000000001</v>
      </c>
      <c r="C246">
        <f t="shared" si="9"/>
        <v>2.8629615418671616E-3</v>
      </c>
      <c r="D246">
        <f>C246-SET_TRI!C247</f>
        <v>-9.549844526376629E-4</v>
      </c>
      <c r="E246">
        <f t="shared" si="10"/>
        <v>2.8782363153400286E-3</v>
      </c>
      <c r="F246">
        <f t="shared" ca="1" si="11"/>
        <v>1.289158204087417</v>
      </c>
      <c r="G246">
        <f ca="1">S0*EXP(Drift*(A246-$A$11)+Volatility*SUM($F$12:F246))</f>
        <v>18.99030927086708</v>
      </c>
    </row>
    <row r="247" spans="1:7" x14ac:dyDescent="0.25">
      <c r="A247" s="1" t="str">
        <f>MID('Filter Data'!A238,2,LEN('Filter Data'!A238)-2)</f>
        <v>11-May-2021</v>
      </c>
      <c r="B247">
        <f>'Filter Data'!E238</f>
        <v>16.626300000000001</v>
      </c>
      <c r="C247">
        <f t="shared" si="9"/>
        <v>-2.1349108246512462E-2</v>
      </c>
      <c r="D247">
        <f>C247-SET_TRI!C248</f>
        <v>-1.8767992978933463E-2</v>
      </c>
      <c r="E247">
        <f t="shared" si="10"/>
        <v>-1.6525651430030538E-2</v>
      </c>
      <c r="F247">
        <f t="shared" ca="1" si="11"/>
        <v>-8.6295378655976557E-2</v>
      </c>
      <c r="G247">
        <f ca="1">S0*EXP(Drift*(A247-$A$11)+Volatility*SUM($F$12:F247))</f>
        <v>18.990112927459812</v>
      </c>
    </row>
    <row r="248" spans="1:7" x14ac:dyDescent="0.25">
      <c r="A248" s="1" t="str">
        <f>MID('Filter Data'!A239,2,LEN('Filter Data'!A239)-2)</f>
        <v>17-May-2021</v>
      </c>
      <c r="B248">
        <f>'Filter Data'!E239</f>
        <v>16.429600000000001</v>
      </c>
      <c r="C248">
        <f t="shared" si="9"/>
        <v>-1.1830653843609214E-2</v>
      </c>
      <c r="D248">
        <f>C248-SET_TRI!C249</f>
        <v>6.5329133001446986E-3</v>
      </c>
      <c r="E248">
        <f t="shared" si="10"/>
        <v>-1.3836552274071417E-2</v>
      </c>
      <c r="F248">
        <f t="shared" ca="1" si="11"/>
        <v>1.206829420511089</v>
      </c>
      <c r="G248">
        <f ca="1">S0*EXP(Drift*(A248-$A$11)+Volatility*SUM($F$12:F248))</f>
        <v>19.290612216683982</v>
      </c>
    </row>
    <row r="249" spans="1:7" x14ac:dyDescent="0.25">
      <c r="A249" s="1" t="str">
        <f>MID('Filter Data'!A240,2,LEN('Filter Data'!A240)-2)</f>
        <v>20-May-2021</v>
      </c>
      <c r="B249">
        <f>'Filter Data'!E240</f>
        <v>16.564800000000002</v>
      </c>
      <c r="C249">
        <f t="shared" si="9"/>
        <v>8.2290500073039577E-3</v>
      </c>
      <c r="D249">
        <f>C249-SET_TRI!C250</f>
        <v>8.9543993961551781E-3</v>
      </c>
      <c r="E249">
        <f t="shared" si="10"/>
        <v>5.5695311652730834E-3</v>
      </c>
      <c r="F249">
        <f t="shared" ca="1" si="11"/>
        <v>-0.75821353074322884</v>
      </c>
      <c r="G249">
        <f ca="1">S0*EXP(Drift*(A249-$A$11)+Volatility*SUM($F$12:F249))</f>
        <v>19.202181759293719</v>
      </c>
    </row>
    <row r="250" spans="1:7" x14ac:dyDescent="0.25">
      <c r="A250" s="1" t="str">
        <f>MID('Filter Data'!A241,2,LEN('Filter Data'!A241)-2)</f>
        <v>21-May-2021</v>
      </c>
      <c r="B250">
        <f>'Filter Data'!E241</f>
        <v>16.668900000000001</v>
      </c>
      <c r="C250">
        <f t="shared" si="9"/>
        <v>6.2844103158504151E-3</v>
      </c>
      <c r="D250">
        <f>C250-SET_TRI!C251</f>
        <v>7.1172794872083897E-3</v>
      </c>
      <c r="E250">
        <f t="shared" si="10"/>
        <v>4.1207766548103141E-3</v>
      </c>
      <c r="F250">
        <f t="shared" ca="1" si="11"/>
        <v>-0.21874845868795023</v>
      </c>
      <c r="G250">
        <f ca="1">S0*EXP(Drift*(A250-$A$11)+Volatility*SUM($F$12:F250))</f>
        <v>19.178752041877615</v>
      </c>
    </row>
    <row r="251" spans="1:7" x14ac:dyDescent="0.25">
      <c r="A251" s="1" t="str">
        <f>MID('Filter Data'!A242,2,LEN('Filter Data'!A242)-2)</f>
        <v>25-May-2021</v>
      </c>
      <c r="B251">
        <f>'Filter Data'!E242</f>
        <v>16.759899999999998</v>
      </c>
      <c r="C251">
        <f t="shared" si="9"/>
        <v>5.4592684580264759E-3</v>
      </c>
      <c r="D251">
        <f>C251-SET_TRI!C252</f>
        <v>-5.7728411608124527E-3</v>
      </c>
      <c r="E251">
        <f t="shared" si="10"/>
        <v>6.7750047495994479E-3</v>
      </c>
      <c r="F251">
        <f t="shared" ca="1" si="11"/>
        <v>-2.917935268786974</v>
      </c>
      <c r="G251">
        <f ca="1">S0*EXP(Drift*(A251-$A$11)+Volatility*SUM($F$12:F251))</f>
        <v>18.732271169547424</v>
      </c>
    </row>
    <row r="252" spans="1:7" x14ac:dyDescent="0.25">
      <c r="A252" s="1" t="str">
        <f>MID('Filter Data'!A243,2,LEN('Filter Data'!A243)-2)</f>
        <v>27-May-2021</v>
      </c>
      <c r="B252">
        <f>'Filter Data'!E243</f>
        <v>16.741800000000001</v>
      </c>
      <c r="C252">
        <f t="shared" si="9"/>
        <v>-1.0799587109706441E-3</v>
      </c>
      <c r="D252">
        <f>C252-SET_TRI!C253</f>
        <v>-1.0739066136357471E-2</v>
      </c>
      <c r="E252">
        <f t="shared" si="10"/>
        <v>1.5762874508866691E-3</v>
      </c>
      <c r="F252">
        <f t="shared" ca="1" si="11"/>
        <v>2.1169338475591708</v>
      </c>
      <c r="G252">
        <f ca="1">S0*EXP(Drift*(A252-$A$11)+Volatility*SUM($F$12:F252))</f>
        <v>19.127983592326228</v>
      </c>
    </row>
    <row r="253" spans="1:7" x14ac:dyDescent="0.25">
      <c r="A253" s="1" t="str">
        <f>MID('Filter Data'!A244,2,LEN('Filter Data'!A244)-2)</f>
        <v>28-May-2021</v>
      </c>
      <c r="B253">
        <f>'Filter Data'!E244</f>
        <v>16.843699999999998</v>
      </c>
      <c r="C253">
        <f t="shared" si="9"/>
        <v>6.0865617794978429E-3</v>
      </c>
      <c r="D253">
        <f>C253-SET_TRI!C254</f>
        <v>7.0366512359726187E-3</v>
      </c>
      <c r="E253">
        <f t="shared" si="10"/>
        <v>3.9446917250477668E-3</v>
      </c>
      <c r="F253">
        <f t="shared" ca="1" si="11"/>
        <v>1.0913105267502239</v>
      </c>
      <c r="G253">
        <f ca="1">S0*EXP(Drift*(A253-$A$11)+Volatility*SUM($F$12:F253))</f>
        <v>19.334766557346207</v>
      </c>
    </row>
    <row r="254" spans="1:7" x14ac:dyDescent="0.25">
      <c r="A254" s="1" t="str">
        <f>MID('Filter Data'!A245,2,LEN('Filter Data'!A245)-2)</f>
        <v>02-Jun-2021</v>
      </c>
      <c r="B254">
        <f>'Filter Data'!E245</f>
        <v>16.915700000000001</v>
      </c>
      <c r="C254">
        <f t="shared" si="9"/>
        <v>4.2745952492624978E-3</v>
      </c>
      <c r="D254">
        <f>C254-SET_TRI!C255</f>
        <v>-1.8824036308883959E-2</v>
      </c>
      <c r="E254">
        <f t="shared" si="10"/>
        <v>9.113179579566727E-3</v>
      </c>
      <c r="F254">
        <f t="shared" ca="1" si="11"/>
        <v>0.13237115466136118</v>
      </c>
      <c r="G254">
        <f ca="1">S0*EXP(Drift*(A254-$A$11)+Volatility*SUM($F$12:F254))</f>
        <v>19.433657535348491</v>
      </c>
    </row>
    <row r="255" spans="1:7" x14ac:dyDescent="0.25">
      <c r="A255" s="1" t="str">
        <f>MID('Filter Data'!A246,2,LEN('Filter Data'!A246)-2)</f>
        <v>04-Jun-2021</v>
      </c>
      <c r="B255">
        <f>'Filter Data'!E246</f>
        <v>16.842199999999998</v>
      </c>
      <c r="C255">
        <f t="shared" si="9"/>
        <v>-4.3450758762571332E-3</v>
      </c>
      <c r="D255">
        <f>C255-SET_TRI!C256</f>
        <v>1.7451058936379001E-3</v>
      </c>
      <c r="E255">
        <f t="shared" si="10"/>
        <v>-5.0586238560153835E-3</v>
      </c>
      <c r="F255">
        <f t="shared" ca="1" si="11"/>
        <v>2.031823199795793</v>
      </c>
      <c r="G255">
        <f ca="1">S0*EXP(Drift*(A255-$A$11)+Volatility*SUM($F$12:F255))</f>
        <v>19.828756191919862</v>
      </c>
    </row>
    <row r="256" spans="1:7" x14ac:dyDescent="0.25">
      <c r="A256" s="1" t="str">
        <f>MID('Filter Data'!A247,2,LEN('Filter Data'!A247)-2)</f>
        <v>07-Jun-2021</v>
      </c>
      <c r="B256">
        <f>'Filter Data'!E247</f>
        <v>16.857700000000001</v>
      </c>
      <c r="C256">
        <f t="shared" si="9"/>
        <v>9.2030732327148216E-4</v>
      </c>
      <c r="D256">
        <f>C256-SET_TRI!C257</f>
        <v>2.5735521270512957E-4</v>
      </c>
      <c r="E256">
        <f t="shared" si="10"/>
        <v>6.0834092351278878E-4</v>
      </c>
      <c r="F256">
        <f t="shared" ca="1" si="11"/>
        <v>-3.0072856046689087</v>
      </c>
      <c r="G256">
        <f ca="1">S0*EXP(Drift*(A256-$A$11)+Volatility*SUM($F$12:F256))</f>
        <v>19.336277497867957</v>
      </c>
    </row>
    <row r="257" spans="1:7" x14ac:dyDescent="0.25">
      <c r="A257" s="1" t="str">
        <f>MID('Filter Data'!A248,2,LEN('Filter Data'!A248)-2)</f>
        <v>08-Jun-2021</v>
      </c>
      <c r="B257">
        <f>'Filter Data'!E248</f>
        <v>16.836600000000001</v>
      </c>
      <c r="C257">
        <f t="shared" si="9"/>
        <v>-1.2516535470438175E-3</v>
      </c>
      <c r="D257">
        <f>C257-SET_TRI!C258</f>
        <v>-1.4225919889753723E-3</v>
      </c>
      <c r="E257">
        <f t="shared" si="10"/>
        <v>-1.1101596592604371E-3</v>
      </c>
      <c r="F257">
        <f t="shared" ca="1" si="11"/>
        <v>-0.70481330062117464</v>
      </c>
      <c r="G257">
        <f ca="1">S0*EXP(Drift*(A257-$A$11)+Volatility*SUM($F$12:F257))</f>
        <v>19.22707927222006</v>
      </c>
    </row>
    <row r="258" spans="1:7" x14ac:dyDescent="0.25">
      <c r="A258" s="1" t="str">
        <f>MID('Filter Data'!A249,2,LEN('Filter Data'!A249)-2)</f>
        <v>09-Jun-2021</v>
      </c>
      <c r="B258">
        <f>'Filter Data'!E249</f>
        <v>16.749400000000001</v>
      </c>
      <c r="C258">
        <f t="shared" si="9"/>
        <v>-5.1791929486950617E-3</v>
      </c>
      <c r="D258">
        <f>C258-SET_TRI!C259</f>
        <v>-1.4344579481654674E-2</v>
      </c>
      <c r="E258">
        <f t="shared" si="10"/>
        <v>-1.5497274400274696E-3</v>
      </c>
      <c r="F258">
        <f t="shared" ca="1" si="11"/>
        <v>-0.66911806937766771</v>
      </c>
      <c r="G258">
        <f ca="1">S0*EXP(Drift*(A258-$A$11)+Volatility*SUM($F$12:F258))</f>
        <v>19.124735946514043</v>
      </c>
    </row>
    <row r="259" spans="1:7" x14ac:dyDescent="0.25">
      <c r="A259" s="1" t="str">
        <f>MID('Filter Data'!A250,2,LEN('Filter Data'!A250)-2)</f>
        <v>10-Jun-2021</v>
      </c>
      <c r="B259">
        <f>'Filter Data'!E250</f>
        <v>16.8081</v>
      </c>
      <c r="C259">
        <f t="shared" si="9"/>
        <v>3.5046031499634729E-3</v>
      </c>
      <c r="D259">
        <f>C259-SET_TRI!C260</f>
        <v>3.963570653460838E-3</v>
      </c>
      <c r="E259">
        <f t="shared" si="10"/>
        <v>2.1922353579605586E-3</v>
      </c>
      <c r="F259">
        <f t="shared" ca="1" si="11"/>
        <v>0.67419854736107721</v>
      </c>
      <c r="G259">
        <f ca="1">S0*EXP(Drift*(A259-$A$11)+Volatility*SUM($F$12:F259))</f>
        <v>19.257928103033851</v>
      </c>
    </row>
    <row r="260" spans="1:7" x14ac:dyDescent="0.25">
      <c r="A260" s="1" t="str">
        <f>MID('Filter Data'!A251,2,LEN('Filter Data'!A251)-2)</f>
        <v>11-Jun-2021</v>
      </c>
      <c r="B260">
        <f>'Filter Data'!E251</f>
        <v>16.845600000000001</v>
      </c>
      <c r="C260">
        <f t="shared" si="9"/>
        <v>2.231067164045991E-3</v>
      </c>
      <c r="D260">
        <f>C260-SET_TRI!C261</f>
        <v>-7.1239377786368819E-3</v>
      </c>
      <c r="E260">
        <f t="shared" si="10"/>
        <v>3.9114986437789948E-3</v>
      </c>
      <c r="F260">
        <f t="shared" ca="1" si="11"/>
        <v>-0.69142063926498476</v>
      </c>
      <c r="G260">
        <f ca="1">S0*EXP(Drift*(A260-$A$11)+Volatility*SUM($F$12:F260))</f>
        <v>19.151516406029813</v>
      </c>
    </row>
    <row r="261" spans="1:7" x14ac:dyDescent="0.25">
      <c r="A261" s="1" t="str">
        <f>MID('Filter Data'!A252,2,LEN('Filter Data'!A252)-2)</f>
        <v>15-Jun-2021</v>
      </c>
      <c r="B261">
        <f>'Filter Data'!E252</f>
        <v>16.767700000000001</v>
      </c>
      <c r="C261">
        <f t="shared" si="9"/>
        <v>-4.6243529467635243E-3</v>
      </c>
      <c r="D261">
        <f>C261-SET_TRI!C262</f>
        <v>6.8738616316137762E-3</v>
      </c>
      <c r="E261">
        <f t="shared" si="10"/>
        <v>-6.7222819650146187E-3</v>
      </c>
      <c r="F261">
        <f t="shared" ca="1" si="11"/>
        <v>-1.3161272852827222</v>
      </c>
      <c r="G261">
        <f ca="1">S0*EXP(Drift*(A261-$A$11)+Volatility*SUM($F$12:F261))</f>
        <v>18.981532050494689</v>
      </c>
    </row>
    <row r="262" spans="1:7" x14ac:dyDescent="0.25">
      <c r="A262" s="1" t="str">
        <f>MID('Filter Data'!A253,2,LEN('Filter Data'!A253)-2)</f>
        <v>16-Jun-2021</v>
      </c>
      <c r="B262">
        <f>'Filter Data'!E253</f>
        <v>16.699200000000001</v>
      </c>
      <c r="C262">
        <f t="shared" si="9"/>
        <v>-4.085235303589653E-3</v>
      </c>
      <c r="D262">
        <f>C262-SET_TRI!C263</f>
        <v>-4.835846494026963E-3</v>
      </c>
      <c r="E262">
        <f t="shared" si="10"/>
        <v>-3.022417598148976E-3</v>
      </c>
      <c r="F262">
        <f t="shared" ca="1" si="11"/>
        <v>-1.474033646981569E-2</v>
      </c>
      <c r="G262">
        <f ca="1">S0*EXP(Drift*(A262-$A$11)+Volatility*SUM($F$12:F262))</f>
        <v>18.993753323415785</v>
      </c>
    </row>
    <row r="263" spans="1:7" x14ac:dyDescent="0.25">
      <c r="A263" s="1" t="str">
        <f>MID('Filter Data'!A254,2,LEN('Filter Data'!A254)-2)</f>
        <v>17-Jun-2021</v>
      </c>
      <c r="B263">
        <f>'Filter Data'!E254</f>
        <v>16.614599999999999</v>
      </c>
      <c r="C263">
        <f t="shared" si="9"/>
        <v>-5.0661109514229296E-3</v>
      </c>
      <c r="D263">
        <f>C263-SET_TRI!C264</f>
        <v>1.2565844828219576E-3</v>
      </c>
      <c r="E263">
        <f t="shared" si="10"/>
        <v>-5.6477946325904508E-3</v>
      </c>
      <c r="F263">
        <f t="shared" ca="1" si="11"/>
        <v>-0.75706177683454223</v>
      </c>
      <c r="G263">
        <f ca="1">S0*EXP(Drift*(A263-$A$11)+Volatility*SUM($F$12:F263))</f>
        <v>18.877472751306662</v>
      </c>
    </row>
    <row r="264" spans="1:7" x14ac:dyDescent="0.25">
      <c r="A264" s="1" t="str">
        <f>MID('Filter Data'!A255,2,LEN('Filter Data'!A255)-2)</f>
        <v>18-Jun-2021</v>
      </c>
      <c r="B264">
        <f>'Filter Data'!E255</f>
        <v>16.584700000000002</v>
      </c>
      <c r="C264">
        <f t="shared" si="9"/>
        <v>-1.7996220191878118E-3</v>
      </c>
      <c r="D264">
        <f>C264-SET_TRI!C265</f>
        <v>1.0145354665214768E-3</v>
      </c>
      <c r="E264">
        <f t="shared" si="10"/>
        <v>-2.3159705419520836E-3</v>
      </c>
      <c r="F264">
        <f t="shared" ca="1" si="11"/>
        <v>1.163702638011094</v>
      </c>
      <c r="G264">
        <f ca="1">S0*EXP(Drift*(A264-$A$11)+Volatility*SUM($F$12:F264))</f>
        <v>19.094176732594221</v>
      </c>
    </row>
    <row r="265" spans="1:7" x14ac:dyDescent="0.25">
      <c r="A265" s="1" t="str">
        <f>MID('Filter Data'!A256,2,LEN('Filter Data'!A256)-2)</f>
        <v>21-Jun-2021</v>
      </c>
      <c r="B265">
        <f>'Filter Data'!E256</f>
        <v>16.370100000000001</v>
      </c>
      <c r="C265">
        <f t="shared" si="9"/>
        <v>-1.2939637135432102E-2</v>
      </c>
      <c r="D265">
        <f>C265-SET_TRI!C266</f>
        <v>-4.4946189260515711E-3</v>
      </c>
      <c r="E265">
        <f t="shared" si="10"/>
        <v>-1.1968925390783895E-2</v>
      </c>
      <c r="F265">
        <f t="shared" ca="1" si="11"/>
        <v>-1.0755222199000796</v>
      </c>
      <c r="G265">
        <f ca="1">S0*EXP(Drift*(A265-$A$11)+Volatility*SUM($F$12:F265))</f>
        <v>18.951606063730242</v>
      </c>
    </row>
    <row r="266" spans="1:7" x14ac:dyDescent="0.25">
      <c r="A266" s="1" t="str">
        <f>MID('Filter Data'!A257,2,LEN('Filter Data'!A257)-2)</f>
        <v>24-Jun-2021</v>
      </c>
      <c r="B266">
        <f>'Filter Data'!E257</f>
        <v>16.475100000000001</v>
      </c>
      <c r="C266">
        <f t="shared" si="9"/>
        <v>6.4141330840984737E-3</v>
      </c>
      <c r="D266">
        <f>C266-SET_TRI!C267</f>
        <v>1.3527937605212051E-2</v>
      </c>
      <c r="E266">
        <f t="shared" si="10"/>
        <v>2.5201004732485631E-3</v>
      </c>
      <c r="F266">
        <f t="shared" ca="1" si="11"/>
        <v>-2.4411975637491592</v>
      </c>
      <c r="G266">
        <f ca="1">S0*EXP(Drift*(A266-$A$11)+Volatility*SUM($F$12:F266))</f>
        <v>18.576777195043519</v>
      </c>
    </row>
    <row r="267" spans="1:7" x14ac:dyDescent="0.25">
      <c r="A267" s="1" t="str">
        <f>MID('Filter Data'!A258,2,LEN('Filter Data'!A258)-2)</f>
        <v>25-Jun-2021</v>
      </c>
      <c r="B267">
        <f>'Filter Data'!E258</f>
        <v>16.6526</v>
      </c>
      <c r="C267">
        <f t="shared" si="9"/>
        <v>1.0773834453205044E-2</v>
      </c>
      <c r="D267">
        <f>C267-SET_TRI!C268</f>
        <v>1.2191144158534358E-2</v>
      </c>
      <c r="E267">
        <f t="shared" si="10"/>
        <v>7.2406362424532102E-3</v>
      </c>
      <c r="F267">
        <f t="shared" ca="1" si="11"/>
        <v>-1.451699779227825</v>
      </c>
      <c r="G267">
        <f ca="1">S0*EXP(Drift*(A267-$A$11)+Volatility*SUM($F$12:F267))</f>
        <v>18.34620436997476</v>
      </c>
    </row>
    <row r="268" spans="1:7" x14ac:dyDescent="0.25">
      <c r="A268" s="1" t="str">
        <f>MID('Filter Data'!A259,2,LEN('Filter Data'!A259)-2)</f>
        <v>28-Jun-2021</v>
      </c>
      <c r="B268">
        <f>'Filter Data'!E259</f>
        <v>16.6525</v>
      </c>
      <c r="C268">
        <f t="shared" si="9"/>
        <v>-6.0050682776123213E-6</v>
      </c>
      <c r="D268">
        <f>C268-SET_TRI!C269</f>
        <v>4.7312504157448832E-3</v>
      </c>
      <c r="E268">
        <f t="shared" si="10"/>
        <v>-1.5255890664787491E-3</v>
      </c>
      <c r="F268">
        <f t="shared" ca="1" si="11"/>
        <v>0.6629234092184827</v>
      </c>
      <c r="G268">
        <f ca="1">S0*EXP(Drift*(A268-$A$11)+Volatility*SUM($F$12:F268))</f>
        <v>18.500849265205154</v>
      </c>
    </row>
    <row r="269" spans="1:7" x14ac:dyDescent="0.25">
      <c r="A269" s="1" t="str">
        <f>MID('Filter Data'!A260,2,LEN('Filter Data'!A260)-2)</f>
        <v>29-Jun-2021</v>
      </c>
      <c r="B269">
        <f>'Filter Data'!E260</f>
        <v>16.596699999999998</v>
      </c>
      <c r="C269">
        <f t="shared" ref="C269:C332" si="12">(B269-B268)/B268</f>
        <v>-3.3508482209879242E-3</v>
      </c>
      <c r="D269">
        <f>C269-SET_TRI!C270</f>
        <v>-1.0855099525377086E-2</v>
      </c>
      <c r="E269">
        <f t="shared" ref="E269:E332" si="13">C269-($B$4+$B$5*D269)</f>
        <v>-6.6328170936206946E-4</v>
      </c>
      <c r="F269">
        <f t="shared" ref="F269:F332" ca="1" si="14">SQRT(A269-A268)*_xlfn.NORM.INV(RAND(),0,1)</f>
        <v>1.0965183964813436</v>
      </c>
      <c r="G269">
        <f ca="1">S0*EXP(Drift*(A269-$A$11)+Volatility*SUM($F$12:F269))</f>
        <v>18.701742737028571</v>
      </c>
    </row>
    <row r="270" spans="1:7" x14ac:dyDescent="0.25">
      <c r="A270" s="1" t="str">
        <f>MID('Filter Data'!A261,2,LEN('Filter Data'!A261)-2)</f>
        <v>02-Jul-2021</v>
      </c>
      <c r="B270">
        <f>'Filter Data'!E261</f>
        <v>16.4253</v>
      </c>
      <c r="C270">
        <f t="shared" si="12"/>
        <v>-1.0327354233070336E-2</v>
      </c>
      <c r="D270">
        <f>C270-SET_TRI!C271</f>
        <v>-1.8510705581913089E-3</v>
      </c>
      <c r="E270">
        <f t="shared" si="13"/>
        <v>-1.0070203129984051E-2</v>
      </c>
      <c r="F270">
        <f t="shared" ca="1" si="14"/>
        <v>0.54464993745485868</v>
      </c>
      <c r="G270">
        <f ca="1">S0*EXP(Drift*(A270-$A$11)+Volatility*SUM($F$12:F270))</f>
        <v>18.83900915509988</v>
      </c>
    </row>
    <row r="271" spans="1:7" x14ac:dyDescent="0.25">
      <c r="A271" s="1" t="str">
        <f>MID('Filter Data'!A262,2,LEN('Filter Data'!A262)-2)</f>
        <v>06-Jul-2021</v>
      </c>
      <c r="B271">
        <f>'Filter Data'!E262</f>
        <v>16.468699999999998</v>
      </c>
      <c r="C271">
        <f t="shared" si="12"/>
        <v>2.6422652858698673E-3</v>
      </c>
      <c r="D271">
        <f>C271-SET_TRI!C272</f>
        <v>-5.2668273196623556E-3</v>
      </c>
      <c r="E271">
        <f t="shared" si="13"/>
        <v>3.8214156289804952E-3</v>
      </c>
      <c r="F271">
        <f t="shared" ca="1" si="14"/>
        <v>-1.3072839965396723</v>
      </c>
      <c r="G271">
        <f ca="1">S0*EXP(Drift*(A271-$A$11)+Volatility*SUM($F$12:F271))</f>
        <v>18.673307729110505</v>
      </c>
    </row>
    <row r="272" spans="1:7" x14ac:dyDescent="0.25">
      <c r="A272" s="1" t="str">
        <f>MID('Filter Data'!A263,2,LEN('Filter Data'!A263)-2)</f>
        <v>07-Jul-2021</v>
      </c>
      <c r="B272">
        <f>'Filter Data'!E263</f>
        <v>16.368400000000001</v>
      </c>
      <c r="C272">
        <f t="shared" si="12"/>
        <v>-6.0903410712440679E-3</v>
      </c>
      <c r="D272">
        <f>C272-SET_TRI!C273</f>
        <v>2.848011042228738E-3</v>
      </c>
      <c r="E272">
        <f t="shared" si="13"/>
        <v>-7.1015910771798944E-3</v>
      </c>
      <c r="F272">
        <f t="shared" ca="1" si="14"/>
        <v>-0.93422621611478363</v>
      </c>
      <c r="G272">
        <f ca="1">S0*EXP(Drift*(A272-$A$11)+Volatility*SUM($F$12:F272))</f>
        <v>18.528962395365216</v>
      </c>
    </row>
    <row r="273" spans="1:7" x14ac:dyDescent="0.25">
      <c r="A273" s="1" t="str">
        <f>MID('Filter Data'!A264,2,LEN('Filter Data'!A264)-2)</f>
        <v>08-Jul-2021</v>
      </c>
      <c r="B273">
        <f>'Filter Data'!E264</f>
        <v>16.09</v>
      </c>
      <c r="C273">
        <f t="shared" si="12"/>
        <v>-1.7008382004349922E-2</v>
      </c>
      <c r="D273">
        <f>C273-SET_TRI!C274</f>
        <v>2.4649061822564662E-3</v>
      </c>
      <c r="E273">
        <f t="shared" si="13"/>
        <v>-1.7916222308011764E-2</v>
      </c>
      <c r="F273">
        <f t="shared" ca="1" si="14"/>
        <v>-2.0672591912161398</v>
      </c>
      <c r="G273">
        <f ca="1">S0*EXP(Drift*(A273-$A$11)+Volatility*SUM($F$12:F273))</f>
        <v>18.196322896889608</v>
      </c>
    </row>
    <row r="274" spans="1:7" x14ac:dyDescent="0.25">
      <c r="A274" s="1" t="str">
        <f>MID('Filter Data'!A265,2,LEN('Filter Data'!A265)-2)</f>
        <v>09-Jul-2021</v>
      </c>
      <c r="B274">
        <f>'Filter Data'!E265</f>
        <v>16.043500000000002</v>
      </c>
      <c r="C274">
        <f t="shared" si="12"/>
        <v>-2.8899937849594911E-3</v>
      </c>
      <c r="D274">
        <f>C274-SET_TRI!C275</f>
        <v>-7.6425134671651296E-3</v>
      </c>
      <c r="E274">
        <f t="shared" si="13"/>
        <v>-1.0695855960792498E-3</v>
      </c>
      <c r="F274">
        <f t="shared" ca="1" si="14"/>
        <v>0.62182045333962355</v>
      </c>
      <c r="G274">
        <f ca="1">S0*EXP(Drift*(A274-$A$11)+Volatility*SUM($F$12:F274))</f>
        <v>18.314279828286313</v>
      </c>
    </row>
    <row r="275" spans="1:7" x14ac:dyDescent="0.25">
      <c r="A275" s="1" t="str">
        <f>MID('Filter Data'!A266,2,LEN('Filter Data'!A266)-2)</f>
        <v>12-Jul-2021</v>
      </c>
      <c r="B275">
        <f>'Filter Data'!E266</f>
        <v>16.1448</v>
      </c>
      <c r="C275">
        <f t="shared" si="12"/>
        <v>6.3140835852524939E-3</v>
      </c>
      <c r="D275">
        <f>C275-SET_TRI!C276</f>
        <v>8.3978295241602507E-3</v>
      </c>
      <c r="E275">
        <f t="shared" si="13"/>
        <v>3.8047970445341901E-3</v>
      </c>
      <c r="F275">
        <f t="shared" ca="1" si="14"/>
        <v>1.3286324469847772</v>
      </c>
      <c r="G275">
        <f ca="1">S0*EXP(Drift*(A275-$A$11)+Volatility*SUM($F$12:F275))</f>
        <v>18.581366966494969</v>
      </c>
    </row>
    <row r="276" spans="1:7" x14ac:dyDescent="0.25">
      <c r="A276" s="1" t="str">
        <f>MID('Filter Data'!A267,2,LEN('Filter Data'!A267)-2)</f>
        <v>13-Jul-2021</v>
      </c>
      <c r="B276">
        <f>'Filter Data'!E267</f>
        <v>16.337299999999999</v>
      </c>
      <c r="C276">
        <f t="shared" si="12"/>
        <v>1.1923343739160534E-2</v>
      </c>
      <c r="D276">
        <f>C276-SET_TRI!C277</f>
        <v>-1.0317252271574845E-3</v>
      </c>
      <c r="E276">
        <f t="shared" si="13"/>
        <v>1.1959332790823304E-2</v>
      </c>
      <c r="F276">
        <f t="shared" ca="1" si="14"/>
        <v>5.8923941368809862E-3</v>
      </c>
      <c r="G276">
        <f ca="1">S0*EXP(Drift*(A276-$A$11)+Volatility*SUM($F$12:F276))</f>
        <v>18.596837149646355</v>
      </c>
    </row>
    <row r="277" spans="1:7" x14ac:dyDescent="0.25">
      <c r="A277" s="1" t="str">
        <f>MID('Filter Data'!A268,2,LEN('Filter Data'!A268)-2)</f>
        <v>14-Jul-2021</v>
      </c>
      <c r="B277">
        <f>'Filter Data'!E268</f>
        <v>16.316800000000001</v>
      </c>
      <c r="C277">
        <f t="shared" si="12"/>
        <v>-1.2547973043280352E-3</v>
      </c>
      <c r="D277">
        <f>C277-SET_TRI!C278</f>
        <v>2.5938978077352194E-3</v>
      </c>
      <c r="E277">
        <f t="shared" si="13"/>
        <v>-2.1974557138932085E-3</v>
      </c>
      <c r="F277">
        <f t="shared" ca="1" si="14"/>
        <v>1.057742639489806</v>
      </c>
      <c r="G277">
        <f ca="1">S0*EXP(Drift*(A277-$A$11)+Volatility*SUM($F$12:F277))</f>
        <v>18.792111925028085</v>
      </c>
    </row>
    <row r="278" spans="1:7" x14ac:dyDescent="0.25">
      <c r="A278" s="1" t="str">
        <f>MID('Filter Data'!A269,2,LEN('Filter Data'!A269)-2)</f>
        <v>15-Jul-2021</v>
      </c>
      <c r="B278">
        <f>'Filter Data'!E269</f>
        <v>16.484500000000001</v>
      </c>
      <c r="C278">
        <f t="shared" si="12"/>
        <v>1.0277750539321433E-2</v>
      </c>
      <c r="D278">
        <f>C278-SET_TRI!C279</f>
        <v>8.2868586343947514E-3</v>
      </c>
      <c r="E278">
        <f t="shared" si="13"/>
        <v>7.7984178516358471E-3</v>
      </c>
      <c r="F278">
        <f t="shared" ca="1" si="14"/>
        <v>-5.0906492668835235E-2</v>
      </c>
      <c r="G278">
        <f ca="1">S0*EXP(Drift*(A278-$A$11)+Volatility*SUM($F$12:F278))</f>
        <v>18.797996660412814</v>
      </c>
    </row>
    <row r="279" spans="1:7" x14ac:dyDescent="0.25">
      <c r="A279" s="1" t="str">
        <f>MID('Filter Data'!A270,2,LEN('Filter Data'!A270)-2)</f>
        <v>16-Jul-2021</v>
      </c>
      <c r="B279">
        <f>'Filter Data'!E270</f>
        <v>16.4499</v>
      </c>
      <c r="C279">
        <f t="shared" si="12"/>
        <v>-2.0989414298280855E-3</v>
      </c>
      <c r="D279">
        <f>C279-SET_TRI!C280</f>
        <v>-1.8901199763472407E-3</v>
      </c>
      <c r="E279">
        <f t="shared" si="13"/>
        <v>-1.8312499000143253E-3</v>
      </c>
      <c r="F279">
        <f t="shared" ca="1" si="14"/>
        <v>-0.20672920890839247</v>
      </c>
      <c r="G279">
        <f ca="1">S0*EXP(Drift*(A279-$A$11)+Volatility*SUM($F$12:F279))</f>
        <v>18.777122682588491</v>
      </c>
    </row>
    <row r="280" spans="1:7" x14ac:dyDescent="0.25">
      <c r="A280" s="1" t="str">
        <f>MID('Filter Data'!A271,2,LEN('Filter Data'!A271)-2)</f>
        <v>19-Jul-2021</v>
      </c>
      <c r="B280">
        <f>'Filter Data'!E271</f>
        <v>16.168600000000001</v>
      </c>
      <c r="C280">
        <f t="shared" si="12"/>
        <v>-1.7100407905215116E-2</v>
      </c>
      <c r="D280">
        <f>C280-SET_TRI!C281</f>
        <v>-4.4578052793635206E-3</v>
      </c>
      <c r="E280">
        <f t="shared" si="13"/>
        <v>-1.6139633095963411E-2</v>
      </c>
      <c r="F280">
        <f t="shared" ca="1" si="14"/>
        <v>1.6062287613404929</v>
      </c>
      <c r="G280">
        <f ca="1">S0*EXP(Drift*(A280-$A$11)+Volatility*SUM($F$12:F280))</f>
        <v>19.099355505736501</v>
      </c>
    </row>
    <row r="281" spans="1:7" x14ac:dyDescent="0.25">
      <c r="A281" s="1" t="str">
        <f>MID('Filter Data'!A272,2,LEN('Filter Data'!A272)-2)</f>
        <v>22-Jul-2021</v>
      </c>
      <c r="B281">
        <f>'Filter Data'!E272</f>
        <v>16.2134</v>
      </c>
      <c r="C281">
        <f t="shared" si="12"/>
        <v>2.7708026668974814E-3</v>
      </c>
      <c r="D281">
        <f>C281-SET_TRI!C282</f>
        <v>3.9966739451247962E-3</v>
      </c>
      <c r="E281">
        <f t="shared" si="13"/>
        <v>1.4494994582686688E-3</v>
      </c>
      <c r="F281">
        <f t="shared" ca="1" si="14"/>
        <v>0.71359718642568837</v>
      </c>
      <c r="G281">
        <f ca="1">S0*EXP(Drift*(A281-$A$11)+Volatility*SUM($F$12:F281))</f>
        <v>19.269271149091669</v>
      </c>
    </row>
    <row r="282" spans="1:7" x14ac:dyDescent="0.25">
      <c r="A282" s="1" t="str">
        <f>MID('Filter Data'!A273,2,LEN('Filter Data'!A273)-2)</f>
        <v>23-Jul-2021</v>
      </c>
      <c r="B282">
        <f>'Filter Data'!E273</f>
        <v>16.132000000000001</v>
      </c>
      <c r="C282">
        <f t="shared" si="12"/>
        <v>-5.0205385668643581E-3</v>
      </c>
      <c r="D282">
        <f>C282-SET_TRI!C283</f>
        <v>1.3228449875695653E-3</v>
      </c>
      <c r="E282">
        <f t="shared" si="13"/>
        <v>-5.6201076360401911E-3</v>
      </c>
      <c r="F282">
        <f t="shared" ca="1" si="14"/>
        <v>-8.6278336141656867E-3</v>
      </c>
      <c r="G282">
        <f ca="1">S0*EXP(Drift*(A282-$A$11)+Volatility*SUM($F$12:F282))</f>
        <v>19.282754897201105</v>
      </c>
    </row>
    <row r="283" spans="1:7" x14ac:dyDescent="0.25">
      <c r="A283" s="1" t="str">
        <f>MID('Filter Data'!A274,2,LEN('Filter Data'!A274)-2)</f>
        <v>27-Jul-2021</v>
      </c>
      <c r="B283">
        <f>'Filter Data'!E274</f>
        <v>15.4924</v>
      </c>
      <c r="C283">
        <f t="shared" si="12"/>
        <v>-3.9647904785519557E-2</v>
      </c>
      <c r="D283">
        <f>C283-SET_TRI!C284</f>
        <v>-3.3677539199209787E-2</v>
      </c>
      <c r="E283">
        <f t="shared" si="13"/>
        <v>-3.0799983920759673E-2</v>
      </c>
      <c r="F283">
        <f t="shared" ca="1" si="14"/>
        <v>0.57901105112515017</v>
      </c>
      <c r="G283">
        <f ca="1">S0*EXP(Drift*(A283-$A$11)+Volatility*SUM($F$12:F283))</f>
        <v>19.445516685952818</v>
      </c>
    </row>
    <row r="284" spans="1:7" x14ac:dyDescent="0.25">
      <c r="A284" s="1" t="str">
        <f>MID('Filter Data'!A275,2,LEN('Filter Data'!A275)-2)</f>
        <v>29-Jul-2021</v>
      </c>
      <c r="B284">
        <f>'Filter Data'!E275</f>
        <v>15.8301</v>
      </c>
      <c r="C284">
        <f t="shared" si="12"/>
        <v>2.1797784720249923E-2</v>
      </c>
      <c r="D284">
        <f>C284-SET_TRI!C285</f>
        <v>2.0037302506802704E-2</v>
      </c>
      <c r="E284">
        <f t="shared" si="13"/>
        <v>1.6146709699353515E-2</v>
      </c>
      <c r="F284">
        <f t="shared" ca="1" si="14"/>
        <v>-0.43242532746864065</v>
      </c>
      <c r="G284">
        <f ca="1">S0*EXP(Drift*(A284-$A$11)+Volatility*SUM($F$12:F284))</f>
        <v>19.398991551411775</v>
      </c>
    </row>
    <row r="285" spans="1:7" x14ac:dyDescent="0.25">
      <c r="A285" s="1" t="str">
        <f>MID('Filter Data'!A276,2,LEN('Filter Data'!A276)-2)</f>
        <v>30-Jul-2021</v>
      </c>
      <c r="B285">
        <f>'Filter Data'!E276</f>
        <v>15.7819</v>
      </c>
      <c r="C285">
        <f t="shared" si="12"/>
        <v>-3.0448323131249695E-3</v>
      </c>
      <c r="D285">
        <f>C285-SET_TRI!C286</f>
        <v>6.2290837410779003E-3</v>
      </c>
      <c r="E285">
        <f t="shared" si="13"/>
        <v>-4.9687194523511209E-3</v>
      </c>
      <c r="F285">
        <f t="shared" ca="1" si="14"/>
        <v>-1.5003781831624456</v>
      </c>
      <c r="G285">
        <f ca="1">S0*EXP(Drift*(A285-$A$11)+Volatility*SUM($F$12:F285))</f>
        <v>19.149691903647525</v>
      </c>
    </row>
    <row r="286" spans="1:7" x14ac:dyDescent="0.25">
      <c r="A286" s="1" t="str">
        <f>MID('Filter Data'!A277,2,LEN('Filter Data'!A277)-2)</f>
        <v>02-Aug-2021</v>
      </c>
      <c r="B286">
        <f>'Filter Data'!E277</f>
        <v>15.864699999999999</v>
      </c>
      <c r="C286">
        <f t="shared" si="12"/>
        <v>5.2465165791190458E-3</v>
      </c>
      <c r="D286">
        <f>C286-SET_TRI!C287</f>
        <v>1.2472771043999823E-3</v>
      </c>
      <c r="E286">
        <f t="shared" si="13"/>
        <v>4.6673451950589992E-3</v>
      </c>
      <c r="F286">
        <f t="shared" ca="1" si="14"/>
        <v>2.1112739020274245</v>
      </c>
      <c r="G286">
        <f ca="1">S0*EXP(Drift*(A286-$A$11)+Volatility*SUM($F$12:F286))</f>
        <v>19.568436122776532</v>
      </c>
    </row>
    <row r="287" spans="1:7" x14ac:dyDescent="0.25">
      <c r="A287" s="1" t="str">
        <f>MID('Filter Data'!A278,2,LEN('Filter Data'!A278)-2)</f>
        <v>03-Aug-2021</v>
      </c>
      <c r="B287">
        <f>'Filter Data'!E278</f>
        <v>15.891</v>
      </c>
      <c r="C287">
        <f t="shared" si="12"/>
        <v>1.6577685049197829E-3</v>
      </c>
      <c r="D287">
        <f>C287-SET_TRI!C288</f>
        <v>-7.2029964367937649E-3</v>
      </c>
      <c r="E287">
        <f t="shared" si="13"/>
        <v>3.3595399183272787E-3</v>
      </c>
      <c r="F287">
        <f t="shared" ca="1" si="14"/>
        <v>0.77507769668804372</v>
      </c>
      <c r="G287">
        <f ca="1">S0*EXP(Drift*(A287-$A$11)+Volatility*SUM($F$12:F287))</f>
        <v>19.722894363799359</v>
      </c>
    </row>
    <row r="288" spans="1:7" x14ac:dyDescent="0.25">
      <c r="A288" s="1" t="str">
        <f>MID('Filter Data'!A279,2,LEN('Filter Data'!A279)-2)</f>
        <v>04-Aug-2021</v>
      </c>
      <c r="B288">
        <f>'Filter Data'!E279</f>
        <v>15.942500000000001</v>
      </c>
      <c r="C288">
        <f t="shared" si="12"/>
        <v>3.2408281417154847E-3</v>
      </c>
      <c r="D288">
        <f>C288-SET_TRI!C289</f>
        <v>-3.0861069925628695E-4</v>
      </c>
      <c r="E288">
        <f t="shared" si="13"/>
        <v>3.0816302723726927E-3</v>
      </c>
      <c r="F288">
        <f t="shared" ca="1" si="14"/>
        <v>0.61391456008436684</v>
      </c>
      <c r="G288">
        <f ca="1">S0*EXP(Drift*(A288-$A$11)+Volatility*SUM($F$12:F288))</f>
        <v>19.849312939455611</v>
      </c>
    </row>
    <row r="289" spans="1:7" x14ac:dyDescent="0.25">
      <c r="A289" s="1" t="str">
        <f>MID('Filter Data'!A280,2,LEN('Filter Data'!A280)-2)</f>
        <v>05-Aug-2021</v>
      </c>
      <c r="B289">
        <f>'Filter Data'!E280</f>
        <v>15.8986</v>
      </c>
      <c r="C289">
        <f t="shared" si="12"/>
        <v>-2.7536459150071012E-3</v>
      </c>
      <c r="D289">
        <f>C289-SET_TRI!C290</f>
        <v>1.2483228660550662E-2</v>
      </c>
      <c r="E289">
        <f t="shared" si="13"/>
        <v>-6.3656851287014118E-3</v>
      </c>
      <c r="F289">
        <f t="shared" ca="1" si="14"/>
        <v>-0.24125635968358425</v>
      </c>
      <c r="G289">
        <f ca="1">S0*EXP(Drift*(A289-$A$11)+Volatility*SUM($F$12:F289))</f>
        <v>19.821015765661034</v>
      </c>
    </row>
    <row r="290" spans="1:7" x14ac:dyDescent="0.25">
      <c r="A290" s="1" t="str">
        <f>MID('Filter Data'!A281,2,LEN('Filter Data'!A281)-2)</f>
        <v>06-Aug-2021</v>
      </c>
      <c r="B290">
        <f>'Filter Data'!E281</f>
        <v>15.8698</v>
      </c>
      <c r="C290">
        <f t="shared" si="12"/>
        <v>-1.8114802561232045E-3</v>
      </c>
      <c r="D290">
        <f>C290-SET_TRI!C291</f>
        <v>1.513564746920308E-3</v>
      </c>
      <c r="E290">
        <f t="shared" si="13"/>
        <v>-2.4625294175475501E-3</v>
      </c>
      <c r="F290">
        <f t="shared" ca="1" si="14"/>
        <v>0.70118354485654255</v>
      </c>
      <c r="G290">
        <f ca="1">S0*EXP(Drift*(A290-$A$11)+Volatility*SUM($F$12:F290))</f>
        <v>19.963980225499807</v>
      </c>
    </row>
    <row r="291" spans="1:7" x14ac:dyDescent="0.25">
      <c r="A291" s="1" t="str">
        <f>MID('Filter Data'!A282,2,LEN('Filter Data'!A282)-2)</f>
        <v>10-Aug-2021</v>
      </c>
      <c r="B291">
        <f>'Filter Data'!E282</f>
        <v>15.8841</v>
      </c>
      <c r="C291">
        <f t="shared" si="12"/>
        <v>9.0108255932654622E-4</v>
      </c>
      <c r="D291">
        <f>C291-SET_TRI!C292</f>
        <v>-1.4349214401333897E-2</v>
      </c>
      <c r="E291">
        <f t="shared" si="13"/>
        <v>4.531799150175991E-3</v>
      </c>
      <c r="F291">
        <f t="shared" ca="1" si="14"/>
        <v>0.46350920361111975</v>
      </c>
      <c r="G291">
        <f ca="1">S0*EXP(Drift*(A291-$A$11)+Volatility*SUM($F$12:F291))</f>
        <v>20.111250690383944</v>
      </c>
    </row>
    <row r="292" spans="1:7" x14ac:dyDescent="0.25">
      <c r="A292" s="1" t="str">
        <f>MID('Filter Data'!A283,2,LEN('Filter Data'!A283)-2)</f>
        <v>13-Aug-2021</v>
      </c>
      <c r="B292">
        <f>'Filter Data'!E283</f>
        <v>15.7311</v>
      </c>
      <c r="C292">
        <f t="shared" si="12"/>
        <v>-9.6322737832172083E-3</v>
      </c>
      <c r="D292">
        <f>C292-SET_TRI!C293</f>
        <v>-6.0849453183059801E-3</v>
      </c>
      <c r="E292">
        <f t="shared" si="13"/>
        <v>-8.232292676772366E-3</v>
      </c>
      <c r="F292">
        <f t="shared" ca="1" si="14"/>
        <v>1.7495610907377004</v>
      </c>
      <c r="G292">
        <f ca="1">S0*EXP(Drift*(A292-$A$11)+Volatility*SUM($F$12:F292))</f>
        <v>20.483193733887411</v>
      </c>
    </row>
    <row r="293" spans="1:7" x14ac:dyDescent="0.25">
      <c r="A293" s="1" t="str">
        <f>MID('Filter Data'!A284,2,LEN('Filter Data'!A284)-2)</f>
        <v>16-Aug-2021</v>
      </c>
      <c r="B293">
        <f>'Filter Data'!E284</f>
        <v>15.6968</v>
      </c>
      <c r="C293">
        <f t="shared" si="12"/>
        <v>-2.1803942508788325E-3</v>
      </c>
      <c r="D293">
        <f>C293-SET_TRI!C294</f>
        <v>-8.3990800638195189E-3</v>
      </c>
      <c r="E293">
        <f t="shared" si="13"/>
        <v>-1.5576958059938936E-4</v>
      </c>
      <c r="F293">
        <f t="shared" ca="1" si="14"/>
        <v>-1.4837215813524121</v>
      </c>
      <c r="G293">
        <f ca="1">S0*EXP(Drift*(A293-$A$11)+Volatility*SUM($F$12:F293))</f>
        <v>20.25454551627875</v>
      </c>
    </row>
    <row r="294" spans="1:7" x14ac:dyDescent="0.25">
      <c r="A294" s="1" t="str">
        <f>MID('Filter Data'!A285,2,LEN('Filter Data'!A285)-2)</f>
        <v>18-Aug-2021</v>
      </c>
      <c r="B294">
        <f>'Filter Data'!E285</f>
        <v>15.499599999999999</v>
      </c>
      <c r="C294">
        <f t="shared" si="12"/>
        <v>-1.2563070179909312E-2</v>
      </c>
      <c r="D294">
        <f>C294-SET_TRI!C295</f>
        <v>-2.5427782213106154E-2</v>
      </c>
      <c r="E294">
        <f t="shared" si="13"/>
        <v>-5.9419676171345234E-3</v>
      </c>
      <c r="F294">
        <f t="shared" ca="1" si="14"/>
        <v>1.1903386629445665</v>
      </c>
      <c r="G294">
        <f ca="1">S0*EXP(Drift*(A294-$A$11)+Volatility*SUM($F$12:F294))</f>
        <v>20.508002102148339</v>
      </c>
    </row>
    <row r="295" spans="1:7" x14ac:dyDescent="0.25">
      <c r="A295" s="1" t="str">
        <f>MID('Filter Data'!A286,2,LEN('Filter Data'!A286)-2)</f>
        <v>20-Aug-2021</v>
      </c>
      <c r="B295">
        <f>'Filter Data'!E286</f>
        <v>15.0344</v>
      </c>
      <c r="C295">
        <f t="shared" si="12"/>
        <v>-3.0013677772329571E-2</v>
      </c>
      <c r="D295">
        <f>C295-SET_TRI!C296</f>
        <v>-2.8197854166622606E-2</v>
      </c>
      <c r="E295">
        <f t="shared" si="13"/>
        <v>-2.2644862648530679E-2</v>
      </c>
      <c r="F295">
        <f t="shared" ca="1" si="14"/>
        <v>0.28302012448647978</v>
      </c>
      <c r="G295">
        <f ca="1">S0*EXP(Drift*(A295-$A$11)+Volatility*SUM($F$12:F295))</f>
        <v>20.593151481215045</v>
      </c>
    </row>
    <row r="296" spans="1:7" x14ac:dyDescent="0.25">
      <c r="A296" s="1" t="str">
        <f>MID('Filter Data'!A287,2,LEN('Filter Data'!A287)-2)</f>
        <v>23-Aug-2021</v>
      </c>
      <c r="B296">
        <f>'Filter Data'!E287</f>
        <v>15.179</v>
      </c>
      <c r="C296">
        <f t="shared" si="12"/>
        <v>9.6179428510615988E-3</v>
      </c>
      <c r="D296">
        <f>C296-SET_TRI!C297</f>
        <v>-1.4584124367200023E-2</v>
      </c>
      <c r="E296">
        <f t="shared" si="13"/>
        <v>1.3312067589834737E-2</v>
      </c>
      <c r="F296">
        <f t="shared" ca="1" si="14"/>
        <v>0.74921610637759994</v>
      </c>
      <c r="G296">
        <f ca="1">S0*EXP(Drift*(A296-$A$11)+Volatility*SUM($F$12:F296))</f>
        <v>20.783121215601419</v>
      </c>
    </row>
    <row r="297" spans="1:7" x14ac:dyDescent="0.25">
      <c r="A297" s="1" t="str">
        <f>MID('Filter Data'!A288,2,LEN('Filter Data'!A288)-2)</f>
        <v>24-Aug-2021</v>
      </c>
      <c r="B297">
        <f>'Filter Data'!E288</f>
        <v>15.4307</v>
      </c>
      <c r="C297">
        <f t="shared" si="12"/>
        <v>1.6582120034257828E-2</v>
      </c>
      <c r="D297">
        <f>C297-SET_TRI!C298</f>
        <v>1.3427390353809127E-2</v>
      </c>
      <c r="E297">
        <f t="shared" si="13"/>
        <v>1.2715227672510463E-2</v>
      </c>
      <c r="F297">
        <f t="shared" ca="1" si="14"/>
        <v>1.6709369885823966</v>
      </c>
      <c r="G297">
        <f ca="1">S0*EXP(Drift*(A297-$A$11)+Volatility*SUM($F$12:F297))</f>
        <v>21.119381981592547</v>
      </c>
    </row>
    <row r="298" spans="1:7" x14ac:dyDescent="0.25">
      <c r="A298" s="1" t="str">
        <f>MID('Filter Data'!A289,2,LEN('Filter Data'!A289)-2)</f>
        <v>25-Aug-2021</v>
      </c>
      <c r="B298">
        <f>'Filter Data'!E289</f>
        <v>15.6128</v>
      </c>
      <c r="C298">
        <f t="shared" si="12"/>
        <v>1.1801149656204848E-2</v>
      </c>
      <c r="D298">
        <f>C298-SET_TRI!C299</f>
        <v>2.7404961176549433E-3</v>
      </c>
      <c r="E298">
        <f t="shared" si="13"/>
        <v>1.081892065078828E-2</v>
      </c>
      <c r="F298">
        <f t="shared" ca="1" si="14"/>
        <v>-0.25722589090498127</v>
      </c>
      <c r="G298">
        <f ca="1">S0*EXP(Drift*(A298-$A$11)+Volatility*SUM($F$12:F298))</f>
        <v>21.086196342926264</v>
      </c>
    </row>
    <row r="299" spans="1:7" x14ac:dyDescent="0.25">
      <c r="A299" s="1" t="str">
        <f>MID('Filter Data'!A290,2,LEN('Filter Data'!A290)-2)</f>
        <v>26-Aug-2021</v>
      </c>
      <c r="B299">
        <f>'Filter Data'!E290</f>
        <v>15.5284</v>
      </c>
      <c r="C299">
        <f t="shared" si="12"/>
        <v>-5.4058208649313691E-3</v>
      </c>
      <c r="D299">
        <f>C299-SET_TRI!C300</f>
        <v>-4.8324368437738588E-3</v>
      </c>
      <c r="E299">
        <f t="shared" si="13"/>
        <v>-4.3439235104294855E-3</v>
      </c>
      <c r="F299">
        <f t="shared" ca="1" si="14"/>
        <v>-0.36195622040885406</v>
      </c>
      <c r="G299">
        <f ca="1">S0*EXP(Drift*(A299-$A$11)+Volatility*SUM($F$12:F299))</f>
        <v>21.032920694155141</v>
      </c>
    </row>
    <row r="300" spans="1:7" x14ac:dyDescent="0.25">
      <c r="A300" s="1" t="str">
        <f>MID('Filter Data'!A291,2,LEN('Filter Data'!A291)-2)</f>
        <v>27-Aug-2021</v>
      </c>
      <c r="B300">
        <f>'Filter Data'!E291</f>
        <v>15.533799999999999</v>
      </c>
      <c r="C300">
        <f t="shared" si="12"/>
        <v>3.477499291620418E-4</v>
      </c>
      <c r="D300">
        <f>C300-SET_TRI!C301</f>
        <v>-7.6233065049020905E-3</v>
      </c>
      <c r="E300">
        <f t="shared" si="13"/>
        <v>2.162973672589536E-3</v>
      </c>
      <c r="F300">
        <f t="shared" ca="1" si="14"/>
        <v>-1.3724641634324279</v>
      </c>
      <c r="G300">
        <f ca="1">S0*EXP(Drift*(A300-$A$11)+Volatility*SUM($F$12:F300))</f>
        <v>20.786910511489758</v>
      </c>
    </row>
    <row r="301" spans="1:7" x14ac:dyDescent="0.25">
      <c r="A301" s="1" t="str">
        <f>MID('Filter Data'!A292,2,LEN('Filter Data'!A292)-2)</f>
        <v>30-Aug-2021</v>
      </c>
      <c r="B301">
        <f>'Filter Data'!E292</f>
        <v>15.6426</v>
      </c>
      <c r="C301">
        <f t="shared" si="12"/>
        <v>7.0040814224465653E-3</v>
      </c>
      <c r="D301">
        <f>C301-SET_TRI!C302</f>
        <v>-8.8572934852512858E-3</v>
      </c>
      <c r="E301">
        <f t="shared" si="13"/>
        <v>9.1523894975557782E-3</v>
      </c>
      <c r="F301">
        <f t="shared" ca="1" si="14"/>
        <v>-1.5713758560496542</v>
      </c>
      <c r="G301">
        <f ca="1">S0*EXP(Drift*(A301-$A$11)+Volatility*SUM($F$12:F301))</f>
        <v>20.538411603817099</v>
      </c>
    </row>
    <row r="302" spans="1:7" x14ac:dyDescent="0.25">
      <c r="A302" s="1" t="str">
        <f>MID('Filter Data'!A293,2,LEN('Filter Data'!A293)-2)</f>
        <v>31-Aug-2021</v>
      </c>
      <c r="B302">
        <f>'Filter Data'!E293</f>
        <v>15.805999999999999</v>
      </c>
      <c r="C302">
        <f t="shared" si="12"/>
        <v>1.0445833812793227E-2</v>
      </c>
      <c r="D302">
        <f>C302-SET_TRI!C303</f>
        <v>5.5638812697749677E-3</v>
      </c>
      <c r="E302">
        <f t="shared" si="13"/>
        <v>8.7015016641102203E-3</v>
      </c>
      <c r="F302">
        <f t="shared" ca="1" si="14"/>
        <v>-0.76977452369032484</v>
      </c>
      <c r="G302">
        <f ca="1">S0*EXP(Drift*(A302-$A$11)+Volatility*SUM($F$12:F302))</f>
        <v>20.41030297475891</v>
      </c>
    </row>
    <row r="303" spans="1:7" x14ac:dyDescent="0.25">
      <c r="A303" s="1" t="str">
        <f>MID('Filter Data'!A294,2,LEN('Filter Data'!A294)-2)</f>
        <v>01-Sep-2021</v>
      </c>
      <c r="B303">
        <f>'Filter Data'!E294</f>
        <v>15.863099999999999</v>
      </c>
      <c r="C303">
        <f t="shared" si="12"/>
        <v>3.6125521953688572E-3</v>
      </c>
      <c r="D303">
        <f>C303-SET_TRI!C304</f>
        <v>7.5707849939311003E-3</v>
      </c>
      <c r="E303">
        <f t="shared" si="13"/>
        <v>1.3265059148876929E-3</v>
      </c>
      <c r="F303">
        <f t="shared" ca="1" si="14"/>
        <v>-1.2114618463353377</v>
      </c>
      <c r="G303">
        <f ca="1">S0*EXP(Drift*(A303-$A$11)+Volatility*SUM($F$12:F303))</f>
        <v>20.201279377678357</v>
      </c>
    </row>
    <row r="304" spans="1:7" x14ac:dyDescent="0.25">
      <c r="A304" s="1" t="str">
        <f>MID('Filter Data'!A295,2,LEN('Filter Data'!A295)-2)</f>
        <v>03-Sep-2021</v>
      </c>
      <c r="B304">
        <f>'Filter Data'!E295</f>
        <v>15.997299999999999</v>
      </c>
      <c r="C304">
        <f t="shared" si="12"/>
        <v>8.4598848900908317E-3</v>
      </c>
      <c r="D304">
        <f>C304-SET_TRI!C305</f>
        <v>-4.8570017266412104E-3</v>
      </c>
      <c r="E304">
        <f t="shared" si="13"/>
        <v>9.5284129284840448E-3</v>
      </c>
      <c r="F304">
        <f t="shared" ca="1" si="14"/>
        <v>1.9122887484280859</v>
      </c>
      <c r="G304">
        <f ca="1">S0*EXP(Drift*(A304-$A$11)+Volatility*SUM($F$12:F304))</f>
        <v>20.589478099827232</v>
      </c>
    </row>
    <row r="305" spans="1:7" x14ac:dyDescent="0.25">
      <c r="A305" s="1" t="str">
        <f>MID('Filter Data'!A296,2,LEN('Filter Data'!A296)-2)</f>
        <v>07-Sep-2021</v>
      </c>
      <c r="B305">
        <f>'Filter Data'!E296</f>
        <v>16.034500000000001</v>
      </c>
      <c r="C305">
        <f t="shared" si="12"/>
        <v>2.3253924099693149E-3</v>
      </c>
      <c r="D305">
        <f>C305-SET_TRI!C306</f>
        <v>1.0977462639475502E-2</v>
      </c>
      <c r="E305">
        <f t="shared" si="13"/>
        <v>-8.8020242725602316E-4</v>
      </c>
      <c r="F305">
        <f t="shared" ca="1" si="14"/>
        <v>2.0380401496997846</v>
      </c>
      <c r="G305">
        <f ca="1">S0*EXP(Drift*(A305-$A$11)+Volatility*SUM($F$12:F305))</f>
        <v>21.042000230004557</v>
      </c>
    </row>
    <row r="306" spans="1:7" x14ac:dyDescent="0.25">
      <c r="A306" s="1" t="str">
        <f>MID('Filter Data'!A297,2,LEN('Filter Data'!A297)-2)</f>
        <v>08-Sep-2021</v>
      </c>
      <c r="B306">
        <f>'Filter Data'!E297</f>
        <v>16.0275</v>
      </c>
      <c r="C306">
        <f t="shared" si="12"/>
        <v>-4.3655867036711146E-4</v>
      </c>
      <c r="D306">
        <f>C306-SET_TRI!C307</f>
        <v>-2.0944934812776725E-3</v>
      </c>
      <c r="E306">
        <f t="shared" si="13"/>
        <v>-1.1370155664748252E-4</v>
      </c>
      <c r="F306">
        <f t="shared" ca="1" si="14"/>
        <v>1.0422622749842283</v>
      </c>
      <c r="G306">
        <f ca="1">S0*EXP(Drift*(A306-$A$11)+Volatility*SUM($F$12:F306))</f>
        <v>21.259942114019591</v>
      </c>
    </row>
    <row r="307" spans="1:7" x14ac:dyDescent="0.25">
      <c r="A307" s="1" t="str">
        <f>MID('Filter Data'!A298,2,LEN('Filter Data'!A298)-2)</f>
        <v>09-Sep-2021</v>
      </c>
      <c r="B307">
        <f>'Filter Data'!E298</f>
        <v>15.811999999999999</v>
      </c>
      <c r="C307">
        <f t="shared" si="12"/>
        <v>-1.3445640305724565E-2</v>
      </c>
      <c r="D307">
        <f>C307-SET_TRI!C308</f>
        <v>-2.9768796900055024E-3</v>
      </c>
      <c r="E307">
        <f t="shared" si="13"/>
        <v>-1.2884604811438796E-2</v>
      </c>
      <c r="F307">
        <f t="shared" ca="1" si="14"/>
        <v>0.64424289332802909</v>
      </c>
      <c r="G307">
        <f ca="1">S0*EXP(Drift*(A307-$A$11)+Volatility*SUM($F$12:F307))</f>
        <v>21.402144359788441</v>
      </c>
    </row>
    <row r="308" spans="1:7" x14ac:dyDescent="0.25">
      <c r="A308" s="1" t="str">
        <f>MID('Filter Data'!A299,2,LEN('Filter Data'!A299)-2)</f>
        <v>13-Sep-2021</v>
      </c>
      <c r="B308">
        <f>'Filter Data'!E299</f>
        <v>15.829700000000001</v>
      </c>
      <c r="C308">
        <f t="shared" si="12"/>
        <v>1.1194029850747143E-3</v>
      </c>
      <c r="D308">
        <f>C308-SET_TRI!C309</f>
        <v>1.4656850796038933E-3</v>
      </c>
      <c r="E308">
        <f t="shared" si="13"/>
        <v>4.8127775821628924E-4</v>
      </c>
      <c r="F308">
        <f t="shared" ca="1" si="14"/>
        <v>0.85750317833174017</v>
      </c>
      <c r="G308">
        <f ca="1">S0*EXP(Drift*(A308-$A$11)+Volatility*SUM($F$12:F308))</f>
        <v>21.637800139580246</v>
      </c>
    </row>
    <row r="309" spans="1:7" x14ac:dyDescent="0.25">
      <c r="A309" s="1" t="str">
        <f>MID('Filter Data'!A300,2,LEN('Filter Data'!A300)-2)</f>
        <v>14-Sep-2021</v>
      </c>
      <c r="B309">
        <f>'Filter Data'!E300</f>
        <v>15.781700000000001</v>
      </c>
      <c r="C309">
        <f t="shared" si="12"/>
        <v>-3.0322747746324972E-3</v>
      </c>
      <c r="D309">
        <f>C309-SET_TRI!C310</f>
        <v>4.0450773997867621E-3</v>
      </c>
      <c r="E309">
        <f t="shared" si="13"/>
        <v>-4.3666433012945725E-3</v>
      </c>
      <c r="F309">
        <f t="shared" ca="1" si="14"/>
        <v>1.9640083498616763</v>
      </c>
      <c r="G309">
        <f ca="1">S0*EXP(Drift*(A309-$A$11)+Volatility*SUM($F$12:F309))</f>
        <v>22.04686375533667</v>
      </c>
    </row>
    <row r="310" spans="1:7" x14ac:dyDescent="0.25">
      <c r="A310" s="1" t="str">
        <f>MID('Filter Data'!A301,2,LEN('Filter Data'!A301)-2)</f>
        <v>15-Sep-2021</v>
      </c>
      <c r="B310">
        <f>'Filter Data'!E301</f>
        <v>15.6622</v>
      </c>
      <c r="C310">
        <f t="shared" si="12"/>
        <v>-7.572061311519062E-3</v>
      </c>
      <c r="D310">
        <f>C310-SET_TRI!C311</f>
        <v>-8.9535107908688821E-3</v>
      </c>
      <c r="E310">
        <f t="shared" si="13"/>
        <v>-5.3977817493129736E-3</v>
      </c>
      <c r="F310">
        <f t="shared" ca="1" si="14"/>
        <v>0.24811281928779458</v>
      </c>
      <c r="G310">
        <f ca="1">S0*EXP(Drift*(A310-$A$11)+Volatility*SUM($F$12:F310))</f>
        <v>22.114121100171509</v>
      </c>
    </row>
    <row r="311" spans="1:7" x14ac:dyDescent="0.25">
      <c r="A311" s="1" t="str">
        <f>MID('Filter Data'!A302,2,LEN('Filter Data'!A302)-2)</f>
        <v>16-Sep-2021</v>
      </c>
      <c r="B311">
        <f>'Filter Data'!E302</f>
        <v>15.532500000000001</v>
      </c>
      <c r="C311">
        <f t="shared" si="12"/>
        <v>-8.2810843942740936E-3</v>
      </c>
      <c r="D311">
        <f>C311-SET_TRI!C312</f>
        <v>-1.1087224465013316E-2</v>
      </c>
      <c r="E311">
        <f t="shared" si="13"/>
        <v>-5.5308614838234203E-3</v>
      </c>
      <c r="F311">
        <f t="shared" ca="1" si="14"/>
        <v>-1.0541379134063624</v>
      </c>
      <c r="G311">
        <f ca="1">S0*EXP(Drift*(A311-$A$11)+Volatility*SUM($F$12:F311))</f>
        <v>21.919142878463433</v>
      </c>
    </row>
    <row r="312" spans="1:7" x14ac:dyDescent="0.25">
      <c r="A312" s="1" t="str">
        <f>MID('Filter Data'!A303,2,LEN('Filter Data'!A303)-2)</f>
        <v>23-Sep-2021</v>
      </c>
      <c r="B312">
        <f>'Filter Data'!E303</f>
        <v>15.468400000000001</v>
      </c>
      <c r="C312">
        <f t="shared" si="12"/>
        <v>-4.1268308385642889E-3</v>
      </c>
      <c r="D312">
        <f>C312-SET_TRI!C313</f>
        <v>-7.3943283727167328E-3</v>
      </c>
      <c r="E312">
        <f t="shared" si="13"/>
        <v>-2.3734140909505634E-3</v>
      </c>
      <c r="F312">
        <f t="shared" ca="1" si="14"/>
        <v>2.1708769912388615</v>
      </c>
      <c r="G312">
        <f ca="1">S0*EXP(Drift*(A312-$A$11)+Volatility*SUM($F$12:F312))</f>
        <v>22.480534493020357</v>
      </c>
    </row>
    <row r="313" spans="1:7" x14ac:dyDescent="0.25">
      <c r="A313" s="1" t="str">
        <f>MID('Filter Data'!A304,2,LEN('Filter Data'!A304)-2)</f>
        <v>27-Sep-2021</v>
      </c>
      <c r="B313">
        <f>'Filter Data'!E304</f>
        <v>15.4344</v>
      </c>
      <c r="C313">
        <f t="shared" si="12"/>
        <v>-2.1980295311732753E-3</v>
      </c>
      <c r="D313">
        <f>C313-SET_TRI!C314</f>
        <v>3.6211249202111684E-3</v>
      </c>
      <c r="E313">
        <f t="shared" si="13"/>
        <v>-3.4179625487311266E-3</v>
      </c>
      <c r="F313">
        <f t="shared" ca="1" si="14"/>
        <v>4.6432135782634951</v>
      </c>
      <c r="G313">
        <f ca="1">S0*EXP(Drift*(A313-$A$11)+Volatility*SUM($F$12:F313))</f>
        <v>23.528213100919444</v>
      </c>
    </row>
    <row r="314" spans="1:7" x14ac:dyDescent="0.25">
      <c r="A314" s="1" t="str">
        <f>MID('Filter Data'!A305,2,LEN('Filter Data'!A305)-2)</f>
        <v>28-Sep-2021</v>
      </c>
      <c r="B314">
        <f>'Filter Data'!E305</f>
        <v>15.481999999999999</v>
      </c>
      <c r="C314">
        <f t="shared" si="12"/>
        <v>3.0840201109210074E-3</v>
      </c>
      <c r="D314">
        <f>C314-SET_TRI!C315</f>
        <v>6.2308239131088072E-3</v>
      </c>
      <c r="E314">
        <f t="shared" si="13"/>
        <v>1.1596632552009578E-3</v>
      </c>
      <c r="F314">
        <f t="shared" ca="1" si="14"/>
        <v>-2.8875392574807968E-3</v>
      </c>
      <c r="G314">
        <f ca="1">S0*EXP(Drift*(A314-$A$11)+Volatility*SUM($F$12:F314))</f>
        <v>23.545912337285756</v>
      </c>
    </row>
    <row r="315" spans="1:7" x14ac:dyDescent="0.25">
      <c r="A315" s="1" t="str">
        <f>MID('Filter Data'!A306,2,LEN('Filter Data'!A306)-2)</f>
        <v>29-Sep-2021</v>
      </c>
      <c r="B315">
        <f>'Filter Data'!E306</f>
        <v>15.354799999999999</v>
      </c>
      <c r="C315">
        <f t="shared" si="12"/>
        <v>-8.2159927657925475E-3</v>
      </c>
      <c r="D315">
        <f>C315-SET_TRI!C316</f>
        <v>-9.9208719533141546E-3</v>
      </c>
      <c r="E315">
        <f t="shared" si="13"/>
        <v>-5.7805979313679846E-3</v>
      </c>
      <c r="F315">
        <f t="shared" ca="1" si="14"/>
        <v>0.86726116462041813</v>
      </c>
      <c r="G315">
        <f ca="1">S0*EXP(Drift*(A315-$A$11)+Volatility*SUM($F$12:F315))</f>
        <v>23.75176858760971</v>
      </c>
    </row>
    <row r="316" spans="1:7" x14ac:dyDescent="0.25">
      <c r="A316" s="1" t="str">
        <f>MID('Filter Data'!A307,2,LEN('Filter Data'!A307)-2)</f>
        <v>30-Sep-2021</v>
      </c>
      <c r="B316">
        <f>'Filter Data'!E307</f>
        <v>15.317299999999999</v>
      </c>
      <c r="C316">
        <f t="shared" si="12"/>
        <v>-2.4422330476463155E-3</v>
      </c>
      <c r="D316">
        <f>C316-SET_TRI!C317</f>
        <v>5.2818180597917173E-3</v>
      </c>
      <c r="E316">
        <f t="shared" si="13"/>
        <v>-4.1104291938548997E-3</v>
      </c>
      <c r="F316">
        <f t="shared" ca="1" si="14"/>
        <v>1.0421276953265008</v>
      </c>
      <c r="G316">
        <f ca="1">S0*EXP(Drift*(A316-$A$11)+Volatility*SUM($F$12:F316))</f>
        <v>23.997747298553879</v>
      </c>
    </row>
    <row r="317" spans="1:7" x14ac:dyDescent="0.25">
      <c r="A317" s="1" t="str">
        <f>MID('Filter Data'!A308,2,LEN('Filter Data'!A308)-2)</f>
        <v>08-Oct-2021</v>
      </c>
      <c r="B317">
        <f>'Filter Data'!E308</f>
        <v>15.5967</v>
      </c>
      <c r="C317">
        <f t="shared" si="12"/>
        <v>1.8240812675863291E-2</v>
      </c>
      <c r="D317">
        <f>C317-SET_TRI!C318</f>
        <v>-3.9136849437302577E-3</v>
      </c>
      <c r="E317">
        <f t="shared" si="13"/>
        <v>1.9054715628900151E-2</v>
      </c>
      <c r="F317">
        <f t="shared" ca="1" si="14"/>
        <v>-1.6900788991323052</v>
      </c>
      <c r="G317">
        <f ca="1">S0*EXP(Drift*(A317-$A$11)+Volatility*SUM($F$12:F317))</f>
        <v>23.777512261875255</v>
      </c>
    </row>
    <row r="318" spans="1:7" x14ac:dyDescent="0.25">
      <c r="A318" s="1" t="str">
        <f>MID('Filter Data'!A309,2,LEN('Filter Data'!A309)-2)</f>
        <v>12-Oct-2021</v>
      </c>
      <c r="B318">
        <f>'Filter Data'!E309</f>
        <v>15.5337</v>
      </c>
      <c r="C318">
        <f t="shared" si="12"/>
        <v>-4.0393160091558222E-3</v>
      </c>
      <c r="D318">
        <f>C318-SET_TRI!C319</f>
        <v>-8.3747717755492512E-3</v>
      </c>
      <c r="E318">
        <f t="shared" si="13"/>
        <v>-2.021252761388744E-3</v>
      </c>
      <c r="F318">
        <f t="shared" ca="1" si="14"/>
        <v>-3.8904776072778984</v>
      </c>
      <c r="G318">
        <f ca="1">S0*EXP(Drift*(A318-$A$11)+Volatility*SUM($F$12:F318))</f>
        <v>23.018457925088928</v>
      </c>
    </row>
    <row r="319" spans="1:7" x14ac:dyDescent="0.25">
      <c r="A319" s="1" t="str">
        <f>MID('Filter Data'!A310,2,LEN('Filter Data'!A310)-2)</f>
        <v>18-Oct-2021</v>
      </c>
      <c r="B319">
        <f>'Filter Data'!E310</f>
        <v>15.8752</v>
      </c>
      <c r="C319">
        <f t="shared" si="12"/>
        <v>2.1984459594301418E-2</v>
      </c>
      <c r="D319">
        <f>C319-SET_TRI!C320</f>
        <v>2.0561617767868526E-2</v>
      </c>
      <c r="E319">
        <f t="shared" si="13"/>
        <v>1.6191858608298623E-2</v>
      </c>
      <c r="F319">
        <f t="shared" ca="1" si="14"/>
        <v>1.7722650857483795</v>
      </c>
      <c r="G319">
        <f ca="1">S0*EXP(Drift*(A319-$A$11)+Volatility*SUM($F$12:F319))</f>
        <v>23.503852573942922</v>
      </c>
    </row>
    <row r="320" spans="1:7" x14ac:dyDescent="0.25">
      <c r="A320" s="1" t="str">
        <f>MID('Filter Data'!A311,2,LEN('Filter Data'!A311)-2)</f>
        <v>19-Oct-2021</v>
      </c>
      <c r="B320">
        <f>'Filter Data'!E311</f>
        <v>16.0382</v>
      </c>
      <c r="C320">
        <f t="shared" si="12"/>
        <v>1.0267587180004048E-2</v>
      </c>
      <c r="D320">
        <f>C320-SET_TRI!C321</f>
        <v>1.9395816696512448E-2</v>
      </c>
      <c r="E320">
        <f t="shared" si="13"/>
        <v>4.7896654223157885E-3</v>
      </c>
      <c r="F320">
        <f t="shared" ca="1" si="14"/>
        <v>-1.1717636470445949</v>
      </c>
      <c r="G320">
        <f ca="1">S0*EXP(Drift*(A320-$A$11)+Volatility*SUM($F$12:F320))</f>
        <v>23.271589655963879</v>
      </c>
    </row>
    <row r="321" spans="1:7" x14ac:dyDescent="0.25">
      <c r="A321" s="1" t="str">
        <f>MID('Filter Data'!A312,2,LEN('Filter Data'!A312)-2)</f>
        <v>21-Oct-2021</v>
      </c>
      <c r="B321">
        <f>'Filter Data'!E312</f>
        <v>16.1614</v>
      </c>
      <c r="C321">
        <f t="shared" si="12"/>
        <v>7.6816600366625088E-3</v>
      </c>
      <c r="D321">
        <f>C321-SET_TRI!C322</f>
        <v>7.6993966285438583E-4</v>
      </c>
      <c r="E321">
        <f t="shared" si="13"/>
        <v>7.2313341146987339E-3</v>
      </c>
      <c r="F321">
        <f t="shared" ca="1" si="14"/>
        <v>-1.7658603266863231</v>
      </c>
      <c r="G321">
        <f ca="1">S0*EXP(Drift*(A321-$A$11)+Volatility*SUM($F$12:F321))</f>
        <v>22.934694378744776</v>
      </c>
    </row>
    <row r="322" spans="1:7" x14ac:dyDescent="0.25">
      <c r="A322" s="1" t="str">
        <f>MID('Filter Data'!A313,2,LEN('Filter Data'!A313)-2)</f>
        <v>25-Oct-2021</v>
      </c>
      <c r="B322">
        <f>'Filter Data'!E313</f>
        <v>16.138500000000001</v>
      </c>
      <c r="C322">
        <f t="shared" si="12"/>
        <v>-1.4169564517925377E-3</v>
      </c>
      <c r="D322">
        <f>C322-SET_TRI!C323</f>
        <v>4.6545305060822382E-3</v>
      </c>
      <c r="E322">
        <f t="shared" si="13"/>
        <v>-2.9158318037570403E-3</v>
      </c>
      <c r="F322">
        <f t="shared" ca="1" si="14"/>
        <v>-0.5087743533767477</v>
      </c>
      <c r="G322">
        <f ca="1">S0*EXP(Drift*(A322-$A$11)+Volatility*SUM($F$12:F322))</f>
        <v>22.899481686762929</v>
      </c>
    </row>
    <row r="323" spans="1:7" x14ac:dyDescent="0.25">
      <c r="A323" s="1" t="str">
        <f>MID('Filter Data'!A314,2,LEN('Filter Data'!A314)-2)</f>
        <v>26-Oct-2021</v>
      </c>
      <c r="B323">
        <f>'Filter Data'!E314</f>
        <v>16.219899999999999</v>
      </c>
      <c r="C323">
        <f t="shared" si="12"/>
        <v>5.0438392663505645E-3</v>
      </c>
      <c r="D323">
        <f>C323-SET_TRI!C324</f>
        <v>3.7933896692788184E-3</v>
      </c>
      <c r="E323">
        <f t="shared" si="13"/>
        <v>3.7774076311174439E-3</v>
      </c>
      <c r="F323">
        <f t="shared" ca="1" si="14"/>
        <v>-0.6259721152901685</v>
      </c>
      <c r="G323">
        <f ca="1">S0*EXP(Drift*(A323-$A$11)+Volatility*SUM($F$12:F323))</f>
        <v>22.78657441327714</v>
      </c>
    </row>
    <row r="324" spans="1:7" x14ac:dyDescent="0.25">
      <c r="A324" s="1" t="str">
        <f>MID('Filter Data'!A315,2,LEN('Filter Data'!A315)-2)</f>
        <v>27-Oct-2021</v>
      </c>
      <c r="B324">
        <f>'Filter Data'!E315</f>
        <v>16.047599999999999</v>
      </c>
      <c r="C324">
        <f t="shared" si="12"/>
        <v>-1.0622753531156166E-2</v>
      </c>
      <c r="D324">
        <f>C324-SET_TRI!C325</f>
        <v>-3.7924647332453877E-3</v>
      </c>
      <c r="E324">
        <f t="shared" si="13"/>
        <v>-9.841570982336411E-3</v>
      </c>
      <c r="F324">
        <f t="shared" ca="1" si="14"/>
        <v>-1.1535125496056451</v>
      </c>
      <c r="G324">
        <f ca="1">S0*EXP(Drift*(A324-$A$11)+Volatility*SUM($F$12:F324))</f>
        <v>22.565163292085543</v>
      </c>
    </row>
    <row r="325" spans="1:7" x14ac:dyDescent="0.25">
      <c r="A325" s="1" t="str">
        <f>MID('Filter Data'!A316,2,LEN('Filter Data'!A316)-2)</f>
        <v>28-Oct-2021</v>
      </c>
      <c r="B325">
        <f>'Filter Data'!E316</f>
        <v>15.986700000000001</v>
      </c>
      <c r="C325">
        <f t="shared" si="12"/>
        <v>-3.7949599940176977E-3</v>
      </c>
      <c r="D325">
        <f>C325-SET_TRI!C326</f>
        <v>-3.1353326734897386E-3</v>
      </c>
      <c r="E325">
        <f t="shared" si="13"/>
        <v>-3.1911540273142319E-3</v>
      </c>
      <c r="F325">
        <f t="shared" ca="1" si="14"/>
        <v>1.5378009735535585</v>
      </c>
      <c r="G325">
        <f ca="1">S0*EXP(Drift*(A325-$A$11)+Volatility*SUM($F$12:F325))</f>
        <v>22.902371909046163</v>
      </c>
    </row>
    <row r="326" spans="1:7" x14ac:dyDescent="0.25">
      <c r="A326" s="1" t="str">
        <f>MID('Filter Data'!A317,2,LEN('Filter Data'!A317)-2)</f>
        <v>02-Nov-2021</v>
      </c>
      <c r="B326">
        <f>'Filter Data'!E317</f>
        <v>15.897500000000001</v>
      </c>
      <c r="C326">
        <f t="shared" si="12"/>
        <v>-5.5796380741491326E-3</v>
      </c>
      <c r="D326">
        <f>C326-SET_TRI!C327</f>
        <v>-4.0002735091473982E-3</v>
      </c>
      <c r="E326">
        <f t="shared" si="13"/>
        <v>-4.742362674804059E-3</v>
      </c>
      <c r="F326">
        <f t="shared" ca="1" si="14"/>
        <v>-3.3855207132829048</v>
      </c>
      <c r="G326">
        <f ca="1">S0*EXP(Drift*(A326-$A$11)+Volatility*SUM($F$12:F326))</f>
        <v>22.291157589407035</v>
      </c>
    </row>
    <row r="327" spans="1:7" x14ac:dyDescent="0.25">
      <c r="A327" s="1" t="str">
        <f>MID('Filter Data'!A318,2,LEN('Filter Data'!A318)-2)</f>
        <v>03-Nov-2021</v>
      </c>
      <c r="B327">
        <f>'Filter Data'!E318</f>
        <v>15.855700000000001</v>
      </c>
      <c r="C327">
        <f t="shared" si="12"/>
        <v>-2.6293442365151929E-3</v>
      </c>
      <c r="D327">
        <f>C327-SET_TRI!C328</f>
        <v>-7.2798130304647067E-5</v>
      </c>
      <c r="E327">
        <f t="shared" si="13"/>
        <v>-2.8521938892091992E-3</v>
      </c>
      <c r="F327">
        <f t="shared" ca="1" si="14"/>
        <v>-0.26395771360564113</v>
      </c>
      <c r="G327">
        <f ca="1">S0*EXP(Drift*(A327-$A$11)+Volatility*SUM($F$12:F327))</f>
        <v>22.254761409274785</v>
      </c>
    </row>
    <row r="328" spans="1:7" x14ac:dyDescent="0.25">
      <c r="A328" s="1" t="str">
        <f>MID('Filter Data'!A319,2,LEN('Filter Data'!A319)-2)</f>
        <v>08-Nov-2021</v>
      </c>
      <c r="B328">
        <f>'Filter Data'!E319</f>
        <v>15.915800000000001</v>
      </c>
      <c r="C328">
        <f t="shared" si="12"/>
        <v>3.7904349855257266E-3</v>
      </c>
      <c r="D328">
        <f>C328-SET_TRI!C329</f>
        <v>-4.0059908933619288E-3</v>
      </c>
      <c r="E328">
        <f t="shared" si="13"/>
        <v>4.6292536516397299E-3</v>
      </c>
      <c r="F328">
        <f t="shared" ca="1" si="14"/>
        <v>-1.7879295991941322</v>
      </c>
      <c r="G328">
        <f ca="1">S0*EXP(Drift*(A328-$A$11)+Volatility*SUM($F$12:F328))</f>
        <v>21.979427090652095</v>
      </c>
    </row>
    <row r="329" spans="1:7" x14ac:dyDescent="0.25">
      <c r="A329" s="1" t="str">
        <f>MID('Filter Data'!A320,2,LEN('Filter Data'!A320)-2)</f>
        <v>09-Nov-2021</v>
      </c>
      <c r="B329">
        <f>'Filter Data'!E320</f>
        <v>15.9186</v>
      </c>
      <c r="C329">
        <f t="shared" si="12"/>
        <v>1.7592580957280209E-4</v>
      </c>
      <c r="D329">
        <f>C329-SET_TRI!C330</f>
        <v>-1.3701566143089919E-4</v>
      </c>
      <c r="E329">
        <f t="shared" si="13"/>
        <v>-2.9589905423267778E-5</v>
      </c>
      <c r="F329">
        <f t="shared" ca="1" si="14"/>
        <v>0.77613117585703095</v>
      </c>
      <c r="G329">
        <f ca="1">S0*EXP(Drift*(A329-$A$11)+Volatility*SUM($F$12:F329))</f>
        <v>22.153129144135644</v>
      </c>
    </row>
    <row r="330" spans="1:7" x14ac:dyDescent="0.25">
      <c r="A330" s="1" t="str">
        <f>MID('Filter Data'!A321,2,LEN('Filter Data'!A321)-2)</f>
        <v>10-Nov-2021</v>
      </c>
      <c r="B330">
        <f>'Filter Data'!E321</f>
        <v>15.9291</v>
      </c>
      <c r="C330">
        <f t="shared" si="12"/>
        <v>6.596057442237633E-4</v>
      </c>
      <c r="D330">
        <f>C330-SET_TRI!C331</f>
        <v>1.9368020302244189E-3</v>
      </c>
      <c r="E330">
        <f t="shared" si="13"/>
        <v>-1.0568587672170522E-4</v>
      </c>
      <c r="F330">
        <f t="shared" ca="1" si="14"/>
        <v>0.15339492632974325</v>
      </c>
      <c r="G330">
        <f ca="1">S0*EXP(Drift*(A330-$A$11)+Volatility*SUM($F$12:F330))</f>
        <v>22.201482936901932</v>
      </c>
    </row>
    <row r="331" spans="1:7" x14ac:dyDescent="0.25">
      <c r="A331" s="1" t="str">
        <f>MID('Filter Data'!A322,2,LEN('Filter Data'!A322)-2)</f>
        <v>12-Nov-2021</v>
      </c>
      <c r="B331">
        <f>'Filter Data'!E322</f>
        <v>16.040099999999999</v>
      </c>
      <c r="C331">
        <f t="shared" si="12"/>
        <v>6.9683786277943433E-3</v>
      </c>
      <c r="D331">
        <f>C331-SET_TRI!C332</f>
        <v>6.6501628635841966E-3</v>
      </c>
      <c r="E331">
        <f t="shared" si="13"/>
        <v>4.9308315712930165E-3</v>
      </c>
      <c r="F331">
        <f t="shared" ca="1" si="14"/>
        <v>1.6325507444065068</v>
      </c>
      <c r="G331">
        <f ca="1">S0*EXP(Drift*(A331-$A$11)+Volatility*SUM($F$12:F331))</f>
        <v>22.570339537944918</v>
      </c>
    </row>
    <row r="332" spans="1:7" x14ac:dyDescent="0.25">
      <c r="A332" s="1" t="str">
        <f>MID('Filter Data'!A323,2,LEN('Filter Data'!A323)-2)</f>
        <v>15-Nov-2021</v>
      </c>
      <c r="B332">
        <f>'Filter Data'!E323</f>
        <v>16.068000000000001</v>
      </c>
      <c r="C332">
        <f t="shared" si="12"/>
        <v>1.7393906521781335E-3</v>
      </c>
      <c r="D332">
        <f>C332-SET_TRI!C333</f>
        <v>-2.8325116826831216E-3</v>
      </c>
      <c r="E332">
        <f t="shared" si="13"/>
        <v>2.2614575657568452E-3</v>
      </c>
      <c r="F332">
        <f t="shared" ca="1" si="14"/>
        <v>2.0900537799902295</v>
      </c>
      <c r="G332">
        <f ca="1">S0*EXP(Drift*(A332-$A$11)+Volatility*SUM($F$12:F332))</f>
        <v>23.059410042104766</v>
      </c>
    </row>
    <row r="333" spans="1:7" x14ac:dyDescent="0.25">
      <c r="A333" s="1" t="str">
        <f>MID('Filter Data'!A324,2,LEN('Filter Data'!A324)-2)</f>
        <v>16-Nov-2021</v>
      </c>
      <c r="B333">
        <f>'Filter Data'!E324</f>
        <v>16.111499999999999</v>
      </c>
      <c r="C333">
        <f t="shared" ref="C333:C396" si="15">(B333-B332)/B332</f>
        <v>2.7072442120984622E-3</v>
      </c>
      <c r="D333">
        <f>C333-SET_TRI!C334</f>
        <v>2.17451767371671E-4</v>
      </c>
      <c r="E333">
        <f t="shared" ref="E333:E396" si="16">C333-($B$4+$B$5*D333)</f>
        <v>2.4060487626272119E-3</v>
      </c>
      <c r="F333">
        <f t="shared" ref="F333:F396" ca="1" si="17">SQRT(A333-A332)*_xlfn.NORM.INV(RAND(),0,1)</f>
        <v>-0.86622489492050825</v>
      </c>
      <c r="G333">
        <f ca="1">S0*EXP(Drift*(A333-$A$11)+Volatility*SUM($F$12:F333))</f>
        <v>22.895385115853188</v>
      </c>
    </row>
    <row r="334" spans="1:7" x14ac:dyDescent="0.25">
      <c r="A334" s="1" t="str">
        <f>MID('Filter Data'!A325,2,LEN('Filter Data'!A325)-2)</f>
        <v>17-Nov-2021</v>
      </c>
      <c r="B334">
        <f>'Filter Data'!E325</f>
        <v>16.124700000000001</v>
      </c>
      <c r="C334">
        <f t="shared" si="15"/>
        <v>8.1929056884841333E-4</v>
      </c>
      <c r="D334">
        <f>C334-SET_TRI!C335</f>
        <v>8.1534206523266447E-4</v>
      </c>
      <c r="E334">
        <f t="shared" si="16"/>
        <v>3.567093888521481E-4</v>
      </c>
      <c r="F334">
        <f t="shared" ca="1" si="17"/>
        <v>-0.8612085668398034</v>
      </c>
      <c r="G334">
        <f ca="1">S0*EXP(Drift*(A334-$A$11)+Volatility*SUM($F$12:F334))</f>
        <v>22.733569167229042</v>
      </c>
    </row>
    <row r="335" spans="1:7" x14ac:dyDescent="0.25">
      <c r="A335" s="1" t="str">
        <f>MID('Filter Data'!A326,2,LEN('Filter Data'!A326)-2)</f>
        <v>18-Nov-2021</v>
      </c>
      <c r="B335">
        <f>'Filter Data'!E326</f>
        <v>15.9468</v>
      </c>
      <c r="C335">
        <f t="shared" si="15"/>
        <v>-1.1032763400249373E-2</v>
      </c>
      <c r="D335">
        <f>C335-SET_TRI!C336</f>
        <v>-1.3730567843483119E-2</v>
      </c>
      <c r="E335">
        <f t="shared" si="16"/>
        <v>-7.5690351800637825E-3</v>
      </c>
      <c r="F335">
        <f t="shared" ca="1" si="17"/>
        <v>1.1999764611817725</v>
      </c>
      <c r="G335">
        <f ca="1">S0*EXP(Drift*(A335-$A$11)+Volatility*SUM($F$12:F335))</f>
        <v>23.002163796489164</v>
      </c>
    </row>
    <row r="336" spans="1:7" x14ac:dyDescent="0.25">
      <c r="A336" s="1" t="str">
        <f>MID('Filter Data'!A327,2,LEN('Filter Data'!A327)-2)</f>
        <v>22-Nov-2021</v>
      </c>
      <c r="B336">
        <f>'Filter Data'!E327</f>
        <v>16.021899999999999</v>
      </c>
      <c r="C336">
        <f t="shared" si="15"/>
        <v>4.7094087842074308E-3</v>
      </c>
      <c r="D336">
        <f>C336-SET_TRI!C337</f>
        <v>4.2575388400563578E-3</v>
      </c>
      <c r="E336">
        <f t="shared" si="16"/>
        <v>3.3176915350974839E-3</v>
      </c>
      <c r="F336">
        <f t="shared" ca="1" si="17"/>
        <v>-0.62448779185254999</v>
      </c>
      <c r="G336">
        <f ca="1">S0*EXP(Drift*(A336-$A$11)+Volatility*SUM($F$12:F336))</f>
        <v>22.942571266342757</v>
      </c>
    </row>
    <row r="337" spans="1:7" x14ac:dyDescent="0.25">
      <c r="A337" s="1" t="str">
        <f>MID('Filter Data'!A328,2,LEN('Filter Data'!A328)-2)</f>
        <v>23-Nov-2021</v>
      </c>
      <c r="B337">
        <f>'Filter Data'!E328</f>
        <v>15.8964</v>
      </c>
      <c r="C337">
        <f t="shared" si="15"/>
        <v>-7.8330285421828148E-3</v>
      </c>
      <c r="D337">
        <f>C337-SET_TRI!C338</f>
        <v>-5.8915542025104583E-3</v>
      </c>
      <c r="E337">
        <f t="shared" si="16"/>
        <v>-6.4852485947321332E-3</v>
      </c>
      <c r="F337">
        <f t="shared" ca="1" si="17"/>
        <v>1.3917825346006303</v>
      </c>
      <c r="G337">
        <f ca="1">S0*EXP(Drift*(A337-$A$11)+Volatility*SUM($F$12:F337))</f>
        <v>23.254365031010554</v>
      </c>
    </row>
    <row r="338" spans="1:7" x14ac:dyDescent="0.25">
      <c r="A338" s="1" t="str">
        <f>MID('Filter Data'!A329,2,LEN('Filter Data'!A329)-2)</f>
        <v>24-Nov-2021</v>
      </c>
      <c r="B338">
        <f>'Filter Data'!E329</f>
        <v>15.879899999999999</v>
      </c>
      <c r="C338">
        <f t="shared" si="15"/>
        <v>-1.0379708613271323E-3</v>
      </c>
      <c r="D338">
        <f>C338-SET_TRI!C339</f>
        <v>-2.9920952765440344E-3</v>
      </c>
      <c r="E338">
        <f t="shared" si="16"/>
        <v>-4.7282829496196491E-4</v>
      </c>
      <c r="F338">
        <f t="shared" ca="1" si="17"/>
        <v>-0.22348079406579818</v>
      </c>
      <c r="G338">
        <f ca="1">S0*EXP(Drift*(A338-$A$11)+Volatility*SUM($F$12:F338))</f>
        <v>23.224986467086943</v>
      </c>
    </row>
    <row r="339" spans="1:7" x14ac:dyDescent="0.25">
      <c r="A339" s="1" t="str">
        <f>MID('Filter Data'!A330,2,LEN('Filter Data'!A330)-2)</f>
        <v>26-Nov-2021</v>
      </c>
      <c r="B339">
        <f>'Filter Data'!E330</f>
        <v>15.5014</v>
      </c>
      <c r="C339">
        <f t="shared" si="15"/>
        <v>-2.3835162689941309E-2</v>
      </c>
      <c r="D339">
        <f>C339-SET_TRI!C340</f>
        <v>3.6178088809464583E-3</v>
      </c>
      <c r="E339">
        <f t="shared" si="16"/>
        <v>-2.5054200624536449E-2</v>
      </c>
      <c r="F339">
        <f t="shared" ca="1" si="17"/>
        <v>2.8470792268976726</v>
      </c>
      <c r="G339">
        <f ca="1">S0*EXP(Drift*(A339-$A$11)+Volatility*SUM($F$12:F339))</f>
        <v>23.874394524256658</v>
      </c>
    </row>
    <row r="340" spans="1:7" x14ac:dyDescent="0.25">
      <c r="A340" s="1" t="str">
        <f>MID('Filter Data'!A331,2,LEN('Filter Data'!A331)-2)</f>
        <v>29-Nov-2021</v>
      </c>
      <c r="B340">
        <f>'Filter Data'!E331</f>
        <v>15.427199999999999</v>
      </c>
      <c r="C340">
        <f t="shared" si="15"/>
        <v>-4.7866644303095948E-3</v>
      </c>
      <c r="D340">
        <f>C340-SET_TRI!C341</f>
        <v>9.4026696908703737E-3</v>
      </c>
      <c r="E340">
        <f t="shared" si="16"/>
        <v>-7.5671827755003206E-3</v>
      </c>
      <c r="F340">
        <f t="shared" ca="1" si="17"/>
        <v>-0.92910220303298252</v>
      </c>
      <c r="G340">
        <f ca="1">S0*EXP(Drift*(A340-$A$11)+Volatility*SUM($F$12:F340))</f>
        <v>23.727863147026142</v>
      </c>
    </row>
    <row r="341" spans="1:7" x14ac:dyDescent="0.25">
      <c r="A341" s="1" t="str">
        <f>MID('Filter Data'!A332,2,LEN('Filter Data'!A332)-2)</f>
        <v>30-Nov-2021</v>
      </c>
      <c r="B341">
        <f>'Filter Data'!E332</f>
        <v>15.225899999999999</v>
      </c>
      <c r="C341">
        <f t="shared" si="15"/>
        <v>-1.3048382078406959E-2</v>
      </c>
      <c r="D341">
        <f>C341-SET_TRI!C342</f>
        <v>8.7101229143294982E-4</v>
      </c>
      <c r="E341">
        <f t="shared" si="16"/>
        <v>-1.3525990062076018E-2</v>
      </c>
      <c r="F341">
        <f t="shared" ca="1" si="17"/>
        <v>-0.58922393266518669</v>
      </c>
      <c r="G341">
        <f ca="1">S0*EXP(Drift*(A341-$A$11)+Volatility*SUM($F$12:F341))</f>
        <v>23.618802833980272</v>
      </c>
    </row>
    <row r="342" spans="1:7" x14ac:dyDescent="0.25">
      <c r="A342" s="1" t="str">
        <f>MID('Filter Data'!A333,2,LEN('Filter Data'!A333)-2)</f>
        <v>01-Dec-2021</v>
      </c>
      <c r="B342">
        <f>'Filter Data'!E333</f>
        <v>15.368399999999999</v>
      </c>
      <c r="C342">
        <f t="shared" si="15"/>
        <v>9.3590526668374339E-3</v>
      </c>
      <c r="D342">
        <f>C342-SET_TRI!C343</f>
        <v>-4.2655494718815863E-3</v>
      </c>
      <c r="E342">
        <f t="shared" si="16"/>
        <v>1.0267932765555866E-2</v>
      </c>
      <c r="F342">
        <f t="shared" ca="1" si="17"/>
        <v>-1.1307265511915412</v>
      </c>
      <c r="G342">
        <f ca="1">S0*EXP(Drift*(A342-$A$11)+Volatility*SUM($F$12:F342))</f>
        <v>23.394176601085917</v>
      </c>
    </row>
    <row r="343" spans="1:7" x14ac:dyDescent="0.25">
      <c r="A343" s="1" t="str">
        <f>MID('Filter Data'!A334,2,LEN('Filter Data'!A334)-2)</f>
        <v>02-Dec-2021</v>
      </c>
      <c r="B343">
        <f>'Filter Data'!E334</f>
        <v>15.4976</v>
      </c>
      <c r="C343">
        <f t="shared" si="15"/>
        <v>8.4068608313162645E-3</v>
      </c>
      <c r="D343">
        <f>C343-SET_TRI!C344</f>
        <v>8.3781090291945009E-3</v>
      </c>
      <c r="E343">
        <f t="shared" si="16"/>
        <v>5.90289735153029E-3</v>
      </c>
      <c r="F343">
        <f t="shared" ca="1" si="17"/>
        <v>0.65917099980670968</v>
      </c>
      <c r="G343">
        <f ca="1">S0*EXP(Drift*(A343-$A$11)+Volatility*SUM($F$12:F343))</f>
        <v>23.553867577905258</v>
      </c>
    </row>
    <row r="344" spans="1:7" x14ac:dyDescent="0.25">
      <c r="A344" s="1" t="str">
        <f>MID('Filter Data'!A335,2,LEN('Filter Data'!A335)-2)</f>
        <v>03-Dec-2021</v>
      </c>
      <c r="B344">
        <f>'Filter Data'!E335</f>
        <v>15.4251</v>
      </c>
      <c r="C344">
        <f t="shared" si="15"/>
        <v>-4.6781437125748369E-3</v>
      </c>
      <c r="D344">
        <f>C344-SET_TRI!C345</f>
        <v>-3.7371195506877113E-4</v>
      </c>
      <c r="E344">
        <f t="shared" si="16"/>
        <v>-4.8197691045501565E-3</v>
      </c>
      <c r="F344">
        <f t="shared" ca="1" si="17"/>
        <v>-2.0888739423610727</v>
      </c>
      <c r="G344">
        <f ca="1">S0*EXP(Drift*(A344-$A$11)+Volatility*SUM($F$12:F344))</f>
        <v>23.126449856445152</v>
      </c>
    </row>
    <row r="345" spans="1:7" x14ac:dyDescent="0.25">
      <c r="A345" s="1" t="str">
        <f>MID('Filter Data'!A336,2,LEN('Filter Data'!A336)-2)</f>
        <v>07-Dec-2021</v>
      </c>
      <c r="B345">
        <f>'Filter Data'!E336</f>
        <v>15.524900000000001</v>
      </c>
      <c r="C345">
        <f t="shared" si="15"/>
        <v>6.469974262727639E-3</v>
      </c>
      <c r="D345">
        <f>C345-SET_TRI!C346</f>
        <v>-8.573008634864248E-3</v>
      </c>
      <c r="E345">
        <f t="shared" si="16"/>
        <v>8.5415466583634685E-3</v>
      </c>
      <c r="F345">
        <f t="shared" ca="1" si="17"/>
        <v>-0.63328764513941249</v>
      </c>
      <c r="G345">
        <f ca="1">S0*EXP(Drift*(A345-$A$11)+Volatility*SUM($F$12:F345))</f>
        <v>23.064680238052134</v>
      </c>
    </row>
    <row r="346" spans="1:7" x14ac:dyDescent="0.25">
      <c r="A346" s="1" t="str">
        <f>MID('Filter Data'!A337,2,LEN('Filter Data'!A337)-2)</f>
        <v>08-Dec-2021</v>
      </c>
      <c r="B346">
        <f>'Filter Data'!E337</f>
        <v>15.597200000000001</v>
      </c>
      <c r="C346">
        <f t="shared" si="15"/>
        <v>4.6570348279216132E-3</v>
      </c>
      <c r="D346">
        <f>C346-SET_TRI!C347</f>
        <v>-2.1032709809225489E-3</v>
      </c>
      <c r="E346">
        <f t="shared" si="16"/>
        <v>4.9822612110497592E-3</v>
      </c>
      <c r="F346">
        <f t="shared" ca="1" si="17"/>
        <v>-0.41375864252729455</v>
      </c>
      <c r="G346">
        <f ca="1">S0*EXP(Drift*(A346-$A$11)+Volatility*SUM($F$12:F346))</f>
        <v>22.995515966543483</v>
      </c>
    </row>
    <row r="347" spans="1:7" x14ac:dyDescent="0.25">
      <c r="A347" s="1" t="str">
        <f>MID('Filter Data'!A338,2,LEN('Filter Data'!A338)-2)</f>
        <v>09-Dec-2021</v>
      </c>
      <c r="B347">
        <f>'Filter Data'!E338</f>
        <v>15.7159</v>
      </c>
      <c r="C347">
        <f t="shared" si="15"/>
        <v>7.6103403174927996E-3</v>
      </c>
      <c r="D347">
        <f>C347-SET_TRI!C348</f>
        <v>9.889010131374696E-3</v>
      </c>
      <c r="E347">
        <f t="shared" si="16"/>
        <v>4.6985463728226266E-3</v>
      </c>
      <c r="F347">
        <f t="shared" ca="1" si="17"/>
        <v>-1.949847976089115</v>
      </c>
      <c r="G347">
        <f ca="1">S0*EXP(Drift*(A347-$A$11)+Volatility*SUM($F$12:F347))</f>
        <v>22.60693731162004</v>
      </c>
    </row>
    <row r="348" spans="1:7" x14ac:dyDescent="0.25">
      <c r="A348" s="1" t="str">
        <f>MID('Filter Data'!A339,2,LEN('Filter Data'!A339)-2)</f>
        <v>13-Dec-2021</v>
      </c>
      <c r="B348">
        <f>'Filter Data'!E339</f>
        <v>15.503299999999999</v>
      </c>
      <c r="C348">
        <f t="shared" si="15"/>
        <v>-1.3527701245235725E-2</v>
      </c>
      <c r="D348">
        <f>C348-SET_TRI!C349</f>
        <v>-1.828054622602323E-2</v>
      </c>
      <c r="E348">
        <f t="shared" si="16"/>
        <v>-8.8358186499644525E-3</v>
      </c>
      <c r="F348">
        <f t="shared" ca="1" si="17"/>
        <v>1.4311514037768791</v>
      </c>
      <c r="G348">
        <f ca="1">S0*EXP(Drift*(A348-$A$11)+Volatility*SUM($F$12:F348))</f>
        <v>22.976004578571576</v>
      </c>
    </row>
    <row r="349" spans="1:7" x14ac:dyDescent="0.25">
      <c r="A349" s="1" t="str">
        <f>MID('Filter Data'!A340,2,LEN('Filter Data'!A340)-2)</f>
        <v>14-Dec-2021</v>
      </c>
      <c r="B349">
        <f>'Filter Data'!E340</f>
        <v>15.351100000000001</v>
      </c>
      <c r="C349">
        <f t="shared" si="15"/>
        <v>-9.8172647113839492E-3</v>
      </c>
      <c r="D349">
        <f>C349-SET_TRI!C350</f>
        <v>-1.4280858337122612E-2</v>
      </c>
      <c r="E349">
        <f t="shared" si="16"/>
        <v>-6.2049991531035568E-3</v>
      </c>
      <c r="F349">
        <f t="shared" ca="1" si="17"/>
        <v>0.77296600065037502</v>
      </c>
      <c r="G349">
        <f ca="1">S0*EXP(Drift*(A349-$A$11)+Volatility*SUM($F$12:F349))</f>
        <v>23.156912621180023</v>
      </c>
    </row>
    <row r="350" spans="1:7" x14ac:dyDescent="0.25">
      <c r="A350" s="1" t="str">
        <f>MID('Filter Data'!A341,2,LEN('Filter Data'!A341)-2)</f>
        <v>15-Dec-2021</v>
      </c>
      <c r="B350">
        <f>'Filter Data'!E341</f>
        <v>15.3141</v>
      </c>
      <c r="C350">
        <f t="shared" si="15"/>
        <v>-2.4102507312180111E-3</v>
      </c>
      <c r="D350">
        <f>C350-SET_TRI!C351</f>
        <v>4.8106062707584385E-3</v>
      </c>
      <c r="E350">
        <f t="shared" si="16"/>
        <v>-3.9512548840505536E-3</v>
      </c>
      <c r="F350">
        <f t="shared" ca="1" si="17"/>
        <v>0.4834044641858542</v>
      </c>
      <c r="G350">
        <f ca="1">S0*EXP(Drift*(A350-$A$11)+Volatility*SUM($F$12:F350))</f>
        <v>23.277560152186417</v>
      </c>
    </row>
    <row r="351" spans="1:7" x14ac:dyDescent="0.25">
      <c r="A351" s="1" t="str">
        <f>MID('Filter Data'!A342,2,LEN('Filter Data'!A342)-2)</f>
        <v>16-Dec-2021</v>
      </c>
      <c r="B351">
        <f>'Filter Data'!E342</f>
        <v>15.328200000000001</v>
      </c>
      <c r="C351">
        <f t="shared" si="15"/>
        <v>9.2072012067316328E-4</v>
      </c>
      <c r="D351">
        <f>C351-SET_TRI!C352</f>
        <v>-1.6085152083922336E-2</v>
      </c>
      <c r="E351">
        <f t="shared" si="16"/>
        <v>5.0200102475922151E-3</v>
      </c>
      <c r="F351">
        <f t="shared" ca="1" si="17"/>
        <v>-0.42813212895959951</v>
      </c>
      <c r="G351">
        <f ca="1">S0*EXP(Drift*(A351-$A$11)+Volatility*SUM($F$12:F351))</f>
        <v>23.204708969318769</v>
      </c>
    </row>
    <row r="352" spans="1:7" x14ac:dyDescent="0.25">
      <c r="A352" s="1" t="str">
        <f>MID('Filter Data'!A343,2,LEN('Filter Data'!A343)-2)</f>
        <v>17-Dec-2021</v>
      </c>
      <c r="B352">
        <f>'Filter Data'!E343</f>
        <v>15.203799999999999</v>
      </c>
      <c r="C352">
        <f t="shared" si="15"/>
        <v>-8.1157604937306012E-3</v>
      </c>
      <c r="D352">
        <f>C352-SET_TRI!C353</f>
        <v>-5.4118908035736598E-3</v>
      </c>
      <c r="E352">
        <f t="shared" si="16"/>
        <v>-6.8974538431714576E-3</v>
      </c>
      <c r="F352">
        <f t="shared" ca="1" si="17"/>
        <v>0.44551407471710464</v>
      </c>
      <c r="G352">
        <f ca="1">S0*EXP(Drift*(A352-$A$11)+Volatility*SUM($F$12:F352))</f>
        <v>23.317529212128377</v>
      </c>
    </row>
    <row r="353" spans="1:7" x14ac:dyDescent="0.25">
      <c r="A353" s="1" t="str">
        <f>MID('Filter Data'!A344,2,LEN('Filter Data'!A344)-2)</f>
        <v>20-Dec-2021</v>
      </c>
      <c r="B353">
        <f>'Filter Data'!E344</f>
        <v>14.964</v>
      </c>
      <c r="C353">
        <f t="shared" si="15"/>
        <v>-1.5772372696299539E-2</v>
      </c>
      <c r="D353">
        <f>C353-SET_TRI!C354</f>
        <v>3.2508188165681351E-3</v>
      </c>
      <c r="E353">
        <f t="shared" si="16"/>
        <v>-1.6892350719992951E-2</v>
      </c>
      <c r="F353">
        <f t="shared" ca="1" si="17"/>
        <v>6.3346253734461863E-3</v>
      </c>
      <c r="G353">
        <f ca="1">S0*EXP(Drift*(A353-$A$11)+Volatility*SUM($F$12:F353))</f>
        <v>23.373394587097259</v>
      </c>
    </row>
    <row r="354" spans="1:7" x14ac:dyDescent="0.25">
      <c r="A354" s="1" t="str">
        <f>MID('Filter Data'!A345,2,LEN('Filter Data'!A345)-2)</f>
        <v>21-Dec-2021</v>
      </c>
      <c r="B354">
        <f>'Filter Data'!E345</f>
        <v>15.0395</v>
      </c>
      <c r="C354">
        <f t="shared" si="15"/>
        <v>5.045442395081522E-3</v>
      </c>
      <c r="D354">
        <f>C354-SET_TRI!C355</f>
        <v>1.3319985106974297E-3</v>
      </c>
      <c r="E354">
        <f t="shared" si="16"/>
        <v>4.4434025582378526E-3</v>
      </c>
      <c r="F354">
        <f t="shared" ca="1" si="17"/>
        <v>0.92898827180095234</v>
      </c>
      <c r="G354">
        <f ca="1">S0*EXP(Drift*(A354-$A$11)+Volatility*SUM($F$12:F354))</f>
        <v>23.591047917991236</v>
      </c>
    </row>
    <row r="355" spans="1:7" x14ac:dyDescent="0.25">
      <c r="A355" s="1" t="str">
        <f>MID('Filter Data'!A346,2,LEN('Filter Data'!A346)-2)</f>
        <v>22-Dec-2021</v>
      </c>
      <c r="B355">
        <f>'Filter Data'!E346</f>
        <v>15.1723</v>
      </c>
      <c r="C355">
        <f t="shared" si="15"/>
        <v>8.8300807872601864E-3</v>
      </c>
      <c r="D355">
        <f>C355-SET_TRI!C356</f>
        <v>6.1776145192721614E-3</v>
      </c>
      <c r="E355">
        <f t="shared" si="16"/>
        <v>6.9200864942474457E-3</v>
      </c>
      <c r="F355">
        <f t="shared" ca="1" si="17"/>
        <v>0.27428647843802845</v>
      </c>
      <c r="G355">
        <f ca="1">S0*EXP(Drift*(A355-$A$11)+Volatility*SUM($F$12:F355))</f>
        <v>23.668677286231681</v>
      </c>
    </row>
    <row r="356" spans="1:7" x14ac:dyDescent="0.25">
      <c r="A356" s="1" t="str">
        <f>MID('Filter Data'!A347,2,LEN('Filter Data'!A347)-2)</f>
        <v>28-Dec-2021</v>
      </c>
      <c r="B356">
        <f>'Filter Data'!E347</f>
        <v>15.2971</v>
      </c>
      <c r="C356">
        <f t="shared" si="15"/>
        <v>8.2255162368263524E-3</v>
      </c>
      <c r="D356">
        <f>C356-SET_TRI!C357</f>
        <v>-9.4901221592892868E-3</v>
      </c>
      <c r="E356">
        <f t="shared" si="16"/>
        <v>1.0544640794862578E-2</v>
      </c>
      <c r="F356">
        <f t="shared" ca="1" si="17"/>
        <v>-0.57993358072918644</v>
      </c>
      <c r="G356">
        <f ca="1">S0*EXP(Drift*(A356-$A$11)+Volatility*SUM($F$12:F356))</f>
        <v>23.65376685709418</v>
      </c>
    </row>
    <row r="357" spans="1:7" x14ac:dyDescent="0.25">
      <c r="A357" s="1" t="str">
        <f>MID('Filter Data'!A348,2,LEN('Filter Data'!A348)-2)</f>
        <v>29-Dec-2021</v>
      </c>
      <c r="B357">
        <f>'Filter Data'!E348</f>
        <v>15.3315</v>
      </c>
      <c r="C357">
        <f t="shared" si="15"/>
        <v>2.2487922547410793E-3</v>
      </c>
      <c r="D357">
        <f>C357-SET_TRI!C358</f>
        <v>-4.6984589597649376E-3</v>
      </c>
      <c r="E357">
        <f t="shared" si="16"/>
        <v>3.2745255859056872E-3</v>
      </c>
      <c r="F357">
        <f t="shared" ca="1" si="17"/>
        <v>4.9275691766764829E-2</v>
      </c>
      <c r="G357">
        <f ca="1">S0*EXP(Drift*(A357-$A$11)+Volatility*SUM($F$12:F357))</f>
        <v>23.682848644223281</v>
      </c>
    </row>
    <row r="358" spans="1:7" x14ac:dyDescent="0.25">
      <c r="A358" s="1" t="str">
        <f>MID('Filter Data'!A349,2,LEN('Filter Data'!A349)-2)</f>
        <v>30-Dec-2021</v>
      </c>
      <c r="B358">
        <f>'Filter Data'!E349</f>
        <v>15.272600000000001</v>
      </c>
      <c r="C358">
        <f t="shared" si="15"/>
        <v>-3.8417636891367123E-3</v>
      </c>
      <c r="D358">
        <f>C358-SET_TRI!C359</f>
        <v>-5.301708183699811E-3</v>
      </c>
      <c r="E358">
        <f t="shared" si="16"/>
        <v>-2.6531981176068113E-3</v>
      </c>
      <c r="F358">
        <f t="shared" ca="1" si="17"/>
        <v>-0.11179181383503588</v>
      </c>
      <c r="G358">
        <f ca="1">S0*EXP(Drift*(A358-$A$11)+Volatility*SUM($F$12:F358))</f>
        <v>23.677085750380943</v>
      </c>
    </row>
    <row r="359" spans="1:7" x14ac:dyDescent="0.25">
      <c r="A359" s="1" t="str">
        <f>MID('Filter Data'!A350,2,LEN('Filter Data'!A350)-2)</f>
        <v>04-Jan-2022</v>
      </c>
      <c r="B359">
        <f>'Filter Data'!E350</f>
        <v>15.6099</v>
      </c>
      <c r="C359">
        <f t="shared" si="15"/>
        <v>2.2085303091811417E-2</v>
      </c>
      <c r="D359">
        <f>C359-SET_TRI!C360</f>
        <v>1.3290270669154869E-2</v>
      </c>
      <c r="E359">
        <f t="shared" si="16"/>
        <v>1.8255422804948788E-2</v>
      </c>
      <c r="F359">
        <f t="shared" ca="1" si="17"/>
        <v>-2.1219065276196485</v>
      </c>
      <c r="G359">
        <f ca="1">S0*EXP(Drift*(A359-$A$11)+Volatility*SUM($F$12:F359))</f>
        <v>23.312885396967232</v>
      </c>
    </row>
    <row r="360" spans="1:7" x14ac:dyDescent="0.25">
      <c r="A360" s="1" t="str">
        <f>MID('Filter Data'!A351,2,LEN('Filter Data'!A351)-2)</f>
        <v>05-Jan-2022</v>
      </c>
      <c r="B360">
        <f>'Filter Data'!E351</f>
        <v>15.510300000000001</v>
      </c>
      <c r="C360">
        <f t="shared" si="15"/>
        <v>-6.3805661791554594E-3</v>
      </c>
      <c r="D360">
        <f>C360-SET_TRI!C361</f>
        <v>-9.5278599155345246E-3</v>
      </c>
      <c r="E360">
        <f t="shared" si="16"/>
        <v>-4.0512552451539424E-3</v>
      </c>
      <c r="F360">
        <f t="shared" ca="1" si="17"/>
        <v>-1.237691647017056</v>
      </c>
      <c r="G360">
        <f ca="1">S0*EXP(Drift*(A360-$A$11)+Volatility*SUM($F$12:F360))</f>
        <v>23.068605331458432</v>
      </c>
    </row>
    <row r="361" spans="1:7" x14ac:dyDescent="0.25">
      <c r="A361" s="1" t="str">
        <f>MID('Filter Data'!A352,2,LEN('Filter Data'!A352)-2)</f>
        <v>06-Jan-2022</v>
      </c>
      <c r="B361">
        <f>'Filter Data'!E352</f>
        <v>15.516299999999999</v>
      </c>
      <c r="C361">
        <f t="shared" si="15"/>
        <v>3.868397129648331E-4</v>
      </c>
      <c r="D361">
        <f>C361-SET_TRI!C362</f>
        <v>1.9229799837063629E-2</v>
      </c>
      <c r="E361">
        <f t="shared" si="16"/>
        <v>-5.0462698906585911E-3</v>
      </c>
      <c r="F361">
        <f t="shared" ca="1" si="17"/>
        <v>0.10754021737184535</v>
      </c>
      <c r="G361">
        <f ca="1">S0*EXP(Drift*(A361-$A$11)+Volatility*SUM($F$12:F361))</f>
        <v>23.109270387144399</v>
      </c>
    </row>
    <row r="362" spans="1:7" x14ac:dyDescent="0.25">
      <c r="A362" s="1" t="str">
        <f>MID('Filter Data'!A353,2,LEN('Filter Data'!A353)-2)</f>
        <v>07-Jan-2022</v>
      </c>
      <c r="B362">
        <f>'Filter Data'!E353</f>
        <v>15.692500000000001</v>
      </c>
      <c r="C362">
        <f t="shared" si="15"/>
        <v>1.1355800029646338E-2</v>
      </c>
      <c r="D362">
        <f>C362-SET_TRI!C363</f>
        <v>9.0713238811009587E-3</v>
      </c>
      <c r="E362">
        <f t="shared" si="16"/>
        <v>8.6647203084930825E-3</v>
      </c>
      <c r="F362">
        <f t="shared" ca="1" si="17"/>
        <v>0.13340002804652332</v>
      </c>
      <c r="G362">
        <f ca="1">S0*EXP(Drift*(A362-$A$11)+Volatility*SUM($F$12:F362))</f>
        <v>23.155479224155879</v>
      </c>
    </row>
    <row r="363" spans="1:7" x14ac:dyDescent="0.25">
      <c r="A363" s="1" t="str">
        <f>MID('Filter Data'!A354,2,LEN('Filter Data'!A354)-2)</f>
        <v>10-Jan-2022</v>
      </c>
      <c r="B363">
        <f>'Filter Data'!E354</f>
        <v>15.869400000000001</v>
      </c>
      <c r="C363">
        <f t="shared" si="15"/>
        <v>1.1272901067388869E-2</v>
      </c>
      <c r="D363">
        <f>C363-SET_TRI!C364</f>
        <v>1.1446634883491647E-2</v>
      </c>
      <c r="E363">
        <f t="shared" si="16"/>
        <v>7.9406647616307707E-3</v>
      </c>
      <c r="F363">
        <f t="shared" ca="1" si="17"/>
        <v>1.8062206359607951</v>
      </c>
      <c r="G363">
        <f ca="1">S0*EXP(Drift*(A363-$A$11)+Volatility*SUM($F$12:F363))</f>
        <v>23.595938930629647</v>
      </c>
    </row>
    <row r="364" spans="1:7" x14ac:dyDescent="0.25">
      <c r="A364" s="1" t="str">
        <f>MID('Filter Data'!A355,2,LEN('Filter Data'!A355)-2)</f>
        <v>11-Jan-2022</v>
      </c>
      <c r="B364">
        <f>'Filter Data'!E355</f>
        <v>15.886799999999999</v>
      </c>
      <c r="C364">
        <f t="shared" si="15"/>
        <v>1.0964497712577998E-3</v>
      </c>
      <c r="D364">
        <f>C364-SET_TRI!C365</f>
        <v>-5.0218203290908481E-3</v>
      </c>
      <c r="E364">
        <f t="shared" si="16"/>
        <v>2.2094665238107979E-3</v>
      </c>
      <c r="F364">
        <f t="shared" ca="1" si="17"/>
        <v>-0.279368100434013</v>
      </c>
      <c r="G364">
        <f ca="1">S0*EXP(Drift*(A364-$A$11)+Volatility*SUM($F$12:F364))</f>
        <v>23.554094655773074</v>
      </c>
    </row>
    <row r="365" spans="1:7" x14ac:dyDescent="0.25">
      <c r="A365" s="1" t="str">
        <f>MID('Filter Data'!A356,2,LEN('Filter Data'!A356)-2)</f>
        <v>12-Jan-2022</v>
      </c>
      <c r="B365">
        <f>'Filter Data'!E356</f>
        <v>16.1571</v>
      </c>
      <c r="C365">
        <f t="shared" si="15"/>
        <v>1.7014124933907436E-2</v>
      </c>
      <c r="D365">
        <f>C365-SET_TRI!C366</f>
        <v>1.0407088091311533E-2</v>
      </c>
      <c r="E365">
        <f t="shared" si="16"/>
        <v>1.3962488629639792E-2</v>
      </c>
      <c r="F365">
        <f t="shared" ca="1" si="17"/>
        <v>-0.70517646137031709</v>
      </c>
      <c r="G365">
        <f ca="1">S0*EXP(Drift*(A365-$A$11)+Volatility*SUM($F$12:F365))</f>
        <v>23.420999312108261</v>
      </c>
    </row>
    <row r="366" spans="1:7" x14ac:dyDescent="0.25">
      <c r="A366" s="1" t="str">
        <f>MID('Filter Data'!A357,2,LEN('Filter Data'!A357)-2)</f>
        <v>13-Jan-2022</v>
      </c>
      <c r="B366">
        <f>'Filter Data'!E357</f>
        <v>16.158200000000001</v>
      </c>
      <c r="C366">
        <f t="shared" si="15"/>
        <v>6.8081524531072346E-5</v>
      </c>
      <c r="D366">
        <f>C366-SET_TRI!C367</f>
        <v>1.4845397356017546E-3</v>
      </c>
      <c r="E366">
        <f t="shared" si="16"/>
        <v>-5.7513305139840953E-4</v>
      </c>
      <c r="F366">
        <f t="shared" ca="1" si="17"/>
        <v>0.13196295624107851</v>
      </c>
      <c r="G366">
        <f ca="1">S0*EXP(Drift*(A366-$A$11)+Volatility*SUM($F$12:F366))</f>
        <v>23.467523246283797</v>
      </c>
    </row>
    <row r="367" spans="1:7" x14ac:dyDescent="0.25">
      <c r="A367" s="1" t="str">
        <f>MID('Filter Data'!A358,2,LEN('Filter Data'!A358)-2)</f>
        <v>14-Jan-2022</v>
      </c>
      <c r="B367">
        <f>'Filter Data'!E358</f>
        <v>16.0763</v>
      </c>
      <c r="C367">
        <f t="shared" si="15"/>
        <v>-5.068633882486971E-3</v>
      </c>
      <c r="D367">
        <f>C367-SET_TRI!C368</f>
        <v>-1.9866644288359524E-3</v>
      </c>
      <c r="E367">
        <f t="shared" si="16"/>
        <v>-4.7748825603521608E-3</v>
      </c>
      <c r="F367">
        <f t="shared" ca="1" si="17"/>
        <v>-0.85804972120518574</v>
      </c>
      <c r="G367">
        <f ca="1">S0*EXP(Drift*(A367-$A$11)+Volatility*SUM($F$12:F367))</f>
        <v>23.302336381685802</v>
      </c>
    </row>
    <row r="368" spans="1:7" x14ac:dyDescent="0.25">
      <c r="A368" s="1" t="str">
        <f>MID('Filter Data'!A359,2,LEN('Filter Data'!A359)-2)</f>
        <v>18-Jan-2022</v>
      </c>
      <c r="B368">
        <f>'Filter Data'!E359</f>
        <v>15.9369</v>
      </c>
      <c r="C368">
        <f t="shared" si="15"/>
        <v>-8.671149456031561E-3</v>
      </c>
      <c r="D368">
        <f>C368-SET_TRI!C369</f>
        <v>-2.3432255086292229E-3</v>
      </c>
      <c r="E368">
        <f t="shared" si="16"/>
        <v>-8.2811532700060118E-3</v>
      </c>
      <c r="F368">
        <f t="shared" ca="1" si="17"/>
        <v>3.1438111227447205</v>
      </c>
      <c r="G368">
        <f ca="1">S0*EXP(Drift*(A368-$A$11)+Volatility*SUM($F$12:F368))</f>
        <v>24.056378621360935</v>
      </c>
    </row>
    <row r="369" spans="1:7" x14ac:dyDescent="0.25">
      <c r="A369" s="1" t="str">
        <f>MID('Filter Data'!A360,2,LEN('Filter Data'!A360)-2)</f>
        <v>19-Jan-2022</v>
      </c>
      <c r="B369">
        <f>'Filter Data'!E360</f>
        <v>15.9329</v>
      </c>
      <c r="C369">
        <f t="shared" si="15"/>
        <v>-2.5098984118615038E-4</v>
      </c>
      <c r="D369">
        <f>C369-SET_TRI!C370</f>
        <v>-1.8356540756691464E-3</v>
      </c>
      <c r="E369">
        <f t="shared" si="16"/>
        <v>1.9999629078846994E-6</v>
      </c>
      <c r="F369">
        <f t="shared" ca="1" si="17"/>
        <v>0.23601184080587423</v>
      </c>
      <c r="G369">
        <f ca="1">S0*EXP(Drift*(A369-$A$11)+Volatility*SUM($F$12:F369))</f>
        <v>24.127097748318317</v>
      </c>
    </row>
    <row r="370" spans="1:7" x14ac:dyDescent="0.25">
      <c r="A370" s="1" t="str">
        <f>MID('Filter Data'!A361,2,LEN('Filter Data'!A361)-2)</f>
        <v>20-Jan-2022</v>
      </c>
      <c r="B370">
        <f>'Filter Data'!E361</f>
        <v>16.052</v>
      </c>
      <c r="C370">
        <f t="shared" si="15"/>
        <v>7.4750986951527681E-3</v>
      </c>
      <c r="D370">
        <f>C370-SET_TRI!C371</f>
        <v>6.1802487737686708E-3</v>
      </c>
      <c r="E370">
        <f t="shared" si="16"/>
        <v>5.5643933501496731E-3</v>
      </c>
      <c r="F370">
        <f t="shared" ca="1" si="17"/>
        <v>0.15237057903197618</v>
      </c>
      <c r="G370">
        <f ca="1">S0*EXP(Drift*(A370-$A$11)+Volatility*SUM($F$12:F370))</f>
        <v>24.179533764153529</v>
      </c>
    </row>
    <row r="371" spans="1:7" x14ac:dyDescent="0.25">
      <c r="A371" s="1" t="str">
        <f>MID('Filter Data'!A362,2,LEN('Filter Data'!A362)-2)</f>
        <v>21-Jan-2022</v>
      </c>
      <c r="B371">
        <f>'Filter Data'!E362</f>
        <v>16.009</v>
      </c>
      <c r="C371">
        <f t="shared" si="15"/>
        <v>-2.6787939197607316E-3</v>
      </c>
      <c r="D371">
        <f>C371-SET_TRI!C372</f>
        <v>7.4183203218733396E-4</v>
      </c>
      <c r="E371">
        <f t="shared" si="16"/>
        <v>-3.1215328804964047E-3</v>
      </c>
      <c r="F371">
        <f t="shared" ca="1" si="17"/>
        <v>-1.4947300057350155</v>
      </c>
      <c r="G371">
        <f ca="1">S0*EXP(Drift*(A371-$A$11)+Volatility*SUM($F$12:F371))</f>
        <v>23.870030763625625</v>
      </c>
    </row>
    <row r="372" spans="1:7" x14ac:dyDescent="0.25">
      <c r="A372" s="1" t="str">
        <f>MID('Filter Data'!A363,2,LEN('Filter Data'!A363)-2)</f>
        <v>24-Jan-2022</v>
      </c>
      <c r="B372">
        <f>'Filter Data'!E363</f>
        <v>15.8102</v>
      </c>
      <c r="C372">
        <f t="shared" si="15"/>
        <v>-1.2418014866637536E-2</v>
      </c>
      <c r="D372">
        <f>C372-SET_TRI!C373</f>
        <v>-1.0485398113413924E-2</v>
      </c>
      <c r="E372">
        <f t="shared" si="16"/>
        <v>-9.8302401272803725E-3</v>
      </c>
      <c r="F372">
        <f t="shared" ca="1" si="17"/>
        <v>-1.1446032601610763</v>
      </c>
      <c r="G372">
        <f ca="1">S0*EXP(Drift*(A372-$A$11)+Volatility*SUM($F$12:F372))</f>
        <v>23.676846576871515</v>
      </c>
    </row>
    <row r="373" spans="1:7" x14ac:dyDescent="0.25">
      <c r="A373" s="1" t="str">
        <f>MID('Filter Data'!A364,2,LEN('Filter Data'!A364)-2)</f>
        <v>25-Jan-2022</v>
      </c>
      <c r="B373">
        <f>'Filter Data'!E364</f>
        <v>15.588800000000001</v>
      </c>
      <c r="C373">
        <f t="shared" si="15"/>
        <v>-1.4003617917546847E-2</v>
      </c>
      <c r="D373">
        <f>C373-SET_TRI!C374</f>
        <v>-1.4300987334337274E-2</v>
      </c>
      <c r="E373">
        <f t="shared" si="16"/>
        <v>-1.0385919033233491E-2</v>
      </c>
      <c r="F373">
        <f t="shared" ca="1" si="17"/>
        <v>1.3371919291354599</v>
      </c>
      <c r="G373">
        <f ca="1">S0*EXP(Drift*(A373-$A$11)+Volatility*SUM($F$12:F373))</f>
        <v>23.986648514357263</v>
      </c>
    </row>
    <row r="374" spans="1:7" x14ac:dyDescent="0.25">
      <c r="A374" s="1" t="str">
        <f>MID('Filter Data'!A365,2,LEN('Filter Data'!A365)-2)</f>
        <v>27-Jan-2022</v>
      </c>
      <c r="B374">
        <f>'Filter Data'!E365</f>
        <v>15.462199999999999</v>
      </c>
      <c r="C374">
        <f t="shared" si="15"/>
        <v>-8.1212152314483217E-3</v>
      </c>
      <c r="D374">
        <f>C374-SET_TRI!C375</f>
        <v>-1.1081185997169089E-2</v>
      </c>
      <c r="E374">
        <f t="shared" si="16"/>
        <v>-5.3726222563683663E-3</v>
      </c>
      <c r="F374">
        <f t="shared" ca="1" si="17"/>
        <v>0.11439758936734742</v>
      </c>
      <c r="G374">
        <f ca="1">S0*EXP(Drift*(A374-$A$11)+Volatility*SUM($F$12:F374))</f>
        <v>24.04914961693882</v>
      </c>
    </row>
    <row r="375" spans="1:7" x14ac:dyDescent="0.25">
      <c r="A375" s="1" t="str">
        <f>MID('Filter Data'!A366,2,LEN('Filter Data'!A366)-2)</f>
        <v>28-Jan-2022</v>
      </c>
      <c r="B375">
        <f>'Filter Data'!E366</f>
        <v>15.4274</v>
      </c>
      <c r="C375">
        <f t="shared" si="15"/>
        <v>-2.250649972190169E-3</v>
      </c>
      <c r="D375">
        <f>C375-SET_TRI!C376</f>
        <v>-4.3717579507664738E-3</v>
      </c>
      <c r="E375">
        <f t="shared" si="16"/>
        <v>-1.3131015157243219E-3</v>
      </c>
      <c r="F375">
        <f t="shared" ca="1" si="17"/>
        <v>1.8846121221537178</v>
      </c>
      <c r="G375">
        <f ca="1">S0*EXP(Drift*(A375-$A$11)+Volatility*SUM($F$12:F375))</f>
        <v>24.486025227163356</v>
      </c>
    </row>
    <row r="376" spans="1:7" x14ac:dyDescent="0.25">
      <c r="A376" s="1" t="str">
        <f>MID('Filter Data'!A367,2,LEN('Filter Data'!A367)-2)</f>
        <v>07-Feb-2022</v>
      </c>
      <c r="B376">
        <f>'Filter Data'!E367</f>
        <v>15.7964</v>
      </c>
      <c r="C376">
        <f t="shared" si="15"/>
        <v>2.3918482699612362E-2</v>
      </c>
      <c r="D376">
        <f>C376-SET_TRI!C377</f>
        <v>7.8964478569683721E-3</v>
      </c>
      <c r="E376">
        <f t="shared" si="16"/>
        <v>2.1544531766314174E-2</v>
      </c>
      <c r="F376">
        <f t="shared" ca="1" si="17"/>
        <v>-2.2425240907664956</v>
      </c>
      <c r="G376">
        <f ca="1">S0*EXP(Drift*(A376-$A$11)+Volatility*SUM($F$12:F376))</f>
        <v>24.176727016266007</v>
      </c>
    </row>
    <row r="377" spans="1:7" x14ac:dyDescent="0.25">
      <c r="A377" s="1" t="str">
        <f>MID('Filter Data'!A368,2,LEN('Filter Data'!A368)-2)</f>
        <v>08-Feb-2022</v>
      </c>
      <c r="B377">
        <f>'Filter Data'!E368</f>
        <v>15.8019</v>
      </c>
      <c r="C377">
        <f t="shared" si="15"/>
        <v>3.4818059811093769E-4</v>
      </c>
      <c r="D377">
        <f>C377-SET_TRI!C378</f>
        <v>-4.9605046004351869E-3</v>
      </c>
      <c r="E377">
        <f t="shared" si="16"/>
        <v>1.4446466829291201E-3</v>
      </c>
      <c r="F377">
        <f t="shared" ca="1" si="17"/>
        <v>-0.99162057196223619</v>
      </c>
      <c r="G377">
        <f ca="1">S0*EXP(Drift*(A377-$A$11)+Volatility*SUM($F$12:F377))</f>
        <v>23.977259243594389</v>
      </c>
    </row>
    <row r="378" spans="1:7" x14ac:dyDescent="0.25">
      <c r="A378" s="1" t="str">
        <f>MID('Filter Data'!A369,2,LEN('Filter Data'!A369)-2)</f>
        <v>09-Feb-2022</v>
      </c>
      <c r="B378">
        <f>'Filter Data'!E369</f>
        <v>16.0473</v>
      </c>
      <c r="C378">
        <f t="shared" si="15"/>
        <v>1.5529778064663114E-2</v>
      </c>
      <c r="D378">
        <f>C378-SET_TRI!C379</f>
        <v>-2.5595091098659112E-3</v>
      </c>
      <c r="E378">
        <f t="shared" si="16"/>
        <v>1.5978154671162186E-2</v>
      </c>
      <c r="F378">
        <f t="shared" ca="1" si="17"/>
        <v>0.26074872760461215</v>
      </c>
      <c r="G378">
        <f ca="1">S0*EXP(Drift*(A378-$A$11)+Volatility*SUM($F$12:F378))</f>
        <v>24.053183222141005</v>
      </c>
    </row>
    <row r="379" spans="1:7" x14ac:dyDescent="0.25">
      <c r="A379" s="1" t="str">
        <f>MID('Filter Data'!A370,2,LEN('Filter Data'!A370)-2)</f>
        <v>10-Feb-2022</v>
      </c>
      <c r="B379">
        <f>'Filter Data'!E370</f>
        <v>16.185300000000002</v>
      </c>
      <c r="C379">
        <f t="shared" si="15"/>
        <v>8.5995774990186308E-3</v>
      </c>
      <c r="D379">
        <f>C379-SET_TRI!C380</f>
        <v>7.565803126417572E-3</v>
      </c>
      <c r="E379">
        <f t="shared" si="16"/>
        <v>6.3148759507248367E-3</v>
      </c>
      <c r="F379">
        <f t="shared" ca="1" si="17"/>
        <v>0.813238764001881</v>
      </c>
      <c r="G379">
        <f ca="1">S0*EXP(Drift*(A379-$A$11)+Volatility*SUM($F$12:F379))</f>
        <v>24.251497484930553</v>
      </c>
    </row>
    <row r="380" spans="1:7" x14ac:dyDescent="0.25">
      <c r="A380" s="1" t="str">
        <f>MID('Filter Data'!A371,2,LEN('Filter Data'!A371)-2)</f>
        <v>11-Feb-2022</v>
      </c>
      <c r="B380">
        <f>'Filter Data'!E371</f>
        <v>16.1279</v>
      </c>
      <c r="C380">
        <f t="shared" si="15"/>
        <v>-3.5464279315181816E-3</v>
      </c>
      <c r="D380">
        <f>C380-SET_TRI!C381</f>
        <v>-2.0615579355206699E-3</v>
      </c>
      <c r="E380">
        <f t="shared" si="16"/>
        <v>-3.2324609555566832E-3</v>
      </c>
      <c r="F380">
        <f t="shared" ca="1" si="17"/>
        <v>1.5727112914910701</v>
      </c>
      <c r="G380">
        <f ca="1">S0*EXP(Drift*(A380-$A$11)+Volatility*SUM($F$12:F380))</f>
        <v>24.621760993820022</v>
      </c>
    </row>
    <row r="381" spans="1:7" x14ac:dyDescent="0.25">
      <c r="A381" s="1" t="str">
        <f>MID('Filter Data'!A372,2,LEN('Filter Data'!A372)-2)</f>
        <v>14-Feb-2022</v>
      </c>
      <c r="B381">
        <f>'Filter Data'!E372</f>
        <v>15.860200000000001</v>
      </c>
      <c r="C381">
        <f t="shared" si="15"/>
        <v>-1.6598565219278369E-2</v>
      </c>
      <c r="D381">
        <f>C381-SET_TRI!C382</f>
        <v>-1.0461177352814762E-2</v>
      </c>
      <c r="E381">
        <f t="shared" si="16"/>
        <v>-1.4017328276498858E-2</v>
      </c>
      <c r="F381">
        <f t="shared" ca="1" si="17"/>
        <v>-1.3124574707218062</v>
      </c>
      <c r="G381">
        <f ca="1">S0*EXP(Drift*(A381-$A$11)+Volatility*SUM($F$12:F381))</f>
        <v>24.385054708814206</v>
      </c>
    </row>
    <row r="382" spans="1:7" x14ac:dyDescent="0.25">
      <c r="A382" s="1" t="str">
        <f>MID('Filter Data'!A373,2,LEN('Filter Data'!A373)-2)</f>
        <v>15-Feb-2022</v>
      </c>
      <c r="B382">
        <f>'Filter Data'!E373</f>
        <v>15.903700000000001</v>
      </c>
      <c r="C382">
        <f t="shared" si="15"/>
        <v>2.7427144676611813E-3</v>
      </c>
      <c r="D382">
        <f>C382-SET_TRI!C383</f>
        <v>-5.692660458500606E-3</v>
      </c>
      <c r="E382">
        <f t="shared" si="16"/>
        <v>4.0368079574310458E-3</v>
      </c>
      <c r="F382">
        <f t="shared" ca="1" si="17"/>
        <v>0.14675154736642582</v>
      </c>
      <c r="G382">
        <f ca="1">S0*EXP(Drift*(A382-$A$11)+Volatility*SUM($F$12:F382))</f>
        <v>24.436796351161192</v>
      </c>
    </row>
    <row r="383" spans="1:7" x14ac:dyDescent="0.25">
      <c r="A383" s="1" t="str">
        <f>MID('Filter Data'!A374,2,LEN('Filter Data'!A374)-2)</f>
        <v>17-Feb-2022</v>
      </c>
      <c r="B383">
        <f>'Filter Data'!E374</f>
        <v>16.084900000000001</v>
      </c>
      <c r="C383">
        <f t="shared" si="15"/>
        <v>1.1393575080012857E-2</v>
      </c>
      <c r="D383">
        <f>C383-SET_TRI!C384</f>
        <v>5.3359702958066637E-3</v>
      </c>
      <c r="E383">
        <f t="shared" si="16"/>
        <v>9.7107618741194088E-3</v>
      </c>
      <c r="F383">
        <f t="shared" ca="1" si="17"/>
        <v>-0.3363693708227749</v>
      </c>
      <c r="G383">
        <f ca="1">S0*EXP(Drift*(A383-$A$11)+Volatility*SUM($F$12:F383))</f>
        <v>24.399740527227287</v>
      </c>
    </row>
    <row r="384" spans="1:7" x14ac:dyDescent="0.25">
      <c r="A384" s="1" t="str">
        <f>MID('Filter Data'!A375,2,LEN('Filter Data'!A375)-2)</f>
        <v>18-Feb-2022</v>
      </c>
      <c r="B384">
        <f>'Filter Data'!E375</f>
        <v>15.969099999999999</v>
      </c>
      <c r="C384">
        <f t="shared" si="15"/>
        <v>-7.199298721160958E-3</v>
      </c>
      <c r="D384">
        <f>C384-SET_TRI!C385</f>
        <v>-8.1565666914996324E-3</v>
      </c>
      <c r="E384">
        <f t="shared" si="16"/>
        <v>-5.2401345507323239E-3</v>
      </c>
      <c r="F384">
        <f t="shared" ca="1" si="17"/>
        <v>-0.31761725980698302</v>
      </c>
      <c r="G384">
        <f ca="1">S0*EXP(Drift*(A384-$A$11)+Volatility*SUM($F$12:F384))</f>
        <v>24.347957743226864</v>
      </c>
    </row>
    <row r="385" spans="1:7" x14ac:dyDescent="0.25">
      <c r="A385" s="1" t="str">
        <f>MID('Filter Data'!A376,2,LEN('Filter Data'!A376)-2)</f>
        <v>22-Feb-2022</v>
      </c>
      <c r="B385">
        <f>'Filter Data'!E376</f>
        <v>15.693199999999999</v>
      </c>
      <c r="C385">
        <f t="shared" si="15"/>
        <v>-1.7277116431107579E-2</v>
      </c>
      <c r="D385">
        <f>C385-SET_TRI!C386</f>
        <v>1.1633452407950468E-3</v>
      </c>
      <c r="E385">
        <f t="shared" si="16"/>
        <v>-1.7833632479948659E-2</v>
      </c>
      <c r="F385">
        <f t="shared" ca="1" si="17"/>
        <v>-3.1516982067480837</v>
      </c>
      <c r="G385">
        <f ca="1">S0*EXP(Drift*(A385-$A$11)+Volatility*SUM($F$12:F385))</f>
        <v>23.730383867808108</v>
      </c>
    </row>
    <row r="386" spans="1:7" x14ac:dyDescent="0.25">
      <c r="A386" s="1" t="str">
        <f>MID('Filter Data'!A377,2,LEN('Filter Data'!A377)-2)</f>
        <v>23-Feb-2022</v>
      </c>
      <c r="B386">
        <f>'Filter Data'!E377</f>
        <v>15.681100000000001</v>
      </c>
      <c r="C386">
        <f t="shared" si="15"/>
        <v>-7.7103458822919775E-4</v>
      </c>
      <c r="D386">
        <f>C386-SET_TRI!C387</f>
        <v>-6.2352390865119921E-3</v>
      </c>
      <c r="E386">
        <f t="shared" si="16"/>
        <v>6.6951461183091196E-4</v>
      </c>
      <c r="F386">
        <f t="shared" ca="1" si="17"/>
        <v>1.4839409681304569</v>
      </c>
      <c r="G386">
        <f ca="1">S0*EXP(Drift*(A386-$A$11)+Volatility*SUM($F$12:F386))</f>
        <v>24.073152164316678</v>
      </c>
    </row>
    <row r="387" spans="1:7" x14ac:dyDescent="0.25">
      <c r="A387" s="1" t="str">
        <f>MID('Filter Data'!A378,2,LEN('Filter Data'!A378)-2)</f>
        <v>24-Feb-2022</v>
      </c>
      <c r="B387">
        <f>'Filter Data'!E378</f>
        <v>15.2049</v>
      </c>
      <c r="C387">
        <f t="shared" si="15"/>
        <v>-3.0367767567326297E-2</v>
      </c>
      <c r="D387">
        <f>C387-SET_TRI!C388</f>
        <v>-1.4139218266191127E-2</v>
      </c>
      <c r="E387">
        <f t="shared" si="16"/>
        <v>-2.6793734250647201E-2</v>
      </c>
      <c r="F387">
        <f t="shared" ca="1" si="17"/>
        <v>-2.5193947988332157</v>
      </c>
      <c r="G387">
        <f ca="1">S0*EXP(Drift*(A387-$A$11)+Volatility*SUM($F$12:F387))</f>
        <v>23.543490399684902</v>
      </c>
    </row>
    <row r="388" spans="1:7" x14ac:dyDescent="0.25">
      <c r="A388" s="1" t="str">
        <f>MID('Filter Data'!A379,2,LEN('Filter Data'!A379)-2)</f>
        <v>25-Feb-2022</v>
      </c>
      <c r="B388">
        <f>'Filter Data'!E379</f>
        <v>15.2401</v>
      </c>
      <c r="C388">
        <f t="shared" si="15"/>
        <v>2.3150431768705925E-3</v>
      </c>
      <c r="D388">
        <f>C388-SET_TRI!C389</f>
        <v>-5.4039212991061902E-3</v>
      </c>
      <c r="E388">
        <f t="shared" si="16"/>
        <v>3.5311986563787818E-3</v>
      </c>
      <c r="F388">
        <f t="shared" ca="1" si="17"/>
        <v>-1.2695571064384454</v>
      </c>
      <c r="G388">
        <f ca="1">S0*EXP(Drift*(A388-$A$11)+Volatility*SUM($F$12:F388))</f>
        <v>23.290010083998759</v>
      </c>
    </row>
    <row r="389" spans="1:7" x14ac:dyDescent="0.25">
      <c r="A389" s="1" t="str">
        <f>MID('Filter Data'!A380,2,LEN('Filter Data'!A380)-2)</f>
        <v>02-Mar-2022</v>
      </c>
      <c r="B389">
        <f>'Filter Data'!E380</f>
        <v>15.039899999999999</v>
      </c>
      <c r="C389">
        <f t="shared" si="15"/>
        <v>-1.3136396742803565E-2</v>
      </c>
      <c r="D389">
        <f>C389-SET_TRI!C390</f>
        <v>-2.4679287912975259E-2</v>
      </c>
      <c r="E389">
        <f t="shared" si="16"/>
        <v>-6.7173317441983141E-3</v>
      </c>
      <c r="F389">
        <f t="shared" ca="1" si="17"/>
        <v>-0.62438639644187999</v>
      </c>
      <c r="G389">
        <f ca="1">S0*EXP(Drift*(A389-$A$11)+Volatility*SUM($F$12:F389))</f>
        <v>23.247781541888163</v>
      </c>
    </row>
    <row r="390" spans="1:7" x14ac:dyDescent="0.25">
      <c r="A390" s="1" t="str">
        <f>MID('Filter Data'!A381,2,LEN('Filter Data'!A381)-2)</f>
        <v>04-Mar-2022</v>
      </c>
      <c r="B390">
        <f>'Filter Data'!E381</f>
        <v>14.8498</v>
      </c>
      <c r="C390">
        <f t="shared" si="15"/>
        <v>-1.2639711700210724E-2</v>
      </c>
      <c r="D390">
        <f>C390-SET_TRI!C391</f>
        <v>-2.1295450896993001E-3</v>
      </c>
      <c r="E390">
        <f t="shared" si="16"/>
        <v>-1.230739326983913E-2</v>
      </c>
      <c r="F390">
        <f t="shared" ca="1" si="17"/>
        <v>0.52418898009165027</v>
      </c>
      <c r="G390">
        <f ca="1">S0*EXP(Drift*(A390-$A$11)+Volatility*SUM($F$12:F390))</f>
        <v>23.395818332350316</v>
      </c>
    </row>
    <row r="391" spans="1:7" x14ac:dyDescent="0.25">
      <c r="A391" s="1" t="str">
        <f>MID('Filter Data'!A382,2,LEN('Filter Data'!A382)-2)</f>
        <v>07-Mar-2022</v>
      </c>
      <c r="B391">
        <f>'Filter Data'!E382</f>
        <v>14.4933</v>
      </c>
      <c r="C391">
        <f t="shared" si="15"/>
        <v>-2.4007057334105544E-2</v>
      </c>
      <c r="D391">
        <f>C391-SET_TRI!C392</f>
        <v>1.8353459003556116E-3</v>
      </c>
      <c r="E391">
        <f t="shared" si="16"/>
        <v>-2.4744963376636883E-2</v>
      </c>
      <c r="F391">
        <f t="shared" ca="1" si="17"/>
        <v>1.6243086921693144</v>
      </c>
      <c r="G391">
        <f ca="1">S0*EXP(Drift*(A391-$A$11)+Volatility*SUM($F$12:F391))</f>
        <v>23.801244913977818</v>
      </c>
    </row>
    <row r="392" spans="1:7" x14ac:dyDescent="0.25">
      <c r="A392" s="1" t="str">
        <f>MID('Filter Data'!A383,2,LEN('Filter Data'!A383)-2)</f>
        <v>08-Mar-2022</v>
      </c>
      <c r="B392">
        <f>'Filter Data'!E383</f>
        <v>14.3096</v>
      </c>
      <c r="C392">
        <f t="shared" si="15"/>
        <v>-1.2674822159204596E-2</v>
      </c>
      <c r="D392">
        <f>C392-SET_TRI!C393</f>
        <v>-1.2155417128339854E-2</v>
      </c>
      <c r="E392">
        <f t="shared" si="16"/>
        <v>-9.6362670013012391E-3</v>
      </c>
      <c r="F392">
        <f t="shared" ca="1" si="17"/>
        <v>0.24430147845072045</v>
      </c>
      <c r="G392">
        <f ca="1">S0*EXP(Drift*(A392-$A$11)+Volatility*SUM($F$12:F392))</f>
        <v>23.873022659796089</v>
      </c>
    </row>
    <row r="393" spans="1:7" x14ac:dyDescent="0.25">
      <c r="A393" s="1" t="str">
        <f>MID('Filter Data'!A384,2,LEN('Filter Data'!A384)-2)</f>
        <v>09-Mar-2022</v>
      </c>
      <c r="B393">
        <f>'Filter Data'!E384</f>
        <v>14.3825</v>
      </c>
      <c r="C393">
        <f t="shared" si="15"/>
        <v>5.0944820260524848E-3</v>
      </c>
      <c r="D393">
        <f>C393-SET_TRI!C394</f>
        <v>-7.5643675766760296E-3</v>
      </c>
      <c r="E393">
        <f t="shared" si="16"/>
        <v>6.8937966603638857E-3</v>
      </c>
      <c r="F393">
        <f t="shared" ca="1" si="17"/>
        <v>0.39199202484704876</v>
      </c>
      <c r="G393">
        <f ca="1">S0*EXP(Drift*(A393-$A$11)+Volatility*SUM($F$12:F393))</f>
        <v>23.977360367141351</v>
      </c>
    </row>
    <row r="394" spans="1:7" x14ac:dyDescent="0.25">
      <c r="A394" s="1" t="str">
        <f>MID('Filter Data'!A385,2,LEN('Filter Data'!A385)-2)</f>
        <v>10-Mar-2022</v>
      </c>
      <c r="B394">
        <f>'Filter Data'!E385</f>
        <v>14.521599999999999</v>
      </c>
      <c r="C394">
        <f t="shared" si="15"/>
        <v>9.6714757517816167E-3</v>
      </c>
      <c r="D394">
        <f>C394-SET_TRI!C395</f>
        <v>6.1985461707642717E-3</v>
      </c>
      <c r="E394">
        <f t="shared" si="16"/>
        <v>7.7558314760224848E-3</v>
      </c>
      <c r="F394">
        <f t="shared" ca="1" si="17"/>
        <v>-1.370399115568105</v>
      </c>
      <c r="G394">
        <f ca="1">S0*EXP(Drift*(A394-$A$11)+Volatility*SUM($F$12:F394))</f>
        <v>23.697357989906006</v>
      </c>
    </row>
    <row r="395" spans="1:7" x14ac:dyDescent="0.25">
      <c r="A395" s="1" t="str">
        <f>MID('Filter Data'!A386,2,LEN('Filter Data'!A386)-2)</f>
        <v>11-Mar-2022</v>
      </c>
      <c r="B395">
        <f>'Filter Data'!E386</f>
        <v>14.4428</v>
      </c>
      <c r="C395">
        <f t="shared" si="15"/>
        <v>-5.4263992948434961E-3</v>
      </c>
      <c r="D395">
        <f>C395-SET_TRI!C396</f>
        <v>-1.2910859035178572E-2</v>
      </c>
      <c r="E395">
        <f t="shared" si="16"/>
        <v>-2.183931237800368E-3</v>
      </c>
      <c r="F395">
        <f t="shared" ca="1" si="17"/>
        <v>-0.14728884541498841</v>
      </c>
      <c r="G395">
        <f ca="1">S0*EXP(Drift*(A395-$A$11)+Volatility*SUM($F$12:F395))</f>
        <v>23.683906601054531</v>
      </c>
    </row>
    <row r="396" spans="1:7" x14ac:dyDescent="0.25">
      <c r="A396" s="1" t="str">
        <f>MID('Filter Data'!A387,2,LEN('Filter Data'!A387)-2)</f>
        <v>14-Mar-2022</v>
      </c>
      <c r="B396">
        <f>'Filter Data'!E387</f>
        <v>14.031599999999999</v>
      </c>
      <c r="C396">
        <f t="shared" si="15"/>
        <v>-2.8470933613980731E-2</v>
      </c>
      <c r="D396">
        <f>C396-SET_TRI!C397</f>
        <v>-3.1649932454840719E-2</v>
      </c>
      <c r="E396">
        <f t="shared" si="16"/>
        <v>-2.0170315150393997E-2</v>
      </c>
      <c r="F396">
        <f t="shared" ca="1" si="17"/>
        <v>0.90486075944826305</v>
      </c>
      <c r="G396">
        <f ca="1">S0*EXP(Drift*(A396-$A$11)+Volatility*SUM($F$12:F396))</f>
        <v>23.936414204278062</v>
      </c>
    </row>
    <row r="397" spans="1:7" x14ac:dyDescent="0.25">
      <c r="A397" s="1" t="str">
        <f>MID('Filter Data'!A388,2,LEN('Filter Data'!A388)-2)</f>
        <v>15-Mar-2022</v>
      </c>
      <c r="B397">
        <f>'Filter Data'!E388</f>
        <v>13.5167</v>
      </c>
      <c r="C397">
        <f t="shared" ref="C397:C447" si="18">(B397-B396)/B396</f>
        <v>-3.6695743892357184E-2</v>
      </c>
      <c r="D397">
        <f>C397-SET_TRI!C398</f>
        <v>-2.713923076183633E-2</v>
      </c>
      <c r="E397">
        <f t="shared" ref="E397:E447" si="19">C397-($B$4+$B$5*D397)</f>
        <v>-2.9612678030828531E-2</v>
      </c>
      <c r="F397">
        <f t="shared" ref="F397:F447" ca="1" si="20">SQRT(A397-A396)*_xlfn.NORM.INV(RAND(),0,1)</f>
        <v>-0.48194001416382048</v>
      </c>
      <c r="G397">
        <f ca="1">S0*EXP(Drift*(A397-$A$11)+Volatility*SUM($F$12:F397))</f>
        <v>23.849769269287254</v>
      </c>
    </row>
    <row r="398" spans="1:7" x14ac:dyDescent="0.25">
      <c r="A398" s="1" t="str">
        <f>MID('Filter Data'!A389,2,LEN('Filter Data'!A389)-2)</f>
        <v>16-Mar-2022</v>
      </c>
      <c r="B398">
        <f>'Filter Data'!E389</f>
        <v>14.1998</v>
      </c>
      <c r="C398">
        <f t="shared" si="18"/>
        <v>5.0537483261446921E-2</v>
      </c>
      <c r="D398">
        <f>C398-SET_TRI!C399</f>
        <v>3.7299101612076689E-2</v>
      </c>
      <c r="E398">
        <f t="shared" si="19"/>
        <v>4.0227011577404832E-2</v>
      </c>
      <c r="F398">
        <f t="shared" ca="1" si="20"/>
        <v>0.71957669750833275</v>
      </c>
      <c r="G398">
        <f ca="1">S0*EXP(Drift*(A398-$A$11)+Volatility*SUM($F$12:F398))</f>
        <v>24.02583074549262</v>
      </c>
    </row>
    <row r="399" spans="1:7" x14ac:dyDescent="0.25">
      <c r="A399" s="1" t="str">
        <f>MID('Filter Data'!A390,2,LEN('Filter Data'!A390)-2)</f>
        <v>17-Mar-2022</v>
      </c>
      <c r="B399">
        <f>'Filter Data'!E390</f>
        <v>14.8371</v>
      </c>
      <c r="C399">
        <f t="shared" si="18"/>
        <v>4.4880913815687526E-2</v>
      </c>
      <c r="D399">
        <f>C399-SET_TRI!C400</f>
        <v>3.7581894198500047E-2</v>
      </c>
      <c r="E399">
        <f t="shared" si="19"/>
        <v>3.4494109252001345E-2</v>
      </c>
      <c r="F399">
        <f t="shared" ca="1" si="20"/>
        <v>-0.31616977110893285</v>
      </c>
      <c r="G399">
        <f ca="1">S0*EXP(Drift*(A399-$A$11)+Volatility*SUM($F$12:F399))</f>
        <v>23.975158673830791</v>
      </c>
    </row>
    <row r="400" spans="1:7" x14ac:dyDescent="0.25">
      <c r="A400" s="1" t="str">
        <f>MID('Filter Data'!A391,2,LEN('Filter Data'!A391)-2)</f>
        <v>21-Mar-2022</v>
      </c>
      <c r="B400">
        <f>'Filter Data'!E391</f>
        <v>14.7752</v>
      </c>
      <c r="C400">
        <f t="shared" si="18"/>
        <v>-4.1719743076476957E-3</v>
      </c>
      <c r="D400">
        <f>C400-SET_TRI!C401</f>
        <v>3.8699241821899127E-3</v>
      </c>
      <c r="E400">
        <f t="shared" si="19"/>
        <v>-5.4590645458397905E-3</v>
      </c>
      <c r="F400">
        <f t="shared" ca="1" si="20"/>
        <v>-1.3730939991576463</v>
      </c>
      <c r="G400">
        <f ca="1">S0*EXP(Drift*(A400-$A$11)+Volatility*SUM($F$12:F400))</f>
        <v>23.749992113207512</v>
      </c>
    </row>
    <row r="401" spans="1:7" x14ac:dyDescent="0.25">
      <c r="A401" s="1" t="str">
        <f>MID('Filter Data'!A392,2,LEN('Filter Data'!A392)-2)</f>
        <v>22-Mar-2022</v>
      </c>
      <c r="B401">
        <f>'Filter Data'!E392</f>
        <v>14.993600000000001</v>
      </c>
      <c r="C401">
        <f t="shared" si="18"/>
        <v>1.4781525799989226E-2</v>
      </c>
      <c r="D401">
        <f>C401-SET_TRI!C402</f>
        <v>1.3141792163700984E-2</v>
      </c>
      <c r="E401">
        <f t="shared" si="19"/>
        <v>1.099172362136094E-2</v>
      </c>
      <c r="F401">
        <f t="shared" ca="1" si="20"/>
        <v>3.2772821091988209E-2</v>
      </c>
      <c r="G401">
        <f ca="1">S0*EXP(Drift*(A401-$A$11)+Volatility*SUM($F$12:F401))</f>
        <v>23.775605880287269</v>
      </c>
    </row>
    <row r="402" spans="1:7" x14ac:dyDescent="0.25">
      <c r="A402" s="1" t="str">
        <f>MID('Filter Data'!A393,2,LEN('Filter Data'!A393)-2)</f>
        <v>23-Mar-2022</v>
      </c>
      <c r="B402">
        <f>'Filter Data'!E393</f>
        <v>15.1015</v>
      </c>
      <c r="C402">
        <f t="shared" si="18"/>
        <v>7.1964037989541534E-3</v>
      </c>
      <c r="D402">
        <f>C402-SET_TRI!C403</f>
        <v>1.1074277444269771E-2</v>
      </c>
      <c r="E402">
        <f t="shared" si="19"/>
        <v>3.9646761944749261E-3</v>
      </c>
      <c r="F402">
        <f t="shared" ca="1" si="20"/>
        <v>0.7449008814028556</v>
      </c>
      <c r="G402">
        <f ca="1">S0*EXP(Drift*(A402-$A$11)+Volatility*SUM($F$12:F402))</f>
        <v>23.956664057860191</v>
      </c>
    </row>
    <row r="403" spans="1:7" x14ac:dyDescent="0.25">
      <c r="A403" s="1" t="str">
        <f>MID('Filter Data'!A394,2,LEN('Filter Data'!A394)-2)</f>
        <v>24-Mar-2022</v>
      </c>
      <c r="B403">
        <f>'Filter Data'!E394</f>
        <v>15.015700000000001</v>
      </c>
      <c r="C403">
        <f t="shared" si="18"/>
        <v>-5.6815548124357837E-3</v>
      </c>
      <c r="D403">
        <f>C403-SET_TRI!C404</f>
        <v>-9.3861862231211842E-3</v>
      </c>
      <c r="E403">
        <f t="shared" si="19"/>
        <v>-3.3904851953248426E-3</v>
      </c>
      <c r="F403">
        <f t="shared" ca="1" si="20"/>
        <v>-1.2835799826823779</v>
      </c>
      <c r="G403">
        <f ca="1">S0*EXP(Drift*(A403-$A$11)+Volatility*SUM($F$12:F403))</f>
        <v>23.695698210151278</v>
      </c>
    </row>
    <row r="404" spans="1:7" x14ac:dyDescent="0.25">
      <c r="A404" s="1" t="str">
        <f>MID('Filter Data'!A395,2,LEN('Filter Data'!A395)-2)</f>
        <v>25-Mar-2022</v>
      </c>
      <c r="B404">
        <f>'Filter Data'!E395</f>
        <v>14.808199999999999</v>
      </c>
      <c r="C404">
        <f t="shared" si="18"/>
        <v>-1.3818869583169704E-2</v>
      </c>
      <c r="D404">
        <f>C404-SET_TRI!C405</f>
        <v>-1.0326032898764208E-2</v>
      </c>
      <c r="E404">
        <f t="shared" si="19"/>
        <v>-1.1274111550520332E-2</v>
      </c>
      <c r="F404">
        <f t="shared" ca="1" si="20"/>
        <v>0.89366895739785679</v>
      </c>
      <c r="G404">
        <f ca="1">S0*EXP(Drift*(A404-$A$11)+Volatility*SUM($F$12:F404))</f>
        <v>23.908633798708017</v>
      </c>
    </row>
    <row r="405" spans="1:7" x14ac:dyDescent="0.25">
      <c r="A405" s="1" t="str">
        <f>MID('Filter Data'!A396,2,LEN('Filter Data'!A396)-2)</f>
        <v>28-Mar-2022</v>
      </c>
      <c r="B405">
        <f>'Filter Data'!E396</f>
        <v>14.8706</v>
      </c>
      <c r="C405">
        <f t="shared" si="18"/>
        <v>4.2138814980889122E-3</v>
      </c>
      <c r="D405">
        <f>C405-SET_TRI!C406</f>
        <v>6.2468788618434603E-4</v>
      </c>
      <c r="E405">
        <f t="shared" si="19"/>
        <v>3.8027627085569816E-3</v>
      </c>
      <c r="F405">
        <f t="shared" ca="1" si="20"/>
        <v>2.0928705099393742E-2</v>
      </c>
      <c r="G405">
        <f ca="1">S0*EXP(Drift*(A405-$A$11)+Volatility*SUM($F$12:F405))</f>
        <v>23.969112248995376</v>
      </c>
    </row>
    <row r="406" spans="1:7" x14ac:dyDescent="0.25">
      <c r="A406" s="1" t="str">
        <f>MID('Filter Data'!A397,2,LEN('Filter Data'!A397)-2)</f>
        <v>29-Mar-2022</v>
      </c>
      <c r="B406">
        <f>'Filter Data'!E397</f>
        <v>14.936999999999999</v>
      </c>
      <c r="C406">
        <f t="shared" si="18"/>
        <v>4.465186340833577E-3</v>
      </c>
      <c r="D406">
        <f>C406-SET_TRI!C407</f>
        <v>1.5165170921752503E-4</v>
      </c>
      <c r="E406">
        <f t="shared" si="19"/>
        <v>4.1817519931761317E-3</v>
      </c>
      <c r="F406">
        <f t="shared" ca="1" si="20"/>
        <v>0.27570564175198942</v>
      </c>
      <c r="G406">
        <f ca="1">S0*EXP(Drift*(A406-$A$11)+Volatility*SUM($F$12:F406))</f>
        <v>24.048297604029852</v>
      </c>
    </row>
    <row r="407" spans="1:7" x14ac:dyDescent="0.25">
      <c r="A407" s="1" t="str">
        <f>MID('Filter Data'!A398,2,LEN('Filter Data'!A398)-2)</f>
        <v>30-Mar-2022</v>
      </c>
      <c r="B407">
        <f>'Filter Data'!E398</f>
        <v>15.1358</v>
      </c>
      <c r="C407">
        <f t="shared" si="18"/>
        <v>1.3309232108187742E-2</v>
      </c>
      <c r="D407">
        <f>C407-SET_TRI!C408</f>
        <v>7.3764500734406335E-3</v>
      </c>
      <c r="E407">
        <f t="shared" si="19"/>
        <v>1.1075641743485909E-2</v>
      </c>
      <c r="F407">
        <f t="shared" ca="1" si="20"/>
        <v>1.2733555963231467</v>
      </c>
      <c r="G407">
        <f ca="1">S0*EXP(Drift*(A407-$A$11)+Volatility*SUM($F$12:F407))</f>
        <v>24.348749721374826</v>
      </c>
    </row>
    <row r="408" spans="1:7" x14ac:dyDescent="0.25">
      <c r="A408" s="1" t="str">
        <f>MID('Filter Data'!A399,2,LEN('Filter Data'!A399)-2)</f>
        <v>31-Mar-2022</v>
      </c>
      <c r="B408">
        <f>'Filter Data'!E399</f>
        <v>15.019299999999999</v>
      </c>
      <c r="C408">
        <f t="shared" si="18"/>
        <v>-7.6969833110902804E-3</v>
      </c>
      <c r="D408">
        <f>C408-SET_TRI!C409</f>
        <v>-4.6104471701466539E-3</v>
      </c>
      <c r="E408">
        <f t="shared" si="19"/>
        <v>-6.6950065904831206E-3</v>
      </c>
      <c r="F408">
        <f t="shared" ca="1" si="20"/>
        <v>0.70088945618207277</v>
      </c>
      <c r="G408">
        <f ca="1">S0*EXP(Drift*(A408-$A$11)+Volatility*SUM($F$12:F408))</f>
        <v>24.524305774518879</v>
      </c>
    </row>
    <row r="409" spans="1:7" x14ac:dyDescent="0.25">
      <c r="A409" s="1" t="str">
        <f>MID('Filter Data'!A400,2,LEN('Filter Data'!A400)-2)</f>
        <v>01-Apr-2022</v>
      </c>
      <c r="B409">
        <f>'Filter Data'!E400</f>
        <v>15.09</v>
      </c>
      <c r="C409">
        <f t="shared" si="18"/>
        <v>4.7072766373932491E-3</v>
      </c>
      <c r="D409">
        <f>C409-SET_TRI!C410</f>
        <v>7.9980762195820676E-4</v>
      </c>
      <c r="E409">
        <f t="shared" si="19"/>
        <v>4.248888596983154E-3</v>
      </c>
      <c r="F409">
        <f t="shared" ca="1" si="20"/>
        <v>2.5268369621039854E-2</v>
      </c>
      <c r="G409">
        <f ca="1">S0*EXP(Drift*(A409-$A$11)+Volatility*SUM($F$12:F409))</f>
        <v>24.549070802160294</v>
      </c>
    </row>
    <row r="410" spans="1:7" x14ac:dyDescent="0.25">
      <c r="A410" s="1" t="str">
        <f>MID('Filter Data'!A401,2,LEN('Filter Data'!A401)-2)</f>
        <v>07-Apr-2022</v>
      </c>
      <c r="B410">
        <f>'Filter Data'!E401</f>
        <v>14.9079</v>
      </c>
      <c r="C410">
        <f t="shared" si="18"/>
        <v>-1.2067594433399612E-2</v>
      </c>
      <c r="D410">
        <f>C410-SET_TRI!C411</f>
        <v>3.6945519238706752E-3</v>
      </c>
      <c r="E410">
        <f t="shared" si="19"/>
        <v>-1.3307347258484441E-2</v>
      </c>
      <c r="F410">
        <f t="shared" ca="1" si="20"/>
        <v>-5.3274032451282922</v>
      </c>
      <c r="G410">
        <f ca="1">S0*EXP(Drift*(A410-$A$11)+Volatility*SUM($F$12:F410))</f>
        <v>23.491860118036676</v>
      </c>
    </row>
    <row r="411" spans="1:7" x14ac:dyDescent="0.25">
      <c r="A411" s="1" t="str">
        <f>MID('Filter Data'!A402,2,LEN('Filter Data'!A402)-2)</f>
        <v>08-Apr-2022</v>
      </c>
      <c r="B411">
        <f>'Filter Data'!E402</f>
        <v>14.9253</v>
      </c>
      <c r="C411">
        <f t="shared" si="18"/>
        <v>1.1671664017064982E-3</v>
      </c>
      <c r="D411">
        <f>C411-SET_TRI!C412</f>
        <v>1.0867729331015693E-3</v>
      </c>
      <c r="E411">
        <f t="shared" si="19"/>
        <v>6.3131915759315573E-4</v>
      </c>
      <c r="F411">
        <f t="shared" ca="1" si="20"/>
        <v>0.61685464957665337</v>
      </c>
      <c r="G411">
        <f ca="1">S0*EXP(Drift*(A411-$A$11)+Volatility*SUM($F$12:F411))</f>
        <v>23.643072083311882</v>
      </c>
    </row>
    <row r="412" spans="1:7" x14ac:dyDescent="0.25">
      <c r="A412" s="1" t="str">
        <f>MID('Filter Data'!A403,2,LEN('Filter Data'!A403)-2)</f>
        <v>12-Apr-2022</v>
      </c>
      <c r="B412">
        <f>'Filter Data'!E403</f>
        <v>14.685</v>
      </c>
      <c r="C412">
        <f t="shared" si="18"/>
        <v>-1.6100178890876532E-2</v>
      </c>
      <c r="D412">
        <f>C412-SET_TRI!C413</f>
        <v>-6.3781361039355784E-3</v>
      </c>
      <c r="E412">
        <f t="shared" si="19"/>
        <v>-1.4621058167529866E-2</v>
      </c>
      <c r="F412">
        <f t="shared" ca="1" si="20"/>
        <v>-4.0357684455689968</v>
      </c>
      <c r="G412">
        <f ca="1">S0*EXP(Drift*(A412-$A$11)+Volatility*SUM($F$12:F412))</f>
        <v>22.857936369755279</v>
      </c>
    </row>
    <row r="413" spans="1:7" x14ac:dyDescent="0.25">
      <c r="A413" s="1" t="str">
        <f>MID('Filter Data'!A404,2,LEN('Filter Data'!A404)-2)</f>
        <v>19-Apr-2022</v>
      </c>
      <c r="B413">
        <f>'Filter Data'!E404</f>
        <v>14.577400000000001</v>
      </c>
      <c r="C413">
        <f t="shared" si="18"/>
        <v>-7.3272046305753961E-3</v>
      </c>
      <c r="D413">
        <f>C413-SET_TRI!C414</f>
        <v>-3.2722599366965706E-3</v>
      </c>
      <c r="E413">
        <f t="shared" si="19"/>
        <v>-6.6864385284081448E-3</v>
      </c>
      <c r="F413">
        <f t="shared" ca="1" si="20"/>
        <v>-0.28502249926513679</v>
      </c>
      <c r="G413">
        <f ca="1">S0*EXP(Drift*(A413-$A$11)+Volatility*SUM($F$12:F413))</f>
        <v>22.923026851422026</v>
      </c>
    </row>
    <row r="414" spans="1:7" x14ac:dyDescent="0.25">
      <c r="A414" s="1" t="str">
        <f>MID('Filter Data'!A405,2,LEN('Filter Data'!A405)-2)</f>
        <v>20-Apr-2022</v>
      </c>
      <c r="B414">
        <f>'Filter Data'!E405</f>
        <v>14.589700000000001</v>
      </c>
      <c r="C414">
        <f t="shared" si="18"/>
        <v>8.4377186603919456E-4</v>
      </c>
      <c r="D414">
        <f>C414-SET_TRI!C415</f>
        <v>-2.2272845191381929E-3</v>
      </c>
      <c r="E414">
        <f t="shared" si="19"/>
        <v>1.2024726432686092E-3</v>
      </c>
      <c r="F414">
        <f t="shared" ca="1" si="20"/>
        <v>0.20612904335509316</v>
      </c>
      <c r="G414">
        <f ca="1">S0*EXP(Drift*(A414-$A$11)+Volatility*SUM($F$12:F414))</f>
        <v>22.984136041751213</v>
      </c>
    </row>
    <row r="415" spans="1:7" x14ac:dyDescent="0.25">
      <c r="A415" s="1" t="str">
        <f>MID('Filter Data'!A406,2,LEN('Filter Data'!A406)-2)</f>
        <v>21-Apr-2022</v>
      </c>
      <c r="B415">
        <f>'Filter Data'!E406</f>
        <v>14.5093</v>
      </c>
      <c r="C415">
        <f t="shared" si="18"/>
        <v>-5.5107370268066454E-3</v>
      </c>
      <c r="D415">
        <f>C415-SET_TRI!C416</f>
        <v>-1.0678305744733049E-2</v>
      </c>
      <c r="E415">
        <f t="shared" si="19"/>
        <v>-2.8708916331577723E-3</v>
      </c>
      <c r="F415">
        <f t="shared" ca="1" si="20"/>
        <v>4.5848601799743358E-2</v>
      </c>
      <c r="G415">
        <f ca="1">S0*EXP(Drift*(A415-$A$11)+Volatility*SUM($F$12:F415))</f>
        <v>23.011673746154756</v>
      </c>
    </row>
    <row r="416" spans="1:7" x14ac:dyDescent="0.25">
      <c r="A416" s="1" t="str">
        <f>MID('Filter Data'!A407,2,LEN('Filter Data'!A407)-2)</f>
        <v>22-Apr-2022</v>
      </c>
      <c r="B416">
        <f>'Filter Data'!E407</f>
        <v>14.385300000000001</v>
      </c>
      <c r="C416">
        <f t="shared" si="18"/>
        <v>-8.546242754646936E-3</v>
      </c>
      <c r="D416">
        <f>C416-SET_TRI!C417</f>
        <v>-5.9718921406041658E-3</v>
      </c>
      <c r="E416">
        <f t="shared" si="19"/>
        <v>-7.1767775634742677E-3</v>
      </c>
      <c r="F416">
        <f t="shared" ca="1" si="20"/>
        <v>-9.9860368860746146E-2</v>
      </c>
      <c r="G416">
        <f ca="1">S0*EXP(Drift*(A416-$A$11)+Volatility*SUM($F$12:F416))</f>
        <v>23.008583084521579</v>
      </c>
    </row>
    <row r="417" spans="1:7" x14ac:dyDescent="0.25">
      <c r="A417" s="1" t="str">
        <f>MID('Filter Data'!A408,2,LEN('Filter Data'!A408)-2)</f>
        <v>25-Apr-2022</v>
      </c>
      <c r="B417">
        <f>'Filter Data'!E408</f>
        <v>14.0213</v>
      </c>
      <c r="C417">
        <f t="shared" si="18"/>
        <v>-2.5303608544834013E-2</v>
      </c>
      <c r="D417">
        <f>C417-SET_TRI!C418</f>
        <v>-1.25144164975792E-2</v>
      </c>
      <c r="E417">
        <f t="shared" si="19"/>
        <v>-2.2168150366978688E-2</v>
      </c>
      <c r="F417">
        <f t="shared" ca="1" si="20"/>
        <v>2.3378414958039087</v>
      </c>
      <c r="G417">
        <f ca="1">S0*EXP(Drift*(A417-$A$11)+Volatility*SUM($F$12:F417))</f>
        <v>23.560446138938971</v>
      </c>
    </row>
    <row r="418" spans="1:7" x14ac:dyDescent="0.25">
      <c r="A418" s="1" t="str">
        <f>MID('Filter Data'!A409,2,LEN('Filter Data'!A409)-2)</f>
        <v>26-Apr-2022</v>
      </c>
      <c r="B418">
        <f>'Filter Data'!E409</f>
        <v>14.119</v>
      </c>
      <c r="C418">
        <f t="shared" si="18"/>
        <v>6.9679701596855976E-3</v>
      </c>
      <c r="D418">
        <f>C418-SET_TRI!C419</f>
        <v>8.9060701961410273E-3</v>
      </c>
      <c r="E418">
        <f t="shared" si="19"/>
        <v>4.3214965924783444E-3</v>
      </c>
      <c r="F418">
        <f t="shared" ca="1" si="20"/>
        <v>-0.26004286760690393</v>
      </c>
      <c r="G418">
        <f ca="1">S0*EXP(Drift*(A418-$A$11)+Volatility*SUM($F$12:F418))</f>
        <v>23.52281914341016</v>
      </c>
    </row>
    <row r="419" spans="1:7" x14ac:dyDescent="0.25">
      <c r="A419" s="1" t="str">
        <f>MID('Filter Data'!A410,2,LEN('Filter Data'!A410)-2)</f>
        <v>27-Apr-2022</v>
      </c>
      <c r="B419">
        <f>'Filter Data'!E410</f>
        <v>14.045299999999999</v>
      </c>
      <c r="C419">
        <f t="shared" si="18"/>
        <v>-5.2199164246760068E-3</v>
      </c>
      <c r="D419">
        <f>C419-SET_TRI!C420</f>
        <v>-2.7776533261550246E-3</v>
      </c>
      <c r="E419">
        <f t="shared" si="19"/>
        <v>-4.7126571705882791E-3</v>
      </c>
      <c r="F419">
        <f t="shared" ca="1" si="20"/>
        <v>0.99213119019934415</v>
      </c>
      <c r="G419">
        <f ca="1">S0*EXP(Drift*(A419-$A$11)+Volatility*SUM($F$12:F419))</f>
        <v>23.755569289132488</v>
      </c>
    </row>
    <row r="420" spans="1:7" x14ac:dyDescent="0.25">
      <c r="A420" s="1" t="str">
        <f>MID('Filter Data'!A411,2,LEN('Filter Data'!A411)-2)</f>
        <v>28-Apr-2022</v>
      </c>
      <c r="B420">
        <f>'Filter Data'!E411</f>
        <v>14.226599999999999</v>
      </c>
      <c r="C420">
        <f t="shared" si="18"/>
        <v>1.2908232647220083E-2</v>
      </c>
      <c r="D420">
        <f>C420-SET_TRI!C421</f>
        <v>7.4286461194246096E-3</v>
      </c>
      <c r="E420">
        <f t="shared" si="19"/>
        <v>1.0660553248055276E-2</v>
      </c>
      <c r="F420">
        <f t="shared" ca="1" si="20"/>
        <v>-0.4621455366579344</v>
      </c>
      <c r="G420">
        <f ca="1">S0*EXP(Drift*(A420-$A$11)+Volatility*SUM($F$12:F420))</f>
        <v>23.673861500679948</v>
      </c>
    </row>
    <row r="421" spans="1:7" x14ac:dyDescent="0.25">
      <c r="A421" s="1" t="str">
        <f>MID('Filter Data'!A412,2,LEN('Filter Data'!A412)-2)</f>
        <v>10-May-2022</v>
      </c>
      <c r="B421">
        <f>'Filter Data'!E412</f>
        <v>13.8422</v>
      </c>
      <c r="C421">
        <f t="shared" si="18"/>
        <v>-2.7019807965360621E-2</v>
      </c>
      <c r="D421">
        <f>C421-SET_TRI!C422</f>
        <v>-1.0186388717348366E-2</v>
      </c>
      <c r="E421">
        <f t="shared" si="19"/>
        <v>-2.4512743433194515E-2</v>
      </c>
      <c r="F421">
        <f t="shared" ca="1" si="20"/>
        <v>-4.6241537337526806</v>
      </c>
      <c r="G421">
        <f ca="1">S0*EXP(Drift*(A421-$A$11)+Volatility*SUM($F$12:F421))</f>
        <v>22.907150572456171</v>
      </c>
    </row>
    <row r="422" spans="1:7" x14ac:dyDescent="0.25">
      <c r="A422" s="1" t="str">
        <f>MID('Filter Data'!A413,2,LEN('Filter Data'!A413)-2)</f>
        <v>11-May-2022</v>
      </c>
      <c r="B422">
        <f>'Filter Data'!E413</f>
        <v>13.843999999999999</v>
      </c>
      <c r="C422">
        <f t="shared" si="18"/>
        <v>1.3003713282566049E-4</v>
      </c>
      <c r="D422">
        <f>C422-SET_TRI!C423</f>
        <v>4.0961553219559443E-3</v>
      </c>
      <c r="E422">
        <f t="shared" si="19"/>
        <v>-1.2181186183698519E-3</v>
      </c>
      <c r="F422">
        <f t="shared" ca="1" si="20"/>
        <v>1.5356542854769752</v>
      </c>
      <c r="G422">
        <f ca="1">S0*EXP(Drift*(A422-$A$11)+Volatility*SUM($F$12:F422))</f>
        <v>23.249013622888317</v>
      </c>
    </row>
    <row r="423" spans="1:7" x14ac:dyDescent="0.25">
      <c r="A423" s="1" t="str">
        <f>MID('Filter Data'!A414,2,LEN('Filter Data'!A414)-2)</f>
        <v>12-May-2022</v>
      </c>
      <c r="B423">
        <f>'Filter Data'!E414</f>
        <v>13.5055</v>
      </c>
      <c r="C423">
        <f t="shared" si="18"/>
        <v>-2.4451025715111225E-2</v>
      </c>
      <c r="D423">
        <f>C423-SET_TRI!C424</f>
        <v>-1.2650851045408385E-2</v>
      </c>
      <c r="E423">
        <f t="shared" si="19"/>
        <v>-2.127874039814855E-2</v>
      </c>
      <c r="F423">
        <f t="shared" ca="1" si="20"/>
        <v>1.2634649534331421</v>
      </c>
      <c r="G423">
        <f ca="1">S0*EXP(Drift*(A423-$A$11)+Volatility*SUM($F$12:F423))</f>
        <v>23.537351944034352</v>
      </c>
    </row>
    <row r="424" spans="1:7" x14ac:dyDescent="0.25">
      <c r="A424" s="1" t="str">
        <f>MID('Filter Data'!A415,2,LEN('Filter Data'!A415)-2)</f>
        <v>13-May-2022</v>
      </c>
      <c r="B424">
        <f>'Filter Data'!E415</f>
        <v>13.7729</v>
      </c>
      <c r="C424">
        <f t="shared" si="18"/>
        <v>1.9799341009218489E-2</v>
      </c>
      <c r="D424">
        <f>C424-SET_TRI!C425</f>
        <v>1.6911931808249885E-2</v>
      </c>
      <c r="E424">
        <f t="shared" si="19"/>
        <v>1.4991882677122557E-2</v>
      </c>
      <c r="F424">
        <f t="shared" ca="1" si="20"/>
        <v>-2.0636597484547572</v>
      </c>
      <c r="G424">
        <f ca="1">S0*EXP(Drift*(A424-$A$11)+Volatility*SUM($F$12:F424))</f>
        <v>23.115560220251769</v>
      </c>
    </row>
    <row r="425" spans="1:7" x14ac:dyDescent="0.25">
      <c r="A425" s="1" t="str">
        <f>MID('Filter Data'!A416,2,LEN('Filter Data'!A416)-2)</f>
        <v>17-May-2022</v>
      </c>
      <c r="B425">
        <f>'Filter Data'!E416</f>
        <v>14.102</v>
      </c>
      <c r="C425">
        <f t="shared" si="18"/>
        <v>2.3894749834820581E-2</v>
      </c>
      <c r="D425">
        <f>C425-SET_TRI!C426</f>
        <v>5.5789908580163479E-3</v>
      </c>
      <c r="E425">
        <f t="shared" si="19"/>
        <v>2.2146339225682554E-2</v>
      </c>
      <c r="F425">
        <f t="shared" ca="1" si="20"/>
        <v>0.77168801041261881</v>
      </c>
      <c r="G425">
        <f ca="1">S0*EXP(Drift*(A425-$A$11)+Volatility*SUM($F$12:F425))</f>
        <v>23.351759861829347</v>
      </c>
    </row>
    <row r="426" spans="1:7" x14ac:dyDescent="0.25">
      <c r="A426" s="1" t="str">
        <f>MID('Filter Data'!A417,2,LEN('Filter Data'!A417)-2)</f>
        <v>18-May-2022</v>
      </c>
      <c r="B426">
        <f>'Filter Data'!E417</f>
        <v>14.2012</v>
      </c>
      <c r="C426">
        <f t="shared" si="18"/>
        <v>7.0344631967096671E-3</v>
      </c>
      <c r="D426">
        <f>C426-SET_TRI!C427</f>
        <v>3.3960244329346925E-4</v>
      </c>
      <c r="E426">
        <f t="shared" si="19"/>
        <v>6.7002961868396441E-3</v>
      </c>
      <c r="F426">
        <f t="shared" ca="1" si="20"/>
        <v>0.52937422893627928</v>
      </c>
      <c r="G426">
        <f ca="1">S0*EXP(Drift*(A426-$A$11)+Volatility*SUM($F$12:F426))</f>
        <v>23.483286840121707</v>
      </c>
    </row>
    <row r="427" spans="1:7" x14ac:dyDescent="0.25">
      <c r="A427" s="1" t="str">
        <f>MID('Filter Data'!A418,2,LEN('Filter Data'!A418)-2)</f>
        <v>19-May-2022</v>
      </c>
      <c r="B427">
        <f>'Filter Data'!E418</f>
        <v>13.895799999999999</v>
      </c>
      <c r="C427">
        <f t="shared" si="18"/>
        <v>-2.1505224910570976E-2</v>
      </c>
      <c r="D427">
        <f>C427-SET_TRI!C428</f>
        <v>-1.1092544815658797E-2</v>
      </c>
      <c r="E427">
        <f t="shared" si="19"/>
        <v>-1.8753565902764915E-2</v>
      </c>
      <c r="F427">
        <f t="shared" ca="1" si="20"/>
        <v>-6.2878376214807977E-2</v>
      </c>
      <c r="G427">
        <f ca="1">S0*EXP(Drift*(A427-$A$11)+Volatility*SUM($F$12:F427))</f>
        <v>23.488070456545636</v>
      </c>
    </row>
    <row r="428" spans="1:7" x14ac:dyDescent="0.25">
      <c r="A428" s="1" t="str">
        <f>MID('Filter Data'!A419,2,LEN('Filter Data'!A419)-2)</f>
        <v>20-May-2022</v>
      </c>
      <c r="B428">
        <f>'Filter Data'!E419</f>
        <v>14.1965</v>
      </c>
      <c r="C428">
        <f t="shared" si="18"/>
        <v>2.163963211905762E-2</v>
      </c>
      <c r="D428">
        <f>C428-SET_TRI!C429</f>
        <v>1.0756431912797425E-2</v>
      </c>
      <c r="E428">
        <f t="shared" si="19"/>
        <v>1.8493699071664017E-2</v>
      </c>
      <c r="F428">
        <f t="shared" ca="1" si="20"/>
        <v>-0.78657949656890969</v>
      </c>
      <c r="G428">
        <f ca="1">S0*EXP(Drift*(A428-$A$11)+Volatility*SUM($F$12:F428))</f>
        <v>23.337978526335874</v>
      </c>
    </row>
    <row r="429" spans="1:7" x14ac:dyDescent="0.25">
      <c r="A429" s="1" t="str">
        <f>MID('Filter Data'!A420,2,LEN('Filter Data'!A420)-2)</f>
        <v>23-May-2022</v>
      </c>
      <c r="B429">
        <f>'Filter Data'!E420</f>
        <v>14.132300000000001</v>
      </c>
      <c r="C429">
        <f t="shared" si="18"/>
        <v>-4.5222413975275306E-3</v>
      </c>
      <c r="D429">
        <f>C429-SET_TRI!C430</f>
        <v>-1.4323008507914896E-2</v>
      </c>
      <c r="E429">
        <f t="shared" si="19"/>
        <v>-8.9859844086920271E-4</v>
      </c>
      <c r="F429">
        <f t="shared" ca="1" si="20"/>
        <v>-0.98297211999507672</v>
      </c>
      <c r="G429">
        <f ca="1">S0*EXP(Drift*(A429-$A$11)+Volatility*SUM($F$12:F429))</f>
        <v>23.183322376607222</v>
      </c>
    </row>
    <row r="430" spans="1:7" x14ac:dyDescent="0.25">
      <c r="A430" s="1" t="str">
        <f>MID('Filter Data'!A421,2,LEN('Filter Data'!A421)-2)</f>
        <v>24-May-2022</v>
      </c>
      <c r="B430">
        <f>'Filter Data'!E421</f>
        <v>13.970599999999999</v>
      </c>
      <c r="C430">
        <f t="shared" si="18"/>
        <v>-1.1441874287978708E-2</v>
      </c>
      <c r="D430">
        <f>C430-SET_TRI!C431</f>
        <v>-3.9627675064620995E-3</v>
      </c>
      <c r="E430">
        <f t="shared" si="19"/>
        <v>-1.0614722708444886E-2</v>
      </c>
      <c r="F430">
        <f t="shared" ca="1" si="20"/>
        <v>-0.1594886640041627</v>
      </c>
      <c r="G430">
        <f ca="1">S0*EXP(Drift*(A430-$A$11)+Volatility*SUM($F$12:F430))</f>
        <v>23.167579414933108</v>
      </c>
    </row>
    <row r="431" spans="1:7" x14ac:dyDescent="0.25">
      <c r="A431" s="1" t="str">
        <f>MID('Filter Data'!A422,2,LEN('Filter Data'!A422)-2)</f>
        <v>25-May-2022</v>
      </c>
      <c r="B431">
        <f>'Filter Data'!E422</f>
        <v>13.997999999999999</v>
      </c>
      <c r="C431">
        <f t="shared" si="18"/>
        <v>1.9612615063061066E-3</v>
      </c>
      <c r="D431">
        <f>C431-SET_TRI!C432</f>
        <v>4.1047436566786846E-3</v>
      </c>
      <c r="E431">
        <f t="shared" si="19"/>
        <v>6.107875461043911E-4</v>
      </c>
      <c r="F431">
        <f t="shared" ca="1" si="20"/>
        <v>0.52916656147423891</v>
      </c>
      <c r="G431">
        <f ca="1">S0*EXP(Drift*(A431-$A$11)+Volatility*SUM($F$12:F431))</f>
        <v>23.298024791609659</v>
      </c>
    </row>
    <row r="432" spans="1:7" x14ac:dyDescent="0.25">
      <c r="A432" s="1" t="str">
        <f>MID('Filter Data'!A423,2,LEN('Filter Data'!A423)-2)</f>
        <v>27-May-2022</v>
      </c>
      <c r="B432">
        <f>'Filter Data'!E423</f>
        <v>14.281000000000001</v>
      </c>
      <c r="C432">
        <f t="shared" si="18"/>
        <v>2.0217173881983231E-2</v>
      </c>
      <c r="D432">
        <f>C432-SET_TRI!C433</f>
        <v>1.037521027586596E-2</v>
      </c>
      <c r="E432">
        <f t="shared" si="19"/>
        <v>1.717414220727996E-2</v>
      </c>
      <c r="F432">
        <f t="shared" ca="1" si="20"/>
        <v>-1.6413831243102292E-2</v>
      </c>
      <c r="G432">
        <f ca="1">S0*EXP(Drift*(A432-$A$11)+Volatility*SUM($F$12:F432))</f>
        <v>23.330821475382024</v>
      </c>
    </row>
    <row r="433" spans="1:7" x14ac:dyDescent="0.25">
      <c r="A433" s="1" t="str">
        <f>MID('Filter Data'!A424,2,LEN('Filter Data'!A424)-2)</f>
        <v>31-May-2022</v>
      </c>
      <c r="B433">
        <f>'Filter Data'!E424</f>
        <v>14.7042</v>
      </c>
      <c r="C433">
        <f t="shared" si="18"/>
        <v>2.9633779147118518E-2</v>
      </c>
      <c r="D433">
        <f>C433-SET_TRI!C434</f>
        <v>1.4091977226660352E-2</v>
      </c>
      <c r="E433">
        <f t="shared" si="19"/>
        <v>2.5587497960437643E-2</v>
      </c>
      <c r="F433">
        <f t="shared" ca="1" si="20"/>
        <v>2.005332530890044</v>
      </c>
      <c r="G433">
        <f ca="1">S0*EXP(Drift*(A433-$A$11)+Volatility*SUM($F$12:F433))</f>
        <v>23.836467136638841</v>
      </c>
    </row>
    <row r="434" spans="1:7" x14ac:dyDescent="0.25">
      <c r="A434" s="1" t="str">
        <f>MID('Filter Data'!A425,2,LEN('Filter Data'!A425)-2)</f>
        <v>02-Jun-2022</v>
      </c>
      <c r="B434">
        <f>'Filter Data'!E425</f>
        <v>14.5342</v>
      </c>
      <c r="C434">
        <f t="shared" si="18"/>
        <v>-1.1561322615307186E-2</v>
      </c>
      <c r="D434">
        <f>C434-SET_TRI!C435</f>
        <v>-5.2402294458944142E-3</v>
      </c>
      <c r="E434">
        <f t="shared" si="19"/>
        <v>-1.0389351711809157E-2</v>
      </c>
      <c r="F434">
        <f t="shared" ca="1" si="20"/>
        <v>0.92457570683262313</v>
      </c>
      <c r="G434">
        <f ca="1">S0*EXP(Drift*(A434-$A$11)+Volatility*SUM($F$12:F434))</f>
        <v>24.076195123310267</v>
      </c>
    </row>
    <row r="435" spans="1:7" x14ac:dyDescent="0.25">
      <c r="A435" s="1" t="str">
        <f>MID('Filter Data'!A426,2,LEN('Filter Data'!A426)-2)</f>
        <v>07-Jun-2022</v>
      </c>
      <c r="B435">
        <f>'Filter Data'!E426</f>
        <v>14.556800000000001</v>
      </c>
      <c r="C435">
        <f t="shared" si="18"/>
        <v>1.5549531449959833E-3</v>
      </c>
      <c r="D435">
        <f>C435-SET_TRI!C436</f>
        <v>1.1425609526801181E-2</v>
      </c>
      <c r="E435">
        <f t="shared" si="19"/>
        <v>-1.7716078846099863E-3</v>
      </c>
      <c r="F435">
        <f t="shared" ca="1" si="20"/>
        <v>1.1977865791721642</v>
      </c>
      <c r="G435">
        <f ca="1">S0*EXP(Drift*(A435-$A$11)+Volatility*SUM($F$12:F435))</f>
        <v>24.436127656469591</v>
      </c>
    </row>
    <row r="436" spans="1:7" x14ac:dyDescent="0.25">
      <c r="A436" s="1" t="str">
        <f>MID('Filter Data'!A427,2,LEN('Filter Data'!A427)-2)</f>
        <v>08-Jun-2022</v>
      </c>
      <c r="B436">
        <f>'Filter Data'!E427</f>
        <v>14.782999999999999</v>
      </c>
      <c r="C436">
        <f t="shared" si="18"/>
        <v>1.553912947900628E-2</v>
      </c>
      <c r="D436">
        <f>C436-SET_TRI!C437</f>
        <v>1.2909553603833921E-2</v>
      </c>
      <c r="E436">
        <f t="shared" si="19"/>
        <v>1.1812014368180083E-2</v>
      </c>
      <c r="F436">
        <f t="shared" ca="1" si="20"/>
        <v>0.75699845375296548</v>
      </c>
      <c r="G436">
        <f ca="1">S0*EXP(Drift*(A436-$A$11)+Volatility*SUM($F$12:F436))</f>
        <v>24.624938447247537</v>
      </c>
    </row>
    <row r="437" spans="1:7" x14ac:dyDescent="0.25">
      <c r="A437" s="1" t="str">
        <f>MID('Filter Data'!A428,2,LEN('Filter Data'!A428)-2)</f>
        <v>09-Jun-2022</v>
      </c>
      <c r="B437">
        <f>'Filter Data'!E428</f>
        <v>14.7461</v>
      </c>
      <c r="C437">
        <f t="shared" si="18"/>
        <v>-2.4961103970776747E-3</v>
      </c>
      <c r="D437">
        <f>C437-SET_TRI!C438</f>
        <v>-7.0365937069474744E-3</v>
      </c>
      <c r="E437">
        <f t="shared" si="19"/>
        <v>-8.3925529392588419E-4</v>
      </c>
      <c r="F437">
        <f t="shared" ca="1" si="20"/>
        <v>0.104280978033417</v>
      </c>
      <c r="G437">
        <f ca="1">S0*EXP(Drift*(A437-$A$11)+Volatility*SUM($F$12:F437))</f>
        <v>24.667612176574359</v>
      </c>
    </row>
    <row r="438" spans="1:7" x14ac:dyDescent="0.25">
      <c r="A438" s="1" t="str">
        <f>MID('Filter Data'!A429,2,LEN('Filter Data'!A429)-2)</f>
        <v>10-Jun-2022</v>
      </c>
      <c r="B438">
        <f>'Filter Data'!E429</f>
        <v>14.6142</v>
      </c>
      <c r="C438">
        <f t="shared" si="18"/>
        <v>-8.9447379307070959E-3</v>
      </c>
      <c r="D438">
        <f>C438-SET_TRI!C439</f>
        <v>-3.3601785713582898E-3</v>
      </c>
      <c r="E438">
        <f t="shared" si="19"/>
        <v>-8.2802403628639415E-3</v>
      </c>
      <c r="F438">
        <f t="shared" ca="1" si="20"/>
        <v>0.64535406369960135</v>
      </c>
      <c r="G438">
        <f ca="1">S0*EXP(Drift*(A438-$A$11)+Volatility*SUM($F$12:F438))</f>
        <v>24.832859636637242</v>
      </c>
    </row>
    <row r="439" spans="1:7" x14ac:dyDescent="0.25">
      <c r="A439" s="1" t="str">
        <f>MID('Filter Data'!A430,2,LEN('Filter Data'!A430)-2)</f>
        <v>13-Jun-2022</v>
      </c>
      <c r="B439">
        <f>'Filter Data'!E430</f>
        <v>14.174799999999999</v>
      </c>
      <c r="C439">
        <f t="shared" si="18"/>
        <v>-3.0066647507219067E-2</v>
      </c>
      <c r="D439">
        <f>C439-SET_TRI!C440</f>
        <v>-1.0969019181076279E-2</v>
      </c>
      <c r="E439">
        <f t="shared" si="19"/>
        <v>-2.7348331195969525E-2</v>
      </c>
      <c r="F439">
        <f t="shared" ca="1" si="20"/>
        <v>-1.0127345904017429</v>
      </c>
      <c r="G439">
        <f ca="1">S0*EXP(Drift*(A439-$A$11)+Volatility*SUM($F$12:F439))</f>
        <v>24.661587939027932</v>
      </c>
    </row>
    <row r="440" spans="1:7" x14ac:dyDescent="0.25">
      <c r="A440" s="1" t="str">
        <f>MID('Filter Data'!A431,2,LEN('Filter Data'!A431)-2)</f>
        <v>14-Jun-2022</v>
      </c>
      <c r="B440">
        <f>'Filter Data'!E431</f>
        <v>14.141</v>
      </c>
      <c r="C440">
        <f t="shared" si="18"/>
        <v>-2.3845133617405104E-3</v>
      </c>
      <c r="D440">
        <f>C440-SET_TRI!C441</f>
        <v>-4.3912241668095982E-3</v>
      </c>
      <c r="E440">
        <f t="shared" si="19"/>
        <v>-1.441710480662127E-3</v>
      </c>
      <c r="F440">
        <f t="shared" ca="1" si="20"/>
        <v>-0.17896740022705285</v>
      </c>
      <c r="G440">
        <f ca="1">S0*EXP(Drift*(A440-$A$11)+Volatility*SUM($F$12:F440))</f>
        <v>24.640454074252077</v>
      </c>
    </row>
    <row r="441" spans="1:7" x14ac:dyDescent="0.25">
      <c r="A441" s="1" t="str">
        <f>MID('Filter Data'!A432,2,LEN('Filter Data'!A432)-2)</f>
        <v>15-Jun-2022</v>
      </c>
      <c r="B441">
        <f>'Filter Data'!E432</f>
        <v>14.1936</v>
      </c>
      <c r="C441">
        <f t="shared" si="18"/>
        <v>3.7196803620677447E-3</v>
      </c>
      <c r="D441">
        <f>C441-SET_TRI!C442</f>
        <v>8.6404960146658546E-3</v>
      </c>
      <c r="E441">
        <f t="shared" si="19"/>
        <v>1.1448919910232135E-3</v>
      </c>
      <c r="F441">
        <f t="shared" ca="1" si="20"/>
        <v>-3.7699347741480649E-2</v>
      </c>
      <c r="G441">
        <f ca="1">S0*EXP(Drift*(A441-$A$11)+Volatility*SUM($F$12:F441))</f>
        <v>24.65114561698368</v>
      </c>
    </row>
    <row r="442" spans="1:7" x14ac:dyDescent="0.25">
      <c r="A442" s="1" t="str">
        <f>MID('Filter Data'!A433,2,LEN('Filter Data'!A433)-2)</f>
        <v>16-Jun-2022</v>
      </c>
      <c r="B442">
        <f>'Filter Data'!E433</f>
        <v>13.9932</v>
      </c>
      <c r="C442">
        <f t="shared" si="18"/>
        <v>-1.4119039567128856E-2</v>
      </c>
      <c r="D442">
        <f>C442-SET_TRI!C443</f>
        <v>7.6304895371074859E-3</v>
      </c>
      <c r="E442">
        <f t="shared" si="19"/>
        <v>-1.6421201615587282E-2</v>
      </c>
      <c r="F442">
        <f t="shared" ca="1" si="20"/>
        <v>0.77296024529065199</v>
      </c>
      <c r="G442">
        <f ca="1">S0*EXP(Drift*(A442-$A$11)+Volatility*SUM($F$12:F442))</f>
        <v>24.845242047417255</v>
      </c>
    </row>
    <row r="443" spans="1:7" x14ac:dyDescent="0.25">
      <c r="A443" s="1" t="str">
        <f>MID('Filter Data'!A434,2,LEN('Filter Data'!A434)-2)</f>
        <v>17-Jun-2022</v>
      </c>
      <c r="B443">
        <f>'Filter Data'!E434</f>
        <v>14.085699999999999</v>
      </c>
      <c r="C443">
        <f t="shared" si="18"/>
        <v>6.6103536003201098E-3</v>
      </c>
      <c r="D443">
        <f>C443-SET_TRI!C444</f>
        <v>6.4571688798365518E-3</v>
      </c>
      <c r="E443">
        <f t="shared" si="19"/>
        <v>4.6249005068174729E-3</v>
      </c>
      <c r="F443">
        <f t="shared" ca="1" si="20"/>
        <v>-0.6267125208801525</v>
      </c>
      <c r="G443">
        <f ca="1">S0*EXP(Drift*(A443-$A$11)+Volatility*SUM($F$12:F443))</f>
        <v>24.722573787250816</v>
      </c>
    </row>
    <row r="444" spans="1:7" x14ac:dyDescent="0.25">
      <c r="A444" s="1" t="str">
        <f>MID('Filter Data'!A435,2,LEN('Filter Data'!A435)-2)</f>
        <v>24-Jun-2022</v>
      </c>
      <c r="B444">
        <f>'Filter Data'!E435</f>
        <v>14.334899999999999</v>
      </c>
      <c r="C444">
        <f t="shared" si="18"/>
        <v>1.7691701512881866E-2</v>
      </c>
      <c r="D444">
        <f>C444-SET_TRI!C445</f>
        <v>1.2076464909166784E-2</v>
      </c>
      <c r="E444">
        <f t="shared" si="19"/>
        <v>1.4189458135318425E-2</v>
      </c>
      <c r="F444">
        <f t="shared" ca="1" si="20"/>
        <v>2.882884488254243</v>
      </c>
      <c r="G444">
        <f ca="1">S0*EXP(Drift*(A444-$A$11)+Volatility*SUM($F$12:F444))</f>
        <v>25.521306012519357</v>
      </c>
    </row>
    <row r="445" spans="1:7" x14ac:dyDescent="0.25">
      <c r="A445" s="1" t="str">
        <f>MID('Filter Data'!A436,2,LEN('Filter Data'!A436)-2)</f>
        <v>27-Jun-2022</v>
      </c>
      <c r="B445">
        <f>'Filter Data'!E436</f>
        <v>14.5565</v>
      </c>
      <c r="C445">
        <f t="shared" si="18"/>
        <v>1.5458775436173288E-2</v>
      </c>
      <c r="D445">
        <f>C445-SET_TRI!C446</f>
        <v>6.6694065983893495E-3</v>
      </c>
      <c r="E445">
        <f t="shared" si="19"/>
        <v>1.3416034008378982E-2</v>
      </c>
      <c r="F445">
        <f t="shared" ca="1" si="20"/>
        <v>-5.8608406693447884E-2</v>
      </c>
      <c r="G445">
        <f ca="1">S0*EXP(Drift*(A445-$A$11)+Volatility*SUM($F$12:F445))</f>
        <v>25.567271309687566</v>
      </c>
    </row>
    <row r="446" spans="1:7" x14ac:dyDescent="0.25">
      <c r="A446" s="1" t="str">
        <f>MID('Filter Data'!A437,2,LEN('Filter Data'!A437)-2)</f>
        <v>28-Jun-2022</v>
      </c>
      <c r="B446">
        <f>'Filter Data'!E437</f>
        <v>14.5936</v>
      </c>
      <c r="C446">
        <f t="shared" si="18"/>
        <v>2.5486895888435115E-3</v>
      </c>
      <c r="D446">
        <f>C446-SET_TRI!C447</f>
        <v>-7.8988582020135378E-3</v>
      </c>
      <c r="E446">
        <f t="shared" si="19"/>
        <v>4.4382917125438326E-3</v>
      </c>
      <c r="F446">
        <f t="shared" ca="1" si="20"/>
        <v>-0.90308083144853157</v>
      </c>
      <c r="G446">
        <f ca="1">S0*EXP(Drift*(A446-$A$11)+Volatility*SUM($F$12:F446))</f>
        <v>25.376858028632004</v>
      </c>
    </row>
    <row r="447" spans="1:7" x14ac:dyDescent="0.25">
      <c r="A447" s="1" t="str">
        <f>MID('Filter Data'!A438,2,LEN('Filter Data'!A438)-2)</f>
        <v>29-Jun-2022</v>
      </c>
      <c r="B447">
        <f>'Filter Data'!E438</f>
        <v>14.3569</v>
      </c>
      <c r="C447">
        <f t="shared" si="18"/>
        <v>-1.6219438658041936E-2</v>
      </c>
      <c r="D447">
        <f>C447-SET_TRI!C448</f>
        <v>-1.0394117162041687E-2</v>
      </c>
      <c r="E447">
        <f t="shared" si="19"/>
        <v>-1.3656302958777795E-2</v>
      </c>
      <c r="F447">
        <f t="shared" ca="1" si="20"/>
        <v>1.6977369628142973</v>
      </c>
      <c r="G447">
        <f ca="1">S0*EXP(Drift*(A447-$A$11)+Volatility*SUM($F$12:F447))</f>
        <v>25.793760376096724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35AEB-3A6A-4090-A1AE-B350F8FB9098}">
  <dimension ref="A1:G656"/>
  <sheetViews>
    <sheetView workbookViewId="0">
      <selection activeCell="V13" sqref="V13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List'!A5</f>
        <v>Asia Pacific ex-Japan Equity</v>
      </c>
    </row>
    <row r="2" spans="1:7" x14ac:dyDescent="0.25">
      <c r="A2" t="s">
        <v>56</v>
      </c>
      <c r="B2" t="str">
        <f>'Fund List'!B5</f>
        <v xml:space="preserve">กองทุนเปิดกรุงศรีโอเรียนทัลเฟล็กซ์ </v>
      </c>
    </row>
    <row r="3" spans="1:7" x14ac:dyDescent="0.25">
      <c r="A3" t="s">
        <v>522</v>
      </c>
      <c r="B3" t="str">
        <f>'Fund List'!C5</f>
        <v>KF-ORTFLEX</v>
      </c>
    </row>
    <row r="4" spans="1:7" x14ac:dyDescent="0.25">
      <c r="A4" t="s">
        <v>530</v>
      </c>
      <c r="B4" s="11">
        <f>INTERCEPT(D12:D447,C12:C447)</f>
        <v>1.8212580468364361E-4</v>
      </c>
    </row>
    <row r="5" spans="1:7" x14ac:dyDescent="0.25">
      <c r="A5" t="s">
        <v>528</v>
      </c>
      <c r="B5" s="11">
        <f>SLOPE(D12:D447,C12:C447)</f>
        <v>0.50048850260293543</v>
      </c>
    </row>
    <row r="6" spans="1:7" x14ac:dyDescent="0.25">
      <c r="A6" t="s">
        <v>529</v>
      </c>
      <c r="B6" s="11">
        <f>_xlfn.STDEV.S(E12:E447)</f>
        <v>1.4383506446733231E-2</v>
      </c>
    </row>
    <row r="7" spans="1:7" x14ac:dyDescent="0.25">
      <c r="A7" t="s">
        <v>527</v>
      </c>
      <c r="B7" s="11">
        <f>B4+B5*AVERAGE(D12:D447)</f>
        <v>3.9007880194611702E-4</v>
      </c>
    </row>
    <row r="8" spans="1:7" x14ac:dyDescent="0.25">
      <c r="A8" t="s">
        <v>536</v>
      </c>
      <c r="B8" s="11">
        <f>Return-0.5*Volatility*Volatility</f>
        <v>7.4268858609065141E-4</v>
      </c>
    </row>
    <row r="9" spans="1:7" x14ac:dyDescent="0.25">
      <c r="A9" t="s">
        <v>535</v>
      </c>
      <c r="B9" s="11">
        <f>SQRT(ABS(B5))*SET_TRI!B9</f>
        <v>1.2445182510098579E-2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Data'!F2</f>
        <v>15.450900000000001</v>
      </c>
      <c r="G11">
        <f>S0</f>
        <v>15.450900000000001</v>
      </c>
    </row>
    <row r="12" spans="1:7" x14ac:dyDescent="0.25">
      <c r="A12" s="1" t="str">
        <f>MID('Filter Data'!A3,2,LEN('Filter Data'!A3)-2)</f>
        <v>03-Jan-2020</v>
      </c>
      <c r="B12">
        <f>'Filter Data'!F3</f>
        <v>15.4465</v>
      </c>
      <c r="C12">
        <f>(B12-B11)/B11</f>
        <v>-2.8477305529130365E-4</v>
      </c>
      <c r="D12">
        <f>C12-SET_TRI!C13</f>
        <v>1.10677065524491E-3</v>
      </c>
      <c r="E12">
        <f>C12-($B$4+$B$5*D12)</f>
        <v>-1.0208248479433419E-3</v>
      </c>
      <c r="F12">
        <f ca="1">SQRT(A12-A11)*_xlfn.NORM.INV(RAND(),0,1)</f>
        <v>0.63147337863625974</v>
      </c>
      <c r="G12">
        <f ca="1">S0*EXP(Drift*(A12-$A$11)+Volatility*SUM($F$12:F12))</f>
        <v>15.584373976971051</v>
      </c>
    </row>
    <row r="13" spans="1:7" x14ac:dyDescent="0.25">
      <c r="A13" s="1" t="str">
        <f>MID('Filter Data'!A4,2,LEN('Filter Data'!A4)-2)</f>
        <v>06-Jan-2020</v>
      </c>
      <c r="B13">
        <f>'Filter Data'!F4</f>
        <v>15.2958</v>
      </c>
      <c r="C13">
        <f t="shared" ref="C13:C76" si="0">(B13-B12)/B12</f>
        <v>-9.7562554624025175E-3</v>
      </c>
      <c r="D13">
        <f>C13-SET_TRI!C14</f>
        <v>4.7591903997435802E-3</v>
      </c>
      <c r="E13">
        <f t="shared" ref="E13:E76" si="1">C13-($B$4+$B$5*D13)</f>
        <v>-1.2320301343856092E-2</v>
      </c>
      <c r="F13">
        <f t="shared" ref="F13:F76" ca="1" si="2">SQRT(A13-A12)*_xlfn.NORM.INV(RAND(),0,1)</f>
        <v>0.36644143423280084</v>
      </c>
      <c r="G13">
        <f ca="1">S0*EXP(Drift*(A13-$A$11)+Volatility*SUM($F$12:F13))</f>
        <v>15.690528348455373</v>
      </c>
    </row>
    <row r="14" spans="1:7" x14ac:dyDescent="0.25">
      <c r="A14" s="1" t="str">
        <f>MID('Filter Data'!A5,2,LEN('Filter Data'!A5)-2)</f>
        <v>07-Jan-2020</v>
      </c>
      <c r="B14">
        <f>'Filter Data'!F5</f>
        <v>15.305899999999999</v>
      </c>
      <c r="C14">
        <f t="shared" si="0"/>
        <v>6.6031198106666889E-4</v>
      </c>
      <c r="D14">
        <f>C14-SET_TRI!C15</f>
        <v>-9.9090096525759272E-3</v>
      </c>
      <c r="E14">
        <f t="shared" si="1"/>
        <v>5.4375315796787848E-3</v>
      </c>
      <c r="F14">
        <f t="shared" ca="1" si="2"/>
        <v>1.2294711019552358</v>
      </c>
      <c r="G14">
        <f ca="1">S0*EXP(Drift*(A14-$A$11)+Volatility*SUM($F$12:F14))</f>
        <v>15.944292388930021</v>
      </c>
    </row>
    <row r="15" spans="1:7" x14ac:dyDescent="0.25">
      <c r="A15" s="1" t="str">
        <f>MID('Filter Data'!A6,2,LEN('Filter Data'!A6)-2)</f>
        <v>08-Jan-2020</v>
      </c>
      <c r="B15">
        <f>'Filter Data'!F6</f>
        <v>15.2578</v>
      </c>
      <c r="C15">
        <f t="shared" si="0"/>
        <v>-3.142579005481534E-3</v>
      </c>
      <c r="D15">
        <f>C15-SET_TRI!C16</f>
        <v>1.3493216914992317E-2</v>
      </c>
      <c r="E15">
        <f t="shared" si="1"/>
        <v>-1.0077904739246281E-2</v>
      </c>
      <c r="F15">
        <f t="shared" ca="1" si="2"/>
        <v>-1.0559039384750095E-3</v>
      </c>
      <c r="G15">
        <f ca="1">S0*EXP(Drift*(A15-$A$11)+Volatility*SUM($F$12:F15))</f>
        <v>15.955928754399576</v>
      </c>
    </row>
    <row r="16" spans="1:7" x14ac:dyDescent="0.25">
      <c r="A16" s="1" t="str">
        <f>MID('Filter Data'!A7,2,LEN('Filter Data'!A7)-2)</f>
        <v>09-Jan-2020</v>
      </c>
      <c r="B16">
        <f>'Filter Data'!F7</f>
        <v>15.5221</v>
      </c>
      <c r="C16">
        <f t="shared" si="0"/>
        <v>1.732228761682552E-2</v>
      </c>
      <c r="D16">
        <f>C16-SET_TRI!C17</f>
        <v>4.1129323103404995E-3</v>
      </c>
      <c r="E16">
        <f t="shared" si="1"/>
        <v>1.5081686478832328E-2</v>
      </c>
      <c r="F16">
        <f t="shared" ca="1" si="2"/>
        <v>-0.98250654434966322</v>
      </c>
      <c r="G16">
        <f ca="1">S0*EXP(Drift*(A16-$A$11)+Volatility*SUM($F$12:F16))</f>
        <v>15.773726627158666</v>
      </c>
    </row>
    <row r="17" spans="1:7" x14ac:dyDescent="0.25">
      <c r="A17" s="1" t="str">
        <f>MID('Filter Data'!A8,2,LEN('Filter Data'!A8)-2)</f>
        <v>10-Jan-2020</v>
      </c>
      <c r="B17">
        <f>'Filter Data'!F8</f>
        <v>15.5662</v>
      </c>
      <c r="C17">
        <f t="shared" si="0"/>
        <v>2.8411104167606347E-3</v>
      </c>
      <c r="D17">
        <f>C17-SET_TRI!C18</f>
        <v>2.95909795228875E-3</v>
      </c>
      <c r="E17">
        <f t="shared" si="1"/>
        <v>1.1779901088805824E-3</v>
      </c>
      <c r="F17">
        <f t="shared" ca="1" si="2"/>
        <v>-1.203100934327533</v>
      </c>
      <c r="G17">
        <f ca="1">S0*EXP(Drift*(A17-$A$11)+Volatility*SUM($F$12:F17))</f>
        <v>15.550854083621651</v>
      </c>
    </row>
    <row r="18" spans="1:7" x14ac:dyDescent="0.25">
      <c r="A18" s="1" t="str">
        <f>MID('Filter Data'!A9,2,LEN('Filter Data'!A9)-2)</f>
        <v>13-Jan-2020</v>
      </c>
      <c r="B18">
        <f>'Filter Data'!F9</f>
        <v>15.642200000000001</v>
      </c>
      <c r="C18">
        <f t="shared" si="0"/>
        <v>4.8823733473808964E-3</v>
      </c>
      <c r="D18">
        <f>C18-SET_TRI!C19</f>
        <v>1.8747752047046269E-3</v>
      </c>
      <c r="E18">
        <f t="shared" si="1"/>
        <v>3.7619441077775223E-3</v>
      </c>
      <c r="F18">
        <f t="shared" ca="1" si="2"/>
        <v>-0.37462952002497113</v>
      </c>
      <c r="G18">
        <f ca="1">S0*EXP(Drift*(A18-$A$11)+Volatility*SUM($F$12:F18))</f>
        <v>15.513045189967901</v>
      </c>
    </row>
    <row r="19" spans="1:7" x14ac:dyDescent="0.25">
      <c r="A19" s="1" t="str">
        <f>MID('Filter Data'!A10,2,LEN('Filter Data'!A10)-2)</f>
        <v>14-Jan-2020</v>
      </c>
      <c r="B19">
        <f>'Filter Data'!F10</f>
        <v>15.842499999999999</v>
      </c>
      <c r="C19">
        <f t="shared" si="0"/>
        <v>1.2805104141361099E-2</v>
      </c>
      <c r="D19">
        <f>C19-SET_TRI!C20</f>
        <v>1.2999270541009175E-2</v>
      </c>
      <c r="E19">
        <f t="shared" si="1"/>
        <v>6.1169928886773235E-3</v>
      </c>
      <c r="F19">
        <f t="shared" ca="1" si="2"/>
        <v>0.97143422954659131</v>
      </c>
      <c r="G19">
        <f ca="1">S0*EXP(Drift*(A19-$A$11)+Volatility*SUM($F$12:F19))</f>
        <v>15.71339699047034</v>
      </c>
    </row>
    <row r="20" spans="1:7" x14ac:dyDescent="0.25">
      <c r="A20" s="1" t="str">
        <f>MID('Filter Data'!A11,2,LEN('Filter Data'!A11)-2)</f>
        <v>15-Jan-2020</v>
      </c>
      <c r="B20">
        <f>'Filter Data'!F11</f>
        <v>15.7212</v>
      </c>
      <c r="C20">
        <f t="shared" si="0"/>
        <v>-7.6566198516648098E-3</v>
      </c>
      <c r="D20">
        <f>C20-SET_TRI!C21</f>
        <v>-1.7147394967017386E-3</v>
      </c>
      <c r="E20">
        <f t="shared" si="1"/>
        <v>-6.9805382532900891E-3</v>
      </c>
      <c r="F20">
        <f t="shared" ca="1" si="2"/>
        <v>6.701817335807897E-2</v>
      </c>
      <c r="G20">
        <f ca="1">S0*EXP(Drift*(A20-$A$11)+Volatility*SUM($F$12:F20))</f>
        <v>15.738192506160861</v>
      </c>
    </row>
    <row r="21" spans="1:7" x14ac:dyDescent="0.25">
      <c r="A21" s="1" t="str">
        <f>MID('Filter Data'!A12,2,LEN('Filter Data'!A12)-2)</f>
        <v>16-Jan-2020</v>
      </c>
      <c r="B21">
        <f>'Filter Data'!F12</f>
        <v>15.885300000000001</v>
      </c>
      <c r="C21">
        <f t="shared" si="0"/>
        <v>1.043813449355019E-2</v>
      </c>
      <c r="D21">
        <f>C21-SET_TRI!C22</f>
        <v>-6.1528189147343551E-5</v>
      </c>
      <c r="E21">
        <f t="shared" si="1"/>
        <v>1.0286802840120771E-2</v>
      </c>
      <c r="F21">
        <f t="shared" ca="1" si="2"/>
        <v>1.2954833339152347</v>
      </c>
      <c r="G21">
        <f ca="1">S0*EXP(Drift*(A21-$A$11)+Volatility*SUM($F$12:F21))</f>
        <v>16.005871394572157</v>
      </c>
    </row>
    <row r="22" spans="1:7" x14ac:dyDescent="0.25">
      <c r="A22" s="1" t="str">
        <f>MID('Filter Data'!A13,2,LEN('Filter Data'!A13)-2)</f>
        <v>17-Jan-2020</v>
      </c>
      <c r="B22">
        <f>'Filter Data'!F13</f>
        <v>16.032599999999999</v>
      </c>
      <c r="C22">
        <f t="shared" si="0"/>
        <v>9.2727238390208407E-3</v>
      </c>
      <c r="D22">
        <f>C22-SET_TRI!C23</f>
        <v>7.0917527640307083E-3</v>
      </c>
      <c r="E22">
        <f t="shared" si="1"/>
        <v>5.5412573126372398E-3</v>
      </c>
      <c r="F22">
        <f t="shared" ca="1" si="2"/>
        <v>2.8735038142959357E-2</v>
      </c>
      <c r="G22">
        <f ca="1">S0*EXP(Drift*(A22-$A$11)+Volatility*SUM($F$12:F22))</f>
        <v>16.023492369372832</v>
      </c>
    </row>
    <row r="23" spans="1:7" x14ac:dyDescent="0.25">
      <c r="A23" s="1" t="str">
        <f>MID('Filter Data'!A14,2,LEN('Filter Data'!A14)-2)</f>
        <v>21-Jan-2020</v>
      </c>
      <c r="B23">
        <f>'Filter Data'!F14</f>
        <v>15.953900000000001</v>
      </c>
      <c r="C23">
        <f t="shared" si="0"/>
        <v>-4.908748425083753E-3</v>
      </c>
      <c r="D23">
        <f>C23-SET_TRI!C24</f>
        <v>1.2628392319641187E-2</v>
      </c>
      <c r="E23">
        <f t="shared" si="1"/>
        <v>-1.1411239392107024E-2</v>
      </c>
      <c r="F23">
        <f t="shared" ca="1" si="2"/>
        <v>-2.4462914686361845</v>
      </c>
      <c r="G23">
        <f ca="1">S0*EXP(Drift*(A23-$A$11)+Volatility*SUM($F$12:F23))</f>
        <v>15.589258649850743</v>
      </c>
    </row>
    <row r="24" spans="1:7" x14ac:dyDescent="0.25">
      <c r="A24" s="1" t="str">
        <f>MID('Filter Data'!A15,2,LEN('Filter Data'!A15)-2)</f>
        <v>22-Jan-2020</v>
      </c>
      <c r="B24">
        <f>'Filter Data'!F15</f>
        <v>16.128799999999998</v>
      </c>
      <c r="C24">
        <f t="shared" si="0"/>
        <v>1.0962836673164391E-2</v>
      </c>
      <c r="D24">
        <f>C24-SET_TRI!C25</f>
        <v>9.9607347741040297E-3</v>
      </c>
      <c r="E24">
        <f t="shared" si="1"/>
        <v>5.7954776365644334E-3</v>
      </c>
      <c r="F24">
        <f t="shared" ca="1" si="2"/>
        <v>-0.67886238548778144</v>
      </c>
      <c r="G24">
        <f ca="1">S0*EXP(Drift*(A24-$A$11)+Volatility*SUM($F$12:F24))</f>
        <v>15.469591392037943</v>
      </c>
    </row>
    <row r="25" spans="1:7" x14ac:dyDescent="0.25">
      <c r="A25" s="1" t="str">
        <f>MID('Filter Data'!A16,2,LEN('Filter Data'!A16)-2)</f>
        <v>23-Jan-2020</v>
      </c>
      <c r="B25">
        <f>'Filter Data'!F16</f>
        <v>16.049299999999999</v>
      </c>
      <c r="C25">
        <f t="shared" si="0"/>
        <v>-4.9290709786220591E-3</v>
      </c>
      <c r="D25">
        <f>C25-SET_TRI!C26</f>
        <v>-4.4758708932002506E-3</v>
      </c>
      <c r="E25">
        <f t="shared" si="1"/>
        <v>-2.8710748621238462E-3</v>
      </c>
      <c r="F25">
        <f t="shared" ca="1" si="2"/>
        <v>-0.99535302548597449</v>
      </c>
      <c r="G25">
        <f ca="1">S0*EXP(Drift*(A25-$A$11)+Volatility*SUM($F$12:F25))</f>
        <v>15.290498001748166</v>
      </c>
    </row>
    <row r="26" spans="1:7" x14ac:dyDescent="0.25">
      <c r="A26" s="1" t="str">
        <f>MID('Filter Data'!A17,2,LEN('Filter Data'!A17)-2)</f>
        <v>31-Jan-2020</v>
      </c>
      <c r="B26">
        <f>'Filter Data'!F17</f>
        <v>15.3889</v>
      </c>
      <c r="C26">
        <f t="shared" si="0"/>
        <v>-4.1148212071554474E-2</v>
      </c>
      <c r="D26">
        <f>C26-SET_TRI!C27</f>
        <v>5.5253251899809591E-4</v>
      </c>
      <c r="E26">
        <f t="shared" si="1"/>
        <v>-4.1606874049310905E-2</v>
      </c>
      <c r="F26">
        <f t="shared" ca="1" si="2"/>
        <v>0.17804218927300888</v>
      </c>
      <c r="G26">
        <f ca="1">S0*EXP(Drift*(A26-$A$11)+Volatility*SUM($F$12:F26))</f>
        <v>15.415736927417703</v>
      </c>
    </row>
    <row r="27" spans="1:7" x14ac:dyDescent="0.25">
      <c r="A27" s="1" t="str">
        <f>MID('Filter Data'!A18,2,LEN('Filter Data'!A18)-2)</f>
        <v>03-Feb-2020</v>
      </c>
      <c r="B27">
        <f>'Filter Data'!F18</f>
        <v>15.288600000000001</v>
      </c>
      <c r="C27">
        <f t="shared" si="0"/>
        <v>-6.5176848247762318E-3</v>
      </c>
      <c r="D27">
        <f>C27-SET_TRI!C28</f>
        <v>5.5568587607045068E-3</v>
      </c>
      <c r="E27">
        <f t="shared" si="1"/>
        <v>-9.4809545497808768E-3</v>
      </c>
      <c r="F27">
        <f t="shared" ca="1" si="2"/>
        <v>2.6768324007111168</v>
      </c>
      <c r="G27">
        <f ca="1">S0*EXP(Drift*(A27-$A$11)+Volatility*SUM($F$12:F27))</f>
        <v>15.973492020498723</v>
      </c>
    </row>
    <row r="28" spans="1:7" x14ac:dyDescent="0.25">
      <c r="A28" s="1" t="str">
        <f>MID('Filter Data'!A19,2,LEN('Filter Data'!A19)-2)</f>
        <v>04-Feb-2020</v>
      </c>
      <c r="B28">
        <f>'Filter Data'!F19</f>
        <v>15.4687</v>
      </c>
      <c r="C28">
        <f t="shared" si="0"/>
        <v>1.178001909919806E-2</v>
      </c>
      <c r="D28">
        <f>C28-SET_TRI!C29</f>
        <v>-6.2187351002730065E-3</v>
      </c>
      <c r="E28">
        <f t="shared" si="1"/>
        <v>1.471029871293437E-2</v>
      </c>
      <c r="F28">
        <f t="shared" ca="1" si="2"/>
        <v>-2.0872957345412382</v>
      </c>
      <c r="G28">
        <f ca="1">S0*EXP(Drift*(A28-$A$11)+Volatility*SUM($F$12:F28))</f>
        <v>15.575458645938761</v>
      </c>
    </row>
    <row r="29" spans="1:7" x14ac:dyDescent="0.25">
      <c r="A29" s="1" t="str">
        <f>MID('Filter Data'!A20,2,LEN('Filter Data'!A20)-2)</f>
        <v>05-Feb-2020</v>
      </c>
      <c r="B29">
        <f>'Filter Data'!F20</f>
        <v>15.573600000000001</v>
      </c>
      <c r="C29">
        <f t="shared" si="0"/>
        <v>6.7814360612075131E-3</v>
      </c>
      <c r="D29">
        <f>C29-SET_TRI!C30</f>
        <v>-2.0106788210894552E-3</v>
      </c>
      <c r="E29">
        <f t="shared" si="1"/>
        <v>7.6056318889063668E-3</v>
      </c>
      <c r="F29">
        <f t="shared" ca="1" si="2"/>
        <v>-0.39377900865228882</v>
      </c>
      <c r="G29">
        <f ca="1">S0*EXP(Drift*(A29-$A$11)+Volatility*SUM($F$12:F29))</f>
        <v>15.510830917440318</v>
      </c>
    </row>
    <row r="30" spans="1:7" x14ac:dyDescent="0.25">
      <c r="A30" s="1" t="str">
        <f>MID('Filter Data'!A21,2,LEN('Filter Data'!A21)-2)</f>
        <v>06-Feb-2020</v>
      </c>
      <c r="B30">
        <f>'Filter Data'!F21</f>
        <v>15.882999999999999</v>
      </c>
      <c r="C30">
        <f t="shared" si="0"/>
        <v>1.9866954332973644E-2</v>
      </c>
      <c r="D30">
        <f>C30-SET_TRI!C31</f>
        <v>2.0661440855041752E-2</v>
      </c>
      <c r="E30">
        <f t="shared" si="1"/>
        <v>9.3440149331310389E-3</v>
      </c>
      <c r="F30">
        <f t="shared" ca="1" si="2"/>
        <v>0.84725510196978659</v>
      </c>
      <c r="G30">
        <f ca="1">S0*EXP(Drift*(A30-$A$11)+Volatility*SUM($F$12:F30))</f>
        <v>15.686892353910743</v>
      </c>
    </row>
    <row r="31" spans="1:7" x14ac:dyDescent="0.25">
      <c r="A31" s="1" t="str">
        <f>MID('Filter Data'!A22,2,LEN('Filter Data'!A22)-2)</f>
        <v>07-Feb-2020</v>
      </c>
      <c r="B31">
        <f>'Filter Data'!F22</f>
        <v>15.857799999999999</v>
      </c>
      <c r="C31">
        <f t="shared" si="0"/>
        <v>-1.5866020273248057E-3</v>
      </c>
      <c r="D31">
        <f>C31-SET_TRI!C32</f>
        <v>-4.5313561037242547E-4</v>
      </c>
      <c r="E31">
        <f t="shared" si="1"/>
        <v>-1.5419386688970869E-3</v>
      </c>
      <c r="F31">
        <f t="shared" ca="1" si="2"/>
        <v>-1.0376450096988568</v>
      </c>
      <c r="G31">
        <f ca="1">S0*EXP(Drift*(A31-$A$11)+Volatility*SUM($F$12:F31))</f>
        <v>15.497124472159635</v>
      </c>
    </row>
    <row r="32" spans="1:7" x14ac:dyDescent="0.25">
      <c r="A32" s="1" t="str">
        <f>MID('Filter Data'!A23,2,LEN('Filter Data'!A23)-2)</f>
        <v>11-Feb-2020</v>
      </c>
      <c r="B32">
        <f>'Filter Data'!F23</f>
        <v>16.045000000000002</v>
      </c>
      <c r="C32">
        <f t="shared" si="0"/>
        <v>1.1804916192662442E-2</v>
      </c>
      <c r="D32">
        <f>C32-SET_TRI!C33</f>
        <v>2.015466309002556E-2</v>
      </c>
      <c r="E32">
        <f t="shared" si="1"/>
        <v>1.5356132375852535E-3</v>
      </c>
      <c r="F32">
        <f t="shared" ca="1" si="2"/>
        <v>0.87645360375415216</v>
      </c>
      <c r="G32">
        <f ca="1">S0*EXP(Drift*(A32-$A$11)+Volatility*SUM($F$12:F32))</f>
        <v>15.713698819570698</v>
      </c>
    </row>
    <row r="33" spans="1:7" x14ac:dyDescent="0.25">
      <c r="A33" s="1" t="str">
        <f>MID('Filter Data'!A24,2,LEN('Filter Data'!A24)-2)</f>
        <v>12-Feb-2020</v>
      </c>
      <c r="B33">
        <f>'Filter Data'!F24</f>
        <v>16.2364</v>
      </c>
      <c r="C33">
        <f t="shared" si="0"/>
        <v>1.1928949828606919E-2</v>
      </c>
      <c r="D33">
        <f>C33-SET_TRI!C34</f>
        <v>1.2620871532355478E-4</v>
      </c>
      <c r="E33">
        <f t="shared" si="1"/>
        <v>1.1683658012975549E-2</v>
      </c>
      <c r="F33">
        <f t="shared" ca="1" si="2"/>
        <v>-0.15398520612221198</v>
      </c>
      <c r="G33">
        <f ca="1">S0*EXP(Drift*(A33-$A$11)+Volatility*SUM($F$12:F33))</f>
        <v>15.695266699432297</v>
      </c>
    </row>
    <row r="34" spans="1:7" x14ac:dyDescent="0.25">
      <c r="A34" s="1" t="str">
        <f>MID('Filter Data'!A25,2,LEN('Filter Data'!A25)-2)</f>
        <v>14-Feb-2020</v>
      </c>
      <c r="B34">
        <f>'Filter Data'!F25</f>
        <v>16.4711</v>
      </c>
      <c r="C34">
        <f t="shared" si="0"/>
        <v>1.4455174792441683E-2</v>
      </c>
      <c r="D34">
        <f>C34-SET_TRI!C35</f>
        <v>2.4751964616790634E-2</v>
      </c>
      <c r="E34">
        <f t="shared" si="1"/>
        <v>1.8849752802196536E-3</v>
      </c>
      <c r="F34">
        <f t="shared" ca="1" si="2"/>
        <v>1.09364947662558</v>
      </c>
      <c r="G34">
        <f ca="1">S0*EXP(Drift*(A34-$A$11)+Volatility*SUM($F$12:F34))</f>
        <v>15.934000579023795</v>
      </c>
    </row>
    <row r="35" spans="1:7" x14ac:dyDescent="0.25">
      <c r="A35" s="1" t="str">
        <f>MID('Filter Data'!A26,2,LEN('Filter Data'!A26)-2)</f>
        <v>18-Feb-2020</v>
      </c>
      <c r="B35">
        <f>'Filter Data'!F26</f>
        <v>16.230599999999999</v>
      </c>
      <c r="C35">
        <f t="shared" si="0"/>
        <v>-1.4601332030040545E-2</v>
      </c>
      <c r="D35">
        <f>C35-SET_TRI!C36</f>
        <v>-7.8242387058036038E-3</v>
      </c>
      <c r="E35">
        <f t="shared" si="1"/>
        <v>-1.0867516320848612E-2</v>
      </c>
      <c r="F35">
        <f t="shared" ca="1" si="2"/>
        <v>-1.1883175835298505</v>
      </c>
      <c r="G35">
        <f ca="1">S0*EXP(Drift*(A35-$A$11)+Volatility*SUM($F$12:F35))</f>
        <v>15.746799722993655</v>
      </c>
    </row>
    <row r="36" spans="1:7" x14ac:dyDescent="0.25">
      <c r="A36" s="1" t="str">
        <f>MID('Filter Data'!A27,2,LEN('Filter Data'!A27)-2)</f>
        <v>19-Feb-2020</v>
      </c>
      <c r="B36">
        <f>'Filter Data'!F27</f>
        <v>16.3506</v>
      </c>
      <c r="C36">
        <f t="shared" si="0"/>
        <v>7.3934420169310443E-3</v>
      </c>
      <c r="D36">
        <f>C36-SET_TRI!C37</f>
        <v>1.0099543624531247E-2</v>
      </c>
      <c r="E36">
        <f t="shared" si="1"/>
        <v>2.1566107466327337E-3</v>
      </c>
      <c r="F36">
        <f t="shared" ca="1" si="2"/>
        <v>-2.0021588146809974</v>
      </c>
      <c r="G36">
        <f ca="1">S0*EXP(Drift*(A36-$A$11)+Volatility*SUM($F$12:F36))</f>
        <v>15.370692458799381</v>
      </c>
    </row>
    <row r="37" spans="1:7" x14ac:dyDescent="0.25">
      <c r="A37" s="1" t="str">
        <f>MID('Filter Data'!A28,2,LEN('Filter Data'!A28)-2)</f>
        <v>20-Feb-2020</v>
      </c>
      <c r="B37">
        <f>'Filter Data'!F28</f>
        <v>16.410299999999999</v>
      </c>
      <c r="C37">
        <f t="shared" si="0"/>
        <v>3.6512421562511113E-3</v>
      </c>
      <c r="D37">
        <f>C37-SET_TRI!C38</f>
        <v>1.4913201467751163E-2</v>
      </c>
      <c r="E37">
        <f t="shared" si="1"/>
        <v>-3.9947695200432103E-3</v>
      </c>
      <c r="F37">
        <f t="shared" ca="1" si="2"/>
        <v>-0.22331155348140705</v>
      </c>
      <c r="G37">
        <f ca="1">S0*EXP(Drift*(A37-$A$11)+Volatility*SUM($F$12:F37))</f>
        <v>15.339422440926647</v>
      </c>
    </row>
    <row r="38" spans="1:7" x14ac:dyDescent="0.25">
      <c r="A38" s="1" t="str">
        <f>MID('Filter Data'!A29,2,LEN('Filter Data'!A29)-2)</f>
        <v>24-Feb-2020</v>
      </c>
      <c r="B38">
        <f>'Filter Data'!F29</f>
        <v>15.9062</v>
      </c>
      <c r="C38">
        <f t="shared" si="0"/>
        <v>-3.0718512153952052E-2</v>
      </c>
      <c r="D38">
        <f>C38-SET_TRI!C39</f>
        <v>7.024256393467699E-3</v>
      </c>
      <c r="E38">
        <f t="shared" si="1"/>
        <v>-3.441619752290144E-2</v>
      </c>
      <c r="F38">
        <f t="shared" ca="1" si="2"/>
        <v>2.7168277976445911</v>
      </c>
      <c r="G38">
        <f ca="1">S0*EXP(Drift*(A38-$A$11)+Volatility*SUM($F$12:F38))</f>
        <v>15.914144688887511</v>
      </c>
    </row>
    <row r="39" spans="1:7" x14ac:dyDescent="0.25">
      <c r="A39" s="1" t="str">
        <f>MID('Filter Data'!A30,2,LEN('Filter Data'!A30)-2)</f>
        <v>25-Feb-2020</v>
      </c>
      <c r="B39">
        <f>'Filter Data'!F30</f>
        <v>16.071100000000001</v>
      </c>
      <c r="C39">
        <f t="shared" si="0"/>
        <v>1.0367026693993611E-2</v>
      </c>
      <c r="D39">
        <f>C39-SET_TRI!C40</f>
        <v>4.054103725493364E-3</v>
      </c>
      <c r="E39">
        <f t="shared" si="1"/>
        <v>8.1558685863408111E-3</v>
      </c>
      <c r="F39">
        <f t="shared" ca="1" si="2"/>
        <v>-0.17369730642638212</v>
      </c>
      <c r="G39">
        <f ca="1">S0*EXP(Drift*(A39-$A$11)+Volatility*SUM($F$12:F39))</f>
        <v>15.891578435207123</v>
      </c>
    </row>
    <row r="40" spans="1:7" x14ac:dyDescent="0.25">
      <c r="A40" s="1" t="str">
        <f>MID('Filter Data'!A31,2,LEN('Filter Data'!A31)-2)</f>
        <v>26-Feb-2020</v>
      </c>
      <c r="B40">
        <f>'Filter Data'!F31</f>
        <v>15.839700000000001</v>
      </c>
      <c r="C40">
        <f t="shared" si="0"/>
        <v>-1.4398516591894811E-2</v>
      </c>
      <c r="D40">
        <f>C40-SET_TRI!C41</f>
        <v>3.7305065336288877E-2</v>
      </c>
      <c r="E40">
        <f t="shared" si="1"/>
        <v>-3.3251398686242342E-2</v>
      </c>
      <c r="F40">
        <f t="shared" ca="1" si="2"/>
        <v>0.39565926976800703</v>
      </c>
      <c r="G40">
        <f ca="1">S0*EXP(Drift*(A40-$A$11)+Volatility*SUM($F$12:F40))</f>
        <v>15.98188752231731</v>
      </c>
    </row>
    <row r="41" spans="1:7" x14ac:dyDescent="0.25">
      <c r="A41" s="1" t="str">
        <f>MID('Filter Data'!A32,2,LEN('Filter Data'!A32)-2)</f>
        <v>27-Feb-2020</v>
      </c>
      <c r="B41">
        <f>'Filter Data'!F32</f>
        <v>15.5158</v>
      </c>
      <c r="C41">
        <f t="shared" si="0"/>
        <v>-2.0448619607694594E-2</v>
      </c>
      <c r="D41">
        <f>C41-SET_TRI!C42</f>
        <v>-4.3744049433029036E-2</v>
      </c>
      <c r="E41">
        <f t="shared" si="1"/>
        <v>1.2626483861472512E-3</v>
      </c>
      <c r="F41">
        <f t="shared" ca="1" si="2"/>
        <v>-1.0900427281128977</v>
      </c>
      <c r="G41">
        <f ca="1">S0*EXP(Drift*(A41-$A$11)+Volatility*SUM($F$12:F41))</f>
        <v>15.778258672535452</v>
      </c>
    </row>
    <row r="42" spans="1:7" x14ac:dyDescent="0.25">
      <c r="A42" s="1" t="str">
        <f>MID('Filter Data'!A33,2,LEN('Filter Data'!A33)-2)</f>
        <v>28-Feb-2020</v>
      </c>
      <c r="B42">
        <f>'Filter Data'!F33</f>
        <v>14.9725</v>
      </c>
      <c r="C42">
        <f t="shared" si="0"/>
        <v>-3.5015919256499849E-2</v>
      </c>
      <c r="D42">
        <f>C42-SET_TRI!C43</f>
        <v>7.9469241906008972E-3</v>
      </c>
      <c r="E42">
        <f t="shared" si="1"/>
        <v>-3.9175389249636379E-2</v>
      </c>
      <c r="F42">
        <f t="shared" ca="1" si="2"/>
        <v>1.5590566725831703</v>
      </c>
      <c r="G42">
        <f ca="1">S0*EXP(Drift*(A42-$A$11)+Volatility*SUM($F$12:F42))</f>
        <v>16.09934185310513</v>
      </c>
    </row>
    <row r="43" spans="1:7" x14ac:dyDescent="0.25">
      <c r="A43" s="1" t="str">
        <f>MID('Filter Data'!A34,2,LEN('Filter Data'!A34)-2)</f>
        <v>02-Mar-2020</v>
      </c>
      <c r="B43">
        <f>'Filter Data'!F34</f>
        <v>15.245799999999999</v>
      </c>
      <c r="C43">
        <f t="shared" si="0"/>
        <v>1.8253464685256234E-2</v>
      </c>
      <c r="D43">
        <f>C43-SET_TRI!C44</f>
        <v>1.8010832501976552E-2</v>
      </c>
      <c r="E43">
        <f t="shared" si="1"/>
        <v>9.0571242910260641E-3</v>
      </c>
      <c r="F43">
        <f t="shared" ca="1" si="2"/>
        <v>-0.29762507752700235</v>
      </c>
      <c r="G43">
        <f ca="1">S0*EXP(Drift*(A43-$A$11)+Volatility*SUM($F$12:F43))</f>
        <v>16.075597835398153</v>
      </c>
    </row>
    <row r="44" spans="1:7" x14ac:dyDescent="0.25">
      <c r="A44" s="1" t="str">
        <f>MID('Filter Data'!A35,2,LEN('Filter Data'!A35)-2)</f>
        <v>03-Mar-2020</v>
      </c>
      <c r="B44">
        <f>'Filter Data'!F35</f>
        <v>15.5205</v>
      </c>
      <c r="C44">
        <f t="shared" si="0"/>
        <v>1.8018077109761447E-2</v>
      </c>
      <c r="D44">
        <f>C44-SET_TRI!C45</f>
        <v>-1.5704170736403646E-2</v>
      </c>
      <c r="E44">
        <f t="shared" si="1"/>
        <v>2.5695708201561304E-2</v>
      </c>
      <c r="F44">
        <f t="shared" ca="1" si="2"/>
        <v>-0.69272089432989215</v>
      </c>
      <c r="G44">
        <f ca="1">S0*EXP(Drift*(A44-$A$11)+Volatility*SUM($F$12:F44))</f>
        <v>15.949446244933901</v>
      </c>
    </row>
    <row r="45" spans="1:7" x14ac:dyDescent="0.25">
      <c r="A45" s="1" t="str">
        <f>MID('Filter Data'!A36,2,LEN('Filter Data'!A36)-2)</f>
        <v>04-Mar-2020</v>
      </c>
      <c r="B45">
        <f>'Filter Data'!F36</f>
        <v>15.4412</v>
      </c>
      <c r="C45">
        <f t="shared" si="0"/>
        <v>-5.1093714764343882E-3</v>
      </c>
      <c r="D45">
        <f>C45-SET_TRI!C46</f>
        <v>-8.311985567495881E-3</v>
      </c>
      <c r="E45">
        <f t="shared" si="1"/>
        <v>-1.1314440707848074E-3</v>
      </c>
      <c r="F45">
        <f t="shared" ca="1" si="2"/>
        <v>-0.66388441581807944</v>
      </c>
      <c r="G45">
        <f ca="1">S0*EXP(Drift*(A45-$A$11)+Volatility*SUM($F$12:F45))</f>
        <v>15.829964579067571</v>
      </c>
    </row>
    <row r="46" spans="1:7" x14ac:dyDescent="0.25">
      <c r="A46" s="1" t="str">
        <f>MID('Filter Data'!A37,2,LEN('Filter Data'!A37)-2)</f>
        <v>05-Mar-2020</v>
      </c>
      <c r="B46">
        <f>'Filter Data'!F37</f>
        <v>15.7964</v>
      </c>
      <c r="C46">
        <f t="shared" si="0"/>
        <v>2.3003393518638445E-2</v>
      </c>
      <c r="D46">
        <f>C46-SET_TRI!C47</f>
        <v>1.5536912516489344E-2</v>
      </c>
      <c r="E46">
        <f t="shared" si="1"/>
        <v>1.5045221633504245E-2</v>
      </c>
      <c r="F46">
        <f t="shared" ca="1" si="2"/>
        <v>0.11580751056787136</v>
      </c>
      <c r="G46">
        <f ca="1">S0*EXP(Drift*(A46-$A$11)+Volatility*SUM($F$12:F46))</f>
        <v>15.864573958504019</v>
      </c>
    </row>
    <row r="47" spans="1:7" x14ac:dyDescent="0.25">
      <c r="A47" s="1" t="str">
        <f>MID('Filter Data'!A38,2,LEN('Filter Data'!A38)-2)</f>
        <v>06-Mar-2020</v>
      </c>
      <c r="B47">
        <f>'Filter Data'!F38</f>
        <v>15.620100000000001</v>
      </c>
      <c r="C47">
        <f t="shared" si="0"/>
        <v>-1.116077080853862E-2</v>
      </c>
      <c r="D47">
        <f>C47-SET_TRI!C48</f>
        <v>1.0718405386848042E-2</v>
      </c>
      <c r="E47">
        <f t="shared" si="1"/>
        <v>-1.6707335275577079E-2</v>
      </c>
      <c r="F47">
        <f t="shared" ca="1" si="2"/>
        <v>-1.4073209169043339</v>
      </c>
      <c r="G47">
        <f ca="1">S0*EXP(Drift*(A47-$A$11)+Volatility*SUM($F$12:F47))</f>
        <v>15.600717291517446</v>
      </c>
    </row>
    <row r="48" spans="1:7" x14ac:dyDescent="0.25">
      <c r="A48" s="1" t="str">
        <f>MID('Filter Data'!A39,2,LEN('Filter Data'!A39)-2)</f>
        <v>09-Mar-2020</v>
      </c>
      <c r="B48">
        <f>'Filter Data'!F39</f>
        <v>14.9221</v>
      </c>
      <c r="C48">
        <f t="shared" si="0"/>
        <v>-4.4686013533844236E-2</v>
      </c>
      <c r="D48">
        <f>C48-SET_TRI!C49</f>
        <v>4.9788705911621663E-2</v>
      </c>
      <c r="E48">
        <f t="shared" si="1"/>
        <v>-6.9786814206773323E-2</v>
      </c>
      <c r="F48">
        <f t="shared" ca="1" si="2"/>
        <v>-0.90174904864497096</v>
      </c>
      <c r="G48">
        <f ca="1">S0*EXP(Drift*(A48-$A$11)+Volatility*SUM($F$12:F48))</f>
        <v>15.46102788506777</v>
      </c>
    </row>
    <row r="49" spans="1:7" x14ac:dyDescent="0.25">
      <c r="A49" s="1" t="str">
        <f>MID('Filter Data'!A40,2,LEN('Filter Data'!A40)-2)</f>
        <v>11-Mar-2020</v>
      </c>
      <c r="B49">
        <f>'Filter Data'!F40</f>
        <v>14.735300000000001</v>
      </c>
      <c r="C49">
        <f t="shared" si="0"/>
        <v>-1.2518345273118384E-2</v>
      </c>
      <c r="D49">
        <f>C49-SET_TRI!C50</f>
        <v>-7.164861508942421E-3</v>
      </c>
      <c r="E49">
        <f t="shared" si="1"/>
        <v>-9.1145402698340275E-3</v>
      </c>
      <c r="F49">
        <f t="shared" ca="1" si="2"/>
        <v>-1.9904689936981832</v>
      </c>
      <c r="G49">
        <f ca="1">S0*EXP(Drift*(A49-$A$11)+Volatility*SUM($F$12:F49))</f>
        <v>15.105156188316595</v>
      </c>
    </row>
    <row r="50" spans="1:7" x14ac:dyDescent="0.25">
      <c r="A50" s="1" t="str">
        <f>MID('Filter Data'!A41,2,LEN('Filter Data'!A41)-2)</f>
        <v>12-Mar-2020</v>
      </c>
      <c r="B50">
        <f>'Filter Data'!F41</f>
        <v>13.9772</v>
      </c>
      <c r="C50">
        <f t="shared" si="0"/>
        <v>-5.14478836535395E-2</v>
      </c>
      <c r="D50">
        <f>C50-SET_TRI!C51</f>
        <v>6.5361589190602809E-2</v>
      </c>
      <c r="E50">
        <f t="shared" si="1"/>
        <v>-8.4342733359976163E-2</v>
      </c>
      <c r="F50">
        <f t="shared" ca="1" si="2"/>
        <v>0.40110241681516567</v>
      </c>
      <c r="G50">
        <f ca="1">S0*EXP(Drift*(A50-$A$11)+Volatility*SUM($F$12:F50))</f>
        <v>15.192025261537101</v>
      </c>
    </row>
    <row r="51" spans="1:7" x14ac:dyDescent="0.25">
      <c r="A51" s="1" t="str">
        <f>MID('Filter Data'!A42,2,LEN('Filter Data'!A42)-2)</f>
        <v>13-Mar-2020</v>
      </c>
      <c r="B51">
        <f>'Filter Data'!F42</f>
        <v>13.6708</v>
      </c>
      <c r="C51">
        <f t="shared" si="0"/>
        <v>-2.1921414875654639E-2</v>
      </c>
      <c r="D51">
        <f>C51-SET_TRI!C52</f>
        <v>-5.2939950906105773E-2</v>
      </c>
      <c r="E51">
        <f t="shared" si="1"/>
        <v>4.3922960765315107E-3</v>
      </c>
      <c r="F51">
        <f t="shared" ca="1" si="2"/>
        <v>0.31762887638456888</v>
      </c>
      <c r="G51">
        <f ca="1">S0*EXP(Drift*(A51-$A$11)+Volatility*SUM($F$12:F51))</f>
        <v>15.263529258542311</v>
      </c>
    </row>
    <row r="52" spans="1:7" x14ac:dyDescent="0.25">
      <c r="A52" s="1" t="str">
        <f>MID('Filter Data'!A43,2,LEN('Filter Data'!A43)-2)</f>
        <v>16-Mar-2020</v>
      </c>
      <c r="B52">
        <f>'Filter Data'!F43</f>
        <v>12.976699999999999</v>
      </c>
      <c r="C52">
        <f t="shared" si="0"/>
        <v>-5.0772449308014209E-2</v>
      </c>
      <c r="D52">
        <f>C52-SET_TRI!C53</f>
        <v>2.8713650102263719E-2</v>
      </c>
      <c r="E52">
        <f t="shared" si="1"/>
        <v>-6.5325426856644442E-2</v>
      </c>
      <c r="F52">
        <f t="shared" ca="1" si="2"/>
        <v>-2.5265489738955837</v>
      </c>
      <c r="G52">
        <f ca="1">S0*EXP(Drift*(A52-$A$11)+Volatility*SUM($F$12:F52))</f>
        <v>14.824051705083772</v>
      </c>
    </row>
    <row r="53" spans="1:7" x14ac:dyDescent="0.25">
      <c r="A53" s="1" t="str">
        <f>MID('Filter Data'!A44,2,LEN('Filter Data'!A44)-2)</f>
        <v>17-Mar-2020</v>
      </c>
      <c r="B53">
        <f>'Filter Data'!F44</f>
        <v>12.727399999999999</v>
      </c>
      <c r="C53">
        <f t="shared" si="0"/>
        <v>-1.921135573759121E-2</v>
      </c>
      <c r="D53">
        <f>C53-SET_TRI!C54</f>
        <v>-1.0062246513641671E-2</v>
      </c>
      <c r="E53">
        <f t="shared" si="1"/>
        <v>-1.4357442851840724E-2</v>
      </c>
      <c r="F53">
        <f t="shared" ca="1" si="2"/>
        <v>0.24846585722459125</v>
      </c>
      <c r="G53">
        <f ca="1">S0*EXP(Drift*(A53-$A$11)+Volatility*SUM($F$12:F53))</f>
        <v>14.881009478998815</v>
      </c>
    </row>
    <row r="54" spans="1:7" x14ac:dyDescent="0.25">
      <c r="A54" s="1" t="str">
        <f>MID('Filter Data'!A45,2,LEN('Filter Data'!A45)-2)</f>
        <v>18-Mar-2020</v>
      </c>
      <c r="B54">
        <f>'Filter Data'!F45</f>
        <v>12.729699999999999</v>
      </c>
      <c r="C54">
        <f t="shared" si="0"/>
        <v>1.8071247858949738E-4</v>
      </c>
      <c r="D54">
        <f>C54-SET_TRI!C55</f>
        <v>-1.4427962446363449E-2</v>
      </c>
      <c r="E54">
        <f t="shared" si="1"/>
        <v>7.2196159942976811E-3</v>
      </c>
      <c r="F54">
        <f t="shared" ca="1" si="2"/>
        <v>-1.845897912053182</v>
      </c>
      <c r="G54">
        <f ca="1">S0*EXP(Drift*(A54-$A$11)+Volatility*SUM($F$12:F54))</f>
        <v>14.553856653776533</v>
      </c>
    </row>
    <row r="55" spans="1:7" x14ac:dyDescent="0.25">
      <c r="A55" s="1" t="str">
        <f>MID('Filter Data'!A46,2,LEN('Filter Data'!A46)-2)</f>
        <v>20-Mar-2020</v>
      </c>
      <c r="B55">
        <f>'Filter Data'!F46</f>
        <v>12.610799999999999</v>
      </c>
      <c r="C55">
        <f t="shared" si="0"/>
        <v>-9.3403615167678752E-3</v>
      </c>
      <c r="D55">
        <f>C55-SET_TRI!C56</f>
        <v>-0.10033501536794778</v>
      </c>
      <c r="E55">
        <f t="shared" si="1"/>
        <v>4.0694034278695182E-2</v>
      </c>
      <c r="F55">
        <f t="shared" ca="1" si="2"/>
        <v>-1.4254099498183361</v>
      </c>
      <c r="G55">
        <f ca="1">S0*EXP(Drift*(A55-$A$11)+Volatility*SUM($F$12:F55))</f>
        <v>14.319208831438052</v>
      </c>
    </row>
    <row r="56" spans="1:7" x14ac:dyDescent="0.25">
      <c r="A56" s="1" t="str">
        <f>MID('Filter Data'!A47,2,LEN('Filter Data'!A47)-2)</f>
        <v>23-Mar-2020</v>
      </c>
      <c r="B56">
        <f>'Filter Data'!F47</f>
        <v>12.2064</v>
      </c>
      <c r="C56">
        <f t="shared" si="0"/>
        <v>-3.2067751451137043E-2</v>
      </c>
      <c r="D56">
        <f>C56-SET_TRI!C57</f>
        <v>6.8497103203429416E-2</v>
      </c>
      <c r="E56">
        <f t="shared" si="1"/>
        <v>-6.6531889870743807E-2</v>
      </c>
      <c r="F56">
        <f t="shared" ca="1" si="2"/>
        <v>-3.0175971386071549</v>
      </c>
      <c r="G56">
        <f ca="1">S0*EXP(Drift*(A56-$A$11)+Volatility*SUM($F$12:F56))</f>
        <v>13.822192179135817</v>
      </c>
    </row>
    <row r="57" spans="1:7" x14ac:dyDescent="0.25">
      <c r="A57" s="1" t="str">
        <f>MID('Filter Data'!A48,2,LEN('Filter Data'!A48)-2)</f>
        <v>24-Mar-2020</v>
      </c>
      <c r="B57">
        <f>'Filter Data'!F48</f>
        <v>13.198600000000001</v>
      </c>
      <c r="C57">
        <f t="shared" si="0"/>
        <v>8.1285227421680456E-2</v>
      </c>
      <c r="D57">
        <f>C57-SET_TRI!C58</f>
        <v>6.4990174743321513E-2</v>
      </c>
      <c r="E57">
        <f t="shared" si="1"/>
        <v>4.8576266375808717E-2</v>
      </c>
      <c r="F57">
        <f t="shared" ca="1" si="2"/>
        <v>1.308476827812467</v>
      </c>
      <c r="G57">
        <f ca="1">S0*EXP(Drift*(A57-$A$11)+Volatility*SUM($F$12:F57))</f>
        <v>14.059556618806543</v>
      </c>
    </row>
    <row r="58" spans="1:7" x14ac:dyDescent="0.25">
      <c r="A58" s="1" t="str">
        <f>MID('Filter Data'!A49,2,LEN('Filter Data'!A49)-2)</f>
        <v>26-Mar-2020</v>
      </c>
      <c r="B58">
        <f>'Filter Data'!F49</f>
        <v>13.5488</v>
      </c>
      <c r="C58">
        <f t="shared" si="0"/>
        <v>2.6533117148788445E-2</v>
      </c>
      <c r="D58">
        <f>C58-SET_TRI!C59</f>
        <v>-4.0848517766868639E-2</v>
      </c>
      <c r="E58">
        <f t="shared" si="1"/>
        <v>4.6795204834794289E-2</v>
      </c>
      <c r="F58">
        <f t="shared" ca="1" si="2"/>
        <v>-0.48371977121656795</v>
      </c>
      <c r="G58">
        <f ca="1">S0*EXP(Drift*(A58-$A$11)+Volatility*SUM($F$12:F58))</f>
        <v>13.995946434330902</v>
      </c>
    </row>
    <row r="59" spans="1:7" x14ac:dyDescent="0.25">
      <c r="A59" s="1" t="str">
        <f>MID('Filter Data'!A50,2,LEN('Filter Data'!A50)-2)</f>
        <v>27-Mar-2020</v>
      </c>
      <c r="B59">
        <f>'Filter Data'!F50</f>
        <v>13.4956</v>
      </c>
      <c r="C59">
        <f t="shared" si="0"/>
        <v>-3.9265470004723928E-3</v>
      </c>
      <c r="D59">
        <f>C59-SET_TRI!C60</f>
        <v>-7.2784745657314253E-3</v>
      </c>
      <c r="E59">
        <f t="shared" si="1"/>
        <v>-4.6587996851956467E-4</v>
      </c>
      <c r="F59">
        <f t="shared" ca="1" si="2"/>
        <v>0.67890982187829396</v>
      </c>
      <c r="G59">
        <f ca="1">S0*EXP(Drift*(A59-$A$11)+Volatility*SUM($F$12:F59))</f>
        <v>14.125188082409558</v>
      </c>
    </row>
    <row r="60" spans="1:7" x14ac:dyDescent="0.25">
      <c r="A60" s="1" t="str">
        <f>MID('Filter Data'!A51,2,LEN('Filter Data'!A51)-2)</f>
        <v>30-Mar-2020</v>
      </c>
      <c r="B60">
        <f>'Filter Data'!F51</f>
        <v>13.5151</v>
      </c>
      <c r="C60">
        <f t="shared" si="0"/>
        <v>1.4449153798275541E-3</v>
      </c>
      <c r="D60">
        <f>C60-SET_TRI!C61</f>
        <v>1.5144656645125435E-2</v>
      </c>
      <c r="E60">
        <f t="shared" si="1"/>
        <v>-6.3169369516105148E-3</v>
      </c>
      <c r="F60">
        <f t="shared" ca="1" si="2"/>
        <v>-4.5328939882901001E-2</v>
      </c>
      <c r="G60">
        <f ca="1">S0*EXP(Drift*(A60-$A$11)+Volatility*SUM($F$12:F60))</f>
        <v>14.148711096319671</v>
      </c>
    </row>
    <row r="61" spans="1:7" x14ac:dyDescent="0.25">
      <c r="A61" s="1" t="str">
        <f>MID('Filter Data'!A52,2,LEN('Filter Data'!A52)-2)</f>
        <v>31-Mar-2020</v>
      </c>
      <c r="B61">
        <f>'Filter Data'!F52</f>
        <v>13.5448</v>
      </c>
      <c r="C61">
        <f t="shared" si="0"/>
        <v>2.1975420085681985E-3</v>
      </c>
      <c r="D61">
        <f>C61-SET_TRI!C62</f>
        <v>-3.4796078194910603E-2</v>
      </c>
      <c r="E61">
        <f t="shared" si="1"/>
        <v>1.9430453276110014E-2</v>
      </c>
      <c r="F61">
        <f t="shared" ca="1" si="2"/>
        <v>0.71396446333917662</v>
      </c>
      <c r="G61">
        <f ca="1">S0*EXP(Drift*(A61-$A$11)+Volatility*SUM($F$12:F61))</f>
        <v>14.2855943011668</v>
      </c>
    </row>
    <row r="62" spans="1:7" x14ac:dyDescent="0.25">
      <c r="A62" s="1" t="str">
        <f>MID('Filter Data'!A53,2,LEN('Filter Data'!A53)-2)</f>
        <v>01-Apr-2020</v>
      </c>
      <c r="B62">
        <f>'Filter Data'!F53</f>
        <v>13.5191</v>
      </c>
      <c r="C62">
        <f t="shared" si="0"/>
        <v>-1.8974071230288007E-3</v>
      </c>
      <c r="D62">
        <f>C62-SET_TRI!C63</f>
        <v>1.9842979805855886E-2</v>
      </c>
      <c r="E62">
        <f t="shared" si="1"/>
        <v>-1.2010716177925543E-2</v>
      </c>
      <c r="F62">
        <f t="shared" ca="1" si="2"/>
        <v>-0.77148097159463791</v>
      </c>
      <c r="G62">
        <f ca="1">S0*EXP(Drift*(A62-$A$11)+Volatility*SUM($F$12:F62))</f>
        <v>14.159603763504737</v>
      </c>
    </row>
    <row r="63" spans="1:7" x14ac:dyDescent="0.25">
      <c r="A63" s="1" t="str">
        <f>MID('Filter Data'!A54,2,LEN('Filter Data'!A54)-2)</f>
        <v>03-Apr-2020</v>
      </c>
      <c r="B63">
        <f>'Filter Data'!F54</f>
        <v>13.541600000000001</v>
      </c>
      <c r="C63">
        <f t="shared" si="0"/>
        <v>1.6643119734302471E-3</v>
      </c>
      <c r="D63">
        <f>C63-SET_TRI!C64</f>
        <v>-3.3800734805366252E-2</v>
      </c>
      <c r="E63">
        <f t="shared" si="1"/>
        <v>1.8399065318363279E-2</v>
      </c>
      <c r="F63">
        <f t="shared" ca="1" si="2"/>
        <v>-0.3684504118517144</v>
      </c>
      <c r="G63">
        <f ca="1">S0*EXP(Drift*(A63-$A$11)+Volatility*SUM($F$12:F63))</f>
        <v>14.115776175774617</v>
      </c>
    </row>
    <row r="64" spans="1:7" x14ac:dyDescent="0.25">
      <c r="A64" s="1" t="str">
        <f>MID('Filter Data'!A55,2,LEN('Filter Data'!A55)-2)</f>
        <v>07-Apr-2020</v>
      </c>
      <c r="B64">
        <f>'Filter Data'!F55</f>
        <v>14.137499999999999</v>
      </c>
      <c r="C64">
        <f t="shared" si="0"/>
        <v>4.400513971761081E-2</v>
      </c>
      <c r="D64">
        <f>C64-SET_TRI!C65</f>
        <v>-3.2858121596777069E-2</v>
      </c>
      <c r="E64">
        <f t="shared" si="1"/>
        <v>6.026812598924329E-2</v>
      </c>
      <c r="F64">
        <f t="shared" ca="1" si="2"/>
        <v>1.2918622172983778</v>
      </c>
      <c r="G64">
        <f ca="1">S0*EXP(Drift*(A64-$A$11)+Volatility*SUM($F$12:F64))</f>
        <v>14.387233704083304</v>
      </c>
    </row>
    <row r="65" spans="1:7" x14ac:dyDescent="0.25">
      <c r="A65" s="1" t="str">
        <f>MID('Filter Data'!A56,2,LEN('Filter Data'!A56)-2)</f>
        <v>08-Apr-2020</v>
      </c>
      <c r="B65">
        <f>'Filter Data'!F56</f>
        <v>14.2011</v>
      </c>
      <c r="C65">
        <f t="shared" si="0"/>
        <v>4.4986737400531203E-3</v>
      </c>
      <c r="D65">
        <f>C65-SET_TRI!C66</f>
        <v>1.5830467579283608E-2</v>
      </c>
      <c r="E65">
        <f t="shared" si="1"/>
        <v>-3.6064190788904936E-3</v>
      </c>
      <c r="F65">
        <f t="shared" ca="1" si="2"/>
        <v>1.2142238436727701</v>
      </c>
      <c r="G65">
        <f ca="1">S0*EXP(Drift*(A65-$A$11)+Volatility*SUM($F$12:F65))</f>
        <v>14.617145528447228</v>
      </c>
    </row>
    <row r="66" spans="1:7" x14ac:dyDescent="0.25">
      <c r="A66" s="1" t="str">
        <f>MID('Filter Data'!A57,2,LEN('Filter Data'!A57)-2)</f>
        <v>15-Apr-2020</v>
      </c>
      <c r="B66">
        <f>'Filter Data'!F57</f>
        <v>14.524900000000001</v>
      </c>
      <c r="C66">
        <f t="shared" si="0"/>
        <v>2.2801050622839096E-2</v>
      </c>
      <c r="D66">
        <f>C66-SET_TRI!C67</f>
        <v>2.0476411608498016E-3</v>
      </c>
      <c r="E66">
        <f t="shared" si="1"/>
        <v>2.1594103959693599E-2</v>
      </c>
      <c r="F66">
        <f t="shared" ca="1" si="2"/>
        <v>-2.871432370301263</v>
      </c>
      <c r="G66">
        <f ca="1">S0*EXP(Drift*(A66-$A$11)+Volatility*SUM($F$12:F66))</f>
        <v>14.17753275360031</v>
      </c>
    </row>
    <row r="67" spans="1:7" x14ac:dyDescent="0.25">
      <c r="A67" s="1" t="str">
        <f>MID('Filter Data'!A58,2,LEN('Filter Data'!A58)-2)</f>
        <v>16-Apr-2020</v>
      </c>
      <c r="B67">
        <f>'Filter Data'!F58</f>
        <v>14.7319</v>
      </c>
      <c r="C67">
        <f t="shared" si="0"/>
        <v>1.4251388994072176E-2</v>
      </c>
      <c r="D67">
        <f>C67-SET_TRI!C68</f>
        <v>4.6321886700357029E-2</v>
      </c>
      <c r="E67">
        <f t="shared" si="1"/>
        <v>-9.1143085230159862E-3</v>
      </c>
      <c r="F67">
        <f t="shared" ca="1" si="2"/>
        <v>0.67591175498415013</v>
      </c>
      <c r="G67">
        <f ca="1">S0*EXP(Drift*(A67-$A$11)+Volatility*SUM($F$12:F67))</f>
        <v>14.307917350024884</v>
      </c>
    </row>
    <row r="68" spans="1:7" x14ac:dyDescent="0.25">
      <c r="A68" s="1" t="str">
        <f>MID('Filter Data'!A59,2,LEN('Filter Data'!A59)-2)</f>
        <v>17-Apr-2020</v>
      </c>
      <c r="B68">
        <f>'Filter Data'!F59</f>
        <v>14.816700000000001</v>
      </c>
      <c r="C68">
        <f t="shared" si="0"/>
        <v>5.7562161024715969E-3</v>
      </c>
      <c r="D68">
        <f>C68-SET_TRI!C69</f>
        <v>-3.4007279341018604E-2</v>
      </c>
      <c r="E68">
        <f t="shared" si="1"/>
        <v>2.2594342612774092E-2</v>
      </c>
      <c r="F68">
        <f t="shared" ca="1" si="2"/>
        <v>1.3148054819473172</v>
      </c>
      <c r="G68">
        <f ca="1">S0*EXP(Drift*(A68-$A$11)+Volatility*SUM($F$12:F68))</f>
        <v>14.554769311915591</v>
      </c>
    </row>
    <row r="69" spans="1:7" x14ac:dyDescent="0.25">
      <c r="A69" s="1" t="str">
        <f>MID('Filter Data'!A60,2,LEN('Filter Data'!A60)-2)</f>
        <v>20-Apr-2020</v>
      </c>
      <c r="B69">
        <f>'Filter Data'!F60</f>
        <v>14.7974</v>
      </c>
      <c r="C69">
        <f t="shared" si="0"/>
        <v>-1.3025842461547581E-3</v>
      </c>
      <c r="D69">
        <f>C69-SET_TRI!C70</f>
        <v>-2.7654356135899616E-2</v>
      </c>
      <c r="E69">
        <f t="shared" si="1"/>
        <v>1.2355977242066295E-2</v>
      </c>
      <c r="F69">
        <f t="shared" ca="1" si="2"/>
        <v>0.45962118250659378</v>
      </c>
      <c r="G69">
        <f ca="1">S0*EXP(Drift*(A69-$A$11)+Volatility*SUM($F$12:F69))</f>
        <v>14.670913540676242</v>
      </c>
    </row>
    <row r="70" spans="1:7" x14ac:dyDescent="0.25">
      <c r="A70" s="1" t="str">
        <f>MID('Filter Data'!A61,2,LEN('Filter Data'!A61)-2)</f>
        <v>21-Apr-2020</v>
      </c>
      <c r="B70">
        <f>'Filter Data'!F61</f>
        <v>14.5509</v>
      </c>
      <c r="C70">
        <f t="shared" si="0"/>
        <v>-1.6658331869112093E-2</v>
      </c>
      <c r="D70">
        <f>C70-SET_TRI!C71</f>
        <v>-2.9589892342374337E-3</v>
      </c>
      <c r="E70">
        <f t="shared" si="1"/>
        <v>-1.5359517582734038E-2</v>
      </c>
      <c r="F70">
        <f t="shared" ca="1" si="2"/>
        <v>1.8866612038121022</v>
      </c>
      <c r="G70">
        <f ca="1">S0*EXP(Drift*(A70-$A$11)+Volatility*SUM($F$12:F70))</f>
        <v>15.03061910994562</v>
      </c>
    </row>
    <row r="71" spans="1:7" x14ac:dyDescent="0.25">
      <c r="A71" s="1" t="str">
        <f>MID('Filter Data'!A62,2,LEN('Filter Data'!A62)-2)</f>
        <v>22-Apr-2020</v>
      </c>
      <c r="B71">
        <f>'Filter Data'!F62</f>
        <v>14.6511</v>
      </c>
      <c r="C71">
        <f t="shared" si="0"/>
        <v>6.8861719893614261E-3</v>
      </c>
      <c r="D71">
        <f>C71-SET_TRI!C72</f>
        <v>-8.6584032181214951E-4</v>
      </c>
      <c r="E71">
        <f t="shared" si="1"/>
        <v>7.1373893108347885E-3</v>
      </c>
      <c r="F71">
        <f t="shared" ca="1" si="2"/>
        <v>0.16249835974416665</v>
      </c>
      <c r="G71">
        <f ca="1">S0*EXP(Drift*(A71-$A$11)+Volatility*SUM($F$12:F71))</f>
        <v>15.072236436715963</v>
      </c>
    </row>
    <row r="72" spans="1:7" x14ac:dyDescent="0.25">
      <c r="A72" s="1" t="str">
        <f>MID('Filter Data'!A63,2,LEN('Filter Data'!A63)-2)</f>
        <v>23-Apr-2020</v>
      </c>
      <c r="B72">
        <f>'Filter Data'!F63</f>
        <v>14.622299999999999</v>
      </c>
      <c r="C72">
        <f t="shared" si="0"/>
        <v>-1.9657227102402126E-3</v>
      </c>
      <c r="D72">
        <f>C72-SET_TRI!C73</f>
        <v>-8.2820855508552917E-3</v>
      </c>
      <c r="E72">
        <f t="shared" si="1"/>
        <v>1.9972400808531167E-3</v>
      </c>
      <c r="F72">
        <f t="shared" ca="1" si="2"/>
        <v>0.76464931919029178</v>
      </c>
      <c r="G72">
        <f ca="1">S0*EXP(Drift*(A72-$A$11)+Volatility*SUM($F$12:F72))</f>
        <v>15.227656692565594</v>
      </c>
    </row>
    <row r="73" spans="1:7" x14ac:dyDescent="0.25">
      <c r="A73" s="1" t="str">
        <f>MID('Filter Data'!A64,2,LEN('Filter Data'!A64)-2)</f>
        <v>24-Apr-2020</v>
      </c>
      <c r="B73">
        <f>'Filter Data'!F64</f>
        <v>14.6782</v>
      </c>
      <c r="C73">
        <f t="shared" si="0"/>
        <v>3.8229279935441877E-3</v>
      </c>
      <c r="D73">
        <f>C73-SET_TRI!C74</f>
        <v>1.7939927129624108E-2</v>
      </c>
      <c r="E73">
        <f t="shared" si="1"/>
        <v>-5.3379250770508035E-3</v>
      </c>
      <c r="F73">
        <f t="shared" ca="1" si="2"/>
        <v>-1.3396559526232179</v>
      </c>
      <c r="G73">
        <f ca="1">S0*EXP(Drift*(A73-$A$11)+Volatility*SUM($F$12:F73))</f>
        <v>14.987008405792684</v>
      </c>
    </row>
    <row r="74" spans="1:7" x14ac:dyDescent="0.25">
      <c r="A74" s="1" t="str">
        <f>MID('Filter Data'!A65,2,LEN('Filter Data'!A65)-2)</f>
        <v>27-Apr-2020</v>
      </c>
      <c r="B74">
        <f>'Filter Data'!F65</f>
        <v>14.984299999999999</v>
      </c>
      <c r="C74">
        <f t="shared" si="0"/>
        <v>2.085405567440142E-2</v>
      </c>
      <c r="D74">
        <f>C74-SET_TRI!C75</f>
        <v>1.263298585644454E-2</v>
      </c>
      <c r="E74">
        <f t="shared" si="1"/>
        <v>1.4349265695021787E-2</v>
      </c>
      <c r="F74">
        <f t="shared" ca="1" si="2"/>
        <v>1.9455816004072353</v>
      </c>
      <c r="G74">
        <f ca="1">S0*EXP(Drift*(A74-$A$11)+Volatility*SUM($F$12:F74))</f>
        <v>15.388568112496451</v>
      </c>
    </row>
    <row r="75" spans="1:7" x14ac:dyDescent="0.25">
      <c r="A75" s="1" t="str">
        <f>MID('Filter Data'!A66,2,LEN('Filter Data'!A66)-2)</f>
        <v>28-Apr-2020</v>
      </c>
      <c r="B75">
        <f>'Filter Data'!F66</f>
        <v>15.061500000000001</v>
      </c>
      <c r="C75">
        <f t="shared" si="0"/>
        <v>5.1520591552492454E-3</v>
      </c>
      <c r="D75">
        <f>C75-SET_TRI!C76</f>
        <v>-1.8486637454851913E-3</v>
      </c>
      <c r="E75">
        <f t="shared" si="1"/>
        <v>5.8951683003598196E-3</v>
      </c>
      <c r="F75">
        <f t="shared" ca="1" si="2"/>
        <v>0.69967528087779307</v>
      </c>
      <c r="G75">
        <f ca="1">S0*EXP(Drift*(A75-$A$11)+Volatility*SUM($F$12:F75))</f>
        <v>15.534683643945101</v>
      </c>
    </row>
    <row r="76" spans="1:7" x14ac:dyDescent="0.25">
      <c r="A76" s="1" t="str">
        <f>MID('Filter Data'!A67,2,LEN('Filter Data'!A67)-2)</f>
        <v>11-May-2020</v>
      </c>
      <c r="B76">
        <f>'Filter Data'!F67</f>
        <v>15.7415</v>
      </c>
      <c r="C76">
        <f t="shared" si="0"/>
        <v>4.5148225608339122E-2</v>
      </c>
      <c r="D76">
        <f>C76-SET_TRI!C77</f>
        <v>3.1392888773790442E-2</v>
      </c>
      <c r="E76">
        <f t="shared" si="1"/>
        <v>2.9254319908880597E-2</v>
      </c>
      <c r="F76">
        <f t="shared" ca="1" si="2"/>
        <v>2.1661913753466382</v>
      </c>
      <c r="G76">
        <f ca="1">S0*EXP(Drift*(A76-$A$11)+Volatility*SUM($F$12:F76))</f>
        <v>16.114005121596961</v>
      </c>
    </row>
    <row r="77" spans="1:7" x14ac:dyDescent="0.25">
      <c r="A77" s="1" t="str">
        <f>MID('Filter Data'!A68,2,LEN('Filter Data'!A68)-2)</f>
        <v>12-May-2020</v>
      </c>
      <c r="B77">
        <f>'Filter Data'!F68</f>
        <v>15.685700000000001</v>
      </c>
      <c r="C77">
        <f t="shared" ref="C77:C140" si="3">(B77-B76)/B76</f>
        <v>-3.5447701934377047E-3</v>
      </c>
      <c r="D77">
        <f>C77-SET_TRI!C78</f>
        <v>-1.3131373407529521E-2</v>
      </c>
      <c r="E77">
        <f t="shared" ref="E77:E140" si="4">C77-($B$4+$B$5*D77)</f>
        <v>2.8452054157331072E-3</v>
      </c>
      <c r="F77">
        <f t="shared" ref="F77:F140" ca="1" si="5">SQRT(A77-A76)*_xlfn.NORM.INV(RAND(),0,1)</f>
        <v>-0.72033127418959331</v>
      </c>
      <c r="G77">
        <f ca="1">S0*EXP(Drift*(A77-$A$11)+Volatility*SUM($F$12:F77))</f>
        <v>15.982059495486835</v>
      </c>
    </row>
    <row r="78" spans="1:7" x14ac:dyDescent="0.25">
      <c r="A78" s="1" t="str">
        <f>MID('Filter Data'!A69,2,LEN('Filter Data'!A69)-2)</f>
        <v>13-May-2020</v>
      </c>
      <c r="B78">
        <f>'Filter Data'!F69</f>
        <v>15.713900000000001</v>
      </c>
      <c r="C78">
        <f t="shared" si="3"/>
        <v>1.7978158450053234E-3</v>
      </c>
      <c r="D78">
        <f>C78-SET_TRI!C79</f>
        <v>7.8024880683490519E-3</v>
      </c>
      <c r="E78">
        <f t="shared" si="4"/>
        <v>-2.2893655295836072E-3</v>
      </c>
      <c r="F78">
        <f t="shared" ca="1" si="5"/>
        <v>-1.9981588465784113</v>
      </c>
      <c r="G78">
        <f ca="1">S0*EXP(Drift*(A78-$A$11)+Volatility*SUM($F$12:F78))</f>
        <v>15.601109736141254</v>
      </c>
    </row>
    <row r="79" spans="1:7" x14ac:dyDescent="0.25">
      <c r="A79" s="1" t="str">
        <f>MID('Filter Data'!A70,2,LEN('Filter Data'!A70)-2)</f>
        <v>15-May-2020</v>
      </c>
      <c r="B79">
        <f>'Filter Data'!F70</f>
        <v>15.8378</v>
      </c>
      <c r="C79">
        <f t="shared" si="3"/>
        <v>7.8847389890478493E-3</v>
      </c>
      <c r="D79">
        <f>C79-SET_TRI!C80</f>
        <v>2.2627897225857653E-2</v>
      </c>
      <c r="E79">
        <f t="shared" si="4"/>
        <v>-3.6223892152584085E-3</v>
      </c>
      <c r="F79">
        <f t="shared" ca="1" si="5"/>
        <v>0.28865678003411332</v>
      </c>
      <c r="G79">
        <f ca="1">S0*EXP(Drift*(A79-$A$11)+Volatility*SUM($F$12:F79))</f>
        <v>15.680529949329408</v>
      </c>
    </row>
    <row r="80" spans="1:7" x14ac:dyDescent="0.25">
      <c r="A80" s="1" t="str">
        <f>MID('Filter Data'!A71,2,LEN('Filter Data'!A71)-2)</f>
        <v>18-May-2020</v>
      </c>
      <c r="B80">
        <f>'Filter Data'!F71</f>
        <v>15.832000000000001</v>
      </c>
      <c r="C80">
        <f t="shared" si="3"/>
        <v>-3.6621247900585417E-4</v>
      </c>
      <c r="D80">
        <f>C80-SET_TRI!C81</f>
        <v>-5.4738967402470102E-3</v>
      </c>
      <c r="E80">
        <f t="shared" si="4"/>
        <v>2.1912840992398177E-3</v>
      </c>
      <c r="F80">
        <f t="shared" ca="1" si="5"/>
        <v>2.7783752640783699E-2</v>
      </c>
      <c r="G80">
        <f ca="1">S0*EXP(Drift*(A80-$A$11)+Volatility*SUM($F$12:F80))</f>
        <v>15.720941102347837</v>
      </c>
    </row>
    <row r="81" spans="1:7" x14ac:dyDescent="0.25">
      <c r="A81" s="1" t="str">
        <f>MID('Filter Data'!A72,2,LEN('Filter Data'!A72)-2)</f>
        <v>19-May-2020</v>
      </c>
      <c r="B81">
        <f>'Filter Data'!F72</f>
        <v>15.9925</v>
      </c>
      <c r="C81">
        <f t="shared" si="3"/>
        <v>1.0137695805962542E-2</v>
      </c>
      <c r="D81">
        <f>C81-SET_TRI!C82</f>
        <v>-9.0781756881897352E-3</v>
      </c>
      <c r="E81">
        <f t="shared" si="4"/>
        <v>1.4499092557827352E-2</v>
      </c>
      <c r="F81">
        <f t="shared" ca="1" si="5"/>
        <v>-1.5854128486072132</v>
      </c>
      <c r="G81">
        <f ca="1">S0*EXP(Drift*(A81-$A$11)+Volatility*SUM($F$12:F81))</f>
        <v>15.425247084419377</v>
      </c>
    </row>
    <row r="82" spans="1:7" x14ac:dyDescent="0.25">
      <c r="A82" s="1" t="str">
        <f>MID('Filter Data'!A73,2,LEN('Filter Data'!A73)-2)</f>
        <v>20-May-2020</v>
      </c>
      <c r="B82">
        <f>'Filter Data'!F73</f>
        <v>16.270600000000002</v>
      </c>
      <c r="C82">
        <f t="shared" si="3"/>
        <v>1.7389401281850993E-2</v>
      </c>
      <c r="D82">
        <f>C82-SET_TRI!C83</f>
        <v>8.6651918594287513E-3</v>
      </c>
      <c r="E82">
        <f t="shared" si="4"/>
        <v>1.2870446578674708E-2</v>
      </c>
      <c r="F82">
        <f t="shared" ca="1" si="5"/>
        <v>-1.1007958929875787</v>
      </c>
      <c r="G82">
        <f ca="1">S0*EXP(Drift*(A82-$A$11)+Volatility*SUM($F$12:F82))</f>
        <v>15.226672669230942</v>
      </c>
    </row>
    <row r="83" spans="1:7" x14ac:dyDescent="0.25">
      <c r="A83" s="1" t="str">
        <f>MID('Filter Data'!A74,2,LEN('Filter Data'!A74)-2)</f>
        <v>28-May-2020</v>
      </c>
      <c r="B83">
        <f>'Filter Data'!F74</f>
        <v>16.205200000000001</v>
      </c>
      <c r="C83">
        <f t="shared" si="3"/>
        <v>-4.0195198701953429E-3</v>
      </c>
      <c r="D83">
        <f>C83-SET_TRI!C84</f>
        <v>-1.100395735338101E-2</v>
      </c>
      <c r="E83">
        <f t="shared" si="4"/>
        <v>1.3057084636212361E-3</v>
      </c>
      <c r="F83">
        <f t="shared" ca="1" si="5"/>
        <v>-2.4854432192207714</v>
      </c>
      <c r="G83">
        <f ca="1">S0*EXP(Drift*(A83-$A$11)+Volatility*SUM($F$12:F83))</f>
        <v>14.850869045227709</v>
      </c>
    </row>
    <row r="84" spans="1:7" x14ac:dyDescent="0.25">
      <c r="A84" s="1" t="str">
        <f>MID('Filter Data'!A75,2,LEN('Filter Data'!A75)-2)</f>
        <v>02-Jun-2020</v>
      </c>
      <c r="B84">
        <f>'Filter Data'!F75</f>
        <v>16.668099999999999</v>
      </c>
      <c r="C84">
        <f t="shared" si="3"/>
        <v>2.8564905092192481E-2</v>
      </c>
      <c r="D84">
        <f>C84-SET_TRI!C85</f>
        <v>-5.4165951517616238E-3</v>
      </c>
      <c r="E84">
        <f t="shared" si="4"/>
        <v>3.1093722884220333E-2</v>
      </c>
      <c r="F84">
        <f t="shared" ca="1" si="5"/>
        <v>-1.2054724768796217</v>
      </c>
      <c r="G84">
        <f ca="1">S0*EXP(Drift*(A84-$A$11)+Volatility*SUM($F$12:F84))</f>
        <v>14.684162074233775</v>
      </c>
    </row>
    <row r="85" spans="1:7" x14ac:dyDescent="0.25">
      <c r="A85" s="1" t="str">
        <f>MID('Filter Data'!A76,2,LEN('Filter Data'!A76)-2)</f>
        <v>04-Jun-2020</v>
      </c>
      <c r="B85">
        <f>'Filter Data'!F76</f>
        <v>17.012599999999999</v>
      </c>
      <c r="C85">
        <f t="shared" si="3"/>
        <v>2.0668222532862178E-2</v>
      </c>
      <c r="D85">
        <f>C85-SET_TRI!C86</f>
        <v>-9.4309365256249264E-3</v>
      </c>
      <c r="E85">
        <f t="shared" si="4"/>
        <v>2.5206172028031885E-2</v>
      </c>
      <c r="F85">
        <f t="shared" ca="1" si="5"/>
        <v>-2.1321056250005079</v>
      </c>
      <c r="G85">
        <f ca="1">S0*EXP(Drift*(A85-$A$11)+Volatility*SUM($F$12:F85))</f>
        <v>14.320906127398686</v>
      </c>
    </row>
    <row r="86" spans="1:7" x14ac:dyDescent="0.25">
      <c r="A86" s="1" t="str">
        <f>MID('Filter Data'!A77,2,LEN('Filter Data'!A77)-2)</f>
        <v>05-Jun-2020</v>
      </c>
      <c r="B86">
        <f>'Filter Data'!F77</f>
        <v>17.057300000000001</v>
      </c>
      <c r="C86">
        <f t="shared" si="3"/>
        <v>2.6274643499525296E-3</v>
      </c>
      <c r="D86">
        <f>C86-SET_TRI!C87</f>
        <v>-1.7084016370612409E-2</v>
      </c>
      <c r="E86">
        <f t="shared" si="4"/>
        <v>1.0995692317040727E-2</v>
      </c>
      <c r="F86">
        <f t="shared" ca="1" si="5"/>
        <v>0.60597861252859497</v>
      </c>
      <c r="G86">
        <f ca="1">S0*EXP(Drift*(A86-$A$11)+Volatility*SUM($F$12:F86))</f>
        <v>14.440036188636441</v>
      </c>
    </row>
    <row r="87" spans="1:7" x14ac:dyDescent="0.25">
      <c r="A87" s="1" t="str">
        <f>MID('Filter Data'!A78,2,LEN('Filter Data'!A78)-2)</f>
        <v>08-Jun-2020</v>
      </c>
      <c r="B87">
        <f>'Filter Data'!F78</f>
        <v>17.101099999999999</v>
      </c>
      <c r="C87">
        <f t="shared" si="3"/>
        <v>2.5678155393876754E-3</v>
      </c>
      <c r="D87">
        <f>C87-SET_TRI!C88</f>
        <v>2.829432205307385E-3</v>
      </c>
      <c r="E87">
        <f t="shared" si="4"/>
        <v>9.6959144705321704E-4</v>
      </c>
      <c r="F87">
        <f t="shared" ca="1" si="5"/>
        <v>3.5492479609114151</v>
      </c>
      <c r="G87">
        <f ca="1">S0*EXP(Drift*(A87-$A$11)+Volatility*SUM($F$12:F87))</f>
        <v>15.125827966496841</v>
      </c>
    </row>
    <row r="88" spans="1:7" x14ac:dyDescent="0.25">
      <c r="A88" s="1" t="str">
        <f>MID('Filter Data'!A79,2,LEN('Filter Data'!A79)-2)</f>
        <v>09-Jun-2020</v>
      </c>
      <c r="B88">
        <f>'Filter Data'!F79</f>
        <v>17.077300000000001</v>
      </c>
      <c r="C88">
        <f t="shared" si="3"/>
        <v>-1.3917233394341781E-3</v>
      </c>
      <c r="D88">
        <f>C88-SET_TRI!C89</f>
        <v>2.2881396697931506E-2</v>
      </c>
      <c r="E88">
        <f t="shared" si="4"/>
        <v>-1.3025725114929313E-2</v>
      </c>
      <c r="F88">
        <f t="shared" ca="1" si="5"/>
        <v>0.47758082319430095</v>
      </c>
      <c r="G88">
        <f ca="1">S0*EXP(Drift*(A88-$A$11)+Volatility*SUM($F$12:F88))</f>
        <v>15.227302186478285</v>
      </c>
    </row>
    <row r="89" spans="1:7" x14ac:dyDescent="0.25">
      <c r="A89" s="1" t="str">
        <f>MID('Filter Data'!A80,2,LEN('Filter Data'!A80)-2)</f>
        <v>10-Jun-2020</v>
      </c>
      <c r="B89">
        <f>'Filter Data'!F80</f>
        <v>17.197600000000001</v>
      </c>
      <c r="C89">
        <f t="shared" si="3"/>
        <v>7.0444391092268849E-3</v>
      </c>
      <c r="D89">
        <f>C89-SET_TRI!C90</f>
        <v>-1.8113403339958143E-3</v>
      </c>
      <c r="E89">
        <f t="shared" si="4"/>
        <v>7.7688683160091077E-3</v>
      </c>
      <c r="F89">
        <f t="shared" ca="1" si="5"/>
        <v>0.80319118415348001</v>
      </c>
      <c r="G89">
        <f ca="1">S0*EXP(Drift*(A89-$A$11)+Volatility*SUM($F$12:F89))</f>
        <v>15.39170245457219</v>
      </c>
    </row>
    <row r="90" spans="1:7" x14ac:dyDescent="0.25">
      <c r="A90" s="1" t="str">
        <f>MID('Filter Data'!A81,2,LEN('Filter Data'!A81)-2)</f>
        <v>11-Jun-2020</v>
      </c>
      <c r="B90">
        <f>'Filter Data'!F81</f>
        <v>16.967199999999998</v>
      </c>
      <c r="C90">
        <f t="shared" si="3"/>
        <v>-1.3397218216495501E-2</v>
      </c>
      <c r="D90">
        <f>C90-SET_TRI!C91</f>
        <v>5.2264676719106784E-3</v>
      </c>
      <c r="E90">
        <f t="shared" si="4"/>
        <v>-1.6195131000196369E-2</v>
      </c>
      <c r="F90">
        <f t="shared" ca="1" si="5"/>
        <v>0.20772417484514391</v>
      </c>
      <c r="G90">
        <f ca="1">S0*EXP(Drift*(A90-$A$11)+Volatility*SUM($F$12:F90))</f>
        <v>15.443009114084342</v>
      </c>
    </row>
    <row r="91" spans="1:7" x14ac:dyDescent="0.25">
      <c r="A91" s="1" t="str">
        <f>MID('Filter Data'!A82,2,LEN('Filter Data'!A82)-2)</f>
        <v>12-Jun-2020</v>
      </c>
      <c r="B91">
        <f>'Filter Data'!F82</f>
        <v>16.761800000000001</v>
      </c>
      <c r="C91">
        <f t="shared" si="3"/>
        <v>-1.2105709840162042E-2</v>
      </c>
      <c r="D91">
        <f>C91-SET_TRI!C92</f>
        <v>5.6548238077708604E-4</v>
      </c>
      <c r="E91">
        <f t="shared" si="4"/>
        <v>-1.2570853074849151E-2</v>
      </c>
      <c r="F91">
        <f t="shared" ca="1" si="5"/>
        <v>-1.9411519140324294</v>
      </c>
      <c r="G91">
        <f ca="1">S0*EXP(Drift*(A91-$A$11)+Volatility*SUM($F$12:F91))</f>
        <v>15.085607070954397</v>
      </c>
    </row>
    <row r="92" spans="1:7" x14ac:dyDescent="0.25">
      <c r="A92" s="1" t="str">
        <f>MID('Filter Data'!A83,2,LEN('Filter Data'!A83)-2)</f>
        <v>15-Jun-2020</v>
      </c>
      <c r="B92">
        <f>'Filter Data'!F83</f>
        <v>16.322399999999998</v>
      </c>
      <c r="C92">
        <f t="shared" si="3"/>
        <v>-2.6214368385257113E-2</v>
      </c>
      <c r="D92">
        <f>C92-SET_TRI!C93</f>
        <v>6.9648775886685388E-3</v>
      </c>
      <c r="E92">
        <f t="shared" si="4"/>
        <v>-2.9882335345106217E-2</v>
      </c>
      <c r="F92">
        <f t="shared" ca="1" si="5"/>
        <v>-1.2397976942090214</v>
      </c>
      <c r="G92">
        <f ca="1">S0*EXP(Drift*(A92-$A$11)+Volatility*SUM($F$12:F92))</f>
        <v>14.887764071597555</v>
      </c>
    </row>
    <row r="93" spans="1:7" x14ac:dyDescent="0.25">
      <c r="A93" s="1" t="str">
        <f>MID('Filter Data'!A84,2,LEN('Filter Data'!A84)-2)</f>
        <v>16-Jun-2020</v>
      </c>
      <c r="B93">
        <f>'Filter Data'!F84</f>
        <v>16.988099999999999</v>
      </c>
      <c r="C93">
        <f t="shared" si="3"/>
        <v>4.0784443464196511E-2</v>
      </c>
      <c r="D93">
        <f>C93-SET_TRI!C94</f>
        <v>1.883067323372619E-2</v>
      </c>
      <c r="E93">
        <f t="shared" si="4"/>
        <v>3.1177782209760072E-2</v>
      </c>
      <c r="F93">
        <f t="shared" ca="1" si="5"/>
        <v>0.41876379954979476</v>
      </c>
      <c r="G93">
        <f ca="1">S0*EXP(Drift*(A93-$A$11)+Volatility*SUM($F$12:F93))</f>
        <v>14.976674430826947</v>
      </c>
    </row>
    <row r="94" spans="1:7" x14ac:dyDescent="0.25">
      <c r="A94" s="1" t="str">
        <f>MID('Filter Data'!A85,2,LEN('Filter Data'!A85)-2)</f>
        <v>17-Jun-2020</v>
      </c>
      <c r="B94">
        <f>'Filter Data'!F85</f>
        <v>17.2912</v>
      </c>
      <c r="C94">
        <f t="shared" si="3"/>
        <v>1.7841901095472748E-2</v>
      </c>
      <c r="D94">
        <f>C94-SET_TRI!C95</f>
        <v>1.2376773367472215E-2</v>
      </c>
      <c r="E94">
        <f t="shared" si="4"/>
        <v>1.1465342521047046E-2</v>
      </c>
      <c r="F94">
        <f t="shared" ca="1" si="5"/>
        <v>-9.2164263788520925E-2</v>
      </c>
      <c r="G94">
        <f ca="1">S0*EXP(Drift*(A94-$A$11)+Volatility*SUM($F$12:F94))</f>
        <v>14.970620398124094</v>
      </c>
    </row>
    <row r="95" spans="1:7" x14ac:dyDescent="0.25">
      <c r="A95" s="1" t="str">
        <f>MID('Filter Data'!A86,2,LEN('Filter Data'!A86)-2)</f>
        <v>18-Jun-2020</v>
      </c>
      <c r="B95">
        <f>'Filter Data'!F86</f>
        <v>17.476800000000001</v>
      </c>
      <c r="C95">
        <f t="shared" si="3"/>
        <v>1.0733783658739756E-2</v>
      </c>
      <c r="D95">
        <f>C95-SET_TRI!C96</f>
        <v>1.4957789080958886E-2</v>
      </c>
      <c r="E95">
        <f t="shared" si="4"/>
        <v>3.0654563946764619E-3</v>
      </c>
      <c r="F95">
        <f t="shared" ca="1" si="5"/>
        <v>-0.61531836136447371</v>
      </c>
      <c r="G95">
        <f ca="1">S0*EXP(Drift*(A95-$A$11)+Volatility*SUM($F$12:F95))</f>
        <v>14.867454758441077</v>
      </c>
    </row>
    <row r="96" spans="1:7" x14ac:dyDescent="0.25">
      <c r="A96" s="1" t="str">
        <f>MID('Filter Data'!A87,2,LEN('Filter Data'!A87)-2)</f>
        <v>19-Jun-2020</v>
      </c>
      <c r="B96">
        <f>'Filter Data'!F87</f>
        <v>17.312799999999999</v>
      </c>
      <c r="C96">
        <f t="shared" si="3"/>
        <v>-9.3838689004852992E-3</v>
      </c>
      <c r="D96">
        <f>C96-SET_TRI!C97</f>
        <v>-6.1364053253362503E-3</v>
      </c>
      <c r="E96">
        <f t="shared" si="4"/>
        <v>-6.4947943925267246E-3</v>
      </c>
      <c r="F96">
        <f t="shared" ca="1" si="5"/>
        <v>0.68739346283446112</v>
      </c>
      <c r="G96">
        <f ca="1">S0*EXP(Drift*(A96-$A$11)+Volatility*SUM($F$12:F96))</f>
        <v>15.006328397510519</v>
      </c>
    </row>
    <row r="97" spans="1:7" x14ac:dyDescent="0.25">
      <c r="A97" s="1" t="str">
        <f>MID('Filter Data'!A88,2,LEN('Filter Data'!A88)-2)</f>
        <v>24-Jun-2020</v>
      </c>
      <c r="B97">
        <f>'Filter Data'!F88</f>
        <v>17.796500000000002</v>
      </c>
      <c r="C97">
        <f t="shared" si="3"/>
        <v>2.7938866041310618E-2</v>
      </c>
      <c r="D97">
        <f>C97-SET_TRI!C98</f>
        <v>5.8203533613297449E-2</v>
      </c>
      <c r="E97">
        <f t="shared" si="4"/>
        <v>-1.373459147691887E-3</v>
      </c>
      <c r="F97">
        <f t="shared" ca="1" si="5"/>
        <v>1.2110582771416747</v>
      </c>
      <c r="G97">
        <f ca="1">S0*EXP(Drift*(A97-$A$11)+Volatility*SUM($F$12:F97))</f>
        <v>15.290890967783435</v>
      </c>
    </row>
    <row r="98" spans="1:7" x14ac:dyDescent="0.25">
      <c r="A98" s="1" t="str">
        <f>MID('Filter Data'!A89,2,LEN('Filter Data'!A89)-2)</f>
        <v>29-Jun-2020</v>
      </c>
      <c r="B98">
        <f>'Filter Data'!F89</f>
        <v>17.538799999999998</v>
      </c>
      <c r="C98">
        <f t="shared" si="3"/>
        <v>-1.4480375354704764E-2</v>
      </c>
      <c r="D98">
        <f>C98-SET_TRI!C99</f>
        <v>-1.2708489130377108E-2</v>
      </c>
      <c r="E98">
        <f t="shared" si="4"/>
        <v>-8.3020484641802873E-3</v>
      </c>
      <c r="F98">
        <f t="shared" ca="1" si="5"/>
        <v>2.7681947703947025</v>
      </c>
      <c r="G98">
        <f ca="1">S0*EXP(Drift*(A98-$A$11)+Volatility*SUM($F$12:F98))</f>
        <v>15.885733171105439</v>
      </c>
    </row>
    <row r="99" spans="1:7" x14ac:dyDescent="0.25">
      <c r="A99" s="1" t="str">
        <f>MID('Filter Data'!A90,2,LEN('Filter Data'!A90)-2)</f>
        <v>30-Jun-2020</v>
      </c>
      <c r="B99">
        <f>'Filter Data'!F90</f>
        <v>17.504100000000001</v>
      </c>
      <c r="C99">
        <f t="shared" si="3"/>
        <v>-1.9784705909182665E-3</v>
      </c>
      <c r="D99">
        <f>C99-SET_TRI!C100</f>
        <v>-9.3843595724396253E-3</v>
      </c>
      <c r="E99">
        <f t="shared" si="4"/>
        <v>2.5361676746959217E-3</v>
      </c>
      <c r="F99">
        <f t="shared" ca="1" si="5"/>
        <v>1.4029024233061511</v>
      </c>
      <c r="G99">
        <f ca="1">S0*EXP(Drift*(A99-$A$11)+Volatility*SUM($F$12:F99))</f>
        <v>16.177533955439362</v>
      </c>
    </row>
    <row r="100" spans="1:7" x14ac:dyDescent="0.25">
      <c r="A100" s="1" t="str">
        <f>MID('Filter Data'!A91,2,LEN('Filter Data'!A91)-2)</f>
        <v>02-Jul-2020</v>
      </c>
      <c r="B100">
        <f>'Filter Data'!F91</f>
        <v>17.9358</v>
      </c>
      <c r="C100">
        <f t="shared" si="3"/>
        <v>2.4662793288429526E-2</v>
      </c>
      <c r="D100">
        <f>C100-SET_TRI!C101</f>
        <v>-5.9206729514207045E-3</v>
      </c>
      <c r="E100">
        <f t="shared" si="4"/>
        <v>2.7443896223604134E-2</v>
      </c>
      <c r="F100">
        <f t="shared" ca="1" si="5"/>
        <v>-0.68362150020839396</v>
      </c>
      <c r="G100">
        <f ca="1">S0*EXP(Drift*(A100-$A$11)+Volatility*SUM($F$12:F100))</f>
        <v>16.06432652342707</v>
      </c>
    </row>
    <row r="101" spans="1:7" x14ac:dyDescent="0.25">
      <c r="A101" s="1" t="str">
        <f>MID('Filter Data'!A92,2,LEN('Filter Data'!A92)-2)</f>
        <v>08-Jul-2020</v>
      </c>
      <c r="B101">
        <f>'Filter Data'!F92</f>
        <v>18.679500000000001</v>
      </c>
      <c r="C101">
        <f t="shared" si="3"/>
        <v>4.1464556919680221E-2</v>
      </c>
      <c r="D101">
        <f>C101-SET_TRI!C102</f>
        <v>5.6562809171236982E-2</v>
      </c>
      <c r="E101">
        <f t="shared" si="4"/>
        <v>1.2973395449868596E-2</v>
      </c>
      <c r="F101">
        <f t="shared" ca="1" si="5"/>
        <v>2.3193295995416197</v>
      </c>
      <c r="G101">
        <f ca="1">S0*EXP(Drift*(A101-$A$11)+Volatility*SUM($F$12:F101))</f>
        <v>16.608617404105804</v>
      </c>
    </row>
    <row r="102" spans="1:7" x14ac:dyDescent="0.25">
      <c r="A102" s="1" t="str">
        <f>MID('Filter Data'!A93,2,LEN('Filter Data'!A93)-2)</f>
        <v>09-Jul-2020</v>
      </c>
      <c r="B102">
        <f>'Filter Data'!F93</f>
        <v>18.854399999999998</v>
      </c>
      <c r="C102">
        <f t="shared" si="3"/>
        <v>9.3632056532561032E-3</v>
      </c>
      <c r="D102">
        <f>C102-SET_TRI!C103</f>
        <v>7.710177958322564E-3</v>
      </c>
      <c r="E102">
        <f t="shared" si="4"/>
        <v>5.3222244274094416E-3</v>
      </c>
      <c r="F102">
        <f t="shared" ca="1" si="5"/>
        <v>-0.87869148898186578</v>
      </c>
      <c r="G102">
        <f ca="1">S0*EXP(Drift*(A102-$A$11)+Volatility*SUM($F$12:F102))</f>
        <v>16.440189133470263</v>
      </c>
    </row>
    <row r="103" spans="1:7" x14ac:dyDescent="0.25">
      <c r="A103" s="1" t="str">
        <f>MID('Filter Data'!A94,2,LEN('Filter Data'!A94)-2)</f>
        <v>13-Jul-2020</v>
      </c>
      <c r="B103">
        <f>'Filter Data'!F94</f>
        <v>19.059200000000001</v>
      </c>
      <c r="C103">
        <f t="shared" si="3"/>
        <v>1.086218601493563E-2</v>
      </c>
      <c r="D103">
        <f>C103-SET_TRI!C104</f>
        <v>3.4505300877360243E-2</v>
      </c>
      <c r="E103">
        <f t="shared" si="4"/>
        <v>-6.5894461577217945E-3</v>
      </c>
      <c r="F103">
        <f t="shared" ca="1" si="5"/>
        <v>-1.8868524704392169</v>
      </c>
      <c r="G103">
        <f ca="1">S0*EXP(Drift*(A103-$A$11)+Volatility*SUM($F$12:F103))</f>
        <v>16.106411539933163</v>
      </c>
    </row>
    <row r="104" spans="1:7" x14ac:dyDescent="0.25">
      <c r="A104" s="1" t="str">
        <f>MID('Filter Data'!A95,2,LEN('Filter Data'!A95)-2)</f>
        <v>15-Jul-2020</v>
      </c>
      <c r="B104">
        <f>'Filter Data'!F95</f>
        <v>18.954999999999998</v>
      </c>
      <c r="C104">
        <f t="shared" si="3"/>
        <v>-5.4671759570182532E-3</v>
      </c>
      <c r="D104">
        <f>C104-SET_TRI!C105</f>
        <v>-1.7217708744795081E-2</v>
      </c>
      <c r="E104">
        <f t="shared" si="4"/>
        <v>2.9679635062340596E-3</v>
      </c>
      <c r="F104">
        <f t="shared" ca="1" si="5"/>
        <v>1.4749106707203212</v>
      </c>
      <c r="G104">
        <f ca="1">S0*EXP(Drift*(A104-$A$11)+Volatility*SUM($F$12:F104))</f>
        <v>16.429168706031078</v>
      </c>
    </row>
    <row r="105" spans="1:7" x14ac:dyDescent="0.25">
      <c r="A105" s="1" t="str">
        <f>MID('Filter Data'!A96,2,LEN('Filter Data'!A96)-2)</f>
        <v>17-Jul-2020</v>
      </c>
      <c r="B105">
        <f>'Filter Data'!F96</f>
        <v>18.671800000000001</v>
      </c>
      <c r="C105">
        <f t="shared" si="3"/>
        <v>-1.4940648905301886E-2</v>
      </c>
      <c r="D105">
        <f>C105-SET_TRI!C106</f>
        <v>-1.8439241997759353E-2</v>
      </c>
      <c r="E105">
        <f t="shared" si="4"/>
        <v>-5.8941460933937921E-3</v>
      </c>
      <c r="F105">
        <f t="shared" ca="1" si="5"/>
        <v>0.73244971272342418</v>
      </c>
      <c r="G105">
        <f ca="1">S0*EXP(Drift*(A105-$A$11)+Volatility*SUM($F$12:F105))</f>
        <v>16.604258227450124</v>
      </c>
    </row>
    <row r="106" spans="1:7" x14ac:dyDescent="0.25">
      <c r="A106" s="1" t="str">
        <f>MID('Filter Data'!A97,2,LEN('Filter Data'!A97)-2)</f>
        <v>20-Jul-2020</v>
      </c>
      <c r="B106">
        <f>'Filter Data'!F97</f>
        <v>18.712299999999999</v>
      </c>
      <c r="C106">
        <f t="shared" si="3"/>
        <v>2.1690463693911665E-3</v>
      </c>
      <c r="D106">
        <f>C106-SET_TRI!C107</f>
        <v>4.4677439620749472E-3</v>
      </c>
      <c r="E106">
        <f t="shared" si="4"/>
        <v>-2.4913392088467311E-4</v>
      </c>
      <c r="F106">
        <f t="shared" ca="1" si="5"/>
        <v>-3.8892708808457841</v>
      </c>
      <c r="G106">
        <f ca="1">S0*EXP(Drift*(A106-$A$11)+Volatility*SUM($F$12:F106))</f>
        <v>15.854994514447982</v>
      </c>
    </row>
    <row r="107" spans="1:7" x14ac:dyDescent="0.25">
      <c r="A107" s="1" t="str">
        <f>MID('Filter Data'!A98,2,LEN('Filter Data'!A98)-2)</f>
        <v>21-Jul-2020</v>
      </c>
      <c r="B107">
        <f>'Filter Data'!F98</f>
        <v>19.110900000000001</v>
      </c>
      <c r="C107">
        <f t="shared" si="3"/>
        <v>2.130149687638622E-2</v>
      </c>
      <c r="D107">
        <f>C107-SET_TRI!C108</f>
        <v>5.3770335045737888E-3</v>
      </c>
      <c r="E107">
        <f t="shared" si="4"/>
        <v>1.8428227624552627E-2</v>
      </c>
      <c r="F107">
        <f t="shared" ca="1" si="5"/>
        <v>0.40075589729285377</v>
      </c>
      <c r="G107">
        <f ca="1">S0*EXP(Drift*(A107-$A$11)+Volatility*SUM($F$12:F107))</f>
        <v>15.946107106410702</v>
      </c>
    </row>
    <row r="108" spans="1:7" x14ac:dyDescent="0.25">
      <c r="A108" s="1" t="str">
        <f>MID('Filter Data'!A99,2,LEN('Filter Data'!A99)-2)</f>
        <v>22-Jul-2020</v>
      </c>
      <c r="B108">
        <f>'Filter Data'!F99</f>
        <v>19.0824</v>
      </c>
      <c r="C108">
        <f t="shared" si="3"/>
        <v>-1.4912955433810588E-3</v>
      </c>
      <c r="D108">
        <f>C108-SET_TRI!C109</f>
        <v>1.4796705061980258E-2</v>
      </c>
      <c r="E108">
        <f t="shared" si="4"/>
        <v>-9.079002107992477E-3</v>
      </c>
      <c r="F108">
        <f t="shared" ca="1" si="5"/>
        <v>-0.25176770492237449</v>
      </c>
      <c r="G108">
        <f ca="1">S0*EXP(Drift*(A108-$A$11)+Volatility*SUM($F$12:F108))</f>
        <v>15.908031769587058</v>
      </c>
    </row>
    <row r="109" spans="1:7" x14ac:dyDescent="0.25">
      <c r="A109" s="1" t="str">
        <f>MID('Filter Data'!A100,2,LEN('Filter Data'!A100)-2)</f>
        <v>23-Jul-2020</v>
      </c>
      <c r="B109">
        <f>'Filter Data'!F100</f>
        <v>19.362200000000001</v>
      </c>
      <c r="C109">
        <f t="shared" si="3"/>
        <v>1.4662725862575022E-2</v>
      </c>
      <c r="D109">
        <f>C109-SET_TRI!C110</f>
        <v>1.3286029029995828E-2</v>
      </c>
      <c r="E109">
        <f t="shared" si="4"/>
        <v>7.831095283129634E-3</v>
      </c>
      <c r="F109">
        <f t="shared" ca="1" si="5"/>
        <v>-1.4448460366016067</v>
      </c>
      <c r="G109">
        <f ca="1">S0*EXP(Drift*(A109-$A$11)+Volatility*SUM($F$12:F109))</f>
        <v>15.636148424758165</v>
      </c>
    </row>
    <row r="110" spans="1:7" x14ac:dyDescent="0.25">
      <c r="A110" s="1" t="str">
        <f>MID('Filter Data'!A101,2,LEN('Filter Data'!A101)-2)</f>
        <v>24-Jul-2020</v>
      </c>
      <c r="B110">
        <f>'Filter Data'!F101</f>
        <v>18.800899999999999</v>
      </c>
      <c r="C110">
        <f t="shared" si="3"/>
        <v>-2.8989474336594125E-2</v>
      </c>
      <c r="D110">
        <f>C110-SET_TRI!C111</f>
        <v>-1.2129201657691664E-2</v>
      </c>
      <c r="E110">
        <f t="shared" si="4"/>
        <v>-2.3101074165850624E-2</v>
      </c>
      <c r="F110">
        <f t="shared" ca="1" si="5"/>
        <v>0.99829414697176444</v>
      </c>
      <c r="G110">
        <f ca="1">S0*EXP(Drift*(A110-$A$11)+Volatility*SUM($F$12:F110))</f>
        <v>15.843385297548737</v>
      </c>
    </row>
    <row r="111" spans="1:7" x14ac:dyDescent="0.25">
      <c r="A111" s="1" t="str">
        <f>MID('Filter Data'!A102,2,LEN('Filter Data'!A102)-2)</f>
        <v>29-Jul-2020</v>
      </c>
      <c r="B111">
        <f>'Filter Data'!F102</f>
        <v>19.005700000000001</v>
      </c>
      <c r="C111">
        <f t="shared" si="3"/>
        <v>1.0893095543298583E-2</v>
      </c>
      <c r="D111">
        <f>C111-SET_TRI!C112</f>
        <v>1.5364008754037033E-2</v>
      </c>
      <c r="E111">
        <f t="shared" si="4"/>
        <v>3.0214600033285528E-3</v>
      </c>
      <c r="F111">
        <f t="shared" ca="1" si="5"/>
        <v>3.8221640382196637E-2</v>
      </c>
      <c r="G111">
        <f ca="1">S0*EXP(Drift*(A111-$A$11)+Volatility*SUM($F$12:F111))</f>
        <v>15.909894321398118</v>
      </c>
    </row>
    <row r="112" spans="1:7" x14ac:dyDescent="0.25">
      <c r="A112" s="1" t="str">
        <f>MID('Filter Data'!A103,2,LEN('Filter Data'!A103)-2)</f>
        <v>30-Jul-2020</v>
      </c>
      <c r="B112">
        <f>'Filter Data'!F103</f>
        <v>19.084399999999999</v>
      </c>
      <c r="C112">
        <f t="shared" si="3"/>
        <v>4.1408630042565004E-3</v>
      </c>
      <c r="D112">
        <f>C112-SET_TRI!C113</f>
        <v>2.3982714525665159E-2</v>
      </c>
      <c r="E112">
        <f t="shared" si="4"/>
        <v>-8.04433568173097E-3</v>
      </c>
      <c r="F112">
        <f t="shared" ca="1" si="5"/>
        <v>0.24651896714311433</v>
      </c>
      <c r="G112">
        <f ca="1">S0*EXP(Drift*(A112-$A$11)+Volatility*SUM($F$12:F112))</f>
        <v>15.970637214908812</v>
      </c>
    </row>
    <row r="113" spans="1:7" x14ac:dyDescent="0.25">
      <c r="A113" s="1" t="str">
        <f>MID('Filter Data'!A104,2,LEN('Filter Data'!A104)-2)</f>
        <v>03-Aug-2020</v>
      </c>
      <c r="B113">
        <f>'Filter Data'!F104</f>
        <v>19.007200000000001</v>
      </c>
      <c r="C113">
        <f t="shared" si="3"/>
        <v>-4.0451887405418942E-3</v>
      </c>
      <c r="D113">
        <f>C113-SET_TRI!C114</f>
        <v>-2.3471399657983005E-3</v>
      </c>
      <c r="E113">
        <f t="shared" si="4"/>
        <v>-3.0525979783436411E-3</v>
      </c>
      <c r="F113">
        <f t="shared" ca="1" si="5"/>
        <v>4.9897040815480063</v>
      </c>
      <c r="G113">
        <f ca="1">S0*EXP(Drift*(A113-$A$11)+Volatility*SUM($F$12:F113))</f>
        <v>17.044377679616225</v>
      </c>
    </row>
    <row r="114" spans="1:7" x14ac:dyDescent="0.25">
      <c r="A114" s="1" t="str">
        <f>MID('Filter Data'!A105,2,LEN('Filter Data'!A105)-2)</f>
        <v>04-Aug-2020</v>
      </c>
      <c r="B114">
        <f>'Filter Data'!F105</f>
        <v>19.194099999999999</v>
      </c>
      <c r="C114">
        <f t="shared" si="3"/>
        <v>9.833115871880016E-3</v>
      </c>
      <c r="D114">
        <f>C114-SET_TRI!C115</f>
        <v>8.5778299779180542E-4</v>
      </c>
      <c r="E114">
        <f t="shared" si="4"/>
        <v>9.2216795390732947E-3</v>
      </c>
      <c r="F114">
        <f t="shared" ca="1" si="5"/>
        <v>2.2999500756913416</v>
      </c>
      <c r="G114">
        <f ca="1">S0*EXP(Drift*(A114-$A$11)+Volatility*SUM($F$12:F114))</f>
        <v>17.552324328791517</v>
      </c>
    </row>
    <row r="115" spans="1:7" x14ac:dyDescent="0.25">
      <c r="A115" s="1" t="str">
        <f>MID('Filter Data'!A106,2,LEN('Filter Data'!A106)-2)</f>
        <v>05-Aug-2020</v>
      </c>
      <c r="B115">
        <f>'Filter Data'!F106</f>
        <v>19.4876</v>
      </c>
      <c r="C115">
        <f t="shared" si="3"/>
        <v>1.5291157178508066E-2</v>
      </c>
      <c r="D115">
        <f>C115-SET_TRI!C116</f>
        <v>9.2762654991668039E-3</v>
      </c>
      <c r="E115">
        <f t="shared" si="4"/>
        <v>1.0466367144399157E-2</v>
      </c>
      <c r="F115">
        <f t="shared" ca="1" si="5"/>
        <v>-1.6310760009551637</v>
      </c>
      <c r="G115">
        <f ca="1">S0*EXP(Drift*(A115-$A$11)+Volatility*SUM($F$12:F115))</f>
        <v>17.212399609092067</v>
      </c>
    </row>
    <row r="116" spans="1:7" x14ac:dyDescent="0.25">
      <c r="A116" s="1" t="str">
        <f>MID('Filter Data'!A107,2,LEN('Filter Data'!A107)-2)</f>
        <v>06-Aug-2020</v>
      </c>
      <c r="B116">
        <f>'Filter Data'!F107</f>
        <v>19.606100000000001</v>
      </c>
      <c r="C116">
        <f t="shared" si="3"/>
        <v>6.0807898355878061E-3</v>
      </c>
      <c r="D116">
        <f>C116-SET_TRI!C117</f>
        <v>7.5496657039560077E-3</v>
      </c>
      <c r="E116">
        <f t="shared" si="4"/>
        <v>2.1201431475784838E-3</v>
      </c>
      <c r="F116">
        <f t="shared" ca="1" si="5"/>
        <v>-0.21243498794362625</v>
      </c>
      <c r="G116">
        <f ca="1">S0*EXP(Drift*(A116-$A$11)+Volatility*SUM($F$12:F116))</f>
        <v>17.179708138833785</v>
      </c>
    </row>
    <row r="117" spans="1:7" x14ac:dyDescent="0.25">
      <c r="A117" s="1" t="str">
        <f>MID('Filter Data'!A108,2,LEN('Filter Data'!A108)-2)</f>
        <v>07-Aug-2020</v>
      </c>
      <c r="B117">
        <f>'Filter Data'!F108</f>
        <v>19.494599999999998</v>
      </c>
      <c r="C117">
        <f t="shared" si="3"/>
        <v>-5.6870055747957537E-3</v>
      </c>
      <c r="D117">
        <f>C117-SET_TRI!C118</f>
        <v>2.6073600290159584E-3</v>
      </c>
      <c r="E117">
        <f t="shared" si="4"/>
        <v>-7.1740850961483412E-3</v>
      </c>
      <c r="F117">
        <f t="shared" ca="1" si="5"/>
        <v>-0.13736332818707492</v>
      </c>
      <c r="G117">
        <f ca="1">S0*EXP(Drift*(A117-$A$11)+Volatility*SUM($F$12:F117))</f>
        <v>17.163106426848181</v>
      </c>
    </row>
    <row r="118" spans="1:7" x14ac:dyDescent="0.25">
      <c r="A118" s="1" t="str">
        <f>MID('Filter Data'!A109,2,LEN('Filter Data'!A109)-2)</f>
        <v>11-Aug-2020</v>
      </c>
      <c r="B118">
        <f>'Filter Data'!F109</f>
        <v>19.2438</v>
      </c>
      <c r="C118">
        <f t="shared" si="3"/>
        <v>-1.2865101104921268E-2</v>
      </c>
      <c r="D118">
        <f>C118-SET_TRI!C119</f>
        <v>-2.4528800700406146E-2</v>
      </c>
      <c r="E118">
        <f t="shared" si="4"/>
        <v>-7.7084417641280593E-4</v>
      </c>
      <c r="F118">
        <f t="shared" ca="1" si="5"/>
        <v>5.1194178606985483</v>
      </c>
      <c r="G118">
        <f ca="1">S0*EXP(Drift*(A118-$A$11)+Volatility*SUM($F$12:F118))</f>
        <v>18.346612432004221</v>
      </c>
    </row>
    <row r="119" spans="1:7" x14ac:dyDescent="0.25">
      <c r="A119" s="1" t="str">
        <f>MID('Filter Data'!A110,2,LEN('Filter Data'!A110)-2)</f>
        <v>13-Aug-2020</v>
      </c>
      <c r="B119">
        <f>'Filter Data'!F110</f>
        <v>19.088899999999999</v>
      </c>
      <c r="C119">
        <f t="shared" si="3"/>
        <v>-8.0493457633108514E-3</v>
      </c>
      <c r="D119">
        <f>C119-SET_TRI!C120</f>
        <v>-2.3101487700740338E-2</v>
      </c>
      <c r="E119">
        <f t="shared" si="4"/>
        <v>3.3305574192491662E-3</v>
      </c>
      <c r="F119">
        <f t="shared" ca="1" si="5"/>
        <v>0.36641473046372719</v>
      </c>
      <c r="G119">
        <f ca="1">S0*EXP(Drift*(A119-$A$11)+Volatility*SUM($F$12:F119))</f>
        <v>18.45786236607341</v>
      </c>
    </row>
    <row r="120" spans="1:7" x14ac:dyDescent="0.25">
      <c r="A120" s="1" t="str">
        <f>MID('Filter Data'!A111,2,LEN('Filter Data'!A111)-2)</f>
        <v>14-Aug-2020</v>
      </c>
      <c r="B120">
        <f>'Filter Data'!F111</f>
        <v>19.1858</v>
      </c>
      <c r="C120">
        <f t="shared" si="3"/>
        <v>5.0762485004375076E-3</v>
      </c>
      <c r="D120">
        <f>C120-SET_TRI!C121</f>
        <v>2.2157636221768653E-2</v>
      </c>
      <c r="E120">
        <f t="shared" si="4"/>
        <v>-6.1955194780996935E-3</v>
      </c>
      <c r="F120">
        <f t="shared" ca="1" si="5"/>
        <v>-0.11436442617391977</v>
      </c>
      <c r="G120">
        <f ca="1">S0*EXP(Drift*(A120-$A$11)+Volatility*SUM($F$12:F120))</f>
        <v>18.445304263785722</v>
      </c>
    </row>
    <row r="121" spans="1:7" x14ac:dyDescent="0.25">
      <c r="A121" s="1" t="str">
        <f>MID('Filter Data'!A112,2,LEN('Filter Data'!A112)-2)</f>
        <v>18-Aug-2020</v>
      </c>
      <c r="B121">
        <f>'Filter Data'!F112</f>
        <v>19.187100000000001</v>
      </c>
      <c r="C121">
        <f t="shared" si="3"/>
        <v>6.7758446350974313E-5</v>
      </c>
      <c r="D121">
        <f>C121-SET_TRI!C122</f>
        <v>-4.758430166820325E-3</v>
      </c>
      <c r="E121">
        <f t="shared" si="4"/>
        <v>2.2671722305998713E-3</v>
      </c>
      <c r="F121">
        <f t="shared" ca="1" si="5"/>
        <v>1.5505317676470236</v>
      </c>
      <c r="G121">
        <f ca="1">S0*EXP(Drift*(A121-$A$11)+Volatility*SUM($F$12:F121))</f>
        <v>18.860640395009035</v>
      </c>
    </row>
    <row r="122" spans="1:7" x14ac:dyDescent="0.25">
      <c r="A122" s="1" t="str">
        <f>MID('Filter Data'!A113,2,LEN('Filter Data'!A113)-2)</f>
        <v>19-Aug-2020</v>
      </c>
      <c r="B122">
        <f>'Filter Data'!F113</f>
        <v>19.276700000000002</v>
      </c>
      <c r="C122">
        <f t="shared" si="3"/>
        <v>4.6698041913577765E-3</v>
      </c>
      <c r="D122">
        <f>C122-SET_TRI!C123</f>
        <v>2.3515045730264434E-2</v>
      </c>
      <c r="E122">
        <f t="shared" si="4"/>
        <v>-7.2813316395054645E-3</v>
      </c>
      <c r="F122">
        <f t="shared" ca="1" si="5"/>
        <v>0.24609025817414021</v>
      </c>
      <c r="G122">
        <f ca="1">S0*EXP(Drift*(A122-$A$11)+Volatility*SUM($F$12:F122))</f>
        <v>18.932548023912737</v>
      </c>
    </row>
    <row r="123" spans="1:7" x14ac:dyDescent="0.25">
      <c r="A123" s="1" t="str">
        <f>MID('Filter Data'!A114,2,LEN('Filter Data'!A114)-2)</f>
        <v>24-Aug-2020</v>
      </c>
      <c r="B123">
        <f>'Filter Data'!F114</f>
        <v>19.091699999999999</v>
      </c>
      <c r="C123">
        <f t="shared" si="3"/>
        <v>-9.5970783380974062E-3</v>
      </c>
      <c r="D123">
        <f>C123-SET_TRI!C124</f>
        <v>-1.2101904609998611E-2</v>
      </c>
      <c r="E123">
        <f t="shared" si="4"/>
        <v>-3.7223400258792842E-3</v>
      </c>
      <c r="F123">
        <f t="shared" ca="1" si="5"/>
        <v>-2.7342159037812008</v>
      </c>
      <c r="G123">
        <f ca="1">S0*EXP(Drift*(A123-$A$11)+Volatility*SUM($F$12:F123))</f>
        <v>18.36723159882456</v>
      </c>
    </row>
    <row r="124" spans="1:7" x14ac:dyDescent="0.25">
      <c r="A124" s="1" t="str">
        <f>MID('Filter Data'!A115,2,LEN('Filter Data'!A115)-2)</f>
        <v>25-Aug-2020</v>
      </c>
      <c r="B124">
        <f>'Filter Data'!F115</f>
        <v>19.140699999999999</v>
      </c>
      <c r="C124">
        <f t="shared" si="3"/>
        <v>2.5665603377383623E-3</v>
      </c>
      <c r="D124">
        <f>C124-SET_TRI!C125</f>
        <v>5.326508672960366E-4</v>
      </c>
      <c r="E124">
        <f t="shared" si="4"/>
        <v>2.1178488980715705E-3</v>
      </c>
      <c r="F124">
        <f t="shared" ca="1" si="5"/>
        <v>0.12106948200881429</v>
      </c>
      <c r="G124">
        <f ca="1">S0*EXP(Drift*(A124-$A$11)+Volatility*SUM($F$12:F124))</f>
        <v>18.408593726985544</v>
      </c>
    </row>
    <row r="125" spans="1:7" x14ac:dyDescent="0.25">
      <c r="A125" s="1" t="str">
        <f>MID('Filter Data'!A116,2,LEN('Filter Data'!A116)-2)</f>
        <v>26-Aug-2020</v>
      </c>
      <c r="B125">
        <f>'Filter Data'!F116</f>
        <v>19.159199999999998</v>
      </c>
      <c r="C125">
        <f t="shared" si="3"/>
        <v>9.6652682503772162E-4</v>
      </c>
      <c r="D125">
        <f>C125-SET_TRI!C126</f>
        <v>-2.2536521807569911E-3</v>
      </c>
      <c r="E125">
        <f t="shared" si="4"/>
        <v>1.9123280256889844E-3</v>
      </c>
      <c r="F125">
        <f t="shared" ca="1" si="5"/>
        <v>-1.0050283817814087</v>
      </c>
      <c r="G125">
        <f ca="1">S0*EXP(Drift*(A125-$A$11)+Volatility*SUM($F$12:F125))</f>
        <v>18.193284325933977</v>
      </c>
    </row>
    <row r="126" spans="1:7" x14ac:dyDescent="0.25">
      <c r="A126" s="1" t="str">
        <f>MID('Filter Data'!A117,2,LEN('Filter Data'!A117)-2)</f>
        <v>27-Aug-2020</v>
      </c>
      <c r="B126">
        <f>'Filter Data'!F117</f>
        <v>19.0687</v>
      </c>
      <c r="C126">
        <f t="shared" si="3"/>
        <v>-4.7235792726209183E-3</v>
      </c>
      <c r="D126">
        <f>C126-SET_TRI!C127</f>
        <v>-7.7017235552275876E-3</v>
      </c>
      <c r="E126">
        <f t="shared" si="4"/>
        <v>-1.0510809876869503E-3</v>
      </c>
      <c r="F126">
        <f t="shared" ca="1" si="5"/>
        <v>-3.1819085997397938</v>
      </c>
      <c r="G126">
        <f ca="1">S0*EXP(Drift*(A126-$A$11)+Volatility*SUM($F$12:F126))</f>
        <v>17.499910878150345</v>
      </c>
    </row>
    <row r="127" spans="1:7" x14ac:dyDescent="0.25">
      <c r="A127" s="1" t="str">
        <f>MID('Filter Data'!A118,2,LEN('Filter Data'!A118)-2)</f>
        <v>28-Aug-2020</v>
      </c>
      <c r="B127">
        <f>'Filter Data'!F118</f>
        <v>18.966699999999999</v>
      </c>
      <c r="C127">
        <f t="shared" si="3"/>
        <v>-5.3490799058142566E-3</v>
      </c>
      <c r="D127">
        <f>C127-SET_TRI!C128</f>
        <v>-1.815086364773628E-3</v>
      </c>
      <c r="E127">
        <f t="shared" si="4"/>
        <v>-4.622775853697342E-3</v>
      </c>
      <c r="F127">
        <f t="shared" ca="1" si="5"/>
        <v>0.77814059375809319</v>
      </c>
      <c r="G127">
        <f ca="1">S0*EXP(Drift*(A127-$A$11)+Volatility*SUM($F$12:F127))</f>
        <v>17.683333371200806</v>
      </c>
    </row>
    <row r="128" spans="1:7" x14ac:dyDescent="0.25">
      <c r="A128" s="1" t="str">
        <f>MID('Filter Data'!A119,2,LEN('Filter Data'!A119)-2)</f>
        <v>31-Aug-2020</v>
      </c>
      <c r="B128">
        <f>'Filter Data'!F119</f>
        <v>19.011299999999999</v>
      </c>
      <c r="C128">
        <f t="shared" si="3"/>
        <v>2.3514897161867423E-3</v>
      </c>
      <c r="D128">
        <f>C128-SET_TRI!C129</f>
        <v>1.5287121832804083E-2</v>
      </c>
      <c r="E128">
        <f t="shared" si="4"/>
        <v>-5.48166480370566E-3</v>
      </c>
      <c r="F128">
        <f t="shared" ca="1" si="5"/>
        <v>-2.6631164968943066</v>
      </c>
      <c r="G128">
        <f ca="1">S0*EXP(Drift*(A128-$A$11)+Volatility*SUM($F$12:F128))</f>
        <v>17.145018645663786</v>
      </c>
    </row>
    <row r="129" spans="1:7" x14ac:dyDescent="0.25">
      <c r="A129" s="1" t="str">
        <f>MID('Filter Data'!A120,2,LEN('Filter Data'!A120)-2)</f>
        <v>01-Sep-2020</v>
      </c>
      <c r="B129">
        <f>'Filter Data'!F120</f>
        <v>19.102699999999999</v>
      </c>
      <c r="C129">
        <f t="shared" si="3"/>
        <v>4.8076670190886558E-3</v>
      </c>
      <c r="D129">
        <f>C129-SET_TRI!C130</f>
        <v>7.6984403869642757E-3</v>
      </c>
      <c r="E129">
        <f t="shared" si="4"/>
        <v>7.7256031275529935E-4</v>
      </c>
      <c r="F129">
        <f t="shared" ca="1" si="5"/>
        <v>0.1842627638773332</v>
      </c>
      <c r="G129">
        <f ca="1">S0*EXP(Drift*(A129-$A$11)+Volatility*SUM($F$12:F129))</f>
        <v>17.197147821788807</v>
      </c>
    </row>
    <row r="130" spans="1:7" x14ac:dyDescent="0.25">
      <c r="A130" s="1" t="str">
        <f>MID('Filter Data'!A121,2,LEN('Filter Data'!A121)-2)</f>
        <v>03-Sep-2020</v>
      </c>
      <c r="B130">
        <f>'Filter Data'!F121</f>
        <v>19.427900000000001</v>
      </c>
      <c r="C130">
        <f t="shared" si="3"/>
        <v>1.7023771508739727E-2</v>
      </c>
      <c r="D130">
        <f>C130-SET_TRI!C131</f>
        <v>1.3063457919474941E-2</v>
      </c>
      <c r="E130">
        <f t="shared" si="4"/>
        <v>1.0303535211121612E-2</v>
      </c>
      <c r="F130">
        <f t="shared" ca="1" si="5"/>
        <v>0.24184400828100433</v>
      </c>
      <c r="G130">
        <f ca="1">S0*EXP(Drift*(A130-$A$11)+Volatility*SUM($F$12:F130))</f>
        <v>17.274625932839591</v>
      </c>
    </row>
    <row r="131" spans="1:7" x14ac:dyDescent="0.25">
      <c r="A131" s="1" t="str">
        <f>MID('Filter Data'!A122,2,LEN('Filter Data'!A122)-2)</f>
        <v>08-Sep-2020</v>
      </c>
      <c r="B131">
        <f>'Filter Data'!F122</f>
        <v>18.6374</v>
      </c>
      <c r="C131">
        <f t="shared" si="3"/>
        <v>-4.0688906160727692E-2</v>
      </c>
      <c r="D131">
        <f>C131-SET_TRI!C132</f>
        <v>-2.6988539182380152E-2</v>
      </c>
      <c r="E131">
        <f t="shared" si="4"/>
        <v>-2.7363578402581246E-2</v>
      </c>
      <c r="F131">
        <f t="shared" ca="1" si="5"/>
        <v>0.34363515736880657</v>
      </c>
      <c r="G131">
        <f ca="1">S0*EXP(Drift*(A131-$A$11)+Volatility*SUM($F$12:F131))</f>
        <v>17.41320385922748</v>
      </c>
    </row>
    <row r="132" spans="1:7" x14ac:dyDescent="0.25">
      <c r="A132" s="1" t="str">
        <f>MID('Filter Data'!A123,2,LEN('Filter Data'!A123)-2)</f>
        <v>09-Sep-2020</v>
      </c>
      <c r="B132">
        <f>'Filter Data'!F123</f>
        <v>18.432200000000002</v>
      </c>
      <c r="C132">
        <f t="shared" si="3"/>
        <v>-1.1010119437260445E-2</v>
      </c>
      <c r="D132">
        <f>C132-SET_TRI!C133</f>
        <v>-9.3605868448752589E-3</v>
      </c>
      <c r="E132">
        <f t="shared" si="4"/>
        <v>-6.5073791484677344E-3</v>
      </c>
      <c r="F132">
        <f t="shared" ca="1" si="5"/>
        <v>0.26770093224522185</v>
      </c>
      <c r="G132">
        <f ca="1">S0*EXP(Drift*(A132-$A$11)+Volatility*SUM($F$12:F132))</f>
        <v>17.484294773534845</v>
      </c>
    </row>
    <row r="133" spans="1:7" x14ac:dyDescent="0.25">
      <c r="A133" s="1" t="str">
        <f>MID('Filter Data'!A124,2,LEN('Filter Data'!A124)-2)</f>
        <v>10-Sep-2020</v>
      </c>
      <c r="B133">
        <f>'Filter Data'!F124</f>
        <v>18.408899999999999</v>
      </c>
      <c r="C133">
        <f t="shared" si="3"/>
        <v>-1.2640921864998501E-3</v>
      </c>
      <c r="D133">
        <f>C133-SET_TRI!C134</f>
        <v>1.7997893881664217E-4</v>
      </c>
      <c r="E133">
        <f t="shared" si="4"/>
        <v>-1.5362953807719004E-3</v>
      </c>
      <c r="F133">
        <f t="shared" ca="1" si="5"/>
        <v>0.58443145376903616</v>
      </c>
      <c r="G133">
        <f ca="1">S0*EXP(Drift*(A133-$A$11)+Volatility*SUM($F$12:F133))</f>
        <v>17.625012909788481</v>
      </c>
    </row>
    <row r="134" spans="1:7" x14ac:dyDescent="0.25">
      <c r="A134" s="1" t="str">
        <f>MID('Filter Data'!A125,2,LEN('Filter Data'!A125)-2)</f>
        <v>11-Sep-2020</v>
      </c>
      <c r="B134">
        <f>'Filter Data'!F125</f>
        <v>18.4726</v>
      </c>
      <c r="C134">
        <f t="shared" si="3"/>
        <v>3.4602827979944894E-3</v>
      </c>
      <c r="D134">
        <f>C134-SET_TRI!C135</f>
        <v>1.1432236945097787E-2</v>
      </c>
      <c r="E134">
        <f t="shared" si="4"/>
        <v>-2.4435461567431024E-3</v>
      </c>
      <c r="F134">
        <f t="shared" ca="1" si="5"/>
        <v>-1.1347646073882942</v>
      </c>
      <c r="G134">
        <f ca="1">S0*EXP(Drift*(A134-$A$11)+Volatility*SUM($F$12:F134))</f>
        <v>17.390766720147447</v>
      </c>
    </row>
    <row r="135" spans="1:7" x14ac:dyDescent="0.25">
      <c r="A135" s="1" t="str">
        <f>MID('Filter Data'!A126,2,LEN('Filter Data'!A126)-2)</f>
        <v>14-Sep-2020</v>
      </c>
      <c r="B135">
        <f>'Filter Data'!F126</f>
        <v>18.683900000000001</v>
      </c>
      <c r="C135">
        <f t="shared" si="3"/>
        <v>1.1438563060966045E-2</v>
      </c>
      <c r="D135">
        <f>C135-SET_TRI!C136</f>
        <v>1.7758043021946165E-2</v>
      </c>
      <c r="E135">
        <f t="shared" si="4"/>
        <v>2.3687408950700591E-3</v>
      </c>
      <c r="F135">
        <f t="shared" ca="1" si="5"/>
        <v>-1.6425735043577876</v>
      </c>
      <c r="G135">
        <f ca="1">S0*EXP(Drift*(A135-$A$11)+Volatility*SUM($F$12:F135))</f>
        <v>17.076877505660992</v>
      </c>
    </row>
    <row r="136" spans="1:7" x14ac:dyDescent="0.25">
      <c r="A136" s="1" t="str">
        <f>MID('Filter Data'!A127,2,LEN('Filter Data'!A127)-2)</f>
        <v>16-Sep-2020</v>
      </c>
      <c r="B136">
        <f>'Filter Data'!F127</f>
        <v>19.043700000000001</v>
      </c>
      <c r="C136">
        <f t="shared" si="3"/>
        <v>1.9257221458046762E-2</v>
      </c>
      <c r="D136">
        <f>C136-SET_TRI!C137</f>
        <v>1.6024749951699148E-3</v>
      </c>
      <c r="E136">
        <f t="shared" si="4"/>
        <v>1.827307534257188E-2</v>
      </c>
      <c r="F136">
        <f t="shared" ca="1" si="5"/>
        <v>3.2475765803364673</v>
      </c>
      <c r="G136">
        <f ca="1">S0*EXP(Drift*(A136-$A$11)+Volatility*SUM($F$12:F136))</f>
        <v>17.807637107226153</v>
      </c>
    </row>
    <row r="137" spans="1:7" x14ac:dyDescent="0.25">
      <c r="A137" s="1" t="str">
        <f>MID('Filter Data'!A128,2,LEN('Filter Data'!A128)-2)</f>
        <v>17-Sep-2020</v>
      </c>
      <c r="B137">
        <f>'Filter Data'!F128</f>
        <v>18.952200000000001</v>
      </c>
      <c r="C137">
        <f t="shared" si="3"/>
        <v>-4.8047385749617937E-3</v>
      </c>
      <c r="D137">
        <f>C137-SET_TRI!C138</f>
        <v>3.8628859553165836E-3</v>
      </c>
      <c r="E137">
        <f t="shared" si="4"/>
        <v>-6.9201943871477437E-3</v>
      </c>
      <c r="F137">
        <f t="shared" ca="1" si="5"/>
        <v>0.4591210019709252</v>
      </c>
      <c r="G137">
        <f ca="1">S0*EXP(Drift*(A137-$A$11)+Volatility*SUM($F$12:F137))</f>
        <v>17.922984680324642</v>
      </c>
    </row>
    <row r="138" spans="1:7" x14ac:dyDescent="0.25">
      <c r="A138" s="1" t="str">
        <f>MID('Filter Data'!A129,2,LEN('Filter Data'!A129)-2)</f>
        <v>18-Sep-2020</v>
      </c>
      <c r="B138">
        <f>'Filter Data'!F129</f>
        <v>19.029499999999999</v>
      </c>
      <c r="C138">
        <f t="shared" si="3"/>
        <v>4.0786821582717301E-3</v>
      </c>
      <c r="D138">
        <f>C138-SET_TRI!C139</f>
        <v>2.6693148950982419E-3</v>
      </c>
      <c r="E138">
        <f t="shared" si="4"/>
        <v>2.5605949387646557E-3</v>
      </c>
      <c r="F138">
        <f t="shared" ca="1" si="5"/>
        <v>-1.3585788813230342</v>
      </c>
      <c r="G138">
        <f ca="1">S0*EXP(Drift*(A138-$A$11)+Volatility*SUM($F$12:F138))</f>
        <v>17.635587471582383</v>
      </c>
    </row>
    <row r="139" spans="1:7" x14ac:dyDescent="0.25">
      <c r="A139" s="1" t="str">
        <f>MID('Filter Data'!A130,2,LEN('Filter Data'!A130)-2)</f>
        <v>21-Sep-2020</v>
      </c>
      <c r="B139">
        <f>'Filter Data'!F130</f>
        <v>18.799700000000001</v>
      </c>
      <c r="C139">
        <f t="shared" si="3"/>
        <v>-1.2075987282902722E-2</v>
      </c>
      <c r="D139">
        <f>C139-SET_TRI!C140</f>
        <v>1.2511985788807231E-3</v>
      </c>
      <c r="E139">
        <f t="shared" si="4"/>
        <v>-1.2884323590789299E-2</v>
      </c>
      <c r="F139">
        <f t="shared" ca="1" si="5"/>
        <v>0.54374020902229758</v>
      </c>
      <c r="G139">
        <f ca="1">S0*EXP(Drift*(A139-$A$11)+Volatility*SUM($F$12:F139))</f>
        <v>17.794935384492241</v>
      </c>
    </row>
    <row r="140" spans="1:7" x14ac:dyDescent="0.25">
      <c r="A140" s="1" t="str">
        <f>MID('Filter Data'!A131,2,LEN('Filter Data'!A131)-2)</f>
        <v>22-Sep-2020</v>
      </c>
      <c r="B140">
        <f>'Filter Data'!F131</f>
        <v>18.6372</v>
      </c>
      <c r="C140">
        <f t="shared" si="3"/>
        <v>-8.6437549535365674E-3</v>
      </c>
      <c r="D140">
        <f>C140-SET_TRI!C141</f>
        <v>-9.3978969686821928E-5</v>
      </c>
      <c r="E140">
        <f t="shared" si="4"/>
        <v>-8.7788453644054871E-3</v>
      </c>
      <c r="F140">
        <f t="shared" ca="1" si="5"/>
        <v>-1.2796609311887805</v>
      </c>
      <c r="G140">
        <f ca="1">S0*EXP(Drift*(A140-$A$11)+Volatility*SUM($F$12:F140))</f>
        <v>17.526796924700502</v>
      </c>
    </row>
    <row r="141" spans="1:7" x14ac:dyDescent="0.25">
      <c r="A141" s="1" t="str">
        <f>MID('Filter Data'!A132,2,LEN('Filter Data'!A132)-2)</f>
        <v>23-Sep-2020</v>
      </c>
      <c r="B141">
        <f>'Filter Data'!F132</f>
        <v>18.853100000000001</v>
      </c>
      <c r="C141">
        <f t="shared" ref="C141:C204" si="6">(B141-B140)/B140</f>
        <v>1.158435816538972E-2</v>
      </c>
      <c r="D141">
        <f>C141-SET_TRI!C142</f>
        <v>1.9661085216796742E-2</v>
      </c>
      <c r="E141">
        <f t="shared" ref="E141:E204" si="7">C141-($B$4+$B$5*D141)</f>
        <v>1.5620852610027641E-3</v>
      </c>
      <c r="F141">
        <f t="shared" ref="F141:F204" ca="1" si="8">SQRT(A141-A140)*_xlfn.NORM.INV(RAND(),0,1)</f>
        <v>2.0147855562353776</v>
      </c>
      <c r="G141">
        <f ca="1">S0*EXP(Drift*(A141-$A$11)+Volatility*SUM($F$12:F141))</f>
        <v>17.985178915703226</v>
      </c>
    </row>
    <row r="142" spans="1:7" x14ac:dyDescent="0.25">
      <c r="A142" s="1" t="str">
        <f>MID('Filter Data'!A133,2,LEN('Filter Data'!A133)-2)</f>
        <v>25-Sep-2020</v>
      </c>
      <c r="B142">
        <f>'Filter Data'!F133</f>
        <v>18.329999999999998</v>
      </c>
      <c r="C142">
        <f t="shared" si="6"/>
        <v>-2.7746100110857257E-2</v>
      </c>
      <c r="D142">
        <f>C142-SET_TRI!C143</f>
        <v>-7.4703104612625221E-3</v>
      </c>
      <c r="E142">
        <f t="shared" si="7"/>
        <v>-2.4189421418804577E-2</v>
      </c>
      <c r="F142">
        <f t="shared" ca="1" si="8"/>
        <v>1.6365535378067844</v>
      </c>
      <c r="G142">
        <f ca="1">S0*EXP(Drift*(A142-$A$11)+Volatility*SUM($F$12:F142))</f>
        <v>18.382527292498391</v>
      </c>
    </row>
    <row r="143" spans="1:7" x14ac:dyDescent="0.25">
      <c r="A143" s="1" t="str">
        <f>MID('Filter Data'!A134,2,LEN('Filter Data'!A134)-2)</f>
        <v>28-Sep-2020</v>
      </c>
      <c r="B143">
        <f>'Filter Data'!F134</f>
        <v>18.484500000000001</v>
      </c>
      <c r="C143">
        <f t="shared" si="6"/>
        <v>8.4288052373160012E-3</v>
      </c>
      <c r="D143">
        <f>C143-SET_TRI!C144</f>
        <v>-1.1921634244089561E-2</v>
      </c>
      <c r="E143">
        <f t="shared" si="7"/>
        <v>1.421332030403662E-2</v>
      </c>
      <c r="F143">
        <f t="shared" ca="1" si="8"/>
        <v>-1.6182905266611056</v>
      </c>
      <c r="G143">
        <f ca="1">S0*EXP(Drift*(A143-$A$11)+Volatility*SUM($F$12:F143))</f>
        <v>18.056193472368427</v>
      </c>
    </row>
    <row r="144" spans="1:7" x14ac:dyDescent="0.25">
      <c r="A144" s="1" t="str">
        <f>MID('Filter Data'!A135,2,LEN('Filter Data'!A135)-2)</f>
        <v>29-Sep-2020</v>
      </c>
      <c r="B144">
        <f>'Filter Data'!F135</f>
        <v>18.622199999999999</v>
      </c>
      <c r="C144">
        <f t="shared" si="6"/>
        <v>7.4494847034000822E-3</v>
      </c>
      <c r="D144">
        <f>C144-SET_TRI!C145</f>
        <v>1.4434509130401112E-2</v>
      </c>
      <c r="E144">
        <f t="shared" si="7"/>
        <v>4.3053038233586798E-5</v>
      </c>
      <c r="F144">
        <f t="shared" ca="1" si="8"/>
        <v>0.54022055446293726</v>
      </c>
      <c r="G144">
        <f ca="1">S0*EXP(Drift*(A144-$A$11)+Volatility*SUM($F$12:F144))</f>
        <v>18.191502447612283</v>
      </c>
    </row>
    <row r="145" spans="1:7" x14ac:dyDescent="0.25">
      <c r="A145" s="1" t="str">
        <f>MID('Filter Data'!A136,2,LEN('Filter Data'!A136)-2)</f>
        <v>30-Sep-2020</v>
      </c>
      <c r="B145">
        <f>'Filter Data'!F136</f>
        <v>18.5886</v>
      </c>
      <c r="C145">
        <f t="shared" si="6"/>
        <v>-1.8042980958211088E-3</v>
      </c>
      <c r="D145">
        <f>C145-SET_TRI!C146</f>
        <v>1.6909904521604249E-2</v>
      </c>
      <c r="E145">
        <f t="shared" si="7"/>
        <v>-1.0449636693681071E-2</v>
      </c>
      <c r="F145">
        <f t="shared" ca="1" si="8"/>
        <v>1.2126354695540063</v>
      </c>
      <c r="G145">
        <f ca="1">S0*EXP(Drift*(A145-$A$11)+Volatility*SUM($F$12:F145))</f>
        <v>18.481842153784147</v>
      </c>
    </row>
    <row r="146" spans="1:7" x14ac:dyDescent="0.25">
      <c r="A146" s="1" t="str">
        <f>MID('Filter Data'!A137,2,LEN('Filter Data'!A137)-2)</f>
        <v>09-Oct-2020</v>
      </c>
      <c r="B146">
        <f>'Filter Data'!F137</f>
        <v>19.263999999999999</v>
      </c>
      <c r="C146">
        <f t="shared" si="6"/>
        <v>3.6334097242395863E-2</v>
      </c>
      <c r="D146">
        <f>C146-SET_TRI!C147</f>
        <v>1.1072823385913151E-2</v>
      </c>
      <c r="E146">
        <f t="shared" si="7"/>
        <v>3.0610150641709782E-2</v>
      </c>
      <c r="F146">
        <f t="shared" ca="1" si="8"/>
        <v>-0.94531409313977854</v>
      </c>
      <c r="G146">
        <f ca="1">S0*EXP(Drift*(A146-$A$11)+Volatility*SUM($F$12:F146))</f>
        <v>18.388184943832282</v>
      </c>
    </row>
    <row r="147" spans="1:7" x14ac:dyDescent="0.25">
      <c r="A147" s="1" t="str">
        <f>MID('Filter Data'!A138,2,LEN('Filter Data'!A138)-2)</f>
        <v>14-Oct-2020</v>
      </c>
      <c r="B147">
        <f>'Filter Data'!F138</f>
        <v>19.636399999999998</v>
      </c>
      <c r="C147">
        <f t="shared" si="6"/>
        <v>1.9331395348837155E-2</v>
      </c>
      <c r="D147">
        <f>C147-SET_TRI!C148</f>
        <v>2.6802599432712432E-2</v>
      </c>
      <c r="E147">
        <f t="shared" si="7"/>
        <v>5.7348766882089793E-3</v>
      </c>
      <c r="F147">
        <f t="shared" ca="1" si="8"/>
        <v>-2.6366198872043651</v>
      </c>
      <c r="G147">
        <f ca="1">S0*EXP(Drift*(A147-$A$11)+Volatility*SUM($F$12:F147))</f>
        <v>17.860803495255549</v>
      </c>
    </row>
    <row r="148" spans="1:7" x14ac:dyDescent="0.25">
      <c r="A148" s="1" t="str">
        <f>MID('Filter Data'!A139,2,LEN('Filter Data'!A139)-2)</f>
        <v>16-Oct-2020</v>
      </c>
      <c r="B148">
        <f>'Filter Data'!F139</f>
        <v>19.388400000000001</v>
      </c>
      <c r="C148">
        <f t="shared" si="6"/>
        <v>-1.2629606241469801E-2</v>
      </c>
      <c r="D148">
        <f>C148-SET_TRI!C149</f>
        <v>1.0409427508097702E-2</v>
      </c>
      <c r="E148">
        <f t="shared" si="7"/>
        <v>-1.8021530832635069E-2</v>
      </c>
      <c r="F148">
        <f t="shared" ca="1" si="8"/>
        <v>-0.99161839728773704</v>
      </c>
      <c r="G148">
        <f ca="1">S0*EXP(Drift*(A148-$A$11)+Volatility*SUM($F$12:F148))</f>
        <v>17.667964213075177</v>
      </c>
    </row>
    <row r="149" spans="1:7" x14ac:dyDescent="0.25">
      <c r="A149" s="1" t="str">
        <f>MID('Filter Data'!A140,2,LEN('Filter Data'!A140)-2)</f>
        <v>20-Oct-2020</v>
      </c>
      <c r="B149">
        <f>'Filter Data'!F140</f>
        <v>19.494</v>
      </c>
      <c r="C149">
        <f t="shared" si="6"/>
        <v>5.4465556724638976E-3</v>
      </c>
      <c r="D149">
        <f>C149-SET_TRI!C150</f>
        <v>2.5786202272070152E-2</v>
      </c>
      <c r="E149">
        <f t="shared" si="7"/>
        <v>-7.6412678951845482E-3</v>
      </c>
      <c r="F149">
        <f t="shared" ca="1" si="8"/>
        <v>-1.561121245786891</v>
      </c>
      <c r="G149">
        <f ca="1">S0*EXP(Drift*(A149-$A$11)+Volatility*SUM($F$12:F149))</f>
        <v>17.379570091777744</v>
      </c>
    </row>
    <row r="150" spans="1:7" x14ac:dyDescent="0.25">
      <c r="A150" s="1" t="str">
        <f>MID('Filter Data'!A141,2,LEN('Filter Data'!A141)-2)</f>
        <v>21-Oct-2020</v>
      </c>
      <c r="B150">
        <f>'Filter Data'!F141</f>
        <v>19.578900000000001</v>
      </c>
      <c r="C150">
        <f t="shared" si="6"/>
        <v>4.3551862111419455E-3</v>
      </c>
      <c r="D150">
        <f>C150-SET_TRI!C151</f>
        <v>-1.4261864113376396E-3</v>
      </c>
      <c r="E150">
        <f t="shared" si="7"/>
        <v>4.886850307901331E-3</v>
      </c>
      <c r="F150">
        <f t="shared" ca="1" si="8"/>
        <v>-0.35047563247750141</v>
      </c>
      <c r="G150">
        <f ca="1">S0*EXP(Drift*(A150-$A$11)+Volatility*SUM($F$12:F150))</f>
        <v>17.316786329189778</v>
      </c>
    </row>
    <row r="151" spans="1:7" x14ac:dyDescent="0.25">
      <c r="A151" s="1" t="str">
        <f>MID('Filter Data'!A142,2,LEN('Filter Data'!A142)-2)</f>
        <v>22-Oct-2020</v>
      </c>
      <c r="B151">
        <f>'Filter Data'!F142</f>
        <v>19.413799999999998</v>
      </c>
      <c r="C151">
        <f t="shared" si="6"/>
        <v>-8.432547283044628E-3</v>
      </c>
      <c r="D151">
        <f>C151-SET_TRI!C152</f>
        <v>-5.259176412968582E-3</v>
      </c>
      <c r="E151">
        <f t="shared" si="7"/>
        <v>-5.9825157598769486E-3</v>
      </c>
      <c r="F151">
        <f t="shared" ca="1" si="8"/>
        <v>0.59701627400249391</v>
      </c>
      <c r="G151">
        <f ca="1">S0*EXP(Drift*(A151-$A$11)+Volatility*SUM($F$12:F151))</f>
        <v>17.45889051809235</v>
      </c>
    </row>
    <row r="152" spans="1:7" x14ac:dyDescent="0.25">
      <c r="A152" s="1" t="str">
        <f>MID('Filter Data'!A143,2,LEN('Filter Data'!A143)-2)</f>
        <v>27-Oct-2020</v>
      </c>
      <c r="B152">
        <f>'Filter Data'!F143</f>
        <v>19.118200000000002</v>
      </c>
      <c r="C152">
        <f t="shared" si="6"/>
        <v>-1.5226282335245896E-2</v>
      </c>
      <c r="D152">
        <f>C152-SET_TRI!C153</f>
        <v>-1.0039371287623548E-2</v>
      </c>
      <c r="E152">
        <f t="shared" si="7"/>
        <v>-1.0383818237111927E-2</v>
      </c>
      <c r="F152">
        <f t="shared" ca="1" si="8"/>
        <v>-2.6173268426489509</v>
      </c>
      <c r="G152">
        <f ca="1">S0*EXP(Drift*(A152-$A$11)+Volatility*SUM($F$12:F152))</f>
        <v>16.962233889408864</v>
      </c>
    </row>
    <row r="153" spans="1:7" x14ac:dyDescent="0.25">
      <c r="A153" s="1" t="str">
        <f>MID('Filter Data'!A144,2,LEN('Filter Data'!A144)-2)</f>
        <v>02-Nov-2020</v>
      </c>
      <c r="B153">
        <f>'Filter Data'!F144</f>
        <v>18.702500000000001</v>
      </c>
      <c r="C153">
        <f t="shared" si="6"/>
        <v>-2.1743678798213276E-2</v>
      </c>
      <c r="D153">
        <f>C153-SET_TRI!C154</f>
        <v>-1.1398801219407584E-2</v>
      </c>
      <c r="E153">
        <f t="shared" si="7"/>
        <v>-1.6220835649127102E-2</v>
      </c>
      <c r="F153">
        <f t="shared" ca="1" si="8"/>
        <v>-3.3413979369213211</v>
      </c>
      <c r="G153">
        <f ca="1">S0*EXP(Drift*(A153-$A$11)+Volatility*SUM($F$12:F153))</f>
        <v>16.344004963752894</v>
      </c>
    </row>
    <row r="154" spans="1:7" x14ac:dyDescent="0.25">
      <c r="A154" s="1" t="str">
        <f>MID('Filter Data'!A145,2,LEN('Filter Data'!A145)-2)</f>
        <v>04-Nov-2020</v>
      </c>
      <c r="B154">
        <f>'Filter Data'!F145</f>
        <v>19.183199999999999</v>
      </c>
      <c r="C154">
        <f t="shared" si="6"/>
        <v>2.5702446197032418E-2</v>
      </c>
      <c r="D154">
        <f>C154-SET_TRI!C155</f>
        <v>6.7674309350212042E-3</v>
      </c>
      <c r="E154">
        <f t="shared" si="7"/>
        <v>2.2133299017211228E-2</v>
      </c>
      <c r="F154">
        <f t="shared" ca="1" si="8"/>
        <v>-2.1860227192473167</v>
      </c>
      <c r="G154">
        <f ca="1">S0*EXP(Drift*(A154-$A$11)+Volatility*SUM($F$12:F154))</f>
        <v>15.92899584838705</v>
      </c>
    </row>
    <row r="155" spans="1:7" x14ac:dyDescent="0.25">
      <c r="A155" s="1" t="str">
        <f>MID('Filter Data'!A146,2,LEN('Filter Data'!A146)-2)</f>
        <v>05-Nov-2020</v>
      </c>
      <c r="B155">
        <f>'Filter Data'!F146</f>
        <v>19.630800000000001</v>
      </c>
      <c r="C155">
        <f t="shared" si="6"/>
        <v>2.3332916301764112E-2</v>
      </c>
      <c r="D155">
        <f>C155-SET_TRI!C156</f>
        <v>-2.1752575567293844E-2</v>
      </c>
      <c r="E155">
        <f t="shared" si="7"/>
        <v>3.4037704470512561E-2</v>
      </c>
      <c r="F155">
        <f t="shared" ca="1" si="8"/>
        <v>-0.46510490479688649</v>
      </c>
      <c r="G155">
        <f ca="1">S0*EXP(Drift*(A155-$A$11)+Volatility*SUM($F$12:F155))</f>
        <v>15.848826501778086</v>
      </c>
    </row>
    <row r="156" spans="1:7" x14ac:dyDescent="0.25">
      <c r="A156" s="1" t="str">
        <f>MID('Filter Data'!A147,2,LEN('Filter Data'!A147)-2)</f>
        <v>06-Nov-2020</v>
      </c>
      <c r="B156">
        <f>'Filter Data'!F147</f>
        <v>19.658000000000001</v>
      </c>
      <c r="C156">
        <f t="shared" si="6"/>
        <v>1.38557776555212E-3</v>
      </c>
      <c r="D156">
        <f>C156-SET_TRI!C157</f>
        <v>3.3102973430393203E-3</v>
      </c>
      <c r="E156">
        <f t="shared" si="7"/>
        <v>-4.5331379951974869E-4</v>
      </c>
      <c r="F156">
        <f t="shared" ca="1" si="8"/>
        <v>-1.4344945956135842</v>
      </c>
      <c r="G156">
        <f ca="1">S0*EXP(Drift*(A156-$A$11)+Volatility*SUM($F$12:F156))</f>
        <v>15.579961999351019</v>
      </c>
    </row>
    <row r="157" spans="1:7" x14ac:dyDescent="0.25">
      <c r="A157" s="1" t="str">
        <f>MID('Filter Data'!A148,2,LEN('Filter Data'!A148)-2)</f>
        <v>09-Nov-2020</v>
      </c>
      <c r="B157">
        <f>'Filter Data'!F148</f>
        <v>19.9238</v>
      </c>
      <c r="C157">
        <f t="shared" si="6"/>
        <v>1.3521212737816599E-2</v>
      </c>
      <c r="D157">
        <f>C157-SET_TRI!C158</f>
        <v>-1.2822737200659023E-2</v>
      </c>
      <c r="E157">
        <f t="shared" si="7"/>
        <v>1.9756719473961744E-2</v>
      </c>
      <c r="F157">
        <f t="shared" ca="1" si="8"/>
        <v>0.88822685886892527</v>
      </c>
      <c r="G157">
        <f ca="1">S0*EXP(Drift*(A157-$A$11)+Volatility*SUM($F$12:F157))</f>
        <v>15.788278734868019</v>
      </c>
    </row>
    <row r="158" spans="1:7" x14ac:dyDescent="0.25">
      <c r="A158" s="1" t="str">
        <f>MID('Filter Data'!A149,2,LEN('Filter Data'!A149)-2)</f>
        <v>10-Nov-2020</v>
      </c>
      <c r="B158">
        <f>'Filter Data'!F149</f>
        <v>19.616499999999998</v>
      </c>
      <c r="C158">
        <f t="shared" si="6"/>
        <v>-1.5423764542908554E-2</v>
      </c>
      <c r="D158">
        <f>C158-SET_TRI!C159</f>
        <v>-8.449621394357909E-2</v>
      </c>
      <c r="E158">
        <f t="shared" si="7"/>
        <v>2.6683493244646975E-2</v>
      </c>
      <c r="F158">
        <f t="shared" ca="1" si="8"/>
        <v>0.46686085802914296</v>
      </c>
      <c r="G158">
        <f ca="1">S0*EXP(Drift*(A158-$A$11)+Volatility*SUM($F$12:F158))</f>
        <v>15.892076785873101</v>
      </c>
    </row>
    <row r="159" spans="1:7" x14ac:dyDescent="0.25">
      <c r="A159" s="1" t="str">
        <f>MID('Filter Data'!A150,2,LEN('Filter Data'!A150)-2)</f>
        <v>12-Nov-2020</v>
      </c>
      <c r="B159">
        <f>'Filter Data'!F150</f>
        <v>19.5121</v>
      </c>
      <c r="C159">
        <f t="shared" si="6"/>
        <v>-5.3220503147859343E-3</v>
      </c>
      <c r="D159">
        <f>C159-SET_TRI!C160</f>
        <v>3.1024715876006642E-3</v>
      </c>
      <c r="E159">
        <f t="shared" si="7"/>
        <v>-7.0569274787159863E-3</v>
      </c>
      <c r="F159">
        <f t="shared" ca="1" si="8"/>
        <v>0.80147776316038211</v>
      </c>
      <c r="G159">
        <f ca="1">S0*EXP(Drift*(A159-$A$11)+Volatility*SUM($F$12:F159))</f>
        <v>16.07524617058894</v>
      </c>
    </row>
    <row r="160" spans="1:7" x14ac:dyDescent="0.25">
      <c r="A160" s="1" t="str">
        <f>MID('Filter Data'!A151,2,LEN('Filter Data'!A151)-2)</f>
        <v>17-Nov-2020</v>
      </c>
      <c r="B160">
        <f>'Filter Data'!F151</f>
        <v>19.857199999999999</v>
      </c>
      <c r="C160">
        <f t="shared" si="6"/>
        <v>1.7686461221498383E-2</v>
      </c>
      <c r="D160">
        <f>C160-SET_TRI!C161</f>
        <v>8.0190839553828611E-3</v>
      </c>
      <c r="E160">
        <f t="shared" si="7"/>
        <v>1.3490876095737946E-2</v>
      </c>
      <c r="F160">
        <f t="shared" ca="1" si="8"/>
        <v>0.59155504341278986</v>
      </c>
      <c r="G160">
        <f ca="1">S0*EXP(Drift*(A160-$A$11)+Volatility*SUM($F$12:F160))</f>
        <v>16.254276401033547</v>
      </c>
    </row>
    <row r="161" spans="1:7" x14ac:dyDescent="0.25">
      <c r="A161" s="1" t="str">
        <f>MID('Filter Data'!A152,2,LEN('Filter Data'!A152)-2)</f>
        <v>18-Nov-2020</v>
      </c>
      <c r="B161">
        <f>'Filter Data'!F152</f>
        <v>20.0685</v>
      </c>
      <c r="C161">
        <f t="shared" si="6"/>
        <v>1.0640976572729357E-2</v>
      </c>
      <c r="D161">
        <f>C161-SET_TRI!C162</f>
        <v>-2.8748645314426325E-3</v>
      </c>
      <c r="E161">
        <f t="shared" si="7"/>
        <v>1.1897687412573726E-2</v>
      </c>
      <c r="F161">
        <f t="shared" ca="1" si="8"/>
        <v>1.9124308919969677</v>
      </c>
      <c r="G161">
        <f ca="1">S0*EXP(Drift*(A161-$A$11)+Volatility*SUM($F$12:F161))</f>
        <v>16.658144856211099</v>
      </c>
    </row>
    <row r="162" spans="1:7" x14ac:dyDescent="0.25">
      <c r="A162" s="1" t="str">
        <f>MID('Filter Data'!A153,2,LEN('Filter Data'!A153)-2)</f>
        <v>19-Nov-2020</v>
      </c>
      <c r="B162">
        <f>'Filter Data'!F153</f>
        <v>20.0489</v>
      </c>
      <c r="C162">
        <f t="shared" si="6"/>
        <v>-9.7665495677307741E-4</v>
      </c>
      <c r="D162">
        <f>C162-SET_TRI!C163</f>
        <v>-2.3148292773316013E-3</v>
      </c>
      <c r="E162">
        <f t="shared" si="7"/>
        <v>-2.3532266359268996E-7</v>
      </c>
      <c r="F162">
        <f t="shared" ca="1" si="8"/>
        <v>-1.4434462569586695</v>
      </c>
      <c r="G162">
        <f ca="1">S0*EXP(Drift*(A162-$A$11)+Volatility*SUM($F$12:F162))</f>
        <v>16.373726603808823</v>
      </c>
    </row>
    <row r="163" spans="1:7" x14ac:dyDescent="0.25">
      <c r="A163" s="1" t="str">
        <f>MID('Filter Data'!A154,2,LEN('Filter Data'!A154)-2)</f>
        <v>20-Nov-2020</v>
      </c>
      <c r="B163">
        <f>'Filter Data'!F154</f>
        <v>20.163799999999998</v>
      </c>
      <c r="C163">
        <f t="shared" si="6"/>
        <v>5.7309877349878881E-3</v>
      </c>
      <c r="D163">
        <f>C163-SET_TRI!C164</f>
        <v>-1.0868747235727448E-2</v>
      </c>
      <c r="E163">
        <f t="shared" si="7"/>
        <v>1.0988544959483268E-2</v>
      </c>
      <c r="F163">
        <f t="shared" ca="1" si="8"/>
        <v>1.4620138086760339</v>
      </c>
      <c r="G163">
        <f ca="1">S0*EXP(Drift*(A163-$A$11)+Volatility*SUM($F$12:F163))</f>
        <v>16.686762344556858</v>
      </c>
    </row>
    <row r="164" spans="1:7" x14ac:dyDescent="0.25">
      <c r="A164" s="1" t="str">
        <f>MID('Filter Data'!A155,2,LEN('Filter Data'!A155)-2)</f>
        <v>23-Nov-2020</v>
      </c>
      <c r="B164">
        <f>'Filter Data'!F155</f>
        <v>20.3583</v>
      </c>
      <c r="C164">
        <f t="shared" si="6"/>
        <v>9.6459992660114392E-3</v>
      </c>
      <c r="D164">
        <f>C164-SET_TRI!C165</f>
        <v>-1.6060427174758002E-2</v>
      </c>
      <c r="E164">
        <f t="shared" si="7"/>
        <v>1.7501932609185922E-2</v>
      </c>
      <c r="F164">
        <f t="shared" ca="1" si="8"/>
        <v>-0.37458272568962725</v>
      </c>
      <c r="G164">
        <f ca="1">S0*EXP(Drift*(A164-$A$11)+Volatility*SUM($F$12:F164))</f>
        <v>16.646201403835288</v>
      </c>
    </row>
    <row r="165" spans="1:7" x14ac:dyDescent="0.25">
      <c r="A165" s="1" t="str">
        <f>MID('Filter Data'!A156,2,LEN('Filter Data'!A156)-2)</f>
        <v>24-Nov-2020</v>
      </c>
      <c r="B165">
        <f>'Filter Data'!F156</f>
        <v>20.469000000000001</v>
      </c>
      <c r="C165">
        <f t="shared" si="6"/>
        <v>5.4375856530261054E-3</v>
      </c>
      <c r="D165">
        <f>C165-SET_TRI!C166</f>
        <v>2.1375360853434042E-2</v>
      </c>
      <c r="E165">
        <f t="shared" si="7"/>
        <v>-5.4426624977901468E-3</v>
      </c>
      <c r="F165">
        <f t="shared" ca="1" si="8"/>
        <v>-2.0151768909856789</v>
      </c>
      <c r="G165">
        <f ca="1">S0*EXP(Drift*(A165-$A$11)+Volatility*SUM($F$12:F165))</f>
        <v>16.245979956392137</v>
      </c>
    </row>
    <row r="166" spans="1:7" x14ac:dyDescent="0.25">
      <c r="A166" s="1" t="str">
        <f>MID('Filter Data'!A157,2,LEN('Filter Data'!A157)-2)</f>
        <v>01-Dec-2020</v>
      </c>
      <c r="B166">
        <f>'Filter Data'!F157</f>
        <v>20.852699999999999</v>
      </c>
      <c r="C166">
        <f t="shared" si="6"/>
        <v>1.8745419903268234E-2</v>
      </c>
      <c r="D166">
        <f>C166-SET_TRI!C167</f>
        <v>1.1320016237995126E-2</v>
      </c>
      <c r="E166">
        <f t="shared" si="7"/>
        <v>1.2897756122189494E-2</v>
      </c>
      <c r="F166">
        <f t="shared" ca="1" si="8"/>
        <v>-2.9520821413619469</v>
      </c>
      <c r="G166">
        <f ca="1">S0*EXP(Drift*(A166-$A$11)+Volatility*SUM($F$12:F166))</f>
        <v>15.741571984299567</v>
      </c>
    </row>
    <row r="167" spans="1:7" x14ac:dyDescent="0.25">
      <c r="A167" s="1" t="str">
        <f>MID('Filter Data'!A158,2,LEN('Filter Data'!A158)-2)</f>
        <v>02-Dec-2020</v>
      </c>
      <c r="B167">
        <f>'Filter Data'!F158</f>
        <v>20.785299999999999</v>
      </c>
      <c r="C167">
        <f t="shared" si="6"/>
        <v>-3.2321953512014869E-3</v>
      </c>
      <c r="D167">
        <f>C167-SET_TRI!C168</f>
        <v>-9.6412855739544216E-4</v>
      </c>
      <c r="E167">
        <f t="shared" si="7"/>
        <v>-2.9317858978775576E-3</v>
      </c>
      <c r="F167">
        <f t="shared" ca="1" si="8"/>
        <v>-1.4573946223202658</v>
      </c>
      <c r="G167">
        <f ca="1">S0*EXP(Drift*(A167-$A$11)+Volatility*SUM($F$12:F167))</f>
        <v>15.470117446786135</v>
      </c>
    </row>
    <row r="168" spans="1:7" x14ac:dyDescent="0.25">
      <c r="A168" s="1" t="str">
        <f>MID('Filter Data'!A159,2,LEN('Filter Data'!A159)-2)</f>
        <v>03-Dec-2020</v>
      </c>
      <c r="B168">
        <f>'Filter Data'!F159</f>
        <v>20.757100000000001</v>
      </c>
      <c r="C168">
        <f t="shared" si="6"/>
        <v>-1.356728072243279E-3</v>
      </c>
      <c r="D168">
        <f>C168-SET_TRI!C169</f>
        <v>-1.6192611425192283E-2</v>
      </c>
      <c r="E168">
        <f t="shared" si="7"/>
        <v>6.5653619684987469E-3</v>
      </c>
      <c r="F168">
        <f t="shared" ca="1" si="8"/>
        <v>-2.0592268154396702</v>
      </c>
      <c r="G168">
        <f ca="1">S0*EXP(Drift*(A168-$A$11)+Volatility*SUM($F$12:F168))</f>
        <v>15.089897670841934</v>
      </c>
    </row>
    <row r="169" spans="1:7" x14ac:dyDescent="0.25">
      <c r="A169" s="1" t="str">
        <f>MID('Filter Data'!A160,2,LEN('Filter Data'!A160)-2)</f>
        <v>04-Dec-2020</v>
      </c>
      <c r="B169">
        <f>'Filter Data'!F160</f>
        <v>20.878900000000002</v>
      </c>
      <c r="C169">
        <f t="shared" si="6"/>
        <v>5.8678717161838763E-3</v>
      </c>
      <c r="D169">
        <f>C169-SET_TRI!C170</f>
        <v>-3.8663146604652043E-3</v>
      </c>
      <c r="E169">
        <f t="shared" si="7"/>
        <v>7.6207919465082399E-3</v>
      </c>
      <c r="F169">
        <f t="shared" ca="1" si="8"/>
        <v>0.16189438067091766</v>
      </c>
      <c r="G169">
        <f ca="1">S0*EXP(Drift*(A169-$A$11)+Volatility*SUM($F$12:F169))</f>
        <v>15.131565391452407</v>
      </c>
    </row>
    <row r="170" spans="1:7" x14ac:dyDescent="0.25">
      <c r="A170" s="1" t="str">
        <f>MID('Filter Data'!A161,2,LEN('Filter Data'!A161)-2)</f>
        <v>08-Dec-2020</v>
      </c>
      <c r="B170">
        <f>'Filter Data'!F161</f>
        <v>20.850300000000001</v>
      </c>
      <c r="C170">
        <f t="shared" si="6"/>
        <v>-1.3698039647682993E-3</v>
      </c>
      <c r="D170">
        <f>C170-SET_TRI!C171</f>
        <v>-1.8197072157796361E-2</v>
      </c>
      <c r="E170">
        <f t="shared" si="7"/>
        <v>7.5554956265611248E-3</v>
      </c>
      <c r="F170">
        <f t="shared" ca="1" si="8"/>
        <v>-3.7169596427563003</v>
      </c>
      <c r="G170">
        <f ca="1">S0*EXP(Drift*(A170-$A$11)+Volatility*SUM($F$12:F170))</f>
        <v>14.490532402466744</v>
      </c>
    </row>
    <row r="171" spans="1:7" x14ac:dyDescent="0.25">
      <c r="A171" s="1" t="str">
        <f>MID('Filter Data'!A162,2,LEN('Filter Data'!A162)-2)</f>
        <v>14-Dec-2020</v>
      </c>
      <c r="B171">
        <f>'Filter Data'!F162</f>
        <v>21.081199999999999</v>
      </c>
      <c r="C171">
        <f t="shared" si="6"/>
        <v>1.1074181186841356E-2</v>
      </c>
      <c r="D171">
        <f>C171-SET_TRI!C172</f>
        <v>1.937629530796554E-2</v>
      </c>
      <c r="E171">
        <f t="shared" si="7"/>
        <v>1.1944423574817547E-3</v>
      </c>
      <c r="F171">
        <f t="shared" ca="1" si="8"/>
        <v>-4.1777350740612809</v>
      </c>
      <c r="G171">
        <f ca="1">S0*EXP(Drift*(A171-$A$11)+Volatility*SUM($F$12:F171))</f>
        <v>13.81781849324094</v>
      </c>
    </row>
    <row r="172" spans="1:7" x14ac:dyDescent="0.25">
      <c r="A172" s="1" t="str">
        <f>MID('Filter Data'!A163,2,LEN('Filter Data'!A163)-2)</f>
        <v>15-Dec-2020</v>
      </c>
      <c r="B172">
        <f>'Filter Data'!F163</f>
        <v>20.934000000000001</v>
      </c>
      <c r="C172">
        <f t="shared" si="6"/>
        <v>-6.9825247139630574E-3</v>
      </c>
      <c r="D172">
        <f>C172-SET_TRI!C173</f>
        <v>-8.5222777628848664E-3</v>
      </c>
      <c r="E172">
        <f t="shared" si="7"/>
        <v>-2.89934848233416E-3</v>
      </c>
      <c r="F172">
        <f t="shared" ca="1" si="8"/>
        <v>1.2425878995300008</v>
      </c>
      <c r="G172">
        <f ca="1">S0*EXP(Drift*(A172-$A$11)+Volatility*SUM($F$12:F172))</f>
        <v>14.043587364191335</v>
      </c>
    </row>
    <row r="173" spans="1:7" x14ac:dyDescent="0.25">
      <c r="A173" s="1" t="str">
        <f>MID('Filter Data'!A164,2,LEN('Filter Data'!A164)-2)</f>
        <v>16-Dec-2020</v>
      </c>
      <c r="B173">
        <f>'Filter Data'!F164</f>
        <v>21.265499999999999</v>
      </c>
      <c r="C173">
        <f t="shared" si="6"/>
        <v>1.5835482946402902E-2</v>
      </c>
      <c r="D173">
        <f>C173-SET_TRI!C174</f>
        <v>1.4128563446453347E-2</v>
      </c>
      <c r="E173">
        <f t="shared" si="7"/>
        <v>8.5821735784732539E-3</v>
      </c>
      <c r="F173">
        <f t="shared" ca="1" si="8"/>
        <v>1.048660525159852</v>
      </c>
      <c r="G173">
        <f ca="1">S0*EXP(Drift*(A173-$A$11)+Volatility*SUM($F$12:F173))</f>
        <v>14.238639154772342</v>
      </c>
    </row>
    <row r="174" spans="1:7" x14ac:dyDescent="0.25">
      <c r="A174" s="1" t="str">
        <f>MID('Filter Data'!A165,2,LEN('Filter Data'!A165)-2)</f>
        <v>17-Dec-2020</v>
      </c>
      <c r="B174">
        <f>'Filter Data'!F165</f>
        <v>21.472899999999999</v>
      </c>
      <c r="C174">
        <f t="shared" si="6"/>
        <v>9.7528861301168467E-3</v>
      </c>
      <c r="D174">
        <f>C174-SET_TRI!C175</f>
        <v>1.176174782771542E-2</v>
      </c>
      <c r="E174">
        <f t="shared" si="7"/>
        <v>3.6841407671465839E-3</v>
      </c>
      <c r="F174">
        <f t="shared" ca="1" si="8"/>
        <v>1.1070013709539066</v>
      </c>
      <c r="G174">
        <f ca="1">S0*EXP(Drift*(A174-$A$11)+Volatility*SUM($F$12:F174))</f>
        <v>14.446885559736828</v>
      </c>
    </row>
    <row r="175" spans="1:7" x14ac:dyDescent="0.25">
      <c r="A175" s="1" t="str">
        <f>MID('Filter Data'!A166,2,LEN('Filter Data'!A166)-2)</f>
        <v>18-Dec-2020</v>
      </c>
      <c r="B175">
        <f>'Filter Data'!F166</f>
        <v>21.4102</v>
      </c>
      <c r="C175">
        <f t="shared" si="6"/>
        <v>-2.9199595769551171E-3</v>
      </c>
      <c r="D175">
        <f>C175-SET_TRI!C176</f>
        <v>-1.1208793409259097E-3</v>
      </c>
      <c r="E175">
        <f t="shared" si="7"/>
        <v>-2.541098158700187E-3</v>
      </c>
      <c r="F175">
        <f t="shared" ca="1" si="8"/>
        <v>-0.19981733225810908</v>
      </c>
      <c r="G175">
        <f ca="1">S0*EXP(Drift*(A175-$A$11)+Volatility*SUM($F$12:F175))</f>
        <v>14.421711073307449</v>
      </c>
    </row>
    <row r="176" spans="1:7" x14ac:dyDescent="0.25">
      <c r="A176" s="1" t="str">
        <f>MID('Filter Data'!A167,2,LEN('Filter Data'!A167)-2)</f>
        <v>21-Dec-2020</v>
      </c>
      <c r="B176">
        <f>'Filter Data'!F167</f>
        <v>21.444199999999999</v>
      </c>
      <c r="C176">
        <f t="shared" si="6"/>
        <v>1.5880281361219848E-3</v>
      </c>
      <c r="D176">
        <f>C176-SET_TRI!C177</f>
        <v>5.9941920752296887E-2</v>
      </c>
      <c r="E176">
        <f t="shared" si="7"/>
        <v>-2.8594339829022552E-2</v>
      </c>
      <c r="F176">
        <f t="shared" ca="1" si="8"/>
        <v>-1.6518728593600187</v>
      </c>
      <c r="G176">
        <f ca="1">S0*EXP(Drift*(A176-$A$11)+Volatility*SUM($F$12:F176))</f>
        <v>14.159772065791772</v>
      </c>
    </row>
    <row r="177" spans="1:7" x14ac:dyDescent="0.25">
      <c r="A177" s="1" t="str">
        <f>MID('Filter Data'!A168,2,LEN('Filter Data'!A168)-2)</f>
        <v>22-Dec-2020</v>
      </c>
      <c r="B177">
        <f>'Filter Data'!F168</f>
        <v>21.260300000000001</v>
      </c>
      <c r="C177">
        <f t="shared" si="6"/>
        <v>-8.5757454230047173E-3</v>
      </c>
      <c r="D177">
        <f>C177-SET_TRI!C178</f>
        <v>-2.4265496041024702E-2</v>
      </c>
      <c r="E177">
        <f t="shared" si="7"/>
        <v>3.3867305508015495E-3</v>
      </c>
      <c r="F177">
        <f t="shared" ca="1" si="8"/>
        <v>-2.1753599112899376</v>
      </c>
      <c r="G177">
        <f ca="1">S0*EXP(Drift*(A177-$A$11)+Volatility*SUM($F$12:F177))</f>
        <v>13.791809873501366</v>
      </c>
    </row>
    <row r="178" spans="1:7" x14ac:dyDescent="0.25">
      <c r="A178" s="1" t="str">
        <f>MID('Filter Data'!A169,2,LEN('Filter Data'!A169)-2)</f>
        <v>23-Dec-2020</v>
      </c>
      <c r="B178">
        <f>'Filter Data'!F169</f>
        <v>21.493600000000001</v>
      </c>
      <c r="C178">
        <f t="shared" si="6"/>
        <v>1.0973504607178631E-2</v>
      </c>
      <c r="D178">
        <f>C178-SET_TRI!C179</f>
        <v>2.4327918437338031E-2</v>
      </c>
      <c r="E178">
        <f t="shared" si="7"/>
        <v>-1.3844646676546696E-3</v>
      </c>
      <c r="F178">
        <f t="shared" ca="1" si="8"/>
        <v>1.0818885315862163E-2</v>
      </c>
      <c r="G178">
        <f ca="1">S0*EXP(Drift*(A178-$A$11)+Volatility*SUM($F$12:F178))</f>
        <v>13.803915173369147</v>
      </c>
    </row>
    <row r="179" spans="1:7" x14ac:dyDescent="0.25">
      <c r="A179" s="1" t="str">
        <f>MID('Filter Data'!A170,2,LEN('Filter Data'!A170)-2)</f>
        <v>29-Dec-2020</v>
      </c>
      <c r="B179">
        <f>'Filter Data'!F170</f>
        <v>21.850899999999999</v>
      </c>
      <c r="C179">
        <f t="shared" si="6"/>
        <v>1.6623553057654308E-2</v>
      </c>
      <c r="D179">
        <f>C179-SET_TRI!C180</f>
        <v>-1.7052222413320283E-2</v>
      </c>
      <c r="E179">
        <f t="shared" si="7"/>
        <v>2.4975868514665545E-2</v>
      </c>
      <c r="F179">
        <f t="shared" ca="1" si="8"/>
        <v>-4.2211649113979304</v>
      </c>
      <c r="G179">
        <f ca="1">S0*EXP(Drift*(A179-$A$11)+Volatility*SUM($F$12:F179))</f>
        <v>13.155964421000007</v>
      </c>
    </row>
    <row r="180" spans="1:7" x14ac:dyDescent="0.25">
      <c r="A180" s="1" t="str">
        <f>MID('Filter Data'!A171,2,LEN('Filter Data'!A171)-2)</f>
        <v>30-Dec-2020</v>
      </c>
      <c r="B180">
        <f>'Filter Data'!F171</f>
        <v>22.101299999999998</v>
      </c>
      <c r="C180">
        <f t="shared" si="6"/>
        <v>1.1459482218123696E-2</v>
      </c>
      <c r="D180">
        <f>C180-SET_TRI!C181</f>
        <v>2.612339676390487E-2</v>
      </c>
      <c r="E180">
        <f t="shared" si="7"/>
        <v>-1.7971033158290656E-3</v>
      </c>
      <c r="F180">
        <f t="shared" ca="1" si="8"/>
        <v>1.3198488150730228</v>
      </c>
      <c r="G180">
        <f ca="1">S0*EXP(Drift*(A180-$A$11)+Volatility*SUM($F$12:F180))</f>
        <v>13.383781952600847</v>
      </c>
    </row>
    <row r="181" spans="1:7" x14ac:dyDescent="0.25">
      <c r="A181" s="1" t="str">
        <f>MID('Filter Data'!A172,2,LEN('Filter Data'!A172)-2)</f>
        <v>04-Jan-2021</v>
      </c>
      <c r="B181">
        <f>'Filter Data'!F172</f>
        <v>22.578800000000001</v>
      </c>
      <c r="C181">
        <f t="shared" si="6"/>
        <v>2.1605063955514054E-2</v>
      </c>
      <c r="D181">
        <f>C181-SET_TRI!C182</f>
        <v>6.3254761541519811E-3</v>
      </c>
      <c r="E181">
        <f t="shared" si="7"/>
        <v>1.825711006218831E-2</v>
      </c>
      <c r="F181">
        <f t="shared" ca="1" si="8"/>
        <v>-4.0165726316834309</v>
      </c>
      <c r="G181">
        <f ca="1">S0*EXP(Drift*(A181-$A$11)+Volatility*SUM($F$12:F181))</f>
        <v>12.778577491619155</v>
      </c>
    </row>
    <row r="182" spans="1:7" x14ac:dyDescent="0.25">
      <c r="A182" s="1" t="str">
        <f>MID('Filter Data'!A173,2,LEN('Filter Data'!A173)-2)</f>
        <v>05-Jan-2021</v>
      </c>
      <c r="B182">
        <f>'Filter Data'!F173</f>
        <v>23.018000000000001</v>
      </c>
      <c r="C182">
        <f t="shared" si="6"/>
        <v>1.9451875210374316E-2</v>
      </c>
      <c r="D182">
        <f>C182-SET_TRI!C183</f>
        <v>-1.2602540084735672E-2</v>
      </c>
      <c r="E182">
        <f t="shared" si="7"/>
        <v>2.5577175821693499E-2</v>
      </c>
      <c r="F182">
        <f t="shared" ca="1" si="8"/>
        <v>1.5171935645599268</v>
      </c>
      <c r="G182">
        <f ca="1">S0*EXP(Drift*(A182-$A$11)+Volatility*SUM($F$12:F182))</f>
        <v>13.031826720768635</v>
      </c>
    </row>
    <row r="183" spans="1:7" x14ac:dyDescent="0.25">
      <c r="A183" s="1" t="str">
        <f>MID('Filter Data'!A174,2,LEN('Filter Data'!A174)-2)</f>
        <v>06-Jan-2021</v>
      </c>
      <c r="B183">
        <f>'Filter Data'!F174</f>
        <v>23.171299999999999</v>
      </c>
      <c r="C183">
        <f t="shared" si="6"/>
        <v>6.6600052133112342E-3</v>
      </c>
      <c r="D183">
        <f>C183-SET_TRI!C184</f>
        <v>2.0899586429218454E-2</v>
      </c>
      <c r="E183">
        <f t="shared" si="7"/>
        <v>-3.9821233083525845E-3</v>
      </c>
      <c r="F183">
        <f t="shared" ca="1" si="8"/>
        <v>-0.49268604936061994</v>
      </c>
      <c r="G183">
        <f ca="1">S0*EXP(Drift*(A183-$A$11)+Volatility*SUM($F$12:F183))</f>
        <v>12.961788663383631</v>
      </c>
    </row>
    <row r="184" spans="1:7" x14ac:dyDescent="0.25">
      <c r="A184" s="1" t="str">
        <f>MID('Filter Data'!A175,2,LEN('Filter Data'!A175)-2)</f>
        <v>07-Jan-2021</v>
      </c>
      <c r="B184">
        <f>'Filter Data'!F175</f>
        <v>23.387599999999999</v>
      </c>
      <c r="C184">
        <f t="shared" si="6"/>
        <v>9.3348236827454825E-3</v>
      </c>
      <c r="D184">
        <f>C184-SET_TRI!C185</f>
        <v>-6.5943083676971836E-3</v>
      </c>
      <c r="E184">
        <f t="shared" si="7"/>
        <v>1.245307339871261E-2</v>
      </c>
      <c r="F184">
        <f t="shared" ca="1" si="8"/>
        <v>-0.51056167491656679</v>
      </c>
      <c r="G184">
        <f ca="1">S0*EXP(Drift*(A184-$A$11)+Volatility*SUM($F$12:F184))</f>
        <v>12.88925928401498</v>
      </c>
    </row>
    <row r="185" spans="1:7" x14ac:dyDescent="0.25">
      <c r="A185" s="1" t="str">
        <f>MID('Filter Data'!A176,2,LEN('Filter Data'!A176)-2)</f>
        <v>08-Jan-2021</v>
      </c>
      <c r="B185">
        <f>'Filter Data'!F176</f>
        <v>23.678799999999999</v>
      </c>
      <c r="C185">
        <f t="shared" si="6"/>
        <v>1.2451042432742133E-2</v>
      </c>
      <c r="D185">
        <f>C185-SET_TRI!C186</f>
        <v>-1.0790756395019065E-2</v>
      </c>
      <c r="E185">
        <f t="shared" si="7"/>
        <v>1.7669566138154631E-2</v>
      </c>
      <c r="F185">
        <f t="shared" ca="1" si="8"/>
        <v>-0.45711859833386392</v>
      </c>
      <c r="G185">
        <f ca="1">S0*EXP(Drift*(A185-$A$11)+Volatility*SUM($F$12:F185))</f>
        <v>12.82566337815317</v>
      </c>
    </row>
    <row r="186" spans="1:7" x14ac:dyDescent="0.25">
      <c r="A186" s="1" t="str">
        <f>MID('Filter Data'!A177,2,LEN('Filter Data'!A177)-2)</f>
        <v>11-Jan-2021</v>
      </c>
      <c r="B186">
        <f>'Filter Data'!F177</f>
        <v>23.762799999999999</v>
      </c>
      <c r="C186">
        <f t="shared" si="6"/>
        <v>3.5474770680946517E-3</v>
      </c>
      <c r="D186">
        <f>C186-SET_TRI!C187</f>
        <v>6.291875795282619E-3</v>
      </c>
      <c r="E186">
        <f t="shared" si="7"/>
        <v>2.163397680663569E-4</v>
      </c>
      <c r="F186">
        <f t="shared" ca="1" si="8"/>
        <v>-0.83116911952707162</v>
      </c>
      <c r="G186">
        <f ca="1">S0*EXP(Drift*(A186-$A$11)+Volatility*SUM($F$12:F186))</f>
        <v>12.721991746268914</v>
      </c>
    </row>
    <row r="187" spans="1:7" x14ac:dyDescent="0.25">
      <c r="A187" s="1" t="str">
        <f>MID('Filter Data'!A178,2,LEN('Filter Data'!A178)-2)</f>
        <v>12-Jan-2021</v>
      </c>
      <c r="B187">
        <f>'Filter Data'!F178</f>
        <v>23.636700000000001</v>
      </c>
      <c r="C187">
        <f t="shared" si="6"/>
        <v>-5.3066136987222649E-3</v>
      </c>
      <c r="D187">
        <f>C187-SET_TRI!C188</f>
        <v>-5.9259052455978029E-3</v>
      </c>
      <c r="E187">
        <f t="shared" si="7"/>
        <v>-2.5228920604697838E-3</v>
      </c>
      <c r="F187">
        <f t="shared" ca="1" si="8"/>
        <v>-3.585601608039754E-2</v>
      </c>
      <c r="G187">
        <f ca="1">S0*EXP(Drift*(A187-$A$11)+Volatility*SUM($F$12:F187))</f>
        <v>12.725763789707196</v>
      </c>
    </row>
    <row r="188" spans="1:7" x14ac:dyDescent="0.25">
      <c r="A188" s="1" t="str">
        <f>MID('Filter Data'!A179,2,LEN('Filter Data'!A179)-2)</f>
        <v>13-Jan-2021</v>
      </c>
      <c r="B188">
        <f>'Filter Data'!F179</f>
        <v>23.754899999999999</v>
      </c>
      <c r="C188">
        <f t="shared" si="6"/>
        <v>5.0006980669889652E-3</v>
      </c>
      <c r="D188">
        <f>C188-SET_TRI!C189</f>
        <v>-3.645397823251904E-4</v>
      </c>
      <c r="E188">
        <f t="shared" si="7"/>
        <v>5.0010202321004562E-3</v>
      </c>
      <c r="F188">
        <f t="shared" ca="1" si="8"/>
        <v>-0.50840120850656478</v>
      </c>
      <c r="G188">
        <f ca="1">S0*EXP(Drift*(A188-$A$11)+Volatility*SUM($F$12:F188))</f>
        <v>12.654895370953401</v>
      </c>
    </row>
    <row r="189" spans="1:7" x14ac:dyDescent="0.25">
      <c r="A189" s="1" t="str">
        <f>MID('Filter Data'!A180,2,LEN('Filter Data'!A180)-2)</f>
        <v>14-Jan-2021</v>
      </c>
      <c r="B189">
        <f>'Filter Data'!F180</f>
        <v>23.5504</v>
      </c>
      <c r="C189">
        <f t="shared" si="6"/>
        <v>-8.6087501946966512E-3</v>
      </c>
      <c r="D189">
        <f>C189-SET_TRI!C190</f>
        <v>9.7695960647496347E-4</v>
      </c>
      <c r="E189">
        <f t="shared" si="7"/>
        <v>-9.2798330499285018E-3</v>
      </c>
      <c r="F189">
        <f t="shared" ca="1" si="8"/>
        <v>-0.39586821313549808</v>
      </c>
      <c r="G189">
        <f ca="1">S0*EXP(Drift*(A189-$A$11)+Volatility*SUM($F$12:F189))</f>
        <v>12.602058360800473</v>
      </c>
    </row>
    <row r="190" spans="1:7" x14ac:dyDescent="0.25">
      <c r="A190" s="1" t="str">
        <f>MID('Filter Data'!A181,2,LEN('Filter Data'!A181)-2)</f>
        <v>15-Jan-2021</v>
      </c>
      <c r="B190">
        <f>'Filter Data'!F181</f>
        <v>23.5852</v>
      </c>
      <c r="C190">
        <f t="shared" si="6"/>
        <v>1.4776819077383233E-3</v>
      </c>
      <c r="D190">
        <f>C190-SET_TRI!C191</f>
        <v>1.5363040485057666E-2</v>
      </c>
      <c r="E190">
        <f t="shared" si="7"/>
        <v>-6.3934690247401064E-3</v>
      </c>
      <c r="F190">
        <f t="shared" ca="1" si="8"/>
        <v>3.0719510837805815</v>
      </c>
      <c r="G190">
        <f ca="1">S0*EXP(Drift*(A190-$A$11)+Volatility*SUM($F$12:F190))</f>
        <v>13.102903450205725</v>
      </c>
    </row>
    <row r="191" spans="1:7" x14ac:dyDescent="0.25">
      <c r="A191" s="1" t="str">
        <f>MID('Filter Data'!A182,2,LEN('Filter Data'!A182)-2)</f>
        <v>19-Jan-2021</v>
      </c>
      <c r="B191">
        <f>'Filter Data'!F182</f>
        <v>23.945699999999999</v>
      </c>
      <c r="C191">
        <f t="shared" si="6"/>
        <v>1.5285009243084572E-2</v>
      </c>
      <c r="D191">
        <f>C191-SET_TRI!C192</f>
        <v>1.4968807834266346E-2</v>
      </c>
      <c r="E191">
        <f t="shared" si="7"/>
        <v>7.611167219677876E-3</v>
      </c>
      <c r="F191">
        <f t="shared" ca="1" si="8"/>
        <v>1.0400408284366371</v>
      </c>
      <c r="G191">
        <f ca="1">S0*EXP(Drift*(A191-$A$11)+Volatility*SUM($F$12:F191))</f>
        <v>13.313094441317526</v>
      </c>
    </row>
    <row r="192" spans="1:7" x14ac:dyDescent="0.25">
      <c r="A192" s="1" t="str">
        <f>MID('Filter Data'!A183,2,LEN('Filter Data'!A183)-2)</f>
        <v>21-Jan-2021</v>
      </c>
      <c r="B192">
        <f>'Filter Data'!F183</f>
        <v>24.388400000000001</v>
      </c>
      <c r="C192">
        <f t="shared" si="6"/>
        <v>1.8487661667856949E-2</v>
      </c>
      <c r="D192">
        <f>C192-SET_TRI!C193</f>
        <v>2.5354261636768582E-2</v>
      </c>
      <c r="E192">
        <f t="shared" si="7"/>
        <v>5.6160194219839459E-3</v>
      </c>
      <c r="F192">
        <f t="shared" ca="1" si="8"/>
        <v>0.40887588008625203</v>
      </c>
      <c r="G192">
        <f ca="1">S0*EXP(Drift*(A192-$A$11)+Volatility*SUM($F$12:F192))</f>
        <v>13.400901857162925</v>
      </c>
    </row>
    <row r="193" spans="1:7" x14ac:dyDescent="0.25">
      <c r="A193" s="1" t="str">
        <f>MID('Filter Data'!A184,2,LEN('Filter Data'!A184)-2)</f>
        <v>22-Jan-2021</v>
      </c>
      <c r="B193">
        <f>'Filter Data'!F184</f>
        <v>24.265799999999999</v>
      </c>
      <c r="C193">
        <f t="shared" si="6"/>
        <v>-5.0269800396910841E-3</v>
      </c>
      <c r="D193">
        <f>C193-SET_TRI!C194</f>
        <v>7.4250799495311787E-3</v>
      </c>
      <c r="E193">
        <f t="shared" si="7"/>
        <v>-8.925272990022666E-3</v>
      </c>
      <c r="F193">
        <f t="shared" ca="1" si="8"/>
        <v>-0.80505857519077428</v>
      </c>
      <c r="G193">
        <f ca="1">S0*EXP(Drift*(A193-$A$11)+Volatility*SUM($F$12:F193))</f>
        <v>13.277164373440664</v>
      </c>
    </row>
    <row r="194" spans="1:7" x14ac:dyDescent="0.25">
      <c r="A194" s="1" t="str">
        <f>MID('Filter Data'!A185,2,LEN('Filter Data'!A185)-2)</f>
        <v>25-Jan-2021</v>
      </c>
      <c r="B194">
        <f>'Filter Data'!F185</f>
        <v>24.852699999999999</v>
      </c>
      <c r="C194">
        <f t="shared" si="6"/>
        <v>2.4186303356988025E-2</v>
      </c>
      <c r="D194">
        <f>C194-SET_TRI!C195</f>
        <v>2.1770646582352622E-2</v>
      </c>
      <c r="E194">
        <f t="shared" si="7"/>
        <v>1.3108219243605003E-2</v>
      </c>
      <c r="F194">
        <f t="shared" ca="1" si="8"/>
        <v>3.5718310349704043</v>
      </c>
      <c r="G194">
        <f ca="1">S0*EXP(Drift*(A194-$A$11)+Volatility*SUM($F$12:F194))</f>
        <v>13.911637916861793</v>
      </c>
    </row>
    <row r="195" spans="1:7" x14ac:dyDescent="0.25">
      <c r="A195" s="1" t="str">
        <f>MID('Filter Data'!A186,2,LEN('Filter Data'!A186)-2)</f>
        <v>27-Jan-2021</v>
      </c>
      <c r="B195">
        <f>'Filter Data'!F186</f>
        <v>24.3338</v>
      </c>
      <c r="C195">
        <f t="shared" si="6"/>
        <v>-2.0879019181014483E-2</v>
      </c>
      <c r="D195">
        <f>C195-SET_TRI!C196</f>
        <v>-1.5309126525335528E-2</v>
      </c>
      <c r="E195">
        <f t="shared" si="7"/>
        <v>-1.3399103174874069E-2</v>
      </c>
      <c r="F195">
        <f t="shared" ca="1" si="8"/>
        <v>-0.55517896625958818</v>
      </c>
      <c r="G195">
        <f ca="1">S0*EXP(Drift*(A195-$A$11)+Volatility*SUM($F$12:F195))</f>
        <v>13.836386480465432</v>
      </c>
    </row>
    <row r="196" spans="1:7" x14ac:dyDescent="0.25">
      <c r="A196" s="1" t="str">
        <f>MID('Filter Data'!A187,2,LEN('Filter Data'!A187)-2)</f>
        <v>28-Jan-2021</v>
      </c>
      <c r="B196">
        <f>'Filter Data'!F187</f>
        <v>23.670300000000001</v>
      </c>
      <c r="C196">
        <f t="shared" si="6"/>
        <v>-2.7266600366568274E-2</v>
      </c>
      <c r="D196">
        <f>C196-SET_TRI!C197</f>
        <v>-6.0829765925071548E-3</v>
      </c>
      <c r="E196">
        <f t="shared" si="7"/>
        <v>-2.4404266325099306E-2</v>
      </c>
      <c r="F196">
        <f t="shared" ca="1" si="8"/>
        <v>1.277651803545208</v>
      </c>
      <c r="G196">
        <f ca="1">S0*EXP(Drift*(A196-$A$11)+Volatility*SUM($F$12:F196))</f>
        <v>14.068596601372294</v>
      </c>
    </row>
    <row r="197" spans="1:7" x14ac:dyDescent="0.25">
      <c r="A197" s="1" t="str">
        <f>MID('Filter Data'!A188,2,LEN('Filter Data'!A188)-2)</f>
        <v>29-Jan-2021</v>
      </c>
      <c r="B197">
        <f>'Filter Data'!F188</f>
        <v>23.51</v>
      </c>
      <c r="C197">
        <f t="shared" si="6"/>
        <v>-6.7721997608817565E-3</v>
      </c>
      <c r="D197">
        <f>C197-SET_TRI!C198</f>
        <v>-6.678445025449925E-3</v>
      </c>
      <c r="E197">
        <f t="shared" si="7"/>
        <v>-3.6118406150619439E-3</v>
      </c>
      <c r="F197">
        <f t="shared" ca="1" si="8"/>
        <v>0.66872962348618115</v>
      </c>
      <c r="G197">
        <f ca="1">S0*EXP(Drift*(A197-$A$11)+Volatility*SUM($F$12:F197))</f>
        <v>14.196710359046525</v>
      </c>
    </row>
    <row r="198" spans="1:7" x14ac:dyDescent="0.25">
      <c r="A198" s="1" t="str">
        <f>MID('Filter Data'!A189,2,LEN('Filter Data'!A189)-2)</f>
        <v>01-Feb-2021</v>
      </c>
      <c r="B198">
        <f>'Filter Data'!F189</f>
        <v>23.860199999999999</v>
      </c>
      <c r="C198">
        <f t="shared" si="6"/>
        <v>1.4895789025946295E-2</v>
      </c>
      <c r="D198">
        <f>C198-SET_TRI!C199</f>
        <v>8.101204196666812E-3</v>
      </c>
      <c r="E198">
        <f t="shared" si="7"/>
        <v>1.0659103663592262E-2</v>
      </c>
      <c r="F198">
        <f t="shared" ca="1" si="8"/>
        <v>2.5293126126087433</v>
      </c>
      <c r="G198">
        <f ca="1">S0*EXP(Drift*(A198-$A$11)+Volatility*SUM($F$12:F198))</f>
        <v>14.683377853944275</v>
      </c>
    </row>
    <row r="199" spans="1:7" x14ac:dyDescent="0.25">
      <c r="A199" s="1" t="str">
        <f>MID('Filter Data'!A190,2,LEN('Filter Data'!A190)-2)</f>
        <v>02-Feb-2021</v>
      </c>
      <c r="B199">
        <f>'Filter Data'!F190</f>
        <v>24.3398</v>
      </c>
      <c r="C199">
        <f t="shared" si="6"/>
        <v>2.0100418269754713E-2</v>
      </c>
      <c r="D199">
        <f>C199-SET_TRI!C200</f>
        <v>1.4488749637596266E-2</v>
      </c>
      <c r="E199">
        <f t="shared" si="7"/>
        <v>1.2666839854361692E-2</v>
      </c>
      <c r="F199">
        <f t="shared" ca="1" si="8"/>
        <v>0.29743580170248446</v>
      </c>
      <c r="G199">
        <f ca="1">S0*EXP(Drift*(A199-$A$11)+Volatility*SUM($F$12:F199))</f>
        <v>14.748780880249679</v>
      </c>
    </row>
    <row r="200" spans="1:7" x14ac:dyDescent="0.25">
      <c r="A200" s="1" t="str">
        <f>MID('Filter Data'!A191,2,LEN('Filter Data'!A191)-2)</f>
        <v>03-Feb-2021</v>
      </c>
      <c r="B200">
        <f>'Filter Data'!F191</f>
        <v>24.540400000000002</v>
      </c>
      <c r="C200">
        <f t="shared" si="6"/>
        <v>8.2416453709562715E-3</v>
      </c>
      <c r="D200">
        <f>C200-SET_TRI!C201</f>
        <v>1.2697743969406566E-2</v>
      </c>
      <c r="E200">
        <f t="shared" si="7"/>
        <v>1.7044447005888823E-3</v>
      </c>
      <c r="F200">
        <f t="shared" ca="1" si="8"/>
        <v>-0.75340311022798367</v>
      </c>
      <c r="G200">
        <f ca="1">S0*EXP(Drift*(A200-$A$11)+Volatility*SUM($F$12:F200))</f>
        <v>14.621994629164767</v>
      </c>
    </row>
    <row r="201" spans="1:7" x14ac:dyDescent="0.25">
      <c r="A201" s="1" t="str">
        <f>MID('Filter Data'!A192,2,LEN('Filter Data'!A192)-2)</f>
        <v>04-Feb-2021</v>
      </c>
      <c r="B201">
        <f>'Filter Data'!F192</f>
        <v>24.4665</v>
      </c>
      <c r="C201">
        <f t="shared" si="6"/>
        <v>-3.0113608580137996E-3</v>
      </c>
      <c r="D201">
        <f>C201-SET_TRI!C202</f>
        <v>-2.566785168191275E-3</v>
      </c>
      <c r="E201">
        <f t="shared" si="7"/>
        <v>-1.9088401973659684E-3</v>
      </c>
      <c r="F201">
        <f t="shared" ca="1" si="8"/>
        <v>1.1080341851925548</v>
      </c>
      <c r="G201">
        <f ca="1">S0*EXP(Drift*(A201-$A$11)+Volatility*SUM($F$12:F201))</f>
        <v>14.836038472468505</v>
      </c>
    </row>
    <row r="202" spans="1:7" x14ac:dyDescent="0.25">
      <c r="A202" s="1" t="str">
        <f>MID('Filter Data'!A193,2,LEN('Filter Data'!A193)-2)</f>
        <v>05-Feb-2021</v>
      </c>
      <c r="B202">
        <f>'Filter Data'!F193</f>
        <v>24.6279</v>
      </c>
      <c r="C202">
        <f t="shared" si="6"/>
        <v>6.596775182392268E-3</v>
      </c>
      <c r="D202">
        <f>C202-SET_TRI!C203</f>
        <v>-4.2563456985838617E-3</v>
      </c>
      <c r="E202">
        <f t="shared" si="7"/>
        <v>8.5449014629533065E-3</v>
      </c>
      <c r="F202">
        <f t="shared" ca="1" si="8"/>
        <v>-0.60474958602087847</v>
      </c>
      <c r="G202">
        <f ca="1">S0*EXP(Drift*(A202-$A$11)+Volatility*SUM($F$12:F202))</f>
        <v>14.735738333838457</v>
      </c>
    </row>
    <row r="203" spans="1:7" x14ac:dyDescent="0.25">
      <c r="A203" s="1" t="str">
        <f>MID('Filter Data'!A194,2,LEN('Filter Data'!A194)-2)</f>
        <v>08-Feb-2021</v>
      </c>
      <c r="B203">
        <f>'Filter Data'!F194</f>
        <v>24.934100000000001</v>
      </c>
      <c r="C203">
        <f t="shared" si="6"/>
        <v>1.2433053569325865E-2</v>
      </c>
      <c r="D203">
        <f>C203-SET_TRI!C204</f>
        <v>-3.3008921214228628E-3</v>
      </c>
      <c r="E203">
        <f t="shared" si="7"/>
        <v>1.3902986319746978E-2</v>
      </c>
      <c r="F203">
        <f t="shared" ca="1" si="8"/>
        <v>0.28356101499264819</v>
      </c>
      <c r="G203">
        <f ca="1">S0*EXP(Drift*(A203-$A$11)+Volatility*SUM($F$12:F203))</f>
        <v>14.820817151343473</v>
      </c>
    </row>
    <row r="204" spans="1:7" x14ac:dyDescent="0.25">
      <c r="A204" s="1" t="str">
        <f>MID('Filter Data'!A195,2,LEN('Filter Data'!A195)-2)</f>
        <v>09-Feb-2021</v>
      </c>
      <c r="B204">
        <f>'Filter Data'!F195</f>
        <v>25.1617</v>
      </c>
      <c r="C204">
        <f t="shared" si="6"/>
        <v>9.128061570299266E-3</v>
      </c>
      <c r="D204">
        <f>C204-SET_TRI!C205</f>
        <v>7.8327302437283149E-3</v>
      </c>
      <c r="E204">
        <f t="shared" si="7"/>
        <v>5.0257443346393123E-3</v>
      </c>
      <c r="F204">
        <f t="shared" ca="1" si="8"/>
        <v>-0.11597397678806806</v>
      </c>
      <c r="G204">
        <f ca="1">S0*EXP(Drift*(A204-$A$11)+Volatility*SUM($F$12:F204))</f>
        <v>14.810436897948208</v>
      </c>
    </row>
    <row r="205" spans="1:7" x14ac:dyDescent="0.25">
      <c r="A205" s="1" t="str">
        <f>MID('Filter Data'!A196,2,LEN('Filter Data'!A196)-2)</f>
        <v>10-Feb-2021</v>
      </c>
      <c r="B205">
        <f>'Filter Data'!F196</f>
        <v>25.479099999999999</v>
      </c>
      <c r="C205">
        <f t="shared" ref="C205:C268" si="9">(B205-B204)/B204</f>
        <v>1.2614409996144904E-2</v>
      </c>
      <c r="D205">
        <f>C205-SET_TRI!C206</f>
        <v>1.1758639439493944E-2</v>
      </c>
      <c r="E205">
        <f t="shared" ref="E205:E268" si="10">C205-($B$4+$B$5*D205)</f>
        <v>6.5472203457411166E-3</v>
      </c>
      <c r="F205">
        <f t="shared" ref="F205:F268" ca="1" si="11">SQRT(A205-A204)*_xlfn.NORM.INV(RAND(),0,1)</f>
        <v>0.3880468104867677</v>
      </c>
      <c r="G205">
        <f ca="1">S0*EXP(Drift*(A205-$A$11)+Volatility*SUM($F$12:F205))</f>
        <v>14.893191020406537</v>
      </c>
    </row>
    <row r="206" spans="1:7" x14ac:dyDescent="0.25">
      <c r="A206" s="1" t="str">
        <f>MID('Filter Data'!A197,2,LEN('Filter Data'!A197)-2)</f>
        <v>18-Feb-2021</v>
      </c>
      <c r="B206">
        <f>'Filter Data'!F197</f>
        <v>25.826499999999999</v>
      </c>
      <c r="C206">
        <f t="shared" si="9"/>
        <v>1.3634704522530246E-2</v>
      </c>
      <c r="D206">
        <f>C206-SET_TRI!C207</f>
        <v>2.6037500383847813E-2</v>
      </c>
      <c r="E206">
        <f t="shared" si="10"/>
        <v>4.2110913921125301E-4</v>
      </c>
      <c r="F206">
        <f t="shared" ca="1" si="11"/>
        <v>8.2622873823273102E-2</v>
      </c>
      <c r="G206">
        <f ca="1">S0*EXP(Drift*(A206-$A$11)+Volatility*SUM($F$12:F206))</f>
        <v>14.997355648205971</v>
      </c>
    </row>
    <row r="207" spans="1:7" x14ac:dyDescent="0.25">
      <c r="A207" s="1" t="str">
        <f>MID('Filter Data'!A198,2,LEN('Filter Data'!A198)-2)</f>
        <v>19-Feb-2021</v>
      </c>
      <c r="B207">
        <f>'Filter Data'!F198</f>
        <v>25.552800000000001</v>
      </c>
      <c r="C207">
        <f t="shared" si="9"/>
        <v>-1.0597641956904654E-2</v>
      </c>
      <c r="D207">
        <f>C207-SET_TRI!C208</f>
        <v>-3.4712225566867648E-3</v>
      </c>
      <c r="E207">
        <f t="shared" si="10"/>
        <v>-9.0424607819906064E-3</v>
      </c>
      <c r="F207">
        <f t="shared" ca="1" si="11"/>
        <v>0.47925448871726145</v>
      </c>
      <c r="G207">
        <f ca="1">S0*EXP(Drift*(A207-$A$11)+Volatility*SUM($F$12:F207))</f>
        <v>15.09828246948177</v>
      </c>
    </row>
    <row r="208" spans="1:7" x14ac:dyDescent="0.25">
      <c r="A208" s="1" t="str">
        <f>MID('Filter Data'!A199,2,LEN('Filter Data'!A199)-2)</f>
        <v>22-Feb-2021</v>
      </c>
      <c r="B208">
        <f>'Filter Data'!F199</f>
        <v>25.327300000000001</v>
      </c>
      <c r="C208">
        <f t="shared" si="9"/>
        <v>-8.8248645940953736E-3</v>
      </c>
      <c r="D208">
        <f>C208-SET_TRI!C209</f>
        <v>6.0772804181264996E-3</v>
      </c>
      <c r="E208">
        <f t="shared" si="10"/>
        <v>-1.204859937514529E-2</v>
      </c>
      <c r="F208">
        <f t="shared" ca="1" si="11"/>
        <v>-2.1524060637560951</v>
      </c>
      <c r="G208">
        <f ca="1">S0*EXP(Drift*(A208-$A$11)+Volatility*SUM($F$12:F208))</f>
        <v>14.731999624110152</v>
      </c>
    </row>
    <row r="209" spans="1:7" x14ac:dyDescent="0.25">
      <c r="A209" s="1" t="str">
        <f>MID('Filter Data'!A200,2,LEN('Filter Data'!A200)-2)</f>
        <v>23-Feb-2021</v>
      </c>
      <c r="B209">
        <f>'Filter Data'!F200</f>
        <v>25.026499999999999</v>
      </c>
      <c r="C209">
        <f t="shared" si="9"/>
        <v>-1.1876512695786854E-2</v>
      </c>
      <c r="D209">
        <f>C209-SET_TRI!C210</f>
        <v>-3.0479492700250937E-2</v>
      </c>
      <c r="E209">
        <f t="shared" si="10"/>
        <v>3.1959971611751938E-3</v>
      </c>
      <c r="F209">
        <f t="shared" ca="1" si="11"/>
        <v>-1.6813850875955407</v>
      </c>
      <c r="G209">
        <f ca="1">S0*EXP(Drift*(A209-$A$11)+Volatility*SUM($F$12:F209))</f>
        <v>14.437652014491215</v>
      </c>
    </row>
    <row r="210" spans="1:7" x14ac:dyDescent="0.25">
      <c r="A210" s="1" t="str">
        <f>MID('Filter Data'!A201,2,LEN('Filter Data'!A201)-2)</f>
        <v>24-Feb-2021</v>
      </c>
      <c r="B210">
        <f>'Filter Data'!F201</f>
        <v>24.327200000000001</v>
      </c>
      <c r="C210">
        <f t="shared" si="9"/>
        <v>-2.7942381076059272E-2</v>
      </c>
      <c r="D210">
        <f>C210-SET_TRI!C211</f>
        <v>-2.0938946699586146E-2</v>
      </c>
      <c r="E210">
        <f t="shared" si="10"/>
        <v>-1.7644804800984369E-2</v>
      </c>
      <c r="F210">
        <f t="shared" ca="1" si="11"/>
        <v>5.8553751008075458E-2</v>
      </c>
      <c r="G210">
        <f ca="1">S0*EXP(Drift*(A210-$A$11)+Volatility*SUM($F$12:F210))</f>
        <v>14.458911222401174</v>
      </c>
    </row>
    <row r="211" spans="1:7" x14ac:dyDescent="0.25">
      <c r="A211" s="1" t="str">
        <f>MID('Filter Data'!A202,2,LEN('Filter Data'!A202)-2)</f>
        <v>25-Feb-2021</v>
      </c>
      <c r="B211">
        <f>'Filter Data'!F202</f>
        <v>24.712700000000002</v>
      </c>
      <c r="C211">
        <f t="shared" si="9"/>
        <v>1.5846459929626112E-2</v>
      </c>
      <c r="D211">
        <f>C211-SET_TRI!C212</f>
        <v>1.1850718322351881E-2</v>
      </c>
      <c r="E211">
        <f t="shared" si="10"/>
        <v>9.7331858570194052E-3</v>
      </c>
      <c r="F211">
        <f t="shared" ca="1" si="11"/>
        <v>8.5038814656479764E-2</v>
      </c>
      <c r="G211">
        <f ca="1">S0*EXP(Drift*(A211-$A$11)+Volatility*SUM($F$12:F211))</f>
        <v>14.484975361129909</v>
      </c>
    </row>
    <row r="212" spans="1:7" x14ac:dyDescent="0.25">
      <c r="A212" s="1" t="str">
        <f>MID('Filter Data'!A203,2,LEN('Filter Data'!A203)-2)</f>
        <v>01-Mar-2021</v>
      </c>
      <c r="B212">
        <f>'Filter Data'!F203</f>
        <v>24.000499999999999</v>
      </c>
      <c r="C212">
        <f t="shared" si="9"/>
        <v>-2.8819190133008647E-2</v>
      </c>
      <c r="D212">
        <f>C212-SET_TRI!C213</f>
        <v>-3.2985584293623957E-2</v>
      </c>
      <c r="E212">
        <f t="shared" si="10"/>
        <v>-1.2492410247093532E-2</v>
      </c>
      <c r="F212">
        <f t="shared" ca="1" si="11"/>
        <v>-0.9071614875090972</v>
      </c>
      <c r="G212">
        <f ca="1">S0*EXP(Drift*(A212-$A$11)+Volatility*SUM($F$12:F212))</f>
        <v>14.36497416978129</v>
      </c>
    </row>
    <row r="213" spans="1:7" x14ac:dyDescent="0.25">
      <c r="A213" s="1" t="str">
        <f>MID('Filter Data'!A204,2,LEN('Filter Data'!A204)-2)</f>
        <v>02-Mar-2021</v>
      </c>
      <c r="B213">
        <f>'Filter Data'!F204</f>
        <v>24.137899999999998</v>
      </c>
      <c r="C213">
        <f t="shared" si="9"/>
        <v>5.7248807316514043E-3</v>
      </c>
      <c r="D213">
        <f>C213-SET_TRI!C214</f>
        <v>5.1301682276341902E-3</v>
      </c>
      <c r="E213">
        <f t="shared" si="10"/>
        <v>2.9751647126179696E-3</v>
      </c>
      <c r="F213">
        <f t="shared" ca="1" si="11"/>
        <v>0.40915372692838908</v>
      </c>
      <c r="G213">
        <f ca="1">S0*EXP(Drift*(A213-$A$11)+Volatility*SUM($F$12:F213))</f>
        <v>14.449034210575226</v>
      </c>
    </row>
    <row r="214" spans="1:7" x14ac:dyDescent="0.25">
      <c r="A214" s="1" t="str">
        <f>MID('Filter Data'!A205,2,LEN('Filter Data'!A205)-2)</f>
        <v>03-Mar-2021</v>
      </c>
      <c r="B214">
        <f>'Filter Data'!F205</f>
        <v>24.241599999999998</v>
      </c>
      <c r="C214">
        <f t="shared" si="9"/>
        <v>4.2961483807622E-3</v>
      </c>
      <c r="D214">
        <f>C214-SET_TRI!C215</f>
        <v>-2.9150152294480737E-2</v>
      </c>
      <c r="E214">
        <f t="shared" si="10"/>
        <v>1.8703338648590744E-2</v>
      </c>
      <c r="F214">
        <f t="shared" ca="1" si="11"/>
        <v>-0.91131940047697868</v>
      </c>
      <c r="G214">
        <f ca="1">S0*EXP(Drift*(A214-$A$11)+Volatility*SUM($F$12:F214))</f>
        <v>14.296699808492354</v>
      </c>
    </row>
    <row r="215" spans="1:7" x14ac:dyDescent="0.25">
      <c r="A215" s="1" t="str">
        <f>MID('Filter Data'!A206,2,LEN('Filter Data'!A206)-2)</f>
        <v>04-Mar-2021</v>
      </c>
      <c r="B215">
        <f>'Filter Data'!F206</f>
        <v>23.692</v>
      </c>
      <c r="C215">
        <f t="shared" si="9"/>
        <v>-2.267177084020849E-2</v>
      </c>
      <c r="D215">
        <f>C215-SET_TRI!C216</f>
        <v>-1.4104808730197902E-2</v>
      </c>
      <c r="E215">
        <f t="shared" si="10"/>
        <v>-1.5794602044014575E-2</v>
      </c>
      <c r="F215">
        <f t="shared" ca="1" si="11"/>
        <v>0.70204065150804607</v>
      </c>
      <c r="G215">
        <f ca="1">S0*EXP(Drift*(A215-$A$11)+Volatility*SUM($F$12:F215))</f>
        <v>14.432872834958298</v>
      </c>
    </row>
    <row r="216" spans="1:7" x14ac:dyDescent="0.25">
      <c r="A216" s="1" t="str">
        <f>MID('Filter Data'!A207,2,LEN('Filter Data'!A207)-2)</f>
        <v>05-Mar-2021</v>
      </c>
      <c r="B216">
        <f>'Filter Data'!F207</f>
        <v>23.258700000000001</v>
      </c>
      <c r="C216">
        <f t="shared" si="9"/>
        <v>-1.8288873881478943E-2</v>
      </c>
      <c r="D216">
        <f>C216-SET_TRI!C217</f>
        <v>-2.3749245828310384E-2</v>
      </c>
      <c r="E216">
        <f t="shared" si="10"/>
        <v>-6.5847752036025126E-3</v>
      </c>
      <c r="F216">
        <f t="shared" ca="1" si="11"/>
        <v>-1.2446625804719218</v>
      </c>
      <c r="G216">
        <f ca="1">S0*EXP(Drift*(A216-$A$11)+Volatility*SUM($F$12:F216))</f>
        <v>14.221587778167676</v>
      </c>
    </row>
    <row r="217" spans="1:7" x14ac:dyDescent="0.25">
      <c r="A217" s="1" t="str">
        <f>MID('Filter Data'!A208,2,LEN('Filter Data'!A208)-2)</f>
        <v>08-Mar-2021</v>
      </c>
      <c r="B217">
        <f>'Filter Data'!F208</f>
        <v>22.793299999999999</v>
      </c>
      <c r="C217">
        <f t="shared" si="9"/>
        <v>-2.0009716794145951E-2</v>
      </c>
      <c r="D217">
        <f>C217-SET_TRI!C218</f>
        <v>-1.9991072329583869E-2</v>
      </c>
      <c r="E217">
        <f t="shared" si="10"/>
        <v>-1.0186540743169189E-2</v>
      </c>
      <c r="F217">
        <f t="shared" ca="1" si="11"/>
        <v>2.8855074212666181</v>
      </c>
      <c r="G217">
        <f ca="1">S0*EXP(Drift*(A217-$A$11)+Volatility*SUM($F$12:F217))</f>
        <v>14.774456957792079</v>
      </c>
    </row>
    <row r="218" spans="1:7" x14ac:dyDescent="0.25">
      <c r="A218" s="1" t="str">
        <f>MID('Filter Data'!A209,2,LEN('Filter Data'!A209)-2)</f>
        <v>09-Mar-2021</v>
      </c>
      <c r="B218">
        <f>'Filter Data'!F209</f>
        <v>22.324999999999999</v>
      </c>
      <c r="C218">
        <f t="shared" si="9"/>
        <v>-2.0545511180917169E-2</v>
      </c>
      <c r="D218">
        <f>C218-SET_TRI!C219</f>
        <v>-2.3789708501036136E-2</v>
      </c>
      <c r="E218">
        <f t="shared" si="10"/>
        <v>-8.821161400556915E-3</v>
      </c>
      <c r="F218">
        <f t="shared" ca="1" si="11"/>
        <v>-0.28823295896644546</v>
      </c>
      <c r="G218">
        <f ca="1">S0*EXP(Drift*(A218-$A$11)+Volatility*SUM($F$12:F218))</f>
        <v>14.732491861288393</v>
      </c>
    </row>
    <row r="219" spans="1:7" x14ac:dyDescent="0.25">
      <c r="A219" s="1" t="str">
        <f>MID('Filter Data'!A210,2,LEN('Filter Data'!A210)-2)</f>
        <v>10-Mar-2021</v>
      </c>
      <c r="B219">
        <f>'Filter Data'!F210</f>
        <v>22.643699999999999</v>
      </c>
      <c r="C219">
        <f t="shared" si="9"/>
        <v>1.4275475923852173E-2</v>
      </c>
      <c r="D219">
        <f>C219-SET_TRI!C220</f>
        <v>-1.7856795377254996E-3</v>
      </c>
      <c r="E219">
        <f t="shared" si="10"/>
        <v>1.4987062197133466E-2</v>
      </c>
      <c r="F219">
        <f t="shared" ca="1" si="11"/>
        <v>0.54814994627295255</v>
      </c>
      <c r="G219">
        <f ca="1">S0*EXP(Drift*(A219-$A$11)+Volatility*SUM($F$12:F219))</f>
        <v>14.844358588008395</v>
      </c>
    </row>
    <row r="220" spans="1:7" x14ac:dyDescent="0.25">
      <c r="A220" s="1" t="str">
        <f>MID('Filter Data'!A211,2,LEN('Filter Data'!A211)-2)</f>
        <v>12-Mar-2021</v>
      </c>
      <c r="B220">
        <f>'Filter Data'!F211</f>
        <v>23.446300000000001</v>
      </c>
      <c r="C220">
        <f t="shared" si="9"/>
        <v>3.5444737388324425E-2</v>
      </c>
      <c r="D220">
        <f>C220-SET_TRI!C221</f>
        <v>3.7728032649800972E-2</v>
      </c>
      <c r="E220">
        <f t="shared" si="10"/>
        <v>1.6380165016587234E-2</v>
      </c>
      <c r="F220">
        <f t="shared" ca="1" si="11"/>
        <v>0.76101452908775946</v>
      </c>
      <c r="G220">
        <f ca="1">S0*EXP(Drift*(A220-$A$11)+Volatility*SUM($F$12:F220))</f>
        <v>15.007892687530104</v>
      </c>
    </row>
    <row r="221" spans="1:7" x14ac:dyDescent="0.25">
      <c r="A221" s="1" t="str">
        <f>MID('Filter Data'!A212,2,LEN('Filter Data'!A212)-2)</f>
        <v>15-Mar-2021</v>
      </c>
      <c r="B221">
        <f>'Filter Data'!F212</f>
        <v>23.375499999999999</v>
      </c>
      <c r="C221">
        <f t="shared" si="9"/>
        <v>-3.0196662159915197E-3</v>
      </c>
      <c r="D221">
        <f>C221-SET_TRI!C222</f>
        <v>1.9301380834126063E-3</v>
      </c>
      <c r="E221">
        <f t="shared" si="10"/>
        <v>-4.1678039398592385E-3</v>
      </c>
      <c r="F221">
        <f t="shared" ca="1" si="11"/>
        <v>-0.68614355645247405</v>
      </c>
      <c r="G221">
        <f ca="1">S0*EXP(Drift*(A221-$A$11)+Volatility*SUM($F$12:F221))</f>
        <v>14.913474391217706</v>
      </c>
    </row>
    <row r="222" spans="1:7" x14ac:dyDescent="0.25">
      <c r="A222" s="1" t="str">
        <f>MID('Filter Data'!A213,2,LEN('Filter Data'!A213)-2)</f>
        <v>16-Mar-2021</v>
      </c>
      <c r="B222">
        <f>'Filter Data'!F213</f>
        <v>23.748000000000001</v>
      </c>
      <c r="C222">
        <f t="shared" si="9"/>
        <v>1.5935488010951737E-2</v>
      </c>
      <c r="D222">
        <f>C222-SET_TRI!C223</f>
        <v>1.9021474968946454E-2</v>
      </c>
      <c r="E222">
        <f t="shared" si="10"/>
        <v>6.2333326817608642E-3</v>
      </c>
      <c r="F222">
        <f t="shared" ca="1" si="11"/>
        <v>-0.71481505084820263</v>
      </c>
      <c r="G222">
        <f ca="1">S0*EXP(Drift*(A222-$A$11)+Volatility*SUM($F$12:F222))</f>
        <v>14.792374487736001</v>
      </c>
    </row>
    <row r="223" spans="1:7" x14ac:dyDescent="0.25">
      <c r="A223" s="1" t="str">
        <f>MID('Filter Data'!A214,2,LEN('Filter Data'!A214)-2)</f>
        <v>17-Mar-2021</v>
      </c>
      <c r="B223">
        <f>'Filter Data'!F214</f>
        <v>23.761700000000001</v>
      </c>
      <c r="C223">
        <f t="shared" si="9"/>
        <v>5.768906855314151E-4</v>
      </c>
      <c r="D223">
        <f>C223-SET_TRI!C224</f>
        <v>-1.6900916611649231E-3</v>
      </c>
      <c r="E223">
        <f t="shared" si="10"/>
        <v>1.2406363256059114E-3</v>
      </c>
      <c r="F223">
        <f t="shared" ca="1" si="11"/>
        <v>2.7531289724455892E-2</v>
      </c>
      <c r="G223">
        <f ca="1">S0*EXP(Drift*(A223-$A$11)+Volatility*SUM($F$12:F223))</f>
        <v>14.808437670454669</v>
      </c>
    </row>
    <row r="224" spans="1:7" x14ac:dyDescent="0.25">
      <c r="A224" s="1" t="str">
        <f>MID('Filter Data'!A215,2,LEN('Filter Data'!A215)-2)</f>
        <v>18-Mar-2021</v>
      </c>
      <c r="B224">
        <f>'Filter Data'!F215</f>
        <v>23.795200000000001</v>
      </c>
      <c r="C224">
        <f t="shared" si="9"/>
        <v>1.4098317881296406E-3</v>
      </c>
      <c r="D224">
        <f>C224-SET_TRI!C225</f>
        <v>2.7538324437396122E-3</v>
      </c>
      <c r="E224">
        <f t="shared" si="10"/>
        <v>-1.5055549274062383E-4</v>
      </c>
      <c r="F224">
        <f t="shared" ca="1" si="11"/>
        <v>0.30143551876592195</v>
      </c>
      <c r="G224">
        <f ca="1">S0*EXP(Drift*(A224-$A$11)+Volatility*SUM($F$12:F224))</f>
        <v>14.875138165390752</v>
      </c>
    </row>
    <row r="225" spans="1:7" x14ac:dyDescent="0.25">
      <c r="A225" s="1" t="str">
        <f>MID('Filter Data'!A216,2,LEN('Filter Data'!A216)-2)</f>
        <v>19-Mar-2021</v>
      </c>
      <c r="B225">
        <f>'Filter Data'!F216</f>
        <v>23.436399999999999</v>
      </c>
      <c r="C225">
        <f t="shared" si="9"/>
        <v>-1.5078671328671422E-2</v>
      </c>
      <c r="D225">
        <f>C225-SET_TRI!C226</f>
        <v>-8.1075426335935827E-3</v>
      </c>
      <c r="E225">
        <f t="shared" si="10"/>
        <v>-1.1203065260878354E-2</v>
      </c>
      <c r="F225">
        <f t="shared" ca="1" si="11"/>
        <v>-0.67146247376507862</v>
      </c>
      <c r="G225">
        <f ca="1">S0*EXP(Drift*(A225-$A$11)+Volatility*SUM($F$12:F225))</f>
        <v>14.762312131348594</v>
      </c>
    </row>
    <row r="226" spans="1:7" x14ac:dyDescent="0.25">
      <c r="A226" s="1" t="str">
        <f>MID('Filter Data'!A217,2,LEN('Filter Data'!A217)-2)</f>
        <v>22-Mar-2021</v>
      </c>
      <c r="B226">
        <f>'Filter Data'!F217</f>
        <v>23.5564</v>
      </c>
      <c r="C226">
        <f t="shared" si="9"/>
        <v>5.120240309945256E-3</v>
      </c>
      <c r="D226">
        <f>C226-SET_TRI!C227</f>
        <v>5.0499983263116079E-3</v>
      </c>
      <c r="E226">
        <f t="shared" si="10"/>
        <v>2.4106484047785857E-3</v>
      </c>
      <c r="F226">
        <f t="shared" ca="1" si="11"/>
        <v>-2.812691880162836</v>
      </c>
      <c r="G226">
        <f ca="1">S0*EXP(Drift*(A226-$A$11)+Volatility*SUM($F$12:F226))</f>
        <v>14.286300303473313</v>
      </c>
    </row>
    <row r="227" spans="1:7" x14ac:dyDescent="0.25">
      <c r="A227" s="1" t="str">
        <f>MID('Filter Data'!A218,2,LEN('Filter Data'!A218)-2)</f>
        <v>23-Mar-2021</v>
      </c>
      <c r="B227">
        <f>'Filter Data'!F218</f>
        <v>22.965299999999999</v>
      </c>
      <c r="C227">
        <f t="shared" si="9"/>
        <v>-2.5092968365285052E-2</v>
      </c>
      <c r="D227">
        <f>C227-SET_TRI!C228</f>
        <v>-2.3273002450912197E-2</v>
      </c>
      <c r="E227">
        <f t="shared" si="10"/>
        <v>-1.3627224022237205E-2</v>
      </c>
      <c r="F227">
        <f t="shared" ca="1" si="11"/>
        <v>-0.59342442085052016</v>
      </c>
      <c r="G227">
        <f ca="1">S0*EXP(Drift*(A227-$A$11)+Volatility*SUM($F$12:F227))</f>
        <v>14.19171680331047</v>
      </c>
    </row>
    <row r="228" spans="1:7" x14ac:dyDescent="0.25">
      <c r="A228" s="1" t="str">
        <f>MID('Filter Data'!A219,2,LEN('Filter Data'!A219)-2)</f>
        <v>24-Mar-2021</v>
      </c>
      <c r="B228">
        <f>'Filter Data'!F219</f>
        <v>22.858499999999999</v>
      </c>
      <c r="C228">
        <f t="shared" si="9"/>
        <v>-4.6504944416140784E-3</v>
      </c>
      <c r="D228">
        <f>C228-SET_TRI!C229</f>
        <v>-8.6768275500551679E-3</v>
      </c>
      <c r="E228">
        <f t="shared" si="10"/>
        <v>-4.8996781842671443E-4</v>
      </c>
      <c r="F228">
        <f t="shared" ca="1" si="11"/>
        <v>-0.51787426719978447</v>
      </c>
      <c r="G228">
        <f ca="1">S0*EXP(Drift*(A228-$A$11)+Volatility*SUM($F$12:F228))</f>
        <v>14.111020946879249</v>
      </c>
    </row>
    <row r="229" spans="1:7" x14ac:dyDescent="0.25">
      <c r="A229" s="1" t="str">
        <f>MID('Filter Data'!A220,2,LEN('Filter Data'!A220)-2)</f>
        <v>25-Mar-2021</v>
      </c>
      <c r="B229">
        <f>'Filter Data'!F220</f>
        <v>22.675899999999999</v>
      </c>
      <c r="C229">
        <f t="shared" si="9"/>
        <v>-7.9882756961305763E-3</v>
      </c>
      <c r="D229">
        <f>C229-SET_TRI!C230</f>
        <v>-8.1511154566530578E-3</v>
      </c>
      <c r="E229">
        <f t="shared" si="10"/>
        <v>-4.0908619313702885E-3</v>
      </c>
      <c r="F229">
        <f t="shared" ca="1" si="11"/>
        <v>-0.12518819385856178</v>
      </c>
      <c r="G229">
        <f ca="1">S0*EXP(Drift*(A229-$A$11)+Volatility*SUM($F$12:F229))</f>
        <v>14.099520901307121</v>
      </c>
    </row>
    <row r="230" spans="1:7" x14ac:dyDescent="0.25">
      <c r="A230" s="1" t="str">
        <f>MID('Filter Data'!A221,2,LEN('Filter Data'!A221)-2)</f>
        <v>26-Mar-2021</v>
      </c>
      <c r="B230">
        <f>'Filter Data'!F221</f>
        <v>23.008299999999998</v>
      </c>
      <c r="C230">
        <f t="shared" si="9"/>
        <v>1.4658734603698192E-2</v>
      </c>
      <c r="D230">
        <f>C230-SET_TRI!C231</f>
        <v>1.266890940123791E-2</v>
      </c>
      <c r="E230">
        <f t="shared" si="10"/>
        <v>8.1359653031767357E-3</v>
      </c>
      <c r="F230">
        <f t="shared" ca="1" si="11"/>
        <v>-0.93878986499610795</v>
      </c>
      <c r="G230">
        <f ca="1">S0*EXP(Drift*(A230-$A$11)+Volatility*SUM($F$12:F230))</f>
        <v>13.946102737142247</v>
      </c>
    </row>
    <row r="231" spans="1:7" x14ac:dyDescent="0.25">
      <c r="A231" s="1" t="str">
        <f>MID('Filter Data'!A222,2,LEN('Filter Data'!A222)-2)</f>
        <v>30-Mar-2021</v>
      </c>
      <c r="B231">
        <f>'Filter Data'!F222</f>
        <v>23.191600000000001</v>
      </c>
      <c r="C231">
        <f t="shared" si="9"/>
        <v>7.9666902813333752E-3</v>
      </c>
      <c r="D231">
        <f>C231-SET_TRI!C232</f>
        <v>-1.418645311775428E-3</v>
      </c>
      <c r="E231">
        <f t="shared" si="10"/>
        <v>8.4945801444648895E-3</v>
      </c>
      <c r="F231">
        <f t="shared" ca="1" si="11"/>
        <v>1.2350000902723888</v>
      </c>
      <c r="G231">
        <f ca="1">S0*EXP(Drift*(A231-$A$11)+Volatility*SUM($F$12:F231))</f>
        <v>14.204241986244117</v>
      </c>
    </row>
    <row r="232" spans="1:7" x14ac:dyDescent="0.25">
      <c r="A232" s="1" t="str">
        <f>MID('Filter Data'!A223,2,LEN('Filter Data'!A223)-2)</f>
        <v>31-Mar-2021</v>
      </c>
      <c r="B232">
        <f>'Filter Data'!F223</f>
        <v>23.111599999999999</v>
      </c>
      <c r="C232">
        <f t="shared" si="9"/>
        <v>-3.4495248279550286E-3</v>
      </c>
      <c r="D232">
        <f>C232-SET_TRI!C233</f>
        <v>-1.9446760973463406E-3</v>
      </c>
      <c r="E232">
        <f t="shared" si="10"/>
        <v>-2.6583626046300817E-3</v>
      </c>
      <c r="F232">
        <f t="shared" ca="1" si="11"/>
        <v>1.4000531771539058</v>
      </c>
      <c r="G232">
        <f ca="1">S0*EXP(Drift*(A232-$A$11)+Volatility*SUM($F$12:F232))</f>
        <v>14.464642992193301</v>
      </c>
    </row>
    <row r="233" spans="1:7" x14ac:dyDescent="0.25">
      <c r="A233" s="1" t="str">
        <f>MID('Filter Data'!A224,2,LEN('Filter Data'!A224)-2)</f>
        <v>07-Apr-2021</v>
      </c>
      <c r="B233">
        <f>'Filter Data'!F224</f>
        <v>24.122900000000001</v>
      </c>
      <c r="C233">
        <f t="shared" si="9"/>
        <v>4.3757247442842644E-2</v>
      </c>
      <c r="D233">
        <f>C233-SET_TRI!C234</f>
        <v>6.5238507461801543E-2</v>
      </c>
      <c r="E233">
        <f t="shared" si="10"/>
        <v>1.0923998726551518E-2</v>
      </c>
      <c r="F233">
        <f t="shared" ca="1" si="11"/>
        <v>0.36499648306634397</v>
      </c>
      <c r="G233">
        <f ca="1">S0*EXP(Drift*(A233-$A$11)+Volatility*SUM($F$12:F233))</f>
        <v>14.606235480898569</v>
      </c>
    </row>
    <row r="234" spans="1:7" x14ac:dyDescent="0.25">
      <c r="A234" s="1" t="str">
        <f>MID('Filter Data'!A225,2,LEN('Filter Data'!A225)-2)</f>
        <v>09-Apr-2021</v>
      </c>
      <c r="B234">
        <f>'Filter Data'!F225</f>
        <v>24.041</v>
      </c>
      <c r="C234">
        <f t="shared" si="9"/>
        <v>-3.3951141861053593E-3</v>
      </c>
      <c r="D234">
        <f>C234-SET_TRI!C235</f>
        <v>-1.0247293358442301E-2</v>
      </c>
      <c r="E234">
        <f t="shared" si="10"/>
        <v>1.5514125179107896E-3</v>
      </c>
      <c r="F234">
        <f t="shared" ca="1" si="11"/>
        <v>0.73468786399956276</v>
      </c>
      <c r="G234">
        <f ca="1">S0*EXP(Drift*(A234-$A$11)+Volatility*SUM($F$12:F234))</f>
        <v>14.762308760066244</v>
      </c>
    </row>
    <row r="235" spans="1:7" x14ac:dyDescent="0.25">
      <c r="A235" s="1" t="str">
        <f>MID('Filter Data'!A226,2,LEN('Filter Data'!A226)-2)</f>
        <v>16-Apr-2021</v>
      </c>
      <c r="B235">
        <f>'Filter Data'!F226</f>
        <v>23.78</v>
      </c>
      <c r="C235">
        <f t="shared" si="9"/>
        <v>-1.0856453558504189E-2</v>
      </c>
      <c r="D235">
        <f>C235-SET_TRI!C236</f>
        <v>-1.0204660862606733E-3</v>
      </c>
      <c r="E235">
        <f t="shared" si="10"/>
        <v>-1.0527847819718151E-2</v>
      </c>
      <c r="F235">
        <f t="shared" ca="1" si="11"/>
        <v>1.0010662667682215</v>
      </c>
      <c r="G235">
        <f ca="1">S0*EXP(Drift*(A235-$A$11)+Volatility*SUM($F$12:F235))</f>
        <v>15.025285764314397</v>
      </c>
    </row>
    <row r="236" spans="1:7" x14ac:dyDescent="0.25">
      <c r="A236" s="1" t="str">
        <f>MID('Filter Data'!A227,2,LEN('Filter Data'!A227)-2)</f>
        <v>19-Apr-2021</v>
      </c>
      <c r="B236">
        <f>'Filter Data'!F227</f>
        <v>23.947399999999998</v>
      </c>
      <c r="C236">
        <f t="shared" si="9"/>
        <v>7.0395290159796934E-3</v>
      </c>
      <c r="D236">
        <f>C236-SET_TRI!C237</f>
        <v>-7.7621684043138539E-3</v>
      </c>
      <c r="E236">
        <f t="shared" si="10"/>
        <v>1.0742279252922907E-2</v>
      </c>
      <c r="F236">
        <f t="shared" ca="1" si="11"/>
        <v>-0.99714861372870711</v>
      </c>
      <c r="G236">
        <f ca="1">S0*EXP(Drift*(A236-$A$11)+Volatility*SUM($F$12:F236))</f>
        <v>14.873080019278524</v>
      </c>
    </row>
    <row r="237" spans="1:7" x14ac:dyDescent="0.25">
      <c r="A237" s="1" t="str">
        <f>MID('Filter Data'!A228,2,LEN('Filter Data'!A228)-2)</f>
        <v>20-Apr-2021</v>
      </c>
      <c r="B237">
        <f>'Filter Data'!F228</f>
        <v>23.958600000000001</v>
      </c>
      <c r="C237">
        <f t="shared" si="9"/>
        <v>4.6769169095610879E-4</v>
      </c>
      <c r="D237">
        <f>C237-SET_TRI!C238</f>
        <v>-4.4488710441783217E-3</v>
      </c>
      <c r="E237">
        <f t="shared" si="10"/>
        <v>2.5121746934468315E-3</v>
      </c>
      <c r="F237">
        <f t="shared" ca="1" si="11"/>
        <v>1.9595418808297376</v>
      </c>
      <c r="G237">
        <f ca="1">S0*EXP(Drift*(A237-$A$11)+Volatility*SUM($F$12:F237))</f>
        <v>15.251569468053395</v>
      </c>
    </row>
    <row r="238" spans="1:7" x14ac:dyDescent="0.25">
      <c r="A238" s="1" t="str">
        <f>MID('Filter Data'!A229,2,LEN('Filter Data'!A229)-2)</f>
        <v>22-Apr-2021</v>
      </c>
      <c r="B238">
        <f>'Filter Data'!F229</f>
        <v>23.954999999999998</v>
      </c>
      <c r="C238">
        <f t="shared" si="9"/>
        <v>-1.5025919711511806E-4</v>
      </c>
      <c r="D238">
        <f>C238-SET_TRI!C239</f>
        <v>1.0706596468758392E-2</v>
      </c>
      <c r="E238">
        <f t="shared" si="10"/>
        <v>-5.6909134364215254E-3</v>
      </c>
      <c r="F238">
        <f t="shared" ca="1" si="11"/>
        <v>-0.40423796485083396</v>
      </c>
      <c r="G238">
        <f ca="1">S0*EXP(Drift*(A238-$A$11)+Volatility*SUM($F$12:F238))</f>
        <v>15.197591716843172</v>
      </c>
    </row>
    <row r="239" spans="1:7" x14ac:dyDescent="0.25">
      <c r="A239" s="1" t="str">
        <f>MID('Filter Data'!A230,2,LEN('Filter Data'!A230)-2)</f>
        <v>23-Apr-2021</v>
      </c>
      <c r="B239">
        <f>'Filter Data'!F230</f>
        <v>24.056899999999999</v>
      </c>
      <c r="C239">
        <f t="shared" si="9"/>
        <v>4.2538092256314153E-3</v>
      </c>
      <c r="D239">
        <f>C239-SET_TRI!C240</f>
        <v>1.4695805337102651E-2</v>
      </c>
      <c r="E239">
        <f t="shared" si="10"/>
        <v>-3.28339818676296E-3</v>
      </c>
      <c r="F239">
        <f t="shared" ca="1" si="11"/>
        <v>-6.393217488226681E-2</v>
      </c>
      <c r="G239">
        <f ca="1">S0*EXP(Drift*(A239-$A$11)+Volatility*SUM($F$12:F239))</f>
        <v>15.196786888916547</v>
      </c>
    </row>
    <row r="240" spans="1:7" x14ac:dyDescent="0.25">
      <c r="A240" s="1" t="str">
        <f>MID('Filter Data'!A231,2,LEN('Filter Data'!A231)-2)</f>
        <v>26-Apr-2021</v>
      </c>
      <c r="B240">
        <f>'Filter Data'!F231</f>
        <v>24.4117</v>
      </c>
      <c r="C240">
        <f t="shared" si="9"/>
        <v>1.4748367412260138E-2</v>
      </c>
      <c r="D240">
        <f>C240-SET_TRI!C241</f>
        <v>1.3379832195531596E-2</v>
      </c>
      <c r="E240">
        <f t="shared" si="10"/>
        <v>7.8697894269563404E-3</v>
      </c>
      <c r="F240">
        <f t="shared" ca="1" si="11"/>
        <v>-0.49090483992416378</v>
      </c>
      <c r="G240">
        <f ca="1">S0*EXP(Drift*(A240-$A$11)+Volatility*SUM($F$12:F240))</f>
        <v>15.1379173946228</v>
      </c>
    </row>
    <row r="241" spans="1:7" x14ac:dyDescent="0.25">
      <c r="A241" s="1" t="str">
        <f>MID('Filter Data'!A232,2,LEN('Filter Data'!A232)-2)</f>
        <v>27-Apr-2021</v>
      </c>
      <c r="B241">
        <f>'Filter Data'!F232</f>
        <v>24.380500000000001</v>
      </c>
      <c r="C241">
        <f t="shared" si="9"/>
        <v>-1.2780756768270272E-3</v>
      </c>
      <c r="D241">
        <f>C241-SET_TRI!C242</f>
        <v>-6.6380899299848194E-4</v>
      </c>
      <c r="E241">
        <f t="shared" si="10"/>
        <v>-1.1279727125904982E-3</v>
      </c>
      <c r="F241">
        <f t="shared" ca="1" si="11"/>
        <v>-0.68170803358685306</v>
      </c>
      <c r="G241">
        <f ca="1">S0*EXP(Drift*(A241-$A$11)+Volatility*SUM($F$12:F241))</f>
        <v>15.021182772483513</v>
      </c>
    </row>
    <row r="242" spans="1:7" x14ac:dyDescent="0.25">
      <c r="A242" s="1" t="str">
        <f>MID('Filter Data'!A233,2,LEN('Filter Data'!A233)-2)</f>
        <v>28-Apr-2021</v>
      </c>
      <c r="B242">
        <f>'Filter Data'!F233</f>
        <v>24.2653</v>
      </c>
      <c r="C242">
        <f t="shared" si="9"/>
        <v>-4.7250876725252362E-3</v>
      </c>
      <c r="D242">
        <f>C242-SET_TRI!C243</f>
        <v>-1.6711173886065349E-2</v>
      </c>
      <c r="E242">
        <f t="shared" si="10"/>
        <v>3.4565369177652436E-3</v>
      </c>
      <c r="F242">
        <f t="shared" ca="1" si="11"/>
        <v>0.66360473084429505</v>
      </c>
      <c r="G242">
        <f ca="1">S0*EXP(Drift*(A242-$A$11)+Volatility*SUM($F$12:F242))</f>
        <v>15.157004378338065</v>
      </c>
    </row>
    <row r="243" spans="1:7" x14ac:dyDescent="0.25">
      <c r="A243" s="1" t="str">
        <f>MID('Filter Data'!A234,2,LEN('Filter Data'!A234)-2)</f>
        <v>29-Apr-2021</v>
      </c>
      <c r="B243">
        <f>'Filter Data'!F234</f>
        <v>24.343399999999999</v>
      </c>
      <c r="C243">
        <f t="shared" si="9"/>
        <v>3.2185878600305444E-3</v>
      </c>
      <c r="D243">
        <f>C243-SET_TRI!C244</f>
        <v>-8.5241338563998084E-3</v>
      </c>
      <c r="E243">
        <f t="shared" si="10"/>
        <v>7.3026930451234266E-3</v>
      </c>
      <c r="F243">
        <f t="shared" ca="1" si="11"/>
        <v>1.412476896278601</v>
      </c>
      <c r="G243">
        <f ca="1">S0*EXP(Drift*(A243-$A$11)+Volatility*SUM($F$12:F243))</f>
        <v>15.43725867174971</v>
      </c>
    </row>
    <row r="244" spans="1:7" x14ac:dyDescent="0.25">
      <c r="A244" s="1" t="str">
        <f>MID('Filter Data'!A235,2,LEN('Filter Data'!A235)-2)</f>
        <v>06-May-2021</v>
      </c>
      <c r="B244">
        <f>'Filter Data'!F235</f>
        <v>23.363</v>
      </c>
      <c r="C244">
        <f t="shared" si="9"/>
        <v>-4.0273749763796329E-2</v>
      </c>
      <c r="D244">
        <f>C244-SET_TRI!C245</f>
        <v>-2.2203961868273586E-2</v>
      </c>
      <c r="E244">
        <f t="shared" si="10"/>
        <v>-2.9343047941175052E-2</v>
      </c>
      <c r="F244">
        <f t="shared" ca="1" si="11"/>
        <v>-0.5498338280739391</v>
      </c>
      <c r="G244">
        <f ca="1">S0*EXP(Drift*(A244-$A$11)+Volatility*SUM($F$12:F244))</f>
        <v>15.411901250468009</v>
      </c>
    </row>
    <row r="245" spans="1:7" x14ac:dyDescent="0.25">
      <c r="A245" s="1" t="str">
        <f>MID('Filter Data'!A236,2,LEN('Filter Data'!A236)-2)</f>
        <v>07-May-2021</v>
      </c>
      <c r="B245">
        <f>'Filter Data'!F236</f>
        <v>23.449100000000001</v>
      </c>
      <c r="C245">
        <f t="shared" si="9"/>
        <v>3.6853143859950283E-3</v>
      </c>
      <c r="D245">
        <f>C245-SET_TRI!C246</f>
        <v>-7.2796275866739216E-3</v>
      </c>
      <c r="E245">
        <f t="shared" si="10"/>
        <v>7.1465584916728369E-3</v>
      </c>
      <c r="F245">
        <f t="shared" ca="1" si="11"/>
        <v>-2.0535947323303283</v>
      </c>
      <c r="G245">
        <f ca="1">S0*EXP(Drift*(A245-$A$11)+Volatility*SUM($F$12:F245))</f>
        <v>15.034166036623484</v>
      </c>
    </row>
    <row r="246" spans="1:7" x14ac:dyDescent="0.25">
      <c r="A246" s="1" t="str">
        <f>MID('Filter Data'!A237,2,LEN('Filter Data'!A237)-2)</f>
        <v>10-May-2021</v>
      </c>
      <c r="B246">
        <f>'Filter Data'!F237</f>
        <v>23.541699999999999</v>
      </c>
      <c r="C246">
        <f t="shared" si="9"/>
        <v>3.9489788520667042E-3</v>
      </c>
      <c r="D246">
        <f>C246-SET_TRI!C247</f>
        <v>1.3103285756187969E-4</v>
      </c>
      <c r="E246">
        <f t="shared" si="10"/>
        <v>3.7012726087101316E-3</v>
      </c>
      <c r="F246">
        <f t="shared" ca="1" si="11"/>
        <v>2.8835537330425955</v>
      </c>
      <c r="G246">
        <f ca="1">S0*EXP(Drift*(A246-$A$11)+Volatility*SUM($F$12:F246))</f>
        <v>15.618244732423838</v>
      </c>
    </row>
    <row r="247" spans="1:7" x14ac:dyDescent="0.25">
      <c r="A247" s="1" t="str">
        <f>MID('Filter Data'!A238,2,LEN('Filter Data'!A238)-2)</f>
        <v>11-May-2021</v>
      </c>
      <c r="B247">
        <f>'Filter Data'!F238</f>
        <v>22.776700000000002</v>
      </c>
      <c r="C247">
        <f t="shared" si="9"/>
        <v>-3.2495529209870019E-2</v>
      </c>
      <c r="D247">
        <f>C247-SET_TRI!C248</f>
        <v>-2.991441394229102E-2</v>
      </c>
      <c r="E247">
        <f t="shared" si="10"/>
        <v>-1.7705834774332057E-2</v>
      </c>
      <c r="F247">
        <f t="shared" ca="1" si="11"/>
        <v>0.7650823002411824</v>
      </c>
      <c r="G247">
        <f ca="1">S0*EXP(Drift*(A247-$A$11)+Volatility*SUM($F$12:F247))</f>
        <v>15.779380284908598</v>
      </c>
    </row>
    <row r="248" spans="1:7" x14ac:dyDescent="0.25">
      <c r="A248" s="1" t="str">
        <f>MID('Filter Data'!A239,2,LEN('Filter Data'!A239)-2)</f>
        <v>17-May-2021</v>
      </c>
      <c r="B248">
        <f>'Filter Data'!F239</f>
        <v>22.4499</v>
      </c>
      <c r="C248">
        <f t="shared" si="9"/>
        <v>-1.4347995978346389E-2</v>
      </c>
      <c r="D248">
        <f>C248-SET_TRI!C249</f>
        <v>4.0155711654075235E-3</v>
      </c>
      <c r="E248">
        <f t="shared" si="10"/>
        <v>-1.6539868982700368E-2</v>
      </c>
      <c r="F248">
        <f t="shared" ca="1" si="11"/>
        <v>2.3936020210323719</v>
      </c>
      <c r="G248">
        <f ca="1">S0*EXP(Drift*(A248-$A$11)+Volatility*SUM($F$12:F248))</f>
        <v>16.329103197409008</v>
      </c>
    </row>
    <row r="249" spans="1:7" x14ac:dyDescent="0.25">
      <c r="A249" s="1" t="str">
        <f>MID('Filter Data'!A240,2,LEN('Filter Data'!A240)-2)</f>
        <v>20-May-2021</v>
      </c>
      <c r="B249">
        <f>'Filter Data'!F240</f>
        <v>22.871600000000001</v>
      </c>
      <c r="C249">
        <f t="shared" si="9"/>
        <v>1.878404803584877E-2</v>
      </c>
      <c r="D249">
        <f>C249-SET_TRI!C250</f>
        <v>1.9509397424699988E-2</v>
      </c>
      <c r="E249">
        <f t="shared" si="10"/>
        <v>8.8376931273914626E-3</v>
      </c>
      <c r="F249">
        <f t="shared" ca="1" si="11"/>
        <v>0.94180208156333101</v>
      </c>
      <c r="G249">
        <f ca="1">S0*EXP(Drift*(A249-$A$11)+Volatility*SUM($F$12:F249))</f>
        <v>16.558473297667867</v>
      </c>
    </row>
    <row r="250" spans="1:7" x14ac:dyDescent="0.25">
      <c r="A250" s="1" t="str">
        <f>MID('Filter Data'!A241,2,LEN('Filter Data'!A241)-2)</f>
        <v>21-May-2021</v>
      </c>
      <c r="B250">
        <f>'Filter Data'!F241</f>
        <v>23.101299999999998</v>
      </c>
      <c r="C250">
        <f t="shared" si="9"/>
        <v>1.0043022788086428E-2</v>
      </c>
      <c r="D250">
        <f>C250-SET_TRI!C251</f>
        <v>1.0875891959444403E-2</v>
      </c>
      <c r="E250">
        <f t="shared" si="10"/>
        <v>4.41763810214915E-3</v>
      </c>
      <c r="F250">
        <f t="shared" ca="1" si="11"/>
        <v>-0.26497989318401055</v>
      </c>
      <c r="G250">
        <f ca="1">S0*EXP(Drift*(A250-$A$11)+Volatility*SUM($F$12:F250))</f>
        <v>16.516219828884619</v>
      </c>
    </row>
    <row r="251" spans="1:7" x14ac:dyDescent="0.25">
      <c r="A251" s="1" t="str">
        <f>MID('Filter Data'!A242,2,LEN('Filter Data'!A242)-2)</f>
        <v>25-May-2021</v>
      </c>
      <c r="B251">
        <f>'Filter Data'!F242</f>
        <v>23.501200000000001</v>
      </c>
      <c r="C251">
        <f t="shared" si="9"/>
        <v>1.7310714115655934E-2</v>
      </c>
      <c r="D251">
        <f>C251-SET_TRI!C252</f>
        <v>6.0786044968170055E-3</v>
      </c>
      <c r="E251">
        <f t="shared" si="10"/>
        <v>1.4086316648444877E-2</v>
      </c>
      <c r="F251">
        <f t="shared" ca="1" si="11"/>
        <v>-1.7705804218797772</v>
      </c>
      <c r="G251">
        <f ca="1">S0*EXP(Drift*(A251-$A$11)+Volatility*SUM($F$12:F251))</f>
        <v>16.204329762793666</v>
      </c>
    </row>
    <row r="252" spans="1:7" x14ac:dyDescent="0.25">
      <c r="A252" s="1" t="str">
        <f>MID('Filter Data'!A243,2,LEN('Filter Data'!A243)-2)</f>
        <v>27-May-2021</v>
      </c>
      <c r="B252">
        <f>'Filter Data'!F243</f>
        <v>23.779299999999999</v>
      </c>
      <c r="C252">
        <f t="shared" si="9"/>
        <v>1.1833438292512656E-2</v>
      </c>
      <c r="D252">
        <f>C252-SET_TRI!C253</f>
        <v>2.1743308671258298E-3</v>
      </c>
      <c r="E252">
        <f t="shared" si="10"/>
        <v>1.0563084887977863E-2</v>
      </c>
      <c r="F252">
        <f t="shared" ca="1" si="11"/>
        <v>5.7084575355136773E-2</v>
      </c>
      <c r="G252">
        <f ca="1">S0*EXP(Drift*(A252-$A$11)+Volatility*SUM($F$12:F252))</f>
        <v>16.23995040691533</v>
      </c>
    </row>
    <row r="253" spans="1:7" x14ac:dyDescent="0.25">
      <c r="A253" s="1" t="str">
        <f>MID('Filter Data'!A244,2,LEN('Filter Data'!A244)-2)</f>
        <v>28-May-2021</v>
      </c>
      <c r="B253">
        <f>'Filter Data'!F244</f>
        <v>23.954499999999999</v>
      </c>
      <c r="C253">
        <f t="shared" si="9"/>
        <v>7.3677526251824171E-3</v>
      </c>
      <c r="D253">
        <f>C253-SET_TRI!C254</f>
        <v>8.3178420816571921E-3</v>
      </c>
      <c r="E253">
        <f t="shared" si="10"/>
        <v>3.0226424921624825E-3</v>
      </c>
      <c r="F253">
        <f t="shared" ca="1" si="11"/>
        <v>0.29044561864297797</v>
      </c>
      <c r="G253">
        <f ca="1">S0*EXP(Drift*(A253-$A$11)+Volatility*SUM($F$12:F253))</f>
        <v>16.310867742058154</v>
      </c>
    </row>
    <row r="254" spans="1:7" x14ac:dyDescent="0.25">
      <c r="A254" s="1" t="str">
        <f>MID('Filter Data'!A245,2,LEN('Filter Data'!A245)-2)</f>
        <v>02-Jun-2021</v>
      </c>
      <c r="B254">
        <f>'Filter Data'!F245</f>
        <v>24.340199999999999</v>
      </c>
      <c r="C254">
        <f t="shared" si="9"/>
        <v>1.6101358826107828E-2</v>
      </c>
      <c r="D254">
        <f>C254-SET_TRI!C255</f>
        <v>-6.9972727320386299E-3</v>
      </c>
      <c r="E254">
        <f t="shared" si="10"/>
        <v>1.9421287573386549E-2</v>
      </c>
      <c r="F254">
        <f t="shared" ca="1" si="11"/>
        <v>-0.17987799298520543</v>
      </c>
      <c r="G254">
        <f ca="1">S0*EXP(Drift*(A254-$A$11)+Volatility*SUM($F$12:F254))</f>
        <v>16.33494122207172</v>
      </c>
    </row>
    <row r="255" spans="1:7" x14ac:dyDescent="0.25">
      <c r="A255" s="1" t="str">
        <f>MID('Filter Data'!A246,2,LEN('Filter Data'!A246)-2)</f>
        <v>04-Jun-2021</v>
      </c>
      <c r="B255">
        <f>'Filter Data'!F246</f>
        <v>24.340900000000001</v>
      </c>
      <c r="C255">
        <f t="shared" si="9"/>
        <v>2.8759007732143586E-5</v>
      </c>
      <c r="D255">
        <f>C255-SET_TRI!C256</f>
        <v>6.1189407776271769E-3</v>
      </c>
      <c r="E255">
        <f t="shared" si="10"/>
        <v>-3.2158263042621669E-3</v>
      </c>
      <c r="F255">
        <f t="shared" ca="1" si="11"/>
        <v>2.404982652891126</v>
      </c>
      <c r="G255">
        <f ca="1">S0*EXP(Drift*(A255-$A$11)+Volatility*SUM($F$12:F255))</f>
        <v>16.856262879531627</v>
      </c>
    </row>
    <row r="256" spans="1:7" x14ac:dyDescent="0.25">
      <c r="A256" s="1" t="str">
        <f>MID('Filter Data'!A247,2,LEN('Filter Data'!A247)-2)</f>
        <v>07-Jun-2021</v>
      </c>
      <c r="B256">
        <f>'Filter Data'!F247</f>
        <v>24.322199999999999</v>
      </c>
      <c r="C256">
        <f t="shared" si="9"/>
        <v>-7.6825425518376898E-4</v>
      </c>
      <c r="D256">
        <f>C256-SET_TRI!C257</f>
        <v>-1.4312063657501216E-3</v>
      </c>
      <c r="E256">
        <f t="shared" si="10"/>
        <v>-2.3407772895734508E-4</v>
      </c>
      <c r="F256">
        <f t="shared" ca="1" si="11"/>
        <v>-0.51599428716535456</v>
      </c>
      <c r="G256">
        <f ca="1">S0*EXP(Drift*(A256-$A$11)+Volatility*SUM($F$12:F256))</f>
        <v>16.785722848739191</v>
      </c>
    </row>
    <row r="257" spans="1:7" x14ac:dyDescent="0.25">
      <c r="A257" s="1" t="str">
        <f>MID('Filter Data'!A248,2,LEN('Filter Data'!A248)-2)</f>
        <v>08-Jun-2021</v>
      </c>
      <c r="B257">
        <f>'Filter Data'!F248</f>
        <v>24.138300000000001</v>
      </c>
      <c r="C257">
        <f t="shared" si="9"/>
        <v>-7.5609936601128899E-3</v>
      </c>
      <c r="D257">
        <f>C257-SET_TRI!C258</f>
        <v>-7.7319321020444445E-3</v>
      </c>
      <c r="E257">
        <f t="shared" si="10"/>
        <v>-3.8733763448167424E-3</v>
      </c>
      <c r="F257">
        <f t="shared" ca="1" si="11"/>
        <v>1.4394158747955612</v>
      </c>
      <c r="G257">
        <f ca="1">S0*EXP(Drift*(A257-$A$11)+Volatility*SUM($F$12:F257))</f>
        <v>17.101824889901685</v>
      </c>
    </row>
    <row r="258" spans="1:7" x14ac:dyDescent="0.25">
      <c r="A258" s="1" t="str">
        <f>MID('Filter Data'!A249,2,LEN('Filter Data'!A249)-2)</f>
        <v>09-Jun-2021</v>
      </c>
      <c r="B258">
        <f>'Filter Data'!F249</f>
        <v>24.022300000000001</v>
      </c>
      <c r="C258">
        <f t="shared" si="9"/>
        <v>-4.805640828061614E-3</v>
      </c>
      <c r="D258">
        <f>C258-SET_TRI!C259</f>
        <v>-1.3971027361021226E-2</v>
      </c>
      <c r="E258">
        <f t="shared" si="10"/>
        <v>2.004571930996896E-3</v>
      </c>
      <c r="F258">
        <f t="shared" ca="1" si="11"/>
        <v>1.3081113279073309</v>
      </c>
      <c r="G258">
        <f ca="1">S0*EXP(Drift*(A258-$A$11)+Volatility*SUM($F$12:F258))</f>
        <v>17.395430370214285</v>
      </c>
    </row>
    <row r="259" spans="1:7" x14ac:dyDescent="0.25">
      <c r="A259" s="1" t="str">
        <f>MID('Filter Data'!A250,2,LEN('Filter Data'!A250)-2)</f>
        <v>10-Jun-2021</v>
      </c>
      <c r="B259">
        <f>'Filter Data'!F250</f>
        <v>24.206900000000001</v>
      </c>
      <c r="C259">
        <f t="shared" si="9"/>
        <v>7.6845264608301307E-3</v>
      </c>
      <c r="D259">
        <f>C259-SET_TRI!C260</f>
        <v>8.1434939643274962E-3</v>
      </c>
      <c r="E259">
        <f t="shared" si="10"/>
        <v>3.4266755559841759E-3</v>
      </c>
      <c r="F259">
        <f t="shared" ca="1" si="11"/>
        <v>-1.0561918554989862</v>
      </c>
      <c r="G259">
        <f ca="1">S0*EXP(Drift*(A259-$A$11)+Volatility*SUM($F$12:F259))</f>
        <v>17.181027754666829</v>
      </c>
    </row>
    <row r="260" spans="1:7" x14ac:dyDescent="0.25">
      <c r="A260" s="1" t="str">
        <f>MID('Filter Data'!A251,2,LEN('Filter Data'!A251)-2)</f>
        <v>11-Jun-2021</v>
      </c>
      <c r="B260">
        <f>'Filter Data'!F251</f>
        <v>24.3827</v>
      </c>
      <c r="C260">
        <f t="shared" si="9"/>
        <v>7.262392127864321E-3</v>
      </c>
      <c r="D260">
        <f>C260-SET_TRI!C261</f>
        <v>-2.0926128148185518E-3</v>
      </c>
      <c r="E260">
        <f t="shared" si="10"/>
        <v>8.1275949773969274E-3</v>
      </c>
      <c r="F260">
        <f t="shared" ca="1" si="11"/>
        <v>0.5169268877118558</v>
      </c>
      <c r="G260">
        <f ca="1">S0*EXP(Drift*(A260-$A$11)+Volatility*SUM($F$12:F260))</f>
        <v>17.304761166122415</v>
      </c>
    </row>
    <row r="261" spans="1:7" x14ac:dyDescent="0.25">
      <c r="A261" s="1" t="str">
        <f>MID('Filter Data'!A252,2,LEN('Filter Data'!A252)-2)</f>
        <v>15-Jun-2021</v>
      </c>
      <c r="B261">
        <f>'Filter Data'!F252</f>
        <v>24.469200000000001</v>
      </c>
      <c r="C261">
        <f t="shared" si="9"/>
        <v>3.5475972718362163E-3</v>
      </c>
      <c r="D261">
        <f>C261-SET_TRI!C262</f>
        <v>1.5045811850213517E-2</v>
      </c>
      <c r="E261">
        <f t="shared" si="10"/>
        <v>-4.1647843762062913E-3</v>
      </c>
      <c r="F261">
        <f t="shared" ca="1" si="11"/>
        <v>-1.787184234474436</v>
      </c>
      <c r="G261">
        <f ca="1">S0*EXP(Drift*(A261-$A$11)+Volatility*SUM($F$12:F261))</f>
        <v>16.974472467242109</v>
      </c>
    </row>
    <row r="262" spans="1:7" x14ac:dyDescent="0.25">
      <c r="A262" s="1" t="str">
        <f>MID('Filter Data'!A253,2,LEN('Filter Data'!A253)-2)</f>
        <v>16-Jun-2021</v>
      </c>
      <c r="B262">
        <f>'Filter Data'!F253</f>
        <v>24.192299999999999</v>
      </c>
      <c r="C262">
        <f t="shared" si="9"/>
        <v>-1.1316266980530678E-2</v>
      </c>
      <c r="D262">
        <f>C262-SET_TRI!C263</f>
        <v>-1.2066878170967988E-2</v>
      </c>
      <c r="E262">
        <f t="shared" si="10"/>
        <v>-5.4590589983345046E-3</v>
      </c>
      <c r="F262">
        <f t="shared" ca="1" si="11"/>
        <v>-2.0922397125210805</v>
      </c>
      <c r="G262">
        <f ca="1">S0*EXP(Drift*(A262-$A$11)+Volatility*SUM($F$12:F262))</f>
        <v>16.55047793130397</v>
      </c>
    </row>
    <row r="263" spans="1:7" x14ac:dyDescent="0.25">
      <c r="A263" s="1" t="str">
        <f>MID('Filter Data'!A254,2,LEN('Filter Data'!A254)-2)</f>
        <v>17-Jun-2021</v>
      </c>
      <c r="B263">
        <f>'Filter Data'!F254</f>
        <v>24.211300000000001</v>
      </c>
      <c r="C263">
        <f t="shared" si="9"/>
        <v>7.853738586245171E-4</v>
      </c>
      <c r="D263">
        <f>C263-SET_TRI!C264</f>
        <v>7.1080692928694039E-3</v>
      </c>
      <c r="E263">
        <f t="shared" si="10"/>
        <v>-2.9542589028452404E-3</v>
      </c>
      <c r="F263">
        <f t="shared" ca="1" si="11"/>
        <v>0.75825007395058852</v>
      </c>
      <c r="G263">
        <f ca="1">S0*EXP(Drift*(A263-$A$11)+Volatility*SUM($F$12:F263))</f>
        <v>16.71980974284255</v>
      </c>
    </row>
    <row r="264" spans="1:7" x14ac:dyDescent="0.25">
      <c r="A264" s="1" t="str">
        <f>MID('Filter Data'!A255,2,LEN('Filter Data'!A255)-2)</f>
        <v>18-Jun-2021</v>
      </c>
      <c r="B264">
        <f>'Filter Data'!F255</f>
        <v>24.234400000000001</v>
      </c>
      <c r="C264">
        <f t="shared" si="9"/>
        <v>9.5409994506695029E-4</v>
      </c>
      <c r="D264">
        <f>C264-SET_TRI!C265</f>
        <v>3.768257430776239E-3</v>
      </c>
      <c r="E264">
        <f t="shared" si="10"/>
        <v>-1.1139953785682779E-3</v>
      </c>
      <c r="F264">
        <f t="shared" ca="1" si="11"/>
        <v>0.46543898778644321</v>
      </c>
      <c r="G264">
        <f ca="1">S0*EXP(Drift*(A264-$A$11)+Volatility*SUM($F$12:F264))</f>
        <v>16.829434220403236</v>
      </c>
    </row>
    <row r="265" spans="1:7" x14ac:dyDescent="0.25">
      <c r="A265" s="1" t="str">
        <f>MID('Filter Data'!A256,2,LEN('Filter Data'!A256)-2)</f>
        <v>21-Jun-2021</v>
      </c>
      <c r="B265">
        <f>'Filter Data'!F256</f>
        <v>23.963799999999999</v>
      </c>
      <c r="C265">
        <f t="shared" si="9"/>
        <v>-1.1165945928102272E-2</v>
      </c>
      <c r="D265">
        <f>C265-SET_TRI!C266</f>
        <v>-2.7209277187217416E-3</v>
      </c>
      <c r="E265">
        <f t="shared" si="10"/>
        <v>-9.9862786931520509E-3</v>
      </c>
      <c r="F265">
        <f t="shared" ca="1" si="11"/>
        <v>0.45786407685206726</v>
      </c>
      <c r="G265">
        <f ca="1">S0*EXP(Drift*(A265-$A$11)+Volatility*SUM($F$12:F265))</f>
        <v>16.963358882482179</v>
      </c>
    </row>
    <row r="266" spans="1:7" x14ac:dyDescent="0.25">
      <c r="A266" s="1" t="str">
        <f>MID('Filter Data'!A257,2,LEN('Filter Data'!A257)-2)</f>
        <v>24-Jun-2021</v>
      </c>
      <c r="B266">
        <f>'Filter Data'!F257</f>
        <v>24.209099999999999</v>
      </c>
      <c r="C266">
        <f t="shared" si="9"/>
        <v>1.0236273045176486E-2</v>
      </c>
      <c r="D266">
        <f>C266-SET_TRI!C267</f>
        <v>1.7350077566290062E-2</v>
      </c>
      <c r="E266">
        <f t="shared" si="10"/>
        <v>1.3706328992955461E-3</v>
      </c>
      <c r="F266">
        <f t="shared" ca="1" si="11"/>
        <v>1.6445460946279089</v>
      </c>
      <c r="G266">
        <f ca="1">S0*EXP(Drift*(A266-$A$11)+Volatility*SUM($F$12:F266))</f>
        <v>17.352739672506353</v>
      </c>
    </row>
    <row r="267" spans="1:7" x14ac:dyDescent="0.25">
      <c r="A267" s="1" t="str">
        <f>MID('Filter Data'!A258,2,LEN('Filter Data'!A258)-2)</f>
        <v>25-Jun-2021</v>
      </c>
      <c r="B267">
        <f>'Filter Data'!F258</f>
        <v>24.492799999999999</v>
      </c>
      <c r="C267">
        <f t="shared" si="9"/>
        <v>1.1718733864538526E-2</v>
      </c>
      <c r="D267">
        <f>C267-SET_TRI!C268</f>
        <v>1.313604356986784E-2</v>
      </c>
      <c r="E267">
        <f t="shared" si="10"/>
        <v>4.9621692834448091E-3</v>
      </c>
      <c r="F267">
        <f t="shared" ca="1" si="11"/>
        <v>0.15906664344170318</v>
      </c>
      <c r="G267">
        <f ca="1">S0*EXP(Drift*(A267-$A$11)+Volatility*SUM($F$12:F267))</f>
        <v>17.400043428676554</v>
      </c>
    </row>
    <row r="268" spans="1:7" x14ac:dyDescent="0.25">
      <c r="A268" s="1" t="str">
        <f>MID('Filter Data'!A259,2,LEN('Filter Data'!A259)-2)</f>
        <v>28-Jun-2021</v>
      </c>
      <c r="B268">
        <f>'Filter Data'!F259</f>
        <v>24.424499999999998</v>
      </c>
      <c r="C268">
        <f t="shared" si="9"/>
        <v>-2.7885746015155759E-3</v>
      </c>
      <c r="D268">
        <f>C268-SET_TRI!C269</f>
        <v>1.9486808825069199E-3</v>
      </c>
      <c r="E268">
        <f t="shared" si="10"/>
        <v>-3.9459927831360748E-3</v>
      </c>
      <c r="F268">
        <f t="shared" ca="1" si="11"/>
        <v>2.0158155112232401</v>
      </c>
      <c r="G268">
        <f ca="1">S0*EXP(Drift*(A268-$A$11)+Volatility*SUM($F$12:F268))</f>
        <v>17.881880897466651</v>
      </c>
    </row>
    <row r="269" spans="1:7" x14ac:dyDescent="0.25">
      <c r="A269" s="1" t="str">
        <f>MID('Filter Data'!A260,2,LEN('Filter Data'!A260)-2)</f>
        <v>29-Jun-2021</v>
      </c>
      <c r="B269">
        <f>'Filter Data'!F260</f>
        <v>24.375299999999999</v>
      </c>
      <c r="C269">
        <f t="shared" ref="C269:C332" si="12">(B269-B268)/B268</f>
        <v>-2.0143708161886233E-3</v>
      </c>
      <c r="D269">
        <f>C269-SET_TRI!C270</f>
        <v>-9.5186221205777848E-3</v>
      </c>
      <c r="E269">
        <f t="shared" ref="E269:E332" si="13">C269-($B$4+$B$5*D269)</f>
        <v>2.5674643110988864E-3</v>
      </c>
      <c r="F269">
        <f t="shared" ref="F269:F332" ca="1" si="14">SQRT(A269-A268)*_xlfn.NORM.INV(RAND(),0,1)</f>
        <v>0.26758518712632468</v>
      </c>
      <c r="G269">
        <f ca="1">S0*EXP(Drift*(A269-$A$11)+Volatility*SUM($F$12:F269))</f>
        <v>17.954859362973025</v>
      </c>
    </row>
    <row r="270" spans="1:7" x14ac:dyDescent="0.25">
      <c r="A270" s="1" t="str">
        <f>MID('Filter Data'!A261,2,LEN('Filter Data'!A261)-2)</f>
        <v>02-Jul-2021</v>
      </c>
      <c r="B270">
        <f>'Filter Data'!F261</f>
        <v>24.055199999999999</v>
      </c>
      <c r="C270">
        <f t="shared" si="12"/>
        <v>-1.3132146065894575E-2</v>
      </c>
      <c r="D270">
        <f>C270-SET_TRI!C271</f>
        <v>-4.6558623910155483E-3</v>
      </c>
      <c r="E270">
        <f t="shared" si="13"/>
        <v>-1.0984066274173525E-2</v>
      </c>
      <c r="F270">
        <f t="shared" ca="1" si="14"/>
        <v>0.74943900754862858</v>
      </c>
      <c r="G270">
        <f ca="1">S0*EXP(Drift*(A270-$A$11)+Volatility*SUM($F$12:F270))</f>
        <v>18.163530514784419</v>
      </c>
    </row>
    <row r="271" spans="1:7" x14ac:dyDescent="0.25">
      <c r="A271" s="1" t="str">
        <f>MID('Filter Data'!A262,2,LEN('Filter Data'!A262)-2)</f>
        <v>06-Jul-2021</v>
      </c>
      <c r="B271">
        <f>'Filter Data'!F262</f>
        <v>24.171800000000001</v>
      </c>
      <c r="C271">
        <f t="shared" si="12"/>
        <v>4.847184808274378E-3</v>
      </c>
      <c r="D271">
        <f>C271-SET_TRI!C272</f>
        <v>-3.0619077972578448E-3</v>
      </c>
      <c r="E271">
        <f t="shared" si="13"/>
        <v>6.1975086521485652E-3</v>
      </c>
      <c r="F271">
        <f t="shared" ca="1" si="14"/>
        <v>0.87539440832529036</v>
      </c>
      <c r="G271">
        <f ca="1">S0*EXP(Drift*(A271-$A$11)+Volatility*SUM($F$12:F271))</f>
        <v>18.417125462474541</v>
      </c>
    </row>
    <row r="272" spans="1:7" x14ac:dyDescent="0.25">
      <c r="A272" s="1" t="str">
        <f>MID('Filter Data'!A263,2,LEN('Filter Data'!A263)-2)</f>
        <v>07-Jul-2021</v>
      </c>
      <c r="B272">
        <f>'Filter Data'!F263</f>
        <v>23.918700000000001</v>
      </c>
      <c r="C272">
        <f t="shared" si="12"/>
        <v>-1.0470879289088932E-2</v>
      </c>
      <c r="D272">
        <f>C272-SET_TRI!C273</f>
        <v>-1.5325271756161263E-3</v>
      </c>
      <c r="E272">
        <f t="shared" si="13"/>
        <v>-9.8859928624501544E-3</v>
      </c>
      <c r="F272">
        <f t="shared" ca="1" si="14"/>
        <v>0.14599789794307369</v>
      </c>
      <c r="G272">
        <f ca="1">S0*EXP(Drift*(A272-$A$11)+Volatility*SUM($F$12:F272))</f>
        <v>18.464327409420427</v>
      </c>
    </row>
    <row r="273" spans="1:7" x14ac:dyDescent="0.25">
      <c r="A273" s="1" t="str">
        <f>MID('Filter Data'!A264,2,LEN('Filter Data'!A264)-2)</f>
        <v>08-Jul-2021</v>
      </c>
      <c r="B273">
        <f>'Filter Data'!F264</f>
        <v>23.579699999999999</v>
      </c>
      <c r="C273">
        <f t="shared" si="12"/>
        <v>-1.4173011075016709E-2</v>
      </c>
      <c r="D273">
        <f>C273-SET_TRI!C274</f>
        <v>5.3002771115896793E-3</v>
      </c>
      <c r="E273">
        <f t="shared" si="13"/>
        <v>-1.7007864634660481E-2</v>
      </c>
      <c r="F273">
        <f t="shared" ca="1" si="14"/>
        <v>0.37126793930801849</v>
      </c>
      <c r="G273">
        <f ca="1">S0*EXP(Drift*(A273-$A$11)+Volatility*SUM($F$12:F273))</f>
        <v>18.563621056065109</v>
      </c>
    </row>
    <row r="274" spans="1:7" x14ac:dyDescent="0.25">
      <c r="A274" s="1" t="str">
        <f>MID('Filter Data'!A265,2,LEN('Filter Data'!A265)-2)</f>
        <v>09-Jul-2021</v>
      </c>
      <c r="B274">
        <f>'Filter Data'!F265</f>
        <v>23.599900000000002</v>
      </c>
      <c r="C274">
        <f t="shared" si="12"/>
        <v>8.5666908400033339E-4</v>
      </c>
      <c r="D274">
        <f>C274-SET_TRI!C275</f>
        <v>-3.8958505982053049E-3</v>
      </c>
      <c r="E274">
        <f t="shared" si="13"/>
        <v>2.6243717115772133E-3</v>
      </c>
      <c r="F274">
        <f t="shared" ca="1" si="14"/>
        <v>2.1075036342010116</v>
      </c>
      <c r="G274">
        <f ca="1">S0*EXP(Drift*(A274-$A$11)+Volatility*SUM($F$12:F274))</f>
        <v>19.071112665394253</v>
      </c>
    </row>
    <row r="275" spans="1:7" x14ac:dyDescent="0.25">
      <c r="A275" s="1" t="str">
        <f>MID('Filter Data'!A266,2,LEN('Filter Data'!A266)-2)</f>
        <v>12-Jul-2021</v>
      </c>
      <c r="B275">
        <f>'Filter Data'!F266</f>
        <v>24.041</v>
      </c>
      <c r="C275">
        <f t="shared" si="12"/>
        <v>1.8690757164225216E-2</v>
      </c>
      <c r="D275">
        <f>C275-SET_TRI!C276</f>
        <v>2.0774503103132971E-2</v>
      </c>
      <c r="E275">
        <f t="shared" si="13"/>
        <v>8.1112314091345162E-3</v>
      </c>
      <c r="F275">
        <f t="shared" ca="1" si="14"/>
        <v>-0.20867466884291586</v>
      </c>
      <c r="G275">
        <f ca="1">S0*EXP(Drift*(A275-$A$11)+Volatility*SUM($F$12:F275))</f>
        <v>19.064078084574746</v>
      </c>
    </row>
    <row r="276" spans="1:7" x14ac:dyDescent="0.25">
      <c r="A276" s="1" t="str">
        <f>MID('Filter Data'!A267,2,LEN('Filter Data'!A267)-2)</f>
        <v>13-Jul-2021</v>
      </c>
      <c r="B276">
        <f>'Filter Data'!F267</f>
        <v>24.0883</v>
      </c>
      <c r="C276">
        <f t="shared" si="12"/>
        <v>1.9674722349319867E-3</v>
      </c>
      <c r="D276">
        <f>C276-SET_TRI!C277</f>
        <v>-1.0987596731386032E-2</v>
      </c>
      <c r="E276">
        <f t="shared" si="13"/>
        <v>7.2845122655446461E-3</v>
      </c>
      <c r="F276">
        <f t="shared" ca="1" si="14"/>
        <v>0.44604310273306652</v>
      </c>
      <c r="G276">
        <f ca="1">S0*EXP(Drift*(A276-$A$11)+Volatility*SUM($F$12:F276))</f>
        <v>19.184441502348101</v>
      </c>
    </row>
    <row r="277" spans="1:7" x14ac:dyDescent="0.25">
      <c r="A277" s="1" t="str">
        <f>MID('Filter Data'!A268,2,LEN('Filter Data'!A268)-2)</f>
        <v>14-Jul-2021</v>
      </c>
      <c r="B277">
        <f>'Filter Data'!F268</f>
        <v>24.134699999999999</v>
      </c>
      <c r="C277">
        <f t="shared" si="12"/>
        <v>1.9262463519633367E-3</v>
      </c>
      <c r="D277">
        <f>C277-SET_TRI!C278</f>
        <v>5.774941464026591E-3</v>
      </c>
      <c r="E277">
        <f t="shared" si="13"/>
        <v>-1.1461712586705792E-3</v>
      </c>
      <c r="F277">
        <f t="shared" ca="1" si="14"/>
        <v>-1.0941717086389331</v>
      </c>
      <c r="G277">
        <f ca="1">S0*EXP(Drift*(A277-$A$11)+Volatility*SUM($F$12:F277))</f>
        <v>18.939034962066533</v>
      </c>
    </row>
    <row r="278" spans="1:7" x14ac:dyDescent="0.25">
      <c r="A278" s="1" t="str">
        <f>MID('Filter Data'!A269,2,LEN('Filter Data'!A269)-2)</f>
        <v>15-Jul-2021</v>
      </c>
      <c r="B278">
        <f>'Filter Data'!F269</f>
        <v>24.2135</v>
      </c>
      <c r="C278">
        <f t="shared" si="12"/>
        <v>3.2650084732771113E-3</v>
      </c>
      <c r="D278">
        <f>C278-SET_TRI!C279</f>
        <v>1.2741165683504297E-3</v>
      </c>
      <c r="E278">
        <f t="shared" si="13"/>
        <v>2.4452019751581705E-3</v>
      </c>
      <c r="F278">
        <f t="shared" ca="1" si="14"/>
        <v>-1.0118806275256542</v>
      </c>
      <c r="G278">
        <f ca="1">S0*EXP(Drift*(A278-$A$11)+Volatility*SUM($F$12:F278))</f>
        <v>18.71592533419296</v>
      </c>
    </row>
    <row r="279" spans="1:7" x14ac:dyDescent="0.25">
      <c r="A279" s="1" t="str">
        <f>MID('Filter Data'!A270,2,LEN('Filter Data'!A270)-2)</f>
        <v>16-Jul-2021</v>
      </c>
      <c r="B279">
        <f>'Filter Data'!F270</f>
        <v>24.157399999999999</v>
      </c>
      <c r="C279">
        <f t="shared" si="12"/>
        <v>-2.3168893385921369E-3</v>
      </c>
      <c r="D279">
        <f>C279-SET_TRI!C280</f>
        <v>-2.1080678851112919E-3</v>
      </c>
      <c r="E279">
        <f t="shared" si="13"/>
        <v>-1.4439514040710932E-3</v>
      </c>
      <c r="F279">
        <f t="shared" ca="1" si="14"/>
        <v>1.4959314466749365</v>
      </c>
      <c r="G279">
        <f ca="1">S0*EXP(Drift*(A279-$A$11)+Volatility*SUM($F$12:F279))</f>
        <v>19.081792574414042</v>
      </c>
    </row>
    <row r="280" spans="1:7" x14ac:dyDescent="0.25">
      <c r="A280" s="1" t="str">
        <f>MID('Filter Data'!A271,2,LEN('Filter Data'!A271)-2)</f>
        <v>19-Jul-2021</v>
      </c>
      <c r="B280">
        <f>'Filter Data'!F271</f>
        <v>23.950600000000001</v>
      </c>
      <c r="C280">
        <f t="shared" si="12"/>
        <v>-8.5605238974391963E-3</v>
      </c>
      <c r="D280">
        <f>C280-SET_TRI!C281</f>
        <v>4.0820787284123992E-3</v>
      </c>
      <c r="E280">
        <f t="shared" si="13"/>
        <v>-1.0785683172413256E-2</v>
      </c>
      <c r="F280">
        <f t="shared" ca="1" si="14"/>
        <v>0.2296781760892295</v>
      </c>
      <c r="G280">
        <f ca="1">S0*EXP(Drift*(A280-$A$11)+Volatility*SUM($F$12:F280))</f>
        <v>19.179098468569233</v>
      </c>
    </row>
    <row r="281" spans="1:7" x14ac:dyDescent="0.25">
      <c r="A281" s="1" t="str">
        <f>MID('Filter Data'!A272,2,LEN('Filter Data'!A272)-2)</f>
        <v>22-Jul-2021</v>
      </c>
      <c r="B281">
        <f>'Filter Data'!F272</f>
        <v>24.107199999999999</v>
      </c>
      <c r="C281">
        <f t="shared" si="12"/>
        <v>6.5384583267223953E-3</v>
      </c>
      <c r="D281">
        <f>C281-SET_TRI!C282</f>
        <v>7.7643296049497096E-3</v>
      </c>
      <c r="E281">
        <f t="shared" si="13"/>
        <v>2.47037482434183E-3</v>
      </c>
      <c r="F281">
        <f t="shared" ca="1" si="14"/>
        <v>3.8783536106929288</v>
      </c>
      <c r="G281">
        <f ca="1">S0*EXP(Drift*(A281-$A$11)+Volatility*SUM($F$12:F281))</f>
        <v>20.172412414581526</v>
      </c>
    </row>
    <row r="282" spans="1:7" x14ac:dyDescent="0.25">
      <c r="A282" s="1" t="str">
        <f>MID('Filter Data'!A273,2,LEN('Filter Data'!A273)-2)</f>
        <v>23-Jul-2021</v>
      </c>
      <c r="B282">
        <f>'Filter Data'!F273</f>
        <v>24.037199999999999</v>
      </c>
      <c r="C282">
        <f t="shared" si="12"/>
        <v>-2.9036968208668067E-3</v>
      </c>
      <c r="D282">
        <f>C282-SET_TRI!C283</f>
        <v>3.4396867335671167E-3</v>
      </c>
      <c r="E282">
        <f t="shared" si="13"/>
        <v>-4.8073462882566387E-3</v>
      </c>
      <c r="F282">
        <f t="shared" ca="1" si="14"/>
        <v>-1.3765151538877942</v>
      </c>
      <c r="G282">
        <f ca="1">S0*EXP(Drift*(A282-$A$11)+Volatility*SUM($F$12:F282))</f>
        <v>19.844515171564698</v>
      </c>
    </row>
    <row r="283" spans="1:7" x14ac:dyDescent="0.25">
      <c r="A283" s="1" t="str">
        <f>MID('Filter Data'!A274,2,LEN('Filter Data'!A274)-2)</f>
        <v>27-Jul-2021</v>
      </c>
      <c r="B283">
        <f>'Filter Data'!F274</f>
        <v>23.596399999999999</v>
      </c>
      <c r="C283">
        <f t="shared" si="12"/>
        <v>-1.8338242390960654E-2</v>
      </c>
      <c r="D283">
        <f>C283-SET_TRI!C284</f>
        <v>-1.2367876804650884E-2</v>
      </c>
      <c r="E283">
        <f t="shared" si="13"/>
        <v>-1.2330388053306999E-2</v>
      </c>
      <c r="F283">
        <f t="shared" ca="1" si="14"/>
        <v>-0.30455965950432196</v>
      </c>
      <c r="G283">
        <f ca="1">S0*EXP(Drift*(A283-$A$11)+Volatility*SUM($F$12:F283))</f>
        <v>19.828258337021314</v>
      </c>
    </row>
    <row r="284" spans="1:7" x14ac:dyDescent="0.25">
      <c r="A284" s="1" t="str">
        <f>MID('Filter Data'!A275,2,LEN('Filter Data'!A275)-2)</f>
        <v>29-Jul-2021</v>
      </c>
      <c r="B284">
        <f>'Filter Data'!F275</f>
        <v>24.037800000000001</v>
      </c>
      <c r="C284">
        <f t="shared" si="12"/>
        <v>1.8706243325253072E-2</v>
      </c>
      <c r="D284">
        <f>C284-SET_TRI!C285</f>
        <v>1.6945761111805853E-2</v>
      </c>
      <c r="E284">
        <f t="shared" si="13"/>
        <v>1.0042958916254662E-2</v>
      </c>
      <c r="F284">
        <f t="shared" ca="1" si="14"/>
        <v>-1.7610191026824027</v>
      </c>
      <c r="G284">
        <f ca="1">S0*EXP(Drift*(A284-$A$11)+Volatility*SUM($F$12:F284))</f>
        <v>19.42726092485556</v>
      </c>
    </row>
    <row r="285" spans="1:7" x14ac:dyDescent="0.25">
      <c r="A285" s="1" t="str">
        <f>MID('Filter Data'!A276,2,LEN('Filter Data'!A276)-2)</f>
        <v>30-Jul-2021</v>
      </c>
      <c r="B285">
        <f>'Filter Data'!F276</f>
        <v>23.810600000000001</v>
      </c>
      <c r="C285">
        <f t="shared" si="12"/>
        <v>-9.4517801129887034E-3</v>
      </c>
      <c r="D285">
        <f>C285-SET_TRI!C286</f>
        <v>-1.7786405878583364E-4</v>
      </c>
      <c r="E285">
        <f t="shared" si="13"/>
        <v>-9.5448870012237452E-3</v>
      </c>
      <c r="F285">
        <f t="shared" ca="1" si="14"/>
        <v>1.546573707776949</v>
      </c>
      <c r="G285">
        <f ca="1">S0*EXP(Drift*(A285-$A$11)+Volatility*SUM($F$12:F285))</f>
        <v>19.81952103074093</v>
      </c>
    </row>
    <row r="286" spans="1:7" x14ac:dyDescent="0.25">
      <c r="A286" s="1" t="str">
        <f>MID('Filter Data'!A277,2,LEN('Filter Data'!A277)-2)</f>
        <v>02-Aug-2021</v>
      </c>
      <c r="B286">
        <f>'Filter Data'!F277</f>
        <v>24.170200000000001</v>
      </c>
      <c r="C286">
        <f t="shared" si="12"/>
        <v>1.5102517366215061E-2</v>
      </c>
      <c r="D286">
        <f>C286-SET_TRI!C287</f>
        <v>1.1103277891495997E-2</v>
      </c>
      <c r="E286">
        <f t="shared" si="13"/>
        <v>9.3633286356323078E-3</v>
      </c>
      <c r="F286">
        <f t="shared" ca="1" si="14"/>
        <v>1.8594172129610089</v>
      </c>
      <c r="G286">
        <f ca="1">S0*EXP(Drift*(A286-$A$11)+Volatility*SUM($F$12:F286))</f>
        <v>20.328751519142088</v>
      </c>
    </row>
    <row r="287" spans="1:7" x14ac:dyDescent="0.25">
      <c r="A287" s="1" t="str">
        <f>MID('Filter Data'!A278,2,LEN('Filter Data'!A278)-2)</f>
        <v>03-Aug-2021</v>
      </c>
      <c r="B287">
        <f>'Filter Data'!F278</f>
        <v>24.3521</v>
      </c>
      <c r="C287">
        <f t="shared" si="12"/>
        <v>7.5257962284134526E-3</v>
      </c>
      <c r="D287">
        <f>C287-SET_TRI!C288</f>
        <v>-1.334968713300095E-3</v>
      </c>
      <c r="E287">
        <f t="shared" si="13"/>
        <v>8.0118069160711406E-3</v>
      </c>
      <c r="F287">
        <f t="shared" ca="1" si="14"/>
        <v>1.8297608046561618</v>
      </c>
      <c r="G287">
        <f ca="1">S0*EXP(Drift*(A287-$A$11)+Volatility*SUM($F$12:F287))</f>
        <v>20.812434295009314</v>
      </c>
    </row>
    <row r="288" spans="1:7" x14ac:dyDescent="0.25">
      <c r="A288" s="1" t="str">
        <f>MID('Filter Data'!A279,2,LEN('Filter Data'!A279)-2)</f>
        <v>04-Aug-2021</v>
      </c>
      <c r="B288">
        <f>'Filter Data'!F279</f>
        <v>24.315799999999999</v>
      </c>
      <c r="C288">
        <f t="shared" si="12"/>
        <v>-1.490631198130784E-3</v>
      </c>
      <c r="D288">
        <f>C288-SET_TRI!C289</f>
        <v>-5.0400700391025552E-3</v>
      </c>
      <c r="E288">
        <f t="shared" si="13"/>
        <v>8.4974010406992876E-4</v>
      </c>
      <c r="F288">
        <f t="shared" ca="1" si="14"/>
        <v>-0.56950779537431262</v>
      </c>
      <c r="G288">
        <f ca="1">S0*EXP(Drift*(A288-$A$11)+Volatility*SUM($F$12:F288))</f>
        <v>20.680798702472867</v>
      </c>
    </row>
    <row r="289" spans="1:7" x14ac:dyDescent="0.25">
      <c r="A289" s="1" t="str">
        <f>MID('Filter Data'!A280,2,LEN('Filter Data'!A280)-2)</f>
        <v>05-Aug-2021</v>
      </c>
      <c r="B289">
        <f>'Filter Data'!F280</f>
        <v>24.279900000000001</v>
      </c>
      <c r="C289">
        <f t="shared" si="12"/>
        <v>-1.4764062872699251E-3</v>
      </c>
      <c r="D289">
        <f>C289-SET_TRI!C290</f>
        <v>1.3760468288287839E-2</v>
      </c>
      <c r="E289">
        <f t="shared" si="13"/>
        <v>-8.5454882606739273E-3</v>
      </c>
      <c r="F289">
        <f t="shared" ca="1" si="14"/>
        <v>1.7830551020298389</v>
      </c>
      <c r="G289">
        <f ca="1">S0*EXP(Drift*(A289-$A$11)+Volatility*SUM($F$12:F289))</f>
        <v>21.160554370424553</v>
      </c>
    </row>
    <row r="290" spans="1:7" x14ac:dyDescent="0.25">
      <c r="A290" s="1" t="str">
        <f>MID('Filter Data'!A281,2,LEN('Filter Data'!A281)-2)</f>
        <v>06-Aug-2021</v>
      </c>
      <c r="B290">
        <f>'Filter Data'!F281</f>
        <v>24.0749</v>
      </c>
      <c r="C290">
        <f t="shared" si="12"/>
        <v>-8.4431978714904852E-3</v>
      </c>
      <c r="D290">
        <f>C290-SET_TRI!C291</f>
        <v>-5.1181528684469731E-3</v>
      </c>
      <c r="E290">
        <f t="shared" si="13"/>
        <v>-6.0637470109521849E-3</v>
      </c>
      <c r="F290">
        <f t="shared" ca="1" si="14"/>
        <v>-2.1691292706442198</v>
      </c>
      <c r="G290">
        <f ca="1">S0*EXP(Drift*(A290-$A$11)+Volatility*SUM($F$12:F290))</f>
        <v>20.612264950128136</v>
      </c>
    </row>
    <row r="291" spans="1:7" x14ac:dyDescent="0.25">
      <c r="A291" s="1" t="str">
        <f>MID('Filter Data'!A282,2,LEN('Filter Data'!A282)-2)</f>
        <v>10-Aug-2021</v>
      </c>
      <c r="B291">
        <f>'Filter Data'!F282</f>
        <v>23.817799999999998</v>
      </c>
      <c r="C291">
        <f t="shared" si="12"/>
        <v>-1.067917208378856E-2</v>
      </c>
      <c r="D291">
        <f>C291-SET_TRI!C292</f>
        <v>-2.5929469044449004E-2</v>
      </c>
      <c r="E291">
        <f t="shared" si="13"/>
        <v>2.1161032468732435E-3</v>
      </c>
      <c r="F291">
        <f t="shared" ca="1" si="14"/>
        <v>-2.708169948797893</v>
      </c>
      <c r="G291">
        <f ca="1">S0*EXP(Drift*(A291-$A$11)+Volatility*SUM($F$12:F291))</f>
        <v>19.988425271879532</v>
      </c>
    </row>
    <row r="292" spans="1:7" x14ac:dyDescent="0.25">
      <c r="A292" s="1" t="str">
        <f>MID('Filter Data'!A283,2,LEN('Filter Data'!A283)-2)</f>
        <v>13-Aug-2021</v>
      </c>
      <c r="B292">
        <f>'Filter Data'!F283</f>
        <v>23.510100000000001</v>
      </c>
      <c r="C292">
        <f t="shared" si="12"/>
        <v>-1.291890938709692E-2</v>
      </c>
      <c r="D292">
        <f>C292-SET_TRI!C293</f>
        <v>-9.3715809221856915E-3</v>
      </c>
      <c r="E292">
        <f t="shared" si="13"/>
        <v>-8.4106666890136107E-3</v>
      </c>
      <c r="F292">
        <f t="shared" ca="1" si="14"/>
        <v>0.60249205156393559</v>
      </c>
      <c r="G292">
        <f ca="1">S0*EXP(Drift*(A292-$A$11)+Volatility*SUM($F$12:F292))</f>
        <v>20.183784992649937</v>
      </c>
    </row>
    <row r="293" spans="1:7" x14ac:dyDescent="0.25">
      <c r="A293" s="1" t="str">
        <f>MID('Filter Data'!A284,2,LEN('Filter Data'!A284)-2)</f>
        <v>16-Aug-2021</v>
      </c>
      <c r="B293">
        <f>'Filter Data'!F284</f>
        <v>23.278600000000001</v>
      </c>
      <c r="C293">
        <f t="shared" si="12"/>
        <v>-9.8468317871893557E-3</v>
      </c>
      <c r="D293">
        <f>C293-SET_TRI!C294</f>
        <v>-1.6065517600130041E-2</v>
      </c>
      <c r="E293">
        <f t="shared" si="13"/>
        <v>-1.9883507446428108E-3</v>
      </c>
      <c r="F293">
        <f t="shared" ca="1" si="14"/>
        <v>5.3466306195725788E-2</v>
      </c>
      <c r="G293">
        <f ca="1">S0*EXP(Drift*(A293-$A$11)+Volatility*SUM($F$12:F293))</f>
        <v>20.24227061400158</v>
      </c>
    </row>
    <row r="294" spans="1:7" x14ac:dyDescent="0.25">
      <c r="A294" s="1" t="str">
        <f>MID('Filter Data'!A285,2,LEN('Filter Data'!A285)-2)</f>
        <v>18-Aug-2021</v>
      </c>
      <c r="B294">
        <f>'Filter Data'!F285</f>
        <v>23.044799999999999</v>
      </c>
      <c r="C294">
        <f t="shared" si="12"/>
        <v>-1.0043559320577794E-2</v>
      </c>
      <c r="D294">
        <f>C294-SET_TRI!C295</f>
        <v>-2.2908271353774635E-2</v>
      </c>
      <c r="E294">
        <f t="shared" si="13"/>
        <v>1.2396413018109492E-3</v>
      </c>
      <c r="F294">
        <f t="shared" ca="1" si="14"/>
        <v>-1.2501928372258431</v>
      </c>
      <c r="G294">
        <f ca="1">S0*EXP(Drift*(A294-$A$11)+Volatility*SUM($F$12:F294))</f>
        <v>19.959386256802674</v>
      </c>
    </row>
    <row r="295" spans="1:7" x14ac:dyDescent="0.25">
      <c r="A295" s="1" t="str">
        <f>MID('Filter Data'!A286,2,LEN('Filter Data'!A286)-2)</f>
        <v>20-Aug-2021</v>
      </c>
      <c r="B295">
        <f>'Filter Data'!F286</f>
        <v>22.280999999999999</v>
      </c>
      <c r="C295">
        <f t="shared" si="12"/>
        <v>-3.3144136638200372E-2</v>
      </c>
      <c r="D295">
        <f>C295-SET_TRI!C296</f>
        <v>-3.1328313032493407E-2</v>
      </c>
      <c r="E295">
        <f t="shared" si="13"/>
        <v>-1.7646801964175365E-2</v>
      </c>
      <c r="F295">
        <f t="shared" ca="1" si="14"/>
        <v>0.33313231953129802</v>
      </c>
      <c r="G295">
        <f ca="1">S0*EXP(Drift*(A295-$A$11)+Volatility*SUM($F$12:F295))</f>
        <v>20.0721000065409</v>
      </c>
    </row>
    <row r="296" spans="1:7" x14ac:dyDescent="0.25">
      <c r="A296" s="1" t="str">
        <f>MID('Filter Data'!A287,2,LEN('Filter Data'!A287)-2)</f>
        <v>23-Aug-2021</v>
      </c>
      <c r="B296">
        <f>'Filter Data'!F287</f>
        <v>22.7529</v>
      </c>
      <c r="C296">
        <f t="shared" si="12"/>
        <v>2.1179480274673559E-2</v>
      </c>
      <c r="D296">
        <f>C296-SET_TRI!C297</f>
        <v>-3.0225869435880626E-3</v>
      </c>
      <c r="E296">
        <f t="shared" si="13"/>
        <v>2.2510124483373486E-2</v>
      </c>
      <c r="F296">
        <f t="shared" ca="1" si="14"/>
        <v>-0.10011809481103384</v>
      </c>
      <c r="G296">
        <f ca="1">S0*EXP(Drift*(A296-$A$11)+Volatility*SUM($F$12:F296))</f>
        <v>20.09182205297893</v>
      </c>
    </row>
    <row r="297" spans="1:7" x14ac:dyDescent="0.25">
      <c r="A297" s="1" t="str">
        <f>MID('Filter Data'!A288,2,LEN('Filter Data'!A288)-2)</f>
        <v>24-Aug-2021</v>
      </c>
      <c r="B297">
        <f>'Filter Data'!F288</f>
        <v>23.172699999999999</v>
      </c>
      <c r="C297">
        <f t="shared" si="12"/>
        <v>1.8450395334221072E-2</v>
      </c>
      <c r="D297">
        <f>C297-SET_TRI!C298</f>
        <v>1.5295665653772371E-2</v>
      </c>
      <c r="E297">
        <f t="shared" si="13"/>
        <v>1.0612964730165745E-2</v>
      </c>
      <c r="F297">
        <f t="shared" ca="1" si="14"/>
        <v>1.3408272784143436</v>
      </c>
      <c r="G297">
        <f ca="1">S0*EXP(Drift*(A297-$A$11)+Volatility*SUM($F$12:F297))</f>
        <v>20.445082683873078</v>
      </c>
    </row>
    <row r="298" spans="1:7" x14ac:dyDescent="0.25">
      <c r="A298" s="1" t="str">
        <f>MID('Filter Data'!A289,2,LEN('Filter Data'!A289)-2)</f>
        <v>25-Aug-2021</v>
      </c>
      <c r="B298">
        <f>'Filter Data'!F289</f>
        <v>23.5473</v>
      </c>
      <c r="C298">
        <f t="shared" si="12"/>
        <v>1.6165574145438424E-2</v>
      </c>
      <c r="D298">
        <f>C298-SET_TRI!C299</f>
        <v>7.1049206068885193E-3</v>
      </c>
      <c r="E298">
        <f t="shared" si="13"/>
        <v>1.2427517265100406E-2</v>
      </c>
      <c r="F298">
        <f t="shared" ca="1" si="14"/>
        <v>0.56609588542845746</v>
      </c>
      <c r="G298">
        <f ca="1">S0*EXP(Drift*(A298-$A$11)+Volatility*SUM($F$12:F298))</f>
        <v>20.604927644146681</v>
      </c>
    </row>
    <row r="299" spans="1:7" x14ac:dyDescent="0.25">
      <c r="A299" s="1" t="str">
        <f>MID('Filter Data'!A290,2,LEN('Filter Data'!A290)-2)</f>
        <v>26-Aug-2021</v>
      </c>
      <c r="B299">
        <f>'Filter Data'!F290</f>
        <v>23.332100000000001</v>
      </c>
      <c r="C299">
        <f t="shared" si="12"/>
        <v>-9.1390520356898416E-3</v>
      </c>
      <c r="D299">
        <f>C299-SET_TRI!C300</f>
        <v>-8.5656680145323304E-3</v>
      </c>
      <c r="E299">
        <f t="shared" si="13"/>
        <v>-5.0341594819863405E-3</v>
      </c>
      <c r="F299">
        <f t="shared" ca="1" si="14"/>
        <v>0.79826184010983525</v>
      </c>
      <c r="G299">
        <f ca="1">S0*EXP(Drift*(A299-$A$11)+Volatility*SUM($F$12:F299))</f>
        <v>20.826109336501144</v>
      </c>
    </row>
    <row r="300" spans="1:7" x14ac:dyDescent="0.25">
      <c r="A300" s="1" t="str">
        <f>MID('Filter Data'!A291,2,LEN('Filter Data'!A291)-2)</f>
        <v>27-Aug-2021</v>
      </c>
      <c r="B300">
        <f>'Filter Data'!F291</f>
        <v>23.418099999999999</v>
      </c>
      <c r="C300">
        <f t="shared" si="12"/>
        <v>3.6859091123387314E-3</v>
      </c>
      <c r="D300">
        <f>C300-SET_TRI!C301</f>
        <v>-4.2851473217254011E-3</v>
      </c>
      <c r="E300">
        <f t="shared" si="13"/>
        <v>5.6484502741384127E-3</v>
      </c>
      <c r="F300">
        <f t="shared" ca="1" si="14"/>
        <v>-0.53821136379581214</v>
      </c>
      <c r="G300">
        <f ca="1">S0*EXP(Drift*(A300-$A$11)+Volatility*SUM($F$12:F300))</f>
        <v>20.702449074042974</v>
      </c>
    </row>
    <row r="301" spans="1:7" x14ac:dyDescent="0.25">
      <c r="A301" s="1" t="str">
        <f>MID('Filter Data'!A292,2,LEN('Filter Data'!A292)-2)</f>
        <v>30-Aug-2021</v>
      </c>
      <c r="B301">
        <f>'Filter Data'!F292</f>
        <v>23.9925</v>
      </c>
      <c r="C301">
        <f t="shared" si="12"/>
        <v>2.452803600633701E-2</v>
      </c>
      <c r="D301">
        <f>C301-SET_TRI!C302</f>
        <v>8.6666610986391585E-3</v>
      </c>
      <c r="E301">
        <f t="shared" si="13"/>
        <v>2.0008345965828345E-2</v>
      </c>
      <c r="F301">
        <f t="shared" ca="1" si="14"/>
        <v>2.4111563980202493</v>
      </c>
      <c r="G301">
        <f ca="1">S0*EXP(Drift*(A301-$A$11)+Volatility*SUM($F$12:F301))</f>
        <v>21.38067236076774</v>
      </c>
    </row>
    <row r="302" spans="1:7" x14ac:dyDescent="0.25">
      <c r="A302" s="1" t="str">
        <f>MID('Filter Data'!A293,2,LEN('Filter Data'!A293)-2)</f>
        <v>31-Aug-2021</v>
      </c>
      <c r="B302">
        <f>'Filter Data'!F293</f>
        <v>24.2849</v>
      </c>
      <c r="C302">
        <f t="shared" si="12"/>
        <v>1.2187141815150595E-2</v>
      </c>
      <c r="D302">
        <f>C302-SET_TRI!C303</f>
        <v>7.3051892721323359E-3</v>
      </c>
      <c r="E302">
        <f t="shared" si="13"/>
        <v>8.3488527704264105E-3</v>
      </c>
      <c r="F302">
        <f t="shared" ca="1" si="14"/>
        <v>-1.5848826243195189</v>
      </c>
      <c r="G302">
        <f ca="1">S0*EXP(Drift*(A302-$A$11)+Volatility*SUM($F$12:F302))</f>
        <v>20.978663308636204</v>
      </c>
    </row>
    <row r="303" spans="1:7" x14ac:dyDescent="0.25">
      <c r="A303" s="1" t="str">
        <f>MID('Filter Data'!A294,2,LEN('Filter Data'!A294)-2)</f>
        <v>01-Sep-2021</v>
      </c>
      <c r="B303">
        <f>'Filter Data'!F294</f>
        <v>24.526</v>
      </c>
      <c r="C303">
        <f t="shared" si="12"/>
        <v>9.9279799381508434E-3</v>
      </c>
      <c r="D303">
        <f>C303-SET_TRI!C304</f>
        <v>1.3886212736713087E-2</v>
      </c>
      <c r="E303">
        <f t="shared" si="13"/>
        <v>2.7959643140438575E-3</v>
      </c>
      <c r="F303">
        <f t="shared" ca="1" si="14"/>
        <v>0.1941534126439915</v>
      </c>
      <c r="G303">
        <f ca="1">S0*EXP(Drift*(A303-$A$11)+Volatility*SUM($F$12:F303))</f>
        <v>21.045038918741081</v>
      </c>
    </row>
    <row r="304" spans="1:7" x14ac:dyDescent="0.25">
      <c r="A304" s="1" t="str">
        <f>MID('Filter Data'!A295,2,LEN('Filter Data'!A295)-2)</f>
        <v>03-Sep-2021</v>
      </c>
      <c r="B304">
        <f>'Filter Data'!F295</f>
        <v>24.937799999999999</v>
      </c>
      <c r="C304">
        <f t="shared" si="12"/>
        <v>1.6790344940063585E-2</v>
      </c>
      <c r="D304">
        <f>C304-SET_TRI!C305</f>
        <v>3.4734583233315425E-3</v>
      </c>
      <c r="E304">
        <f t="shared" si="13"/>
        <v>1.4869793180282035E-2</v>
      </c>
      <c r="F304">
        <f t="shared" ca="1" si="14"/>
        <v>-0.49637221219400601</v>
      </c>
      <c r="G304">
        <f ca="1">S0*EXP(Drift*(A304-$A$11)+Volatility*SUM($F$12:F304))</f>
        <v>20.946525511966456</v>
      </c>
    </row>
    <row r="305" spans="1:7" x14ac:dyDescent="0.25">
      <c r="A305" s="1" t="str">
        <f>MID('Filter Data'!A296,2,LEN('Filter Data'!A296)-2)</f>
        <v>07-Sep-2021</v>
      </c>
      <c r="B305">
        <f>'Filter Data'!F296</f>
        <v>25.2224</v>
      </c>
      <c r="C305">
        <f t="shared" si="12"/>
        <v>1.1412394036362513E-2</v>
      </c>
      <c r="D305">
        <f>C305-SET_TRI!C306</f>
        <v>2.0064464265868699E-2</v>
      </c>
      <c r="E305">
        <f t="shared" si="13"/>
        <v>1.1882345557241367E-3</v>
      </c>
      <c r="F305">
        <f t="shared" ca="1" si="14"/>
        <v>1.1633368948561842</v>
      </c>
      <c r="G305">
        <f ca="1">S0*EXP(Drift*(A305-$A$11)+Volatility*SUM($F$12:F305))</f>
        <v>21.315222317340307</v>
      </c>
    </row>
    <row r="306" spans="1:7" x14ac:dyDescent="0.25">
      <c r="A306" s="1" t="str">
        <f>MID('Filter Data'!A297,2,LEN('Filter Data'!A297)-2)</f>
        <v>08-Sep-2021</v>
      </c>
      <c r="B306">
        <f>'Filter Data'!F297</f>
        <v>25.163599999999999</v>
      </c>
      <c r="C306">
        <f t="shared" si="12"/>
        <v>-2.3312611012433994E-3</v>
      </c>
      <c r="D306">
        <f>C306-SET_TRI!C307</f>
        <v>-3.9891959121539609E-3</v>
      </c>
      <c r="E306">
        <f t="shared" si="13"/>
        <v>-5.1684021726335592E-4</v>
      </c>
      <c r="F306">
        <f t="shared" ca="1" si="14"/>
        <v>0.14378294684637127</v>
      </c>
      <c r="G306">
        <f ca="1">S0*EXP(Drift*(A306-$A$11)+Volatility*SUM($F$12:F306))</f>
        <v>21.369262844346114</v>
      </c>
    </row>
    <row r="307" spans="1:7" x14ac:dyDescent="0.25">
      <c r="A307" s="1" t="str">
        <f>MID('Filter Data'!A298,2,LEN('Filter Data'!A298)-2)</f>
        <v>09-Sep-2021</v>
      </c>
      <c r="B307">
        <f>'Filter Data'!F298</f>
        <v>25.034300000000002</v>
      </c>
      <c r="C307">
        <f t="shared" si="12"/>
        <v>-5.1383744774196492E-3</v>
      </c>
      <c r="D307">
        <f>C307-SET_TRI!C308</f>
        <v>5.3303861382994139E-3</v>
      </c>
      <c r="E307">
        <f t="shared" si="13"/>
        <v>-7.9882972587562093E-3</v>
      </c>
      <c r="F307">
        <f t="shared" ca="1" si="14"/>
        <v>2.1539900009472275</v>
      </c>
      <c r="G307">
        <f ca="1">S0*EXP(Drift*(A307-$A$11)+Volatility*SUM($F$12:F307))</f>
        <v>21.966159424524822</v>
      </c>
    </row>
    <row r="308" spans="1:7" x14ac:dyDescent="0.25">
      <c r="A308" s="1" t="str">
        <f>MID('Filter Data'!A299,2,LEN('Filter Data'!A299)-2)</f>
        <v>13-Sep-2021</v>
      </c>
      <c r="B308">
        <f>'Filter Data'!F299</f>
        <v>24.932600000000001</v>
      </c>
      <c r="C308">
        <f t="shared" si="12"/>
        <v>-4.0624263510464047E-3</v>
      </c>
      <c r="D308">
        <f>C308-SET_TRI!C309</f>
        <v>-3.7161442565172256E-3</v>
      </c>
      <c r="E308">
        <f t="shared" si="13"/>
        <v>-2.3846646813292433E-3</v>
      </c>
      <c r="F308">
        <f t="shared" ca="1" si="14"/>
        <v>2.2186284443515096</v>
      </c>
      <c r="G308">
        <f ca="1">S0*EXP(Drift*(A308-$A$11)+Volatility*SUM($F$12:F308))</f>
        <v>22.648305830975328</v>
      </c>
    </row>
    <row r="309" spans="1:7" x14ac:dyDescent="0.25">
      <c r="A309" s="1" t="str">
        <f>MID('Filter Data'!A300,2,LEN('Filter Data'!A300)-2)</f>
        <v>14-Sep-2021</v>
      </c>
      <c r="B309">
        <f>'Filter Data'!F300</f>
        <v>24.966799999999999</v>
      </c>
      <c r="C309">
        <f t="shared" si="12"/>
        <v>1.3716980980723412E-3</v>
      </c>
      <c r="D309">
        <f>C309-SET_TRI!C310</f>
        <v>8.4490502724916001E-3</v>
      </c>
      <c r="E309">
        <f t="shared" si="13"/>
        <v>-3.0390802259075466E-3</v>
      </c>
      <c r="F309">
        <f t="shared" ca="1" si="14"/>
        <v>0.89769265139273013</v>
      </c>
      <c r="G309">
        <f ca="1">S0*EXP(Drift*(A309-$A$11)+Volatility*SUM($F$12:F309))</f>
        <v>22.919766148575714</v>
      </c>
    </row>
    <row r="310" spans="1:7" x14ac:dyDescent="0.25">
      <c r="A310" s="1" t="str">
        <f>MID('Filter Data'!A301,2,LEN('Filter Data'!A301)-2)</f>
        <v>15-Sep-2021</v>
      </c>
      <c r="B310">
        <f>'Filter Data'!F301</f>
        <v>24.831600000000002</v>
      </c>
      <c r="C310">
        <f t="shared" si="12"/>
        <v>-5.4151913741447661E-3</v>
      </c>
      <c r="D310">
        <f>C310-SET_TRI!C311</f>
        <v>-6.7966408534945863E-3</v>
      </c>
      <c r="E310">
        <f t="shared" si="13"/>
        <v>-2.1956765753329672E-3</v>
      </c>
      <c r="F310">
        <f t="shared" ca="1" si="14"/>
        <v>-0.31872947115367978</v>
      </c>
      <c r="G310">
        <f ca="1">S0*EXP(Drift*(A310-$A$11)+Volatility*SUM($F$12:F310))</f>
        <v>22.845992773519971</v>
      </c>
    </row>
    <row r="311" spans="1:7" x14ac:dyDescent="0.25">
      <c r="A311" s="1" t="str">
        <f>MID('Filter Data'!A302,2,LEN('Filter Data'!A302)-2)</f>
        <v>16-Sep-2021</v>
      </c>
      <c r="B311">
        <f>'Filter Data'!F302</f>
        <v>24.491299999999999</v>
      </c>
      <c r="C311">
        <f t="shared" si="12"/>
        <v>-1.3704312247297906E-2</v>
      </c>
      <c r="D311">
        <f>C311-SET_TRI!C312</f>
        <v>-1.651045231803713E-2</v>
      </c>
      <c r="E311">
        <f t="shared" si="13"/>
        <v>-5.6231464940299826E-3</v>
      </c>
      <c r="F311">
        <f t="shared" ca="1" si="14"/>
        <v>-0.20399333092246932</v>
      </c>
      <c r="G311">
        <f ca="1">S0*EXP(Drift*(A311-$A$11)+Volatility*SUM($F$12:F311))</f>
        <v>22.804997153645537</v>
      </c>
    </row>
    <row r="312" spans="1:7" x14ac:dyDescent="0.25">
      <c r="A312" s="1" t="str">
        <f>MID('Filter Data'!A303,2,LEN('Filter Data'!A303)-2)</f>
        <v>23-Sep-2021</v>
      </c>
      <c r="B312">
        <f>'Filter Data'!F303</f>
        <v>24.418900000000001</v>
      </c>
      <c r="C312">
        <f t="shared" si="12"/>
        <v>-2.956151776344998E-3</v>
      </c>
      <c r="D312">
        <f>C312-SET_TRI!C313</f>
        <v>-6.2236493104974415E-3</v>
      </c>
      <c r="E312">
        <f t="shared" si="13"/>
        <v>-2.3412656891985684E-5</v>
      </c>
      <c r="F312">
        <f t="shared" ca="1" si="14"/>
        <v>-3.7699073918918833</v>
      </c>
      <c r="G312">
        <f ca="1">S0*EXP(Drift*(A312-$A$11)+Volatility*SUM($F$12:F312))</f>
        <v>21.873181993366927</v>
      </c>
    </row>
    <row r="313" spans="1:7" x14ac:dyDescent="0.25">
      <c r="A313" s="1" t="str">
        <f>MID('Filter Data'!A304,2,LEN('Filter Data'!A304)-2)</f>
        <v>27-Sep-2021</v>
      </c>
      <c r="B313">
        <f>'Filter Data'!F304</f>
        <v>24.107600000000001</v>
      </c>
      <c r="C313">
        <f t="shared" si="12"/>
        <v>-1.2748321996486296E-2</v>
      </c>
      <c r="D313">
        <f>C313-SET_TRI!C314</f>
        <v>-6.9291675451018525E-3</v>
      </c>
      <c r="E313">
        <f t="shared" si="13"/>
        <v>-9.4624791122370558E-3</v>
      </c>
      <c r="F313">
        <f t="shared" ca="1" si="14"/>
        <v>-0.14957980865069245</v>
      </c>
      <c r="G313">
        <f ca="1">S0*EXP(Drift*(A313-$A$11)+Volatility*SUM($F$12:F313))</f>
        <v>21.897457325888368</v>
      </c>
    </row>
    <row r="314" spans="1:7" x14ac:dyDescent="0.25">
      <c r="A314" s="1" t="str">
        <f>MID('Filter Data'!A305,2,LEN('Filter Data'!A305)-2)</f>
        <v>28-Sep-2021</v>
      </c>
      <c r="B314">
        <f>'Filter Data'!F305</f>
        <v>23.784700000000001</v>
      </c>
      <c r="C314">
        <f t="shared" si="12"/>
        <v>-1.3394116378237593E-2</v>
      </c>
      <c r="D314">
        <f>C314-SET_TRI!C315</f>
        <v>-1.0247312576049793E-2</v>
      </c>
      <c r="E314">
        <f t="shared" si="13"/>
        <v>-8.4475800560298471E-3</v>
      </c>
      <c r="F314">
        <f t="shared" ca="1" si="14"/>
        <v>1.5920583030166824</v>
      </c>
      <c r="G314">
        <f ca="1">S0*EXP(Drift*(A314-$A$11)+Volatility*SUM($F$12:F314))</f>
        <v>22.35224293314732</v>
      </c>
    </row>
    <row r="315" spans="1:7" x14ac:dyDescent="0.25">
      <c r="A315" s="1" t="str">
        <f>MID('Filter Data'!A306,2,LEN('Filter Data'!A306)-2)</f>
        <v>29-Sep-2021</v>
      </c>
      <c r="B315">
        <f>'Filter Data'!F306</f>
        <v>23.4648</v>
      </c>
      <c r="C315">
        <f t="shared" si="12"/>
        <v>-1.3449822785235908E-2</v>
      </c>
      <c r="D315">
        <f>C315-SET_TRI!C316</f>
        <v>-1.5154701972757513E-2</v>
      </c>
      <c r="E315">
        <f t="shared" si="13"/>
        <v>-6.0471944921803925E-3</v>
      </c>
      <c r="F315">
        <f t="shared" ca="1" si="14"/>
        <v>0.88952226990087746</v>
      </c>
      <c r="G315">
        <f ca="1">S0*EXP(Drift*(A315-$A$11)+Volatility*SUM($F$12:F315))</f>
        <v>22.617854727488236</v>
      </c>
    </row>
    <row r="316" spans="1:7" x14ac:dyDescent="0.25">
      <c r="A316" s="1" t="str">
        <f>MID('Filter Data'!A307,2,LEN('Filter Data'!A307)-2)</f>
        <v>30-Sep-2021</v>
      </c>
      <c r="B316">
        <f>'Filter Data'!F307</f>
        <v>23.408799999999999</v>
      </c>
      <c r="C316">
        <f t="shared" si="12"/>
        <v>-2.3865534758447096E-3</v>
      </c>
      <c r="D316">
        <f>C316-SET_TRI!C317</f>
        <v>5.3374976315933229E-3</v>
      </c>
      <c r="E316">
        <f t="shared" si="13"/>
        <v>-5.2400354778112095E-3</v>
      </c>
      <c r="F316">
        <f t="shared" ca="1" si="14"/>
        <v>-5.9025322578204267E-2</v>
      </c>
      <c r="G316">
        <f ca="1">S0*EXP(Drift*(A316-$A$11)+Volatility*SUM($F$12:F316))</f>
        <v>22.618038106421789</v>
      </c>
    </row>
    <row r="317" spans="1:7" x14ac:dyDescent="0.25">
      <c r="A317" s="1" t="str">
        <f>MID('Filter Data'!A308,2,LEN('Filter Data'!A308)-2)</f>
        <v>08-Oct-2021</v>
      </c>
      <c r="B317">
        <f>'Filter Data'!F308</f>
        <v>22.840499999999999</v>
      </c>
      <c r="C317">
        <f t="shared" si="12"/>
        <v>-2.4277194901062879E-2</v>
      </c>
      <c r="D317">
        <f>C317-SET_TRI!C318</f>
        <v>-4.6431692520656431E-2</v>
      </c>
      <c r="E317">
        <f t="shared" si="13"/>
        <v>-1.2207924427632688E-3</v>
      </c>
      <c r="F317">
        <f t="shared" ca="1" si="14"/>
        <v>-4.9096291758765993</v>
      </c>
      <c r="G317">
        <f ca="1">S0*EXP(Drift*(A317-$A$11)+Volatility*SUM($F$12:F317))</f>
        <v>21.404218136118175</v>
      </c>
    </row>
    <row r="318" spans="1:7" x14ac:dyDescent="0.25">
      <c r="A318" s="1" t="str">
        <f>MID('Filter Data'!A309,2,LEN('Filter Data'!A309)-2)</f>
        <v>12-Oct-2021</v>
      </c>
      <c r="B318">
        <f>'Filter Data'!F309</f>
        <v>22.476400000000002</v>
      </c>
      <c r="C318">
        <f t="shared" si="12"/>
        <v>-1.5940982027538672E-2</v>
      </c>
      <c r="D318">
        <f>C318-SET_TRI!C319</f>
        <v>-2.0276437793932102E-2</v>
      </c>
      <c r="E318">
        <f t="shared" si="13"/>
        <v>-5.9749838426156714E-3</v>
      </c>
      <c r="F318">
        <f t="shared" ca="1" si="14"/>
        <v>0.50713584407774825</v>
      </c>
      <c r="G318">
        <f ca="1">S0*EXP(Drift*(A318-$A$11)+Volatility*SUM($F$12:F318))</f>
        <v>21.603820288293139</v>
      </c>
    </row>
    <row r="319" spans="1:7" x14ac:dyDescent="0.25">
      <c r="A319" s="1" t="str">
        <f>MID('Filter Data'!A310,2,LEN('Filter Data'!A310)-2)</f>
        <v>18-Oct-2021</v>
      </c>
      <c r="B319">
        <f>'Filter Data'!F310</f>
        <v>23.2379</v>
      </c>
      <c r="C319">
        <f t="shared" si="12"/>
        <v>3.3879980779840099E-2</v>
      </c>
      <c r="D319">
        <f>C319-SET_TRI!C320</f>
        <v>3.2457138953407211E-2</v>
      </c>
      <c r="E319">
        <f t="shared" si="13"/>
        <v>1.7453430101590273E-2</v>
      </c>
      <c r="F319">
        <f t="shared" ca="1" si="14"/>
        <v>1.1946694819008354</v>
      </c>
      <c r="G319">
        <f ca="1">S0*EXP(Drift*(A319-$A$11)+Volatility*SUM($F$12:F319))</f>
        <v>22.025352484001846</v>
      </c>
    </row>
    <row r="320" spans="1:7" x14ac:dyDescent="0.25">
      <c r="A320" s="1" t="str">
        <f>MID('Filter Data'!A311,2,LEN('Filter Data'!A311)-2)</f>
        <v>19-Oct-2021</v>
      </c>
      <c r="B320">
        <f>'Filter Data'!F311</f>
        <v>23.567599999999999</v>
      </c>
      <c r="C320">
        <f t="shared" si="12"/>
        <v>1.4188029038768521E-2</v>
      </c>
      <c r="D320">
        <f>C320-SET_TRI!C321</f>
        <v>2.3316258555276921E-2</v>
      </c>
      <c r="E320">
        <f t="shared" si="13"/>
        <v>2.3363839034514482E-3</v>
      </c>
      <c r="F320">
        <f t="shared" ca="1" si="14"/>
        <v>-0.94573243302170407</v>
      </c>
      <c r="G320">
        <f ca="1">S0*EXP(Drift*(A320-$A$11)+Volatility*SUM($F$12:F320))</f>
        <v>21.783810392629348</v>
      </c>
    </row>
    <row r="321" spans="1:7" x14ac:dyDescent="0.25">
      <c r="A321" s="1" t="str">
        <f>MID('Filter Data'!A312,2,LEN('Filter Data'!A312)-2)</f>
        <v>21-Oct-2021</v>
      </c>
      <c r="B321">
        <f>'Filter Data'!F312</f>
        <v>23.3172</v>
      </c>
      <c r="C321">
        <f t="shared" si="12"/>
        <v>-1.0624756020977913E-2</v>
      </c>
      <c r="D321">
        <f>C321-SET_TRI!C322</f>
        <v>-1.7536476394786036E-2</v>
      </c>
      <c r="E321">
        <f t="shared" si="13"/>
        <v>-2.0300770139033714E-3</v>
      </c>
      <c r="F321">
        <f t="shared" ca="1" si="14"/>
        <v>0.4065270517780602</v>
      </c>
      <c r="G321">
        <f ca="1">S0*EXP(Drift*(A321-$A$11)+Volatility*SUM($F$12:F321))</f>
        <v>21.926846023007478</v>
      </c>
    </row>
    <row r="322" spans="1:7" x14ac:dyDescent="0.25">
      <c r="A322" s="1" t="str">
        <f>MID('Filter Data'!A313,2,LEN('Filter Data'!A313)-2)</f>
        <v>25-Oct-2021</v>
      </c>
      <c r="B322">
        <f>'Filter Data'!F313</f>
        <v>23.366399999999999</v>
      </c>
      <c r="C322">
        <f t="shared" si="12"/>
        <v>2.1100303638515354E-3</v>
      </c>
      <c r="D322">
        <f>C322-SET_TRI!C323</f>
        <v>8.1815173217263115E-3</v>
      </c>
      <c r="E322">
        <f t="shared" si="13"/>
        <v>-2.166850794202888E-3</v>
      </c>
      <c r="F322">
        <f t="shared" ca="1" si="14"/>
        <v>0.98301843597115923</v>
      </c>
      <c r="G322">
        <f ca="1">S0*EXP(Drift*(A322-$A$11)+Volatility*SUM($F$12:F322))</f>
        <v>22.262782322824947</v>
      </c>
    </row>
    <row r="323" spans="1:7" x14ac:dyDescent="0.25">
      <c r="A323" s="1" t="str">
        <f>MID('Filter Data'!A314,2,LEN('Filter Data'!A314)-2)</f>
        <v>26-Oct-2021</v>
      </c>
      <c r="B323">
        <f>'Filter Data'!F314</f>
        <v>23.448799999999999</v>
      </c>
      <c r="C323">
        <f t="shared" si="12"/>
        <v>3.5264311147630706E-3</v>
      </c>
      <c r="D323">
        <f>C323-SET_TRI!C324</f>
        <v>2.2759815176913245E-3</v>
      </c>
      <c r="E323">
        <f t="shared" si="13"/>
        <v>2.2052027283381397E-3</v>
      </c>
      <c r="F323">
        <f t="shared" ca="1" si="14"/>
        <v>-0.33659139354764894</v>
      </c>
      <c r="G323">
        <f ca="1">S0*EXP(Drift*(A323-$A$11)+Volatility*SUM($F$12:F323))</f>
        <v>22.186191200277545</v>
      </c>
    </row>
    <row r="324" spans="1:7" x14ac:dyDescent="0.25">
      <c r="A324" s="1" t="str">
        <f>MID('Filter Data'!A315,2,LEN('Filter Data'!A315)-2)</f>
        <v>27-Oct-2021</v>
      </c>
      <c r="B324">
        <f>'Filter Data'!F315</f>
        <v>23.453700000000001</v>
      </c>
      <c r="C324">
        <f t="shared" si="12"/>
        <v>2.0896591723255738E-4</v>
      </c>
      <c r="D324">
        <f>C324-SET_TRI!C325</f>
        <v>7.039254715143336E-3</v>
      </c>
      <c r="E324">
        <f t="shared" si="13"/>
        <v>-3.4962259392738271E-3</v>
      </c>
      <c r="F324">
        <f t="shared" ca="1" si="14"/>
        <v>-1.6197201200609992</v>
      </c>
      <c r="G324">
        <f ca="1">S0*EXP(Drift*(A324-$A$11)+Volatility*SUM($F$12:F324))</f>
        <v>21.759600303547934</v>
      </c>
    </row>
    <row r="325" spans="1:7" x14ac:dyDescent="0.25">
      <c r="A325" s="1" t="str">
        <f>MID('Filter Data'!A316,2,LEN('Filter Data'!A316)-2)</f>
        <v>28-Oct-2021</v>
      </c>
      <c r="B325">
        <f>'Filter Data'!F316</f>
        <v>23.3932</v>
      </c>
      <c r="C325">
        <f t="shared" si="12"/>
        <v>-2.5795503481327513E-3</v>
      </c>
      <c r="D325">
        <f>C325-SET_TRI!C326</f>
        <v>-1.9199230276047922E-3</v>
      </c>
      <c r="E325">
        <f t="shared" si="13"/>
        <v>-1.8007767516175781E-3</v>
      </c>
      <c r="F325">
        <f t="shared" ca="1" si="14"/>
        <v>0.92511360684170629</v>
      </c>
      <c r="G325">
        <f ca="1">S0*EXP(Drift*(A325-$A$11)+Volatility*SUM($F$12:F325))</f>
        <v>22.027924626513588</v>
      </c>
    </row>
    <row r="326" spans="1:7" x14ac:dyDescent="0.25">
      <c r="A326" s="1" t="str">
        <f>MID('Filter Data'!A317,2,LEN('Filter Data'!A317)-2)</f>
        <v>02-Nov-2021</v>
      </c>
      <c r="B326">
        <f>'Filter Data'!F317</f>
        <v>23.6538</v>
      </c>
      <c r="C326">
        <f t="shared" si="12"/>
        <v>1.1139989398628668E-2</v>
      </c>
      <c r="D326">
        <f>C326-SET_TRI!C327</f>
        <v>1.2719353963630402E-2</v>
      </c>
      <c r="E326">
        <f t="shared" si="13"/>
        <v>4.5919731746109325E-3</v>
      </c>
      <c r="F326">
        <f t="shared" ca="1" si="14"/>
        <v>-4.7308358401146107</v>
      </c>
      <c r="G326">
        <f ca="1">S0*EXP(Drift*(A326-$A$11)+Volatility*SUM($F$12:F326))</f>
        <v>20.845712198765035</v>
      </c>
    </row>
    <row r="327" spans="1:7" x14ac:dyDescent="0.25">
      <c r="A327" s="1" t="str">
        <f>MID('Filter Data'!A318,2,LEN('Filter Data'!A318)-2)</f>
        <v>03-Nov-2021</v>
      </c>
      <c r="B327">
        <f>'Filter Data'!F318</f>
        <v>23.589500000000001</v>
      </c>
      <c r="C327">
        <f t="shared" si="12"/>
        <v>-2.7183792878945185E-3</v>
      </c>
      <c r="D327">
        <f>C327-SET_TRI!C328</f>
        <v>-1.6183318168397267E-4</v>
      </c>
      <c r="E327">
        <f t="shared" si="13"/>
        <v>-2.8195094458056819E-3</v>
      </c>
      <c r="F327">
        <f t="shared" ca="1" si="14"/>
        <v>1.2919077509496926</v>
      </c>
      <c r="G327">
        <f ca="1">S0*EXP(Drift*(A327-$A$11)+Volatility*SUM($F$12:F327))</f>
        <v>21.199317621386953</v>
      </c>
    </row>
    <row r="328" spans="1:7" x14ac:dyDescent="0.25">
      <c r="A328" s="1" t="str">
        <f>MID('Filter Data'!A319,2,LEN('Filter Data'!A319)-2)</f>
        <v>08-Nov-2021</v>
      </c>
      <c r="B328">
        <f>'Filter Data'!F319</f>
        <v>23.5824</v>
      </c>
      <c r="C328">
        <f t="shared" si="12"/>
        <v>-3.0098136882940362E-4</v>
      </c>
      <c r="D328">
        <f>C328-SET_TRI!C329</f>
        <v>-8.0974072477170596E-3</v>
      </c>
      <c r="E328">
        <f t="shared" si="13"/>
        <v>3.569552054863021E-3</v>
      </c>
      <c r="F328">
        <f t="shared" ca="1" si="14"/>
        <v>1.9525115351325162</v>
      </c>
      <c r="G328">
        <f ca="1">S0*EXP(Drift*(A328-$A$11)+Volatility*SUM($F$12:F328))</f>
        <v>21.801565929152051</v>
      </c>
    </row>
    <row r="329" spans="1:7" x14ac:dyDescent="0.25">
      <c r="A329" s="1" t="str">
        <f>MID('Filter Data'!A320,2,LEN('Filter Data'!A320)-2)</f>
        <v>09-Nov-2021</v>
      </c>
      <c r="B329">
        <f>'Filter Data'!F320</f>
        <v>23.803599999999999</v>
      </c>
      <c r="C329">
        <f t="shared" si="12"/>
        <v>9.3798765180812642E-3</v>
      </c>
      <c r="D329">
        <f>C329-SET_TRI!C330</f>
        <v>9.0669350470775623E-3</v>
      </c>
      <c r="E329">
        <f t="shared" si="13"/>
        <v>4.6598539684876957E-3</v>
      </c>
      <c r="F329">
        <f t="shared" ca="1" si="14"/>
        <v>2.3124035200950357</v>
      </c>
      <c r="G329">
        <f ca="1">S0*EXP(Drift*(A329-$A$11)+Volatility*SUM($F$12:F329))</f>
        <v>22.454763431505071</v>
      </c>
    </row>
    <row r="330" spans="1:7" x14ac:dyDescent="0.25">
      <c r="A330" s="1" t="str">
        <f>MID('Filter Data'!A321,2,LEN('Filter Data'!A321)-2)</f>
        <v>10-Nov-2021</v>
      </c>
      <c r="B330">
        <f>'Filter Data'!F321</f>
        <v>23.769500000000001</v>
      </c>
      <c r="C330">
        <f t="shared" si="12"/>
        <v>-1.4325564200372502E-3</v>
      </c>
      <c r="D330">
        <f>C330-SET_TRI!C331</f>
        <v>-1.5536013403659454E-4</v>
      </c>
      <c r="E330">
        <f t="shared" si="13"/>
        <v>-1.5369262638727271E-3</v>
      </c>
      <c r="F330">
        <f t="shared" ca="1" si="14"/>
        <v>0.74783337135604844</v>
      </c>
      <c r="G330">
        <f ca="1">S0*EXP(Drift*(A330-$A$11)+Volatility*SUM($F$12:F330))</f>
        <v>22.681562791539864</v>
      </c>
    </row>
    <row r="331" spans="1:7" x14ac:dyDescent="0.25">
      <c r="A331" s="1" t="str">
        <f>MID('Filter Data'!A322,2,LEN('Filter Data'!A322)-2)</f>
        <v>12-Nov-2021</v>
      </c>
      <c r="B331">
        <f>'Filter Data'!F322</f>
        <v>23.904499999999999</v>
      </c>
      <c r="C331">
        <f t="shared" si="12"/>
        <v>5.6795473190432277E-3</v>
      </c>
      <c r="D331">
        <f>C331-SET_TRI!C332</f>
        <v>5.361331554833081E-3</v>
      </c>
      <c r="E331">
        <f t="shared" si="13"/>
        <v>2.8141367125233078E-3</v>
      </c>
      <c r="F331">
        <f t="shared" ca="1" si="14"/>
        <v>-1.7149574913722687</v>
      </c>
      <c r="G331">
        <f ca="1">S0*EXP(Drift*(A331-$A$11)+Volatility*SUM($F$12:F331))</f>
        <v>22.235604285927177</v>
      </c>
    </row>
    <row r="332" spans="1:7" x14ac:dyDescent="0.25">
      <c r="A332" s="1" t="str">
        <f>MID('Filter Data'!A323,2,LEN('Filter Data'!A323)-2)</f>
        <v>15-Nov-2021</v>
      </c>
      <c r="B332">
        <f>'Filter Data'!F323</f>
        <v>24.243300000000001</v>
      </c>
      <c r="C332">
        <f t="shared" si="12"/>
        <v>1.4173063649103836E-2</v>
      </c>
      <c r="D332">
        <f>C332-SET_TRI!C333</f>
        <v>9.6011613142425803E-3</v>
      </c>
      <c r="E332">
        <f t="shared" si="13"/>
        <v>9.185666995005691E-3</v>
      </c>
      <c r="F332">
        <f t="shared" ca="1" si="14"/>
        <v>-0.36469722603709659</v>
      </c>
      <c r="G332">
        <f ca="1">S0*EXP(Drift*(A332-$A$11)+Volatility*SUM($F$12:F332))</f>
        <v>22.18428472767744</v>
      </c>
    </row>
    <row r="333" spans="1:7" x14ac:dyDescent="0.25">
      <c r="A333" s="1" t="str">
        <f>MID('Filter Data'!A324,2,LEN('Filter Data'!A324)-2)</f>
        <v>16-Nov-2021</v>
      </c>
      <c r="B333">
        <f>'Filter Data'!F324</f>
        <v>24.401199999999999</v>
      </c>
      <c r="C333">
        <f t="shared" ref="C333:C396" si="15">(B333-B332)/B332</f>
        <v>6.5131397128277884E-3</v>
      </c>
      <c r="D333">
        <f>C333-SET_TRI!C334</f>
        <v>4.0233472681009972E-3</v>
      </c>
      <c r="E333">
        <f t="shared" ref="E333:E396" si="16">C333-($B$4+$B$5*D333)</f>
        <v>4.3173748584806656E-3</v>
      </c>
      <c r="F333">
        <f t="shared" ref="F333:F396" ca="1" si="17">SQRT(A333-A332)*_xlfn.NORM.INV(RAND(),0,1)</f>
        <v>0.9481756546398078</v>
      </c>
      <c r="G333">
        <f ca="1">S0*EXP(Drift*(A333-$A$11)+Volatility*SUM($F$12:F333))</f>
        <v>22.464292547629704</v>
      </c>
    </row>
    <row r="334" spans="1:7" x14ac:dyDescent="0.25">
      <c r="A334" s="1" t="str">
        <f>MID('Filter Data'!A325,2,LEN('Filter Data'!A325)-2)</f>
        <v>17-Nov-2021</v>
      </c>
      <c r="B334">
        <f>'Filter Data'!F325</f>
        <v>24.463699999999999</v>
      </c>
      <c r="C334">
        <f t="shared" si="15"/>
        <v>2.5613494418307296E-3</v>
      </c>
      <c r="D334">
        <f>C334-SET_TRI!C335</f>
        <v>2.557400938214981E-3</v>
      </c>
      <c r="E334">
        <f t="shared" si="16"/>
        <v>1.0992738710245281E-3</v>
      </c>
      <c r="F334">
        <f t="shared" ca="1" si="17"/>
        <v>0.64763153771562354</v>
      </c>
      <c r="G334">
        <f ca="1">S0*EXP(Drift*(A334-$A$11)+Volatility*SUM($F$12:F334))</f>
        <v>22.662909195607078</v>
      </c>
    </row>
    <row r="335" spans="1:7" x14ac:dyDescent="0.25">
      <c r="A335" s="1" t="str">
        <f>MID('Filter Data'!A326,2,LEN('Filter Data'!A326)-2)</f>
        <v>18-Nov-2021</v>
      </c>
      <c r="B335">
        <f>'Filter Data'!F326</f>
        <v>24.411999999999999</v>
      </c>
      <c r="C335">
        <f t="shared" si="15"/>
        <v>-2.1133352681728564E-3</v>
      </c>
      <c r="D335">
        <f>C335-SET_TRI!C336</f>
        <v>-4.8111397114066036E-3</v>
      </c>
      <c r="E335">
        <f t="shared" si="16"/>
        <v>1.1245903711891003E-4</v>
      </c>
      <c r="F335">
        <f t="shared" ca="1" si="17"/>
        <v>0.27946509217198429</v>
      </c>
      <c r="G335">
        <f ca="1">S0*EXP(Drift*(A335-$A$11)+Volatility*SUM($F$12:F335))</f>
        <v>22.758764288216213</v>
      </c>
    </row>
    <row r="336" spans="1:7" x14ac:dyDescent="0.25">
      <c r="A336" s="1" t="str">
        <f>MID('Filter Data'!A327,2,LEN('Filter Data'!A327)-2)</f>
        <v>22-Nov-2021</v>
      </c>
      <c r="B336">
        <f>'Filter Data'!F327</f>
        <v>24.545100000000001</v>
      </c>
      <c r="C336">
        <f t="shared" si="15"/>
        <v>5.4522366049484863E-3</v>
      </c>
      <c r="D336">
        <f>C336-SET_TRI!C337</f>
        <v>5.0003666607974133E-3</v>
      </c>
      <c r="E336">
        <f t="shared" si="16"/>
        <v>2.7674847777367051E-3</v>
      </c>
      <c r="F336">
        <f t="shared" ca="1" si="17"/>
        <v>1.0724867681436498</v>
      </c>
      <c r="G336">
        <f ca="1">S0*EXP(Drift*(A336-$A$11)+Volatility*SUM($F$12:F336))</f>
        <v>23.13318953042803</v>
      </c>
    </row>
    <row r="337" spans="1:7" x14ac:dyDescent="0.25">
      <c r="A337" s="1" t="str">
        <f>MID('Filter Data'!A328,2,LEN('Filter Data'!A328)-2)</f>
        <v>23-Nov-2021</v>
      </c>
      <c r="B337">
        <f>'Filter Data'!F328</f>
        <v>24.414100000000001</v>
      </c>
      <c r="C337">
        <f t="shared" si="15"/>
        <v>-5.3371141286855713E-3</v>
      </c>
      <c r="D337">
        <f>C337-SET_TRI!C338</f>
        <v>-3.3956397890132148E-3</v>
      </c>
      <c r="E337">
        <f t="shared" si="16"/>
        <v>-3.8197612599870437E-3</v>
      </c>
      <c r="F337">
        <f t="shared" ca="1" si="17"/>
        <v>-0.218482092858023</v>
      </c>
      <c r="G337">
        <f ca="1">S0*EXP(Drift*(A337-$A$11)+Volatility*SUM($F$12:F337))</f>
        <v>23.087515147744565</v>
      </c>
    </row>
    <row r="338" spans="1:7" x14ac:dyDescent="0.25">
      <c r="A338" s="1" t="str">
        <f>MID('Filter Data'!A329,2,LEN('Filter Data'!A329)-2)</f>
        <v>24-Nov-2021</v>
      </c>
      <c r="B338">
        <f>'Filter Data'!F329</f>
        <v>24.2727</v>
      </c>
      <c r="C338">
        <f t="shared" si="15"/>
        <v>-5.7917351038949154E-3</v>
      </c>
      <c r="D338">
        <f>C338-SET_TRI!C339</f>
        <v>-7.7458595191118168E-3</v>
      </c>
      <c r="E338">
        <f t="shared" si="16"/>
        <v>-2.0971472764855924E-3</v>
      </c>
      <c r="F338">
        <f t="shared" ca="1" si="17"/>
        <v>0.44591280139362899</v>
      </c>
      <c r="G338">
        <f ca="1">S0*EXP(Drift*(A338-$A$11)+Volatility*SUM($F$12:F338))</f>
        <v>23.233243358041246</v>
      </c>
    </row>
    <row r="339" spans="1:7" x14ac:dyDescent="0.25">
      <c r="A339" s="1" t="str">
        <f>MID('Filter Data'!A330,2,LEN('Filter Data'!A330)-2)</f>
        <v>26-Nov-2021</v>
      </c>
      <c r="B339">
        <f>'Filter Data'!F330</f>
        <v>23.6282</v>
      </c>
      <c r="C339">
        <f t="shared" si="15"/>
        <v>-2.6552464291158411E-2</v>
      </c>
      <c r="D339">
        <f>C339-SET_TRI!C340</f>
        <v>9.0050727972935604E-4</v>
      </c>
      <c r="E339">
        <f t="shared" si="16"/>
        <v>-2.7185283635856844E-2</v>
      </c>
      <c r="F339">
        <f t="shared" ca="1" si="17"/>
        <v>2.1563570383143245</v>
      </c>
      <c r="G339">
        <f ca="1">S0*EXP(Drift*(A339-$A$11)+Volatility*SUM($F$12:F339))</f>
        <v>23.900653232809177</v>
      </c>
    </row>
    <row r="340" spans="1:7" x14ac:dyDescent="0.25">
      <c r="A340" s="1" t="str">
        <f>MID('Filter Data'!A331,2,LEN('Filter Data'!A331)-2)</f>
        <v>29-Nov-2021</v>
      </c>
      <c r="B340">
        <f>'Filter Data'!F331</f>
        <v>23.785</v>
      </c>
      <c r="C340">
        <f t="shared" si="15"/>
        <v>6.6361381738769985E-3</v>
      </c>
      <c r="D340">
        <f>C340-SET_TRI!C341</f>
        <v>2.0825472295056966E-2</v>
      </c>
      <c r="E340">
        <f t="shared" si="16"/>
        <v>-3.9688970757586232E-3</v>
      </c>
      <c r="F340">
        <f t="shared" ca="1" si="17"/>
        <v>-1.738799550708561</v>
      </c>
      <c r="G340">
        <f ca="1">S0*EXP(Drift*(A340-$A$11)+Volatility*SUM($F$12:F340))</f>
        <v>23.441177040392365</v>
      </c>
    </row>
    <row r="341" spans="1:7" x14ac:dyDescent="0.25">
      <c r="A341" s="1" t="str">
        <f>MID('Filter Data'!A332,2,LEN('Filter Data'!A332)-2)</f>
        <v>30-Nov-2021</v>
      </c>
      <c r="B341">
        <f>'Filter Data'!F332</f>
        <v>23.775200000000002</v>
      </c>
      <c r="C341">
        <f t="shared" si="15"/>
        <v>-4.1202438511660612E-4</v>
      </c>
      <c r="D341">
        <f>C341-SET_TRI!C342</f>
        <v>1.3507369984723303E-2</v>
      </c>
      <c r="E341">
        <f t="shared" si="16"/>
        <v>-7.3544335675582509E-3</v>
      </c>
      <c r="F341">
        <f t="shared" ca="1" si="17"/>
        <v>0.13871957802126031</v>
      </c>
      <c r="G341">
        <f ca="1">S0*EXP(Drift*(A341-$A$11)+Volatility*SUM($F$12:F341))</f>
        <v>23.499126671253521</v>
      </c>
    </row>
    <row r="342" spans="1:7" x14ac:dyDescent="0.25">
      <c r="A342" s="1" t="str">
        <f>MID('Filter Data'!A333,2,LEN('Filter Data'!A333)-2)</f>
        <v>01-Dec-2021</v>
      </c>
      <c r="B342">
        <f>'Filter Data'!F333</f>
        <v>24.028099999999998</v>
      </c>
      <c r="C342">
        <f t="shared" si="15"/>
        <v>1.0637134493085097E-2</v>
      </c>
      <c r="D342">
        <f>C342-SET_TRI!C343</f>
        <v>-2.9874676456339237E-3</v>
      </c>
      <c r="E342">
        <f t="shared" si="16"/>
        <v>1.1950201896939492E-2</v>
      </c>
      <c r="F342">
        <f t="shared" ca="1" si="17"/>
        <v>0.98168809370345045</v>
      </c>
      <c r="G342">
        <f ca="1">S0*EXP(Drift*(A342-$A$11)+Volatility*SUM($F$12:F342))</f>
        <v>23.805656812052128</v>
      </c>
    </row>
    <row r="343" spans="1:7" x14ac:dyDescent="0.25">
      <c r="A343" s="1" t="str">
        <f>MID('Filter Data'!A334,2,LEN('Filter Data'!A334)-2)</f>
        <v>02-Dec-2021</v>
      </c>
      <c r="B343">
        <f>'Filter Data'!F334</f>
        <v>23.8233</v>
      </c>
      <c r="C343">
        <f t="shared" si="15"/>
        <v>-8.5233539064677923E-3</v>
      </c>
      <c r="D343">
        <f>C343-SET_TRI!C344</f>
        <v>-8.5521057085895559E-3</v>
      </c>
      <c r="E343">
        <f t="shared" si="16"/>
        <v>-4.4252491309574333E-3</v>
      </c>
      <c r="F343">
        <f t="shared" ca="1" si="17"/>
        <v>-0.24266473438363159</v>
      </c>
      <c r="G343">
        <f ca="1">S0*EXP(Drift*(A343-$A$11)+Volatility*SUM($F$12:F343))</f>
        <v>23.751505436987458</v>
      </c>
    </row>
    <row r="344" spans="1:7" x14ac:dyDescent="0.25">
      <c r="A344" s="1" t="str">
        <f>MID('Filter Data'!A335,2,LEN('Filter Data'!A335)-2)</f>
        <v>03-Dec-2021</v>
      </c>
      <c r="B344">
        <f>'Filter Data'!F335</f>
        <v>23.926400000000001</v>
      </c>
      <c r="C344">
        <f t="shared" si="15"/>
        <v>4.3276959950972914E-3</v>
      </c>
      <c r="D344">
        <f>C344-SET_TRI!C345</f>
        <v>8.632127752603358E-3</v>
      </c>
      <c r="E344">
        <f t="shared" si="16"/>
        <v>-1.7471050276404894E-4</v>
      </c>
      <c r="F344">
        <f t="shared" ca="1" si="17"/>
        <v>-0.26586218434319997</v>
      </c>
      <c r="G344">
        <f ca="1">S0*EXP(Drift*(A344-$A$11)+Volatility*SUM($F$12:F344))</f>
        <v>23.690636850271293</v>
      </c>
    </row>
    <row r="345" spans="1:7" x14ac:dyDescent="0.25">
      <c r="A345" s="1" t="str">
        <f>MID('Filter Data'!A336,2,LEN('Filter Data'!A336)-2)</f>
        <v>07-Dec-2021</v>
      </c>
      <c r="B345">
        <f>'Filter Data'!F336</f>
        <v>23.673500000000001</v>
      </c>
      <c r="C345">
        <f t="shared" si="15"/>
        <v>-1.0569914404172811E-2</v>
      </c>
      <c r="D345">
        <f>C345-SET_TRI!C346</f>
        <v>-2.5612897301764699E-2</v>
      </c>
      <c r="E345">
        <f t="shared" si="16"/>
        <v>2.0669204090265243E-3</v>
      </c>
      <c r="F345">
        <f t="shared" ca="1" si="17"/>
        <v>9.8304405644997234E-2</v>
      </c>
      <c r="G345">
        <f ca="1">S0*EXP(Drift*(A345-$A$11)+Volatility*SUM($F$12:F345))</f>
        <v>23.790208086592514</v>
      </c>
    </row>
    <row r="346" spans="1:7" x14ac:dyDescent="0.25">
      <c r="A346" s="1" t="str">
        <f>MID('Filter Data'!A337,2,LEN('Filter Data'!A337)-2)</f>
        <v>08-Dec-2021</v>
      </c>
      <c r="B346">
        <f>'Filter Data'!F337</f>
        <v>23.921199999999999</v>
      </c>
      <c r="C346">
        <f t="shared" si="15"/>
        <v>1.0463176125203212E-2</v>
      </c>
      <c r="D346">
        <f>C346-SET_TRI!C347</f>
        <v>3.7028703163590497E-3</v>
      </c>
      <c r="E346">
        <f t="shared" si="16"/>
        <v>8.4278063005521694E-3</v>
      </c>
      <c r="F346">
        <f t="shared" ca="1" si="17"/>
        <v>-0.24636464409166048</v>
      </c>
      <c r="G346">
        <f ca="1">S0*EXP(Drift*(A346-$A$11)+Volatility*SUM($F$12:F346))</f>
        <v>23.734998925016608</v>
      </c>
    </row>
    <row r="347" spans="1:7" x14ac:dyDescent="0.25">
      <c r="A347" s="1" t="str">
        <f>MID('Filter Data'!A338,2,LEN('Filter Data'!A338)-2)</f>
        <v>09-Dec-2021</v>
      </c>
      <c r="B347">
        <f>'Filter Data'!F338</f>
        <v>24.1204</v>
      </c>
      <c r="C347">
        <f t="shared" si="15"/>
        <v>8.3273414377205649E-3</v>
      </c>
      <c r="D347">
        <f>C347-SET_TRI!C348</f>
        <v>1.0606011251602463E-2</v>
      </c>
      <c r="E347">
        <f t="shared" si="16"/>
        <v>2.8370289431325193E-3</v>
      </c>
      <c r="F347">
        <f t="shared" ca="1" si="17"/>
        <v>1.0703827036422651</v>
      </c>
      <c r="G347">
        <f ca="1">S0*EXP(Drift*(A347-$A$11)+Volatility*SUM($F$12:F347))</f>
        <v>24.07116144417234</v>
      </c>
    </row>
    <row r="348" spans="1:7" x14ac:dyDescent="0.25">
      <c r="A348" s="1" t="str">
        <f>MID('Filter Data'!A339,2,LEN('Filter Data'!A339)-2)</f>
        <v>13-Dec-2021</v>
      </c>
      <c r="B348">
        <f>'Filter Data'!F339</f>
        <v>24.020399999999999</v>
      </c>
      <c r="C348">
        <f t="shared" si="15"/>
        <v>-4.1458682277243086E-3</v>
      </c>
      <c r="D348">
        <f>C348-SET_TRI!C349</f>
        <v>-8.8987132085118111E-3</v>
      </c>
      <c r="E348">
        <f t="shared" si="16"/>
        <v>1.2570961641308713E-4</v>
      </c>
      <c r="F348">
        <f t="shared" ca="1" si="17"/>
        <v>-0.77715701911822765</v>
      </c>
      <c r="G348">
        <f ca="1">S0*EXP(Drift*(A348-$A$11)+Volatility*SUM($F$12:F348))</f>
        <v>23.910397275912146</v>
      </c>
    </row>
    <row r="349" spans="1:7" x14ac:dyDescent="0.25">
      <c r="A349" s="1" t="str">
        <f>MID('Filter Data'!A340,2,LEN('Filter Data'!A340)-2)</f>
        <v>14-Dec-2021</v>
      </c>
      <c r="B349">
        <f>'Filter Data'!F340</f>
        <v>23.5929</v>
      </c>
      <c r="C349">
        <f t="shared" si="15"/>
        <v>-1.7797372233601373E-2</v>
      </c>
      <c r="D349">
        <f>C349-SET_TRI!C350</f>
        <v>-2.2260965859340034E-2</v>
      </c>
      <c r="E349">
        <f t="shared" si="16"/>
        <v>-6.8381405688488564E-3</v>
      </c>
      <c r="F349">
        <f t="shared" ca="1" si="17"/>
        <v>-1.1279458444298573</v>
      </c>
      <c r="G349">
        <f ca="1">S0*EXP(Drift*(A349-$A$11)+Volatility*SUM($F$12:F349))</f>
        <v>23.59461701651302</v>
      </c>
    </row>
    <row r="350" spans="1:7" x14ac:dyDescent="0.25">
      <c r="A350" s="1" t="str">
        <f>MID('Filter Data'!A341,2,LEN('Filter Data'!A341)-2)</f>
        <v>15-Dec-2021</v>
      </c>
      <c r="B350">
        <f>'Filter Data'!F341</f>
        <v>23.508700000000001</v>
      </c>
      <c r="C350">
        <f t="shared" si="15"/>
        <v>-3.5688702957245256E-3</v>
      </c>
      <c r="D350">
        <f>C350-SET_TRI!C351</f>
        <v>3.6519867062519236E-3</v>
      </c>
      <c r="E350">
        <f t="shared" si="16"/>
        <v>-5.578773458546021E-3</v>
      </c>
      <c r="F350">
        <f t="shared" ca="1" si="17"/>
        <v>0.8243896303305539</v>
      </c>
      <c r="G350">
        <f ca="1">S0*EXP(Drift*(A350-$A$11)+Volatility*SUM($F$12:F350))</f>
        <v>23.855647016507792</v>
      </c>
    </row>
    <row r="351" spans="1:7" x14ac:dyDescent="0.25">
      <c r="A351" s="1" t="str">
        <f>MID('Filter Data'!A342,2,LEN('Filter Data'!A342)-2)</f>
        <v>16-Dec-2021</v>
      </c>
      <c r="B351">
        <f>'Filter Data'!F342</f>
        <v>23.853899999999999</v>
      </c>
      <c r="C351">
        <f t="shared" si="15"/>
        <v>1.4683925525443703E-2</v>
      </c>
      <c r="D351">
        <f>C351-SET_TRI!C352</f>
        <v>-2.3219466791517956E-3</v>
      </c>
      <c r="E351">
        <f t="shared" si="16"/>
        <v>1.5663907337332601E-2</v>
      </c>
      <c r="F351">
        <f t="shared" ca="1" si="17"/>
        <v>-0.91551525149005941</v>
      </c>
      <c r="G351">
        <f ca="1">S0*EXP(Drift*(A351-$A$11)+Volatility*SUM($F$12:F351))</f>
        <v>23.60290731315148</v>
      </c>
    </row>
    <row r="352" spans="1:7" x14ac:dyDescent="0.25">
      <c r="A352" s="1" t="str">
        <f>MID('Filter Data'!A343,2,LEN('Filter Data'!A343)-2)</f>
        <v>17-Dec-2021</v>
      </c>
      <c r="B352">
        <f>'Filter Data'!F343</f>
        <v>23.691800000000001</v>
      </c>
      <c r="C352">
        <f t="shared" si="15"/>
        <v>-6.7955344828308497E-3</v>
      </c>
      <c r="D352">
        <f>C352-SET_TRI!C353</f>
        <v>-4.0916647926739083E-3</v>
      </c>
      <c r="E352">
        <f t="shared" si="16"/>
        <v>-4.9298291022759786E-3</v>
      </c>
      <c r="F352">
        <f t="shared" ca="1" si="17"/>
        <v>-5.9453574511527683E-2</v>
      </c>
      <c r="G352">
        <f ca="1">S0*EXP(Drift*(A352-$A$11)+Volatility*SUM($F$12:F352))</f>
        <v>23.60297288212891</v>
      </c>
    </row>
    <row r="353" spans="1:7" x14ac:dyDescent="0.25">
      <c r="A353" s="1" t="str">
        <f>MID('Filter Data'!A344,2,LEN('Filter Data'!A344)-2)</f>
        <v>20-Dec-2021</v>
      </c>
      <c r="B353">
        <f>'Filter Data'!F344</f>
        <v>23.325399999999998</v>
      </c>
      <c r="C353">
        <f t="shared" si="15"/>
        <v>-1.5465266463502235E-2</v>
      </c>
      <c r="D353">
        <f>C353-SET_TRI!C354</f>
        <v>3.5579250493654388E-3</v>
      </c>
      <c r="E353">
        <f t="shared" si="16"/>
        <v>-1.7428092848516263E-2</v>
      </c>
      <c r="F353">
        <f t="shared" ca="1" si="17"/>
        <v>-0.33686928496260915</v>
      </c>
      <c r="G353">
        <f ca="1">S0*EXP(Drift*(A353-$A$11)+Volatility*SUM($F$12:F353))</f>
        <v>23.556654268089773</v>
      </c>
    </row>
    <row r="354" spans="1:7" x14ac:dyDescent="0.25">
      <c r="A354" s="1" t="str">
        <f>MID('Filter Data'!A345,2,LEN('Filter Data'!A345)-2)</f>
        <v>21-Dec-2021</v>
      </c>
      <c r="B354">
        <f>'Filter Data'!F345</f>
        <v>23.620200000000001</v>
      </c>
      <c r="C354">
        <f t="shared" si="15"/>
        <v>1.2638582832448841E-2</v>
      </c>
      <c r="D354">
        <f>C354-SET_TRI!C355</f>
        <v>8.9251389480647491E-3</v>
      </c>
      <c r="E354">
        <f t="shared" si="16"/>
        <v>7.9895276001251334E-3</v>
      </c>
      <c r="F354">
        <f t="shared" ca="1" si="17"/>
        <v>-1.0553323485025952</v>
      </c>
      <c r="G354">
        <f ca="1">S0*EXP(Drift*(A354-$A$11)+Volatility*SUM($F$12:F354))</f>
        <v>23.266562048442466</v>
      </c>
    </row>
    <row r="355" spans="1:7" x14ac:dyDescent="0.25">
      <c r="A355" s="1" t="str">
        <f>MID('Filter Data'!A346,2,LEN('Filter Data'!A346)-2)</f>
        <v>22-Dec-2021</v>
      </c>
      <c r="B355">
        <f>'Filter Data'!F346</f>
        <v>23.763400000000001</v>
      </c>
      <c r="C355">
        <f t="shared" si="15"/>
        <v>6.0626074292343081E-3</v>
      </c>
      <c r="D355">
        <f>C355-SET_TRI!C356</f>
        <v>3.4101411612462826E-3</v>
      </c>
      <c r="E355">
        <f t="shared" si="16"/>
        <v>4.1737451810938773E-3</v>
      </c>
      <c r="F355">
        <f t="shared" ca="1" si="17"/>
        <v>1.7135914372059311</v>
      </c>
      <c r="G355">
        <f ca="1">S0*EXP(Drift*(A355-$A$11)+Volatility*SUM($F$12:F355))</f>
        <v>23.785731197589179</v>
      </c>
    </row>
    <row r="356" spans="1:7" x14ac:dyDescent="0.25">
      <c r="A356" s="1" t="str">
        <f>MID('Filter Data'!A347,2,LEN('Filter Data'!A347)-2)</f>
        <v>28-Dec-2021</v>
      </c>
      <c r="B356">
        <f>'Filter Data'!F347</f>
        <v>24.385999999999999</v>
      </c>
      <c r="C356">
        <f t="shared" si="15"/>
        <v>2.6199954551957987E-2</v>
      </c>
      <c r="D356">
        <f>C356-SET_TRI!C357</f>
        <v>8.4843161558423481E-3</v>
      </c>
      <c r="E356">
        <f t="shared" si="16"/>
        <v>2.1771526058826915E-2</v>
      </c>
      <c r="F356">
        <f t="shared" ca="1" si="17"/>
        <v>3.4867040008998917</v>
      </c>
      <c r="G356">
        <f ca="1">S0*EXP(Drift*(A356-$A$11)+Volatility*SUM($F$12:F356))</f>
        <v>24.951518212362554</v>
      </c>
    </row>
    <row r="357" spans="1:7" x14ac:dyDescent="0.25">
      <c r="A357" s="1" t="str">
        <f>MID('Filter Data'!A348,2,LEN('Filter Data'!A348)-2)</f>
        <v>29-Dec-2021</v>
      </c>
      <c r="B357">
        <f>'Filter Data'!F348</f>
        <v>24.195799999999998</v>
      </c>
      <c r="C357">
        <f t="shared" si="15"/>
        <v>-7.7995571229394246E-3</v>
      </c>
      <c r="D357">
        <f>C357-SET_TRI!C358</f>
        <v>-1.4746808337445442E-2</v>
      </c>
      <c r="E357">
        <f t="shared" si="16"/>
        <v>-6.0107490464251546E-4</v>
      </c>
      <c r="F357">
        <f t="shared" ca="1" si="17"/>
        <v>0.58806542698600439</v>
      </c>
      <c r="G357">
        <f ca="1">S0*EXP(Drift*(A357-$A$11)+Volatility*SUM($F$12:F357))</f>
        <v>25.153472049969405</v>
      </c>
    </row>
    <row r="358" spans="1:7" x14ac:dyDescent="0.25">
      <c r="A358" s="1" t="str">
        <f>MID('Filter Data'!A349,2,LEN('Filter Data'!A349)-2)</f>
        <v>30-Dec-2021</v>
      </c>
      <c r="B358">
        <f>'Filter Data'!F349</f>
        <v>24.283300000000001</v>
      </c>
      <c r="C358">
        <f t="shared" si="15"/>
        <v>3.6163301068781414E-3</v>
      </c>
      <c r="D358">
        <f>C358-SET_TRI!C359</f>
        <v>2.1563856123150431E-3</v>
      </c>
      <c r="E358">
        <f t="shared" si="16"/>
        <v>2.354958096052428E-3</v>
      </c>
      <c r="F358">
        <f t="shared" ca="1" si="17"/>
        <v>-0.48688028993798238</v>
      </c>
      <c r="G358">
        <f ca="1">S0*EXP(Drift*(A358-$A$11)+Volatility*SUM($F$12:F358))</f>
        <v>25.020095330695305</v>
      </c>
    </row>
    <row r="359" spans="1:7" x14ac:dyDescent="0.25">
      <c r="A359" s="1" t="str">
        <f>MID('Filter Data'!A350,2,LEN('Filter Data'!A350)-2)</f>
        <v>04-Jan-2022</v>
      </c>
      <c r="B359">
        <f>'Filter Data'!F350</f>
        <v>24.3535</v>
      </c>
      <c r="C359">
        <f t="shared" si="15"/>
        <v>2.890875622341272E-3</v>
      </c>
      <c r="D359">
        <f>C359-SET_TRI!C360</f>
        <v>-5.9041568003152765E-3</v>
      </c>
      <c r="E359">
        <f t="shared" si="16"/>
        <v>5.6637124137803602E-3</v>
      </c>
      <c r="F359">
        <f t="shared" ca="1" si="17"/>
        <v>-0.52468628856313404</v>
      </c>
      <c r="G359">
        <f ca="1">S0*EXP(Drift*(A359-$A$11)+Volatility*SUM($F$12:F359))</f>
        <v>24.949728528570432</v>
      </c>
    </row>
    <row r="360" spans="1:7" x14ac:dyDescent="0.25">
      <c r="A360" s="1" t="str">
        <f>MID('Filter Data'!A351,2,LEN('Filter Data'!A351)-2)</f>
        <v>05-Jan-2022</v>
      </c>
      <c r="B360">
        <f>'Filter Data'!F351</f>
        <v>23.976400000000002</v>
      </c>
      <c r="C360">
        <f t="shared" si="15"/>
        <v>-1.5484427289711895E-2</v>
      </c>
      <c r="D360">
        <f>C360-SET_TRI!C361</f>
        <v>-1.863172102609096E-2</v>
      </c>
      <c r="E360">
        <f t="shared" si="16"/>
        <v>-6.3415909371316477E-3</v>
      </c>
      <c r="F360">
        <f t="shared" ca="1" si="17"/>
        <v>-0.47695226805894619</v>
      </c>
      <c r="G360">
        <f ca="1">S0*EXP(Drift*(A360-$A$11)+Volatility*SUM($F$12:F360))</f>
        <v>24.820498696018674</v>
      </c>
    </row>
    <row r="361" spans="1:7" x14ac:dyDescent="0.25">
      <c r="A361" s="1" t="str">
        <f>MID('Filter Data'!A352,2,LEN('Filter Data'!A352)-2)</f>
        <v>06-Jan-2022</v>
      </c>
      <c r="B361">
        <f>'Filter Data'!F352</f>
        <v>23.482500000000002</v>
      </c>
      <c r="C361">
        <f t="shared" si="15"/>
        <v>-2.0599422765719622E-2</v>
      </c>
      <c r="D361">
        <f>C361-SET_TRI!C362</f>
        <v>-1.7564626416208262E-3</v>
      </c>
      <c r="E361">
        <f t="shared" si="16"/>
        <v>-1.9902459213020463E-2</v>
      </c>
      <c r="F361">
        <f t="shared" ca="1" si="17"/>
        <v>8.2266612942273235E-2</v>
      </c>
      <c r="G361">
        <f ca="1">S0*EXP(Drift*(A361-$A$11)+Volatility*SUM($F$12:F361))</f>
        <v>24.864383144631063</v>
      </c>
    </row>
    <row r="362" spans="1:7" x14ac:dyDescent="0.25">
      <c r="A362" s="1" t="str">
        <f>MID('Filter Data'!A353,2,LEN('Filter Data'!A353)-2)</f>
        <v>07-Jan-2022</v>
      </c>
      <c r="B362">
        <f>'Filter Data'!F353</f>
        <v>23.402699999999999</v>
      </c>
      <c r="C362">
        <f t="shared" si="15"/>
        <v>-3.3982753114022062E-3</v>
      </c>
      <c r="D362">
        <f>C362-SET_TRI!C363</f>
        <v>-5.6827514599475859E-3</v>
      </c>
      <c r="E362">
        <f t="shared" si="16"/>
        <v>-7.3624934723203741E-4</v>
      </c>
      <c r="F362">
        <f t="shared" ca="1" si="17"/>
        <v>5.8187101465173564E-2</v>
      </c>
      <c r="G362">
        <f ca="1">S0*EXP(Drift*(A362-$A$11)+Volatility*SUM($F$12:F362))</f>
        <v>24.900881921152173</v>
      </c>
    </row>
    <row r="363" spans="1:7" x14ac:dyDescent="0.25">
      <c r="A363" s="1" t="str">
        <f>MID('Filter Data'!A354,2,LEN('Filter Data'!A354)-2)</f>
        <v>10-Jan-2022</v>
      </c>
      <c r="B363">
        <f>'Filter Data'!F354</f>
        <v>23.507999999999999</v>
      </c>
      <c r="C363">
        <f t="shared" si="15"/>
        <v>4.499480829135088E-3</v>
      </c>
      <c r="D363">
        <f>C363-SET_TRI!C364</f>
        <v>4.6732146452378651E-3</v>
      </c>
      <c r="E363">
        <f t="shared" si="16"/>
        <v>1.9784648243142372E-3</v>
      </c>
      <c r="F363">
        <f t="shared" ca="1" si="17"/>
        <v>0.28409410093981785</v>
      </c>
      <c r="G363">
        <f ca="1">S0*EXP(Drift*(A363-$A$11)+Volatility*SUM($F$12:F363))</f>
        <v>25.044816752630041</v>
      </c>
    </row>
    <row r="364" spans="1:7" x14ac:dyDescent="0.25">
      <c r="A364" s="1" t="str">
        <f>MID('Filter Data'!A355,2,LEN('Filter Data'!A355)-2)</f>
        <v>11-Jan-2022</v>
      </c>
      <c r="B364">
        <f>'Filter Data'!F355</f>
        <v>23.327100000000002</v>
      </c>
      <c r="C364">
        <f t="shared" si="15"/>
        <v>-7.6952526799386432E-3</v>
      </c>
      <c r="D364">
        <f>C364-SET_TRI!C365</f>
        <v>-1.3813522780287291E-2</v>
      </c>
      <c r="E364">
        <f t="shared" si="16"/>
        <v>-9.6386915264476316E-4</v>
      </c>
      <c r="F364">
        <f t="shared" ca="1" si="17"/>
        <v>1.9703310652932871</v>
      </c>
      <c r="G364">
        <f ca="1">S0*EXP(Drift*(A364-$A$11)+Volatility*SUM($F$12:F364))</f>
        <v>25.685604746005875</v>
      </c>
    </row>
    <row r="365" spans="1:7" x14ac:dyDescent="0.25">
      <c r="A365" s="1" t="str">
        <f>MID('Filter Data'!A356,2,LEN('Filter Data'!A356)-2)</f>
        <v>12-Jan-2022</v>
      </c>
      <c r="B365">
        <f>'Filter Data'!F356</f>
        <v>23.751100000000001</v>
      </c>
      <c r="C365">
        <f t="shared" si="15"/>
        <v>1.8176284235931577E-2</v>
      </c>
      <c r="D365">
        <f>C365-SET_TRI!C366</f>
        <v>1.1569247393335674E-2</v>
      </c>
      <c r="E365">
        <f t="shared" si="16"/>
        <v>1.2203883127114448E-2</v>
      </c>
      <c r="F365">
        <f t="shared" ca="1" si="17"/>
        <v>0.62551466737380534</v>
      </c>
      <c r="G365">
        <f ca="1">S0*EXP(Drift*(A365-$A$11)+Volatility*SUM($F$12:F365))</f>
        <v>25.905570975150209</v>
      </c>
    </row>
    <row r="366" spans="1:7" x14ac:dyDescent="0.25">
      <c r="A366" s="1" t="str">
        <f>MID('Filter Data'!A357,2,LEN('Filter Data'!A357)-2)</f>
        <v>13-Jan-2022</v>
      </c>
      <c r="B366">
        <f>'Filter Data'!F357</f>
        <v>23.7591</v>
      </c>
      <c r="C366">
        <f t="shared" si="15"/>
        <v>3.368265048776317E-4</v>
      </c>
      <c r="D366">
        <f>C366-SET_TRI!C367</f>
        <v>1.753284715948314E-3</v>
      </c>
      <c r="E366">
        <f t="shared" si="16"/>
        <v>-7.2279814192759649E-4</v>
      </c>
      <c r="F366">
        <f t="shared" ca="1" si="17"/>
        <v>0.1381400874921038</v>
      </c>
      <c r="G366">
        <f ca="1">S0*EXP(Drift*(A366-$A$11)+Volatility*SUM($F$12:F366))</f>
        <v>25.969425618866858</v>
      </c>
    </row>
    <row r="367" spans="1:7" x14ac:dyDescent="0.25">
      <c r="A367" s="1" t="str">
        <f>MID('Filter Data'!A358,2,LEN('Filter Data'!A358)-2)</f>
        <v>14-Jan-2022</v>
      </c>
      <c r="B367">
        <f>'Filter Data'!F358</f>
        <v>23.462199999999999</v>
      </c>
      <c r="C367">
        <f t="shared" si="15"/>
        <v>-1.2496264589146931E-2</v>
      </c>
      <c r="D367">
        <f>C367-SET_TRI!C368</f>
        <v>-9.4142951354959127E-3</v>
      </c>
      <c r="E367">
        <f t="shared" si="16"/>
        <v>-7.966643918404126E-3</v>
      </c>
      <c r="F367">
        <f t="shared" ca="1" si="17"/>
        <v>-0.74828619555173248</v>
      </c>
      <c r="G367">
        <f ca="1">S0*EXP(Drift*(A367-$A$11)+Volatility*SUM($F$12:F367))</f>
        <v>25.747821939049388</v>
      </c>
    </row>
    <row r="368" spans="1:7" x14ac:dyDescent="0.25">
      <c r="A368" s="1" t="str">
        <f>MID('Filter Data'!A359,2,LEN('Filter Data'!A359)-2)</f>
        <v>18-Jan-2022</v>
      </c>
      <c r="B368">
        <f>'Filter Data'!F359</f>
        <v>23.313600000000001</v>
      </c>
      <c r="C368">
        <f t="shared" si="15"/>
        <v>-6.3335919052773526E-3</v>
      </c>
      <c r="D368">
        <f>C368-SET_TRI!C369</f>
        <v>-5.6679578750145482E-6</v>
      </c>
      <c r="E368">
        <f t="shared" si="16"/>
        <v>-6.5128809622113136E-3</v>
      </c>
      <c r="F368">
        <f t="shared" ca="1" si="17"/>
        <v>2.8836621266425584</v>
      </c>
      <c r="G368">
        <f ca="1">S0*EXP(Drift*(A368-$A$11)+Volatility*SUM($F$12:F368))</f>
        <v>26.768036142295131</v>
      </c>
    </row>
    <row r="369" spans="1:7" x14ac:dyDescent="0.25">
      <c r="A369" s="1" t="str">
        <f>MID('Filter Data'!A360,2,LEN('Filter Data'!A360)-2)</f>
        <v>19-Jan-2022</v>
      </c>
      <c r="B369">
        <f>'Filter Data'!F360</f>
        <v>23.024699999999999</v>
      </c>
      <c r="C369">
        <f t="shared" si="15"/>
        <v>-1.2391908585546707E-2</v>
      </c>
      <c r="D369">
        <f>C369-SET_TRI!C370</f>
        <v>-1.3976572820029703E-2</v>
      </c>
      <c r="E369">
        <f t="shared" si="16"/>
        <v>-5.5789203880127975E-3</v>
      </c>
      <c r="F369">
        <f t="shared" ca="1" si="17"/>
        <v>-1.5762615348836222</v>
      </c>
      <c r="G369">
        <f ca="1">S0*EXP(Drift*(A369-$A$11)+Volatility*SUM($F$12:F369))</f>
        <v>26.267549566001467</v>
      </c>
    </row>
    <row r="370" spans="1:7" x14ac:dyDescent="0.25">
      <c r="A370" s="1" t="str">
        <f>MID('Filter Data'!A361,2,LEN('Filter Data'!A361)-2)</f>
        <v>20-Jan-2022</v>
      </c>
      <c r="B370">
        <f>'Filter Data'!F361</f>
        <v>23.104600000000001</v>
      </c>
      <c r="C370">
        <f t="shared" si="15"/>
        <v>3.4701863650775941E-3</v>
      </c>
      <c r="D370">
        <f>C370-SET_TRI!C371</f>
        <v>2.1753364436934968E-3</v>
      </c>
      <c r="E370">
        <f t="shared" si="16"/>
        <v>2.1993296810321975E-3</v>
      </c>
      <c r="F370">
        <f t="shared" ca="1" si="17"/>
        <v>-0.1391320070018511</v>
      </c>
      <c r="G370">
        <f ca="1">S0*EXP(Drift*(A370-$A$11)+Volatility*SUM($F$12:F370))</f>
        <v>26.241588141132585</v>
      </c>
    </row>
    <row r="371" spans="1:7" x14ac:dyDescent="0.25">
      <c r="A371" s="1" t="str">
        <f>MID('Filter Data'!A362,2,LEN('Filter Data'!A362)-2)</f>
        <v>21-Jan-2022</v>
      </c>
      <c r="B371">
        <f>'Filter Data'!F362</f>
        <v>22.646899999999999</v>
      </c>
      <c r="C371">
        <f t="shared" si="15"/>
        <v>-1.9809907983691675E-2</v>
      </c>
      <c r="D371">
        <f>C371-SET_TRI!C372</f>
        <v>-1.6389282031743609E-2</v>
      </c>
      <c r="E371">
        <f t="shared" si="16"/>
        <v>-1.1789386565570764E-2</v>
      </c>
      <c r="F371">
        <f t="shared" ca="1" si="17"/>
        <v>0.96650719409470265</v>
      </c>
      <c r="G371">
        <f ca="1">S0*EXP(Drift*(A371-$A$11)+Volatility*SUM($F$12:F371))</f>
        <v>26.57886983297692</v>
      </c>
    </row>
    <row r="372" spans="1:7" x14ac:dyDescent="0.25">
      <c r="A372" s="1" t="str">
        <f>MID('Filter Data'!A363,2,LEN('Filter Data'!A363)-2)</f>
        <v>24-Jan-2022</v>
      </c>
      <c r="B372">
        <f>'Filter Data'!F363</f>
        <v>22.514199999999999</v>
      </c>
      <c r="C372">
        <f t="shared" si="15"/>
        <v>-5.859521612229481E-3</v>
      </c>
      <c r="D372">
        <f>C372-SET_TRI!C373</f>
        <v>-3.9269048590058701E-3</v>
      </c>
      <c r="E372">
        <f t="shared" si="16"/>
        <v>-4.0762766841650859E-3</v>
      </c>
      <c r="F372">
        <f t="shared" ca="1" si="17"/>
        <v>-1.823850565206129</v>
      </c>
      <c r="G372">
        <f ca="1">S0*EXP(Drift*(A372-$A$11)+Volatility*SUM($F$12:F372))</f>
        <v>26.040328840203955</v>
      </c>
    </row>
    <row r="373" spans="1:7" x14ac:dyDescent="0.25">
      <c r="A373" s="1" t="str">
        <f>MID('Filter Data'!A364,2,LEN('Filter Data'!A364)-2)</f>
        <v>25-Jan-2022</v>
      </c>
      <c r="B373">
        <f>'Filter Data'!F364</f>
        <v>22.124600000000001</v>
      </c>
      <c r="C373">
        <f t="shared" si="15"/>
        <v>-1.730463440850654E-2</v>
      </c>
      <c r="D373">
        <f>C373-SET_TRI!C374</f>
        <v>-1.7602003825296968E-2</v>
      </c>
      <c r="E373">
        <f t="shared" si="16"/>
        <v>-8.6771596758561647E-3</v>
      </c>
      <c r="F373">
        <f t="shared" ca="1" si="17"/>
        <v>2.1037323672558452</v>
      </c>
      <c r="G373">
        <f ca="1">S0*EXP(Drift*(A373-$A$11)+Volatility*SUM($F$12:F373))</f>
        <v>26.750962857889096</v>
      </c>
    </row>
    <row r="374" spans="1:7" x14ac:dyDescent="0.25">
      <c r="A374" s="1" t="str">
        <f>MID('Filter Data'!A365,2,LEN('Filter Data'!A365)-2)</f>
        <v>27-Jan-2022</v>
      </c>
      <c r="B374">
        <f>'Filter Data'!F365</f>
        <v>21.653199999999998</v>
      </c>
      <c r="C374">
        <f t="shared" si="15"/>
        <v>-2.1306599893331526E-2</v>
      </c>
      <c r="D374">
        <f>C374-SET_TRI!C375</f>
        <v>-2.4266570659052293E-2</v>
      </c>
      <c r="E374">
        <f t="shared" si="16"/>
        <v>-9.3435860855577597E-3</v>
      </c>
      <c r="F374">
        <f t="shared" ca="1" si="17"/>
        <v>-1.2831462119770811</v>
      </c>
      <c r="G374">
        <f ca="1">S0*EXP(Drift*(A374-$A$11)+Volatility*SUM($F$12:F374))</f>
        <v>26.366304645673438</v>
      </c>
    </row>
    <row r="375" spans="1:7" x14ac:dyDescent="0.25">
      <c r="A375" s="1" t="str">
        <f>MID('Filter Data'!A366,2,LEN('Filter Data'!A366)-2)</f>
        <v>28-Jan-2022</v>
      </c>
      <c r="B375">
        <f>'Filter Data'!F366</f>
        <v>21.478400000000001</v>
      </c>
      <c r="C375">
        <f t="shared" si="15"/>
        <v>-8.07270980732629E-3</v>
      </c>
      <c r="D375">
        <f>C375-SET_TRI!C376</f>
        <v>-1.0193817785902594E-2</v>
      </c>
      <c r="E375">
        <f t="shared" si="16"/>
        <v>-3.1529470125363735E-3</v>
      </c>
      <c r="F375">
        <f t="shared" ca="1" si="17"/>
        <v>1.23828727527287</v>
      </c>
      <c r="G375">
        <f ca="1">S0*EXP(Drift*(A375-$A$11)+Volatility*SUM($F$12:F375))</f>
        <v>26.795668611614357</v>
      </c>
    </row>
    <row r="376" spans="1:7" x14ac:dyDescent="0.25">
      <c r="A376" s="1" t="str">
        <f>MID('Filter Data'!A367,2,LEN('Filter Data'!A367)-2)</f>
        <v>07-Feb-2022</v>
      </c>
      <c r="B376">
        <f>'Filter Data'!F367</f>
        <v>21.833200000000001</v>
      </c>
      <c r="C376">
        <f t="shared" si="15"/>
        <v>1.6518921334922568E-2</v>
      </c>
      <c r="D376">
        <f>C376-SET_TRI!C377</f>
        <v>4.9688649227857748E-4</v>
      </c>
      <c r="E376">
        <f t="shared" si="16"/>
        <v>1.6088109553754795E-2</v>
      </c>
      <c r="F376">
        <f t="shared" ca="1" si="17"/>
        <v>-6.1033024130933029</v>
      </c>
      <c r="G376">
        <f ca="1">S0*EXP(Drift*(A376-$A$11)+Volatility*SUM($F$12:F376))</f>
        <v>25.020873810293434</v>
      </c>
    </row>
    <row r="377" spans="1:7" x14ac:dyDescent="0.25">
      <c r="A377" s="1" t="str">
        <f>MID('Filter Data'!A368,2,LEN('Filter Data'!A368)-2)</f>
        <v>08-Feb-2022</v>
      </c>
      <c r="B377">
        <f>'Filter Data'!F368</f>
        <v>21.931999999999999</v>
      </c>
      <c r="C377">
        <f t="shared" si="15"/>
        <v>4.5252184746165059E-3</v>
      </c>
      <c r="D377">
        <f>C377-SET_TRI!C378</f>
        <v>-7.8346672392961853E-4</v>
      </c>
      <c r="E377">
        <f t="shared" si="16"/>
        <v>4.7352087574316247E-3</v>
      </c>
      <c r="F377">
        <f t="shared" ca="1" si="17"/>
        <v>-1.3700560867770202</v>
      </c>
      <c r="G377">
        <f ca="1">S0*EXP(Drift*(A377-$A$11)+Volatility*SUM($F$12:F377))</f>
        <v>24.616144777421528</v>
      </c>
    </row>
    <row r="378" spans="1:7" x14ac:dyDescent="0.25">
      <c r="A378" s="1" t="str">
        <f>MID('Filter Data'!A369,2,LEN('Filter Data'!A369)-2)</f>
        <v>09-Feb-2022</v>
      </c>
      <c r="B378">
        <f>'Filter Data'!F369</f>
        <v>22.264900000000001</v>
      </c>
      <c r="C378">
        <f t="shared" si="15"/>
        <v>1.5178734269560561E-2</v>
      </c>
      <c r="D378">
        <f>C378-SET_TRI!C379</f>
        <v>-2.910552904968465E-3</v>
      </c>
      <c r="E378">
        <f t="shared" si="16"/>
        <v>1.6453306730031207E-2</v>
      </c>
      <c r="F378">
        <f t="shared" ca="1" si="17"/>
        <v>0.34441712181744405</v>
      </c>
      <c r="G378">
        <f ca="1">S0*EXP(Drift*(A378-$A$11)+Volatility*SUM($F$12:F378))</f>
        <v>24.740251730793755</v>
      </c>
    </row>
    <row r="379" spans="1:7" x14ac:dyDescent="0.25">
      <c r="A379" s="1" t="str">
        <f>MID('Filter Data'!A370,2,LEN('Filter Data'!A370)-2)</f>
        <v>10-Feb-2022</v>
      </c>
      <c r="B379">
        <f>'Filter Data'!F370</f>
        <v>22.3765</v>
      </c>
      <c r="C379">
        <f t="shared" si="15"/>
        <v>5.0123737362395187E-3</v>
      </c>
      <c r="D379">
        <f>C379-SET_TRI!C380</f>
        <v>3.9785993636384607E-3</v>
      </c>
      <c r="E379">
        <f t="shared" si="16"/>
        <v>2.8390046935914703E-3</v>
      </c>
      <c r="F379">
        <f t="shared" ca="1" si="17"/>
        <v>0.56310070365413833</v>
      </c>
      <c r="G379">
        <f ca="1">S0*EXP(Drift*(A379-$A$11)+Volatility*SUM($F$12:F379))</f>
        <v>24.932748036864879</v>
      </c>
    </row>
    <row r="380" spans="1:7" x14ac:dyDescent="0.25">
      <c r="A380" s="1" t="str">
        <f>MID('Filter Data'!A371,2,LEN('Filter Data'!A371)-2)</f>
        <v>11-Feb-2022</v>
      </c>
      <c r="B380">
        <f>'Filter Data'!F371</f>
        <v>22.228400000000001</v>
      </c>
      <c r="C380">
        <f t="shared" si="15"/>
        <v>-6.6185507116841083E-3</v>
      </c>
      <c r="D380">
        <f>C380-SET_TRI!C381</f>
        <v>-5.1336807156865966E-3</v>
      </c>
      <c r="E380">
        <f t="shared" si="16"/>
        <v>-4.2313283421322014E-3</v>
      </c>
      <c r="F380">
        <f t="shared" ca="1" si="17"/>
        <v>-0.68974532514747322</v>
      </c>
      <c r="G380">
        <f ca="1">S0*EXP(Drift*(A380-$A$11)+Volatility*SUM($F$12:F380))</f>
        <v>24.738006945338618</v>
      </c>
    </row>
    <row r="381" spans="1:7" x14ac:dyDescent="0.25">
      <c r="A381" s="1" t="str">
        <f>MID('Filter Data'!A372,2,LEN('Filter Data'!A372)-2)</f>
        <v>14-Feb-2022</v>
      </c>
      <c r="B381">
        <f>'Filter Data'!F372</f>
        <v>21.795200000000001</v>
      </c>
      <c r="C381">
        <f t="shared" si="15"/>
        <v>-1.9488582174155555E-2</v>
      </c>
      <c r="D381">
        <f>C381-SET_TRI!C382</f>
        <v>-1.3351194307691949E-2</v>
      </c>
      <c r="E381">
        <f t="shared" si="16"/>
        <v>-1.2988588731821619E-2</v>
      </c>
      <c r="F381">
        <f t="shared" ca="1" si="17"/>
        <v>1.5804433451370998</v>
      </c>
      <c r="G381">
        <f ca="1">S0*EXP(Drift*(A381-$A$11)+Volatility*SUM($F$12:F381))</f>
        <v>25.285668564771903</v>
      </c>
    </row>
    <row r="382" spans="1:7" x14ac:dyDescent="0.25">
      <c r="A382" s="1" t="str">
        <f>MID('Filter Data'!A373,2,LEN('Filter Data'!A373)-2)</f>
        <v>15-Feb-2022</v>
      </c>
      <c r="B382">
        <f>'Filter Data'!F373</f>
        <v>21.8706</v>
      </c>
      <c r="C382">
        <f t="shared" si="15"/>
        <v>3.4594773161062231E-3</v>
      </c>
      <c r="D382">
        <f>C382-SET_TRI!C383</f>
        <v>-4.9758976100555633E-3</v>
      </c>
      <c r="E382">
        <f t="shared" si="16"/>
        <v>5.767731055384813E-3</v>
      </c>
      <c r="F382">
        <f t="shared" ca="1" si="17"/>
        <v>-0.88480020480925414</v>
      </c>
      <c r="G382">
        <f ca="1">S0*EXP(Drift*(A382-$A$11)+Volatility*SUM($F$12:F382))</f>
        <v>25.027343418057999</v>
      </c>
    </row>
    <row r="383" spans="1:7" x14ac:dyDescent="0.25">
      <c r="A383" s="1" t="str">
        <f>MID('Filter Data'!A374,2,LEN('Filter Data'!A374)-2)</f>
        <v>17-Feb-2022</v>
      </c>
      <c r="B383">
        <f>'Filter Data'!F374</f>
        <v>22.151399999999999</v>
      </c>
      <c r="C383">
        <f t="shared" si="15"/>
        <v>1.2839153932676711E-2</v>
      </c>
      <c r="D383">
        <f>C383-SET_TRI!C384</f>
        <v>6.7815491484705176E-3</v>
      </c>
      <c r="E383">
        <f t="shared" si="16"/>
        <v>9.2629407493468457E-3</v>
      </c>
      <c r="F383">
        <f t="shared" ca="1" si="17"/>
        <v>-0.31944540545693023</v>
      </c>
      <c r="G383">
        <f ca="1">S0*EXP(Drift*(A383-$A$11)+Volatility*SUM($F$12:F383))</f>
        <v>24.9650983808421</v>
      </c>
    </row>
    <row r="384" spans="1:7" x14ac:dyDescent="0.25">
      <c r="A384" s="1" t="str">
        <f>MID('Filter Data'!A375,2,LEN('Filter Data'!A375)-2)</f>
        <v>18-Feb-2022</v>
      </c>
      <c r="B384">
        <f>'Filter Data'!F375</f>
        <v>22.042899999999999</v>
      </c>
      <c r="C384">
        <f t="shared" si="15"/>
        <v>-4.8981102774542191E-3</v>
      </c>
      <c r="D384">
        <f>C384-SET_TRI!C385</f>
        <v>-5.8553782477928935E-3</v>
      </c>
      <c r="E384">
        <f t="shared" si="16"/>
        <v>-2.1496865907261976E-3</v>
      </c>
      <c r="F384">
        <f t="shared" ca="1" si="17"/>
        <v>0.46979705612205996</v>
      </c>
      <c r="G384">
        <f ca="1">S0*EXP(Drift*(A384-$A$11)+Volatility*SUM($F$12:F384))</f>
        <v>25.130146554372505</v>
      </c>
    </row>
    <row r="385" spans="1:7" x14ac:dyDescent="0.25">
      <c r="A385" s="1" t="str">
        <f>MID('Filter Data'!A376,2,LEN('Filter Data'!A376)-2)</f>
        <v>22-Feb-2022</v>
      </c>
      <c r="B385">
        <f>'Filter Data'!F376</f>
        <v>21.514399999999998</v>
      </c>
      <c r="C385">
        <f t="shared" si="15"/>
        <v>-2.3975974123187107E-2</v>
      </c>
      <c r="D385">
        <f>C385-SET_TRI!C386</f>
        <v>-5.5355124512844814E-3</v>
      </c>
      <c r="E385">
        <f t="shared" si="16"/>
        <v>-2.1387639589987475E-2</v>
      </c>
      <c r="F385">
        <f t="shared" ca="1" si="17"/>
        <v>-1.2482207896769784</v>
      </c>
      <c r="G385">
        <f ca="1">S0*EXP(Drift*(A385-$A$11)+Volatility*SUM($F$12:F385))</f>
        <v>24.816396953893641</v>
      </c>
    </row>
    <row r="386" spans="1:7" x14ac:dyDescent="0.25">
      <c r="A386" s="1" t="str">
        <f>MID('Filter Data'!A377,2,LEN('Filter Data'!A377)-2)</f>
        <v>23-Feb-2022</v>
      </c>
      <c r="B386">
        <f>'Filter Data'!F377</f>
        <v>21.6738</v>
      </c>
      <c r="C386">
        <f t="shared" si="15"/>
        <v>7.4089911872978823E-3</v>
      </c>
      <c r="D386">
        <f>C386-SET_TRI!C387</f>
        <v>1.9447866890150876E-3</v>
      </c>
      <c r="E386">
        <f t="shared" si="16"/>
        <v>6.2535220047469572E-3</v>
      </c>
      <c r="F386">
        <f t="shared" ca="1" si="17"/>
        <v>1.0576514890966342</v>
      </c>
      <c r="G386">
        <f ca="1">S0*EXP(Drift*(A386-$A$11)+Volatility*SUM($F$12:F386))</f>
        <v>25.163888143347204</v>
      </c>
    </row>
    <row r="387" spans="1:7" x14ac:dyDescent="0.25">
      <c r="A387" s="1" t="str">
        <f>MID('Filter Data'!A378,2,LEN('Filter Data'!A378)-2)</f>
        <v>24-Feb-2022</v>
      </c>
      <c r="B387">
        <f>'Filter Data'!F378</f>
        <v>21.1448</v>
      </c>
      <c r="C387">
        <f t="shared" si="15"/>
        <v>-2.4407348965109946E-2</v>
      </c>
      <c r="D387">
        <f>C387-SET_TRI!C388</f>
        <v>-8.178799663974775E-3</v>
      </c>
      <c r="E387">
        <f t="shared" si="16"/>
        <v>-2.0496079572881461E-2</v>
      </c>
      <c r="F387">
        <f t="shared" ca="1" si="17"/>
        <v>0.61577654408348625</v>
      </c>
      <c r="G387">
        <f ca="1">S0*EXP(Drift*(A387-$A$11)+Volatility*SUM($F$12:F387))</f>
        <v>25.376310888403747</v>
      </c>
    </row>
    <row r="388" spans="1:7" x14ac:dyDescent="0.25">
      <c r="A388" s="1" t="str">
        <f>MID('Filter Data'!A379,2,LEN('Filter Data'!A379)-2)</f>
        <v>25-Feb-2022</v>
      </c>
      <c r="B388">
        <f>'Filter Data'!F379</f>
        <v>21.355899999999998</v>
      </c>
      <c r="C388">
        <f t="shared" si="15"/>
        <v>9.9835420528923552E-3</v>
      </c>
      <c r="D388">
        <f>C388-SET_TRI!C389</f>
        <v>2.2645775769155729E-3</v>
      </c>
      <c r="E388">
        <f t="shared" si="16"/>
        <v>8.668021207710052E-3</v>
      </c>
      <c r="F388">
        <f t="shared" ca="1" si="17"/>
        <v>0.5248326840594616</v>
      </c>
      <c r="G388">
        <f ca="1">S0*EXP(Drift*(A388-$A$11)+Volatility*SUM($F$12:F388))</f>
        <v>25.56157951038081</v>
      </c>
    </row>
    <row r="389" spans="1:7" x14ac:dyDescent="0.25">
      <c r="A389" s="1" t="str">
        <f>MID('Filter Data'!A380,2,LEN('Filter Data'!A380)-2)</f>
        <v>02-Mar-2022</v>
      </c>
      <c r="B389">
        <f>'Filter Data'!F380</f>
        <v>21.735199999999999</v>
      </c>
      <c r="C389">
        <f t="shared" si="15"/>
        <v>1.7760899798182267E-2</v>
      </c>
      <c r="D389">
        <f>C389-SET_TRI!C390</f>
        <v>6.2180086280105729E-3</v>
      </c>
      <c r="E389">
        <f t="shared" si="16"/>
        <v>1.4466732166093479E-2</v>
      </c>
      <c r="F389">
        <f t="shared" ca="1" si="17"/>
        <v>2.2849191245218461</v>
      </c>
      <c r="G389">
        <f ca="1">S0*EXP(Drift*(A389-$A$11)+Volatility*SUM($F$12:F389))</f>
        <v>26.396729033683854</v>
      </c>
    </row>
    <row r="390" spans="1:7" x14ac:dyDescent="0.25">
      <c r="A390" s="1" t="str">
        <f>MID('Filter Data'!A381,2,LEN('Filter Data'!A381)-2)</f>
        <v>04-Mar-2022</v>
      </c>
      <c r="B390">
        <f>'Filter Data'!F381</f>
        <v>21.4358</v>
      </c>
      <c r="C390">
        <f t="shared" si="15"/>
        <v>-1.3774890500202371E-2</v>
      </c>
      <c r="D390">
        <f>C390-SET_TRI!C391</f>
        <v>-3.2647238896909465E-3</v>
      </c>
      <c r="E390">
        <f t="shared" si="16"/>
        <v>-1.2323059533922561E-2</v>
      </c>
      <c r="F390">
        <f t="shared" ca="1" si="17"/>
        <v>0.9139077339226358</v>
      </c>
      <c r="G390">
        <f ca="1">S0*EXP(Drift*(A390-$A$11)+Volatility*SUM($F$12:F390))</f>
        <v>26.73835971927015</v>
      </c>
    </row>
    <row r="391" spans="1:7" x14ac:dyDescent="0.25">
      <c r="A391" s="1" t="str">
        <f>MID('Filter Data'!A382,2,LEN('Filter Data'!A382)-2)</f>
        <v>07-Mar-2022</v>
      </c>
      <c r="B391">
        <f>'Filter Data'!F382</f>
        <v>20.6858</v>
      </c>
      <c r="C391">
        <f t="shared" si="15"/>
        <v>-3.4988197314772485E-2</v>
      </c>
      <c r="D391">
        <f>C391-SET_TRI!C392</f>
        <v>-9.1457940803113293E-3</v>
      </c>
      <c r="E391">
        <f t="shared" si="16"/>
        <v>-3.059295833508632E-2</v>
      </c>
      <c r="F391">
        <f t="shared" ca="1" si="17"/>
        <v>1.1533131034110946</v>
      </c>
      <c r="G391">
        <f ca="1">S0*EXP(Drift*(A391-$A$11)+Volatility*SUM($F$12:F391))</f>
        <v>27.185411452944489</v>
      </c>
    </row>
    <row r="392" spans="1:7" x14ac:dyDescent="0.25">
      <c r="A392" s="1" t="str">
        <f>MID('Filter Data'!A383,2,LEN('Filter Data'!A383)-2)</f>
        <v>08-Mar-2022</v>
      </c>
      <c r="B392">
        <f>'Filter Data'!F383</f>
        <v>20.1371</v>
      </c>
      <c r="C392">
        <f t="shared" si="15"/>
        <v>-2.6525442574132987E-2</v>
      </c>
      <c r="D392">
        <f>C392-SET_TRI!C393</f>
        <v>-2.6006037543268246E-2</v>
      </c>
      <c r="E392">
        <f t="shared" si="16"/>
        <v>-1.3691845590150586E-2</v>
      </c>
      <c r="F392">
        <f t="shared" ca="1" si="17"/>
        <v>-1.4241977796168745</v>
      </c>
      <c r="G392">
        <f ca="1">S0*EXP(Drift*(A392-$A$11)+Volatility*SUM($F$12:F392))</f>
        <v>26.727654356015044</v>
      </c>
    </row>
    <row r="393" spans="1:7" x14ac:dyDescent="0.25">
      <c r="A393" s="1" t="str">
        <f>MID('Filter Data'!A384,2,LEN('Filter Data'!A384)-2)</f>
        <v>09-Mar-2022</v>
      </c>
      <c r="B393">
        <f>'Filter Data'!F384</f>
        <v>20.2256</v>
      </c>
      <c r="C393">
        <f t="shared" si="15"/>
        <v>4.3948731445937993E-3</v>
      </c>
      <c r="D393">
        <f>C393-SET_TRI!C394</f>
        <v>-8.2639764581347152E-3</v>
      </c>
      <c r="E393">
        <f t="shared" si="16"/>
        <v>8.3487725429879089E-3</v>
      </c>
      <c r="F393">
        <f t="shared" ca="1" si="17"/>
        <v>-0.97003642202850993</v>
      </c>
      <c r="G393">
        <f ca="1">S0*EXP(Drift*(A393-$A$11)+Volatility*SUM($F$12:F393))</f>
        <v>26.42654986062648</v>
      </c>
    </row>
    <row r="394" spans="1:7" x14ac:dyDescent="0.25">
      <c r="A394" s="1" t="str">
        <f>MID('Filter Data'!A385,2,LEN('Filter Data'!A385)-2)</f>
        <v>10-Mar-2022</v>
      </c>
      <c r="B394">
        <f>'Filter Data'!F385</f>
        <v>20.763300000000001</v>
      </c>
      <c r="C394">
        <f t="shared" si="15"/>
        <v>2.658511984811333E-2</v>
      </c>
      <c r="D394">
        <f>C394-SET_TRI!C395</f>
        <v>2.3112190267095985E-2</v>
      </c>
      <c r="E394">
        <f t="shared" si="16"/>
        <v>1.4835608544776679E-2</v>
      </c>
      <c r="F394">
        <f t="shared" ca="1" si="17"/>
        <v>2.053135558010212</v>
      </c>
      <c r="G394">
        <f ca="1">S0*EXP(Drift*(A394-$A$11)+Volatility*SUM($F$12:F394))</f>
        <v>27.130634577848671</v>
      </c>
    </row>
    <row r="395" spans="1:7" x14ac:dyDescent="0.25">
      <c r="A395" s="1" t="str">
        <f>MID('Filter Data'!A386,2,LEN('Filter Data'!A386)-2)</f>
        <v>11-Mar-2022</v>
      </c>
      <c r="B395">
        <f>'Filter Data'!F386</f>
        <v>20.462700000000002</v>
      </c>
      <c r="C395">
        <f t="shared" si="15"/>
        <v>-1.4477467454595334E-2</v>
      </c>
      <c r="D395">
        <f>C395-SET_TRI!C396</f>
        <v>-2.1961927194930411E-2</v>
      </c>
      <c r="E395">
        <f t="shared" si="16"/>
        <v>-3.6679012032135722E-3</v>
      </c>
      <c r="F395">
        <f t="shared" ca="1" si="17"/>
        <v>-1.2578819258112628</v>
      </c>
      <c r="G395">
        <f ca="1">S0*EXP(Drift*(A395-$A$11)+Volatility*SUM($F$12:F395))</f>
        <v>26.729067271672314</v>
      </c>
    </row>
    <row r="396" spans="1:7" x14ac:dyDescent="0.25">
      <c r="A396" s="1" t="str">
        <f>MID('Filter Data'!A387,2,LEN('Filter Data'!A387)-2)</f>
        <v>14-Mar-2022</v>
      </c>
      <c r="B396">
        <f>'Filter Data'!F387</f>
        <v>20.07</v>
      </c>
      <c r="C396">
        <f t="shared" si="15"/>
        <v>-1.9191015848348526E-2</v>
      </c>
      <c r="D396">
        <f>C396-SET_TRI!C397</f>
        <v>-2.2370014689208514E-2</v>
      </c>
      <c r="E396">
        <f t="shared" si="16"/>
        <v>-8.1772064980245307E-3</v>
      </c>
      <c r="F396">
        <f t="shared" ca="1" si="17"/>
        <v>0.77391807809106805</v>
      </c>
      <c r="G396">
        <f ca="1">S0*EXP(Drift*(A396-$A$11)+Volatility*SUM($F$12:F396))</f>
        <v>27.047950967062182</v>
      </c>
    </row>
    <row r="397" spans="1:7" x14ac:dyDescent="0.25">
      <c r="A397" s="1" t="str">
        <f>MID('Filter Data'!A388,2,LEN('Filter Data'!A388)-2)</f>
        <v>15-Mar-2022</v>
      </c>
      <c r="B397">
        <f>'Filter Data'!F388</f>
        <v>19.354900000000001</v>
      </c>
      <c r="C397">
        <f t="shared" ref="C397:C447" si="18">(B397-B396)/B396</f>
        <v>-3.5630293971101124E-2</v>
      </c>
      <c r="D397">
        <f>C397-SET_TRI!C398</f>
        <v>-2.607378084058027E-2</v>
      </c>
      <c r="E397">
        <f t="shared" ref="E397:E447" si="19">C397-($B$4+$B$5*D397)</f>
        <v>-2.2762792245685642E-2</v>
      </c>
      <c r="F397">
        <f t="shared" ref="F397:F447" ca="1" si="20">SQRT(A397-A396)*_xlfn.NORM.INV(RAND(),0,1)</f>
        <v>0.33362869526217181</v>
      </c>
      <c r="G397">
        <f ca="1">S0*EXP(Drift*(A397-$A$11)+Volatility*SUM($F$12:F397))</f>
        <v>27.180668703040293</v>
      </c>
    </row>
    <row r="398" spans="1:7" x14ac:dyDescent="0.25">
      <c r="A398" s="1" t="str">
        <f>MID('Filter Data'!A389,2,LEN('Filter Data'!A389)-2)</f>
        <v>16-Mar-2022</v>
      </c>
      <c r="B398">
        <f>'Filter Data'!F389</f>
        <v>19.873200000000001</v>
      </c>
      <c r="C398">
        <f t="shared" si="18"/>
        <v>2.6778748533962973E-2</v>
      </c>
      <c r="D398">
        <f>C398-SET_TRI!C399</f>
        <v>1.3540366884592739E-2</v>
      </c>
      <c r="E398">
        <f t="shared" si="19"/>
        <v>1.9819824782515136E-2</v>
      </c>
      <c r="F398">
        <f t="shared" ca="1" si="20"/>
        <v>0.7110340004803547</v>
      </c>
      <c r="G398">
        <f ca="1">S0*EXP(Drift*(A398-$A$11)+Volatility*SUM($F$12:F398))</f>
        <v>27.442630107803542</v>
      </c>
    </row>
    <row r="399" spans="1:7" x14ac:dyDescent="0.25">
      <c r="A399" s="1" t="str">
        <f>MID('Filter Data'!A390,2,LEN('Filter Data'!A390)-2)</f>
        <v>17-Mar-2022</v>
      </c>
      <c r="B399">
        <f>'Filter Data'!F390</f>
        <v>20.745799999999999</v>
      </c>
      <c r="C399">
        <f t="shared" si="18"/>
        <v>4.3908379123643822E-2</v>
      </c>
      <c r="D399">
        <f>C399-SET_TRI!C400</f>
        <v>3.6609359506456343E-2</v>
      </c>
      <c r="E399">
        <f t="shared" si="19"/>
        <v>2.5403689798321302E-2</v>
      </c>
      <c r="F399">
        <f t="shared" ca="1" si="20"/>
        <v>0.3091524268228068</v>
      </c>
      <c r="G399">
        <f ca="1">S0*EXP(Drift*(A399-$A$11)+Volatility*SUM($F$12:F399))</f>
        <v>27.568885356399608</v>
      </c>
    </row>
    <row r="400" spans="1:7" x14ac:dyDescent="0.25">
      <c r="A400" s="1" t="str">
        <f>MID('Filter Data'!A391,2,LEN('Filter Data'!A391)-2)</f>
        <v>21-Mar-2022</v>
      </c>
      <c r="B400">
        <f>'Filter Data'!F391</f>
        <v>20.902999999999999</v>
      </c>
      <c r="C400">
        <f t="shared" si="18"/>
        <v>7.5774373608151801E-3</v>
      </c>
      <c r="D400">
        <f>C400-SET_TRI!C401</f>
        <v>1.5619335850652789E-2</v>
      </c>
      <c r="E400">
        <f t="shared" si="19"/>
        <v>-4.21986455414026E-4</v>
      </c>
      <c r="F400">
        <f t="shared" ca="1" si="20"/>
        <v>2.2328001853648263</v>
      </c>
      <c r="G400">
        <f ca="1">S0*EXP(Drift*(A400-$A$11)+Volatility*SUM($F$12:F400))</f>
        <v>28.430034944256033</v>
      </c>
    </row>
    <row r="401" spans="1:7" x14ac:dyDescent="0.25">
      <c r="A401" s="1" t="str">
        <f>MID('Filter Data'!A392,2,LEN('Filter Data'!A392)-2)</f>
        <v>22-Mar-2022</v>
      </c>
      <c r="B401">
        <f>'Filter Data'!F392</f>
        <v>21.042999999999999</v>
      </c>
      <c r="C401">
        <f t="shared" si="18"/>
        <v>6.6976032148495703E-3</v>
      </c>
      <c r="D401">
        <f>C401-SET_TRI!C402</f>
        <v>5.0578695785613295E-3</v>
      </c>
      <c r="E401">
        <f t="shared" si="19"/>
        <v>3.984071838430827E-3</v>
      </c>
      <c r="F401">
        <f t="shared" ca="1" si="20"/>
        <v>-0.90895084678655058</v>
      </c>
      <c r="G401">
        <f ca="1">S0*EXP(Drift*(A401-$A$11)+Volatility*SUM($F$12:F401))</f>
        <v>28.131129771270519</v>
      </c>
    </row>
    <row r="402" spans="1:7" x14ac:dyDescent="0.25">
      <c r="A402" s="1" t="str">
        <f>MID('Filter Data'!A393,2,LEN('Filter Data'!A393)-2)</f>
        <v>23-Mar-2022</v>
      </c>
      <c r="B402">
        <f>'Filter Data'!F393</f>
        <v>21.354900000000001</v>
      </c>
      <c r="C402">
        <f t="shared" si="18"/>
        <v>1.482203107921881E-2</v>
      </c>
      <c r="D402">
        <f>C402-SET_TRI!C403</f>
        <v>1.8699904724534425E-2</v>
      </c>
      <c r="E402">
        <f t="shared" si="19"/>
        <v>5.2808179601353724E-3</v>
      </c>
      <c r="F402">
        <f t="shared" ca="1" si="20"/>
        <v>-0.41498646526240823</v>
      </c>
      <c r="G402">
        <f ca="1">S0*EXP(Drift*(A402-$A$11)+Volatility*SUM($F$12:F402))</f>
        <v>28.007011526471281</v>
      </c>
    </row>
    <row r="403" spans="1:7" x14ac:dyDescent="0.25">
      <c r="A403" s="1" t="str">
        <f>MID('Filter Data'!A394,2,LEN('Filter Data'!A394)-2)</f>
        <v>24-Mar-2022</v>
      </c>
      <c r="B403">
        <f>'Filter Data'!F394</f>
        <v>21.519100000000002</v>
      </c>
      <c r="C403">
        <f t="shared" si="18"/>
        <v>7.6891017986504741E-3</v>
      </c>
      <c r="D403">
        <f>C403-SET_TRI!C404</f>
        <v>3.9844703879650736E-3</v>
      </c>
      <c r="E403">
        <f t="shared" si="19"/>
        <v>5.512794375828454E-3</v>
      </c>
      <c r="F403">
        <f t="shared" ca="1" si="20"/>
        <v>0.30134801557269203</v>
      </c>
      <c r="G403">
        <f ca="1">S0*EXP(Drift*(A403-$A$11)+Volatility*SUM($F$12:F403))</f>
        <v>28.133130695072399</v>
      </c>
    </row>
    <row r="404" spans="1:7" x14ac:dyDescent="0.25">
      <c r="A404" s="1" t="str">
        <f>MID('Filter Data'!A395,2,LEN('Filter Data'!A395)-2)</f>
        <v>25-Mar-2022</v>
      </c>
      <c r="B404">
        <f>'Filter Data'!F395</f>
        <v>21.580200000000001</v>
      </c>
      <c r="C404">
        <f t="shared" si="18"/>
        <v>2.8393380764065277E-3</v>
      </c>
      <c r="D404">
        <f>C404-SET_TRI!C405</f>
        <v>6.3321747608120239E-3</v>
      </c>
      <c r="E404">
        <f t="shared" si="19"/>
        <v>-5.1196839253602648E-4</v>
      </c>
      <c r="F404">
        <f t="shared" ca="1" si="20"/>
        <v>-1.2351203306887844</v>
      </c>
      <c r="G404">
        <f ca="1">S0*EXP(Drift*(A404-$A$11)+Volatility*SUM($F$12:F404))</f>
        <v>27.724577683218044</v>
      </c>
    </row>
    <row r="405" spans="1:7" x14ac:dyDescent="0.25">
      <c r="A405" s="1" t="str">
        <f>MID('Filter Data'!A396,2,LEN('Filter Data'!A396)-2)</f>
        <v>28-Mar-2022</v>
      </c>
      <c r="B405">
        <f>'Filter Data'!F396</f>
        <v>21.2075</v>
      </c>
      <c r="C405">
        <f t="shared" si="18"/>
        <v>-1.7270460885441367E-2</v>
      </c>
      <c r="D405">
        <f>C405-SET_TRI!C406</f>
        <v>-2.0859654497345934E-2</v>
      </c>
      <c r="E405">
        <f t="shared" si="19"/>
        <v>-7.0125694459337584E-3</v>
      </c>
      <c r="F405">
        <f t="shared" ca="1" si="20"/>
        <v>-1.0715745965676224</v>
      </c>
      <c r="G405">
        <f ca="1">S0*EXP(Drift*(A405-$A$11)+Volatility*SUM($F$12:F405))</f>
        <v>27.418320603068253</v>
      </c>
    </row>
    <row r="406" spans="1:7" x14ac:dyDescent="0.25">
      <c r="A406" s="1" t="str">
        <f>MID('Filter Data'!A397,2,LEN('Filter Data'!A397)-2)</f>
        <v>29-Mar-2022</v>
      </c>
      <c r="B406">
        <f>'Filter Data'!F397</f>
        <v>21.4041</v>
      </c>
      <c r="C406">
        <f t="shared" si="18"/>
        <v>9.2703053165153898E-3</v>
      </c>
      <c r="D406">
        <f>C406-SET_TRI!C407</f>
        <v>4.9567706848993379E-3</v>
      </c>
      <c r="E406">
        <f t="shared" si="19"/>
        <v>6.6073727740003502E-3</v>
      </c>
      <c r="F406">
        <f t="shared" ca="1" si="20"/>
        <v>0.51823494385485491</v>
      </c>
      <c r="G406">
        <f ca="1">S0*EXP(Drift*(A406-$A$11)+Volatility*SUM($F$12:F406))</f>
        <v>27.616229966295439</v>
      </c>
    </row>
    <row r="407" spans="1:7" x14ac:dyDescent="0.25">
      <c r="A407" s="1" t="str">
        <f>MID('Filter Data'!A398,2,LEN('Filter Data'!A398)-2)</f>
        <v>30-Mar-2022</v>
      </c>
      <c r="B407">
        <f>'Filter Data'!F398</f>
        <v>21.814299999999999</v>
      </c>
      <c r="C407">
        <f t="shared" si="18"/>
        <v>1.9164552585719544E-2</v>
      </c>
      <c r="D407">
        <f>C407-SET_TRI!C408</f>
        <v>1.3231770550972435E-2</v>
      </c>
      <c r="E407">
        <f t="shared" si="19"/>
        <v>1.2360077751194088E-2</v>
      </c>
      <c r="F407">
        <f t="shared" ca="1" si="20"/>
        <v>0.97140382942363757</v>
      </c>
      <c r="G407">
        <f ca="1">S0*EXP(Drift*(A407-$A$11)+Volatility*SUM($F$12:F407))</f>
        <v>27.972884456279878</v>
      </c>
    </row>
    <row r="408" spans="1:7" x14ac:dyDescent="0.25">
      <c r="A408" s="1" t="str">
        <f>MID('Filter Data'!A399,2,LEN('Filter Data'!A399)-2)</f>
        <v>31-Mar-2022</v>
      </c>
      <c r="B408">
        <f>'Filter Data'!F399</f>
        <v>21.606300000000001</v>
      </c>
      <c r="C408">
        <f t="shared" si="18"/>
        <v>-9.535029774047226E-3</v>
      </c>
      <c r="D408">
        <f>C408-SET_TRI!C409</f>
        <v>-6.4484936331036004E-3</v>
      </c>
      <c r="E408">
        <f t="shared" si="19"/>
        <v>-6.4897586562542853E-3</v>
      </c>
      <c r="F408">
        <f t="shared" ca="1" si="20"/>
        <v>-3.364725036519349E-2</v>
      </c>
      <c r="G408">
        <f ca="1">S0*EXP(Drift*(A408-$A$11)+Volatility*SUM($F$12:F408))</f>
        <v>27.981947527883893</v>
      </c>
    </row>
    <row r="409" spans="1:7" x14ac:dyDescent="0.25">
      <c r="A409" s="1" t="str">
        <f>MID('Filter Data'!A400,2,LEN('Filter Data'!A400)-2)</f>
        <v>01-Apr-2022</v>
      </c>
      <c r="B409">
        <f>'Filter Data'!F400</f>
        <v>21.563800000000001</v>
      </c>
      <c r="C409">
        <f t="shared" si="18"/>
        <v>-1.9670188787529758E-3</v>
      </c>
      <c r="D409">
        <f>C409-SET_TRI!C410</f>
        <v>-5.8744878941880182E-3</v>
      </c>
      <c r="E409">
        <f t="shared" si="19"/>
        <v>7.9096896628461305E-4</v>
      </c>
      <c r="F409">
        <f t="shared" ca="1" si="20"/>
        <v>-0.63683219044345263</v>
      </c>
      <c r="G409">
        <f ca="1">S0*EXP(Drift*(A409-$A$11)+Volatility*SUM($F$12:F409))</f>
        <v>27.78167878282288</v>
      </c>
    </row>
    <row r="410" spans="1:7" x14ac:dyDescent="0.25">
      <c r="A410" s="1" t="str">
        <f>MID('Filter Data'!A401,2,LEN('Filter Data'!A401)-2)</f>
        <v>07-Apr-2022</v>
      </c>
      <c r="B410">
        <f>'Filter Data'!F401</f>
        <v>20.865100000000002</v>
      </c>
      <c r="C410">
        <f t="shared" si="18"/>
        <v>-3.2401524777636539E-2</v>
      </c>
      <c r="D410">
        <f>C410-SET_TRI!C411</f>
        <v>-1.6639378420366252E-2</v>
      </c>
      <c r="E410">
        <f t="shared" si="19"/>
        <v>-2.4255832992467481E-2</v>
      </c>
      <c r="F410">
        <f t="shared" ca="1" si="20"/>
        <v>0.69975349223934946</v>
      </c>
      <c r="G410">
        <f ca="1">S0*EXP(Drift*(A410-$A$11)+Volatility*SUM($F$12:F410))</f>
        <v>28.149834019679673</v>
      </c>
    </row>
    <row r="411" spans="1:7" x14ac:dyDescent="0.25">
      <c r="A411" s="1" t="str">
        <f>MID('Filter Data'!A402,2,LEN('Filter Data'!A402)-2)</f>
        <v>08-Apr-2022</v>
      </c>
      <c r="B411">
        <f>'Filter Data'!F402</f>
        <v>20.7151</v>
      </c>
      <c r="C411">
        <f t="shared" si="18"/>
        <v>-7.1890381546219342E-3</v>
      </c>
      <c r="D411">
        <f>C411-SET_TRI!C412</f>
        <v>-7.2694316232268632E-3</v>
      </c>
      <c r="E411">
        <f t="shared" si="19"/>
        <v>-3.7328970114223385E-3</v>
      </c>
      <c r="F411">
        <f t="shared" ca="1" si="20"/>
        <v>-0.69415005363033899</v>
      </c>
      <c r="G411">
        <f ca="1">S0*EXP(Drift*(A411-$A$11)+Volatility*SUM($F$12:F411))</f>
        <v>27.928434366542081</v>
      </c>
    </row>
    <row r="412" spans="1:7" x14ac:dyDescent="0.25">
      <c r="A412" s="1" t="str">
        <f>MID('Filter Data'!A403,2,LEN('Filter Data'!A403)-2)</f>
        <v>12-Apr-2022</v>
      </c>
      <c r="B412">
        <f>'Filter Data'!F403</f>
        <v>20.048200000000001</v>
      </c>
      <c r="C412">
        <f t="shared" si="18"/>
        <v>-3.2193906860212999E-2</v>
      </c>
      <c r="D412">
        <f>C412-SET_TRI!C413</f>
        <v>-2.2471864073272046E-2</v>
      </c>
      <c r="E412">
        <f t="shared" si="19"/>
        <v>-2.1129123064168018E-2</v>
      </c>
      <c r="F412">
        <f t="shared" ca="1" si="20"/>
        <v>-2.0363676291514619</v>
      </c>
      <c r="G412">
        <f ca="1">S0*EXP(Drift*(A412-$A$11)+Volatility*SUM($F$12:F412))</f>
        <v>27.310550979961054</v>
      </c>
    </row>
    <row r="413" spans="1:7" x14ac:dyDescent="0.25">
      <c r="A413" s="1" t="str">
        <f>MID('Filter Data'!A404,2,LEN('Filter Data'!A404)-2)</f>
        <v>19-Apr-2022</v>
      </c>
      <c r="B413">
        <f>'Filter Data'!F404</f>
        <v>20.394500000000001</v>
      </c>
      <c r="C413">
        <f t="shared" si="18"/>
        <v>1.7273371175467091E-2</v>
      </c>
      <c r="D413">
        <f>C413-SET_TRI!C414</f>
        <v>2.1328315869345915E-2</v>
      </c>
      <c r="E413">
        <f t="shared" si="19"/>
        <v>6.416668498292085E-3</v>
      </c>
      <c r="F413">
        <f t="shared" ca="1" si="20"/>
        <v>-4.2041091827346646</v>
      </c>
      <c r="G413">
        <f ca="1">S0*EXP(Drift*(A413-$A$11)+Volatility*SUM($F$12:F413))</f>
        <v>26.053471553741701</v>
      </c>
    </row>
    <row r="414" spans="1:7" x14ac:dyDescent="0.25">
      <c r="A414" s="1" t="str">
        <f>MID('Filter Data'!A405,2,LEN('Filter Data'!A405)-2)</f>
        <v>20-Apr-2022</v>
      </c>
      <c r="B414">
        <f>'Filter Data'!F405</f>
        <v>20.374099999999999</v>
      </c>
      <c r="C414">
        <f t="shared" si="18"/>
        <v>-1.0002696805512365E-3</v>
      </c>
      <c r="D414">
        <f>C414-SET_TRI!C415</f>
        <v>-4.071326065728624E-3</v>
      </c>
      <c r="E414">
        <f t="shared" si="19"/>
        <v>8.5525640100993943E-4</v>
      </c>
      <c r="F414">
        <f t="shared" ca="1" si="20"/>
        <v>0.72052225056698727</v>
      </c>
      <c r="G414">
        <f ca="1">S0*EXP(Drift*(A414-$A$11)+Volatility*SUM($F$12:F414))</f>
        <v>26.307675582192172</v>
      </c>
    </row>
    <row r="415" spans="1:7" x14ac:dyDescent="0.25">
      <c r="A415" s="1" t="str">
        <f>MID('Filter Data'!A406,2,LEN('Filter Data'!A406)-2)</f>
        <v>21-Apr-2022</v>
      </c>
      <c r="B415">
        <f>'Filter Data'!F406</f>
        <v>20.386800000000001</v>
      </c>
      <c r="C415">
        <f t="shared" si="18"/>
        <v>6.2334041749095067E-4</v>
      </c>
      <c r="D415">
        <f>C415-SET_TRI!C416</f>
        <v>-4.5442283004354517E-3</v>
      </c>
      <c r="E415">
        <f t="shared" si="19"/>
        <v>2.7155486303781285E-3</v>
      </c>
      <c r="F415">
        <f t="shared" ca="1" si="20"/>
        <v>1.472570206692025</v>
      </c>
      <c r="G415">
        <f ca="1">S0*EXP(Drift*(A415-$A$11)+Volatility*SUM($F$12:F415))</f>
        <v>26.814152792618437</v>
      </c>
    </row>
    <row r="416" spans="1:7" x14ac:dyDescent="0.25">
      <c r="A416" s="1" t="str">
        <f>MID('Filter Data'!A407,2,LEN('Filter Data'!A407)-2)</f>
        <v>22-Apr-2022</v>
      </c>
      <c r="B416">
        <f>'Filter Data'!F407</f>
        <v>19.8157</v>
      </c>
      <c r="C416">
        <f t="shared" si="18"/>
        <v>-2.8013224243137777E-2</v>
      </c>
      <c r="D416">
        <f>C416-SET_TRI!C417</f>
        <v>-2.5438873629095006E-2</v>
      </c>
      <c r="E416">
        <f t="shared" si="19"/>
        <v>-1.5463486277290359E-2</v>
      </c>
      <c r="F416">
        <f t="shared" ca="1" si="20"/>
        <v>-2.9300838721230593</v>
      </c>
      <c r="G416">
        <f ca="1">S0*EXP(Drift*(A416-$A$11)+Volatility*SUM($F$12:F416))</f>
        <v>25.873184824927645</v>
      </c>
    </row>
    <row r="417" spans="1:7" x14ac:dyDescent="0.25">
      <c r="A417" s="1" t="str">
        <f>MID('Filter Data'!A408,2,LEN('Filter Data'!A408)-2)</f>
        <v>25-Apr-2022</v>
      </c>
      <c r="B417">
        <f>'Filter Data'!F408</f>
        <v>19.1692</v>
      </c>
      <c r="C417">
        <f t="shared" si="18"/>
        <v>-3.2625645321638884E-2</v>
      </c>
      <c r="D417">
        <f>C417-SET_TRI!C418</f>
        <v>-1.9836453274384071E-2</v>
      </c>
      <c r="E417">
        <f t="shared" si="19"/>
        <v>-2.287985433007295E-2</v>
      </c>
      <c r="F417">
        <f t="shared" ca="1" si="20"/>
        <v>-2.5630855078451638</v>
      </c>
      <c r="G417">
        <f ca="1">S0*EXP(Drift*(A417-$A$11)+Volatility*SUM($F$12:F417))</f>
        <v>25.116803800296786</v>
      </c>
    </row>
    <row r="418" spans="1:7" x14ac:dyDescent="0.25">
      <c r="A418" s="1" t="str">
        <f>MID('Filter Data'!A409,2,LEN('Filter Data'!A409)-2)</f>
        <v>26-Apr-2022</v>
      </c>
      <c r="B418">
        <f>'Filter Data'!F409</f>
        <v>19.117999999999999</v>
      </c>
      <c r="C418">
        <f t="shared" si="18"/>
        <v>-2.6709513177389493E-3</v>
      </c>
      <c r="D418">
        <f>C418-SET_TRI!C419</f>
        <v>-7.3285128128351956E-4</v>
      </c>
      <c r="E418">
        <f t="shared" si="19"/>
        <v>-2.4862934820223614E-3</v>
      </c>
      <c r="F418">
        <f t="shared" ca="1" si="20"/>
        <v>0.69948627300676514</v>
      </c>
      <c r="G418">
        <f ca="1">S0*EXP(Drift*(A418-$A$11)+Volatility*SUM($F$12:F418))</f>
        <v>25.355229968999055</v>
      </c>
    </row>
    <row r="419" spans="1:7" x14ac:dyDescent="0.25">
      <c r="A419" s="1" t="str">
        <f>MID('Filter Data'!A410,2,LEN('Filter Data'!A410)-2)</f>
        <v>27-Apr-2022</v>
      </c>
      <c r="B419">
        <f>'Filter Data'!F410</f>
        <v>19.002600000000001</v>
      </c>
      <c r="C419">
        <f t="shared" si="18"/>
        <v>-6.0361962548382423E-3</v>
      </c>
      <c r="D419">
        <f>C419-SET_TRI!C420</f>
        <v>-3.59393315631726E-3</v>
      </c>
      <c r="E419">
        <f t="shared" si="19"/>
        <v>-4.4195998356616195E-3</v>
      </c>
      <c r="F419">
        <f t="shared" ca="1" si="20"/>
        <v>1.0160031312443962</v>
      </c>
      <c r="G419">
        <f ca="1">S0*EXP(Drift*(A419-$A$11)+Volatility*SUM($F$12:F419))</f>
        <v>25.696943430366218</v>
      </c>
    </row>
    <row r="420" spans="1:7" x14ac:dyDescent="0.25">
      <c r="A420" s="1" t="str">
        <f>MID('Filter Data'!A411,2,LEN('Filter Data'!A411)-2)</f>
        <v>28-Apr-2022</v>
      </c>
      <c r="B420">
        <f>'Filter Data'!F411</f>
        <v>19.1875</v>
      </c>
      <c r="C420">
        <f t="shared" si="18"/>
        <v>9.7302474398239681E-3</v>
      </c>
      <c r="D420">
        <f>C420-SET_TRI!C421</f>
        <v>4.2506609120284942E-3</v>
      </c>
      <c r="E420">
        <f t="shared" si="19"/>
        <v>7.4207147202063556E-3</v>
      </c>
      <c r="F420">
        <f t="shared" ca="1" si="20"/>
        <v>1.7447098284567679</v>
      </c>
      <c r="G420">
        <f ca="1">S0*EXP(Drift*(A420-$A$11)+Volatility*SUM($F$12:F420))</f>
        <v>26.280519806972119</v>
      </c>
    </row>
    <row r="421" spans="1:7" x14ac:dyDescent="0.25">
      <c r="A421" s="1" t="str">
        <f>MID('Filter Data'!A412,2,LEN('Filter Data'!A412)-2)</f>
        <v>10-May-2022</v>
      </c>
      <c r="B421">
        <f>'Filter Data'!F412</f>
        <v>18.2668</v>
      </c>
      <c r="C421">
        <f t="shared" si="18"/>
        <v>-4.7984364820846913E-2</v>
      </c>
      <c r="D421">
        <f>C421-SET_TRI!C422</f>
        <v>-3.1150945572834658E-2</v>
      </c>
      <c r="E421">
        <f t="shared" si="19"/>
        <v>-3.2575800521116999E-2</v>
      </c>
      <c r="F421">
        <f t="shared" ca="1" si="20"/>
        <v>-1.0806283102240208</v>
      </c>
      <c r="G421">
        <f ca="1">S0*EXP(Drift*(A421-$A$11)+Volatility*SUM($F$12:F421))</f>
        <v>26.161572077072922</v>
      </c>
    </row>
    <row r="422" spans="1:7" x14ac:dyDescent="0.25">
      <c r="A422" s="1" t="str">
        <f>MID('Filter Data'!A413,2,LEN('Filter Data'!A413)-2)</f>
        <v>11-May-2022</v>
      </c>
      <c r="B422">
        <f>'Filter Data'!F413</f>
        <v>18.477499999999999</v>
      </c>
      <c r="C422">
        <f t="shared" si="18"/>
        <v>1.1534587338778506E-2</v>
      </c>
      <c r="D422">
        <f>C422-SET_TRI!C423</f>
        <v>1.550070552790879E-2</v>
      </c>
      <c r="E422">
        <f t="shared" si="19"/>
        <v>3.594536635142748E-3</v>
      </c>
      <c r="F422">
        <f t="shared" ca="1" si="20"/>
        <v>0.22372781308016246</v>
      </c>
      <c r="G422">
        <f ca="1">S0*EXP(Drift*(A422-$A$11)+Volatility*SUM($F$12:F422))</f>
        <v>26.254007433662558</v>
      </c>
    </row>
    <row r="423" spans="1:7" x14ac:dyDescent="0.25">
      <c r="A423" s="1" t="str">
        <f>MID('Filter Data'!A414,2,LEN('Filter Data'!A414)-2)</f>
        <v>12-May-2022</v>
      </c>
      <c r="B423">
        <f>'Filter Data'!F414</f>
        <v>17.950700000000001</v>
      </c>
      <c r="C423">
        <f t="shared" si="18"/>
        <v>-2.851035042619391E-2</v>
      </c>
      <c r="D423">
        <f>C423-SET_TRI!C424</f>
        <v>-1.6710175756491072E-2</v>
      </c>
      <c r="E423">
        <f t="shared" si="19"/>
        <v>-2.0329225388279464E-2</v>
      </c>
      <c r="F423">
        <f t="shared" ca="1" si="20"/>
        <v>-1.5335230403152411</v>
      </c>
      <c r="G423">
        <f ca="1">S0*EXP(Drift*(A423-$A$11)+Volatility*SUM($F$12:F423))</f>
        <v>25.776838495485759</v>
      </c>
    </row>
    <row r="424" spans="1:7" x14ac:dyDescent="0.25">
      <c r="A424" s="1" t="str">
        <f>MID('Filter Data'!A415,2,LEN('Filter Data'!A415)-2)</f>
        <v>13-May-2022</v>
      </c>
      <c r="B424">
        <f>'Filter Data'!F415</f>
        <v>18.223800000000001</v>
      </c>
      <c r="C424">
        <f t="shared" si="18"/>
        <v>1.5213891380280403E-2</v>
      </c>
      <c r="D424">
        <f>C424-SET_TRI!C425</f>
        <v>1.23264821793118E-2</v>
      </c>
      <c r="E424">
        <f t="shared" si="19"/>
        <v>8.8625029673112289E-3</v>
      </c>
      <c r="F424">
        <f t="shared" ca="1" si="20"/>
        <v>1.1810922101043091</v>
      </c>
      <c r="G424">
        <f ca="1">S0*EXP(Drift*(A424-$A$11)+Volatility*SUM($F$12:F424))</f>
        <v>26.177963071341026</v>
      </c>
    </row>
    <row r="425" spans="1:7" x14ac:dyDescent="0.25">
      <c r="A425" s="1" t="str">
        <f>MID('Filter Data'!A416,2,LEN('Filter Data'!A416)-2)</f>
        <v>17-May-2022</v>
      </c>
      <c r="B425">
        <f>'Filter Data'!F416</f>
        <v>18.7546</v>
      </c>
      <c r="C425">
        <f t="shared" si="18"/>
        <v>2.9126746342694677E-2</v>
      </c>
      <c r="D425">
        <f>C425-SET_TRI!C426</f>
        <v>1.0810987365890444E-2</v>
      </c>
      <c r="E425">
        <f t="shared" si="19"/>
        <v>2.353384565959727E-2</v>
      </c>
      <c r="F425">
        <f t="shared" ca="1" si="20"/>
        <v>-0.42954849891020619</v>
      </c>
      <c r="G425">
        <f ca="1">S0*EXP(Drift*(A425-$A$11)+Volatility*SUM($F$12:F425))</f>
        <v>26.115862741123046</v>
      </c>
    </row>
    <row r="426" spans="1:7" x14ac:dyDescent="0.25">
      <c r="A426" s="1" t="str">
        <f>MID('Filter Data'!A417,2,LEN('Filter Data'!A417)-2)</f>
        <v>18-May-2022</v>
      </c>
      <c r="B426">
        <f>'Filter Data'!F417</f>
        <v>18.8644</v>
      </c>
      <c r="C426">
        <f t="shared" si="18"/>
        <v>5.8545636803770751E-3</v>
      </c>
      <c r="D426">
        <f>C426-SET_TRI!C427</f>
        <v>-8.4029707303912276E-4</v>
      </c>
      <c r="E426">
        <f t="shared" si="19"/>
        <v>6.0929968995204111E-3</v>
      </c>
      <c r="F426">
        <f t="shared" ca="1" si="20"/>
        <v>-1.4378283814882935</v>
      </c>
      <c r="G426">
        <f ca="1">S0*EXP(Drift*(A426-$A$11)+Volatility*SUM($F$12:F426))</f>
        <v>25.671759858159849</v>
      </c>
    </row>
    <row r="427" spans="1:7" x14ac:dyDescent="0.25">
      <c r="A427" s="1" t="str">
        <f>MID('Filter Data'!A418,2,LEN('Filter Data'!A418)-2)</f>
        <v>19-May-2022</v>
      </c>
      <c r="B427">
        <f>'Filter Data'!F418</f>
        <v>18.537700000000001</v>
      </c>
      <c r="C427">
        <f t="shared" si="18"/>
        <v>-1.731833506499008E-2</v>
      </c>
      <c r="D427">
        <f>C427-SET_TRI!C428</f>
        <v>-6.9056549700779006E-3</v>
      </c>
      <c r="E427">
        <f t="shared" si="19"/>
        <v>-1.4044259954206917E-2</v>
      </c>
      <c r="F427">
        <f t="shared" ca="1" si="20"/>
        <v>-8.9063445076225892E-2</v>
      </c>
      <c r="G427">
        <f ca="1">S0*EXP(Drift*(A427-$A$11)+Volatility*SUM($F$12:F427))</f>
        <v>25.662372841191406</v>
      </c>
    </row>
    <row r="428" spans="1:7" x14ac:dyDescent="0.25">
      <c r="A428" s="1" t="str">
        <f>MID('Filter Data'!A419,2,LEN('Filter Data'!A419)-2)</f>
        <v>20-May-2022</v>
      </c>
      <c r="B428">
        <f>'Filter Data'!F419</f>
        <v>18.877300000000002</v>
      </c>
      <c r="C428">
        <f t="shared" si="18"/>
        <v>1.8319424739854501E-2</v>
      </c>
      <c r="D428">
        <f>C428-SET_TRI!C429</f>
        <v>7.4362245335943059E-3</v>
      </c>
      <c r="E428">
        <f t="shared" si="19"/>
        <v>1.4415554053333031E-2</v>
      </c>
      <c r="F428">
        <f t="shared" ca="1" si="20"/>
        <v>5.5725395817938297E-2</v>
      </c>
      <c r="G428">
        <f ca="1">S0*EXP(Drift*(A428-$A$11)+Volatility*SUM($F$12:F428))</f>
        <v>25.699255653851402</v>
      </c>
    </row>
    <row r="429" spans="1:7" x14ac:dyDescent="0.25">
      <c r="A429" s="1" t="str">
        <f>MID('Filter Data'!A420,2,LEN('Filter Data'!A420)-2)</f>
        <v>23-May-2022</v>
      </c>
      <c r="B429">
        <f>'Filter Data'!F420</f>
        <v>18.880299999999998</v>
      </c>
      <c r="C429">
        <f t="shared" si="18"/>
        <v>1.5892103213894788E-4</v>
      </c>
      <c r="D429">
        <f>C429-SET_TRI!C430</f>
        <v>-9.641846078248419E-3</v>
      </c>
      <c r="E429">
        <f t="shared" si="19"/>
        <v>4.8024283334858415E-3</v>
      </c>
      <c r="F429">
        <f t="shared" ca="1" si="20"/>
        <v>1.8632909602477647</v>
      </c>
      <c r="G429">
        <f ca="1">S0*EXP(Drift*(A429-$A$11)+Volatility*SUM($F$12:F429))</f>
        <v>26.360827210610129</v>
      </c>
    </row>
    <row r="430" spans="1:7" x14ac:dyDescent="0.25">
      <c r="A430" s="1" t="str">
        <f>MID('Filter Data'!A421,2,LEN('Filter Data'!A421)-2)</f>
        <v>24-May-2022</v>
      </c>
      <c r="B430">
        <f>'Filter Data'!F421</f>
        <v>18.511099999999999</v>
      </c>
      <c r="C430">
        <f t="shared" si="18"/>
        <v>-1.9554774023717809E-2</v>
      </c>
      <c r="D430">
        <f>C430-SET_TRI!C431</f>
        <v>-1.2075667242201202E-2</v>
      </c>
      <c r="E430">
        <f t="shared" si="19"/>
        <v>-1.3693167212420854E-2</v>
      </c>
      <c r="F430">
        <f t="shared" ca="1" si="20"/>
        <v>-0.38728604702913594</v>
      </c>
      <c r="G430">
        <f ca="1">S0*EXP(Drift*(A430-$A$11)+Volatility*SUM($F$12:F430))</f>
        <v>26.253568783968312</v>
      </c>
    </row>
    <row r="431" spans="1:7" x14ac:dyDescent="0.25">
      <c r="A431" s="1" t="str">
        <f>MID('Filter Data'!A422,2,LEN('Filter Data'!A422)-2)</f>
        <v>25-May-2022</v>
      </c>
      <c r="B431">
        <f>'Filter Data'!F422</f>
        <v>18.594100000000001</v>
      </c>
      <c r="C431">
        <f t="shared" si="18"/>
        <v>4.4837962087613363E-3</v>
      </c>
      <c r="D431">
        <f>C431-SET_TRI!C432</f>
        <v>6.6272783591339139E-3</v>
      </c>
      <c r="E431">
        <f t="shared" si="19"/>
        <v>9.8479378178192118E-4</v>
      </c>
      <c r="F431">
        <f t="shared" ca="1" si="20"/>
        <v>-0.90854856777360471</v>
      </c>
      <c r="G431">
        <f ca="1">S0*EXP(Drift*(A431-$A$11)+Volatility*SUM($F$12:F431))</f>
        <v>25.977676402577796</v>
      </c>
    </row>
    <row r="432" spans="1:7" x14ac:dyDescent="0.25">
      <c r="A432" s="1" t="str">
        <f>MID('Filter Data'!A423,2,LEN('Filter Data'!A423)-2)</f>
        <v>27-May-2022</v>
      </c>
      <c r="B432">
        <f>'Filter Data'!F423</f>
        <v>18.794499999999999</v>
      </c>
      <c r="C432">
        <f t="shared" si="18"/>
        <v>1.0777612253349092E-2</v>
      </c>
      <c r="D432">
        <f>C432-SET_TRI!C433</f>
        <v>9.3564864723182095E-4</v>
      </c>
      <c r="E432">
        <f t="shared" si="19"/>
        <v>1.0127205058249933E-2</v>
      </c>
      <c r="F432">
        <f t="shared" ca="1" si="20"/>
        <v>-3.4494673802421949</v>
      </c>
      <c r="G432">
        <f ca="1">S0*EXP(Drift*(A432-$A$11)+Volatility*SUM($F$12:F432))</f>
        <v>24.923065384797955</v>
      </c>
    </row>
    <row r="433" spans="1:7" x14ac:dyDescent="0.25">
      <c r="A433" s="1" t="str">
        <f>MID('Filter Data'!A424,2,LEN('Filter Data'!A424)-2)</f>
        <v>31-May-2022</v>
      </c>
      <c r="B433">
        <f>'Filter Data'!F424</f>
        <v>19.412500000000001</v>
      </c>
      <c r="C433">
        <f t="shared" si="18"/>
        <v>3.288196014791573E-2</v>
      </c>
      <c r="D433">
        <f>C433-SET_TRI!C434</f>
        <v>1.7340158227457565E-2</v>
      </c>
      <c r="E433">
        <f t="shared" si="19"/>
        <v>2.4021284517073881E-2</v>
      </c>
      <c r="F433">
        <f t="shared" ca="1" si="20"/>
        <v>-0.94650241106366262</v>
      </c>
      <c r="G433">
        <f ca="1">S0*EXP(Drift*(A433-$A$11)+Volatility*SUM($F$12:F433))</f>
        <v>24.704491135844727</v>
      </c>
    </row>
    <row r="434" spans="1:7" x14ac:dyDescent="0.25">
      <c r="A434" s="1" t="str">
        <f>MID('Filter Data'!A425,2,LEN('Filter Data'!A425)-2)</f>
        <v>02-Jun-2022</v>
      </c>
      <c r="B434">
        <f>'Filter Data'!F425</f>
        <v>19.2698</v>
      </c>
      <c r="C434">
        <f t="shared" si="18"/>
        <v>-7.3509336767547387E-3</v>
      </c>
      <c r="D434">
        <f>C434-SET_TRI!C435</f>
        <v>-1.0298405073419668E-3</v>
      </c>
      <c r="E434">
        <f t="shared" si="19"/>
        <v>-7.0176361479989541E-3</v>
      </c>
      <c r="F434">
        <f t="shared" ca="1" si="20"/>
        <v>1.1038565526009148</v>
      </c>
      <c r="G434">
        <f ca="1">S0*EXP(Drift*(A434-$A$11)+Volatility*SUM($F$12:F434))</f>
        <v>25.083446533188852</v>
      </c>
    </row>
    <row r="435" spans="1:7" x14ac:dyDescent="0.25">
      <c r="A435" s="1" t="str">
        <f>MID('Filter Data'!A426,2,LEN('Filter Data'!A426)-2)</f>
        <v>07-Jun-2022</v>
      </c>
      <c r="B435">
        <f>'Filter Data'!F426</f>
        <v>19.317399999999999</v>
      </c>
      <c r="C435">
        <f t="shared" si="18"/>
        <v>2.4701865094603577E-3</v>
      </c>
      <c r="D435">
        <f>C435-SET_TRI!C436</f>
        <v>1.2340842891265556E-2</v>
      </c>
      <c r="E435">
        <f t="shared" si="19"/>
        <v>-3.8883892747308638E-3</v>
      </c>
      <c r="F435">
        <f t="shared" ca="1" si="20"/>
        <v>-0.76863535547757789</v>
      </c>
      <c r="G435">
        <f ca="1">S0*EXP(Drift*(A435-$A$11)+Volatility*SUM($F$12:F435))</f>
        <v>24.937077784255099</v>
      </c>
    </row>
    <row r="436" spans="1:7" x14ac:dyDescent="0.25">
      <c r="A436" s="1" t="str">
        <f>MID('Filter Data'!A427,2,LEN('Filter Data'!A427)-2)</f>
        <v>08-Jun-2022</v>
      </c>
      <c r="B436">
        <f>'Filter Data'!F427</f>
        <v>19.5398</v>
      </c>
      <c r="C436">
        <f t="shared" si="18"/>
        <v>1.1512936523548737E-2</v>
      </c>
      <c r="D436">
        <f>C436-SET_TRI!C437</f>
        <v>8.8833606483763785E-3</v>
      </c>
      <c r="E436">
        <f t="shared" si="19"/>
        <v>6.8847908498773586E-3</v>
      </c>
      <c r="F436">
        <f t="shared" ca="1" si="20"/>
        <v>0.42270947287108063</v>
      </c>
      <c r="G436">
        <f ca="1">S0*EXP(Drift*(A436-$A$11)+Volatility*SUM($F$12:F436))</f>
        <v>25.087234940719156</v>
      </c>
    </row>
    <row r="437" spans="1:7" x14ac:dyDescent="0.25">
      <c r="A437" s="1" t="str">
        <f>MID('Filter Data'!A428,2,LEN('Filter Data'!A428)-2)</f>
        <v>09-Jun-2022</v>
      </c>
      <c r="B437">
        <f>'Filter Data'!F428</f>
        <v>19.459199999999999</v>
      </c>
      <c r="C437">
        <f t="shared" si="18"/>
        <v>-4.1249142775258932E-3</v>
      </c>
      <c r="D437">
        <f>C437-SET_TRI!C438</f>
        <v>-8.6653975873956929E-3</v>
      </c>
      <c r="E437">
        <f t="shared" si="19"/>
        <v>2.9891780765223079E-5</v>
      </c>
      <c r="F437">
        <f t="shared" ca="1" si="20"/>
        <v>-0.76038507177925496</v>
      </c>
      <c r="G437">
        <f ca="1">S0*EXP(Drift*(A437-$A$11)+Volatility*SUM($F$12:F437))</f>
        <v>24.869414279819292</v>
      </c>
    </row>
    <row r="438" spans="1:7" x14ac:dyDescent="0.25">
      <c r="A438" s="1" t="str">
        <f>MID('Filter Data'!A429,2,LEN('Filter Data'!A429)-2)</f>
        <v>10-Jun-2022</v>
      </c>
      <c r="B438">
        <f>'Filter Data'!F429</f>
        <v>19.079499999999999</v>
      </c>
      <c r="C438">
        <f t="shared" si="18"/>
        <v>-1.9512621279394821E-2</v>
      </c>
      <c r="D438">
        <f>C438-SET_TRI!C439</f>
        <v>-1.3928061920046014E-2</v>
      </c>
      <c r="E438">
        <f t="shared" si="19"/>
        <v>-1.2723912229553668E-2</v>
      </c>
      <c r="F438">
        <f t="shared" ca="1" si="20"/>
        <v>-0.46748953006639682</v>
      </c>
      <c r="G438">
        <f ca="1">S0*EXP(Drift*(A438-$A$11)+Volatility*SUM($F$12:F438))</f>
        <v>24.743514204436398</v>
      </c>
    </row>
    <row r="439" spans="1:7" x14ac:dyDescent="0.25">
      <c r="A439" s="1" t="str">
        <f>MID('Filter Data'!A430,2,LEN('Filter Data'!A430)-2)</f>
        <v>13-Jun-2022</v>
      </c>
      <c r="B439">
        <f>'Filter Data'!F430</f>
        <v>18.363099999999999</v>
      </c>
      <c r="C439">
        <f t="shared" si="18"/>
        <v>-3.7548153777614723E-2</v>
      </c>
      <c r="D439">
        <f>C439-SET_TRI!C440</f>
        <v>-1.8450525451471935E-2</v>
      </c>
      <c r="E439">
        <f t="shared" si="19"/>
        <v>-2.849600372685383E-2</v>
      </c>
      <c r="F439">
        <f t="shared" ca="1" si="20"/>
        <v>7.6041904682391187E-3</v>
      </c>
      <c r="G439">
        <f ca="1">S0*EXP(Drift*(A439-$A$11)+Volatility*SUM($F$12:F439))</f>
        <v>24.801052793568459</v>
      </c>
    </row>
    <row r="440" spans="1:7" x14ac:dyDescent="0.25">
      <c r="A440" s="1" t="str">
        <f>MID('Filter Data'!A431,2,LEN('Filter Data'!A431)-2)</f>
        <v>14-Jun-2022</v>
      </c>
      <c r="B440">
        <f>'Filter Data'!F431</f>
        <v>18.077300000000001</v>
      </c>
      <c r="C440">
        <f t="shared" si="18"/>
        <v>-1.5563820923482326E-2</v>
      </c>
      <c r="D440">
        <f>C440-SET_TRI!C441</f>
        <v>-1.7570531728551414E-2</v>
      </c>
      <c r="E440">
        <f t="shared" si="19"/>
        <v>-6.9520976134059068E-3</v>
      </c>
      <c r="F440">
        <f t="shared" ca="1" si="20"/>
        <v>-0.91495224935915809</v>
      </c>
      <c r="G440">
        <f ca="1">S0*EXP(Drift*(A440-$A$11)+Volatility*SUM($F$12:F440))</f>
        <v>24.538468879264947</v>
      </c>
    </row>
    <row r="441" spans="1:7" x14ac:dyDescent="0.25">
      <c r="A441" s="1" t="str">
        <f>MID('Filter Data'!A432,2,LEN('Filter Data'!A432)-2)</f>
        <v>15-Jun-2022</v>
      </c>
      <c r="B441">
        <f>'Filter Data'!F432</f>
        <v>17.982600000000001</v>
      </c>
      <c r="C441">
        <f t="shared" si="18"/>
        <v>-5.2386141735767814E-3</v>
      </c>
      <c r="D441">
        <f>C441-SET_TRI!C442</f>
        <v>-3.1779852097867101E-4</v>
      </c>
      <c r="E441">
        <f t="shared" si="19"/>
        <v>-5.2616854723663824E-3</v>
      </c>
      <c r="F441">
        <f t="shared" ca="1" si="20"/>
        <v>-0.41432626313036297</v>
      </c>
      <c r="G441">
        <f ca="1">S0*EXP(Drift*(A441-$A$11)+Volatility*SUM($F$12:F441))</f>
        <v>24.430402654457328</v>
      </c>
    </row>
    <row r="442" spans="1:7" x14ac:dyDescent="0.25">
      <c r="A442" s="1" t="str">
        <f>MID('Filter Data'!A433,2,LEN('Filter Data'!A433)-2)</f>
        <v>16-Jun-2022</v>
      </c>
      <c r="B442">
        <f>'Filter Data'!F433</f>
        <v>17.695399999999999</v>
      </c>
      <c r="C442">
        <f t="shared" si="18"/>
        <v>-1.5970994183266161E-2</v>
      </c>
      <c r="D442">
        <f>C442-SET_TRI!C443</f>
        <v>5.7785349209701804E-3</v>
      </c>
      <c r="E442">
        <f t="shared" si="19"/>
        <v>-1.9045210277784941E-2</v>
      </c>
      <c r="F442">
        <f t="shared" ca="1" si="20"/>
        <v>-0.89037885396335448</v>
      </c>
      <c r="G442">
        <f ca="1">S0*EXP(Drift*(A442-$A$11)+Volatility*SUM($F$12:F442))</f>
        <v>24.179136382224602</v>
      </c>
    </row>
    <row r="443" spans="1:7" x14ac:dyDescent="0.25">
      <c r="A443" s="1" t="str">
        <f>MID('Filter Data'!A434,2,LEN('Filter Data'!A434)-2)</f>
        <v>17-Jun-2022</v>
      </c>
      <c r="B443">
        <f>'Filter Data'!F434</f>
        <v>17.572399999999998</v>
      </c>
      <c r="C443">
        <f t="shared" si="18"/>
        <v>-6.9509590062954846E-3</v>
      </c>
      <c r="D443">
        <f>C443-SET_TRI!C444</f>
        <v>-7.1041437267790426E-3</v>
      </c>
      <c r="E443">
        <f t="shared" si="19"/>
        <v>-3.577542554887448E-3</v>
      </c>
      <c r="F443">
        <f t="shared" ca="1" si="20"/>
        <v>-0.48313196221896781</v>
      </c>
      <c r="G443">
        <f ca="1">S0*EXP(Drift*(A443-$A$11)+Volatility*SUM($F$12:F443))</f>
        <v>24.052048063372304</v>
      </c>
    </row>
    <row r="444" spans="1:7" x14ac:dyDescent="0.25">
      <c r="A444" s="1" t="str">
        <f>MID('Filter Data'!A435,2,LEN('Filter Data'!A435)-2)</f>
        <v>24-Jun-2022</v>
      </c>
      <c r="B444">
        <f>'Filter Data'!F435</f>
        <v>17.5974</v>
      </c>
      <c r="C444">
        <f t="shared" si="18"/>
        <v>1.4226855751065383E-3</v>
      </c>
      <c r="D444">
        <f>C444-SET_TRI!C445</f>
        <v>-4.1925510286085436E-3</v>
      </c>
      <c r="E444">
        <f t="shared" si="19"/>
        <v>3.3388833568175815E-3</v>
      </c>
      <c r="F444">
        <f t="shared" ca="1" si="20"/>
        <v>-0.98398648759343221</v>
      </c>
      <c r="G444">
        <f ca="1">S0*EXP(Drift*(A444-$A$11)+Volatility*SUM($F$12:F444))</f>
        <v>23.883147391730585</v>
      </c>
    </row>
    <row r="445" spans="1:7" x14ac:dyDescent="0.25">
      <c r="A445" s="1" t="str">
        <f>MID('Filter Data'!A436,2,LEN('Filter Data'!A436)-2)</f>
        <v>27-Jun-2022</v>
      </c>
      <c r="B445">
        <f>'Filter Data'!F436</f>
        <v>17.9893</v>
      </c>
      <c r="C445">
        <f t="shared" si="18"/>
        <v>2.2270335390455389E-2</v>
      </c>
      <c r="D445">
        <f>C445-SET_TRI!C446</f>
        <v>1.3480966552671451E-2</v>
      </c>
      <c r="E445">
        <f t="shared" si="19"/>
        <v>1.5341140822184955E-2</v>
      </c>
      <c r="F445">
        <f t="shared" ca="1" si="20"/>
        <v>-0.65201284524635172</v>
      </c>
      <c r="G445">
        <f ca="1">S0*EXP(Drift*(A445-$A$11)+Volatility*SUM($F$12:F445))</f>
        <v>23.742975707798259</v>
      </c>
    </row>
    <row r="446" spans="1:7" x14ac:dyDescent="0.25">
      <c r="A446" s="1" t="str">
        <f>MID('Filter Data'!A437,2,LEN('Filter Data'!A437)-2)</f>
        <v>28-Jun-2022</v>
      </c>
      <c r="B446">
        <f>'Filter Data'!F437</f>
        <v>18.188500000000001</v>
      </c>
      <c r="C446">
        <f t="shared" si="18"/>
        <v>1.1073249098075031E-2</v>
      </c>
      <c r="D446">
        <f>C446-SET_TRI!C447</f>
        <v>6.257013072179813E-4</v>
      </c>
      <c r="E446">
        <f t="shared" si="19"/>
        <v>1.057796698306516E-2</v>
      </c>
      <c r="F446">
        <f t="shared" ca="1" si="20"/>
        <v>0.68645960941414552</v>
      </c>
      <c r="G446">
        <f ca="1">S0*EXP(Drift*(A446-$A$11)+Volatility*SUM($F$12:F446))</f>
        <v>23.964475128222869</v>
      </c>
    </row>
    <row r="447" spans="1:7" x14ac:dyDescent="0.25">
      <c r="A447" s="1" t="str">
        <f>MID('Filter Data'!A438,2,LEN('Filter Data'!A438)-2)</f>
        <v>29-Jun-2022</v>
      </c>
      <c r="B447">
        <f>'Filter Data'!F438</f>
        <v>17.896100000000001</v>
      </c>
      <c r="C447">
        <f t="shared" si="18"/>
        <v>-1.6076092036176739E-2</v>
      </c>
      <c r="D447">
        <f>C447-SET_TRI!C448</f>
        <v>-1.025077054017649E-2</v>
      </c>
      <c r="E447">
        <f t="shared" si="19"/>
        <v>-1.1127825042681169E-2</v>
      </c>
      <c r="F447">
        <f t="shared" ca="1" si="20"/>
        <v>-0.22411009723692416</v>
      </c>
      <c r="G447">
        <f ca="1">S0*EXP(Drift*(A447-$A$11)+Volatility*SUM($F$12:F447))</f>
        <v>23.915484311536478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4E395-77CD-4EF5-956D-E7BBE01A6B58}">
  <dimension ref="A1:G656"/>
  <sheetViews>
    <sheetView workbookViewId="0">
      <selection activeCell="E6" sqref="E6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List'!A6</f>
        <v>China Equity</v>
      </c>
    </row>
    <row r="2" spans="1:7" x14ac:dyDescent="0.25">
      <c r="A2" t="s">
        <v>56</v>
      </c>
      <c r="B2" t="str">
        <f>'Fund List'!B6</f>
        <v xml:space="preserve">กองทุนเปิด ยูโอบี สมาร์ท เกรธเธอร์ ไชน่า </v>
      </c>
    </row>
    <row r="3" spans="1:7" x14ac:dyDescent="0.25">
      <c r="A3" t="s">
        <v>522</v>
      </c>
      <c r="B3" t="str">
        <f>'Fund List'!C6</f>
        <v>UOBSGC</v>
      </c>
    </row>
    <row r="4" spans="1:7" x14ac:dyDescent="0.25">
      <c r="A4" t="s">
        <v>530</v>
      </c>
      <c r="B4" s="11">
        <f>INTERCEPT(D12:D447,C12:C447)</f>
        <v>3.7479126726473131E-4</v>
      </c>
    </row>
    <row r="5" spans="1:7" x14ac:dyDescent="0.25">
      <c r="A5" t="s">
        <v>528</v>
      </c>
      <c r="B5" s="11">
        <f>SLOPE(D12:D447,C12:C447)</f>
        <v>0.49727815640044265</v>
      </c>
    </row>
    <row r="6" spans="1:7" x14ac:dyDescent="0.25">
      <c r="A6" t="s">
        <v>529</v>
      </c>
      <c r="B6" s="11">
        <f>_xlfn.STDEV.S(E12:E447)</f>
        <v>1.3442391763125094E-2</v>
      </c>
    </row>
    <row r="7" spans="1:7" x14ac:dyDescent="0.25">
      <c r="A7" t="s">
        <v>527</v>
      </c>
      <c r="B7" s="11">
        <f>B4+B5*AVERAGE(D12:D447)</f>
        <v>7.7050881209291314E-4</v>
      </c>
    </row>
    <row r="8" spans="1:7" x14ac:dyDescent="0.25">
      <c r="A8" t="s">
        <v>536</v>
      </c>
      <c r="B8" s="11">
        <f>Return-0.5*Volatility*Volatility</f>
        <v>7.431853274348512E-4</v>
      </c>
    </row>
    <row r="9" spans="1:7" x14ac:dyDescent="0.25">
      <c r="A9" t="s">
        <v>535</v>
      </c>
      <c r="B9" s="11">
        <f>SQRT(ABS(B5))*SET_TRI!B9</f>
        <v>1.2405203949200675E-2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Data'!G2</f>
        <v>8.8758999999999997</v>
      </c>
      <c r="G11">
        <f>S0</f>
        <v>8.8758999999999997</v>
      </c>
    </row>
    <row r="12" spans="1:7" x14ac:dyDescent="0.25">
      <c r="A12" s="1" t="str">
        <f>MID('Filter Data'!A3,2,LEN('Filter Data'!A3)-2)</f>
        <v>03-Jan-2020</v>
      </c>
      <c r="B12">
        <f>'Filter Data'!G3</f>
        <v>8.8369</v>
      </c>
      <c r="C12">
        <f>(B12-B11)/B11</f>
        <v>-4.3939206165008286E-3</v>
      </c>
      <c r="D12">
        <f>C12-SET_TRI!C13</f>
        <v>-3.0023769059646151E-3</v>
      </c>
      <c r="E12">
        <f>C12-($B$4+$B$5*D12)</f>
        <v>-3.2756954311482112E-3</v>
      </c>
      <c r="F12">
        <f ca="1">SQRT(A12-A11)*_xlfn.NORM.INV(RAND(),0,1)</f>
        <v>1.1640950193828983</v>
      </c>
      <c r="G12">
        <f ca="1">S0*EXP(Drift*(A12-$A$11)+Volatility*SUM($F$12:F12))</f>
        <v>9.0117002438744773</v>
      </c>
    </row>
    <row r="13" spans="1:7" x14ac:dyDescent="0.25">
      <c r="A13" s="1" t="str">
        <f>MID('Filter Data'!A4,2,LEN('Filter Data'!A4)-2)</f>
        <v>06-Jan-2020</v>
      </c>
      <c r="B13">
        <f>'Filter Data'!G4</f>
        <v>8.7599</v>
      </c>
      <c r="C13">
        <f t="shared" ref="C13:C76" si="0">(B13-B12)/B12</f>
        <v>-8.7134628659371448E-3</v>
      </c>
      <c r="D13">
        <f>C13-SET_TRI!C14</f>
        <v>5.8019829962089528E-3</v>
      </c>
      <c r="E13">
        <f t="shared" ref="E13:E76" si="1">C13-($B$4+$B$5*D13)</f>
        <v>-1.1973453541023381E-2</v>
      </c>
      <c r="F13">
        <f t="shared" ref="F13:F76" ca="1" si="2">SQRT(A13-A12)*_xlfn.NORM.INV(RAND(),0,1)</f>
        <v>-2.4795460923411476</v>
      </c>
      <c r="G13">
        <f ca="1">S0*EXP(Drift*(A13-$A$11)+Volatility*SUM($F$12:F13))</f>
        <v>8.7582318514657782</v>
      </c>
    </row>
    <row r="14" spans="1:7" x14ac:dyDescent="0.25">
      <c r="A14" s="1" t="str">
        <f>MID('Filter Data'!A5,2,LEN('Filter Data'!A5)-2)</f>
        <v>07-Jan-2020</v>
      </c>
      <c r="B14">
        <f>'Filter Data'!G5</f>
        <v>8.8474000000000004</v>
      </c>
      <c r="C14">
        <f t="shared" si="0"/>
        <v>9.9886985011244829E-3</v>
      </c>
      <c r="D14">
        <f>C14-SET_TRI!C15</f>
        <v>-5.806231325181134E-4</v>
      </c>
      <c r="E14">
        <f t="shared" si="1"/>
        <v>9.9026384347618082E-3</v>
      </c>
      <c r="F14">
        <f t="shared" ca="1" si="2"/>
        <v>-0.58131220285338048</v>
      </c>
      <c r="G14">
        <f ca="1">S0*EXP(Drift*(A14-$A$11)+Volatility*SUM($F$12:F14))</f>
        <v>8.7017654470999464</v>
      </c>
    </row>
    <row r="15" spans="1:7" x14ac:dyDescent="0.25">
      <c r="A15" s="1" t="str">
        <f>MID('Filter Data'!A6,2,LEN('Filter Data'!A6)-2)</f>
        <v>08-Jan-2020</v>
      </c>
      <c r="B15">
        <f>'Filter Data'!G6</f>
        <v>8.8271999999999995</v>
      </c>
      <c r="C15">
        <f t="shared" si="0"/>
        <v>-2.2831566335873685E-3</v>
      </c>
      <c r="D15">
        <f>C15-SET_TRI!C16</f>
        <v>1.4352639286886484E-2</v>
      </c>
      <c r="E15">
        <f t="shared" si="1"/>
        <v>-9.7952019049155747E-3</v>
      </c>
      <c r="F15">
        <f t="shared" ca="1" si="2"/>
        <v>0.69266451705931631</v>
      </c>
      <c r="G15">
        <f ca="1">S0*EXP(Drift*(A15-$A$11)+Volatility*SUM($F$12:F15))</f>
        <v>8.7833840452733298</v>
      </c>
    </row>
    <row r="16" spans="1:7" x14ac:dyDescent="0.25">
      <c r="A16" s="1" t="str">
        <f>MID('Filter Data'!A7,2,LEN('Filter Data'!A7)-2)</f>
        <v>09-Jan-2020</v>
      </c>
      <c r="B16">
        <f>'Filter Data'!G7</f>
        <v>9.0143000000000004</v>
      </c>
      <c r="C16">
        <f t="shared" si="0"/>
        <v>2.1195849193402318E-2</v>
      </c>
      <c r="D16">
        <f>C16-SET_TRI!C17</f>
        <v>7.9864938869172973E-3</v>
      </c>
      <c r="E16">
        <f t="shared" si="1"/>
        <v>1.6849548969947947E-2</v>
      </c>
      <c r="F16">
        <f t="shared" ca="1" si="2"/>
        <v>0.50893706471858391</v>
      </c>
      <c r="G16">
        <f ca="1">S0*EXP(Drift*(A16-$A$11)+Volatility*SUM($F$12:F16))</f>
        <v>8.8455845478517769</v>
      </c>
    </row>
    <row r="17" spans="1:7" x14ac:dyDescent="0.25">
      <c r="A17" s="1" t="str">
        <f>MID('Filter Data'!A8,2,LEN('Filter Data'!A8)-2)</f>
        <v>10-Jan-2020</v>
      </c>
      <c r="B17">
        <f>'Filter Data'!G8</f>
        <v>9.0089000000000006</v>
      </c>
      <c r="C17">
        <f t="shared" si="0"/>
        <v>-5.9904817900445397E-4</v>
      </c>
      <c r="D17">
        <f>C17-SET_TRI!C18</f>
        <v>-4.8106064347633857E-4</v>
      </c>
      <c r="E17">
        <f t="shared" si="1"/>
        <v>-7.3461849636446107E-4</v>
      </c>
      <c r="F17">
        <f t="shared" ca="1" si="2"/>
        <v>1.2202982654920005</v>
      </c>
      <c r="G17">
        <f ca="1">S0*EXP(Drift*(A17-$A$11)+Volatility*SUM($F$12:F17))</f>
        <v>8.9871847645903227</v>
      </c>
    </row>
    <row r="18" spans="1:7" x14ac:dyDescent="0.25">
      <c r="A18" s="1" t="str">
        <f>MID('Filter Data'!A9,2,LEN('Filter Data'!A9)-2)</f>
        <v>13-Jan-2020</v>
      </c>
      <c r="B18">
        <f>'Filter Data'!G9</f>
        <v>9.1217000000000006</v>
      </c>
      <c r="C18">
        <f t="shared" si="0"/>
        <v>1.2520951503513194E-2</v>
      </c>
      <c r="D18">
        <f>C18-SET_TRI!C19</f>
        <v>9.513353360836925E-3</v>
      </c>
      <c r="E18">
        <f t="shared" si="1"/>
        <v>7.4153774157855214E-3</v>
      </c>
      <c r="F18">
        <f t="shared" ca="1" si="2"/>
        <v>1.9547174851772631</v>
      </c>
      <c r="G18">
        <f ca="1">S0*EXP(Drift*(A18-$A$11)+Volatility*SUM($F$12:F18))</f>
        <v>9.2283278978694252</v>
      </c>
    </row>
    <row r="19" spans="1:7" x14ac:dyDescent="0.25">
      <c r="A19" s="1" t="str">
        <f>MID('Filter Data'!A10,2,LEN('Filter Data'!A10)-2)</f>
        <v>14-Jan-2020</v>
      </c>
      <c r="B19">
        <f>'Filter Data'!G10</f>
        <v>9.1242000000000001</v>
      </c>
      <c r="C19">
        <f t="shared" si="0"/>
        <v>2.7407171908739626E-4</v>
      </c>
      <c r="D19">
        <f>C19-SET_TRI!C20</f>
        <v>4.6823811873547252E-4</v>
      </c>
      <c r="E19">
        <f t="shared" si="1"/>
        <v>-3.3356413661852244E-4</v>
      </c>
      <c r="F19">
        <f t="shared" ca="1" si="2"/>
        <v>-0.30449273055028336</v>
      </c>
      <c r="G19">
        <f ca="1">S0*EXP(Drift*(A19-$A$11)+Volatility*SUM($F$12:F19))</f>
        <v>9.2003705784788252</v>
      </c>
    </row>
    <row r="20" spans="1:7" x14ac:dyDescent="0.25">
      <c r="A20" s="1" t="str">
        <f>MID('Filter Data'!A11,2,LEN('Filter Data'!A11)-2)</f>
        <v>15-Jan-2020</v>
      </c>
      <c r="B20">
        <f>'Filter Data'!G11</f>
        <v>9.0672999999999995</v>
      </c>
      <c r="C20">
        <f t="shared" si="0"/>
        <v>-6.236163170469807E-3</v>
      </c>
      <c r="D20">
        <f>C20-SET_TRI!C21</f>
        <v>-2.942828155067358E-4</v>
      </c>
      <c r="E20">
        <f t="shared" si="1"/>
        <v>-6.4646140217790174E-3</v>
      </c>
      <c r="F20">
        <f t="shared" ca="1" si="2"/>
        <v>0.79665233014690973</v>
      </c>
      <c r="G20">
        <f ca="1">S0*EXP(Drift*(A20-$A$11)+Volatility*SUM($F$12:F20))</f>
        <v>9.2986533023301128</v>
      </c>
    </row>
    <row r="21" spans="1:7" x14ac:dyDescent="0.25">
      <c r="A21" s="1" t="str">
        <f>MID('Filter Data'!A12,2,LEN('Filter Data'!A12)-2)</f>
        <v>16-Jan-2020</v>
      </c>
      <c r="B21">
        <f>'Filter Data'!G12</f>
        <v>9.1249000000000002</v>
      </c>
      <c r="C21">
        <f t="shared" si="0"/>
        <v>6.3524974358409635E-3</v>
      </c>
      <c r="D21">
        <f>C21-SET_TRI!C22</f>
        <v>-4.1471652468565703E-3</v>
      </c>
      <c r="E21">
        <f t="shared" si="1"/>
        <v>8.0400008568210536E-3</v>
      </c>
      <c r="F21">
        <f t="shared" ca="1" si="2"/>
        <v>1.3154364550577391</v>
      </c>
      <c r="G21">
        <f ca="1">S0*EXP(Drift*(A21-$A$11)+Volatility*SUM($F$12:F21))</f>
        <v>9.4586628595933107</v>
      </c>
    </row>
    <row r="22" spans="1:7" x14ac:dyDescent="0.25">
      <c r="A22" s="1" t="str">
        <f>MID('Filter Data'!A13,2,LEN('Filter Data'!A13)-2)</f>
        <v>17-Jan-2020</v>
      </c>
      <c r="B22">
        <f>'Filter Data'!G13</f>
        <v>9.1887000000000008</v>
      </c>
      <c r="C22">
        <f t="shared" si="0"/>
        <v>6.9918574450131528E-3</v>
      </c>
      <c r="D22">
        <f>C22-SET_TRI!C23</f>
        <v>4.8108863700230212E-3</v>
      </c>
      <c r="E22">
        <f t="shared" si="1"/>
        <v>4.2247174730113551E-3</v>
      </c>
      <c r="F22">
        <f t="shared" ca="1" si="2"/>
        <v>-0.92964459593934723</v>
      </c>
      <c r="G22">
        <f ca="1">S0*EXP(Drift*(A22-$A$11)+Volatility*SUM($F$12:F22))</f>
        <v>9.35715958058036</v>
      </c>
    </row>
    <row r="23" spans="1:7" x14ac:dyDescent="0.25">
      <c r="A23" s="1" t="str">
        <f>MID('Filter Data'!A14,2,LEN('Filter Data'!A14)-2)</f>
        <v>21-Jan-2020</v>
      </c>
      <c r="B23">
        <f>'Filter Data'!G14</f>
        <v>8.9125999999999994</v>
      </c>
      <c r="C23">
        <f t="shared" si="0"/>
        <v>-3.0047776072785196E-2</v>
      </c>
      <c r="D23">
        <f>C23-SET_TRI!C24</f>
        <v>-1.2510635328060255E-2</v>
      </c>
      <c r="E23">
        <f t="shared" si="1"/>
        <v>-2.4201301668713877E-2</v>
      </c>
      <c r="F23">
        <f t="shared" ca="1" si="2"/>
        <v>0.10015748171318573</v>
      </c>
      <c r="G23">
        <f ca="1">S0*EXP(Drift*(A23-$A$11)+Volatility*SUM($F$12:F23))</f>
        <v>9.396685268903461</v>
      </c>
    </row>
    <row r="24" spans="1:7" x14ac:dyDescent="0.25">
      <c r="A24" s="1" t="str">
        <f>MID('Filter Data'!A15,2,LEN('Filter Data'!A15)-2)</f>
        <v>22-Jan-2020</v>
      </c>
      <c r="B24">
        <f>'Filter Data'!G15</f>
        <v>9.0050000000000008</v>
      </c>
      <c r="C24">
        <f t="shared" si="0"/>
        <v>1.0367345106927425E-2</v>
      </c>
      <c r="D24">
        <f>C24-SET_TRI!C25</f>
        <v>9.3652432078670644E-3</v>
      </c>
      <c r="E24">
        <f t="shared" si="1"/>
        <v>5.335422963012793E-3</v>
      </c>
      <c r="F24">
        <f t="shared" ca="1" si="2"/>
        <v>-0.98045662390972421</v>
      </c>
      <c r="G24">
        <f ca="1">S0*EXP(Drift*(A24-$A$11)+Volatility*SUM($F$12:F24))</f>
        <v>9.2899894487776091</v>
      </c>
    </row>
    <row r="25" spans="1:7" x14ac:dyDescent="0.25">
      <c r="A25" s="1" t="str">
        <f>MID('Filter Data'!A16,2,LEN('Filter Data'!A16)-2)</f>
        <v>23-Jan-2020</v>
      </c>
      <c r="B25">
        <f>'Filter Data'!G16</f>
        <v>8.8948999999999998</v>
      </c>
      <c r="C25">
        <f t="shared" si="0"/>
        <v>-1.2226540810660852E-2</v>
      </c>
      <c r="D25">
        <f>C25-SET_TRI!C26</f>
        <v>-1.1773340725239043E-2</v>
      </c>
      <c r="E25">
        <f t="shared" si="1"/>
        <v>-6.7467069074044622E-3</v>
      </c>
      <c r="F25">
        <f t="shared" ca="1" si="2"/>
        <v>0.90456446328376816</v>
      </c>
      <c r="G25">
        <f ca="1">S0*EXP(Drift*(A25-$A$11)+Volatility*SUM($F$12:F25))</f>
        <v>9.4018070394835007</v>
      </c>
    </row>
    <row r="26" spans="1:7" x14ac:dyDescent="0.25">
      <c r="A26" s="1" t="str">
        <f>MID('Filter Data'!A17,2,LEN('Filter Data'!A17)-2)</f>
        <v>31-Jan-2020</v>
      </c>
      <c r="B26">
        <f>'Filter Data'!G17</f>
        <v>8.6524000000000001</v>
      </c>
      <c r="C26">
        <f t="shared" si="0"/>
        <v>-2.7262813522355475E-2</v>
      </c>
      <c r="D26">
        <f>C26-SET_TRI!C27</f>
        <v>1.4437931068197095E-2</v>
      </c>
      <c r="E26">
        <f t="shared" si="1"/>
        <v>-3.4817272533449933E-2</v>
      </c>
      <c r="F26">
        <f t="shared" ca="1" si="2"/>
        <v>1.7385872445538142</v>
      </c>
      <c r="G26">
        <f ca="1">S0*EXP(Drift*(A26-$A$11)+Volatility*SUM($F$12:F26))</f>
        <v>9.6640703524623515</v>
      </c>
    </row>
    <row r="27" spans="1:7" x14ac:dyDescent="0.25">
      <c r="A27" s="1" t="str">
        <f>MID('Filter Data'!A18,2,LEN('Filter Data'!A18)-2)</f>
        <v>03-Feb-2020</v>
      </c>
      <c r="B27">
        <f>'Filter Data'!G18</f>
        <v>8.5572999999999997</v>
      </c>
      <c r="C27">
        <f t="shared" si="0"/>
        <v>-1.0991170079977856E-2</v>
      </c>
      <c r="D27">
        <f>C27-SET_TRI!C28</f>
        <v>1.0833735055028829E-3</v>
      </c>
      <c r="E27">
        <f t="shared" si="1"/>
        <v>-1.1904699326752146E-2</v>
      </c>
      <c r="F27">
        <f t="shared" ca="1" si="2"/>
        <v>-3.7282996772885935</v>
      </c>
      <c r="G27">
        <f ca="1">S0*EXP(Drift*(A27-$A$11)+Volatility*SUM($F$12:F27))</f>
        <v>9.2478783635844497</v>
      </c>
    </row>
    <row r="28" spans="1:7" x14ac:dyDescent="0.25">
      <c r="A28" s="1" t="str">
        <f>MID('Filter Data'!A19,2,LEN('Filter Data'!A19)-2)</f>
        <v>04-Feb-2020</v>
      </c>
      <c r="B28">
        <f>'Filter Data'!G19</f>
        <v>8.7873999999999999</v>
      </c>
      <c r="C28">
        <f t="shared" si="0"/>
        <v>2.6889322566697463E-2</v>
      </c>
      <c r="D28">
        <f>C28-SET_TRI!C29</f>
        <v>8.8905683672263966E-3</v>
      </c>
      <c r="E28">
        <f t="shared" si="1"/>
        <v>2.2093445852426296E-2</v>
      </c>
      <c r="F28">
        <f t="shared" ca="1" si="2"/>
        <v>-8.0413913659953221E-2</v>
      </c>
      <c r="G28">
        <f ca="1">S0*EXP(Drift*(A28-$A$11)+Volatility*SUM($F$12:F28))</f>
        <v>9.2455263199433837</v>
      </c>
    </row>
    <row r="29" spans="1:7" x14ac:dyDescent="0.25">
      <c r="A29" s="1" t="str">
        <f>MID('Filter Data'!A20,2,LEN('Filter Data'!A20)-2)</f>
        <v>05-Feb-2020</v>
      </c>
      <c r="B29">
        <f>'Filter Data'!G20</f>
        <v>8.8430999999999997</v>
      </c>
      <c r="C29">
        <f t="shared" si="0"/>
        <v>6.3386212076381931E-3</v>
      </c>
      <c r="D29">
        <f>C29-SET_TRI!C30</f>
        <v>-2.4534936746587752E-3</v>
      </c>
      <c r="E29">
        <f t="shared" si="1"/>
        <v>7.1838987516479247E-3</v>
      </c>
      <c r="F29">
        <f t="shared" ca="1" si="2"/>
        <v>-0.83369627160283288</v>
      </c>
      <c r="G29">
        <f ca="1">S0*EXP(Drift*(A29-$A$11)+Volatility*SUM($F$12:F29))</f>
        <v>9.1572032177501832</v>
      </c>
    </row>
    <row r="30" spans="1:7" x14ac:dyDescent="0.25">
      <c r="A30" s="1" t="str">
        <f>MID('Filter Data'!A21,2,LEN('Filter Data'!A21)-2)</f>
        <v>06-Feb-2020</v>
      </c>
      <c r="B30">
        <f>'Filter Data'!G21</f>
        <v>9.0329999999999995</v>
      </c>
      <c r="C30">
        <f t="shared" si="0"/>
        <v>2.147436984767782E-2</v>
      </c>
      <c r="D30">
        <f>C30-SET_TRI!C31</f>
        <v>2.2268856369745928E-2</v>
      </c>
      <c r="E30">
        <f t="shared" si="1"/>
        <v>1.0025762739719581E-2</v>
      </c>
      <c r="F30">
        <f t="shared" ca="1" si="2"/>
        <v>-1.6979598282954982</v>
      </c>
      <c r="G30">
        <f ca="1">S0*EXP(Drift*(A30-$A$11)+Volatility*SUM($F$12:F30))</f>
        <v>8.973003459410986</v>
      </c>
    </row>
    <row r="31" spans="1:7" x14ac:dyDescent="0.25">
      <c r="A31" s="1" t="str">
        <f>MID('Filter Data'!A22,2,LEN('Filter Data'!A22)-2)</f>
        <v>07-Feb-2020</v>
      </c>
      <c r="B31">
        <f>'Filter Data'!G22</f>
        <v>9.0084999999999997</v>
      </c>
      <c r="C31">
        <f t="shared" si="0"/>
        <v>-2.712277205800924E-3</v>
      </c>
      <c r="D31">
        <f>C31-SET_TRI!C32</f>
        <v>-1.5788107888485437E-3</v>
      </c>
      <c r="E31">
        <f t="shared" si="1"/>
        <v>-2.3019603546819228E-3</v>
      </c>
      <c r="F31">
        <f t="shared" ca="1" si="2"/>
        <v>-0.1095649714878599</v>
      </c>
      <c r="G31">
        <f ca="1">S0*EXP(Drift*(A31-$A$11)+Volatility*SUM($F$12:F31))</f>
        <v>8.9674778766451322</v>
      </c>
    </row>
    <row r="32" spans="1:7" x14ac:dyDescent="0.25">
      <c r="A32" s="1" t="str">
        <f>MID('Filter Data'!A23,2,LEN('Filter Data'!A23)-2)</f>
        <v>11-Feb-2020</v>
      </c>
      <c r="B32">
        <f>'Filter Data'!G23</f>
        <v>9.1119000000000003</v>
      </c>
      <c r="C32">
        <f t="shared" si="0"/>
        <v>1.1478048509740867E-2</v>
      </c>
      <c r="D32">
        <f>C32-SET_TRI!C33</f>
        <v>1.9827795407103985E-2</v>
      </c>
      <c r="E32">
        <f t="shared" si="1"/>
        <v>1.2433276969463034E-3</v>
      </c>
      <c r="F32">
        <f t="shared" ca="1" si="2"/>
        <v>-1.2915321748219617</v>
      </c>
      <c r="G32">
        <f ca="1">S0*EXP(Drift*(A32-$A$11)+Volatility*SUM($F$12:F32))</f>
        <v>8.8512216110079809</v>
      </c>
    </row>
    <row r="33" spans="1:7" x14ac:dyDescent="0.25">
      <c r="A33" s="1" t="str">
        <f>MID('Filter Data'!A24,2,LEN('Filter Data'!A24)-2)</f>
        <v>12-Feb-2020</v>
      </c>
      <c r="B33">
        <f>'Filter Data'!G24</f>
        <v>9.2330000000000005</v>
      </c>
      <c r="C33">
        <f t="shared" si="0"/>
        <v>1.3290312668049496E-2</v>
      </c>
      <c r="D33">
        <f>C33-SET_TRI!C34</f>
        <v>1.4875715547661324E-3</v>
      </c>
      <c r="E33">
        <f t="shared" si="1"/>
        <v>1.2175784560516923E-2</v>
      </c>
      <c r="F33">
        <f t="shared" ca="1" si="2"/>
        <v>1.0348881471099347</v>
      </c>
      <c r="G33">
        <f ca="1">S0*EXP(Drift*(A33-$A$11)+Volatility*SUM($F$12:F33))</f>
        <v>8.9722516845936351</v>
      </c>
    </row>
    <row r="34" spans="1:7" x14ac:dyDescent="0.25">
      <c r="A34" s="1" t="str">
        <f>MID('Filter Data'!A25,2,LEN('Filter Data'!A25)-2)</f>
        <v>14-Feb-2020</v>
      </c>
      <c r="B34">
        <f>'Filter Data'!G25</f>
        <v>9.2260000000000009</v>
      </c>
      <c r="C34">
        <f t="shared" si="0"/>
        <v>-7.581501137224816E-4</v>
      </c>
      <c r="D34">
        <f>C34-SET_TRI!C35</f>
        <v>9.5386397106264689E-3</v>
      </c>
      <c r="E34">
        <f t="shared" si="1"/>
        <v>-5.8762985508555958E-3</v>
      </c>
      <c r="F34">
        <f t="shared" ca="1" si="2"/>
        <v>-0.44667069149818928</v>
      </c>
      <c r="G34">
        <f ca="1">S0*EXP(Drift*(A34-$A$11)+Volatility*SUM($F$12:F34))</f>
        <v>8.9359458154303955</v>
      </c>
    </row>
    <row r="35" spans="1:7" x14ac:dyDescent="0.25">
      <c r="A35" s="1" t="str">
        <f>MID('Filter Data'!A26,2,LEN('Filter Data'!A26)-2)</f>
        <v>18-Feb-2020</v>
      </c>
      <c r="B35">
        <f>'Filter Data'!G26</f>
        <v>9.1707999999999998</v>
      </c>
      <c r="C35">
        <f t="shared" si="0"/>
        <v>-5.983091263819751E-3</v>
      </c>
      <c r="D35">
        <f>C35-SET_TRI!C36</f>
        <v>7.9400206041718886E-4</v>
      </c>
      <c r="E35">
        <f t="shared" si="1"/>
        <v>-6.7527224118668948E-3</v>
      </c>
      <c r="F35">
        <f t="shared" ca="1" si="2"/>
        <v>-1.7312099606347182</v>
      </c>
      <c r="G35">
        <f ca="1">S0*EXP(Drift*(A35-$A$11)+Volatility*SUM($F$12:F35))</f>
        <v>8.7721218986220837</v>
      </c>
    </row>
    <row r="36" spans="1:7" x14ac:dyDescent="0.25">
      <c r="A36" s="1" t="str">
        <f>MID('Filter Data'!A27,2,LEN('Filter Data'!A27)-2)</f>
        <v>19-Feb-2020</v>
      </c>
      <c r="B36">
        <f>'Filter Data'!G27</f>
        <v>9.2245000000000008</v>
      </c>
      <c r="C36">
        <f t="shared" si="0"/>
        <v>5.8555415012867982E-3</v>
      </c>
      <c r="D36">
        <f>C36-SET_TRI!C37</f>
        <v>8.5616431088870008E-3</v>
      </c>
      <c r="E36">
        <f t="shared" si="1"/>
        <v>1.2232321330761849E-3</v>
      </c>
      <c r="F36">
        <f t="shared" ca="1" si="2"/>
        <v>-0.26042579531094379</v>
      </c>
      <c r="G36">
        <f ca="1">S0*EXP(Drift*(A36-$A$11)+Volatility*SUM($F$12:F36))</f>
        <v>8.7503288018150656</v>
      </c>
    </row>
    <row r="37" spans="1:7" x14ac:dyDescent="0.25">
      <c r="A37" s="1" t="str">
        <f>MID('Filter Data'!A28,2,LEN('Filter Data'!A28)-2)</f>
        <v>20-Feb-2020</v>
      </c>
      <c r="B37">
        <f>'Filter Data'!G28</f>
        <v>9.2797999999999998</v>
      </c>
      <c r="C37">
        <f t="shared" si="0"/>
        <v>5.9949048728927326E-3</v>
      </c>
      <c r="D37">
        <f>C37-SET_TRI!C38</f>
        <v>1.7256864184392783E-2</v>
      </c>
      <c r="E37">
        <f t="shared" si="1"/>
        <v>-2.9613480012396689E-3</v>
      </c>
      <c r="F37">
        <f t="shared" ca="1" si="2"/>
        <v>-0.18343866376145238</v>
      </c>
      <c r="G37">
        <f ca="1">S0*EXP(Drift*(A37-$A$11)+Volatility*SUM($F$12:F37))</f>
        <v>8.7369299906047235</v>
      </c>
    </row>
    <row r="38" spans="1:7" x14ac:dyDescent="0.25">
      <c r="A38" s="1" t="str">
        <f>MID('Filter Data'!A29,2,LEN('Filter Data'!A29)-2)</f>
        <v>24-Feb-2020</v>
      </c>
      <c r="B38">
        <f>'Filter Data'!G29</f>
        <v>9.0858000000000008</v>
      </c>
      <c r="C38">
        <f t="shared" si="0"/>
        <v>-2.0905622966012099E-2</v>
      </c>
      <c r="D38">
        <f>C38-SET_TRI!C39</f>
        <v>1.6837145581407652E-2</v>
      </c>
      <c r="E38">
        <f t="shared" si="1"/>
        <v>-2.9653158947045087E-2</v>
      </c>
      <c r="F38">
        <f t="shared" ca="1" si="2"/>
        <v>0.51946913082770196</v>
      </c>
      <c r="G38">
        <f ca="1">S0*EXP(Drift*(A38-$A$11)+Volatility*SUM($F$12:F38))</f>
        <v>8.8195930555530051</v>
      </c>
    </row>
    <row r="39" spans="1:7" x14ac:dyDescent="0.25">
      <c r="A39" s="1" t="str">
        <f>MID('Filter Data'!A30,2,LEN('Filter Data'!A30)-2)</f>
        <v>25-Feb-2020</v>
      </c>
      <c r="B39">
        <f>'Filter Data'!G30</f>
        <v>9.1753999999999998</v>
      </c>
      <c r="C39">
        <f t="shared" si="0"/>
        <v>9.8615421867088212E-3</v>
      </c>
      <c r="D39">
        <f>C39-SET_TRI!C40</f>
        <v>3.5486192182085747E-3</v>
      </c>
      <c r="E39">
        <f t="shared" si="1"/>
        <v>7.72210009684615E-3</v>
      </c>
      <c r="F39">
        <f t="shared" ca="1" si="2"/>
        <v>2.1007600451098973</v>
      </c>
      <c r="G39">
        <f ca="1">S0*EXP(Drift*(A39-$A$11)+Volatility*SUM($F$12:F39))</f>
        <v>9.0591860155773496</v>
      </c>
    </row>
    <row r="40" spans="1:7" x14ac:dyDescent="0.25">
      <c r="A40" s="1" t="str">
        <f>MID('Filter Data'!A31,2,LEN('Filter Data'!A31)-2)</f>
        <v>26-Feb-2020</v>
      </c>
      <c r="B40">
        <f>'Filter Data'!G31</f>
        <v>9.1173000000000002</v>
      </c>
      <c r="C40">
        <f t="shared" si="0"/>
        <v>-6.3321490071277112E-3</v>
      </c>
      <c r="D40">
        <f>C40-SET_TRI!C41</f>
        <v>4.5371432921055978E-2</v>
      </c>
      <c r="E40">
        <f t="shared" si="1"/>
        <v>-2.9269162790621507E-2</v>
      </c>
      <c r="F40">
        <f t="shared" ca="1" si="2"/>
        <v>1.0670161216664309</v>
      </c>
      <c r="G40">
        <f ca="1">S0*EXP(Drift*(A40-$A$11)+Volatility*SUM($F$12:F40))</f>
        <v>9.1867204338106454</v>
      </c>
    </row>
    <row r="41" spans="1:7" x14ac:dyDescent="0.25">
      <c r="A41" s="1" t="str">
        <f>MID('Filter Data'!A32,2,LEN('Filter Data'!A32)-2)</f>
        <v>27-Feb-2020</v>
      </c>
      <c r="B41">
        <f>'Filter Data'!G32</f>
        <v>9.0898000000000003</v>
      </c>
      <c r="C41">
        <f t="shared" si="0"/>
        <v>-3.0162438441205023E-3</v>
      </c>
      <c r="D41">
        <f>C41-SET_TRI!C42</f>
        <v>-2.6311673669454947E-2</v>
      </c>
      <c r="E41">
        <f t="shared" si="1"/>
        <v>9.6931854627713924E-3</v>
      </c>
      <c r="F41">
        <f t="shared" ca="1" si="2"/>
        <v>0.95101189976989753</v>
      </c>
      <c r="G41">
        <f ca="1">S0*EXP(Drift*(A41-$A$11)+Volatility*SUM($F$12:F41))</f>
        <v>9.3026535935504349</v>
      </c>
    </row>
    <row r="42" spans="1:7" x14ac:dyDescent="0.25">
      <c r="A42" s="1" t="str">
        <f>MID('Filter Data'!A33,2,LEN('Filter Data'!A33)-2)</f>
        <v>28-Feb-2020</v>
      </c>
      <c r="B42">
        <f>'Filter Data'!G33</f>
        <v>8.9131</v>
      </c>
      <c r="C42">
        <f t="shared" si="0"/>
        <v>-1.9439371603335639E-2</v>
      </c>
      <c r="D42">
        <f>C42-SET_TRI!C43</f>
        <v>2.3523471843765107E-2</v>
      </c>
      <c r="E42">
        <f t="shared" si="1"/>
        <v>-3.1511871581205601E-2</v>
      </c>
      <c r="F42">
        <f t="shared" ca="1" si="2"/>
        <v>-0.12336096508086779</v>
      </c>
      <c r="G42">
        <f ca="1">S0*EXP(Drift*(A42-$A$11)+Volatility*SUM($F$12:F42))</f>
        <v>9.2953340527079718</v>
      </c>
    </row>
    <row r="43" spans="1:7" x14ac:dyDescent="0.25">
      <c r="A43" s="1" t="str">
        <f>MID('Filter Data'!A34,2,LEN('Filter Data'!A34)-2)</f>
        <v>02-Mar-2020</v>
      </c>
      <c r="B43">
        <f>'Filter Data'!G34</f>
        <v>8.9515999999999991</v>
      </c>
      <c r="C43">
        <f t="shared" si="0"/>
        <v>4.3194848032669991E-3</v>
      </c>
      <c r="D43">
        <f>C43-SET_TRI!C44</f>
        <v>4.0768526199873164E-3</v>
      </c>
      <c r="E43">
        <f t="shared" si="1"/>
        <v>1.9173637812186606E-3</v>
      </c>
      <c r="F43">
        <f t="shared" ca="1" si="2"/>
        <v>2.7850167340687046</v>
      </c>
      <c r="G43">
        <f ca="1">S0*EXP(Drift*(A43-$A$11)+Volatility*SUM($F$12:F43))</f>
        <v>9.643564638652153</v>
      </c>
    </row>
    <row r="44" spans="1:7" x14ac:dyDescent="0.25">
      <c r="A44" s="1" t="str">
        <f>MID('Filter Data'!A35,2,LEN('Filter Data'!A35)-2)</f>
        <v>03-Mar-2020</v>
      </c>
      <c r="B44">
        <f>'Filter Data'!G35</f>
        <v>9.0307999999999993</v>
      </c>
      <c r="C44">
        <f t="shared" si="0"/>
        <v>8.8475803208365178E-3</v>
      </c>
      <c r="D44">
        <f>C44-SET_TRI!C45</f>
        <v>-2.4874667525328575E-2</v>
      </c>
      <c r="E44">
        <f t="shared" si="1"/>
        <v>2.0842417861641142E-2</v>
      </c>
      <c r="F44">
        <f t="shared" ca="1" si="2"/>
        <v>-0.84345116568536826</v>
      </c>
      <c r="G44">
        <f ca="1">S0*EXP(Drift*(A44-$A$11)+Volatility*SUM($F$12:F44))</f>
        <v>9.5502832874684334</v>
      </c>
    </row>
    <row r="45" spans="1:7" x14ac:dyDescent="0.25">
      <c r="A45" s="1" t="str">
        <f>MID('Filter Data'!A36,2,LEN('Filter Data'!A36)-2)</f>
        <v>04-Mar-2020</v>
      </c>
      <c r="B45">
        <f>'Filter Data'!G36</f>
        <v>9.0524000000000004</v>
      </c>
      <c r="C45">
        <f t="shared" si="0"/>
        <v>2.3918146786553987E-3</v>
      </c>
      <c r="D45">
        <f>C45-SET_TRI!C46</f>
        <v>-8.1079941240609459E-4</v>
      </c>
      <c r="E45">
        <f t="shared" si="1"/>
        <v>2.4202162484025323E-3</v>
      </c>
      <c r="F45">
        <f t="shared" ca="1" si="2"/>
        <v>-0.94123417496843031</v>
      </c>
      <c r="G45">
        <f ca="1">S0*EXP(Drift*(A45-$A$11)+Volatility*SUM($F$12:F45))</f>
        <v>9.4464385842871827</v>
      </c>
    </row>
    <row r="46" spans="1:7" x14ac:dyDescent="0.25">
      <c r="A46" s="1" t="str">
        <f>MID('Filter Data'!A37,2,LEN('Filter Data'!A37)-2)</f>
        <v>05-Mar-2020</v>
      </c>
      <c r="B46">
        <f>'Filter Data'!G37</f>
        <v>9.2517999999999994</v>
      </c>
      <c r="C46">
        <f t="shared" si="0"/>
        <v>2.2027307675312503E-2</v>
      </c>
      <c r="D46">
        <f>C46-SET_TRI!C47</f>
        <v>1.4560826673163402E-2</v>
      </c>
      <c r="E46">
        <f t="shared" si="1"/>
        <v>1.4411735364350683E-2</v>
      </c>
      <c r="F46">
        <f t="shared" ca="1" si="2"/>
        <v>0.93112876008678247</v>
      </c>
      <c r="G46">
        <f ca="1">S0*EXP(Drift*(A46-$A$11)+Volatility*SUM($F$12:F46))</f>
        <v>9.5632901765847667</v>
      </c>
    </row>
    <row r="47" spans="1:7" x14ac:dyDescent="0.25">
      <c r="A47" s="1" t="str">
        <f>MID('Filter Data'!A38,2,LEN('Filter Data'!A38)-2)</f>
        <v>06-Mar-2020</v>
      </c>
      <c r="B47">
        <f>'Filter Data'!G38</f>
        <v>9.0251000000000001</v>
      </c>
      <c r="C47">
        <f t="shared" si="0"/>
        <v>-2.4503339890615799E-2</v>
      </c>
      <c r="D47">
        <f>C47-SET_TRI!C48</f>
        <v>-2.624163695229137E-3</v>
      </c>
      <c r="E47">
        <f t="shared" si="1"/>
        <v>-2.357319187342401E-2</v>
      </c>
      <c r="F47">
        <f t="shared" ca="1" si="2"/>
        <v>-0.1960363896916969</v>
      </c>
      <c r="G47">
        <f ca="1">S0*EXP(Drift*(A47-$A$11)+Volatility*SUM($F$12:F47))</f>
        <v>9.5471544096547234</v>
      </c>
    </row>
    <row r="48" spans="1:7" x14ac:dyDescent="0.25">
      <c r="A48" s="1" t="str">
        <f>MID('Filter Data'!A39,2,LEN('Filter Data'!A39)-2)</f>
        <v>09-Mar-2020</v>
      </c>
      <c r="B48">
        <f>'Filter Data'!G39</f>
        <v>8.6997999999999998</v>
      </c>
      <c r="C48">
        <f t="shared" si="0"/>
        <v>-3.6043921951003352E-2</v>
      </c>
      <c r="D48">
        <f>C48-SET_TRI!C49</f>
        <v>5.8430797494462547E-2</v>
      </c>
      <c r="E48">
        <f t="shared" si="1"/>
        <v>-6.5475072473322016E-2</v>
      </c>
      <c r="F48">
        <f t="shared" ca="1" si="2"/>
        <v>-1.2259359922840842</v>
      </c>
      <c r="G48">
        <f ca="1">S0*EXP(Drift*(A48-$A$11)+Volatility*SUM($F$12:F48))</f>
        <v>9.4240479265918129</v>
      </c>
    </row>
    <row r="49" spans="1:7" x14ac:dyDescent="0.25">
      <c r="A49" s="1" t="str">
        <f>MID('Filter Data'!A40,2,LEN('Filter Data'!A40)-2)</f>
        <v>11-Mar-2020</v>
      </c>
      <c r="B49">
        <f>'Filter Data'!G40</f>
        <v>8.718</v>
      </c>
      <c r="C49">
        <f t="shared" si="0"/>
        <v>2.0920021149911741E-3</v>
      </c>
      <c r="D49">
        <f>C49-SET_TRI!C50</f>
        <v>7.4454858791671366E-3</v>
      </c>
      <c r="E49">
        <f t="shared" si="1"/>
        <v>-1.98526664377132E-3</v>
      </c>
      <c r="F49">
        <f t="shared" ca="1" si="2"/>
        <v>-0.27848366157959842</v>
      </c>
      <c r="G49">
        <f ca="1">S0*EXP(Drift*(A49-$A$11)+Volatility*SUM($F$12:F49))</f>
        <v>9.4055170425080235</v>
      </c>
    </row>
    <row r="50" spans="1:7" x14ac:dyDescent="0.25">
      <c r="A50" s="1" t="str">
        <f>MID('Filter Data'!A41,2,LEN('Filter Data'!A41)-2)</f>
        <v>12-Mar-2020</v>
      </c>
      <c r="B50">
        <f>'Filter Data'!G41</f>
        <v>8.4154</v>
      </c>
      <c r="C50">
        <f t="shared" si="0"/>
        <v>-3.4709795824730438E-2</v>
      </c>
      <c r="D50">
        <f>C50-SET_TRI!C51</f>
        <v>8.2099677019411871E-2</v>
      </c>
      <c r="E50">
        <f t="shared" si="1"/>
        <v>-7.5910963121280095E-2</v>
      </c>
      <c r="F50">
        <f t="shared" ca="1" si="2"/>
        <v>0.64009666905914286</v>
      </c>
      <c r="G50">
        <f ca="1">S0*EXP(Drift*(A50-$A$11)+Volatility*SUM($F$12:F50))</f>
        <v>9.4875475216254888</v>
      </c>
    </row>
    <row r="51" spans="1:7" x14ac:dyDescent="0.25">
      <c r="A51" s="1" t="str">
        <f>MID('Filter Data'!A42,2,LEN('Filter Data'!A42)-2)</f>
        <v>13-Mar-2020</v>
      </c>
      <c r="B51">
        <f>'Filter Data'!G42</f>
        <v>8.5040999999999993</v>
      </c>
      <c r="C51">
        <f t="shared" si="0"/>
        <v>1.0540200109323303E-2</v>
      </c>
      <c r="D51">
        <f>C51-SET_TRI!C52</f>
        <v>-2.0478335921127827E-2</v>
      </c>
      <c r="E51">
        <f t="shared" si="1"/>
        <v>2.0348837975065981E-2</v>
      </c>
      <c r="F51">
        <f t="shared" ca="1" si="2"/>
        <v>0.15539942383445279</v>
      </c>
      <c r="G51">
        <f ca="1">S0*EXP(Drift*(A51-$A$11)+Volatility*SUM($F$12:F51))</f>
        <v>9.5129221290464248</v>
      </c>
    </row>
    <row r="52" spans="1:7" x14ac:dyDescent="0.25">
      <c r="A52" s="1" t="str">
        <f>MID('Filter Data'!A43,2,LEN('Filter Data'!A43)-2)</f>
        <v>16-Mar-2020</v>
      </c>
      <c r="B52">
        <f>'Filter Data'!G43</f>
        <v>8.0061999999999998</v>
      </c>
      <c r="C52">
        <f t="shared" si="0"/>
        <v>-5.8548229677449652E-2</v>
      </c>
      <c r="D52">
        <f>C52-SET_TRI!C53</f>
        <v>2.0937869732828275E-2</v>
      </c>
      <c r="E52">
        <f t="shared" si="1"/>
        <v>-6.933496620440785E-2</v>
      </c>
      <c r="F52">
        <f t="shared" ca="1" si="2"/>
        <v>-0.66074475308025826</v>
      </c>
      <c r="G52">
        <f ca="1">S0*EXP(Drift*(A52-$A$11)+Volatility*SUM($F$12:F52))</f>
        <v>9.4563264300459604</v>
      </c>
    </row>
    <row r="53" spans="1:7" x14ac:dyDescent="0.25">
      <c r="A53" s="1" t="str">
        <f>MID('Filter Data'!A44,2,LEN('Filter Data'!A44)-2)</f>
        <v>17-Mar-2020</v>
      </c>
      <c r="B53">
        <f>'Filter Data'!G44</f>
        <v>8.1190999999999995</v>
      </c>
      <c r="C53">
        <f t="shared" si="0"/>
        <v>1.4101571282256224E-2</v>
      </c>
      <c r="D53">
        <f>C53-SET_TRI!C54</f>
        <v>2.3250680506205761E-2</v>
      </c>
      <c r="E53">
        <f t="shared" si="1"/>
        <v>2.1647244778097829E-3</v>
      </c>
      <c r="F53">
        <f t="shared" ca="1" si="2"/>
        <v>-1.4318690194854244</v>
      </c>
      <c r="G53">
        <f ca="1">S0*EXP(Drift*(A53-$A$11)+Volatility*SUM($F$12:F53))</f>
        <v>9.2967468614792228</v>
      </c>
    </row>
    <row r="54" spans="1:7" x14ac:dyDescent="0.25">
      <c r="A54" s="1" t="str">
        <f>MID('Filter Data'!A45,2,LEN('Filter Data'!A45)-2)</f>
        <v>18-Mar-2020</v>
      </c>
      <c r="B54">
        <f>'Filter Data'!G45</f>
        <v>7.9168000000000003</v>
      </c>
      <c r="C54">
        <f t="shared" si="0"/>
        <v>-2.4916554790555514E-2</v>
      </c>
      <c r="D54">
        <f>C54-SET_TRI!C55</f>
        <v>-3.952522971550846E-2</v>
      </c>
      <c r="E54">
        <f t="shared" si="1"/>
        <v>-5.6363126935882052E-3</v>
      </c>
      <c r="F54">
        <f t="shared" ca="1" si="2"/>
        <v>-0.87804320674721292</v>
      </c>
      <c r="G54">
        <f ca="1">S0*EXP(Drift*(A54-$A$11)+Volatility*SUM($F$12:F54))</f>
        <v>9.2028702527765347</v>
      </c>
    </row>
    <row r="55" spans="1:7" x14ac:dyDescent="0.25">
      <c r="A55" s="1" t="str">
        <f>MID('Filter Data'!A46,2,LEN('Filter Data'!A46)-2)</f>
        <v>20-Mar-2020</v>
      </c>
      <c r="B55">
        <f>'Filter Data'!G46</f>
        <v>8.0871999999999993</v>
      </c>
      <c r="C55">
        <f t="shared" si="0"/>
        <v>2.1523848019401652E-2</v>
      </c>
      <c r="D55">
        <f>C55-SET_TRI!C56</f>
        <v>-6.9470805831778254E-2</v>
      </c>
      <c r="E55">
        <f t="shared" si="1"/>
        <v>5.569537099981673E-2</v>
      </c>
      <c r="F55">
        <f t="shared" ca="1" si="2"/>
        <v>0.68563269196127419</v>
      </c>
      <c r="G55">
        <f ca="1">S0*EXP(Drift*(A55-$A$11)+Volatility*SUM($F$12:F55))</f>
        <v>9.2952842664073092</v>
      </c>
    </row>
    <row r="56" spans="1:7" x14ac:dyDescent="0.25">
      <c r="A56" s="1" t="str">
        <f>MID('Filter Data'!A47,2,LEN('Filter Data'!A47)-2)</f>
        <v>23-Mar-2020</v>
      </c>
      <c r="B56">
        <f>'Filter Data'!G47</f>
        <v>7.8948999999999998</v>
      </c>
      <c r="C56">
        <f t="shared" si="0"/>
        <v>-2.377831635176569E-2</v>
      </c>
      <c r="D56">
        <f>C56-SET_TRI!C57</f>
        <v>7.6786538302800772E-2</v>
      </c>
      <c r="E56">
        <f t="shared" si="1"/>
        <v>-6.2337375822619168E-2</v>
      </c>
      <c r="F56">
        <f t="shared" ca="1" si="2"/>
        <v>0.99428821369647369</v>
      </c>
      <c r="G56">
        <f ca="1">S0*EXP(Drift*(A56-$A$11)+Volatility*SUM($F$12:F56))</f>
        <v>9.431650496649814</v>
      </c>
    </row>
    <row r="57" spans="1:7" x14ac:dyDescent="0.25">
      <c r="A57" s="1" t="str">
        <f>MID('Filter Data'!A48,2,LEN('Filter Data'!A48)-2)</f>
        <v>24-Mar-2020</v>
      </c>
      <c r="B57">
        <f>'Filter Data'!G48</f>
        <v>8.2029999999999994</v>
      </c>
      <c r="C57">
        <f t="shared" si="0"/>
        <v>3.9025193479334711E-2</v>
      </c>
      <c r="D57">
        <f>C57-SET_TRI!C58</f>
        <v>2.2730140800975764E-2</v>
      </c>
      <c r="E57">
        <f t="shared" si="1"/>
        <v>2.7347199699838273E-2</v>
      </c>
      <c r="F57">
        <f t="shared" ca="1" si="2"/>
        <v>0.43749715713028198</v>
      </c>
      <c r="G57">
        <f ca="1">S0*EXP(Drift*(A57-$A$11)+Volatility*SUM($F$12:F57))</f>
        <v>9.4900277265268684</v>
      </c>
    </row>
    <row r="58" spans="1:7" x14ac:dyDescent="0.25">
      <c r="A58" s="1" t="str">
        <f>MID('Filter Data'!A49,2,LEN('Filter Data'!A49)-2)</f>
        <v>26-Mar-2020</v>
      </c>
      <c r="B58">
        <f>'Filter Data'!G49</f>
        <v>8.4863999999999997</v>
      </c>
      <c r="C58">
        <f t="shared" si="0"/>
        <v>3.4548335974643463E-2</v>
      </c>
      <c r="D58">
        <f>C58-SET_TRI!C59</f>
        <v>-3.2833298941013625E-2</v>
      </c>
      <c r="E58">
        <f t="shared" si="1"/>
        <v>5.0500827073310592E-2</v>
      </c>
      <c r="F58">
        <f t="shared" ca="1" si="2"/>
        <v>-0.82100133705562361</v>
      </c>
      <c r="G58">
        <f ca="1">S0*EXP(Drift*(A58-$A$11)+Volatility*SUM($F$12:F58))</f>
        <v>9.4078384165851006</v>
      </c>
    </row>
    <row r="59" spans="1:7" x14ac:dyDescent="0.25">
      <c r="A59" s="1" t="str">
        <f>MID('Filter Data'!A50,2,LEN('Filter Data'!A50)-2)</f>
        <v>27-Mar-2020</v>
      </c>
      <c r="B59">
        <f>'Filter Data'!G50</f>
        <v>8.3981999999999992</v>
      </c>
      <c r="C59">
        <f t="shared" si="0"/>
        <v>-1.0393099547511371E-2</v>
      </c>
      <c r="D59">
        <f>C59-SET_TRI!C60</f>
        <v>-1.3745027112770404E-2</v>
      </c>
      <c r="E59">
        <f t="shared" si="1"/>
        <v>-3.9327890724635368E-3</v>
      </c>
      <c r="F59">
        <f t="shared" ca="1" si="2"/>
        <v>-0.35545868829603527</v>
      </c>
      <c r="G59">
        <f ca="1">S0*EXP(Drift*(A59-$A$11)+Volatility*SUM($F$12:F59))</f>
        <v>9.3734091210716954</v>
      </c>
    </row>
    <row r="60" spans="1:7" x14ac:dyDescent="0.25">
      <c r="A60" s="1" t="str">
        <f>MID('Filter Data'!A51,2,LEN('Filter Data'!A51)-2)</f>
        <v>30-Mar-2020</v>
      </c>
      <c r="B60">
        <f>'Filter Data'!G51</f>
        <v>8.3490000000000002</v>
      </c>
      <c r="C60">
        <f t="shared" si="0"/>
        <v>-5.8583982281916391E-3</v>
      </c>
      <c r="D60">
        <f>C60-SET_TRI!C61</f>
        <v>7.8413430371062423E-3</v>
      </c>
      <c r="E60">
        <f t="shared" si="1"/>
        <v>-1.0132518104652009E-2</v>
      </c>
      <c r="F60">
        <f t="shared" ca="1" si="2"/>
        <v>-0.32979673481869359</v>
      </c>
      <c r="G60">
        <f ca="1">S0*EXP(Drift*(A60-$A$11)+Volatility*SUM($F$12:F60))</f>
        <v>9.3559754424752235</v>
      </c>
    </row>
    <row r="61" spans="1:7" x14ac:dyDescent="0.25">
      <c r="A61" s="1" t="str">
        <f>MID('Filter Data'!A52,2,LEN('Filter Data'!A52)-2)</f>
        <v>31-Mar-2020</v>
      </c>
      <c r="B61">
        <f>'Filter Data'!G52</f>
        <v>8.5495999999999999</v>
      </c>
      <c r="C61">
        <f t="shared" si="0"/>
        <v>2.4026829560426358E-2</v>
      </c>
      <c r="D61">
        <f>C61-SET_TRI!C62</f>
        <v>-1.2966790643052443E-2</v>
      </c>
      <c r="E61">
        <f t="shared" si="1"/>
        <v>3.0100140038569256E-2</v>
      </c>
      <c r="F61">
        <f t="shared" ca="1" si="2"/>
        <v>0.47086270168057692</v>
      </c>
      <c r="G61">
        <f ca="1">S0*EXP(Drift*(A61-$A$11)+Volatility*SUM($F$12:F61))</f>
        <v>9.4177815546801931</v>
      </c>
    </row>
    <row r="62" spans="1:7" x14ac:dyDescent="0.25">
      <c r="A62" s="1" t="str">
        <f>MID('Filter Data'!A53,2,LEN('Filter Data'!A53)-2)</f>
        <v>01-Apr-2020</v>
      </c>
      <c r="B62">
        <f>'Filter Data'!G53</f>
        <v>8.4951000000000008</v>
      </c>
      <c r="C62">
        <f t="shared" si="0"/>
        <v>-6.3745672312153908E-3</v>
      </c>
      <c r="D62">
        <f>C62-SET_TRI!C63</f>
        <v>1.5365819697669293E-2</v>
      </c>
      <c r="E62">
        <f t="shared" si="1"/>
        <v>-1.4390444989318716E-2</v>
      </c>
      <c r="F62">
        <f t="shared" ca="1" si="2"/>
        <v>0.18384883581459574</v>
      </c>
      <c r="G62">
        <f ca="1">S0*EXP(Drift*(A62-$A$11)+Volatility*SUM($F$12:F62))</f>
        <v>9.4463027799566124</v>
      </c>
    </row>
    <row r="63" spans="1:7" x14ac:dyDescent="0.25">
      <c r="A63" s="1" t="str">
        <f>MID('Filter Data'!A54,2,LEN('Filter Data'!A54)-2)</f>
        <v>03-Apr-2020</v>
      </c>
      <c r="B63">
        <f>'Filter Data'!G54</f>
        <v>8.5477000000000007</v>
      </c>
      <c r="C63">
        <f t="shared" si="0"/>
        <v>6.1918046874080319E-3</v>
      </c>
      <c r="D63">
        <f>C63-SET_TRI!C64</f>
        <v>-2.9273242091388468E-2</v>
      </c>
      <c r="E63">
        <f t="shared" si="1"/>
        <v>2.0373957279212797E-2</v>
      </c>
      <c r="F63">
        <f t="shared" ca="1" si="2"/>
        <v>-8.5554363043698026E-2</v>
      </c>
      <c r="G63">
        <f ca="1">S0*EXP(Drift*(A63-$A$11)+Volatility*SUM($F$12:F63))</f>
        <v>9.450318796987311</v>
      </c>
    </row>
    <row r="64" spans="1:7" x14ac:dyDescent="0.25">
      <c r="A64" s="1" t="str">
        <f>MID('Filter Data'!A55,2,LEN('Filter Data'!A55)-2)</f>
        <v>07-Apr-2020</v>
      </c>
      <c r="B64">
        <f>'Filter Data'!G55</f>
        <v>8.7715999999999994</v>
      </c>
      <c r="C64">
        <f t="shared" si="0"/>
        <v>2.6194180890765778E-2</v>
      </c>
      <c r="D64">
        <f>C64-SET_TRI!C65</f>
        <v>-5.0669080423622101E-2</v>
      </c>
      <c r="E64">
        <f t="shared" si="1"/>
        <v>5.1016016523065602E-2</v>
      </c>
      <c r="F64">
        <f t="shared" ca="1" si="2"/>
        <v>9.8203387839958679E-3</v>
      </c>
      <c r="G64">
        <f ca="1">S0*EXP(Drift*(A64-$A$11)+Volatility*SUM($F$12:F64))</f>
        <v>9.4796087155374824</v>
      </c>
    </row>
    <row r="65" spans="1:7" x14ac:dyDescent="0.25">
      <c r="A65" s="1" t="str">
        <f>MID('Filter Data'!A56,2,LEN('Filter Data'!A56)-2)</f>
        <v>08-Apr-2020</v>
      </c>
      <c r="B65">
        <f>'Filter Data'!G56</f>
        <v>8.7291000000000007</v>
      </c>
      <c r="C65">
        <f t="shared" si="0"/>
        <v>-4.8451821788497709E-3</v>
      </c>
      <c r="D65">
        <f>C65-SET_TRI!C66</f>
        <v>6.486611660380716E-3</v>
      </c>
      <c r="E65">
        <f t="shared" si="1"/>
        <v>-8.4456237338742385E-3</v>
      </c>
      <c r="F65">
        <f t="shared" ca="1" si="2"/>
        <v>0.10349614712925202</v>
      </c>
      <c r="G65">
        <f ca="1">S0*EXP(Drift*(A65-$A$11)+Volatility*SUM($F$12:F65))</f>
        <v>9.4988440933874774</v>
      </c>
    </row>
    <row r="66" spans="1:7" x14ac:dyDescent="0.25">
      <c r="A66" s="1" t="str">
        <f>MID('Filter Data'!A57,2,LEN('Filter Data'!A57)-2)</f>
        <v>15-Apr-2020</v>
      </c>
      <c r="B66">
        <f>'Filter Data'!G57</f>
        <v>8.8213000000000008</v>
      </c>
      <c r="C66">
        <f t="shared" si="0"/>
        <v>1.0562371836730025E-2</v>
      </c>
      <c r="D66">
        <f>C66-SET_TRI!C67</f>
        <v>-1.019103762525927E-2</v>
      </c>
      <c r="E66">
        <f t="shared" si="1"/>
        <v>1.5255360971561768E-2</v>
      </c>
      <c r="F66">
        <f t="shared" ca="1" si="2"/>
        <v>-3.9276420385510646</v>
      </c>
      <c r="G66">
        <f ca="1">S0*EXP(Drift*(A66-$A$11)+Volatility*SUM($F$12:F66))</f>
        <v>9.0943124587007222</v>
      </c>
    </row>
    <row r="67" spans="1:7" x14ac:dyDescent="0.25">
      <c r="A67" s="1" t="str">
        <f>MID('Filter Data'!A58,2,LEN('Filter Data'!A58)-2)</f>
        <v>16-Apr-2020</v>
      </c>
      <c r="B67">
        <f>'Filter Data'!G58</f>
        <v>8.8808000000000007</v>
      </c>
      <c r="C67">
        <f t="shared" si="0"/>
        <v>6.7450375794950723E-3</v>
      </c>
      <c r="D67">
        <f>C67-SET_TRI!C68</f>
        <v>3.8815535285779926E-2</v>
      </c>
      <c r="E67">
        <f t="shared" si="1"/>
        <v>-1.2931871514378628E-2</v>
      </c>
      <c r="F67">
        <f t="shared" ca="1" si="2"/>
        <v>-0.15383963012267177</v>
      </c>
      <c r="G67">
        <f ca="1">S0*EXP(Drift*(A67-$A$11)+Volatility*SUM($F$12:F67))</f>
        <v>9.0837216948906168</v>
      </c>
    </row>
    <row r="68" spans="1:7" x14ac:dyDescent="0.25">
      <c r="A68" s="1" t="str">
        <f>MID('Filter Data'!A59,2,LEN('Filter Data'!A59)-2)</f>
        <v>17-Apr-2020</v>
      </c>
      <c r="B68">
        <f>'Filter Data'!G59</f>
        <v>8.9661000000000008</v>
      </c>
      <c r="C68">
        <f t="shared" si="0"/>
        <v>9.6049905413926832E-3</v>
      </c>
      <c r="D68">
        <f>C68-SET_TRI!C69</f>
        <v>-3.0158504902097517E-2</v>
      </c>
      <c r="E68">
        <f t="shared" si="1"/>
        <v>2.4227364991636718E-2</v>
      </c>
      <c r="F68">
        <f t="shared" ca="1" si="2"/>
        <v>-0.19438841602666643</v>
      </c>
      <c r="G68">
        <f ca="1">S0*EXP(Drift*(A68-$A$11)+Volatility*SUM($F$12:F68))</f>
        <v>9.068580476347023</v>
      </c>
    </row>
    <row r="69" spans="1:7" x14ac:dyDescent="0.25">
      <c r="A69" s="1" t="str">
        <f>MID('Filter Data'!A60,2,LEN('Filter Data'!A60)-2)</f>
        <v>20-Apr-2020</v>
      </c>
      <c r="B69">
        <f>'Filter Data'!G60</f>
        <v>8.9650999999999996</v>
      </c>
      <c r="C69">
        <f t="shared" si="0"/>
        <v>-1.115312120098172E-4</v>
      </c>
      <c r="D69">
        <f>C69-SET_TRI!C70</f>
        <v>-2.6463303101754675E-2</v>
      </c>
      <c r="E69">
        <f t="shared" si="1"/>
        <v>1.2673300099432133E-2</v>
      </c>
      <c r="F69">
        <f t="shared" ca="1" si="2"/>
        <v>4.0307026541195219</v>
      </c>
      <c r="G69">
        <f ca="1">S0*EXP(Drift*(A69-$A$11)+Volatility*SUM($F$12:F69))</f>
        <v>9.5548319393686789</v>
      </c>
    </row>
    <row r="70" spans="1:7" x14ac:dyDescent="0.25">
      <c r="A70" s="1" t="str">
        <f>MID('Filter Data'!A61,2,LEN('Filter Data'!A61)-2)</f>
        <v>21-Apr-2020</v>
      </c>
      <c r="B70">
        <f>'Filter Data'!G61</f>
        <v>8.8224</v>
      </c>
      <c r="C70">
        <f t="shared" si="0"/>
        <v>-1.5917279227225533E-2</v>
      </c>
      <c r="D70">
        <f>C70-SET_TRI!C71</f>
        <v>-2.2179365923508734E-3</v>
      </c>
      <c r="E70">
        <f t="shared" si="1"/>
        <v>-1.5189139074832943E-2</v>
      </c>
      <c r="F70">
        <f t="shared" ca="1" si="2"/>
        <v>0.72201233760291295</v>
      </c>
      <c r="G70">
        <f ca="1">S0*EXP(Drift*(A70-$A$11)+Volatility*SUM($F$12:F70))</f>
        <v>9.6479637662213094</v>
      </c>
    </row>
    <row r="71" spans="1:7" x14ac:dyDescent="0.25">
      <c r="A71" s="1" t="str">
        <f>MID('Filter Data'!A62,2,LEN('Filter Data'!A62)-2)</f>
        <v>22-Apr-2020</v>
      </c>
      <c r="B71">
        <f>'Filter Data'!G62</f>
        <v>8.8721999999999994</v>
      </c>
      <c r="C71">
        <f t="shared" si="0"/>
        <v>5.6447225244830659E-3</v>
      </c>
      <c r="D71">
        <f>C71-SET_TRI!C72</f>
        <v>-2.1072897866905096E-3</v>
      </c>
      <c r="E71">
        <f t="shared" si="1"/>
        <v>6.3178404373452728E-3</v>
      </c>
      <c r="F71">
        <f t="shared" ca="1" si="2"/>
        <v>-1.1760032335180042</v>
      </c>
      <c r="G71">
        <f ca="1">S0*EXP(Drift*(A71-$A$11)+Volatility*SUM($F$12:F71))</f>
        <v>9.5153045707598434</v>
      </c>
    </row>
    <row r="72" spans="1:7" x14ac:dyDescent="0.25">
      <c r="A72" s="1" t="str">
        <f>MID('Filter Data'!A63,2,LEN('Filter Data'!A63)-2)</f>
        <v>23-Apr-2020</v>
      </c>
      <c r="B72">
        <f>'Filter Data'!G63</f>
        <v>8.82</v>
      </c>
      <c r="C72">
        <f t="shared" si="0"/>
        <v>-5.8835463582875879E-3</v>
      </c>
      <c r="D72">
        <f>C72-SET_TRI!C73</f>
        <v>-1.2199909198902667E-2</v>
      </c>
      <c r="E72">
        <f t="shared" si="1"/>
        <v>-1.9158927086920016E-4</v>
      </c>
      <c r="F72">
        <f t="shared" ca="1" si="2"/>
        <v>-0.29030961799635502</v>
      </c>
      <c r="G72">
        <f ca="1">S0*EXP(Drift*(A72-$A$11)+Volatility*SUM($F$12:F72))</f>
        <v>9.4881470919611441</v>
      </c>
    </row>
    <row r="73" spans="1:7" x14ac:dyDescent="0.25">
      <c r="A73" s="1" t="str">
        <f>MID('Filter Data'!A64,2,LEN('Filter Data'!A64)-2)</f>
        <v>24-Apr-2020</v>
      </c>
      <c r="B73">
        <f>'Filter Data'!G64</f>
        <v>8.8131000000000004</v>
      </c>
      <c r="C73">
        <f t="shared" si="0"/>
        <v>-7.8231292517005739E-4</v>
      </c>
      <c r="D73">
        <f>C73-SET_TRI!C74</f>
        <v>1.3334686210909864E-2</v>
      </c>
      <c r="E73">
        <f t="shared" si="1"/>
        <v>-7.7881523675744496E-3</v>
      </c>
      <c r="F73">
        <f t="shared" ca="1" si="2"/>
        <v>-0.86503355985433017</v>
      </c>
      <c r="G73">
        <f ca="1">S0*EXP(Drift*(A73-$A$11)+Volatility*SUM($F$12:F73))</f>
        <v>9.3938536902651535</v>
      </c>
    </row>
    <row r="74" spans="1:7" x14ac:dyDescent="0.25">
      <c r="A74" s="1" t="str">
        <f>MID('Filter Data'!A65,2,LEN('Filter Data'!A65)-2)</f>
        <v>27-Apr-2020</v>
      </c>
      <c r="B74">
        <f>'Filter Data'!G65</f>
        <v>8.9826999999999995</v>
      </c>
      <c r="C74">
        <f t="shared" si="0"/>
        <v>1.9244079835699025E-2</v>
      </c>
      <c r="D74">
        <f>C74-SET_TRI!C75</f>
        <v>1.1023010017742144E-2</v>
      </c>
      <c r="E74">
        <f t="shared" si="1"/>
        <v>1.3387786468827869E-2</v>
      </c>
      <c r="F74">
        <f t="shared" ca="1" si="2"/>
        <v>2.208540815654334</v>
      </c>
      <c r="G74">
        <f ca="1">S0*EXP(Drift*(A74-$A$11)+Volatility*SUM($F$12:F74))</f>
        <v>9.6763287492288104</v>
      </c>
    </row>
    <row r="75" spans="1:7" x14ac:dyDescent="0.25">
      <c r="A75" s="1" t="str">
        <f>MID('Filter Data'!A66,2,LEN('Filter Data'!A66)-2)</f>
        <v>28-Apr-2020</v>
      </c>
      <c r="B75">
        <f>'Filter Data'!G66</f>
        <v>9.0231999999999992</v>
      </c>
      <c r="C75">
        <f t="shared" si="0"/>
        <v>4.5086666592449665E-3</v>
      </c>
      <c r="D75">
        <f>C75-SET_TRI!C76</f>
        <v>-2.4920562414894702E-3</v>
      </c>
      <c r="E75">
        <f t="shared" si="1"/>
        <v>5.3731205253943351E-3</v>
      </c>
      <c r="F75">
        <f t="shared" ca="1" si="2"/>
        <v>1.5718641907609598</v>
      </c>
      <c r="G75">
        <f ca="1">S0*EXP(Drift*(A75-$A$11)+Volatility*SUM($F$12:F75))</f>
        <v>9.8741975734589467</v>
      </c>
    </row>
    <row r="76" spans="1:7" x14ac:dyDescent="0.25">
      <c r="A76" s="1" t="str">
        <f>MID('Filter Data'!A67,2,LEN('Filter Data'!A67)-2)</f>
        <v>11-May-2020</v>
      </c>
      <c r="B76">
        <f>'Filter Data'!G67</f>
        <v>9.1463999999999999</v>
      </c>
      <c r="C76">
        <f t="shared" si="0"/>
        <v>1.3653692703253907E-2</v>
      </c>
      <c r="D76">
        <f>C76-SET_TRI!C77</f>
        <v>-1.0164413129477509E-4</v>
      </c>
      <c r="E76">
        <f t="shared" si="1"/>
        <v>1.3329446842208366E-2</v>
      </c>
      <c r="F76">
        <f t="shared" ca="1" si="2"/>
        <v>-3.2810803129142978</v>
      </c>
      <c r="G76">
        <f ca="1">S0*EXP(Drift*(A76-$A$11)+Volatility*SUM($F$12:F76))</f>
        <v>9.5724002888944337</v>
      </c>
    </row>
    <row r="77" spans="1:7" x14ac:dyDescent="0.25">
      <c r="A77" s="1" t="str">
        <f>MID('Filter Data'!A68,2,LEN('Filter Data'!A68)-2)</f>
        <v>12-May-2020</v>
      </c>
      <c r="B77">
        <f>'Filter Data'!G68</f>
        <v>9.0348000000000006</v>
      </c>
      <c r="C77">
        <f t="shared" ref="C77:C140" si="3">(B77-B76)/B76</f>
        <v>-1.2201521910259694E-2</v>
      </c>
      <c r="D77">
        <f>C77-SET_TRI!C78</f>
        <v>-2.178812512435151E-2</v>
      </c>
      <c r="E77">
        <f t="shared" ref="E77:E140" si="4">C77-($B$4+$B$5*D77)</f>
        <v>-1.7415544842647405E-3</v>
      </c>
      <c r="F77">
        <f t="shared" ref="F77:F140" ca="1" si="5">SQRT(A77-A76)*_xlfn.NORM.INV(RAND(),0,1)</f>
        <v>1.5888169598102153</v>
      </c>
      <c r="G77">
        <f ca="1">S0*EXP(Drift*(A77-$A$11)+Volatility*SUM($F$12:F77))</f>
        <v>9.7701983877264027</v>
      </c>
    </row>
    <row r="78" spans="1:7" x14ac:dyDescent="0.25">
      <c r="A78" s="1" t="str">
        <f>MID('Filter Data'!A69,2,LEN('Filter Data'!A69)-2)</f>
        <v>13-May-2020</v>
      </c>
      <c r="B78">
        <f>'Filter Data'!G69</f>
        <v>9.0571999999999999</v>
      </c>
      <c r="C78">
        <f t="shared" si="3"/>
        <v>2.4793022535085788E-3</v>
      </c>
      <c r="D78">
        <f>C78-SET_TRI!C79</f>
        <v>8.4839744768523059E-3</v>
      </c>
      <c r="E78">
        <f t="shared" si="4"/>
        <v>-2.1143842005536774E-3</v>
      </c>
      <c r="F78">
        <f t="shared" ca="1" si="5"/>
        <v>-1.1582833726673256</v>
      </c>
      <c r="G78">
        <f ca="1">S0*EXP(Drift*(A78-$A$11)+Volatility*SUM($F$12:F78))</f>
        <v>9.6379768427580075</v>
      </c>
    </row>
    <row r="79" spans="1:7" x14ac:dyDescent="0.25">
      <c r="A79" s="1" t="str">
        <f>MID('Filter Data'!A70,2,LEN('Filter Data'!A70)-2)</f>
        <v>15-May-2020</v>
      </c>
      <c r="B79">
        <f>'Filter Data'!G70</f>
        <v>9.0251999999999999</v>
      </c>
      <c r="C79">
        <f t="shared" si="3"/>
        <v>-3.5331007375347823E-3</v>
      </c>
      <c r="D79">
        <f>C79-SET_TRI!C80</f>
        <v>1.1210057499275023E-2</v>
      </c>
      <c r="E79">
        <f t="shared" si="4"/>
        <v>-9.482408731181953E-3</v>
      </c>
      <c r="F79">
        <f t="shared" ca="1" si="5"/>
        <v>0.54267204347755671</v>
      </c>
      <c r="G79">
        <f ca="1">S0*EXP(Drift*(A79-$A$11)+Volatility*SUM($F$12:F79))</f>
        <v>9.7175112703702204</v>
      </c>
    </row>
    <row r="80" spans="1:7" x14ac:dyDescent="0.25">
      <c r="A80" s="1" t="str">
        <f>MID('Filter Data'!A71,2,LEN('Filter Data'!A71)-2)</f>
        <v>18-May-2020</v>
      </c>
      <c r="B80">
        <f>'Filter Data'!G71</f>
        <v>9.0646000000000004</v>
      </c>
      <c r="C80">
        <f t="shared" si="3"/>
        <v>4.365554225945192E-3</v>
      </c>
      <c r="D80">
        <f>C80-SET_TRI!C81</f>
        <v>-7.4213003529596377E-4</v>
      </c>
      <c r="E80">
        <f t="shared" si="4"/>
        <v>4.3598080144418329E-3</v>
      </c>
      <c r="F80">
        <f t="shared" ca="1" si="5"/>
        <v>1.2843295092100582</v>
      </c>
      <c r="G80">
        <f ca="1">S0*EXP(Drift*(A80-$A$11)+Volatility*SUM($F$12:F80))</f>
        <v>9.8956124202288649</v>
      </c>
    </row>
    <row r="81" spans="1:7" x14ac:dyDescent="0.25">
      <c r="A81" s="1" t="str">
        <f>MID('Filter Data'!A72,2,LEN('Filter Data'!A72)-2)</f>
        <v>19-May-2020</v>
      </c>
      <c r="B81">
        <f>'Filter Data'!G72</f>
        <v>9.1789000000000005</v>
      </c>
      <c r="C81">
        <f t="shared" si="3"/>
        <v>1.2609491869470253E-2</v>
      </c>
      <c r="D81">
        <f>C81-SET_TRI!C82</f>
        <v>-6.6063796246820239E-3</v>
      </c>
      <c r="E81">
        <f t="shared" si="4"/>
        <v>1.5519908882448847E-2</v>
      </c>
      <c r="F81">
        <f t="shared" ca="1" si="5"/>
        <v>-5.5164439338493292E-2</v>
      </c>
      <c r="G81">
        <f ca="1">S0*EXP(Drift*(A81-$A$11)+Volatility*SUM($F$12:F81))</f>
        <v>9.8961948852672545</v>
      </c>
    </row>
    <row r="82" spans="1:7" x14ac:dyDescent="0.25">
      <c r="A82" s="1" t="str">
        <f>MID('Filter Data'!A73,2,LEN('Filter Data'!A73)-2)</f>
        <v>20-May-2020</v>
      </c>
      <c r="B82">
        <f>'Filter Data'!G73</f>
        <v>9.1379000000000001</v>
      </c>
      <c r="C82">
        <f t="shared" si="3"/>
        <v>-4.466766170238304E-3</v>
      </c>
      <c r="D82">
        <f>C82-SET_TRI!C83</f>
        <v>-1.3190975592660546E-2</v>
      </c>
      <c r="E82">
        <f t="shared" si="4"/>
        <v>1.7180265863384371E-3</v>
      </c>
      <c r="F82">
        <f t="shared" ca="1" si="5"/>
        <v>0.47829264459617532</v>
      </c>
      <c r="G82">
        <f ca="1">S0*EXP(Drift*(A82-$A$11)+Volatility*SUM($F$12:F82))</f>
        <v>9.962487917969808</v>
      </c>
    </row>
    <row r="83" spans="1:7" x14ac:dyDescent="0.25">
      <c r="A83" s="1" t="str">
        <f>MID('Filter Data'!A74,2,LEN('Filter Data'!A74)-2)</f>
        <v>28-May-2020</v>
      </c>
      <c r="B83">
        <f>'Filter Data'!G74</f>
        <v>8.7797999999999998</v>
      </c>
      <c r="C83">
        <f t="shared" si="3"/>
        <v>-3.9188434979590528E-2</v>
      </c>
      <c r="D83">
        <f>C83-SET_TRI!C84</f>
        <v>-4.6172872462776196E-2</v>
      </c>
      <c r="E83">
        <f t="shared" si="4"/>
        <v>-1.6602465352853146E-2</v>
      </c>
      <c r="F83">
        <f t="shared" ca="1" si="5"/>
        <v>2.5382150006148425</v>
      </c>
      <c r="G83">
        <f ca="1">S0*EXP(Drift*(A83-$A$11)+Volatility*SUM($F$12:F83))</f>
        <v>10.342476929842105</v>
      </c>
    </row>
    <row r="84" spans="1:7" x14ac:dyDescent="0.25">
      <c r="A84" s="1" t="str">
        <f>MID('Filter Data'!A75,2,LEN('Filter Data'!A75)-2)</f>
        <v>02-Jun-2020</v>
      </c>
      <c r="B84">
        <f>'Filter Data'!G75</f>
        <v>9.1450999999999993</v>
      </c>
      <c r="C84">
        <f t="shared" si="3"/>
        <v>4.160687031595247E-2</v>
      </c>
      <c r="D84">
        <f>C84-SET_TRI!C85</f>
        <v>7.625370071998365E-3</v>
      </c>
      <c r="E84">
        <f t="shared" si="4"/>
        <v>3.7440149077413283E-2</v>
      </c>
      <c r="F84">
        <f t="shared" ca="1" si="5"/>
        <v>-3.7039697231041755</v>
      </c>
      <c r="G84">
        <f ca="1">S0*EXP(Drift*(A84-$A$11)+Volatility*SUM($F$12:F84))</f>
        <v>9.9147824034592666</v>
      </c>
    </row>
    <row r="85" spans="1:7" x14ac:dyDescent="0.25">
      <c r="A85" s="1" t="str">
        <f>MID('Filter Data'!A76,2,LEN('Filter Data'!A76)-2)</f>
        <v>04-Jun-2020</v>
      </c>
      <c r="B85">
        <f>'Filter Data'!G76</f>
        <v>9.3155999999999999</v>
      </c>
      <c r="C85">
        <f t="shared" si="3"/>
        <v>1.8643863927130435E-2</v>
      </c>
      <c r="D85">
        <f>C85-SET_TRI!C86</f>
        <v>-1.1455295131356669E-2</v>
      </c>
      <c r="E85">
        <f t="shared" si="4"/>
        <v>2.3965540703809716E-2</v>
      </c>
      <c r="F85">
        <f t="shared" ca="1" si="5"/>
        <v>0.13862698620513705</v>
      </c>
      <c r="G85">
        <f ca="1">S0*EXP(Drift*(A85-$A$11)+Volatility*SUM($F$12:F85))</f>
        <v>9.9466208679258212</v>
      </c>
    </row>
    <row r="86" spans="1:7" x14ac:dyDescent="0.25">
      <c r="A86" s="1" t="str">
        <f>MID('Filter Data'!A77,2,LEN('Filter Data'!A77)-2)</f>
        <v>05-Jun-2020</v>
      </c>
      <c r="B86">
        <f>'Filter Data'!G77</f>
        <v>9.3864999999999998</v>
      </c>
      <c r="C86">
        <f t="shared" si="3"/>
        <v>7.6108892610245145E-3</v>
      </c>
      <c r="D86">
        <f>C86-SET_TRI!C87</f>
        <v>-1.2100591459540424E-2</v>
      </c>
      <c r="E86">
        <f t="shared" si="4"/>
        <v>1.3253457806114987E-2</v>
      </c>
      <c r="F86">
        <f t="shared" ca="1" si="5"/>
        <v>0.38846378304739354</v>
      </c>
      <c r="G86">
        <f ca="1">S0*EXP(Drift*(A86-$A$11)+Volatility*SUM($F$12:F86))</f>
        <v>10.002099690551869</v>
      </c>
    </row>
    <row r="87" spans="1:7" x14ac:dyDescent="0.25">
      <c r="A87" s="1" t="str">
        <f>MID('Filter Data'!A78,2,LEN('Filter Data'!A78)-2)</f>
        <v>08-Jun-2020</v>
      </c>
      <c r="B87">
        <f>'Filter Data'!G78</f>
        <v>9.3408999999999995</v>
      </c>
      <c r="C87">
        <f t="shared" si="3"/>
        <v>-4.8580408032813409E-3</v>
      </c>
      <c r="D87">
        <f>C87-SET_TRI!C88</f>
        <v>-4.5964241373616316E-3</v>
      </c>
      <c r="E87">
        <f t="shared" si="4"/>
        <v>-2.9471307494843852E-3</v>
      </c>
      <c r="F87">
        <f t="shared" ca="1" si="5"/>
        <v>1.6745849323666551</v>
      </c>
      <c r="G87">
        <f ca="1">S0*EXP(Drift*(A87-$A$11)+Volatility*SUM($F$12:F87))</f>
        <v>10.234845908057432</v>
      </c>
    </row>
    <row r="88" spans="1:7" x14ac:dyDescent="0.25">
      <c r="A88" s="1" t="str">
        <f>MID('Filter Data'!A79,2,LEN('Filter Data'!A79)-2)</f>
        <v>09-Jun-2020</v>
      </c>
      <c r="B88">
        <f>'Filter Data'!G79</f>
        <v>9.3561999999999994</v>
      </c>
      <c r="C88">
        <f t="shared" si="3"/>
        <v>1.6379577984990601E-3</v>
      </c>
      <c r="D88">
        <f>C88-SET_TRI!C89</f>
        <v>2.5911077835864747E-2</v>
      </c>
      <c r="E88">
        <f t="shared" si="4"/>
        <v>-1.1621846485332862E-2</v>
      </c>
      <c r="F88">
        <f t="shared" ca="1" si="5"/>
        <v>-0.15835361521581304</v>
      </c>
      <c r="G88">
        <f ca="1">S0*EXP(Drift*(A88-$A$11)+Volatility*SUM($F$12:F88))</f>
        <v>10.222354501998348</v>
      </c>
    </row>
    <row r="89" spans="1:7" x14ac:dyDescent="0.25">
      <c r="A89" s="1" t="str">
        <f>MID('Filter Data'!A80,2,LEN('Filter Data'!A80)-2)</f>
        <v>10-Jun-2020</v>
      </c>
      <c r="B89">
        <f>'Filter Data'!G80</f>
        <v>9.4593000000000007</v>
      </c>
      <c r="C89">
        <f t="shared" si="3"/>
        <v>1.1019430965563083E-2</v>
      </c>
      <c r="D89">
        <f>C89-SET_TRI!C90</f>
        <v>2.1636515223403836E-3</v>
      </c>
      <c r="E89">
        <f t="shared" si="4"/>
        <v>9.5687030581759151E-3</v>
      </c>
      <c r="F89">
        <f t="shared" ca="1" si="5"/>
        <v>-9.9517630292174766E-2</v>
      </c>
      <c r="G89">
        <f ca="1">S0*EXP(Drift*(A89-$A$11)+Volatility*SUM($F$12:F89))</f>
        <v>10.217332969893061</v>
      </c>
    </row>
    <row r="90" spans="1:7" x14ac:dyDescent="0.25">
      <c r="A90" s="1" t="str">
        <f>MID('Filter Data'!A81,2,LEN('Filter Data'!A81)-2)</f>
        <v>11-Jun-2020</v>
      </c>
      <c r="B90">
        <f>'Filter Data'!G81</f>
        <v>9.2451000000000008</v>
      </c>
      <c r="C90">
        <f t="shared" si="3"/>
        <v>-2.2644381719577552E-2</v>
      </c>
      <c r="D90">
        <f>C90-SET_TRI!C91</f>
        <v>-4.0206958311713725E-3</v>
      </c>
      <c r="E90">
        <f t="shared" si="4"/>
        <v>-2.1019768776470438E-2</v>
      </c>
      <c r="F90">
        <f t="shared" ca="1" si="5"/>
        <v>-2.2510930274212332E-2</v>
      </c>
      <c r="G90">
        <f ca="1">S0*EXP(Drift*(A90-$A$11)+Volatility*SUM($F$12:F90))</f>
        <v>10.222074223942109</v>
      </c>
    </row>
    <row r="91" spans="1:7" x14ac:dyDescent="0.25">
      <c r="A91" s="1" t="str">
        <f>MID('Filter Data'!A82,2,LEN('Filter Data'!A82)-2)</f>
        <v>12-Jun-2020</v>
      </c>
      <c r="B91">
        <f>'Filter Data'!G82</f>
        <v>9.2861999999999991</v>
      </c>
      <c r="C91">
        <f t="shared" si="3"/>
        <v>4.44559820878069E-3</v>
      </c>
      <c r="D91">
        <f>C91-SET_TRI!C92</f>
        <v>1.7116790429719819E-2</v>
      </c>
      <c r="E91">
        <f t="shared" si="4"/>
        <v>-4.4409990468678518E-3</v>
      </c>
      <c r="F91">
        <f t="shared" ca="1" si="5"/>
        <v>-0.15601141919057482</v>
      </c>
      <c r="G91">
        <f ca="1">S0*EXP(Drift*(A91-$A$11)+Volatility*SUM($F$12:F91))</f>
        <v>10.209895053917746</v>
      </c>
    </row>
    <row r="92" spans="1:7" x14ac:dyDescent="0.25">
      <c r="A92" s="1" t="str">
        <f>MID('Filter Data'!A83,2,LEN('Filter Data'!A83)-2)</f>
        <v>15-Jun-2020</v>
      </c>
      <c r="B92">
        <f>'Filter Data'!G83</f>
        <v>9.1548999999999996</v>
      </c>
      <c r="C92">
        <f t="shared" si="3"/>
        <v>-1.4139260407917074E-2</v>
      </c>
      <c r="D92">
        <f>C92-SET_TRI!C93</f>
        <v>1.9039985566008576E-2</v>
      </c>
      <c r="E92">
        <f t="shared" si="4"/>
        <v>-2.398222059533759E-2</v>
      </c>
      <c r="F92">
        <f t="shared" ca="1" si="5"/>
        <v>0.6491067429940538</v>
      </c>
      <c r="G92">
        <f ca="1">S0*EXP(Drift*(A92-$A$11)+Volatility*SUM($F$12:F92))</f>
        <v>10.31541327215308</v>
      </c>
    </row>
    <row r="93" spans="1:7" x14ac:dyDescent="0.25">
      <c r="A93" s="1" t="str">
        <f>MID('Filter Data'!A84,2,LEN('Filter Data'!A84)-2)</f>
        <v>16-Jun-2020</v>
      </c>
      <c r="B93">
        <f>'Filter Data'!G84</f>
        <v>9.4030000000000005</v>
      </c>
      <c r="C93">
        <f t="shared" si="3"/>
        <v>2.7100241400780007E-2</v>
      </c>
      <c r="D93">
        <f>C93-SET_TRI!C94</f>
        <v>5.1464711703096862E-3</v>
      </c>
      <c r="E93">
        <f t="shared" si="4"/>
        <v>2.4166222437975646E-2</v>
      </c>
      <c r="F93">
        <f t="shared" ca="1" si="5"/>
        <v>0.41714787544094717</v>
      </c>
      <c r="G93">
        <f ca="1">S0*EXP(Drift*(A93-$A$11)+Volatility*SUM($F$12:F93))</f>
        <v>10.376640775848495</v>
      </c>
    </row>
    <row r="94" spans="1:7" x14ac:dyDescent="0.25">
      <c r="A94" s="1" t="str">
        <f>MID('Filter Data'!A85,2,LEN('Filter Data'!A85)-2)</f>
        <v>17-Jun-2020</v>
      </c>
      <c r="B94">
        <f>'Filter Data'!G85</f>
        <v>9.4629999999999992</v>
      </c>
      <c r="C94">
        <f t="shared" si="3"/>
        <v>6.3809422524724784E-3</v>
      </c>
      <c r="D94">
        <f>C94-SET_TRI!C95</f>
        <v>9.1581452447194508E-4</v>
      </c>
      <c r="E94">
        <f t="shared" si="4"/>
        <v>5.55073642687359E-3</v>
      </c>
      <c r="F94">
        <f t="shared" ca="1" si="5"/>
        <v>-1.9460905656489891</v>
      </c>
      <c r="G94">
        <f ca="1">S0*EXP(Drift*(A94-$A$11)+Volatility*SUM($F$12:F94))</f>
        <v>10.136661827609133</v>
      </c>
    </row>
    <row r="95" spans="1:7" x14ac:dyDescent="0.25">
      <c r="A95" s="1" t="str">
        <f>MID('Filter Data'!A86,2,LEN('Filter Data'!A86)-2)</f>
        <v>18-Jun-2020</v>
      </c>
      <c r="B95">
        <f>'Filter Data'!G86</f>
        <v>9.4903999999999993</v>
      </c>
      <c r="C95">
        <f t="shared" si="3"/>
        <v>2.8954876888935954E-3</v>
      </c>
      <c r="D95">
        <f>C95-SET_TRI!C96</f>
        <v>7.119493111112726E-3</v>
      </c>
      <c r="E95">
        <f t="shared" si="4"/>
        <v>-1.0196719871709238E-3</v>
      </c>
      <c r="F95">
        <f t="shared" ca="1" si="5"/>
        <v>-0.81853168987112779</v>
      </c>
      <c r="G95">
        <f ca="1">S0*EXP(Drift*(A95-$A$11)+Volatility*SUM($F$12:F95))</f>
        <v>10.04171451805871</v>
      </c>
    </row>
    <row r="96" spans="1:7" x14ac:dyDescent="0.25">
      <c r="A96" s="1" t="str">
        <f>MID('Filter Data'!A87,2,LEN('Filter Data'!A87)-2)</f>
        <v>19-Jun-2020</v>
      </c>
      <c r="B96">
        <f>'Filter Data'!G87</f>
        <v>9.5282</v>
      </c>
      <c r="C96">
        <f t="shared" si="3"/>
        <v>3.9829722667117009E-3</v>
      </c>
      <c r="D96">
        <f>C96-SET_TRI!C97</f>
        <v>7.2304358418607498E-3</v>
      </c>
      <c r="E96">
        <f t="shared" si="4"/>
        <v>1.2643194034773174E-5</v>
      </c>
      <c r="F96">
        <f t="shared" ca="1" si="5"/>
        <v>-0.23722678842580597</v>
      </c>
      <c r="G96">
        <f ca="1">S0*EXP(Drift*(A96-$A$11)+Volatility*SUM($F$12:F96))</f>
        <v>10.019650422258946</v>
      </c>
    </row>
    <row r="97" spans="1:7" x14ac:dyDescent="0.25">
      <c r="A97" s="1" t="str">
        <f>MID('Filter Data'!A88,2,LEN('Filter Data'!A88)-2)</f>
        <v>24-Jun-2020</v>
      </c>
      <c r="B97">
        <f>'Filter Data'!G88</f>
        <v>9.6321999999999992</v>
      </c>
      <c r="C97">
        <f t="shared" si="3"/>
        <v>1.0914968199659873E-2</v>
      </c>
      <c r="D97">
        <f>C97-SET_TRI!C98</f>
        <v>4.1179635771646704E-2</v>
      </c>
      <c r="E97">
        <f t="shared" si="4"/>
        <v>-9.937556425371051E-3</v>
      </c>
      <c r="F97">
        <f t="shared" ca="1" si="5"/>
        <v>-5.2422313631139951E-2</v>
      </c>
      <c r="G97">
        <f ca="1">S0*EXP(Drift*(A97-$A$11)+Volatility*SUM($F$12:F97))</f>
        <v>10.05041396491014</v>
      </c>
    </row>
    <row r="98" spans="1:7" x14ac:dyDescent="0.25">
      <c r="A98" s="1" t="str">
        <f>MID('Filter Data'!A89,2,LEN('Filter Data'!A89)-2)</f>
        <v>29-Jun-2020</v>
      </c>
      <c r="B98">
        <f>'Filter Data'!G89</f>
        <v>9.4941999999999993</v>
      </c>
      <c r="C98">
        <f t="shared" si="3"/>
        <v>-1.4326945038516633E-2</v>
      </c>
      <c r="D98">
        <f>C98-SET_TRI!C99</f>
        <v>-1.2555058814188978E-2</v>
      </c>
      <c r="E98">
        <f t="shared" si="4"/>
        <v>-8.4583798051623416E-3</v>
      </c>
      <c r="F98">
        <f t="shared" ca="1" si="5"/>
        <v>1.9504502250480227</v>
      </c>
      <c r="G98">
        <f ca="1">S0*EXP(Drift*(A98-$A$11)+Volatility*SUM($F$12:F98))</f>
        <v>10.334889318251518</v>
      </c>
    </row>
    <row r="99" spans="1:7" x14ac:dyDescent="0.25">
      <c r="A99" s="1" t="str">
        <f>MID('Filter Data'!A90,2,LEN('Filter Data'!A90)-2)</f>
        <v>30-Jun-2020</v>
      </c>
      <c r="B99">
        <f>'Filter Data'!G90</f>
        <v>9.5327999999999999</v>
      </c>
      <c r="C99">
        <f t="shared" si="3"/>
        <v>4.0656400749932205E-3</v>
      </c>
      <c r="D99">
        <f>C99-SET_TRI!C100</f>
        <v>-3.3402489065281387E-3</v>
      </c>
      <c r="E99">
        <f t="shared" si="4"/>
        <v>5.3518816258853966E-3</v>
      </c>
      <c r="F99">
        <f t="shared" ca="1" si="5"/>
        <v>0.72524334207938801</v>
      </c>
      <c r="G99">
        <f ca="1">S0*EXP(Drift*(A99-$A$11)+Volatility*SUM($F$12:F99))</f>
        <v>10.436042717672379</v>
      </c>
    </row>
    <row r="100" spans="1:7" x14ac:dyDescent="0.25">
      <c r="A100" s="1" t="str">
        <f>MID('Filter Data'!A91,2,LEN('Filter Data'!A91)-2)</f>
        <v>02-Jul-2020</v>
      </c>
      <c r="B100">
        <f>'Filter Data'!G91</f>
        <v>9.9097000000000008</v>
      </c>
      <c r="C100">
        <f t="shared" si="3"/>
        <v>3.9537176905001775E-2</v>
      </c>
      <c r="D100">
        <f>C100-SET_TRI!C101</f>
        <v>8.9537106651515451E-3</v>
      </c>
      <c r="E100">
        <f t="shared" si="4"/>
        <v>3.4709900905227506E-2</v>
      </c>
      <c r="F100">
        <f t="shared" ca="1" si="5"/>
        <v>1.7339223200272542</v>
      </c>
      <c r="G100">
        <f ca="1">S0*EXP(Drift*(A100-$A$11)+Volatility*SUM($F$12:F100))</f>
        <v>10.678810930437511</v>
      </c>
    </row>
    <row r="101" spans="1:7" x14ac:dyDescent="0.25">
      <c r="A101" s="1" t="str">
        <f>MID('Filter Data'!A92,2,LEN('Filter Data'!A92)-2)</f>
        <v>08-Jul-2020</v>
      </c>
      <c r="B101">
        <f>'Filter Data'!G92</f>
        <v>10.606</v>
      </c>
      <c r="C101">
        <f t="shared" si="3"/>
        <v>7.0264488329616334E-2</v>
      </c>
      <c r="D101">
        <f>C101-SET_TRI!C102</f>
        <v>8.5362740581173088E-2</v>
      </c>
      <c r="E101">
        <f t="shared" si="4"/>
        <v>2.7440670800856597E-2</v>
      </c>
      <c r="F101">
        <f t="shared" ca="1" si="5"/>
        <v>-3.4305531231807948E-2</v>
      </c>
      <c r="G101">
        <f ca="1">S0*EXP(Drift*(A101-$A$11)+Volatility*SUM($F$12:F101))</f>
        <v>10.721971379590391</v>
      </c>
    </row>
    <row r="102" spans="1:7" x14ac:dyDescent="0.25">
      <c r="A102" s="1" t="str">
        <f>MID('Filter Data'!A93,2,LEN('Filter Data'!A93)-2)</f>
        <v>09-Jul-2020</v>
      </c>
      <c r="B102">
        <f>'Filter Data'!G93</f>
        <v>10.8239</v>
      </c>
      <c r="C102">
        <f t="shared" si="3"/>
        <v>2.0544974542711692E-2</v>
      </c>
      <c r="D102">
        <f>C102-SET_TRI!C103</f>
        <v>1.8891946847778153E-2</v>
      </c>
      <c r="E102">
        <f t="shared" si="4"/>
        <v>1.0775630776168688E-2</v>
      </c>
      <c r="F102">
        <f t="shared" ca="1" si="5"/>
        <v>-2.4286971680105527</v>
      </c>
      <c r="G102">
        <f ca="1">S0*EXP(Drift*(A102-$A$11)+Volatility*SUM($F$12:F102))</f>
        <v>10.411487227671762</v>
      </c>
    </row>
    <row r="103" spans="1:7" x14ac:dyDescent="0.25">
      <c r="A103" s="1" t="str">
        <f>MID('Filter Data'!A94,2,LEN('Filter Data'!A94)-2)</f>
        <v>13-Jul-2020</v>
      </c>
      <c r="B103">
        <f>'Filter Data'!G94</f>
        <v>10.7446</v>
      </c>
      <c r="C103">
        <f t="shared" si="3"/>
        <v>-7.326379585916345E-3</v>
      </c>
      <c r="D103">
        <f>C103-SET_TRI!C104</f>
        <v>1.631673527650827E-2</v>
      </c>
      <c r="E103">
        <f t="shared" si="4"/>
        <v>-1.5815126889957176E-2</v>
      </c>
      <c r="F103">
        <f t="shared" ca="1" si="5"/>
        <v>2.2542769287077147</v>
      </c>
      <c r="G103">
        <f ca="1">S0*EXP(Drift*(A103-$A$11)+Volatility*SUM($F$12:F103))</f>
        <v>10.73862703247072</v>
      </c>
    </row>
    <row r="104" spans="1:7" x14ac:dyDescent="0.25">
      <c r="A104" s="1" t="str">
        <f>MID('Filter Data'!A95,2,LEN('Filter Data'!A95)-2)</f>
        <v>15-Jul-2020</v>
      </c>
      <c r="B104">
        <f>'Filter Data'!G95</f>
        <v>10.743</v>
      </c>
      <c r="C104">
        <f t="shared" si="3"/>
        <v>-1.489120116151205E-4</v>
      </c>
      <c r="D104">
        <f>C104-SET_TRI!C105</f>
        <v>-1.1899444799391951E-2</v>
      </c>
      <c r="E104">
        <f t="shared" si="4"/>
        <v>5.3936306931506124E-3</v>
      </c>
      <c r="F104">
        <f t="shared" ca="1" si="5"/>
        <v>1.9421590321546822</v>
      </c>
      <c r="G104">
        <f ca="1">S0*EXP(Drift*(A104-$A$11)+Volatility*SUM($F$12:F104))</f>
        <v>11.016856331256427</v>
      </c>
    </row>
    <row r="105" spans="1:7" x14ac:dyDescent="0.25">
      <c r="A105" s="1" t="str">
        <f>MID('Filter Data'!A96,2,LEN('Filter Data'!A96)-2)</f>
        <v>17-Jul-2020</v>
      </c>
      <c r="B105">
        <f>'Filter Data'!G96</f>
        <v>10.5623</v>
      </c>
      <c r="C105">
        <f t="shared" si="3"/>
        <v>-1.6820255049799858E-2</v>
      </c>
      <c r="D105">
        <f>C105-SET_TRI!C106</f>
        <v>-2.0318848142257324E-2</v>
      </c>
      <c r="E105">
        <f t="shared" si="4"/>
        <v>-7.0909269727023067E-3</v>
      </c>
      <c r="F105">
        <f t="shared" ca="1" si="5"/>
        <v>2.3984462148323833</v>
      </c>
      <c r="G105">
        <f ca="1">S0*EXP(Drift*(A105-$A$11)+Volatility*SUM($F$12:F105))</f>
        <v>11.366450510202332</v>
      </c>
    </row>
    <row r="106" spans="1:7" x14ac:dyDescent="0.25">
      <c r="A106" s="1" t="str">
        <f>MID('Filter Data'!A97,2,LEN('Filter Data'!A97)-2)</f>
        <v>20-Jul-2020</v>
      </c>
      <c r="B106">
        <f>'Filter Data'!G97</f>
        <v>10.717000000000001</v>
      </c>
      <c r="C106">
        <f t="shared" si="3"/>
        <v>1.464643117502817E-2</v>
      </c>
      <c r="D106">
        <f>C106-SET_TRI!C107</f>
        <v>1.694512876771195E-2</v>
      </c>
      <c r="E106">
        <f t="shared" si="4"/>
        <v>5.8451975141875362E-3</v>
      </c>
      <c r="F106">
        <f t="shared" ca="1" si="5"/>
        <v>-2.0463044330934741</v>
      </c>
      <c r="G106">
        <f ca="1">S0*EXP(Drift*(A106-$A$11)+Volatility*SUM($F$12:F106))</f>
        <v>11.106281074993362</v>
      </c>
    </row>
    <row r="107" spans="1:7" x14ac:dyDescent="0.25">
      <c r="A107" s="1" t="str">
        <f>MID('Filter Data'!A98,2,LEN('Filter Data'!A98)-2)</f>
        <v>21-Jul-2020</v>
      </c>
      <c r="B107">
        <f>'Filter Data'!G98</f>
        <v>10.968299999999999</v>
      </c>
      <c r="C107">
        <f t="shared" si="3"/>
        <v>2.3448726322664808E-2</v>
      </c>
      <c r="D107">
        <f>C107-SET_TRI!C108</f>
        <v>7.5242629508523763E-3</v>
      </c>
      <c r="E107">
        <f t="shared" si="4"/>
        <v>1.9332283446928052E-2</v>
      </c>
      <c r="F107">
        <f t="shared" ca="1" si="5"/>
        <v>1.4663855487862607</v>
      </c>
      <c r="G107">
        <f ca="1">S0*EXP(Drift*(A107-$A$11)+Volatility*SUM($F$12:F107))</f>
        <v>11.318570773190824</v>
      </c>
    </row>
    <row r="108" spans="1:7" x14ac:dyDescent="0.25">
      <c r="A108" s="1" t="str">
        <f>MID('Filter Data'!A99,2,LEN('Filter Data'!A99)-2)</f>
        <v>22-Jul-2020</v>
      </c>
      <c r="B108">
        <f>'Filter Data'!G99</f>
        <v>10.7995</v>
      </c>
      <c r="C108">
        <f t="shared" si="3"/>
        <v>-1.5389805165795901E-2</v>
      </c>
      <c r="D108">
        <f>C108-SET_TRI!C109</f>
        <v>8.9819543956541625E-4</v>
      </c>
      <c r="E108">
        <f t="shared" si="4"/>
        <v>-1.6211249405335009E-2</v>
      </c>
      <c r="F108">
        <f t="shared" ca="1" si="5"/>
        <v>0.36314324399130021</v>
      </c>
      <c r="G108">
        <f ca="1">S0*EXP(Drift*(A108-$A$11)+Volatility*SUM($F$12:F108))</f>
        <v>11.378127354919116</v>
      </c>
    </row>
    <row r="109" spans="1:7" x14ac:dyDescent="0.25">
      <c r="A109" s="1" t="str">
        <f>MID('Filter Data'!A100,2,LEN('Filter Data'!A100)-2)</f>
        <v>23-Jul-2020</v>
      </c>
      <c r="B109">
        <f>'Filter Data'!G100</f>
        <v>10.940300000000001</v>
      </c>
      <c r="C109">
        <f t="shared" si="3"/>
        <v>1.3037640631510762E-2</v>
      </c>
      <c r="D109">
        <f>C109-SET_TRI!C110</f>
        <v>1.1660943798931568E-2</v>
      </c>
      <c r="E109">
        <f t="shared" si="4"/>
        <v>6.8641167300241661E-3</v>
      </c>
      <c r="F109">
        <f t="shared" ca="1" si="5"/>
        <v>1.2008421305570216</v>
      </c>
      <c r="G109">
        <f ca="1">S0*EXP(Drift*(A109-$A$11)+Volatility*SUM($F$12:F109))</f>
        <v>11.557478726570597</v>
      </c>
    </row>
    <row r="110" spans="1:7" x14ac:dyDescent="0.25">
      <c r="A110" s="1" t="str">
        <f>MID('Filter Data'!A101,2,LEN('Filter Data'!A101)-2)</f>
        <v>24-Jul-2020</v>
      </c>
      <c r="B110">
        <f>'Filter Data'!G101</f>
        <v>10.6067</v>
      </c>
      <c r="C110">
        <f t="shared" si="3"/>
        <v>-3.0492765280659629E-2</v>
      </c>
      <c r="D110">
        <f>C110-SET_TRI!C111</f>
        <v>-1.3632492601757168E-2</v>
      </c>
      <c r="E110">
        <f t="shared" si="4"/>
        <v>-2.4088415759779883E-2</v>
      </c>
      <c r="F110">
        <f t="shared" ca="1" si="5"/>
        <v>-0.25498389147214651</v>
      </c>
      <c r="G110">
        <f ca="1">S0*EXP(Drift*(A110-$A$11)+Volatility*SUM($F$12:F110))</f>
        <v>11.52954411382084</v>
      </c>
    </row>
    <row r="111" spans="1:7" x14ac:dyDescent="0.25">
      <c r="A111" s="1" t="str">
        <f>MID('Filter Data'!A102,2,LEN('Filter Data'!A102)-2)</f>
        <v>29-Jul-2020</v>
      </c>
      <c r="B111">
        <f>'Filter Data'!G102</f>
        <v>10.9171</v>
      </c>
      <c r="C111">
        <f t="shared" si="3"/>
        <v>2.9264521481704921E-2</v>
      </c>
      <c r="D111">
        <f>C111-SET_TRI!C112</f>
        <v>3.3735434692443368E-2</v>
      </c>
      <c r="E111">
        <f t="shared" si="4"/>
        <v>1.2113835445214417E-2</v>
      </c>
      <c r="F111">
        <f t="shared" ca="1" si="5"/>
        <v>-2.5244248533241564</v>
      </c>
      <c r="G111">
        <f ca="1">S0*EXP(Drift*(A111-$A$11)+Volatility*SUM($F$12:F111))</f>
        <v>11.215679064958744</v>
      </c>
    </row>
    <row r="112" spans="1:7" x14ac:dyDescent="0.25">
      <c r="A112" s="1" t="str">
        <f>MID('Filter Data'!A103,2,LEN('Filter Data'!A103)-2)</f>
        <v>30-Jul-2020</v>
      </c>
      <c r="B112">
        <f>'Filter Data'!G103</f>
        <v>10.872</v>
      </c>
      <c r="C112">
        <f t="shared" si="3"/>
        <v>-4.1311337259894746E-3</v>
      </c>
      <c r="D112">
        <f>C112-SET_TRI!C113</f>
        <v>1.5710717795419184E-2</v>
      </c>
      <c r="E112">
        <f t="shared" si="4"/>
        <v>-1.2318521774287883E-2</v>
      </c>
      <c r="F112">
        <f t="shared" ca="1" si="5"/>
        <v>-1.3325402076194075</v>
      </c>
      <c r="G112">
        <f ca="1">S0*EXP(Drift*(A112-$A$11)+Volatility*SUM($F$12:F112))</f>
        <v>11.040004717151227</v>
      </c>
    </row>
    <row r="113" spans="1:7" x14ac:dyDescent="0.25">
      <c r="A113" s="1" t="str">
        <f>MID('Filter Data'!A104,2,LEN('Filter Data'!A104)-2)</f>
        <v>03-Aug-2020</v>
      </c>
      <c r="B113">
        <f>'Filter Data'!G104</f>
        <v>10.9069</v>
      </c>
      <c r="C113">
        <f t="shared" si="3"/>
        <v>3.210080941869056E-3</v>
      </c>
      <c r="D113">
        <f>C113-SET_TRI!C114</f>
        <v>4.9081297166126501E-3</v>
      </c>
      <c r="E113">
        <f t="shared" si="4"/>
        <v>3.9458397775295889E-4</v>
      </c>
      <c r="F113">
        <f t="shared" ca="1" si="5"/>
        <v>2.4686667948525289</v>
      </c>
      <c r="G113">
        <f ca="1">S0*EXP(Drift*(A113-$A$11)+Volatility*SUM($F$12:F113))</f>
        <v>11.417217516648039</v>
      </c>
    </row>
    <row r="114" spans="1:7" x14ac:dyDescent="0.25">
      <c r="A114" s="1" t="str">
        <f>MID('Filter Data'!A105,2,LEN('Filter Data'!A105)-2)</f>
        <v>04-Aug-2020</v>
      </c>
      <c r="B114">
        <f>'Filter Data'!G105</f>
        <v>11.0001</v>
      </c>
      <c r="C114">
        <f t="shared" si="3"/>
        <v>8.5450494641006614E-3</v>
      </c>
      <c r="D114">
        <f>C114-SET_TRI!C115</f>
        <v>-4.3028340998754917E-4</v>
      </c>
      <c r="E114">
        <f t="shared" si="4"/>
        <v>8.3842287376842337E-3</v>
      </c>
      <c r="F114">
        <f t="shared" ca="1" si="5"/>
        <v>-0.26192404318567963</v>
      </c>
      <c r="G114">
        <f ca="1">S0*EXP(Drift*(A114-$A$11)+Volatility*SUM($F$12:F114))</f>
        <v>11.388641381637528</v>
      </c>
    </row>
    <row r="115" spans="1:7" x14ac:dyDescent="0.25">
      <c r="A115" s="1" t="str">
        <f>MID('Filter Data'!A106,2,LEN('Filter Data'!A106)-2)</f>
        <v>05-Aug-2020</v>
      </c>
      <c r="B115">
        <f>'Filter Data'!G106</f>
        <v>11.092499999999999</v>
      </c>
      <c r="C115">
        <f t="shared" si="3"/>
        <v>8.3999236370578077E-3</v>
      </c>
      <c r="D115">
        <f>C115-SET_TRI!C116</f>
        <v>2.385031957716546E-3</v>
      </c>
      <c r="E115">
        <f t="shared" si="4"/>
        <v>6.8391080749036536E-3</v>
      </c>
      <c r="F115">
        <f t="shared" ca="1" si="5"/>
        <v>-0.93203288247683813</v>
      </c>
      <c r="G115">
        <f ca="1">S0*EXP(Drift*(A115-$A$11)+Volatility*SUM($F$12:F115))</f>
        <v>11.266093232422222</v>
      </c>
    </row>
    <row r="116" spans="1:7" x14ac:dyDescent="0.25">
      <c r="A116" s="1" t="str">
        <f>MID('Filter Data'!A107,2,LEN('Filter Data'!A107)-2)</f>
        <v>06-Aug-2020</v>
      </c>
      <c r="B116">
        <f>'Filter Data'!G107</f>
        <v>11.152699999999999</v>
      </c>
      <c r="C116">
        <f t="shared" si="3"/>
        <v>5.4270903763804406E-3</v>
      </c>
      <c r="D116">
        <f>C116-SET_TRI!C117</f>
        <v>6.8959662447486423E-3</v>
      </c>
      <c r="E116">
        <f t="shared" si="4"/>
        <v>1.6230857283274207E-3</v>
      </c>
      <c r="F116">
        <f t="shared" ca="1" si="5"/>
        <v>-0.98225775388860437</v>
      </c>
      <c r="G116">
        <f ca="1">S0*EXP(Drift*(A116-$A$11)+Volatility*SUM($F$12:F116))</f>
        <v>11.137922127690031</v>
      </c>
    </row>
    <row r="117" spans="1:7" x14ac:dyDescent="0.25">
      <c r="A117" s="1" t="str">
        <f>MID('Filter Data'!A108,2,LEN('Filter Data'!A108)-2)</f>
        <v>07-Aug-2020</v>
      </c>
      <c r="B117">
        <f>'Filter Data'!G108</f>
        <v>10.9206</v>
      </c>
      <c r="C117">
        <f t="shared" si="3"/>
        <v>-2.0811104037587229E-2</v>
      </c>
      <c r="D117">
        <f>C117-SET_TRI!C118</f>
        <v>-1.2516738433775517E-2</v>
      </c>
      <c r="E117">
        <f t="shared" si="4"/>
        <v>-1.4961594692357506E-2</v>
      </c>
      <c r="F117">
        <f t="shared" ca="1" si="5"/>
        <v>-1.2952815026452069</v>
      </c>
      <c r="G117">
        <f ca="1">S0*EXP(Drift*(A117-$A$11)+Volatility*SUM($F$12:F117))</f>
        <v>10.968534213949209</v>
      </c>
    </row>
    <row r="118" spans="1:7" x14ac:dyDescent="0.25">
      <c r="A118" s="1" t="str">
        <f>MID('Filter Data'!A109,2,LEN('Filter Data'!A109)-2)</f>
        <v>11-Aug-2020</v>
      </c>
      <c r="B118">
        <f>'Filter Data'!G109</f>
        <v>10.777200000000001</v>
      </c>
      <c r="C118">
        <f t="shared" si="3"/>
        <v>-1.3131146640294467E-2</v>
      </c>
      <c r="D118">
        <f>C118-SET_TRI!C119</f>
        <v>-2.4794846235779343E-2</v>
      </c>
      <c r="E118">
        <f t="shared" si="4"/>
        <v>-1.1760024831983899E-3</v>
      </c>
      <c r="F118">
        <f t="shared" ca="1" si="5"/>
        <v>2.8520434431999484</v>
      </c>
      <c r="G118">
        <f ca="1">S0*EXP(Drift*(A118-$A$11)+Volatility*SUM($F$12:F118))</f>
        <v>11.397380742420303</v>
      </c>
    </row>
    <row r="119" spans="1:7" x14ac:dyDescent="0.25">
      <c r="A119" s="1" t="str">
        <f>MID('Filter Data'!A110,2,LEN('Filter Data'!A110)-2)</f>
        <v>13-Aug-2020</v>
      </c>
      <c r="B119">
        <f>'Filter Data'!G110</f>
        <v>10.701700000000001</v>
      </c>
      <c r="C119">
        <f t="shared" si="3"/>
        <v>-7.0055301933711813E-3</v>
      </c>
      <c r="D119">
        <f>C119-SET_TRI!C120</f>
        <v>-2.2057672130800669E-2</v>
      </c>
      <c r="E119">
        <f t="shared" si="4"/>
        <v>3.5884770710540685E-3</v>
      </c>
      <c r="F119">
        <f t="shared" ca="1" si="5"/>
        <v>-6.6385567402701975E-2</v>
      </c>
      <c r="G119">
        <f ca="1">S0*EXP(Drift*(A119-$A$11)+Volatility*SUM($F$12:F119))</f>
        <v>11.404937933936434</v>
      </c>
    </row>
    <row r="120" spans="1:7" x14ac:dyDescent="0.25">
      <c r="A120" s="1" t="str">
        <f>MID('Filter Data'!A111,2,LEN('Filter Data'!A111)-2)</f>
        <v>14-Aug-2020</v>
      </c>
      <c r="B120">
        <f>'Filter Data'!G111</f>
        <v>10.7736</v>
      </c>
      <c r="C120">
        <f t="shared" si="3"/>
        <v>6.7185587336590826E-3</v>
      </c>
      <c r="D120">
        <f>C120-SET_TRI!C121</f>
        <v>2.3799946454990228E-2</v>
      </c>
      <c r="E120">
        <f t="shared" si="4"/>
        <v>-5.4914260291724394E-3</v>
      </c>
      <c r="F120">
        <f t="shared" ca="1" si="5"/>
        <v>-2.3234639576779963</v>
      </c>
      <c r="G120">
        <f ca="1">S0*EXP(Drift*(A120-$A$11)+Volatility*SUM($F$12:F120))</f>
        <v>11.089143368496339</v>
      </c>
    </row>
    <row r="121" spans="1:7" x14ac:dyDescent="0.25">
      <c r="A121" s="1" t="str">
        <f>MID('Filter Data'!A112,2,LEN('Filter Data'!A112)-2)</f>
        <v>18-Aug-2020</v>
      </c>
      <c r="B121">
        <f>'Filter Data'!G112</f>
        <v>11.0137</v>
      </c>
      <c r="C121">
        <f t="shared" si="3"/>
        <v>2.2285958268359694E-2</v>
      </c>
      <c r="D121">
        <f>C121-SET_TRI!C122</f>
        <v>1.7459769655188393E-2</v>
      </c>
      <c r="E121">
        <f t="shared" si="4"/>
        <v>1.3228804935786487E-2</v>
      </c>
      <c r="F121">
        <f t="shared" ca="1" si="5"/>
        <v>1.3007410196263549</v>
      </c>
      <c r="G121">
        <f ca="1">S0*EXP(Drift*(A121-$A$11)+Volatility*SUM($F$12:F121))</f>
        <v>11.303079986136249</v>
      </c>
    </row>
    <row r="122" spans="1:7" x14ac:dyDescent="0.25">
      <c r="A122" s="1" t="str">
        <f>MID('Filter Data'!A113,2,LEN('Filter Data'!A113)-2)</f>
        <v>19-Aug-2020</v>
      </c>
      <c r="B122">
        <f>'Filter Data'!G113</f>
        <v>10.983499999999999</v>
      </c>
      <c r="C122">
        <f t="shared" si="3"/>
        <v>-2.7420394599454016E-3</v>
      </c>
      <c r="D122">
        <f>C122-SET_TRI!C123</f>
        <v>1.6103202078961255E-2</v>
      </c>
      <c r="E122">
        <f t="shared" si="4"/>
        <v>-1.1124601369179759E-2</v>
      </c>
      <c r="F122">
        <f t="shared" ca="1" si="5"/>
        <v>-0.69812820879213988</v>
      </c>
      <c r="G122">
        <f ca="1">S0*EXP(Drift*(A122-$A$11)+Volatility*SUM($F$12:F122))</f>
        <v>11.213944138014874</v>
      </c>
    </row>
    <row r="123" spans="1:7" x14ac:dyDescent="0.25">
      <c r="A123" s="1" t="str">
        <f>MID('Filter Data'!A114,2,LEN('Filter Data'!A114)-2)</f>
        <v>24-Aug-2020</v>
      </c>
      <c r="B123">
        <f>'Filter Data'!G114</f>
        <v>11.4046</v>
      </c>
      <c r="C123">
        <f t="shared" si="3"/>
        <v>3.8339327172577133E-2</v>
      </c>
      <c r="D123">
        <f>C123-SET_TRI!C124</f>
        <v>3.5834500900675928E-2</v>
      </c>
      <c r="E123">
        <f t="shared" si="4"/>
        <v>2.0144821361894275E-2</v>
      </c>
      <c r="F123">
        <f t="shared" ca="1" si="5"/>
        <v>1.1368726397851541</v>
      </c>
      <c r="G123">
        <f ca="1">S0*EXP(Drift*(A123-$A$11)+Volatility*SUM($F$12:F123))</f>
        <v>11.415557063935429</v>
      </c>
    </row>
    <row r="124" spans="1:7" x14ac:dyDescent="0.25">
      <c r="A124" s="1" t="str">
        <f>MID('Filter Data'!A115,2,LEN('Filter Data'!A115)-2)</f>
        <v>25-Aug-2020</v>
      </c>
      <c r="B124">
        <f>'Filter Data'!G115</f>
        <v>11.4819</v>
      </c>
      <c r="C124">
        <f t="shared" si="3"/>
        <v>6.7779667853321689E-3</v>
      </c>
      <c r="D124">
        <f>C124-SET_TRI!C125</f>
        <v>4.7440573148898428E-3</v>
      </c>
      <c r="E124">
        <f t="shared" si="4"/>
        <v>4.0440594426609817E-3</v>
      </c>
      <c r="F124">
        <f t="shared" ca="1" si="5"/>
        <v>-1.3276679285873141</v>
      </c>
      <c r="G124">
        <f ca="1">S0*EXP(Drift*(A124-$A$11)+Volatility*SUM($F$12:F124))</f>
        <v>11.237431158559652</v>
      </c>
    </row>
    <row r="125" spans="1:7" x14ac:dyDescent="0.25">
      <c r="A125" s="1" t="str">
        <f>MID('Filter Data'!A116,2,LEN('Filter Data'!A116)-2)</f>
        <v>26-Aug-2020</v>
      </c>
      <c r="B125">
        <f>'Filter Data'!G116</f>
        <v>11.5</v>
      </c>
      <c r="C125">
        <f t="shared" si="3"/>
        <v>1.5763941507938974E-3</v>
      </c>
      <c r="D125">
        <f>C125-SET_TRI!C126</f>
        <v>-1.6437848550008155E-3</v>
      </c>
      <c r="E125">
        <f t="shared" si="4"/>
        <v>2.0190211857429407E-3</v>
      </c>
      <c r="F125">
        <f t="shared" ca="1" si="5"/>
        <v>-1.426818950815941</v>
      </c>
      <c r="G125">
        <f ca="1">S0*EXP(Drift*(A125-$A$11)+Volatility*SUM($F$12:F125))</f>
        <v>11.048486817314096</v>
      </c>
    </row>
    <row r="126" spans="1:7" x14ac:dyDescent="0.25">
      <c r="A126" s="1" t="str">
        <f>MID('Filter Data'!A117,2,LEN('Filter Data'!A117)-2)</f>
        <v>27-Aug-2020</v>
      </c>
      <c r="B126">
        <f>'Filter Data'!G117</f>
        <v>11.507199999999999</v>
      </c>
      <c r="C126">
        <f t="shared" si="3"/>
        <v>6.2608695652167023E-4</v>
      </c>
      <c r="D126">
        <f>C126-SET_TRI!C127</f>
        <v>-2.3520573260849991E-3</v>
      </c>
      <c r="E126">
        <f t="shared" si="4"/>
        <v>1.4209224201206421E-3</v>
      </c>
      <c r="F126">
        <f t="shared" ca="1" si="5"/>
        <v>0.51759053313445857</v>
      </c>
      <c r="G126">
        <f ca="1">S0*EXP(Drift*(A126-$A$11)+Volatility*SUM($F$12:F126))</f>
        <v>11.127922391474234</v>
      </c>
    </row>
    <row r="127" spans="1:7" x14ac:dyDescent="0.25">
      <c r="A127" s="1" t="str">
        <f>MID('Filter Data'!A118,2,LEN('Filter Data'!A118)-2)</f>
        <v>28-Aug-2020</v>
      </c>
      <c r="B127">
        <f>'Filter Data'!G118</f>
        <v>11.5221</v>
      </c>
      <c r="C127">
        <f t="shared" si="3"/>
        <v>1.2948414905451198E-3</v>
      </c>
      <c r="D127">
        <f>C127-SET_TRI!C128</f>
        <v>4.828835031585748E-3</v>
      </c>
      <c r="E127">
        <f t="shared" si="4"/>
        <v>-1.4812239587884456E-3</v>
      </c>
      <c r="F127">
        <f t="shared" ca="1" si="5"/>
        <v>-2.0547969340090617</v>
      </c>
      <c r="G127">
        <f ca="1">S0*EXP(Drift*(A127-$A$11)+Volatility*SUM($F$12:F127))</f>
        <v>10.855919320511042</v>
      </c>
    </row>
    <row r="128" spans="1:7" x14ac:dyDescent="0.25">
      <c r="A128" s="1" t="str">
        <f>MID('Filter Data'!A119,2,LEN('Filter Data'!A119)-2)</f>
        <v>31-Aug-2020</v>
      </c>
      <c r="B128">
        <f>'Filter Data'!G119</f>
        <v>11.3927</v>
      </c>
      <c r="C128">
        <f t="shared" si="3"/>
        <v>-1.1230591645620191E-2</v>
      </c>
      <c r="D128">
        <f>C128-SET_TRI!C129</f>
        <v>1.7050404709971507E-3</v>
      </c>
      <c r="E128">
        <f t="shared" si="4"/>
        <v>-1.2453262294890528E-2</v>
      </c>
      <c r="F128">
        <f t="shared" ca="1" si="5"/>
        <v>-1.909478833048224</v>
      </c>
      <c r="G128">
        <f ca="1">S0*EXP(Drift*(A128-$A$11)+Volatility*SUM($F$12:F128))</f>
        <v>10.625455370995899</v>
      </c>
    </row>
    <row r="129" spans="1:7" x14ac:dyDescent="0.25">
      <c r="A129" s="1" t="str">
        <f>MID('Filter Data'!A120,2,LEN('Filter Data'!A120)-2)</f>
        <v>01-Sep-2020</v>
      </c>
      <c r="B129">
        <f>'Filter Data'!G120</f>
        <v>11.5603</v>
      </c>
      <c r="C129">
        <f t="shared" si="3"/>
        <v>1.471117469958835E-2</v>
      </c>
      <c r="D129">
        <f>C129-SET_TRI!C130</f>
        <v>1.7601948067463968E-2</v>
      </c>
      <c r="E129">
        <f t="shared" si="4"/>
        <v>5.5833191482788022E-3</v>
      </c>
      <c r="F129">
        <f t="shared" ca="1" si="5"/>
        <v>-1.3846868104197683</v>
      </c>
      <c r="G129">
        <f ca="1">S0*EXP(Drift*(A129-$A$11)+Volatility*SUM($F$12:F129))</f>
        <v>10.452262220126133</v>
      </c>
    </row>
    <row r="130" spans="1:7" x14ac:dyDescent="0.25">
      <c r="A130" s="1" t="str">
        <f>MID('Filter Data'!A121,2,LEN('Filter Data'!A121)-2)</f>
        <v>03-Sep-2020</v>
      </c>
      <c r="B130">
        <f>'Filter Data'!G121</f>
        <v>11.5244</v>
      </c>
      <c r="C130">
        <f t="shared" si="3"/>
        <v>-3.1054557407679578E-3</v>
      </c>
      <c r="D130">
        <f>C130-SET_TRI!C131</f>
        <v>-7.0657693300327454E-3</v>
      </c>
      <c r="E130">
        <f t="shared" si="4"/>
        <v>3.3405737956785329E-5</v>
      </c>
      <c r="F130">
        <f t="shared" ca="1" si="5"/>
        <v>1.1073982737336587</v>
      </c>
      <c r="G130">
        <f ca="1">S0*EXP(Drift*(A130-$A$11)+Volatility*SUM($F$12:F130))</f>
        <v>10.612603534285171</v>
      </c>
    </row>
    <row r="131" spans="1:7" x14ac:dyDescent="0.25">
      <c r="A131" s="1" t="str">
        <f>MID('Filter Data'!A122,2,LEN('Filter Data'!A122)-2)</f>
        <v>08-Sep-2020</v>
      </c>
      <c r="B131">
        <f>'Filter Data'!G122</f>
        <v>11.0802</v>
      </c>
      <c r="C131">
        <f t="shared" si="3"/>
        <v>-3.8544305994238345E-2</v>
      </c>
      <c r="D131">
        <f>C131-SET_TRI!C132</f>
        <v>-2.4843939015890805E-2</v>
      </c>
      <c r="E131">
        <f t="shared" si="4"/>
        <v>-2.656474906995587E-2</v>
      </c>
      <c r="F131">
        <f t="shared" ca="1" si="5"/>
        <v>0.75965583998757324</v>
      </c>
      <c r="G131">
        <f ca="1">S0*EXP(Drift*(A131-$A$11)+Volatility*SUM($F$12:F131))</f>
        <v>10.752969185448691</v>
      </c>
    </row>
    <row r="132" spans="1:7" x14ac:dyDescent="0.25">
      <c r="A132" s="1" t="str">
        <f>MID('Filter Data'!A123,2,LEN('Filter Data'!A123)-2)</f>
        <v>09-Sep-2020</v>
      </c>
      <c r="B132">
        <f>'Filter Data'!G123</f>
        <v>10.9114</v>
      </c>
      <c r="C132">
        <f t="shared" si="3"/>
        <v>-1.5234382050865435E-2</v>
      </c>
      <c r="D132">
        <f>C132-SET_TRI!C133</f>
        <v>-1.3584849458480248E-2</v>
      </c>
      <c r="E132">
        <f t="shared" si="4"/>
        <v>-8.8537244244395567E-3</v>
      </c>
      <c r="F132">
        <f t="shared" ca="1" si="5"/>
        <v>1.1812626202458774</v>
      </c>
      <c r="G132">
        <f ca="1">S0*EXP(Drift*(A132-$A$11)+Volatility*SUM($F$12:F132))</f>
        <v>10.919813689643652</v>
      </c>
    </row>
    <row r="133" spans="1:7" x14ac:dyDescent="0.25">
      <c r="A133" s="1" t="str">
        <f>MID('Filter Data'!A124,2,LEN('Filter Data'!A124)-2)</f>
        <v>10-Sep-2020</v>
      </c>
      <c r="B133">
        <f>'Filter Data'!G124</f>
        <v>10.9015</v>
      </c>
      <c r="C133">
        <f t="shared" si="3"/>
        <v>-9.0730795314991836E-4</v>
      </c>
      <c r="D133">
        <f>C133-SET_TRI!C134</f>
        <v>5.3676317216657396E-4</v>
      </c>
      <c r="E133">
        <f t="shared" si="4"/>
        <v>-1.5490198210932971E-3</v>
      </c>
      <c r="F133">
        <f t="shared" ca="1" si="5"/>
        <v>0.91951188218597812</v>
      </c>
      <c r="G133">
        <f ca="1">S0*EXP(Drift*(A133-$A$11)+Volatility*SUM($F$12:F133))</f>
        <v>11.053297796304241</v>
      </c>
    </row>
    <row r="134" spans="1:7" x14ac:dyDescent="0.25">
      <c r="A134" s="1" t="str">
        <f>MID('Filter Data'!A125,2,LEN('Filter Data'!A125)-2)</f>
        <v>11-Sep-2020</v>
      </c>
      <c r="B134">
        <f>'Filter Data'!G125</f>
        <v>11.089</v>
      </c>
      <c r="C134">
        <f t="shared" si="3"/>
        <v>1.719946796312434E-2</v>
      </c>
      <c r="D134">
        <f>C134-SET_TRI!C135</f>
        <v>2.5171422110227638E-2</v>
      </c>
      <c r="E134">
        <f t="shared" si="4"/>
        <v>4.3074783149082696E-3</v>
      </c>
      <c r="F134">
        <f t="shared" ca="1" si="5"/>
        <v>-0.3641228714218509</v>
      </c>
      <c r="G134">
        <f ca="1">S0*EXP(Drift*(A134-$A$11)+Volatility*SUM($F$12:F134))</f>
        <v>11.011663105208735</v>
      </c>
    </row>
    <row r="135" spans="1:7" x14ac:dyDescent="0.25">
      <c r="A135" s="1" t="str">
        <f>MID('Filter Data'!A126,2,LEN('Filter Data'!A126)-2)</f>
        <v>14-Sep-2020</v>
      </c>
      <c r="B135">
        <f>'Filter Data'!G126</f>
        <v>11.1851</v>
      </c>
      <c r="C135">
        <f t="shared" si="3"/>
        <v>8.6662458292000952E-3</v>
      </c>
      <c r="D135">
        <f>C135-SET_TRI!C136</f>
        <v>1.4985725790180215E-2</v>
      </c>
      <c r="E135">
        <f t="shared" si="4"/>
        <v>8.3938046867198038E-4</v>
      </c>
      <c r="F135">
        <f t="shared" ca="1" si="5"/>
        <v>-2.2201073753271858</v>
      </c>
      <c r="G135">
        <f ca="1">S0*EXP(Drift*(A135-$A$11)+Volatility*SUM($F$12:F135))</f>
        <v>10.736441090757721</v>
      </c>
    </row>
    <row r="136" spans="1:7" x14ac:dyDescent="0.25">
      <c r="A136" s="1" t="str">
        <f>MID('Filter Data'!A127,2,LEN('Filter Data'!A127)-2)</f>
        <v>16-Sep-2020</v>
      </c>
      <c r="B136">
        <f>'Filter Data'!G127</f>
        <v>11.327</v>
      </c>
      <c r="C136">
        <f t="shared" si="3"/>
        <v>1.2686520460255132E-2</v>
      </c>
      <c r="D136">
        <f>C136-SET_TRI!C137</f>
        <v>-4.9682260026217145E-3</v>
      </c>
      <c r="E136">
        <f t="shared" si="4"/>
        <v>1.4782319460154868E-2</v>
      </c>
      <c r="F136">
        <f t="shared" ca="1" si="5"/>
        <v>-1.1201003794323181</v>
      </c>
      <c r="G136">
        <f ca="1">S0*EXP(Drift*(A136-$A$11)+Volatility*SUM($F$12:F136))</f>
        <v>10.604038950341968</v>
      </c>
    </row>
    <row r="137" spans="1:7" x14ac:dyDescent="0.25">
      <c r="A137" s="1" t="str">
        <f>MID('Filter Data'!A128,2,LEN('Filter Data'!A128)-2)</f>
        <v>17-Sep-2020</v>
      </c>
      <c r="B137">
        <f>'Filter Data'!G128</f>
        <v>11.1938</v>
      </c>
      <c r="C137">
        <f t="shared" si="3"/>
        <v>-1.1759512668844393E-2</v>
      </c>
      <c r="D137">
        <f>C137-SET_TRI!C138</f>
        <v>-3.0918881385660155E-3</v>
      </c>
      <c r="E137">
        <f t="shared" si="4"/>
        <v>-1.0596775502766619E-2</v>
      </c>
      <c r="F137">
        <f t="shared" ca="1" si="5"/>
        <v>-1.7137069795248159</v>
      </c>
      <c r="G137">
        <f ca="1">S0*EXP(Drift*(A137-$A$11)+Volatility*SUM($F$12:F137))</f>
        <v>10.388706081098015</v>
      </c>
    </row>
    <row r="138" spans="1:7" x14ac:dyDescent="0.25">
      <c r="A138" s="1" t="str">
        <f>MID('Filter Data'!A129,2,LEN('Filter Data'!A129)-2)</f>
        <v>18-Sep-2020</v>
      </c>
      <c r="B138">
        <f>'Filter Data'!G129</f>
        <v>11.239000000000001</v>
      </c>
      <c r="C138">
        <f t="shared" si="3"/>
        <v>4.0379495792314708E-3</v>
      </c>
      <c r="D138">
        <f>C138-SET_TRI!C139</f>
        <v>2.6285823160579827E-3</v>
      </c>
      <c r="E138">
        <f t="shared" si="4"/>
        <v>2.3560217438906199E-3</v>
      </c>
      <c r="F138">
        <f t="shared" ca="1" si="5"/>
        <v>0.47108928851609838</v>
      </c>
      <c r="G138">
        <f ca="1">S0*EXP(Drift*(A138-$A$11)+Volatility*SUM($F$12:F138))</f>
        <v>10.457363865436566</v>
      </c>
    </row>
    <row r="139" spans="1:7" x14ac:dyDescent="0.25">
      <c r="A139" s="1" t="str">
        <f>MID('Filter Data'!A130,2,LEN('Filter Data'!A130)-2)</f>
        <v>21-Sep-2020</v>
      </c>
      <c r="B139">
        <f>'Filter Data'!G130</f>
        <v>11.2082</v>
      </c>
      <c r="C139">
        <f t="shared" si="3"/>
        <v>-2.7404573360620202E-3</v>
      </c>
      <c r="D139">
        <f>C139-SET_TRI!C140</f>
        <v>1.0586728525721425E-2</v>
      </c>
      <c r="E139">
        <f t="shared" si="4"/>
        <v>-8.3797974469094778E-3</v>
      </c>
      <c r="F139">
        <f t="shared" ca="1" si="5"/>
        <v>0.33588239995457381</v>
      </c>
      <c r="G139">
        <f ca="1">S0*EXP(Drift*(A139-$A$11)+Volatility*SUM($F$12:F139))</f>
        <v>10.524466106075373</v>
      </c>
    </row>
    <row r="140" spans="1:7" x14ac:dyDescent="0.25">
      <c r="A140" s="1" t="str">
        <f>MID('Filter Data'!A131,2,LEN('Filter Data'!A131)-2)</f>
        <v>22-Sep-2020</v>
      </c>
      <c r="B140">
        <f>'Filter Data'!G131</f>
        <v>11.1911</v>
      </c>
      <c r="C140">
        <f t="shared" si="3"/>
        <v>-1.5256687068395663E-3</v>
      </c>
      <c r="D140">
        <f>C140-SET_TRI!C141</f>
        <v>7.0241072770101795E-3</v>
      </c>
      <c r="E140">
        <f t="shared" si="4"/>
        <v>-5.3933950911748529E-3</v>
      </c>
      <c r="F140">
        <f t="shared" ca="1" si="5"/>
        <v>9.2528528404190125E-2</v>
      </c>
      <c r="G140">
        <f ca="1">S0*EXP(Drift*(A140-$A$11)+Volatility*SUM($F$12:F140))</f>
        <v>10.544386917612684</v>
      </c>
    </row>
    <row r="141" spans="1:7" x14ac:dyDescent="0.25">
      <c r="A141" s="1" t="str">
        <f>MID('Filter Data'!A132,2,LEN('Filter Data'!A132)-2)</f>
        <v>23-Sep-2020</v>
      </c>
      <c r="B141">
        <f>'Filter Data'!G132</f>
        <v>11.2631</v>
      </c>
      <c r="C141">
        <f t="shared" ref="C141:C204" si="6">(B141-B140)/B140</f>
        <v>6.4336839095351815E-3</v>
      </c>
      <c r="D141">
        <f>C141-SET_TRI!C142</f>
        <v>1.4510410960942202E-2</v>
      </c>
      <c r="E141">
        <f t="shared" ref="E141:E204" si="7">C141-($B$4+$B$5*D141)</f>
        <v>-1.1568177689996635E-3</v>
      </c>
      <c r="F141">
        <f t="shared" ref="F141:F204" ca="1" si="8">SQRT(A141-A140)*_xlfn.NORM.INV(RAND(),0,1)</f>
        <v>-0.85259359127234868</v>
      </c>
      <c r="G141">
        <f ca="1">S0*EXP(Drift*(A141-$A$11)+Volatility*SUM($F$12:F141))</f>
        <v>10.441207749207674</v>
      </c>
    </row>
    <row r="142" spans="1:7" x14ac:dyDescent="0.25">
      <c r="A142" s="1" t="str">
        <f>MID('Filter Data'!A133,2,LEN('Filter Data'!A133)-2)</f>
        <v>25-Sep-2020</v>
      </c>
      <c r="B142">
        <f>'Filter Data'!G133</f>
        <v>10.9954</v>
      </c>
      <c r="C142">
        <f t="shared" si="6"/>
        <v>-2.3767879180687342E-2</v>
      </c>
      <c r="D142">
        <f>C142-SET_TRI!C143</f>
        <v>-3.4920895310926077E-3</v>
      </c>
      <c r="E142">
        <f t="shared" si="7"/>
        <v>-2.2406130603945057E-2</v>
      </c>
      <c r="F142">
        <f t="shared" ca="1" si="8"/>
        <v>0.33713147850801534</v>
      </c>
      <c r="G142">
        <f ca="1">S0*EXP(Drift*(A142-$A$11)+Volatility*SUM($F$12:F142))</f>
        <v>10.500562382391982</v>
      </c>
    </row>
    <row r="143" spans="1:7" x14ac:dyDescent="0.25">
      <c r="A143" s="1" t="str">
        <f>MID('Filter Data'!A134,2,LEN('Filter Data'!A134)-2)</f>
        <v>28-Sep-2020</v>
      </c>
      <c r="B143">
        <f>'Filter Data'!G134</f>
        <v>11.1372</v>
      </c>
      <c r="C143">
        <f t="shared" si="6"/>
        <v>1.2896302089964888E-2</v>
      </c>
      <c r="D143">
        <f>C143-SET_TRI!C144</f>
        <v>-7.4541373914406746E-3</v>
      </c>
      <c r="E143">
        <f t="shared" si="7"/>
        <v>1.6228290522271378E-2</v>
      </c>
      <c r="F143">
        <f t="shared" ca="1" si="8"/>
        <v>-3.7991876474367428</v>
      </c>
      <c r="G143">
        <f ca="1">S0*EXP(Drift*(A143-$A$11)+Volatility*SUM($F$12:F143))</f>
        <v>10.039513674861315</v>
      </c>
    </row>
    <row r="144" spans="1:7" x14ac:dyDescent="0.25">
      <c r="A144" s="1" t="str">
        <f>MID('Filter Data'!A135,2,LEN('Filter Data'!A135)-2)</f>
        <v>29-Sep-2020</v>
      </c>
      <c r="B144">
        <f>'Filter Data'!G135</f>
        <v>11.1234</v>
      </c>
      <c r="C144">
        <f t="shared" si="6"/>
        <v>-1.2390906152354103E-3</v>
      </c>
      <c r="D144">
        <f>C144-SET_TRI!C145</f>
        <v>5.7459338117656191E-3</v>
      </c>
      <c r="E144">
        <f t="shared" si="7"/>
        <v>-4.4712092552139163E-3</v>
      </c>
      <c r="F144">
        <f t="shared" ca="1" si="8"/>
        <v>0.4870801048480074</v>
      </c>
      <c r="G144">
        <f ca="1">S0*EXP(Drift*(A144-$A$11)+Volatility*SUM($F$12:F144))</f>
        <v>10.107868578389876</v>
      </c>
    </row>
    <row r="145" spans="1:7" x14ac:dyDescent="0.25">
      <c r="A145" s="1" t="str">
        <f>MID('Filter Data'!A136,2,LEN('Filter Data'!A136)-2)</f>
        <v>30-Sep-2020</v>
      </c>
      <c r="B145">
        <f>'Filter Data'!G136</f>
        <v>11.2957</v>
      </c>
      <c r="C145">
        <f t="shared" si="6"/>
        <v>1.5489868205764415E-2</v>
      </c>
      <c r="D145">
        <f>C145-SET_TRI!C146</f>
        <v>3.4204070823189769E-2</v>
      </c>
      <c r="E145">
        <f t="shared" si="7"/>
        <v>-1.8938603418462967E-3</v>
      </c>
      <c r="F145">
        <f t="shared" ca="1" si="8"/>
        <v>-1.0519928386952526</v>
      </c>
      <c r="G145">
        <f ca="1">S0*EXP(Drift*(A145-$A$11)+Volatility*SUM($F$12:F145))</f>
        <v>9.9842333855416197</v>
      </c>
    </row>
    <row r="146" spans="1:7" x14ac:dyDescent="0.25">
      <c r="A146" s="1" t="str">
        <f>MID('Filter Data'!A137,2,LEN('Filter Data'!A137)-2)</f>
        <v>09-Oct-2020</v>
      </c>
      <c r="B146">
        <f>'Filter Data'!G137</f>
        <v>11.5387</v>
      </c>
      <c r="C146">
        <f t="shared" si="6"/>
        <v>2.1512610993563951E-2</v>
      </c>
      <c r="D146">
        <f>C146-SET_TRI!C147</f>
        <v>-3.7486628629187606E-3</v>
      </c>
      <c r="E146">
        <f t="shared" si="7"/>
        <v>2.3001947883738265E-2</v>
      </c>
      <c r="F146">
        <f t="shared" ca="1" si="8"/>
        <v>0.15968544200165016</v>
      </c>
      <c r="G146">
        <f ca="1">S0*EXP(Drift*(A146-$A$11)+Volatility*SUM($F$12:F146))</f>
        <v>10.071168983393431</v>
      </c>
    </row>
    <row r="147" spans="1:7" x14ac:dyDescent="0.25">
      <c r="A147" s="1" t="str">
        <f>MID('Filter Data'!A138,2,LEN('Filter Data'!A138)-2)</f>
        <v>14-Oct-2020</v>
      </c>
      <c r="B147">
        <f>'Filter Data'!G138</f>
        <v>11.7958</v>
      </c>
      <c r="C147">
        <f t="shared" si="6"/>
        <v>2.2281539514849978E-2</v>
      </c>
      <c r="D147">
        <f>C147-SET_TRI!C148</f>
        <v>2.9752743598725255E-2</v>
      </c>
      <c r="E147">
        <f t="shared" si="7"/>
        <v>7.1113587629560819E-3</v>
      </c>
      <c r="F147">
        <f t="shared" ca="1" si="8"/>
        <v>-0.63173596742280513</v>
      </c>
      <c r="G147">
        <f ca="1">S0*EXP(Drift*(A147-$A$11)+Volatility*SUM($F$12:F147))</f>
        <v>10.029752230742844</v>
      </c>
    </row>
    <row r="148" spans="1:7" x14ac:dyDescent="0.25">
      <c r="A148" s="1" t="str">
        <f>MID('Filter Data'!A139,2,LEN('Filter Data'!A139)-2)</f>
        <v>16-Oct-2020</v>
      </c>
      <c r="B148">
        <f>'Filter Data'!G139</f>
        <v>11.7036</v>
      </c>
      <c r="C148">
        <f t="shared" si="6"/>
        <v>-7.8163414096542889E-3</v>
      </c>
      <c r="D148">
        <f>C148-SET_TRI!C149</f>
        <v>1.5222692339913213E-2</v>
      </c>
      <c r="E148">
        <f t="shared" si="7"/>
        <v>-1.5761045059162204E-2</v>
      </c>
      <c r="F148">
        <f t="shared" ca="1" si="8"/>
        <v>-1.2465077498247372</v>
      </c>
      <c r="G148">
        <f ca="1">S0*EXP(Drift*(A148-$A$11)+Volatility*SUM($F$12:F148))</f>
        <v>9.8905433815243775</v>
      </c>
    </row>
    <row r="149" spans="1:7" x14ac:dyDescent="0.25">
      <c r="A149" s="1" t="str">
        <f>MID('Filter Data'!A140,2,LEN('Filter Data'!A140)-2)</f>
        <v>20-Oct-2020</v>
      </c>
      <c r="B149">
        <f>'Filter Data'!G140</f>
        <v>11.833</v>
      </c>
      <c r="C149">
        <f t="shared" si="6"/>
        <v>1.105642708226532E-2</v>
      </c>
      <c r="D149">
        <f>C149-SET_TRI!C150</f>
        <v>3.139607368187157E-2</v>
      </c>
      <c r="E149">
        <f t="shared" si="7"/>
        <v>-4.9309458237329629E-3</v>
      </c>
      <c r="F149">
        <f t="shared" ca="1" si="8"/>
        <v>2.592585065487611</v>
      </c>
      <c r="G149">
        <f ca="1">S0*EXP(Drift*(A149-$A$11)+Volatility*SUM($F$12:F149))</f>
        <v>10.24421723770427</v>
      </c>
    </row>
    <row r="150" spans="1:7" x14ac:dyDescent="0.25">
      <c r="A150" s="1" t="str">
        <f>MID('Filter Data'!A141,2,LEN('Filter Data'!A141)-2)</f>
        <v>21-Oct-2020</v>
      </c>
      <c r="B150">
        <f>'Filter Data'!G141</f>
        <v>11.8408</v>
      </c>
      <c r="C150">
        <f t="shared" si="6"/>
        <v>6.5917349784497465E-4</v>
      </c>
      <c r="D150">
        <f>C150-SET_TRI!C151</f>
        <v>-5.1221991246346108E-3</v>
      </c>
      <c r="E150">
        <f t="shared" si="7"/>
        <v>2.8315399679945037E-3</v>
      </c>
      <c r="F150">
        <f t="shared" ca="1" si="8"/>
        <v>1.5211047402186144</v>
      </c>
      <c r="G150">
        <f ca="1">S0*EXP(Drift*(A150-$A$11)+Volatility*SUM($F$12:F150))</f>
        <v>10.447118244525015</v>
      </c>
    </row>
    <row r="151" spans="1:7" x14ac:dyDescent="0.25">
      <c r="A151" s="1" t="str">
        <f>MID('Filter Data'!A142,2,LEN('Filter Data'!A142)-2)</f>
        <v>22-Oct-2020</v>
      </c>
      <c r="B151">
        <f>'Filter Data'!G142</f>
        <v>11.817</v>
      </c>
      <c r="C151">
        <f t="shared" si="6"/>
        <v>-2.0099993243699412E-3</v>
      </c>
      <c r="D151">
        <f>C151-SET_TRI!C152</f>
        <v>1.1633715457061052E-3</v>
      </c>
      <c r="E151">
        <f t="shared" si="7"/>
        <v>-2.9633098490921377E-3</v>
      </c>
      <c r="F151">
        <f t="shared" ca="1" si="8"/>
        <v>1.5534096228963572</v>
      </c>
      <c r="G151">
        <f ca="1">S0*EXP(Drift*(A151-$A$11)+Volatility*SUM($F$12:F151))</f>
        <v>10.658308435767761</v>
      </c>
    </row>
    <row r="152" spans="1:7" x14ac:dyDescent="0.25">
      <c r="A152" s="1" t="str">
        <f>MID('Filter Data'!A143,2,LEN('Filter Data'!A143)-2)</f>
        <v>27-Oct-2020</v>
      </c>
      <c r="B152">
        <f>'Filter Data'!G143</f>
        <v>11.8018</v>
      </c>
      <c r="C152">
        <f t="shared" si="6"/>
        <v>-1.2862824744012949E-3</v>
      </c>
      <c r="D152">
        <f>C152-SET_TRI!C153</f>
        <v>3.900628573221052E-3</v>
      </c>
      <c r="E152">
        <f t="shared" si="7"/>
        <v>-3.6007711273602799E-3</v>
      </c>
      <c r="F152">
        <f t="shared" ca="1" si="8"/>
        <v>-1.4864487589873847</v>
      </c>
      <c r="G152">
        <f ca="1">S0*EXP(Drift*(A152-$A$11)+Volatility*SUM($F$12:F152))</f>
        <v>10.502527573119236</v>
      </c>
    </row>
    <row r="153" spans="1:7" x14ac:dyDescent="0.25">
      <c r="A153" s="1" t="str">
        <f>MID('Filter Data'!A144,2,LEN('Filter Data'!A144)-2)</f>
        <v>02-Nov-2020</v>
      </c>
      <c r="B153">
        <f>'Filter Data'!G144</f>
        <v>11.7407</v>
      </c>
      <c r="C153">
        <f t="shared" si="6"/>
        <v>-5.1771763629276648E-3</v>
      </c>
      <c r="D153">
        <f>C153-SET_TRI!C154</f>
        <v>5.1677012158780266E-3</v>
      </c>
      <c r="E153">
        <f t="shared" si="7"/>
        <v>-8.1217525636525477E-3</v>
      </c>
      <c r="F153">
        <f t="shared" ca="1" si="8"/>
        <v>-2.4967638281296392</v>
      </c>
      <c r="G153">
        <f ca="1">S0*EXP(Drift*(A153-$A$11)+Volatility*SUM($F$12:F153))</f>
        <v>10.227725274280369</v>
      </c>
    </row>
    <row r="154" spans="1:7" x14ac:dyDescent="0.25">
      <c r="A154" s="1" t="str">
        <f>MID('Filter Data'!A145,2,LEN('Filter Data'!A145)-2)</f>
        <v>04-Nov-2020</v>
      </c>
      <c r="B154">
        <f>'Filter Data'!G145</f>
        <v>11.766299999999999</v>
      </c>
      <c r="C154">
        <f t="shared" si="6"/>
        <v>2.1804492066059907E-3</v>
      </c>
      <c r="D154">
        <f>C154-SET_TRI!C155</f>
        <v>-1.6754566055405224E-2</v>
      </c>
      <c r="E154">
        <f t="shared" si="7"/>
        <v>1.0137337658662607E-2</v>
      </c>
      <c r="F154">
        <f t="shared" ca="1" si="8"/>
        <v>2.1911102125518855</v>
      </c>
      <c r="G154">
        <f ca="1">S0*EXP(Drift*(A154-$A$11)+Volatility*SUM($F$12:F154))</f>
        <v>10.525172159424496</v>
      </c>
    </row>
    <row r="155" spans="1:7" x14ac:dyDescent="0.25">
      <c r="A155" s="1" t="str">
        <f>MID('Filter Data'!A146,2,LEN('Filter Data'!A146)-2)</f>
        <v>05-Nov-2020</v>
      </c>
      <c r="B155">
        <f>'Filter Data'!G146</f>
        <v>11.986700000000001</v>
      </c>
      <c r="C155">
        <f t="shared" si="6"/>
        <v>1.8731461886914449E-2</v>
      </c>
      <c r="D155">
        <f>C155-SET_TRI!C156</f>
        <v>-2.6354029982143506E-2</v>
      </c>
      <c r="E155">
        <f t="shared" si="7"/>
        <v>3.1461954062892032E-2</v>
      </c>
      <c r="F155">
        <f t="shared" ca="1" si="8"/>
        <v>-0.35328313110673232</v>
      </c>
      <c r="G155">
        <f ca="1">S0*EXP(Drift*(A155-$A$11)+Volatility*SUM($F$12:F155))</f>
        <v>10.486936845448181</v>
      </c>
    </row>
    <row r="156" spans="1:7" x14ac:dyDescent="0.25">
      <c r="A156" s="1" t="str">
        <f>MID('Filter Data'!A147,2,LEN('Filter Data'!A147)-2)</f>
        <v>06-Nov-2020</v>
      </c>
      <c r="B156">
        <f>'Filter Data'!G147</f>
        <v>11.922599999999999</v>
      </c>
      <c r="C156">
        <f t="shared" si="6"/>
        <v>-5.3475935828878338E-3</v>
      </c>
      <c r="D156">
        <f>C156-SET_TRI!C157</f>
        <v>-3.4228740054006337E-3</v>
      </c>
      <c r="E156">
        <f t="shared" si="7"/>
        <v>-4.0202643751559393E-3</v>
      </c>
      <c r="F156">
        <f t="shared" ca="1" si="8"/>
        <v>-0.54060188899984585</v>
      </c>
      <c r="G156">
        <f ca="1">S0*EXP(Drift*(A156-$A$11)+Volatility*SUM($F$12:F156))</f>
        <v>10.424588362543565</v>
      </c>
    </row>
    <row r="157" spans="1:7" x14ac:dyDescent="0.25">
      <c r="A157" s="1" t="str">
        <f>MID('Filter Data'!A148,2,LEN('Filter Data'!A148)-2)</f>
        <v>09-Nov-2020</v>
      </c>
      <c r="B157">
        <f>'Filter Data'!G148</f>
        <v>12.024699999999999</v>
      </c>
      <c r="C157">
        <f t="shared" si="6"/>
        <v>8.5635683491855873E-3</v>
      </c>
      <c r="D157">
        <f>C157-SET_TRI!C158</f>
        <v>-1.7780381589290035E-2</v>
      </c>
      <c r="E157">
        <f t="shared" si="7"/>
        <v>1.7030572458739377E-2</v>
      </c>
      <c r="F157">
        <f t="shared" ca="1" si="8"/>
        <v>1.152659365151727</v>
      </c>
      <c r="G157">
        <f ca="1">S0*EXP(Drift*(A157-$A$11)+Volatility*SUM($F$12:F157))</f>
        <v>10.598323325731052</v>
      </c>
    </row>
    <row r="158" spans="1:7" x14ac:dyDescent="0.25">
      <c r="A158" s="1" t="str">
        <f>MID('Filter Data'!A149,2,LEN('Filter Data'!A149)-2)</f>
        <v>10-Nov-2020</v>
      </c>
      <c r="B158">
        <f>'Filter Data'!G149</f>
        <v>11.649800000000001</v>
      </c>
      <c r="C158">
        <f t="shared" si="6"/>
        <v>-3.1177492993588071E-2</v>
      </c>
      <c r="D158">
        <f>C158-SET_TRI!C159</f>
        <v>-0.10024994239425861</v>
      </c>
      <c r="E158">
        <f t="shared" si="7"/>
        <v>1.8299822272214699E-2</v>
      </c>
      <c r="F158">
        <f t="shared" ca="1" si="8"/>
        <v>1.0644053608158783</v>
      </c>
      <c r="G158">
        <f ca="1">S0*EXP(Drift*(A158-$A$11)+Volatility*SUM($F$12:F158))</f>
        <v>10.747177507976428</v>
      </c>
    </row>
    <row r="159" spans="1:7" x14ac:dyDescent="0.25">
      <c r="A159" s="1" t="str">
        <f>MID('Filter Data'!A150,2,LEN('Filter Data'!A150)-2)</f>
        <v>12-Nov-2020</v>
      </c>
      <c r="B159">
        <f>'Filter Data'!G150</f>
        <v>11.413500000000001</v>
      </c>
      <c r="C159">
        <f t="shared" si="6"/>
        <v>-2.0283610019056115E-2</v>
      </c>
      <c r="D159">
        <f>C159-SET_TRI!C160</f>
        <v>-1.1859088116669516E-2</v>
      </c>
      <c r="E159">
        <f t="shared" si="7"/>
        <v>-1.4761135811073032E-2</v>
      </c>
      <c r="F159">
        <f t="shared" ca="1" si="8"/>
        <v>1.1553815154729323</v>
      </c>
      <c r="G159">
        <f ca="1">S0*EXP(Drift*(A159-$A$11)+Volatility*SUM($F$12:F159))</f>
        <v>10.918540163241824</v>
      </c>
    </row>
    <row r="160" spans="1:7" x14ac:dyDescent="0.25">
      <c r="A160" s="1" t="str">
        <f>MID('Filter Data'!A151,2,LEN('Filter Data'!A151)-2)</f>
        <v>17-Nov-2020</v>
      </c>
      <c r="B160">
        <f>'Filter Data'!G151</f>
        <v>11.513199999999999</v>
      </c>
      <c r="C160">
        <f t="shared" si="6"/>
        <v>8.7352696368334475E-3</v>
      </c>
      <c r="D160">
        <f>C160-SET_TRI!C161</f>
        <v>-9.3210762928207409E-4</v>
      </c>
      <c r="E160">
        <f t="shared" si="7"/>
        <v>8.8239951330248926E-3</v>
      </c>
      <c r="F160">
        <f t="shared" ca="1" si="8"/>
        <v>3.1604959502548229</v>
      </c>
      <c r="G160">
        <f ca="1">S0*EXP(Drift*(A160-$A$11)+Volatility*SUM($F$12:F160))</f>
        <v>11.397394768172951</v>
      </c>
    </row>
    <row r="161" spans="1:7" x14ac:dyDescent="0.25">
      <c r="A161" s="1" t="str">
        <f>MID('Filter Data'!A152,2,LEN('Filter Data'!A152)-2)</f>
        <v>18-Nov-2020</v>
      </c>
      <c r="B161">
        <f>'Filter Data'!G152</f>
        <v>11.5708</v>
      </c>
      <c r="C161">
        <f t="shared" si="6"/>
        <v>5.0029531320571839E-3</v>
      </c>
      <c r="D161">
        <f>C161-SET_TRI!C162</f>
        <v>-8.5128879721148056E-3</v>
      </c>
      <c r="E161">
        <f t="shared" si="7"/>
        <v>8.8614351012092051E-3</v>
      </c>
      <c r="F161">
        <f t="shared" ca="1" si="8"/>
        <v>-6.9089381707112693E-2</v>
      </c>
      <c r="G161">
        <f ca="1">S0*EXP(Drift*(A161-$A$11)+Volatility*SUM($F$12:F161))</f>
        <v>11.396096877773937</v>
      </c>
    </row>
    <row r="162" spans="1:7" x14ac:dyDescent="0.25">
      <c r="A162" s="1" t="str">
        <f>MID('Filter Data'!A153,2,LEN('Filter Data'!A153)-2)</f>
        <v>19-Nov-2020</v>
      </c>
      <c r="B162">
        <f>'Filter Data'!G153</f>
        <v>11.603300000000001</v>
      </c>
      <c r="C162">
        <f t="shared" si="6"/>
        <v>2.8087945518028693E-3</v>
      </c>
      <c r="D162">
        <f>C162-SET_TRI!C163</f>
        <v>1.4706202312443455E-3</v>
      </c>
      <c r="E162">
        <f t="shared" si="7"/>
        <v>1.7026959671797572E-3</v>
      </c>
      <c r="F162">
        <f t="shared" ca="1" si="8"/>
        <v>1.1387658299404879</v>
      </c>
      <c r="G162">
        <f ca="1">S0*EXP(Drift*(A162-$A$11)+Volatility*SUM($F$12:F162))</f>
        <v>11.566820817195079</v>
      </c>
    </row>
    <row r="163" spans="1:7" x14ac:dyDescent="0.25">
      <c r="A163" s="1" t="str">
        <f>MID('Filter Data'!A154,2,LEN('Filter Data'!A154)-2)</f>
        <v>20-Nov-2020</v>
      </c>
      <c r="B163">
        <f>'Filter Data'!G154</f>
        <v>11.7247</v>
      </c>
      <c r="C163">
        <f t="shared" si="6"/>
        <v>1.046254082890208E-2</v>
      </c>
      <c r="D163">
        <f>C163-SET_TRI!C164</f>
        <v>-6.1371941418132559E-3</v>
      </c>
      <c r="E163">
        <f t="shared" si="7"/>
        <v>1.3139642149949841E-2</v>
      </c>
      <c r="F163">
        <f t="shared" ca="1" si="8"/>
        <v>0.34286339189956899</v>
      </c>
      <c r="G163">
        <f ca="1">S0*EXP(Drift*(A163-$A$11)+Volatility*SUM($F$12:F163))</f>
        <v>11.624758777802651</v>
      </c>
    </row>
    <row r="164" spans="1:7" x14ac:dyDescent="0.25">
      <c r="A164" s="1" t="str">
        <f>MID('Filter Data'!A155,2,LEN('Filter Data'!A155)-2)</f>
        <v>23-Nov-2020</v>
      </c>
      <c r="B164">
        <f>'Filter Data'!G155</f>
        <v>11.7936</v>
      </c>
      <c r="C164">
        <f t="shared" si="6"/>
        <v>5.8764829803747039E-3</v>
      </c>
      <c r="D164">
        <f>C164-SET_TRI!C165</f>
        <v>-1.9829943460394735E-2</v>
      </c>
      <c r="E164">
        <f t="shared" si="7"/>
        <v>1.5362689438620082E-2</v>
      </c>
      <c r="F164">
        <f t="shared" ca="1" si="8"/>
        <v>-2.891427631279146</v>
      </c>
      <c r="G164">
        <f ca="1">S0*EXP(Drift*(A164-$A$11)+Volatility*SUM($F$12:F164))</f>
        <v>11.240215394273388</v>
      </c>
    </row>
    <row r="165" spans="1:7" x14ac:dyDescent="0.25">
      <c r="A165" s="1" t="str">
        <f>MID('Filter Data'!A156,2,LEN('Filter Data'!A156)-2)</f>
        <v>24-Nov-2020</v>
      </c>
      <c r="B165">
        <f>'Filter Data'!G156</f>
        <v>11.7902</v>
      </c>
      <c r="C165">
        <f t="shared" si="6"/>
        <v>-2.8829195495855221E-4</v>
      </c>
      <c r="D165">
        <f>C165-SET_TRI!C166</f>
        <v>1.5649483245449385E-2</v>
      </c>
      <c r="E165">
        <f t="shared" si="7"/>
        <v>-8.4452293991399696E-3</v>
      </c>
      <c r="F165">
        <f t="shared" ca="1" si="8"/>
        <v>0.72644472876815114</v>
      </c>
      <c r="G165">
        <f ca="1">S0*EXP(Drift*(A165-$A$11)+Volatility*SUM($F$12:F165))</f>
        <v>11.350398890180371</v>
      </c>
    </row>
    <row r="166" spans="1:7" x14ac:dyDescent="0.25">
      <c r="A166" s="1" t="str">
        <f>MID('Filter Data'!A157,2,LEN('Filter Data'!A157)-2)</f>
        <v>01-Dec-2020</v>
      </c>
      <c r="B166">
        <f>'Filter Data'!G157</f>
        <v>11.573600000000001</v>
      </c>
      <c r="C166">
        <f t="shared" si="6"/>
        <v>-1.8371189632067284E-2</v>
      </c>
      <c r="D166">
        <f>C166-SET_TRI!C167</f>
        <v>-2.5796593297340391E-2</v>
      </c>
      <c r="E166">
        <f t="shared" si="7"/>
        <v>-5.9178985430185689E-3</v>
      </c>
      <c r="F166">
        <f t="shared" ca="1" si="8"/>
        <v>0.61635966436621137</v>
      </c>
      <c r="G166">
        <f ca="1">S0*EXP(Drift*(A166-$A$11)+Volatility*SUM($F$12:F166))</f>
        <v>11.497173843796487</v>
      </c>
    </row>
    <row r="167" spans="1:7" x14ac:dyDescent="0.25">
      <c r="A167" s="1" t="str">
        <f>MID('Filter Data'!A158,2,LEN('Filter Data'!A158)-2)</f>
        <v>02-Dec-2020</v>
      </c>
      <c r="B167">
        <f>'Filter Data'!G158</f>
        <v>11.530799999999999</v>
      </c>
      <c r="C167">
        <f t="shared" si="6"/>
        <v>-3.6980714730076641E-3</v>
      </c>
      <c r="D167">
        <f>C167-SET_TRI!C168</f>
        <v>-1.4300046792016193E-3</v>
      </c>
      <c r="E167">
        <f t="shared" si="7"/>
        <v>-3.3617526497550076E-3</v>
      </c>
      <c r="F167">
        <f t="shared" ca="1" si="8"/>
        <v>-0.92133330575915506</v>
      </c>
      <c r="G167">
        <f ca="1">S0*EXP(Drift*(A167-$A$11)+Volatility*SUM($F$12:F167))</f>
        <v>11.37496752875518</v>
      </c>
    </row>
    <row r="168" spans="1:7" x14ac:dyDescent="0.25">
      <c r="A168" s="1" t="str">
        <f>MID('Filter Data'!A159,2,LEN('Filter Data'!A159)-2)</f>
        <v>03-Dec-2020</v>
      </c>
      <c r="B168">
        <f>'Filter Data'!G159</f>
        <v>11.574299999999999</v>
      </c>
      <c r="C168">
        <f t="shared" si="6"/>
        <v>3.7725049432823284E-3</v>
      </c>
      <c r="D168">
        <f>C168-SET_TRI!C169</f>
        <v>-1.1063378409666676E-2</v>
      </c>
      <c r="E168">
        <f t="shared" si="7"/>
        <v>8.8992900951371037E-3</v>
      </c>
      <c r="F168">
        <f t="shared" ca="1" si="8"/>
        <v>1.6395407295286137</v>
      </c>
      <c r="G168">
        <f ca="1">S0*EXP(Drift*(A168-$A$11)+Volatility*SUM($F$12:F168))</f>
        <v>11.617320519158465</v>
      </c>
    </row>
    <row r="169" spans="1:7" x14ac:dyDescent="0.25">
      <c r="A169" s="1" t="str">
        <f>MID('Filter Data'!A160,2,LEN('Filter Data'!A160)-2)</f>
        <v>04-Dec-2020</v>
      </c>
      <c r="B169">
        <f>'Filter Data'!G160</f>
        <v>11.683400000000001</v>
      </c>
      <c r="C169">
        <f t="shared" si="6"/>
        <v>9.4260560033869473E-3</v>
      </c>
      <c r="D169">
        <f>C169-SET_TRI!C170</f>
        <v>-3.0813037326213322E-4</v>
      </c>
      <c r="E169">
        <f t="shared" si="7"/>
        <v>9.2044912400689894E-3</v>
      </c>
      <c r="F169">
        <f t="shared" ca="1" si="8"/>
        <v>-0.74078150341961813</v>
      </c>
      <c r="G169">
        <f ca="1">S0*EXP(Drift*(A169-$A$11)+Volatility*SUM($F$12:F169))</f>
        <v>11.519609675676612</v>
      </c>
    </row>
    <row r="170" spans="1:7" x14ac:dyDescent="0.25">
      <c r="A170" s="1" t="str">
        <f>MID('Filter Data'!A161,2,LEN('Filter Data'!A161)-2)</f>
        <v>08-Dec-2020</v>
      </c>
      <c r="B170">
        <f>'Filter Data'!G161</f>
        <v>11.666499999999999</v>
      </c>
      <c r="C170">
        <f t="shared" si="6"/>
        <v>-1.4464967389630989E-3</v>
      </c>
      <c r="D170">
        <f>C170-SET_TRI!C171</f>
        <v>-1.8273764931991159E-2</v>
      </c>
      <c r="E170">
        <f t="shared" si="7"/>
        <v>7.2658561296477936E-3</v>
      </c>
      <c r="F170">
        <f t="shared" ca="1" si="8"/>
        <v>-0.83517800158863253</v>
      </c>
      <c r="G170">
        <f ca="1">S0*EXP(Drift*(A170-$A$11)+Volatility*SUM($F$12:F170))</f>
        <v>11.434818559611719</v>
      </c>
    </row>
    <row r="171" spans="1:7" x14ac:dyDescent="0.25">
      <c r="A171" s="1" t="str">
        <f>MID('Filter Data'!A162,2,LEN('Filter Data'!A162)-2)</f>
        <v>14-Dec-2020</v>
      </c>
      <c r="B171">
        <f>'Filter Data'!G162</f>
        <v>11.5282</v>
      </c>
      <c r="C171">
        <f t="shared" si="6"/>
        <v>-1.18544550636437E-2</v>
      </c>
      <c r="D171">
        <f>C171-SET_TRI!C172</f>
        <v>-3.5523409425195149E-3</v>
      </c>
      <c r="E171">
        <f t="shared" si="7"/>
        <v>-1.0462744776106515E-2</v>
      </c>
      <c r="F171">
        <f t="shared" ca="1" si="8"/>
        <v>-0.65343274413216379</v>
      </c>
      <c r="G171">
        <f ca="1">S0*EXP(Drift*(A171-$A$11)+Volatility*SUM($F$12:F171))</f>
        <v>11.393193386773259</v>
      </c>
    </row>
    <row r="172" spans="1:7" x14ac:dyDescent="0.25">
      <c r="A172" s="1" t="str">
        <f>MID('Filter Data'!A163,2,LEN('Filter Data'!A163)-2)</f>
        <v>15-Dec-2020</v>
      </c>
      <c r="B172">
        <f>'Filter Data'!G163</f>
        <v>11.4557</v>
      </c>
      <c r="C172">
        <f t="shared" si="6"/>
        <v>-6.2889262851095386E-3</v>
      </c>
      <c r="D172">
        <f>C172-SET_TRI!C173</f>
        <v>-7.8286793340313476E-3</v>
      </c>
      <c r="E172">
        <f t="shared" si="7"/>
        <v>-2.7706863260969165E-3</v>
      </c>
      <c r="F172">
        <f t="shared" ca="1" si="8"/>
        <v>-0.11634433835479578</v>
      </c>
      <c r="G172">
        <f ca="1">S0*EXP(Drift*(A172-$A$11)+Volatility*SUM($F$12:F172))</f>
        <v>11.385219918345275</v>
      </c>
    </row>
    <row r="173" spans="1:7" x14ac:dyDescent="0.25">
      <c r="A173" s="1" t="str">
        <f>MID('Filter Data'!A164,2,LEN('Filter Data'!A164)-2)</f>
        <v>16-Dec-2020</v>
      </c>
      <c r="B173">
        <f>'Filter Data'!G164</f>
        <v>11.6153</v>
      </c>
      <c r="C173">
        <f t="shared" si="6"/>
        <v>1.3931929083338363E-2</v>
      </c>
      <c r="D173">
        <f>C173-SET_TRI!C174</f>
        <v>1.2225009583388808E-2</v>
      </c>
      <c r="E173">
        <f t="shared" si="7"/>
        <v>7.4779075884683016E-3</v>
      </c>
      <c r="F173">
        <f t="shared" ca="1" si="8"/>
        <v>-0.66737739511438421</v>
      </c>
      <c r="G173">
        <f ca="1">S0*EXP(Drift*(A173-$A$11)+Volatility*SUM($F$12:F173))</f>
        <v>11.299746009818397</v>
      </c>
    </row>
    <row r="174" spans="1:7" x14ac:dyDescent="0.25">
      <c r="A174" s="1" t="str">
        <f>MID('Filter Data'!A165,2,LEN('Filter Data'!A165)-2)</f>
        <v>17-Dec-2020</v>
      </c>
      <c r="B174">
        <f>'Filter Data'!G165</f>
        <v>11.661300000000001</v>
      </c>
      <c r="C174">
        <f t="shared" si="6"/>
        <v>3.9602937504843744E-3</v>
      </c>
      <c r="D174">
        <f>C174-SET_TRI!C175</f>
        <v>5.9691554480829469E-3</v>
      </c>
      <c r="E174">
        <f t="shared" si="7"/>
        <v>6.1717186672929697E-4</v>
      </c>
      <c r="F174">
        <f t="shared" ca="1" si="8"/>
        <v>-1.0142432407814161</v>
      </c>
      <c r="G174">
        <f ca="1">S0*EXP(Drift*(A174-$A$11)+Volatility*SUM($F$12:F174))</f>
        <v>11.166760348324395</v>
      </c>
    </row>
    <row r="175" spans="1:7" x14ac:dyDescent="0.25">
      <c r="A175" s="1" t="str">
        <f>MID('Filter Data'!A166,2,LEN('Filter Data'!A166)-2)</f>
        <v>18-Dec-2020</v>
      </c>
      <c r="B175">
        <f>'Filter Data'!G166</f>
        <v>11.6144</v>
      </c>
      <c r="C175">
        <f t="shared" si="6"/>
        <v>-4.0218500510235417E-3</v>
      </c>
      <c r="D175">
        <f>C175-SET_TRI!C176</f>
        <v>-2.2227698149943345E-3</v>
      </c>
      <c r="E175">
        <f t="shared" si="7"/>
        <v>-3.2913064425853372E-3</v>
      </c>
      <c r="F175">
        <f t="shared" ca="1" si="8"/>
        <v>1.1089810974947916</v>
      </c>
      <c r="G175">
        <f ca="1">S0*EXP(Drift*(A175-$A$11)+Volatility*SUM($F$12:F175))</f>
        <v>11.329861621976786</v>
      </c>
    </row>
    <row r="176" spans="1:7" x14ac:dyDescent="0.25">
      <c r="A176" s="1" t="str">
        <f>MID('Filter Data'!A167,2,LEN('Filter Data'!A167)-2)</f>
        <v>21-Dec-2020</v>
      </c>
      <c r="B176">
        <f>'Filter Data'!G167</f>
        <v>11.7402</v>
      </c>
      <c r="C176">
        <f t="shared" si="6"/>
        <v>1.083138173302107E-2</v>
      </c>
      <c r="D176">
        <f>C176-SET_TRI!C177</f>
        <v>6.9185274349195969E-2</v>
      </c>
      <c r="E176">
        <f t="shared" si="7"/>
        <v>-2.3947735212670671E-2</v>
      </c>
      <c r="F176">
        <f t="shared" ca="1" si="8"/>
        <v>1.8591376180490031</v>
      </c>
      <c r="G176">
        <f ca="1">S0*EXP(Drift*(A176-$A$11)+Volatility*SUM($F$12:F176))</f>
        <v>11.620077243365905</v>
      </c>
    </row>
    <row r="177" spans="1:7" x14ac:dyDescent="0.25">
      <c r="A177" s="1" t="str">
        <f>MID('Filter Data'!A168,2,LEN('Filter Data'!A168)-2)</f>
        <v>22-Dec-2020</v>
      </c>
      <c r="B177">
        <f>'Filter Data'!G168</f>
        <v>11.679399999999999</v>
      </c>
      <c r="C177">
        <f t="shared" si="6"/>
        <v>-5.17878741418378E-3</v>
      </c>
      <c r="D177">
        <f>C177-SET_TRI!C178</f>
        <v>-2.0868538032203766E-2</v>
      </c>
      <c r="E177">
        <f t="shared" si="7"/>
        <v>4.8238894379782991E-3</v>
      </c>
      <c r="F177">
        <f t="shared" ca="1" si="8"/>
        <v>0.49208676536332974</v>
      </c>
      <c r="G177">
        <f ca="1">S0*EXP(Drift*(A177-$A$11)+Volatility*SUM($F$12:F177))</f>
        <v>11.699920195276087</v>
      </c>
    </row>
    <row r="178" spans="1:7" x14ac:dyDescent="0.25">
      <c r="A178" s="1" t="str">
        <f>MID('Filter Data'!A169,2,LEN('Filter Data'!A169)-2)</f>
        <v>23-Dec-2020</v>
      </c>
      <c r="B178">
        <f>'Filter Data'!G169</f>
        <v>11.744300000000001</v>
      </c>
      <c r="C178">
        <f t="shared" si="6"/>
        <v>5.556792300974495E-3</v>
      </c>
      <c r="D178">
        <f>C178-SET_TRI!C179</f>
        <v>1.8911206131133895E-2</v>
      </c>
      <c r="E178">
        <f t="shared" si="7"/>
        <v>-4.222128686489246E-3</v>
      </c>
      <c r="F178">
        <f t="shared" ca="1" si="8"/>
        <v>-6.7530375506169124E-2</v>
      </c>
      <c r="G178">
        <f ca="1">S0*EXP(Drift*(A178-$A$11)+Volatility*SUM($F$12:F178))</f>
        <v>11.698814104892506</v>
      </c>
    </row>
    <row r="179" spans="1:7" x14ac:dyDescent="0.25">
      <c r="A179" s="1" t="str">
        <f>MID('Filter Data'!A170,2,LEN('Filter Data'!A170)-2)</f>
        <v>29-Dec-2020</v>
      </c>
      <c r="B179">
        <f>'Filter Data'!G170</f>
        <v>11.657999999999999</v>
      </c>
      <c r="C179">
        <f t="shared" si="6"/>
        <v>-7.3482455318751539E-3</v>
      </c>
      <c r="D179">
        <f>C179-SET_TRI!C180</f>
        <v>-4.1024021002849742E-2</v>
      </c>
      <c r="E179">
        <f t="shared" si="7"/>
        <v>1.2677312733290272E-2</v>
      </c>
      <c r="F179">
        <f t="shared" ca="1" si="8"/>
        <v>1.2512863023652105</v>
      </c>
      <c r="G179">
        <f ca="1">S0*EXP(Drift*(A179-$A$11)+Volatility*SUM($F$12:F179))</f>
        <v>11.934925908512456</v>
      </c>
    </row>
    <row r="180" spans="1:7" x14ac:dyDescent="0.25">
      <c r="A180" s="1" t="str">
        <f>MID('Filter Data'!A171,2,LEN('Filter Data'!A171)-2)</f>
        <v>30-Dec-2020</v>
      </c>
      <c r="B180">
        <f>'Filter Data'!G171</f>
        <v>11.9208</v>
      </c>
      <c r="C180">
        <f t="shared" si="6"/>
        <v>2.2542460113227001E-2</v>
      </c>
      <c r="D180">
        <f>C180-SET_TRI!C181</f>
        <v>3.7206374659008175E-2</v>
      </c>
      <c r="E180">
        <f t="shared" si="7"/>
        <v>3.665751449186537E-3</v>
      </c>
      <c r="F180">
        <f t="shared" ca="1" si="8"/>
        <v>-1.2757159332977173</v>
      </c>
      <c r="G180">
        <f ca="1">S0*EXP(Drift*(A180-$A$11)+Volatility*SUM($F$12:F180))</f>
        <v>11.756270065362523</v>
      </c>
    </row>
    <row r="181" spans="1:7" x14ac:dyDescent="0.25">
      <c r="A181" s="1" t="str">
        <f>MID('Filter Data'!A172,2,LEN('Filter Data'!A172)-2)</f>
        <v>04-Jan-2021</v>
      </c>
      <c r="B181">
        <f>'Filter Data'!G172</f>
        <v>12.1294</v>
      </c>
      <c r="C181">
        <f t="shared" si="6"/>
        <v>1.7498825582175741E-2</v>
      </c>
      <c r="D181">
        <f>C181-SET_TRI!C182</f>
        <v>2.2192377808136678E-3</v>
      </c>
      <c r="E181">
        <f t="shared" si="7"/>
        <v>1.602045584265378E-2</v>
      </c>
      <c r="F181">
        <f t="shared" ca="1" si="8"/>
        <v>-2.1939834808071468</v>
      </c>
      <c r="G181">
        <f ca="1">S0*EXP(Drift*(A181-$A$11)+Volatility*SUM($F$12:F181))</f>
        <v>11.483208466006392</v>
      </c>
    </row>
    <row r="182" spans="1:7" x14ac:dyDescent="0.25">
      <c r="A182" s="1" t="str">
        <f>MID('Filter Data'!A173,2,LEN('Filter Data'!A173)-2)</f>
        <v>05-Jan-2021</v>
      </c>
      <c r="B182">
        <f>'Filter Data'!G173</f>
        <v>12.3896</v>
      </c>
      <c r="C182">
        <f t="shared" si="6"/>
        <v>2.1452009167807089E-2</v>
      </c>
      <c r="D182">
        <f>C182-SET_TRI!C183</f>
        <v>-1.0602406127302899E-2</v>
      </c>
      <c r="E182">
        <f t="shared" si="7"/>
        <v>2.63495628729363E-2</v>
      </c>
      <c r="F182">
        <f t="shared" ca="1" si="8"/>
        <v>-0.55073141948201665</v>
      </c>
      <c r="G182">
        <f ca="1">S0*EXP(Drift*(A182-$A$11)+Volatility*SUM($F$12:F182))</f>
        <v>11.413502504006594</v>
      </c>
    </row>
    <row r="183" spans="1:7" x14ac:dyDescent="0.25">
      <c r="A183" s="1" t="str">
        <f>MID('Filter Data'!A174,2,LEN('Filter Data'!A174)-2)</f>
        <v>06-Jan-2021</v>
      </c>
      <c r="B183">
        <f>'Filter Data'!G174</f>
        <v>12.399900000000001</v>
      </c>
      <c r="C183">
        <f t="shared" si="6"/>
        <v>8.3134241622012531E-4</v>
      </c>
      <c r="D183">
        <f>C183-SET_TRI!C184</f>
        <v>1.5070923632127345E-2</v>
      </c>
      <c r="E183">
        <f t="shared" si="7"/>
        <v>-7.0378899700807556E-3</v>
      </c>
      <c r="F183">
        <f t="shared" ca="1" si="8"/>
        <v>-0.62287777501042463</v>
      </c>
      <c r="G183">
        <f ca="1">S0*EXP(Drift*(A183-$A$11)+Volatility*SUM($F$12:F183))</f>
        <v>11.334071250712272</v>
      </c>
    </row>
    <row r="184" spans="1:7" x14ac:dyDescent="0.25">
      <c r="A184" s="1" t="str">
        <f>MID('Filter Data'!A175,2,LEN('Filter Data'!A175)-2)</f>
        <v>07-Jan-2021</v>
      </c>
      <c r="B184">
        <f>'Filter Data'!G175</f>
        <v>12.542299999999999</v>
      </c>
      <c r="C184">
        <f t="shared" si="6"/>
        <v>1.1483963580351335E-2</v>
      </c>
      <c r="D184">
        <f>C184-SET_TRI!C185</f>
        <v>-4.4451684700913315E-3</v>
      </c>
      <c r="E184">
        <f t="shared" si="7"/>
        <v>1.3319657494782996E-2</v>
      </c>
      <c r="F184">
        <f t="shared" ca="1" si="8"/>
        <v>-1.7608604357146131</v>
      </c>
      <c r="G184">
        <f ca="1">S0*EXP(Drift*(A184-$A$11)+Volatility*SUM($F$12:F184))</f>
        <v>11.097420530595345</v>
      </c>
    </row>
    <row r="185" spans="1:7" x14ac:dyDescent="0.25">
      <c r="A185" s="1" t="str">
        <f>MID('Filter Data'!A176,2,LEN('Filter Data'!A176)-2)</f>
        <v>08-Jan-2021</v>
      </c>
      <c r="B185">
        <f>'Filter Data'!G176</f>
        <v>12.6768</v>
      </c>
      <c r="C185">
        <f t="shared" si="6"/>
        <v>1.0723710962104315E-2</v>
      </c>
      <c r="D185">
        <f>C185-SET_TRI!C186</f>
        <v>-1.2518087865656882E-2</v>
      </c>
      <c r="E185">
        <f t="shared" si="7"/>
        <v>1.6573891350332191E-2</v>
      </c>
      <c r="F185">
        <f t="shared" ca="1" si="8"/>
        <v>0.73044535942970445</v>
      </c>
      <c r="G185">
        <f ca="1">S0*EXP(Drift*(A185-$A$11)+Volatility*SUM($F$12:F185))</f>
        <v>11.206760426002665</v>
      </c>
    </row>
    <row r="186" spans="1:7" x14ac:dyDescent="0.25">
      <c r="A186" s="1" t="str">
        <f>MID('Filter Data'!A177,2,LEN('Filter Data'!A177)-2)</f>
        <v>11-Jan-2021</v>
      </c>
      <c r="B186">
        <f>'Filter Data'!G177</f>
        <v>12.631399999999999</v>
      </c>
      <c r="C186">
        <f t="shared" si="6"/>
        <v>-3.5813454499558856E-3</v>
      </c>
      <c r="D186">
        <f>C186-SET_TRI!C187</f>
        <v>-8.369467227679183E-4</v>
      </c>
      <c r="E186">
        <f t="shared" si="7"/>
        <v>-3.539941393917194E-3</v>
      </c>
      <c r="F186">
        <f t="shared" ca="1" si="8"/>
        <v>-0.83248315992921351</v>
      </c>
      <c r="G186">
        <f ca="1">S0*EXP(Drift*(A186-$A$11)+Volatility*SUM($F$12:F186))</f>
        <v>11.11637935537424</v>
      </c>
    </row>
    <row r="187" spans="1:7" x14ac:dyDescent="0.25">
      <c r="A187" s="1" t="str">
        <f>MID('Filter Data'!A178,2,LEN('Filter Data'!A178)-2)</f>
        <v>12-Jan-2021</v>
      </c>
      <c r="B187">
        <f>'Filter Data'!G178</f>
        <v>12.805899999999999</v>
      </c>
      <c r="C187">
        <f t="shared" si="6"/>
        <v>1.3814779042703113E-2</v>
      </c>
      <c r="D187">
        <f>C187-SET_TRI!C188</f>
        <v>1.3195487495827574E-2</v>
      </c>
      <c r="E187">
        <f t="shared" si="7"/>
        <v>6.8781600807081514E-3</v>
      </c>
      <c r="F187">
        <f t="shared" ca="1" si="8"/>
        <v>-0.68304059711053833</v>
      </c>
      <c r="G187">
        <f ca="1">S0*EXP(Drift*(A187-$A$11)+Volatility*SUM($F$12:F187))</f>
        <v>11.030780206130554</v>
      </c>
    </row>
    <row r="188" spans="1:7" x14ac:dyDescent="0.25">
      <c r="A188" s="1" t="str">
        <f>MID('Filter Data'!A179,2,LEN('Filter Data'!A179)-2)</f>
        <v>13-Jan-2021</v>
      </c>
      <c r="B188">
        <f>'Filter Data'!G179</f>
        <v>12.820600000000001</v>
      </c>
      <c r="C188">
        <f t="shared" si="6"/>
        <v>1.1479083859784371E-3</v>
      </c>
      <c r="D188">
        <f>C188-SET_TRI!C189</f>
        <v>-4.2173294633357184E-3</v>
      </c>
      <c r="E188">
        <f t="shared" si="7"/>
        <v>2.8703029391745601E-3</v>
      </c>
      <c r="F188">
        <f t="shared" ca="1" si="8"/>
        <v>-1.316471982865022E-2</v>
      </c>
      <c r="G188">
        <f ca="1">S0*EXP(Drift*(A188-$A$11)+Volatility*SUM($F$12:F188))</f>
        <v>11.037178526935701</v>
      </c>
    </row>
    <row r="189" spans="1:7" x14ac:dyDescent="0.25">
      <c r="A189" s="1" t="str">
        <f>MID('Filter Data'!A180,2,LEN('Filter Data'!A180)-2)</f>
        <v>14-Jan-2021</v>
      </c>
      <c r="B189">
        <f>'Filter Data'!G180</f>
        <v>12.786099999999999</v>
      </c>
      <c r="C189">
        <f t="shared" si="6"/>
        <v>-2.690981701324533E-3</v>
      </c>
      <c r="D189">
        <f>C189-SET_TRI!C190</f>
        <v>6.8947280998470813E-3</v>
      </c>
      <c r="E189">
        <f t="shared" si="7"/>
        <v>-6.494370646963548E-3</v>
      </c>
      <c r="F189">
        <f t="shared" ca="1" si="8"/>
        <v>1.2759210078642882</v>
      </c>
      <c r="G189">
        <f ca="1">S0*EXP(Drift*(A189-$A$11)+Volatility*SUM($F$12:F189))</f>
        <v>11.221602168049452</v>
      </c>
    </row>
    <row r="190" spans="1:7" x14ac:dyDescent="0.25">
      <c r="A190" s="1" t="str">
        <f>MID('Filter Data'!A181,2,LEN('Filter Data'!A181)-2)</f>
        <v>15-Jan-2021</v>
      </c>
      <c r="B190">
        <f>'Filter Data'!G181</f>
        <v>12.899100000000001</v>
      </c>
      <c r="C190">
        <f t="shared" si="6"/>
        <v>8.8377222139668331E-3</v>
      </c>
      <c r="D190">
        <f>C190-SET_TRI!C191</f>
        <v>2.2723080791286175E-2</v>
      </c>
      <c r="E190">
        <f t="shared" si="7"/>
        <v>-2.8367607769269974E-3</v>
      </c>
      <c r="F190">
        <f t="shared" ca="1" si="8"/>
        <v>-1.5622458898277312</v>
      </c>
      <c r="G190">
        <f ca="1">S0*EXP(Drift*(A190-$A$11)+Volatility*SUM($F$12:F190))</f>
        <v>11.014404234782482</v>
      </c>
    </row>
    <row r="191" spans="1:7" x14ac:dyDescent="0.25">
      <c r="A191" s="1" t="str">
        <f>MID('Filter Data'!A182,2,LEN('Filter Data'!A182)-2)</f>
        <v>19-Jan-2021</v>
      </c>
      <c r="B191">
        <f>'Filter Data'!G182</f>
        <v>13.220700000000001</v>
      </c>
      <c r="C191">
        <f t="shared" si="6"/>
        <v>2.4931971998046382E-2</v>
      </c>
      <c r="D191">
        <f>C191-SET_TRI!C192</f>
        <v>2.4615770589228154E-2</v>
      </c>
      <c r="E191">
        <f t="shared" si="7"/>
        <v>1.2316295713794037E-2</v>
      </c>
      <c r="F191">
        <f t="shared" ca="1" si="8"/>
        <v>2.3576446424301842</v>
      </c>
      <c r="G191">
        <f ca="1">S0*EXP(Drift*(A191-$A$11)+Volatility*SUM($F$12:F191))</f>
        <v>11.375065192287389</v>
      </c>
    </row>
    <row r="192" spans="1:7" x14ac:dyDescent="0.25">
      <c r="A192" s="1" t="str">
        <f>MID('Filter Data'!A183,2,LEN('Filter Data'!A183)-2)</f>
        <v>21-Jan-2021</v>
      </c>
      <c r="B192">
        <f>'Filter Data'!G183</f>
        <v>13.6144</v>
      </c>
      <c r="C192">
        <f t="shared" si="6"/>
        <v>2.9779058597502329E-2</v>
      </c>
      <c r="D192">
        <f>C192-SET_TRI!C193</f>
        <v>3.6645658566413962E-2</v>
      </c>
      <c r="E192">
        <f t="shared" si="7"/>
        <v>1.1181181798251175E-2</v>
      </c>
      <c r="F192">
        <f t="shared" ca="1" si="8"/>
        <v>2.942163994581052</v>
      </c>
      <c r="G192">
        <f ca="1">S0*EXP(Drift*(A192-$A$11)+Volatility*SUM($F$12:F192))</f>
        <v>11.815452528263688</v>
      </c>
    </row>
    <row r="193" spans="1:7" x14ac:dyDescent="0.25">
      <c r="A193" s="1" t="str">
        <f>MID('Filter Data'!A184,2,LEN('Filter Data'!A184)-2)</f>
        <v>22-Jan-2021</v>
      </c>
      <c r="B193">
        <f>'Filter Data'!G184</f>
        <v>13.574299999999999</v>
      </c>
      <c r="C193">
        <f t="shared" si="6"/>
        <v>-2.9454107415678027E-3</v>
      </c>
      <c r="D193">
        <f>C193-SET_TRI!C194</f>
        <v>9.5066492476544601E-3</v>
      </c>
      <c r="E193">
        <f t="shared" si="7"/>
        <v>-8.0476510202517997E-3</v>
      </c>
      <c r="F193">
        <f t="shared" ca="1" si="8"/>
        <v>0.36234356748378976</v>
      </c>
      <c r="G193">
        <f ca="1">S0*EXP(Drift*(A193-$A$11)+Volatility*SUM($F$12:F193))</f>
        <v>11.877505798277964</v>
      </c>
    </row>
    <row r="194" spans="1:7" x14ac:dyDescent="0.25">
      <c r="A194" s="1" t="str">
        <f>MID('Filter Data'!A185,2,LEN('Filter Data'!A185)-2)</f>
        <v>25-Jan-2021</v>
      </c>
      <c r="B194">
        <f>'Filter Data'!G185</f>
        <v>13.826499999999999</v>
      </c>
      <c r="C194">
        <f t="shared" si="6"/>
        <v>1.8579226921461897E-2</v>
      </c>
      <c r="D194">
        <f>C194-SET_TRI!C195</f>
        <v>1.6163570146826494E-2</v>
      </c>
      <c r="E194">
        <f t="shared" si="7"/>
        <v>1.0166645290734055E-2</v>
      </c>
      <c r="F194">
        <f t="shared" ca="1" si="8"/>
        <v>-0.41066301286688039</v>
      </c>
      <c r="G194">
        <f ca="1">S0*EXP(Drift*(A194-$A$11)+Volatility*SUM($F$12:F194))</f>
        <v>11.843527783993954</v>
      </c>
    </row>
    <row r="195" spans="1:7" x14ac:dyDescent="0.25">
      <c r="A195" s="1" t="str">
        <f>MID('Filter Data'!A186,2,LEN('Filter Data'!A186)-2)</f>
        <v>27-Jan-2021</v>
      </c>
      <c r="B195">
        <f>'Filter Data'!G186</f>
        <v>13.3728</v>
      </c>
      <c r="C195">
        <f t="shared" si="6"/>
        <v>-3.2813799587748133E-2</v>
      </c>
      <c r="D195">
        <f>C195-SET_TRI!C196</f>
        <v>-2.7243906932069177E-2</v>
      </c>
      <c r="E195">
        <f t="shared" si="7"/>
        <v>-1.9640791042688264E-2</v>
      </c>
      <c r="F195">
        <f t="shared" ca="1" si="8"/>
        <v>0.12438417966126483</v>
      </c>
      <c r="G195">
        <f ca="1">S0*EXP(Drift*(A195-$A$11)+Volatility*SUM($F$12:F195))</f>
        <v>11.879460751031958</v>
      </c>
    </row>
    <row r="196" spans="1:7" x14ac:dyDescent="0.25">
      <c r="A196" s="1" t="str">
        <f>MID('Filter Data'!A187,2,LEN('Filter Data'!A187)-2)</f>
        <v>28-Jan-2021</v>
      </c>
      <c r="B196">
        <f>'Filter Data'!G187</f>
        <v>12.975199999999999</v>
      </c>
      <c r="C196">
        <f t="shared" si="6"/>
        <v>-2.9731993299832542E-2</v>
      </c>
      <c r="D196">
        <f>C196-SET_TRI!C197</f>
        <v>-8.548369525771423E-3</v>
      </c>
      <c r="E196">
        <f t="shared" si="7"/>
        <v>-2.5855867129091936E-2</v>
      </c>
      <c r="F196">
        <f t="shared" ca="1" si="8"/>
        <v>1.1779311197542075</v>
      </c>
      <c r="G196">
        <f ca="1">S0*EXP(Drift*(A196-$A$11)+Volatility*SUM($F$12:F196))</f>
        <v>12.063285487540721</v>
      </c>
    </row>
    <row r="197" spans="1:7" x14ac:dyDescent="0.25">
      <c r="A197" s="1" t="str">
        <f>MID('Filter Data'!A188,2,LEN('Filter Data'!A188)-2)</f>
        <v>29-Jan-2021</v>
      </c>
      <c r="B197">
        <f>'Filter Data'!G188</f>
        <v>12.8955</v>
      </c>
      <c r="C197">
        <f t="shared" si="6"/>
        <v>-6.1424872063628308E-3</v>
      </c>
      <c r="D197">
        <f>C197-SET_TRI!C198</f>
        <v>-6.0487324709309993E-3</v>
      </c>
      <c r="E197">
        <f t="shared" si="7"/>
        <v>-3.5093759419235009E-3</v>
      </c>
      <c r="F197">
        <f t="shared" ca="1" si="8"/>
        <v>-0.31383971679770656</v>
      </c>
      <c r="G197">
        <f ca="1">S0*EXP(Drift*(A197-$A$11)+Volatility*SUM($F$12:F197))</f>
        <v>12.025345198506496</v>
      </c>
    </row>
    <row r="198" spans="1:7" x14ac:dyDescent="0.25">
      <c r="A198" s="1" t="str">
        <f>MID('Filter Data'!A189,2,LEN('Filter Data'!A189)-2)</f>
        <v>01-Feb-2021</v>
      </c>
      <c r="B198">
        <f>'Filter Data'!G189</f>
        <v>13.2713</v>
      </c>
      <c r="C198">
        <f t="shared" si="6"/>
        <v>2.914194874180915E-2</v>
      </c>
      <c r="D198">
        <f>C198-SET_TRI!C199</f>
        <v>2.2347363912529665E-2</v>
      </c>
      <c r="E198">
        <f t="shared" si="7"/>
        <v>1.7654301547711887E-2</v>
      </c>
      <c r="F198">
        <f t="shared" ca="1" si="8"/>
        <v>3.0373852642824026</v>
      </c>
      <c r="G198">
        <f ca="1">S0*EXP(Drift*(A198-$A$11)+Volatility*SUM($F$12:F198))</f>
        <v>12.514969176726671</v>
      </c>
    </row>
    <row r="199" spans="1:7" x14ac:dyDescent="0.25">
      <c r="A199" s="1" t="str">
        <f>MID('Filter Data'!A190,2,LEN('Filter Data'!A190)-2)</f>
        <v>02-Feb-2021</v>
      </c>
      <c r="B199">
        <f>'Filter Data'!G190</f>
        <v>13.493600000000001</v>
      </c>
      <c r="C199">
        <f t="shared" si="6"/>
        <v>1.6750431382004823E-2</v>
      </c>
      <c r="D199">
        <f>C199-SET_TRI!C200</f>
        <v>1.1138762749846376E-2</v>
      </c>
      <c r="E199">
        <f t="shared" si="7"/>
        <v>1.0836576709914562E-2</v>
      </c>
      <c r="F199">
        <f t="shared" ca="1" si="8"/>
        <v>0.2674970434443219</v>
      </c>
      <c r="G199">
        <f ca="1">S0*EXP(Drift*(A199-$A$11)+Volatility*SUM($F$12:F199))</f>
        <v>12.565902597551002</v>
      </c>
    </row>
    <row r="200" spans="1:7" x14ac:dyDescent="0.25">
      <c r="A200" s="1" t="str">
        <f>MID('Filter Data'!A191,2,LEN('Filter Data'!A191)-2)</f>
        <v>03-Feb-2021</v>
      </c>
      <c r="B200">
        <f>'Filter Data'!G191</f>
        <v>13.601100000000001</v>
      </c>
      <c r="C200">
        <f t="shared" si="6"/>
        <v>7.9667397877512241E-3</v>
      </c>
      <c r="D200">
        <f>C200-SET_TRI!C201</f>
        <v>1.2422838386201517E-2</v>
      </c>
      <c r="E200">
        <f t="shared" si="7"/>
        <v>1.4143423505355518E-3</v>
      </c>
      <c r="F200">
        <f t="shared" ca="1" si="8"/>
        <v>-0.28236408491019888</v>
      </c>
      <c r="G200">
        <f ca="1">S0*EXP(Drift*(A200-$A$11)+Volatility*SUM($F$12:F200))</f>
        <v>12.531273551765253</v>
      </c>
    </row>
    <row r="201" spans="1:7" x14ac:dyDescent="0.25">
      <c r="A201" s="1" t="str">
        <f>MID('Filter Data'!A192,2,LEN('Filter Data'!A192)-2)</f>
        <v>04-Feb-2021</v>
      </c>
      <c r="B201">
        <f>'Filter Data'!G192</f>
        <v>13.584</v>
      </c>
      <c r="C201">
        <f t="shared" si="6"/>
        <v>-1.2572512517370655E-3</v>
      </c>
      <c r="D201">
        <f>C201-SET_TRI!C202</f>
        <v>-8.1267556191454073E-4</v>
      </c>
      <c r="E201">
        <f t="shared" si="7"/>
        <v>-1.2279167138212403E-3</v>
      </c>
      <c r="F201">
        <f t="shared" ca="1" si="8"/>
        <v>-0.98679752708694157</v>
      </c>
      <c r="G201">
        <f ca="1">S0*EXP(Drift*(A201-$A$11)+Volatility*SUM($F$12:F201))</f>
        <v>12.388011181216731</v>
      </c>
    </row>
    <row r="202" spans="1:7" x14ac:dyDescent="0.25">
      <c r="A202" s="1" t="str">
        <f>MID('Filter Data'!A193,2,LEN('Filter Data'!A193)-2)</f>
        <v>05-Feb-2021</v>
      </c>
      <c r="B202">
        <f>'Filter Data'!G193</f>
        <v>13.6111</v>
      </c>
      <c r="C202">
        <f t="shared" si="6"/>
        <v>1.9949941107185506E-3</v>
      </c>
      <c r="D202">
        <f>C202-SET_TRI!C203</f>
        <v>-8.8581267702575791E-3</v>
      </c>
      <c r="E202">
        <f t="shared" si="7"/>
        <v>6.0251557929289152E-3</v>
      </c>
      <c r="F202">
        <f t="shared" ca="1" si="8"/>
        <v>0.51080048391429067</v>
      </c>
      <c r="G202">
        <f ca="1">S0*EXP(Drift*(A202-$A$11)+Volatility*SUM($F$12:F202))</f>
        <v>12.476026641992846</v>
      </c>
    </row>
    <row r="203" spans="1:7" x14ac:dyDescent="0.25">
      <c r="A203" s="1" t="str">
        <f>MID('Filter Data'!A194,2,LEN('Filter Data'!A194)-2)</f>
        <v>08-Feb-2021</v>
      </c>
      <c r="B203">
        <f>'Filter Data'!G194</f>
        <v>13.669700000000001</v>
      </c>
      <c r="C203">
        <f t="shared" si="6"/>
        <v>4.3053096369874743E-3</v>
      </c>
      <c r="D203">
        <f>C203-SET_TRI!C204</f>
        <v>-1.1428636053761255E-2</v>
      </c>
      <c r="E203">
        <f t="shared" si="7"/>
        <v>9.6137294367087695E-3</v>
      </c>
      <c r="F203">
        <f t="shared" ca="1" si="8"/>
        <v>-1.7058235752070179</v>
      </c>
      <c r="G203">
        <f ca="1">S0*EXP(Drift*(A203-$A$11)+Volatility*SUM($F$12:F203))</f>
        <v>12.242058007684284</v>
      </c>
    </row>
    <row r="204" spans="1:7" x14ac:dyDescent="0.25">
      <c r="A204" s="1" t="str">
        <f>MID('Filter Data'!A195,2,LEN('Filter Data'!A195)-2)</f>
        <v>09-Feb-2021</v>
      </c>
      <c r="B204">
        <f>'Filter Data'!G195</f>
        <v>13.846</v>
      </c>
      <c r="C204">
        <f t="shared" si="6"/>
        <v>1.2897137464611472E-2</v>
      </c>
      <c r="D204">
        <f>C204-SET_TRI!C205</f>
        <v>1.1601806138040521E-2</v>
      </c>
      <c r="E204">
        <f t="shared" si="7"/>
        <v>6.7530214301066106E-3</v>
      </c>
      <c r="F204">
        <f t="shared" ca="1" si="8"/>
        <v>1.0584462212818335</v>
      </c>
      <c r="G204">
        <f ca="1">S0*EXP(Drift*(A204-$A$11)+Volatility*SUM($F$12:F204))</f>
        <v>12.413080894185539</v>
      </c>
    </row>
    <row r="205" spans="1:7" x14ac:dyDescent="0.25">
      <c r="A205" s="1" t="str">
        <f>MID('Filter Data'!A196,2,LEN('Filter Data'!A196)-2)</f>
        <v>10-Feb-2021</v>
      </c>
      <c r="B205">
        <f>'Filter Data'!G196</f>
        <v>14.099500000000001</v>
      </c>
      <c r="C205">
        <f t="shared" ref="C205:C268" si="9">(B205-B204)/B204</f>
        <v>1.8308536761519625E-2</v>
      </c>
      <c r="D205">
        <f>C205-SET_TRI!C206</f>
        <v>1.7452766204868665E-2</v>
      </c>
      <c r="E205">
        <f t="shared" ref="E205:E268" si="10">C205-($B$4+$B$5*D205)</f>
        <v>9.2548660918098553E-3</v>
      </c>
      <c r="F205">
        <f t="shared" ref="F205:F268" ca="1" si="11">SQRT(A205-A204)*_xlfn.NORM.INV(RAND(),0,1)</f>
        <v>-9.6826425804947356E-3</v>
      </c>
      <c r="G205">
        <f ca="1">S0*EXP(Drift*(A205-$A$11)+Volatility*SUM($F$12:F205))</f>
        <v>12.420817524608115</v>
      </c>
    </row>
    <row r="206" spans="1:7" x14ac:dyDescent="0.25">
      <c r="A206" s="1" t="str">
        <f>MID('Filter Data'!A197,2,LEN('Filter Data'!A197)-2)</f>
        <v>18-Feb-2021</v>
      </c>
      <c r="B206">
        <f>'Filter Data'!G197</f>
        <v>14.0907</v>
      </c>
      <c r="C206">
        <f t="shared" si="9"/>
        <v>-6.2413560764571841E-4</v>
      </c>
      <c r="D206">
        <f>C206-SET_TRI!C207</f>
        <v>1.1778660253671851E-2</v>
      </c>
      <c r="E206">
        <f t="shared" si="10"/>
        <v>-6.8561973307235576E-3</v>
      </c>
      <c r="F206">
        <f t="shared" ca="1" si="11"/>
        <v>4.7012919699387696</v>
      </c>
      <c r="G206">
        <f ca="1">S0*EXP(Drift*(A206-$A$11)+Volatility*SUM($F$12:F206))</f>
        <v>13.245261501049827</v>
      </c>
    </row>
    <row r="207" spans="1:7" x14ac:dyDescent="0.25">
      <c r="A207" s="1" t="str">
        <f>MID('Filter Data'!A198,2,LEN('Filter Data'!A198)-2)</f>
        <v>19-Feb-2021</v>
      </c>
      <c r="B207">
        <f>'Filter Data'!G198</f>
        <v>14.028600000000001</v>
      </c>
      <c r="C207">
        <f t="shared" si="9"/>
        <v>-4.4071621707934419E-3</v>
      </c>
      <c r="D207">
        <f>C207-SET_TRI!C208</f>
        <v>2.7192572294244474E-3</v>
      </c>
      <c r="E207">
        <f t="shared" si="10"/>
        <v>-6.1341806598849379E-3</v>
      </c>
      <c r="F207">
        <f t="shared" ca="1" si="11"/>
        <v>-0.75579129569753856</v>
      </c>
      <c r="G207">
        <f ca="1">S0*EXP(Drift*(A207-$A$11)+Volatility*SUM($F$12:F207))</f>
        <v>13.131413097150119</v>
      </c>
    </row>
    <row r="208" spans="1:7" x14ac:dyDescent="0.25">
      <c r="A208" s="1" t="str">
        <f>MID('Filter Data'!A199,2,LEN('Filter Data'!A199)-2)</f>
        <v>22-Feb-2021</v>
      </c>
      <c r="B208">
        <f>'Filter Data'!G199</f>
        <v>13.663600000000001</v>
      </c>
      <c r="C208">
        <f t="shared" si="9"/>
        <v>-2.6018276948519468E-2</v>
      </c>
      <c r="D208">
        <f>C208-SET_TRI!C209</f>
        <v>-1.1116131936297595E-2</v>
      </c>
      <c r="E208">
        <f t="shared" si="10"/>
        <v>-2.086525862019805E-2</v>
      </c>
      <c r="F208">
        <f t="shared" ca="1" si="11"/>
        <v>1.9772537899221188</v>
      </c>
      <c r="G208">
        <f ca="1">S0*EXP(Drift*(A208-$A$11)+Volatility*SUM($F$12:F208))</f>
        <v>13.487523845791561</v>
      </c>
    </row>
    <row r="209" spans="1:7" x14ac:dyDescent="0.25">
      <c r="A209" s="1" t="str">
        <f>MID('Filter Data'!A200,2,LEN('Filter Data'!A200)-2)</f>
        <v>23-Feb-2021</v>
      </c>
      <c r="B209">
        <f>'Filter Data'!G200</f>
        <v>13.618600000000001</v>
      </c>
      <c r="C209">
        <f t="shared" si="9"/>
        <v>-3.293421938581335E-3</v>
      </c>
      <c r="D209">
        <f>C209-SET_TRI!C210</f>
        <v>-2.1896401943045419E-2</v>
      </c>
      <c r="E209">
        <f t="shared" si="10"/>
        <v>7.2203891841946307E-3</v>
      </c>
      <c r="F209">
        <f t="shared" ca="1" si="11"/>
        <v>-0.17469476076940951</v>
      </c>
      <c r="G209">
        <f ca="1">S0*EXP(Drift*(A209-$A$11)+Volatility*SUM($F$12:F209))</f>
        <v>13.46833210432888</v>
      </c>
    </row>
    <row r="210" spans="1:7" x14ac:dyDescent="0.25">
      <c r="A210" s="1" t="str">
        <f>MID('Filter Data'!A201,2,LEN('Filter Data'!A201)-2)</f>
        <v>24-Feb-2021</v>
      </c>
      <c r="B210">
        <f>'Filter Data'!G201</f>
        <v>13.2401</v>
      </c>
      <c r="C210">
        <f t="shared" si="9"/>
        <v>-2.7792871513958903E-2</v>
      </c>
      <c r="D210">
        <f>C210-SET_TRI!C211</f>
        <v>-2.0789437137485781E-2</v>
      </c>
      <c r="E210">
        <f t="shared" si="10"/>
        <v>-1.7829529808891811E-2</v>
      </c>
      <c r="F210">
        <f t="shared" ca="1" si="11"/>
        <v>0.60664140824578439</v>
      </c>
      <c r="G210">
        <f ca="1">S0*EXP(Drift*(A210-$A$11)+Volatility*SUM($F$12:F210))</f>
        <v>13.580159339910464</v>
      </c>
    </row>
    <row r="211" spans="1:7" x14ac:dyDescent="0.25">
      <c r="A211" s="1" t="str">
        <f>MID('Filter Data'!A202,2,LEN('Filter Data'!A202)-2)</f>
        <v>25-Feb-2021</v>
      </c>
      <c r="B211">
        <f>'Filter Data'!G202</f>
        <v>13.339600000000001</v>
      </c>
      <c r="C211">
        <f t="shared" si="9"/>
        <v>7.5150489799926598E-3</v>
      </c>
      <c r="D211">
        <f>C211-SET_TRI!C212</f>
        <v>3.5193073727184292E-3</v>
      </c>
      <c r="E211">
        <f t="shared" si="10"/>
        <v>5.3901830306160225E-3</v>
      </c>
      <c r="F211">
        <f t="shared" ca="1" si="11"/>
        <v>-1.3440449659273832</v>
      </c>
      <c r="G211">
        <f ca="1">S0*EXP(Drift*(A211-$A$11)+Volatility*SUM($F$12:F211))</f>
        <v>13.365541818779892</v>
      </c>
    </row>
    <row r="212" spans="1:7" x14ac:dyDescent="0.25">
      <c r="A212" s="1" t="str">
        <f>MID('Filter Data'!A203,2,LEN('Filter Data'!A203)-2)</f>
        <v>01-Mar-2021</v>
      </c>
      <c r="B212">
        <f>'Filter Data'!G203</f>
        <v>13.175000000000001</v>
      </c>
      <c r="C212">
        <f t="shared" si="9"/>
        <v>-1.2339200575729412E-2</v>
      </c>
      <c r="D212">
        <f>C212-SET_TRI!C213</f>
        <v>-1.650559473634472E-2</v>
      </c>
      <c r="E212">
        <f t="shared" si="10"/>
        <v>-4.5061201222117899E-3</v>
      </c>
      <c r="F212">
        <f t="shared" ca="1" si="11"/>
        <v>0.15764388752236319</v>
      </c>
      <c r="G212">
        <f ca="1">S0*EXP(Drift*(A212-$A$11)+Volatility*SUM($F$12:F212))</f>
        <v>13.431574413895003</v>
      </c>
    </row>
    <row r="213" spans="1:7" x14ac:dyDescent="0.25">
      <c r="A213" s="1" t="str">
        <f>MID('Filter Data'!A204,2,LEN('Filter Data'!A204)-2)</f>
        <v>02-Mar-2021</v>
      </c>
      <c r="B213">
        <f>'Filter Data'!G204</f>
        <v>13.085900000000001</v>
      </c>
      <c r="C213">
        <f t="shared" si="9"/>
        <v>-6.762808349146123E-3</v>
      </c>
      <c r="D213">
        <f>C213-SET_TRI!C214</f>
        <v>-7.3575208531633371E-3</v>
      </c>
      <c r="E213">
        <f t="shared" si="10"/>
        <v>-3.4788652108719781E-3</v>
      </c>
      <c r="F213">
        <f t="shared" ca="1" si="11"/>
        <v>-1.9941289180003046</v>
      </c>
      <c r="G213">
        <f ca="1">S0*EXP(Drift*(A213-$A$11)+Volatility*SUM($F$12:F213))</f>
        <v>13.11312771639016</v>
      </c>
    </row>
    <row r="214" spans="1:7" x14ac:dyDescent="0.25">
      <c r="A214" s="1" t="str">
        <f>MID('Filter Data'!A205,2,LEN('Filter Data'!A205)-2)</f>
        <v>03-Mar-2021</v>
      </c>
      <c r="B214">
        <f>'Filter Data'!G205</f>
        <v>13.2971</v>
      </c>
      <c r="C214">
        <f t="shared" si="9"/>
        <v>1.6139508937100224E-2</v>
      </c>
      <c r="D214">
        <f>C214-SET_TRI!C215</f>
        <v>-1.7306791738142712E-2</v>
      </c>
      <c r="E214">
        <f t="shared" si="10"/>
        <v>2.4371007158585513E-2</v>
      </c>
      <c r="F214">
        <f t="shared" ca="1" si="11"/>
        <v>-1.4723354821118708</v>
      </c>
      <c r="G214">
        <f ca="1">S0*EXP(Drift*(A214-$A$11)+Volatility*SUM($F$12:F214))</f>
        <v>12.885368045504789</v>
      </c>
    </row>
    <row r="215" spans="1:7" x14ac:dyDescent="0.25">
      <c r="A215" s="1" t="str">
        <f>MID('Filter Data'!A206,2,LEN('Filter Data'!A206)-2)</f>
        <v>04-Mar-2021</v>
      </c>
      <c r="B215">
        <f>'Filter Data'!G206</f>
        <v>12.8131</v>
      </c>
      <c r="C215">
        <f t="shared" si="9"/>
        <v>-3.6398914048927956E-2</v>
      </c>
      <c r="D215">
        <f>C215-SET_TRI!C216</f>
        <v>-2.7831951938917368E-2</v>
      </c>
      <c r="E215">
        <f t="shared" si="10"/>
        <v>-2.2933483566982132E-2</v>
      </c>
      <c r="F215">
        <f t="shared" ca="1" si="11"/>
        <v>-0.74796308804006839</v>
      </c>
      <c r="G215">
        <f ca="1">S0*EXP(Drift*(A215-$A$11)+Volatility*SUM($F$12:F215))</f>
        <v>12.775853681533532</v>
      </c>
    </row>
    <row r="216" spans="1:7" x14ac:dyDescent="0.25">
      <c r="A216" s="1" t="str">
        <f>MID('Filter Data'!A207,2,LEN('Filter Data'!A207)-2)</f>
        <v>05-Mar-2021</v>
      </c>
      <c r="B216">
        <f>'Filter Data'!G207</f>
        <v>12.8454</v>
      </c>
      <c r="C216">
        <f t="shared" si="9"/>
        <v>2.5208575598410477E-3</v>
      </c>
      <c r="D216">
        <f>C216-SET_TRI!C217</f>
        <v>-2.939514386990394E-3</v>
      </c>
      <c r="E216">
        <f t="shared" si="10"/>
        <v>3.6078225876514771E-3</v>
      </c>
      <c r="F216">
        <f t="shared" ca="1" si="11"/>
        <v>1.2540475522412102</v>
      </c>
      <c r="G216">
        <f ca="1">S0*EXP(Drift*(A216-$A$11)+Volatility*SUM($F$12:F216))</f>
        <v>12.985805278103975</v>
      </c>
    </row>
    <row r="217" spans="1:7" x14ac:dyDescent="0.25">
      <c r="A217" s="1" t="str">
        <f>MID('Filter Data'!A208,2,LEN('Filter Data'!A208)-2)</f>
        <v>08-Mar-2021</v>
      </c>
      <c r="B217">
        <f>'Filter Data'!G208</f>
        <v>12.4787</v>
      </c>
      <c r="C217">
        <f t="shared" si="9"/>
        <v>-2.854718420601926E-2</v>
      </c>
      <c r="D217">
        <f>C217-SET_TRI!C218</f>
        <v>-2.8528539741457179E-2</v>
      </c>
      <c r="E217">
        <f t="shared" si="10"/>
        <v>-1.4735355825855403E-2</v>
      </c>
      <c r="F217">
        <f t="shared" ca="1" si="11"/>
        <v>2.197583992739681</v>
      </c>
      <c r="G217">
        <f ca="1">S0*EXP(Drift*(A217-$A$11)+Volatility*SUM($F$12:F217))</f>
        <v>13.374473035969165</v>
      </c>
    </row>
    <row r="218" spans="1:7" x14ac:dyDescent="0.25">
      <c r="A218" s="1" t="str">
        <f>MID('Filter Data'!A209,2,LEN('Filter Data'!A209)-2)</f>
        <v>09-Mar-2021</v>
      </c>
      <c r="B218">
        <f>'Filter Data'!G209</f>
        <v>12.522500000000001</v>
      </c>
      <c r="C218">
        <f t="shared" si="9"/>
        <v>3.5099810076370894E-3</v>
      </c>
      <c r="D218">
        <f>C218-SET_TRI!C219</f>
        <v>2.6578368751812437E-4</v>
      </c>
      <c r="E218">
        <f t="shared" si="10"/>
        <v>3.0030213182420341E-3</v>
      </c>
      <c r="F218">
        <f t="shared" ca="1" si="11"/>
        <v>-0.26078781681707397</v>
      </c>
      <c r="G218">
        <f ca="1">S0*EXP(Drift*(A218-$A$11)+Volatility*SUM($F$12:F218))</f>
        <v>13.341186133619166</v>
      </c>
    </row>
    <row r="219" spans="1:7" x14ac:dyDescent="0.25">
      <c r="A219" s="1" t="str">
        <f>MID('Filter Data'!A210,2,LEN('Filter Data'!A210)-2)</f>
        <v>10-Mar-2021</v>
      </c>
      <c r="B219">
        <f>'Filter Data'!G210</f>
        <v>12.582800000000001</v>
      </c>
      <c r="C219">
        <f t="shared" si="9"/>
        <v>4.8153324016769654E-3</v>
      </c>
      <c r="D219">
        <f>C219-SET_TRI!C220</f>
        <v>-1.1245823059900708E-2</v>
      </c>
      <c r="E219">
        <f t="shared" si="10"/>
        <v>1.0032843292845242E-2</v>
      </c>
      <c r="F219">
        <f t="shared" ca="1" si="11"/>
        <v>-0.63890568824748128</v>
      </c>
      <c r="G219">
        <f ca="1">S0*EXP(Drift*(A219-$A$11)+Volatility*SUM($F$12:F219))</f>
        <v>13.24570543867441</v>
      </c>
    </row>
    <row r="220" spans="1:7" x14ac:dyDescent="0.25">
      <c r="A220" s="1" t="str">
        <f>MID('Filter Data'!A211,2,LEN('Filter Data'!A211)-2)</f>
        <v>12-Mar-2021</v>
      </c>
      <c r="B220">
        <f>'Filter Data'!G211</f>
        <v>12.7555</v>
      </c>
      <c r="C220">
        <f t="shared" si="9"/>
        <v>1.3725085036716706E-2</v>
      </c>
      <c r="D220">
        <f>C220-SET_TRI!C221</f>
        <v>1.6008380298193254E-2</v>
      </c>
      <c r="E220">
        <f t="shared" si="10"/>
        <v>5.3896759278092652E-3</v>
      </c>
      <c r="F220">
        <f t="shared" ca="1" si="11"/>
        <v>1.2043917302782539</v>
      </c>
      <c r="G220">
        <f ca="1">S0*EXP(Drift*(A220-$A$11)+Volatility*SUM($F$12:F220))</f>
        <v>13.465090909240104</v>
      </c>
    </row>
    <row r="221" spans="1:7" x14ac:dyDescent="0.25">
      <c r="A221" s="1" t="str">
        <f>MID('Filter Data'!A212,2,LEN('Filter Data'!A212)-2)</f>
        <v>15-Mar-2021</v>
      </c>
      <c r="B221">
        <f>'Filter Data'!G212</f>
        <v>12.67</v>
      </c>
      <c r="C221">
        <f t="shared" si="9"/>
        <v>-6.7029908666849354E-3</v>
      </c>
      <c r="D221">
        <f>C221-SET_TRI!C222</f>
        <v>-1.7531865672808095E-3</v>
      </c>
      <c r="E221">
        <f t="shared" si="10"/>
        <v>-6.2059607499462457E-3</v>
      </c>
      <c r="F221">
        <f t="shared" ca="1" si="11"/>
        <v>-0.49980289670062245</v>
      </c>
      <c r="G221">
        <f ca="1">S0*EXP(Drift*(A221-$A$11)+Volatility*SUM($F$12:F221))</f>
        <v>13.41173241010493</v>
      </c>
    </row>
    <row r="222" spans="1:7" x14ac:dyDescent="0.25">
      <c r="A222" s="1" t="str">
        <f>MID('Filter Data'!A213,2,LEN('Filter Data'!A213)-2)</f>
        <v>16-Mar-2021</v>
      </c>
      <c r="B222">
        <f>'Filter Data'!G213</f>
        <v>12.736599999999999</v>
      </c>
      <c r="C222">
        <f t="shared" si="9"/>
        <v>5.2565114443566948E-3</v>
      </c>
      <c r="D222">
        <f>C222-SET_TRI!C223</f>
        <v>8.3424984023514111E-3</v>
      </c>
      <c r="E222">
        <f t="shared" si="10"/>
        <v>7.3317795179701512E-4</v>
      </c>
      <c r="F222">
        <f t="shared" ca="1" si="11"/>
        <v>-5.8398961684612199E-2</v>
      </c>
      <c r="G222">
        <f ca="1">S0*EXP(Drift*(A222-$A$11)+Volatility*SUM($F$12:F222))</f>
        <v>13.411983671841019</v>
      </c>
    </row>
    <row r="223" spans="1:7" x14ac:dyDescent="0.25">
      <c r="A223" s="1" t="str">
        <f>MID('Filter Data'!A214,2,LEN('Filter Data'!A214)-2)</f>
        <v>17-Mar-2021</v>
      </c>
      <c r="B223">
        <f>'Filter Data'!G214</f>
        <v>12.749599999999999</v>
      </c>
      <c r="C223">
        <f t="shared" si="9"/>
        <v>1.0206805583907715E-3</v>
      </c>
      <c r="D223">
        <f>C223-SET_TRI!C224</f>
        <v>-1.2463017883055667E-3</v>
      </c>
      <c r="E223">
        <f t="shared" si="10"/>
        <v>1.2656479467332072E-3</v>
      </c>
      <c r="F223">
        <f t="shared" ca="1" si="11"/>
        <v>-0.28065312274274901</v>
      </c>
      <c r="G223">
        <f ca="1">S0*EXP(Drift*(A223-$A$11)+Volatility*SUM($F$12:F223))</f>
        <v>13.375306886113329</v>
      </c>
    </row>
    <row r="224" spans="1:7" x14ac:dyDescent="0.25">
      <c r="A224" s="1" t="str">
        <f>MID('Filter Data'!A215,2,LEN('Filter Data'!A215)-2)</f>
        <v>18-Mar-2021</v>
      </c>
      <c r="B224">
        <f>'Filter Data'!G215</f>
        <v>12.8353</v>
      </c>
      <c r="C224">
        <f t="shared" si="9"/>
        <v>6.7217795068081352E-3</v>
      </c>
      <c r="D224">
        <f>C224-SET_TRI!C225</f>
        <v>8.0657801624181066E-3</v>
      </c>
      <c r="E224">
        <f t="shared" si="10"/>
        <v>2.3360519504448648E-3</v>
      </c>
      <c r="F224">
        <f t="shared" ca="1" si="11"/>
        <v>0.84244777466014309</v>
      </c>
      <c r="G224">
        <f ca="1">S0*EXP(Drift*(A224-$A$11)+Volatility*SUM($F$12:F224))</f>
        <v>13.525870149817798</v>
      </c>
    </row>
    <row r="225" spans="1:7" x14ac:dyDescent="0.25">
      <c r="A225" s="1" t="str">
        <f>MID('Filter Data'!A216,2,LEN('Filter Data'!A216)-2)</f>
        <v>19-Mar-2021</v>
      </c>
      <c r="B225">
        <f>'Filter Data'!G216</f>
        <v>12.667299999999999</v>
      </c>
      <c r="C225">
        <f t="shared" si="9"/>
        <v>-1.3088903258981172E-2</v>
      </c>
      <c r="D225">
        <f>C225-SET_TRI!C226</f>
        <v>-6.1177745639033323E-3</v>
      </c>
      <c r="E225">
        <f t="shared" si="10"/>
        <v>-1.0421458869834532E-2</v>
      </c>
      <c r="F225">
        <f t="shared" ca="1" si="11"/>
        <v>2.5566525366279778</v>
      </c>
      <c r="G225">
        <f ca="1">S0*EXP(Drift*(A225-$A$11)+Volatility*SUM($F$12:F225))</f>
        <v>13.972109171914166</v>
      </c>
    </row>
    <row r="226" spans="1:7" x14ac:dyDescent="0.25">
      <c r="A226" s="1" t="str">
        <f>MID('Filter Data'!A217,2,LEN('Filter Data'!A217)-2)</f>
        <v>22-Mar-2021</v>
      </c>
      <c r="B226">
        <f>'Filter Data'!G217</f>
        <v>12.689</v>
      </c>
      <c r="C226">
        <f t="shared" si="9"/>
        <v>1.7130722411248603E-3</v>
      </c>
      <c r="D226">
        <f>C226-SET_TRI!C227</f>
        <v>1.6428302574912125E-3</v>
      </c>
      <c r="E226">
        <f t="shared" si="10"/>
        <v>5.2133737213603442E-4</v>
      </c>
      <c r="F226">
        <f t="shared" ca="1" si="11"/>
        <v>-0.91841057972167695</v>
      </c>
      <c r="G226">
        <f ca="1">S0*EXP(Drift*(A226-$A$11)+Volatility*SUM($F$12:F226))</f>
        <v>13.844660377233264</v>
      </c>
    </row>
    <row r="227" spans="1:7" x14ac:dyDescent="0.25">
      <c r="A227" s="1" t="str">
        <f>MID('Filter Data'!A218,2,LEN('Filter Data'!A218)-2)</f>
        <v>23-Mar-2021</v>
      </c>
      <c r="B227">
        <f>'Filter Data'!G218</f>
        <v>12.6067</v>
      </c>
      <c r="C227">
        <f t="shared" si="9"/>
        <v>-6.4859326976121085E-3</v>
      </c>
      <c r="D227">
        <f>C227-SET_TRI!C228</f>
        <v>-4.6659667832392535E-3</v>
      </c>
      <c r="E227">
        <f t="shared" si="10"/>
        <v>-4.5404406050819201E-3</v>
      </c>
      <c r="F227">
        <f t="shared" ca="1" si="11"/>
        <v>-1.1600570885387385</v>
      </c>
      <c r="G227">
        <f ca="1">S0*EXP(Drift*(A227-$A$11)+Volatility*SUM($F$12:F227))</f>
        <v>13.65699803096164</v>
      </c>
    </row>
    <row r="228" spans="1:7" x14ac:dyDescent="0.25">
      <c r="A228" s="1" t="str">
        <f>MID('Filter Data'!A219,2,LEN('Filter Data'!A219)-2)</f>
        <v>24-Mar-2021</v>
      </c>
      <c r="B228">
        <f>'Filter Data'!G219</f>
        <v>12.3437</v>
      </c>
      <c r="C228">
        <f t="shared" si="9"/>
        <v>-2.0861922628443597E-2</v>
      </c>
      <c r="D228">
        <f>C228-SET_TRI!C229</f>
        <v>-2.4888255736884687E-2</v>
      </c>
      <c r="E228">
        <f t="shared" si="10"/>
        <v>-8.8603279668475702E-3</v>
      </c>
      <c r="F228">
        <f t="shared" ca="1" si="11"/>
        <v>-3.7653653556066452E-2</v>
      </c>
      <c r="G228">
        <f ca="1">S0*EXP(Drift*(A228-$A$11)+Volatility*SUM($F$12:F228))</f>
        <v>13.660769031171625</v>
      </c>
    </row>
    <row r="229" spans="1:7" x14ac:dyDescent="0.25">
      <c r="A229" s="1" t="str">
        <f>MID('Filter Data'!A220,2,LEN('Filter Data'!A220)-2)</f>
        <v>25-Mar-2021</v>
      </c>
      <c r="B229">
        <f>'Filter Data'!G220</f>
        <v>12.3276</v>
      </c>
      <c r="C229">
        <f t="shared" si="9"/>
        <v>-1.3043090807456257E-3</v>
      </c>
      <c r="D229">
        <f>C229-SET_TRI!C230</f>
        <v>-1.467148841268107E-3</v>
      </c>
      <c r="E229">
        <f t="shared" si="10"/>
        <v>-9.4951927705950708E-4</v>
      </c>
      <c r="F229">
        <f t="shared" ca="1" si="11"/>
        <v>-1.1017545213587607</v>
      </c>
      <c r="G229">
        <f ca="1">S0*EXP(Drift*(A229-$A$11)+Volatility*SUM($F$12:F229))</f>
        <v>13.48534912834149</v>
      </c>
    </row>
    <row r="230" spans="1:7" x14ac:dyDescent="0.25">
      <c r="A230" s="1" t="str">
        <f>MID('Filter Data'!A221,2,LEN('Filter Data'!A221)-2)</f>
        <v>26-Mar-2021</v>
      </c>
      <c r="B230">
        <f>'Filter Data'!G221</f>
        <v>12.509499999999999</v>
      </c>
      <c r="C230">
        <f t="shared" si="9"/>
        <v>1.4755507965865118E-2</v>
      </c>
      <c r="D230">
        <f>C230-SET_TRI!C231</f>
        <v>1.2765682763404836E-2</v>
      </c>
      <c r="E230">
        <f t="shared" si="10"/>
        <v>8.0326215088215216E-3</v>
      </c>
      <c r="F230">
        <f t="shared" ca="1" si="11"/>
        <v>0.2504137749591081</v>
      </c>
      <c r="G230">
        <f ca="1">S0*EXP(Drift*(A230-$A$11)+Volatility*SUM($F$12:F230))</f>
        <v>13.537362640183799</v>
      </c>
    </row>
    <row r="231" spans="1:7" x14ac:dyDescent="0.25">
      <c r="A231" s="1" t="str">
        <f>MID('Filter Data'!A222,2,LEN('Filter Data'!A222)-2)</f>
        <v>30-Mar-2021</v>
      </c>
      <c r="B231">
        <f>'Filter Data'!G222</f>
        <v>12.6866</v>
      </c>
      <c r="C231">
        <f t="shared" si="9"/>
        <v>1.4157240497222204E-2</v>
      </c>
      <c r="D231">
        <f>C231-SET_TRI!C232</f>
        <v>4.7719049041134009E-3</v>
      </c>
      <c r="E231">
        <f t="shared" si="10"/>
        <v>1.140948515672173E-2</v>
      </c>
      <c r="F231">
        <f t="shared" ca="1" si="11"/>
        <v>0.44716879418935718</v>
      </c>
      <c r="G231">
        <f ca="1">S0*EXP(Drift*(A231-$A$11)+Volatility*SUM($F$12:F231))</f>
        <v>13.65319318255473</v>
      </c>
    </row>
    <row r="232" spans="1:7" x14ac:dyDescent="0.25">
      <c r="A232" s="1" t="str">
        <f>MID('Filter Data'!A223,2,LEN('Filter Data'!A223)-2)</f>
        <v>31-Mar-2021</v>
      </c>
      <c r="B232">
        <f>'Filter Data'!G223</f>
        <v>12.6144</v>
      </c>
      <c r="C232">
        <f t="shared" si="9"/>
        <v>-5.6910440937682659E-3</v>
      </c>
      <c r="D232">
        <f>C232-SET_TRI!C233</f>
        <v>-4.1861953631595781E-3</v>
      </c>
      <c r="E232">
        <f t="shared" si="10"/>
        <v>-3.9841318485089212E-3</v>
      </c>
      <c r="F232">
        <f t="shared" ca="1" si="11"/>
        <v>0.44580665698000049</v>
      </c>
      <c r="G232">
        <f ca="1">S0*EXP(Drift*(A232-$A$11)+Volatility*SUM($F$12:F232))</f>
        <v>13.739115833285954</v>
      </c>
    </row>
    <row r="233" spans="1:7" x14ac:dyDescent="0.25">
      <c r="A233" s="1" t="str">
        <f>MID('Filter Data'!A224,2,LEN('Filter Data'!A224)-2)</f>
        <v>07-Apr-2021</v>
      </c>
      <c r="B233">
        <f>'Filter Data'!G224</f>
        <v>12.825799999999999</v>
      </c>
      <c r="C233">
        <f t="shared" si="9"/>
        <v>1.6758625063419533E-2</v>
      </c>
      <c r="D233">
        <f>C233-SET_TRI!C234</f>
        <v>3.8239885082378432E-2</v>
      </c>
      <c r="E233">
        <f t="shared" si="10"/>
        <v>-2.6320257585751329E-3</v>
      </c>
      <c r="F233">
        <f t="shared" ca="1" si="11"/>
        <v>-3.0364872071567373</v>
      </c>
      <c r="G233">
        <f ca="1">S0*EXP(Drift*(A233-$A$11)+Volatility*SUM($F$12:F233))</f>
        <v>13.30022548825548</v>
      </c>
    </row>
    <row r="234" spans="1:7" x14ac:dyDescent="0.25">
      <c r="A234" s="1" t="str">
        <f>MID('Filter Data'!A225,2,LEN('Filter Data'!A225)-2)</f>
        <v>09-Apr-2021</v>
      </c>
      <c r="B234">
        <f>'Filter Data'!G225</f>
        <v>12.8215</v>
      </c>
      <c r="C234">
        <f t="shared" si="9"/>
        <v>-3.3526173805913551E-4</v>
      </c>
      <c r="D234">
        <f>C234-SET_TRI!C235</f>
        <v>-7.1874409103960769E-3</v>
      </c>
      <c r="E234">
        <f t="shared" si="10"/>
        <v>2.8641043598350135E-3</v>
      </c>
      <c r="F234">
        <f t="shared" ca="1" si="11"/>
        <v>-1.5417839599411516</v>
      </c>
      <c r="G234">
        <f ca="1">S0*EXP(Drift*(A234-$A$11)+Volatility*SUM($F$12:F234))</f>
        <v>13.067669665201525</v>
      </c>
    </row>
    <row r="235" spans="1:7" x14ac:dyDescent="0.25">
      <c r="A235" s="1" t="str">
        <f>MID('Filter Data'!A226,2,LEN('Filter Data'!A226)-2)</f>
        <v>16-Apr-2021</v>
      </c>
      <c r="B235">
        <f>'Filter Data'!G226</f>
        <v>12.968500000000001</v>
      </c>
      <c r="C235">
        <f t="shared" si="9"/>
        <v>1.1465117185976698E-2</v>
      </c>
      <c r="D235">
        <f>C235-SET_TRI!C236</f>
        <v>2.1301104658220216E-2</v>
      </c>
      <c r="E235">
        <f t="shared" si="10"/>
        <v>4.9775186497933756E-4</v>
      </c>
      <c r="F235">
        <f t="shared" ca="1" si="11"/>
        <v>1.7923161713940288</v>
      </c>
      <c r="G235">
        <f ca="1">S0*EXP(Drift*(A235-$A$11)+Volatility*SUM($F$12:F235))</f>
        <v>13.431162412489398</v>
      </c>
    </row>
    <row r="236" spans="1:7" x14ac:dyDescent="0.25">
      <c r="A236" s="1" t="str">
        <f>MID('Filter Data'!A227,2,LEN('Filter Data'!A227)-2)</f>
        <v>19-Apr-2021</v>
      </c>
      <c r="B236">
        <f>'Filter Data'!G227</f>
        <v>12.9824</v>
      </c>
      <c r="C236">
        <f t="shared" si="9"/>
        <v>1.0718278906581007E-3</v>
      </c>
      <c r="D236">
        <f>C236-SET_TRI!C237</f>
        <v>-1.3729869529635447E-2</v>
      </c>
      <c r="E236">
        <f t="shared" si="10"/>
        <v>7.5246008307090963E-3</v>
      </c>
      <c r="F236">
        <f t="shared" ca="1" si="11"/>
        <v>3.0449433911318149</v>
      </c>
      <c r="G236">
        <f ca="1">S0*EXP(Drift*(A236-$A$11)+Volatility*SUM($F$12:F236))</f>
        <v>13.979336289691643</v>
      </c>
    </row>
    <row r="237" spans="1:7" x14ac:dyDescent="0.25">
      <c r="A237" s="1" t="str">
        <f>MID('Filter Data'!A228,2,LEN('Filter Data'!A228)-2)</f>
        <v>20-Apr-2021</v>
      </c>
      <c r="B237">
        <f>'Filter Data'!G228</f>
        <v>12.994400000000001</v>
      </c>
      <c r="C237">
        <f t="shared" si="9"/>
        <v>9.2432832141980329E-4</v>
      </c>
      <c r="D237">
        <f>C237-SET_TRI!C238</f>
        <v>-3.9922344137146267E-3</v>
      </c>
      <c r="E237">
        <f t="shared" si="10"/>
        <v>2.5347880233254835E-3</v>
      </c>
      <c r="F237">
        <f t="shared" ca="1" si="11"/>
        <v>-2.0812916615453729</v>
      </c>
      <c r="G237">
        <f ca="1">S0*EXP(Drift*(A237-$A$11)+Volatility*SUM($F$12:F237))</f>
        <v>13.633153693326983</v>
      </c>
    </row>
    <row r="238" spans="1:7" x14ac:dyDescent="0.25">
      <c r="A238" s="1" t="str">
        <f>MID('Filter Data'!A229,2,LEN('Filter Data'!A229)-2)</f>
        <v>22-Apr-2021</v>
      </c>
      <c r="B238">
        <f>'Filter Data'!G229</f>
        <v>12.976900000000001</v>
      </c>
      <c r="C238">
        <f t="shared" si="9"/>
        <v>-1.3467339777134819E-3</v>
      </c>
      <c r="D238">
        <f>C238-SET_TRI!C239</f>
        <v>9.5101216881600271E-3</v>
      </c>
      <c r="E238">
        <f t="shared" si="10"/>
        <v>-6.450701025210297E-3</v>
      </c>
      <c r="F238">
        <f t="shared" ca="1" si="11"/>
        <v>-1.8651751795263087</v>
      </c>
      <c r="G238">
        <f ca="1">S0*EXP(Drift*(A238-$A$11)+Volatility*SUM($F$12:F238))</f>
        <v>13.341147948780769</v>
      </c>
    </row>
    <row r="239" spans="1:7" x14ac:dyDescent="0.25">
      <c r="A239" s="1" t="str">
        <f>MID('Filter Data'!A230,2,LEN('Filter Data'!A230)-2)</f>
        <v>23-Apr-2021</v>
      </c>
      <c r="B239">
        <f>'Filter Data'!G230</f>
        <v>13.1951</v>
      </c>
      <c r="C239">
        <f t="shared" si="9"/>
        <v>1.6814493446046398E-2</v>
      </c>
      <c r="D239">
        <f>C239-SET_TRI!C240</f>
        <v>2.7256489557517631E-2</v>
      </c>
      <c r="E239">
        <f t="shared" si="10"/>
        <v>2.8856453016713832E-3</v>
      </c>
      <c r="F239">
        <f t="shared" ca="1" si="11"/>
        <v>0.31571254481151489</v>
      </c>
      <c r="G239">
        <f ca="1">S0*EXP(Drift*(A239-$A$11)+Volatility*SUM($F$12:F239))</f>
        <v>13.403458273237174</v>
      </c>
    </row>
    <row r="240" spans="1:7" x14ac:dyDescent="0.25">
      <c r="A240" s="1" t="str">
        <f>MID('Filter Data'!A231,2,LEN('Filter Data'!A231)-2)</f>
        <v>26-Apr-2021</v>
      </c>
      <c r="B240">
        <f>'Filter Data'!G231</f>
        <v>13.2842</v>
      </c>
      <c r="C240">
        <f t="shared" si="9"/>
        <v>6.7525066123030652E-3</v>
      </c>
      <c r="D240">
        <f>C240-SET_TRI!C241</f>
        <v>5.3839713955745232E-3</v>
      </c>
      <c r="E240">
        <f t="shared" si="10"/>
        <v>3.7003839753343166E-3</v>
      </c>
      <c r="F240">
        <f t="shared" ca="1" si="11"/>
        <v>1.5400830523817537</v>
      </c>
      <c r="G240">
        <f ca="1">S0*EXP(Drift*(A240-$A$11)+Volatility*SUM($F$12:F240))</f>
        <v>13.692487901617991</v>
      </c>
    </row>
    <row r="241" spans="1:7" x14ac:dyDescent="0.25">
      <c r="A241" s="1" t="str">
        <f>MID('Filter Data'!A232,2,LEN('Filter Data'!A232)-2)</f>
        <v>27-Apr-2021</v>
      </c>
      <c r="B241">
        <f>'Filter Data'!G232</f>
        <v>13.277699999999999</v>
      </c>
      <c r="C241">
        <f t="shared" si="9"/>
        <v>-4.8930308185670486E-4</v>
      </c>
      <c r="D241">
        <f>C241-SET_TRI!C242</f>
        <v>1.2496360197184039E-4</v>
      </c>
      <c r="E241">
        <f t="shared" si="10"/>
        <v>-9.2623601872715165E-4</v>
      </c>
      <c r="F241">
        <f t="shared" ca="1" si="11"/>
        <v>1.2690200451710592</v>
      </c>
      <c r="G241">
        <f ca="1">S0*EXP(Drift*(A241-$A$11)+Volatility*SUM($F$12:F241))</f>
        <v>13.92008821125259</v>
      </c>
    </row>
    <row r="242" spans="1:7" x14ac:dyDescent="0.25">
      <c r="A242" s="1" t="str">
        <f>MID('Filter Data'!A233,2,LEN('Filter Data'!A233)-2)</f>
        <v>28-Apr-2021</v>
      </c>
      <c r="B242">
        <f>'Filter Data'!G233</f>
        <v>13.3032</v>
      </c>
      <c r="C242">
        <f t="shared" si="9"/>
        <v>1.9205133419192306E-3</v>
      </c>
      <c r="D242">
        <f>C242-SET_TRI!C243</f>
        <v>-1.0065572871620883E-2</v>
      </c>
      <c r="E242">
        <f t="shared" si="10"/>
        <v>6.5511115953684413E-3</v>
      </c>
      <c r="F242">
        <f t="shared" ca="1" si="11"/>
        <v>0.34007687434035827</v>
      </c>
      <c r="G242">
        <f ca="1">S0*EXP(Drift*(A242-$A$11)+Volatility*SUM($F$12:F242))</f>
        <v>13.989330056431605</v>
      </c>
    </row>
    <row r="243" spans="1:7" x14ac:dyDescent="0.25">
      <c r="A243" s="1" t="str">
        <f>MID('Filter Data'!A234,2,LEN('Filter Data'!A234)-2)</f>
        <v>29-Apr-2021</v>
      </c>
      <c r="B243">
        <f>'Filter Data'!G234</f>
        <v>13.2685</v>
      </c>
      <c r="C243">
        <f t="shared" si="9"/>
        <v>-2.6083949726382256E-3</v>
      </c>
      <c r="D243">
        <f>C243-SET_TRI!C244</f>
        <v>-1.4351116689068579E-2</v>
      </c>
      <c r="E243">
        <f t="shared" si="10"/>
        <v>4.1533106095246897E-3</v>
      </c>
      <c r="F243">
        <f t="shared" ca="1" si="11"/>
        <v>0.46561399948159088</v>
      </c>
      <c r="G243">
        <f ca="1">S0*EXP(Drift*(A243-$A$11)+Volatility*SUM($F$12:F243))</f>
        <v>14.080827526139068</v>
      </c>
    </row>
    <row r="244" spans="1:7" x14ac:dyDescent="0.25">
      <c r="A244" s="1" t="str">
        <f>MID('Filter Data'!A235,2,LEN('Filter Data'!A235)-2)</f>
        <v>06-May-2021</v>
      </c>
      <c r="B244">
        <f>'Filter Data'!G235</f>
        <v>12.894399999999999</v>
      </c>
      <c r="C244">
        <f t="shared" si="9"/>
        <v>-2.8194596224139907E-2</v>
      </c>
      <c r="D244">
        <f>C244-SET_TRI!C245</f>
        <v>-1.0124808328617164E-2</v>
      </c>
      <c r="E244">
        <f t="shared" si="10"/>
        <v>-2.3534541471842047E-2</v>
      </c>
      <c r="F244">
        <f t="shared" ca="1" si="11"/>
        <v>1.5354745319279499</v>
      </c>
      <c r="G244">
        <f ca="1">S0*EXP(Drift*(A244-$A$11)+Volatility*SUM($F$12:F244))</f>
        <v>14.426463949121175</v>
      </c>
    </row>
    <row r="245" spans="1:7" x14ac:dyDescent="0.25">
      <c r="A245" s="1" t="str">
        <f>MID('Filter Data'!A236,2,LEN('Filter Data'!A236)-2)</f>
        <v>07-May-2021</v>
      </c>
      <c r="B245">
        <f>'Filter Data'!G236</f>
        <v>12.862299999999999</v>
      </c>
      <c r="C245">
        <f t="shared" si="9"/>
        <v>-2.4894527857054066E-3</v>
      </c>
      <c r="D245">
        <f>C245-SET_TRI!C246</f>
        <v>-1.3454394758374356E-2</v>
      </c>
      <c r="E245">
        <f t="shared" si="10"/>
        <v>3.8263325679580408E-3</v>
      </c>
      <c r="F245">
        <f t="shared" ca="1" si="11"/>
        <v>0.37246252994088574</v>
      </c>
      <c r="G245">
        <f ca="1">S0*EXP(Drift*(A245-$A$11)+Volatility*SUM($F$12:F245))</f>
        <v>14.504050469769135</v>
      </c>
    </row>
    <row r="246" spans="1:7" x14ac:dyDescent="0.25">
      <c r="A246" s="1" t="str">
        <f>MID('Filter Data'!A237,2,LEN('Filter Data'!A237)-2)</f>
        <v>10-May-2021</v>
      </c>
      <c r="B246">
        <f>'Filter Data'!G237</f>
        <v>12.8139</v>
      </c>
      <c r="C246">
        <f t="shared" si="9"/>
        <v>-3.7629350893696395E-3</v>
      </c>
      <c r="D246">
        <f>C246-SET_TRI!C247</f>
        <v>-7.580881083874464E-3</v>
      </c>
      <c r="E246">
        <f t="shared" si="10"/>
        <v>-3.6791978735428808E-4</v>
      </c>
      <c r="F246">
        <f t="shared" ca="1" si="11"/>
        <v>-1.0804147778061453</v>
      </c>
      <c r="G246">
        <f ca="1">S0*EXP(Drift*(A246-$A$11)+Volatility*SUM($F$12:F246))</f>
        <v>14.342895657379843</v>
      </c>
    </row>
    <row r="247" spans="1:7" x14ac:dyDescent="0.25">
      <c r="A247" s="1" t="str">
        <f>MID('Filter Data'!A238,2,LEN('Filter Data'!A238)-2)</f>
        <v>11-May-2021</v>
      </c>
      <c r="B247">
        <f>'Filter Data'!G238</f>
        <v>12.5367</v>
      </c>
      <c r="C247">
        <f t="shared" si="9"/>
        <v>-2.1632758176667568E-2</v>
      </c>
      <c r="D247">
        <f>C247-SET_TRI!C248</f>
        <v>-1.9051642909088569E-2</v>
      </c>
      <c r="E247">
        <f t="shared" si="10"/>
        <v>-1.2533583581701169E-2</v>
      </c>
      <c r="F247">
        <f t="shared" ca="1" si="11"/>
        <v>-0.65285390758788442</v>
      </c>
      <c r="G247">
        <f ca="1">S0*EXP(Drift*(A247-$A$11)+Volatility*SUM($F$12:F247))</f>
        <v>14.237782106836214</v>
      </c>
    </row>
    <row r="248" spans="1:7" x14ac:dyDescent="0.25">
      <c r="A248" s="1" t="str">
        <f>MID('Filter Data'!A239,2,LEN('Filter Data'!A239)-2)</f>
        <v>17-May-2021</v>
      </c>
      <c r="B248">
        <f>'Filter Data'!G239</f>
        <v>12.516299999999999</v>
      </c>
      <c r="C248">
        <f t="shared" si="9"/>
        <v>-1.6272224748139796E-3</v>
      </c>
      <c r="D248">
        <f>C248-SET_TRI!C249</f>
        <v>1.6736344668939931E-2</v>
      </c>
      <c r="E248">
        <f t="shared" si="10"/>
        <v>-1.0324632363931536E-2</v>
      </c>
      <c r="F248">
        <f t="shared" ca="1" si="11"/>
        <v>-1.3758171643100492</v>
      </c>
      <c r="G248">
        <f ca="1">S0*EXP(Drift*(A248-$A$11)+Volatility*SUM($F$12:F248))</f>
        <v>14.059396501385629</v>
      </c>
    </row>
    <row r="249" spans="1:7" x14ac:dyDescent="0.25">
      <c r="A249" s="1" t="str">
        <f>MID('Filter Data'!A240,2,LEN('Filter Data'!A240)-2)</f>
        <v>20-May-2021</v>
      </c>
      <c r="B249">
        <f>'Filter Data'!G240</f>
        <v>12.7164</v>
      </c>
      <c r="C249">
        <f t="shared" si="9"/>
        <v>1.5987152752810402E-2</v>
      </c>
      <c r="D249">
        <f>C249-SET_TRI!C250</f>
        <v>1.6712502141661621E-2</v>
      </c>
      <c r="E249">
        <f t="shared" si="10"/>
        <v>7.3015992317017313E-3</v>
      </c>
      <c r="F249">
        <f t="shared" ca="1" si="11"/>
        <v>1.143823483170082</v>
      </c>
      <c r="G249">
        <f ca="1">S0*EXP(Drift*(A249-$A$11)+Volatility*SUM($F$12:F249))</f>
        <v>14.292142088701169</v>
      </c>
    </row>
    <row r="250" spans="1:7" x14ac:dyDescent="0.25">
      <c r="A250" s="1" t="str">
        <f>MID('Filter Data'!A241,2,LEN('Filter Data'!A241)-2)</f>
        <v>21-May-2021</v>
      </c>
      <c r="B250">
        <f>'Filter Data'!G241</f>
        <v>12.7233</v>
      </c>
      <c r="C250">
        <f t="shared" si="9"/>
        <v>5.4260639803717294E-4</v>
      </c>
      <c r="D250">
        <f>C250-SET_TRI!C251</f>
        <v>1.3754755693951473E-3</v>
      </c>
      <c r="E250">
        <f t="shared" si="10"/>
        <v>-5.1617882455022633E-4</v>
      </c>
      <c r="F250">
        <f t="shared" ca="1" si="11"/>
        <v>-1.2957964180134927</v>
      </c>
      <c r="G250">
        <f ca="1">S0*EXP(Drift*(A250-$A$11)+Volatility*SUM($F$12:F250))</f>
        <v>14.074694215586106</v>
      </c>
    </row>
    <row r="251" spans="1:7" x14ac:dyDescent="0.25">
      <c r="A251" s="1" t="str">
        <f>MID('Filter Data'!A242,2,LEN('Filter Data'!A242)-2)</f>
        <v>25-May-2021</v>
      </c>
      <c r="B251">
        <f>'Filter Data'!G242</f>
        <v>12.9566</v>
      </c>
      <c r="C251">
        <f t="shared" si="9"/>
        <v>1.8336437873822029E-2</v>
      </c>
      <c r="D251">
        <f>C251-SET_TRI!C252</f>
        <v>7.1043282549831006E-3</v>
      </c>
      <c r="E251">
        <f t="shared" si="10"/>
        <v>1.4428819349455727E-2</v>
      </c>
      <c r="F251">
        <f t="shared" ca="1" si="11"/>
        <v>2.0965819257742506</v>
      </c>
      <c r="G251">
        <f ca="1">S0*EXP(Drift*(A251-$A$11)+Volatility*SUM($F$12:F251))</f>
        <v>14.488564978483542</v>
      </c>
    </row>
    <row r="252" spans="1:7" x14ac:dyDescent="0.25">
      <c r="A252" s="1" t="str">
        <f>MID('Filter Data'!A243,2,LEN('Filter Data'!A243)-2)</f>
        <v>27-May-2021</v>
      </c>
      <c r="B252">
        <f>'Filter Data'!G243</f>
        <v>12.9925</v>
      </c>
      <c r="C252">
        <f t="shared" si="9"/>
        <v>2.7707886328203249E-3</v>
      </c>
      <c r="D252">
        <f>C252-SET_TRI!C253</f>
        <v>-6.8883187925665012E-3</v>
      </c>
      <c r="E252">
        <f t="shared" si="10"/>
        <v>5.8214078354215867E-3</v>
      </c>
      <c r="F252">
        <f t="shared" ca="1" si="11"/>
        <v>1.0310912856471932</v>
      </c>
      <c r="G252">
        <f ca="1">S0*EXP(Drift*(A252-$A$11)+Volatility*SUM($F$12:F252))</f>
        <v>14.696905838767639</v>
      </c>
    </row>
    <row r="253" spans="1:7" x14ac:dyDescent="0.25">
      <c r="A253" s="1" t="str">
        <f>MID('Filter Data'!A244,2,LEN('Filter Data'!A244)-2)</f>
        <v>28-May-2021</v>
      </c>
      <c r="B253">
        <f>'Filter Data'!G244</f>
        <v>13.023400000000001</v>
      </c>
      <c r="C253">
        <f t="shared" si="9"/>
        <v>2.3782951702906153E-3</v>
      </c>
      <c r="D253">
        <f>C253-SET_TRI!C254</f>
        <v>3.3283846267653907E-3</v>
      </c>
      <c r="E253">
        <f t="shared" si="10"/>
        <v>3.4837093203641525E-4</v>
      </c>
      <c r="F253">
        <f t="shared" ca="1" si="11"/>
        <v>0.14437377539105475</v>
      </c>
      <c r="G253">
        <f ca="1">S0*EXP(Drift*(A253-$A$11)+Volatility*SUM($F$12:F253))</f>
        <v>14.734197549874455</v>
      </c>
    </row>
    <row r="254" spans="1:7" x14ac:dyDescent="0.25">
      <c r="A254" s="1" t="str">
        <f>MID('Filter Data'!A245,2,LEN('Filter Data'!A245)-2)</f>
        <v>02-Jun-2021</v>
      </c>
      <c r="B254">
        <f>'Filter Data'!G245</f>
        <v>13.139799999999999</v>
      </c>
      <c r="C254">
        <f t="shared" si="9"/>
        <v>8.9377581891056657E-3</v>
      </c>
      <c r="D254">
        <f>C254-SET_TRI!C255</f>
        <v>-1.4160873369040792E-2</v>
      </c>
      <c r="E254">
        <f t="shared" si="10"/>
        <v>1.5604859923817663E-2</v>
      </c>
      <c r="F254">
        <f t="shared" ca="1" si="11"/>
        <v>1.9697408205329578</v>
      </c>
      <c r="G254">
        <f ca="1">S0*EXP(Drift*(A254-$A$11)+Volatility*SUM($F$12:F254))</f>
        <v>15.154872829772192</v>
      </c>
    </row>
    <row r="255" spans="1:7" x14ac:dyDescent="0.25">
      <c r="A255" s="1" t="str">
        <f>MID('Filter Data'!A246,2,LEN('Filter Data'!A246)-2)</f>
        <v>04-Jun-2021</v>
      </c>
      <c r="B255">
        <f>'Filter Data'!G246</f>
        <v>13.0283</v>
      </c>
      <c r="C255">
        <f t="shared" si="9"/>
        <v>-8.4856694926863045E-3</v>
      </c>
      <c r="D255">
        <f>C255-SET_TRI!C256</f>
        <v>-2.3954877227912712E-3</v>
      </c>
      <c r="E255">
        <f t="shared" si="10"/>
        <v>-7.6692370414814977E-3</v>
      </c>
      <c r="F255">
        <f t="shared" ca="1" si="11"/>
        <v>0.2390744402681832</v>
      </c>
      <c r="G255">
        <f ca="1">S0*EXP(Drift*(A255-$A$11)+Volatility*SUM($F$12:F255))</f>
        <v>15.222494832180868</v>
      </c>
    </row>
    <row r="256" spans="1:7" x14ac:dyDescent="0.25">
      <c r="A256" s="1" t="str">
        <f>MID('Filter Data'!A247,2,LEN('Filter Data'!A247)-2)</f>
        <v>07-Jun-2021</v>
      </c>
      <c r="B256">
        <f>'Filter Data'!G247</f>
        <v>12.9673</v>
      </c>
      <c r="C256">
        <f t="shared" si="9"/>
        <v>-4.6821150879239768E-3</v>
      </c>
      <c r="D256">
        <f>C256-SET_TRI!C257</f>
        <v>-5.3450671984903294E-3</v>
      </c>
      <c r="E256">
        <f t="shared" si="10"/>
        <v>-2.3989211928869582E-3</v>
      </c>
      <c r="F256">
        <f t="shared" ca="1" si="11"/>
        <v>1.6927475957924694</v>
      </c>
      <c r="G256">
        <f ca="1">S0*EXP(Drift*(A256-$A$11)+Volatility*SUM($F$12:F256))</f>
        <v>15.580228275391832</v>
      </c>
    </row>
    <row r="257" spans="1:7" x14ac:dyDescent="0.25">
      <c r="A257" s="1" t="str">
        <f>MID('Filter Data'!A248,2,LEN('Filter Data'!A248)-2)</f>
        <v>08-Jun-2021</v>
      </c>
      <c r="B257">
        <f>'Filter Data'!G248</f>
        <v>12.9154</v>
      </c>
      <c r="C257">
        <f t="shared" si="9"/>
        <v>-4.002375205324149E-3</v>
      </c>
      <c r="D257">
        <f>C257-SET_TRI!C258</f>
        <v>-4.1733136472557036E-3</v>
      </c>
      <c r="E257">
        <f t="shared" si="10"/>
        <v>-2.3018687560007571E-3</v>
      </c>
      <c r="F257">
        <f t="shared" ca="1" si="11"/>
        <v>1.756624646190323</v>
      </c>
      <c r="G257">
        <f ca="1">S0*EXP(Drift*(A257-$A$11)+Volatility*SUM($F$12:F257))</f>
        <v>15.93530621968489</v>
      </c>
    </row>
    <row r="258" spans="1:7" x14ac:dyDescent="0.25">
      <c r="A258" s="1" t="str">
        <f>MID('Filter Data'!A249,2,LEN('Filter Data'!A249)-2)</f>
        <v>09-Jun-2021</v>
      </c>
      <c r="B258">
        <f>'Filter Data'!G249</f>
        <v>12.8835</v>
      </c>
      <c r="C258">
        <f t="shared" si="9"/>
        <v>-2.4699196308283337E-3</v>
      </c>
      <c r="D258">
        <f>C258-SET_TRI!C259</f>
        <v>-1.1635306163787945E-2</v>
      </c>
      <c r="E258">
        <f t="shared" si="10"/>
        <v>2.9412727001901112E-3</v>
      </c>
      <c r="F258">
        <f t="shared" ca="1" si="11"/>
        <v>0.52779333659429017</v>
      </c>
      <c r="G258">
        <f ca="1">S0*EXP(Drift*(A258-$A$11)+Volatility*SUM($F$12:F258))</f>
        <v>16.051908205126001</v>
      </c>
    </row>
    <row r="259" spans="1:7" x14ac:dyDescent="0.25">
      <c r="A259" s="1" t="str">
        <f>MID('Filter Data'!A250,2,LEN('Filter Data'!A250)-2)</f>
        <v>10-Jun-2021</v>
      </c>
      <c r="B259">
        <f>'Filter Data'!G250</f>
        <v>12.950699999999999</v>
      </c>
      <c r="C259">
        <f t="shared" si="9"/>
        <v>5.2159739201303769E-3</v>
      </c>
      <c r="D259">
        <f>C259-SET_TRI!C260</f>
        <v>5.6749414236277424E-3</v>
      </c>
      <c r="E259">
        <f t="shared" si="10"/>
        <v>2.0191582440435385E-3</v>
      </c>
      <c r="F259">
        <f t="shared" ca="1" si="11"/>
        <v>0.32436566891545315</v>
      </c>
      <c r="G259">
        <f ca="1">S0*EXP(Drift*(A259-$A$11)+Volatility*SUM($F$12:F259))</f>
        <v>16.12861044844362</v>
      </c>
    </row>
    <row r="260" spans="1:7" x14ac:dyDescent="0.25">
      <c r="A260" s="1" t="str">
        <f>MID('Filter Data'!A251,2,LEN('Filter Data'!A251)-2)</f>
        <v>11-Jun-2021</v>
      </c>
      <c r="B260">
        <f>'Filter Data'!G251</f>
        <v>12.9635</v>
      </c>
      <c r="C260">
        <f t="shared" si="9"/>
        <v>9.8836356335953797E-4</v>
      </c>
      <c r="D260">
        <f>C260-SET_TRI!C261</f>
        <v>-8.3666413793233342E-3</v>
      </c>
      <c r="E260">
        <f t="shared" si="10"/>
        <v>4.7741202964683704E-3</v>
      </c>
      <c r="F260">
        <f t="shared" ca="1" si="11"/>
        <v>0.83841495366793672</v>
      </c>
      <c r="G260">
        <f ca="1">S0*EXP(Drift*(A260-$A$11)+Volatility*SUM($F$12:F260))</f>
        <v>16.309351178066073</v>
      </c>
    </row>
    <row r="261" spans="1:7" x14ac:dyDescent="0.25">
      <c r="A261" s="1" t="str">
        <f>MID('Filter Data'!A252,2,LEN('Filter Data'!A252)-2)</f>
        <v>15-Jun-2021</v>
      </c>
      <c r="B261">
        <f>'Filter Data'!G252</f>
        <v>12.957100000000001</v>
      </c>
      <c r="C261">
        <f t="shared" si="9"/>
        <v>-4.9369383268402017E-4</v>
      </c>
      <c r="D261">
        <f>C261-SET_TRI!C262</f>
        <v>1.100452074569328E-2</v>
      </c>
      <c r="E261">
        <f t="shared" si="10"/>
        <v>-6.3407928884375298E-3</v>
      </c>
      <c r="F261">
        <f t="shared" ca="1" si="11"/>
        <v>0.84003501516268841</v>
      </c>
      <c r="G261">
        <f ca="1">S0*EXP(Drift*(A261-$A$11)+Volatility*SUM($F$12:F261))</f>
        <v>16.529260635994785</v>
      </c>
    </row>
    <row r="262" spans="1:7" x14ac:dyDescent="0.25">
      <c r="A262" s="1" t="str">
        <f>MID('Filter Data'!A253,2,LEN('Filter Data'!A253)-2)</f>
        <v>16-Jun-2021</v>
      </c>
      <c r="B262">
        <f>'Filter Data'!G253</f>
        <v>12.827500000000001</v>
      </c>
      <c r="C262">
        <f t="shared" si="9"/>
        <v>-1.0002238155142736E-2</v>
      </c>
      <c r="D262">
        <f>C262-SET_TRI!C263</f>
        <v>-1.0752849345580046E-2</v>
      </c>
      <c r="E262">
        <f t="shared" si="10"/>
        <v>-5.0298723237857156E-3</v>
      </c>
      <c r="F262">
        <f t="shared" ca="1" si="11"/>
        <v>-0.54432172310124105</v>
      </c>
      <c r="G262">
        <f ca="1">S0*EXP(Drift*(A262-$A$11)+Volatility*SUM($F$12:F262))</f>
        <v>16.43023024353047</v>
      </c>
    </row>
    <row r="263" spans="1:7" x14ac:dyDescent="0.25">
      <c r="A263" s="1" t="str">
        <f>MID('Filter Data'!A254,2,LEN('Filter Data'!A254)-2)</f>
        <v>17-Jun-2021</v>
      </c>
      <c r="B263">
        <f>'Filter Data'!G254</f>
        <v>12.988</v>
      </c>
      <c r="C263">
        <f t="shared" si="9"/>
        <v>1.251218086143044E-2</v>
      </c>
      <c r="D263">
        <f>C263-SET_TRI!C264</f>
        <v>1.8834876295675328E-2</v>
      </c>
      <c r="E263">
        <f t="shared" si="10"/>
        <v>2.771217033821884E-3</v>
      </c>
      <c r="F263">
        <f t="shared" ca="1" si="11"/>
        <v>2.5499440586233491E-2</v>
      </c>
      <c r="G263">
        <f ca="1">S0*EXP(Drift*(A263-$A$11)+Volatility*SUM($F$12:F263))</f>
        <v>16.447647479908266</v>
      </c>
    </row>
    <row r="264" spans="1:7" x14ac:dyDescent="0.25">
      <c r="A264" s="1" t="str">
        <f>MID('Filter Data'!A255,2,LEN('Filter Data'!A255)-2)</f>
        <v>18-Jun-2021</v>
      </c>
      <c r="B264">
        <f>'Filter Data'!G255</f>
        <v>13.033799999999999</v>
      </c>
      <c r="C264">
        <f t="shared" si="9"/>
        <v>3.5263319987680814E-3</v>
      </c>
      <c r="D264">
        <f>C264-SET_TRI!C265</f>
        <v>6.34048948447737E-3</v>
      </c>
      <c r="E264">
        <f t="shared" si="10"/>
        <v>-1.4461900139494527E-6</v>
      </c>
      <c r="F264">
        <f t="shared" ca="1" si="11"/>
        <v>2.0896865215093423</v>
      </c>
      <c r="G264">
        <f ca="1">S0*EXP(Drift*(A264-$A$11)+Volatility*SUM($F$12:F264))</f>
        <v>16.892143454051908</v>
      </c>
    </row>
    <row r="265" spans="1:7" x14ac:dyDescent="0.25">
      <c r="A265" s="1" t="str">
        <f>MID('Filter Data'!A256,2,LEN('Filter Data'!A256)-2)</f>
        <v>21-Jun-2021</v>
      </c>
      <c r="B265">
        <f>'Filter Data'!G256</f>
        <v>12.936400000000001</v>
      </c>
      <c r="C265">
        <f t="shared" si="9"/>
        <v>-7.4728782089642778E-3</v>
      </c>
      <c r="D265">
        <f>C265-SET_TRI!C266</f>
        <v>9.7214000041625278E-4</v>
      </c>
      <c r="E265">
        <f t="shared" si="10"/>
        <v>-8.3310934633991293E-3</v>
      </c>
      <c r="F265">
        <f t="shared" ca="1" si="11"/>
        <v>2.725461106590501</v>
      </c>
      <c r="G265">
        <f ca="1">S0*EXP(Drift*(A265-$A$11)+Volatility*SUM($F$12:F265))</f>
        <v>17.512030227590333</v>
      </c>
    </row>
    <row r="266" spans="1:7" x14ac:dyDescent="0.25">
      <c r="A266" s="1" t="str">
        <f>MID('Filter Data'!A257,2,LEN('Filter Data'!A257)-2)</f>
        <v>24-Jun-2021</v>
      </c>
      <c r="B266">
        <f>'Filter Data'!G257</f>
        <v>13.2119</v>
      </c>
      <c r="C266">
        <f t="shared" si="9"/>
        <v>2.1296496706966324E-2</v>
      </c>
      <c r="D266">
        <f>C266-SET_TRI!C267</f>
        <v>2.8410301228079901E-2</v>
      </c>
      <c r="E266">
        <f t="shared" si="10"/>
        <v>6.7938832222207892E-3</v>
      </c>
      <c r="F266">
        <f t="shared" ca="1" si="11"/>
        <v>-0.50879231624627086</v>
      </c>
      <c r="G266">
        <f ca="1">S0*EXP(Drift*(A266-$A$11)+Volatility*SUM($F$12:F266))</f>
        <v>17.440689789655536</v>
      </c>
    </row>
    <row r="267" spans="1:7" x14ac:dyDescent="0.25">
      <c r="A267" s="1" t="str">
        <f>MID('Filter Data'!A258,2,LEN('Filter Data'!A258)-2)</f>
        <v>25-Jun-2021</v>
      </c>
      <c r="B267">
        <f>'Filter Data'!G258</f>
        <v>13.409700000000001</v>
      </c>
      <c r="C267">
        <f t="shared" si="9"/>
        <v>1.4971351584556413E-2</v>
      </c>
      <c r="D267">
        <f>C267-SET_TRI!C268</f>
        <v>1.6388661289885729E-2</v>
      </c>
      <c r="E267">
        <f t="shared" si="10"/>
        <v>6.4468370451860064E-3</v>
      </c>
      <c r="F267">
        <f t="shared" ca="1" si="11"/>
        <v>-0.54084550488394012</v>
      </c>
      <c r="G267">
        <f ca="1">S0*EXP(Drift*(A267-$A$11)+Volatility*SUM($F$12:F267))</f>
        <v>17.336946435486539</v>
      </c>
    </row>
    <row r="268" spans="1:7" x14ac:dyDescent="0.25">
      <c r="A268" s="1" t="str">
        <f>MID('Filter Data'!A259,2,LEN('Filter Data'!A259)-2)</f>
        <v>28-Jun-2021</v>
      </c>
      <c r="B268">
        <f>'Filter Data'!G259</f>
        <v>13.520300000000001</v>
      </c>
      <c r="C268">
        <f t="shared" si="9"/>
        <v>8.2477609491636503E-3</v>
      </c>
      <c r="D268">
        <f>C268-SET_TRI!C269</f>
        <v>1.2985016433186145E-2</v>
      </c>
      <c r="E268">
        <f t="shared" si="10"/>
        <v>1.4158046491746607E-3</v>
      </c>
      <c r="F268">
        <f t="shared" ca="1" si="11"/>
        <v>5.3061444803454654</v>
      </c>
      <c r="G268">
        <f ca="1">S0*EXP(Drift*(A268-$A$11)+Volatility*SUM($F$12:F268))</f>
        <v>18.557856248545868</v>
      </c>
    </row>
    <row r="269" spans="1:7" x14ac:dyDescent="0.25">
      <c r="A269" s="1" t="str">
        <f>MID('Filter Data'!A260,2,LEN('Filter Data'!A260)-2)</f>
        <v>29-Jun-2021</v>
      </c>
      <c r="B269">
        <f>'Filter Data'!G260</f>
        <v>13.511699999999999</v>
      </c>
      <c r="C269">
        <f t="shared" ref="C269:C332" si="12">(B269-B268)/B268</f>
        <v>-6.3608056034269013E-4</v>
      </c>
      <c r="D269">
        <f>C269-SET_TRI!C270</f>
        <v>-8.140331864731851E-3</v>
      </c>
      <c r="E269">
        <f t="shared" ref="E269:E332" si="13">C269-($B$4+$B$5*D269)</f>
        <v>3.0371373945742111E-3</v>
      </c>
      <c r="F269">
        <f t="shared" ref="F269:F332" ca="1" si="14">SQRT(A269-A268)*_xlfn.NORM.INV(RAND(),0,1)</f>
        <v>-0.37801577070386222</v>
      </c>
      <c r="G269">
        <f ca="1">S0*EXP(Drift*(A269-$A$11)+Volatility*SUM($F$12:F269))</f>
        <v>18.484767960070577</v>
      </c>
    </row>
    <row r="270" spans="1:7" x14ac:dyDescent="0.25">
      <c r="A270" s="1" t="str">
        <f>MID('Filter Data'!A261,2,LEN('Filter Data'!A261)-2)</f>
        <v>02-Jul-2021</v>
      </c>
      <c r="B270">
        <f>'Filter Data'!G261</f>
        <v>13.258800000000001</v>
      </c>
      <c r="C270">
        <f t="shared" si="12"/>
        <v>-1.871711183640834E-2</v>
      </c>
      <c r="D270">
        <f>C270-SET_TRI!C271</f>
        <v>-1.0240828161529313E-2</v>
      </c>
      <c r="E270">
        <f t="shared" si="13"/>
        <v>-1.3999362955494039E-2</v>
      </c>
      <c r="F270">
        <f t="shared" ca="1" si="14"/>
        <v>-2.2163666528134094</v>
      </c>
      <c r="G270">
        <f ca="1">S0*EXP(Drift*(A270-$A$11)+Volatility*SUM($F$12:F270))</f>
        <v>18.023601889039575</v>
      </c>
    </row>
    <row r="271" spans="1:7" x14ac:dyDescent="0.25">
      <c r="A271" s="1" t="str">
        <f>MID('Filter Data'!A262,2,LEN('Filter Data'!A262)-2)</f>
        <v>06-Jul-2021</v>
      </c>
      <c r="B271">
        <f>'Filter Data'!G262</f>
        <v>13.1333</v>
      </c>
      <c r="C271">
        <f t="shared" si="12"/>
        <v>-9.4654116511298618E-3</v>
      </c>
      <c r="D271">
        <f>C271-SET_TRI!C272</f>
        <v>-1.7374504256662086E-2</v>
      </c>
      <c r="E271">
        <f t="shared" si="13"/>
        <v>-1.2002414732700268E-3</v>
      </c>
      <c r="F271">
        <f t="shared" ca="1" si="14"/>
        <v>0.97572293802251142</v>
      </c>
      <c r="G271">
        <f ca="1">S0*EXP(Drift*(A271-$A$11)+Volatility*SUM($F$12:F271))</f>
        <v>18.297398630693248</v>
      </c>
    </row>
    <row r="272" spans="1:7" x14ac:dyDescent="0.25">
      <c r="A272" s="1" t="str">
        <f>MID('Filter Data'!A263,2,LEN('Filter Data'!A263)-2)</f>
        <v>07-Jul-2021</v>
      </c>
      <c r="B272">
        <f>'Filter Data'!G263</f>
        <v>13.1973</v>
      </c>
      <c r="C272">
        <f t="shared" si="12"/>
        <v>4.8731088149969962E-3</v>
      </c>
      <c r="D272">
        <f>C272-SET_TRI!C273</f>
        <v>1.3811460928469802E-2</v>
      </c>
      <c r="E272">
        <f t="shared" si="13"/>
        <v>-2.3698202799739441E-3</v>
      </c>
      <c r="F272">
        <f t="shared" ca="1" si="14"/>
        <v>8.7422946813231747E-2</v>
      </c>
      <c r="G272">
        <f ca="1">S0*EXP(Drift*(A272-$A$11)+Volatility*SUM($F$12:F272))</f>
        <v>18.330871087511483</v>
      </c>
    </row>
    <row r="273" spans="1:7" x14ac:dyDescent="0.25">
      <c r="A273" s="1" t="str">
        <f>MID('Filter Data'!A264,2,LEN('Filter Data'!A264)-2)</f>
        <v>08-Jul-2021</v>
      </c>
      <c r="B273">
        <f>'Filter Data'!G264</f>
        <v>13.019299999999999</v>
      </c>
      <c r="C273">
        <f t="shared" si="12"/>
        <v>-1.3487607313617242E-2</v>
      </c>
      <c r="D273">
        <f>C273-SET_TRI!C274</f>
        <v>5.9856808729891464E-3</v>
      </c>
      <c r="E273">
        <f t="shared" si="13"/>
        <v>-1.6838946930203408E-2</v>
      </c>
      <c r="F273">
        <f t="shared" ca="1" si="14"/>
        <v>0.97329710516170787</v>
      </c>
      <c r="G273">
        <f ca="1">S0*EXP(Drift*(A273-$A$11)+Volatility*SUM($F$12:F273))</f>
        <v>18.567332467799957</v>
      </c>
    </row>
    <row r="274" spans="1:7" x14ac:dyDescent="0.25">
      <c r="A274" s="1" t="str">
        <f>MID('Filter Data'!A265,2,LEN('Filter Data'!A265)-2)</f>
        <v>09-Jul-2021</v>
      </c>
      <c r="B274">
        <f>'Filter Data'!G265</f>
        <v>12.953200000000001</v>
      </c>
      <c r="C274">
        <f t="shared" si="12"/>
        <v>-5.0770778766906603E-3</v>
      </c>
      <c r="D274">
        <f>C274-SET_TRI!C275</f>
        <v>-9.8295975588962997E-3</v>
      </c>
      <c r="E274">
        <f t="shared" si="13"/>
        <v>-5.6382499170914806E-4</v>
      </c>
      <c r="F274">
        <f t="shared" ca="1" si="14"/>
        <v>-1.901588974242971</v>
      </c>
      <c r="G274">
        <f ca="1">S0*EXP(Drift*(A274-$A$11)+Volatility*SUM($F$12:F274))</f>
        <v>18.147944505678382</v>
      </c>
    </row>
    <row r="275" spans="1:7" x14ac:dyDescent="0.25">
      <c r="A275" s="1" t="str">
        <f>MID('Filter Data'!A266,2,LEN('Filter Data'!A266)-2)</f>
        <v>12-Jul-2021</v>
      </c>
      <c r="B275">
        <f>'Filter Data'!G266</f>
        <v>13.1699</v>
      </c>
      <c r="C275">
        <f t="shared" si="12"/>
        <v>1.6729456813760264E-2</v>
      </c>
      <c r="D275">
        <f>C275-SET_TRI!C276</f>
        <v>1.8813202752668019E-2</v>
      </c>
      <c r="E275">
        <f t="shared" si="13"/>
        <v>6.9992707656610486E-3</v>
      </c>
      <c r="F275">
        <f t="shared" ca="1" si="14"/>
        <v>1.1372796197582582</v>
      </c>
      <c r="G275">
        <f ca="1">S0*EXP(Drift*(A275-$A$11)+Volatility*SUM($F$12:F275))</f>
        <v>18.44687621910721</v>
      </c>
    </row>
    <row r="276" spans="1:7" x14ac:dyDescent="0.25">
      <c r="A276" s="1" t="str">
        <f>MID('Filter Data'!A267,2,LEN('Filter Data'!A267)-2)</f>
        <v>13-Jul-2021</v>
      </c>
      <c r="B276">
        <f>'Filter Data'!G267</f>
        <v>13.273</v>
      </c>
      <c r="C276">
        <f t="shared" si="12"/>
        <v>7.8284573155452605E-3</v>
      </c>
      <c r="D276">
        <f>C276-SET_TRI!C277</f>
        <v>-5.1266116507727583E-3</v>
      </c>
      <c r="E276">
        <f t="shared" si="13"/>
        <v>1.0003018038557836E-2</v>
      </c>
      <c r="F276">
        <f t="shared" ca="1" si="14"/>
        <v>-0.13899955057638977</v>
      </c>
      <c r="G276">
        <f ca="1">S0*EXP(Drift*(A276-$A$11)+Volatility*SUM($F$12:F276))</f>
        <v>18.428786266086611</v>
      </c>
    </row>
    <row r="277" spans="1:7" x14ac:dyDescent="0.25">
      <c r="A277" s="1" t="str">
        <f>MID('Filter Data'!A268,2,LEN('Filter Data'!A268)-2)</f>
        <v>14-Jul-2021</v>
      </c>
      <c r="B277">
        <f>'Filter Data'!G268</f>
        <v>13.271000000000001</v>
      </c>
      <c r="C277">
        <f t="shared" si="12"/>
        <v>-1.5068183530467051E-4</v>
      </c>
      <c r="D277">
        <f>C277-SET_TRI!C278</f>
        <v>3.6980132767585839E-3</v>
      </c>
      <c r="E277">
        <f t="shared" si="13"/>
        <v>-2.3644143271802703E-3</v>
      </c>
      <c r="F277">
        <f t="shared" ca="1" si="14"/>
        <v>3.1135659106177211</v>
      </c>
      <c r="G277">
        <f ca="1">S0*EXP(Drift*(A277-$A$11)+Volatility*SUM($F$12:F277))</f>
        <v>19.16875325227716</v>
      </c>
    </row>
    <row r="278" spans="1:7" x14ac:dyDescent="0.25">
      <c r="A278" s="1" t="str">
        <f>MID('Filter Data'!A269,2,LEN('Filter Data'!A269)-2)</f>
        <v>15-Jul-2021</v>
      </c>
      <c r="B278">
        <f>'Filter Data'!G269</f>
        <v>13.5166</v>
      </c>
      <c r="C278">
        <f t="shared" si="12"/>
        <v>1.8506517971516808E-2</v>
      </c>
      <c r="D278">
        <f>C278-SET_TRI!C279</f>
        <v>1.6515626066590128E-2</v>
      </c>
      <c r="E278">
        <f t="shared" si="13"/>
        <v>9.918866622059045E-3</v>
      </c>
      <c r="F278">
        <f t="shared" ca="1" si="14"/>
        <v>1.4057699170202855</v>
      </c>
      <c r="G278">
        <f ca="1">S0*EXP(Drift*(A278-$A$11)+Volatility*SUM($F$12:F278))</f>
        <v>19.520468200911285</v>
      </c>
    </row>
    <row r="279" spans="1:7" x14ac:dyDescent="0.25">
      <c r="A279" s="1" t="str">
        <f>MID('Filter Data'!A270,2,LEN('Filter Data'!A270)-2)</f>
        <v>16-Jul-2021</v>
      </c>
      <c r="B279">
        <f>'Filter Data'!G270</f>
        <v>13.5617</v>
      </c>
      <c r="C279">
        <f t="shared" si="12"/>
        <v>3.3366379119008993E-3</v>
      </c>
      <c r="D279">
        <f>C279-SET_TRI!C280</f>
        <v>3.5454593653817443E-3</v>
      </c>
      <c r="E279">
        <f t="shared" si="13"/>
        <v>1.1987671478264511E-3</v>
      </c>
      <c r="F279">
        <f t="shared" ca="1" si="14"/>
        <v>-0.71521699382677562</v>
      </c>
      <c r="G279">
        <f ca="1">S0*EXP(Drift*(A279-$A$11)+Volatility*SUM($F$12:F279))</f>
        <v>19.362425131317199</v>
      </c>
    </row>
    <row r="280" spans="1:7" x14ac:dyDescent="0.25">
      <c r="A280" s="1" t="str">
        <f>MID('Filter Data'!A271,2,LEN('Filter Data'!A271)-2)</f>
        <v>19-Jul-2021</v>
      </c>
      <c r="B280">
        <f>'Filter Data'!G271</f>
        <v>13.5097</v>
      </c>
      <c r="C280">
        <f t="shared" si="12"/>
        <v>-3.8343275548050467E-3</v>
      </c>
      <c r="D280">
        <f>C280-SET_TRI!C281</f>
        <v>8.8082750710465479E-3</v>
      </c>
      <c r="E280">
        <f t="shared" si="13"/>
        <v>-8.5892816104677847E-3</v>
      </c>
      <c r="F280">
        <f t="shared" ca="1" si="14"/>
        <v>1.8673593100452295</v>
      </c>
      <c r="G280">
        <f ca="1">S0*EXP(Drift*(A280-$A$11)+Volatility*SUM($F$12:F280))</f>
        <v>19.860421225208942</v>
      </c>
    </row>
    <row r="281" spans="1:7" x14ac:dyDescent="0.25">
      <c r="A281" s="1" t="str">
        <f>MID('Filter Data'!A272,2,LEN('Filter Data'!A272)-2)</f>
        <v>22-Jul-2021</v>
      </c>
      <c r="B281">
        <f>'Filter Data'!G272</f>
        <v>13.366400000000001</v>
      </c>
      <c r="C281">
        <f t="shared" si="12"/>
        <v>-1.0607193349963358E-2</v>
      </c>
      <c r="D281">
        <f>C281-SET_TRI!C282</f>
        <v>-9.3813220717360434E-3</v>
      </c>
      <c r="E281">
        <f t="shared" si="13"/>
        <v>-6.3168580727964085E-3</v>
      </c>
      <c r="F281">
        <f t="shared" ca="1" si="14"/>
        <v>-1.0746445836277505</v>
      </c>
      <c r="G281">
        <f ca="1">S0*EXP(Drift*(A281-$A$11)+Volatility*SUM($F$12:F281))</f>
        <v>19.641157536046705</v>
      </c>
    </row>
    <row r="282" spans="1:7" x14ac:dyDescent="0.25">
      <c r="A282" s="1" t="str">
        <f>MID('Filter Data'!A273,2,LEN('Filter Data'!A273)-2)</f>
        <v>23-Jul-2021</v>
      </c>
      <c r="B282">
        <f>'Filter Data'!G273</f>
        <v>13.194599999999999</v>
      </c>
      <c r="C282">
        <f t="shared" si="12"/>
        <v>-1.2853124251855478E-2</v>
      </c>
      <c r="D282">
        <f>C282-SET_TRI!C283</f>
        <v>-6.5097406974215545E-3</v>
      </c>
      <c r="E282">
        <f t="shared" si="13"/>
        <v>-9.9907636664614864E-3</v>
      </c>
      <c r="F282">
        <f t="shared" ca="1" si="14"/>
        <v>-0.3965470639103103</v>
      </c>
      <c r="G282">
        <f ca="1">S0*EXP(Drift*(A282-$A$11)+Volatility*SUM($F$12:F282))</f>
        <v>19.559305874618897</v>
      </c>
    </row>
    <row r="283" spans="1:7" x14ac:dyDescent="0.25">
      <c r="A283" s="1" t="str">
        <f>MID('Filter Data'!A274,2,LEN('Filter Data'!A274)-2)</f>
        <v>27-Jul-2021</v>
      </c>
      <c r="B283">
        <f>'Filter Data'!G274</f>
        <v>12.6357</v>
      </c>
      <c r="C283">
        <f t="shared" si="12"/>
        <v>-4.2358237460779373E-2</v>
      </c>
      <c r="D283">
        <f>C283-SET_TRI!C284</f>
        <v>-3.6387871874469603E-2</v>
      </c>
      <c r="E283">
        <f t="shared" si="13"/>
        <v>-2.4638134886972338E-2</v>
      </c>
      <c r="F283">
        <f t="shared" ca="1" si="14"/>
        <v>-0.76498763465053765</v>
      </c>
      <c r="G283">
        <f ca="1">S0*EXP(Drift*(A283-$A$11)+Volatility*SUM($F$12:F283))</f>
        <v>19.432250654551858</v>
      </c>
    </row>
    <row r="284" spans="1:7" x14ac:dyDescent="0.25">
      <c r="A284" s="1" t="str">
        <f>MID('Filter Data'!A275,2,LEN('Filter Data'!A275)-2)</f>
        <v>29-Jul-2021</v>
      </c>
      <c r="B284">
        <f>'Filter Data'!G275</f>
        <v>12.9674</v>
      </c>
      <c r="C284">
        <f t="shared" si="12"/>
        <v>2.6251018938404654E-2</v>
      </c>
      <c r="D284">
        <f>C284-SET_TRI!C285</f>
        <v>2.4490536724957435E-2</v>
      </c>
      <c r="E284">
        <f t="shared" si="13"/>
        <v>1.3697618719295755E-2</v>
      </c>
      <c r="F284">
        <f t="shared" ca="1" si="14"/>
        <v>2.085515213437156</v>
      </c>
      <c r="G284">
        <f ca="1">S0*EXP(Drift*(A284-$A$11)+Volatility*SUM($F$12:F284))</f>
        <v>19.971209329283319</v>
      </c>
    </row>
    <row r="285" spans="1:7" x14ac:dyDescent="0.25">
      <c r="A285" s="1" t="str">
        <f>MID('Filter Data'!A276,2,LEN('Filter Data'!A276)-2)</f>
        <v>30-Jul-2021</v>
      </c>
      <c r="B285">
        <f>'Filter Data'!G276</f>
        <v>12.879</v>
      </c>
      <c r="C285">
        <f t="shared" si="12"/>
        <v>-6.8170951771365142E-3</v>
      </c>
      <c r="D285">
        <f>C285-SET_TRI!C286</f>
        <v>2.4568208770663555E-3</v>
      </c>
      <c r="E285">
        <f t="shared" si="13"/>
        <v>-8.4136098007549214E-3</v>
      </c>
      <c r="F285">
        <f t="shared" ca="1" si="14"/>
        <v>1.1282258454399325</v>
      </c>
      <c r="G285">
        <f ca="1">S0*EXP(Drift*(A285-$A$11)+Volatility*SUM($F$12:F285))</f>
        <v>20.2677460906033</v>
      </c>
    </row>
    <row r="286" spans="1:7" x14ac:dyDescent="0.25">
      <c r="A286" s="1" t="str">
        <f>MID('Filter Data'!A277,2,LEN('Filter Data'!A277)-2)</f>
        <v>02-Aug-2021</v>
      </c>
      <c r="B286">
        <f>'Filter Data'!G277</f>
        <v>13.0604</v>
      </c>
      <c r="C286">
        <f t="shared" si="12"/>
        <v>1.4084944483267336E-2</v>
      </c>
      <c r="D286">
        <f>C286-SET_TRI!C287</f>
        <v>1.0085705008548274E-2</v>
      </c>
      <c r="E286">
        <f t="shared" si="13"/>
        <v>8.6947524233530089E-3</v>
      </c>
      <c r="F286">
        <f t="shared" ca="1" si="14"/>
        <v>-0.81599640562348852</v>
      </c>
      <c r="G286">
        <f ca="1">S0*EXP(Drift*(A286-$A$11)+Volatility*SUM($F$12:F286))</f>
        <v>20.108401525652237</v>
      </c>
    </row>
    <row r="287" spans="1:7" x14ac:dyDescent="0.25">
      <c r="A287" s="1" t="str">
        <f>MID('Filter Data'!A278,2,LEN('Filter Data'!A278)-2)</f>
        <v>03-Aug-2021</v>
      </c>
      <c r="B287">
        <f>'Filter Data'!G278</f>
        <v>13.146100000000001</v>
      </c>
      <c r="C287">
        <f t="shared" si="12"/>
        <v>6.5618204649169247E-3</v>
      </c>
      <c r="D287">
        <f>C287-SET_TRI!C288</f>
        <v>-2.2989444767966228E-3</v>
      </c>
      <c r="E287">
        <f t="shared" si="13"/>
        <v>7.3302440687405979E-3</v>
      </c>
      <c r="F287">
        <f t="shared" ca="1" si="14"/>
        <v>0.7303385710943664</v>
      </c>
      <c r="G287">
        <f ca="1">S0*EXP(Drift*(A287-$A$11)+Volatility*SUM($F$12:F287))</f>
        <v>20.30649728903802</v>
      </c>
    </row>
    <row r="288" spans="1:7" x14ac:dyDescent="0.25">
      <c r="A288" s="1" t="str">
        <f>MID('Filter Data'!A279,2,LEN('Filter Data'!A279)-2)</f>
        <v>04-Aug-2021</v>
      </c>
      <c r="B288">
        <f>'Filter Data'!G279</f>
        <v>13.3096</v>
      </c>
      <c r="C288">
        <f t="shared" si="12"/>
        <v>1.2437148660058807E-2</v>
      </c>
      <c r="D288">
        <f>C288-SET_TRI!C289</f>
        <v>8.8877098190870349E-3</v>
      </c>
      <c r="E288">
        <f t="shared" si="13"/>
        <v>7.6426934393363632E-3</v>
      </c>
      <c r="F288">
        <f t="shared" ca="1" si="14"/>
        <v>-0.56194271606354862</v>
      </c>
      <c r="G288">
        <f ca="1">S0*EXP(Drift*(A288-$A$11)+Volatility*SUM($F$12:F288))</f>
        <v>20.180424889109844</v>
      </c>
    </row>
    <row r="289" spans="1:7" x14ac:dyDescent="0.25">
      <c r="A289" s="1" t="str">
        <f>MID('Filter Data'!A280,2,LEN('Filter Data'!A280)-2)</f>
        <v>05-Aug-2021</v>
      </c>
      <c r="B289">
        <f>'Filter Data'!G280</f>
        <v>13.2643</v>
      </c>
      <c r="C289">
        <f t="shared" si="12"/>
        <v>-3.403558333834167E-3</v>
      </c>
      <c r="D289">
        <f>C289-SET_TRI!C290</f>
        <v>1.1833316241723596E-2</v>
      </c>
      <c r="E289">
        <f t="shared" si="13"/>
        <v>-9.6627992858866231E-3</v>
      </c>
      <c r="F289">
        <f t="shared" ca="1" si="14"/>
        <v>-0.31693991430032015</v>
      </c>
      <c r="G289">
        <f ca="1">S0*EXP(Drift*(A289-$A$11)+Volatility*SUM($F$12:F289))</f>
        <v>20.116181696696326</v>
      </c>
    </row>
    <row r="290" spans="1:7" x14ac:dyDescent="0.25">
      <c r="A290" s="1" t="str">
        <f>MID('Filter Data'!A281,2,LEN('Filter Data'!A281)-2)</f>
        <v>06-Aug-2021</v>
      </c>
      <c r="B290">
        <f>'Filter Data'!G281</f>
        <v>13.273400000000001</v>
      </c>
      <c r="C290">
        <f t="shared" si="12"/>
        <v>6.8605203440815627E-4</v>
      </c>
      <c r="D290">
        <f>C290-SET_TRI!C291</f>
        <v>4.0110970374516684E-3</v>
      </c>
      <c r="E290">
        <f t="shared" si="13"/>
        <v>-1.6833701727838181E-3</v>
      </c>
      <c r="F290">
        <f t="shared" ca="1" si="14"/>
        <v>-8.9059115133858474E-2</v>
      </c>
      <c r="G290">
        <f ca="1">S0*EXP(Drift*(A290-$A$11)+Volatility*SUM($F$12:F290))</f>
        <v>20.108908775975475</v>
      </c>
    </row>
    <row r="291" spans="1:7" x14ac:dyDescent="0.25">
      <c r="A291" s="1" t="str">
        <f>MID('Filter Data'!A282,2,LEN('Filter Data'!A282)-2)</f>
        <v>10-Aug-2021</v>
      </c>
      <c r="B291">
        <f>'Filter Data'!G282</f>
        <v>13.2301</v>
      </c>
      <c r="C291">
        <f t="shared" si="12"/>
        <v>-3.2621634245935732E-3</v>
      </c>
      <c r="D291">
        <f>C291-SET_TRI!C292</f>
        <v>-1.8512460385254018E-2</v>
      </c>
      <c r="E291">
        <f t="shared" si="13"/>
        <v>5.5688874789570431E-3</v>
      </c>
      <c r="F291">
        <f t="shared" ca="1" si="14"/>
        <v>0.76854854578748066</v>
      </c>
      <c r="G291">
        <f ca="1">S0*EXP(Drift*(A291-$A$11)+Volatility*SUM($F$12:F291))</f>
        <v>20.361985006167998</v>
      </c>
    </row>
    <row r="292" spans="1:7" x14ac:dyDescent="0.25">
      <c r="A292" s="1" t="str">
        <f>MID('Filter Data'!A283,2,LEN('Filter Data'!A283)-2)</f>
        <v>13-Aug-2021</v>
      </c>
      <c r="B292">
        <f>'Filter Data'!G283</f>
        <v>13.0809</v>
      </c>
      <c r="C292">
        <f t="shared" si="12"/>
        <v>-1.1277314608355224E-2</v>
      </c>
      <c r="D292">
        <f>C292-SET_TRI!C293</f>
        <v>-7.7299861434439957E-3</v>
      </c>
      <c r="E292">
        <f t="shared" si="13"/>
        <v>-7.8081526172071574E-3</v>
      </c>
      <c r="F292">
        <f t="shared" ca="1" si="14"/>
        <v>3.7883592707043245</v>
      </c>
      <c r="G292">
        <f ca="1">S0*EXP(Drift*(A292-$A$11)+Volatility*SUM($F$12:F292))</f>
        <v>21.389381508434049</v>
      </c>
    </row>
    <row r="293" spans="1:7" x14ac:dyDescent="0.25">
      <c r="A293" s="1" t="str">
        <f>MID('Filter Data'!A284,2,LEN('Filter Data'!A284)-2)</f>
        <v>16-Aug-2021</v>
      </c>
      <c r="B293">
        <f>'Filter Data'!G284</f>
        <v>13.0197</v>
      </c>
      <c r="C293">
        <f t="shared" si="12"/>
        <v>-4.6785771621218322E-3</v>
      </c>
      <c r="D293">
        <f>C293-SET_TRI!C294</f>
        <v>-1.0897262975062518E-2</v>
      </c>
      <c r="E293">
        <f t="shared" si="13"/>
        <v>3.6560241266332845E-4</v>
      </c>
      <c r="F293">
        <f t="shared" ca="1" si="14"/>
        <v>-0.71059383975580526</v>
      </c>
      <c r="G293">
        <f ca="1">S0*EXP(Drift*(A293-$A$11)+Volatility*SUM($F$12:F293))</f>
        <v>21.248984418646099</v>
      </c>
    </row>
    <row r="294" spans="1:7" x14ac:dyDescent="0.25">
      <c r="A294" s="1" t="str">
        <f>MID('Filter Data'!A285,2,LEN('Filter Data'!A285)-2)</f>
        <v>18-Aug-2021</v>
      </c>
      <c r="B294">
        <f>'Filter Data'!G285</f>
        <v>12.8363</v>
      </c>
      <c r="C294">
        <f t="shared" si="12"/>
        <v>-1.4086346075562469E-2</v>
      </c>
      <c r="D294">
        <f>C294-SET_TRI!C295</f>
        <v>-2.6951058108759311E-2</v>
      </c>
      <c r="E294">
        <f t="shared" si="13"/>
        <v>-1.0589648534621698E-3</v>
      </c>
      <c r="F294">
        <f t="shared" ca="1" si="14"/>
        <v>0.40813990716851045</v>
      </c>
      <c r="G294">
        <f ca="1">S0*EXP(Drift*(A294-$A$11)+Volatility*SUM($F$12:F294))</f>
        <v>21.388609877275709</v>
      </c>
    </row>
    <row r="295" spans="1:7" x14ac:dyDescent="0.25">
      <c r="A295" s="1" t="str">
        <f>MID('Filter Data'!A286,2,LEN('Filter Data'!A286)-2)</f>
        <v>20-Aug-2021</v>
      </c>
      <c r="B295">
        <f>'Filter Data'!G286</f>
        <v>12.482100000000001</v>
      </c>
      <c r="C295">
        <f t="shared" si="12"/>
        <v>-2.7593621214835953E-2</v>
      </c>
      <c r="D295">
        <f>C295-SET_TRI!C296</f>
        <v>-2.5777797609128988E-2</v>
      </c>
      <c r="E295">
        <f t="shared" si="13"/>
        <v>-1.5149676810969282E-2</v>
      </c>
      <c r="F295">
        <f t="shared" ca="1" si="14"/>
        <v>-0.39582974808448518</v>
      </c>
      <c r="G295">
        <f ca="1">S0*EXP(Drift*(A295-$A$11)+Volatility*SUM($F$12:F295))</f>
        <v>21.315500978541056</v>
      </c>
    </row>
    <row r="296" spans="1:7" x14ac:dyDescent="0.25">
      <c r="A296" s="1" t="str">
        <f>MID('Filter Data'!A287,2,LEN('Filter Data'!A287)-2)</f>
        <v>23-Aug-2021</v>
      </c>
      <c r="B296">
        <f>'Filter Data'!G287</f>
        <v>12.8322</v>
      </c>
      <c r="C296">
        <f t="shared" si="12"/>
        <v>2.8048164972240199E-2</v>
      </c>
      <c r="D296">
        <f>C296-SET_TRI!C297</f>
        <v>3.8460977539785772E-3</v>
      </c>
      <c r="E296">
        <f t="shared" si="13"/>
        <v>2.5760793304541119E-2</v>
      </c>
      <c r="F296">
        <f t="shared" ca="1" si="14"/>
        <v>2.6865066279553504</v>
      </c>
      <c r="G296">
        <f ca="1">S0*EXP(Drift*(A296-$A$11)+Volatility*SUM($F$12:F296))</f>
        <v>22.087034720130845</v>
      </c>
    </row>
    <row r="297" spans="1:7" x14ac:dyDescent="0.25">
      <c r="A297" s="1" t="str">
        <f>MID('Filter Data'!A288,2,LEN('Filter Data'!A288)-2)</f>
        <v>24-Aug-2021</v>
      </c>
      <c r="B297">
        <f>'Filter Data'!G288</f>
        <v>12.755800000000001</v>
      </c>
      <c r="C297">
        <f t="shared" si="12"/>
        <v>-5.9537725409516355E-3</v>
      </c>
      <c r="D297">
        <f>C297-SET_TRI!C298</f>
        <v>-9.1085022214003365E-3</v>
      </c>
      <c r="E297">
        <f t="shared" si="13"/>
        <v>-1.7991046159890707E-3</v>
      </c>
      <c r="F297">
        <f t="shared" ca="1" si="14"/>
        <v>0.79917780823833795</v>
      </c>
      <c r="G297">
        <f ca="1">S0*EXP(Drift*(A297-$A$11)+Volatility*SUM($F$12:F297))</f>
        <v>22.323678273865486</v>
      </c>
    </row>
    <row r="298" spans="1:7" x14ac:dyDescent="0.25">
      <c r="A298" s="1" t="str">
        <f>MID('Filter Data'!A289,2,LEN('Filter Data'!A289)-2)</f>
        <v>25-Aug-2021</v>
      </c>
      <c r="B298">
        <f>'Filter Data'!G289</f>
        <v>12.7897</v>
      </c>
      <c r="C298">
        <f t="shared" si="12"/>
        <v>2.6576145753303714E-3</v>
      </c>
      <c r="D298">
        <f>C298-SET_TRI!C299</f>
        <v>-6.4030389632195334E-3</v>
      </c>
      <c r="E298">
        <f t="shared" si="13"/>
        <v>5.4669147190556516E-3</v>
      </c>
      <c r="F298">
        <f t="shared" ca="1" si="14"/>
        <v>1.268303925810496</v>
      </c>
      <c r="G298">
        <f ca="1">S0*EXP(Drift*(A298-$A$11)+Volatility*SUM($F$12:F298))</f>
        <v>22.694546999611731</v>
      </c>
    </row>
    <row r="299" spans="1:7" x14ac:dyDescent="0.25">
      <c r="A299" s="1" t="str">
        <f>MID('Filter Data'!A290,2,LEN('Filter Data'!A290)-2)</f>
        <v>26-Aug-2021</v>
      </c>
      <c r="B299">
        <f>'Filter Data'!G290</f>
        <v>12.7361</v>
      </c>
      <c r="C299">
        <f t="shared" si="12"/>
        <v>-4.1908723425881315E-3</v>
      </c>
      <c r="D299">
        <f>C299-SET_TRI!C300</f>
        <v>-3.6174883214306211E-3</v>
      </c>
      <c r="E299">
        <f t="shared" si="13"/>
        <v>-2.7667656865717118E-3</v>
      </c>
      <c r="F299">
        <f t="shared" ca="1" si="14"/>
        <v>1.4599168668528437E-2</v>
      </c>
      <c r="G299">
        <f ca="1">S0*EXP(Drift*(A299-$A$11)+Volatility*SUM($F$12:F299))</f>
        <v>22.715533062097023</v>
      </c>
    </row>
    <row r="300" spans="1:7" x14ac:dyDescent="0.25">
      <c r="A300" s="1" t="str">
        <f>MID('Filter Data'!A291,2,LEN('Filter Data'!A291)-2)</f>
        <v>27-Aug-2021</v>
      </c>
      <c r="B300">
        <f>'Filter Data'!G291</f>
        <v>12.7348</v>
      </c>
      <c r="C300">
        <f t="shared" si="12"/>
        <v>-1.0207206287643178E-4</v>
      </c>
      <c r="D300">
        <f>C300-SET_TRI!C301</f>
        <v>-8.0731284969405639E-3</v>
      </c>
      <c r="E300">
        <f t="shared" si="13"/>
        <v>3.5377271252013168E-3</v>
      </c>
      <c r="F300">
        <f t="shared" ca="1" si="14"/>
        <v>-0.35719833911563109</v>
      </c>
      <c r="G300">
        <f ca="1">S0*EXP(Drift*(A300-$A$11)+Volatility*SUM($F$12:F300))</f>
        <v>22.631913985477691</v>
      </c>
    </row>
    <row r="301" spans="1:7" x14ac:dyDescent="0.25">
      <c r="A301" s="1" t="str">
        <f>MID('Filter Data'!A292,2,LEN('Filter Data'!A292)-2)</f>
        <v>30-Aug-2021</v>
      </c>
      <c r="B301">
        <f>'Filter Data'!G292</f>
        <v>12.943899999999999</v>
      </c>
      <c r="C301">
        <f t="shared" si="12"/>
        <v>1.6419574708672252E-2</v>
      </c>
      <c r="D301">
        <f>C301-SET_TRI!C302</f>
        <v>5.581998009744002E-4</v>
      </c>
      <c r="E301">
        <f t="shared" si="13"/>
        <v>1.5767202873475876E-2</v>
      </c>
      <c r="F301">
        <f t="shared" ca="1" si="14"/>
        <v>0.23517840748785565</v>
      </c>
      <c r="G301">
        <f ca="1">S0*EXP(Drift*(A301-$A$11)+Volatility*SUM($F$12:F301))</f>
        <v>22.748700559745579</v>
      </c>
    </row>
    <row r="302" spans="1:7" x14ac:dyDescent="0.25">
      <c r="A302" s="1" t="str">
        <f>MID('Filter Data'!A293,2,LEN('Filter Data'!A293)-2)</f>
        <v>31-Aug-2021</v>
      </c>
      <c r="B302">
        <f>'Filter Data'!G293</f>
        <v>12.928000000000001</v>
      </c>
      <c r="C302">
        <f t="shared" si="12"/>
        <v>-1.2283778459350329E-3</v>
      </c>
      <c r="D302">
        <f>C302-SET_TRI!C303</f>
        <v>-6.1103303889532921E-3</v>
      </c>
      <c r="E302">
        <f t="shared" si="13"/>
        <v>1.4353647176165287E-3</v>
      </c>
      <c r="F302">
        <f t="shared" ca="1" si="14"/>
        <v>0.60429124482994434</v>
      </c>
      <c r="G302">
        <f ca="1">S0*EXP(Drift*(A302-$A$11)+Volatility*SUM($F$12:F302))</f>
        <v>22.936913751649584</v>
      </c>
    </row>
    <row r="303" spans="1:7" x14ac:dyDescent="0.25">
      <c r="A303" s="1" t="str">
        <f>MID('Filter Data'!A294,2,LEN('Filter Data'!A294)-2)</f>
        <v>01-Sep-2021</v>
      </c>
      <c r="B303">
        <f>'Filter Data'!G294</f>
        <v>12.9999</v>
      </c>
      <c r="C303">
        <f t="shared" si="12"/>
        <v>5.5615717821781716E-3</v>
      </c>
      <c r="D303">
        <f>C303-SET_TRI!C304</f>
        <v>9.5198045807404139E-3</v>
      </c>
      <c r="E303">
        <f t="shared" si="13"/>
        <v>4.527896437103579E-4</v>
      </c>
      <c r="F303">
        <f t="shared" ca="1" si="14"/>
        <v>0.9693425535453295</v>
      </c>
      <c r="G303">
        <f ca="1">S0*EXP(Drift*(A303-$A$11)+Volatility*SUM($F$12:F303))</f>
        <v>23.231651655856236</v>
      </c>
    </row>
    <row r="304" spans="1:7" x14ac:dyDescent="0.25">
      <c r="A304" s="1" t="str">
        <f>MID('Filter Data'!A295,2,LEN('Filter Data'!A295)-2)</f>
        <v>03-Sep-2021</v>
      </c>
      <c r="B304">
        <f>'Filter Data'!G295</f>
        <v>13.4147</v>
      </c>
      <c r="C304">
        <f t="shared" si="12"/>
        <v>3.1907937753367303E-2</v>
      </c>
      <c r="D304">
        <f>C304-SET_TRI!C305</f>
        <v>1.8591051136635263E-2</v>
      </c>
      <c r="E304">
        <f t="shared" si="13"/>
        <v>2.2288222851330235E-2</v>
      </c>
      <c r="F304">
        <f t="shared" ca="1" si="14"/>
        <v>-1.4394209404205214</v>
      </c>
      <c r="G304">
        <f ca="1">S0*EXP(Drift*(A304-$A$11)+Volatility*SUM($F$12:F304))</f>
        <v>22.854446753751997</v>
      </c>
    </row>
    <row r="305" spans="1:7" x14ac:dyDescent="0.25">
      <c r="A305" s="1" t="str">
        <f>MID('Filter Data'!A296,2,LEN('Filter Data'!A296)-2)</f>
        <v>07-Sep-2021</v>
      </c>
      <c r="B305">
        <f>'Filter Data'!G296</f>
        <v>13.568300000000001</v>
      </c>
      <c r="C305">
        <f t="shared" si="12"/>
        <v>1.1450125608474349E-2</v>
      </c>
      <c r="D305">
        <f>C305-SET_TRI!C306</f>
        <v>2.0102195837980535E-2</v>
      </c>
      <c r="E305">
        <f t="shared" si="13"/>
        <v>1.0789514552980075E-3</v>
      </c>
      <c r="F305">
        <f t="shared" ca="1" si="14"/>
        <v>1.3732489503784977</v>
      </c>
      <c r="G305">
        <f ca="1">S0*EXP(Drift*(A305-$A$11)+Volatility*SUM($F$12:F305))</f>
        <v>23.316327804906859</v>
      </c>
    </row>
    <row r="306" spans="1:7" x14ac:dyDescent="0.25">
      <c r="A306" s="1" t="str">
        <f>MID('Filter Data'!A297,2,LEN('Filter Data'!A297)-2)</f>
        <v>08-Sep-2021</v>
      </c>
      <c r="B306">
        <f>'Filter Data'!G297</f>
        <v>13.594900000000001</v>
      </c>
      <c r="C306">
        <f t="shared" si="12"/>
        <v>1.9604519357620466E-3</v>
      </c>
      <c r="D306">
        <f>C306-SET_TRI!C307</f>
        <v>3.0251712485148546E-4</v>
      </c>
      <c r="E306">
        <f t="shared" si="13"/>
        <v>1.4352255103716061E-3</v>
      </c>
      <c r="F306">
        <f t="shared" ca="1" si="14"/>
        <v>-2.7328425959910425</v>
      </c>
      <c r="G306">
        <f ca="1">S0*EXP(Drift*(A306-$A$11)+Volatility*SUM($F$12:F306))</f>
        <v>22.555875692610602</v>
      </c>
    </row>
    <row r="307" spans="1:7" x14ac:dyDescent="0.25">
      <c r="A307" s="1" t="str">
        <f>MID('Filter Data'!A298,2,LEN('Filter Data'!A298)-2)</f>
        <v>09-Sep-2021</v>
      </c>
      <c r="B307">
        <f>'Filter Data'!G298</f>
        <v>13.567299999999999</v>
      </c>
      <c r="C307">
        <f t="shared" si="12"/>
        <v>-2.0301730796108393E-3</v>
      </c>
      <c r="D307">
        <f>C307-SET_TRI!C308</f>
        <v>8.4385875361082247E-3</v>
      </c>
      <c r="E307">
        <f t="shared" si="13"/>
        <v>-6.6012895994552222E-3</v>
      </c>
      <c r="F307">
        <f t="shared" ca="1" si="14"/>
        <v>0.54872000188199288</v>
      </c>
      <c r="G307">
        <f ca="1">S0*EXP(Drift*(A307-$A$11)+Volatility*SUM($F$12:F307))</f>
        <v>22.726820883382683</v>
      </c>
    </row>
    <row r="308" spans="1:7" x14ac:dyDescent="0.25">
      <c r="A308" s="1" t="str">
        <f>MID('Filter Data'!A299,2,LEN('Filter Data'!A299)-2)</f>
        <v>13-Sep-2021</v>
      </c>
      <c r="B308">
        <f>'Filter Data'!G299</f>
        <v>13.7576</v>
      </c>
      <c r="C308">
        <f t="shared" si="12"/>
        <v>1.4026372233237312E-2</v>
      </c>
      <c r="D308">
        <f>C308-SET_TRI!C309</f>
        <v>1.4372654327766491E-2</v>
      </c>
      <c r="E308">
        <f t="shared" si="13"/>
        <v>6.5043739192800166E-3</v>
      </c>
      <c r="F308">
        <f t="shared" ca="1" si="14"/>
        <v>-2.0808346856788638</v>
      </c>
      <c r="G308">
        <f ca="1">S0*EXP(Drift*(A308-$A$11)+Volatility*SUM($F$12:F308))</f>
        <v>22.213613605035867</v>
      </c>
    </row>
    <row r="309" spans="1:7" x14ac:dyDescent="0.25">
      <c r="A309" s="1" t="str">
        <f>MID('Filter Data'!A300,2,LEN('Filter Data'!A300)-2)</f>
        <v>14-Sep-2021</v>
      </c>
      <c r="B309">
        <f>'Filter Data'!G300</f>
        <v>13.629099999999999</v>
      </c>
      <c r="C309">
        <f t="shared" si="12"/>
        <v>-9.3402919113799443E-3</v>
      </c>
      <c r="D309">
        <f>C309-SET_TRI!C310</f>
        <v>-2.2629397369606855E-3</v>
      </c>
      <c r="E309">
        <f t="shared" si="13"/>
        <v>-8.5897726782035635E-3</v>
      </c>
      <c r="F309">
        <f t="shared" ca="1" si="14"/>
        <v>-0.49667723688290349</v>
      </c>
      <c r="G309">
        <f ca="1">S0*EXP(Drift*(A309-$A$11)+Volatility*SUM($F$12:F309))</f>
        <v>22.093581341254254</v>
      </c>
    </row>
    <row r="310" spans="1:7" x14ac:dyDescent="0.25">
      <c r="A310" s="1" t="str">
        <f>MID('Filter Data'!A301,2,LEN('Filter Data'!A301)-2)</f>
        <v>15-Sep-2021</v>
      </c>
      <c r="B310">
        <f>'Filter Data'!G301</f>
        <v>13.553800000000001</v>
      </c>
      <c r="C310">
        <f t="shared" si="12"/>
        <v>-5.5249429529461661E-3</v>
      </c>
      <c r="D310">
        <f>C310-SET_TRI!C311</f>
        <v>-6.9063924322959862E-3</v>
      </c>
      <c r="E310">
        <f t="shared" si="13"/>
        <v>-2.4653361241007807E-3</v>
      </c>
      <c r="F310">
        <f t="shared" ca="1" si="14"/>
        <v>8.5017299602014457E-2</v>
      </c>
      <c r="G310">
        <f ca="1">S0*EXP(Drift*(A310-$A$11)+Volatility*SUM($F$12:F310))</f>
        <v>22.133337842896665</v>
      </c>
    </row>
    <row r="311" spans="1:7" x14ac:dyDescent="0.25">
      <c r="A311" s="1" t="str">
        <f>MID('Filter Data'!A302,2,LEN('Filter Data'!A302)-2)</f>
        <v>16-Sep-2021</v>
      </c>
      <c r="B311">
        <f>'Filter Data'!G302</f>
        <v>13.4864</v>
      </c>
      <c r="C311">
        <f t="shared" si="12"/>
        <v>-4.9727751626850777E-3</v>
      </c>
      <c r="D311">
        <f>C311-SET_TRI!C312</f>
        <v>-7.7789152334243007E-3</v>
      </c>
      <c r="E311">
        <f t="shared" si="13"/>
        <v>-1.4792818038772537E-3</v>
      </c>
      <c r="F311">
        <f t="shared" ca="1" si="14"/>
        <v>-0.49004293044496994</v>
      </c>
      <c r="G311">
        <f ca="1">S0*EXP(Drift*(A311-$A$11)+Volatility*SUM($F$12:F311))</f>
        <v>22.015551156458873</v>
      </c>
    </row>
    <row r="312" spans="1:7" x14ac:dyDescent="0.25">
      <c r="A312" s="1" t="str">
        <f>MID('Filter Data'!A303,2,LEN('Filter Data'!A303)-2)</f>
        <v>23-Sep-2021</v>
      </c>
      <c r="B312">
        <f>'Filter Data'!G303</f>
        <v>13.8055</v>
      </c>
      <c r="C312">
        <f t="shared" si="12"/>
        <v>2.3660873175940251E-2</v>
      </c>
      <c r="D312">
        <f>C312-SET_TRI!C313</f>
        <v>2.0393375641787809E-2</v>
      </c>
      <c r="E312">
        <f t="shared" si="13"/>
        <v>1.3144901666745585E-2</v>
      </c>
      <c r="F312">
        <f t="shared" ca="1" si="14"/>
        <v>-0.95566843190333917</v>
      </c>
      <c r="G312">
        <f ca="1">S0*EXP(Drift*(A312-$A$11)+Volatility*SUM($F$12:F312))</f>
        <v>21.869568622633135</v>
      </c>
    </row>
    <row r="313" spans="1:7" x14ac:dyDescent="0.25">
      <c r="A313" s="1" t="str">
        <f>MID('Filter Data'!A304,2,LEN('Filter Data'!A304)-2)</f>
        <v>27-Sep-2021</v>
      </c>
      <c r="B313">
        <f>'Filter Data'!G304</f>
        <v>13.6721</v>
      </c>
      <c r="C313">
        <f t="shared" si="12"/>
        <v>-9.6628155445293521E-3</v>
      </c>
      <c r="D313">
        <f>C313-SET_TRI!C314</f>
        <v>-3.8436610931449084E-3</v>
      </c>
      <c r="E313">
        <f t="shared" si="13"/>
        <v>-8.1262381095668738E-3</v>
      </c>
      <c r="F313">
        <f t="shared" ca="1" si="14"/>
        <v>-3.244764196845884</v>
      </c>
      <c r="G313">
        <f ca="1">S0*EXP(Drift*(A313-$A$11)+Volatility*SUM($F$12:F313))</f>
        <v>21.069297574616286</v>
      </c>
    </row>
    <row r="314" spans="1:7" x14ac:dyDescent="0.25">
      <c r="A314" s="1" t="str">
        <f>MID('Filter Data'!A305,2,LEN('Filter Data'!A305)-2)</f>
        <v>28-Sep-2021</v>
      </c>
      <c r="B314">
        <f>'Filter Data'!G305</f>
        <v>13.985099999999999</v>
      </c>
      <c r="C314">
        <f t="shared" si="12"/>
        <v>2.2893337526788043E-2</v>
      </c>
      <c r="D314">
        <f>C314-SET_TRI!C315</f>
        <v>2.6040141328975842E-2</v>
      </c>
      <c r="E314">
        <f t="shared" si="13"/>
        <v>9.5693527870432341E-3</v>
      </c>
      <c r="F314">
        <f t="shared" ca="1" si="14"/>
        <v>0.54654688750134939</v>
      </c>
      <c r="G314">
        <f ca="1">S0*EXP(Drift*(A314-$A$11)+Volatility*SUM($F$12:F314))</f>
        <v>21.228404090019616</v>
      </c>
    </row>
    <row r="315" spans="1:7" x14ac:dyDescent="0.25">
      <c r="A315" s="1" t="str">
        <f>MID('Filter Data'!A306,2,LEN('Filter Data'!A306)-2)</f>
        <v>29-Sep-2021</v>
      </c>
      <c r="B315">
        <f>'Filter Data'!G306</f>
        <v>13.7651</v>
      </c>
      <c r="C315">
        <f t="shared" si="12"/>
        <v>-1.5731028022681202E-2</v>
      </c>
      <c r="D315">
        <f>C315-SET_TRI!C316</f>
        <v>-1.7435907210202807E-2</v>
      </c>
      <c r="E315">
        <f t="shared" si="13"/>
        <v>-7.4353234972870958E-3</v>
      </c>
      <c r="F315">
        <f t="shared" ca="1" si="14"/>
        <v>0.97472095772185574</v>
      </c>
      <c r="G315">
        <f ca="1">S0*EXP(Drift*(A315-$A$11)+Volatility*SUM($F$12:F315))</f>
        <v>21.50262236357106</v>
      </c>
    </row>
    <row r="316" spans="1:7" x14ac:dyDescent="0.25">
      <c r="A316" s="1" t="str">
        <f>MID('Filter Data'!A307,2,LEN('Filter Data'!A307)-2)</f>
        <v>30-Sep-2021</v>
      </c>
      <c r="B316">
        <f>'Filter Data'!G307</f>
        <v>13.892799999999999</v>
      </c>
      <c r="C316">
        <f t="shared" si="12"/>
        <v>9.277084801418008E-3</v>
      </c>
      <c r="D316">
        <f>C316-SET_TRI!C317</f>
        <v>1.700113590885604E-2</v>
      </c>
      <c r="E316">
        <f t="shared" si="13"/>
        <v>4.4800001268398282E-4</v>
      </c>
      <c r="F316">
        <f t="shared" ca="1" si="14"/>
        <v>0.97707541165984935</v>
      </c>
      <c r="G316">
        <f ca="1">S0*EXP(Drift*(A316-$A$11)+Volatility*SUM($F$12:F316))</f>
        <v>21.781019015784462</v>
      </c>
    </row>
    <row r="317" spans="1:7" x14ac:dyDescent="0.25">
      <c r="A317" s="1" t="str">
        <f>MID('Filter Data'!A308,2,LEN('Filter Data'!A308)-2)</f>
        <v>08-Oct-2021</v>
      </c>
      <c r="B317">
        <f>'Filter Data'!G308</f>
        <v>13.6768</v>
      </c>
      <c r="C317">
        <f t="shared" si="12"/>
        <v>-1.554762178970397E-2</v>
      </c>
      <c r="D317">
        <f>C317-SET_TRI!C318</f>
        <v>-3.7702119409297519E-2</v>
      </c>
      <c r="E317">
        <f t="shared" si="13"/>
        <v>2.8260273752761141E-3</v>
      </c>
      <c r="F317">
        <f t="shared" ca="1" si="14"/>
        <v>1.4275861192029524</v>
      </c>
      <c r="G317">
        <f ca="1">S0*EXP(Drift*(A317-$A$11)+Volatility*SUM($F$12:F317))</f>
        <v>22.302390783915708</v>
      </c>
    </row>
    <row r="318" spans="1:7" x14ac:dyDescent="0.25">
      <c r="A318" s="1" t="str">
        <f>MID('Filter Data'!A309,2,LEN('Filter Data'!A309)-2)</f>
        <v>12-Oct-2021</v>
      </c>
      <c r="B318">
        <f>'Filter Data'!G309</f>
        <v>13.3224</v>
      </c>
      <c r="C318">
        <f t="shared" si="12"/>
        <v>-2.5912494150678526E-2</v>
      </c>
      <c r="D318">
        <f>C318-SET_TRI!C319</f>
        <v>-3.0247949917071956E-2</v>
      </c>
      <c r="E318">
        <f t="shared" si="13"/>
        <v>-1.1245640648288792E-2</v>
      </c>
      <c r="F318">
        <f t="shared" ca="1" si="14"/>
        <v>0.58641241619512374</v>
      </c>
      <c r="G318">
        <f ca="1">S0*EXP(Drift*(A318-$A$11)+Volatility*SUM($F$12:F318))</f>
        <v>22.532105194471644</v>
      </c>
    </row>
    <row r="319" spans="1:7" x14ac:dyDescent="0.25">
      <c r="A319" s="1" t="str">
        <f>MID('Filter Data'!A310,2,LEN('Filter Data'!A310)-2)</f>
        <v>18-Oct-2021</v>
      </c>
      <c r="B319">
        <f>'Filter Data'!G310</f>
        <v>13.4735</v>
      </c>
      <c r="C319">
        <f t="shared" si="12"/>
        <v>1.1341800276226473E-2</v>
      </c>
      <c r="D319">
        <f>C319-SET_TRI!C320</f>
        <v>9.9189584497935829E-3</v>
      </c>
      <c r="E319">
        <f t="shared" si="13"/>
        <v>6.0345276376357962E-3</v>
      </c>
      <c r="F319">
        <f t="shared" ca="1" si="14"/>
        <v>3.0765738191105556</v>
      </c>
      <c r="G319">
        <f ca="1">S0*EXP(Drift*(A319-$A$11)+Volatility*SUM($F$12:F319))</f>
        <v>23.513290802623395</v>
      </c>
    </row>
    <row r="320" spans="1:7" x14ac:dyDescent="0.25">
      <c r="A320" s="1" t="str">
        <f>MID('Filter Data'!A311,2,LEN('Filter Data'!A311)-2)</f>
        <v>19-Oct-2021</v>
      </c>
      <c r="B320">
        <f>'Filter Data'!G311</f>
        <v>13.649900000000001</v>
      </c>
      <c r="C320">
        <f t="shared" si="12"/>
        <v>1.3092366497198278E-2</v>
      </c>
      <c r="D320">
        <f>C320-SET_TRI!C321</f>
        <v>2.222059601370668E-2</v>
      </c>
      <c r="E320">
        <f t="shared" si="13"/>
        <v>1.6677582101184644E-3</v>
      </c>
      <c r="F320">
        <f t="shared" ca="1" si="14"/>
        <v>-6.0580279120336492E-2</v>
      </c>
      <c r="G320">
        <f ca="1">S0*EXP(Drift*(A320-$A$11)+Volatility*SUM($F$12:F320))</f>
        <v>23.513095046113868</v>
      </c>
    </row>
    <row r="321" spans="1:7" x14ac:dyDescent="0.25">
      <c r="A321" s="1" t="str">
        <f>MID('Filter Data'!A312,2,LEN('Filter Data'!A312)-2)</f>
        <v>21-Oct-2021</v>
      </c>
      <c r="B321">
        <f>'Filter Data'!G312</f>
        <v>13.713800000000001</v>
      </c>
      <c r="C321">
        <f t="shared" si="12"/>
        <v>4.6813529769449067E-3</v>
      </c>
      <c r="D321">
        <f>C321-SET_TRI!C322</f>
        <v>-2.2303673968632164E-3</v>
      </c>
      <c r="E321">
        <f t="shared" si="13"/>
        <v>5.4156746968879697E-3</v>
      </c>
      <c r="F321">
        <f t="shared" ca="1" si="14"/>
        <v>1.6474625553221198</v>
      </c>
      <c r="G321">
        <f ca="1">S0*EXP(Drift*(A321-$A$11)+Volatility*SUM($F$12:F321))</f>
        <v>24.034276083023745</v>
      </c>
    </row>
    <row r="322" spans="1:7" x14ac:dyDescent="0.25">
      <c r="A322" s="1" t="str">
        <f>MID('Filter Data'!A313,2,LEN('Filter Data'!A313)-2)</f>
        <v>25-Oct-2021</v>
      </c>
      <c r="B322">
        <f>'Filter Data'!G313</f>
        <v>13.689399999999999</v>
      </c>
      <c r="C322">
        <f t="shared" si="12"/>
        <v>-1.7792296810513317E-3</v>
      </c>
      <c r="D322">
        <f>C322-SET_TRI!C323</f>
        <v>4.2922572768234442E-3</v>
      </c>
      <c r="E322">
        <f t="shared" si="13"/>
        <v>-4.2884667337312098E-3</v>
      </c>
      <c r="F322">
        <f t="shared" ca="1" si="14"/>
        <v>-2.2707373591065365</v>
      </c>
      <c r="G322">
        <f ca="1">S0*EXP(Drift*(A322-$A$11)+Volatility*SUM($F$12:F322))</f>
        <v>23.436268605785418</v>
      </c>
    </row>
    <row r="323" spans="1:7" x14ac:dyDescent="0.25">
      <c r="A323" s="1" t="str">
        <f>MID('Filter Data'!A314,2,LEN('Filter Data'!A314)-2)</f>
        <v>26-Oct-2021</v>
      </c>
      <c r="B323">
        <f>'Filter Data'!G314</f>
        <v>13.5129</v>
      </c>
      <c r="C323">
        <f t="shared" si="12"/>
        <v>-1.2893187429690053E-2</v>
      </c>
      <c r="D323">
        <f>C323-SET_TRI!C324</f>
        <v>-1.41436370267618E-2</v>
      </c>
      <c r="E323">
        <f t="shared" si="13"/>
        <v>-6.2346569514896387E-3</v>
      </c>
      <c r="F323">
        <f t="shared" ca="1" si="14"/>
        <v>0.75855550825293805</v>
      </c>
      <c r="G323">
        <f ca="1">S0*EXP(Drift*(A323-$A$11)+Volatility*SUM($F$12:F323))</f>
        <v>23.675434319629858</v>
      </c>
    </row>
    <row r="324" spans="1:7" x14ac:dyDescent="0.25">
      <c r="A324" s="1" t="str">
        <f>MID('Filter Data'!A315,2,LEN('Filter Data'!A315)-2)</f>
        <v>27-Oct-2021</v>
      </c>
      <c r="B324">
        <f>'Filter Data'!G315</f>
        <v>13.479799999999999</v>
      </c>
      <c r="C324">
        <f t="shared" si="12"/>
        <v>-2.44951120780891E-3</v>
      </c>
      <c r="D324">
        <f>C324-SET_TRI!C325</f>
        <v>4.380777590101869E-3</v>
      </c>
      <c r="E324">
        <f t="shared" si="13"/>
        <v>-5.0027674786798726E-3</v>
      </c>
      <c r="F324">
        <f t="shared" ca="1" si="14"/>
        <v>-1.1573653358406855</v>
      </c>
      <c r="G324">
        <f ca="1">S0*EXP(Drift*(A324-$A$11)+Volatility*SUM($F$12:F324))</f>
        <v>23.355297131592433</v>
      </c>
    </row>
    <row r="325" spans="1:7" x14ac:dyDescent="0.25">
      <c r="A325" s="1" t="str">
        <f>MID('Filter Data'!A316,2,LEN('Filter Data'!A316)-2)</f>
        <v>28-Oct-2021</v>
      </c>
      <c r="B325">
        <f>'Filter Data'!G316</f>
        <v>13.2593</v>
      </c>
      <c r="C325">
        <f t="shared" si="12"/>
        <v>-1.6357809463048375E-2</v>
      </c>
      <c r="D325">
        <f>C325-SET_TRI!C326</f>
        <v>-1.5698182142520417E-2</v>
      </c>
      <c r="E325">
        <f t="shared" si="13"/>
        <v>-8.926237655642202E-3</v>
      </c>
      <c r="F325">
        <f t="shared" ca="1" si="14"/>
        <v>-0.19054814171880227</v>
      </c>
      <c r="G325">
        <f ca="1">S0*EXP(Drift*(A325-$A$11)+Volatility*SUM($F$12:F325))</f>
        <v>23.31747811464739</v>
      </c>
    </row>
    <row r="326" spans="1:7" x14ac:dyDescent="0.25">
      <c r="A326" s="1" t="str">
        <f>MID('Filter Data'!A317,2,LEN('Filter Data'!A317)-2)</f>
        <v>02-Nov-2021</v>
      </c>
      <c r="B326">
        <f>'Filter Data'!G317</f>
        <v>12.889799999999999</v>
      </c>
      <c r="C326">
        <f t="shared" si="12"/>
        <v>-2.7867232810178545E-2</v>
      </c>
      <c r="D326">
        <f>C326-SET_TRI!C327</f>
        <v>-2.6287868245176808E-2</v>
      </c>
      <c r="E326">
        <f t="shared" si="13"/>
        <v>-1.5169641420784013E-2</v>
      </c>
      <c r="F326">
        <f t="shared" ca="1" si="14"/>
        <v>-0.6192296823683664</v>
      </c>
      <c r="G326">
        <f ca="1">S0*EXP(Drift*(A326-$A$11)+Volatility*SUM($F$12:F326))</f>
        <v>23.225190085185538</v>
      </c>
    </row>
    <row r="327" spans="1:7" x14ac:dyDescent="0.25">
      <c r="A327" s="1" t="str">
        <f>MID('Filter Data'!A318,2,LEN('Filter Data'!A318)-2)</f>
        <v>03-Nov-2021</v>
      </c>
      <c r="B327">
        <f>'Filter Data'!G318</f>
        <v>12.8933</v>
      </c>
      <c r="C327">
        <f t="shared" si="12"/>
        <v>2.7153252959710196E-4</v>
      </c>
      <c r="D327">
        <f>C327-SET_TRI!C328</f>
        <v>2.8280786358076478E-3</v>
      </c>
      <c r="E327">
        <f t="shared" si="13"/>
        <v>-1.5096004678375355E-3</v>
      </c>
      <c r="F327">
        <f t="shared" ca="1" si="14"/>
        <v>-1.0651873885069048</v>
      </c>
      <c r="G327">
        <f ca="1">S0*EXP(Drift*(A327-$A$11)+Volatility*SUM($F$12:F327))</f>
        <v>22.937354620015821</v>
      </c>
    </row>
    <row r="328" spans="1:7" x14ac:dyDescent="0.25">
      <c r="A328" s="1" t="str">
        <f>MID('Filter Data'!A319,2,LEN('Filter Data'!A319)-2)</f>
        <v>08-Nov-2021</v>
      </c>
      <c r="B328">
        <f>'Filter Data'!G319</f>
        <v>12.6531</v>
      </c>
      <c r="C328">
        <f t="shared" si="12"/>
        <v>-1.8629830997494802E-2</v>
      </c>
      <c r="D328">
        <f>C328-SET_TRI!C329</f>
        <v>-2.6426256876382458E-2</v>
      </c>
      <c r="E328">
        <f t="shared" si="13"/>
        <v>-5.8634219647075436E-3</v>
      </c>
      <c r="F328">
        <f t="shared" ca="1" si="14"/>
        <v>-2.3644655871375599</v>
      </c>
      <c r="G328">
        <f ca="1">S0*EXP(Drift*(A328-$A$11)+Volatility*SUM($F$12:F328))</f>
        <v>22.357258568528074</v>
      </c>
    </row>
    <row r="329" spans="1:7" x14ac:dyDescent="0.25">
      <c r="A329" s="1" t="str">
        <f>MID('Filter Data'!A320,2,LEN('Filter Data'!A320)-2)</f>
        <v>09-Nov-2021</v>
      </c>
      <c r="B329">
        <f>'Filter Data'!G320</f>
        <v>12.7028</v>
      </c>
      <c r="C329">
        <f t="shared" si="12"/>
        <v>3.927891188720522E-3</v>
      </c>
      <c r="D329">
        <f>C329-SET_TRI!C330</f>
        <v>3.614949717716821E-3</v>
      </c>
      <c r="E329">
        <f t="shared" si="13"/>
        <v>1.7554643903492694E-3</v>
      </c>
      <c r="F329">
        <f t="shared" ca="1" si="14"/>
        <v>1.3319780053588652</v>
      </c>
      <c r="G329">
        <f ca="1">S0*EXP(Drift*(A329-$A$11)+Volatility*SUM($F$12:F329))</f>
        <v>22.746645424134694</v>
      </c>
    </row>
    <row r="330" spans="1:7" x14ac:dyDescent="0.25">
      <c r="A330" s="1" t="str">
        <f>MID('Filter Data'!A321,2,LEN('Filter Data'!A321)-2)</f>
        <v>10-Nov-2021</v>
      </c>
      <c r="B330">
        <f>'Filter Data'!G321</f>
        <v>12.758100000000001</v>
      </c>
      <c r="C330">
        <f t="shared" si="12"/>
        <v>4.3533709103505368E-3</v>
      </c>
      <c r="D330">
        <f>C330-SET_TRI!C331</f>
        <v>5.6305671963511926E-3</v>
      </c>
      <c r="E330">
        <f t="shared" si="13"/>
        <v>1.178621568195475E-3</v>
      </c>
      <c r="F330">
        <f t="shared" ca="1" si="14"/>
        <v>-8.4142034005631111E-2</v>
      </c>
      <c r="G330">
        <f ca="1">S0*EXP(Drift*(A330-$A$11)+Volatility*SUM($F$12:F330))</f>
        <v>22.739808497098903</v>
      </c>
    </row>
    <row r="331" spans="1:7" x14ac:dyDescent="0.25">
      <c r="A331" s="1" t="str">
        <f>MID('Filter Data'!A322,2,LEN('Filter Data'!A322)-2)</f>
        <v>12-Nov-2021</v>
      </c>
      <c r="B331">
        <f>'Filter Data'!G322</f>
        <v>12.9267</v>
      </c>
      <c r="C331">
        <f t="shared" si="12"/>
        <v>1.3215133914924607E-2</v>
      </c>
      <c r="D331">
        <f>C331-SET_TRI!C332</f>
        <v>1.289691815071446E-2</v>
      </c>
      <c r="E331">
        <f t="shared" si="13"/>
        <v>6.4269869664251829E-3</v>
      </c>
      <c r="F331">
        <f t="shared" ca="1" si="14"/>
        <v>1.707859162026516</v>
      </c>
      <c r="G331">
        <f ca="1">S0*EXP(Drift*(A331-$A$11)+Volatility*SUM($F$12:F331))</f>
        <v>23.2612707671483</v>
      </c>
    </row>
    <row r="332" spans="1:7" x14ac:dyDescent="0.25">
      <c r="A332" s="1" t="str">
        <f>MID('Filter Data'!A323,2,LEN('Filter Data'!A323)-2)</f>
        <v>15-Nov-2021</v>
      </c>
      <c r="B332">
        <f>'Filter Data'!G323</f>
        <v>12.971399999999999</v>
      </c>
      <c r="C332">
        <f t="shared" si="12"/>
        <v>3.457959107892877E-3</v>
      </c>
      <c r="D332">
        <f>C332-SET_TRI!C333</f>
        <v>-1.1139432269683782E-3</v>
      </c>
      <c r="E332">
        <f t="shared" si="13"/>
        <v>3.6371074748697404E-3</v>
      </c>
      <c r="F332">
        <f t="shared" ca="1" si="14"/>
        <v>-1.1216292737224265</v>
      </c>
      <c r="G332">
        <f ca="1">S0*EXP(Drift*(A332-$A$11)+Volatility*SUM($F$12:F332))</f>
        <v>22.99105655416308</v>
      </c>
    </row>
    <row r="333" spans="1:7" x14ac:dyDescent="0.25">
      <c r="A333" s="1" t="str">
        <f>MID('Filter Data'!A324,2,LEN('Filter Data'!A324)-2)</f>
        <v>16-Nov-2021</v>
      </c>
      <c r="B333">
        <f>'Filter Data'!G324</f>
        <v>13.0654</v>
      </c>
      <c r="C333">
        <f t="shared" ref="C333:C396" si="15">(B333-B332)/B332</f>
        <v>7.2467119971630816E-3</v>
      </c>
      <c r="D333">
        <f>C333-SET_TRI!C334</f>
        <v>4.7569195524362904E-3</v>
      </c>
      <c r="E333">
        <f t="shared" ref="E333:E396" si="16">C333-($B$4+$B$5*D333)</f>
        <v>4.506408544717613E-3</v>
      </c>
      <c r="F333">
        <f t="shared" ref="F333:F396" ca="1" si="17">SQRT(A333-A332)*_xlfn.NORM.INV(RAND(),0,1)</f>
        <v>0.50749965033133948</v>
      </c>
      <c r="G333">
        <f ca="1">S0*EXP(Drift*(A333-$A$11)+Volatility*SUM($F$12:F333))</f>
        <v>23.153457393488239</v>
      </c>
    </row>
    <row r="334" spans="1:7" x14ac:dyDescent="0.25">
      <c r="A334" s="1" t="str">
        <f>MID('Filter Data'!A325,2,LEN('Filter Data'!A325)-2)</f>
        <v>17-Nov-2021</v>
      </c>
      <c r="B334">
        <f>'Filter Data'!G325</f>
        <v>13.1355</v>
      </c>
      <c r="C334">
        <f t="shared" si="15"/>
        <v>5.3653160255330914E-3</v>
      </c>
      <c r="D334">
        <f>C334-SET_TRI!C335</f>
        <v>5.3613675219173424E-3</v>
      </c>
      <c r="E334">
        <f t="shared" si="16"/>
        <v>2.3244338011840942E-3</v>
      </c>
      <c r="F334">
        <f t="shared" ca="1" si="17"/>
        <v>-1.1534947604087356</v>
      </c>
      <c r="G334">
        <f ca="1">S0*EXP(Drift*(A334-$A$11)+Volatility*SUM($F$12:F334))</f>
        <v>22.841475046019948</v>
      </c>
    </row>
    <row r="335" spans="1:7" x14ac:dyDescent="0.25">
      <c r="A335" s="1" t="str">
        <f>MID('Filter Data'!A326,2,LEN('Filter Data'!A326)-2)</f>
        <v>18-Nov-2021</v>
      </c>
      <c r="B335">
        <f>'Filter Data'!G326</f>
        <v>12.9542</v>
      </c>
      <c r="C335">
        <f t="shared" si="15"/>
        <v>-1.3802291500133245E-2</v>
      </c>
      <c r="D335">
        <f>C335-SET_TRI!C336</f>
        <v>-1.6500095943366992E-2</v>
      </c>
      <c r="E335">
        <f t="shared" si="16"/>
        <v>-5.9719454762500162E-3</v>
      </c>
      <c r="F335">
        <f t="shared" ca="1" si="17"/>
        <v>-1.1572560952905728</v>
      </c>
      <c r="G335">
        <f ca="1">S0*EXP(Drift*(A335-$A$11)+Volatility*SUM($F$12:F335))</f>
        <v>22.532645118726698</v>
      </c>
    </row>
    <row r="336" spans="1:7" x14ac:dyDescent="0.25">
      <c r="A336" s="1" t="str">
        <f>MID('Filter Data'!A327,2,LEN('Filter Data'!A327)-2)</f>
        <v>22-Nov-2021</v>
      </c>
      <c r="B336">
        <f>'Filter Data'!G327</f>
        <v>13.1286</v>
      </c>
      <c r="C336">
        <f t="shared" si="15"/>
        <v>1.3462815148754869E-2</v>
      </c>
      <c r="D336">
        <f>C336-SET_TRI!C337</f>
        <v>1.3010945204603797E-2</v>
      </c>
      <c r="E336">
        <f t="shared" si="16"/>
        <v>6.6179650371175815E-3</v>
      </c>
      <c r="F336">
        <f t="shared" ca="1" si="17"/>
        <v>0.53683708229951432</v>
      </c>
      <c r="G336">
        <f ca="1">S0*EXP(Drift*(A336-$A$11)+Volatility*SUM($F$12:F336))</f>
        <v>22.75073532037181</v>
      </c>
    </row>
    <row r="337" spans="1:7" x14ac:dyDescent="0.25">
      <c r="A337" s="1" t="str">
        <f>MID('Filter Data'!A328,2,LEN('Filter Data'!A328)-2)</f>
        <v>23-Nov-2021</v>
      </c>
      <c r="B337">
        <f>'Filter Data'!G328</f>
        <v>13.1052</v>
      </c>
      <c r="C337">
        <f t="shared" si="15"/>
        <v>-1.7823682647045787E-3</v>
      </c>
      <c r="D337">
        <f>C337-SET_TRI!C338</f>
        <v>1.5910607496777808E-4</v>
      </c>
      <c r="E337">
        <f t="shared" si="16"/>
        <v>-2.2362795076013974E-3</v>
      </c>
      <c r="F337">
        <f t="shared" ca="1" si="17"/>
        <v>-3.6344381424319283E-2</v>
      </c>
      <c r="G337">
        <f ca="1">S0*EXP(Drift*(A337-$A$11)+Volatility*SUM($F$12:F337))</f>
        <v>22.75738692088872</v>
      </c>
    </row>
    <row r="338" spans="1:7" x14ac:dyDescent="0.25">
      <c r="A338" s="1" t="str">
        <f>MID('Filter Data'!A329,2,LEN('Filter Data'!A329)-2)</f>
        <v>24-Nov-2021</v>
      </c>
      <c r="B338">
        <f>'Filter Data'!G329</f>
        <v>13.321400000000001</v>
      </c>
      <c r="C338">
        <f t="shared" si="15"/>
        <v>1.6497268259927405E-2</v>
      </c>
      <c r="D338">
        <f>C338-SET_TRI!C339</f>
        <v>1.4543143844710503E-2</v>
      </c>
      <c r="E338">
        <f t="shared" si="16"/>
        <v>8.8904892332985902E-3</v>
      </c>
      <c r="F338">
        <f t="shared" ca="1" si="17"/>
        <v>1.4614847190202624</v>
      </c>
      <c r="G338">
        <f ca="1">S0*EXP(Drift*(A338-$A$11)+Volatility*SUM($F$12:F338))</f>
        <v>23.190970349748348</v>
      </c>
    </row>
    <row r="339" spans="1:7" x14ac:dyDescent="0.25">
      <c r="A339" s="1" t="str">
        <f>MID('Filter Data'!A330,2,LEN('Filter Data'!A330)-2)</f>
        <v>26-Nov-2021</v>
      </c>
      <c r="B339">
        <f>'Filter Data'!G330</f>
        <v>13.304399999999999</v>
      </c>
      <c r="C339">
        <f t="shared" si="15"/>
        <v>-1.2761421472218563E-3</v>
      </c>
      <c r="D339">
        <f>C339-SET_TRI!C340</f>
        <v>2.617682942366591E-2</v>
      </c>
      <c r="E339">
        <f t="shared" si="16"/>
        <v>-1.4668098890696032E-2</v>
      </c>
      <c r="F339">
        <f t="shared" ca="1" si="17"/>
        <v>1.992262483340377</v>
      </c>
      <c r="G339">
        <f ca="1">S0*EXP(Drift*(A339-$A$11)+Volatility*SUM($F$12:F339))</f>
        <v>23.806622229923157</v>
      </c>
    </row>
    <row r="340" spans="1:7" x14ac:dyDescent="0.25">
      <c r="A340" s="1" t="str">
        <f>MID('Filter Data'!A331,2,LEN('Filter Data'!A331)-2)</f>
        <v>29-Nov-2021</v>
      </c>
      <c r="B340">
        <f>'Filter Data'!G331</f>
        <v>13.430099999999999</v>
      </c>
      <c r="C340">
        <f t="shared" si="15"/>
        <v>9.4480021646974055E-3</v>
      </c>
      <c r="D340">
        <f>C340-SET_TRI!C341</f>
        <v>2.3637336285877372E-2</v>
      </c>
      <c r="E340">
        <f t="shared" si="16"/>
        <v>-2.6811201130257107E-3</v>
      </c>
      <c r="F340">
        <f t="shared" ca="1" si="17"/>
        <v>-1.9035959643769935</v>
      </c>
      <c r="G340">
        <f ca="1">S0*EXP(Drift*(A340-$A$11)+Volatility*SUM($F$12:F340))</f>
        <v>23.302924011100103</v>
      </c>
    </row>
    <row r="341" spans="1:7" x14ac:dyDescent="0.25">
      <c r="A341" s="1" t="str">
        <f>MID('Filter Data'!A332,2,LEN('Filter Data'!A332)-2)</f>
        <v>30-Nov-2021</v>
      </c>
      <c r="B341">
        <f>'Filter Data'!G332</f>
        <v>13.405900000000001</v>
      </c>
      <c r="C341">
        <f t="shared" si="15"/>
        <v>-1.8019225471142186E-3</v>
      </c>
      <c r="D341">
        <f>C341-SET_TRI!C342</f>
        <v>1.2117471822725691E-2</v>
      </c>
      <c r="E341">
        <f t="shared" si="16"/>
        <v>-8.2024678626182925E-3</v>
      </c>
      <c r="F341">
        <f t="shared" ca="1" si="17"/>
        <v>-1.1255331169660658</v>
      </c>
      <c r="G341">
        <f ca="1">S0*EXP(Drift*(A341-$A$11)+Volatility*SUM($F$12:F341))</f>
        <v>22.996903218646285</v>
      </c>
    </row>
    <row r="342" spans="1:7" x14ac:dyDescent="0.25">
      <c r="A342" s="1" t="str">
        <f>MID('Filter Data'!A333,2,LEN('Filter Data'!A333)-2)</f>
        <v>01-Dec-2021</v>
      </c>
      <c r="B342">
        <f>'Filter Data'!G333</f>
        <v>13.4391</v>
      </c>
      <c r="C342">
        <f t="shared" si="15"/>
        <v>2.4765215315643864E-3</v>
      </c>
      <c r="D342">
        <f>C342-SET_TRI!C343</f>
        <v>-1.1148080607154633E-2</v>
      </c>
      <c r="E342">
        <f t="shared" si="16"/>
        <v>7.6454272360290381E-3</v>
      </c>
      <c r="F342">
        <f t="shared" ca="1" si="17"/>
        <v>0.9195426059168107</v>
      </c>
      <c r="G342">
        <f ca="1">S0*EXP(Drift*(A342-$A$11)+Volatility*SUM($F$12:F342))</f>
        <v>23.278026876107308</v>
      </c>
    </row>
    <row r="343" spans="1:7" x14ac:dyDescent="0.25">
      <c r="A343" s="1" t="str">
        <f>MID('Filter Data'!A334,2,LEN('Filter Data'!A334)-2)</f>
        <v>02-Dec-2021</v>
      </c>
      <c r="B343">
        <f>'Filter Data'!G334</f>
        <v>13.5183</v>
      </c>
      <c r="C343">
        <f t="shared" si="15"/>
        <v>5.8932517802531541E-3</v>
      </c>
      <c r="D343">
        <f>C343-SET_TRI!C344</f>
        <v>5.8644999781313906E-3</v>
      </c>
      <c r="E343">
        <f t="shared" si="16"/>
        <v>2.6021727756528087E-3</v>
      </c>
      <c r="F343">
        <f t="shared" ca="1" si="17"/>
        <v>1.0255585028759877</v>
      </c>
      <c r="G343">
        <f ca="1">S0*EXP(Drift*(A343-$A$11)+Volatility*SUM($F$12:F343))</f>
        <v>23.593595800210409</v>
      </c>
    </row>
    <row r="344" spans="1:7" x14ac:dyDescent="0.25">
      <c r="A344" s="1" t="str">
        <f>MID('Filter Data'!A335,2,LEN('Filter Data'!A335)-2)</f>
        <v>03-Dec-2021</v>
      </c>
      <c r="B344">
        <f>'Filter Data'!G335</f>
        <v>13.666700000000001</v>
      </c>
      <c r="C344">
        <f t="shared" si="15"/>
        <v>1.0977711694517842E-2</v>
      </c>
      <c r="D344">
        <f>C344-SET_TRI!C345</f>
        <v>1.5282143452023908E-2</v>
      </c>
      <c r="E344">
        <f t="shared" si="16"/>
        <v>3.0034443055835663E-3</v>
      </c>
      <c r="F344">
        <f t="shared" ca="1" si="17"/>
        <v>-2.2640427921123809</v>
      </c>
      <c r="G344">
        <f ca="1">S0*EXP(Drift*(A344-$A$11)+Volatility*SUM($F$12:F344))</f>
        <v>22.957222285806473</v>
      </c>
    </row>
    <row r="345" spans="1:7" x14ac:dyDescent="0.25">
      <c r="A345" s="1" t="str">
        <f>MID('Filter Data'!A336,2,LEN('Filter Data'!A336)-2)</f>
        <v>07-Dec-2021</v>
      </c>
      <c r="B345">
        <f>'Filter Data'!G336</f>
        <v>13.6031</v>
      </c>
      <c r="C345">
        <f t="shared" si="15"/>
        <v>-4.6536471862264469E-3</v>
      </c>
      <c r="D345">
        <f>C345-SET_TRI!C346</f>
        <v>-1.9696630083818334E-2</v>
      </c>
      <c r="E345">
        <f t="shared" si="16"/>
        <v>4.7662654418915004E-3</v>
      </c>
      <c r="F345">
        <f t="shared" ca="1" si="17"/>
        <v>4.3625042668467202</v>
      </c>
      <c r="G345">
        <f ca="1">S0*EXP(Drift*(A345-$A$11)+Volatility*SUM($F$12:F345))</f>
        <v>24.305996270728407</v>
      </c>
    </row>
    <row r="346" spans="1:7" x14ac:dyDescent="0.25">
      <c r="A346" s="1" t="str">
        <f>MID('Filter Data'!A337,2,LEN('Filter Data'!A337)-2)</f>
        <v>08-Dec-2021</v>
      </c>
      <c r="B346">
        <f>'Filter Data'!G337</f>
        <v>13.6198</v>
      </c>
      <c r="C346">
        <f t="shared" si="15"/>
        <v>1.2276613419000199E-3</v>
      </c>
      <c r="D346">
        <f>C346-SET_TRI!C347</f>
        <v>-5.532644466944142E-3</v>
      </c>
      <c r="E346">
        <f t="shared" si="16"/>
        <v>3.6041333151763813E-3</v>
      </c>
      <c r="F346">
        <f t="shared" ca="1" si="17"/>
        <v>2.7728688932346146</v>
      </c>
      <c r="G346">
        <f ca="1">S0*EXP(Drift*(A346-$A$11)+Volatility*SUM($F$12:F346))</f>
        <v>25.175323019634725</v>
      </c>
    </row>
    <row r="347" spans="1:7" x14ac:dyDescent="0.25">
      <c r="A347" s="1" t="str">
        <f>MID('Filter Data'!A338,2,LEN('Filter Data'!A338)-2)</f>
        <v>09-Dec-2021</v>
      </c>
      <c r="B347">
        <f>'Filter Data'!G338</f>
        <v>13.754200000000001</v>
      </c>
      <c r="C347">
        <f t="shared" si="15"/>
        <v>9.8679863140428772E-3</v>
      </c>
      <c r="D347">
        <f>C347-SET_TRI!C348</f>
        <v>1.2146656127924774E-2</v>
      </c>
      <c r="E347">
        <f t="shared" si="16"/>
        <v>3.4529282810535755E-3</v>
      </c>
      <c r="F347">
        <f t="shared" ca="1" si="17"/>
        <v>-2.2764761019118458</v>
      </c>
      <c r="G347">
        <f ca="1">S0*EXP(Drift*(A347-$A$11)+Volatility*SUM($F$12:F347))</f>
        <v>24.492508725503551</v>
      </c>
    </row>
    <row r="348" spans="1:7" x14ac:dyDescent="0.25">
      <c r="A348" s="1" t="str">
        <f>MID('Filter Data'!A339,2,LEN('Filter Data'!A339)-2)</f>
        <v>13-Dec-2021</v>
      </c>
      <c r="B348">
        <f>'Filter Data'!G339</f>
        <v>13.6518</v>
      </c>
      <c r="C348">
        <f t="shared" si="15"/>
        <v>-7.4449986186038552E-3</v>
      </c>
      <c r="D348">
        <f>C348-SET_TRI!C349</f>
        <v>-1.2197843599391358E-2</v>
      </c>
      <c r="E348">
        <f t="shared" si="16"/>
        <v>-1.7540687087023131E-3</v>
      </c>
      <c r="F348">
        <f t="shared" ca="1" si="17"/>
        <v>8.9045473543054754E-2</v>
      </c>
      <c r="G348">
        <f ca="1">S0*EXP(Drift*(A348-$A$11)+Volatility*SUM($F$12:F348))</f>
        <v>24.592577580942841</v>
      </c>
    </row>
    <row r="349" spans="1:7" x14ac:dyDescent="0.25">
      <c r="A349" s="1" t="str">
        <f>MID('Filter Data'!A340,2,LEN('Filter Data'!A340)-2)</f>
        <v>14-Dec-2021</v>
      </c>
      <c r="B349">
        <f>'Filter Data'!G340</f>
        <v>13.577199999999999</v>
      </c>
      <c r="C349">
        <f t="shared" si="15"/>
        <v>-5.4644808743169564E-3</v>
      </c>
      <c r="D349">
        <f>C349-SET_TRI!C350</f>
        <v>-9.928074500055617E-3</v>
      </c>
      <c r="E349">
        <f t="shared" si="16"/>
        <v>-9.0225755758778416E-4</v>
      </c>
      <c r="F349">
        <f t="shared" ca="1" si="17"/>
        <v>-0.38475653374251007</v>
      </c>
      <c r="G349">
        <f ca="1">S0*EXP(Drift*(A349-$A$11)+Volatility*SUM($F$12:F349))</f>
        <v>24.493673877173677</v>
      </c>
    </row>
    <row r="350" spans="1:7" x14ac:dyDescent="0.25">
      <c r="A350" s="1" t="str">
        <f>MID('Filter Data'!A341,2,LEN('Filter Data'!A341)-2)</f>
        <v>15-Dec-2021</v>
      </c>
      <c r="B350">
        <f>'Filter Data'!G341</f>
        <v>13.5502</v>
      </c>
      <c r="C350">
        <f t="shared" si="15"/>
        <v>-1.9886279939898689E-3</v>
      </c>
      <c r="D350">
        <f>C350-SET_TRI!C351</f>
        <v>5.2322290079865798E-3</v>
      </c>
      <c r="E350">
        <f t="shared" si="16"/>
        <v>-4.9652924562110842E-3</v>
      </c>
      <c r="F350">
        <f t="shared" ca="1" si="17"/>
        <v>0.95868556221270329</v>
      </c>
      <c r="G350">
        <f ca="1">S0*EXP(Drift*(A350-$A$11)+Volatility*SUM($F$12:F350))</f>
        <v>24.805136542247848</v>
      </c>
    </row>
    <row r="351" spans="1:7" x14ac:dyDescent="0.25">
      <c r="A351" s="1" t="str">
        <f>MID('Filter Data'!A342,2,LEN('Filter Data'!A342)-2)</f>
        <v>16-Dec-2021</v>
      </c>
      <c r="B351">
        <f>'Filter Data'!G342</f>
        <v>13.7989</v>
      </c>
      <c r="C351">
        <f t="shared" si="15"/>
        <v>1.835397263509022E-2</v>
      </c>
      <c r="D351">
        <f>C351-SET_TRI!C352</f>
        <v>1.3481004304947211E-3</v>
      </c>
      <c r="E351">
        <f t="shared" si="16"/>
        <v>1.7308800471106431E-2</v>
      </c>
      <c r="F351">
        <f t="shared" ca="1" si="17"/>
        <v>1.1043446432532662</v>
      </c>
      <c r="G351">
        <f ca="1">S0*EXP(Drift*(A351-$A$11)+Volatility*SUM($F$12:F351))</f>
        <v>25.165991923005848</v>
      </c>
    </row>
    <row r="352" spans="1:7" x14ac:dyDescent="0.25">
      <c r="A352" s="1" t="str">
        <f>MID('Filter Data'!A343,2,LEN('Filter Data'!A343)-2)</f>
        <v>17-Dec-2021</v>
      </c>
      <c r="B352">
        <f>'Filter Data'!G343</f>
        <v>13.693899999999999</v>
      </c>
      <c r="C352">
        <f t="shared" si="15"/>
        <v>-7.6093021907543664E-3</v>
      </c>
      <c r="D352">
        <f>C352-SET_TRI!C353</f>
        <v>-4.905432500597425E-3</v>
      </c>
      <c r="E352">
        <f t="shared" si="16"/>
        <v>-5.544729027775197E-3</v>
      </c>
      <c r="F352">
        <f t="shared" ca="1" si="17"/>
        <v>-1.804347934999216</v>
      </c>
      <c r="G352">
        <f ca="1">S0*EXP(Drift*(A352-$A$11)+Volatility*SUM($F$12:F352))</f>
        <v>24.627247142673109</v>
      </c>
    </row>
    <row r="353" spans="1:7" x14ac:dyDescent="0.25">
      <c r="A353" s="1" t="str">
        <f>MID('Filter Data'!A344,2,LEN('Filter Data'!A344)-2)</f>
        <v>20-Dec-2021</v>
      </c>
      <c r="B353">
        <f>'Filter Data'!G344</f>
        <v>13.5304</v>
      </c>
      <c r="C353">
        <f t="shared" si="15"/>
        <v>-1.193962275173611E-2</v>
      </c>
      <c r="D353">
        <f>C353-SET_TRI!C354</f>
        <v>7.0835687611315642E-3</v>
      </c>
      <c r="E353">
        <f t="shared" si="16"/>
        <v>-1.5836918033272113E-2</v>
      </c>
      <c r="F353">
        <f t="shared" ca="1" si="17"/>
        <v>2.0470733255525597</v>
      </c>
      <c r="G353">
        <f ca="1">S0*EXP(Drift*(A353-$A$11)+Volatility*SUM($F$12:F353))</f>
        <v>25.317031612353102</v>
      </c>
    </row>
    <row r="354" spans="1:7" x14ac:dyDescent="0.25">
      <c r="A354" s="1" t="str">
        <f>MID('Filter Data'!A345,2,LEN('Filter Data'!A345)-2)</f>
        <v>21-Dec-2021</v>
      </c>
      <c r="B354">
        <f>'Filter Data'!G345</f>
        <v>13.783300000000001</v>
      </c>
      <c r="C354">
        <f t="shared" si="15"/>
        <v>1.869124342221962E-2</v>
      </c>
      <c r="D354">
        <f>C354-SET_TRI!C355</f>
        <v>1.4977799537835528E-2</v>
      </c>
      <c r="E354">
        <f t="shared" si="16"/>
        <v>1.0868319613844636E-2</v>
      </c>
      <c r="F354">
        <f t="shared" ca="1" si="17"/>
        <v>1.2043424410967976</v>
      </c>
      <c r="G354">
        <f ca="1">S0*EXP(Drift*(A354-$A$11)+Volatility*SUM($F$12:F354))</f>
        <v>25.717216091043266</v>
      </c>
    </row>
    <row r="355" spans="1:7" x14ac:dyDescent="0.25">
      <c r="A355" s="1" t="str">
        <f>MID('Filter Data'!A346,2,LEN('Filter Data'!A346)-2)</f>
        <v>22-Dec-2021</v>
      </c>
      <c r="B355">
        <f>'Filter Data'!G346</f>
        <v>13.8468</v>
      </c>
      <c r="C355">
        <f t="shared" si="15"/>
        <v>4.6070244426225536E-3</v>
      </c>
      <c r="D355">
        <f>C355-SET_TRI!C356</f>
        <v>1.9545581746345281E-3</v>
      </c>
      <c r="E355">
        <f t="shared" si="16"/>
        <v>3.2602740896981496E-3</v>
      </c>
      <c r="F355">
        <f t="shared" ca="1" si="17"/>
        <v>-0.3972627571930144</v>
      </c>
      <c r="G355">
        <f ca="1">S0*EXP(Drift*(A355-$A$11)+Volatility*SUM($F$12:F355))</f>
        <v>25.609815967963872</v>
      </c>
    </row>
    <row r="356" spans="1:7" x14ac:dyDescent="0.25">
      <c r="A356" s="1" t="str">
        <f>MID('Filter Data'!A347,2,LEN('Filter Data'!A347)-2)</f>
        <v>28-Dec-2021</v>
      </c>
      <c r="B356">
        <f>'Filter Data'!G347</f>
        <v>13.991</v>
      </c>
      <c r="C356">
        <f t="shared" si="15"/>
        <v>1.0413958459716301E-2</v>
      </c>
      <c r="D356">
        <f>C356-SET_TRI!C357</f>
        <v>-7.3016799363993384E-3</v>
      </c>
      <c r="E356">
        <f t="shared" si="16"/>
        <v>1.3670133129850333E-2</v>
      </c>
      <c r="F356">
        <f t="shared" ca="1" si="17"/>
        <v>-0.82117112133873926</v>
      </c>
      <c r="G356">
        <f ca="1">S0*EXP(Drift*(A356-$A$11)+Volatility*SUM($F$12:F356))</f>
        <v>25.463550334904802</v>
      </c>
    </row>
    <row r="357" spans="1:7" x14ac:dyDescent="0.25">
      <c r="A357" s="1" t="str">
        <f>MID('Filter Data'!A348,2,LEN('Filter Data'!A348)-2)</f>
        <v>29-Dec-2021</v>
      </c>
      <c r="B357">
        <f>'Filter Data'!G348</f>
        <v>13.880100000000001</v>
      </c>
      <c r="C357">
        <f t="shared" si="15"/>
        <v>-7.9265241941247309E-3</v>
      </c>
      <c r="D357">
        <f>C357-SET_TRI!C358</f>
        <v>-1.4873775408630748E-2</v>
      </c>
      <c r="E357">
        <f t="shared" si="16"/>
        <v>-9.0491184747132358E-4</v>
      </c>
      <c r="F357">
        <f t="shared" ca="1" si="17"/>
        <v>-0.16371024811589463</v>
      </c>
      <c r="G357">
        <f ca="1">S0*EXP(Drift*(A357-$A$11)+Volatility*SUM($F$12:F357))</f>
        <v>25.430782692652649</v>
      </c>
    </row>
    <row r="358" spans="1:7" x14ac:dyDescent="0.25">
      <c r="A358" s="1" t="str">
        <f>MID('Filter Data'!A349,2,LEN('Filter Data'!A349)-2)</f>
        <v>30-Dec-2021</v>
      </c>
      <c r="B358">
        <f>'Filter Data'!G349</f>
        <v>13.8131</v>
      </c>
      <c r="C358">
        <f t="shared" si="15"/>
        <v>-4.8270545601256593E-3</v>
      </c>
      <c r="D358">
        <f>C358-SET_TRI!C359</f>
        <v>-6.2869990546887576E-3</v>
      </c>
      <c r="E358">
        <f t="shared" si="16"/>
        <v>-2.0754585281834398E-3</v>
      </c>
      <c r="F358">
        <f t="shared" ca="1" si="17"/>
        <v>-0.62897612787312507</v>
      </c>
      <c r="G358">
        <f ca="1">S0*EXP(Drift*(A358-$A$11)+Volatility*SUM($F$12:F358))</f>
        <v>25.251889016593189</v>
      </c>
    </row>
    <row r="359" spans="1:7" x14ac:dyDescent="0.25">
      <c r="A359" s="1" t="str">
        <f>MID('Filter Data'!A350,2,LEN('Filter Data'!A350)-2)</f>
        <v>04-Jan-2022</v>
      </c>
      <c r="B359">
        <f>'Filter Data'!G350</f>
        <v>13.8071</v>
      </c>
      <c r="C359">
        <f t="shared" si="15"/>
        <v>-4.343702716986214E-4</v>
      </c>
      <c r="D359">
        <f>C359-SET_TRI!C360</f>
        <v>-9.22940269435517E-3</v>
      </c>
      <c r="E359">
        <f t="shared" si="16"/>
        <v>3.780418817562864E-3</v>
      </c>
      <c r="F359">
        <f t="shared" ca="1" si="17"/>
        <v>-2.5572597242147044</v>
      </c>
      <c r="G359">
        <f ca="1">S0*EXP(Drift*(A359-$A$11)+Volatility*SUM($F$12:F359))</f>
        <v>24.554461371783731</v>
      </c>
    </row>
    <row r="360" spans="1:7" x14ac:dyDescent="0.25">
      <c r="A360" s="1" t="str">
        <f>MID('Filter Data'!A351,2,LEN('Filter Data'!A351)-2)</f>
        <v>05-Jan-2022</v>
      </c>
      <c r="B360">
        <f>'Filter Data'!G351</f>
        <v>13.625999999999999</v>
      </c>
      <c r="C360">
        <f t="shared" si="15"/>
        <v>-1.3116440092416271E-2</v>
      </c>
      <c r="D360">
        <f>C360-SET_TRI!C361</f>
        <v>-1.6263733828795337E-2</v>
      </c>
      <c r="E360">
        <f t="shared" si="16"/>
        <v>-5.4036317851101452E-3</v>
      </c>
      <c r="F360">
        <f t="shared" ca="1" si="17"/>
        <v>-1.5546167735019132</v>
      </c>
      <c r="G360">
        <f ca="1">S0*EXP(Drift*(A360-$A$11)+Volatility*SUM($F$12:F360))</f>
        <v>24.10336388045075</v>
      </c>
    </row>
    <row r="361" spans="1:7" x14ac:dyDescent="0.25">
      <c r="A361" s="1" t="str">
        <f>MID('Filter Data'!A352,2,LEN('Filter Data'!A352)-2)</f>
        <v>06-Jan-2022</v>
      </c>
      <c r="B361">
        <f>'Filter Data'!G352</f>
        <v>13.683400000000001</v>
      </c>
      <c r="C361">
        <f t="shared" si="15"/>
        <v>4.2125348598268924E-3</v>
      </c>
      <c r="D361">
        <f>C361-SET_TRI!C362</f>
        <v>2.3055494983925687E-2</v>
      </c>
      <c r="E361">
        <f t="shared" si="16"/>
        <v>-7.6272504479440572E-3</v>
      </c>
      <c r="F361">
        <f t="shared" ca="1" si="17"/>
        <v>2.0383311979310212</v>
      </c>
      <c r="G361">
        <f ca="1">S0*EXP(Drift*(A361-$A$11)+Volatility*SUM($F$12:F361))</f>
        <v>24.738989229535875</v>
      </c>
    </row>
    <row r="362" spans="1:7" x14ac:dyDescent="0.25">
      <c r="A362" s="1" t="str">
        <f>MID('Filter Data'!A353,2,LEN('Filter Data'!A353)-2)</f>
        <v>07-Jan-2022</v>
      </c>
      <c r="B362">
        <f>'Filter Data'!G353</f>
        <v>13.6624</v>
      </c>
      <c r="C362">
        <f t="shared" si="15"/>
        <v>-1.5347062864493324E-3</v>
      </c>
      <c r="D362">
        <f>C362-SET_TRI!C363</f>
        <v>-3.8191824349947121E-3</v>
      </c>
      <c r="E362">
        <f t="shared" si="16"/>
        <v>-1.0301553482939922E-5</v>
      </c>
      <c r="F362">
        <f t="shared" ca="1" si="17"/>
        <v>0.45484303024926465</v>
      </c>
      <c r="G362">
        <f ca="1">S0*EXP(Drift*(A362-$A$11)+Volatility*SUM($F$12:F362))</f>
        <v>24.897468118039274</v>
      </c>
    </row>
    <row r="363" spans="1:7" x14ac:dyDescent="0.25">
      <c r="A363" s="1" t="str">
        <f>MID('Filter Data'!A354,2,LEN('Filter Data'!A354)-2)</f>
        <v>10-Jan-2022</v>
      </c>
      <c r="B363">
        <f>'Filter Data'!G354</f>
        <v>13.7346</v>
      </c>
      <c r="C363">
        <f t="shared" si="15"/>
        <v>5.284576648319511E-3</v>
      </c>
      <c r="D363">
        <f>C363-SET_TRI!C364</f>
        <v>5.458310464422288E-3</v>
      </c>
      <c r="E363">
        <f t="shared" si="16"/>
        <v>2.1954868162456201E-3</v>
      </c>
      <c r="F363">
        <f t="shared" ca="1" si="17"/>
        <v>-1.7745508977603885</v>
      </c>
      <c r="G363">
        <f ca="1">S0*EXP(Drift*(A363-$A$11)+Volatility*SUM($F$12:F363))</f>
        <v>24.409734471092897</v>
      </c>
    </row>
    <row r="364" spans="1:7" x14ac:dyDescent="0.25">
      <c r="A364" s="1" t="str">
        <f>MID('Filter Data'!A355,2,LEN('Filter Data'!A355)-2)</f>
        <v>11-Jan-2022</v>
      </c>
      <c r="B364">
        <f>'Filter Data'!G355</f>
        <v>13.6212</v>
      </c>
      <c r="C364">
        <f t="shared" si="15"/>
        <v>-8.2565200297060257E-3</v>
      </c>
      <c r="D364">
        <f>C364-SET_TRI!C365</f>
        <v>-1.4374790130054674E-2</v>
      </c>
      <c r="E364">
        <f t="shared" si="16"/>
        <v>-1.4830421624538893E-3</v>
      </c>
      <c r="F364">
        <f t="shared" ca="1" si="17"/>
        <v>0.3595057003587282</v>
      </c>
      <c r="G364">
        <f ca="1">S0*EXP(Drift*(A364-$A$11)+Volatility*SUM($F$12:F364))</f>
        <v>24.537067499218857</v>
      </c>
    </row>
    <row r="365" spans="1:7" x14ac:dyDescent="0.25">
      <c r="A365" s="1" t="str">
        <f>MID('Filter Data'!A356,2,LEN('Filter Data'!A356)-2)</f>
        <v>12-Jan-2022</v>
      </c>
      <c r="B365">
        <f>'Filter Data'!G356</f>
        <v>13.7233</v>
      </c>
      <c r="C365">
        <f t="shared" si="15"/>
        <v>7.4956685167239358E-3</v>
      </c>
      <c r="D365">
        <f>C365-SET_TRI!C366</f>
        <v>8.8863167412803375E-4</v>
      </c>
      <c r="E365">
        <f t="shared" si="16"/>
        <v>6.6789801288297769E-3</v>
      </c>
      <c r="F365">
        <f t="shared" ca="1" si="17"/>
        <v>-2.9034176173250183E-2</v>
      </c>
      <c r="G365">
        <f ca="1">S0*EXP(Drift*(A365-$A$11)+Volatility*SUM($F$12:F365))</f>
        <v>24.546467252482852</v>
      </c>
    </row>
    <row r="366" spans="1:7" x14ac:dyDescent="0.25">
      <c r="A366" s="1" t="str">
        <f>MID('Filter Data'!A357,2,LEN('Filter Data'!A357)-2)</f>
        <v>13-Jan-2022</v>
      </c>
      <c r="B366">
        <f>'Filter Data'!G357</f>
        <v>13.6982</v>
      </c>
      <c r="C366">
        <f t="shared" si="15"/>
        <v>-1.829006142837373E-3</v>
      </c>
      <c r="D366">
        <f>C366-SET_TRI!C367</f>
        <v>-4.125479317666908E-4</v>
      </c>
      <c r="E366">
        <f t="shared" si="16"/>
        <v>-1.9986463351663489E-3</v>
      </c>
      <c r="F366">
        <f t="shared" ca="1" si="17"/>
        <v>-0.96990482249236087</v>
      </c>
      <c r="G366">
        <f ca="1">S0*EXP(Drift*(A366-$A$11)+Volatility*SUM($F$12:F366))</f>
        <v>24.270928156863025</v>
      </c>
    </row>
    <row r="367" spans="1:7" x14ac:dyDescent="0.25">
      <c r="A367" s="1" t="str">
        <f>MID('Filter Data'!A358,2,LEN('Filter Data'!A358)-2)</f>
        <v>14-Jan-2022</v>
      </c>
      <c r="B367">
        <f>'Filter Data'!G358</f>
        <v>13.636200000000001</v>
      </c>
      <c r="C367">
        <f t="shared" si="15"/>
        <v>-4.5261421208625504E-3</v>
      </c>
      <c r="D367">
        <f>C367-SET_TRI!C368</f>
        <v>-1.4441726672115318E-3</v>
      </c>
      <c r="E367">
        <f t="shared" si="16"/>
        <v>-4.1827778666524212E-3</v>
      </c>
      <c r="F367">
        <f t="shared" ca="1" si="17"/>
        <v>-1.3007745063598632</v>
      </c>
      <c r="G367">
        <f ca="1">S0*EXP(Drift*(A367-$A$11)+Volatility*SUM($F$12:F367))</f>
        <v>23.900182006916154</v>
      </c>
    </row>
    <row r="368" spans="1:7" x14ac:dyDescent="0.25">
      <c r="A368" s="1" t="str">
        <f>MID('Filter Data'!A359,2,LEN('Filter Data'!A359)-2)</f>
        <v>18-Jan-2022</v>
      </c>
      <c r="B368">
        <f>'Filter Data'!G359</f>
        <v>13.6792</v>
      </c>
      <c r="C368">
        <f t="shared" si="15"/>
        <v>3.1533711737873646E-3</v>
      </c>
      <c r="D368">
        <f>C368-SET_TRI!C369</f>
        <v>9.4812951211897031E-3</v>
      </c>
      <c r="E368">
        <f t="shared" si="16"/>
        <v>-1.9362610516310938E-3</v>
      </c>
      <c r="F368">
        <f t="shared" ca="1" si="17"/>
        <v>-0.30834229337573482</v>
      </c>
      <c r="G368">
        <f ca="1">S0*EXP(Drift*(A368-$A$11)+Volatility*SUM($F$12:F368))</f>
        <v>23.879820375565266</v>
      </c>
    </row>
    <row r="369" spans="1:7" x14ac:dyDescent="0.25">
      <c r="A369" s="1" t="str">
        <f>MID('Filter Data'!A360,2,LEN('Filter Data'!A360)-2)</f>
        <v>19-Jan-2022</v>
      </c>
      <c r="B369">
        <f>'Filter Data'!G360</f>
        <v>13.6348</v>
      </c>
      <c r="C369">
        <f t="shared" si="15"/>
        <v>-3.2458038481782232E-3</v>
      </c>
      <c r="D369">
        <f>C369-SET_TRI!C370</f>
        <v>-4.8304680826612191E-3</v>
      </c>
      <c r="E369">
        <f t="shared" si="16"/>
        <v>-1.2185088527460024E-3</v>
      </c>
      <c r="F369">
        <f t="shared" ca="1" si="17"/>
        <v>1.2899977344796278</v>
      </c>
      <c r="G369">
        <f ca="1">S0*EXP(Drift*(A369-$A$11)+Volatility*SUM($F$12:F369))</f>
        <v>24.283075758454526</v>
      </c>
    </row>
    <row r="370" spans="1:7" x14ac:dyDescent="0.25">
      <c r="A370" s="1" t="str">
        <f>MID('Filter Data'!A361,2,LEN('Filter Data'!A361)-2)</f>
        <v>20-Jan-2022</v>
      </c>
      <c r="B370">
        <f>'Filter Data'!G361</f>
        <v>13.486000000000001</v>
      </c>
      <c r="C370">
        <f t="shared" si="15"/>
        <v>-1.0913251386158916E-2</v>
      </c>
      <c r="D370">
        <f>C370-SET_TRI!C371</f>
        <v>-1.2208101307543014E-2</v>
      </c>
      <c r="E370">
        <f t="shared" si="16"/>
        <v>-5.2172205420588239E-3</v>
      </c>
      <c r="F370">
        <f t="shared" ca="1" si="17"/>
        <v>-0.15421732837816077</v>
      </c>
      <c r="G370">
        <f ca="1">S0*EXP(Drift*(A370-$A$11)+Volatility*SUM($F$12:F370))</f>
        <v>24.254683306272636</v>
      </c>
    </row>
    <row r="371" spans="1:7" x14ac:dyDescent="0.25">
      <c r="A371" s="1" t="str">
        <f>MID('Filter Data'!A362,2,LEN('Filter Data'!A362)-2)</f>
        <v>21-Jan-2022</v>
      </c>
      <c r="B371">
        <f>'Filter Data'!G362</f>
        <v>13.395899999999999</v>
      </c>
      <c r="C371">
        <f t="shared" si="15"/>
        <v>-6.6810025211331307E-3</v>
      </c>
      <c r="D371">
        <f>C371-SET_TRI!C372</f>
        <v>-3.2603765691850651E-3</v>
      </c>
      <c r="E371">
        <f t="shared" si="16"/>
        <v>-5.4344797389023125E-3</v>
      </c>
      <c r="F371">
        <f t="shared" ca="1" si="17"/>
        <v>0.33629384641222909</v>
      </c>
      <c r="G371">
        <f ca="1">S0*EXP(Drift*(A371-$A$11)+Volatility*SUM($F$12:F371))</f>
        <v>24.374188008273773</v>
      </c>
    </row>
    <row r="372" spans="1:7" x14ac:dyDescent="0.25">
      <c r="A372" s="1" t="str">
        <f>MID('Filter Data'!A363,2,LEN('Filter Data'!A363)-2)</f>
        <v>24-Jan-2022</v>
      </c>
      <c r="B372">
        <f>'Filter Data'!G363</f>
        <v>13.4</v>
      </c>
      <c r="C372">
        <f t="shared" si="15"/>
        <v>3.0606379563904648E-4</v>
      </c>
      <c r="D372">
        <f>C372-SET_TRI!C373</f>
        <v>2.2386805488626574E-3</v>
      </c>
      <c r="E372">
        <f t="shared" si="16"/>
        <v>-1.1819744077336382E-3</v>
      </c>
      <c r="F372">
        <f t="shared" ca="1" si="17"/>
        <v>-2.4388804917586997</v>
      </c>
      <c r="G372">
        <f ca="1">S0*EXP(Drift*(A372-$A$11)+Volatility*SUM($F$12:F372))</f>
        <v>23.700578329270243</v>
      </c>
    </row>
    <row r="373" spans="1:7" x14ac:dyDescent="0.25">
      <c r="A373" s="1" t="str">
        <f>MID('Filter Data'!A364,2,LEN('Filter Data'!A364)-2)</f>
        <v>25-Jan-2022</v>
      </c>
      <c r="B373">
        <f>'Filter Data'!G364</f>
        <v>13.159000000000001</v>
      </c>
      <c r="C373">
        <f t="shared" si="15"/>
        <v>-1.7985074626865646E-2</v>
      </c>
      <c r="D373">
        <f>C373-SET_TRI!C374</f>
        <v>-1.8282444043656074E-2</v>
      </c>
      <c r="E373">
        <f t="shared" si="16"/>
        <v>-9.2684058256068316E-3</v>
      </c>
      <c r="F373">
        <f t="shared" ca="1" si="17"/>
        <v>0.15614064675360112</v>
      </c>
      <c r="G373">
        <f ca="1">S0*EXP(Drift*(A373-$A$11)+Volatility*SUM($F$12:F373))</f>
        <v>23.764184440818131</v>
      </c>
    </row>
    <row r="374" spans="1:7" x14ac:dyDescent="0.25">
      <c r="A374" s="1" t="str">
        <f>MID('Filter Data'!A365,2,LEN('Filter Data'!A365)-2)</f>
        <v>27-Jan-2022</v>
      </c>
      <c r="B374">
        <f>'Filter Data'!G365</f>
        <v>13.141299999999999</v>
      </c>
      <c r="C374">
        <f t="shared" si="15"/>
        <v>-1.3450870126910388E-3</v>
      </c>
      <c r="D374">
        <f>C374-SET_TRI!C375</f>
        <v>-4.3050577784118065E-3</v>
      </c>
      <c r="E374">
        <f t="shared" si="16"/>
        <v>4.209329152902383E-4</v>
      </c>
      <c r="F374">
        <f t="shared" ca="1" si="17"/>
        <v>-2.7261349654616369</v>
      </c>
      <c r="G374">
        <f ca="1">S0*EXP(Drift*(A374-$A$11)+Volatility*SUM($F$12:F374))</f>
        <v>23.0081316221059</v>
      </c>
    </row>
    <row r="375" spans="1:7" x14ac:dyDescent="0.25">
      <c r="A375" s="1" t="str">
        <f>MID('Filter Data'!A366,2,LEN('Filter Data'!A366)-2)</f>
        <v>28-Jan-2022</v>
      </c>
      <c r="B375">
        <f>'Filter Data'!G366</f>
        <v>13.0495</v>
      </c>
      <c r="C375">
        <f t="shared" si="15"/>
        <v>-6.9856102516493209E-3</v>
      </c>
      <c r="D375">
        <f>C375-SET_TRI!C376</f>
        <v>-9.1067182302256265E-3</v>
      </c>
      <c r="E375">
        <f t="shared" si="16"/>
        <v>-2.8318294665291505E-3</v>
      </c>
      <c r="F375">
        <f t="shared" ca="1" si="17"/>
        <v>-2.6755840958429773</v>
      </c>
      <c r="G375">
        <f ca="1">S0*EXP(Drift*(A375-$A$11)+Volatility*SUM($F$12:F375))</f>
        <v>22.273546554913214</v>
      </c>
    </row>
    <row r="376" spans="1:7" x14ac:dyDescent="0.25">
      <c r="A376" s="1" t="str">
        <f>MID('Filter Data'!A367,2,LEN('Filter Data'!A367)-2)</f>
        <v>07-Feb-2022</v>
      </c>
      <c r="B376">
        <f>'Filter Data'!G367</f>
        <v>13.1471</v>
      </c>
      <c r="C376">
        <f t="shared" si="15"/>
        <v>7.4792137629794177E-3</v>
      </c>
      <c r="D376">
        <f>C376-SET_TRI!C377</f>
        <v>-8.5428210796645726E-3</v>
      </c>
      <c r="E376">
        <f t="shared" si="16"/>
        <v>1.1352580812669124E-2</v>
      </c>
      <c r="F376">
        <f t="shared" ca="1" si="17"/>
        <v>-3.2928549139502166</v>
      </c>
      <c r="G376">
        <f ca="1">S0*EXP(Drift*(A376-$A$11)+Volatility*SUM($F$12:F376))</f>
        <v>21.541537277016484</v>
      </c>
    </row>
    <row r="377" spans="1:7" x14ac:dyDescent="0.25">
      <c r="A377" s="1" t="str">
        <f>MID('Filter Data'!A368,2,LEN('Filter Data'!A368)-2)</f>
        <v>08-Feb-2022</v>
      </c>
      <c r="B377">
        <f>'Filter Data'!G368</f>
        <v>13.1419</v>
      </c>
      <c r="C377">
        <f t="shared" si="15"/>
        <v>-3.9552448829021725E-4</v>
      </c>
      <c r="D377">
        <f>C377-SET_TRI!C378</f>
        <v>-5.7042096868363413E-3</v>
      </c>
      <c r="E377">
        <f t="shared" si="16"/>
        <v>2.0662631212365733E-3</v>
      </c>
      <c r="F377">
        <f t="shared" ca="1" si="17"/>
        <v>5.8714201130590532E-2</v>
      </c>
      <c r="G377">
        <f ca="1">S0*EXP(Drift*(A377-$A$11)+Volatility*SUM($F$12:F377))</f>
        <v>21.573259995875613</v>
      </c>
    </row>
    <row r="378" spans="1:7" x14ac:dyDescent="0.25">
      <c r="A378" s="1" t="str">
        <f>MID('Filter Data'!A369,2,LEN('Filter Data'!A369)-2)</f>
        <v>09-Feb-2022</v>
      </c>
      <c r="B378">
        <f>'Filter Data'!G369</f>
        <v>13.1578</v>
      </c>
      <c r="C378">
        <f t="shared" si="15"/>
        <v>1.2098707188458479E-3</v>
      </c>
      <c r="D378">
        <f>C378-SET_TRI!C379</f>
        <v>-1.6879416455683176E-2</v>
      </c>
      <c r="E378">
        <f t="shared" si="16"/>
        <v>9.2288445477785412E-3</v>
      </c>
      <c r="F378">
        <f t="shared" ca="1" si="17"/>
        <v>0.22232741235952935</v>
      </c>
      <c r="G378">
        <f ca="1">S0*EXP(Drift*(A378-$A$11)+Volatility*SUM($F$12:F378))</f>
        <v>21.648924723154316</v>
      </c>
    </row>
    <row r="379" spans="1:7" x14ac:dyDescent="0.25">
      <c r="A379" s="1" t="str">
        <f>MID('Filter Data'!A370,2,LEN('Filter Data'!A370)-2)</f>
        <v>10-Feb-2022</v>
      </c>
      <c r="B379">
        <f>'Filter Data'!G370</f>
        <v>13.117100000000001</v>
      </c>
      <c r="C379">
        <f t="shared" si="15"/>
        <v>-3.0932222712002988E-3</v>
      </c>
      <c r="D379">
        <f>C379-SET_TRI!C380</f>
        <v>-4.1269966438013568E-3</v>
      </c>
      <c r="E379">
        <f t="shared" si="16"/>
        <v>-1.4157482559646771E-3</v>
      </c>
      <c r="F379">
        <f t="shared" ca="1" si="17"/>
        <v>-0.81043184368880083</v>
      </c>
      <c r="G379">
        <f ca="1">S0*EXP(Drift*(A379-$A$11)+Volatility*SUM($F$12:F379))</f>
        <v>21.448300251237342</v>
      </c>
    </row>
    <row r="380" spans="1:7" x14ac:dyDescent="0.25">
      <c r="A380" s="1" t="str">
        <f>MID('Filter Data'!A371,2,LEN('Filter Data'!A371)-2)</f>
        <v>11-Feb-2022</v>
      </c>
      <c r="B380">
        <f>'Filter Data'!G371</f>
        <v>13.098699999999999</v>
      </c>
      <c r="C380">
        <f t="shared" si="15"/>
        <v>-1.4027490832578485E-3</v>
      </c>
      <c r="D380">
        <f>C380-SET_TRI!C381</f>
        <v>8.2120912739663343E-5</v>
      </c>
      <c r="E380">
        <f t="shared" si="16"/>
        <v>-1.8183772866116814E-3</v>
      </c>
      <c r="F380">
        <f t="shared" ca="1" si="17"/>
        <v>-1.5928814646185292</v>
      </c>
      <c r="G380">
        <f ca="1">S0*EXP(Drift*(A380-$A$11)+Volatility*SUM($F$12:F380))</f>
        <v>21.044275297115032</v>
      </c>
    </row>
    <row r="381" spans="1:7" x14ac:dyDescent="0.25">
      <c r="A381" s="1" t="str">
        <f>MID('Filter Data'!A372,2,LEN('Filter Data'!A372)-2)</f>
        <v>14-Feb-2022</v>
      </c>
      <c r="B381">
        <f>'Filter Data'!G372</f>
        <v>12.8683</v>
      </c>
      <c r="C381">
        <f t="shared" si="15"/>
        <v>-1.7589531785597006E-2</v>
      </c>
      <c r="D381">
        <f>C381-SET_TRI!C382</f>
        <v>-1.1452143919133399E-2</v>
      </c>
      <c r="E381">
        <f t="shared" si="16"/>
        <v>-1.226942203792254E-2</v>
      </c>
      <c r="F381">
        <f t="shared" ca="1" si="17"/>
        <v>3.0016579682148161</v>
      </c>
      <c r="G381">
        <f ca="1">S0*EXP(Drift*(A381-$A$11)+Volatility*SUM($F$12:F381))</f>
        <v>21.89140953128333</v>
      </c>
    </row>
    <row r="382" spans="1:7" x14ac:dyDescent="0.25">
      <c r="A382" s="1" t="str">
        <f>MID('Filter Data'!A373,2,LEN('Filter Data'!A373)-2)</f>
        <v>15-Feb-2022</v>
      </c>
      <c r="B382">
        <f>'Filter Data'!G373</f>
        <v>12.707100000000001</v>
      </c>
      <c r="C382">
        <f t="shared" si="15"/>
        <v>-1.2526907206079988E-2</v>
      </c>
      <c r="D382">
        <f>C382-SET_TRI!C383</f>
        <v>-2.0962282132241775E-2</v>
      </c>
      <c r="E382">
        <f t="shared" si="16"/>
        <v>-2.4776134606775881E-3</v>
      </c>
      <c r="F382">
        <f t="shared" ca="1" si="17"/>
        <v>-0.652147887323975</v>
      </c>
      <c r="G382">
        <f ca="1">S0*EXP(Drift*(A382-$A$11)+Volatility*SUM($F$12:F382))</f>
        <v>21.731166161638679</v>
      </c>
    </row>
    <row r="383" spans="1:7" x14ac:dyDescent="0.25">
      <c r="A383" s="1" t="str">
        <f>MID('Filter Data'!A374,2,LEN('Filter Data'!A374)-2)</f>
        <v>17-Feb-2022</v>
      </c>
      <c r="B383">
        <f>'Filter Data'!G374</f>
        <v>12.7814</v>
      </c>
      <c r="C383">
        <f t="shared" si="15"/>
        <v>5.8471248357216945E-3</v>
      </c>
      <c r="D383">
        <f>C383-SET_TRI!C384</f>
        <v>-2.104799484844988E-4</v>
      </c>
      <c r="E383">
        <f t="shared" si="16"/>
        <v>5.5770006491985945E-3</v>
      </c>
      <c r="F383">
        <f t="shared" ca="1" si="17"/>
        <v>-0.22819175354865226</v>
      </c>
      <c r="G383">
        <f ca="1">S0*EXP(Drift*(A383-$A$11)+Volatility*SUM($F$12:F383))</f>
        <v>21.701970529095018</v>
      </c>
    </row>
    <row r="384" spans="1:7" x14ac:dyDescent="0.25">
      <c r="A384" s="1" t="str">
        <f>MID('Filter Data'!A375,2,LEN('Filter Data'!A375)-2)</f>
        <v>18-Feb-2022</v>
      </c>
      <c r="B384">
        <f>'Filter Data'!G375</f>
        <v>12.753299999999999</v>
      </c>
      <c r="C384">
        <f t="shared" si="15"/>
        <v>-2.1985072057834226E-3</v>
      </c>
      <c r="D384">
        <f>C384-SET_TRI!C385</f>
        <v>-3.1557751761220974E-3</v>
      </c>
      <c r="E384">
        <f t="shared" si="16"/>
        <v>-1.0040004114518751E-3</v>
      </c>
      <c r="F384">
        <f t="shared" ca="1" si="17"/>
        <v>1.7615162990470914</v>
      </c>
      <c r="G384">
        <f ca="1">S0*EXP(Drift*(A384-$A$11)+Volatility*SUM($F$12:F384))</f>
        <v>22.197911735671006</v>
      </c>
    </row>
    <row r="385" spans="1:7" x14ac:dyDescent="0.25">
      <c r="A385" s="1" t="str">
        <f>MID('Filter Data'!A376,2,LEN('Filter Data'!A376)-2)</f>
        <v>22-Feb-2022</v>
      </c>
      <c r="B385">
        <f>'Filter Data'!G376</f>
        <v>12.6104</v>
      </c>
      <c r="C385">
        <f t="shared" si="15"/>
        <v>-1.1204943034351825E-2</v>
      </c>
      <c r="D385">
        <f>C385-SET_TRI!C386</f>
        <v>7.2355186375508002E-3</v>
      </c>
      <c r="E385">
        <f t="shared" si="16"/>
        <v>-1.517779967029886E-2</v>
      </c>
      <c r="F385">
        <f t="shared" ca="1" si="17"/>
        <v>-1.4756200474947929</v>
      </c>
      <c r="G385">
        <f ca="1">S0*EXP(Drift*(A385-$A$11)+Volatility*SUM($F$12:F385))</f>
        <v>21.860155412334461</v>
      </c>
    </row>
    <row r="386" spans="1:7" x14ac:dyDescent="0.25">
      <c r="A386" s="1" t="str">
        <f>MID('Filter Data'!A377,2,LEN('Filter Data'!A377)-2)</f>
        <v>23-Feb-2022</v>
      </c>
      <c r="B386">
        <f>'Filter Data'!G377</f>
        <v>12.5754</v>
      </c>
      <c r="C386">
        <f t="shared" si="15"/>
        <v>-2.7754868997018445E-3</v>
      </c>
      <c r="D386">
        <f>C386-SET_TRI!C387</f>
        <v>-8.2396913979846387E-3</v>
      </c>
      <c r="E386">
        <f t="shared" si="16"/>
        <v>9.4714038073181106E-4</v>
      </c>
      <c r="F386">
        <f t="shared" ca="1" si="17"/>
        <v>0.2618677520293467</v>
      </c>
      <c r="G386">
        <f ca="1">S0*EXP(Drift*(A386-$A$11)+Volatility*SUM($F$12:F386))</f>
        <v>21.947589162840892</v>
      </c>
    </row>
    <row r="387" spans="1:7" x14ac:dyDescent="0.25">
      <c r="A387" s="1" t="str">
        <f>MID('Filter Data'!A378,2,LEN('Filter Data'!A378)-2)</f>
        <v>24-Feb-2022</v>
      </c>
      <c r="B387">
        <f>'Filter Data'!G378</f>
        <v>12.4396</v>
      </c>
      <c r="C387">
        <f t="shared" si="15"/>
        <v>-1.0798861268826414E-2</v>
      </c>
      <c r="D387">
        <f>C387-SET_TRI!C388</f>
        <v>5.4296880323087566E-3</v>
      </c>
      <c r="E387">
        <f t="shared" si="16"/>
        <v>-1.3873717790627191E-2</v>
      </c>
      <c r="F387">
        <f t="shared" ca="1" si="17"/>
        <v>-1.913770447509245</v>
      </c>
      <c r="G387">
        <f ca="1">S0*EXP(Drift*(A387-$A$11)+Volatility*SUM($F$12:F387))</f>
        <v>21.448608532180298</v>
      </c>
    </row>
    <row r="388" spans="1:7" x14ac:dyDescent="0.25">
      <c r="A388" s="1" t="str">
        <f>MID('Filter Data'!A379,2,LEN('Filter Data'!A379)-2)</f>
        <v>25-Feb-2022</v>
      </c>
      <c r="B388">
        <f>'Filter Data'!G379</f>
        <v>12.388199999999999</v>
      </c>
      <c r="C388">
        <f t="shared" si="15"/>
        <v>-4.131965658059825E-3</v>
      </c>
      <c r="D388">
        <f>C388-SET_TRI!C389</f>
        <v>-1.1850930134036607E-2</v>
      </c>
      <c r="E388">
        <f t="shared" si="16"/>
        <v>1.3864517633596181E-3</v>
      </c>
      <c r="F388">
        <f t="shared" ca="1" si="17"/>
        <v>0.6040473757099889</v>
      </c>
      <c r="G388">
        <f ca="1">S0*EXP(Drift*(A388-$A$11)+Volatility*SUM($F$12:F388))</f>
        <v>21.62599988473308</v>
      </c>
    </row>
    <row r="389" spans="1:7" x14ac:dyDescent="0.25">
      <c r="A389" s="1" t="str">
        <f>MID('Filter Data'!A380,2,LEN('Filter Data'!A380)-2)</f>
        <v>02-Mar-2022</v>
      </c>
      <c r="B389">
        <f>'Filter Data'!G380</f>
        <v>12.4636</v>
      </c>
      <c r="C389">
        <f t="shared" si="15"/>
        <v>6.08643709336305E-3</v>
      </c>
      <c r="D389">
        <f>C389-SET_TRI!C390</f>
        <v>-5.456454076808644E-3</v>
      </c>
      <c r="E389">
        <f t="shared" si="16"/>
        <v>8.4250212498974009E-3</v>
      </c>
      <c r="F389">
        <f t="shared" ca="1" si="17"/>
        <v>-0.43182185625111286</v>
      </c>
      <c r="G389">
        <f ca="1">S0*EXP(Drift*(A389-$A$11)+Volatility*SUM($F$12:F389))</f>
        <v>21.590542630604936</v>
      </c>
    </row>
    <row r="390" spans="1:7" x14ac:dyDescent="0.25">
      <c r="A390" s="1" t="str">
        <f>MID('Filter Data'!A381,2,LEN('Filter Data'!A381)-2)</f>
        <v>04-Mar-2022</v>
      </c>
      <c r="B390">
        <f>'Filter Data'!G381</f>
        <v>12.391</v>
      </c>
      <c r="C390">
        <f t="shared" si="15"/>
        <v>-5.8249622901889947E-3</v>
      </c>
      <c r="D390">
        <f>C390-SET_TRI!C391</f>
        <v>4.6852043203224293E-3</v>
      </c>
      <c r="E390">
        <f t="shared" si="16"/>
        <v>-8.5296033242230531E-3</v>
      </c>
      <c r="F390">
        <f t="shared" ca="1" si="17"/>
        <v>-0.83912743851616955</v>
      </c>
      <c r="G390">
        <f ca="1">S0*EXP(Drift*(A390-$A$11)+Volatility*SUM($F$12:F390))</f>
        <v>21.398743412777609</v>
      </c>
    </row>
    <row r="391" spans="1:7" x14ac:dyDescent="0.25">
      <c r="A391" s="1" t="str">
        <f>MID('Filter Data'!A382,2,LEN('Filter Data'!A382)-2)</f>
        <v>07-Mar-2022</v>
      </c>
      <c r="B391">
        <f>'Filter Data'!G382</f>
        <v>12.1966</v>
      </c>
      <c r="C391">
        <f t="shared" si="15"/>
        <v>-1.5688806391735931E-2</v>
      </c>
      <c r="D391">
        <f>C391-SET_TRI!C392</f>
        <v>1.0153596842725224E-2</v>
      </c>
      <c r="E391">
        <f t="shared" si="16"/>
        <v>-2.1112759577784419E-2</v>
      </c>
      <c r="F391">
        <f t="shared" ca="1" si="17"/>
        <v>-1.0962893688902362</v>
      </c>
      <c r="G391">
        <f ca="1">S0*EXP(Drift*(A391-$A$11)+Volatility*SUM($F$12:F391))</f>
        <v>21.156814751121704</v>
      </c>
    </row>
    <row r="392" spans="1:7" x14ac:dyDescent="0.25">
      <c r="A392" s="1" t="str">
        <f>MID('Filter Data'!A383,2,LEN('Filter Data'!A383)-2)</f>
        <v>08-Mar-2022</v>
      </c>
      <c r="B392">
        <f>'Filter Data'!G383</f>
        <v>12.1106</v>
      </c>
      <c r="C392">
        <f t="shared" si="15"/>
        <v>-7.051145401177402E-3</v>
      </c>
      <c r="D392">
        <f>C392-SET_TRI!C393</f>
        <v>-6.531740370312661E-3</v>
      </c>
      <c r="E392">
        <f t="shared" si="16"/>
        <v>-4.1778448590067086E-3</v>
      </c>
      <c r="F392">
        <f t="shared" ca="1" si="17"/>
        <v>1.2015910705274684</v>
      </c>
      <c r="G392">
        <f ca="1">S0*EXP(Drift*(A392-$A$11)+Volatility*SUM($F$12:F392))</f>
        <v>21.490505472557388</v>
      </c>
    </row>
    <row r="393" spans="1:7" x14ac:dyDescent="0.25">
      <c r="A393" s="1" t="str">
        <f>MID('Filter Data'!A384,2,LEN('Filter Data'!A384)-2)</f>
        <v>09-Mar-2022</v>
      </c>
      <c r="B393">
        <f>'Filter Data'!G384</f>
        <v>12.0007</v>
      </c>
      <c r="C393">
        <f t="shared" si="15"/>
        <v>-9.0746948953808783E-3</v>
      </c>
      <c r="D393">
        <f>C393-SET_TRI!C394</f>
        <v>-2.1733544498109394E-2</v>
      </c>
      <c r="E393">
        <f t="shared" si="16"/>
        <v>1.358130777421215E-3</v>
      </c>
      <c r="F393">
        <f t="shared" ca="1" si="17"/>
        <v>-3.3024813446549353E-2</v>
      </c>
      <c r="G393">
        <f ca="1">S0*EXP(Drift*(A393-$A$11)+Volatility*SUM($F$12:F393))</f>
        <v>21.497673875659881</v>
      </c>
    </row>
    <row r="394" spans="1:7" x14ac:dyDescent="0.25">
      <c r="A394" s="1" t="str">
        <f>MID('Filter Data'!A385,2,LEN('Filter Data'!A385)-2)</f>
        <v>10-Mar-2022</v>
      </c>
      <c r="B394">
        <f>'Filter Data'!G385</f>
        <v>12.1739</v>
      </c>
      <c r="C394">
        <f t="shared" si="15"/>
        <v>1.4432491437999415E-2</v>
      </c>
      <c r="D394">
        <f>C394-SET_TRI!C395</f>
        <v>1.095956185698207E-2</v>
      </c>
      <c r="E394">
        <f t="shared" si="16"/>
        <v>8.6077494555380288E-3</v>
      </c>
      <c r="F394">
        <f t="shared" ca="1" si="17"/>
        <v>-0.53693761347147562</v>
      </c>
      <c r="G394">
        <f ca="1">S0*EXP(Drift*(A394-$A$11)+Volatility*SUM($F$12:F394))</f>
        <v>21.370834148154771</v>
      </c>
    </row>
    <row r="395" spans="1:7" x14ac:dyDescent="0.25">
      <c r="A395" s="1" t="str">
        <f>MID('Filter Data'!A386,2,LEN('Filter Data'!A386)-2)</f>
        <v>11-Mar-2022</v>
      </c>
      <c r="B395">
        <f>'Filter Data'!G386</f>
        <v>12.1289</v>
      </c>
      <c r="C395">
        <f t="shared" si="15"/>
        <v>-3.6964325318919926E-3</v>
      </c>
      <c r="D395">
        <f>C395-SET_TRI!C396</f>
        <v>-1.1180892272227069E-2</v>
      </c>
      <c r="E395">
        <f t="shared" si="16"/>
        <v>1.4887896968883091E-3</v>
      </c>
      <c r="F395">
        <f t="shared" ca="1" si="17"/>
        <v>0.76402143776610831</v>
      </c>
      <c r="G395">
        <f ca="1">S0*EXP(Drift*(A395-$A$11)+Volatility*SUM($F$12:F395))</f>
        <v>21.590386134833643</v>
      </c>
    </row>
    <row r="396" spans="1:7" x14ac:dyDescent="0.25">
      <c r="A396" s="1" t="str">
        <f>MID('Filter Data'!A387,2,LEN('Filter Data'!A387)-2)</f>
        <v>14-Mar-2022</v>
      </c>
      <c r="B396">
        <f>'Filter Data'!G387</f>
        <v>11.903</v>
      </c>
      <c r="C396">
        <f t="shared" si="15"/>
        <v>-1.8624937133622944E-2</v>
      </c>
      <c r="D396">
        <f>C396-SET_TRI!C397</f>
        <v>-2.1803935974482932E-2</v>
      </c>
      <c r="E396">
        <f t="shared" si="16"/>
        <v>-8.1571073172235133E-3</v>
      </c>
      <c r="F396">
        <f t="shared" ca="1" si="17"/>
        <v>-2.6777073479328251</v>
      </c>
      <c r="G396">
        <f ca="1">S0*EXP(Drift*(A396-$A$11)+Volatility*SUM($F$12:F396))</f>
        <v>20.931604199810149</v>
      </c>
    </row>
    <row r="397" spans="1:7" x14ac:dyDescent="0.25">
      <c r="A397" s="1" t="str">
        <f>MID('Filter Data'!A388,2,LEN('Filter Data'!A388)-2)</f>
        <v>15-Mar-2022</v>
      </c>
      <c r="B397">
        <f>'Filter Data'!G388</f>
        <v>11.507300000000001</v>
      </c>
      <c r="C397">
        <f t="shared" ref="C397:C447" si="18">(B397-B396)/B396</f>
        <v>-3.3243720070570422E-2</v>
      </c>
      <c r="D397">
        <f>C397-SET_TRI!C398</f>
        <v>-2.3687206940049568E-2</v>
      </c>
      <c r="E397">
        <f t="shared" ref="E397:E447" si="19">C397-($B$4+$B$5*D397)</f>
        <v>-2.1839380740411533E-2</v>
      </c>
      <c r="F397">
        <f t="shared" ref="F397:F447" ca="1" si="20">SQRT(A397-A396)*_xlfn.NORM.INV(RAND(),0,1)</f>
        <v>5.1463129890923463E-2</v>
      </c>
      <c r="G397">
        <f ca="1">S0*EXP(Drift*(A397-$A$11)+Volatility*SUM($F$12:F397))</f>
        <v>20.960543205794629</v>
      </c>
    </row>
    <row r="398" spans="1:7" x14ac:dyDescent="0.25">
      <c r="A398" s="1" t="str">
        <f>MID('Filter Data'!A389,2,LEN('Filter Data'!A389)-2)</f>
        <v>16-Mar-2022</v>
      </c>
      <c r="B398">
        <f>'Filter Data'!G389</f>
        <v>11.8157</v>
      </c>
      <c r="C398">
        <f t="shared" si="18"/>
        <v>2.6800378889921952E-2</v>
      </c>
      <c r="D398">
        <f>C398-SET_TRI!C399</f>
        <v>1.3561997240551718E-2</v>
      </c>
      <c r="E398">
        <f t="shared" si="19"/>
        <v>1.9681502637767773E-2</v>
      </c>
      <c r="F398">
        <f t="shared" ca="1" si="20"/>
        <v>-1.1875559749645537</v>
      </c>
      <c r="G398">
        <f ca="1">S0*EXP(Drift*(A398-$A$11)+Volatility*SUM($F$12:F398))</f>
        <v>20.669373976926614</v>
      </c>
    </row>
    <row r="399" spans="1:7" x14ac:dyDescent="0.25">
      <c r="A399" s="1" t="str">
        <f>MID('Filter Data'!A390,2,LEN('Filter Data'!A390)-2)</f>
        <v>17-Mar-2022</v>
      </c>
      <c r="B399">
        <f>'Filter Data'!G390</f>
        <v>12.1982</v>
      </c>
      <c r="C399">
        <f t="shared" si="18"/>
        <v>3.2372182773767133E-2</v>
      </c>
      <c r="D399">
        <f>C399-SET_TRI!C400</f>
        <v>2.5073163156579654E-2</v>
      </c>
      <c r="E399">
        <f t="shared" si="19"/>
        <v>1.9529055156870971E-2</v>
      </c>
      <c r="F399">
        <f t="shared" ca="1" si="20"/>
        <v>-0.4693225801944752</v>
      </c>
      <c r="G399">
        <f ca="1">S0*EXP(Drift*(A399-$A$11)+Volatility*SUM($F$12:F399))</f>
        <v>20.564663312590383</v>
      </c>
    </row>
    <row r="400" spans="1:7" x14ac:dyDescent="0.25">
      <c r="A400" s="1" t="str">
        <f>MID('Filter Data'!A391,2,LEN('Filter Data'!A391)-2)</f>
        <v>21-Mar-2022</v>
      </c>
      <c r="B400">
        <f>'Filter Data'!G391</f>
        <v>12.2415</v>
      </c>
      <c r="C400">
        <f t="shared" si="18"/>
        <v>3.5497040546966221E-3</v>
      </c>
      <c r="D400">
        <f>C400-SET_TRI!C401</f>
        <v>1.159160254453423E-2</v>
      </c>
      <c r="E400">
        <f t="shared" si="19"/>
        <v>-2.5893379556407711E-3</v>
      </c>
      <c r="F400">
        <f t="shared" ca="1" si="20"/>
        <v>-2.1244915553779395</v>
      </c>
      <c r="G400">
        <f ca="1">S0*EXP(Drift*(A400-$A$11)+Volatility*SUM($F$12:F400))</f>
        <v>20.089398135380801</v>
      </c>
    </row>
    <row r="401" spans="1:7" x14ac:dyDescent="0.25">
      <c r="A401" s="1" t="str">
        <f>MID('Filter Data'!A392,2,LEN('Filter Data'!A392)-2)</f>
        <v>22-Mar-2022</v>
      </c>
      <c r="B401">
        <f>'Filter Data'!G392</f>
        <v>12.3847</v>
      </c>
      <c r="C401">
        <f t="shared" si="18"/>
        <v>1.1697912837479084E-2</v>
      </c>
      <c r="D401">
        <f>C401-SET_TRI!C402</f>
        <v>1.0058179201190842E-2</v>
      </c>
      <c r="E401">
        <f t="shared" si="19"/>
        <v>6.321408760300894E-3</v>
      </c>
      <c r="F401">
        <f t="shared" ca="1" si="20"/>
        <v>-0.15499881950295147</v>
      </c>
      <c r="G401">
        <f ca="1">S0*EXP(Drift*(A401-$A$11)+Volatility*SUM($F$12:F401))</f>
        <v>20.065714519360593</v>
      </c>
    </row>
    <row r="402" spans="1:7" x14ac:dyDescent="0.25">
      <c r="A402" s="1" t="str">
        <f>MID('Filter Data'!A393,2,LEN('Filter Data'!A393)-2)</f>
        <v>23-Mar-2022</v>
      </c>
      <c r="B402">
        <f>'Filter Data'!G393</f>
        <v>12.446</v>
      </c>
      <c r="C402">
        <f t="shared" si="18"/>
        <v>4.9496556234708347E-3</v>
      </c>
      <c r="D402">
        <f>C402-SET_TRI!C403</f>
        <v>8.8275292687864521E-3</v>
      </c>
      <c r="E402">
        <f t="shared" si="19"/>
        <v>1.8512687585302886E-4</v>
      </c>
      <c r="F402">
        <f t="shared" ca="1" si="20"/>
        <v>0.22974198951406494</v>
      </c>
      <c r="G402">
        <f ca="1">S0*EXP(Drift*(A402-$A$11)+Volatility*SUM($F$12:F402))</f>
        <v>20.1379439638626</v>
      </c>
    </row>
    <row r="403" spans="1:7" x14ac:dyDescent="0.25">
      <c r="A403" s="1" t="str">
        <f>MID('Filter Data'!A394,2,LEN('Filter Data'!A394)-2)</f>
        <v>24-Mar-2022</v>
      </c>
      <c r="B403">
        <f>'Filter Data'!G394</f>
        <v>12.399800000000001</v>
      </c>
      <c r="C403">
        <f t="shared" si="18"/>
        <v>-3.7120359955004748E-3</v>
      </c>
      <c r="D403">
        <f>C403-SET_TRI!C404</f>
        <v>-7.4166674061858749E-3</v>
      </c>
      <c r="E403">
        <f t="shared" si="19"/>
        <v>-3.9868056838184137E-4</v>
      </c>
      <c r="F403">
        <f t="shared" ca="1" si="20"/>
        <v>1.6036443228784381</v>
      </c>
      <c r="G403">
        <f ca="1">S0*EXP(Drift*(A403-$A$11)+Volatility*SUM($F$12:F403))</f>
        <v>20.557842845106578</v>
      </c>
    </row>
    <row r="404" spans="1:7" x14ac:dyDescent="0.25">
      <c r="A404" s="1" t="str">
        <f>MID('Filter Data'!A395,2,LEN('Filter Data'!A395)-2)</f>
        <v>25-Mar-2022</v>
      </c>
      <c r="B404">
        <f>'Filter Data'!G395</f>
        <v>12.2906</v>
      </c>
      <c r="C404">
        <f t="shared" si="18"/>
        <v>-8.8065936547364713E-3</v>
      </c>
      <c r="D404">
        <f>C404-SET_TRI!C405</f>
        <v>-5.3137569703309746E-3</v>
      </c>
      <c r="E404">
        <f t="shared" si="19"/>
        <v>-6.5389696522350146E-3</v>
      </c>
      <c r="F404">
        <f t="shared" ca="1" si="20"/>
        <v>2.667951982112085</v>
      </c>
      <c r="G404">
        <f ca="1">S0*EXP(Drift*(A404-$A$11)+Volatility*SUM($F$12:F404))</f>
        <v>21.265418077922526</v>
      </c>
    </row>
    <row r="405" spans="1:7" x14ac:dyDescent="0.25">
      <c r="A405" s="1" t="str">
        <f>MID('Filter Data'!A396,2,LEN('Filter Data'!A396)-2)</f>
        <v>28-Mar-2022</v>
      </c>
      <c r="B405">
        <f>'Filter Data'!G396</f>
        <v>12.334199999999999</v>
      </c>
      <c r="C405">
        <f t="shared" si="18"/>
        <v>3.547426488535925E-3</v>
      </c>
      <c r="D405">
        <f>C405-SET_TRI!C406</f>
        <v>-4.1767123368641104E-5</v>
      </c>
      <c r="E405">
        <f t="shared" si="19"/>
        <v>3.1934050993781015E-3</v>
      </c>
      <c r="F405">
        <f t="shared" ca="1" si="20"/>
        <v>-1.9735154433384363</v>
      </c>
      <c r="G405">
        <f ca="1">S0*EXP(Drift*(A405-$A$11)+Volatility*SUM($F$12:F405))</f>
        <v>20.797439606736706</v>
      </c>
    </row>
    <row r="406" spans="1:7" x14ac:dyDescent="0.25">
      <c r="A406" s="1" t="str">
        <f>MID('Filter Data'!A397,2,LEN('Filter Data'!A397)-2)</f>
        <v>29-Mar-2022</v>
      </c>
      <c r="B406">
        <f>'Filter Data'!G397</f>
        <v>12.2819</v>
      </c>
      <c r="C406">
        <f t="shared" si="18"/>
        <v>-4.2402425775485159E-3</v>
      </c>
      <c r="D406">
        <f>C406-SET_TRI!C407</f>
        <v>-8.5537772091645679E-3</v>
      </c>
      <c r="E406">
        <f t="shared" si="19"/>
        <v>-3.6142728397976776E-4</v>
      </c>
      <c r="F406">
        <f t="shared" ca="1" si="20"/>
        <v>-1.2474298491608018</v>
      </c>
      <c r="G406">
        <f ca="1">S0*EXP(Drift*(A406-$A$11)+Volatility*SUM($F$12:F406))</f>
        <v>20.493309088389601</v>
      </c>
    </row>
    <row r="407" spans="1:7" x14ac:dyDescent="0.25">
      <c r="A407" s="1" t="str">
        <f>MID('Filter Data'!A398,2,LEN('Filter Data'!A398)-2)</f>
        <v>30-Mar-2022</v>
      </c>
      <c r="B407">
        <f>'Filter Data'!G398</f>
        <v>12.324199999999999</v>
      </c>
      <c r="C407">
        <f t="shared" si="18"/>
        <v>3.4440925264005661E-3</v>
      </c>
      <c r="D407">
        <f>C407-SET_TRI!C408</f>
        <v>-2.4886895083465429E-3</v>
      </c>
      <c r="E407">
        <f t="shared" si="19"/>
        <v>4.3068721896995276E-3</v>
      </c>
      <c r="F407">
        <f t="shared" ca="1" si="20"/>
        <v>-1.1814177022995547</v>
      </c>
      <c r="G407">
        <f ca="1">S0*EXP(Drift*(A407-$A$11)+Volatility*SUM($F$12:F407))</f>
        <v>20.210169225148981</v>
      </c>
    </row>
    <row r="408" spans="1:7" x14ac:dyDescent="0.25">
      <c r="A408" s="1" t="str">
        <f>MID('Filter Data'!A399,2,LEN('Filter Data'!A399)-2)</f>
        <v>31-Mar-2022</v>
      </c>
      <c r="B408">
        <f>'Filter Data'!G399</f>
        <v>12.275499999999999</v>
      </c>
      <c r="C408">
        <f t="shared" si="18"/>
        <v>-3.9515749500981965E-3</v>
      </c>
      <c r="D408">
        <f>C408-SET_TRI!C409</f>
        <v>-8.6503880915457044E-4</v>
      </c>
      <c r="E408">
        <f t="shared" si="19"/>
        <v>-3.8962013131317087E-3</v>
      </c>
      <c r="F408">
        <f t="shared" ca="1" si="20"/>
        <v>-0.36664985696820562</v>
      </c>
      <c r="G408">
        <f ca="1">S0*EXP(Drift*(A408-$A$11)+Volatility*SUM($F$12:F408))</f>
        <v>20.13341200486996</v>
      </c>
    </row>
    <row r="409" spans="1:7" x14ac:dyDescent="0.25">
      <c r="A409" s="1" t="str">
        <f>MID('Filter Data'!A400,2,LEN('Filter Data'!A400)-2)</f>
        <v>01-Apr-2022</v>
      </c>
      <c r="B409">
        <f>'Filter Data'!G400</f>
        <v>12.3614</v>
      </c>
      <c r="C409">
        <f t="shared" si="18"/>
        <v>6.9976783023095223E-3</v>
      </c>
      <c r="D409">
        <f>C409-SET_TRI!C410</f>
        <v>3.0902092868744799E-3</v>
      </c>
      <c r="E409">
        <f t="shared" si="19"/>
        <v>5.0861934579763228E-3</v>
      </c>
      <c r="F409">
        <f t="shared" ca="1" si="20"/>
        <v>-1.0699355277503129</v>
      </c>
      <c r="G409">
        <f ca="1">S0*EXP(Drift*(A409-$A$11)+Volatility*SUM($F$12:F409))</f>
        <v>19.882722542801684</v>
      </c>
    </row>
    <row r="410" spans="1:7" x14ac:dyDescent="0.25">
      <c r="A410" s="1" t="str">
        <f>MID('Filter Data'!A401,2,LEN('Filter Data'!A401)-2)</f>
        <v>07-Apr-2022</v>
      </c>
      <c r="B410">
        <f>'Filter Data'!G401</f>
        <v>12.239000000000001</v>
      </c>
      <c r="C410">
        <f t="shared" si="18"/>
        <v>-9.9017910592650478E-3</v>
      </c>
      <c r="D410">
        <f>C410-SET_TRI!C411</f>
        <v>5.8603552980052397E-3</v>
      </c>
      <c r="E410">
        <f t="shared" si="19"/>
        <v>-1.3190809004973391E-2</v>
      </c>
      <c r="F410">
        <f t="shared" ca="1" si="20"/>
        <v>2.5836597527800569</v>
      </c>
      <c r="G410">
        <f ca="1">S0*EXP(Drift*(A410-$A$11)+Volatility*SUM($F$12:F410))</f>
        <v>20.622053859007824</v>
      </c>
    </row>
    <row r="411" spans="1:7" x14ac:dyDescent="0.25">
      <c r="A411" s="1" t="str">
        <f>MID('Filter Data'!A402,2,LEN('Filter Data'!A402)-2)</f>
        <v>08-Apr-2022</v>
      </c>
      <c r="B411">
        <f>'Filter Data'!G402</f>
        <v>12.345800000000001</v>
      </c>
      <c r="C411">
        <f t="shared" si="18"/>
        <v>8.7262031211700116E-3</v>
      </c>
      <c r="D411">
        <f>C411-SET_TRI!C412</f>
        <v>8.6458096525650827E-3</v>
      </c>
      <c r="E411">
        <f t="shared" si="19"/>
        <v>4.0520395692885645E-3</v>
      </c>
      <c r="F411">
        <f t="shared" ca="1" si="20"/>
        <v>9.9605750513166974E-2</v>
      </c>
      <c r="G411">
        <f ca="1">S0*EXP(Drift*(A411-$A$11)+Volatility*SUM($F$12:F411))</f>
        <v>20.662901489664559</v>
      </c>
    </row>
    <row r="412" spans="1:7" x14ac:dyDescent="0.25">
      <c r="A412" s="1" t="str">
        <f>MID('Filter Data'!A403,2,LEN('Filter Data'!A403)-2)</f>
        <v>12-Apr-2022</v>
      </c>
      <c r="B412">
        <f>'Filter Data'!G403</f>
        <v>12.0725</v>
      </c>
      <c r="C412">
        <f t="shared" si="18"/>
        <v>-2.2137083056586106E-2</v>
      </c>
      <c r="D412">
        <f>C412-SET_TRI!C413</f>
        <v>-1.2415040269645152E-2</v>
      </c>
      <c r="E412">
        <f t="shared" si="19"/>
        <v>-1.6338145986924443E-2</v>
      </c>
      <c r="F412">
        <f t="shared" ca="1" si="20"/>
        <v>3.0385894310663057</v>
      </c>
      <c r="G412">
        <f ca="1">S0*EXP(Drift*(A412-$A$11)+Volatility*SUM($F$12:F412))</f>
        <v>21.520521251304352</v>
      </c>
    </row>
    <row r="413" spans="1:7" x14ac:dyDescent="0.25">
      <c r="A413" s="1" t="str">
        <f>MID('Filter Data'!A404,2,LEN('Filter Data'!A404)-2)</f>
        <v>19-Apr-2022</v>
      </c>
      <c r="B413">
        <f>'Filter Data'!G404</f>
        <v>12.146100000000001</v>
      </c>
      <c r="C413">
        <f t="shared" si="18"/>
        <v>6.0965003106233815E-3</v>
      </c>
      <c r="D413">
        <f>C413-SET_TRI!C414</f>
        <v>1.0151445004502206E-2</v>
      </c>
      <c r="E413">
        <f t="shared" si="19"/>
        <v>6.7361718671930977E-4</v>
      </c>
      <c r="F413">
        <f t="shared" ca="1" si="20"/>
        <v>-4.076819096294436</v>
      </c>
      <c r="G413">
        <f ca="1">S0*EXP(Drift*(A413-$A$11)+Volatility*SUM($F$12:F413))</f>
        <v>20.565922977320341</v>
      </c>
    </row>
    <row r="414" spans="1:7" x14ac:dyDescent="0.25">
      <c r="A414" s="1" t="str">
        <f>MID('Filter Data'!A405,2,LEN('Filter Data'!A405)-2)</f>
        <v>20-Apr-2022</v>
      </c>
      <c r="B414">
        <f>'Filter Data'!G405</f>
        <v>12.061299999999999</v>
      </c>
      <c r="C414">
        <f t="shared" si="18"/>
        <v>-6.9816648965512649E-3</v>
      </c>
      <c r="D414">
        <f>C414-SET_TRI!C415</f>
        <v>-1.0052721281728651E-2</v>
      </c>
      <c r="E414">
        <f t="shared" si="19"/>
        <v>-2.3574574580304776E-3</v>
      </c>
      <c r="F414">
        <f t="shared" ca="1" si="20"/>
        <v>0.12812227310090268</v>
      </c>
      <c r="G414">
        <f ca="1">S0*EXP(Drift*(A414-$A$11)+Volatility*SUM($F$12:F414))</f>
        <v>20.613950388237267</v>
      </c>
    </row>
    <row r="415" spans="1:7" x14ac:dyDescent="0.25">
      <c r="A415" s="1" t="str">
        <f>MID('Filter Data'!A406,2,LEN('Filter Data'!A406)-2)</f>
        <v>21-Apr-2022</v>
      </c>
      <c r="B415">
        <f>'Filter Data'!G406</f>
        <v>11.983599999999999</v>
      </c>
      <c r="C415">
        <f t="shared" si="18"/>
        <v>-6.4420916484956101E-3</v>
      </c>
      <c r="D415">
        <f>C415-SET_TRI!C416</f>
        <v>-1.1609660366422012E-2</v>
      </c>
      <c r="E415">
        <f t="shared" si="19"/>
        <v>-1.0436524123107159E-3</v>
      </c>
      <c r="F415">
        <f t="shared" ca="1" si="20"/>
        <v>0.80546520970367796</v>
      </c>
      <c r="G415">
        <f ca="1">S0*EXP(Drift*(A415-$A$11)+Volatility*SUM($F$12:F415))</f>
        <v>20.836436217773127</v>
      </c>
    </row>
    <row r="416" spans="1:7" x14ac:dyDescent="0.25">
      <c r="A416" s="1" t="str">
        <f>MID('Filter Data'!A407,2,LEN('Filter Data'!A407)-2)</f>
        <v>22-Apr-2022</v>
      </c>
      <c r="B416">
        <f>'Filter Data'!G407</f>
        <v>12.016</v>
      </c>
      <c r="C416">
        <f t="shared" si="18"/>
        <v>2.7036950499016053E-3</v>
      </c>
      <c r="D416">
        <f>C416-SET_TRI!C417</f>
        <v>5.2780456639443755E-3</v>
      </c>
      <c r="E416">
        <f t="shared" si="19"/>
        <v>-2.9575303452673537E-4</v>
      </c>
      <c r="F416">
        <f t="shared" ca="1" si="20"/>
        <v>-9.1794493512823927E-2</v>
      </c>
      <c r="G416">
        <f ca="1">S0*EXP(Drift*(A416-$A$11)+Volatility*SUM($F$12:F416))</f>
        <v>20.828196118422472</v>
      </c>
    </row>
    <row r="417" spans="1:7" x14ac:dyDescent="0.25">
      <c r="A417" s="1" t="str">
        <f>MID('Filter Data'!A408,2,LEN('Filter Data'!A408)-2)</f>
        <v>25-Apr-2022</v>
      </c>
      <c r="B417">
        <f>'Filter Data'!G408</f>
        <v>11.6836</v>
      </c>
      <c r="C417">
        <f t="shared" si="18"/>
        <v>-2.7663115845539266E-2</v>
      </c>
      <c r="D417">
        <f>C417-SET_TRI!C418</f>
        <v>-1.4873923798284453E-2</v>
      </c>
      <c r="E417">
        <f t="shared" si="19"/>
        <v>-2.0641429707952436E-2</v>
      </c>
      <c r="F417">
        <f t="shared" ca="1" si="20"/>
        <v>-1.4406685079382811</v>
      </c>
      <c r="G417">
        <f ca="1">S0*EXP(Drift*(A417-$A$11)+Volatility*SUM($F$12:F417))</f>
        <v>20.504931550840741</v>
      </c>
    </row>
    <row r="418" spans="1:7" x14ac:dyDescent="0.25">
      <c r="A418" s="1" t="str">
        <f>MID('Filter Data'!A409,2,LEN('Filter Data'!A409)-2)</f>
        <v>26-Apr-2022</v>
      </c>
      <c r="B418">
        <f>'Filter Data'!G409</f>
        <v>11.7715</v>
      </c>
      <c r="C418">
        <f t="shared" si="18"/>
        <v>7.5233660857954247E-3</v>
      </c>
      <c r="D418">
        <f>C418-SET_TRI!C419</f>
        <v>9.4614661222508535E-3</v>
      </c>
      <c r="E418">
        <f t="shared" si="19"/>
        <v>2.4435943884125438E-3</v>
      </c>
      <c r="F418">
        <f t="shared" ca="1" si="20"/>
        <v>-0.1677217259352988</v>
      </c>
      <c r="G418">
        <f ca="1">S0*EXP(Drift*(A418-$A$11)+Volatility*SUM($F$12:F418))</f>
        <v>20.477525829764197</v>
      </c>
    </row>
    <row r="419" spans="1:7" x14ac:dyDescent="0.25">
      <c r="A419" s="1" t="str">
        <f>MID('Filter Data'!A410,2,LEN('Filter Data'!A410)-2)</f>
        <v>27-Apr-2022</v>
      </c>
      <c r="B419">
        <f>'Filter Data'!G410</f>
        <v>11.7728</v>
      </c>
      <c r="C419">
        <f t="shared" si="18"/>
        <v>1.1043622308121505E-4</v>
      </c>
      <c r="D419">
        <f>C419-SET_TRI!C420</f>
        <v>2.5526993216021974E-3</v>
      </c>
      <c r="E419">
        <f t="shared" si="19"/>
        <v>-1.5337566566745178E-3</v>
      </c>
      <c r="F419">
        <f t="shared" ca="1" si="20"/>
        <v>-0.38443580875852906</v>
      </c>
      <c r="G419">
        <f ca="1">S0*EXP(Drift*(A419-$A$11)+Volatility*SUM($F$12:F419))</f>
        <v>20.395252730789981</v>
      </c>
    </row>
    <row r="420" spans="1:7" x14ac:dyDescent="0.25">
      <c r="A420" s="1" t="str">
        <f>MID('Filter Data'!A411,2,LEN('Filter Data'!A411)-2)</f>
        <v>28-Apr-2022</v>
      </c>
      <c r="B420">
        <f>'Filter Data'!G411</f>
        <v>11.888400000000001</v>
      </c>
      <c r="C420">
        <f t="shared" si="18"/>
        <v>9.8192443598804531E-3</v>
      </c>
      <c r="D420">
        <f>C420-SET_TRI!C421</f>
        <v>4.3396578320849793E-3</v>
      </c>
      <c r="E420">
        <f t="shared" si="19"/>
        <v>7.2864360464677614E-3</v>
      </c>
      <c r="F420">
        <f t="shared" ca="1" si="20"/>
        <v>-1.0394901334054092</v>
      </c>
      <c r="G420">
        <f ca="1">S0*EXP(Drift*(A420-$A$11)+Volatility*SUM($F$12:F420))</f>
        <v>20.148911411970882</v>
      </c>
    </row>
    <row r="421" spans="1:7" x14ac:dyDescent="0.25">
      <c r="A421" s="1" t="str">
        <f>MID('Filter Data'!A412,2,LEN('Filter Data'!A412)-2)</f>
        <v>10-May-2022</v>
      </c>
      <c r="B421">
        <f>'Filter Data'!G412</f>
        <v>11.622199999999999</v>
      </c>
      <c r="C421">
        <f t="shared" si="18"/>
        <v>-2.2391574980653521E-2</v>
      </c>
      <c r="D421">
        <f>C421-SET_TRI!C422</f>
        <v>-5.5581557326412658E-3</v>
      </c>
      <c r="E421">
        <f t="shared" si="19"/>
        <v>-2.0002416812203851E-2</v>
      </c>
      <c r="F421">
        <f t="shared" ca="1" si="20"/>
        <v>-0.70301884603900544</v>
      </c>
      <c r="G421">
        <f ca="1">S0*EXP(Drift*(A421-$A$11)+Volatility*SUM($F$12:F421))</f>
        <v>20.152883793948124</v>
      </c>
    </row>
    <row r="422" spans="1:7" x14ac:dyDescent="0.25">
      <c r="A422" s="1" t="str">
        <f>MID('Filter Data'!A413,2,LEN('Filter Data'!A413)-2)</f>
        <v>11-May-2022</v>
      </c>
      <c r="B422">
        <f>'Filter Data'!G413</f>
        <v>11.6273</v>
      </c>
      <c r="C422">
        <f t="shared" si="18"/>
        <v>4.3881537058392981E-4</v>
      </c>
      <c r="D422">
        <f>C422-SET_TRI!C423</f>
        <v>4.404933559714214E-3</v>
      </c>
      <c r="E422">
        <f t="shared" si="19"/>
        <v>-2.126453136321925E-3</v>
      </c>
      <c r="F422">
        <f t="shared" ca="1" si="20"/>
        <v>4.7910177627395065E-2</v>
      </c>
      <c r="G422">
        <f ca="1">S0*EXP(Drift*(A422-$A$11)+Volatility*SUM($F$12:F422))</f>
        <v>20.179856730664905</v>
      </c>
    </row>
    <row r="423" spans="1:7" x14ac:dyDescent="0.25">
      <c r="A423" s="1" t="str">
        <f>MID('Filter Data'!A414,2,LEN('Filter Data'!A414)-2)</f>
        <v>12-May-2022</v>
      </c>
      <c r="B423">
        <f>'Filter Data'!G414</f>
        <v>11.4678</v>
      </c>
      <c r="C423">
        <f t="shared" si="18"/>
        <v>-1.3717716064778541E-2</v>
      </c>
      <c r="D423">
        <f>C423-SET_TRI!C424</f>
        <v>-1.9175413950757014E-3</v>
      </c>
      <c r="E423">
        <f t="shared" si="19"/>
        <v>-1.3138955882278496E-2</v>
      </c>
      <c r="F423">
        <f t="shared" ca="1" si="20"/>
        <v>6.7494725380510767E-2</v>
      </c>
      <c r="G423">
        <f ca="1">S0*EXP(Drift*(A423-$A$11)+Volatility*SUM($F$12:F423))</f>
        <v>20.21177562907145</v>
      </c>
    </row>
    <row r="424" spans="1:7" x14ac:dyDescent="0.25">
      <c r="A424" s="1" t="str">
        <f>MID('Filter Data'!A415,2,LEN('Filter Data'!A415)-2)</f>
        <v>13-May-2022</v>
      </c>
      <c r="B424">
        <f>'Filter Data'!G415</f>
        <v>11.579800000000001</v>
      </c>
      <c r="C424">
        <f t="shared" si="18"/>
        <v>9.7664765691763099E-3</v>
      </c>
      <c r="D424">
        <f>C424-SET_TRI!C425</f>
        <v>6.8790673682077065E-3</v>
      </c>
      <c r="E424">
        <f t="shared" si="19"/>
        <v>5.9708753632948053E-3</v>
      </c>
      <c r="F424">
        <f t="shared" ca="1" si="20"/>
        <v>0.22746166286641259</v>
      </c>
      <c r="G424">
        <f ca="1">S0*EXP(Drift*(A424-$A$11)+Volatility*SUM($F$12:F424))</f>
        <v>20.283957042672672</v>
      </c>
    </row>
    <row r="425" spans="1:7" x14ac:dyDescent="0.25">
      <c r="A425" s="1" t="str">
        <f>MID('Filter Data'!A416,2,LEN('Filter Data'!A416)-2)</f>
        <v>17-May-2022</v>
      </c>
      <c r="B425">
        <f>'Filter Data'!G416</f>
        <v>11.673500000000001</v>
      </c>
      <c r="C425">
        <f t="shared" si="18"/>
        <v>8.0916768856111598E-3</v>
      </c>
      <c r="D425">
        <f>C425-SET_TRI!C426</f>
        <v>-1.0224082091193073E-2</v>
      </c>
      <c r="E425">
        <f t="shared" si="19"/>
        <v>1.2801098311541702E-2</v>
      </c>
      <c r="F425">
        <f t="shared" ca="1" si="20"/>
        <v>-1.0747178678757092</v>
      </c>
      <c r="G425">
        <f ca="1">S0*EXP(Drift*(A425-$A$11)+Volatility*SUM($F$12:F425))</f>
        <v>20.074913020732044</v>
      </c>
    </row>
    <row r="426" spans="1:7" x14ac:dyDescent="0.25">
      <c r="A426" s="1" t="str">
        <f>MID('Filter Data'!A417,2,LEN('Filter Data'!A417)-2)</f>
        <v>18-May-2022</v>
      </c>
      <c r="B426">
        <f>'Filter Data'!G417</f>
        <v>11.7279</v>
      </c>
      <c r="C426">
        <f t="shared" si="18"/>
        <v>4.6601276395253641E-3</v>
      </c>
      <c r="D426">
        <f>C426-SET_TRI!C427</f>
        <v>-2.0347331138908338E-3</v>
      </c>
      <c r="E426">
        <f t="shared" si="19"/>
        <v>5.2971647039031988E-3</v>
      </c>
      <c r="F426">
        <f t="shared" ca="1" si="20"/>
        <v>-1.0084085543686827</v>
      </c>
      <c r="G426">
        <f ca="1">S0*EXP(Drift*(A426-$A$11)+Volatility*SUM($F$12:F426))</f>
        <v>19.840089216660441</v>
      </c>
    </row>
    <row r="427" spans="1:7" x14ac:dyDescent="0.25">
      <c r="A427" s="1" t="str">
        <f>MID('Filter Data'!A418,2,LEN('Filter Data'!A418)-2)</f>
        <v>19-May-2022</v>
      </c>
      <c r="B427">
        <f>'Filter Data'!G418</f>
        <v>11.591200000000001</v>
      </c>
      <c r="C427">
        <f t="shared" si="18"/>
        <v>-1.165596568865691E-2</v>
      </c>
      <c r="D427">
        <f>C427-SET_TRI!C428</f>
        <v>-1.2432855937447307E-3</v>
      </c>
      <c r="E427">
        <f t="shared" si="19"/>
        <v>-1.1412498187985032E-2</v>
      </c>
      <c r="F427">
        <f t="shared" ca="1" si="20"/>
        <v>-0.45022666823165625</v>
      </c>
      <c r="G427">
        <f ca="1">S0*EXP(Drift*(A427-$A$11)+Volatility*SUM($F$12:F427))</f>
        <v>19.744256330429732</v>
      </c>
    </row>
    <row r="428" spans="1:7" x14ac:dyDescent="0.25">
      <c r="A428" s="1" t="str">
        <f>MID('Filter Data'!A419,2,LEN('Filter Data'!A419)-2)</f>
        <v>20-May-2022</v>
      </c>
      <c r="B428">
        <f>'Filter Data'!G419</f>
        <v>11.72</v>
      </c>
      <c r="C428">
        <f t="shared" si="18"/>
        <v>1.1111877976395889E-2</v>
      </c>
      <c r="D428">
        <f>C428-SET_TRI!C429</f>
        <v>2.2867777013569311E-4</v>
      </c>
      <c r="E428">
        <f t="shared" si="19"/>
        <v>1.0623370249188316E-2</v>
      </c>
      <c r="F428">
        <f t="shared" ca="1" si="20"/>
        <v>0.11387737899557147</v>
      </c>
      <c r="G428">
        <f ca="1">S0*EXP(Drift*(A428-$A$11)+Volatility*SUM($F$12:F428))</f>
        <v>19.786868048209136</v>
      </c>
    </row>
    <row r="429" spans="1:7" x14ac:dyDescent="0.25">
      <c r="A429" s="1" t="str">
        <f>MID('Filter Data'!A420,2,LEN('Filter Data'!A420)-2)</f>
        <v>23-May-2022</v>
      </c>
      <c r="B429">
        <f>'Filter Data'!G420</f>
        <v>11.6722</v>
      </c>
      <c r="C429">
        <f t="shared" si="18"/>
        <v>-4.0784982935154019E-3</v>
      </c>
      <c r="D429">
        <f>C429-SET_TRI!C430</f>
        <v>-1.3879265403902767E-2</v>
      </c>
      <c r="E429">
        <f t="shared" si="19"/>
        <v>2.4485659514650801E-3</v>
      </c>
      <c r="F429">
        <f t="shared" ca="1" si="20"/>
        <v>-0.36778368450759952</v>
      </c>
      <c r="G429">
        <f ca="1">S0*EXP(Drift*(A429-$A$11)+Volatility*SUM($F$12:F429))</f>
        <v>19.740761547159011</v>
      </c>
    </row>
    <row r="430" spans="1:7" x14ac:dyDescent="0.25">
      <c r="A430" s="1" t="str">
        <f>MID('Filter Data'!A421,2,LEN('Filter Data'!A421)-2)</f>
        <v>24-May-2022</v>
      </c>
      <c r="B430">
        <f>'Filter Data'!G421</f>
        <v>11.5288</v>
      </c>
      <c r="C430">
        <f t="shared" si="18"/>
        <v>-1.2285601686057449E-2</v>
      </c>
      <c r="D430">
        <f>C430-SET_TRI!C431</f>
        <v>-4.8064949045408404E-3</v>
      </c>
      <c r="E430">
        <f t="shared" si="19"/>
        <v>-1.027022802844399E-2</v>
      </c>
      <c r="F430">
        <f t="shared" ca="1" si="20"/>
        <v>0.20750639163152518</v>
      </c>
      <c r="G430">
        <f ca="1">S0*EXP(Drift*(A430-$A$11)+Volatility*SUM($F$12:F430))</f>
        <v>19.806357194169415</v>
      </c>
    </row>
    <row r="431" spans="1:7" x14ac:dyDescent="0.25">
      <c r="A431" s="1" t="str">
        <f>MID('Filter Data'!A422,2,LEN('Filter Data'!A422)-2)</f>
        <v>25-May-2022</v>
      </c>
      <c r="B431">
        <f>'Filter Data'!G422</f>
        <v>11.642200000000001</v>
      </c>
      <c r="C431">
        <f t="shared" si="18"/>
        <v>9.8362362084519102E-3</v>
      </c>
      <c r="D431">
        <f>C431-SET_TRI!C432</f>
        <v>1.1979718358824488E-2</v>
      </c>
      <c r="E431">
        <f t="shared" si="19"/>
        <v>3.5041926815144011E-3</v>
      </c>
      <c r="F431">
        <f t="shared" ca="1" si="20"/>
        <v>-0.87586990400783971</v>
      </c>
      <c r="G431">
        <f ca="1">S0*EXP(Drift*(A431-$A$11)+Volatility*SUM($F$12:F431))</f>
        <v>19.606885334344131</v>
      </c>
    </row>
    <row r="432" spans="1:7" x14ac:dyDescent="0.25">
      <c r="A432" s="1" t="str">
        <f>MID('Filter Data'!A423,2,LEN('Filter Data'!A423)-2)</f>
        <v>27-May-2022</v>
      </c>
      <c r="B432">
        <f>'Filter Data'!G423</f>
        <v>11.735799999999999</v>
      </c>
      <c r="C432">
        <f t="shared" si="18"/>
        <v>8.0397175791515844E-3</v>
      </c>
      <c r="D432">
        <f>C432-SET_TRI!C433</f>
        <v>-1.802246026965687E-3</v>
      </c>
      <c r="E432">
        <f t="shared" si="19"/>
        <v>8.5611438935563715E-3</v>
      </c>
      <c r="F432">
        <f t="shared" ca="1" si="20"/>
        <v>1.6576380717724069</v>
      </c>
      <c r="G432">
        <f ca="1">S0*EXP(Drift*(A432-$A$11)+Volatility*SUM($F$12:F432))</f>
        <v>20.044013009120452</v>
      </c>
    </row>
    <row r="433" spans="1:7" x14ac:dyDescent="0.25">
      <c r="A433" s="1" t="str">
        <f>MID('Filter Data'!A424,2,LEN('Filter Data'!A424)-2)</f>
        <v>31-May-2022</v>
      </c>
      <c r="B433">
        <f>'Filter Data'!G424</f>
        <v>11.973000000000001</v>
      </c>
      <c r="C433">
        <f t="shared" si="18"/>
        <v>2.0211660048739876E-2</v>
      </c>
      <c r="D433">
        <f>C433-SET_TRI!C434</f>
        <v>4.6698581282817106E-3</v>
      </c>
      <c r="E433">
        <f t="shared" si="19"/>
        <v>1.7514650340791593E-2</v>
      </c>
      <c r="F433">
        <f t="shared" ca="1" si="20"/>
        <v>-1.247264286709699</v>
      </c>
      <c r="G433">
        <f ca="1">S0*EXP(Drift*(A433-$A$11)+Volatility*SUM($F$12:F433))</f>
        <v>19.795025714154928</v>
      </c>
    </row>
    <row r="434" spans="1:7" x14ac:dyDescent="0.25">
      <c r="A434" s="1" t="str">
        <f>MID('Filter Data'!A425,2,LEN('Filter Data'!A425)-2)</f>
        <v>02-Jun-2022</v>
      </c>
      <c r="B434">
        <f>'Filter Data'!G425</f>
        <v>11.974600000000001</v>
      </c>
      <c r="C434">
        <f t="shared" si="18"/>
        <v>1.336340098554935E-4</v>
      </c>
      <c r="D434">
        <f>C434-SET_TRI!C435</f>
        <v>6.4547271792682655E-3</v>
      </c>
      <c r="E434">
        <f t="shared" si="19"/>
        <v>-3.4509520891835904E-3</v>
      </c>
      <c r="F434">
        <f t="shared" ca="1" si="20"/>
        <v>1.8360466948151253</v>
      </c>
      <c r="G434">
        <f ca="1">S0*EXP(Drift*(A434-$A$11)+Volatility*SUM($F$12:F434))</f>
        <v>20.281184492477987</v>
      </c>
    </row>
    <row r="435" spans="1:7" x14ac:dyDescent="0.25">
      <c r="A435" s="1" t="str">
        <f>MID('Filter Data'!A426,2,LEN('Filter Data'!A426)-2)</f>
        <v>07-Jun-2022</v>
      </c>
      <c r="B435">
        <f>'Filter Data'!G426</f>
        <v>12.0649</v>
      </c>
      <c r="C435">
        <f t="shared" si="18"/>
        <v>7.5409617022697342E-3</v>
      </c>
      <c r="D435">
        <f>C435-SET_TRI!C436</f>
        <v>1.7411618084074931E-2</v>
      </c>
      <c r="E435">
        <f t="shared" si="19"/>
        <v>-1.4922469057923847E-3</v>
      </c>
      <c r="F435">
        <f t="shared" ca="1" si="20"/>
        <v>0.57219917698664324</v>
      </c>
      <c r="G435">
        <f ca="1">S0*EXP(Drift*(A435-$A$11)+Volatility*SUM($F$12:F435))</f>
        <v>20.501698944903687</v>
      </c>
    </row>
    <row r="436" spans="1:7" x14ac:dyDescent="0.25">
      <c r="A436" s="1" t="str">
        <f>MID('Filter Data'!A427,2,LEN('Filter Data'!A427)-2)</f>
        <v>08-Jun-2022</v>
      </c>
      <c r="B436">
        <f>'Filter Data'!G427</f>
        <v>12.1364</v>
      </c>
      <c r="C436">
        <f t="shared" si="18"/>
        <v>5.9262820247163546E-3</v>
      </c>
      <c r="D436">
        <f>C436-SET_TRI!C437</f>
        <v>3.2967061495439961E-3</v>
      </c>
      <c r="E436">
        <f t="shared" si="19"/>
        <v>3.9121108012123828E-3</v>
      </c>
      <c r="F436">
        <f t="shared" ca="1" si="20"/>
        <v>0.80551883314045558</v>
      </c>
      <c r="G436">
        <f ca="1">S0*EXP(Drift*(A436-$A$11)+Volatility*SUM($F$12:F436))</f>
        <v>20.72298703266263</v>
      </c>
    </row>
    <row r="437" spans="1:7" x14ac:dyDescent="0.25">
      <c r="A437" s="1" t="str">
        <f>MID('Filter Data'!A428,2,LEN('Filter Data'!A428)-2)</f>
        <v>09-Jun-2022</v>
      </c>
      <c r="B437">
        <f>'Filter Data'!G428</f>
        <v>12.1313</v>
      </c>
      <c r="C437">
        <f t="shared" si="18"/>
        <v>-4.2022346000465942E-4</v>
      </c>
      <c r="D437">
        <f>C437-SET_TRI!C438</f>
        <v>-4.9607067698744589E-3</v>
      </c>
      <c r="E437">
        <f t="shared" si="19"/>
        <v>1.6718363896969751E-3</v>
      </c>
      <c r="F437">
        <f t="shared" ca="1" si="20"/>
        <v>0.20892122320364012</v>
      </c>
      <c r="G437">
        <f ca="1">S0*EXP(Drift*(A437-$A$11)+Volatility*SUM($F$12:F437))</f>
        <v>20.792211397089797</v>
      </c>
    </row>
    <row r="438" spans="1:7" x14ac:dyDescent="0.25">
      <c r="A438" s="1" t="str">
        <f>MID('Filter Data'!A429,2,LEN('Filter Data'!A429)-2)</f>
        <v>10-Jun-2022</v>
      </c>
      <c r="B438">
        <f>'Filter Data'!G429</f>
        <v>12.2561</v>
      </c>
      <c r="C438">
        <f t="shared" si="18"/>
        <v>1.0287438279491933E-2</v>
      </c>
      <c r="D438">
        <f>C438-SET_TRI!C439</f>
        <v>1.587199763884074E-2</v>
      </c>
      <c r="E438">
        <f t="shared" si="19"/>
        <v>2.0198492879923008E-3</v>
      </c>
      <c r="F438">
        <f t="shared" ca="1" si="20"/>
        <v>0.8185976643375068</v>
      </c>
      <c r="G438">
        <f ca="1">S0*EXP(Drift*(A438-$A$11)+Volatility*SUM($F$12:F438))</f>
        <v>21.020045306066592</v>
      </c>
    </row>
    <row r="439" spans="1:7" x14ac:dyDescent="0.25">
      <c r="A439" s="1" t="str">
        <f>MID('Filter Data'!A430,2,LEN('Filter Data'!A430)-2)</f>
        <v>13-Jun-2022</v>
      </c>
      <c r="B439">
        <f>'Filter Data'!G430</f>
        <v>12.111700000000001</v>
      </c>
      <c r="C439">
        <f t="shared" si="18"/>
        <v>-1.1781888202609248E-2</v>
      </c>
      <c r="D439">
        <f>C439-SET_TRI!C440</f>
        <v>7.3157401235335404E-3</v>
      </c>
      <c r="E439">
        <f t="shared" si="19"/>
        <v>-1.5794637231209486E-2</v>
      </c>
      <c r="F439">
        <f t="shared" ca="1" si="20"/>
        <v>-0.48776192956199876</v>
      </c>
      <c r="G439">
        <f ca="1">S0*EXP(Drift*(A439-$A$11)+Volatility*SUM($F$12:F439))</f>
        <v>20.939876143418278</v>
      </c>
    </row>
    <row r="440" spans="1:7" x14ac:dyDescent="0.25">
      <c r="A440" s="1" t="str">
        <f>MID('Filter Data'!A431,2,LEN('Filter Data'!A431)-2)</f>
        <v>14-Jun-2022</v>
      </c>
      <c r="B440">
        <f>'Filter Data'!G431</f>
        <v>12.1785</v>
      </c>
      <c r="C440">
        <f t="shared" si="18"/>
        <v>5.5153281537685759E-3</v>
      </c>
      <c r="D440">
        <f>C440-SET_TRI!C441</f>
        <v>3.5086173486994885E-3</v>
      </c>
      <c r="E440">
        <f t="shared" si="19"/>
        <v>3.3957781198279539E-3</v>
      </c>
      <c r="F440">
        <f t="shared" ca="1" si="20"/>
        <v>0.81293619516216087</v>
      </c>
      <c r="G440">
        <f ca="1">S0*EXP(Drift*(A440-$A$11)+Volatility*SUM($F$12:F440))</f>
        <v>21.167841406687206</v>
      </c>
    </row>
    <row r="441" spans="1:7" x14ac:dyDescent="0.25">
      <c r="A441" s="1" t="str">
        <f>MID('Filter Data'!A432,2,LEN('Filter Data'!A432)-2)</f>
        <v>15-Jun-2022</v>
      </c>
      <c r="B441">
        <f>'Filter Data'!G432</f>
        <v>12.2385</v>
      </c>
      <c r="C441">
        <f t="shared" si="18"/>
        <v>4.9267151126986489E-3</v>
      </c>
      <c r="D441">
        <f>C441-SET_TRI!C442</f>
        <v>9.8475307652967602E-3</v>
      </c>
      <c r="E441">
        <f t="shared" si="19"/>
        <v>-3.4503809862949583E-4</v>
      </c>
      <c r="F441">
        <f t="shared" ca="1" si="20"/>
        <v>-1.1135946712988956</v>
      </c>
      <c r="G441">
        <f ca="1">S0*EXP(Drift*(A441-$A$11)+Volatility*SUM($F$12:F441))</f>
        <v>20.89295313480002</v>
      </c>
    </row>
    <row r="442" spans="1:7" x14ac:dyDescent="0.25">
      <c r="A442" s="1" t="str">
        <f>MID('Filter Data'!A433,2,LEN('Filter Data'!A433)-2)</f>
        <v>16-Jun-2022</v>
      </c>
      <c r="B442">
        <f>'Filter Data'!G433</f>
        <v>12.063599999999999</v>
      </c>
      <c r="C442">
        <f t="shared" si="18"/>
        <v>-1.4290967030273395E-2</v>
      </c>
      <c r="D442">
        <f>C442-SET_TRI!C443</f>
        <v>7.4585620739629471E-3</v>
      </c>
      <c r="E442">
        <f t="shared" si="19"/>
        <v>-1.8374738295076683E-2</v>
      </c>
      <c r="F442">
        <f t="shared" ca="1" si="20"/>
        <v>2.1500444073522806</v>
      </c>
      <c r="G442">
        <f ca="1">S0*EXP(Drift*(A442-$A$11)+Volatility*SUM($F$12:F442))</f>
        <v>21.473655457175248</v>
      </c>
    </row>
    <row r="443" spans="1:7" x14ac:dyDescent="0.25">
      <c r="A443" s="1" t="str">
        <f>MID('Filter Data'!A434,2,LEN('Filter Data'!A434)-2)</f>
        <v>17-Jun-2022</v>
      </c>
      <c r="B443">
        <f>'Filter Data'!G434</f>
        <v>12.199299999999999</v>
      </c>
      <c r="C443">
        <f t="shared" si="18"/>
        <v>1.124871514307503E-2</v>
      </c>
      <c r="D443">
        <f>C443-SET_TRI!C444</f>
        <v>1.1095530422591472E-2</v>
      </c>
      <c r="E443">
        <f t="shared" si="19"/>
        <v>5.3563589629789876E-3</v>
      </c>
      <c r="F443">
        <f t="shared" ca="1" si="20"/>
        <v>8.2714856032513773E-2</v>
      </c>
      <c r="G443">
        <f ca="1">S0*EXP(Drift*(A443-$A$11)+Volatility*SUM($F$12:F443))</f>
        <v>21.511681995882281</v>
      </c>
    </row>
    <row r="444" spans="1:7" x14ac:dyDescent="0.25">
      <c r="A444" s="1" t="str">
        <f>MID('Filter Data'!A435,2,LEN('Filter Data'!A435)-2)</f>
        <v>24-Jun-2022</v>
      </c>
      <c r="B444">
        <f>'Filter Data'!G435</f>
        <v>12.347099999999999</v>
      </c>
      <c r="C444">
        <f t="shared" si="18"/>
        <v>1.2115449247087962E-2</v>
      </c>
      <c r="D444">
        <f>C444-SET_TRI!C445</f>
        <v>6.5002126433728793E-3</v>
      </c>
      <c r="E444">
        <f t="shared" si="19"/>
        <v>8.5082442203159164E-3</v>
      </c>
      <c r="F444">
        <f t="shared" ca="1" si="20"/>
        <v>2.9345544510654906</v>
      </c>
      <c r="G444">
        <f ca="1">S0*EXP(Drift*(A444-$A$11)+Volatility*SUM($F$12:F444))</f>
        <v>22.425577945255206</v>
      </c>
    </row>
    <row r="445" spans="1:7" x14ac:dyDescent="0.25">
      <c r="A445" s="1" t="str">
        <f>MID('Filter Data'!A436,2,LEN('Filter Data'!A436)-2)</f>
        <v>27-Jun-2022</v>
      </c>
      <c r="B445">
        <f>'Filter Data'!G436</f>
        <v>12.3881</v>
      </c>
      <c r="C445">
        <f t="shared" si="18"/>
        <v>3.3206177968916079E-3</v>
      </c>
      <c r="D445">
        <f>C445-SET_TRI!C446</f>
        <v>-5.4687510408923303E-3</v>
      </c>
      <c r="E445">
        <f t="shared" si="19"/>
        <v>5.6653169650548165E-3</v>
      </c>
      <c r="F445">
        <f t="shared" ca="1" si="20"/>
        <v>1.963024345088112</v>
      </c>
      <c r="G445">
        <f ca="1">S0*EXP(Drift*(A445-$A$11)+Volatility*SUM($F$12:F445))</f>
        <v>23.029671582662804</v>
      </c>
    </row>
    <row r="446" spans="1:7" x14ac:dyDescent="0.25">
      <c r="A446" s="1" t="str">
        <f>MID('Filter Data'!A437,2,LEN('Filter Data'!A437)-2)</f>
        <v>28-Jun-2022</v>
      </c>
      <c r="B446">
        <f>'Filter Data'!G437</f>
        <v>12.452</v>
      </c>
      <c r="C446">
        <f t="shared" si="18"/>
        <v>5.1581759914757141E-3</v>
      </c>
      <c r="D446">
        <f>C446-SET_TRI!C447</f>
        <v>-5.2893717993813356E-3</v>
      </c>
      <c r="E446">
        <f t="shared" si="19"/>
        <v>7.4136737811238253E-3</v>
      </c>
      <c r="F446">
        <f t="shared" ca="1" si="20"/>
        <v>0.55900093007206886</v>
      </c>
      <c r="G446">
        <f ca="1">S0*EXP(Drift*(A446-$A$11)+Volatility*SUM($F$12:F446))</f>
        <v>23.207167134838539</v>
      </c>
    </row>
    <row r="447" spans="1:7" x14ac:dyDescent="0.25">
      <c r="A447" s="1" t="str">
        <f>MID('Filter Data'!A438,2,LEN('Filter Data'!A438)-2)</f>
        <v>29-Jun-2022</v>
      </c>
      <c r="B447">
        <f>'Filter Data'!G438</f>
        <v>12.272399999999999</v>
      </c>
      <c r="C447">
        <f t="shared" si="18"/>
        <v>-1.4423385801477727E-2</v>
      </c>
      <c r="D447">
        <f>C447-SET_TRI!C448</f>
        <v>-8.5980643054774791E-3</v>
      </c>
      <c r="E447">
        <f t="shared" si="19"/>
        <v>-1.0522547502302165E-2</v>
      </c>
      <c r="F447">
        <f t="shared" ca="1" si="20"/>
        <v>-0.47032725777269868</v>
      </c>
      <c r="G447">
        <f ca="1">S0*EXP(Drift*(A447-$A$11)+Volatility*SUM($F$12:F447))</f>
        <v>23.089312288331449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E2E5D-4DDE-41D0-A12D-9CE85D7274D3}">
  <dimension ref="A1:G656"/>
  <sheetViews>
    <sheetView workbookViewId="0">
      <selection activeCell="D5" sqref="D5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List'!A7</f>
        <v>China Equity</v>
      </c>
    </row>
    <row r="2" spans="1:7" x14ac:dyDescent="0.25">
      <c r="A2" t="s">
        <v>56</v>
      </c>
      <c r="B2" t="str">
        <f>'Fund List'!B7</f>
        <v xml:space="preserve">กองทุนเปิดทหารไทย China Equity Index </v>
      </c>
    </row>
    <row r="3" spans="1:7" x14ac:dyDescent="0.25">
      <c r="A3" t="s">
        <v>522</v>
      </c>
      <c r="B3" t="str">
        <f>'Fund List'!C7</f>
        <v>TMBCHEQ</v>
      </c>
    </row>
    <row r="4" spans="1:7" x14ac:dyDescent="0.25">
      <c r="A4" t="s">
        <v>530</v>
      </c>
      <c r="B4" s="11">
        <f>INTERCEPT(D12:D447,C12:C447)</f>
        <v>1.4519336929877093E-4</v>
      </c>
    </row>
    <row r="5" spans="1:7" x14ac:dyDescent="0.25">
      <c r="A5" t="s">
        <v>528</v>
      </c>
      <c r="B5" s="11">
        <f>SLOPE(D12:D447,C12:C447)</f>
        <v>0.69932755609925257</v>
      </c>
    </row>
    <row r="6" spans="1:7" x14ac:dyDescent="0.25">
      <c r="A6" t="s">
        <v>529</v>
      </c>
      <c r="B6" s="11">
        <f>_xlfn.STDEV.S(E12:E447)</f>
        <v>1.5012648269406697E-2</v>
      </c>
    </row>
    <row r="7" spans="1:7" x14ac:dyDescent="0.25">
      <c r="A7" t="s">
        <v>527</v>
      </c>
      <c r="B7" s="11">
        <f>B4+B5*AVERAGE(D12:D447)</f>
        <v>5.6551268315342511E-4</v>
      </c>
    </row>
    <row r="8" spans="1:7" x14ac:dyDescent="0.25">
      <c r="A8" t="s">
        <v>536</v>
      </c>
      <c r="B8" s="11">
        <f>Return-0.5*Volatility*Volatility</f>
        <v>7.1192194209553311E-4</v>
      </c>
    </row>
    <row r="9" spans="1:7" x14ac:dyDescent="0.25">
      <c r="A9" t="s">
        <v>535</v>
      </c>
      <c r="B9" s="11">
        <f>SQRT(ABS(B5))*SET_TRI!B9</f>
        <v>1.4711079351968036E-2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Data'!H2</f>
        <v>6.0909000000000004</v>
      </c>
      <c r="G11">
        <f>S0</f>
        <v>6.0909000000000004</v>
      </c>
    </row>
    <row r="12" spans="1:7" x14ac:dyDescent="0.25">
      <c r="A12" s="1" t="str">
        <f>MID('Filter Data'!A3,2,LEN('Filter Data'!A3)-2)</f>
        <v>03-Jan-2020</v>
      </c>
      <c r="B12">
        <f>'Filter Data'!H3</f>
        <v>6.0385</v>
      </c>
      <c r="C12">
        <f>(B12-B11)/B11</f>
        <v>-8.6029979149223335E-3</v>
      </c>
      <c r="D12">
        <f>C12-SET_TRI!C13</f>
        <v>-7.21145420438612E-3</v>
      </c>
      <c r="E12">
        <f>C12-($B$4+$B$5*D12)</f>
        <v>-3.7050226395460798E-3</v>
      </c>
      <c r="F12">
        <f ca="1">SQRT(A12-A11)*_xlfn.NORM.INV(RAND(),0,1)</f>
        <v>-1.3778770366830191</v>
      </c>
      <c r="G12">
        <f ca="1">S0*EXP(Drift*(A12-$A$11)+Volatility*SUM($F$12:F12))</f>
        <v>5.9729307364315769</v>
      </c>
    </row>
    <row r="13" spans="1:7" x14ac:dyDescent="0.25">
      <c r="A13" s="1" t="str">
        <f>MID('Filter Data'!A4,2,LEN('Filter Data'!A4)-2)</f>
        <v>06-Jan-2020</v>
      </c>
      <c r="B13">
        <f>'Filter Data'!H4</f>
        <v>6.0044000000000004</v>
      </c>
      <c r="C13">
        <f t="shared" ref="C13:C76" si="0">(B13-B12)/B12</f>
        <v>-5.6470977891859859E-3</v>
      </c>
      <c r="D13">
        <f>C13-SET_TRI!C14</f>
        <v>8.8683480729601118E-3</v>
      </c>
      <c r="E13">
        <f t="shared" ref="E13:E76" si="1">C13-($B$4+$B$5*D13)</f>
        <v>-1.1994171342985468E-2</v>
      </c>
      <c r="F13">
        <f t="shared" ref="F13:F76" ca="1" si="2">SQRT(A13-A12)*_xlfn.NORM.INV(RAND(),0,1)</f>
        <v>2.1809141536822518</v>
      </c>
      <c r="G13">
        <f ca="1">S0*EXP(Drift*(A13-$A$11)+Volatility*SUM($F$12:F13))</f>
        <v>6.1808579245250863</v>
      </c>
    </row>
    <row r="14" spans="1:7" x14ac:dyDescent="0.25">
      <c r="A14" s="1" t="str">
        <f>MID('Filter Data'!A5,2,LEN('Filter Data'!A5)-2)</f>
        <v>07-Jan-2020</v>
      </c>
      <c r="B14">
        <f>'Filter Data'!H5</f>
        <v>6.0583</v>
      </c>
      <c r="C14">
        <f t="shared" si="0"/>
        <v>8.9767503830523628E-3</v>
      </c>
      <c r="D14">
        <f>C14-SET_TRI!C15</f>
        <v>-1.5925712505902336E-3</v>
      </c>
      <c r="E14">
        <f t="shared" si="1"/>
        <v>9.9452859743427904E-3</v>
      </c>
      <c r="F14">
        <f t="shared" ca="1" si="2"/>
        <v>9.1204022182395886E-2</v>
      </c>
      <c r="G14">
        <f ca="1">S0*EXP(Drift*(A14-$A$11)+Volatility*SUM($F$12:F14))</f>
        <v>6.1935641718723309</v>
      </c>
    </row>
    <row r="15" spans="1:7" x14ac:dyDescent="0.25">
      <c r="A15" s="1" t="str">
        <f>MID('Filter Data'!A6,2,LEN('Filter Data'!A6)-2)</f>
        <v>08-Jan-2020</v>
      </c>
      <c r="B15">
        <f>'Filter Data'!H6</f>
        <v>6.0507999999999997</v>
      </c>
      <c r="C15">
        <f t="shared" si="0"/>
        <v>-1.2379710479838047E-3</v>
      </c>
      <c r="D15">
        <f>C15-SET_TRI!C16</f>
        <v>1.5397824872490046E-2</v>
      </c>
      <c r="E15">
        <f t="shared" si="1"/>
        <v>-1.2151287654605325E-2</v>
      </c>
      <c r="F15">
        <f t="shared" ca="1" si="2"/>
        <v>-0.24928725631328788</v>
      </c>
      <c r="G15">
        <f ca="1">S0*EXP(Drift*(A15-$A$11)+Volatility*SUM($F$12:F15))</f>
        <v>6.1752869647341688</v>
      </c>
    </row>
    <row r="16" spans="1:7" x14ac:dyDescent="0.25">
      <c r="A16" s="1" t="str">
        <f>MID('Filter Data'!A7,2,LEN('Filter Data'!A7)-2)</f>
        <v>09-Jan-2020</v>
      </c>
      <c r="B16">
        <f>'Filter Data'!H7</f>
        <v>6.1234000000000002</v>
      </c>
      <c r="C16">
        <f t="shared" si="0"/>
        <v>1.1998413432934561E-2</v>
      </c>
      <c r="D16">
        <f>C16-SET_TRI!C17</f>
        <v>-1.2109418735504595E-3</v>
      </c>
      <c r="E16">
        <f t="shared" si="1"/>
        <v>1.2700065084644083E-2</v>
      </c>
      <c r="F16">
        <f t="shared" ca="1" si="2"/>
        <v>1.8637920183653387</v>
      </c>
      <c r="G16">
        <f ca="1">S0*EXP(Drift*(A16-$A$11)+Volatility*SUM($F$12:F16))</f>
        <v>6.3514660970184185</v>
      </c>
    </row>
    <row r="17" spans="1:7" x14ac:dyDescent="0.25">
      <c r="A17" s="1" t="str">
        <f>MID('Filter Data'!A8,2,LEN('Filter Data'!A8)-2)</f>
        <v>10-Jan-2020</v>
      </c>
      <c r="B17">
        <f>'Filter Data'!H8</f>
        <v>6.1154999999999999</v>
      </c>
      <c r="C17">
        <f t="shared" si="0"/>
        <v>-1.2901329326844954E-3</v>
      </c>
      <c r="D17">
        <f>C17-SET_TRI!C18</f>
        <v>-1.1721453971563799E-3</v>
      </c>
      <c r="E17">
        <f t="shared" si="1"/>
        <v>-6.1561272599690731E-4</v>
      </c>
      <c r="F17">
        <f t="shared" ca="1" si="2"/>
        <v>0.6877719610469416</v>
      </c>
      <c r="G17">
        <f ca="1">S0*EXP(Drift*(A17-$A$11)+Volatility*SUM($F$12:F17))</f>
        <v>6.4206249520028429</v>
      </c>
    </row>
    <row r="18" spans="1:7" x14ac:dyDescent="0.25">
      <c r="A18" s="1" t="str">
        <f>MID('Filter Data'!A9,2,LEN('Filter Data'!A9)-2)</f>
        <v>13-Jan-2020</v>
      </c>
      <c r="B18">
        <f>'Filter Data'!H9</f>
        <v>6.1726000000000001</v>
      </c>
      <c r="C18">
        <f t="shared" si="0"/>
        <v>9.3369307497343061E-3</v>
      </c>
      <c r="D18">
        <f>C18-SET_TRI!C19</f>
        <v>6.3293326070580367E-3</v>
      </c>
      <c r="E18">
        <f t="shared" si="1"/>
        <v>4.7654606766023271E-3</v>
      </c>
      <c r="F18">
        <f t="shared" ca="1" si="2"/>
        <v>-1.1115699164189214</v>
      </c>
      <c r="G18">
        <f ca="1">S0*EXP(Drift*(A18-$A$11)+Volatility*SUM($F$12:F18))</f>
        <v>6.3299910996301803</v>
      </c>
    </row>
    <row r="19" spans="1:7" x14ac:dyDescent="0.25">
      <c r="A19" s="1" t="str">
        <f>MID('Filter Data'!A10,2,LEN('Filter Data'!A10)-2)</f>
        <v>14-Jan-2020</v>
      </c>
      <c r="B19">
        <f>'Filter Data'!H10</f>
        <v>6.1557000000000004</v>
      </c>
      <c r="C19">
        <f t="shared" si="0"/>
        <v>-2.7379062307617036E-3</v>
      </c>
      <c r="D19">
        <f>C19-SET_TRI!C20</f>
        <v>-2.5437398311136273E-3</v>
      </c>
      <c r="E19">
        <f t="shared" si="1"/>
        <v>-1.1041922406154561E-3</v>
      </c>
      <c r="F19">
        <f t="shared" ca="1" si="2"/>
        <v>1.074333336579302</v>
      </c>
      <c r="G19">
        <f ca="1">S0*EXP(Drift*(A19-$A$11)+Volatility*SUM($F$12:F19))</f>
        <v>6.4354087252634464</v>
      </c>
    </row>
    <row r="20" spans="1:7" x14ac:dyDescent="0.25">
      <c r="A20" s="1" t="str">
        <f>MID('Filter Data'!A11,2,LEN('Filter Data'!A11)-2)</f>
        <v>15-Jan-2020</v>
      </c>
      <c r="B20">
        <f>'Filter Data'!H11</f>
        <v>6.1189999999999998</v>
      </c>
      <c r="C20">
        <f t="shared" si="0"/>
        <v>-5.9619539613692384E-3</v>
      </c>
      <c r="D20">
        <f>C20-SET_TRI!C21</f>
        <v>-2.007360640616726E-5</v>
      </c>
      <c r="E20">
        <f t="shared" si="1"/>
        <v>-6.0931093045578861E-3</v>
      </c>
      <c r="F20">
        <f t="shared" ca="1" si="2"/>
        <v>-2.7979409111928253</v>
      </c>
      <c r="G20">
        <f ca="1">S0*EXP(Drift*(A20-$A$11)+Volatility*SUM($F$12:F20))</f>
        <v>6.1802983448862081</v>
      </c>
    </row>
    <row r="21" spans="1:7" x14ac:dyDescent="0.25">
      <c r="A21" s="1" t="str">
        <f>MID('Filter Data'!A12,2,LEN('Filter Data'!A12)-2)</f>
        <v>16-Jan-2020</v>
      </c>
      <c r="B21">
        <f>'Filter Data'!H12</f>
        <v>6.1044999999999998</v>
      </c>
      <c r="C21">
        <f t="shared" si="0"/>
        <v>-2.3696682464454909E-3</v>
      </c>
      <c r="D21">
        <f>C21-SET_TRI!C22</f>
        <v>-1.2869330929143025E-2</v>
      </c>
      <c r="E21">
        <f t="shared" si="1"/>
        <v>6.4850161315658534E-3</v>
      </c>
      <c r="F21">
        <f t="shared" ca="1" si="2"/>
        <v>-0.14344712982902352</v>
      </c>
      <c r="G21">
        <f ca="1">S0*EXP(Drift*(A21-$A$11)+Volatility*SUM($F$12:F21))</f>
        <v>6.1716622249865063</v>
      </c>
    </row>
    <row r="22" spans="1:7" x14ac:dyDescent="0.25">
      <c r="A22" s="1" t="str">
        <f>MID('Filter Data'!A13,2,LEN('Filter Data'!A13)-2)</f>
        <v>17-Jan-2020</v>
      </c>
      <c r="B22">
        <f>'Filter Data'!H13</f>
        <v>6.1614000000000004</v>
      </c>
      <c r="C22">
        <f t="shared" si="0"/>
        <v>9.3209927102957842E-3</v>
      </c>
      <c r="D22">
        <f>C22-SET_TRI!C23</f>
        <v>7.1400216353056517E-3</v>
      </c>
      <c r="E22">
        <f t="shared" si="1"/>
        <v>4.1825854602829228E-3</v>
      </c>
      <c r="F22">
        <f t="shared" ca="1" si="2"/>
        <v>-4.8140275785963534E-3</v>
      </c>
      <c r="G22">
        <f ca="1">S0*EXP(Drift*(A22-$A$11)+Volatility*SUM($F$12:F22))</f>
        <v>6.1756201610388946</v>
      </c>
    </row>
    <row r="23" spans="1:7" x14ac:dyDescent="0.25">
      <c r="A23" s="1" t="str">
        <f>MID('Filter Data'!A14,2,LEN('Filter Data'!A14)-2)</f>
        <v>21-Jan-2020</v>
      </c>
      <c r="B23">
        <f>'Filter Data'!H14</f>
        <v>5.9737999999999998</v>
      </c>
      <c r="C23">
        <f t="shared" si="0"/>
        <v>-3.0447625539650185E-2</v>
      </c>
      <c r="D23">
        <f>C23-SET_TRI!C24</f>
        <v>-1.2910484794925244E-2</v>
      </c>
      <c r="E23">
        <f t="shared" si="1"/>
        <v>-2.1564161129257325E-2</v>
      </c>
      <c r="F23">
        <f t="shared" ca="1" si="2"/>
        <v>-5.5681894023384677</v>
      </c>
      <c r="G23">
        <f ca="1">S0*EXP(Drift*(A23-$A$11)+Volatility*SUM($F$12:F23))</f>
        <v>5.7061407530139885</v>
      </c>
    </row>
    <row r="24" spans="1:7" x14ac:dyDescent="0.25">
      <c r="A24" s="1" t="str">
        <f>MID('Filter Data'!A15,2,LEN('Filter Data'!A15)-2)</f>
        <v>22-Jan-2020</v>
      </c>
      <c r="B24">
        <f>'Filter Data'!H15</f>
        <v>6.0023999999999997</v>
      </c>
      <c r="C24">
        <f t="shared" si="0"/>
        <v>4.7875723994777125E-3</v>
      </c>
      <c r="D24">
        <f>C24-SET_TRI!C25</f>
        <v>3.7854705004173512E-3</v>
      </c>
      <c r="E24">
        <f t="shared" si="1"/>
        <v>1.9950951964362606E-3</v>
      </c>
      <c r="F24">
        <f t="shared" ca="1" si="2"/>
        <v>-0.75352079585617748</v>
      </c>
      <c r="G24">
        <f ca="1">S0*EXP(Drift*(A24-$A$11)+Volatility*SUM($F$12:F24))</f>
        <v>5.6472558547787877</v>
      </c>
    </row>
    <row r="25" spans="1:7" x14ac:dyDescent="0.25">
      <c r="A25" s="1" t="str">
        <f>MID('Filter Data'!A16,2,LEN('Filter Data'!A16)-2)</f>
        <v>23-Jan-2020</v>
      </c>
      <c r="B25">
        <f>'Filter Data'!H16</f>
        <v>5.8558000000000003</v>
      </c>
      <c r="C25">
        <f t="shared" si="0"/>
        <v>-2.4423563907770125E-2</v>
      </c>
      <c r="D25">
        <f>C25-SET_TRI!C26</f>
        <v>-2.3970363822348316E-2</v>
      </c>
      <c r="E25">
        <f t="shared" si="1"/>
        <v>-7.8056213263761089E-3</v>
      </c>
      <c r="F25">
        <f t="shared" ca="1" si="2"/>
        <v>-0.10712786146615866</v>
      </c>
      <c r="G25">
        <f ca="1">S0*EXP(Drift*(A25-$A$11)+Volatility*SUM($F$12:F25))</f>
        <v>5.6423784816922797</v>
      </c>
    </row>
    <row r="26" spans="1:7" x14ac:dyDescent="0.25">
      <c r="A26" s="1" t="str">
        <f>MID('Filter Data'!A17,2,LEN('Filter Data'!A17)-2)</f>
        <v>31-Jan-2020</v>
      </c>
      <c r="B26">
        <f>'Filter Data'!H17</f>
        <v>5.5370999999999997</v>
      </c>
      <c r="C26">
        <f t="shared" si="0"/>
        <v>-5.4424672973803857E-2</v>
      </c>
      <c r="D26">
        <f>C26-SET_TRI!C27</f>
        <v>-1.2723928383251287E-2</v>
      </c>
      <c r="E26">
        <f t="shared" si="1"/>
        <v>-4.567167260286159E-2</v>
      </c>
      <c r="F26">
        <f t="shared" ca="1" si="2"/>
        <v>-0.5922416984218416</v>
      </c>
      <c r="G26">
        <f ca="1">S0*EXP(Drift*(A26-$A$11)+Volatility*SUM($F$12:F26))</f>
        <v>5.625380296885548</v>
      </c>
    </row>
    <row r="27" spans="1:7" x14ac:dyDescent="0.25">
      <c r="A27" s="1" t="str">
        <f>MID('Filter Data'!A18,2,LEN('Filter Data'!A18)-2)</f>
        <v>03-Feb-2020</v>
      </c>
      <c r="B27">
        <f>'Filter Data'!H18</f>
        <v>5.4138000000000002</v>
      </c>
      <c r="C27">
        <f t="shared" si="0"/>
        <v>-2.226797421032662E-2</v>
      </c>
      <c r="D27">
        <f>C27-SET_TRI!C28</f>
        <v>-1.0193430624845881E-2</v>
      </c>
      <c r="E27">
        <f t="shared" si="1"/>
        <v>-1.5284620652484645E-2</v>
      </c>
      <c r="F27">
        <f t="shared" ca="1" si="2"/>
        <v>-4.3885697150608864</v>
      </c>
      <c r="G27">
        <f ca="1">S0*EXP(Drift*(A27-$A$11)+Volatility*SUM($F$12:F27))</f>
        <v>5.2849529812793126</v>
      </c>
    </row>
    <row r="28" spans="1:7" x14ac:dyDescent="0.25">
      <c r="A28" s="1" t="str">
        <f>MID('Filter Data'!A19,2,LEN('Filter Data'!A19)-2)</f>
        <v>04-Feb-2020</v>
      </c>
      <c r="B28">
        <f>'Filter Data'!H19</f>
        <v>5.6012000000000004</v>
      </c>
      <c r="C28">
        <f t="shared" si="0"/>
        <v>3.4615242528353511E-2</v>
      </c>
      <c r="D28">
        <f>C28-SET_TRI!C29</f>
        <v>1.6616488328882444E-2</v>
      </c>
      <c r="E28">
        <f t="shared" si="1"/>
        <v>2.2849680985065627E-2</v>
      </c>
      <c r="F28">
        <f t="shared" ca="1" si="2"/>
        <v>0.69262656558044944</v>
      </c>
      <c r="G28">
        <f ca="1">S0*EXP(Drift*(A28-$A$11)+Volatility*SUM($F$12:F28))</f>
        <v>5.3428805103811809</v>
      </c>
    </row>
    <row r="29" spans="1:7" x14ac:dyDescent="0.25">
      <c r="A29" s="1" t="str">
        <f>MID('Filter Data'!A20,2,LEN('Filter Data'!A20)-2)</f>
        <v>05-Feb-2020</v>
      </c>
      <c r="B29">
        <f>'Filter Data'!H20</f>
        <v>5.6654</v>
      </c>
      <c r="C29">
        <f t="shared" si="0"/>
        <v>1.1461829607941081E-2</v>
      </c>
      <c r="D29">
        <f>C29-SET_TRI!C30</f>
        <v>2.6697147256441126E-3</v>
      </c>
      <c r="E29">
        <f t="shared" si="1"/>
        <v>9.4496311640754269E-3</v>
      </c>
      <c r="F29">
        <f t="shared" ca="1" si="2"/>
        <v>-1.5965752085753924</v>
      </c>
      <c r="G29">
        <f ca="1">S0*EXP(Drift*(A29-$A$11)+Volatility*SUM($F$12:F29))</f>
        <v>5.2225694172270281</v>
      </c>
    </row>
    <row r="30" spans="1:7" x14ac:dyDescent="0.25">
      <c r="A30" s="1" t="str">
        <f>MID('Filter Data'!A21,2,LEN('Filter Data'!A21)-2)</f>
        <v>06-Feb-2020</v>
      </c>
      <c r="B30">
        <f>'Filter Data'!H21</f>
        <v>5.8003</v>
      </c>
      <c r="C30">
        <f t="shared" si="0"/>
        <v>2.38112048575564E-2</v>
      </c>
      <c r="D30">
        <f>C30-SET_TRI!C31</f>
        <v>2.4605691379624508E-2</v>
      </c>
      <c r="E30">
        <f t="shared" si="1"/>
        <v>6.4585734696123755E-3</v>
      </c>
      <c r="F30">
        <f t="shared" ca="1" si="2"/>
        <v>-0.25529560718601885</v>
      </c>
      <c r="G30">
        <f ca="1">S0*EXP(Drift*(A30-$A$11)+Volatility*SUM($F$12:F30))</f>
        <v>5.2066973786807917</v>
      </c>
    </row>
    <row r="31" spans="1:7" x14ac:dyDescent="0.25">
      <c r="A31" s="1" t="str">
        <f>MID('Filter Data'!A22,2,LEN('Filter Data'!A22)-2)</f>
        <v>07-Feb-2020</v>
      </c>
      <c r="B31">
        <f>'Filter Data'!H22</f>
        <v>5.7801</v>
      </c>
      <c r="C31">
        <f t="shared" si="0"/>
        <v>-3.4825784873196205E-3</v>
      </c>
      <c r="D31">
        <f>C31-SET_TRI!C32</f>
        <v>-2.3491120703672402E-3</v>
      </c>
      <c r="E31">
        <f t="shared" si="1"/>
        <v>-1.9849730534452137E-3</v>
      </c>
      <c r="F31">
        <f t="shared" ca="1" si="2"/>
        <v>1.0352740190590366</v>
      </c>
      <c r="G31">
        <f ca="1">S0*EXP(Drift*(A31-$A$11)+Volatility*SUM($F$12:F31))</f>
        <v>5.2903672902429424</v>
      </c>
    </row>
    <row r="32" spans="1:7" x14ac:dyDescent="0.25">
      <c r="A32" s="1" t="str">
        <f>MID('Filter Data'!A23,2,LEN('Filter Data'!A23)-2)</f>
        <v>11-Feb-2020</v>
      </c>
      <c r="B32">
        <f>'Filter Data'!H23</f>
        <v>5.8548</v>
      </c>
      <c r="C32">
        <f t="shared" si="0"/>
        <v>1.2923651839933563E-2</v>
      </c>
      <c r="D32">
        <f>C32-SET_TRI!C33</f>
        <v>2.1273398737296681E-2</v>
      </c>
      <c r="E32">
        <f t="shared" si="1"/>
        <v>-2.0986154782438211E-3</v>
      </c>
      <c r="F32">
        <f t="shared" ca="1" si="2"/>
        <v>-2.0938428137443581</v>
      </c>
      <c r="G32">
        <f ca="1">S0*EXP(Drift*(A32-$A$11)+Volatility*SUM($F$12:F32))</f>
        <v>5.144523107391171</v>
      </c>
    </row>
    <row r="33" spans="1:7" x14ac:dyDescent="0.25">
      <c r="A33" s="1" t="str">
        <f>MID('Filter Data'!A24,2,LEN('Filter Data'!A24)-2)</f>
        <v>12-Feb-2020</v>
      </c>
      <c r="B33">
        <f>'Filter Data'!H24</f>
        <v>5.8665000000000003</v>
      </c>
      <c r="C33">
        <f t="shared" si="0"/>
        <v>1.9983603197376966E-3</v>
      </c>
      <c r="D33">
        <f>C33-SET_TRI!C34</f>
        <v>-9.8043807935456681E-3</v>
      </c>
      <c r="E33">
        <f t="shared" si="1"/>
        <v>8.7096406098556671E-3</v>
      </c>
      <c r="F33">
        <f t="shared" ca="1" si="2"/>
        <v>2.8111023761820872</v>
      </c>
      <c r="G33">
        <f ca="1">S0*EXP(Drift*(A33-$A$11)+Volatility*SUM($F$12:F33))</f>
        <v>5.3655503188189497</v>
      </c>
    </row>
    <row r="34" spans="1:7" x14ac:dyDescent="0.25">
      <c r="A34" s="1" t="str">
        <f>MID('Filter Data'!A25,2,LEN('Filter Data'!A25)-2)</f>
        <v>14-Feb-2020</v>
      </c>
      <c r="B34">
        <f>'Filter Data'!H25</f>
        <v>5.8589000000000002</v>
      </c>
      <c r="C34">
        <f t="shared" si="0"/>
        <v>-1.295491349186065E-3</v>
      </c>
      <c r="D34">
        <f>C34-SET_TRI!C35</f>
        <v>9.0012984751628861E-3</v>
      </c>
      <c r="E34">
        <f t="shared" si="1"/>
        <v>-7.7355407828404261E-3</v>
      </c>
      <c r="F34">
        <f t="shared" ca="1" si="2"/>
        <v>-0.77488307249730948</v>
      </c>
      <c r="G34">
        <f ca="1">S0*EXP(Drift*(A34-$A$11)+Volatility*SUM($F$12:F34))</f>
        <v>5.3122922312471603</v>
      </c>
    </row>
    <row r="35" spans="1:7" x14ac:dyDescent="0.25">
      <c r="A35" s="1" t="str">
        <f>MID('Filter Data'!A26,2,LEN('Filter Data'!A26)-2)</f>
        <v>18-Feb-2020</v>
      </c>
      <c r="B35">
        <f>'Filter Data'!H26</f>
        <v>5.8883999999999999</v>
      </c>
      <c r="C35">
        <f t="shared" si="0"/>
        <v>5.0350748434005764E-3</v>
      </c>
      <c r="D35">
        <f>C35-SET_TRI!C36</f>
        <v>1.1812168167637516E-2</v>
      </c>
      <c r="E35">
        <f t="shared" si="1"/>
        <v>-3.3706932228055242E-3</v>
      </c>
      <c r="F35">
        <f t="shared" ca="1" si="2"/>
        <v>1.5222560301488253</v>
      </c>
      <c r="G35">
        <f ca="1">S0*EXP(Drift*(A35-$A$11)+Volatility*SUM($F$12:F35))</f>
        <v>5.4480902863560159</v>
      </c>
    </row>
    <row r="36" spans="1:7" x14ac:dyDescent="0.25">
      <c r="A36" s="1" t="str">
        <f>MID('Filter Data'!A27,2,LEN('Filter Data'!A27)-2)</f>
        <v>19-Feb-2020</v>
      </c>
      <c r="B36">
        <f>'Filter Data'!H27</f>
        <v>5.8997999999999999</v>
      </c>
      <c r="C36">
        <f t="shared" si="0"/>
        <v>1.9360097819441744E-3</v>
      </c>
      <c r="D36">
        <f>C36-SET_TRI!C37</f>
        <v>4.6421113895443776E-3</v>
      </c>
      <c r="E36">
        <f t="shared" si="1"/>
        <v>-1.4555400005451717E-3</v>
      </c>
      <c r="F36">
        <f t="shared" ca="1" si="2"/>
        <v>-1.0499592127540178</v>
      </c>
      <c r="G36">
        <f ca="1">S0*EXP(Drift*(A36-$A$11)+Volatility*SUM($F$12:F36))</f>
        <v>5.3684059975840377</v>
      </c>
    </row>
    <row r="37" spans="1:7" x14ac:dyDescent="0.25">
      <c r="A37" s="1" t="str">
        <f>MID('Filter Data'!A28,2,LEN('Filter Data'!A28)-2)</f>
        <v>20-Feb-2020</v>
      </c>
      <c r="B37">
        <f>'Filter Data'!H28</f>
        <v>6.0298999999999996</v>
      </c>
      <c r="C37">
        <f t="shared" si="0"/>
        <v>2.2051594969320937E-2</v>
      </c>
      <c r="D37">
        <f>C37-SET_TRI!C38</f>
        <v>3.3313554280820987E-2</v>
      </c>
      <c r="E37">
        <f t="shared" si="1"/>
        <v>-1.3906849001641686E-3</v>
      </c>
      <c r="F37">
        <f t="shared" ca="1" si="2"/>
        <v>-0.94943522164660743</v>
      </c>
      <c r="G37">
        <f ca="1">S0*EXP(Drift*(A37-$A$11)+Volatility*SUM($F$12:F37))</f>
        <v>5.2977157378697495</v>
      </c>
    </row>
    <row r="38" spans="1:7" x14ac:dyDescent="0.25">
      <c r="A38" s="1" t="str">
        <f>MID('Filter Data'!A29,2,LEN('Filter Data'!A29)-2)</f>
        <v>24-Feb-2020</v>
      </c>
      <c r="B38">
        <f>'Filter Data'!H29</f>
        <v>5.9511000000000003</v>
      </c>
      <c r="C38">
        <f t="shared" si="0"/>
        <v>-1.3068210086402647E-2</v>
      </c>
      <c r="D38">
        <f>C38-SET_TRI!C39</f>
        <v>2.4674558461017106E-2</v>
      </c>
      <c r="E38">
        <f t="shared" si="1"/>
        <v>-3.0469002122072646E-2</v>
      </c>
      <c r="F38">
        <f t="shared" ca="1" si="2"/>
        <v>1.4343835860657732</v>
      </c>
      <c r="G38">
        <f ca="1">S0*EXP(Drift*(A38-$A$11)+Volatility*SUM($F$12:F38))</f>
        <v>5.4261222984622028</v>
      </c>
    </row>
    <row r="39" spans="1:7" x14ac:dyDescent="0.25">
      <c r="A39" s="1" t="str">
        <f>MID('Filter Data'!A30,2,LEN('Filter Data'!A30)-2)</f>
        <v>25-Feb-2020</v>
      </c>
      <c r="B39">
        <f>'Filter Data'!H30</f>
        <v>5.9442000000000004</v>
      </c>
      <c r="C39">
        <f t="shared" si="0"/>
        <v>-1.1594495135352971E-3</v>
      </c>
      <c r="D39">
        <f>C39-SET_TRI!C40</f>
        <v>-7.4723724820355431E-3</v>
      </c>
      <c r="E39">
        <f t="shared" si="1"/>
        <v>3.9209931032911545E-3</v>
      </c>
      <c r="F39">
        <f t="shared" ca="1" si="2"/>
        <v>-0.91457694534425293</v>
      </c>
      <c r="G39">
        <f ca="1">S0*EXP(Drift*(A39-$A$11)+Volatility*SUM($F$12:F39))</f>
        <v>5.357418635640733</v>
      </c>
    </row>
    <row r="40" spans="1:7" x14ac:dyDescent="0.25">
      <c r="A40" s="1" t="str">
        <f>MID('Filter Data'!A31,2,LEN('Filter Data'!A31)-2)</f>
        <v>26-Feb-2020</v>
      </c>
      <c r="B40">
        <f>'Filter Data'!H31</f>
        <v>5.9592000000000001</v>
      </c>
      <c r="C40">
        <f t="shared" si="0"/>
        <v>2.5234682547693012E-3</v>
      </c>
      <c r="D40">
        <f>C40-SET_TRI!C41</f>
        <v>5.4227050182952992E-2</v>
      </c>
      <c r="E40">
        <f t="shared" si="1"/>
        <v>-3.5544195593445516E-2</v>
      </c>
      <c r="F40">
        <f t="shared" ca="1" si="2"/>
        <v>-0.4820692826043782</v>
      </c>
      <c r="G40">
        <f ca="1">S0*EXP(Drift*(A40-$A$11)+Volatility*SUM($F$12:F40))</f>
        <v>5.3233479733865208</v>
      </c>
    </row>
    <row r="41" spans="1:7" x14ac:dyDescent="0.25">
      <c r="A41" s="1" t="str">
        <f>MID('Filter Data'!A32,2,LEN('Filter Data'!A32)-2)</f>
        <v>27-Feb-2020</v>
      </c>
      <c r="B41">
        <f>'Filter Data'!H32</f>
        <v>6.0010000000000003</v>
      </c>
      <c r="C41">
        <f t="shared" si="0"/>
        <v>7.0143643442073236E-3</v>
      </c>
      <c r="D41">
        <f>C41-SET_TRI!C42</f>
        <v>-1.6281065481127122E-2</v>
      </c>
      <c r="E41">
        <f t="shared" si="1"/>
        <v>1.8254968708517085E-2</v>
      </c>
      <c r="F41">
        <f t="shared" ca="1" si="2"/>
        <v>-0.51637847140540727</v>
      </c>
      <c r="G41">
        <f ca="1">S0*EXP(Drift*(A41-$A$11)+Volatility*SUM($F$12:F41))</f>
        <v>5.2868249172422415</v>
      </c>
    </row>
    <row r="42" spans="1:7" x14ac:dyDescent="0.25">
      <c r="A42" s="1" t="str">
        <f>MID('Filter Data'!A33,2,LEN('Filter Data'!A33)-2)</f>
        <v>28-Feb-2020</v>
      </c>
      <c r="B42">
        <f>'Filter Data'!H33</f>
        <v>5.7434000000000003</v>
      </c>
      <c r="C42">
        <f t="shared" si="0"/>
        <v>-4.2926178970171647E-2</v>
      </c>
      <c r="D42">
        <f>C42-SET_TRI!C43</f>
        <v>3.6664476929099132E-5</v>
      </c>
      <c r="E42">
        <f t="shared" si="1"/>
        <v>-4.3097012818516904E-2</v>
      </c>
      <c r="F42">
        <f t="shared" ca="1" si="2"/>
        <v>0.39046013364120519</v>
      </c>
      <c r="G42">
        <f ca="1">S0*EXP(Drift*(A42-$A$11)+Volatility*SUM($F$12:F42))</f>
        <v>5.3210671372514078</v>
      </c>
    </row>
    <row r="43" spans="1:7" x14ac:dyDescent="0.25">
      <c r="A43" s="1" t="str">
        <f>MID('Filter Data'!A34,2,LEN('Filter Data'!A34)-2)</f>
        <v>02-Mar-2020</v>
      </c>
      <c r="B43">
        <f>'Filter Data'!H34</f>
        <v>5.8761000000000001</v>
      </c>
      <c r="C43">
        <f t="shared" si="0"/>
        <v>2.3104781140091204E-2</v>
      </c>
      <c r="D43">
        <f>C43-SET_TRI!C44</f>
        <v>2.2862148956811521E-2</v>
      </c>
      <c r="E43">
        <f t="shared" si="1"/>
        <v>6.9714570136483571E-3</v>
      </c>
      <c r="F43">
        <f t="shared" ca="1" si="2"/>
        <v>0.20703093190299951</v>
      </c>
      <c r="G43">
        <f ca="1">S0*EXP(Drift*(A43-$A$11)+Volatility*SUM($F$12:F43))</f>
        <v>5.3487093415884708</v>
      </c>
    </row>
    <row r="44" spans="1:7" x14ac:dyDescent="0.25">
      <c r="A44" s="1" t="str">
        <f>MID('Filter Data'!A35,2,LEN('Filter Data'!A35)-2)</f>
        <v>03-Mar-2020</v>
      </c>
      <c r="B44">
        <f>'Filter Data'!H35</f>
        <v>5.9657</v>
      </c>
      <c r="C44">
        <f t="shared" si="0"/>
        <v>1.5248208846003284E-2</v>
      </c>
      <c r="D44">
        <f>C44-SET_TRI!C45</f>
        <v>-1.8474039000161809E-2</v>
      </c>
      <c r="E44">
        <f t="shared" si="1"/>
        <v>2.8022420021969953E-2</v>
      </c>
      <c r="F44">
        <f t="shared" ca="1" si="2"/>
        <v>0.43980323391480836</v>
      </c>
      <c r="G44">
        <f ca="1">S0*EXP(Drift*(A44-$A$11)+Volatility*SUM($F$12:F44))</f>
        <v>5.3872615223458382</v>
      </c>
    </row>
    <row r="45" spans="1:7" x14ac:dyDescent="0.25">
      <c r="A45" s="1" t="str">
        <f>MID('Filter Data'!A36,2,LEN('Filter Data'!A36)-2)</f>
        <v>04-Mar-2020</v>
      </c>
      <c r="B45">
        <f>'Filter Data'!H36</f>
        <v>6.0000999999999998</v>
      </c>
      <c r="C45">
        <f t="shared" si="0"/>
        <v>5.766297333087444E-3</v>
      </c>
      <c r="D45">
        <f>C45-SET_TRI!C46</f>
        <v>2.5636832420259507E-3</v>
      </c>
      <c r="E45">
        <f t="shared" si="1"/>
        <v>3.8282496275300563E-3</v>
      </c>
      <c r="F45">
        <f t="shared" ca="1" si="2"/>
        <v>-0.35635741911543384</v>
      </c>
      <c r="G45">
        <f ca="1">S0*EXP(Drift*(A45-$A$11)+Volatility*SUM($F$12:F45))</f>
        <v>5.362909844047878</v>
      </c>
    </row>
    <row r="46" spans="1:7" x14ac:dyDescent="0.25">
      <c r="A46" s="1" t="str">
        <f>MID('Filter Data'!A37,2,LEN('Filter Data'!A37)-2)</f>
        <v>05-Mar-2020</v>
      </c>
      <c r="B46">
        <f>'Filter Data'!H37</f>
        <v>6.2042000000000002</v>
      </c>
      <c r="C46">
        <f t="shared" si="0"/>
        <v>3.4016099731671204E-2</v>
      </c>
      <c r="D46">
        <f>C46-SET_TRI!C47</f>
        <v>2.6549618729522103E-2</v>
      </c>
      <c r="E46">
        <f t="shared" si="1"/>
        <v>1.5304026380888798E-2</v>
      </c>
      <c r="F46">
        <f t="shared" ca="1" si="2"/>
        <v>0.92598447511296966</v>
      </c>
      <c r="G46">
        <f ca="1">S0*EXP(Drift*(A46-$A$11)+Volatility*SUM($F$12:F46))</f>
        <v>5.4403362094309422</v>
      </c>
    </row>
    <row r="47" spans="1:7" x14ac:dyDescent="0.25">
      <c r="A47" s="1" t="str">
        <f>MID('Filter Data'!A38,2,LEN('Filter Data'!A38)-2)</f>
        <v>06-Mar-2020</v>
      </c>
      <c r="B47">
        <f>'Filter Data'!H38</f>
        <v>6.0673000000000004</v>
      </c>
      <c r="C47">
        <f t="shared" si="0"/>
        <v>-2.206569743077267E-2</v>
      </c>
      <c r="D47">
        <f>C47-SET_TRI!C48</f>
        <v>-1.8652123538600782E-4</v>
      </c>
      <c r="E47">
        <f t="shared" si="1"/>
        <v>-2.208045136036833E-2</v>
      </c>
      <c r="F47">
        <f t="shared" ca="1" si="2"/>
        <v>-1.6172978844455155</v>
      </c>
      <c r="G47">
        <f ca="1">S0*EXP(Drift*(A47-$A$11)+Volatility*SUM($F$12:F47))</f>
        <v>5.3162096976874089</v>
      </c>
    </row>
    <row r="48" spans="1:7" x14ac:dyDescent="0.25">
      <c r="A48" s="1" t="str">
        <f>MID('Filter Data'!A39,2,LEN('Filter Data'!A39)-2)</f>
        <v>09-Mar-2020</v>
      </c>
      <c r="B48">
        <f>'Filter Data'!H39</f>
        <v>5.8624000000000001</v>
      </c>
      <c r="C48">
        <f t="shared" si="0"/>
        <v>-3.3771199709920444E-2</v>
      </c>
      <c r="D48">
        <f>C48-SET_TRI!C49</f>
        <v>6.0703519735545455E-2</v>
      </c>
      <c r="E48">
        <f t="shared" si="1"/>
        <v>-7.6368037182500959E-2</v>
      </c>
      <c r="F48">
        <f t="shared" ca="1" si="2"/>
        <v>0.27339168729006397</v>
      </c>
      <c r="G48">
        <f ca="1">S0*EXP(Drift*(A48-$A$11)+Volatility*SUM($F$12:F48))</f>
        <v>5.3490460640406603</v>
      </c>
    </row>
    <row r="49" spans="1:7" x14ac:dyDescent="0.25">
      <c r="A49" s="1" t="str">
        <f>MID('Filter Data'!A40,2,LEN('Filter Data'!A40)-2)</f>
        <v>11-Mar-2020</v>
      </c>
      <c r="B49">
        <f>'Filter Data'!H40</f>
        <v>5.9635999999999996</v>
      </c>
      <c r="C49">
        <f t="shared" si="0"/>
        <v>1.7262554585152756E-2</v>
      </c>
      <c r="D49">
        <f>C49-SET_TRI!C50</f>
        <v>2.2616038349328717E-2</v>
      </c>
      <c r="E49">
        <f t="shared" si="1"/>
        <v>1.3013423883709609E-3</v>
      </c>
      <c r="F49">
        <f t="shared" ca="1" si="2"/>
        <v>0.48188557451590708</v>
      </c>
      <c r="G49">
        <f ca="1">S0*EXP(Drift*(A49-$A$11)+Volatility*SUM($F$12:F49))</f>
        <v>5.3947763350693014</v>
      </c>
    </row>
    <row r="50" spans="1:7" x14ac:dyDescent="0.25">
      <c r="A50" s="1" t="str">
        <f>MID('Filter Data'!A41,2,LEN('Filter Data'!A41)-2)</f>
        <v>12-Mar-2020</v>
      </c>
      <c r="B50">
        <f>'Filter Data'!H41</f>
        <v>5.8825000000000003</v>
      </c>
      <c r="C50">
        <f t="shared" si="0"/>
        <v>-1.3599168287611391E-2</v>
      </c>
      <c r="D50">
        <f>C50-SET_TRI!C51</f>
        <v>0.10321030455653092</v>
      </c>
      <c r="E50">
        <f t="shared" si="1"/>
        <v>-8.5922171706688477E-2</v>
      </c>
      <c r="F50">
        <f t="shared" ca="1" si="2"/>
        <v>0.94891697709666345</v>
      </c>
      <c r="G50">
        <f ca="1">S0*EXP(Drift*(A50-$A$11)+Volatility*SUM($F$12:F50))</f>
        <v>5.4745093482174889</v>
      </c>
    </row>
    <row r="51" spans="1:7" x14ac:dyDescent="0.25">
      <c r="A51" s="1" t="str">
        <f>MID('Filter Data'!A42,2,LEN('Filter Data'!A42)-2)</f>
        <v>13-Mar-2020</v>
      </c>
      <c r="B51">
        <f>'Filter Data'!H42</f>
        <v>5.8428000000000004</v>
      </c>
      <c r="C51">
        <f t="shared" si="0"/>
        <v>-6.7488312792179928E-3</v>
      </c>
      <c r="D51">
        <f>C51-SET_TRI!C52</f>
        <v>-3.776736730966912E-2</v>
      </c>
      <c r="E51">
        <f t="shared" si="1"/>
        <v>1.9517736032456944E-2</v>
      </c>
      <c r="F51">
        <f t="shared" ca="1" si="2"/>
        <v>0.3114633806649833</v>
      </c>
      <c r="G51">
        <f ca="1">S0*EXP(Drift*(A51-$A$11)+Volatility*SUM($F$12:F51))</f>
        <v>5.5035676158208497</v>
      </c>
    </row>
    <row r="52" spans="1:7" x14ac:dyDescent="0.25">
      <c r="A52" s="1" t="str">
        <f>MID('Filter Data'!A43,2,LEN('Filter Data'!A43)-2)</f>
        <v>16-Mar-2020</v>
      </c>
      <c r="B52">
        <f>'Filter Data'!H43</f>
        <v>5.5932000000000004</v>
      </c>
      <c r="C52">
        <f t="shared" si="0"/>
        <v>-4.2719244197987269E-2</v>
      </c>
      <c r="D52">
        <f>C52-SET_TRI!C53</f>
        <v>3.6766855212290658E-2</v>
      </c>
      <c r="E52">
        <f t="shared" si="1"/>
        <v>-6.857651256835233E-2</v>
      </c>
      <c r="F52">
        <f t="shared" ca="1" si="2"/>
        <v>-2.0958476908151185</v>
      </c>
      <c r="G52">
        <f ca="1">S0*EXP(Drift*(A52-$A$11)+Volatility*SUM($F$12:F52))</f>
        <v>5.3478794802764966</v>
      </c>
    </row>
    <row r="53" spans="1:7" x14ac:dyDescent="0.25">
      <c r="A53" s="1" t="str">
        <f>MID('Filter Data'!A44,2,LEN('Filter Data'!A44)-2)</f>
        <v>17-Mar-2020</v>
      </c>
      <c r="B53">
        <f>'Filter Data'!H44</f>
        <v>5.6275000000000004</v>
      </c>
      <c r="C53">
        <f t="shared" si="0"/>
        <v>6.1324465422298493E-3</v>
      </c>
      <c r="D53">
        <f>C53-SET_TRI!C54</f>
        <v>1.5281555766179388E-2</v>
      </c>
      <c r="E53">
        <f t="shared" si="1"/>
        <v>-4.6995598744255934E-3</v>
      </c>
      <c r="F53">
        <f t="shared" ca="1" si="2"/>
        <v>-1.4897107223911052</v>
      </c>
      <c r="G53">
        <f ca="1">S0*EXP(Drift*(A53-$A$11)+Volatility*SUM($F$12:F53))</f>
        <v>5.2356803245016525</v>
      </c>
    </row>
    <row r="54" spans="1:7" x14ac:dyDescent="0.25">
      <c r="A54" s="1" t="str">
        <f>MID('Filter Data'!A45,2,LEN('Filter Data'!A45)-2)</f>
        <v>18-Mar-2020</v>
      </c>
      <c r="B54">
        <f>'Filter Data'!H45</f>
        <v>5.4757999999999996</v>
      </c>
      <c r="C54">
        <f t="shared" si="0"/>
        <v>-2.6956908040870871E-2</v>
      </c>
      <c r="D54">
        <f>C54-SET_TRI!C55</f>
        <v>-4.1565582965823814E-2</v>
      </c>
      <c r="E54">
        <f t="shared" si="1"/>
        <v>1.9658561431606485E-3</v>
      </c>
      <c r="F54">
        <f t="shared" ca="1" si="2"/>
        <v>-0.23778631511944504</v>
      </c>
      <c r="G54">
        <f ca="1">S0*EXP(Drift*(A54-$A$11)+Volatility*SUM($F$12:F54))</f>
        <v>5.2211131244593911</v>
      </c>
    </row>
    <row r="55" spans="1:7" x14ac:dyDescent="0.25">
      <c r="A55" s="1" t="str">
        <f>MID('Filter Data'!A46,2,LEN('Filter Data'!A46)-2)</f>
        <v>20-Mar-2020</v>
      </c>
      <c r="B55">
        <f>'Filter Data'!H46</f>
        <v>5.5022000000000002</v>
      </c>
      <c r="C55">
        <f t="shared" si="0"/>
        <v>4.8212133386903557E-3</v>
      </c>
      <c r="D55">
        <f>C55-SET_TRI!C56</f>
        <v>-8.6173440512489555E-2</v>
      </c>
      <c r="E55">
        <f t="shared" si="1"/>
        <v>6.4939481523655224E-2</v>
      </c>
      <c r="F55">
        <f t="shared" ca="1" si="2"/>
        <v>-0.37457546419178467</v>
      </c>
      <c r="G55">
        <f ca="1">S0*EXP(Drift*(A55-$A$11)+Volatility*SUM($F$12:F55))</f>
        <v>5.199820240745324</v>
      </c>
    </row>
    <row r="56" spans="1:7" x14ac:dyDescent="0.25">
      <c r="A56" s="1" t="str">
        <f>MID('Filter Data'!A47,2,LEN('Filter Data'!A47)-2)</f>
        <v>23-Mar-2020</v>
      </c>
      <c r="B56">
        <f>'Filter Data'!H47</f>
        <v>5.3224999999999998</v>
      </c>
      <c r="C56">
        <f t="shared" si="0"/>
        <v>-3.2659663407364405E-2</v>
      </c>
      <c r="D56">
        <f>C56-SET_TRI!C57</f>
        <v>6.7905191247202068E-2</v>
      </c>
      <c r="E56">
        <f t="shared" si="1"/>
        <v>-8.0292828218021361E-2</v>
      </c>
      <c r="F56">
        <f t="shared" ca="1" si="2"/>
        <v>1.7285732435248851</v>
      </c>
      <c r="G56">
        <f ca="1">S0*EXP(Drift*(A56-$A$11)+Volatility*SUM($F$12:F56))</f>
        <v>5.345146751142944</v>
      </c>
    </row>
    <row r="57" spans="1:7" x14ac:dyDescent="0.25">
      <c r="A57" s="1" t="str">
        <f>MID('Filter Data'!A48,2,LEN('Filter Data'!A48)-2)</f>
        <v>24-Mar-2020</v>
      </c>
      <c r="B57">
        <f>'Filter Data'!H48</f>
        <v>5.5101000000000004</v>
      </c>
      <c r="C57">
        <f t="shared" si="0"/>
        <v>3.5246594645373538E-2</v>
      </c>
      <c r="D57">
        <f>C57-SET_TRI!C58</f>
        <v>1.8951541967014592E-2</v>
      </c>
      <c r="E57">
        <f t="shared" si="1"/>
        <v>2.1848065747970033E-2</v>
      </c>
      <c r="F57">
        <f t="shared" ca="1" si="2"/>
        <v>-0.57228352862910858</v>
      </c>
      <c r="G57">
        <f ca="1">S0*EXP(Drift*(A57-$A$11)+Volatility*SUM($F$12:F57))</f>
        <v>5.3041101150309302</v>
      </c>
    </row>
    <row r="58" spans="1:7" x14ac:dyDescent="0.25">
      <c r="A58" s="1" t="str">
        <f>MID('Filter Data'!A49,2,LEN('Filter Data'!A49)-2)</f>
        <v>26-Mar-2020</v>
      </c>
      <c r="B58">
        <f>'Filter Data'!H49</f>
        <v>5.6111000000000004</v>
      </c>
      <c r="C58">
        <f t="shared" si="0"/>
        <v>1.8329975862507026E-2</v>
      </c>
      <c r="D58">
        <f>C58-SET_TRI!C59</f>
        <v>-4.9051659053150065E-2</v>
      </c>
      <c r="E58">
        <f t="shared" si="1"/>
        <v>5.2487959341461471E-2</v>
      </c>
      <c r="F58">
        <f t="shared" ca="1" si="2"/>
        <v>-1.210216473954616</v>
      </c>
      <c r="G58">
        <f ca="1">S0*EXP(Drift*(A58-$A$11)+Volatility*SUM($F$12:F58))</f>
        <v>5.2179378018563414</v>
      </c>
    </row>
    <row r="59" spans="1:7" x14ac:dyDescent="0.25">
      <c r="A59" s="1" t="str">
        <f>MID('Filter Data'!A50,2,LEN('Filter Data'!A50)-2)</f>
        <v>27-Mar-2020</v>
      </c>
      <c r="B59">
        <f>'Filter Data'!H50</f>
        <v>5.6407999999999996</v>
      </c>
      <c r="C59">
        <f t="shared" si="0"/>
        <v>5.2930797882766601E-3</v>
      </c>
      <c r="D59">
        <f>C59-SET_TRI!C60</f>
        <v>1.9411522230176276E-3</v>
      </c>
      <c r="E59">
        <f t="shared" si="1"/>
        <v>3.7903851788383403E-3</v>
      </c>
      <c r="F59">
        <f t="shared" ca="1" si="2"/>
        <v>-0.15918413476717633</v>
      </c>
      <c r="G59">
        <f ca="1">S0*EXP(Drift*(A59-$A$11)+Volatility*SUM($F$12:F59))</f>
        <v>5.2094402804948396</v>
      </c>
    </row>
    <row r="60" spans="1:7" x14ac:dyDescent="0.25">
      <c r="A60" s="1" t="str">
        <f>MID('Filter Data'!A51,2,LEN('Filter Data'!A51)-2)</f>
        <v>30-Mar-2020</v>
      </c>
      <c r="B60">
        <f>'Filter Data'!H51</f>
        <v>5.5815000000000001</v>
      </c>
      <c r="C60">
        <f t="shared" si="0"/>
        <v>-1.0512693235002033E-2</v>
      </c>
      <c r="D60">
        <f>C60-SET_TRI!C61</f>
        <v>3.187048030295847E-3</v>
      </c>
      <c r="E60">
        <f t="shared" si="1"/>
        <v>-1.2886677114498535E-2</v>
      </c>
      <c r="F60">
        <f t="shared" ca="1" si="2"/>
        <v>0.6170390480473954</v>
      </c>
      <c r="G60">
        <f ca="1">S0*EXP(Drift*(A60-$A$11)+Volatility*SUM($F$12:F60))</f>
        <v>5.2681828584646508</v>
      </c>
    </row>
    <row r="61" spans="1:7" x14ac:dyDescent="0.25">
      <c r="A61" s="1" t="str">
        <f>MID('Filter Data'!A52,2,LEN('Filter Data'!A52)-2)</f>
        <v>31-Mar-2020</v>
      </c>
      <c r="B61">
        <f>'Filter Data'!H52</f>
        <v>5.6375999999999999</v>
      </c>
      <c r="C61">
        <f t="shared" si="0"/>
        <v>1.0051061542596043E-2</v>
      </c>
      <c r="D61">
        <f>C61-SET_TRI!C62</f>
        <v>-2.6942558660882757E-2</v>
      </c>
      <c r="E61">
        <f t="shared" si="1"/>
        <v>2.8747541876673159E-2</v>
      </c>
      <c r="F61">
        <f t="shared" ca="1" si="2"/>
        <v>0.10468592174375718</v>
      </c>
      <c r="G61">
        <f ca="1">S0*EXP(Drift*(A61-$A$11)+Volatility*SUM($F$12:F61))</f>
        <v>5.2800599894744806</v>
      </c>
    </row>
    <row r="62" spans="1:7" x14ac:dyDescent="0.25">
      <c r="A62" s="1" t="str">
        <f>MID('Filter Data'!A53,2,LEN('Filter Data'!A53)-2)</f>
        <v>01-Apr-2020</v>
      </c>
      <c r="B62">
        <f>'Filter Data'!H53</f>
        <v>5.6615000000000002</v>
      </c>
      <c r="C62">
        <f t="shared" si="0"/>
        <v>4.23939264935438E-3</v>
      </c>
      <c r="D62">
        <f>C62-SET_TRI!C63</f>
        <v>2.5979779578239066E-2</v>
      </c>
      <c r="E62">
        <f t="shared" si="1"/>
        <v>-1.4074176480391585E-2</v>
      </c>
      <c r="F62">
        <f t="shared" ca="1" si="2"/>
        <v>1.5040774634339416</v>
      </c>
      <c r="G62">
        <f ca="1">S0*EXP(Drift*(A62-$A$11)+Volatility*SUM($F$12:F62))</f>
        <v>5.4020363490149528</v>
      </c>
    </row>
    <row r="63" spans="1:7" x14ac:dyDescent="0.25">
      <c r="A63" s="1" t="str">
        <f>MID('Filter Data'!A54,2,LEN('Filter Data'!A54)-2)</f>
        <v>03-Apr-2020</v>
      </c>
      <c r="B63">
        <f>'Filter Data'!H54</f>
        <v>5.7285000000000004</v>
      </c>
      <c r="C63">
        <f t="shared" si="0"/>
        <v>1.1834319526627248E-2</v>
      </c>
      <c r="D63">
        <f>C63-SET_TRI!C64</f>
        <v>-2.3630727252169251E-2</v>
      </c>
      <c r="E63">
        <f t="shared" si="1"/>
        <v>2.8214744895436007E-2</v>
      </c>
      <c r="F63">
        <f t="shared" ca="1" si="2"/>
        <v>1.6954307277132246</v>
      </c>
      <c r="G63">
        <f ca="1">S0*EXP(Drift*(A63-$A$11)+Volatility*SUM($F$12:F63))</f>
        <v>5.5463577108795645</v>
      </c>
    </row>
    <row r="64" spans="1:7" x14ac:dyDescent="0.25">
      <c r="A64" s="1" t="str">
        <f>MID('Filter Data'!A55,2,LEN('Filter Data'!A55)-2)</f>
        <v>07-Apr-2020</v>
      </c>
      <c r="B64">
        <f>'Filter Data'!H55</f>
        <v>5.8696000000000002</v>
      </c>
      <c r="C64">
        <f t="shared" si="0"/>
        <v>2.4631229815833076E-2</v>
      </c>
      <c r="D64">
        <f>C64-SET_TRI!C65</f>
        <v>-5.2232031498554807E-2</v>
      </c>
      <c r="E64">
        <f t="shared" si="1"/>
        <v>6.1013335384517822E-2</v>
      </c>
      <c r="F64">
        <f t="shared" ca="1" si="2"/>
        <v>-2.070286317360384</v>
      </c>
      <c r="G64">
        <f ca="1">S0*EXP(Drift*(A64-$A$11)+Volatility*SUM($F$12:F64))</f>
        <v>5.3953257964736139</v>
      </c>
    </row>
    <row r="65" spans="1:7" x14ac:dyDescent="0.25">
      <c r="A65" s="1" t="str">
        <f>MID('Filter Data'!A56,2,LEN('Filter Data'!A56)-2)</f>
        <v>08-Apr-2020</v>
      </c>
      <c r="B65">
        <f>'Filter Data'!H56</f>
        <v>5.7667000000000002</v>
      </c>
      <c r="C65">
        <f t="shared" si="0"/>
        <v>-1.7531007223660897E-2</v>
      </c>
      <c r="D65">
        <f>C65-SET_TRI!C66</f>
        <v>-6.1992133844304097E-3</v>
      </c>
      <c r="E65">
        <f t="shared" si="1"/>
        <v>-1.3340919847088174E-2</v>
      </c>
      <c r="F65">
        <f t="shared" ca="1" si="2"/>
        <v>2.221992895900907</v>
      </c>
      <c r="G65">
        <f ca="1">S0*EXP(Drift*(A65-$A$11)+Volatility*SUM($F$12:F65))</f>
        <v>5.5785719529865476</v>
      </c>
    </row>
    <row r="66" spans="1:7" x14ac:dyDescent="0.25">
      <c r="A66" s="1" t="str">
        <f>MID('Filter Data'!A57,2,LEN('Filter Data'!A57)-2)</f>
        <v>15-Apr-2020</v>
      </c>
      <c r="B66">
        <f>'Filter Data'!H57</f>
        <v>5.7582000000000004</v>
      </c>
      <c r="C66">
        <f t="shared" si="0"/>
        <v>-1.4739799191911718E-3</v>
      </c>
      <c r="D66">
        <f>C66-SET_TRI!C67</f>
        <v>-2.2227389381180466E-2</v>
      </c>
      <c r="E66">
        <f t="shared" si="1"/>
        <v>1.3925052605917471E-2</v>
      </c>
      <c r="F66">
        <f t="shared" ca="1" si="2"/>
        <v>-1.1799945631933779</v>
      </c>
      <c r="G66">
        <f ca="1">S0*EXP(Drift*(A66-$A$11)+Volatility*SUM($F$12:F66))</f>
        <v>5.5099595457916815</v>
      </c>
    </row>
    <row r="67" spans="1:7" x14ac:dyDescent="0.25">
      <c r="A67" s="1" t="str">
        <f>MID('Filter Data'!A58,2,LEN('Filter Data'!A58)-2)</f>
        <v>16-Apr-2020</v>
      </c>
      <c r="B67">
        <f>'Filter Data'!H58</f>
        <v>5.7640000000000002</v>
      </c>
      <c r="C67">
        <f t="shared" si="0"/>
        <v>1.007259212948457E-3</v>
      </c>
      <c r="D67">
        <f>C67-SET_TRI!C68</f>
        <v>3.3077756919233307E-2</v>
      </c>
      <c r="E67">
        <f t="shared" si="1"/>
        <v>-2.2270121063922885E-2</v>
      </c>
      <c r="F67">
        <f t="shared" ca="1" si="2"/>
        <v>0.60807868659773867</v>
      </c>
      <c r="G67">
        <f ca="1">S0*EXP(Drift*(A67-$A$11)+Volatility*SUM($F$12:F67))</f>
        <v>5.5634292901087621</v>
      </c>
    </row>
    <row r="68" spans="1:7" x14ac:dyDescent="0.25">
      <c r="A68" s="1" t="str">
        <f>MID('Filter Data'!A59,2,LEN('Filter Data'!A59)-2)</f>
        <v>17-Apr-2020</v>
      </c>
      <c r="B68">
        <f>'Filter Data'!H59</f>
        <v>5.8055000000000003</v>
      </c>
      <c r="C68">
        <f t="shared" si="0"/>
        <v>7.1998612074948114E-3</v>
      </c>
      <c r="D68">
        <f>C68-SET_TRI!C69</f>
        <v>-3.2563634235995384E-2</v>
      </c>
      <c r="E68">
        <f t="shared" si="1"/>
        <v>2.9827314586164645E-2</v>
      </c>
      <c r="F68">
        <f t="shared" ca="1" si="2"/>
        <v>0.24626289221602549</v>
      </c>
      <c r="G68">
        <f ca="1">S0*EXP(Drift*(A68-$A$11)+Volatility*SUM($F$12:F68))</f>
        <v>5.5875975132326676</v>
      </c>
    </row>
    <row r="69" spans="1:7" x14ac:dyDescent="0.25">
      <c r="A69" s="1" t="str">
        <f>MID('Filter Data'!A60,2,LEN('Filter Data'!A60)-2)</f>
        <v>20-Apr-2020</v>
      </c>
      <c r="B69">
        <f>'Filter Data'!H60</f>
        <v>5.7969999999999997</v>
      </c>
      <c r="C69">
        <f t="shared" si="0"/>
        <v>-1.4641288433383201E-3</v>
      </c>
      <c r="D69">
        <f>C69-SET_TRI!C70</f>
        <v>-2.7815900733083179E-2</v>
      </c>
      <c r="E69">
        <f t="shared" si="1"/>
        <v>1.7843103667729374E-2</v>
      </c>
      <c r="F69">
        <f t="shared" ca="1" si="2"/>
        <v>-0.10143325787141728</v>
      </c>
      <c r="G69">
        <f ca="1">S0*EXP(Drift*(A69-$A$11)+Volatility*SUM($F$12:F69))</f>
        <v>5.5911946982037177</v>
      </c>
    </row>
    <row r="70" spans="1:7" x14ac:dyDescent="0.25">
      <c r="A70" s="1" t="str">
        <f>MID('Filter Data'!A61,2,LEN('Filter Data'!A61)-2)</f>
        <v>21-Apr-2020</v>
      </c>
      <c r="B70">
        <f>'Filter Data'!H61</f>
        <v>5.6962999999999999</v>
      </c>
      <c r="C70">
        <f t="shared" si="0"/>
        <v>-1.7371053993444852E-2</v>
      </c>
      <c r="D70">
        <f>C70-SET_TRI!C71</f>
        <v>-3.671711358570192E-3</v>
      </c>
      <c r="E70">
        <f t="shared" si="1"/>
        <v>-1.4948518431652864E-2</v>
      </c>
      <c r="F70">
        <f t="shared" ca="1" si="2"/>
        <v>-0.76976661572364491</v>
      </c>
      <c r="G70">
        <f ca="1">S0*EXP(Drift*(A70-$A$11)+Volatility*SUM($F$12:F70))</f>
        <v>5.5321736816038882</v>
      </c>
    </row>
    <row r="71" spans="1:7" x14ac:dyDescent="0.25">
      <c r="A71" s="1" t="str">
        <f>MID('Filter Data'!A62,2,LEN('Filter Data'!A62)-2)</f>
        <v>22-Apr-2020</v>
      </c>
      <c r="B71">
        <f>'Filter Data'!H62</f>
        <v>5.7476000000000003</v>
      </c>
      <c r="C71">
        <f t="shared" si="0"/>
        <v>9.0058458999702166E-3</v>
      </c>
      <c r="D71">
        <f>C71-SET_TRI!C72</f>
        <v>1.253833588796641E-3</v>
      </c>
      <c r="E71">
        <f t="shared" si="1"/>
        <v>7.9838121512631356E-3</v>
      </c>
      <c r="F71">
        <f t="shared" ca="1" si="2"/>
        <v>1.4010219024727575</v>
      </c>
      <c r="G71">
        <f ca="1">S0*EXP(Drift*(A71-$A$11)+Volatility*SUM($F$12:F71))</f>
        <v>5.6513998494756592</v>
      </c>
    </row>
    <row r="72" spans="1:7" x14ac:dyDescent="0.25">
      <c r="A72" s="1" t="str">
        <f>MID('Filter Data'!A63,2,LEN('Filter Data'!A63)-2)</f>
        <v>23-Apr-2020</v>
      </c>
      <c r="B72">
        <f>'Filter Data'!H63</f>
        <v>5.7279</v>
      </c>
      <c r="C72">
        <f t="shared" si="0"/>
        <v>-3.4275175725520688E-3</v>
      </c>
      <c r="D72">
        <f>C72-SET_TRI!C73</f>
        <v>-9.743880413167148E-3</v>
      </c>
      <c r="E72">
        <f t="shared" si="1"/>
        <v>3.2414531344127171E-3</v>
      </c>
      <c r="F72">
        <f t="shared" ca="1" si="2"/>
        <v>-0.38489849427234291</v>
      </c>
      <c r="G72">
        <f ca="1">S0*EXP(Drift*(A72-$A$11)+Volatility*SUM($F$12:F72))</f>
        <v>5.6234925726451115</v>
      </c>
    </row>
    <row r="73" spans="1:7" x14ac:dyDescent="0.25">
      <c r="A73" s="1" t="str">
        <f>MID('Filter Data'!A64,2,LEN('Filter Data'!A64)-2)</f>
        <v>24-Apr-2020</v>
      </c>
      <c r="B73">
        <f>'Filter Data'!H64</f>
        <v>5.7407000000000004</v>
      </c>
      <c r="C73">
        <f t="shared" si="0"/>
        <v>2.234675884704755E-3</v>
      </c>
      <c r="D73">
        <f>C73-SET_TRI!C74</f>
        <v>1.6351675020784676E-2</v>
      </c>
      <c r="E73">
        <f t="shared" si="1"/>
        <v>-9.3456944150085569E-3</v>
      </c>
      <c r="F73">
        <f t="shared" ca="1" si="2"/>
        <v>-0.30385540885604867</v>
      </c>
      <c r="G73">
        <f ca="1">S0*EXP(Drift*(A73-$A$11)+Volatility*SUM($F$12:F73))</f>
        <v>5.6023984797437727</v>
      </c>
    </row>
    <row r="74" spans="1:7" x14ac:dyDescent="0.25">
      <c r="A74" s="1" t="str">
        <f>MID('Filter Data'!A65,2,LEN('Filter Data'!A65)-2)</f>
        <v>27-Apr-2020</v>
      </c>
      <c r="B74">
        <f>'Filter Data'!H65</f>
        <v>5.8231000000000002</v>
      </c>
      <c r="C74">
        <f t="shared" si="0"/>
        <v>1.4353650251711429E-2</v>
      </c>
      <c r="D74">
        <f>C74-SET_TRI!C75</f>
        <v>6.1325804337545482E-3</v>
      </c>
      <c r="E74">
        <f t="shared" si="1"/>
        <v>9.9197743950929958E-3</v>
      </c>
      <c r="F74">
        <f t="shared" ca="1" si="2"/>
        <v>-1.7011603564138034</v>
      </c>
      <c r="G74">
        <f ca="1">S0*EXP(Drift*(A74-$A$11)+Volatility*SUM($F$12:F74))</f>
        <v>5.4756153760240789</v>
      </c>
    </row>
    <row r="75" spans="1:7" x14ac:dyDescent="0.25">
      <c r="A75" s="1" t="str">
        <f>MID('Filter Data'!A66,2,LEN('Filter Data'!A66)-2)</f>
        <v>28-Apr-2020</v>
      </c>
      <c r="B75">
        <f>'Filter Data'!H66</f>
        <v>5.8491999999999997</v>
      </c>
      <c r="C75">
        <f t="shared" si="0"/>
        <v>4.4821486836907429E-3</v>
      </c>
      <c r="D75">
        <f>C75-SET_TRI!C76</f>
        <v>-2.5185742170436938E-3</v>
      </c>
      <c r="E75">
        <f t="shared" si="1"/>
        <v>6.0982636664517267E-3</v>
      </c>
      <c r="F75">
        <f t="shared" ca="1" si="2"/>
        <v>1.7720656342287675</v>
      </c>
      <c r="G75">
        <f ca="1">S0*EXP(Drift*(A75-$A$11)+Volatility*SUM($F$12:F75))</f>
        <v>5.6242386450467956</v>
      </c>
    </row>
    <row r="76" spans="1:7" x14ac:dyDescent="0.25">
      <c r="A76" s="1" t="str">
        <f>MID('Filter Data'!A67,2,LEN('Filter Data'!A67)-2)</f>
        <v>11-May-2020</v>
      </c>
      <c r="B76">
        <f>'Filter Data'!H67</f>
        <v>5.9321999999999999</v>
      </c>
      <c r="C76">
        <f t="shared" si="0"/>
        <v>1.4189974697394548E-2</v>
      </c>
      <c r="D76">
        <f>C76-SET_TRI!C77</f>
        <v>4.3463786284586581E-4</v>
      </c>
      <c r="E76">
        <f t="shared" si="1"/>
        <v>1.3740827093683575E-2</v>
      </c>
      <c r="F76">
        <f t="shared" ca="1" si="2"/>
        <v>-2.6548793878618326</v>
      </c>
      <c r="G76">
        <f ca="1">S0*EXP(Drift*(A76-$A$11)+Volatility*SUM($F$12:F76))</f>
        <v>5.4591026740601487</v>
      </c>
    </row>
    <row r="77" spans="1:7" x14ac:dyDescent="0.25">
      <c r="A77" s="1" t="str">
        <f>MID('Filter Data'!A68,2,LEN('Filter Data'!A68)-2)</f>
        <v>12-May-2020</v>
      </c>
      <c r="B77">
        <f>'Filter Data'!H68</f>
        <v>5.9031000000000002</v>
      </c>
      <c r="C77">
        <f t="shared" ref="C77:C140" si="3">(B77-B76)/B76</f>
        <v>-4.9054313745321605E-3</v>
      </c>
      <c r="D77">
        <f>C77-SET_TRI!C78</f>
        <v>-1.4492034588623977E-2</v>
      </c>
      <c r="E77">
        <f t="shared" ref="E77:E140" si="4">C77-($B$4+$B$5*D77)</f>
        <v>5.0840543879373118E-3</v>
      </c>
      <c r="F77">
        <f t="shared" ref="F77:F140" ca="1" si="5">SQRT(A77-A76)*_xlfn.NORM.INV(RAND(),0,1)</f>
        <v>0.3141256584954783</v>
      </c>
      <c r="G77">
        <f ca="1">S0*EXP(Drift*(A77-$A$11)+Volatility*SUM($F$12:F77))</f>
        <v>5.4882941089637765</v>
      </c>
    </row>
    <row r="78" spans="1:7" x14ac:dyDescent="0.25">
      <c r="A78" s="1" t="str">
        <f>MID('Filter Data'!A69,2,LEN('Filter Data'!A69)-2)</f>
        <v>13-May-2020</v>
      </c>
      <c r="B78">
        <f>'Filter Data'!H69</f>
        <v>5.8537999999999997</v>
      </c>
      <c r="C78">
        <f t="shared" si="3"/>
        <v>-8.3515441039454796E-3</v>
      </c>
      <c r="D78">
        <f>C78-SET_TRI!C79</f>
        <v>-2.3468718806017516E-3</v>
      </c>
      <c r="E78">
        <f t="shared" si="4"/>
        <v>-6.8555052965049712E-3</v>
      </c>
      <c r="F78">
        <f t="shared" ca="1" si="5"/>
        <v>-0.93951185925497149</v>
      </c>
      <c r="G78">
        <f ca="1">S0*EXP(Drift*(A78-$A$11)+Volatility*SUM($F$12:F78))</f>
        <v>5.4168158902618542</v>
      </c>
    </row>
    <row r="79" spans="1:7" x14ac:dyDescent="0.25">
      <c r="A79" s="1" t="str">
        <f>MID('Filter Data'!A70,2,LEN('Filter Data'!A70)-2)</f>
        <v>15-May-2020</v>
      </c>
      <c r="B79">
        <f>'Filter Data'!H70</f>
        <v>5.7847</v>
      </c>
      <c r="C79">
        <f t="shared" si="3"/>
        <v>-1.1804298062796767E-2</v>
      </c>
      <c r="D79">
        <f>C79-SET_TRI!C80</f>
        <v>2.9388601740130381E-3</v>
      </c>
      <c r="E79">
        <f t="shared" si="4"/>
        <v>-1.40047173353055E-2</v>
      </c>
      <c r="F79">
        <f t="shared" ca="1" si="5"/>
        <v>-1.7139501346660659</v>
      </c>
      <c r="G79">
        <f ca="1">S0*EXP(Drift*(A79-$A$11)+Volatility*SUM($F$12:F79))</f>
        <v>5.2894694939689018</v>
      </c>
    </row>
    <row r="80" spans="1:7" x14ac:dyDescent="0.25">
      <c r="A80" s="1" t="str">
        <f>MID('Filter Data'!A71,2,LEN('Filter Data'!A71)-2)</f>
        <v>18-May-2020</v>
      </c>
      <c r="B80">
        <f>'Filter Data'!H71</f>
        <v>5.7850999999999999</v>
      </c>
      <c r="C80">
        <f t="shared" si="3"/>
        <v>6.914792469790239E-5</v>
      </c>
      <c r="D80">
        <f>C80-SET_TRI!C81</f>
        <v>-5.038536336543253E-3</v>
      </c>
      <c r="E80">
        <f t="shared" si="4"/>
        <v>3.4475418579512059E-3</v>
      </c>
      <c r="F80">
        <f t="shared" ca="1" si="5"/>
        <v>2.0139935734726504</v>
      </c>
      <c r="G80">
        <f ca="1">S0*EXP(Drift*(A80-$A$11)+Volatility*SUM($F$12:F80))</f>
        <v>5.460179918102809</v>
      </c>
    </row>
    <row r="81" spans="1:7" x14ac:dyDescent="0.25">
      <c r="A81" s="1" t="str">
        <f>MID('Filter Data'!A72,2,LEN('Filter Data'!A72)-2)</f>
        <v>19-May-2020</v>
      </c>
      <c r="B81">
        <f>'Filter Data'!H72</f>
        <v>5.7861000000000002</v>
      </c>
      <c r="C81">
        <f t="shared" si="3"/>
        <v>1.7285785898261638E-4</v>
      </c>
      <c r="D81">
        <f>C81-SET_TRI!C82</f>
        <v>-1.9043013635169661E-2</v>
      </c>
      <c r="E81">
        <f t="shared" si="4"/>
        <v>1.3344968675931788E-2</v>
      </c>
      <c r="F81">
        <f t="shared" ca="1" si="5"/>
        <v>-1.6134097600630926</v>
      </c>
      <c r="G81">
        <f ca="1">S0*EXP(Drift*(A81-$A$11)+Volatility*SUM($F$12:F81))</f>
        <v>5.3359058501448438</v>
      </c>
    </row>
    <row r="82" spans="1:7" x14ac:dyDescent="0.25">
      <c r="A82" s="1" t="str">
        <f>MID('Filter Data'!A73,2,LEN('Filter Data'!A73)-2)</f>
        <v>20-May-2020</v>
      </c>
      <c r="B82">
        <f>'Filter Data'!H73</f>
        <v>5.7907999999999999</v>
      </c>
      <c r="C82">
        <f t="shared" si="3"/>
        <v>8.1229152624387826E-4</v>
      </c>
      <c r="D82">
        <f>C82-SET_TRI!C83</f>
        <v>-7.9119178961783634E-3</v>
      </c>
      <c r="E82">
        <f t="shared" si="4"/>
        <v>6.2001203633374616E-3</v>
      </c>
      <c r="F82">
        <f t="shared" ca="1" si="5"/>
        <v>-0.64525555181174299</v>
      </c>
      <c r="G82">
        <f ca="1">S0*EXP(Drift*(A82-$A$11)+Volatility*SUM($F$12:F82))</f>
        <v>5.289259106074585</v>
      </c>
    </row>
    <row r="83" spans="1:7" x14ac:dyDescent="0.25">
      <c r="A83" s="1" t="str">
        <f>MID('Filter Data'!A74,2,LEN('Filter Data'!A74)-2)</f>
        <v>28-May-2020</v>
      </c>
      <c r="B83">
        <f>'Filter Data'!H74</f>
        <v>5.6837999999999997</v>
      </c>
      <c r="C83">
        <f t="shared" si="3"/>
        <v>-1.8477585135041826E-2</v>
      </c>
      <c r="D83">
        <f>C83-SET_TRI!C84</f>
        <v>-2.5462022618227491E-2</v>
      </c>
      <c r="E83">
        <f t="shared" si="4"/>
        <v>-8.1648445339167416E-4</v>
      </c>
      <c r="F83">
        <f t="shared" ca="1" si="5"/>
        <v>1.71473302462903</v>
      </c>
      <c r="G83">
        <f ca="1">S0*EXP(Drift*(A83-$A$11)+Volatility*SUM($F$12:F83))</f>
        <v>5.4553628259897149</v>
      </c>
    </row>
    <row r="84" spans="1:7" x14ac:dyDescent="0.25">
      <c r="A84" s="1" t="str">
        <f>MID('Filter Data'!A75,2,LEN('Filter Data'!A75)-2)</f>
        <v>02-Jun-2020</v>
      </c>
      <c r="B84">
        <f>'Filter Data'!H75</f>
        <v>5.8152999999999997</v>
      </c>
      <c r="C84">
        <f t="shared" si="3"/>
        <v>2.3135930187550575E-2</v>
      </c>
      <c r="D84">
        <f>C84-SET_TRI!C85</f>
        <v>-1.084557005640353E-2</v>
      </c>
      <c r="E84">
        <f t="shared" si="4"/>
        <v>3.0575342820299715E-2</v>
      </c>
      <c r="F84">
        <f t="shared" ca="1" si="5"/>
        <v>-1.8989358739624111</v>
      </c>
      <c r="G84">
        <f ca="1">S0*EXP(Drift*(A84-$A$11)+Volatility*SUM($F$12:F84))</f>
        <v>5.3239917077701175</v>
      </c>
    </row>
    <row r="85" spans="1:7" x14ac:dyDescent="0.25">
      <c r="A85" s="1" t="str">
        <f>MID('Filter Data'!A76,2,LEN('Filter Data'!A76)-2)</f>
        <v>04-Jun-2020</v>
      </c>
      <c r="B85">
        <f>'Filter Data'!H76</f>
        <v>5.8525999999999998</v>
      </c>
      <c r="C85">
        <f t="shared" si="3"/>
        <v>6.4141144910838848E-3</v>
      </c>
      <c r="D85">
        <f>C85-SET_TRI!C86</f>
        <v>-2.368504456740322E-2</v>
      </c>
      <c r="E85">
        <f t="shared" si="4"/>
        <v>2.2832525455209085E-2</v>
      </c>
      <c r="F85">
        <f t="shared" ca="1" si="5"/>
        <v>-1.6433873258282707</v>
      </c>
      <c r="G85">
        <f ca="1">S0*EXP(Drift*(A85-$A$11)+Volatility*SUM($F$12:F85))</f>
        <v>5.2042270288824177</v>
      </c>
    </row>
    <row r="86" spans="1:7" x14ac:dyDescent="0.25">
      <c r="A86" s="1" t="str">
        <f>MID('Filter Data'!A77,2,LEN('Filter Data'!A77)-2)</f>
        <v>05-Jun-2020</v>
      </c>
      <c r="B86">
        <f>'Filter Data'!H77</f>
        <v>5.8968999999999996</v>
      </c>
      <c r="C86">
        <f t="shared" si="3"/>
        <v>7.5692854457847427E-3</v>
      </c>
      <c r="D86">
        <f>C86-SET_TRI!C87</f>
        <v>-1.2142195274780195E-2</v>
      </c>
      <c r="E86">
        <f t="shared" si="4"/>
        <v>1.5915463823677898E-2</v>
      </c>
      <c r="F86">
        <f t="shared" ca="1" si="5"/>
        <v>1.2668169285744468</v>
      </c>
      <c r="G86">
        <f ca="1">S0*EXP(Drift*(A86-$A$11)+Volatility*SUM($F$12:F86))</f>
        <v>5.3058996970033725</v>
      </c>
    </row>
    <row r="87" spans="1:7" x14ac:dyDescent="0.25">
      <c r="A87" s="1" t="str">
        <f>MID('Filter Data'!A78,2,LEN('Filter Data'!A78)-2)</f>
        <v>08-Jun-2020</v>
      </c>
      <c r="B87">
        <f>'Filter Data'!H78</f>
        <v>5.9132999999999996</v>
      </c>
      <c r="C87">
        <f t="shared" si="3"/>
        <v>2.7811222845902034E-3</v>
      </c>
      <c r="D87">
        <f>C87-SET_TRI!C88</f>
        <v>3.0427389505099131E-3</v>
      </c>
      <c r="E87">
        <f t="shared" si="4"/>
        <v>5.0805772118333063E-4</v>
      </c>
      <c r="F87">
        <f t="shared" ca="1" si="5"/>
        <v>-1.5676259827360934</v>
      </c>
      <c r="G87">
        <f ca="1">S0*EXP(Drift*(A87-$A$11)+Volatility*SUM($F$12:F87))</f>
        <v>5.1960236347626205</v>
      </c>
    </row>
    <row r="88" spans="1:7" x14ac:dyDescent="0.25">
      <c r="A88" s="1" t="str">
        <f>MID('Filter Data'!A79,2,LEN('Filter Data'!A79)-2)</f>
        <v>09-Jun-2020</v>
      </c>
      <c r="B88">
        <f>'Filter Data'!H79</f>
        <v>5.9088000000000003</v>
      </c>
      <c r="C88">
        <f t="shared" si="3"/>
        <v>-7.6099639795026172E-4</v>
      </c>
      <c r="D88">
        <f>C88-SET_TRI!C89</f>
        <v>2.3512123639415423E-2</v>
      </c>
      <c r="E88">
        <f t="shared" si="4"/>
        <v>-1.7348865730704884E-2</v>
      </c>
      <c r="F88">
        <f t="shared" ca="1" si="5"/>
        <v>1.2848742072747542E-2</v>
      </c>
      <c r="G88">
        <f ca="1">S0*EXP(Drift*(A88-$A$11)+Volatility*SUM($F$12:F88))</f>
        <v>5.2007070539106008</v>
      </c>
    </row>
    <row r="89" spans="1:7" x14ac:dyDescent="0.25">
      <c r="A89" s="1" t="str">
        <f>MID('Filter Data'!A80,2,LEN('Filter Data'!A80)-2)</f>
        <v>10-Jun-2020</v>
      </c>
      <c r="B89">
        <f>'Filter Data'!H80</f>
        <v>5.8791000000000002</v>
      </c>
      <c r="C89">
        <f t="shared" si="3"/>
        <v>-5.0264012997563055E-3</v>
      </c>
      <c r="D89">
        <f>C89-SET_TRI!C90</f>
        <v>-1.3882180742979006E-2</v>
      </c>
      <c r="E89">
        <f t="shared" si="4"/>
        <v>4.536596863260539E-3</v>
      </c>
      <c r="F89">
        <f t="shared" ca="1" si="5"/>
        <v>1.4615888864496795</v>
      </c>
      <c r="G89">
        <f ca="1">S0*EXP(Drift*(A89-$A$11)+Volatility*SUM($F$12:F89))</f>
        <v>5.3175254825222424</v>
      </c>
    </row>
    <row r="90" spans="1:7" x14ac:dyDescent="0.25">
      <c r="A90" s="1" t="str">
        <f>MID('Filter Data'!A81,2,LEN('Filter Data'!A81)-2)</f>
        <v>11-Jun-2020</v>
      </c>
      <c r="B90">
        <f>'Filter Data'!H81</f>
        <v>5.7393000000000001</v>
      </c>
      <c r="C90">
        <f t="shared" si="3"/>
        <v>-2.3779149869878068E-2</v>
      </c>
      <c r="D90">
        <f>C90-SET_TRI!C91</f>
        <v>-5.1554639814718889E-3</v>
      </c>
      <c r="E90">
        <f t="shared" si="4"/>
        <v>-2.031898521245638E-2</v>
      </c>
      <c r="F90">
        <f t="shared" ca="1" si="5"/>
        <v>-0.99047752153716084</v>
      </c>
      <c r="G90">
        <f ca="1">S0*EXP(Drift*(A90-$A$11)+Volatility*SUM($F$12:F90))</f>
        <v>5.2443378445988138</v>
      </c>
    </row>
    <row r="91" spans="1:7" x14ac:dyDescent="0.25">
      <c r="A91" s="1" t="str">
        <f>MID('Filter Data'!A82,2,LEN('Filter Data'!A82)-2)</f>
        <v>12-Jun-2020</v>
      </c>
      <c r="B91">
        <f>'Filter Data'!H82</f>
        <v>5.7794999999999996</v>
      </c>
      <c r="C91">
        <f t="shared" si="3"/>
        <v>7.0043385081803647E-3</v>
      </c>
      <c r="D91">
        <f>C91-SET_TRI!C92</f>
        <v>1.9675530729119491E-2</v>
      </c>
      <c r="E91">
        <f t="shared" si="4"/>
        <v>-6.9004956808692841E-3</v>
      </c>
      <c r="F91">
        <f t="shared" ca="1" si="5"/>
        <v>0.18982758679895248</v>
      </c>
      <c r="G91">
        <f ca="1">S0*EXP(Drift*(A91-$A$11)+Volatility*SUM($F$12:F91))</f>
        <v>5.2627488191615202</v>
      </c>
    </row>
    <row r="92" spans="1:7" x14ac:dyDescent="0.25">
      <c r="A92" s="1" t="str">
        <f>MID('Filter Data'!A83,2,LEN('Filter Data'!A83)-2)</f>
        <v>15-Jun-2020</v>
      </c>
      <c r="B92">
        <f>'Filter Data'!H83</f>
        <v>5.6885000000000003</v>
      </c>
      <c r="C92">
        <f t="shared" si="3"/>
        <v>-1.574530668742959E-2</v>
      </c>
      <c r="D92">
        <f>C92-SET_TRI!C93</f>
        <v>1.7433939286496062E-2</v>
      </c>
      <c r="E92">
        <f t="shared" si="4"/>
        <v>-2.8082534211136399E-2</v>
      </c>
      <c r="F92">
        <f t="shared" ca="1" si="5"/>
        <v>-1.291913434954197</v>
      </c>
      <c r="G92">
        <f ca="1">S0*EXP(Drift*(A92-$A$11)+Volatility*SUM($F$12:F92))</f>
        <v>5.1747126146604367</v>
      </c>
    </row>
    <row r="93" spans="1:7" x14ac:dyDescent="0.25">
      <c r="A93" s="1" t="str">
        <f>MID('Filter Data'!A84,2,LEN('Filter Data'!A84)-2)</f>
        <v>16-Jun-2020</v>
      </c>
      <c r="B93">
        <f>'Filter Data'!H84</f>
        <v>5.7701000000000002</v>
      </c>
      <c r="C93">
        <f t="shared" si="3"/>
        <v>1.4344730596818123E-2</v>
      </c>
      <c r="D93">
        <f>C93-SET_TRI!C94</f>
        <v>-7.6090396336521982E-3</v>
      </c>
      <c r="E93">
        <f t="shared" si="4"/>
        <v>1.9520748318783695E-2</v>
      </c>
      <c r="F93">
        <f t="shared" ca="1" si="5"/>
        <v>-5.3353137379423925E-3</v>
      </c>
      <c r="G93">
        <f ca="1">S0*EXP(Drift*(A93-$A$11)+Volatility*SUM($F$12:F93))</f>
        <v>5.1779914904788411</v>
      </c>
    </row>
    <row r="94" spans="1:7" x14ac:dyDescent="0.25">
      <c r="A94" s="1" t="str">
        <f>MID('Filter Data'!A85,2,LEN('Filter Data'!A85)-2)</f>
        <v>17-Jun-2020</v>
      </c>
      <c r="B94">
        <f>'Filter Data'!H85</f>
        <v>5.7999000000000001</v>
      </c>
      <c r="C94">
        <f t="shared" si="3"/>
        <v>5.1645552070154459E-3</v>
      </c>
      <c r="D94">
        <f>C94-SET_TRI!C95</f>
        <v>-3.0057252098508735E-4</v>
      </c>
      <c r="E94">
        <f t="shared" si="4"/>
        <v>5.2295604842477672E-3</v>
      </c>
      <c r="F94">
        <f t="shared" ca="1" si="5"/>
        <v>-7.9463601022744787E-2</v>
      </c>
      <c r="G94">
        <f ca="1">S0*EXP(Drift*(A94-$A$11)+Volatility*SUM($F$12:F94))</f>
        <v>5.1756253091132054</v>
      </c>
    </row>
    <row r="95" spans="1:7" x14ac:dyDescent="0.25">
      <c r="A95" s="1" t="str">
        <f>MID('Filter Data'!A86,2,LEN('Filter Data'!A86)-2)</f>
        <v>18-Jun-2020</v>
      </c>
      <c r="B95">
        <f>'Filter Data'!H86</f>
        <v>5.8438999999999997</v>
      </c>
      <c r="C95">
        <f t="shared" si="3"/>
        <v>7.5863376954774381E-3</v>
      </c>
      <c r="D95">
        <f>C95-SET_TRI!C96</f>
        <v>1.1810343117696569E-2</v>
      </c>
      <c r="E95">
        <f t="shared" si="4"/>
        <v>-8.1815406301370165E-4</v>
      </c>
      <c r="F95">
        <f t="shared" ca="1" si="5"/>
        <v>1.1445773486042694</v>
      </c>
      <c r="G95">
        <f ca="1">S0*EXP(Drift*(A95-$A$11)+Volatility*SUM($F$12:F95))</f>
        <v>5.2672586906926577</v>
      </c>
    </row>
    <row r="96" spans="1:7" x14ac:dyDescent="0.25">
      <c r="A96" s="1" t="str">
        <f>MID('Filter Data'!A87,2,LEN('Filter Data'!A87)-2)</f>
        <v>19-Jun-2020</v>
      </c>
      <c r="B96">
        <f>'Filter Data'!H87</f>
        <v>5.8578000000000001</v>
      </c>
      <c r="C96">
        <f t="shared" si="3"/>
        <v>2.3785485720153438E-3</v>
      </c>
      <c r="D96">
        <f>C96-SET_TRI!C97</f>
        <v>5.6260121471643932E-3</v>
      </c>
      <c r="E96">
        <f t="shared" si="4"/>
        <v>-1.7010701227446108E-3</v>
      </c>
      <c r="F96">
        <f t="shared" ca="1" si="5"/>
        <v>1.1191009020783418</v>
      </c>
      <c r="G96">
        <f ca="1">S0*EXP(Drift*(A96-$A$11)+Volatility*SUM($F$12:F96))</f>
        <v>5.3585057529799185</v>
      </c>
    </row>
    <row r="97" spans="1:7" x14ac:dyDescent="0.25">
      <c r="A97" s="1" t="str">
        <f>MID('Filter Data'!A88,2,LEN('Filter Data'!A88)-2)</f>
        <v>24-Jun-2020</v>
      </c>
      <c r="B97">
        <f>'Filter Data'!H88</f>
        <v>5.8627000000000002</v>
      </c>
      <c r="C97">
        <f t="shared" si="3"/>
        <v>8.3649151558607782E-4</v>
      </c>
      <c r="D97">
        <f>C97-SET_TRI!C98</f>
        <v>3.110115908757291E-2</v>
      </c>
      <c r="E97">
        <f t="shared" si="4"/>
        <v>-2.1058599430279115E-2</v>
      </c>
      <c r="F97">
        <f t="shared" ca="1" si="5"/>
        <v>-0.33701885521993025</v>
      </c>
      <c r="G97">
        <f ca="1">S0*EXP(Drift*(A97-$A$11)+Volatility*SUM($F$12:F97))</f>
        <v>5.3510181829803924</v>
      </c>
    </row>
    <row r="98" spans="1:7" x14ac:dyDescent="0.25">
      <c r="A98" s="1" t="str">
        <f>MID('Filter Data'!A89,2,LEN('Filter Data'!A89)-2)</f>
        <v>29-Jun-2020</v>
      </c>
      <c r="B98">
        <f>'Filter Data'!H89</f>
        <v>5.8305999999999996</v>
      </c>
      <c r="C98">
        <f t="shared" si="3"/>
        <v>-5.4752929537586238E-3</v>
      </c>
      <c r="D98">
        <f>C98-SET_TRI!C99</f>
        <v>-3.703406729430969E-3</v>
      </c>
      <c r="E98">
        <f t="shared" si="4"/>
        <v>-3.0305919457229093E-3</v>
      </c>
      <c r="F98">
        <f t="shared" ca="1" si="5"/>
        <v>5.217289292063044</v>
      </c>
      <c r="G98">
        <f ca="1">S0*EXP(Drift*(A98-$A$11)+Volatility*SUM($F$12:F98))</f>
        <v>5.7984951318698448</v>
      </c>
    </row>
    <row r="99" spans="1:7" x14ac:dyDescent="0.25">
      <c r="A99" s="1" t="str">
        <f>MID('Filter Data'!A90,2,LEN('Filter Data'!A90)-2)</f>
        <v>30-Jun-2020</v>
      </c>
      <c r="B99">
        <f>'Filter Data'!H90</f>
        <v>5.8718000000000004</v>
      </c>
      <c r="C99">
        <f t="shared" si="3"/>
        <v>7.0661681473606136E-3</v>
      </c>
      <c r="D99">
        <f>C99-SET_TRI!C100</f>
        <v>-3.3972083416074564E-4</v>
      </c>
      <c r="E99">
        <f t="shared" si="4"/>
        <v>7.1585509187714761E-3</v>
      </c>
      <c r="F99">
        <f t="shared" ca="1" si="5"/>
        <v>0.8573207381339395</v>
      </c>
      <c r="G99">
        <f ca="1">S0*EXP(Drift*(A99-$A$11)+Volatility*SUM($F$12:F99))</f>
        <v>5.876271482780874</v>
      </c>
    </row>
    <row r="100" spans="1:7" x14ac:dyDescent="0.25">
      <c r="A100" s="1" t="str">
        <f>MID('Filter Data'!A91,2,LEN('Filter Data'!A91)-2)</f>
        <v>02-Jul-2020</v>
      </c>
      <c r="B100">
        <f>'Filter Data'!H91</f>
        <v>6.2317</v>
      </c>
      <c r="C100">
        <f t="shared" si="3"/>
        <v>6.1292959569467564E-2</v>
      </c>
      <c r="D100">
        <f>C100-SET_TRI!C101</f>
        <v>3.0709493329617334E-2</v>
      </c>
      <c r="E100">
        <f t="shared" si="4"/>
        <v>3.9671771280921204E-2</v>
      </c>
      <c r="F100">
        <f t="shared" ca="1" si="5"/>
        <v>0.72515197488360184</v>
      </c>
      <c r="G100">
        <f ca="1">S0*EXP(Drift*(A100-$A$11)+Volatility*SUM($F$12:F100))</f>
        <v>5.9477563912435691</v>
      </c>
    </row>
    <row r="101" spans="1:7" x14ac:dyDescent="0.25">
      <c r="A101" s="1" t="str">
        <f>MID('Filter Data'!A92,2,LEN('Filter Data'!A92)-2)</f>
        <v>08-Jul-2020</v>
      </c>
      <c r="B101">
        <f>'Filter Data'!H92</f>
        <v>6.9467999999999996</v>
      </c>
      <c r="C101">
        <f t="shared" si="3"/>
        <v>0.11475199383795748</v>
      </c>
      <c r="D101">
        <f>C101-SET_TRI!C102</f>
        <v>0.12985024608951423</v>
      </c>
      <c r="E101">
        <f t="shared" si="4"/>
        <v>2.379894521199219E-2</v>
      </c>
      <c r="F101">
        <f t="shared" ca="1" si="5"/>
        <v>-6.6619364613391046</v>
      </c>
      <c r="G101">
        <f ca="1">S0*EXP(Drift*(A101-$A$11)+Volatility*SUM($F$12:F101))</f>
        <v>5.4155872703081203</v>
      </c>
    </row>
    <row r="102" spans="1:7" x14ac:dyDescent="0.25">
      <c r="A102" s="1" t="str">
        <f>MID('Filter Data'!A93,2,LEN('Filter Data'!A93)-2)</f>
        <v>09-Jul-2020</v>
      </c>
      <c r="B102">
        <f>'Filter Data'!H93</f>
        <v>7.0076000000000001</v>
      </c>
      <c r="C102">
        <f t="shared" si="3"/>
        <v>8.7522312431623783E-3</v>
      </c>
      <c r="D102">
        <f>C102-SET_TRI!C103</f>
        <v>7.0992035482288392E-3</v>
      </c>
      <c r="E102">
        <f t="shared" si="4"/>
        <v>3.642369206229591E-3</v>
      </c>
      <c r="F102">
        <f t="shared" ca="1" si="5"/>
        <v>-1.6664577743519604</v>
      </c>
      <c r="G102">
        <f ca="1">S0*EXP(Drift*(A102-$A$11)+Volatility*SUM($F$12:F102))</f>
        <v>5.2881996464644931</v>
      </c>
    </row>
    <row r="103" spans="1:7" x14ac:dyDescent="0.25">
      <c r="A103" s="1" t="str">
        <f>MID('Filter Data'!A94,2,LEN('Filter Data'!A94)-2)</f>
        <v>13-Jul-2020</v>
      </c>
      <c r="B103">
        <f>'Filter Data'!H94</f>
        <v>6.9603000000000002</v>
      </c>
      <c r="C103">
        <f t="shared" si="3"/>
        <v>-6.7498144871282464E-3</v>
      </c>
      <c r="D103">
        <f>C103-SET_TRI!C104</f>
        <v>1.6893300375296367E-2</v>
      </c>
      <c r="E103">
        <f t="shared" si="4"/>
        <v>-1.8708958322333612E-2</v>
      </c>
      <c r="F103">
        <f t="shared" ca="1" si="5"/>
        <v>-0.65815746100334982</v>
      </c>
      <c r="G103">
        <f ca="1">S0*EXP(Drift*(A103-$A$11)+Volatility*SUM($F$12:F103))</f>
        <v>5.2521805729356394</v>
      </c>
    </row>
    <row r="104" spans="1:7" x14ac:dyDescent="0.25">
      <c r="A104" s="1" t="str">
        <f>MID('Filter Data'!A95,2,LEN('Filter Data'!A95)-2)</f>
        <v>15-Jul-2020</v>
      </c>
      <c r="B104">
        <f>'Filter Data'!H95</f>
        <v>6.8615000000000004</v>
      </c>
      <c r="C104">
        <f t="shared" si="3"/>
        <v>-1.4194790454434402E-2</v>
      </c>
      <c r="D104">
        <f>C104-SET_TRI!C105</f>
        <v>-2.594532324221123E-2</v>
      </c>
      <c r="E104">
        <f t="shared" si="4"/>
        <v>3.8042956714475426E-3</v>
      </c>
      <c r="F104">
        <f t="shared" ca="1" si="5"/>
        <v>-0.40477023698250914</v>
      </c>
      <c r="G104">
        <f ca="1">S0*EXP(Drift*(A104-$A$11)+Volatility*SUM($F$12:F104))</f>
        <v>5.2284380130946593</v>
      </c>
    </row>
    <row r="105" spans="1:7" x14ac:dyDescent="0.25">
      <c r="A105" s="1" t="str">
        <f>MID('Filter Data'!A96,2,LEN('Filter Data'!A96)-2)</f>
        <v>17-Jul-2020</v>
      </c>
      <c r="B105">
        <f>'Filter Data'!H96</f>
        <v>6.6620999999999997</v>
      </c>
      <c r="C105">
        <f t="shared" si="3"/>
        <v>-2.9060701012898153E-2</v>
      </c>
      <c r="D105">
        <f>C105-SET_TRI!C106</f>
        <v>-3.2559294105355616E-2</v>
      </c>
      <c r="E105">
        <f t="shared" si="4"/>
        <v>-6.4362828071817813E-3</v>
      </c>
      <c r="F105">
        <f t="shared" ca="1" si="5"/>
        <v>-6.1936974696343704E-2</v>
      </c>
      <c r="G105">
        <f ca="1">S0*EXP(Drift*(A105-$A$11)+Volatility*SUM($F$12:F105))</f>
        <v>5.2311192375646716</v>
      </c>
    </row>
    <row r="106" spans="1:7" x14ac:dyDescent="0.25">
      <c r="A106" s="1" t="str">
        <f>MID('Filter Data'!A97,2,LEN('Filter Data'!A97)-2)</f>
        <v>20-Jul-2020</v>
      </c>
      <c r="B106">
        <f>'Filter Data'!H97</f>
        <v>6.8491</v>
      </c>
      <c r="C106">
        <f t="shared" si="3"/>
        <v>2.8069227420783278E-2</v>
      </c>
      <c r="D106">
        <f>C106-SET_TRI!C107</f>
        <v>3.0367925013467058E-2</v>
      </c>
      <c r="E106">
        <f t="shared" si="4"/>
        <v>6.6869072680112301E-3</v>
      </c>
      <c r="F106">
        <f t="shared" ca="1" si="5"/>
        <v>-0.38735002795582518</v>
      </c>
      <c r="G106">
        <f ca="1">S0*EXP(Drift*(A106-$A$11)+Volatility*SUM($F$12:F106))</f>
        <v>5.2125161600414094</v>
      </c>
    </row>
    <row r="107" spans="1:7" x14ac:dyDescent="0.25">
      <c r="A107" s="1" t="str">
        <f>MID('Filter Data'!A98,2,LEN('Filter Data'!A98)-2)</f>
        <v>21-Jul-2020</v>
      </c>
      <c r="B107">
        <f>'Filter Data'!H98</f>
        <v>6.8470000000000004</v>
      </c>
      <c r="C107">
        <f t="shared" si="3"/>
        <v>-3.0660962754223866E-4</v>
      </c>
      <c r="D107">
        <f>C107-SET_TRI!C108</f>
        <v>-1.6231072999354671E-2</v>
      </c>
      <c r="E107">
        <f t="shared" si="4"/>
        <v>1.0899033616666259E-2</v>
      </c>
      <c r="F107">
        <f t="shared" ca="1" si="5"/>
        <v>-0.19977657409496724</v>
      </c>
      <c r="G107">
        <f ca="1">S0*EXP(Drift*(A107-$A$11)+Volatility*SUM($F$12:F107))</f>
        <v>5.2009207658902596</v>
      </c>
    </row>
    <row r="108" spans="1:7" x14ac:dyDescent="0.25">
      <c r="A108" s="1" t="str">
        <f>MID('Filter Data'!A99,2,LEN('Filter Data'!A99)-2)</f>
        <v>22-Jul-2020</v>
      </c>
      <c r="B108">
        <f>'Filter Data'!H99</f>
        <v>6.7133000000000003</v>
      </c>
      <c r="C108">
        <f t="shared" si="3"/>
        <v>-1.9526800058419766E-2</v>
      </c>
      <c r="D108">
        <f>C108-SET_TRI!C109</f>
        <v>-3.2387994530584489E-3</v>
      </c>
      <c r="E108">
        <f t="shared" si="4"/>
        <v>-1.7407011721515576E-2</v>
      </c>
      <c r="F108">
        <f t="shared" ca="1" si="5"/>
        <v>-0.37413845368794707</v>
      </c>
      <c r="G108">
        <f ca="1">S0*EXP(Drift*(A108-$A$11)+Volatility*SUM($F$12:F108))</f>
        <v>5.1760572703678864</v>
      </c>
    </row>
    <row r="109" spans="1:7" x14ac:dyDescent="0.25">
      <c r="A109" s="1" t="str">
        <f>MID('Filter Data'!A100,2,LEN('Filter Data'!A100)-2)</f>
        <v>23-Jul-2020</v>
      </c>
      <c r="B109">
        <f>'Filter Data'!H100</f>
        <v>6.8028000000000004</v>
      </c>
      <c r="C109">
        <f t="shared" si="3"/>
        <v>1.3331744447589134E-2</v>
      </c>
      <c r="D109">
        <f>C109-SET_TRI!C110</f>
        <v>1.195504761500994E-2</v>
      </c>
      <c r="E109">
        <f t="shared" si="4"/>
        <v>4.8260568466352641E-3</v>
      </c>
      <c r="F109">
        <f t="shared" ca="1" si="5"/>
        <v>-1.1655870429660748</v>
      </c>
      <c r="G109">
        <f ca="1">S0*EXP(Drift*(A109-$A$11)+Volatility*SUM($F$12:F109))</f>
        <v>5.0916833867544486</v>
      </c>
    </row>
    <row r="110" spans="1:7" x14ac:dyDescent="0.25">
      <c r="A110" s="1" t="str">
        <f>MID('Filter Data'!A101,2,LEN('Filter Data'!A101)-2)</f>
        <v>24-Jul-2020</v>
      </c>
      <c r="B110">
        <f>'Filter Data'!H101</f>
        <v>6.5366999999999997</v>
      </c>
      <c r="C110">
        <f t="shared" si="3"/>
        <v>-3.9116246251543578E-2</v>
      </c>
      <c r="D110">
        <f>C110-SET_TRI!C111</f>
        <v>-2.2255973572641117E-2</v>
      </c>
      <c r="E110">
        <f t="shared" si="4"/>
        <v>-2.3697224013677687E-2</v>
      </c>
      <c r="F110">
        <f t="shared" ca="1" si="5"/>
        <v>0.24429439563474933</v>
      </c>
      <c r="G110">
        <f ca="1">S0*EXP(Drift*(A110-$A$11)+Volatility*SUM($F$12:F110))</f>
        <v>5.1136542005108305</v>
      </c>
    </row>
    <row r="111" spans="1:7" x14ac:dyDescent="0.25">
      <c r="A111" s="1" t="str">
        <f>MID('Filter Data'!A102,2,LEN('Filter Data'!A102)-2)</f>
        <v>29-Jul-2020</v>
      </c>
      <c r="B111">
        <f>'Filter Data'!H102</f>
        <v>6.6977000000000002</v>
      </c>
      <c r="C111">
        <f t="shared" si="3"/>
        <v>2.4630165068000746E-2</v>
      </c>
      <c r="D111">
        <f>C111-SET_TRI!C112</f>
        <v>2.9101078278739194E-2</v>
      </c>
      <c r="E111">
        <f t="shared" si="4"/>
        <v>4.1337857461782521E-3</v>
      </c>
      <c r="F111">
        <f t="shared" ca="1" si="5"/>
        <v>4.9021224585334462</v>
      </c>
      <c r="G111">
        <f ca="1">S0*EXP(Drift*(A111-$A$11)+Volatility*SUM($F$12:F111))</f>
        <v>5.5156492963671546</v>
      </c>
    </row>
    <row r="112" spans="1:7" x14ac:dyDescent="0.25">
      <c r="A112" s="1" t="str">
        <f>MID('Filter Data'!A103,2,LEN('Filter Data'!A103)-2)</f>
        <v>30-Jul-2020</v>
      </c>
      <c r="B112">
        <f>'Filter Data'!H103</f>
        <v>6.6120999999999999</v>
      </c>
      <c r="C112">
        <f t="shared" si="3"/>
        <v>-1.2780506741120136E-2</v>
      </c>
      <c r="D112">
        <f>C112-SET_TRI!C113</f>
        <v>7.0613447802885237E-3</v>
      </c>
      <c r="E112">
        <f t="shared" si="4"/>
        <v>-1.7863893098392293E-2</v>
      </c>
      <c r="F112">
        <f t="shared" ca="1" si="5"/>
        <v>-0.58708093454208687</v>
      </c>
      <c r="G112">
        <f ca="1">S0*EXP(Drift*(A112-$A$11)+Volatility*SUM($F$12:F112))</f>
        <v>5.472112319308553</v>
      </c>
    </row>
    <row r="113" spans="1:7" x14ac:dyDescent="0.25">
      <c r="A113" s="1" t="str">
        <f>MID('Filter Data'!A104,2,LEN('Filter Data'!A104)-2)</f>
        <v>03-Aug-2020</v>
      </c>
      <c r="B113">
        <f>'Filter Data'!H104</f>
        <v>6.7016</v>
      </c>
      <c r="C113">
        <f t="shared" si="3"/>
        <v>1.3535790444790632E-2</v>
      </c>
      <c r="D113">
        <f>C113-SET_TRI!C114</f>
        <v>1.5233839219534227E-2</v>
      </c>
      <c r="E113">
        <f t="shared" si="4"/>
        <v>2.7371535240860462E-3</v>
      </c>
      <c r="F113">
        <f t="shared" ca="1" si="5"/>
        <v>1.6982719735926306</v>
      </c>
      <c r="G113">
        <f ca="1">S0*EXP(Drift*(A113-$A$11)+Volatility*SUM($F$12:F113))</f>
        <v>5.6265462985447199</v>
      </c>
    </row>
    <row r="114" spans="1:7" x14ac:dyDescent="0.25">
      <c r="A114" s="1" t="str">
        <f>MID('Filter Data'!A105,2,LEN('Filter Data'!A105)-2)</f>
        <v>04-Aug-2020</v>
      </c>
      <c r="B114">
        <f>'Filter Data'!H105</f>
        <v>6.6792999999999996</v>
      </c>
      <c r="C114">
        <f t="shared" si="3"/>
        <v>-3.327563566909459E-3</v>
      </c>
      <c r="D114">
        <f>C114-SET_TRI!C115</f>
        <v>-1.230289644099767E-2</v>
      </c>
      <c r="E114">
        <f t="shared" si="4"/>
        <v>5.1309975648168634E-3</v>
      </c>
      <c r="F114">
        <f t="shared" ca="1" si="5"/>
        <v>1.2325595216553034</v>
      </c>
      <c r="G114">
        <f ca="1">S0*EXP(Drift*(A114-$A$11)+Volatility*SUM($F$12:F114))</f>
        <v>5.7335793877780947</v>
      </c>
    </row>
    <row r="115" spans="1:7" x14ac:dyDescent="0.25">
      <c r="A115" s="1" t="str">
        <f>MID('Filter Data'!A106,2,LEN('Filter Data'!A106)-2)</f>
        <v>05-Aug-2020</v>
      </c>
      <c r="B115">
        <f>'Filter Data'!H106</f>
        <v>6.6852999999999998</v>
      </c>
      <c r="C115">
        <f t="shared" si="3"/>
        <v>8.9829772580962491E-4</v>
      </c>
      <c r="D115">
        <f>C115-SET_TRI!C116</f>
        <v>-5.1165939535316365E-3</v>
      </c>
      <c r="E115">
        <f t="shared" si="4"/>
        <v>4.3312795015863458E-3</v>
      </c>
      <c r="F115">
        <f t="shared" ca="1" si="5"/>
        <v>-1.0956828967435119</v>
      </c>
      <c r="G115">
        <f ca="1">S0*EXP(Drift*(A115-$A$11)+Volatility*SUM($F$12:F115))</f>
        <v>5.6459205318419983</v>
      </c>
    </row>
    <row r="116" spans="1:7" x14ac:dyDescent="0.25">
      <c r="A116" s="1" t="str">
        <f>MID('Filter Data'!A107,2,LEN('Filter Data'!A107)-2)</f>
        <v>06-Aug-2020</v>
      </c>
      <c r="B116">
        <f>'Filter Data'!H107</f>
        <v>6.6997</v>
      </c>
      <c r="C116">
        <f t="shared" si="3"/>
        <v>2.1539796269427237E-3</v>
      </c>
      <c r="D116">
        <f>C116-SET_TRI!C117</f>
        <v>3.6228554953109254E-3</v>
      </c>
      <c r="E116">
        <f t="shared" si="4"/>
        <v>-5.2477642199258391E-4</v>
      </c>
      <c r="F116">
        <f t="shared" ca="1" si="5"/>
        <v>0.51817948275935521</v>
      </c>
      <c r="G116">
        <f ca="1">S0*EXP(Drift*(A116-$A$11)+Volatility*SUM($F$12:F116))</f>
        <v>5.6931753816546529</v>
      </c>
    </row>
    <row r="117" spans="1:7" x14ac:dyDescent="0.25">
      <c r="A117" s="1" t="str">
        <f>MID('Filter Data'!A108,2,LEN('Filter Data'!A108)-2)</f>
        <v>07-Aug-2020</v>
      </c>
      <c r="B117">
        <f>'Filter Data'!H108</f>
        <v>6.6185999999999998</v>
      </c>
      <c r="C117">
        <f t="shared" si="3"/>
        <v>-1.2105019627744552E-2</v>
      </c>
      <c r="D117">
        <f>C117-SET_TRI!C118</f>
        <v>-3.8106540239328402E-3</v>
      </c>
      <c r="E117">
        <f t="shared" si="4"/>
        <v>-9.5853176313465873E-3</v>
      </c>
      <c r="F117">
        <f t="shared" ca="1" si="5"/>
        <v>-0.25717503627202476</v>
      </c>
      <c r="G117">
        <f ca="1">S0*EXP(Drift*(A117-$A$11)+Volatility*SUM($F$12:F117))</f>
        <v>5.6757161861896845</v>
      </c>
    </row>
    <row r="118" spans="1:7" x14ac:dyDescent="0.25">
      <c r="A118" s="1" t="str">
        <f>MID('Filter Data'!A109,2,LEN('Filter Data'!A109)-2)</f>
        <v>11-Aug-2020</v>
      </c>
      <c r="B118">
        <f>'Filter Data'!H109</f>
        <v>6.6647999999999996</v>
      </c>
      <c r="C118">
        <f t="shared" si="3"/>
        <v>6.980328166077388E-3</v>
      </c>
      <c r="D118">
        <f>C118-SET_TRI!C119</f>
        <v>-4.68337142940749E-3</v>
      </c>
      <c r="E118">
        <f t="shared" si="4"/>
        <v>1.011034549281122E-2</v>
      </c>
      <c r="F118">
        <f t="shared" ca="1" si="5"/>
        <v>1.8242248096998355</v>
      </c>
      <c r="G118">
        <f ca="1">S0*EXP(Drift*(A118-$A$11)+Volatility*SUM($F$12:F118))</f>
        <v>5.8467196437772966</v>
      </c>
    </row>
    <row r="119" spans="1:7" x14ac:dyDescent="0.25">
      <c r="A119" s="1" t="str">
        <f>MID('Filter Data'!A110,2,LEN('Filter Data'!A110)-2)</f>
        <v>13-Aug-2020</v>
      </c>
      <c r="B119">
        <f>'Filter Data'!H110</f>
        <v>6.5910000000000002</v>
      </c>
      <c r="C119">
        <f t="shared" si="3"/>
        <v>-1.1073100468130991E-2</v>
      </c>
      <c r="D119">
        <f>C119-SET_TRI!C120</f>
        <v>-2.6125242405560481E-2</v>
      </c>
      <c r="E119">
        <f t="shared" si="4"/>
        <v>7.0518080865514081E-3</v>
      </c>
      <c r="F119">
        <f t="shared" ca="1" si="5"/>
        <v>-0.20401612742006531</v>
      </c>
      <c r="G119">
        <f ca="1">S0*EXP(Drift*(A119-$A$11)+Volatility*SUM($F$12:F119))</f>
        <v>5.837503985635327</v>
      </c>
    </row>
    <row r="120" spans="1:7" x14ac:dyDescent="0.25">
      <c r="A120" s="1" t="str">
        <f>MID('Filter Data'!A111,2,LEN('Filter Data'!A111)-2)</f>
        <v>14-Aug-2020</v>
      </c>
      <c r="B120">
        <f>'Filter Data'!H111</f>
        <v>6.6809000000000003</v>
      </c>
      <c r="C120">
        <f t="shared" si="3"/>
        <v>1.363981186466395E-2</v>
      </c>
      <c r="D120">
        <f>C120-SET_TRI!C121</f>
        <v>3.0721199585995097E-2</v>
      </c>
      <c r="E120">
        <f t="shared" si="4"/>
        <v>-7.989562931546141E-3</v>
      </c>
      <c r="F120">
        <f t="shared" ca="1" si="5"/>
        <v>-1.1053125634801957</v>
      </c>
      <c r="G120">
        <f ca="1">S0*EXP(Drift*(A120-$A$11)+Volatility*SUM($F$12:F120))</f>
        <v>5.7474420035097129</v>
      </c>
    </row>
    <row r="121" spans="1:7" x14ac:dyDescent="0.25">
      <c r="A121" s="1" t="str">
        <f>MID('Filter Data'!A112,2,LEN('Filter Data'!A112)-2)</f>
        <v>18-Aug-2020</v>
      </c>
      <c r="B121">
        <f>'Filter Data'!H112</f>
        <v>6.8532999999999999</v>
      </c>
      <c r="C121">
        <f t="shared" si="3"/>
        <v>2.5804906524569991E-2</v>
      </c>
      <c r="D121">
        <f>C121-SET_TRI!C122</f>
        <v>2.097871791139869E-2</v>
      </c>
      <c r="E121">
        <f t="shared" si="4"/>
        <v>1.0988717628197158E-2</v>
      </c>
      <c r="F121">
        <f t="shared" ca="1" si="5"/>
        <v>-1.7647815392019155</v>
      </c>
      <c r="G121">
        <f ca="1">S0*EXP(Drift*(A121-$A$11)+Volatility*SUM($F$12:F121))</f>
        <v>5.6161183115731648</v>
      </c>
    </row>
    <row r="122" spans="1:7" x14ac:dyDescent="0.25">
      <c r="A122" s="1" t="str">
        <f>MID('Filter Data'!A113,2,LEN('Filter Data'!A113)-2)</f>
        <v>19-Aug-2020</v>
      </c>
      <c r="B122">
        <f>'Filter Data'!H113</f>
        <v>6.7995999999999999</v>
      </c>
      <c r="C122">
        <f t="shared" si="3"/>
        <v>-7.8356412239359262E-3</v>
      </c>
      <c r="D122">
        <f>C122-SET_TRI!C123</f>
        <v>1.1009600314970731E-2</v>
      </c>
      <c r="E122">
        <f t="shared" si="4"/>
        <v>-1.5680151475132742E-2</v>
      </c>
      <c r="F122">
        <f t="shared" ca="1" si="5"/>
        <v>-0.19893503233380541</v>
      </c>
      <c r="G122">
        <f ca="1">S0*EXP(Drift*(A122-$A$11)+Volatility*SUM($F$12:F122))</f>
        <v>5.6036944659090171</v>
      </c>
    </row>
    <row r="123" spans="1:7" x14ac:dyDescent="0.25">
      <c r="A123" s="1" t="str">
        <f>MID('Filter Data'!A114,2,LEN('Filter Data'!A114)-2)</f>
        <v>24-Aug-2020</v>
      </c>
      <c r="B123">
        <f>'Filter Data'!H114</f>
        <v>6.8589000000000002</v>
      </c>
      <c r="C123">
        <f t="shared" si="3"/>
        <v>8.7211012412495379E-3</v>
      </c>
      <c r="D123">
        <f>C123-SET_TRI!C124</f>
        <v>6.2162749693483342E-3</v>
      </c>
      <c r="E123">
        <f t="shared" si="4"/>
        <v>4.2286954895954399E-3</v>
      </c>
      <c r="F123">
        <f t="shared" ca="1" si="5"/>
        <v>0.84543400305801497</v>
      </c>
      <c r="G123">
        <f ca="1">S0*EXP(Drift*(A123-$A$11)+Volatility*SUM($F$12:F123))</f>
        <v>5.6940567912893787</v>
      </c>
    </row>
    <row r="124" spans="1:7" x14ac:dyDescent="0.25">
      <c r="A124" s="1" t="str">
        <f>MID('Filter Data'!A115,2,LEN('Filter Data'!A115)-2)</f>
        <v>25-Aug-2020</v>
      </c>
      <c r="B124">
        <f>'Filter Data'!H115</f>
        <v>6.9173</v>
      </c>
      <c r="C124">
        <f t="shared" si="3"/>
        <v>8.5144848299289651E-3</v>
      </c>
      <c r="D124">
        <f>C124-SET_TRI!C125</f>
        <v>6.4805753594866389E-3</v>
      </c>
      <c r="E124">
        <f t="shared" si="4"/>
        <v>3.8372465323633677E-3</v>
      </c>
      <c r="F124">
        <f t="shared" ca="1" si="5"/>
        <v>1.3311218035624757</v>
      </c>
      <c r="G124">
        <f ca="1">S0*EXP(Drift*(A124-$A$11)+Volatility*SUM($F$12:F124))</f>
        <v>5.810793422723636</v>
      </c>
    </row>
    <row r="125" spans="1:7" x14ac:dyDescent="0.25">
      <c r="A125" s="1" t="str">
        <f>MID('Filter Data'!A116,2,LEN('Filter Data'!A116)-2)</f>
        <v>26-Aug-2020</v>
      </c>
      <c r="B125">
        <f>'Filter Data'!H116</f>
        <v>6.8177000000000003</v>
      </c>
      <c r="C125">
        <f t="shared" si="3"/>
        <v>-1.4398681566507119E-2</v>
      </c>
      <c r="D125">
        <f>C125-SET_TRI!C126</f>
        <v>-1.7618860572301831E-2</v>
      </c>
      <c r="E125">
        <f t="shared" si="4"/>
        <v>-2.2225202305245721E-3</v>
      </c>
      <c r="F125">
        <f t="shared" ca="1" si="5"/>
        <v>-0.18481261670775262</v>
      </c>
      <c r="G125">
        <f ca="1">S0*EXP(Drift*(A125-$A$11)+Volatility*SUM($F$12:F125))</f>
        <v>5.799143602928984</v>
      </c>
    </row>
    <row r="126" spans="1:7" x14ac:dyDescent="0.25">
      <c r="A126" s="1" t="str">
        <f>MID('Filter Data'!A117,2,LEN('Filter Data'!A117)-2)</f>
        <v>27-Aug-2020</v>
      </c>
      <c r="B126">
        <f>'Filter Data'!H117</f>
        <v>6.8376999999999999</v>
      </c>
      <c r="C126">
        <f t="shared" si="3"/>
        <v>2.9335406368716098E-3</v>
      </c>
      <c r="D126">
        <f>C126-SET_TRI!C127</f>
        <v>-4.4603645735059438E-5</v>
      </c>
      <c r="E126">
        <f t="shared" si="4"/>
        <v>2.819539826137855E-3</v>
      </c>
      <c r="F126">
        <f t="shared" ca="1" si="5"/>
        <v>3.3283989954991822E-2</v>
      </c>
      <c r="G126">
        <f ca="1">S0*EXP(Drift*(A126-$A$11)+Volatility*SUM($F$12:F126))</f>
        <v>5.8061158409578697</v>
      </c>
    </row>
    <row r="127" spans="1:7" x14ac:dyDescent="0.25">
      <c r="A127" s="1" t="str">
        <f>MID('Filter Data'!A118,2,LEN('Filter Data'!A118)-2)</f>
        <v>28-Aug-2020</v>
      </c>
      <c r="B127">
        <f>'Filter Data'!H118</f>
        <v>6.9903000000000004</v>
      </c>
      <c r="C127">
        <f t="shared" si="3"/>
        <v>2.231744592479935E-2</v>
      </c>
      <c r="D127">
        <f>C127-SET_TRI!C128</f>
        <v>2.5851439465839978E-2</v>
      </c>
      <c r="E127">
        <f t="shared" si="4"/>
        <v>4.09362857220694E-3</v>
      </c>
      <c r="F127">
        <f t="shared" ca="1" si="5"/>
        <v>0.31139650046598844</v>
      </c>
      <c r="G127">
        <f ca="1">S0*EXP(Drift*(A127-$A$11)+Volatility*SUM($F$12:F127))</f>
        <v>5.8369285070589543</v>
      </c>
    </row>
    <row r="128" spans="1:7" x14ac:dyDescent="0.25">
      <c r="A128" s="1" t="str">
        <f>MID('Filter Data'!A119,2,LEN('Filter Data'!A119)-2)</f>
        <v>31-Aug-2020</v>
      </c>
      <c r="B128">
        <f>'Filter Data'!H119</f>
        <v>6.8827999999999996</v>
      </c>
      <c r="C128">
        <f t="shared" si="3"/>
        <v>-1.5378452999156089E-2</v>
      </c>
      <c r="D128">
        <f>C128-SET_TRI!C129</f>
        <v>-2.442820882538747E-3</v>
      </c>
      <c r="E128">
        <f t="shared" si="4"/>
        <v>-1.3815314410680818E-2</v>
      </c>
      <c r="F128">
        <f t="shared" ca="1" si="5"/>
        <v>1.8454120362896713</v>
      </c>
      <c r="G128">
        <f ca="1">S0*EXP(Drift*(A128-$A$11)+Volatility*SUM($F$12:F128))</f>
        <v>6.0103830781584806</v>
      </c>
    </row>
    <row r="129" spans="1:7" x14ac:dyDescent="0.25">
      <c r="A129" s="1" t="str">
        <f>MID('Filter Data'!A120,2,LEN('Filter Data'!A120)-2)</f>
        <v>01-Sep-2020</v>
      </c>
      <c r="B129">
        <f>'Filter Data'!H120</f>
        <v>6.9873000000000003</v>
      </c>
      <c r="C129">
        <f t="shared" si="3"/>
        <v>1.5182774452257904E-2</v>
      </c>
      <c r="D129">
        <f>C129-SET_TRI!C130</f>
        <v>1.8073547820133522E-2</v>
      </c>
      <c r="E129">
        <f t="shared" si="4"/>
        <v>2.3982510558621835E-3</v>
      </c>
      <c r="F129">
        <f t="shared" ca="1" si="5"/>
        <v>-0.61128899393637437</v>
      </c>
      <c r="G129">
        <f ca="1">S0*EXP(Drift*(A129-$A$11)+Volatility*SUM($F$12:F129))</f>
        <v>5.9608178074989606</v>
      </c>
    </row>
    <row r="130" spans="1:7" x14ac:dyDescent="0.25">
      <c r="A130" s="1" t="str">
        <f>MID('Filter Data'!A121,2,LEN('Filter Data'!A121)-2)</f>
        <v>03-Sep-2020</v>
      </c>
      <c r="B130">
        <f>'Filter Data'!H121</f>
        <v>6.9954999999999998</v>
      </c>
      <c r="C130">
        <f t="shared" si="3"/>
        <v>1.1735577404719335E-3</v>
      </c>
      <c r="D130">
        <f>C130-SET_TRI!C131</f>
        <v>-2.7867558487928538E-3</v>
      </c>
      <c r="E130">
        <f t="shared" si="4"/>
        <v>2.9772195283547676E-3</v>
      </c>
      <c r="F130">
        <f t="shared" ca="1" si="5"/>
        <v>0.96085381497641054</v>
      </c>
      <c r="G130">
        <f ca="1">S0*EXP(Drift*(A130-$A$11)+Volatility*SUM($F$12:F130))</f>
        <v>6.0542876789285502</v>
      </c>
    </row>
    <row r="131" spans="1:7" x14ac:dyDescent="0.25">
      <c r="A131" s="1" t="str">
        <f>MID('Filter Data'!A122,2,LEN('Filter Data'!A122)-2)</f>
        <v>08-Sep-2020</v>
      </c>
      <c r="B131">
        <f>'Filter Data'!H122</f>
        <v>6.9048999999999996</v>
      </c>
      <c r="C131">
        <f t="shared" si="3"/>
        <v>-1.2951182903295009E-2</v>
      </c>
      <c r="D131">
        <f>C131-SET_TRI!C132</f>
        <v>7.4918407505253359E-4</v>
      </c>
      <c r="E131">
        <f t="shared" si="4"/>
        <v>-1.3620301340868748E-2</v>
      </c>
      <c r="F131">
        <f t="shared" ca="1" si="5"/>
        <v>2.7478091289808844</v>
      </c>
      <c r="G131">
        <f ca="1">S0*EXP(Drift*(A131-$A$11)+Volatility*SUM($F$12:F131))</f>
        <v>6.326515281635321</v>
      </c>
    </row>
    <row r="132" spans="1:7" x14ac:dyDescent="0.25">
      <c r="A132" s="1" t="str">
        <f>MID('Filter Data'!A123,2,LEN('Filter Data'!A123)-2)</f>
        <v>09-Sep-2020</v>
      </c>
      <c r="B132">
        <f>'Filter Data'!H123</f>
        <v>6.7930000000000001</v>
      </c>
      <c r="C132">
        <f t="shared" si="3"/>
        <v>-1.6205882778896067E-2</v>
      </c>
      <c r="D132">
        <f>C132-SET_TRI!C133</f>
        <v>-1.4556350186510881E-2</v>
      </c>
      <c r="E132">
        <f t="shared" si="4"/>
        <v>-6.1714193465372841E-3</v>
      </c>
      <c r="F132">
        <f t="shared" ca="1" si="5"/>
        <v>-0.5694652609007802</v>
      </c>
      <c r="G132">
        <f ca="1">S0*EXP(Drift*(A132-$A$11)+Volatility*SUM($F$12:F132))</f>
        <v>6.2782046097657833</v>
      </c>
    </row>
    <row r="133" spans="1:7" x14ac:dyDescent="0.25">
      <c r="A133" s="1" t="str">
        <f>MID('Filter Data'!A124,2,LEN('Filter Data'!A124)-2)</f>
        <v>10-Sep-2020</v>
      </c>
      <c r="B133">
        <f>'Filter Data'!H124</f>
        <v>6.7674000000000003</v>
      </c>
      <c r="C133">
        <f t="shared" si="3"/>
        <v>-3.7685853084056891E-3</v>
      </c>
      <c r="D133">
        <f>C133-SET_TRI!C134</f>
        <v>-2.3245141830891968E-3</v>
      </c>
      <c r="E133">
        <f t="shared" si="4"/>
        <v>-2.2881818549266414E-3</v>
      </c>
      <c r="F133">
        <f t="shared" ca="1" si="5"/>
        <v>0.54541684505110011</v>
      </c>
      <c r="G133">
        <f ca="1">S0*EXP(Drift*(A133-$A$11)+Volatility*SUM($F$12:F133))</f>
        <v>6.3332886921815863</v>
      </c>
    </row>
    <row r="134" spans="1:7" x14ac:dyDescent="0.25">
      <c r="A134" s="1" t="str">
        <f>MID('Filter Data'!A125,2,LEN('Filter Data'!A125)-2)</f>
        <v>11-Sep-2020</v>
      </c>
      <c r="B134">
        <f>'Filter Data'!H125</f>
        <v>6.8543000000000003</v>
      </c>
      <c r="C134">
        <f t="shared" si="3"/>
        <v>1.2840972899488722E-2</v>
      </c>
      <c r="D134">
        <f>C134-SET_TRI!C135</f>
        <v>2.081292704659202E-2</v>
      </c>
      <c r="E134">
        <f t="shared" si="4"/>
        <v>-1.8592738765752809E-3</v>
      </c>
      <c r="F134">
        <f t="shared" ca="1" si="5"/>
        <v>-1.4755797113392979</v>
      </c>
      <c r="G134">
        <f ca="1">S0*EXP(Drift*(A134-$A$11)+Volatility*SUM($F$12:F134))</f>
        <v>6.2017046238265028</v>
      </c>
    </row>
    <row r="135" spans="1:7" x14ac:dyDescent="0.25">
      <c r="A135" s="1" t="str">
        <f>MID('Filter Data'!A126,2,LEN('Filter Data'!A126)-2)</f>
        <v>14-Sep-2020</v>
      </c>
      <c r="B135">
        <f>'Filter Data'!H126</f>
        <v>6.9042000000000003</v>
      </c>
      <c r="C135">
        <f t="shared" si="3"/>
        <v>7.2801015420976695E-3</v>
      </c>
      <c r="D135">
        <f>C135-SET_TRI!C136</f>
        <v>1.3599581503077787E-2</v>
      </c>
      <c r="E135">
        <f t="shared" si="4"/>
        <v>-2.3756539237210893E-3</v>
      </c>
      <c r="F135">
        <f t="shared" ca="1" si="5"/>
        <v>4.5274898269455885</v>
      </c>
      <c r="G135">
        <f ca="1">S0*EXP(Drift*(A135-$A$11)+Volatility*SUM($F$12:F135))</f>
        <v>6.6430036725278825</v>
      </c>
    </row>
    <row r="136" spans="1:7" x14ac:dyDescent="0.25">
      <c r="A136" s="1" t="str">
        <f>MID('Filter Data'!A127,2,LEN('Filter Data'!A127)-2)</f>
        <v>16-Sep-2020</v>
      </c>
      <c r="B136">
        <f>'Filter Data'!H127</f>
        <v>6.9268000000000001</v>
      </c>
      <c r="C136">
        <f t="shared" si="3"/>
        <v>3.2733698328553241E-3</v>
      </c>
      <c r="D136">
        <f>C136-SET_TRI!C137</f>
        <v>-1.4381376630021522E-2</v>
      </c>
      <c r="E136">
        <f t="shared" si="4"/>
        <v>1.318546943557241E-2</v>
      </c>
      <c r="F136">
        <f t="shared" ca="1" si="5"/>
        <v>-1.033561235448059</v>
      </c>
      <c r="G136">
        <f ca="1">S0*EXP(Drift*(A136-$A$11)+Volatility*SUM($F$12:F136))</f>
        <v>6.5520846360613527</v>
      </c>
    </row>
    <row r="137" spans="1:7" x14ac:dyDescent="0.25">
      <c r="A137" s="1" t="str">
        <f>MID('Filter Data'!A128,2,LEN('Filter Data'!A128)-2)</f>
        <v>17-Sep-2020</v>
      </c>
      <c r="B137">
        <f>'Filter Data'!H128</f>
        <v>6.8468</v>
      </c>
      <c r="C137">
        <f t="shared" si="3"/>
        <v>-1.1549344574695397E-2</v>
      </c>
      <c r="D137">
        <f>C137-SET_TRI!C138</f>
        <v>-2.8817200444170195E-3</v>
      </c>
      <c r="E137">
        <f t="shared" si="4"/>
        <v>-9.6792717079697832E-3</v>
      </c>
      <c r="F137">
        <f t="shared" ca="1" si="5"/>
        <v>-7.0318789810276824E-2</v>
      </c>
      <c r="G137">
        <f ca="1">S0*EXP(Drift*(A137-$A$11)+Volatility*SUM($F$12:F137))</f>
        <v>6.5499716454861652</v>
      </c>
    </row>
    <row r="138" spans="1:7" x14ac:dyDescent="0.25">
      <c r="A138" s="1" t="str">
        <f>MID('Filter Data'!A129,2,LEN('Filter Data'!A129)-2)</f>
        <v>18-Sep-2020</v>
      </c>
      <c r="B138">
        <f>'Filter Data'!H129</f>
        <v>7.0057999999999998</v>
      </c>
      <c r="C138">
        <f t="shared" si="3"/>
        <v>2.3222527312028948E-2</v>
      </c>
      <c r="D138">
        <f>C138-SET_TRI!C139</f>
        <v>2.1813160048855459E-2</v>
      </c>
      <c r="E138">
        <f t="shared" si="4"/>
        <v>7.8227900349622358E-3</v>
      </c>
      <c r="F138">
        <f t="shared" ca="1" si="5"/>
        <v>-0.35378543622017022</v>
      </c>
      <c r="G138">
        <f ca="1">S0*EXP(Drift*(A138-$A$11)+Volatility*SUM($F$12:F138))</f>
        <v>6.5206109596786961</v>
      </c>
    </row>
    <row r="139" spans="1:7" x14ac:dyDescent="0.25">
      <c r="A139" s="1" t="str">
        <f>MID('Filter Data'!A130,2,LEN('Filter Data'!A130)-2)</f>
        <v>21-Sep-2020</v>
      </c>
      <c r="B139">
        <f>'Filter Data'!H130</f>
        <v>6.9375</v>
      </c>
      <c r="C139">
        <f t="shared" si="3"/>
        <v>-9.7490650603785159E-3</v>
      </c>
      <c r="D139">
        <f>C139-SET_TRI!C140</f>
        <v>3.5781208014049291E-3</v>
      </c>
      <c r="E139">
        <f t="shared" si="4"/>
        <v>-1.2396536905151695E-2</v>
      </c>
      <c r="F139">
        <f t="shared" ca="1" si="5"/>
        <v>-0.7113292633838143</v>
      </c>
      <c r="G139">
        <f ca="1">S0*EXP(Drift*(A139-$A$11)+Volatility*SUM($F$12:F139))</f>
        <v>6.4665285673450503</v>
      </c>
    </row>
    <row r="140" spans="1:7" x14ac:dyDescent="0.25">
      <c r="A140" s="1" t="str">
        <f>MID('Filter Data'!A131,2,LEN('Filter Data'!A131)-2)</f>
        <v>22-Sep-2020</v>
      </c>
      <c r="B140">
        <f>'Filter Data'!H131</f>
        <v>6.8861999999999997</v>
      </c>
      <c r="C140">
        <f t="shared" si="3"/>
        <v>-7.3945945945946443E-3</v>
      </c>
      <c r="D140">
        <f>C140-SET_TRI!C141</f>
        <v>1.1551813892551012E-3</v>
      </c>
      <c r="E140">
        <f t="shared" si="4"/>
        <v>-8.347638141692525E-3</v>
      </c>
      <c r="F140">
        <f t="shared" ca="1" si="5"/>
        <v>1.2338526016508586</v>
      </c>
      <c r="G140">
        <f ca="1">S0*EXP(Drift*(A140-$A$11)+Volatility*SUM($F$12:F140))</f>
        <v>6.5896658860275448</v>
      </c>
    </row>
    <row r="141" spans="1:7" x14ac:dyDescent="0.25">
      <c r="A141" s="1" t="str">
        <f>MID('Filter Data'!A132,2,LEN('Filter Data'!A132)-2)</f>
        <v>23-Sep-2020</v>
      </c>
      <c r="B141">
        <f>'Filter Data'!H132</f>
        <v>6.8981000000000003</v>
      </c>
      <c r="C141">
        <f t="shared" ref="C141:C204" si="6">(B141-B140)/B140</f>
        <v>1.7280938688973148E-3</v>
      </c>
      <c r="D141">
        <f>C141-SET_TRI!C142</f>
        <v>9.8048209203043368E-3</v>
      </c>
      <c r="E141">
        <f t="shared" ref="E141:E204" si="7">C141-($B$4+$B$5*D141)</f>
        <v>-5.2738809525887127E-3</v>
      </c>
      <c r="F141">
        <f t="shared" ref="F141:F204" ca="1" si="8">SQRT(A141-A140)*_xlfn.NORM.INV(RAND(),0,1)</f>
        <v>0.46083276846696691</v>
      </c>
      <c r="G141">
        <f ca="1">S0*EXP(Drift*(A141-$A$11)+Volatility*SUM($F$12:F141))</f>
        <v>6.6392162139185329</v>
      </c>
    </row>
    <row r="142" spans="1:7" x14ac:dyDescent="0.25">
      <c r="A142" s="1" t="str">
        <f>MID('Filter Data'!A133,2,LEN('Filter Data'!A133)-2)</f>
        <v>25-Sep-2020</v>
      </c>
      <c r="B142">
        <f>'Filter Data'!H133</f>
        <v>6.7824</v>
      </c>
      <c r="C142">
        <f t="shared" si="6"/>
        <v>-1.6772734521100063E-2</v>
      </c>
      <c r="D142">
        <f>C142-SET_TRI!C143</f>
        <v>3.5030551284946712E-3</v>
      </c>
      <c r="E142">
        <f t="shared" si="7"/>
        <v>-1.9367710872289966E-2</v>
      </c>
      <c r="F142">
        <f t="shared" ca="1" si="8"/>
        <v>-1.5734700942591918E-2</v>
      </c>
      <c r="G142">
        <f ca="1">S0*EXP(Drift*(A142-$A$11)+Volatility*SUM($F$12:F142))</f>
        <v>6.647137334016576</v>
      </c>
    </row>
    <row r="143" spans="1:7" x14ac:dyDescent="0.25">
      <c r="A143" s="1" t="str">
        <f>MID('Filter Data'!A134,2,LEN('Filter Data'!A134)-2)</f>
        <v>28-Sep-2020</v>
      </c>
      <c r="B143">
        <f>'Filter Data'!H134</f>
        <v>6.8933</v>
      </c>
      <c r="C143">
        <f t="shared" si="6"/>
        <v>1.635114413776834E-2</v>
      </c>
      <c r="D143">
        <f>C143-SET_TRI!C144</f>
        <v>-3.9992953436372228E-3</v>
      </c>
      <c r="E143">
        <f t="shared" si="7"/>
        <v>1.9002768207254508E-2</v>
      </c>
      <c r="F143">
        <f t="shared" ca="1" si="8"/>
        <v>1.9619079185388044</v>
      </c>
      <c r="G143">
        <f ca="1">S0*EXP(Drift*(A143-$A$11)+Volatility*SUM($F$12:F143))</f>
        <v>6.8564089965968824</v>
      </c>
    </row>
    <row r="144" spans="1:7" x14ac:dyDescent="0.25">
      <c r="A144" s="1" t="str">
        <f>MID('Filter Data'!A135,2,LEN('Filter Data'!A135)-2)</f>
        <v>29-Sep-2020</v>
      </c>
      <c r="B144">
        <f>'Filter Data'!H135</f>
        <v>6.8609</v>
      </c>
      <c r="C144">
        <f t="shared" si="6"/>
        <v>-4.700216151915626E-3</v>
      </c>
      <c r="D144">
        <f>C144-SET_TRI!C145</f>
        <v>2.2848082750854034E-3</v>
      </c>
      <c r="E144">
        <f t="shared" si="7"/>
        <v>-6.4432389083852208E-3</v>
      </c>
      <c r="F144">
        <f t="shared" ca="1" si="8"/>
        <v>0.28852725401454371</v>
      </c>
      <c r="G144">
        <f ca="1">S0*EXP(Drift*(A144-$A$11)+Volatility*SUM($F$12:F144))</f>
        <v>6.8904769357009314</v>
      </c>
    </row>
    <row r="145" spans="1:7" x14ac:dyDescent="0.25">
      <c r="A145" s="1" t="str">
        <f>MID('Filter Data'!A136,2,LEN('Filter Data'!A136)-2)</f>
        <v>30-Sep-2020</v>
      </c>
      <c r="B145">
        <f>'Filter Data'!H136</f>
        <v>6.8672000000000004</v>
      </c>
      <c r="C145">
        <f t="shared" si="6"/>
        <v>9.1824687723191076E-4</v>
      </c>
      <c r="D145">
        <f>C145-SET_TRI!C146</f>
        <v>1.9632449494657266E-2</v>
      </c>
      <c r="E145">
        <f t="shared" si="7"/>
        <v>-1.295645941740753E-2</v>
      </c>
      <c r="F145">
        <f t="shared" ca="1" si="8"/>
        <v>1.4742758149126332</v>
      </c>
      <c r="G145">
        <f ca="1">S0*EXP(Drift*(A145-$A$11)+Volatility*SUM($F$12:F145))</f>
        <v>7.0465660602564721</v>
      </c>
    </row>
    <row r="146" spans="1:7" x14ac:dyDescent="0.25">
      <c r="A146" s="1" t="str">
        <f>MID('Filter Data'!A137,2,LEN('Filter Data'!A137)-2)</f>
        <v>09-Oct-2020</v>
      </c>
      <c r="B146">
        <f>'Filter Data'!H137</f>
        <v>6.9543999999999997</v>
      </c>
      <c r="C146">
        <f t="shared" si="6"/>
        <v>1.2698042870456557E-2</v>
      </c>
      <c r="D146">
        <f>C146-SET_TRI!C147</f>
        <v>-1.2563230986026155E-2</v>
      </c>
      <c r="E146">
        <f t="shared" si="7"/>
        <v>2.1338663123325861E-2</v>
      </c>
      <c r="F146">
        <f t="shared" ca="1" si="8"/>
        <v>1.5787005468739854</v>
      </c>
      <c r="G146">
        <f ca="1">S0*EXP(Drift*(A146-$A$11)+Volatility*SUM($F$12:F146))</f>
        <v>7.2584920525740531</v>
      </c>
    </row>
    <row r="147" spans="1:7" x14ac:dyDescent="0.25">
      <c r="A147" s="1" t="str">
        <f>MID('Filter Data'!A138,2,LEN('Filter Data'!A138)-2)</f>
        <v>14-Oct-2020</v>
      </c>
      <c r="B147">
        <f>'Filter Data'!H138</f>
        <v>7.1517999999999997</v>
      </c>
      <c r="C147">
        <f t="shared" si="6"/>
        <v>2.8384907396756014E-2</v>
      </c>
      <c r="D147">
        <f>C147-SET_TRI!C148</f>
        <v>3.5856111480631295E-2</v>
      </c>
      <c r="E147">
        <f t="shared" si="7"/>
        <v>3.1645472144850098E-3</v>
      </c>
      <c r="F147">
        <f t="shared" ca="1" si="8"/>
        <v>1.2875826805575934</v>
      </c>
      <c r="G147">
        <f ca="1">S0*EXP(Drift*(A147-$A$11)+Volatility*SUM($F$12:F147))</f>
        <v>7.423669240092539</v>
      </c>
    </row>
    <row r="148" spans="1:7" x14ac:dyDescent="0.25">
      <c r="A148" s="1" t="str">
        <f>MID('Filter Data'!A139,2,LEN('Filter Data'!A139)-2)</f>
        <v>16-Oct-2020</v>
      </c>
      <c r="B148">
        <f>'Filter Data'!H139</f>
        <v>7.2095000000000002</v>
      </c>
      <c r="C148">
        <f t="shared" si="6"/>
        <v>8.0678989904640133E-3</v>
      </c>
      <c r="D148">
        <f>C148-SET_TRI!C149</f>
        <v>3.1106932740031516E-2</v>
      </c>
      <c r="E148">
        <f t="shared" si="7"/>
        <v>-1.3831229629664824E-2</v>
      </c>
      <c r="F148">
        <f t="shared" ca="1" si="8"/>
        <v>1.4420998189543173</v>
      </c>
      <c r="G148">
        <f ca="1">S0*EXP(Drift*(A148-$A$11)+Volatility*SUM($F$12:F148))</f>
        <v>7.5936481678543784</v>
      </c>
    </row>
    <row r="149" spans="1:7" x14ac:dyDescent="0.25">
      <c r="A149" s="1" t="str">
        <f>MID('Filter Data'!A140,2,LEN('Filter Data'!A140)-2)</f>
        <v>20-Oct-2020</v>
      </c>
      <c r="B149">
        <f>'Filter Data'!H140</f>
        <v>7.2474999999999996</v>
      </c>
      <c r="C149">
        <f t="shared" si="6"/>
        <v>5.2708232193632524E-3</v>
      </c>
      <c r="D149">
        <f>C149-SET_TRI!C150</f>
        <v>2.5610469818969507E-2</v>
      </c>
      <c r="E149">
        <f t="shared" si="7"/>
        <v>-1.2784477418989132E-2</v>
      </c>
      <c r="F149">
        <f t="shared" ca="1" si="8"/>
        <v>-2.0108115260985384</v>
      </c>
      <c r="G149">
        <f ca="1">S0*EXP(Drift*(A149-$A$11)+Volatility*SUM($F$12:F149))</f>
        <v>7.3933327200445698</v>
      </c>
    </row>
    <row r="150" spans="1:7" x14ac:dyDescent="0.25">
      <c r="A150" s="1" t="str">
        <f>MID('Filter Data'!A141,2,LEN('Filter Data'!A141)-2)</f>
        <v>21-Oct-2020</v>
      </c>
      <c r="B150">
        <f>'Filter Data'!H141</f>
        <v>7.3239000000000001</v>
      </c>
      <c r="C150">
        <f t="shared" si="6"/>
        <v>1.0541566057261189E-2</v>
      </c>
      <c r="D150">
        <f>C150-SET_TRI!C151</f>
        <v>4.7601934347816042E-3</v>
      </c>
      <c r="E150">
        <f t="shared" si="7"/>
        <v>7.0674382466568925E-3</v>
      </c>
      <c r="F150">
        <f t="shared" ca="1" si="8"/>
        <v>1.6682960362044479</v>
      </c>
      <c r="G150">
        <f ca="1">S0*EXP(Drift*(A150-$A$11)+Volatility*SUM($F$12:F150))</f>
        <v>7.582424228722922</v>
      </c>
    </row>
    <row r="151" spans="1:7" x14ac:dyDescent="0.25">
      <c r="A151" s="1" t="str">
        <f>MID('Filter Data'!A142,2,LEN('Filter Data'!A142)-2)</f>
        <v>22-Oct-2020</v>
      </c>
      <c r="B151">
        <f>'Filter Data'!H142</f>
        <v>7.3284000000000002</v>
      </c>
      <c r="C151">
        <f t="shared" si="6"/>
        <v>6.1442673985174167E-4</v>
      </c>
      <c r="D151">
        <f>C151-SET_TRI!C152</f>
        <v>3.7877976099277878E-3</v>
      </c>
      <c r="E151">
        <f t="shared" si="7"/>
        <v>-2.1796778749964187E-3</v>
      </c>
      <c r="F151">
        <f t="shared" ca="1" si="8"/>
        <v>-0.76869132197903633</v>
      </c>
      <c r="G151">
        <f ca="1">S0*EXP(Drift*(A151-$A$11)+Volatility*SUM($F$12:F151))</f>
        <v>7.5025023422110699</v>
      </c>
    </row>
    <row r="152" spans="1:7" x14ac:dyDescent="0.25">
      <c r="A152" s="1" t="str">
        <f>MID('Filter Data'!A143,2,LEN('Filter Data'!A143)-2)</f>
        <v>27-Oct-2020</v>
      </c>
      <c r="B152">
        <f>'Filter Data'!H143</f>
        <v>7.1097999999999999</v>
      </c>
      <c r="C152">
        <f t="shared" si="6"/>
        <v>-2.9829157797063525E-2</v>
      </c>
      <c r="D152">
        <f>C152-SET_TRI!C153</f>
        <v>-2.4642246749441179E-2</v>
      </c>
      <c r="E152">
        <f t="shared" si="7"/>
        <v>-1.2741348970280845E-2</v>
      </c>
      <c r="F152">
        <f t="shared" ca="1" si="8"/>
        <v>0.70533599651342249</v>
      </c>
      <c r="G152">
        <f ca="1">S0*EXP(Drift*(A152-$A$11)+Volatility*SUM($F$12:F152))</f>
        <v>7.6077881110589756</v>
      </c>
    </row>
    <row r="153" spans="1:7" x14ac:dyDescent="0.25">
      <c r="A153" s="1" t="str">
        <f>MID('Filter Data'!A144,2,LEN('Filter Data'!A144)-2)</f>
        <v>02-Nov-2020</v>
      </c>
      <c r="B153">
        <f>'Filter Data'!H144</f>
        <v>7.1317000000000004</v>
      </c>
      <c r="C153">
        <f t="shared" si="6"/>
        <v>3.0802554220935151E-3</v>
      </c>
      <c r="D153">
        <f>C153-SET_TRI!C154</f>
        <v>1.3425133000899207E-2</v>
      </c>
      <c r="E153">
        <f t="shared" si="7"/>
        <v>-6.4535033990315224E-3</v>
      </c>
      <c r="F153">
        <f t="shared" ca="1" si="8"/>
        <v>-1.6600783911218517</v>
      </c>
      <c r="G153">
        <f ca="1">S0*EXP(Drift*(A153-$A$11)+Volatility*SUM($F$12:F153))</f>
        <v>7.4560252264872009</v>
      </c>
    </row>
    <row r="154" spans="1:7" x14ac:dyDescent="0.25">
      <c r="A154" s="1" t="str">
        <f>MID('Filter Data'!A145,2,LEN('Filter Data'!A145)-2)</f>
        <v>04-Nov-2020</v>
      </c>
      <c r="B154">
        <f>'Filter Data'!H145</f>
        <v>7.1904000000000003</v>
      </c>
      <c r="C154">
        <f t="shared" si="6"/>
        <v>8.2308565980060821E-3</v>
      </c>
      <c r="D154">
        <f>C154-SET_TRI!C155</f>
        <v>-1.0704158664005132E-2</v>
      </c>
      <c r="E154">
        <f t="shared" si="7"/>
        <v>1.557137634730466E-2</v>
      </c>
      <c r="F154">
        <f t="shared" ca="1" si="8"/>
        <v>-1.0711088072639932</v>
      </c>
      <c r="G154">
        <f ca="1">S0*EXP(Drift*(A154-$A$11)+Volatility*SUM($F$12:F154))</f>
        <v>7.3499178624416759</v>
      </c>
    </row>
    <row r="155" spans="1:7" x14ac:dyDescent="0.25">
      <c r="A155" s="1" t="str">
        <f>MID('Filter Data'!A146,2,LEN('Filter Data'!A146)-2)</f>
        <v>05-Nov-2020</v>
      </c>
      <c r="B155">
        <f>'Filter Data'!H146</f>
        <v>7.3974000000000002</v>
      </c>
      <c r="C155">
        <f t="shared" si="6"/>
        <v>2.8788384512683556E-2</v>
      </c>
      <c r="D155">
        <f>C155-SET_TRI!C156</f>
        <v>-1.62971073563744E-2</v>
      </c>
      <c r="E155">
        <f t="shared" si="7"/>
        <v>4.0040207402405242E-2</v>
      </c>
      <c r="F155">
        <f t="shared" ca="1" si="8"/>
        <v>-0.95563580963651562</v>
      </c>
      <c r="G155">
        <f ca="1">S0*EXP(Drift*(A155-$A$11)+Volatility*SUM($F$12:F155))</f>
        <v>7.2524738089912573</v>
      </c>
    </row>
    <row r="156" spans="1:7" x14ac:dyDescent="0.25">
      <c r="A156" s="1" t="str">
        <f>MID('Filter Data'!A147,2,LEN('Filter Data'!A147)-2)</f>
        <v>06-Nov-2020</v>
      </c>
      <c r="B156">
        <f>'Filter Data'!H147</f>
        <v>7.2930000000000001</v>
      </c>
      <c r="C156">
        <f t="shared" si="6"/>
        <v>-1.4113066753183558E-2</v>
      </c>
      <c r="D156">
        <f>C156-SET_TRI!C157</f>
        <v>-1.2188347175696357E-2</v>
      </c>
      <c r="E156">
        <f t="shared" si="7"/>
        <v>-5.734613079213368E-3</v>
      </c>
      <c r="F156">
        <f t="shared" ca="1" si="8"/>
        <v>0.20950737964667443</v>
      </c>
      <c r="G156">
        <f ca="1">S0*EXP(Drift*(A156-$A$11)+Volatility*SUM($F$12:F156))</f>
        <v>7.2800419701913475</v>
      </c>
    </row>
    <row r="157" spans="1:7" x14ac:dyDescent="0.25">
      <c r="A157" s="1" t="str">
        <f>MID('Filter Data'!A148,2,LEN('Filter Data'!A148)-2)</f>
        <v>09-Nov-2020</v>
      </c>
      <c r="B157">
        <f>'Filter Data'!H148</f>
        <v>7.4547999999999996</v>
      </c>
      <c r="C157">
        <f t="shared" si="6"/>
        <v>2.2185657479775057E-2</v>
      </c>
      <c r="D157">
        <f>C157-SET_TRI!C158</f>
        <v>-4.1582924587005646E-3</v>
      </c>
      <c r="E157">
        <f t="shared" si="7"/>
        <v>2.4948472613165306E-2</v>
      </c>
      <c r="F157">
        <f t="shared" ca="1" si="8"/>
        <v>-0.68265917200347837</v>
      </c>
      <c r="G157">
        <f ca="1">S0*EXP(Drift*(A157-$A$11)+Volatility*SUM($F$12:F157))</f>
        <v>7.2227064692831444</v>
      </c>
    </row>
    <row r="158" spans="1:7" x14ac:dyDescent="0.25">
      <c r="A158" s="1" t="str">
        <f>MID('Filter Data'!A149,2,LEN('Filter Data'!A149)-2)</f>
        <v>10-Nov-2020</v>
      </c>
      <c r="B158">
        <f>'Filter Data'!H149</f>
        <v>7.3779000000000003</v>
      </c>
      <c r="C158">
        <f t="shared" si="6"/>
        <v>-1.0315501421902573E-2</v>
      </c>
      <c r="D158">
        <f>C158-SET_TRI!C159</f>
        <v>-7.9387950822573106E-2</v>
      </c>
      <c r="E158">
        <f t="shared" si="7"/>
        <v>4.5057486841276348E-2</v>
      </c>
      <c r="F158">
        <f t="shared" ca="1" si="8"/>
        <v>-1.3341558959812549</v>
      </c>
      <c r="G158">
        <f ca="1">S0*EXP(Drift*(A158-$A$11)+Volatility*SUM($F$12:F158))</f>
        <v>7.0873732733677137</v>
      </c>
    </row>
    <row r="159" spans="1:7" x14ac:dyDescent="0.25">
      <c r="A159" s="1" t="str">
        <f>MID('Filter Data'!A150,2,LEN('Filter Data'!A150)-2)</f>
        <v>12-Nov-2020</v>
      </c>
      <c r="B159">
        <f>'Filter Data'!H150</f>
        <v>7.2462</v>
      </c>
      <c r="C159">
        <f t="shared" si="6"/>
        <v>-1.785060789655598E-2</v>
      </c>
      <c r="D159">
        <f>C159-SET_TRI!C160</f>
        <v>-9.4260859941693812E-3</v>
      </c>
      <c r="E159">
        <f t="shared" si="7"/>
        <v>-1.1403879583970884E-2</v>
      </c>
      <c r="F159">
        <f t="shared" ca="1" si="8"/>
        <v>-0.91098957320345286</v>
      </c>
      <c r="G159">
        <f ca="1">S0*EXP(Drift*(A159-$A$11)+Volatility*SUM($F$12:F159))</f>
        <v>7.0029885424274259</v>
      </c>
    </row>
    <row r="160" spans="1:7" x14ac:dyDescent="0.25">
      <c r="A160" s="1" t="str">
        <f>MID('Filter Data'!A151,2,LEN('Filter Data'!A151)-2)</f>
        <v>17-Nov-2020</v>
      </c>
      <c r="B160">
        <f>'Filter Data'!H151</f>
        <v>7.2613000000000003</v>
      </c>
      <c r="C160">
        <f t="shared" si="6"/>
        <v>2.0838508459606877E-3</v>
      </c>
      <c r="D160">
        <f>C160-SET_TRI!C161</f>
        <v>-7.5835264201548338E-3</v>
      </c>
      <c r="E160">
        <f t="shared" si="7"/>
        <v>7.2420264746829097E-3</v>
      </c>
      <c r="F160">
        <f t="shared" ca="1" si="8"/>
        <v>0.75454687672144205</v>
      </c>
      <c r="G160">
        <f ca="1">S0*EXP(Drift*(A160-$A$11)+Volatility*SUM($F$12:F160))</f>
        <v>7.1064072115250543</v>
      </c>
    </row>
    <row r="161" spans="1:7" x14ac:dyDescent="0.25">
      <c r="A161" s="1" t="str">
        <f>MID('Filter Data'!A152,2,LEN('Filter Data'!A152)-2)</f>
        <v>18-Nov-2020</v>
      </c>
      <c r="B161">
        <f>'Filter Data'!H152</f>
        <v>7.3327</v>
      </c>
      <c r="C161">
        <f t="shared" si="6"/>
        <v>9.8329500227231602E-3</v>
      </c>
      <c r="D161">
        <f>C161-SET_TRI!C162</f>
        <v>-3.6828910814488292E-3</v>
      </c>
      <c r="E161">
        <f t="shared" si="7"/>
        <v>1.2263303872793733E-2</v>
      </c>
      <c r="F161">
        <f t="shared" ca="1" si="8"/>
        <v>1.4194935068006473</v>
      </c>
      <c r="G161">
        <f ca="1">S0*EXP(Drift*(A161-$A$11)+Volatility*SUM($F$12:F161))</f>
        <v>7.2615332995752926</v>
      </c>
    </row>
    <row r="162" spans="1:7" x14ac:dyDescent="0.25">
      <c r="A162" s="1" t="str">
        <f>MID('Filter Data'!A153,2,LEN('Filter Data'!A153)-2)</f>
        <v>19-Nov-2020</v>
      </c>
      <c r="B162">
        <f>'Filter Data'!H153</f>
        <v>7.4023000000000003</v>
      </c>
      <c r="C162">
        <f t="shared" si="6"/>
        <v>9.4917288311263687E-3</v>
      </c>
      <c r="D162">
        <f>C162-SET_TRI!C163</f>
        <v>8.1535545105678453E-3</v>
      </c>
      <c r="E162">
        <f t="shared" si="7"/>
        <v>3.6445301124301485E-3</v>
      </c>
      <c r="F162">
        <f t="shared" ca="1" si="8"/>
        <v>1.9330121023674958</v>
      </c>
      <c r="G162">
        <f ca="1">S0*EXP(Drift*(A162-$A$11)+Volatility*SUM($F$12:F162))</f>
        <v>7.4763119919598555</v>
      </c>
    </row>
    <row r="163" spans="1:7" x14ac:dyDescent="0.25">
      <c r="A163" s="1" t="str">
        <f>MID('Filter Data'!A154,2,LEN('Filter Data'!A154)-2)</f>
        <v>20-Nov-2020</v>
      </c>
      <c r="B163">
        <f>'Filter Data'!H154</f>
        <v>7.3688000000000002</v>
      </c>
      <c r="C163">
        <f t="shared" si="6"/>
        <v>-4.5256204152763447E-3</v>
      </c>
      <c r="D163">
        <f>C163-SET_TRI!C164</f>
        <v>-2.1125355385991682E-2</v>
      </c>
      <c r="E163">
        <f t="shared" si="7"/>
        <v>1.0102729369238631E-2</v>
      </c>
      <c r="F163">
        <f t="shared" ca="1" si="8"/>
        <v>0.22050354171693315</v>
      </c>
      <c r="G163">
        <f ca="1">S0*EXP(Drift*(A163-$A$11)+Volatility*SUM($F$12:F163))</f>
        <v>7.5059451127504664</v>
      </c>
    </row>
    <row r="164" spans="1:7" x14ac:dyDescent="0.25">
      <c r="A164" s="1" t="str">
        <f>MID('Filter Data'!A155,2,LEN('Filter Data'!A155)-2)</f>
        <v>23-Nov-2020</v>
      </c>
      <c r="B164">
        <f>'Filter Data'!H155</f>
        <v>7.4996999999999998</v>
      </c>
      <c r="C164">
        <f t="shared" si="6"/>
        <v>1.7764086418412709E-2</v>
      </c>
      <c r="D164">
        <f>C164-SET_TRI!C165</f>
        <v>-7.9423400223567302E-3</v>
      </c>
      <c r="E164">
        <f t="shared" si="7"/>
        <v>2.3173190286657954E-2</v>
      </c>
      <c r="F164">
        <f t="shared" ca="1" si="8"/>
        <v>-1.3191969154559582</v>
      </c>
      <c r="G164">
        <f ca="1">S0*EXP(Drift*(A164-$A$11)+Volatility*SUM($F$12:F164))</f>
        <v>7.377422652654114</v>
      </c>
    </row>
    <row r="165" spans="1:7" x14ac:dyDescent="0.25">
      <c r="A165" s="1" t="str">
        <f>MID('Filter Data'!A156,2,LEN('Filter Data'!A156)-2)</f>
        <v>24-Nov-2020</v>
      </c>
      <c r="B165">
        <f>'Filter Data'!H156</f>
        <v>7.4279000000000002</v>
      </c>
      <c r="C165">
        <f t="shared" si="6"/>
        <v>-9.5737162819845654E-3</v>
      </c>
      <c r="D165">
        <f>C165-SET_TRI!C166</f>
        <v>6.3640589184233726E-3</v>
      </c>
      <c r="E165">
        <f t="shared" si="7"/>
        <v>-1.4169471421576006E-2</v>
      </c>
      <c r="F165">
        <f t="shared" ca="1" si="8"/>
        <v>-1.0352843729520153E-2</v>
      </c>
      <c r="G165">
        <f ca="1">S0*EXP(Drift*(A165-$A$11)+Volatility*SUM($F$12:F165))</f>
        <v>7.3815523645668462</v>
      </c>
    </row>
    <row r="166" spans="1:7" x14ac:dyDescent="0.25">
      <c r="A166" s="1" t="str">
        <f>MID('Filter Data'!A157,2,LEN('Filter Data'!A157)-2)</f>
        <v>01-Dec-2020</v>
      </c>
      <c r="B166">
        <f>'Filter Data'!H157</f>
        <v>7.5968</v>
      </c>
      <c r="C166">
        <f t="shared" si="6"/>
        <v>2.2738593680582644E-2</v>
      </c>
      <c r="D166">
        <f>C166-SET_TRI!C167</f>
        <v>1.5313190015309536E-2</v>
      </c>
      <c r="E166">
        <f t="shared" si="7"/>
        <v>1.188446456179398E-2</v>
      </c>
      <c r="F166">
        <f t="shared" ca="1" si="8"/>
        <v>-4.0054533007529871</v>
      </c>
      <c r="G166">
        <f ca="1">S0*EXP(Drift*(A166-$A$11)+Volatility*SUM($F$12:F166))</f>
        <v>6.9939317221093207</v>
      </c>
    </row>
    <row r="167" spans="1:7" x14ac:dyDescent="0.25">
      <c r="A167" s="1" t="str">
        <f>MID('Filter Data'!A158,2,LEN('Filter Data'!A158)-2)</f>
        <v>02-Dec-2020</v>
      </c>
      <c r="B167">
        <f>'Filter Data'!H158</f>
        <v>7.6138000000000003</v>
      </c>
      <c r="C167">
        <f t="shared" si="6"/>
        <v>2.2377843302443592E-3</v>
      </c>
      <c r="D167">
        <f>C167-SET_TRI!C168</f>
        <v>4.5058511240504036E-3</v>
      </c>
      <c r="E167">
        <f t="shared" si="7"/>
        <v>-1.0584748937836506E-3</v>
      </c>
      <c r="F167">
        <f t="shared" ca="1" si="8"/>
        <v>-0.75059269343751922</v>
      </c>
      <c r="G167">
        <f ca="1">S0*EXP(Drift*(A167-$A$11)+Volatility*SUM($F$12:F167))</f>
        <v>6.9220555444011165</v>
      </c>
    </row>
    <row r="168" spans="1:7" x14ac:dyDescent="0.25">
      <c r="A168" s="1" t="str">
        <f>MID('Filter Data'!A159,2,LEN('Filter Data'!A159)-2)</f>
        <v>03-Dec-2020</v>
      </c>
      <c r="B168">
        <f>'Filter Data'!H159</f>
        <v>7.5976999999999997</v>
      </c>
      <c r="C168">
        <f t="shared" si="6"/>
        <v>-2.1145814179517018E-3</v>
      </c>
      <c r="D168">
        <f>C168-SET_TRI!C169</f>
        <v>-1.6950464770900706E-2</v>
      </c>
      <c r="E168">
        <f t="shared" si="7"/>
        <v>9.5941523157299959E-3</v>
      </c>
      <c r="F168">
        <f t="shared" ca="1" si="8"/>
        <v>-1.4503685426975095</v>
      </c>
      <c r="G168">
        <f ca="1">S0*EXP(Drift*(A168-$A$11)+Volatility*SUM($F$12:F168))</f>
        <v>6.7807533186814064</v>
      </c>
    </row>
    <row r="169" spans="1:7" x14ac:dyDescent="0.25">
      <c r="A169" s="1" t="str">
        <f>MID('Filter Data'!A160,2,LEN('Filter Data'!A160)-2)</f>
        <v>04-Dec-2020</v>
      </c>
      <c r="B169">
        <f>'Filter Data'!H160</f>
        <v>7.6410999999999998</v>
      </c>
      <c r="C169">
        <f t="shared" si="6"/>
        <v>5.7122550245469169E-3</v>
      </c>
      <c r="D169">
        <f>C169-SET_TRI!C170</f>
        <v>-4.0219313521021637E-3</v>
      </c>
      <c r="E169">
        <f t="shared" si="7"/>
        <v>8.3797090785127145E-3</v>
      </c>
      <c r="F169">
        <f t="shared" ca="1" si="8"/>
        <v>-0.6864986886268396</v>
      </c>
      <c r="G169">
        <f ca="1">S0*EXP(Drift*(A169-$A$11)+Volatility*SUM($F$12:F169))</f>
        <v>6.7173987578367216</v>
      </c>
    </row>
    <row r="170" spans="1:7" x14ac:dyDescent="0.25">
      <c r="A170" s="1" t="str">
        <f>MID('Filter Data'!A161,2,LEN('Filter Data'!A161)-2)</f>
        <v>08-Dec-2020</v>
      </c>
      <c r="B170">
        <f>'Filter Data'!H161</f>
        <v>7.5476000000000001</v>
      </c>
      <c r="C170">
        <f t="shared" si="6"/>
        <v>-1.2236458101582193E-2</v>
      </c>
      <c r="D170">
        <f>C170-SET_TRI!C171</f>
        <v>-2.9063726294610254E-2</v>
      </c>
      <c r="E170">
        <f t="shared" si="7"/>
        <v>7.9434132098664123E-3</v>
      </c>
      <c r="F170">
        <f t="shared" ca="1" si="8"/>
        <v>-2.2415161599140747</v>
      </c>
      <c r="G170">
        <f ca="1">S0*EXP(Drift*(A170-$A$11)+Volatility*SUM($F$12:F170))</f>
        <v>6.5180389467613375</v>
      </c>
    </row>
    <row r="171" spans="1:7" x14ac:dyDescent="0.25">
      <c r="A171" s="1" t="str">
        <f>MID('Filter Data'!A162,2,LEN('Filter Data'!A162)-2)</f>
        <v>14-Dec-2020</v>
      </c>
      <c r="B171">
        <f>'Filter Data'!H162</f>
        <v>7.4977999999999998</v>
      </c>
      <c r="C171">
        <f t="shared" si="6"/>
        <v>-6.5981239069373429E-3</v>
      </c>
      <c r="D171">
        <f>C171-SET_TRI!C172</f>
        <v>1.7039902141868417E-3</v>
      </c>
      <c r="E171">
        <f t="shared" si="7"/>
        <v>-7.9349645883404398E-3</v>
      </c>
      <c r="F171">
        <f t="shared" ca="1" si="8"/>
        <v>0.46322716890775689</v>
      </c>
      <c r="G171">
        <f ca="1">S0*EXP(Drift*(A171-$A$11)+Volatility*SUM($F$12:F171))</f>
        <v>6.590700623027665</v>
      </c>
    </row>
    <row r="172" spans="1:7" x14ac:dyDescent="0.25">
      <c r="A172" s="1" t="str">
        <f>MID('Filter Data'!A163,2,LEN('Filter Data'!A163)-2)</f>
        <v>15-Dec-2020</v>
      </c>
      <c r="B172">
        <f>'Filter Data'!H163</f>
        <v>7.4580000000000002</v>
      </c>
      <c r="C172">
        <f t="shared" si="6"/>
        <v>-5.3082237456320005E-3</v>
      </c>
      <c r="D172">
        <f>C172-SET_TRI!C173</f>
        <v>-6.8479767945538086E-3</v>
      </c>
      <c r="E172">
        <f t="shared" si="7"/>
        <v>-6.6443823897106326E-4</v>
      </c>
      <c r="F172">
        <f t="shared" ca="1" si="8"/>
        <v>-1.3581268335979693</v>
      </c>
      <c r="G172">
        <f ca="1">S0*EXP(Drift*(A172-$A$11)+Volatility*SUM($F$12:F172))</f>
        <v>6.4649292542257708</v>
      </c>
    </row>
    <row r="173" spans="1:7" x14ac:dyDescent="0.25">
      <c r="A173" s="1" t="str">
        <f>MID('Filter Data'!A164,2,LEN('Filter Data'!A164)-2)</f>
        <v>16-Dec-2020</v>
      </c>
      <c r="B173">
        <f>'Filter Data'!H164</f>
        <v>7.5180999999999996</v>
      </c>
      <c r="C173">
        <f t="shared" si="6"/>
        <v>8.0584607133278863E-3</v>
      </c>
      <c r="D173">
        <f>C173-SET_TRI!C174</f>
        <v>6.3515412133783311E-3</v>
      </c>
      <c r="E173">
        <f t="shared" si="7"/>
        <v>3.471459549813565E-3</v>
      </c>
      <c r="F173">
        <f t="shared" ca="1" si="8"/>
        <v>-0.84320399830344483</v>
      </c>
      <c r="G173">
        <f ca="1">S0*EXP(Drift*(A173-$A$11)+Volatility*SUM($F$12:F173))</f>
        <v>6.3897781551865958</v>
      </c>
    </row>
    <row r="174" spans="1:7" x14ac:dyDescent="0.25">
      <c r="A174" s="1" t="str">
        <f>MID('Filter Data'!A165,2,LEN('Filter Data'!A165)-2)</f>
        <v>17-Dec-2020</v>
      </c>
      <c r="B174">
        <f>'Filter Data'!H165</f>
        <v>7.5740999999999996</v>
      </c>
      <c r="C174">
        <f t="shared" si="6"/>
        <v>7.448690493608765E-3</v>
      </c>
      <c r="D174">
        <f>C174-SET_TRI!C175</f>
        <v>9.4575521912073374E-3</v>
      </c>
      <c r="E174">
        <f t="shared" si="7"/>
        <v>6.8957026375183507E-4</v>
      </c>
      <c r="F174">
        <f t="shared" ca="1" si="8"/>
        <v>-0.60156662509489756</v>
      </c>
      <c r="G174">
        <f ca="1">S0*EXP(Drift*(A174-$A$11)+Volatility*SUM($F$12:F174))</f>
        <v>6.3379905982475098</v>
      </c>
    </row>
    <row r="175" spans="1:7" x14ac:dyDescent="0.25">
      <c r="A175" s="1" t="str">
        <f>MID('Filter Data'!A166,2,LEN('Filter Data'!A166)-2)</f>
        <v>18-Dec-2020</v>
      </c>
      <c r="B175">
        <f>'Filter Data'!H166</f>
        <v>7.4516999999999998</v>
      </c>
      <c r="C175">
        <f t="shared" si="6"/>
        <v>-1.616033588149085E-2</v>
      </c>
      <c r="D175">
        <f>C175-SET_TRI!C176</f>
        <v>-1.4361255645461642E-2</v>
      </c>
      <c r="E175">
        <f t="shared" si="7"/>
        <v>-6.2623074377323364E-3</v>
      </c>
      <c r="F175">
        <f t="shared" ca="1" si="8"/>
        <v>-0.1091353488323633</v>
      </c>
      <c r="G175">
        <f ca="1">S0*EXP(Drift*(A175-$A$11)+Volatility*SUM($F$12:F175))</f>
        <v>6.3323296462949257</v>
      </c>
    </row>
    <row r="176" spans="1:7" x14ac:dyDescent="0.25">
      <c r="A176" s="1" t="str">
        <f>MID('Filter Data'!A167,2,LEN('Filter Data'!A167)-2)</f>
        <v>21-Dec-2020</v>
      </c>
      <c r="B176">
        <f>'Filter Data'!H167</f>
        <v>7.5540000000000003</v>
      </c>
      <c r="C176">
        <f t="shared" si="6"/>
        <v>1.3728410966625134E-2</v>
      </c>
      <c r="D176">
        <f>C176-SET_TRI!C177</f>
        <v>7.2082303582800031E-2</v>
      </c>
      <c r="E176">
        <f t="shared" si="7"/>
        <v>-3.6825923605237579E-2</v>
      </c>
      <c r="F176">
        <f t="shared" ca="1" si="8"/>
        <v>-1.3309186554975931</v>
      </c>
      <c r="G176">
        <f ca="1">S0*EXP(Drift*(A176-$A$11)+Volatility*SUM($F$12:F176))</f>
        <v>6.222829562615142</v>
      </c>
    </row>
    <row r="177" spans="1:7" x14ac:dyDescent="0.25">
      <c r="A177" s="1" t="str">
        <f>MID('Filter Data'!A168,2,LEN('Filter Data'!A168)-2)</f>
        <v>22-Dec-2020</v>
      </c>
      <c r="B177">
        <f>'Filter Data'!H168</f>
        <v>7.5320999999999998</v>
      </c>
      <c r="C177">
        <f t="shared" si="6"/>
        <v>-2.899126290706973E-3</v>
      </c>
      <c r="D177">
        <f>C177-SET_TRI!C178</f>
        <v>-1.8588876908726959E-2</v>
      </c>
      <c r="E177">
        <f t="shared" si="7"/>
        <v>9.9553941992041109E-3</v>
      </c>
      <c r="F177">
        <f t="shared" ca="1" si="8"/>
        <v>0.57617540761103869</v>
      </c>
      <c r="G177">
        <f ca="1">S0*EXP(Drift*(A177-$A$11)+Volatility*SUM($F$12:F177))</f>
        <v>6.2802689186042873</v>
      </c>
    </row>
    <row r="178" spans="1:7" x14ac:dyDescent="0.25">
      <c r="A178" s="1" t="str">
        <f>MID('Filter Data'!A169,2,LEN('Filter Data'!A169)-2)</f>
        <v>23-Dec-2020</v>
      </c>
      <c r="B178">
        <f>'Filter Data'!H169</f>
        <v>7.5837000000000003</v>
      </c>
      <c r="C178">
        <f t="shared" si="6"/>
        <v>6.8506790934799774E-3</v>
      </c>
      <c r="D178">
        <f>C178-SET_TRI!C179</f>
        <v>2.0205092923639381E-2</v>
      </c>
      <c r="E178">
        <f t="shared" si="7"/>
        <v>-7.4244925308658231E-3</v>
      </c>
      <c r="F178">
        <f t="shared" ca="1" si="8"/>
        <v>1.5275291519319383</v>
      </c>
      <c r="G178">
        <f ca="1">S0*EXP(Drift*(A178-$A$11)+Volatility*SUM($F$12:F178))</f>
        <v>6.4275685518885677</v>
      </c>
    </row>
    <row r="179" spans="1:7" x14ac:dyDescent="0.25">
      <c r="A179" s="1" t="str">
        <f>MID('Filter Data'!A170,2,LEN('Filter Data'!A170)-2)</f>
        <v>29-Dec-2020</v>
      </c>
      <c r="B179">
        <f>'Filter Data'!H170</f>
        <v>7.6393000000000004</v>
      </c>
      <c r="C179">
        <f t="shared" si="6"/>
        <v>7.3315136410986841E-3</v>
      </c>
      <c r="D179">
        <f>C179-SET_TRI!C180</f>
        <v>-2.6344261829875905E-2</v>
      </c>
      <c r="E179">
        <f t="shared" si="7"/>
        <v>2.5609588514525855E-2</v>
      </c>
      <c r="F179">
        <f t="shared" ca="1" si="8"/>
        <v>0.45674214538599828</v>
      </c>
      <c r="G179">
        <f ca="1">S0*EXP(Drift*(A179-$A$11)+Volatility*SUM($F$12:F179))</f>
        <v>6.4986016767354275</v>
      </c>
    </row>
    <row r="180" spans="1:7" x14ac:dyDescent="0.25">
      <c r="A180" s="1" t="str">
        <f>MID('Filter Data'!A171,2,LEN('Filter Data'!A171)-2)</f>
        <v>30-Dec-2020</v>
      </c>
      <c r="B180">
        <f>'Filter Data'!H171</f>
        <v>7.7365000000000004</v>
      </c>
      <c r="C180">
        <f t="shared" si="6"/>
        <v>1.2723678871100749E-2</v>
      </c>
      <c r="D180">
        <f>C180-SET_TRI!C181</f>
        <v>2.738759341688192E-2</v>
      </c>
      <c r="E180">
        <f t="shared" si="7"/>
        <v>-6.5744132698660335E-3</v>
      </c>
      <c r="F180">
        <f t="shared" ca="1" si="8"/>
        <v>-0.29535371990779824</v>
      </c>
      <c r="G180">
        <f ca="1">S0*EXP(Drift*(A180-$A$11)+Volatility*SUM($F$12:F180))</f>
        <v>6.475034767272227</v>
      </c>
    </row>
    <row r="181" spans="1:7" x14ac:dyDescent="0.25">
      <c r="A181" s="1" t="str">
        <f>MID('Filter Data'!A172,2,LEN('Filter Data'!A172)-2)</f>
        <v>04-Jan-2021</v>
      </c>
      <c r="B181">
        <f>'Filter Data'!H172</f>
        <v>7.9676</v>
      </c>
      <c r="C181">
        <f t="shared" si="6"/>
        <v>2.9871388870936422E-2</v>
      </c>
      <c r="D181">
        <f>C181-SET_TRI!C182</f>
        <v>1.4591801069574349E-2</v>
      </c>
      <c r="E181">
        <f t="shared" si="7"/>
        <v>1.9521746920565762E-2</v>
      </c>
      <c r="F181">
        <f t="shared" ca="1" si="8"/>
        <v>2.2520136820216177</v>
      </c>
      <c r="G181">
        <f ca="1">S0*EXP(Drift*(A181-$A$11)+Volatility*SUM($F$12:F181))</f>
        <v>6.7170101590521565</v>
      </c>
    </row>
    <row r="182" spans="1:7" x14ac:dyDescent="0.25">
      <c r="A182" s="1" t="str">
        <f>MID('Filter Data'!A173,2,LEN('Filter Data'!A173)-2)</f>
        <v>05-Jan-2021</v>
      </c>
      <c r="B182">
        <f>'Filter Data'!H173</f>
        <v>8.0868000000000002</v>
      </c>
      <c r="C182">
        <f t="shared" si="6"/>
        <v>1.4960590391083915E-2</v>
      </c>
      <c r="D182">
        <f>C182-SET_TRI!C183</f>
        <v>-1.7093824904026073E-2</v>
      </c>
      <c r="E182">
        <f t="shared" si="7"/>
        <v>2.676957981630624E-2</v>
      </c>
      <c r="F182">
        <f t="shared" ca="1" si="8"/>
        <v>-0.84158666697609874</v>
      </c>
      <c r="G182">
        <f ca="1">S0*EXP(Drift*(A182-$A$11)+Volatility*SUM($F$12:F182))</f>
        <v>6.6390867237528699</v>
      </c>
    </row>
    <row r="183" spans="1:7" x14ac:dyDescent="0.25">
      <c r="A183" s="1" t="str">
        <f>MID('Filter Data'!A174,2,LEN('Filter Data'!A174)-2)</f>
        <v>06-Jan-2021</v>
      </c>
      <c r="B183">
        <f>'Filter Data'!H174</f>
        <v>8.2088000000000001</v>
      </c>
      <c r="C183">
        <f t="shared" si="6"/>
        <v>1.5086313498540817E-2</v>
      </c>
      <c r="D183">
        <f>C183-SET_TRI!C184</f>
        <v>2.9325894714448037E-2</v>
      </c>
      <c r="E183">
        <f t="shared" si="7"/>
        <v>-5.567286151836888E-3</v>
      </c>
      <c r="F183">
        <f t="shared" ca="1" si="8"/>
        <v>0.29663328900588998</v>
      </c>
      <c r="G183">
        <f ca="1">S0*EXP(Drift*(A183-$A$11)+Volatility*SUM($F$12:F183))</f>
        <v>6.6728705203579031</v>
      </c>
    </row>
    <row r="184" spans="1:7" x14ac:dyDescent="0.25">
      <c r="A184" s="1" t="str">
        <f>MID('Filter Data'!A175,2,LEN('Filter Data'!A175)-2)</f>
        <v>07-Jan-2021</v>
      </c>
      <c r="B184">
        <f>'Filter Data'!H175</f>
        <v>8.4215</v>
      </c>
      <c r="C184">
        <f t="shared" si="6"/>
        <v>2.591121723028943E-2</v>
      </c>
      <c r="D184">
        <f>C184-SET_TRI!C185</f>
        <v>9.9820851798467641E-3</v>
      </c>
      <c r="E184">
        <f t="shared" si="7"/>
        <v>1.8785276627393852E-2</v>
      </c>
      <c r="F184">
        <f t="shared" ca="1" si="8"/>
        <v>0.46167118001289204</v>
      </c>
      <c r="G184">
        <f ca="1">S0*EXP(Drift*(A184-$A$11)+Volatility*SUM($F$12:F184))</f>
        <v>6.7231294192586901</v>
      </c>
    </row>
    <row r="185" spans="1:7" x14ac:dyDescent="0.25">
      <c r="A185" s="1" t="str">
        <f>MID('Filter Data'!A176,2,LEN('Filter Data'!A176)-2)</f>
        <v>08-Jan-2021</v>
      </c>
      <c r="B185">
        <f>'Filter Data'!H176</f>
        <v>8.3528000000000002</v>
      </c>
      <c r="C185">
        <f t="shared" si="6"/>
        <v>-8.1576916226325201E-3</v>
      </c>
      <c r="D185">
        <f>C185-SET_TRI!C186</f>
        <v>-3.1399490450393717E-2</v>
      </c>
      <c r="E185">
        <f t="shared" si="7"/>
        <v>1.3655643927504367E-2</v>
      </c>
      <c r="F185">
        <f t="shared" ca="1" si="8"/>
        <v>-0.83290819126474269</v>
      </c>
      <c r="G185">
        <f ca="1">S0*EXP(Drift*(A185-$A$11)+Volatility*SUM($F$12:F185))</f>
        <v>6.6459834318159148</v>
      </c>
    </row>
    <row r="186" spans="1:7" x14ac:dyDescent="0.25">
      <c r="A186" s="1" t="str">
        <f>MID('Filter Data'!A177,2,LEN('Filter Data'!A177)-2)</f>
        <v>11-Jan-2021</v>
      </c>
      <c r="B186">
        <f>'Filter Data'!H177</f>
        <v>8.2794000000000008</v>
      </c>
      <c r="C186">
        <f t="shared" si="6"/>
        <v>-8.787472464323277E-3</v>
      </c>
      <c r="D186">
        <f>C186-SET_TRI!C187</f>
        <v>-6.0430737371353098E-3</v>
      </c>
      <c r="E186">
        <f t="shared" si="7"/>
        <v>-4.7065778457036356E-3</v>
      </c>
      <c r="F186">
        <f t="shared" ca="1" si="8"/>
        <v>-1.9243183388553764</v>
      </c>
      <c r="G186">
        <f ca="1">S0*EXP(Drift*(A186-$A$11)+Volatility*SUM($F$12:F186))</f>
        <v>6.4742944928660791</v>
      </c>
    </row>
    <row r="187" spans="1:7" x14ac:dyDescent="0.25">
      <c r="A187" s="1" t="str">
        <f>MID('Filter Data'!A178,2,LEN('Filter Data'!A178)-2)</f>
        <v>12-Jan-2021</v>
      </c>
      <c r="B187">
        <f>'Filter Data'!H178</f>
        <v>8.5347000000000008</v>
      </c>
      <c r="C187">
        <f t="shared" si="6"/>
        <v>3.0835567794767742E-2</v>
      </c>
      <c r="D187">
        <f>C187-SET_TRI!C188</f>
        <v>3.0216276247892204E-2</v>
      </c>
      <c r="E187">
        <f t="shared" si="7"/>
        <v>9.5592998026106241E-3</v>
      </c>
      <c r="F187">
        <f t="shared" ca="1" si="8"/>
        <v>-0.62821743733297586</v>
      </c>
      <c r="G187">
        <f ca="1">S0*EXP(Drift*(A187-$A$11)+Volatility*SUM($F$12:F187))</f>
        <v>6.4193046918704484</v>
      </c>
    </row>
    <row r="188" spans="1:7" x14ac:dyDescent="0.25">
      <c r="A188" s="1" t="str">
        <f>MID('Filter Data'!A179,2,LEN('Filter Data'!A179)-2)</f>
        <v>13-Jan-2021</v>
      </c>
      <c r="B188">
        <f>'Filter Data'!H179</f>
        <v>8.4427000000000003</v>
      </c>
      <c r="C188">
        <f t="shared" si="6"/>
        <v>-1.0779523591924791E-2</v>
      </c>
      <c r="D188">
        <f>C188-SET_TRI!C189</f>
        <v>-1.6144761441238949E-2</v>
      </c>
      <c r="E188">
        <f t="shared" si="7"/>
        <v>3.6575960128351799E-4</v>
      </c>
      <c r="F188">
        <f t="shared" ca="1" si="8"/>
        <v>-0.5169116954557611</v>
      </c>
      <c r="G188">
        <f ca="1">S0*EXP(Drift*(A188-$A$11)+Volatility*SUM($F$12:F188))</f>
        <v>6.3752123568105796</v>
      </c>
    </row>
    <row r="189" spans="1:7" x14ac:dyDescent="0.25">
      <c r="A189" s="1" t="str">
        <f>MID('Filter Data'!A180,2,LEN('Filter Data'!A180)-2)</f>
        <v>14-Jan-2021</v>
      </c>
      <c r="B189">
        <f>'Filter Data'!H180</f>
        <v>8.2576000000000001</v>
      </c>
      <c r="C189">
        <f t="shared" si="6"/>
        <v>-2.192426593388374E-2</v>
      </c>
      <c r="D189">
        <f>C189-SET_TRI!C190</f>
        <v>-1.2338556132712125E-2</v>
      </c>
      <c r="E189">
        <f t="shared" si="7"/>
        <v>-1.3440766997099495E-2</v>
      </c>
      <c r="F189">
        <f t="shared" ca="1" si="8"/>
        <v>0.37707110835449359</v>
      </c>
      <c r="G189">
        <f ca="1">S0*EXP(Drift*(A189-$A$11)+Volatility*SUM($F$12:F189))</f>
        <v>6.4152402349114173</v>
      </c>
    </row>
    <row r="190" spans="1:7" x14ac:dyDescent="0.25">
      <c r="A190" s="1" t="str">
        <f>MID('Filter Data'!A181,2,LEN('Filter Data'!A181)-2)</f>
        <v>15-Jan-2021</v>
      </c>
      <c r="B190">
        <f>'Filter Data'!H181</f>
        <v>8.2858000000000001</v>
      </c>
      <c r="C190">
        <f t="shared" si="6"/>
        <v>3.4150358457663249E-3</v>
      </c>
      <c r="D190">
        <f>C190-SET_TRI!C191</f>
        <v>1.7300394423085667E-2</v>
      </c>
      <c r="E190">
        <f t="shared" si="7"/>
        <v>-8.8288000749820843E-3</v>
      </c>
      <c r="F190">
        <f t="shared" ca="1" si="8"/>
        <v>-0.95796908574668627</v>
      </c>
      <c r="G190">
        <f ca="1">S0*EXP(Drift*(A190-$A$11)+Volatility*SUM($F$12:F190))</f>
        <v>6.3299707102034208</v>
      </c>
    </row>
    <row r="191" spans="1:7" x14ac:dyDescent="0.25">
      <c r="A191" s="1" t="str">
        <f>MID('Filter Data'!A182,2,LEN('Filter Data'!A182)-2)</f>
        <v>19-Jan-2021</v>
      </c>
      <c r="B191">
        <f>'Filter Data'!H182</f>
        <v>8.2051999999999996</v>
      </c>
      <c r="C191">
        <f t="shared" si="6"/>
        <v>-9.7274855777354577E-3</v>
      </c>
      <c r="D191">
        <f>C191-SET_TRI!C192</f>
        <v>-1.0043686986553684E-2</v>
      </c>
      <c r="E191">
        <f t="shared" si="7"/>
        <v>-2.8488518725017743E-3</v>
      </c>
      <c r="F191">
        <f t="shared" ca="1" si="8"/>
        <v>7.0075082668930949E-2</v>
      </c>
      <c r="G191">
        <f ca="1">S0*EXP(Drift*(A191-$A$11)+Volatility*SUM($F$12:F191))</f>
        <v>6.3545696046222382</v>
      </c>
    </row>
    <row r="192" spans="1:7" x14ac:dyDescent="0.25">
      <c r="A192" s="1" t="str">
        <f>MID('Filter Data'!A183,2,LEN('Filter Data'!A183)-2)</f>
        <v>21-Jan-2021</v>
      </c>
      <c r="B192">
        <f>'Filter Data'!H183</f>
        <v>8.3314000000000004</v>
      </c>
      <c r="C192">
        <f t="shared" si="6"/>
        <v>1.5380490420708912E-2</v>
      </c>
      <c r="D192">
        <f>C192-SET_TRI!C193</f>
        <v>2.2247090389620545E-2</v>
      </c>
      <c r="E192">
        <f t="shared" si="7"/>
        <v>-3.227063010823629E-4</v>
      </c>
      <c r="F192">
        <f t="shared" ca="1" si="8"/>
        <v>0.14435381225813565</v>
      </c>
      <c r="G192">
        <f ca="1">S0*EXP(Drift*(A192-$A$11)+Volatility*SUM($F$12:F192))</f>
        <v>6.3771521175822423</v>
      </c>
    </row>
    <row r="193" spans="1:7" x14ac:dyDescent="0.25">
      <c r="A193" s="1" t="str">
        <f>MID('Filter Data'!A184,2,LEN('Filter Data'!A184)-2)</f>
        <v>22-Jan-2021</v>
      </c>
      <c r="B193">
        <f>'Filter Data'!H184</f>
        <v>8.2784999999999993</v>
      </c>
      <c r="C193">
        <f t="shared" si="6"/>
        <v>-6.3494730777541655E-3</v>
      </c>
      <c r="D193">
        <f>C193-SET_TRI!C194</f>
        <v>6.1025869114680973E-3</v>
      </c>
      <c r="E193">
        <f t="shared" si="7"/>
        <v>-1.0762373637733207E-2</v>
      </c>
      <c r="F193">
        <f t="shared" ca="1" si="8"/>
        <v>0.96198829549006115</v>
      </c>
      <c r="G193">
        <f ca="1">S0*EXP(Drift*(A193-$A$11)+Volatility*SUM($F$12:F193))</f>
        <v>6.4726488471770107</v>
      </c>
    </row>
    <row r="194" spans="1:7" x14ac:dyDescent="0.25">
      <c r="A194" s="1" t="str">
        <f>MID('Filter Data'!A185,2,LEN('Filter Data'!A185)-2)</f>
        <v>25-Jan-2021</v>
      </c>
      <c r="B194">
        <f>'Filter Data'!H185</f>
        <v>8.4459999999999997</v>
      </c>
      <c r="C194">
        <f t="shared" si="6"/>
        <v>2.0233134021863917E-2</v>
      </c>
      <c r="D194">
        <f>C194-SET_TRI!C195</f>
        <v>1.7817477247228514E-2</v>
      </c>
      <c r="E194">
        <f t="shared" si="7"/>
        <v>7.6276878334067925E-3</v>
      </c>
      <c r="F194">
        <f t="shared" ca="1" si="8"/>
        <v>-2.1135100499797024</v>
      </c>
      <c r="G194">
        <f ca="1">S0*EXP(Drift*(A194-$A$11)+Volatility*SUM($F$12:F194))</f>
        <v>6.2879127601523495</v>
      </c>
    </row>
    <row r="195" spans="1:7" x14ac:dyDescent="0.25">
      <c r="A195" s="1" t="str">
        <f>MID('Filter Data'!A186,2,LEN('Filter Data'!A186)-2)</f>
        <v>27-Jan-2021</v>
      </c>
      <c r="B195">
        <f>'Filter Data'!H186</f>
        <v>8.2619000000000007</v>
      </c>
      <c r="C195">
        <f t="shared" si="6"/>
        <v>-2.1797300497276705E-2</v>
      </c>
      <c r="D195">
        <f>C195-SET_TRI!C196</f>
        <v>-1.6227407841597749E-2</v>
      </c>
      <c r="E195">
        <f t="shared" si="7"/>
        <v>-1.0594220398885074E-2</v>
      </c>
      <c r="F195">
        <f t="shared" ca="1" si="8"/>
        <v>-1.240648132901615</v>
      </c>
      <c r="G195">
        <f ca="1">S0*EXP(Drift*(A195-$A$11)+Volatility*SUM($F$12:F195))</f>
        <v>6.182988630622626</v>
      </c>
    </row>
    <row r="196" spans="1:7" x14ac:dyDescent="0.25">
      <c r="A196" s="1" t="str">
        <f>MID('Filter Data'!A187,2,LEN('Filter Data'!A187)-2)</f>
        <v>28-Jan-2021</v>
      </c>
      <c r="B196">
        <f>'Filter Data'!H187</f>
        <v>8.0831999999999997</v>
      </c>
      <c r="C196">
        <f t="shared" si="6"/>
        <v>-2.1629407279197394E-2</v>
      </c>
      <c r="D196">
        <f>C196-SET_TRI!C197</f>
        <v>-4.4578350513627477E-4</v>
      </c>
      <c r="E196">
        <f t="shared" si="7"/>
        <v>-2.1462851959299856E-2</v>
      </c>
      <c r="F196">
        <f t="shared" ca="1" si="8"/>
        <v>-1.468105431192261</v>
      </c>
      <c r="G196">
        <f ca="1">S0*EXP(Drift*(A196-$A$11)+Volatility*SUM($F$12:F196))</f>
        <v>6.0551930437674804</v>
      </c>
    </row>
    <row r="197" spans="1:7" x14ac:dyDescent="0.25">
      <c r="A197" s="1" t="str">
        <f>MID('Filter Data'!A188,2,LEN('Filter Data'!A188)-2)</f>
        <v>29-Jan-2021</v>
      </c>
      <c r="B197">
        <f>'Filter Data'!H188</f>
        <v>8.0640000000000001</v>
      </c>
      <c r="C197">
        <f t="shared" si="6"/>
        <v>-2.3752969121139723E-3</v>
      </c>
      <c r="D197">
        <f>C197-SET_TRI!C198</f>
        <v>-2.2815421766821408E-3</v>
      </c>
      <c r="E197">
        <f t="shared" si="7"/>
        <v>-9.2494496685625242E-4</v>
      </c>
      <c r="F197">
        <f t="shared" ca="1" si="8"/>
        <v>0.34820964995350739</v>
      </c>
      <c r="G197">
        <f ca="1">S0*EXP(Drift*(A197-$A$11)+Volatility*SUM($F$12:F197))</f>
        <v>6.0906250988444892</v>
      </c>
    </row>
    <row r="198" spans="1:7" x14ac:dyDescent="0.25">
      <c r="A198" s="1" t="str">
        <f>MID('Filter Data'!A189,2,LEN('Filter Data'!A189)-2)</f>
        <v>01-Feb-2021</v>
      </c>
      <c r="B198">
        <f>'Filter Data'!H189</f>
        <v>8.2066999999999997</v>
      </c>
      <c r="C198">
        <f t="shared" si="6"/>
        <v>1.7695932539682491E-2</v>
      </c>
      <c r="D198">
        <f>C198-SET_TRI!C199</f>
        <v>1.0901347710403008E-2</v>
      </c>
      <c r="E198">
        <f t="shared" si="7"/>
        <v>9.9271263178794013E-3</v>
      </c>
      <c r="F198">
        <f t="shared" ca="1" si="8"/>
        <v>2.7258286350622689</v>
      </c>
      <c r="G198">
        <f ca="1">S0*EXP(Drift*(A198-$A$11)+Volatility*SUM($F$12:F198))</f>
        <v>6.3533762665181923</v>
      </c>
    </row>
    <row r="199" spans="1:7" x14ac:dyDescent="0.25">
      <c r="A199" s="1" t="str">
        <f>MID('Filter Data'!A190,2,LEN('Filter Data'!A190)-2)</f>
        <v>02-Feb-2021</v>
      </c>
      <c r="B199">
        <f>'Filter Data'!H190</f>
        <v>8.3180999999999994</v>
      </c>
      <c r="C199">
        <f t="shared" si="6"/>
        <v>1.357427467800696E-2</v>
      </c>
      <c r="D199">
        <f>C199-SET_TRI!C200</f>
        <v>7.962606045848513E-3</v>
      </c>
      <c r="E199">
        <f t="shared" si="7"/>
        <v>7.860611482483815E-3</v>
      </c>
      <c r="F199">
        <f t="shared" ca="1" si="8"/>
        <v>0.71485067638713318</v>
      </c>
      <c r="G199">
        <f ca="1">S0*EXP(Drift*(A199-$A$11)+Volatility*SUM($F$12:F199))</f>
        <v>6.4251149012636404</v>
      </c>
    </row>
    <row r="200" spans="1:7" x14ac:dyDescent="0.25">
      <c r="A200" s="1" t="str">
        <f>MID('Filter Data'!A191,2,LEN('Filter Data'!A191)-2)</f>
        <v>03-Feb-2021</v>
      </c>
      <c r="B200">
        <f>'Filter Data'!H191</f>
        <v>8.3789999999999996</v>
      </c>
      <c r="C200">
        <f t="shared" si="6"/>
        <v>7.3213834890179467E-3</v>
      </c>
      <c r="D200">
        <f>C200-SET_TRI!C201</f>
        <v>1.177748208746824E-2</v>
      </c>
      <c r="E200">
        <f t="shared" si="7"/>
        <v>-1.060127645512712E-3</v>
      </c>
      <c r="F200">
        <f t="shared" ca="1" si="8"/>
        <v>-0.58880098597375374</v>
      </c>
      <c r="G200">
        <f ca="1">S0*EXP(Drift*(A200-$A$11)+Volatility*SUM($F$12:F200))</f>
        <v>6.3742378949075391</v>
      </c>
    </row>
    <row r="201" spans="1:7" x14ac:dyDescent="0.25">
      <c r="A201" s="1" t="str">
        <f>MID('Filter Data'!A192,2,LEN('Filter Data'!A192)-2)</f>
        <v>04-Feb-2021</v>
      </c>
      <c r="B201">
        <f>'Filter Data'!H192</f>
        <v>8.4452999999999996</v>
      </c>
      <c r="C201">
        <f t="shared" si="6"/>
        <v>7.9126387397064121E-3</v>
      </c>
      <c r="D201">
        <f>C201-SET_TRI!C202</f>
        <v>8.3572144295289367E-3</v>
      </c>
      <c r="E201">
        <f t="shared" si="7"/>
        <v>1.92301502760776E-3</v>
      </c>
      <c r="F201">
        <f t="shared" ca="1" si="8"/>
        <v>-0.28735769025405844</v>
      </c>
      <c r="G201">
        <f ca="1">S0*EXP(Drift*(A201-$A$11)+Volatility*SUM($F$12:F201))</f>
        <v>6.3518691134021195</v>
      </c>
    </row>
    <row r="202" spans="1:7" x14ac:dyDescent="0.25">
      <c r="A202" s="1" t="str">
        <f>MID('Filter Data'!A193,2,LEN('Filter Data'!A193)-2)</f>
        <v>05-Feb-2021</v>
      </c>
      <c r="B202">
        <f>'Filter Data'!H193</f>
        <v>8.5585000000000004</v>
      </c>
      <c r="C202">
        <f t="shared" si="6"/>
        <v>1.3403905130664496E-2</v>
      </c>
      <c r="D202">
        <f>C202-SET_TRI!C203</f>
        <v>2.5507842496883659E-3</v>
      </c>
      <c r="E202">
        <f t="shared" si="7"/>
        <v>1.1474878045894693E-2</v>
      </c>
      <c r="F202">
        <f t="shared" ca="1" si="8"/>
        <v>4.2258778217815512E-2</v>
      </c>
      <c r="G202">
        <f ca="1">S0*EXP(Drift*(A202-$A$11)+Volatility*SUM($F$12:F202))</f>
        <v>6.3603455799221003</v>
      </c>
    </row>
    <row r="203" spans="1:7" x14ac:dyDescent="0.25">
      <c r="A203" s="1" t="str">
        <f>MID('Filter Data'!A194,2,LEN('Filter Data'!A194)-2)</f>
        <v>08-Feb-2021</v>
      </c>
      <c r="B203">
        <f>'Filter Data'!H194</f>
        <v>8.6212</v>
      </c>
      <c r="C203">
        <f t="shared" si="6"/>
        <v>7.3260501256060678E-3</v>
      </c>
      <c r="D203">
        <f>C203-SET_TRI!C204</f>
        <v>-8.4078955651426604E-3</v>
      </c>
      <c r="E203">
        <f t="shared" si="7"/>
        <v>1.3060729813816258E-2</v>
      </c>
      <c r="F203">
        <f t="shared" ca="1" si="8"/>
        <v>-0.30967060564491283</v>
      </c>
      <c r="G203">
        <f ca="1">S0*EXP(Drift*(A203-$A$11)+Volatility*SUM($F$12:F203))</f>
        <v>6.3449732758611699</v>
      </c>
    </row>
    <row r="204" spans="1:7" x14ac:dyDescent="0.25">
      <c r="A204" s="1" t="str">
        <f>MID('Filter Data'!A195,2,LEN('Filter Data'!A195)-2)</f>
        <v>09-Feb-2021</v>
      </c>
      <c r="B204">
        <f>'Filter Data'!H195</f>
        <v>8.7713000000000001</v>
      </c>
      <c r="C204">
        <f t="shared" si="6"/>
        <v>1.7410569294297792E-2</v>
      </c>
      <c r="D204">
        <f>C204-SET_TRI!C205</f>
        <v>1.6115237967726841E-2</v>
      </c>
      <c r="E204">
        <f t="shared" si="7"/>
        <v>5.9955459410707245E-3</v>
      </c>
      <c r="F204">
        <f t="shared" ca="1" si="8"/>
        <v>-0.4614494903580883</v>
      </c>
      <c r="G204">
        <f ca="1">S0*EXP(Drift*(A204-$A$11)+Volatility*SUM($F$12:F204))</f>
        <v>6.3065349610794135</v>
      </c>
    </row>
    <row r="205" spans="1:7" x14ac:dyDescent="0.25">
      <c r="A205" s="1" t="str">
        <f>MID('Filter Data'!A196,2,LEN('Filter Data'!A196)-2)</f>
        <v>10-Feb-2021</v>
      </c>
      <c r="B205">
        <f>'Filter Data'!H196</f>
        <v>8.9895999999999994</v>
      </c>
      <c r="C205">
        <f t="shared" ref="C205:C268" si="9">(B205-B204)/B204</f>
        <v>2.4887986957463464E-2</v>
      </c>
      <c r="D205">
        <f>C205-SET_TRI!C206</f>
        <v>2.4032216400812503E-2</v>
      </c>
      <c r="E205">
        <f t="shared" ref="E205:E268" si="10">C205-($B$4+$B$5*D205)</f>
        <v>7.9364024249361093E-3</v>
      </c>
      <c r="F205">
        <f t="shared" ref="F205:F268" ca="1" si="11">SQRT(A205-A204)*_xlfn.NORM.INV(RAND(),0,1)</f>
        <v>0.58696096855034285</v>
      </c>
      <c r="G205">
        <f ca="1">S0*EXP(Drift*(A205-$A$11)+Volatility*SUM($F$12:F205))</f>
        <v>6.3657569103680229</v>
      </c>
    </row>
    <row r="206" spans="1:7" x14ac:dyDescent="0.25">
      <c r="A206" s="1" t="str">
        <f>MID('Filter Data'!A197,2,LEN('Filter Data'!A197)-2)</f>
        <v>18-Feb-2021</v>
      </c>
      <c r="B206">
        <f>'Filter Data'!H197</f>
        <v>8.9149999999999991</v>
      </c>
      <c r="C206">
        <f t="shared" si="9"/>
        <v>-8.2984782415235631E-3</v>
      </c>
      <c r="D206">
        <f>C206-SET_TRI!C207</f>
        <v>4.1043176197940057E-3</v>
      </c>
      <c r="E206">
        <f t="shared" si="10"/>
        <v>-1.1313934021327977E-2</v>
      </c>
      <c r="F206">
        <f t="shared" ca="1" si="11"/>
        <v>-1.5614214363981247</v>
      </c>
      <c r="G206">
        <f ca="1">S0*EXP(Drift*(A206-$A$11)+Volatility*SUM($F$12:F206))</f>
        <v>6.2567339979500165</v>
      </c>
    </row>
    <row r="207" spans="1:7" x14ac:dyDescent="0.25">
      <c r="A207" s="1" t="str">
        <f>MID('Filter Data'!A198,2,LEN('Filter Data'!A198)-2)</f>
        <v>19-Feb-2021</v>
      </c>
      <c r="B207">
        <f>'Filter Data'!H198</f>
        <v>8.9498999999999995</v>
      </c>
      <c r="C207">
        <f t="shared" si="9"/>
        <v>3.9147504206394146E-3</v>
      </c>
      <c r="D207">
        <f>C207-SET_TRI!C208</f>
        <v>1.1041169820857304E-2</v>
      </c>
      <c r="E207">
        <f t="shared" si="10"/>
        <v>-3.9518372559563175E-3</v>
      </c>
      <c r="F207">
        <f t="shared" ca="1" si="11"/>
        <v>-1.381126840540523</v>
      </c>
      <c r="G207">
        <f ca="1">S0*EXP(Drift*(A207-$A$11)+Volatility*SUM($F$12:F207))</f>
        <v>6.1352595198642081</v>
      </c>
    </row>
    <row r="208" spans="1:7" x14ac:dyDescent="0.25">
      <c r="A208" s="1" t="str">
        <f>MID('Filter Data'!A199,2,LEN('Filter Data'!A199)-2)</f>
        <v>22-Feb-2021</v>
      </c>
      <c r="B208">
        <f>'Filter Data'!H199</f>
        <v>8.5563000000000002</v>
      </c>
      <c r="C208">
        <f t="shared" si="9"/>
        <v>-4.3978145007206704E-2</v>
      </c>
      <c r="D208">
        <f>C208-SET_TRI!C209</f>
        <v>-2.9075999994984829E-2</v>
      </c>
      <c r="E208">
        <f t="shared" si="10"/>
        <v>-2.3789690358870855E-2</v>
      </c>
      <c r="F208">
        <f t="shared" ca="1" si="11"/>
        <v>1.027102116451901</v>
      </c>
      <c r="G208">
        <f ca="1">S0*EXP(Drift*(A208-$A$11)+Volatility*SUM($F$12:F208))</f>
        <v>6.2419830312081448</v>
      </c>
    </row>
    <row r="209" spans="1:7" x14ac:dyDescent="0.25">
      <c r="A209" s="1" t="str">
        <f>MID('Filter Data'!A200,2,LEN('Filter Data'!A200)-2)</f>
        <v>23-Feb-2021</v>
      </c>
      <c r="B209">
        <f>'Filter Data'!H200</f>
        <v>8.5856999999999992</v>
      </c>
      <c r="C209">
        <f t="shared" si="9"/>
        <v>3.4360646541143933E-3</v>
      </c>
      <c r="D209">
        <f>C209-SET_TRI!C210</f>
        <v>-1.516691535034969E-2</v>
      </c>
      <c r="E209">
        <f t="shared" si="10"/>
        <v>1.3897513130339911E-2</v>
      </c>
      <c r="F209">
        <f t="shared" ca="1" si="11"/>
        <v>-0.82798052530193433</v>
      </c>
      <c r="G209">
        <f ca="1">S0*EXP(Drift*(A209-$A$11)+Volatility*SUM($F$12:F209))</f>
        <v>6.1708053743703868</v>
      </c>
    </row>
    <row r="210" spans="1:7" x14ac:dyDescent="0.25">
      <c r="A210" s="1" t="str">
        <f>MID('Filter Data'!A201,2,LEN('Filter Data'!A201)-2)</f>
        <v>24-Feb-2021</v>
      </c>
      <c r="B210">
        <f>'Filter Data'!H201</f>
        <v>8.3214000000000006</v>
      </c>
      <c r="C210">
        <f t="shared" si="9"/>
        <v>-3.0783745064467505E-2</v>
      </c>
      <c r="D210">
        <f>C210-SET_TRI!C211</f>
        <v>-2.3780310687994383E-2</v>
      </c>
      <c r="E210">
        <f t="shared" si="10"/>
        <v>-1.429871187705023E-2</v>
      </c>
      <c r="F210">
        <f t="shared" ca="1" si="11"/>
        <v>-0.54914373947712791</v>
      </c>
      <c r="G210">
        <f ca="1">S0*EXP(Drift*(A210-$A$11)+Volatility*SUM($F$12:F210))</f>
        <v>6.1255146960351539</v>
      </c>
    </row>
    <row r="211" spans="1:7" x14ac:dyDescent="0.25">
      <c r="A211" s="1" t="str">
        <f>MID('Filter Data'!A202,2,LEN('Filter Data'!A202)-2)</f>
        <v>25-Feb-2021</v>
      </c>
      <c r="B211">
        <f>'Filter Data'!H202</f>
        <v>8.4489999999999998</v>
      </c>
      <c r="C211">
        <f t="shared" si="9"/>
        <v>1.5333958228182669E-2</v>
      </c>
      <c r="D211">
        <f>C211-SET_TRI!C212</f>
        <v>1.1338216620908437E-2</v>
      </c>
      <c r="E211">
        <f t="shared" si="10"/>
        <v>7.2596375388600757E-3</v>
      </c>
      <c r="F211">
        <f t="shared" ca="1" si="11"/>
        <v>-1.0037717375267619</v>
      </c>
      <c r="G211">
        <f ca="1">S0*EXP(Drift*(A211-$A$11)+Volatility*SUM($F$12:F211))</f>
        <v>6.04002494053662</v>
      </c>
    </row>
    <row r="212" spans="1:7" x14ac:dyDescent="0.25">
      <c r="A212" s="1" t="str">
        <f>MID('Filter Data'!A203,2,LEN('Filter Data'!A203)-2)</f>
        <v>01-Mar-2021</v>
      </c>
      <c r="B212">
        <f>'Filter Data'!H203</f>
        <v>8.3118999999999996</v>
      </c>
      <c r="C212">
        <f t="shared" si="9"/>
        <v>-1.6226772399100513E-2</v>
      </c>
      <c r="D212">
        <f>C212-SET_TRI!C213</f>
        <v>-2.039316655971582E-2</v>
      </c>
      <c r="E212">
        <f t="shared" si="10"/>
        <v>-2.1104624370682171E-3</v>
      </c>
      <c r="F212">
        <f t="shared" ca="1" si="11"/>
        <v>-1.9419176980853228E-2</v>
      </c>
      <c r="G212">
        <f ca="1">S0*EXP(Drift*(A212-$A$11)+Volatility*SUM($F$12:F212))</f>
        <v>6.0555193891486887</v>
      </c>
    </row>
    <row r="213" spans="1:7" x14ac:dyDescent="0.25">
      <c r="A213" s="1" t="str">
        <f>MID('Filter Data'!A204,2,LEN('Filter Data'!A204)-2)</f>
        <v>02-Mar-2021</v>
      </c>
      <c r="B213">
        <f>'Filter Data'!H204</f>
        <v>8.2058</v>
      </c>
      <c r="C213">
        <f t="shared" si="9"/>
        <v>-1.2764831145706715E-2</v>
      </c>
      <c r="D213">
        <f>C213-SET_TRI!C214</f>
        <v>-1.3359543649723929E-2</v>
      </c>
      <c r="E213">
        <f t="shared" si="10"/>
        <v>-3.5673275038427613E-3</v>
      </c>
      <c r="F213">
        <f t="shared" ca="1" si="11"/>
        <v>-1.2439492585857499</v>
      </c>
      <c r="G213">
        <f ca="1">S0*EXP(Drift*(A213-$A$11)+Volatility*SUM($F$12:F213))</f>
        <v>5.9499465574153545</v>
      </c>
    </row>
    <row r="214" spans="1:7" x14ac:dyDescent="0.25">
      <c r="A214" s="1" t="str">
        <f>MID('Filter Data'!A205,2,LEN('Filter Data'!A205)-2)</f>
        <v>03-Mar-2021</v>
      </c>
      <c r="B214">
        <f>'Filter Data'!H205</f>
        <v>8.4184000000000001</v>
      </c>
      <c r="C214">
        <f t="shared" si="9"/>
        <v>2.5908503741256198E-2</v>
      </c>
      <c r="D214">
        <f>C214-SET_TRI!C215</f>
        <v>-7.537796933986738E-3</v>
      </c>
      <c r="E214">
        <f t="shared" si="10"/>
        <v>3.1034699480174812E-2</v>
      </c>
      <c r="F214">
        <f t="shared" ca="1" si="11"/>
        <v>1.2671710920230141</v>
      </c>
      <c r="G214">
        <f ca="1">S0*EXP(Drift*(A214-$A$11)+Volatility*SUM($F$12:F214))</f>
        <v>6.0662196218871092</v>
      </c>
    </row>
    <row r="215" spans="1:7" x14ac:dyDescent="0.25">
      <c r="A215" s="1" t="str">
        <f>MID('Filter Data'!A206,2,LEN('Filter Data'!A206)-2)</f>
        <v>04-Mar-2021</v>
      </c>
      <c r="B215">
        <f>'Filter Data'!H206</f>
        <v>8.1652000000000005</v>
      </c>
      <c r="C215">
        <f t="shared" si="9"/>
        <v>-3.0076974246887728E-2</v>
      </c>
      <c r="D215">
        <f>C215-SET_TRI!C216</f>
        <v>-2.151001213687714E-2</v>
      </c>
      <c r="E215">
        <f t="shared" si="10"/>
        <v>-1.5179623396838947E-2</v>
      </c>
      <c r="F215">
        <f t="shared" ca="1" si="11"/>
        <v>-0.23317705358069804</v>
      </c>
      <c r="G215">
        <f ca="1">S0*EXP(Drift*(A215-$A$11)+Volatility*SUM($F$12:F215))</f>
        <v>6.0497518205422782</v>
      </c>
    </row>
    <row r="216" spans="1:7" x14ac:dyDescent="0.25">
      <c r="A216" s="1" t="str">
        <f>MID('Filter Data'!A207,2,LEN('Filter Data'!A207)-2)</f>
        <v>05-Mar-2021</v>
      </c>
      <c r="B216">
        <f>'Filter Data'!H207</f>
        <v>8.0998999999999999</v>
      </c>
      <c r="C216">
        <f t="shared" si="9"/>
        <v>-7.9973546269534821E-3</v>
      </c>
      <c r="D216">
        <f>C216-SET_TRI!C217</f>
        <v>-1.3457726573784924E-2</v>
      </c>
      <c r="E216">
        <f t="shared" si="10"/>
        <v>1.2688110392447254E-3</v>
      </c>
      <c r="F216">
        <f t="shared" ca="1" si="11"/>
        <v>-1.4594844349368694</v>
      </c>
      <c r="G216">
        <f ca="1">S0*EXP(Drift*(A216-$A$11)+Volatility*SUM($F$12:F216))</f>
        <v>5.9254615363046748</v>
      </c>
    </row>
    <row r="217" spans="1:7" x14ac:dyDescent="0.25">
      <c r="A217" s="1" t="str">
        <f>MID('Filter Data'!A208,2,LEN('Filter Data'!A208)-2)</f>
        <v>08-Mar-2021</v>
      </c>
      <c r="B217">
        <f>'Filter Data'!H208</f>
        <v>7.7704000000000004</v>
      </c>
      <c r="C217">
        <f t="shared" si="9"/>
        <v>-4.0679514561908103E-2</v>
      </c>
      <c r="D217">
        <f>C217-SET_TRI!C218</f>
        <v>-4.0660870097346022E-2</v>
      </c>
      <c r="E217">
        <f t="shared" si="10"/>
        <v>-1.2389441017160701E-2</v>
      </c>
      <c r="F217">
        <f t="shared" ca="1" si="11"/>
        <v>-0.66091339183623588</v>
      </c>
      <c r="G217">
        <f ca="1">S0*EXP(Drift*(A217-$A$11)+Volatility*SUM($F$12:F217))</f>
        <v>5.88067526841757</v>
      </c>
    </row>
    <row r="218" spans="1:7" x14ac:dyDescent="0.25">
      <c r="A218" s="1" t="str">
        <f>MID('Filter Data'!A209,2,LEN('Filter Data'!A209)-2)</f>
        <v>09-Mar-2021</v>
      </c>
      <c r="B218">
        <f>'Filter Data'!H209</f>
        <v>7.7362000000000002</v>
      </c>
      <c r="C218">
        <f t="shared" si="9"/>
        <v>-4.4013178214764009E-3</v>
      </c>
      <c r="D218">
        <f>C218-SET_TRI!C219</f>
        <v>-7.6455151415953659E-3</v>
      </c>
      <c r="E218">
        <f t="shared" si="10"/>
        <v>8.0020822831654639E-4</v>
      </c>
      <c r="F218">
        <f t="shared" ca="1" si="11"/>
        <v>-0.5343684105903036</v>
      </c>
      <c r="G218">
        <f ca="1">S0*EXP(Drift*(A218-$A$11)+Volatility*SUM($F$12:F218))</f>
        <v>5.8387829884520546</v>
      </c>
    </row>
    <row r="219" spans="1:7" x14ac:dyDescent="0.25">
      <c r="A219" s="1" t="str">
        <f>MID('Filter Data'!A210,2,LEN('Filter Data'!A210)-2)</f>
        <v>10-Mar-2021</v>
      </c>
      <c r="B219">
        <f>'Filter Data'!H210</f>
        <v>7.8132000000000001</v>
      </c>
      <c r="C219">
        <f t="shared" si="9"/>
        <v>9.953207000853127E-3</v>
      </c>
      <c r="D219">
        <f>C219-SET_TRI!C220</f>
        <v>-6.1079484607245455E-3</v>
      </c>
      <c r="E219">
        <f t="shared" si="10"/>
        <v>1.4079470301373045E-2</v>
      </c>
      <c r="F219">
        <f t="shared" ca="1" si="11"/>
        <v>0.43449495327423709</v>
      </c>
      <c r="G219">
        <f ca="1">S0*EXP(Drift*(A219-$A$11)+Volatility*SUM($F$12:F219))</f>
        <v>5.8804082772871284</v>
      </c>
    </row>
    <row r="220" spans="1:7" x14ac:dyDescent="0.25">
      <c r="A220" s="1" t="str">
        <f>MID('Filter Data'!A211,2,LEN('Filter Data'!A211)-2)</f>
        <v>12-Mar-2021</v>
      </c>
      <c r="B220">
        <f>'Filter Data'!H211</f>
        <v>8.0107999999999997</v>
      </c>
      <c r="C220">
        <f t="shared" si="9"/>
        <v>2.5290533968156396E-2</v>
      </c>
      <c r="D220">
        <f>C220-SET_TRI!C221</f>
        <v>2.7573829229632942E-2</v>
      </c>
      <c r="E220">
        <f t="shared" si="10"/>
        <v>5.8622019914002822E-3</v>
      </c>
      <c r="F220">
        <f t="shared" ca="1" si="11"/>
        <v>-1.6666883968400878</v>
      </c>
      <c r="G220">
        <f ca="1">S0*EXP(Drift*(A220-$A$11)+Volatility*SUM($F$12:F220))</f>
        <v>5.7461568247243626</v>
      </c>
    </row>
    <row r="221" spans="1:7" x14ac:dyDescent="0.25">
      <c r="A221" s="1" t="str">
        <f>MID('Filter Data'!A212,2,LEN('Filter Data'!A212)-2)</f>
        <v>15-Mar-2021</v>
      </c>
      <c r="B221">
        <f>'Filter Data'!H212</f>
        <v>7.9241999999999999</v>
      </c>
      <c r="C221">
        <f t="shared" si="9"/>
        <v>-1.0810405951964822E-2</v>
      </c>
      <c r="D221">
        <f>C221-SET_TRI!C222</f>
        <v>-5.8606016525606956E-3</v>
      </c>
      <c r="E221">
        <f t="shared" si="10"/>
        <v>-6.8571190903070805E-3</v>
      </c>
      <c r="F221">
        <f t="shared" ca="1" si="11"/>
        <v>-2.3217229950734404</v>
      </c>
      <c r="G221">
        <f ca="1">S0*EXP(Drift*(A221-$A$11)+Volatility*SUM($F$12:F221))</f>
        <v>5.5650833805803215</v>
      </c>
    </row>
    <row r="222" spans="1:7" x14ac:dyDescent="0.25">
      <c r="A222" s="1" t="str">
        <f>MID('Filter Data'!A213,2,LEN('Filter Data'!A213)-2)</f>
        <v>16-Mar-2021</v>
      </c>
      <c r="B222">
        <f>'Filter Data'!H213</f>
        <v>7.9848999999999997</v>
      </c>
      <c r="C222">
        <f t="shared" si="9"/>
        <v>7.6600792509022688E-3</v>
      </c>
      <c r="D222">
        <f>C222-SET_TRI!C223</f>
        <v>1.0746066208896985E-2</v>
      </c>
      <c r="E222">
        <f t="shared" si="10"/>
        <v>-1.3433794519152054E-7</v>
      </c>
      <c r="F222">
        <f t="shared" ca="1" si="11"/>
        <v>1.2075869849782062</v>
      </c>
      <c r="G222">
        <f ca="1">S0*EXP(Drift*(A222-$A$11)+Volatility*SUM($F$12:F222))</f>
        <v>5.6688642982865289</v>
      </c>
    </row>
    <row r="223" spans="1:7" x14ac:dyDescent="0.25">
      <c r="A223" s="1" t="str">
        <f>MID('Filter Data'!A214,2,LEN('Filter Data'!A214)-2)</f>
        <v>17-Mar-2021</v>
      </c>
      <c r="B223">
        <f>'Filter Data'!H214</f>
        <v>8.0127000000000006</v>
      </c>
      <c r="C223">
        <f t="shared" si="9"/>
        <v>3.4815714661424607E-3</v>
      </c>
      <c r="D223">
        <f>C223-SET_TRI!C224</f>
        <v>1.2145891194461226E-3</v>
      </c>
      <c r="E223">
        <f t="shared" si="10"/>
        <v>2.4869824562766896E-3</v>
      </c>
      <c r="F223">
        <f t="shared" ca="1" si="11"/>
        <v>1.2352119978573088</v>
      </c>
      <c r="G223">
        <f ca="1">S0*EXP(Drift*(A223-$A$11)+Volatility*SUM($F$12:F223))</f>
        <v>5.776927813433514</v>
      </c>
    </row>
    <row r="224" spans="1:7" x14ac:dyDescent="0.25">
      <c r="A224" s="1" t="str">
        <f>MID('Filter Data'!A215,2,LEN('Filter Data'!A215)-2)</f>
        <v>18-Mar-2021</v>
      </c>
      <c r="B224">
        <f>'Filter Data'!H215</f>
        <v>8.0551999999999992</v>
      </c>
      <c r="C224">
        <f t="shared" si="9"/>
        <v>5.3040797733596226E-3</v>
      </c>
      <c r="D224">
        <f>C224-SET_TRI!C225</f>
        <v>6.648080428969594E-3</v>
      </c>
      <c r="E224">
        <f t="shared" si="10"/>
        <v>5.0970056491827457E-4</v>
      </c>
      <c r="F224">
        <f t="shared" ca="1" si="11"/>
        <v>0.32333823002682094</v>
      </c>
      <c r="G224">
        <f ca="1">S0*EXP(Drift*(A224-$A$11)+Volatility*SUM($F$12:F224))</f>
        <v>5.8086059221016528</v>
      </c>
    </row>
    <row r="225" spans="1:7" x14ac:dyDescent="0.25">
      <c r="A225" s="1" t="str">
        <f>MID('Filter Data'!A216,2,LEN('Filter Data'!A216)-2)</f>
        <v>19-Mar-2021</v>
      </c>
      <c r="B225">
        <f>'Filter Data'!H216</f>
        <v>7.8532000000000002</v>
      </c>
      <c r="C225">
        <f t="shared" si="9"/>
        <v>-2.5076968914489906E-2</v>
      </c>
      <c r="D225">
        <f>C225-SET_TRI!C226</f>
        <v>-1.8105840219412066E-2</v>
      </c>
      <c r="E225">
        <f t="shared" si="10"/>
        <v>-1.256024929202368E-2</v>
      </c>
      <c r="F225">
        <f t="shared" ca="1" si="11"/>
        <v>-1.3095387333530031</v>
      </c>
      <c r="G225">
        <f ca="1">S0*EXP(Drift*(A225-$A$11)+Volatility*SUM($F$12:F225))</f>
        <v>5.701833508264377</v>
      </c>
    </row>
    <row r="226" spans="1:7" x14ac:dyDescent="0.25">
      <c r="A226" s="1" t="str">
        <f>MID('Filter Data'!A217,2,LEN('Filter Data'!A217)-2)</f>
        <v>22-Mar-2021</v>
      </c>
      <c r="B226">
        <f>'Filter Data'!H217</f>
        <v>7.8784000000000001</v>
      </c>
      <c r="C226">
        <f t="shared" si="9"/>
        <v>3.2088830031069995E-3</v>
      </c>
      <c r="D226">
        <f>C226-SET_TRI!C227</f>
        <v>3.1386410194733515E-3</v>
      </c>
      <c r="E226">
        <f t="shared" si="10"/>
        <v>8.6875148018706336E-4</v>
      </c>
      <c r="F226">
        <f t="shared" ca="1" si="11"/>
        <v>-1.1496381209612645</v>
      </c>
      <c r="G226">
        <f ca="1">S0*EXP(Drift*(A226-$A$11)+Volatility*SUM($F$12:F226))</f>
        <v>5.6181989411365425</v>
      </c>
    </row>
    <row r="227" spans="1:7" x14ac:dyDescent="0.25">
      <c r="A227" s="1" t="str">
        <f>MID('Filter Data'!A218,2,LEN('Filter Data'!A218)-2)</f>
        <v>23-Mar-2021</v>
      </c>
      <c r="B227">
        <f>'Filter Data'!H218</f>
        <v>7.8651</v>
      </c>
      <c r="C227">
        <f t="shared" si="9"/>
        <v>-1.6881600324939188E-3</v>
      </c>
      <c r="D227">
        <f>C227-SET_TRI!C228</f>
        <v>1.3180588187893666E-4</v>
      </c>
      <c r="E227">
        <f t="shared" si="10"/>
        <v>-1.9255288870465932E-3</v>
      </c>
      <c r="F227">
        <f t="shared" ca="1" si="11"/>
        <v>1.3012173153211173</v>
      </c>
      <c r="G227">
        <f ca="1">S0*EXP(Drift*(A227-$A$11)+Volatility*SUM($F$12:F227))</f>
        <v>5.7308586580216634</v>
      </c>
    </row>
    <row r="228" spans="1:7" x14ac:dyDescent="0.25">
      <c r="A228" s="1" t="str">
        <f>MID('Filter Data'!A219,2,LEN('Filter Data'!A219)-2)</f>
        <v>24-Mar-2021</v>
      </c>
      <c r="B228">
        <f>'Filter Data'!H219</f>
        <v>7.7407000000000004</v>
      </c>
      <c r="C228">
        <f t="shared" si="9"/>
        <v>-1.581670925989493E-2</v>
      </c>
      <c r="D228">
        <f>C228-SET_TRI!C229</f>
        <v>-1.984304236833602E-2</v>
      </c>
      <c r="E228">
        <f t="shared" si="10"/>
        <v>-2.0851163041713475E-3</v>
      </c>
      <c r="F228">
        <f t="shared" ca="1" si="11"/>
        <v>0.49139669678451336</v>
      </c>
      <c r="G228">
        <f ca="1">S0*EXP(Drift*(A228-$A$11)+Volatility*SUM($F$12:F228))</f>
        <v>5.7765479876558929</v>
      </c>
    </row>
    <row r="229" spans="1:7" x14ac:dyDescent="0.25">
      <c r="A229" s="1" t="str">
        <f>MID('Filter Data'!A220,2,LEN('Filter Data'!A220)-2)</f>
        <v>25-Mar-2021</v>
      </c>
      <c r="B229">
        <f>'Filter Data'!H220</f>
        <v>7.7159000000000004</v>
      </c>
      <c r="C229">
        <f t="shared" si="9"/>
        <v>-3.2038446135362348E-3</v>
      </c>
      <c r="D229">
        <f>C229-SET_TRI!C230</f>
        <v>-3.3666843740587163E-3</v>
      </c>
      <c r="E229">
        <f t="shared" si="10"/>
        <v>-9.9462282736698191E-4</v>
      </c>
      <c r="F229">
        <f t="shared" ca="1" si="11"/>
        <v>0.82376781494370421</v>
      </c>
      <c r="G229">
        <f ca="1">S0*EXP(Drift*(A229-$A$11)+Volatility*SUM($F$12:F229))</f>
        <v>5.851141122723897</v>
      </c>
    </row>
    <row r="230" spans="1:7" x14ac:dyDescent="0.25">
      <c r="A230" s="1" t="str">
        <f>MID('Filter Data'!A221,2,LEN('Filter Data'!A221)-2)</f>
        <v>26-Mar-2021</v>
      </c>
      <c r="B230">
        <f>'Filter Data'!H221</f>
        <v>7.8643000000000001</v>
      </c>
      <c r="C230">
        <f t="shared" si="9"/>
        <v>1.9233012351119072E-2</v>
      </c>
      <c r="D230">
        <f>C230-SET_TRI!C231</f>
        <v>1.724318714865879E-2</v>
      </c>
      <c r="E230">
        <f t="shared" si="10"/>
        <v>7.0291830537867108E-3</v>
      </c>
      <c r="F230">
        <f t="shared" ca="1" si="11"/>
        <v>0.59741479798658159</v>
      </c>
      <c r="G230">
        <f ca="1">S0*EXP(Drift*(A230-$A$11)+Volatility*SUM($F$12:F230))</f>
        <v>5.9069950147954629</v>
      </c>
    </row>
    <row r="231" spans="1:7" x14ac:dyDescent="0.25">
      <c r="A231" s="1" t="str">
        <f>MID('Filter Data'!A222,2,LEN('Filter Data'!A222)-2)</f>
        <v>30-Mar-2021</v>
      </c>
      <c r="B231">
        <f>'Filter Data'!H222</f>
        <v>7.9821999999999997</v>
      </c>
      <c r="C231">
        <f t="shared" si="9"/>
        <v>1.4991798380021066E-2</v>
      </c>
      <c r="D231">
        <f>C231-SET_TRI!C232</f>
        <v>5.6064627869122623E-3</v>
      </c>
      <c r="E231">
        <f t="shared" si="10"/>
        <v>1.0925851091589538E-2</v>
      </c>
      <c r="F231">
        <f t="shared" ca="1" si="11"/>
        <v>-3.5432253889588172</v>
      </c>
      <c r="G231">
        <f ca="1">S0*EXP(Drift*(A231-$A$11)+Volatility*SUM($F$12:F231))</f>
        <v>5.6229715081937126</v>
      </c>
    </row>
    <row r="232" spans="1:7" x14ac:dyDescent="0.25">
      <c r="A232" s="1" t="str">
        <f>MID('Filter Data'!A223,2,LEN('Filter Data'!A223)-2)</f>
        <v>31-Mar-2021</v>
      </c>
      <c r="B232">
        <f>'Filter Data'!H223</f>
        <v>7.9130000000000003</v>
      </c>
      <c r="C232">
        <f t="shared" si="9"/>
        <v>-8.6692891683996243E-3</v>
      </c>
      <c r="D232">
        <f>C232-SET_TRI!C233</f>
        <v>-7.1644404377909365E-3</v>
      </c>
      <c r="E232">
        <f t="shared" si="10"/>
        <v>-3.8041919155194009E-3</v>
      </c>
      <c r="F232">
        <f t="shared" ca="1" si="11"/>
        <v>-0.9879293898502105</v>
      </c>
      <c r="G232">
        <f ca="1">S0*EXP(Drift*(A232-$A$11)+Volatility*SUM($F$12:F232))</f>
        <v>5.545787755235585</v>
      </c>
    </row>
    <row r="233" spans="1:7" x14ac:dyDescent="0.25">
      <c r="A233" s="1" t="str">
        <f>MID('Filter Data'!A224,2,LEN('Filter Data'!A224)-2)</f>
        <v>07-Apr-2021</v>
      </c>
      <c r="B233">
        <f>'Filter Data'!H224</f>
        <v>7.9915000000000003</v>
      </c>
      <c r="C233">
        <f t="shared" si="9"/>
        <v>9.9203841779350443E-3</v>
      </c>
      <c r="D233">
        <f>C233-SET_TRI!C234</f>
        <v>3.1401644196893945E-2</v>
      </c>
      <c r="E233">
        <f t="shared" si="10"/>
        <v>-1.2184844285075847E-2</v>
      </c>
      <c r="F233">
        <f t="shared" ca="1" si="11"/>
        <v>2.3329214814309305</v>
      </c>
      <c r="G233">
        <f ca="1">S0*EXP(Drift*(A233-$A$11)+Volatility*SUM($F$12:F233))</f>
        <v>5.7680953067592577</v>
      </c>
    </row>
    <row r="234" spans="1:7" x14ac:dyDescent="0.25">
      <c r="A234" s="1" t="str">
        <f>MID('Filter Data'!A225,2,LEN('Filter Data'!A225)-2)</f>
        <v>09-Apr-2021</v>
      </c>
      <c r="B234">
        <f>'Filter Data'!H225</f>
        <v>7.8670999999999998</v>
      </c>
      <c r="C234">
        <f t="shared" si="9"/>
        <v>-1.5566539448163738E-2</v>
      </c>
      <c r="D234">
        <f>C234-SET_TRI!C235</f>
        <v>-2.2418718620500679E-2</v>
      </c>
      <c r="E234">
        <f t="shared" si="10"/>
        <v>-3.3705113710960979E-5</v>
      </c>
      <c r="F234">
        <f t="shared" ca="1" si="11"/>
        <v>-0.58419595333144947</v>
      </c>
      <c r="G234">
        <f ca="1">S0*EXP(Drift*(A234-$A$11)+Volatility*SUM($F$12:F234))</f>
        <v>5.7268842049836</v>
      </c>
    </row>
    <row r="235" spans="1:7" x14ac:dyDescent="0.25">
      <c r="A235" s="1" t="str">
        <f>MID('Filter Data'!A226,2,LEN('Filter Data'!A226)-2)</f>
        <v>16-Apr-2021</v>
      </c>
      <c r="B235">
        <f>'Filter Data'!H226</f>
        <v>7.8010999999999999</v>
      </c>
      <c r="C235">
        <f t="shared" si="9"/>
        <v>-8.3893683822501095E-3</v>
      </c>
      <c r="D235">
        <f>C235-SET_TRI!C236</f>
        <v>1.4466190899934065E-3</v>
      </c>
      <c r="E235">
        <f t="shared" si="10"/>
        <v>-9.546222344360495E-3</v>
      </c>
      <c r="F235">
        <f t="shared" ca="1" si="11"/>
        <v>-1.2843621611482308</v>
      </c>
      <c r="G235">
        <f ca="1">S0*EXP(Drift*(A235-$A$11)+Volatility*SUM($F$12:F235))</f>
        <v>5.6477696442482257</v>
      </c>
    </row>
    <row r="236" spans="1:7" x14ac:dyDescent="0.25">
      <c r="A236" s="1" t="str">
        <f>MID('Filter Data'!A227,2,LEN('Filter Data'!A227)-2)</f>
        <v>19-Apr-2021</v>
      </c>
      <c r="B236">
        <f>'Filter Data'!H227</f>
        <v>7.9391999999999996</v>
      </c>
      <c r="C236">
        <f t="shared" si="9"/>
        <v>1.7702631680147629E-2</v>
      </c>
      <c r="D236">
        <f>C236-SET_TRI!C237</f>
        <v>2.9009342598540818E-3</v>
      </c>
      <c r="E236">
        <f t="shared" si="10"/>
        <v>1.5528735044500509E-2</v>
      </c>
      <c r="F236">
        <f t="shared" ca="1" si="11"/>
        <v>7.9924097270286196E-2</v>
      </c>
      <c r="G236">
        <f ca="1">S0*EXP(Drift*(A236-$A$11)+Volatility*SUM($F$12:F236))</f>
        <v>5.6665034359676225</v>
      </c>
    </row>
    <row r="237" spans="1:7" x14ac:dyDescent="0.25">
      <c r="A237" s="1" t="str">
        <f>MID('Filter Data'!A228,2,LEN('Filter Data'!A228)-2)</f>
        <v>20-Apr-2021</v>
      </c>
      <c r="B237">
        <f>'Filter Data'!H228</f>
        <v>7.9622000000000002</v>
      </c>
      <c r="C237">
        <f t="shared" si="9"/>
        <v>2.8970173317211527E-3</v>
      </c>
      <c r="D237">
        <f>C237-SET_TRI!C238</f>
        <v>-2.0195454034132774E-3</v>
      </c>
      <c r="E237">
        <f t="shared" si="10"/>
        <v>4.164147713822868E-3</v>
      </c>
      <c r="F237">
        <f t="shared" ca="1" si="11"/>
        <v>-1.1539357925100968</v>
      </c>
      <c r="G237">
        <f ca="1">S0*EXP(Drift*(A237-$A$11)+Volatility*SUM($F$12:F237))</f>
        <v>5.5750903889936216</v>
      </c>
    </row>
    <row r="238" spans="1:7" x14ac:dyDescent="0.25">
      <c r="A238" s="1" t="str">
        <f>MID('Filter Data'!A229,2,LEN('Filter Data'!A229)-2)</f>
        <v>22-Apr-2021</v>
      </c>
      <c r="B238">
        <f>'Filter Data'!H229</f>
        <v>8.0036000000000005</v>
      </c>
      <c r="C238">
        <f t="shared" si="9"/>
        <v>5.1995679586044462E-3</v>
      </c>
      <c r="D238">
        <f>C238-SET_TRI!C239</f>
        <v>1.6056423624477956E-2</v>
      </c>
      <c r="E238">
        <f t="shared" si="10"/>
        <v>-6.1743249036947962E-3</v>
      </c>
      <c r="F238">
        <f t="shared" ca="1" si="11"/>
        <v>-0.14731545870545137</v>
      </c>
      <c r="G238">
        <f ca="1">S0*EXP(Drift*(A238-$A$11)+Volatility*SUM($F$12:F238))</f>
        <v>5.570947821867672</v>
      </c>
    </row>
    <row r="239" spans="1:7" x14ac:dyDescent="0.25">
      <c r="A239" s="1" t="str">
        <f>MID('Filter Data'!A230,2,LEN('Filter Data'!A230)-2)</f>
        <v>23-Apr-2021</v>
      </c>
      <c r="B239">
        <f>'Filter Data'!H230</f>
        <v>8.1428999999999991</v>
      </c>
      <c r="C239">
        <f t="shared" si="9"/>
        <v>1.740466789944508E-2</v>
      </c>
      <c r="D239">
        <f>C239-SET_TRI!C240</f>
        <v>2.7846664010916317E-2</v>
      </c>
      <c r="E239">
        <f t="shared" si="10"/>
        <v>-2.214464958124808E-3</v>
      </c>
      <c r="F239">
        <f t="shared" ca="1" si="11"/>
        <v>0.33073680818197715</v>
      </c>
      <c r="G239">
        <f ca="1">S0*EXP(Drift*(A239-$A$11)+Volatility*SUM($F$12:F239))</f>
        <v>5.6021061337104436</v>
      </c>
    </row>
    <row r="240" spans="1:7" x14ac:dyDescent="0.25">
      <c r="A240" s="1" t="str">
        <f>MID('Filter Data'!A231,2,LEN('Filter Data'!A231)-2)</f>
        <v>26-Apr-2021</v>
      </c>
      <c r="B240">
        <f>'Filter Data'!H231</f>
        <v>8.0291999999999994</v>
      </c>
      <c r="C240">
        <f t="shared" si="9"/>
        <v>-1.3963084404818886E-2</v>
      </c>
      <c r="D240">
        <f>C240-SET_TRI!C241</f>
        <v>-1.5331619621547428E-2</v>
      </c>
      <c r="E240">
        <f t="shared" si="10"/>
        <v>-3.3864536931375467E-3</v>
      </c>
      <c r="F240">
        <f t="shared" ca="1" si="11"/>
        <v>-3.3073946182975464</v>
      </c>
      <c r="G240">
        <f ca="1">S0*EXP(Drift*(A240-$A$11)+Volatility*SUM($F$12:F240))</f>
        <v>5.3474672814975124</v>
      </c>
    </row>
    <row r="241" spans="1:7" x14ac:dyDescent="0.25">
      <c r="A241" s="1" t="str">
        <f>MID('Filter Data'!A232,2,LEN('Filter Data'!A232)-2)</f>
        <v>27-Apr-2021</v>
      </c>
      <c r="B241">
        <f>'Filter Data'!H232</f>
        <v>8.0790000000000006</v>
      </c>
      <c r="C241">
        <f t="shared" si="9"/>
        <v>6.2023613809596449E-3</v>
      </c>
      <c r="D241">
        <f>C241-SET_TRI!C242</f>
        <v>6.8166280647881904E-3</v>
      </c>
      <c r="E241">
        <f t="shared" si="10"/>
        <v>1.2901121662749707E-3</v>
      </c>
      <c r="F241">
        <f t="shared" ca="1" si="11"/>
        <v>0.20146862866458123</v>
      </c>
      <c r="G241">
        <f ca="1">S0*EXP(Drift*(A241-$A$11)+Volatility*SUM($F$12:F241))</f>
        <v>5.3671593658739498</v>
      </c>
    </row>
    <row r="242" spans="1:7" x14ac:dyDescent="0.25">
      <c r="A242" s="1" t="str">
        <f>MID('Filter Data'!A233,2,LEN('Filter Data'!A233)-2)</f>
        <v>28-Apr-2021</v>
      </c>
      <c r="B242">
        <f>'Filter Data'!H233</f>
        <v>8.0929000000000002</v>
      </c>
      <c r="C242">
        <f t="shared" si="9"/>
        <v>1.7205099641044162E-3</v>
      </c>
      <c r="D242">
        <f>C242-SET_TRI!C243</f>
        <v>-1.0265576249435698E-2</v>
      </c>
      <c r="E242">
        <f t="shared" si="10"/>
        <v>8.7543169452740429E-3</v>
      </c>
      <c r="F242">
        <f t="shared" ca="1" si="11"/>
        <v>1.1719815918079244</v>
      </c>
      <c r="G242">
        <f ca="1">S0*EXP(Drift*(A242-$A$11)+Volatility*SUM($F$12:F242))</f>
        <v>5.4643863200065441</v>
      </c>
    </row>
    <row r="243" spans="1:7" x14ac:dyDescent="0.25">
      <c r="A243" s="1" t="str">
        <f>MID('Filter Data'!A234,2,LEN('Filter Data'!A234)-2)</f>
        <v>29-Apr-2021</v>
      </c>
      <c r="B243">
        <f>'Filter Data'!H234</f>
        <v>8.1705000000000005</v>
      </c>
      <c r="C243">
        <f t="shared" si="9"/>
        <v>9.588651781190961E-3</v>
      </c>
      <c r="D243">
        <f>C243-SET_TRI!C244</f>
        <v>-2.1540699352393926E-3</v>
      </c>
      <c r="E243">
        <f t="shared" si="10"/>
        <v>1.094985887537003E-2</v>
      </c>
      <c r="F243">
        <f t="shared" ca="1" si="11"/>
        <v>-0.49052373795816323</v>
      </c>
      <c r="G243">
        <f ca="1">S0*EXP(Drift*(A243-$A$11)+Volatility*SUM($F$12:F243))</f>
        <v>5.4289601292330625</v>
      </c>
    </row>
    <row r="244" spans="1:7" x14ac:dyDescent="0.25">
      <c r="A244" s="1" t="str">
        <f>MID('Filter Data'!A235,2,LEN('Filter Data'!A235)-2)</f>
        <v>06-May-2021</v>
      </c>
      <c r="B244">
        <f>'Filter Data'!H235</f>
        <v>7.9843999999999999</v>
      </c>
      <c r="C244">
        <f t="shared" si="9"/>
        <v>-2.2777063827183232E-2</v>
      </c>
      <c r="D244">
        <f>C244-SET_TRI!C245</f>
        <v>-4.7072759316604887E-3</v>
      </c>
      <c r="E244">
        <f t="shared" si="10"/>
        <v>-1.9630329423309043E-2</v>
      </c>
      <c r="F244">
        <f t="shared" ca="1" si="11"/>
        <v>2.1052772294020845</v>
      </c>
      <c r="G244">
        <f ca="1">S0*EXP(Drift*(A244-$A$11)+Volatility*SUM($F$12:F244))</f>
        <v>5.6277063700430228</v>
      </c>
    </row>
    <row r="245" spans="1:7" x14ac:dyDescent="0.25">
      <c r="A245" s="1" t="str">
        <f>MID('Filter Data'!A236,2,LEN('Filter Data'!A236)-2)</f>
        <v>07-May-2021</v>
      </c>
      <c r="B245">
        <f>'Filter Data'!H236</f>
        <v>7.8924000000000003</v>
      </c>
      <c r="C245">
        <f t="shared" si="9"/>
        <v>-1.1522468814187621E-2</v>
      </c>
      <c r="D245">
        <f>C245-SET_TRI!C246</f>
        <v>-2.2487410786856572E-2</v>
      </c>
      <c r="E245">
        <f t="shared" si="10"/>
        <v>4.0584038450859859E-3</v>
      </c>
      <c r="F245">
        <f t="shared" ca="1" si="11"/>
        <v>0.48293953653891919</v>
      </c>
      <c r="G245">
        <f ca="1">S0*EXP(Drift*(A245-$A$11)+Volatility*SUM($F$12:F245))</f>
        <v>5.6718676136162296</v>
      </c>
    </row>
    <row r="246" spans="1:7" x14ac:dyDescent="0.25">
      <c r="A246" s="1" t="str">
        <f>MID('Filter Data'!A237,2,LEN('Filter Data'!A237)-2)</f>
        <v>10-May-2021</v>
      </c>
      <c r="B246">
        <f>'Filter Data'!H237</f>
        <v>7.8910999999999998</v>
      </c>
      <c r="C246">
        <f t="shared" si="9"/>
        <v>-1.6471542243177271E-4</v>
      </c>
      <c r="D246">
        <f>C246-SET_TRI!C247</f>
        <v>-3.9826614169365974E-3</v>
      </c>
      <c r="E246">
        <f t="shared" si="10"/>
        <v>2.4752760837465134E-3</v>
      </c>
      <c r="F246">
        <f t="shared" ca="1" si="11"/>
        <v>0.91473986203507207</v>
      </c>
      <c r="G246">
        <f ca="1">S0*EXP(Drift*(A246-$A$11)+Volatility*SUM($F$12:F246))</f>
        <v>5.7609997372675252</v>
      </c>
    </row>
    <row r="247" spans="1:7" x14ac:dyDescent="0.25">
      <c r="A247" s="1" t="str">
        <f>MID('Filter Data'!A238,2,LEN('Filter Data'!A238)-2)</f>
        <v>11-May-2021</v>
      </c>
      <c r="B247">
        <f>'Filter Data'!H238</f>
        <v>7.9130000000000003</v>
      </c>
      <c r="C247">
        <f t="shared" si="9"/>
        <v>2.7752784782857239E-3</v>
      </c>
      <c r="D247">
        <f>C247-SET_TRI!C248</f>
        <v>5.3563937458647234E-3</v>
      </c>
      <c r="E247">
        <f t="shared" si="10"/>
        <v>-1.1157886388139448E-3</v>
      </c>
      <c r="F247">
        <f t="shared" ca="1" si="11"/>
        <v>-1.3729516643698043</v>
      </c>
      <c r="G247">
        <f ca="1">S0*EXP(Drift*(A247-$A$11)+Volatility*SUM($F$12:F247))</f>
        <v>5.6498293784956495</v>
      </c>
    </row>
    <row r="248" spans="1:7" x14ac:dyDescent="0.25">
      <c r="A248" s="1" t="str">
        <f>MID('Filter Data'!A239,2,LEN('Filter Data'!A239)-2)</f>
        <v>17-May-2021</v>
      </c>
      <c r="B248">
        <f>'Filter Data'!H239</f>
        <v>8.2754999999999992</v>
      </c>
      <c r="C248">
        <f t="shared" si="9"/>
        <v>4.5810691267534301E-2</v>
      </c>
      <c r="D248">
        <f>C248-SET_TRI!C249</f>
        <v>6.417425841128821E-2</v>
      </c>
      <c r="E248">
        <f t="shared" si="10"/>
        <v>7.8667059898743924E-4</v>
      </c>
      <c r="F248">
        <f t="shared" ca="1" si="11"/>
        <v>-0.5294843422918144</v>
      </c>
      <c r="G248">
        <f ca="1">S0*EXP(Drift*(A248-$A$11)+Volatility*SUM($F$12:F248))</f>
        <v>5.6299895818743231</v>
      </c>
    </row>
    <row r="249" spans="1:7" x14ac:dyDescent="0.25">
      <c r="A249" s="1" t="str">
        <f>MID('Filter Data'!A240,2,LEN('Filter Data'!A240)-2)</f>
        <v>20-May-2021</v>
      </c>
      <c r="B249">
        <f>'Filter Data'!H240</f>
        <v>8.3132999999999999</v>
      </c>
      <c r="C249">
        <f t="shared" si="9"/>
        <v>4.5676998368679505E-3</v>
      </c>
      <c r="D249">
        <f>C249-SET_TRI!C250</f>
        <v>5.2930492257191701E-3</v>
      </c>
      <c r="E249">
        <f t="shared" si="10"/>
        <v>7.2093128823395121E-4</v>
      </c>
      <c r="F249">
        <f t="shared" ca="1" si="11"/>
        <v>-0.43803932065139645</v>
      </c>
      <c r="G249">
        <f ca="1">S0*EXP(Drift*(A249-$A$11)+Volatility*SUM($F$12:F249))</f>
        <v>5.6057862672620207</v>
      </c>
    </row>
    <row r="250" spans="1:7" x14ac:dyDescent="0.25">
      <c r="A250" s="1" t="str">
        <f>MID('Filter Data'!A241,2,LEN('Filter Data'!A241)-2)</f>
        <v>21-May-2021</v>
      </c>
      <c r="B250">
        <f>'Filter Data'!H241</f>
        <v>8.1915999999999993</v>
      </c>
      <c r="C250">
        <f t="shared" si="9"/>
        <v>-1.4639192619056282E-2</v>
      </c>
      <c r="D250">
        <f>C250-SET_TRI!C251</f>
        <v>-1.3806323447698308E-2</v>
      </c>
      <c r="E250">
        <f t="shared" si="10"/>
        <v>-5.1292435529603879E-3</v>
      </c>
      <c r="F250">
        <f t="shared" ca="1" si="11"/>
        <v>0.3133807027860126</v>
      </c>
      <c r="G250">
        <f ca="1">S0*EXP(Drift*(A250-$A$11)+Volatility*SUM($F$12:F250))</f>
        <v>5.6357003001205372</v>
      </c>
    </row>
    <row r="251" spans="1:7" x14ac:dyDescent="0.25">
      <c r="A251" s="1" t="str">
        <f>MID('Filter Data'!A242,2,LEN('Filter Data'!A242)-2)</f>
        <v>25-May-2021</v>
      </c>
      <c r="B251">
        <f>'Filter Data'!H242</f>
        <v>8.6341999999999999</v>
      </c>
      <c r="C251">
        <f t="shared" si="9"/>
        <v>5.4030958542897675E-2</v>
      </c>
      <c r="D251">
        <f>C251-SET_TRI!C252</f>
        <v>4.2798848924058747E-2</v>
      </c>
      <c r="E251">
        <f t="shared" si="10"/>
        <v>2.3955350751675777E-2</v>
      </c>
      <c r="F251">
        <f t="shared" ca="1" si="11"/>
        <v>3.6613144724405569</v>
      </c>
      <c r="G251">
        <f ca="1">S0*EXP(Drift*(A251-$A$11)+Volatility*SUM($F$12:F251))</f>
        <v>5.9645343699199458</v>
      </c>
    </row>
    <row r="252" spans="1:7" x14ac:dyDescent="0.25">
      <c r="A252" s="1" t="str">
        <f>MID('Filter Data'!A243,2,LEN('Filter Data'!A243)-2)</f>
        <v>27-May-2021</v>
      </c>
      <c r="B252">
        <f>'Filter Data'!H243</f>
        <v>8.6753</v>
      </c>
      <c r="C252">
        <f t="shared" si="9"/>
        <v>4.7601399087350465E-3</v>
      </c>
      <c r="D252">
        <f>C252-SET_TRI!C253</f>
        <v>-4.8989675166517801E-3</v>
      </c>
      <c r="E252">
        <f t="shared" si="10"/>
        <v>8.0409295202659888E-3</v>
      </c>
      <c r="F252">
        <f t="shared" ca="1" si="11"/>
        <v>1.4985814764945939</v>
      </c>
      <c r="G252">
        <f ca="1">S0*EXP(Drift*(A252-$A$11)+Volatility*SUM($F$12:F252))</f>
        <v>6.1061752002931957</v>
      </c>
    </row>
    <row r="253" spans="1:7" x14ac:dyDescent="0.25">
      <c r="A253" s="1" t="str">
        <f>MID('Filter Data'!A244,2,LEN('Filter Data'!A244)-2)</f>
        <v>28-May-2021</v>
      </c>
      <c r="B253">
        <f>'Filter Data'!H244</f>
        <v>8.7048000000000005</v>
      </c>
      <c r="C253">
        <f t="shared" si="9"/>
        <v>3.4004587737600459E-3</v>
      </c>
      <c r="D253">
        <f>C253-SET_TRI!C254</f>
        <v>4.3505482302348217E-3</v>
      </c>
      <c r="E253">
        <f t="shared" si="10"/>
        <v>2.1280714291922872E-4</v>
      </c>
      <c r="F253">
        <f t="shared" ca="1" si="11"/>
        <v>5.8630145391076138E-2</v>
      </c>
      <c r="G253">
        <f ca="1">S0*EXP(Drift*(A253-$A$11)+Volatility*SUM($F$12:F253))</f>
        <v>6.1157965462919321</v>
      </c>
    </row>
    <row r="254" spans="1:7" x14ac:dyDescent="0.25">
      <c r="A254" s="1" t="str">
        <f>MID('Filter Data'!A245,2,LEN('Filter Data'!A245)-2)</f>
        <v>02-Jun-2021</v>
      </c>
      <c r="B254">
        <f>'Filter Data'!H245</f>
        <v>8.5360999999999994</v>
      </c>
      <c r="C254">
        <f t="shared" si="9"/>
        <v>-1.9380112122047741E-2</v>
      </c>
      <c r="D254">
        <f>C254-SET_TRI!C255</f>
        <v>-4.2478743680194199E-2</v>
      </c>
      <c r="E254">
        <f t="shared" si="10"/>
        <v>1.0181250512690268E-2</v>
      </c>
      <c r="F254">
        <f t="shared" ca="1" si="11"/>
        <v>-1.4244317311303902</v>
      </c>
      <c r="G254">
        <f ca="1">S0*EXP(Drift*(A254-$A$11)+Volatility*SUM($F$12:F254))</f>
        <v>6.0103302864402517</v>
      </c>
    </row>
    <row r="255" spans="1:7" x14ac:dyDescent="0.25">
      <c r="A255" s="1" t="str">
        <f>MID('Filter Data'!A246,2,LEN('Filter Data'!A246)-2)</f>
        <v>04-Jun-2021</v>
      </c>
      <c r="B255">
        <f>'Filter Data'!H246</f>
        <v>8.5555000000000003</v>
      </c>
      <c r="C255">
        <f t="shared" si="9"/>
        <v>2.272700647836948E-3</v>
      </c>
      <c r="D255">
        <f>C255-SET_TRI!C256</f>
        <v>8.3628824177319813E-3</v>
      </c>
      <c r="E255">
        <f t="shared" si="10"/>
        <v>-3.7208868445997387E-3</v>
      </c>
      <c r="F255">
        <f t="shared" ca="1" si="11"/>
        <v>0.63301693650799939</v>
      </c>
      <c r="G255">
        <f ca="1">S0*EXP(Drift*(A255-$A$11)+Volatility*SUM($F$12:F255))</f>
        <v>6.0752060688632339</v>
      </c>
    </row>
    <row r="256" spans="1:7" x14ac:dyDescent="0.25">
      <c r="A256" s="1" t="str">
        <f>MID('Filter Data'!A247,2,LEN('Filter Data'!A247)-2)</f>
        <v>07-Jun-2021</v>
      </c>
      <c r="B256">
        <f>'Filter Data'!H247</f>
        <v>8.5152000000000001</v>
      </c>
      <c r="C256">
        <f t="shared" si="9"/>
        <v>-4.7104201975337765E-3</v>
      </c>
      <c r="D256">
        <f>C256-SET_TRI!C257</f>
        <v>-5.3733723081001291E-3</v>
      </c>
      <c r="E256">
        <f t="shared" si="10"/>
        <v>-1.0978662425974841E-3</v>
      </c>
      <c r="F256">
        <f t="shared" ca="1" si="11"/>
        <v>-1.1835813782876823</v>
      </c>
      <c r="G256">
        <f ca="1">S0*EXP(Drift*(A256-$A$11)+Volatility*SUM($F$12:F256))</f>
        <v>5.9831065060943827</v>
      </c>
    </row>
    <row r="257" spans="1:7" x14ac:dyDescent="0.25">
      <c r="A257" s="1" t="str">
        <f>MID('Filter Data'!A248,2,LEN('Filter Data'!A248)-2)</f>
        <v>08-Jun-2021</v>
      </c>
      <c r="B257">
        <f>'Filter Data'!H248</f>
        <v>8.4209999999999994</v>
      </c>
      <c r="C257">
        <f t="shared" si="9"/>
        <v>-1.106257046223233E-2</v>
      </c>
      <c r="D257">
        <f>C257-SET_TRI!C258</f>
        <v>-1.1233508904163884E-2</v>
      </c>
      <c r="E257">
        <f t="shared" si="10"/>
        <v>-3.3518615031629785E-3</v>
      </c>
      <c r="F257">
        <f t="shared" ca="1" si="11"/>
        <v>1.0811136367242198</v>
      </c>
      <c r="G257">
        <f ca="1">S0*EXP(Drift*(A257-$A$11)+Volatility*SUM($F$12:F257))</f>
        <v>6.0833539849630318</v>
      </c>
    </row>
    <row r="258" spans="1:7" x14ac:dyDescent="0.25">
      <c r="A258" s="1" t="str">
        <f>MID('Filter Data'!A249,2,LEN('Filter Data'!A249)-2)</f>
        <v>09-Jun-2021</v>
      </c>
      <c r="B258">
        <f>'Filter Data'!H249</f>
        <v>8.4232999999999993</v>
      </c>
      <c r="C258">
        <f t="shared" si="9"/>
        <v>2.731267070419153E-4</v>
      </c>
      <c r="D258">
        <f>C258-SET_TRI!C259</f>
        <v>-8.8922598259176967E-3</v>
      </c>
      <c r="E258">
        <f t="shared" si="10"/>
        <v>6.3465356700017315E-3</v>
      </c>
      <c r="F258">
        <f t="shared" ca="1" si="11"/>
        <v>1.4530466591084537</v>
      </c>
      <c r="G258">
        <f ca="1">S0*EXP(Drift*(A258-$A$11)+Volatility*SUM($F$12:F258))</f>
        <v>6.2192168644633332</v>
      </c>
    </row>
    <row r="259" spans="1:7" x14ac:dyDescent="0.25">
      <c r="A259" s="1" t="str">
        <f>MID('Filter Data'!A250,2,LEN('Filter Data'!A250)-2)</f>
        <v>10-Jun-2021</v>
      </c>
      <c r="B259">
        <f>'Filter Data'!H250</f>
        <v>8.4808000000000003</v>
      </c>
      <c r="C259">
        <f t="shared" si="9"/>
        <v>6.8263032303255257E-3</v>
      </c>
      <c r="D259">
        <f>C259-SET_TRI!C260</f>
        <v>7.2852707338228913E-3</v>
      </c>
      <c r="E259">
        <f t="shared" si="10"/>
        <v>1.5863192832209832E-3</v>
      </c>
      <c r="F259">
        <f t="shared" ca="1" si="11"/>
        <v>0.75929517341472252</v>
      </c>
      <c r="G259">
        <f ca="1">S0*EXP(Drift*(A259-$A$11)+Volatility*SUM($F$12:F259))</f>
        <v>6.2935541968959496</v>
      </c>
    </row>
    <row r="260" spans="1:7" x14ac:dyDescent="0.25">
      <c r="A260" s="1" t="str">
        <f>MID('Filter Data'!A251,2,LEN('Filter Data'!A251)-2)</f>
        <v>11-Jun-2021</v>
      </c>
      <c r="B260">
        <f>'Filter Data'!H251</f>
        <v>8.3879999999999999</v>
      </c>
      <c r="C260">
        <f t="shared" si="9"/>
        <v>-1.0942363927931378E-2</v>
      </c>
      <c r="D260">
        <f>C260-SET_TRI!C261</f>
        <v>-2.029736887061425E-2</v>
      </c>
      <c r="E260">
        <f t="shared" si="10"/>
        <v>3.1069520703015611E-3</v>
      </c>
      <c r="F260">
        <f t="shared" ca="1" si="11"/>
        <v>0.35304357693835542</v>
      </c>
      <c r="G260">
        <f ca="1">S0*EXP(Drift*(A260-$A$11)+Volatility*SUM($F$12:F260))</f>
        <v>6.3308312097771893</v>
      </c>
    </row>
    <row r="261" spans="1:7" x14ac:dyDescent="0.25">
      <c r="A261" s="1" t="str">
        <f>MID('Filter Data'!A252,2,LEN('Filter Data'!A252)-2)</f>
        <v>15-Jun-2021</v>
      </c>
      <c r="B261">
        <f>'Filter Data'!H252</f>
        <v>8.2811000000000003</v>
      </c>
      <c r="C261">
        <f t="shared" si="9"/>
        <v>-1.274439675727224E-2</v>
      </c>
      <c r="D261">
        <f>C261-SET_TRI!C262</f>
        <v>-1.246182178894939E-3</v>
      </c>
      <c r="E261">
        <f t="shared" si="10"/>
        <v>-1.2018100588949971E-2</v>
      </c>
      <c r="F261">
        <f t="shared" ca="1" si="11"/>
        <v>1.0093138903137069</v>
      </c>
      <c r="G261">
        <f ca="1">S0*EXP(Drift*(A261-$A$11)+Volatility*SUM($F$12:F261))</f>
        <v>6.4438573280777618</v>
      </c>
    </row>
    <row r="262" spans="1:7" x14ac:dyDescent="0.25">
      <c r="A262" s="1" t="str">
        <f>MID('Filter Data'!A253,2,LEN('Filter Data'!A253)-2)</f>
        <v>16-Jun-2021</v>
      </c>
      <c r="B262">
        <f>'Filter Data'!H253</f>
        <v>8.1661999999999999</v>
      </c>
      <c r="C262">
        <f t="shared" si="9"/>
        <v>-1.3874968301312681E-2</v>
      </c>
      <c r="D262">
        <f>C262-SET_TRI!C263</f>
        <v>-1.4625579491749991E-2</v>
      </c>
      <c r="E262">
        <f t="shared" si="10"/>
        <v>-3.7920909081105812E-3</v>
      </c>
      <c r="F262">
        <f t="shared" ca="1" si="11"/>
        <v>0.67000014733002167</v>
      </c>
      <c r="G262">
        <f ca="1">S0*EXP(Drift*(A262-$A$11)+Volatility*SUM($F$12:F262))</f>
        <v>6.5123193782649977</v>
      </c>
    </row>
    <row r="263" spans="1:7" x14ac:dyDescent="0.25">
      <c r="A263" s="1" t="str">
        <f>MID('Filter Data'!A254,2,LEN('Filter Data'!A254)-2)</f>
        <v>17-Jun-2021</v>
      </c>
      <c r="B263">
        <f>'Filter Data'!H254</f>
        <v>8.2037999999999993</v>
      </c>
      <c r="C263">
        <f t="shared" si="9"/>
        <v>4.6043447380665929E-3</v>
      </c>
      <c r="D263">
        <f>C263-SET_TRI!C264</f>
        <v>1.092704017231148E-2</v>
      </c>
      <c r="E263">
        <f t="shared" si="10"/>
        <v>-3.1824289303331215E-3</v>
      </c>
      <c r="F263">
        <f t="shared" ca="1" si="11"/>
        <v>-0.19482607558263818</v>
      </c>
      <c r="G263">
        <f ca="1">S0*EXP(Drift*(A263-$A$11)+Volatility*SUM($F$12:F263))</f>
        <v>6.4983057699920623</v>
      </c>
    </row>
    <row r="264" spans="1:7" x14ac:dyDescent="0.25">
      <c r="A264" s="1" t="str">
        <f>MID('Filter Data'!A255,2,LEN('Filter Data'!A255)-2)</f>
        <v>18-Jun-2021</v>
      </c>
      <c r="B264">
        <f>'Filter Data'!H255</f>
        <v>8.1160999999999994</v>
      </c>
      <c r="C264">
        <f t="shared" si="9"/>
        <v>-1.0690167970940283E-2</v>
      </c>
      <c r="D264">
        <f>C264-SET_TRI!C265</f>
        <v>-7.8760104852309953E-3</v>
      </c>
      <c r="E264">
        <f t="shared" si="10"/>
        <v>-5.3274501757903745E-3</v>
      </c>
      <c r="F264">
        <f t="shared" ca="1" si="11"/>
        <v>0.60565169453273782</v>
      </c>
      <c r="G264">
        <f ca="1">S0*EXP(Drift*(A264-$A$11)+Volatility*SUM($F$12:F264))</f>
        <v>6.5611323621165569</v>
      </c>
    </row>
    <row r="265" spans="1:7" x14ac:dyDescent="0.25">
      <c r="A265" s="1" t="str">
        <f>MID('Filter Data'!A256,2,LEN('Filter Data'!A256)-2)</f>
        <v>21-Jun-2021</v>
      </c>
      <c r="B265">
        <f>'Filter Data'!H256</f>
        <v>8.1042000000000005</v>
      </c>
      <c r="C265">
        <f t="shared" si="9"/>
        <v>-1.4662214610464278E-3</v>
      </c>
      <c r="D265">
        <f>C265-SET_TRI!C266</f>
        <v>6.9787967483341028E-3</v>
      </c>
      <c r="E265">
        <f t="shared" si="10"/>
        <v>-6.491879704871098E-3</v>
      </c>
      <c r="F265">
        <f t="shared" ca="1" si="11"/>
        <v>-1.8865999247687912</v>
      </c>
      <c r="G265">
        <f ca="1">S0*EXP(Drift*(A265-$A$11)+Volatility*SUM($F$12:F265))</f>
        <v>6.3951829880776776</v>
      </c>
    </row>
    <row r="266" spans="1:7" x14ac:dyDescent="0.25">
      <c r="A266" s="1" t="str">
        <f>MID('Filter Data'!A257,2,LEN('Filter Data'!A257)-2)</f>
        <v>24-Jun-2021</v>
      </c>
      <c r="B266">
        <f>'Filter Data'!H257</f>
        <v>8.2676999999999996</v>
      </c>
      <c r="C266">
        <f t="shared" si="9"/>
        <v>2.0174724217072514E-2</v>
      </c>
      <c r="D266">
        <f>C266-SET_TRI!C267</f>
        <v>2.7288528738186092E-2</v>
      </c>
      <c r="E266">
        <f t="shared" si="10"/>
        <v>9.4591073575384446E-4</v>
      </c>
      <c r="F266">
        <f t="shared" ca="1" si="11"/>
        <v>-0.80938909045034169</v>
      </c>
      <c r="G266">
        <f ca="1">S0*EXP(Drift*(A266-$A$11)+Volatility*SUM($F$12:F266))</f>
        <v>6.3329985435317688</v>
      </c>
    </row>
    <row r="267" spans="1:7" x14ac:dyDescent="0.25">
      <c r="A267" s="1" t="str">
        <f>MID('Filter Data'!A258,2,LEN('Filter Data'!A258)-2)</f>
        <v>25-Jun-2021</v>
      </c>
      <c r="B267">
        <f>'Filter Data'!H258</f>
        <v>8.3949999999999996</v>
      </c>
      <c r="C267">
        <f t="shared" si="9"/>
        <v>1.5397268889775871E-2</v>
      </c>
      <c r="D267">
        <f>C267-SET_TRI!C268</f>
        <v>1.6814578595105188E-2</v>
      </c>
      <c r="E267">
        <f t="shared" si="10"/>
        <v>3.493177364723387E-3</v>
      </c>
      <c r="F267">
        <f t="shared" ca="1" si="11"/>
        <v>-0.37472094037756415</v>
      </c>
      <c r="G267">
        <f ca="1">S0*EXP(Drift*(A267-$A$11)+Volatility*SUM($F$12:F267))</f>
        <v>6.3026690348561152</v>
      </c>
    </row>
    <row r="268" spans="1:7" x14ac:dyDescent="0.25">
      <c r="A268" s="1" t="str">
        <f>MID('Filter Data'!A259,2,LEN('Filter Data'!A259)-2)</f>
        <v>28-Jun-2021</v>
      </c>
      <c r="B268">
        <f>'Filter Data'!H259</f>
        <v>8.4345999999999997</v>
      </c>
      <c r="C268">
        <f t="shared" si="9"/>
        <v>4.7170935080405102E-3</v>
      </c>
      <c r="D268">
        <f>C268-SET_TRI!C269</f>
        <v>9.454348992063006E-3</v>
      </c>
      <c r="E268">
        <f t="shared" si="10"/>
        <v>-2.0397866363871149E-3</v>
      </c>
      <c r="F268">
        <f t="shared" ca="1" si="11"/>
        <v>-3.1663191522409408</v>
      </c>
      <c r="G268">
        <f ca="1">S0*EXP(Drift*(A268-$A$11)+Volatility*SUM($F$12:F268))</f>
        <v>6.0286854995314494</v>
      </c>
    </row>
    <row r="269" spans="1:7" x14ac:dyDescent="0.25">
      <c r="A269" s="1" t="str">
        <f>MID('Filter Data'!A260,2,LEN('Filter Data'!A260)-2)</f>
        <v>29-Jun-2021</v>
      </c>
      <c r="B269">
        <f>'Filter Data'!H260</f>
        <v>8.3630999999999993</v>
      </c>
      <c r="C269">
        <f t="shared" ref="C269:C332" si="12">(B269-B268)/B268</f>
        <v>-8.4769876461243381E-3</v>
      </c>
      <c r="D269">
        <f>C269-SET_TRI!C270</f>
        <v>-1.59812389505135E-2</v>
      </c>
      <c r="E269">
        <f t="shared" ref="E269:E332" si="13">C269-($B$4+$B$5*D269)</f>
        <v>2.5539397632776805E-3</v>
      </c>
      <c r="F269">
        <f t="shared" ref="F269:F332" ca="1" si="14">SQRT(A269-A268)*_xlfn.NORM.INV(RAND(),0,1)</f>
        <v>0.94738127594764032</v>
      </c>
      <c r="G269">
        <f ca="1">S0*EXP(Drift*(A269-$A$11)+Volatility*SUM($F$12:F269))</f>
        <v>6.1176492704441197</v>
      </c>
    </row>
    <row r="270" spans="1:7" x14ac:dyDescent="0.25">
      <c r="A270" s="1" t="str">
        <f>MID('Filter Data'!A261,2,LEN('Filter Data'!A261)-2)</f>
        <v>02-Jul-2021</v>
      </c>
      <c r="B270">
        <f>'Filter Data'!H261</f>
        <v>8.1536000000000008</v>
      </c>
      <c r="C270">
        <f t="shared" si="12"/>
        <v>-2.505051954418798E-2</v>
      </c>
      <c r="D270">
        <f>C270-SET_TRI!C271</f>
        <v>-1.6574235869308951E-2</v>
      </c>
      <c r="E270">
        <f t="shared" si="13"/>
        <v>-1.360489304879035E-2</v>
      </c>
      <c r="F270">
        <f t="shared" ca="1" si="14"/>
        <v>3.3606259318969007</v>
      </c>
      <c r="G270">
        <f ca="1">S0*EXP(Drift*(A270-$A$11)+Volatility*SUM($F$12:F270))</f>
        <v>6.4414399972770369</v>
      </c>
    </row>
    <row r="271" spans="1:7" x14ac:dyDescent="0.25">
      <c r="A271" s="1" t="str">
        <f>MID('Filter Data'!A262,2,LEN('Filter Data'!A262)-2)</f>
        <v>06-Jul-2021</v>
      </c>
      <c r="B271">
        <f>'Filter Data'!H262</f>
        <v>8.1898</v>
      </c>
      <c r="C271">
        <f t="shared" si="12"/>
        <v>4.4397566718994211E-3</v>
      </c>
      <c r="D271">
        <f>C271-SET_TRI!C272</f>
        <v>-3.4693359336328018E-3</v>
      </c>
      <c r="E271">
        <f t="shared" si="13"/>
        <v>6.720765522355396E-3</v>
      </c>
      <c r="F271">
        <f t="shared" ca="1" si="14"/>
        <v>-0.88611288443799452</v>
      </c>
      <c r="G271">
        <f ca="1">S0*EXP(Drift*(A271-$A$11)+Volatility*SUM($F$12:F271))</f>
        <v>6.3761478388723472</v>
      </c>
    </row>
    <row r="272" spans="1:7" x14ac:dyDescent="0.25">
      <c r="A272" s="1" t="str">
        <f>MID('Filter Data'!A263,2,LEN('Filter Data'!A263)-2)</f>
        <v>07-Jul-2021</v>
      </c>
      <c r="B272">
        <f>'Filter Data'!H263</f>
        <v>8.2703000000000007</v>
      </c>
      <c r="C272">
        <f t="shared" si="12"/>
        <v>9.8292998608025452E-3</v>
      </c>
      <c r="D272">
        <f>C272-SET_TRI!C273</f>
        <v>1.8767651974275351E-2</v>
      </c>
      <c r="E272">
        <f t="shared" si="13"/>
        <v>-3.4406296973875199E-3</v>
      </c>
      <c r="F272">
        <f t="shared" ca="1" si="14"/>
        <v>-0.75572530650198744</v>
      </c>
      <c r="G272">
        <f ca="1">S0*EXP(Drift*(A272-$A$11)+Volatility*SUM($F$12:F272))</f>
        <v>6.3101441121392252</v>
      </c>
    </row>
    <row r="273" spans="1:7" x14ac:dyDescent="0.25">
      <c r="A273" s="1" t="str">
        <f>MID('Filter Data'!A264,2,LEN('Filter Data'!A264)-2)</f>
        <v>08-Jul-2021</v>
      </c>
      <c r="B273">
        <f>'Filter Data'!H264</f>
        <v>8.1024999999999991</v>
      </c>
      <c r="C273">
        <f t="shared" si="12"/>
        <v>-2.0289469547658669E-2</v>
      </c>
      <c r="D273">
        <f>C273-SET_TRI!C274</f>
        <v>-8.1618136105228098E-4</v>
      </c>
      <c r="E273">
        <f t="shared" si="13"/>
        <v>-1.9863884800398988E-2</v>
      </c>
      <c r="F273">
        <f t="shared" ca="1" si="14"/>
        <v>0.21343752538857858</v>
      </c>
      <c r="G273">
        <f ca="1">S0*EXP(Drift*(A273-$A$11)+Volatility*SUM($F$12:F273))</f>
        <v>6.3344965111988847</v>
      </c>
    </row>
    <row r="274" spans="1:7" x14ac:dyDescent="0.25">
      <c r="A274" s="1" t="str">
        <f>MID('Filter Data'!A265,2,LEN('Filter Data'!A265)-2)</f>
        <v>09-Jul-2021</v>
      </c>
      <c r="B274">
        <f>'Filter Data'!H265</f>
        <v>8.0755999999999997</v>
      </c>
      <c r="C274">
        <f t="shared" si="12"/>
        <v>-3.3199629743905562E-3</v>
      </c>
      <c r="D274">
        <f>C274-SET_TRI!C275</f>
        <v>-8.0724826565961947E-3</v>
      </c>
      <c r="E274">
        <f t="shared" si="13"/>
        <v>2.1801532242016908E-3</v>
      </c>
      <c r="F274">
        <f t="shared" ca="1" si="14"/>
        <v>0.10554925741433438</v>
      </c>
      <c r="G274">
        <f ca="1">S0*EXP(Drift*(A274-$A$11)+Volatility*SUM($F$12:F274))</f>
        <v>6.348858282715228</v>
      </c>
    </row>
    <row r="275" spans="1:7" x14ac:dyDescent="0.25">
      <c r="A275" s="1" t="str">
        <f>MID('Filter Data'!A266,2,LEN('Filter Data'!A266)-2)</f>
        <v>12-Jul-2021</v>
      </c>
      <c r="B275">
        <f>'Filter Data'!H266</f>
        <v>8.1950000000000003</v>
      </c>
      <c r="C275">
        <f t="shared" si="12"/>
        <v>1.478527911238801E-2</v>
      </c>
      <c r="D275">
        <f>C275-SET_TRI!C276</f>
        <v>1.6869025051295766E-2</v>
      </c>
      <c r="E275">
        <f t="shared" si="13"/>
        <v>2.8431116801895043E-3</v>
      </c>
      <c r="F275">
        <f t="shared" ca="1" si="14"/>
        <v>0.24008888988840318</v>
      </c>
      <c r="G275">
        <f ca="1">S0*EXP(Drift*(A275-$A$11)+Volatility*SUM($F$12:F275))</f>
        <v>6.3849440790986716</v>
      </c>
    </row>
    <row r="276" spans="1:7" x14ac:dyDescent="0.25">
      <c r="A276" s="1" t="str">
        <f>MID('Filter Data'!A267,2,LEN('Filter Data'!A267)-2)</f>
        <v>13-Jul-2021</v>
      </c>
      <c r="B276">
        <f>'Filter Data'!H267</f>
        <v>8.2266999999999992</v>
      </c>
      <c r="C276">
        <f t="shared" si="12"/>
        <v>3.8682123245880355E-3</v>
      </c>
      <c r="D276">
        <f>C276-SET_TRI!C277</f>
        <v>-9.0868566417299824E-3</v>
      </c>
      <c r="E276">
        <f t="shared" si="13"/>
        <v>1.0077708203174555E-2</v>
      </c>
      <c r="F276">
        <f t="shared" ca="1" si="14"/>
        <v>-0.89056109789371685</v>
      </c>
      <c r="G276">
        <f ca="1">S0*EXP(Drift*(A276-$A$11)+Volatility*SUM($F$12:F276))</f>
        <v>6.3063277762288656</v>
      </c>
    </row>
    <row r="277" spans="1:7" x14ac:dyDescent="0.25">
      <c r="A277" s="1" t="str">
        <f>MID('Filter Data'!A268,2,LEN('Filter Data'!A268)-2)</f>
        <v>14-Jul-2021</v>
      </c>
      <c r="B277">
        <f>'Filter Data'!H268</f>
        <v>8.1127000000000002</v>
      </c>
      <c r="C277">
        <f t="shared" si="12"/>
        <v>-1.3857318244253345E-2</v>
      </c>
      <c r="D277">
        <f>C277-SET_TRI!C278</f>
        <v>-1.000862313219009E-2</v>
      </c>
      <c r="E277">
        <f t="shared" si="13"/>
        <v>-7.0032056585991745E-3</v>
      </c>
      <c r="F277">
        <f t="shared" ca="1" si="14"/>
        <v>-0.5174670621659615</v>
      </c>
      <c r="G277">
        <f ca="1">S0*EXP(Drift*(A277-$A$11)+Volatility*SUM($F$12:F277))</f>
        <v>6.2629602778428222</v>
      </c>
    </row>
    <row r="278" spans="1:7" x14ac:dyDescent="0.25">
      <c r="A278" s="1" t="str">
        <f>MID('Filter Data'!A269,2,LEN('Filter Data'!A269)-2)</f>
        <v>15-Jul-2021</v>
      </c>
      <c r="B278">
        <f>'Filter Data'!H269</f>
        <v>8.2894000000000005</v>
      </c>
      <c r="C278">
        <f t="shared" si="12"/>
        <v>2.1780664883454374E-2</v>
      </c>
      <c r="D278">
        <f>C278-SET_TRI!C279</f>
        <v>1.9789772978527694E-2</v>
      </c>
      <c r="E278">
        <f t="shared" si="13"/>
        <v>7.7959379413228055E-3</v>
      </c>
      <c r="F278">
        <f t="shared" ca="1" si="14"/>
        <v>-3.4577470274944858E-2</v>
      </c>
      <c r="G278">
        <f ca="1">S0*EXP(Drift*(A278-$A$11)+Volatility*SUM($F$12:F278))</f>
        <v>6.2642333540985522</v>
      </c>
    </row>
    <row r="279" spans="1:7" x14ac:dyDescent="0.25">
      <c r="A279" s="1" t="str">
        <f>MID('Filter Data'!A270,2,LEN('Filter Data'!A270)-2)</f>
        <v>16-Jul-2021</v>
      </c>
      <c r="B279">
        <f>'Filter Data'!H270</f>
        <v>8.1853999999999996</v>
      </c>
      <c r="C279">
        <f t="shared" si="12"/>
        <v>-1.2546143267305351E-2</v>
      </c>
      <c r="D279">
        <f>C279-SET_TRI!C280</f>
        <v>-1.2337321813824506E-2</v>
      </c>
      <c r="E279">
        <f t="shared" si="13"/>
        <v>-4.0635075237322321E-3</v>
      </c>
      <c r="F279">
        <f t="shared" ca="1" si="14"/>
        <v>0.32954527512780418</v>
      </c>
      <c r="G279">
        <f ca="1">S0*EXP(Drift*(A279-$A$11)+Volatility*SUM($F$12:F279))</f>
        <v>6.2991587947395757</v>
      </c>
    </row>
    <row r="280" spans="1:7" x14ac:dyDescent="0.25">
      <c r="A280" s="1" t="str">
        <f>MID('Filter Data'!A271,2,LEN('Filter Data'!A271)-2)</f>
        <v>19-Jul-2021</v>
      </c>
      <c r="B280">
        <f>'Filter Data'!H271</f>
        <v>8.2256999999999998</v>
      </c>
      <c r="C280">
        <f t="shared" si="12"/>
        <v>4.9234002003567603E-3</v>
      </c>
      <c r="D280">
        <f>C280-SET_TRI!C281</f>
        <v>1.7566002826208356E-2</v>
      </c>
      <c r="E280">
        <f t="shared" si="13"/>
        <v>-7.5061829958268638E-3</v>
      </c>
      <c r="F280">
        <f t="shared" ca="1" si="14"/>
        <v>-0.460676603623974</v>
      </c>
      <c r="G280">
        <f ca="1">S0*EXP(Drift*(A280-$A$11)+Volatility*SUM($F$12:F280))</f>
        <v>6.2699903501496053</v>
      </c>
    </row>
    <row r="281" spans="1:7" x14ac:dyDescent="0.25">
      <c r="A281" s="1" t="str">
        <f>MID('Filter Data'!A272,2,LEN('Filter Data'!A272)-2)</f>
        <v>22-Jul-2021</v>
      </c>
      <c r="B281">
        <f>'Filter Data'!H272</f>
        <v>8.2495999999999992</v>
      </c>
      <c r="C281">
        <f t="shared" si="12"/>
        <v>2.9055277970263158E-3</v>
      </c>
      <c r="D281">
        <f>C281-SET_TRI!C282</f>
        <v>4.1313990752536306E-3</v>
      </c>
      <c r="E281">
        <f t="shared" si="13"/>
        <v>-1.2886679084028871E-4</v>
      </c>
      <c r="F281">
        <f t="shared" ca="1" si="14"/>
        <v>1.1754195923889814</v>
      </c>
      <c r="G281">
        <f ca="1">S0*EXP(Drift*(A281-$A$11)+Volatility*SUM($F$12:F281))</f>
        <v>6.3929912449825874</v>
      </c>
    </row>
    <row r="282" spans="1:7" x14ac:dyDescent="0.25">
      <c r="A282" s="1" t="str">
        <f>MID('Filter Data'!A273,2,LEN('Filter Data'!A273)-2)</f>
        <v>23-Jul-2021</v>
      </c>
      <c r="B282">
        <f>'Filter Data'!H273</f>
        <v>8.1301000000000005</v>
      </c>
      <c r="C282">
        <f t="shared" si="12"/>
        <v>-1.4485550814584781E-2</v>
      </c>
      <c r="D282">
        <f>C282-SET_TRI!C283</f>
        <v>-8.142167260150858E-3</v>
      </c>
      <c r="E282">
        <f t="shared" si="13"/>
        <v>-8.9367022524909061E-3</v>
      </c>
      <c r="F282">
        <f t="shared" ca="1" si="14"/>
        <v>0.76613962900647592</v>
      </c>
      <c r="G282">
        <f ca="1">S0*EXP(Drift*(A282-$A$11)+Volatility*SUM($F$12:F282))</f>
        <v>6.4700571084873983</v>
      </c>
    </row>
    <row r="283" spans="1:7" x14ac:dyDescent="0.25">
      <c r="A283" s="1" t="str">
        <f>MID('Filter Data'!A274,2,LEN('Filter Data'!A274)-2)</f>
        <v>27-Jul-2021</v>
      </c>
      <c r="B283">
        <f>'Filter Data'!H274</f>
        <v>7.2866999999999997</v>
      </c>
      <c r="C283">
        <f t="shared" si="12"/>
        <v>-0.10373796140268887</v>
      </c>
      <c r="D283">
        <f>C283-SET_TRI!C284</f>
        <v>-9.7767595816379102E-2</v>
      </c>
      <c r="E283">
        <f t="shared" si="13"/>
        <v>-3.5511580924019737E-2</v>
      </c>
      <c r="F283">
        <f t="shared" ca="1" si="14"/>
        <v>1.4769216713218205</v>
      </c>
      <c r="G283">
        <f ca="1">S0*EXP(Drift*(A283-$A$11)+Volatility*SUM($F$12:F283))</f>
        <v>6.631027269503341</v>
      </c>
    </row>
    <row r="284" spans="1:7" x14ac:dyDescent="0.25">
      <c r="A284" s="1" t="str">
        <f>MID('Filter Data'!A275,2,LEN('Filter Data'!A275)-2)</f>
        <v>29-Jul-2021</v>
      </c>
      <c r="B284">
        <f>'Filter Data'!H275</f>
        <v>7.6039000000000003</v>
      </c>
      <c r="C284">
        <f t="shared" si="12"/>
        <v>4.3531365364293931E-2</v>
      </c>
      <c r="D284">
        <f>C284-SET_TRI!C285</f>
        <v>4.1770883150846712E-2</v>
      </c>
      <c r="E284">
        <f t="shared" si="13"/>
        <v>1.4174642365006082E-2</v>
      </c>
      <c r="F284">
        <f t="shared" ca="1" si="14"/>
        <v>2.6742675669588283</v>
      </c>
      <c r="G284">
        <f ca="1">S0*EXP(Drift*(A284-$A$11)+Volatility*SUM($F$12:F284))</f>
        <v>6.9069278289167739</v>
      </c>
    </row>
    <row r="285" spans="1:7" x14ac:dyDescent="0.25">
      <c r="A285" s="1" t="str">
        <f>MID('Filter Data'!A276,2,LEN('Filter Data'!A276)-2)</f>
        <v>30-Jul-2021</v>
      </c>
      <c r="B285">
        <f>'Filter Data'!H276</f>
        <v>7.4530000000000003</v>
      </c>
      <c r="C285">
        <f t="shared" si="12"/>
        <v>-1.9845079498678312E-2</v>
      </c>
      <c r="D285">
        <f>C285-SET_TRI!C286</f>
        <v>-1.0571163444475442E-2</v>
      </c>
      <c r="E285">
        <f t="shared" si="13"/>
        <v>-1.2597566971226316E-2</v>
      </c>
      <c r="F285">
        <f t="shared" ca="1" si="14"/>
        <v>0.89543533324603852</v>
      </c>
      <c r="G285">
        <f ca="1">S0*EXP(Drift*(A285-$A$11)+Volatility*SUM($F$12:F285))</f>
        <v>7.003497612944602</v>
      </c>
    </row>
    <row r="286" spans="1:7" x14ac:dyDescent="0.25">
      <c r="A286" s="1" t="str">
        <f>MID('Filter Data'!A277,2,LEN('Filter Data'!A277)-2)</f>
        <v>02-Aug-2021</v>
      </c>
      <c r="B286">
        <f>'Filter Data'!H277</f>
        <v>7.7034000000000002</v>
      </c>
      <c r="C286">
        <f t="shared" si="12"/>
        <v>3.3597209177512403E-2</v>
      </c>
      <c r="D286">
        <f>C286-SET_TRI!C287</f>
        <v>2.9597969702793339E-2</v>
      </c>
      <c r="E286">
        <f t="shared" si="13"/>
        <v>1.2753339990459446E-2</v>
      </c>
      <c r="F286">
        <f t="shared" ca="1" si="14"/>
        <v>1.3350098053721091</v>
      </c>
      <c r="G286">
        <f ca="1">S0*EXP(Drift*(A286-$A$11)+Volatility*SUM($F$12:F286))</f>
        <v>7.1576726859182607</v>
      </c>
    </row>
    <row r="287" spans="1:7" x14ac:dyDescent="0.25">
      <c r="A287" s="1" t="str">
        <f>MID('Filter Data'!A278,2,LEN('Filter Data'!A278)-2)</f>
        <v>03-Aug-2021</v>
      </c>
      <c r="B287">
        <f>'Filter Data'!H278</f>
        <v>7.7352999999999996</v>
      </c>
      <c r="C287">
        <f t="shared" si="12"/>
        <v>4.1410286367057885E-3</v>
      </c>
      <c r="D287">
        <f>C287-SET_TRI!C288</f>
        <v>-4.7197363050077591E-3</v>
      </c>
      <c r="E287">
        <f t="shared" si="13"/>
        <v>7.29647692302101E-3</v>
      </c>
      <c r="F287">
        <f t="shared" ca="1" si="14"/>
        <v>1.4519268509605778</v>
      </c>
      <c r="G287">
        <f ca="1">S0*EXP(Drift*(A287-$A$11)+Volatility*SUM($F$12:F287))</f>
        <v>7.3174083689662242</v>
      </c>
    </row>
    <row r="288" spans="1:7" x14ac:dyDescent="0.25">
      <c r="A288" s="1" t="str">
        <f>MID('Filter Data'!A279,2,LEN('Filter Data'!A279)-2)</f>
        <v>04-Aug-2021</v>
      </c>
      <c r="B288">
        <f>'Filter Data'!H279</f>
        <v>7.7206999999999999</v>
      </c>
      <c r="C288">
        <f t="shared" si="12"/>
        <v>-1.8874510361588724E-3</v>
      </c>
      <c r="D288">
        <f>C288-SET_TRI!C289</f>
        <v>-5.4368898771306445E-3</v>
      </c>
      <c r="E288">
        <f t="shared" si="13"/>
        <v>1.7695225050968961E-3</v>
      </c>
      <c r="F288">
        <f t="shared" ca="1" si="14"/>
        <v>0.79232951274982832</v>
      </c>
      <c r="G288">
        <f ca="1">S0*EXP(Drift*(A288-$A$11)+Volatility*SUM($F$12:F288))</f>
        <v>7.4084716398600969</v>
      </c>
    </row>
    <row r="289" spans="1:7" x14ac:dyDescent="0.25">
      <c r="A289" s="1" t="str">
        <f>MID('Filter Data'!A280,2,LEN('Filter Data'!A280)-2)</f>
        <v>05-Aug-2021</v>
      </c>
      <c r="B289">
        <f>'Filter Data'!H280</f>
        <v>7.7154999999999996</v>
      </c>
      <c r="C289">
        <f t="shared" si="12"/>
        <v>-6.7351405960603512E-4</v>
      </c>
      <c r="D289">
        <f>C289-SET_TRI!C290</f>
        <v>1.4563360515951728E-2</v>
      </c>
      <c r="E289">
        <f t="shared" si="13"/>
        <v>-1.1003266747117678E-2</v>
      </c>
      <c r="F289">
        <f t="shared" ca="1" si="14"/>
        <v>2.9114804895601181E-2</v>
      </c>
      <c r="G289">
        <f ca="1">S0*EXP(Drift*(A289-$A$11)+Volatility*SUM($F$12:F289))</f>
        <v>7.4169238352023958</v>
      </c>
    </row>
    <row r="290" spans="1:7" x14ac:dyDescent="0.25">
      <c r="A290" s="1" t="str">
        <f>MID('Filter Data'!A281,2,LEN('Filter Data'!A281)-2)</f>
        <v>06-Aug-2021</v>
      </c>
      <c r="B290">
        <f>'Filter Data'!H281</f>
        <v>7.742</v>
      </c>
      <c r="C290">
        <f t="shared" si="12"/>
        <v>3.4346445466917779E-3</v>
      </c>
      <c r="D290">
        <f>C290-SET_TRI!C291</f>
        <v>6.7596895497352904E-3</v>
      </c>
      <c r="E290">
        <f t="shared" si="13"/>
        <v>-1.4377859954130307E-3</v>
      </c>
      <c r="F290">
        <f t="shared" ca="1" si="14"/>
        <v>-0.53239524114343606</v>
      </c>
      <c r="G290">
        <f ca="1">S0*EXP(Drift*(A290-$A$11)+Volatility*SUM($F$12:F290))</f>
        <v>7.3643015154651987</v>
      </c>
    </row>
    <row r="291" spans="1:7" x14ac:dyDescent="0.25">
      <c r="A291" s="1" t="str">
        <f>MID('Filter Data'!A282,2,LEN('Filter Data'!A282)-2)</f>
        <v>10-Aug-2021</v>
      </c>
      <c r="B291">
        <f>'Filter Data'!H282</f>
        <v>8.0350000000000001</v>
      </c>
      <c r="C291">
        <f t="shared" si="12"/>
        <v>3.7845517954017069E-2</v>
      </c>
      <c r="D291">
        <f>C291-SET_TRI!C292</f>
        <v>2.2595220993356625E-2</v>
      </c>
      <c r="E291">
        <f t="shared" si="13"/>
        <v>2.1898863907911684E-2</v>
      </c>
      <c r="F291">
        <f t="shared" ca="1" si="14"/>
        <v>1.026423367320761</v>
      </c>
      <c r="G291">
        <f ca="1">S0*EXP(Drift*(A291-$A$11)+Volatility*SUM($F$12:F291))</f>
        <v>7.4976653875875776</v>
      </c>
    </row>
    <row r="292" spans="1:7" x14ac:dyDescent="0.25">
      <c r="A292" s="1" t="str">
        <f>MID('Filter Data'!A283,2,LEN('Filter Data'!A283)-2)</f>
        <v>13-Aug-2021</v>
      </c>
      <c r="B292">
        <f>'Filter Data'!H283</f>
        <v>7.8883999999999999</v>
      </c>
      <c r="C292">
        <f t="shared" si="12"/>
        <v>-1.8245177349097731E-2</v>
      </c>
      <c r="D292">
        <f>C292-SET_TRI!C293</f>
        <v>-1.4697848884186503E-2</v>
      </c>
      <c r="E292">
        <f t="shared" si="13"/>
        <v>-8.1117599783022288E-3</v>
      </c>
      <c r="F292">
        <f t="shared" ca="1" si="14"/>
        <v>-1.3227975463105945</v>
      </c>
      <c r="G292">
        <f ca="1">S0*EXP(Drift*(A292-$A$11)+Volatility*SUM($F$12:F292))</f>
        <v>7.3688943646694218</v>
      </c>
    </row>
    <row r="293" spans="1:7" x14ac:dyDescent="0.25">
      <c r="A293" s="1" t="str">
        <f>MID('Filter Data'!A284,2,LEN('Filter Data'!A284)-2)</f>
        <v>16-Aug-2021</v>
      </c>
      <c r="B293">
        <f>'Filter Data'!H284</f>
        <v>7.9047000000000001</v>
      </c>
      <c r="C293">
        <f t="shared" si="12"/>
        <v>2.0663252370569703E-3</v>
      </c>
      <c r="D293">
        <f>C293-SET_TRI!C294</f>
        <v>-4.1523605758837156E-3</v>
      </c>
      <c r="E293">
        <f t="shared" si="13"/>
        <v>4.8249920413338428E-3</v>
      </c>
      <c r="F293">
        <f t="shared" ca="1" si="14"/>
        <v>-1.6738491803214262</v>
      </c>
      <c r="G293">
        <f ca="1">S0*EXP(Drift*(A293-$A$11)+Volatility*SUM($F$12:F293))</f>
        <v>7.2050294313674215</v>
      </c>
    </row>
    <row r="294" spans="1:7" x14ac:dyDescent="0.25">
      <c r="A294" s="1" t="str">
        <f>MID('Filter Data'!A285,2,LEN('Filter Data'!A285)-2)</f>
        <v>18-Aug-2021</v>
      </c>
      <c r="B294">
        <f>'Filter Data'!H285</f>
        <v>7.7691999999999997</v>
      </c>
      <c r="C294">
        <f t="shared" si="12"/>
        <v>-1.7141700507293179E-2</v>
      </c>
      <c r="D294">
        <f>C294-SET_TRI!C295</f>
        <v>-3.000641254049002E-2</v>
      </c>
      <c r="E294">
        <f t="shared" si="13"/>
        <v>3.6974172726549001E-3</v>
      </c>
      <c r="F294">
        <f t="shared" ca="1" si="14"/>
        <v>4.3423195589999609E-2</v>
      </c>
      <c r="G294">
        <f ca="1">S0*EXP(Drift*(A294-$A$11)+Volatility*SUM($F$12:F294))</f>
        <v>7.2199061936897921</v>
      </c>
    </row>
    <row r="295" spans="1:7" x14ac:dyDescent="0.25">
      <c r="A295" s="1" t="str">
        <f>MID('Filter Data'!A286,2,LEN('Filter Data'!A286)-2)</f>
        <v>20-Aug-2021</v>
      </c>
      <c r="B295">
        <f>'Filter Data'!H286</f>
        <v>7.4191000000000003</v>
      </c>
      <c r="C295">
        <f t="shared" si="12"/>
        <v>-4.5062554703186868E-2</v>
      </c>
      <c r="D295">
        <f>C295-SET_TRI!C296</f>
        <v>-4.3246731097479903E-2</v>
      </c>
      <c r="E295">
        <f t="shared" si="13"/>
        <v>-1.496411730480347E-2</v>
      </c>
      <c r="F295">
        <f t="shared" ca="1" si="14"/>
        <v>4.4686886571884306E-2</v>
      </c>
      <c r="G295">
        <f ca="1">S0*EXP(Drift*(A295-$A$11)+Volatility*SUM($F$12:F295))</f>
        <v>7.2349481714794841</v>
      </c>
    </row>
    <row r="296" spans="1:7" x14ac:dyDescent="0.25">
      <c r="A296" s="1" t="str">
        <f>MID('Filter Data'!A287,2,LEN('Filter Data'!A287)-2)</f>
        <v>23-Aug-2021</v>
      </c>
      <c r="B296">
        <f>'Filter Data'!H287</f>
        <v>7.5282999999999998</v>
      </c>
      <c r="C296">
        <f t="shared" si="12"/>
        <v>1.4718766427194607E-2</v>
      </c>
      <c r="D296">
        <f>C296-SET_TRI!C297</f>
        <v>-9.483300791067014E-3</v>
      </c>
      <c r="E296">
        <f t="shared" si="13"/>
        <v>2.1205506623866839E-2</v>
      </c>
      <c r="F296">
        <f t="shared" ca="1" si="14"/>
        <v>1.0360276823905992</v>
      </c>
      <c r="G296">
        <f ca="1">S0*EXP(Drift*(A296-$A$11)+Volatility*SUM($F$12:F296))</f>
        <v>7.3617674586405686</v>
      </c>
    </row>
    <row r="297" spans="1:7" x14ac:dyDescent="0.25">
      <c r="A297" s="1" t="str">
        <f>MID('Filter Data'!A288,2,LEN('Filter Data'!A288)-2)</f>
        <v>24-Aug-2021</v>
      </c>
      <c r="B297">
        <f>'Filter Data'!H288</f>
        <v>7.5757000000000003</v>
      </c>
      <c r="C297">
        <f t="shared" si="12"/>
        <v>6.2962421795093914E-3</v>
      </c>
      <c r="D297">
        <f>C297-SET_TRI!C298</f>
        <v>3.1415124990606899E-3</v>
      </c>
      <c r="E297">
        <f t="shared" si="13"/>
        <v>3.9541025517872523E-3</v>
      </c>
      <c r="F297">
        <f t="shared" ca="1" si="14"/>
        <v>0.99035274402120888</v>
      </c>
      <c r="G297">
        <f ca="1">S0*EXP(Drift*(A297-$A$11)+Volatility*SUM($F$12:F297))</f>
        <v>7.4751271375031401</v>
      </c>
    </row>
    <row r="298" spans="1:7" x14ac:dyDescent="0.25">
      <c r="A298" s="1" t="str">
        <f>MID('Filter Data'!A289,2,LEN('Filter Data'!A289)-2)</f>
        <v>25-Aug-2021</v>
      </c>
      <c r="B298">
        <f>'Filter Data'!H289</f>
        <v>7.5019999999999998</v>
      </c>
      <c r="C298">
        <f t="shared" si="12"/>
        <v>-9.7284739364019886E-3</v>
      </c>
      <c r="D298">
        <f>C298-SET_TRI!C299</f>
        <v>-1.8789127474951893E-2</v>
      </c>
      <c r="E298">
        <f t="shared" si="13"/>
        <v>3.2660872925946681E-3</v>
      </c>
      <c r="F298">
        <f t="shared" ca="1" si="14"/>
        <v>0.76353828292875658</v>
      </c>
      <c r="G298">
        <f ca="1">S0*EXP(Drift*(A298-$A$11)+Volatility*SUM($F$12:F298))</f>
        <v>7.564948364995927</v>
      </c>
    </row>
    <row r="299" spans="1:7" x14ac:dyDescent="0.25">
      <c r="A299" s="1" t="str">
        <f>MID('Filter Data'!A290,2,LEN('Filter Data'!A290)-2)</f>
        <v>26-Aug-2021</v>
      </c>
      <c r="B299">
        <f>'Filter Data'!H290</f>
        <v>7.3426</v>
      </c>
      <c r="C299">
        <f t="shared" si="12"/>
        <v>-2.1247667288722977E-2</v>
      </c>
      <c r="D299">
        <f>C299-SET_TRI!C300</f>
        <v>-2.0674283267565468E-2</v>
      </c>
      <c r="E299">
        <f t="shared" si="13"/>
        <v>-6.9347646664115192E-3</v>
      </c>
      <c r="F299">
        <f t="shared" ca="1" si="14"/>
        <v>-3.3354277882311607E-2</v>
      </c>
      <c r="G299">
        <f ca="1">S0*EXP(Drift*(A299-$A$11)+Volatility*SUM($F$12:F299))</f>
        <v>7.5666222534786423</v>
      </c>
    </row>
    <row r="300" spans="1:7" x14ac:dyDescent="0.25">
      <c r="A300" s="1" t="str">
        <f>MID('Filter Data'!A291,2,LEN('Filter Data'!A291)-2)</f>
        <v>27-Aug-2021</v>
      </c>
      <c r="B300">
        <f>'Filter Data'!H291</f>
        <v>7.3489000000000004</v>
      </c>
      <c r="C300">
        <f t="shared" si="12"/>
        <v>8.5800670062381398E-4</v>
      </c>
      <c r="D300">
        <f>C300-SET_TRI!C301</f>
        <v>-7.1130497334403187E-3</v>
      </c>
      <c r="E300">
        <f t="shared" si="13"/>
        <v>5.6871650178243003E-3</v>
      </c>
      <c r="F300">
        <f t="shared" ca="1" si="14"/>
        <v>-0.36299454033557721</v>
      </c>
      <c r="G300">
        <f ca="1">S0*EXP(Drift*(A300-$A$11)+Volatility*SUM($F$12:F300))</f>
        <v>7.5316839328624905</v>
      </c>
    </row>
    <row r="301" spans="1:7" x14ac:dyDescent="0.25">
      <c r="A301" s="1" t="str">
        <f>MID('Filter Data'!A292,2,LEN('Filter Data'!A292)-2)</f>
        <v>30-Aug-2021</v>
      </c>
      <c r="B301">
        <f>'Filter Data'!H292</f>
        <v>7.2637999999999998</v>
      </c>
      <c r="C301">
        <f t="shared" si="12"/>
        <v>-1.1579964348405967E-2</v>
      </c>
      <c r="D301">
        <f>C301-SET_TRI!C302</f>
        <v>-2.7441339256103821E-2</v>
      </c>
      <c r="E301">
        <f t="shared" si="13"/>
        <v>7.4653270003568282E-3</v>
      </c>
      <c r="F301">
        <f t="shared" ca="1" si="14"/>
        <v>0.26278821989199624</v>
      </c>
      <c r="G301">
        <f ca="1">S0*EXP(Drift*(A301-$A$11)+Volatility*SUM($F$12:F301))</f>
        <v>7.5770224878513162</v>
      </c>
    </row>
    <row r="302" spans="1:7" x14ac:dyDescent="0.25">
      <c r="A302" s="1" t="str">
        <f>MID('Filter Data'!A293,2,LEN('Filter Data'!A293)-2)</f>
        <v>31-Aug-2021</v>
      </c>
      <c r="B302">
        <f>'Filter Data'!H293</f>
        <v>7.2111000000000001</v>
      </c>
      <c r="C302">
        <f t="shared" si="12"/>
        <v>-7.2551557036261661E-3</v>
      </c>
      <c r="D302">
        <f>C302-SET_TRI!C303</f>
        <v>-1.2137108246644424E-2</v>
      </c>
      <c r="E302">
        <f t="shared" si="13"/>
        <v>1.0874651753129934E-3</v>
      </c>
      <c r="F302">
        <f t="shared" ca="1" si="14"/>
        <v>0.30139723009054692</v>
      </c>
      <c r="G302">
        <f ca="1">S0*EXP(Drift*(A302-$A$11)+Volatility*SUM($F$12:F302))</f>
        <v>7.6161128233139594</v>
      </c>
    </row>
    <row r="303" spans="1:7" x14ac:dyDescent="0.25">
      <c r="A303" s="1" t="str">
        <f>MID('Filter Data'!A294,2,LEN('Filter Data'!A294)-2)</f>
        <v>01-Sep-2021</v>
      </c>
      <c r="B303">
        <f>'Filter Data'!H294</f>
        <v>7.4046000000000003</v>
      </c>
      <c r="C303">
        <f t="shared" si="12"/>
        <v>2.6833631484794306E-2</v>
      </c>
      <c r="D303">
        <f>C303-SET_TRI!C304</f>
        <v>3.0791864283356549E-2</v>
      </c>
      <c r="E303">
        <f t="shared" si="13"/>
        <v>5.1548389184759361E-3</v>
      </c>
      <c r="F303">
        <f t="shared" ca="1" si="14"/>
        <v>0.46019103952174512</v>
      </c>
      <c r="G303">
        <f ca="1">S0*EXP(Drift*(A303-$A$11)+Volatility*SUM($F$12:F303))</f>
        <v>7.6733089749955434</v>
      </c>
    </row>
    <row r="304" spans="1:7" x14ac:dyDescent="0.25">
      <c r="A304" s="1" t="str">
        <f>MID('Filter Data'!A295,2,LEN('Filter Data'!A295)-2)</f>
        <v>03-Sep-2021</v>
      </c>
      <c r="B304">
        <f>'Filter Data'!H295</f>
        <v>7.4703999999999997</v>
      </c>
      <c r="C304">
        <f t="shared" si="12"/>
        <v>8.8863679334466976E-3</v>
      </c>
      <c r="D304">
        <f>C304-SET_TRI!C305</f>
        <v>-4.4305186832853446E-3</v>
      </c>
      <c r="E304">
        <f t="shared" si="13"/>
        <v>1.1839558367181945E-2</v>
      </c>
      <c r="F304">
        <f t="shared" ca="1" si="14"/>
        <v>-0.72743212271313407</v>
      </c>
      <c r="G304">
        <f ca="1">S0*EXP(Drift*(A304-$A$11)+Volatility*SUM($F$12:F304))</f>
        <v>7.6024493054891513</v>
      </c>
    </row>
    <row r="305" spans="1:7" x14ac:dyDescent="0.25">
      <c r="A305" s="1" t="str">
        <f>MID('Filter Data'!A296,2,LEN('Filter Data'!A296)-2)</f>
        <v>07-Sep-2021</v>
      </c>
      <c r="B305">
        <f>'Filter Data'!H296</f>
        <v>7.6714000000000002</v>
      </c>
      <c r="C305">
        <f t="shared" si="12"/>
        <v>2.6906189762261796E-2</v>
      </c>
      <c r="D305">
        <f>C305-SET_TRI!C306</f>
        <v>3.5558259991767982E-2</v>
      </c>
      <c r="E305">
        <f t="shared" si="13"/>
        <v>1.8941253337780954E-3</v>
      </c>
      <c r="F305">
        <f t="shared" ca="1" si="14"/>
        <v>-0.6333709711956661</v>
      </c>
      <c r="G305">
        <f ca="1">S0*EXP(Drift*(A305-$A$11)+Volatility*SUM($F$12:F305))</f>
        <v>7.5534211234449851</v>
      </c>
    </row>
    <row r="306" spans="1:7" x14ac:dyDescent="0.25">
      <c r="A306" s="1" t="str">
        <f>MID('Filter Data'!A297,2,LEN('Filter Data'!A297)-2)</f>
        <v>08-Sep-2021</v>
      </c>
      <c r="B306">
        <f>'Filter Data'!H297</f>
        <v>7.6435000000000004</v>
      </c>
      <c r="C306">
        <f t="shared" si="12"/>
        <v>-3.6368850535755943E-3</v>
      </c>
      <c r="D306">
        <f>C306-SET_TRI!C307</f>
        <v>-5.2948198644861555E-3</v>
      </c>
      <c r="E306">
        <f t="shared" si="13"/>
        <v>-7.9264987057486424E-5</v>
      </c>
      <c r="F306">
        <f t="shared" ca="1" si="14"/>
        <v>0.34032778357161991</v>
      </c>
      <c r="G306">
        <f ca="1">S0*EXP(Drift*(A306-$A$11)+Volatility*SUM($F$12:F306))</f>
        <v>7.5967391843715202</v>
      </c>
    </row>
    <row r="307" spans="1:7" x14ac:dyDescent="0.25">
      <c r="A307" s="1" t="str">
        <f>MID('Filter Data'!A298,2,LEN('Filter Data'!A298)-2)</f>
        <v>09-Sep-2021</v>
      </c>
      <c r="B307">
        <f>'Filter Data'!H298</f>
        <v>7.5624000000000002</v>
      </c>
      <c r="C307">
        <f t="shared" si="12"/>
        <v>-1.0610322496238656E-2</v>
      </c>
      <c r="D307">
        <f>C307-SET_TRI!C308</f>
        <v>-1.4156188051959312E-4</v>
      </c>
      <c r="E307">
        <f t="shared" si="13"/>
        <v>-1.0656517741596845E-2</v>
      </c>
      <c r="F307">
        <f t="shared" ca="1" si="14"/>
        <v>0.57156595338783756</v>
      </c>
      <c r="G307">
        <f ca="1">S0*EXP(Drift*(A307-$A$11)+Volatility*SUM($F$12:F307))</f>
        <v>7.6663404363196657</v>
      </c>
    </row>
    <row r="308" spans="1:7" x14ac:dyDescent="0.25">
      <c r="A308" s="1" t="str">
        <f>MID('Filter Data'!A299,2,LEN('Filter Data'!A299)-2)</f>
        <v>13-Sep-2021</v>
      </c>
      <c r="B308">
        <f>'Filter Data'!H299</f>
        <v>7.7478999999999996</v>
      </c>
      <c r="C308">
        <f t="shared" si="12"/>
        <v>2.4529249973553279E-2</v>
      </c>
      <c r="D308">
        <f>C308-SET_TRI!C309</f>
        <v>2.4875532068082459E-2</v>
      </c>
      <c r="E308">
        <f t="shared" si="13"/>
        <v>6.9879115564138172E-3</v>
      </c>
      <c r="F308">
        <f t="shared" ca="1" si="14"/>
        <v>0.62133669351625431</v>
      </c>
      <c r="G308">
        <f ca="1">S0*EXP(Drift*(A308-$A$11)+Volatility*SUM($F$12:F308))</f>
        <v>7.7587993225038279</v>
      </c>
    </row>
    <row r="309" spans="1:7" x14ac:dyDescent="0.25">
      <c r="A309" s="1" t="str">
        <f>MID('Filter Data'!A300,2,LEN('Filter Data'!A300)-2)</f>
        <v>14-Sep-2021</v>
      </c>
      <c r="B309">
        <f>'Filter Data'!H300</f>
        <v>7.6249000000000002</v>
      </c>
      <c r="C309">
        <f t="shared" si="12"/>
        <v>-1.5875269427844878E-2</v>
      </c>
      <c r="D309">
        <f>C309-SET_TRI!C310</f>
        <v>-8.7979172534256196E-3</v>
      </c>
      <c r="E309">
        <f t="shared" si="13"/>
        <v>-9.8678368255420632E-3</v>
      </c>
      <c r="F309">
        <f t="shared" ca="1" si="14"/>
        <v>5.439127395794012E-2</v>
      </c>
      <c r="G309">
        <f ca="1">S0*EXP(Drift*(A309-$A$11)+Volatility*SUM($F$12:F309))</f>
        <v>7.7705400932267059</v>
      </c>
    </row>
    <row r="310" spans="1:7" x14ac:dyDescent="0.25">
      <c r="A310" s="1" t="str">
        <f>MID('Filter Data'!A301,2,LEN('Filter Data'!A301)-2)</f>
        <v>15-Sep-2021</v>
      </c>
      <c r="B310">
        <f>'Filter Data'!H301</f>
        <v>7.5183</v>
      </c>
      <c r="C310">
        <f t="shared" si="12"/>
        <v>-1.3980511219819308E-2</v>
      </c>
      <c r="D310">
        <f>C310-SET_TRI!C311</f>
        <v>-1.5361960699169128E-2</v>
      </c>
      <c r="E310">
        <f t="shared" si="13"/>
        <v>-3.3826621564753672E-3</v>
      </c>
      <c r="F310">
        <f t="shared" ca="1" si="14"/>
        <v>-0.66345367642007613</v>
      </c>
      <c r="G310">
        <f ca="1">S0*EXP(Drift*(A310-$A$11)+Volatility*SUM($F$12:F310))</f>
        <v>7.7005478393290634</v>
      </c>
    </row>
    <row r="311" spans="1:7" x14ac:dyDescent="0.25">
      <c r="A311" s="1" t="str">
        <f>MID('Filter Data'!A302,2,LEN('Filter Data'!A302)-2)</f>
        <v>16-Sep-2021</v>
      </c>
      <c r="B311">
        <f>'Filter Data'!H302</f>
        <v>7.5182000000000002</v>
      </c>
      <c r="C311">
        <f t="shared" si="12"/>
        <v>-1.3300879188083335E-5</v>
      </c>
      <c r="D311">
        <f>C311-SET_TRI!C312</f>
        <v>-2.8194409499273064E-3</v>
      </c>
      <c r="E311">
        <f t="shared" si="13"/>
        <v>1.8132185005919638E-3</v>
      </c>
      <c r="F311">
        <f t="shared" ca="1" si="14"/>
        <v>0.69115958415488221</v>
      </c>
      <c r="G311">
        <f ca="1">S0*EXP(Drift*(A311-$A$11)+Volatility*SUM($F$12:F311))</f>
        <v>7.7847843151803984</v>
      </c>
    </row>
    <row r="312" spans="1:7" x14ac:dyDescent="0.25">
      <c r="A312" s="1" t="str">
        <f>MID('Filter Data'!A303,2,LEN('Filter Data'!A303)-2)</f>
        <v>23-Sep-2021</v>
      </c>
      <c r="B312">
        <f>'Filter Data'!H303</f>
        <v>7.51</v>
      </c>
      <c r="C312">
        <f t="shared" si="12"/>
        <v>-1.0906866005161381E-3</v>
      </c>
      <c r="D312">
        <f>C312-SET_TRI!C313</f>
        <v>-4.3581841346685812E-3</v>
      </c>
      <c r="E312">
        <f t="shared" si="13"/>
        <v>1.8119182901134056E-3</v>
      </c>
      <c r="F312">
        <f t="shared" ca="1" si="14"/>
        <v>-0.25719274158885919</v>
      </c>
      <c r="G312">
        <f ca="1">S0*EXP(Drift*(A312-$A$11)+Volatility*SUM($F$12:F312))</f>
        <v>7.7941306563668329</v>
      </c>
    </row>
    <row r="313" spans="1:7" x14ac:dyDescent="0.25">
      <c r="A313" s="1" t="str">
        <f>MID('Filter Data'!A304,2,LEN('Filter Data'!A304)-2)</f>
        <v>27-Sep-2021</v>
      </c>
      <c r="B313">
        <f>'Filter Data'!H304</f>
        <v>7.8030999999999997</v>
      </c>
      <c r="C313">
        <f t="shared" si="12"/>
        <v>3.9027962716378151E-2</v>
      </c>
      <c r="D313">
        <f>C313-SET_TRI!C314</f>
        <v>4.4847117167762594E-2</v>
      </c>
      <c r="E313">
        <f t="shared" si="13"/>
        <v>7.5199445000511261E-3</v>
      </c>
      <c r="F313">
        <f t="shared" ca="1" si="14"/>
        <v>-1.3391429924540248</v>
      </c>
      <c r="G313">
        <f ca="1">S0*EXP(Drift*(A313-$A$11)+Volatility*SUM($F$12:F313))</f>
        <v>7.6638802797642311</v>
      </c>
    </row>
    <row r="314" spans="1:7" x14ac:dyDescent="0.25">
      <c r="A314" s="1" t="str">
        <f>MID('Filter Data'!A305,2,LEN('Filter Data'!A305)-2)</f>
        <v>28-Sep-2021</v>
      </c>
      <c r="B314">
        <f>'Filter Data'!H305</f>
        <v>7.8579999999999997</v>
      </c>
      <c r="C314">
        <f t="shared" si="12"/>
        <v>7.0356653125039983E-3</v>
      </c>
      <c r="D314">
        <f>C314-SET_TRI!C315</f>
        <v>1.0182469114691799E-2</v>
      </c>
      <c r="E314">
        <f t="shared" si="13"/>
        <v>-2.3040929782830889E-4</v>
      </c>
      <c r="F314">
        <f t="shared" ca="1" si="14"/>
        <v>0.64440263026757594</v>
      </c>
      <c r="G314">
        <f ca="1">S0*EXP(Drift*(A314-$A$11)+Volatility*SUM($F$12:F314))</f>
        <v>7.7423882512564344</v>
      </c>
    </row>
    <row r="315" spans="1:7" x14ac:dyDescent="0.25">
      <c r="A315" s="1" t="str">
        <f>MID('Filter Data'!A306,2,LEN('Filter Data'!A306)-2)</f>
        <v>29-Sep-2021</v>
      </c>
      <c r="B315">
        <f>'Filter Data'!H306</f>
        <v>7.8819999999999997</v>
      </c>
      <c r="C315">
        <f t="shared" si="12"/>
        <v>3.0542122677526115E-3</v>
      </c>
      <c r="D315">
        <f>C315-SET_TRI!C316</f>
        <v>1.3493330802310053E-3</v>
      </c>
      <c r="E315">
        <f t="shared" si="13"/>
        <v>1.9653930930920152E-3</v>
      </c>
      <c r="F315">
        <f t="shared" ca="1" si="14"/>
        <v>-6.1001244814978754E-2</v>
      </c>
      <c r="G315">
        <f ca="1">S0*EXP(Drift*(A315-$A$11)+Volatility*SUM($F$12:F315))</f>
        <v>7.7409523865500853</v>
      </c>
    </row>
    <row r="316" spans="1:7" x14ac:dyDescent="0.25">
      <c r="A316" s="1" t="str">
        <f>MID('Filter Data'!A307,2,LEN('Filter Data'!A307)-2)</f>
        <v>30-Sep-2021</v>
      </c>
      <c r="B316">
        <f>'Filter Data'!H307</f>
        <v>7.8978000000000002</v>
      </c>
      <c r="C316">
        <f t="shared" si="12"/>
        <v>2.0045673686882111E-3</v>
      </c>
      <c r="D316">
        <f>C316-SET_TRI!C317</f>
        <v>9.728618476126244E-3</v>
      </c>
      <c r="E316">
        <f t="shared" si="13"/>
        <v>-4.9441169837419613E-3</v>
      </c>
      <c r="F316">
        <f t="shared" ca="1" si="14"/>
        <v>0.46692732262606435</v>
      </c>
      <c r="G316">
        <f ca="1">S0*EXP(Drift*(A316-$A$11)+Volatility*SUM($F$12:F316))</f>
        <v>7.7998589814175574</v>
      </c>
    </row>
    <row r="317" spans="1:7" x14ac:dyDescent="0.25">
      <c r="A317" s="1" t="str">
        <f>MID('Filter Data'!A308,2,LEN('Filter Data'!A308)-2)</f>
        <v>08-Oct-2021</v>
      </c>
      <c r="B317">
        <f>'Filter Data'!H308</f>
        <v>8.0814000000000004</v>
      </c>
      <c r="C317">
        <f t="shared" si="12"/>
        <v>2.324698017169341E-2</v>
      </c>
      <c r="D317">
        <f>C317-SET_TRI!C318</f>
        <v>1.0924825520998611E-3</v>
      </c>
      <c r="E317">
        <f t="shared" si="13"/>
        <v>2.2337783649153568E-2</v>
      </c>
      <c r="F317">
        <f t="shared" ca="1" si="14"/>
        <v>2.2878185733333547</v>
      </c>
      <c r="G317">
        <f ca="1">S0*EXP(Drift*(A317-$A$11)+Volatility*SUM($F$12:F317))</f>
        <v>8.1129156002973897</v>
      </c>
    </row>
    <row r="318" spans="1:7" x14ac:dyDescent="0.25">
      <c r="A318" s="1" t="str">
        <f>MID('Filter Data'!A309,2,LEN('Filter Data'!A309)-2)</f>
        <v>12-Oct-2021</v>
      </c>
      <c r="B318">
        <f>'Filter Data'!H309</f>
        <v>7.9753999999999996</v>
      </c>
      <c r="C318">
        <f t="shared" si="12"/>
        <v>-1.3116539213502705E-2</v>
      </c>
      <c r="D318">
        <f>C318-SET_TRI!C319</f>
        <v>-1.7451994979896135E-2</v>
      </c>
      <c r="E318">
        <f t="shared" si="13"/>
        <v>-1.0570715844542868E-3</v>
      </c>
      <c r="F318">
        <f t="shared" ca="1" si="14"/>
        <v>-0.80657979907281696</v>
      </c>
      <c r="G318">
        <f ca="1">S0*EXP(Drift*(A318-$A$11)+Volatility*SUM($F$12:F318))</f>
        <v>8.0400824545487541</v>
      </c>
    </row>
    <row r="319" spans="1:7" x14ac:dyDescent="0.25">
      <c r="A319" s="1" t="str">
        <f>MID('Filter Data'!A310,2,LEN('Filter Data'!A310)-2)</f>
        <v>18-Oct-2021</v>
      </c>
      <c r="B319">
        <f>'Filter Data'!H310</f>
        <v>7.9664999999999999</v>
      </c>
      <c r="C319">
        <f t="shared" si="12"/>
        <v>-1.1159314893296494E-3</v>
      </c>
      <c r="D319">
        <f>C319-SET_TRI!C320</f>
        <v>-2.5387733157625405E-3</v>
      </c>
      <c r="E319">
        <f t="shared" si="13"/>
        <v>5.1430927977379323E-4</v>
      </c>
      <c r="F319">
        <f t="shared" ca="1" si="14"/>
        <v>-2.3844669109023431</v>
      </c>
      <c r="G319">
        <f ca="1">S0*EXP(Drift*(A319-$A$11)+Volatility*SUM($F$12:F319))</f>
        <v>7.7961715664952855</v>
      </c>
    </row>
    <row r="320" spans="1:7" x14ac:dyDescent="0.25">
      <c r="A320" s="1" t="str">
        <f>MID('Filter Data'!A311,2,LEN('Filter Data'!A311)-2)</f>
        <v>19-Oct-2021</v>
      </c>
      <c r="B320">
        <f>'Filter Data'!H311</f>
        <v>8.0023</v>
      </c>
      <c r="C320">
        <f t="shared" si="12"/>
        <v>4.4938178622983809E-3</v>
      </c>
      <c r="D320">
        <f>C320-SET_TRI!C321</f>
        <v>1.3622047378806783E-2</v>
      </c>
      <c r="E320">
        <f t="shared" si="13"/>
        <v>-5.1776486094895664E-3</v>
      </c>
      <c r="F320">
        <f t="shared" ca="1" si="14"/>
        <v>1.744826208592023</v>
      </c>
      <c r="G320">
        <f ca="1">S0*EXP(Drift*(A320-$A$11)+Volatility*SUM($F$12:F320))</f>
        <v>8.0045728701731189</v>
      </c>
    </row>
    <row r="321" spans="1:7" x14ac:dyDescent="0.25">
      <c r="A321" s="1" t="str">
        <f>MID('Filter Data'!A312,2,LEN('Filter Data'!A312)-2)</f>
        <v>21-Oct-2021</v>
      </c>
      <c r="B321">
        <f>'Filter Data'!H312</f>
        <v>8.1263000000000005</v>
      </c>
      <c r="C321">
        <f t="shared" si="12"/>
        <v>1.5495545030803713E-2</v>
      </c>
      <c r="D321">
        <f>C321-SET_TRI!C322</f>
        <v>8.5838246569955902E-3</v>
      </c>
      <c r="E321">
        <f t="shared" si="13"/>
        <v>9.3474465421437107E-3</v>
      </c>
      <c r="F321">
        <f t="shared" ca="1" si="14"/>
        <v>-1.6370850232421259</v>
      </c>
      <c r="G321">
        <f ca="1">S0*EXP(Drift*(A321-$A$11)+Volatility*SUM($F$12:F321))</f>
        <v>7.8252332426294169</v>
      </c>
    </row>
    <row r="322" spans="1:7" x14ac:dyDescent="0.25">
      <c r="A322" s="1" t="str">
        <f>MID('Filter Data'!A313,2,LEN('Filter Data'!A313)-2)</f>
        <v>25-Oct-2021</v>
      </c>
      <c r="B322">
        <f>'Filter Data'!H313</f>
        <v>8.1549999999999994</v>
      </c>
      <c r="C322">
        <f t="shared" si="12"/>
        <v>3.5317426134893908E-3</v>
      </c>
      <c r="D322">
        <f>C322-SET_TRI!C323</f>
        <v>9.6032295713641674E-3</v>
      </c>
      <c r="E322">
        <f t="shared" si="13"/>
        <v>-3.3292538226115565E-3</v>
      </c>
      <c r="F322">
        <f t="shared" ca="1" si="14"/>
        <v>0.40417119191134593</v>
      </c>
      <c r="G322">
        <f ca="1">S0*EXP(Drift*(A322-$A$11)+Volatility*SUM($F$12:F322))</f>
        <v>7.8943477253370133</v>
      </c>
    </row>
    <row r="323" spans="1:7" x14ac:dyDescent="0.25">
      <c r="A323" s="1" t="str">
        <f>MID('Filter Data'!A314,2,LEN('Filter Data'!A314)-2)</f>
        <v>26-Oct-2021</v>
      </c>
      <c r="B323">
        <f>'Filter Data'!H314</f>
        <v>8.1233000000000004</v>
      </c>
      <c r="C323">
        <f t="shared" si="12"/>
        <v>-3.8871857755976643E-3</v>
      </c>
      <c r="D323">
        <f>C323-SET_TRI!C324</f>
        <v>-5.1376353726694107E-3</v>
      </c>
      <c r="E323">
        <f t="shared" si="13"/>
        <v>-4.3948915559846331E-4</v>
      </c>
      <c r="F323">
        <f t="shared" ca="1" si="14"/>
        <v>1.1778107640173128</v>
      </c>
      <c r="G323">
        <f ca="1">S0*EXP(Drift*(A323-$A$11)+Volatility*SUM($F$12:F323))</f>
        <v>8.0380443627871543</v>
      </c>
    </row>
    <row r="324" spans="1:7" x14ac:dyDescent="0.25">
      <c r="A324" s="1" t="str">
        <f>MID('Filter Data'!A315,2,LEN('Filter Data'!A315)-2)</f>
        <v>27-Oct-2021</v>
      </c>
      <c r="B324">
        <f>'Filter Data'!H315</f>
        <v>8.0800999999999998</v>
      </c>
      <c r="C324">
        <f t="shared" si="12"/>
        <v>-5.3180357736388618E-3</v>
      </c>
      <c r="D324">
        <f>C324-SET_TRI!C325</f>
        <v>1.5122530242719168E-3</v>
      </c>
      <c r="E324">
        <f t="shared" si="13"/>
        <v>-6.5207893546054161E-3</v>
      </c>
      <c r="F324">
        <f t="shared" ca="1" si="14"/>
        <v>-0.88612093147628956</v>
      </c>
      <c r="G324">
        <f ca="1">S0*EXP(Drift*(A324-$A$11)+Volatility*SUM($F$12:F324))</f>
        <v>7.9395924223836056</v>
      </c>
    </row>
    <row r="325" spans="1:7" x14ac:dyDescent="0.25">
      <c r="A325" s="1" t="str">
        <f>MID('Filter Data'!A316,2,LEN('Filter Data'!A316)-2)</f>
        <v>28-Oct-2021</v>
      </c>
      <c r="B325">
        <f>'Filter Data'!H316</f>
        <v>8.0495000000000001</v>
      </c>
      <c r="C325">
        <f t="shared" si="12"/>
        <v>-3.7870818430464645E-3</v>
      </c>
      <c r="D325">
        <f>C325-SET_TRI!C326</f>
        <v>-3.1274545225185055E-3</v>
      </c>
      <c r="E325">
        <f t="shared" si="13"/>
        <v>-1.7451600843008141E-3</v>
      </c>
      <c r="F325">
        <f t="shared" ca="1" si="14"/>
        <v>0.9781789939236305</v>
      </c>
      <c r="G325">
        <f ca="1">S0*EXP(Drift*(A325-$A$11)+Volatility*SUM($F$12:F325))</f>
        <v>8.0604060405583482</v>
      </c>
    </row>
    <row r="326" spans="1:7" x14ac:dyDescent="0.25">
      <c r="A326" s="1" t="str">
        <f>MID('Filter Data'!A317,2,LEN('Filter Data'!A317)-2)</f>
        <v>02-Nov-2021</v>
      </c>
      <c r="B326">
        <f>'Filter Data'!H317</f>
        <v>7.8582999999999998</v>
      </c>
      <c r="C326">
        <f t="shared" si="12"/>
        <v>-2.3753028138393723E-2</v>
      </c>
      <c r="D326">
        <f>C326-SET_TRI!C327</f>
        <v>-2.217366357339199E-2</v>
      </c>
      <c r="E326">
        <f t="shared" si="13"/>
        <v>-8.3915675511452535E-3</v>
      </c>
      <c r="F326">
        <f t="shared" ca="1" si="14"/>
        <v>0.53223171067965258</v>
      </c>
      <c r="G326">
        <f ca="1">S0*EXP(Drift*(A326-$A$11)+Volatility*SUM($F$12:F326))</f>
        <v>8.1527332989362566</v>
      </c>
    </row>
    <row r="327" spans="1:7" x14ac:dyDescent="0.25">
      <c r="A327" s="1" t="str">
        <f>MID('Filter Data'!A318,2,LEN('Filter Data'!A318)-2)</f>
        <v>03-Nov-2021</v>
      </c>
      <c r="B327">
        <f>'Filter Data'!H318</f>
        <v>7.8154000000000003</v>
      </c>
      <c r="C327">
        <f t="shared" si="12"/>
        <v>-5.4591960093149277E-3</v>
      </c>
      <c r="D327">
        <f>C327-SET_TRI!C328</f>
        <v>-2.9026499031043818E-3</v>
      </c>
      <c r="E327">
        <f t="shared" si="13"/>
        <v>-3.5744863156639789E-3</v>
      </c>
      <c r="F327">
        <f t="shared" ca="1" si="14"/>
        <v>0.54829966175589706</v>
      </c>
      <c r="G327">
        <f ca="1">S0*EXP(Drift*(A327-$A$11)+Volatility*SUM($F$12:F327))</f>
        <v>8.2246130249383516</v>
      </c>
    </row>
    <row r="328" spans="1:7" x14ac:dyDescent="0.25">
      <c r="A328" s="1" t="str">
        <f>MID('Filter Data'!A319,2,LEN('Filter Data'!A319)-2)</f>
        <v>08-Nov-2021</v>
      </c>
      <c r="B328">
        <f>'Filter Data'!H319</f>
        <v>7.8108000000000004</v>
      </c>
      <c r="C328">
        <f t="shared" si="12"/>
        <v>-5.8858151854030978E-4</v>
      </c>
      <c r="D328">
        <f>C328-SET_TRI!C329</f>
        <v>-8.3850073974279654E-3</v>
      </c>
      <c r="E328">
        <f t="shared" si="13"/>
        <v>5.1300918432783723E-3</v>
      </c>
      <c r="F328">
        <f t="shared" ca="1" si="14"/>
        <v>-0.35446489124272007</v>
      </c>
      <c r="G328">
        <f ca="1">S0*EXP(Drift*(A328-$A$11)+Volatility*SUM($F$12:F328))</f>
        <v>8.2110129466729855</v>
      </c>
    </row>
    <row r="329" spans="1:7" x14ac:dyDescent="0.25">
      <c r="A329" s="1" t="str">
        <f>MID('Filter Data'!A320,2,LEN('Filter Data'!A320)-2)</f>
        <v>09-Nov-2021</v>
      </c>
      <c r="B329">
        <f>'Filter Data'!H320</f>
        <v>7.7285000000000004</v>
      </c>
      <c r="C329">
        <f t="shared" si="12"/>
        <v>-1.0536692784349879E-2</v>
      </c>
      <c r="D329">
        <f>C329-SET_TRI!C330</f>
        <v>-1.0849634255353581E-2</v>
      </c>
      <c r="E329">
        <f t="shared" si="13"/>
        <v>-3.0944379452814965E-3</v>
      </c>
      <c r="F329">
        <f t="shared" ca="1" si="14"/>
        <v>-0.13273083296543137</v>
      </c>
      <c r="G329">
        <f ca="1">S0*EXP(Drift*(A329-$A$11)+Volatility*SUM($F$12:F329))</f>
        <v>8.2008319266921852</v>
      </c>
    </row>
    <row r="330" spans="1:7" x14ac:dyDescent="0.25">
      <c r="A330" s="1" t="str">
        <f>MID('Filter Data'!A321,2,LEN('Filter Data'!A321)-2)</f>
        <v>10-Nov-2021</v>
      </c>
      <c r="B330">
        <f>'Filter Data'!H321</f>
        <v>7.6729000000000003</v>
      </c>
      <c r="C330">
        <f t="shared" si="12"/>
        <v>-7.1941515171120001E-3</v>
      </c>
      <c r="D330">
        <f>C330-SET_TRI!C331</f>
        <v>-5.9169552311113443E-3</v>
      </c>
      <c r="E330">
        <f t="shared" si="13"/>
        <v>-3.201455045088987E-3</v>
      </c>
      <c r="F330">
        <f t="shared" ca="1" si="14"/>
        <v>-0.16936920372199921</v>
      </c>
      <c r="G330">
        <f ca="1">S0*EXP(Drift*(A330-$A$11)+Volatility*SUM($F$12:F330))</f>
        <v>8.1862500343408477</v>
      </c>
    </row>
    <row r="331" spans="1:7" x14ac:dyDescent="0.25">
      <c r="A331" s="1" t="str">
        <f>MID('Filter Data'!A322,2,LEN('Filter Data'!A322)-2)</f>
        <v>12-Nov-2021</v>
      </c>
      <c r="B331">
        <f>'Filter Data'!H322</f>
        <v>7.8151999999999999</v>
      </c>
      <c r="C331">
        <f t="shared" si="12"/>
        <v>1.8545791030770586E-2</v>
      </c>
      <c r="D331">
        <f>C331-SET_TRI!C332</f>
        <v>1.822757526656044E-2</v>
      </c>
      <c r="E331">
        <f t="shared" si="13"/>
        <v>5.6535519966929224E-3</v>
      </c>
      <c r="F331">
        <f t="shared" ca="1" si="14"/>
        <v>-0.15691357181553645</v>
      </c>
      <c r="G331">
        <f ca="1">S0*EXP(Drift*(A331-$A$11)+Volatility*SUM($F$12:F331))</f>
        <v>8.179012300162336</v>
      </c>
    </row>
    <row r="332" spans="1:7" x14ac:dyDescent="0.25">
      <c r="A332" s="1" t="str">
        <f>MID('Filter Data'!A323,2,LEN('Filter Data'!A323)-2)</f>
        <v>15-Nov-2021</v>
      </c>
      <c r="B332">
        <f>'Filter Data'!H323</f>
        <v>7.7900999999999998</v>
      </c>
      <c r="C332">
        <f t="shared" si="12"/>
        <v>-3.2116900399222184E-3</v>
      </c>
      <c r="D332">
        <f>C332-SET_TRI!C333</f>
        <v>-7.783592374783474E-3</v>
      </c>
      <c r="E332">
        <f t="shared" si="13"/>
        <v>2.086397223909115E-3</v>
      </c>
      <c r="F332">
        <f t="shared" ca="1" si="14"/>
        <v>0.5614369454893906</v>
      </c>
      <c r="G332">
        <f ca="1">S0*EXP(Drift*(A332-$A$11)+Volatility*SUM($F$12:F332))</f>
        <v>8.264477467120372</v>
      </c>
    </row>
    <row r="333" spans="1:7" x14ac:dyDescent="0.25">
      <c r="A333" s="1" t="str">
        <f>MID('Filter Data'!A324,2,LEN('Filter Data'!A324)-2)</f>
        <v>16-Nov-2021</v>
      </c>
      <c r="B333">
        <f>'Filter Data'!H324</f>
        <v>7.8274999999999997</v>
      </c>
      <c r="C333">
        <f t="shared" ref="C333:C396" si="15">(B333-B332)/B332</f>
        <v>4.8009653277878176E-3</v>
      </c>
      <c r="D333">
        <f>C333-SET_TRI!C334</f>
        <v>2.3111728830610264E-3</v>
      </c>
      <c r="E333">
        <f t="shared" ref="E333:E396" si="16">C333-($B$4+$B$5*D333)</f>
        <v>3.0395050744551153E-3</v>
      </c>
      <c r="F333">
        <f t="shared" ref="F333:F396" ca="1" si="17">SQRT(A333-A332)*_xlfn.NORM.INV(RAND(),0,1)</f>
        <v>0.70458319900256838</v>
      </c>
      <c r="G333">
        <f ca="1">S0*EXP(Drift*(A333-$A$11)+Volatility*SUM($F$12:F333))</f>
        <v>8.3565328331811148</v>
      </c>
    </row>
    <row r="334" spans="1:7" x14ac:dyDescent="0.25">
      <c r="A334" s="1" t="str">
        <f>MID('Filter Data'!A325,2,LEN('Filter Data'!A325)-2)</f>
        <v>17-Nov-2021</v>
      </c>
      <c r="B334">
        <f>'Filter Data'!H325</f>
        <v>7.7618999999999998</v>
      </c>
      <c r="C334">
        <f t="shared" si="15"/>
        <v>-8.3807090386457846E-3</v>
      </c>
      <c r="D334">
        <f>C334-SET_TRI!C335</f>
        <v>-8.3846575422615328E-3</v>
      </c>
      <c r="E334">
        <f t="shared" si="16"/>
        <v>-2.6622803401856326E-3</v>
      </c>
      <c r="F334">
        <f t="shared" ca="1" si="17"/>
        <v>1.3142570696496469</v>
      </c>
      <c r="G334">
        <f ca="1">S0*EXP(Drift*(A334-$A$11)+Volatility*SUM($F$12:F334))</f>
        <v>8.5257386977720557</v>
      </c>
    </row>
    <row r="335" spans="1:7" x14ac:dyDescent="0.25">
      <c r="A335" s="1" t="str">
        <f>MID('Filter Data'!A326,2,LEN('Filter Data'!A326)-2)</f>
        <v>18-Nov-2021</v>
      </c>
      <c r="B335">
        <f>'Filter Data'!H326</f>
        <v>7.6780999999999997</v>
      </c>
      <c r="C335">
        <f t="shared" si="15"/>
        <v>-1.0796325641917584E-2</v>
      </c>
      <c r="D335">
        <f>C335-SET_TRI!C336</f>
        <v>-1.349413008515133E-2</v>
      </c>
      <c r="E335">
        <f t="shared" si="16"/>
        <v>-1.5047019970820755E-3</v>
      </c>
      <c r="F335">
        <f t="shared" ca="1" si="17"/>
        <v>-1.5475596275644523</v>
      </c>
      <c r="G335">
        <f ca="1">S0*EXP(Drift*(A335-$A$11)+Volatility*SUM($F$12:F335))</f>
        <v>8.3397673445095393</v>
      </c>
    </row>
    <row r="336" spans="1:7" x14ac:dyDescent="0.25">
      <c r="A336" s="1" t="str">
        <f>MID('Filter Data'!A327,2,LEN('Filter Data'!A327)-2)</f>
        <v>22-Nov-2021</v>
      </c>
      <c r="B336">
        <f>'Filter Data'!H327</f>
        <v>7.8802000000000003</v>
      </c>
      <c r="C336">
        <f t="shared" si="15"/>
        <v>2.6321616024797882E-2</v>
      </c>
      <c r="D336">
        <f>C336-SET_TRI!C337</f>
        <v>2.5869746080646808E-2</v>
      </c>
      <c r="E336">
        <f t="shared" si="16"/>
        <v>8.084996352012163E-3</v>
      </c>
      <c r="F336">
        <f t="shared" ca="1" si="17"/>
        <v>0.35699216010362905</v>
      </c>
      <c r="G336">
        <f ca="1">S0*EXP(Drift*(A336-$A$11)+Volatility*SUM($F$12:F336))</f>
        <v>8.4075889751194364</v>
      </c>
    </row>
    <row r="337" spans="1:7" x14ac:dyDescent="0.25">
      <c r="A337" s="1" t="str">
        <f>MID('Filter Data'!A328,2,LEN('Filter Data'!A328)-2)</f>
        <v>23-Nov-2021</v>
      </c>
      <c r="B337">
        <f>'Filter Data'!H328</f>
        <v>7.8728999999999996</v>
      </c>
      <c r="C337">
        <f t="shared" si="15"/>
        <v>-9.2637242709585419E-4</v>
      </c>
      <c r="D337">
        <f>C337-SET_TRI!C338</f>
        <v>1.0151019125765027E-3</v>
      </c>
      <c r="E337">
        <f t="shared" si="16"/>
        <v>-1.7814545361084281E-3</v>
      </c>
      <c r="F337">
        <f t="shared" ca="1" si="17"/>
        <v>0.68437577947631867</v>
      </c>
      <c r="G337">
        <f ca="1">S0*EXP(Drift*(A337-$A$11)+Volatility*SUM($F$12:F337))</f>
        <v>8.4987116017608368</v>
      </c>
    </row>
    <row r="338" spans="1:7" x14ac:dyDescent="0.25">
      <c r="A338" s="1" t="str">
        <f>MID('Filter Data'!A329,2,LEN('Filter Data'!A329)-2)</f>
        <v>24-Nov-2021</v>
      </c>
      <c r="B338">
        <f>'Filter Data'!H329</f>
        <v>7.9626999999999999</v>
      </c>
      <c r="C338">
        <f t="shared" si="15"/>
        <v>1.1406216260844204E-2</v>
      </c>
      <c r="D338">
        <f>C338-SET_TRI!C339</f>
        <v>9.4520918456273018E-3</v>
      </c>
      <c r="E338">
        <f t="shared" si="16"/>
        <v>4.6509146011172184E-3</v>
      </c>
      <c r="F338">
        <f t="shared" ca="1" si="17"/>
        <v>0.44852964234734743</v>
      </c>
      <c r="G338">
        <f ca="1">S0*EXP(Drift*(A338-$A$11)+Volatility*SUM($F$12:F338))</f>
        <v>8.5610671791670452</v>
      </c>
    </row>
    <row r="339" spans="1:7" x14ac:dyDescent="0.25">
      <c r="A339" s="1" t="str">
        <f>MID('Filter Data'!A330,2,LEN('Filter Data'!A330)-2)</f>
        <v>26-Nov-2021</v>
      </c>
      <c r="B339">
        <f>'Filter Data'!H330</f>
        <v>7.8945999999999996</v>
      </c>
      <c r="C339">
        <f t="shared" si="15"/>
        <v>-8.5523754505381685E-3</v>
      </c>
      <c r="D339">
        <f>C339-SET_TRI!C340</f>
        <v>1.8900596120349597E-2</v>
      </c>
      <c r="E339">
        <f t="shared" si="16"/>
        <v>-2.1915276513500039E-2</v>
      </c>
      <c r="F339">
        <f t="shared" ca="1" si="17"/>
        <v>0.20924361352961926</v>
      </c>
      <c r="G339">
        <f ca="1">S0*EXP(Drift*(A339-$A$11)+Volatility*SUM($F$12:F339))</f>
        <v>8.5996963640735054</v>
      </c>
    </row>
    <row r="340" spans="1:7" x14ac:dyDescent="0.25">
      <c r="A340" s="1" t="str">
        <f>MID('Filter Data'!A331,2,LEN('Filter Data'!A331)-2)</f>
        <v>29-Nov-2021</v>
      </c>
      <c r="B340">
        <f>'Filter Data'!H331</f>
        <v>7.9828999999999999</v>
      </c>
      <c r="C340">
        <f t="shared" si="15"/>
        <v>1.1184860537582686E-2</v>
      </c>
      <c r="D340">
        <f>C340-SET_TRI!C341</f>
        <v>2.5374194658762655E-2</v>
      </c>
      <c r="E340">
        <f t="shared" si="16"/>
        <v>-6.7052063704152783E-3</v>
      </c>
      <c r="F340">
        <f t="shared" ca="1" si="17"/>
        <v>-0.81316927005751949</v>
      </c>
      <c r="G340">
        <f ca="1">S0*EXP(Drift*(A340-$A$11)+Volatility*SUM($F$12:F340))</f>
        <v>8.5156024591483881</v>
      </c>
    </row>
    <row r="341" spans="1:7" x14ac:dyDescent="0.25">
      <c r="A341" s="1" t="str">
        <f>MID('Filter Data'!A332,2,LEN('Filter Data'!A332)-2)</f>
        <v>30-Nov-2021</v>
      </c>
      <c r="B341">
        <f>'Filter Data'!H332</f>
        <v>7.9268000000000001</v>
      </c>
      <c r="C341">
        <f t="shared" si="15"/>
        <v>-7.0275213268360896E-3</v>
      </c>
      <c r="D341">
        <f>C341-SET_TRI!C342</f>
        <v>6.891873043003819E-3</v>
      </c>
      <c r="E341">
        <f t="shared" si="16"/>
        <v>-1.1992391428245042E-2</v>
      </c>
      <c r="F341">
        <f t="shared" ca="1" si="17"/>
        <v>0.53966088521681854</v>
      </c>
      <c r="G341">
        <f ca="1">S0*EXP(Drift*(A341-$A$11)+Volatility*SUM($F$12:F341))</f>
        <v>8.5895897887829182</v>
      </c>
    </row>
    <row r="342" spans="1:7" x14ac:dyDescent="0.25">
      <c r="A342" s="1" t="str">
        <f>MID('Filter Data'!A333,2,LEN('Filter Data'!A333)-2)</f>
        <v>01-Dec-2021</v>
      </c>
      <c r="B342">
        <f>'Filter Data'!H333</f>
        <v>7.9763000000000002</v>
      </c>
      <c r="C342">
        <f t="shared" si="15"/>
        <v>6.2446384417419514E-3</v>
      </c>
      <c r="D342">
        <f>C342-SET_TRI!C343</f>
        <v>-7.3799636969770687E-3</v>
      </c>
      <c r="E342">
        <f t="shared" si="16"/>
        <v>1.1260457048751359E-2</v>
      </c>
      <c r="F342">
        <f t="shared" ca="1" si="17"/>
        <v>1.3015037222066608</v>
      </c>
      <c r="G342">
        <f ca="1">S0*EXP(Drift*(A342-$A$11)+Volatility*SUM($F$12:F342))</f>
        <v>8.7618706513453954</v>
      </c>
    </row>
    <row r="343" spans="1:7" x14ac:dyDescent="0.25">
      <c r="A343" s="1" t="str">
        <f>MID('Filter Data'!A334,2,LEN('Filter Data'!A334)-2)</f>
        <v>02-Dec-2021</v>
      </c>
      <c r="B343">
        <f>'Filter Data'!H334</f>
        <v>7.9867999999999997</v>
      </c>
      <c r="C343">
        <f t="shared" si="15"/>
        <v>1.3163998345096736E-3</v>
      </c>
      <c r="D343">
        <f>C343-SET_TRI!C344</f>
        <v>1.2876480323879102E-3</v>
      </c>
      <c r="E343">
        <f t="shared" si="16"/>
        <v>2.7071871360505426E-4</v>
      </c>
      <c r="F343">
        <f t="shared" ca="1" si="17"/>
        <v>-0.77432252560890247</v>
      </c>
      <c r="G343">
        <f ca="1">S0*EXP(Drift*(A343-$A$11)+Volatility*SUM($F$12:F343))</f>
        <v>8.6687987494409207</v>
      </c>
    </row>
    <row r="344" spans="1:7" x14ac:dyDescent="0.25">
      <c r="A344" s="1" t="str">
        <f>MID('Filter Data'!A335,2,LEN('Filter Data'!A335)-2)</f>
        <v>03-Dec-2021</v>
      </c>
      <c r="B344">
        <f>'Filter Data'!H335</f>
        <v>8.0787999999999993</v>
      </c>
      <c r="C344">
        <f t="shared" si="15"/>
        <v>1.1519006360494771E-2</v>
      </c>
      <c r="D344">
        <f>C344-SET_TRI!C345</f>
        <v>1.5823438118000837E-2</v>
      </c>
      <c r="E344">
        <f t="shared" si="16"/>
        <v>3.080466830467192E-4</v>
      </c>
      <c r="F344">
        <f t="shared" ca="1" si="17"/>
        <v>-0.7539507456512714</v>
      </c>
      <c r="G344">
        <f ca="1">S0*EXP(Drift*(A344-$A$11)+Volatility*SUM($F$12:F344))</f>
        <v>8.5792862409943673</v>
      </c>
    </row>
    <row r="345" spans="1:7" x14ac:dyDescent="0.25">
      <c r="A345" s="1" t="str">
        <f>MID('Filter Data'!A336,2,LEN('Filter Data'!A336)-2)</f>
        <v>07-Dec-2021</v>
      </c>
      <c r="B345">
        <f>'Filter Data'!H336</f>
        <v>8.1465999999999994</v>
      </c>
      <c r="C345">
        <f t="shared" si="15"/>
        <v>8.3923354953706099E-3</v>
      </c>
      <c r="D345">
        <f>C345-SET_TRI!C346</f>
        <v>-6.6506474022212762E-3</v>
      </c>
      <c r="E345">
        <f t="shared" si="16"/>
        <v>1.2898123120345086E-2</v>
      </c>
      <c r="F345">
        <f t="shared" ca="1" si="17"/>
        <v>1.1137657939812942</v>
      </c>
      <c r="G345">
        <f ca="1">S0*EXP(Drift*(A345-$A$11)+Volatility*SUM($F$12:F345))</f>
        <v>8.7458832687620784</v>
      </c>
    </row>
    <row r="346" spans="1:7" x14ac:dyDescent="0.25">
      <c r="A346" s="1" t="str">
        <f>MID('Filter Data'!A337,2,LEN('Filter Data'!A337)-2)</f>
        <v>08-Dec-2021</v>
      </c>
      <c r="B346">
        <f>'Filter Data'!H337</f>
        <v>8.2291000000000007</v>
      </c>
      <c r="C346">
        <f t="shared" si="15"/>
        <v>1.0126924115582128E-2</v>
      </c>
      <c r="D346">
        <f>C346-SET_TRI!C347</f>
        <v>3.3666183067379658E-3</v>
      </c>
      <c r="E346">
        <f t="shared" si="16"/>
        <v>7.6273617935132916E-3</v>
      </c>
      <c r="F346">
        <f t="shared" ca="1" si="17"/>
        <v>-0.37523925240143546</v>
      </c>
      <c r="G346">
        <f ca="1">S0*EXP(Drift*(A346-$A$11)+Volatility*SUM($F$12:F346))</f>
        <v>8.7039317913522058</v>
      </c>
    </row>
    <row r="347" spans="1:7" x14ac:dyDescent="0.25">
      <c r="A347" s="1" t="str">
        <f>MID('Filter Data'!A338,2,LEN('Filter Data'!A338)-2)</f>
        <v>09-Dec-2021</v>
      </c>
      <c r="B347">
        <f>'Filter Data'!H338</f>
        <v>8.3658999999999999</v>
      </c>
      <c r="C347">
        <f t="shared" si="15"/>
        <v>1.6623932143247637E-2</v>
      </c>
      <c r="D347">
        <f>C347-SET_TRI!C348</f>
        <v>1.8902601957129533E-2</v>
      </c>
      <c r="E347">
        <f t="shared" si="16"/>
        <v>3.2596283433525206E-3</v>
      </c>
      <c r="F347">
        <f t="shared" ca="1" si="17"/>
        <v>0.31686305771050854</v>
      </c>
      <c r="G347">
        <f ca="1">S0*EXP(Drift*(A347-$A$11)+Volatility*SUM($F$12:F347))</f>
        <v>8.750826675783058</v>
      </c>
    </row>
    <row r="348" spans="1:7" x14ac:dyDescent="0.25">
      <c r="A348" s="1" t="str">
        <f>MID('Filter Data'!A339,2,LEN('Filter Data'!A339)-2)</f>
        <v>13-Dec-2021</v>
      </c>
      <c r="B348">
        <f>'Filter Data'!H339</f>
        <v>8.3359000000000005</v>
      </c>
      <c r="C348">
        <f t="shared" si="15"/>
        <v>-3.5859859668415069E-3</v>
      </c>
      <c r="D348">
        <f>C348-SET_TRI!C349</f>
        <v>-8.3388309476290084E-3</v>
      </c>
      <c r="E348">
        <f t="shared" si="16"/>
        <v>2.1003949311899309E-3</v>
      </c>
      <c r="F348">
        <f t="shared" ca="1" si="17"/>
        <v>-1.0608830686595061</v>
      </c>
      <c r="G348">
        <f ca="1">S0*EXP(Drift*(A348-$A$11)+Volatility*SUM($F$12:F348))</f>
        <v>8.6398837330400564</v>
      </c>
    </row>
    <row r="349" spans="1:7" x14ac:dyDescent="0.25">
      <c r="A349" s="1" t="str">
        <f>MID('Filter Data'!A340,2,LEN('Filter Data'!A340)-2)</f>
        <v>14-Dec-2021</v>
      </c>
      <c r="B349">
        <f>'Filter Data'!H340</f>
        <v>8.2683999999999997</v>
      </c>
      <c r="C349">
        <f t="shared" si="15"/>
        <v>-8.0975059681618992E-3</v>
      </c>
      <c r="D349">
        <f>C349-SET_TRI!C350</f>
        <v>-1.256109959390056E-2</v>
      </c>
      <c r="E349">
        <f t="shared" si="16"/>
        <v>5.4162374346112228E-4</v>
      </c>
      <c r="F349">
        <f t="shared" ca="1" si="17"/>
        <v>-3.9195638783747194E-3</v>
      </c>
      <c r="G349">
        <f ca="1">S0*EXP(Drift*(A349-$A$11)+Volatility*SUM($F$12:F349))</f>
        <v>8.6455383209654197</v>
      </c>
    </row>
    <row r="350" spans="1:7" x14ac:dyDescent="0.25">
      <c r="A350" s="1" t="str">
        <f>MID('Filter Data'!A341,2,LEN('Filter Data'!A341)-2)</f>
        <v>15-Dec-2021</v>
      </c>
      <c r="B350">
        <f>'Filter Data'!H341</f>
        <v>8.1953999999999994</v>
      </c>
      <c r="C350">
        <f t="shared" si="15"/>
        <v>-8.8287939625562861E-3</v>
      </c>
      <c r="D350">
        <f>C350-SET_TRI!C351</f>
        <v>-1.6079369605798369E-3</v>
      </c>
      <c r="E350">
        <f t="shared" si="16"/>
        <v>-7.8495127068510997E-3</v>
      </c>
      <c r="F350">
        <f t="shared" ca="1" si="17"/>
        <v>1.486192302967114</v>
      </c>
      <c r="G350">
        <f ca="1">S0*EXP(Drift*(A350-$A$11)+Volatility*SUM($F$12:F350))</f>
        <v>8.8429347042182869</v>
      </c>
    </row>
    <row r="351" spans="1:7" x14ac:dyDescent="0.25">
      <c r="A351" s="1" t="str">
        <f>MID('Filter Data'!A342,2,LEN('Filter Data'!A342)-2)</f>
        <v>16-Dec-2021</v>
      </c>
      <c r="B351">
        <f>'Filter Data'!H342</f>
        <v>8.2532999999999994</v>
      </c>
      <c r="C351">
        <f t="shared" si="15"/>
        <v>7.0649388681455535E-3</v>
      </c>
      <c r="D351">
        <f>C351-SET_TRI!C352</f>
        <v>-9.940933336449945E-3</v>
      </c>
      <c r="E351">
        <f t="shared" si="16"/>
        <v>1.3871714114371912E-2</v>
      </c>
      <c r="F351">
        <f t="shared" ca="1" si="17"/>
        <v>-1.176896367223877</v>
      </c>
      <c r="G351">
        <f ca="1">S0*EXP(Drift*(A351-$A$11)+Volatility*SUM($F$12:F351))</f>
        <v>8.6973406608451409</v>
      </c>
    </row>
    <row r="352" spans="1:7" x14ac:dyDescent="0.25">
      <c r="A352" s="1" t="str">
        <f>MID('Filter Data'!A343,2,LEN('Filter Data'!A343)-2)</f>
        <v>17-Dec-2021</v>
      </c>
      <c r="B352">
        <f>'Filter Data'!H343</f>
        <v>8.0527999999999995</v>
      </c>
      <c r="C352">
        <f t="shared" si="15"/>
        <v>-2.4293312977839158E-2</v>
      </c>
      <c r="D352">
        <f>C352-SET_TRI!C353</f>
        <v>-2.1589443287682218E-2</v>
      </c>
      <c r="E352">
        <f t="shared" si="16"/>
        <v>-9.3404137352197103E-3</v>
      </c>
      <c r="F352">
        <f t="shared" ca="1" si="17"/>
        <v>8.2689772798231059E-2</v>
      </c>
      <c r="G352">
        <f ca="1">S0*EXP(Drift*(A352-$A$11)+Volatility*SUM($F$12:F352))</f>
        <v>8.714128600613634</v>
      </c>
    </row>
    <row r="353" spans="1:7" x14ac:dyDescent="0.25">
      <c r="A353" s="1" t="str">
        <f>MID('Filter Data'!A344,2,LEN('Filter Data'!A344)-2)</f>
        <v>20-Dec-2021</v>
      </c>
      <c r="B353">
        <f>'Filter Data'!H344</f>
        <v>8.0128000000000004</v>
      </c>
      <c r="C353">
        <f t="shared" si="15"/>
        <v>-4.9672163719450563E-3</v>
      </c>
      <c r="D353">
        <f>C353-SET_TRI!C354</f>
        <v>1.4055975140922617E-2</v>
      </c>
      <c r="E353">
        <f t="shared" si="16"/>
        <v>-1.4942140485137088E-2</v>
      </c>
      <c r="F353">
        <f t="shared" ca="1" si="17"/>
        <v>-0.68011327211598827</v>
      </c>
      <c r="G353">
        <f ca="1">S0*EXP(Drift*(A353-$A$11)+Volatility*SUM($F$12:F353))</f>
        <v>8.6458224543463693</v>
      </c>
    </row>
    <row r="354" spans="1:7" x14ac:dyDescent="0.25">
      <c r="A354" s="1" t="str">
        <f>MID('Filter Data'!A345,2,LEN('Filter Data'!A345)-2)</f>
        <v>21-Dec-2021</v>
      </c>
      <c r="B354">
        <f>'Filter Data'!H345</f>
        <v>8.0757999999999992</v>
      </c>
      <c r="C354">
        <f t="shared" si="15"/>
        <v>7.8624201277953821E-3</v>
      </c>
      <c r="D354">
        <f>C354-SET_TRI!C355</f>
        <v>4.1489762434112898E-3</v>
      </c>
      <c r="E354">
        <f t="shared" si="16"/>
        <v>4.8157333418779365E-3</v>
      </c>
      <c r="F354">
        <f t="shared" ca="1" si="17"/>
        <v>-1.2137386572986699E-3</v>
      </c>
      <c r="G354">
        <f ca="1">S0*EXP(Drift*(A354-$A$11)+Volatility*SUM($F$12:F354))</f>
        <v>8.6518253133423446</v>
      </c>
    </row>
    <row r="355" spans="1:7" x14ac:dyDescent="0.25">
      <c r="A355" s="1" t="str">
        <f>MID('Filter Data'!A346,2,LEN('Filter Data'!A346)-2)</f>
        <v>22-Dec-2021</v>
      </c>
      <c r="B355">
        <f>'Filter Data'!H346</f>
        <v>8.1198999999999995</v>
      </c>
      <c r="C355">
        <f t="shared" si="15"/>
        <v>5.4607593055796648E-3</v>
      </c>
      <c r="D355">
        <f>C355-SET_TRI!C356</f>
        <v>2.8082930375916393E-3</v>
      </c>
      <c r="E355">
        <f t="shared" si="16"/>
        <v>3.3516492294913863E-3</v>
      </c>
      <c r="F355">
        <f t="shared" ca="1" si="17"/>
        <v>-0.37048445061855689</v>
      </c>
      <c r="G355">
        <f ca="1">S0*EXP(Drift*(A355-$A$11)+Volatility*SUM($F$12:F355))</f>
        <v>8.6109273031646314</v>
      </c>
    </row>
    <row r="356" spans="1:7" x14ac:dyDescent="0.25">
      <c r="A356" s="1" t="str">
        <f>MID('Filter Data'!A347,2,LEN('Filter Data'!A347)-2)</f>
        <v>28-Dec-2021</v>
      </c>
      <c r="B356">
        <f>'Filter Data'!H347</f>
        <v>8.1587999999999994</v>
      </c>
      <c r="C356">
        <f t="shared" si="15"/>
        <v>4.790699392849658E-3</v>
      </c>
      <c r="D356">
        <f>C356-SET_TRI!C357</f>
        <v>-1.2924939003265981E-2</v>
      </c>
      <c r="E356">
        <f t="shared" si="16"/>
        <v>1.3684272029436796E-2</v>
      </c>
      <c r="F356">
        <f t="shared" ca="1" si="17"/>
        <v>-1.7768934154346703</v>
      </c>
      <c r="G356">
        <f ca="1">S0*EXP(Drift*(A356-$A$11)+Volatility*SUM($F$12:F356))</f>
        <v>8.4246634173244441</v>
      </c>
    </row>
    <row r="357" spans="1:7" x14ac:dyDescent="0.25">
      <c r="A357" s="1" t="str">
        <f>MID('Filter Data'!A348,2,LEN('Filter Data'!A348)-2)</f>
        <v>29-Dec-2021</v>
      </c>
      <c r="B357">
        <f>'Filter Data'!H348</f>
        <v>7.9663000000000004</v>
      </c>
      <c r="C357">
        <f t="shared" si="15"/>
        <v>-2.3594156003333703E-2</v>
      </c>
      <c r="D357">
        <f>C357-SET_TRI!C358</f>
        <v>-3.0541407217839718E-2</v>
      </c>
      <c r="E357">
        <f t="shared" si="16"/>
        <v>-2.380901703148551E-3</v>
      </c>
      <c r="F357">
        <f t="shared" ca="1" si="17"/>
        <v>0.59731471548225057</v>
      </c>
      <c r="G357">
        <f ca="1">S0*EXP(Drift*(A357-$A$11)+Volatility*SUM($F$12:F357))</f>
        <v>8.5050711467171141</v>
      </c>
    </row>
    <row r="358" spans="1:7" x14ac:dyDescent="0.25">
      <c r="A358" s="1" t="str">
        <f>MID('Filter Data'!A349,2,LEN('Filter Data'!A349)-2)</f>
        <v>30-Dec-2021</v>
      </c>
      <c r="B358">
        <f>'Filter Data'!H349</f>
        <v>7.9896000000000003</v>
      </c>
      <c r="C358">
        <f t="shared" si="15"/>
        <v>2.9248208076522193E-3</v>
      </c>
      <c r="D358">
        <f>C358-SET_TRI!C359</f>
        <v>1.464876313089121E-3</v>
      </c>
      <c r="E358">
        <f t="shared" si="16"/>
        <v>1.7551990663331499E-3</v>
      </c>
      <c r="F358">
        <f t="shared" ca="1" si="17"/>
        <v>1.367353342556094</v>
      </c>
      <c r="G358">
        <f ca="1">S0*EXP(Drift*(A358-$A$11)+Volatility*SUM($F$12:F358))</f>
        <v>8.6840651697104274</v>
      </c>
    </row>
    <row r="359" spans="1:7" x14ac:dyDescent="0.25">
      <c r="A359" s="1" t="str">
        <f>MID('Filter Data'!A350,2,LEN('Filter Data'!A350)-2)</f>
        <v>04-Jan-2022</v>
      </c>
      <c r="B359">
        <f>'Filter Data'!H350</f>
        <v>7.9550000000000001</v>
      </c>
      <c r="C359">
        <f t="shared" si="15"/>
        <v>-4.3306298187644173E-3</v>
      </c>
      <c r="D359">
        <f>C359-SET_TRI!C360</f>
        <v>-1.3125662241420966E-2</v>
      </c>
      <c r="E359">
        <f t="shared" si="16"/>
        <v>4.7033141094139736E-3</v>
      </c>
      <c r="F359">
        <f t="shared" ca="1" si="17"/>
        <v>2.6470596142111065</v>
      </c>
      <c r="G359">
        <f ca="1">S0*EXP(Drift*(A359-$A$11)+Volatility*SUM($F$12:F359))</f>
        <v>9.0610994999791412</v>
      </c>
    </row>
    <row r="360" spans="1:7" x14ac:dyDescent="0.25">
      <c r="A360" s="1" t="str">
        <f>MID('Filter Data'!A351,2,LEN('Filter Data'!A351)-2)</f>
        <v>05-Jan-2022</v>
      </c>
      <c r="B360">
        <f>'Filter Data'!H351</f>
        <v>7.9146000000000001</v>
      </c>
      <c r="C360">
        <f t="shared" si="15"/>
        <v>-5.078566939032054E-3</v>
      </c>
      <c r="D360">
        <f>C360-SET_TRI!C361</f>
        <v>-8.2258606754111192E-3</v>
      </c>
      <c r="E360">
        <f t="shared" si="16"/>
        <v>5.2881073461738017E-4</v>
      </c>
      <c r="F360">
        <f t="shared" ca="1" si="17"/>
        <v>-0.4460994454544035</v>
      </c>
      <c r="G360">
        <f ca="1">S0*EXP(Drift*(A360-$A$11)+Volatility*SUM($F$12:F360))</f>
        <v>9.0082406655284011</v>
      </c>
    </row>
    <row r="361" spans="1:7" x14ac:dyDescent="0.25">
      <c r="A361" s="1" t="str">
        <f>MID('Filter Data'!A352,2,LEN('Filter Data'!A352)-2)</f>
        <v>06-Jan-2022</v>
      </c>
      <c r="B361">
        <f>'Filter Data'!H352</f>
        <v>7.8667999999999996</v>
      </c>
      <c r="C361">
        <f t="shared" si="15"/>
        <v>-6.0394713567331901E-3</v>
      </c>
      <c r="D361">
        <f>C361-SET_TRI!C362</f>
        <v>1.2803488767365607E-2</v>
      </c>
      <c r="E361">
        <f t="shared" si="16"/>
        <v>-1.5138497235257981E-2</v>
      </c>
      <c r="F361">
        <f t="shared" ca="1" si="17"/>
        <v>1.1848896444802377</v>
      </c>
      <c r="G361">
        <f ca="1">S0*EXP(Drift*(A361-$A$11)+Volatility*SUM($F$12:F361))</f>
        <v>9.1731681325794128</v>
      </c>
    </row>
    <row r="362" spans="1:7" x14ac:dyDescent="0.25">
      <c r="A362" s="1" t="str">
        <f>MID('Filter Data'!A353,2,LEN('Filter Data'!A353)-2)</f>
        <v>07-Jan-2022</v>
      </c>
      <c r="B362">
        <f>'Filter Data'!H353</f>
        <v>7.8796999999999997</v>
      </c>
      <c r="C362">
        <f t="shared" si="15"/>
        <v>1.6398027152082339E-3</v>
      </c>
      <c r="D362">
        <f>C362-SET_TRI!C363</f>
        <v>-6.446734333371458E-4</v>
      </c>
      <c r="E362">
        <f t="shared" si="16"/>
        <v>1.9454472425272436E-3</v>
      </c>
      <c r="F362">
        <f t="shared" ca="1" si="17"/>
        <v>-0.7859632787577534</v>
      </c>
      <c r="G362">
        <f ca="1">S0*EXP(Drift*(A362-$A$11)+Volatility*SUM($F$12:F362))</f>
        <v>9.0741732058977629</v>
      </c>
    </row>
    <row r="363" spans="1:7" x14ac:dyDescent="0.25">
      <c r="A363" s="1" t="str">
        <f>MID('Filter Data'!A354,2,LEN('Filter Data'!A354)-2)</f>
        <v>10-Jan-2022</v>
      </c>
      <c r="B363">
        <f>'Filter Data'!H354</f>
        <v>7.9042000000000003</v>
      </c>
      <c r="C363">
        <f t="shared" si="15"/>
        <v>3.1092554285062418E-3</v>
      </c>
      <c r="D363">
        <f>C363-SET_TRI!C364</f>
        <v>3.2829892446090189E-3</v>
      </c>
      <c r="E363">
        <f t="shared" si="16"/>
        <v>6.6817721407491431E-4</v>
      </c>
      <c r="F363">
        <f t="shared" ca="1" si="17"/>
        <v>1.3224005630441189</v>
      </c>
      <c r="G363">
        <f ca="1">S0*EXP(Drift*(A363-$A$11)+Volatility*SUM($F$12:F363))</f>
        <v>9.2722120402615538</v>
      </c>
    </row>
    <row r="364" spans="1:7" x14ac:dyDescent="0.25">
      <c r="A364" s="1" t="str">
        <f>MID('Filter Data'!A355,2,LEN('Filter Data'!A355)-2)</f>
        <v>11-Jan-2022</v>
      </c>
      <c r="B364">
        <f>'Filter Data'!H355</f>
        <v>7.8075000000000001</v>
      </c>
      <c r="C364">
        <f t="shared" si="15"/>
        <v>-1.2234002176058327E-2</v>
      </c>
      <c r="D364">
        <f>C364-SET_TRI!C365</f>
        <v>-1.8352272276406977E-2</v>
      </c>
      <c r="E364">
        <f t="shared" si="16"/>
        <v>4.5505417457065989E-4</v>
      </c>
      <c r="F364">
        <f t="shared" ca="1" si="17"/>
        <v>-0.63169881990006527</v>
      </c>
      <c r="G364">
        <f ca="1">S0*EXP(Drift*(A364-$A$11)+Volatility*SUM($F$12:F364))</f>
        <v>9.1929871321165688</v>
      </c>
    </row>
    <row r="365" spans="1:7" x14ac:dyDescent="0.25">
      <c r="A365" s="1" t="str">
        <f>MID('Filter Data'!A356,2,LEN('Filter Data'!A356)-2)</f>
        <v>12-Jan-2022</v>
      </c>
      <c r="B365">
        <f>'Filter Data'!H356</f>
        <v>7.9158999999999997</v>
      </c>
      <c r="C365">
        <f t="shared" si="15"/>
        <v>1.3884085814921499E-2</v>
      </c>
      <c r="D365">
        <f>C365-SET_TRI!C366</f>
        <v>7.2770489723255971E-3</v>
      </c>
      <c r="E365">
        <f t="shared" si="16"/>
        <v>8.6498515721916899E-3</v>
      </c>
      <c r="F365">
        <f t="shared" ca="1" si="17"/>
        <v>1.2815363903483694</v>
      </c>
      <c r="G365">
        <f ca="1">S0*EXP(Drift*(A365-$A$11)+Volatility*SUM($F$12:F365))</f>
        <v>9.3746161836298398</v>
      </c>
    </row>
    <row r="366" spans="1:7" x14ac:dyDescent="0.25">
      <c r="A366" s="1" t="str">
        <f>MID('Filter Data'!A357,2,LEN('Filter Data'!A357)-2)</f>
        <v>13-Jan-2022</v>
      </c>
      <c r="B366">
        <f>'Filter Data'!H357</f>
        <v>7.7526999999999999</v>
      </c>
      <c r="C366">
        <f t="shared" si="15"/>
        <v>-2.0616733409972308E-2</v>
      </c>
      <c r="D366">
        <f>C366-SET_TRI!C367</f>
        <v>-1.9200275198901627E-2</v>
      </c>
      <c r="E366">
        <f t="shared" si="16"/>
        <v>-7.3346452479901136E-3</v>
      </c>
      <c r="F366">
        <f t="shared" ca="1" si="17"/>
        <v>-0.17886919563366721</v>
      </c>
      <c r="G366">
        <f ca="1">S0*EXP(Drift*(A366-$A$11)+Volatility*SUM($F$12:F366))</f>
        <v>9.3566394566905675</v>
      </c>
    </row>
    <row r="367" spans="1:7" x14ac:dyDescent="0.25">
      <c r="A367" s="1" t="str">
        <f>MID('Filter Data'!A358,2,LEN('Filter Data'!A358)-2)</f>
        <v>14-Jan-2022</v>
      </c>
      <c r="B367">
        <f>'Filter Data'!H358</f>
        <v>7.6698000000000004</v>
      </c>
      <c r="C367">
        <f t="shared" si="15"/>
        <v>-1.0693048873295695E-2</v>
      </c>
      <c r="D367">
        <f>C367-SET_TRI!C368</f>
        <v>-7.6110794196446764E-3</v>
      </c>
      <c r="E367">
        <f t="shared" si="16"/>
        <v>-5.5156046727770367E-3</v>
      </c>
      <c r="F367">
        <f t="shared" ca="1" si="17"/>
        <v>1.1961106332968432</v>
      </c>
      <c r="G367">
        <f ca="1">S0*EXP(Drift*(A367-$A$11)+Volatility*SUM($F$12:F367))</f>
        <v>9.5295185216188028</v>
      </c>
    </row>
    <row r="368" spans="1:7" x14ac:dyDescent="0.25">
      <c r="A368" s="1" t="str">
        <f>MID('Filter Data'!A359,2,LEN('Filter Data'!A359)-2)</f>
        <v>18-Jan-2022</v>
      </c>
      <c r="B368">
        <f>'Filter Data'!H359</f>
        <v>7.7154999999999996</v>
      </c>
      <c r="C368">
        <f t="shared" si="15"/>
        <v>5.958434378992827E-3</v>
      </c>
      <c r="D368">
        <f>C368-SET_TRI!C369</f>
        <v>1.2286358326395165E-2</v>
      </c>
      <c r="E368">
        <f t="shared" si="16"/>
        <v>-2.7789479320635777E-3</v>
      </c>
      <c r="F368">
        <f t="shared" ca="1" si="17"/>
        <v>-0.63210887094343582</v>
      </c>
      <c r="G368">
        <f ca="1">S0*EXP(Drift*(A368-$A$11)+Volatility*SUM($F$12:F368))</f>
        <v>9.4682384674259445</v>
      </c>
    </row>
    <row r="369" spans="1:7" x14ac:dyDescent="0.25">
      <c r="A369" s="1" t="str">
        <f>MID('Filter Data'!A360,2,LEN('Filter Data'!A360)-2)</f>
        <v>19-Jan-2022</v>
      </c>
      <c r="B369">
        <f>'Filter Data'!H360</f>
        <v>7.7207999999999997</v>
      </c>
      <c r="C369">
        <f t="shared" si="15"/>
        <v>6.8692890933835565E-4</v>
      </c>
      <c r="D369">
        <f>C369-SET_TRI!C370</f>
        <v>-8.9773532514464047E-4</v>
      </c>
      <c r="E369">
        <f t="shared" si="16"/>
        <v>1.1695465909969541E-3</v>
      </c>
      <c r="F369">
        <f t="shared" ca="1" si="17"/>
        <v>0.18581986649877133</v>
      </c>
      <c r="G369">
        <f ca="1">S0*EXP(Drift*(A369-$A$11)+Volatility*SUM($F$12:F369))</f>
        <v>9.5009178597152317</v>
      </c>
    </row>
    <row r="370" spans="1:7" x14ac:dyDescent="0.25">
      <c r="A370" s="1" t="str">
        <f>MID('Filter Data'!A361,2,LEN('Filter Data'!A361)-2)</f>
        <v>20-Jan-2022</v>
      </c>
      <c r="B370">
        <f>'Filter Data'!H361</f>
        <v>7.8338000000000001</v>
      </c>
      <c r="C370">
        <f t="shared" si="15"/>
        <v>1.4635789037405507E-2</v>
      </c>
      <c r="D370">
        <f>C370-SET_TRI!C371</f>
        <v>1.3340939116021409E-2</v>
      </c>
      <c r="E370">
        <f t="shared" si="16"/>
        <v>5.1609093200305611E-3</v>
      </c>
      <c r="F370">
        <f t="shared" ca="1" si="17"/>
        <v>1.5331654740330607</v>
      </c>
      <c r="G370">
        <f ca="1">S0*EXP(Drift*(A370-$A$11)+Volatility*SUM($F$12:F370))</f>
        <v>9.7245620166482798</v>
      </c>
    </row>
    <row r="371" spans="1:7" x14ac:dyDescent="0.25">
      <c r="A371" s="1" t="str">
        <f>MID('Filter Data'!A362,2,LEN('Filter Data'!A362)-2)</f>
        <v>21-Jan-2022</v>
      </c>
      <c r="B371">
        <f>'Filter Data'!H362</f>
        <v>7.8269000000000002</v>
      </c>
      <c r="C371">
        <f t="shared" si="15"/>
        <v>-8.8079859072224284E-4</v>
      </c>
      <c r="D371">
        <f>C371-SET_TRI!C372</f>
        <v>2.5398273612258228E-3</v>
      </c>
      <c r="E371">
        <f t="shared" si="16"/>
        <v>-2.802163221461082E-3</v>
      </c>
      <c r="F371">
        <f t="shared" ca="1" si="17"/>
        <v>-1.3813401085280868</v>
      </c>
      <c r="G371">
        <f ca="1">S0*EXP(Drift*(A371-$A$11)+Volatility*SUM($F$12:F371))</f>
        <v>9.5357297470317217</v>
      </c>
    </row>
    <row r="372" spans="1:7" x14ac:dyDescent="0.25">
      <c r="A372" s="1" t="str">
        <f>MID('Filter Data'!A363,2,LEN('Filter Data'!A363)-2)</f>
        <v>24-Jan-2022</v>
      </c>
      <c r="B372">
        <f>'Filter Data'!H363</f>
        <v>7.8074000000000003</v>
      </c>
      <c r="C372">
        <f t="shared" si="15"/>
        <v>-2.4914078370746849E-3</v>
      </c>
      <c r="D372">
        <f>C372-SET_TRI!C373</f>
        <v>-5.5879108385107398E-4</v>
      </c>
      <c r="E372">
        <f t="shared" si="16"/>
        <v>-2.2458232033338316E-3</v>
      </c>
      <c r="F372">
        <f t="shared" ca="1" si="17"/>
        <v>1.7767570727341866</v>
      </c>
      <c r="G372">
        <f ca="1">S0*EXP(Drift*(A372-$A$11)+Volatility*SUM($F$12:F372))</f>
        <v>9.8091885127974905</v>
      </c>
    </row>
    <row r="373" spans="1:7" x14ac:dyDescent="0.25">
      <c r="A373" s="1" t="str">
        <f>MID('Filter Data'!A364,2,LEN('Filter Data'!A364)-2)</f>
        <v>25-Jan-2022</v>
      </c>
      <c r="B373">
        <f>'Filter Data'!H364</f>
        <v>7.6551</v>
      </c>
      <c r="C373">
        <f t="shared" si="15"/>
        <v>-1.950713425724317E-2</v>
      </c>
      <c r="D373">
        <f>C373-SET_TRI!C374</f>
        <v>-1.9804503674033597E-2</v>
      </c>
      <c r="E373">
        <f t="shared" si="16"/>
        <v>-5.8024924724213566E-3</v>
      </c>
      <c r="F373">
        <f t="shared" ca="1" si="17"/>
        <v>0.57558587842822273</v>
      </c>
      <c r="G373">
        <f ca="1">S0*EXP(Drift*(A373-$A$11)+Volatility*SUM($F$12:F373))</f>
        <v>9.8996456267418083</v>
      </c>
    </row>
    <row r="374" spans="1:7" x14ac:dyDescent="0.25">
      <c r="A374" s="1" t="str">
        <f>MID('Filter Data'!A365,2,LEN('Filter Data'!A365)-2)</f>
        <v>27-Jan-2022</v>
      </c>
      <c r="B374">
        <f>'Filter Data'!H365</f>
        <v>7.6413000000000002</v>
      </c>
      <c r="C374">
        <f t="shared" si="15"/>
        <v>-1.8027197554571217E-3</v>
      </c>
      <c r="D374">
        <f>C374-SET_TRI!C375</f>
        <v>-4.762690521177889E-3</v>
      </c>
      <c r="E374">
        <f t="shared" si="16"/>
        <v>1.3827675978765161E-3</v>
      </c>
      <c r="F374">
        <f t="shared" ca="1" si="17"/>
        <v>-0.51363881198220707</v>
      </c>
      <c r="G374">
        <f ca="1">S0*EXP(Drift*(A374-$A$11)+Volatility*SUM($F$12:F374))</f>
        <v>9.8391234202112461</v>
      </c>
    </row>
    <row r="375" spans="1:7" x14ac:dyDescent="0.25">
      <c r="A375" s="1" t="str">
        <f>MID('Filter Data'!A366,2,LEN('Filter Data'!A366)-2)</f>
        <v>28-Jan-2022</v>
      </c>
      <c r="B375">
        <f>'Filter Data'!H366</f>
        <v>7.4557000000000002</v>
      </c>
      <c r="C375">
        <f t="shared" si="15"/>
        <v>-2.4289060761912239E-2</v>
      </c>
      <c r="D375">
        <f>C375-SET_TRI!C376</f>
        <v>-2.6410168740488543E-2</v>
      </c>
      <c r="E375">
        <f t="shared" si="16"/>
        <v>-5.9648953697562825E-3</v>
      </c>
      <c r="F375">
        <f t="shared" ca="1" si="17"/>
        <v>0.16769476137416145</v>
      </c>
      <c r="G375">
        <f ca="1">S0*EXP(Drift*(A375-$A$11)+Volatility*SUM($F$12:F375))</f>
        <v>9.8704507062946973</v>
      </c>
    </row>
    <row r="376" spans="1:7" x14ac:dyDescent="0.25">
      <c r="A376" s="1" t="str">
        <f>MID('Filter Data'!A367,2,LEN('Filter Data'!A367)-2)</f>
        <v>07-Feb-2022</v>
      </c>
      <c r="B376">
        <f>'Filter Data'!H367</f>
        <v>7.5952999999999999</v>
      </c>
      <c r="C376">
        <f t="shared" si="15"/>
        <v>1.8723929342650551E-2</v>
      </c>
      <c r="D376">
        <f>C376-SET_TRI!C377</f>
        <v>2.7018945000065603E-3</v>
      </c>
      <c r="E376">
        <f t="shared" si="16"/>
        <v>1.6689226695824181E-2</v>
      </c>
      <c r="F376">
        <f t="shared" ca="1" si="17"/>
        <v>-1.9714036828756405</v>
      </c>
      <c r="G376">
        <f ca="1">S0*EXP(Drift*(A376-$A$11)+Volatility*SUM($F$12:F376))</f>
        <v>9.6568089776448325</v>
      </c>
    </row>
    <row r="377" spans="1:7" x14ac:dyDescent="0.25">
      <c r="A377" s="1" t="str">
        <f>MID('Filter Data'!A368,2,LEN('Filter Data'!A368)-2)</f>
        <v>08-Feb-2022</v>
      </c>
      <c r="B377">
        <f>'Filter Data'!H368</f>
        <v>7.5054999999999996</v>
      </c>
      <c r="C377">
        <f t="shared" si="15"/>
        <v>-1.1823101128329405E-2</v>
      </c>
      <c r="D377">
        <f>C377-SET_TRI!C378</f>
        <v>-1.713178632687553E-2</v>
      </c>
      <c r="E377">
        <f t="shared" si="16"/>
        <v>1.2435765960279455E-5</v>
      </c>
      <c r="F377">
        <f t="shared" ca="1" si="17"/>
        <v>0.98561686975629736</v>
      </c>
      <c r="G377">
        <f ca="1">S0*EXP(Drift*(A377-$A$11)+Volatility*SUM($F$12:F377))</f>
        <v>9.8048255740385564</v>
      </c>
    </row>
    <row r="378" spans="1:7" x14ac:dyDescent="0.25">
      <c r="A378" s="1" t="str">
        <f>MID('Filter Data'!A369,2,LEN('Filter Data'!A369)-2)</f>
        <v>09-Feb-2022</v>
      </c>
      <c r="B378">
        <f>'Filter Data'!H369</f>
        <v>7.6069000000000004</v>
      </c>
      <c r="C378">
        <f t="shared" si="15"/>
        <v>1.351009259876102E-2</v>
      </c>
      <c r="D378">
        <f>C378-SET_TRI!C379</f>
        <v>-4.5791945757680062E-3</v>
      </c>
      <c r="E378">
        <f t="shared" si="16"/>
        <v>1.6567256181037042E-2</v>
      </c>
      <c r="F378">
        <f t="shared" ca="1" si="17"/>
        <v>8.150773059160589E-2</v>
      </c>
      <c r="G378">
        <f ca="1">S0*EXP(Drift*(A378-$A$11)+Volatility*SUM($F$12:F378))</f>
        <v>9.8235803986959027</v>
      </c>
    </row>
    <row r="379" spans="1:7" x14ac:dyDescent="0.25">
      <c r="A379" s="1" t="str">
        <f>MID('Filter Data'!A370,2,LEN('Filter Data'!A370)-2)</f>
        <v>10-Feb-2022</v>
      </c>
      <c r="B379">
        <f>'Filter Data'!H370</f>
        <v>7.5526</v>
      </c>
      <c r="C379">
        <f t="shared" si="15"/>
        <v>-7.1382560570009404E-3</v>
      </c>
      <c r="D379">
        <f>C379-SET_TRI!C380</f>
        <v>-8.1720304296019983E-3</v>
      </c>
      <c r="E379">
        <f t="shared" si="16"/>
        <v>-1.5685233575974209E-3</v>
      </c>
      <c r="F379">
        <f t="shared" ca="1" si="17"/>
        <v>2.4192398937762096</v>
      </c>
      <c r="G379">
        <f ca="1">S0*EXP(Drift*(A379-$A$11)+Volatility*SUM($F$12:F379))</f>
        <v>10.18674342342962</v>
      </c>
    </row>
    <row r="380" spans="1:7" x14ac:dyDescent="0.25">
      <c r="A380" s="1" t="str">
        <f>MID('Filter Data'!A371,2,LEN('Filter Data'!A371)-2)</f>
        <v>11-Feb-2022</v>
      </c>
      <c r="B380">
        <f>'Filter Data'!H371</f>
        <v>7.5456000000000003</v>
      </c>
      <c r="C380">
        <f t="shared" si="15"/>
        <v>-9.2683314355317017E-4</v>
      </c>
      <c r="D380">
        <f>C380-SET_TRI!C381</f>
        <v>5.5803685244434171E-4</v>
      </c>
      <c r="E380">
        <f t="shared" si="16"/>
        <v>-1.4622770610851618E-3</v>
      </c>
      <c r="F380">
        <f t="shared" ca="1" si="17"/>
        <v>-0.64504081635286958</v>
      </c>
      <c r="G380">
        <f ca="1">S0*EXP(Drift*(A380-$A$11)+Volatility*SUM($F$12:F380))</f>
        <v>10.09772232391547</v>
      </c>
    </row>
    <row r="381" spans="1:7" x14ac:dyDescent="0.25">
      <c r="A381" s="1" t="str">
        <f>MID('Filter Data'!A372,2,LEN('Filter Data'!A372)-2)</f>
        <v>14-Feb-2022</v>
      </c>
      <c r="B381">
        <f>'Filter Data'!H372</f>
        <v>7.4276</v>
      </c>
      <c r="C381">
        <f t="shared" si="15"/>
        <v>-1.563825275657341E-2</v>
      </c>
      <c r="D381">
        <f>C381-SET_TRI!C382</f>
        <v>-9.5008648901098031E-3</v>
      </c>
      <c r="E381">
        <f t="shared" si="16"/>
        <v>-9.1392295014424991E-3</v>
      </c>
      <c r="F381">
        <f t="shared" ca="1" si="17"/>
        <v>-1.8050454729898477</v>
      </c>
      <c r="G381">
        <f ca="1">S0*EXP(Drift*(A381-$A$11)+Volatility*SUM($F$12:F381))</f>
        <v>9.8541381584757666</v>
      </c>
    </row>
    <row r="382" spans="1:7" x14ac:dyDescent="0.25">
      <c r="A382" s="1" t="str">
        <f>MID('Filter Data'!A373,2,LEN('Filter Data'!A373)-2)</f>
        <v>15-Feb-2022</v>
      </c>
      <c r="B382">
        <f>'Filter Data'!H373</f>
        <v>7.4336000000000002</v>
      </c>
      <c r="C382">
        <f t="shared" si="15"/>
        <v>8.0779794280793629E-4</v>
      </c>
      <c r="D382">
        <f>C382-SET_TRI!C383</f>
        <v>-7.6275769833538502E-3</v>
      </c>
      <c r="E382">
        <f t="shared" si="16"/>
        <v>5.9967793442369226E-3</v>
      </c>
      <c r="F382">
        <f t="shared" ca="1" si="17"/>
        <v>-0.23426475895279292</v>
      </c>
      <c r="G382">
        <f ca="1">S0*EXP(Drift*(A382-$A$11)+Volatility*SUM($F$12:F382))</f>
        <v>9.8272301478366586</v>
      </c>
    </row>
    <row r="383" spans="1:7" x14ac:dyDescent="0.25">
      <c r="A383" s="1" t="str">
        <f>MID('Filter Data'!A374,2,LEN('Filter Data'!A374)-2)</f>
        <v>17-Feb-2022</v>
      </c>
      <c r="B383">
        <f>'Filter Data'!H374</f>
        <v>7.4794999999999998</v>
      </c>
      <c r="C383">
        <f t="shared" si="15"/>
        <v>6.1746663796813936E-3</v>
      </c>
      <c r="D383">
        <f>C383-SET_TRI!C384</f>
        <v>1.170615954752003E-4</v>
      </c>
      <c r="E383">
        <f t="shared" si="16"/>
        <v>5.947608610905872E-3</v>
      </c>
      <c r="F383">
        <f t="shared" ca="1" si="17"/>
        <v>0.89890537236912726</v>
      </c>
      <c r="G383">
        <f ca="1">S0*EXP(Drift*(A383-$A$11)+Volatility*SUM($F$12:F383))</f>
        <v>9.9722359955627269</v>
      </c>
    </row>
    <row r="384" spans="1:7" x14ac:dyDescent="0.25">
      <c r="A384" s="1" t="str">
        <f>MID('Filter Data'!A375,2,LEN('Filter Data'!A375)-2)</f>
        <v>18-Feb-2022</v>
      </c>
      <c r="B384">
        <f>'Filter Data'!H375</f>
        <v>7.4981999999999998</v>
      </c>
      <c r="C384">
        <f t="shared" si="15"/>
        <v>2.5001671234708123E-3</v>
      </c>
      <c r="D384">
        <f>C384-SET_TRI!C385</f>
        <v>1.5428991531321375E-3</v>
      </c>
      <c r="E384">
        <f t="shared" si="16"/>
        <v>1.2759818601045373E-3</v>
      </c>
      <c r="F384">
        <f t="shared" ca="1" si="17"/>
        <v>0.92437889082613134</v>
      </c>
      <c r="G384">
        <f ca="1">S0*EXP(Drift*(A384-$A$11)+Volatility*SUM($F$12:F384))</f>
        <v>10.11597001167285</v>
      </c>
    </row>
    <row r="385" spans="1:7" x14ac:dyDescent="0.25">
      <c r="A385" s="1" t="str">
        <f>MID('Filter Data'!A376,2,LEN('Filter Data'!A376)-2)</f>
        <v>22-Feb-2022</v>
      </c>
      <c r="B385">
        <f>'Filter Data'!H376</f>
        <v>7.3987999999999996</v>
      </c>
      <c r="C385">
        <f t="shared" si="15"/>
        <v>-1.3256514896908612E-2</v>
      </c>
      <c r="D385">
        <f>C385-SET_TRI!C386</f>
        <v>5.1839467749940134E-3</v>
      </c>
      <c r="E385">
        <f t="shared" si="16"/>
        <v>-1.7026985095312547E-2</v>
      </c>
      <c r="F385">
        <f t="shared" ca="1" si="17"/>
        <v>-2.615669183983421</v>
      </c>
      <c r="G385">
        <f ca="1">S0*EXP(Drift*(A385-$A$11)+Volatility*SUM($F$12:F385))</f>
        <v>9.7618676060914762</v>
      </c>
    </row>
    <row r="386" spans="1:7" x14ac:dyDescent="0.25">
      <c r="A386" s="1" t="str">
        <f>MID('Filter Data'!A377,2,LEN('Filter Data'!A377)-2)</f>
        <v>23-Feb-2022</v>
      </c>
      <c r="B386">
        <f>'Filter Data'!H377</f>
        <v>7.4055999999999997</v>
      </c>
      <c r="C386">
        <f t="shared" si="15"/>
        <v>9.1906795696601335E-4</v>
      </c>
      <c r="D386">
        <f>C386-SET_TRI!C387</f>
        <v>-4.5451365413167813E-3</v>
      </c>
      <c r="E386">
        <f t="shared" si="16"/>
        <v>3.9524138172437173E-3</v>
      </c>
      <c r="F386">
        <f t="shared" ca="1" si="17"/>
        <v>-1.1860138380554621</v>
      </c>
      <c r="G386">
        <f ca="1">S0*EXP(Drift*(A386-$A$11)+Volatility*SUM($F$12:F386))</f>
        <v>9.59985614494936</v>
      </c>
    </row>
    <row r="387" spans="1:7" x14ac:dyDescent="0.25">
      <c r="A387" s="1" t="str">
        <f>MID('Filter Data'!A378,2,LEN('Filter Data'!A378)-2)</f>
        <v>24-Feb-2022</v>
      </c>
      <c r="B387">
        <f>'Filter Data'!H378</f>
        <v>7.3118999999999996</v>
      </c>
      <c r="C387">
        <f t="shared" si="15"/>
        <v>-1.265258723128445E-2</v>
      </c>
      <c r="D387">
        <f>C387-SET_TRI!C388</f>
        <v>3.5759620698507209E-3</v>
      </c>
      <c r="E387">
        <f t="shared" si="16"/>
        <v>-1.5298549415595549E-2</v>
      </c>
      <c r="F387">
        <f t="shared" ca="1" si="17"/>
        <v>-0.7540285991889365</v>
      </c>
      <c r="G387">
        <f ca="1">S0*EXP(Drift*(A387-$A$11)+Volatility*SUM($F$12:F387))</f>
        <v>9.5007188184703839</v>
      </c>
    </row>
    <row r="388" spans="1:7" x14ac:dyDescent="0.25">
      <c r="A388" s="1" t="str">
        <f>MID('Filter Data'!A379,2,LEN('Filter Data'!A379)-2)</f>
        <v>25-Feb-2022</v>
      </c>
      <c r="B388">
        <f>'Filter Data'!H379</f>
        <v>7.3592000000000004</v>
      </c>
      <c r="C388">
        <f t="shared" si="15"/>
        <v>6.4689068504767281E-3</v>
      </c>
      <c r="D388">
        <f>C388-SET_TRI!C389</f>
        <v>-1.2500576255000543E-3</v>
      </c>
      <c r="E388">
        <f t="shared" si="16"/>
        <v>7.1979132254021451E-3</v>
      </c>
      <c r="F388">
        <f t="shared" ca="1" si="17"/>
        <v>-1.377177905287235</v>
      </c>
      <c r="G388">
        <f ca="1">S0*EXP(Drift*(A388-$A$11)+Volatility*SUM($F$12:F388))</f>
        <v>9.3168036078485876</v>
      </c>
    </row>
    <row r="389" spans="1:7" x14ac:dyDescent="0.25">
      <c r="A389" s="1" t="str">
        <f>MID('Filter Data'!A380,2,LEN('Filter Data'!A380)-2)</f>
        <v>02-Mar-2022</v>
      </c>
      <c r="B389">
        <f>'Filter Data'!H380</f>
        <v>7.4124999999999996</v>
      </c>
      <c r="C389">
        <f t="shared" si="15"/>
        <v>7.2426350690291382E-3</v>
      </c>
      <c r="D389">
        <f>C389-SET_TRI!C390</f>
        <v>-4.3002561011425558E-3</v>
      </c>
      <c r="E389">
        <f t="shared" si="16"/>
        <v>1.0104729289543292E-2</v>
      </c>
      <c r="F389">
        <f t="shared" ca="1" si="17"/>
        <v>0.25353320101378329</v>
      </c>
      <c r="G389">
        <f ca="1">S0*EXP(Drift*(A389-$A$11)+Volatility*SUM($F$12:F389))</f>
        <v>9.3849652385151838</v>
      </c>
    </row>
    <row r="390" spans="1:7" x14ac:dyDescent="0.25">
      <c r="A390" s="1" t="str">
        <f>MID('Filter Data'!A381,2,LEN('Filter Data'!A381)-2)</f>
        <v>04-Mar-2022</v>
      </c>
      <c r="B390">
        <f>'Filter Data'!H381</f>
        <v>7.2104999999999997</v>
      </c>
      <c r="C390">
        <f t="shared" si="15"/>
        <v>-2.7251264755480602E-2</v>
      </c>
      <c r="D390">
        <f>C390-SET_TRI!C391</f>
        <v>-1.6741098144969178E-2</v>
      </c>
      <c r="E390">
        <f t="shared" si="16"/>
        <v>-1.5688946872640344E-2</v>
      </c>
      <c r="F390">
        <f t="shared" ca="1" si="17"/>
        <v>1.4028542077191444</v>
      </c>
      <c r="G390">
        <f ca="1">S0*EXP(Drift*(A390-$A$11)+Volatility*SUM($F$12:F390))</f>
        <v>9.5943109126542083</v>
      </c>
    </row>
    <row r="391" spans="1:7" x14ac:dyDescent="0.25">
      <c r="A391" s="1" t="str">
        <f>MID('Filter Data'!A382,2,LEN('Filter Data'!A382)-2)</f>
        <v>07-Mar-2022</v>
      </c>
      <c r="B391">
        <f>'Filter Data'!H382</f>
        <v>7.0622999999999996</v>
      </c>
      <c r="C391">
        <f t="shared" si="15"/>
        <v>-2.0553359683794483E-2</v>
      </c>
      <c r="D391">
        <f>C391-SET_TRI!C392</f>
        <v>5.2890435506666722E-3</v>
      </c>
      <c r="E391">
        <f t="shared" si="16"/>
        <v>-2.4397326953483491E-2</v>
      </c>
      <c r="F391">
        <f t="shared" ca="1" si="17"/>
        <v>-2.453313500935264</v>
      </c>
      <c r="G391">
        <f ca="1">S0*EXP(Drift*(A391-$A$11)+Volatility*SUM($F$12:F391))</f>
        <v>9.2740037078707989</v>
      </c>
    </row>
    <row r="392" spans="1:7" x14ac:dyDescent="0.25">
      <c r="A392" s="1" t="str">
        <f>MID('Filter Data'!A383,2,LEN('Filter Data'!A383)-2)</f>
        <v>08-Mar-2022</v>
      </c>
      <c r="B392">
        <f>'Filter Data'!H383</f>
        <v>6.9638</v>
      </c>
      <c r="C392">
        <f t="shared" si="15"/>
        <v>-1.3947297622587484E-2</v>
      </c>
      <c r="D392">
        <f>C392-SET_TRI!C393</f>
        <v>-1.3427892591722742E-2</v>
      </c>
      <c r="E392">
        <f t="shared" si="16"/>
        <v>-4.7019956821535303E-3</v>
      </c>
      <c r="F392">
        <f t="shared" ca="1" si="17"/>
        <v>-0.56272802866046001</v>
      </c>
      <c r="G392">
        <f ca="1">S0*EXP(Drift*(A392-$A$11)+Volatility*SUM($F$12:F392))</f>
        <v>9.2040975525027164</v>
      </c>
    </row>
    <row r="393" spans="1:7" x14ac:dyDescent="0.25">
      <c r="A393" s="1" t="str">
        <f>MID('Filter Data'!A384,2,LEN('Filter Data'!A384)-2)</f>
        <v>09-Mar-2022</v>
      </c>
      <c r="B393">
        <f>'Filter Data'!H384</f>
        <v>6.9424999999999999</v>
      </c>
      <c r="C393">
        <f t="shared" si="15"/>
        <v>-3.0586748614262467E-3</v>
      </c>
      <c r="D393">
        <f>C393-SET_TRI!C394</f>
        <v>-1.571752446415476E-2</v>
      </c>
      <c r="E393">
        <f t="shared" si="16"/>
        <v>7.7878297407225454E-3</v>
      </c>
      <c r="F393">
        <f t="shared" ca="1" si="17"/>
        <v>-0.18399808592415776</v>
      </c>
      <c r="G393">
        <f ca="1">S0*EXP(Drift*(A393-$A$11)+Volatility*SUM($F$12:F393))</f>
        <v>9.1857547061869944</v>
      </c>
    </row>
    <row r="394" spans="1:7" x14ac:dyDescent="0.25">
      <c r="A394" s="1" t="str">
        <f>MID('Filter Data'!A385,2,LEN('Filter Data'!A385)-2)</f>
        <v>10-Mar-2022</v>
      </c>
      <c r="B394">
        <f>'Filter Data'!H385</f>
        <v>7.0376000000000003</v>
      </c>
      <c r="C394">
        <f t="shared" si="15"/>
        <v>1.3698235505941722E-2</v>
      </c>
      <c r="D394">
        <f>C394-SET_TRI!C395</f>
        <v>1.0225305924924377E-2</v>
      </c>
      <c r="E394">
        <f t="shared" si="16"/>
        <v>6.4022039337983784E-3</v>
      </c>
      <c r="F394">
        <f t="shared" ca="1" si="17"/>
        <v>0.16524618664749194</v>
      </c>
      <c r="G394">
        <f ca="1">S0*EXP(Drift*(A394-$A$11)+Volatility*SUM($F$12:F394))</f>
        <v>9.2146697691212491</v>
      </c>
    </row>
    <row r="395" spans="1:7" x14ac:dyDescent="0.25">
      <c r="A395" s="1" t="str">
        <f>MID('Filter Data'!A386,2,LEN('Filter Data'!A386)-2)</f>
        <v>11-Mar-2022</v>
      </c>
      <c r="B395">
        <f>'Filter Data'!H386</f>
        <v>7.0819999999999999</v>
      </c>
      <c r="C395">
        <f t="shared" si="15"/>
        <v>6.3089689666931265E-3</v>
      </c>
      <c r="D395">
        <f>C395-SET_TRI!C396</f>
        <v>-1.1754907736419504E-3</v>
      </c>
      <c r="E395">
        <f t="shared" si="16"/>
        <v>6.9858286873426007E-3</v>
      </c>
      <c r="F395">
        <f t="shared" ca="1" si="17"/>
        <v>-4.5325625686183256E-3</v>
      </c>
      <c r="G395">
        <f ca="1">S0*EXP(Drift*(A395-$A$11)+Volatility*SUM($F$12:F395))</f>
        <v>9.2206173894130998</v>
      </c>
    </row>
    <row r="396" spans="1:7" x14ac:dyDescent="0.25">
      <c r="A396" s="1" t="str">
        <f>MID('Filter Data'!A387,2,LEN('Filter Data'!A387)-2)</f>
        <v>14-Mar-2022</v>
      </c>
      <c r="B396">
        <f>'Filter Data'!H387</f>
        <v>6.7683</v>
      </c>
      <c r="C396">
        <f t="shared" si="15"/>
        <v>-4.4295396780570442E-2</v>
      </c>
      <c r="D396">
        <f>C396-SET_TRI!C397</f>
        <v>-4.7474395621430431E-2</v>
      </c>
      <c r="E396">
        <f t="shared" si="16"/>
        <v>-1.1240437082645216E-2</v>
      </c>
      <c r="F396">
        <f t="shared" ca="1" si="17"/>
        <v>-0.83631956912264171</v>
      </c>
      <c r="G396">
        <f ca="1">S0*EXP(Drift*(A396-$A$11)+Volatility*SUM($F$12:F396))</f>
        <v>9.1273426892190219</v>
      </c>
    </row>
    <row r="397" spans="1:7" x14ac:dyDescent="0.25">
      <c r="A397" s="1" t="str">
        <f>MID('Filter Data'!A388,2,LEN('Filter Data'!A388)-2)</f>
        <v>15-Mar-2022</v>
      </c>
      <c r="B397">
        <f>'Filter Data'!H388</f>
        <v>6.3845999999999998</v>
      </c>
      <c r="C397">
        <f t="shared" ref="C397:C447" si="18">(B397-B396)/B396</f>
        <v>-5.669074952351405E-2</v>
      </c>
      <c r="D397">
        <f>C397-SET_TRI!C398</f>
        <v>-4.7134236392993197E-2</v>
      </c>
      <c r="E397">
        <f t="shared" ref="E397:E447" si="19">C397-($B$4+$B$5*D397)</f>
        <v>-2.3873672547496443E-2</v>
      </c>
      <c r="F397">
        <f t="shared" ref="F397:F447" ca="1" si="20">SQRT(A397-A396)*_xlfn.NORM.INV(RAND(),0,1)</f>
        <v>-1.2572725138811562</v>
      </c>
      <c r="G397">
        <f ca="1">S0*EXP(Drift*(A397-$A$11)+Volatility*SUM($F$12:F397))</f>
        <v>8.9664576369773954</v>
      </c>
    </row>
    <row r="398" spans="1:7" x14ac:dyDescent="0.25">
      <c r="A398" s="1" t="str">
        <f>MID('Filter Data'!A389,2,LEN('Filter Data'!A389)-2)</f>
        <v>16-Mar-2022</v>
      </c>
      <c r="B398">
        <f>'Filter Data'!H389</f>
        <v>6.8930999999999996</v>
      </c>
      <c r="C398">
        <f t="shared" si="18"/>
        <v>7.9644770228361958E-2</v>
      </c>
      <c r="D398">
        <f>C398-SET_TRI!C399</f>
        <v>6.6406388578991726E-2</v>
      </c>
      <c r="E398">
        <f t="shared" si="19"/>
        <v>3.3059759424739585E-2</v>
      </c>
      <c r="F398">
        <f t="shared" ca="1" si="20"/>
        <v>0.59571283626742799</v>
      </c>
      <c r="G398">
        <f ca="1">S0*EXP(Drift*(A398-$A$11)+Volatility*SUM($F$12:F398))</f>
        <v>9.0518231146303858</v>
      </c>
    </row>
    <row r="399" spans="1:7" x14ac:dyDescent="0.25">
      <c r="A399" s="1" t="str">
        <f>MID('Filter Data'!A390,2,LEN('Filter Data'!A390)-2)</f>
        <v>17-Mar-2022</v>
      </c>
      <c r="B399">
        <f>'Filter Data'!H390</f>
        <v>7.0094000000000003</v>
      </c>
      <c r="C399">
        <f t="shared" si="18"/>
        <v>1.6871944408176399E-2</v>
      </c>
      <c r="D399">
        <f>C399-SET_TRI!C400</f>
        <v>9.5729247909889202E-3</v>
      </c>
      <c r="E399">
        <f t="shared" si="19"/>
        <v>1.0032140940073398E-2</v>
      </c>
      <c r="F399">
        <f t="shared" ca="1" si="20"/>
        <v>-0.15866793989832961</v>
      </c>
      <c r="G399">
        <f ca="1">S0*EXP(Drift*(A399-$A$11)+Volatility*SUM($F$12:F399))</f>
        <v>9.0371506563772854</v>
      </c>
    </row>
    <row r="400" spans="1:7" x14ac:dyDescent="0.25">
      <c r="A400" s="1" t="str">
        <f>MID('Filter Data'!A391,2,LEN('Filter Data'!A391)-2)</f>
        <v>21-Mar-2022</v>
      </c>
      <c r="B400">
        <f>'Filter Data'!H391</f>
        <v>7.0381</v>
      </c>
      <c r="C400">
        <f t="shared" si="18"/>
        <v>4.0945016691870525E-3</v>
      </c>
      <c r="D400">
        <f>C400-SET_TRI!C401</f>
        <v>1.213640015902466E-2</v>
      </c>
      <c r="E400">
        <f t="shared" si="19"/>
        <v>-4.5380107631650133E-3</v>
      </c>
      <c r="F400">
        <f t="shared" ca="1" si="20"/>
        <v>-0.55254901835788883</v>
      </c>
      <c r="G400">
        <f ca="1">S0*EXP(Drift*(A400-$A$11)+Volatility*SUM($F$12:F400))</f>
        <v>8.989552117415629</v>
      </c>
    </row>
    <row r="401" spans="1:7" x14ac:dyDescent="0.25">
      <c r="A401" s="1" t="str">
        <f>MID('Filter Data'!A392,2,LEN('Filter Data'!A392)-2)</f>
        <v>22-Mar-2022</v>
      </c>
      <c r="B401">
        <f>'Filter Data'!H392</f>
        <v>7.0660999999999996</v>
      </c>
      <c r="C401">
        <f t="shared" si="18"/>
        <v>3.9783464287236016E-3</v>
      </c>
      <c r="D401">
        <f>C401-SET_TRI!C402</f>
        <v>2.3386127924353607E-3</v>
      </c>
      <c r="E401">
        <f t="shared" si="19"/>
        <v>2.1976966906285611E-3</v>
      </c>
      <c r="F401">
        <f t="shared" ca="1" si="20"/>
        <v>0.72813164256126794</v>
      </c>
      <c r="G401">
        <f ca="1">S0*EXP(Drift*(A401-$A$11)+Volatility*SUM($F$12:F401))</f>
        <v>9.0928332788813719</v>
      </c>
    </row>
    <row r="402" spans="1:7" x14ac:dyDescent="0.25">
      <c r="A402" s="1" t="str">
        <f>MID('Filter Data'!A393,2,LEN('Filter Data'!A393)-2)</f>
        <v>23-Mar-2022</v>
      </c>
      <c r="B402">
        <f>'Filter Data'!H393</f>
        <v>7.0873999999999997</v>
      </c>
      <c r="C402">
        <f t="shared" si="18"/>
        <v>3.0143926635626582E-3</v>
      </c>
      <c r="D402">
        <f>C402-SET_TRI!C403</f>
        <v>6.8922663088782747E-3</v>
      </c>
      <c r="E402">
        <f t="shared" si="19"/>
        <v>-1.9507524595091729E-3</v>
      </c>
      <c r="F402">
        <f t="shared" ca="1" si="20"/>
        <v>-9.686351128050058E-2</v>
      </c>
      <c r="G402">
        <f ca="1">S0*EXP(Drift*(A402-$A$11)+Volatility*SUM($F$12:F402))</f>
        <v>9.0863519918599955</v>
      </c>
    </row>
    <row r="403" spans="1:7" x14ac:dyDescent="0.25">
      <c r="A403" s="1" t="str">
        <f>MID('Filter Data'!A394,2,LEN('Filter Data'!A394)-2)</f>
        <v>24-Mar-2022</v>
      </c>
      <c r="B403">
        <f>'Filter Data'!H394</f>
        <v>7.0644999999999998</v>
      </c>
      <c r="C403">
        <f t="shared" si="18"/>
        <v>-3.2310861528910351E-3</v>
      </c>
      <c r="D403">
        <f>C403-SET_TRI!C404</f>
        <v>-6.9357175635764347E-3</v>
      </c>
      <c r="E403">
        <f t="shared" si="19"/>
        <v>1.4740588913407637E-3</v>
      </c>
      <c r="F403">
        <f t="shared" ca="1" si="20"/>
        <v>-0.4860022508859444</v>
      </c>
      <c r="G403">
        <f ca="1">S0*EXP(Drift*(A403-$A$11)+Volatility*SUM($F$12:F403))</f>
        <v>9.0280447060429765</v>
      </c>
    </row>
    <row r="404" spans="1:7" x14ac:dyDescent="0.25">
      <c r="A404" s="1" t="str">
        <f>MID('Filter Data'!A395,2,LEN('Filter Data'!A395)-2)</f>
        <v>25-Mar-2022</v>
      </c>
      <c r="B404">
        <f>'Filter Data'!H395</f>
        <v>6.9283999999999999</v>
      </c>
      <c r="C404">
        <f t="shared" si="18"/>
        <v>-1.9265340788449273E-2</v>
      </c>
      <c r="D404">
        <f>C404-SET_TRI!C405</f>
        <v>-1.5772504104043777E-2</v>
      </c>
      <c r="E404">
        <f t="shared" si="19"/>
        <v>-8.3803874091016774E-3</v>
      </c>
      <c r="F404">
        <f t="shared" ca="1" si="20"/>
        <v>-0.27847285457472315</v>
      </c>
      <c r="G404">
        <f ca="1">S0*EXP(Drift*(A404-$A$11)+Volatility*SUM($F$12:F404))</f>
        <v>8.997539009511998</v>
      </c>
    </row>
    <row r="405" spans="1:7" x14ac:dyDescent="0.25">
      <c r="A405" s="1" t="str">
        <f>MID('Filter Data'!A396,2,LEN('Filter Data'!A396)-2)</f>
        <v>28-Mar-2022</v>
      </c>
      <c r="B405">
        <f>'Filter Data'!H396</f>
        <v>6.8952999999999998</v>
      </c>
      <c r="C405">
        <f t="shared" si="18"/>
        <v>-4.7774377922752912E-3</v>
      </c>
      <c r="D405">
        <f>C405-SET_TRI!C406</f>
        <v>-8.3666314041798574E-3</v>
      </c>
      <c r="E405">
        <f t="shared" si="19"/>
        <v>9.2838473109429533E-4</v>
      </c>
      <c r="F405">
        <f t="shared" ca="1" si="20"/>
        <v>2.9072897884067808</v>
      </c>
      <c r="G405">
        <f ca="1">S0*EXP(Drift*(A405-$A$11)+Volatility*SUM($F$12:F405))</f>
        <v>9.4107836933072146</v>
      </c>
    </row>
    <row r="406" spans="1:7" x14ac:dyDescent="0.25">
      <c r="A406" s="1" t="str">
        <f>MID('Filter Data'!A397,2,LEN('Filter Data'!A397)-2)</f>
        <v>29-Mar-2022</v>
      </c>
      <c r="B406">
        <f>'Filter Data'!H397</f>
        <v>6.8813000000000004</v>
      </c>
      <c r="C406">
        <f t="shared" si="18"/>
        <v>-2.0303685118848126E-3</v>
      </c>
      <c r="D406">
        <f>C406-SET_TRI!C407</f>
        <v>-6.3439031435008645E-3</v>
      </c>
      <c r="E406">
        <f t="shared" si="19"/>
        <v>2.2609044002912413E-3</v>
      </c>
      <c r="F406">
        <f t="shared" ca="1" si="20"/>
        <v>-0.36852464295356685</v>
      </c>
      <c r="G406">
        <f ca="1">S0*EXP(Drift*(A406-$A$11)+Volatility*SUM($F$12:F406))</f>
        <v>9.3665680564530405</v>
      </c>
    </row>
    <row r="407" spans="1:7" x14ac:dyDescent="0.25">
      <c r="A407" s="1" t="str">
        <f>MID('Filter Data'!A398,2,LEN('Filter Data'!A398)-2)</f>
        <v>30-Mar-2022</v>
      </c>
      <c r="B407">
        <f>'Filter Data'!H398</f>
        <v>7.0246000000000004</v>
      </c>
      <c r="C407">
        <f t="shared" si="18"/>
        <v>2.0824553500065391E-2</v>
      </c>
      <c r="D407">
        <f>C407-SET_TRI!C408</f>
        <v>1.4891771465318282E-2</v>
      </c>
      <c r="E407">
        <f t="shared" si="19"/>
        <v>1.0265133985937001E-2</v>
      </c>
      <c r="F407">
        <f t="shared" ca="1" si="20"/>
        <v>-0.68509996629055436</v>
      </c>
      <c r="G407">
        <f ca="1">S0*EXP(Drift*(A407-$A$11)+Volatility*SUM($F$12:F407))</f>
        <v>9.2792444068665656</v>
      </c>
    </row>
    <row r="408" spans="1:7" x14ac:dyDescent="0.25">
      <c r="A408" s="1" t="str">
        <f>MID('Filter Data'!A399,2,LEN('Filter Data'!A399)-2)</f>
        <v>31-Mar-2022</v>
      </c>
      <c r="B408">
        <f>'Filter Data'!H399</f>
        <v>7.0244999999999997</v>
      </c>
      <c r="C408">
        <f t="shared" si="18"/>
        <v>-1.4235686017802454E-5</v>
      </c>
      <c r="D408">
        <f>C408-SET_TRI!C409</f>
        <v>3.0723004549258236E-3</v>
      </c>
      <c r="E408">
        <f t="shared" si="19"/>
        <v>-2.3079734240624714E-3</v>
      </c>
      <c r="F408">
        <f t="shared" ca="1" si="20"/>
        <v>-8.3440123101315281E-2</v>
      </c>
      <c r="G408">
        <f ca="1">S0*EXP(Drift*(A408-$A$11)+Volatility*SUM($F$12:F408))</f>
        <v>9.2744615182756647</v>
      </c>
    </row>
    <row r="409" spans="1:7" x14ac:dyDescent="0.25">
      <c r="A409" s="1" t="str">
        <f>MID('Filter Data'!A400,2,LEN('Filter Data'!A400)-2)</f>
        <v>01-Apr-2022</v>
      </c>
      <c r="B409">
        <f>'Filter Data'!H400</f>
        <v>7.1627000000000001</v>
      </c>
      <c r="C409">
        <f t="shared" si="18"/>
        <v>1.9673998149334519E-2</v>
      </c>
      <c r="D409">
        <f>C409-SET_TRI!C410</f>
        <v>1.5766529133899476E-2</v>
      </c>
      <c r="E409">
        <f t="shared" si="19"/>
        <v>8.5028364926581623E-3</v>
      </c>
      <c r="F409">
        <f t="shared" ca="1" si="20"/>
        <v>1.1055022472863729</v>
      </c>
      <c r="G409">
        <f ca="1">S0*EXP(Drift*(A409-$A$11)+Volatility*SUM($F$12:F409))</f>
        <v>9.4332398185595387</v>
      </c>
    </row>
    <row r="410" spans="1:7" x14ac:dyDescent="0.25">
      <c r="A410" s="1" t="str">
        <f>MID('Filter Data'!A401,2,LEN('Filter Data'!A401)-2)</f>
        <v>07-Apr-2022</v>
      </c>
      <c r="B410">
        <f>'Filter Data'!H401</f>
        <v>7.0834999999999999</v>
      </c>
      <c r="C410">
        <f t="shared" si="18"/>
        <v>-1.1057282868192185E-2</v>
      </c>
      <c r="D410">
        <f>C410-SET_TRI!C411</f>
        <v>4.7048634890781028E-3</v>
      </c>
      <c r="E410">
        <f t="shared" si="19"/>
        <v>-1.4492716923088548E-2</v>
      </c>
      <c r="F410">
        <f t="shared" ca="1" si="20"/>
        <v>0.79205914698311874</v>
      </c>
      <c r="G410">
        <f ca="1">S0*EXP(Drift*(A410-$A$11)+Volatility*SUM($F$12:F410))</f>
        <v>9.5846530563350765</v>
      </c>
    </row>
    <row r="411" spans="1:7" x14ac:dyDescent="0.25">
      <c r="A411" s="1" t="str">
        <f>MID('Filter Data'!A402,2,LEN('Filter Data'!A402)-2)</f>
        <v>08-Apr-2022</v>
      </c>
      <c r="B411">
        <f>'Filter Data'!H402</f>
        <v>7.1657000000000002</v>
      </c>
      <c r="C411">
        <f t="shared" si="18"/>
        <v>1.1604432836874465E-2</v>
      </c>
      <c r="D411">
        <f>C411-SET_TRI!C412</f>
        <v>1.1524039368269536E-2</v>
      </c>
      <c r="E411">
        <f t="shared" si="19"/>
        <v>3.4001611797721855E-3</v>
      </c>
      <c r="F411">
        <f t="shared" ca="1" si="20"/>
        <v>0.74848251246000097</v>
      </c>
      <c r="G411">
        <f ca="1">S0*EXP(Drift*(A411-$A$11)+Volatility*SUM($F$12:F411))</f>
        <v>9.6976742323273779</v>
      </c>
    </row>
    <row r="412" spans="1:7" x14ac:dyDescent="0.25">
      <c r="A412" s="1" t="str">
        <f>MID('Filter Data'!A403,2,LEN('Filter Data'!A403)-2)</f>
        <v>12-Apr-2022</v>
      </c>
      <c r="B412">
        <f>'Filter Data'!H403</f>
        <v>7.0762999999999998</v>
      </c>
      <c r="C412">
        <f t="shared" si="18"/>
        <v>-1.2476101427634476E-2</v>
      </c>
      <c r="D412">
        <f>C412-SET_TRI!C413</f>
        <v>-2.7540586406935227E-3</v>
      </c>
      <c r="E412">
        <f t="shared" si="19"/>
        <v>-1.0695305698383017E-2</v>
      </c>
      <c r="F412">
        <f t="shared" ca="1" si="20"/>
        <v>-2.9098262764374416</v>
      </c>
      <c r="G412">
        <f ca="1">S0*EXP(Drift*(A412-$A$11)+Volatility*SUM($F$12:F412))</f>
        <v>9.3178050323704031</v>
      </c>
    </row>
    <row r="413" spans="1:7" x14ac:dyDescent="0.25">
      <c r="A413" s="1" t="str">
        <f>MID('Filter Data'!A404,2,LEN('Filter Data'!A404)-2)</f>
        <v>19-Apr-2022</v>
      </c>
      <c r="B413">
        <f>'Filter Data'!H404</f>
        <v>7.0179999999999998</v>
      </c>
      <c r="C413">
        <f t="shared" si="18"/>
        <v>-8.2387688481268487E-3</v>
      </c>
      <c r="D413">
        <f>C413-SET_TRI!C414</f>
        <v>-4.1838241542480233E-3</v>
      </c>
      <c r="E413">
        <f t="shared" si="19"/>
        <v>-5.4580986964863267E-3</v>
      </c>
      <c r="F413">
        <f t="shared" ca="1" si="20"/>
        <v>-0.33391798858922045</v>
      </c>
      <c r="G413">
        <f ca="1">S0*EXP(Drift*(A413-$A$11)+Volatility*SUM($F$12:F413))</f>
        <v>9.3184681069381696</v>
      </c>
    </row>
    <row r="414" spans="1:7" x14ac:dyDescent="0.25">
      <c r="A414" s="1" t="str">
        <f>MID('Filter Data'!A405,2,LEN('Filter Data'!A405)-2)</f>
        <v>20-Apr-2022</v>
      </c>
      <c r="B414">
        <f>'Filter Data'!H405</f>
        <v>6.9008000000000003</v>
      </c>
      <c r="C414">
        <f t="shared" si="18"/>
        <v>-1.6699914505557072E-2</v>
      </c>
      <c r="D414">
        <f>C414-SET_TRI!C415</f>
        <v>-1.9770970890734457E-2</v>
      </c>
      <c r="E414">
        <f t="shared" si="19"/>
        <v>-3.0187231201290517E-3</v>
      </c>
      <c r="F414">
        <f t="shared" ca="1" si="20"/>
        <v>2.9373832162705813E-2</v>
      </c>
      <c r="G414">
        <f ca="1">S0*EXP(Drift*(A414-$A$11)+Volatility*SUM($F$12:F414))</f>
        <v>9.3291349330069302</v>
      </c>
    </row>
    <row r="415" spans="1:7" x14ac:dyDescent="0.25">
      <c r="A415" s="1" t="str">
        <f>MID('Filter Data'!A406,2,LEN('Filter Data'!A406)-2)</f>
        <v>21-Apr-2022</v>
      </c>
      <c r="B415">
        <f>'Filter Data'!H406</f>
        <v>6.7983000000000002</v>
      </c>
      <c r="C415">
        <f t="shared" si="18"/>
        <v>-1.485335033619291E-2</v>
      </c>
      <c r="D415">
        <f>C415-SET_TRI!C416</f>
        <v>-2.0020919054119311E-2</v>
      </c>
      <c r="E415">
        <f t="shared" si="19"/>
        <v>-9.973633125134624E-4</v>
      </c>
      <c r="F415">
        <f t="shared" ca="1" si="20"/>
        <v>-3.3273184806685216E-2</v>
      </c>
      <c r="G415">
        <f ca="1">S0*EXP(Drift*(A415-$A$11)+Volatility*SUM($F$12:F415))</f>
        <v>9.3312103130856503</v>
      </c>
    </row>
    <row r="416" spans="1:7" x14ac:dyDescent="0.25">
      <c r="A416" s="1" t="str">
        <f>MID('Filter Data'!A407,2,LEN('Filter Data'!A407)-2)</f>
        <v>22-Apr-2022</v>
      </c>
      <c r="B416">
        <f>'Filter Data'!H407</f>
        <v>6.8510999999999997</v>
      </c>
      <c r="C416">
        <f t="shared" si="18"/>
        <v>7.7666475442389289E-3</v>
      </c>
      <c r="D416">
        <f>C416-SET_TRI!C417</f>
        <v>1.0340998158281699E-2</v>
      </c>
      <c r="E416">
        <f t="shared" si="19"/>
        <v>3.8970920528214482E-4</v>
      </c>
      <c r="F416">
        <f t="shared" ca="1" si="20"/>
        <v>0.67974938213974267</v>
      </c>
      <c r="G416">
        <f ca="1">S0*EXP(Drift*(A416-$A$11)+Volatility*SUM($F$12:F416))</f>
        <v>9.4317013403042669</v>
      </c>
    </row>
    <row r="417" spans="1:7" x14ac:dyDescent="0.25">
      <c r="A417" s="1" t="str">
        <f>MID('Filter Data'!A408,2,LEN('Filter Data'!A408)-2)</f>
        <v>25-Apr-2022</v>
      </c>
      <c r="B417">
        <f>'Filter Data'!H408</f>
        <v>6.4683000000000002</v>
      </c>
      <c r="C417">
        <f t="shared" si="18"/>
        <v>-5.5874239173271389E-2</v>
      </c>
      <c r="D417">
        <f>C417-SET_TRI!C418</f>
        <v>-4.3085047126016573E-2</v>
      </c>
      <c r="E417">
        <f t="shared" si="19"/>
        <v>-2.5888871831511864E-2</v>
      </c>
      <c r="F417">
        <f t="shared" ca="1" si="20"/>
        <v>2.3680343817478446</v>
      </c>
      <c r="G417">
        <f ca="1">S0*EXP(Drift*(A417-$A$11)+Volatility*SUM($F$12:F417))</f>
        <v>9.7869376697360568</v>
      </c>
    </row>
    <row r="418" spans="1:7" x14ac:dyDescent="0.25">
      <c r="A418" s="1" t="str">
        <f>MID('Filter Data'!A409,2,LEN('Filter Data'!A409)-2)</f>
        <v>26-Apr-2022</v>
      </c>
      <c r="B418">
        <f>'Filter Data'!H409</f>
        <v>6.5426000000000002</v>
      </c>
      <c r="C418">
        <f t="shared" si="18"/>
        <v>1.1486789419167328E-2</v>
      </c>
      <c r="D418">
        <f>C418-SET_TRI!C419</f>
        <v>1.3424889455622757E-2</v>
      </c>
      <c r="E418">
        <f t="shared" si="19"/>
        <v>1.9532009159652693E-3</v>
      </c>
      <c r="F418">
        <f t="shared" ca="1" si="20"/>
        <v>0.70700345244235607</v>
      </c>
      <c r="G418">
        <f ca="1">S0*EXP(Drift*(A418-$A$11)+Volatility*SUM($F$12:F418))</f>
        <v>9.8963035791721286</v>
      </c>
    </row>
    <row r="419" spans="1:7" x14ac:dyDescent="0.25">
      <c r="A419" s="1" t="str">
        <f>MID('Filter Data'!A410,2,LEN('Filter Data'!A410)-2)</f>
        <v>27-Apr-2022</v>
      </c>
      <c r="B419">
        <f>'Filter Data'!H410</f>
        <v>6.6890999999999998</v>
      </c>
      <c r="C419">
        <f t="shared" si="18"/>
        <v>2.2391709717849116E-2</v>
      </c>
      <c r="D419">
        <f>C419-SET_TRI!C420</f>
        <v>2.4833972816370099E-2</v>
      </c>
      <c r="E419">
        <f t="shared" si="19"/>
        <v>4.879434830642973E-3</v>
      </c>
      <c r="F419">
        <f t="shared" ca="1" si="20"/>
        <v>-0.59388063341686026</v>
      </c>
      <c r="G419">
        <f ca="1">S0*EXP(Drift*(A419-$A$11)+Volatility*SUM($F$12:F419))</f>
        <v>9.817206470224308</v>
      </c>
    </row>
    <row r="420" spans="1:7" x14ac:dyDescent="0.25">
      <c r="A420" s="1" t="str">
        <f>MID('Filter Data'!A411,2,LEN('Filter Data'!A411)-2)</f>
        <v>28-Apr-2022</v>
      </c>
      <c r="B420">
        <f>'Filter Data'!H411</f>
        <v>6.7709999999999999</v>
      </c>
      <c r="C420">
        <f t="shared" si="18"/>
        <v>1.22437996142979E-2</v>
      </c>
      <c r="D420">
        <f>C420-SET_TRI!C421</f>
        <v>6.7642130865024266E-3</v>
      </c>
      <c r="E420">
        <f t="shared" si="19"/>
        <v>7.368205638280805E-3</v>
      </c>
      <c r="F420">
        <f t="shared" ca="1" si="20"/>
        <v>-1.5949103006317942</v>
      </c>
      <c r="G420">
        <f ca="1">S0*EXP(Drift*(A420-$A$11)+Volatility*SUM($F$12:F420))</f>
        <v>9.5963774504255017</v>
      </c>
    </row>
    <row r="421" spans="1:7" x14ac:dyDescent="0.25">
      <c r="A421" s="1" t="str">
        <f>MID('Filter Data'!A412,2,LEN('Filter Data'!A412)-2)</f>
        <v>10-May-2022</v>
      </c>
      <c r="B421">
        <f>'Filter Data'!H412</f>
        <v>6.4771999999999998</v>
      </c>
      <c r="C421">
        <f t="shared" si="18"/>
        <v>-4.3390931915522089E-2</v>
      </c>
      <c r="D421">
        <f>C421-SET_TRI!C422</f>
        <v>-2.6557512667509834E-2</v>
      </c>
      <c r="E421">
        <f t="shared" si="19"/>
        <v>-2.4963724854976267E-2</v>
      </c>
      <c r="F421">
        <f t="shared" ca="1" si="20"/>
        <v>-4.2601308723248934</v>
      </c>
      <c r="G421">
        <f ca="1">S0*EXP(Drift*(A421-$A$11)+Volatility*SUM($F$12:F421))</f>
        <v>9.0907518663473041</v>
      </c>
    </row>
    <row r="422" spans="1:7" x14ac:dyDescent="0.25">
      <c r="A422" s="1" t="str">
        <f>MID('Filter Data'!A413,2,LEN('Filter Data'!A413)-2)</f>
        <v>11-May-2022</v>
      </c>
      <c r="B422">
        <f>'Filter Data'!H413</f>
        <v>6.6025</v>
      </c>
      <c r="C422">
        <f t="shared" si="18"/>
        <v>1.9344778608040542E-2</v>
      </c>
      <c r="D422">
        <f>C422-SET_TRI!C423</f>
        <v>2.3310896797170827E-2</v>
      </c>
      <c r="E422">
        <f t="shared" si="19"/>
        <v>2.8976327510944026E-3</v>
      </c>
      <c r="F422">
        <f t="shared" ca="1" si="20"/>
        <v>0.95228789547667181</v>
      </c>
      <c r="G422">
        <f ca="1">S0*EXP(Drift*(A422-$A$11)+Volatility*SUM($F$12:F422))</f>
        <v>9.2255676607749315</v>
      </c>
    </row>
    <row r="423" spans="1:7" x14ac:dyDescent="0.25">
      <c r="A423" s="1" t="str">
        <f>MID('Filter Data'!A414,2,LEN('Filter Data'!A414)-2)</f>
        <v>12-May-2022</v>
      </c>
      <c r="B423">
        <f>'Filter Data'!H414</f>
        <v>6.5263999999999998</v>
      </c>
      <c r="C423">
        <f t="shared" si="18"/>
        <v>-1.1525937145020867E-2</v>
      </c>
      <c r="D423">
        <f>C423-SET_TRI!C424</f>
        <v>2.7423752468197331E-4</v>
      </c>
      <c r="E423">
        <f t="shared" si="19"/>
        <v>-1.186291237224619E-2</v>
      </c>
      <c r="F423">
        <f t="shared" ca="1" si="20"/>
        <v>2.3323981440450616</v>
      </c>
      <c r="G423">
        <f ca="1">S0*EXP(Drift*(A423-$A$11)+Volatility*SUM($F$12:F423))</f>
        <v>9.5544091514397866</v>
      </c>
    </row>
    <row r="424" spans="1:7" x14ac:dyDescent="0.25">
      <c r="A424" s="1" t="str">
        <f>MID('Filter Data'!A415,2,LEN('Filter Data'!A415)-2)</f>
        <v>13-May-2022</v>
      </c>
      <c r="B424">
        <f>'Filter Data'!H415</f>
        <v>6.6063999999999998</v>
      </c>
      <c r="C424">
        <f t="shared" si="18"/>
        <v>1.2257906349595501E-2</v>
      </c>
      <c r="D424">
        <f>C424-SET_TRI!C425</f>
        <v>9.3704971486268974E-3</v>
      </c>
      <c r="E424">
        <f t="shared" si="19"/>
        <v>5.5596661099124667E-3</v>
      </c>
      <c r="F424">
        <f t="shared" ca="1" si="20"/>
        <v>-3.0750185754777866E-3</v>
      </c>
      <c r="G424">
        <f ca="1">S0*EXP(Drift*(A424-$A$11)+Volatility*SUM($F$12:F424))</f>
        <v>9.5607810574500505</v>
      </c>
    </row>
    <row r="425" spans="1:7" x14ac:dyDescent="0.25">
      <c r="A425" s="1" t="str">
        <f>MID('Filter Data'!A416,2,LEN('Filter Data'!A416)-2)</f>
        <v>17-May-2022</v>
      </c>
      <c r="B425">
        <f>'Filter Data'!H416</f>
        <v>6.6165000000000003</v>
      </c>
      <c r="C425">
        <f t="shared" si="18"/>
        <v>1.5288205376605174E-3</v>
      </c>
      <c r="D425">
        <f>C425-SET_TRI!C426</f>
        <v>-1.6786938439143716E-2</v>
      </c>
      <c r="E425">
        <f t="shared" si="19"/>
        <v>1.3123195801396722E-2</v>
      </c>
      <c r="F425">
        <f t="shared" ca="1" si="20"/>
        <v>-2.89752999701152</v>
      </c>
      <c r="G425">
        <f ca="1">S0*EXP(Drift*(A425-$A$11)+Volatility*SUM($F$12:F425))</f>
        <v>9.1879359922678834</v>
      </c>
    </row>
    <row r="426" spans="1:7" x14ac:dyDescent="0.25">
      <c r="A426" s="1" t="str">
        <f>MID('Filter Data'!A417,2,LEN('Filter Data'!A417)-2)</f>
        <v>18-May-2022</v>
      </c>
      <c r="B426">
        <f>'Filter Data'!H417</f>
        <v>6.5853000000000002</v>
      </c>
      <c r="C426">
        <f t="shared" si="18"/>
        <v>-4.7154840172296706E-3</v>
      </c>
      <c r="D426">
        <f>C426-SET_TRI!C427</f>
        <v>-1.1410344770645869E-2</v>
      </c>
      <c r="E426">
        <f t="shared" si="19"/>
        <v>3.1188911361772218E-3</v>
      </c>
      <c r="F426">
        <f t="shared" ca="1" si="20"/>
        <v>-0.23256649296169535</v>
      </c>
      <c r="G426">
        <f ca="1">S0*EXP(Drift*(A426-$A$11)+Volatility*SUM($F$12:F426))</f>
        <v>9.1630760548666057</v>
      </c>
    </row>
    <row r="427" spans="1:7" x14ac:dyDescent="0.25">
      <c r="A427" s="1" t="str">
        <f>MID('Filter Data'!A418,2,LEN('Filter Data'!A418)-2)</f>
        <v>19-May-2022</v>
      </c>
      <c r="B427">
        <f>'Filter Data'!H418</f>
        <v>6.5347999999999997</v>
      </c>
      <c r="C427">
        <f t="shared" si="18"/>
        <v>-7.6685952044706291E-3</v>
      </c>
      <c r="D427">
        <f>C427-SET_TRI!C428</f>
        <v>2.7440848904415503E-3</v>
      </c>
      <c r="E427">
        <f t="shared" si="19"/>
        <v>-9.7328027539307742E-3</v>
      </c>
      <c r="F427">
        <f t="shared" ca="1" si="20"/>
        <v>-0.94646062033285616</v>
      </c>
      <c r="G427">
        <f ca="1">S0*EXP(Drift*(A427-$A$11)+Volatility*SUM($F$12:F427))</f>
        <v>9.0428139246259143</v>
      </c>
    </row>
    <row r="428" spans="1:7" x14ac:dyDescent="0.25">
      <c r="A428" s="1" t="str">
        <f>MID('Filter Data'!A419,2,LEN('Filter Data'!A419)-2)</f>
        <v>20-May-2022</v>
      </c>
      <c r="B428">
        <f>'Filter Data'!H419</f>
        <v>6.7404999999999999</v>
      </c>
      <c r="C428">
        <f t="shared" si="18"/>
        <v>3.1477627471384009E-2</v>
      </c>
      <c r="D428">
        <f>C428-SET_TRI!C429</f>
        <v>2.0594427265123814E-2</v>
      </c>
      <c r="E428">
        <f t="shared" si="19"/>
        <v>1.6930183613502389E-2</v>
      </c>
      <c r="F428">
        <f t="shared" ca="1" si="20"/>
        <v>-0.52427218278537702</v>
      </c>
      <c r="G428">
        <f ca="1">S0*EXP(Drift*(A428-$A$11)+Volatility*SUM($F$12:F428))</f>
        <v>8.9797290843215585</v>
      </c>
    </row>
    <row r="429" spans="1:7" x14ac:dyDescent="0.25">
      <c r="A429" s="1" t="str">
        <f>MID('Filter Data'!A420,2,LEN('Filter Data'!A420)-2)</f>
        <v>23-May-2022</v>
      </c>
      <c r="B429">
        <f>'Filter Data'!H420</f>
        <v>6.6878000000000002</v>
      </c>
      <c r="C429">
        <f t="shared" si="18"/>
        <v>-7.8184110970995844E-3</v>
      </c>
      <c r="D429">
        <f>C429-SET_TRI!C430</f>
        <v>-1.761917820748695E-2</v>
      </c>
      <c r="E429">
        <f t="shared" si="19"/>
        <v>4.3579723699207033E-3</v>
      </c>
      <c r="F429">
        <f t="shared" ca="1" si="20"/>
        <v>1.4415298133107999</v>
      </c>
      <c r="G429">
        <f ca="1">S0*EXP(Drift*(A429-$A$11)+Volatility*SUM($F$12:F429))</f>
        <v>9.1918014349696406</v>
      </c>
    </row>
    <row r="430" spans="1:7" x14ac:dyDescent="0.25">
      <c r="A430" s="1" t="str">
        <f>MID('Filter Data'!A421,2,LEN('Filter Data'!A421)-2)</f>
        <v>24-May-2022</v>
      </c>
      <c r="B430">
        <f>'Filter Data'!H421</f>
        <v>6.5750999999999999</v>
      </c>
      <c r="C430">
        <f t="shared" si="18"/>
        <v>-1.685158048984722E-2</v>
      </c>
      <c r="D430">
        <f>C430-SET_TRI!C431</f>
        <v>-9.3724737083306121E-3</v>
      </c>
      <c r="E430">
        <f t="shared" si="19"/>
        <v>-1.0442344726094645E-2</v>
      </c>
      <c r="F430">
        <f t="shared" ca="1" si="20"/>
        <v>0.20876105191274102</v>
      </c>
      <c r="G430">
        <f ca="1">S0*EXP(Drift*(A430-$A$11)+Volatility*SUM($F$12:F430))</f>
        <v>9.226640081304895</v>
      </c>
    </row>
    <row r="431" spans="1:7" x14ac:dyDescent="0.25">
      <c r="A431" s="1" t="str">
        <f>MID('Filter Data'!A422,2,LEN('Filter Data'!A422)-2)</f>
        <v>25-May-2022</v>
      </c>
      <c r="B431">
        <f>'Filter Data'!H422</f>
        <v>6.5740999999999996</v>
      </c>
      <c r="C431">
        <f t="shared" si="18"/>
        <v>-1.520889416131061E-4</v>
      </c>
      <c r="D431">
        <f>C431-SET_TRI!C432</f>
        <v>1.9913932087594721E-3</v>
      </c>
      <c r="E431">
        <f t="shared" si="19"/>
        <v>-1.6899184568262874E-3</v>
      </c>
      <c r="F431">
        <f t="shared" ca="1" si="20"/>
        <v>0.36040006504706579</v>
      </c>
      <c r="G431">
        <f ca="1">S0*EXP(Drift*(A431-$A$11)+Volatility*SUM($F$12:F431))</f>
        <v>9.2822943906703177</v>
      </c>
    </row>
    <row r="432" spans="1:7" x14ac:dyDescent="0.25">
      <c r="A432" s="1" t="str">
        <f>MID('Filter Data'!A423,2,LEN('Filter Data'!A423)-2)</f>
        <v>27-May-2022</v>
      </c>
      <c r="B432">
        <f>'Filter Data'!H423</f>
        <v>6.5353000000000003</v>
      </c>
      <c r="C432">
        <f t="shared" si="18"/>
        <v>-5.901948555695727E-3</v>
      </c>
      <c r="D432">
        <f>C432-SET_TRI!C433</f>
        <v>-1.5743912161812999E-2</v>
      </c>
      <c r="E432">
        <f t="shared" si="19"/>
        <v>4.9630096905674869E-3</v>
      </c>
      <c r="F432">
        <f t="shared" ca="1" si="20"/>
        <v>-0.83901076342024694</v>
      </c>
      <c r="G432">
        <f ca="1">S0*EXP(Drift*(A432-$A$11)+Volatility*SUM($F$12:F432))</f>
        <v>9.1814931744980672</v>
      </c>
    </row>
    <row r="433" spans="1:7" x14ac:dyDescent="0.25">
      <c r="A433" s="1" t="str">
        <f>MID('Filter Data'!A424,2,LEN('Filter Data'!A424)-2)</f>
        <v>31-May-2022</v>
      </c>
      <c r="B433">
        <f>'Filter Data'!H424</f>
        <v>6.7573999999999996</v>
      </c>
      <c r="C433">
        <f t="shared" si="18"/>
        <v>3.3984667880586857E-2</v>
      </c>
      <c r="D433">
        <f>C433-SET_TRI!C434</f>
        <v>1.8442865960128691E-2</v>
      </c>
      <c r="E433">
        <f t="shared" si="19"/>
        <v>2.0941870131925194E-2</v>
      </c>
      <c r="F433">
        <f t="shared" ca="1" si="20"/>
        <v>-2.3556076173974438</v>
      </c>
      <c r="G433">
        <f ca="1">S0*EXP(Drift*(A433-$A$11)+Volatility*SUM($F$12:F433))</f>
        <v>8.8940632514873137</v>
      </c>
    </row>
    <row r="434" spans="1:7" x14ac:dyDescent="0.25">
      <c r="A434" s="1" t="str">
        <f>MID('Filter Data'!A425,2,LEN('Filter Data'!A425)-2)</f>
        <v>02-Jun-2022</v>
      </c>
      <c r="B434">
        <f>'Filter Data'!H425</f>
        <v>6.7544000000000004</v>
      </c>
      <c r="C434">
        <f t="shared" si="18"/>
        <v>-4.4395773522349215E-4</v>
      </c>
      <c r="D434">
        <f>C434-SET_TRI!C435</f>
        <v>5.8771354341892795E-3</v>
      </c>
      <c r="E434">
        <f t="shared" si="19"/>
        <v>-4.699193864578172E-3</v>
      </c>
      <c r="F434">
        <f t="shared" ca="1" si="20"/>
        <v>0.48228475753762801</v>
      </c>
      <c r="G434">
        <f ca="1">S0*EXP(Drift*(A434-$A$11)+Volatility*SUM($F$12:F434))</f>
        <v>8.970153396547655</v>
      </c>
    </row>
    <row r="435" spans="1:7" x14ac:dyDescent="0.25">
      <c r="A435" s="1" t="str">
        <f>MID('Filter Data'!A426,2,LEN('Filter Data'!A426)-2)</f>
        <v>07-Jun-2022</v>
      </c>
      <c r="B435">
        <f>'Filter Data'!H426</f>
        <v>6.9554999999999998</v>
      </c>
      <c r="C435">
        <f t="shared" si="18"/>
        <v>2.9773184886888456E-2</v>
      </c>
      <c r="D435">
        <f>C435-SET_TRI!C436</f>
        <v>3.964384126869365E-2</v>
      </c>
      <c r="E435">
        <f t="shared" si="19"/>
        <v>1.9039608887674621E-3</v>
      </c>
      <c r="F435">
        <f t="shared" ca="1" si="20"/>
        <v>0.74288599012585987</v>
      </c>
      <c r="G435">
        <f ca="1">S0*EXP(Drift*(A435-$A$11)+Volatility*SUM($F$12:F435))</f>
        <v>9.1010613760253722</v>
      </c>
    </row>
    <row r="436" spans="1:7" x14ac:dyDescent="0.25">
      <c r="A436" s="1" t="str">
        <f>MID('Filter Data'!A427,2,LEN('Filter Data'!A427)-2)</f>
        <v>08-Jun-2022</v>
      </c>
      <c r="B436">
        <f>'Filter Data'!H427</f>
        <v>7.0019</v>
      </c>
      <c r="C436">
        <f t="shared" si="18"/>
        <v>6.6709798001581798E-3</v>
      </c>
      <c r="D436">
        <f>C436-SET_TRI!C437</f>
        <v>4.0414039249858213E-3</v>
      </c>
      <c r="E436">
        <f t="shared" si="19"/>
        <v>3.6995213007891474E-3</v>
      </c>
      <c r="F436">
        <f t="shared" ca="1" si="20"/>
        <v>-1.7944582382539045</v>
      </c>
      <c r="G436">
        <f ca="1">S0*EXP(Drift*(A436-$A$11)+Volatility*SUM($F$12:F436))</f>
        <v>8.8702638822866717</v>
      </c>
    </row>
    <row r="437" spans="1:7" x14ac:dyDescent="0.25">
      <c r="A437" s="1" t="str">
        <f>MID('Filter Data'!A428,2,LEN('Filter Data'!A428)-2)</f>
        <v>09-Jun-2022</v>
      </c>
      <c r="B437">
        <f>'Filter Data'!H428</f>
        <v>6.9283999999999999</v>
      </c>
      <c r="C437">
        <f t="shared" si="18"/>
        <v>-1.0497150773361533E-2</v>
      </c>
      <c r="D437">
        <f>C437-SET_TRI!C438</f>
        <v>-1.5037634083231333E-2</v>
      </c>
      <c r="E437">
        <f t="shared" si="19"/>
        <v>-1.2611224971931061E-4</v>
      </c>
      <c r="F437">
        <f t="shared" ca="1" si="20"/>
        <v>0.37829162486433215</v>
      </c>
      <c r="G437">
        <f ca="1">S0*EXP(Drift*(A437-$A$11)+Volatility*SUM($F$12:F437))</f>
        <v>8.9261176427908122</v>
      </c>
    </row>
    <row r="438" spans="1:7" x14ac:dyDescent="0.25">
      <c r="A438" s="1" t="str">
        <f>MID('Filter Data'!A429,2,LEN('Filter Data'!A429)-2)</f>
        <v>10-Jun-2022</v>
      </c>
      <c r="B438">
        <f>'Filter Data'!H429</f>
        <v>7.0791000000000004</v>
      </c>
      <c r="C438">
        <f t="shared" si="18"/>
        <v>2.1751053634316796E-2</v>
      </c>
      <c r="D438">
        <f>C438-SET_TRI!C439</f>
        <v>2.7335612993665603E-2</v>
      </c>
      <c r="E438">
        <f t="shared" si="19"/>
        <v>2.4893128356828879E-3</v>
      </c>
      <c r="F438">
        <f t="shared" ca="1" si="20"/>
        <v>7.9497912560271916E-2</v>
      </c>
      <c r="G438">
        <f ca="1">S0*EXP(Drift*(A438-$A$11)+Volatility*SUM($F$12:F438))</f>
        <v>8.9429272452940598</v>
      </c>
    </row>
    <row r="439" spans="1:7" x14ac:dyDescent="0.25">
      <c r="A439" s="1" t="str">
        <f>MID('Filter Data'!A430,2,LEN('Filter Data'!A430)-2)</f>
        <v>13-Jun-2022</v>
      </c>
      <c r="B439">
        <f>'Filter Data'!H430</f>
        <v>6.8914999999999997</v>
      </c>
      <c r="C439">
        <f t="shared" si="18"/>
        <v>-2.6500543854444863E-2</v>
      </c>
      <c r="D439">
        <f>C439-SET_TRI!C440</f>
        <v>-7.4029155283020752E-3</v>
      </c>
      <c r="E439">
        <f t="shared" si="19"/>
        <v>-2.1468674399326936E-2</v>
      </c>
      <c r="F439">
        <f t="shared" ca="1" si="20"/>
        <v>0.23154181099109791</v>
      </c>
      <c r="G439">
        <f ca="1">S0*EXP(Drift*(A439-$A$11)+Volatility*SUM($F$12:F439))</f>
        <v>8.9926264996830074</v>
      </c>
    </row>
    <row r="440" spans="1:7" x14ac:dyDescent="0.25">
      <c r="A440" s="1" t="str">
        <f>MID('Filter Data'!A431,2,LEN('Filter Data'!A431)-2)</f>
        <v>14-Jun-2022</v>
      </c>
      <c r="B440">
        <f>'Filter Data'!H431</f>
        <v>6.9847999999999999</v>
      </c>
      <c r="C440">
        <f t="shared" si="18"/>
        <v>1.3538416890372221E-2</v>
      </c>
      <c r="D440">
        <f>C440-SET_TRI!C441</f>
        <v>1.1531706085303134E-2</v>
      </c>
      <c r="E440">
        <f t="shared" si="19"/>
        <v>5.3287836867835312E-3</v>
      </c>
      <c r="F440">
        <f t="shared" ca="1" si="20"/>
        <v>-1.0022908775159218</v>
      </c>
      <c r="G440">
        <f ca="1">S0*EXP(Drift*(A440-$A$11)+Volatility*SUM($F$12:F440))</f>
        <v>8.8673155346441721</v>
      </c>
    </row>
    <row r="441" spans="1:7" x14ac:dyDescent="0.25">
      <c r="A441" s="1" t="str">
        <f>MID('Filter Data'!A432,2,LEN('Filter Data'!A432)-2)</f>
        <v>15-Jun-2022</v>
      </c>
      <c r="B441">
        <f>'Filter Data'!H432</f>
        <v>7.1562000000000001</v>
      </c>
      <c r="C441">
        <f t="shared" si="18"/>
        <v>2.4538998969190273E-2</v>
      </c>
      <c r="D441">
        <f>C441-SET_TRI!C442</f>
        <v>2.9459814621788382E-2</v>
      </c>
      <c r="E441">
        <f t="shared" si="19"/>
        <v>3.7917454372992064E-3</v>
      </c>
      <c r="F441">
        <f t="shared" ca="1" si="20"/>
        <v>-2.2415720099836651</v>
      </c>
      <c r="G441">
        <f ca="1">S0*EXP(Drift*(A441-$A$11)+Volatility*SUM($F$12:F441))</f>
        <v>8.5857863269006103</v>
      </c>
    </row>
    <row r="442" spans="1:7" x14ac:dyDescent="0.25">
      <c r="A442" s="1" t="str">
        <f>MID('Filter Data'!A433,2,LEN('Filter Data'!A433)-2)</f>
        <v>16-Jun-2022</v>
      </c>
      <c r="B442">
        <f>'Filter Data'!H433</f>
        <v>7.0731000000000002</v>
      </c>
      <c r="C442">
        <f t="shared" si="18"/>
        <v>-1.1612308208266951E-2</v>
      </c>
      <c r="D442">
        <f>C442-SET_TRI!C443</f>
        <v>1.0137220895969391E-2</v>
      </c>
      <c r="E442">
        <f t="shared" si="19"/>
        <v>-1.8846739492382272E-2</v>
      </c>
      <c r="F442">
        <f t="shared" ca="1" si="20"/>
        <v>0.257369638787741</v>
      </c>
      <c r="G442">
        <f ca="1">S0*EXP(Drift*(A442-$A$11)+Volatility*SUM($F$12:F442))</f>
        <v>8.6244931018651236</v>
      </c>
    </row>
    <row r="443" spans="1:7" x14ac:dyDescent="0.25">
      <c r="A443" s="1" t="str">
        <f>MID('Filter Data'!A434,2,LEN('Filter Data'!A434)-2)</f>
        <v>17-Jun-2022</v>
      </c>
      <c r="B443">
        <f>'Filter Data'!H434</f>
        <v>7.3068</v>
      </c>
      <c r="C443">
        <f t="shared" si="18"/>
        <v>3.3040675234338519E-2</v>
      </c>
      <c r="D443">
        <f>C443-SET_TRI!C444</f>
        <v>3.2887490513854964E-2</v>
      </c>
      <c r="E443">
        <f t="shared" si="19"/>
        <v>9.8963534977482039E-3</v>
      </c>
      <c r="F443">
        <f t="shared" ca="1" si="20"/>
        <v>-1.4904862550759383</v>
      </c>
      <c r="G443">
        <f ca="1">S0*EXP(Drift*(A443-$A$11)+Volatility*SUM($F$12:F443))</f>
        <v>8.44345386630029</v>
      </c>
    </row>
    <row r="444" spans="1:7" x14ac:dyDescent="0.25">
      <c r="A444" s="1" t="str">
        <f>MID('Filter Data'!A435,2,LEN('Filter Data'!A435)-2)</f>
        <v>24-Jun-2022</v>
      </c>
      <c r="B444">
        <f>'Filter Data'!H435</f>
        <v>7.5468999999999999</v>
      </c>
      <c r="C444">
        <f t="shared" si="18"/>
        <v>3.2859801828433788E-2</v>
      </c>
      <c r="D444">
        <f>C444-SET_TRI!C445</f>
        <v>2.7244565224718707E-2</v>
      </c>
      <c r="E444">
        <f t="shared" si="19"/>
        <v>1.36617332435458E-2</v>
      </c>
      <c r="F444">
        <f t="shared" ca="1" si="20"/>
        <v>-3.8144261043444159</v>
      </c>
      <c r="G444">
        <f ca="1">S0*EXP(Drift*(A444-$A$11)+Volatility*SUM($F$12:F444))</f>
        <v>8.0225841183777895</v>
      </c>
    </row>
    <row r="445" spans="1:7" x14ac:dyDescent="0.25">
      <c r="A445" s="1" t="str">
        <f>MID('Filter Data'!A436,2,LEN('Filter Data'!A436)-2)</f>
        <v>27-Jun-2022</v>
      </c>
      <c r="B445">
        <f>'Filter Data'!H436</f>
        <v>7.6115000000000004</v>
      </c>
      <c r="C445">
        <f t="shared" si="18"/>
        <v>8.5598060130650244E-3</v>
      </c>
      <c r="D445">
        <f>C445-SET_TRI!C446</f>
        <v>-2.2956282471891382E-4</v>
      </c>
      <c r="E445">
        <f t="shared" si="19"/>
        <v>8.5751522529481719E-3</v>
      </c>
      <c r="F445">
        <f t="shared" ca="1" si="20"/>
        <v>-2.6766249472691501</v>
      </c>
      <c r="G445">
        <f ca="1">S0*EXP(Drift*(A445-$A$11)+Volatility*SUM($F$12:F445))</f>
        <v>7.7293154652715321</v>
      </c>
    </row>
    <row r="446" spans="1:7" x14ac:dyDescent="0.25">
      <c r="A446" s="1" t="str">
        <f>MID('Filter Data'!A437,2,LEN('Filter Data'!A437)-2)</f>
        <v>28-Jun-2022</v>
      </c>
      <c r="B446">
        <f>'Filter Data'!H437</f>
        <v>7.6113</v>
      </c>
      <c r="C446">
        <f t="shared" si="18"/>
        <v>-2.6276029691969E-5</v>
      </c>
      <c r="D446">
        <f>C446-SET_TRI!C447</f>
        <v>-1.047382382054902E-2</v>
      </c>
      <c r="E446">
        <f t="shared" si="19"/>
        <v>7.1531642164479421E-3</v>
      </c>
      <c r="F446">
        <f t="shared" ca="1" si="20"/>
        <v>-0.53701112922765049</v>
      </c>
      <c r="G446">
        <f ca="1">S0*EXP(Drift*(A446-$A$11)+Volatility*SUM($F$12:F446))</f>
        <v>7.6739556433962317</v>
      </c>
    </row>
    <row r="447" spans="1:7" x14ac:dyDescent="0.25">
      <c r="A447" s="1" t="str">
        <f>MID('Filter Data'!A438,2,LEN('Filter Data'!A438)-2)</f>
        <v>29-Jun-2022</v>
      </c>
      <c r="B447">
        <f>'Filter Data'!H438</f>
        <v>7.5141</v>
      </c>
      <c r="C447">
        <f t="shared" si="18"/>
        <v>-1.2770485987938979E-2</v>
      </c>
      <c r="D447">
        <f>C447-SET_TRI!C448</f>
        <v>-6.9451644919387304E-3</v>
      </c>
      <c r="E447">
        <f t="shared" si="19"/>
        <v>-8.0587344463829303E-3</v>
      </c>
      <c r="F447">
        <f t="shared" ca="1" si="20"/>
        <v>-2.603878297459838</v>
      </c>
      <c r="G447">
        <f ca="1">S0*EXP(Drift*(A447-$A$11)+Volatility*SUM($F$12:F447))</f>
        <v>7.3908169240595099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BFF32-FAE2-4E4F-B2DF-321984333000}">
  <dimension ref="A1:G656"/>
  <sheetViews>
    <sheetView workbookViewId="0">
      <selection activeCell="E5" sqref="E5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List'!A8</f>
        <v>Commodities Energy</v>
      </c>
    </row>
    <row r="2" spans="1:7" x14ac:dyDescent="0.25">
      <c r="A2" t="s">
        <v>56</v>
      </c>
      <c r="B2" t="str">
        <f>'Fund List'!B8</f>
        <v xml:space="preserve">MFC International Oil </v>
      </c>
    </row>
    <row r="3" spans="1:7" x14ac:dyDescent="0.25">
      <c r="A3" t="s">
        <v>522</v>
      </c>
      <c r="B3" t="str">
        <f>'Fund List'!C8</f>
        <v>I-OIL</v>
      </c>
    </row>
    <row r="4" spans="1:7" x14ac:dyDescent="0.25">
      <c r="A4" t="s">
        <v>530</v>
      </c>
      <c r="B4" s="11">
        <f>INTERCEPT(D12:D447,C12:C447)</f>
        <v>4.2517326002896173E-5</v>
      </c>
    </row>
    <row r="5" spans="1:7" x14ac:dyDescent="0.25">
      <c r="A5" t="s">
        <v>528</v>
      </c>
      <c r="B5" s="11">
        <f>SLOPE(D12:D447,C12:C447)</f>
        <v>0.89101404641602244</v>
      </c>
    </row>
    <row r="6" spans="1:7" x14ac:dyDescent="0.25">
      <c r="A6" t="s">
        <v>529</v>
      </c>
      <c r="B6" s="11">
        <f>_xlfn.STDEV.S(E12:E447)</f>
        <v>1.7202365973643927E-2</v>
      </c>
    </row>
    <row r="7" spans="1:7" x14ac:dyDescent="0.25">
      <c r="A7" t="s">
        <v>527</v>
      </c>
      <c r="B7" s="11">
        <f>B4+B5*AVERAGE(D12:D447)</f>
        <v>7.6011713598978317E-4</v>
      </c>
    </row>
    <row r="8" spans="1:7" x14ac:dyDescent="0.25">
      <c r="A8" t="s">
        <v>536</v>
      </c>
      <c r="B8" s="11">
        <f>Return-0.5*Volatility*Volatility</f>
        <v>6.8226202417423303E-4</v>
      </c>
    </row>
    <row r="9" spans="1:7" x14ac:dyDescent="0.25">
      <c r="A9" t="s">
        <v>535</v>
      </c>
      <c r="B9" s="11">
        <f>SQRT(ABS(B5))*SET_TRI!B9</f>
        <v>1.660529107069492E-2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Data'!I2</f>
        <v>4.4973000000000001</v>
      </c>
      <c r="G11">
        <f>S0</f>
        <v>4.4973000000000001</v>
      </c>
    </row>
    <row r="12" spans="1:7" x14ac:dyDescent="0.25">
      <c r="A12" s="1" t="str">
        <f>MID('Filter Data'!A3,2,LEN('Filter Data'!A3)-2)</f>
        <v>03-Jan-2020</v>
      </c>
      <c r="B12">
        <f>'Filter Data'!I3</f>
        <v>4.6148999999999996</v>
      </c>
      <c r="C12">
        <f>(B12-B11)/B11</f>
        <v>2.6149022746981408E-2</v>
      </c>
      <c r="D12">
        <f>C12-SET_TRI!C13</f>
        <v>2.7540566457517623E-2</v>
      </c>
      <c r="E12">
        <f>C12-($B$4+$B$5*D12)</f>
        <v>1.5674738610763524E-3</v>
      </c>
      <c r="F12">
        <f ca="1">SQRT(A12-A11)*_xlfn.NORM.INV(RAND(),0,1)</f>
        <v>-0.17590000168943415</v>
      </c>
      <c r="G12">
        <f ca="1">S0*EXP(Drift*(A12-$A$11)+Volatility*SUM($F$12:F12))</f>
        <v>4.487243565489651</v>
      </c>
    </row>
    <row r="13" spans="1:7" x14ac:dyDescent="0.25">
      <c r="A13" s="1" t="str">
        <f>MID('Filter Data'!A4,2,LEN('Filter Data'!A4)-2)</f>
        <v>06-Jan-2020</v>
      </c>
      <c r="B13">
        <f>'Filter Data'!I4</f>
        <v>4.6040999999999999</v>
      </c>
      <c r="C13">
        <f t="shared" ref="C13:C76" si="0">(B13-B12)/B12</f>
        <v>-2.3402457258011439E-3</v>
      </c>
      <c r="D13">
        <f>C13-SET_TRI!C14</f>
        <v>1.2175200136344953E-2</v>
      </c>
      <c r="E13">
        <f t="shared" ref="E13:E76" si="1">C13-($B$4+$B$5*D13)</f>
        <v>-1.3231037391213665E-2</v>
      </c>
      <c r="F13">
        <f t="shared" ref="F13:F76" ca="1" si="2">SQRT(A13-A12)*_xlfn.NORM.INV(RAND(),0,1)</f>
        <v>-1.0267585939647019</v>
      </c>
      <c r="G13">
        <f ca="1">S0*EXP(Drift*(A13-$A$11)+Volatility*SUM($F$12:F13))</f>
        <v>4.4204246616083136</v>
      </c>
    </row>
    <row r="14" spans="1:7" x14ac:dyDescent="0.25">
      <c r="A14" s="1" t="str">
        <f>MID('Filter Data'!A5,2,LEN('Filter Data'!A5)-2)</f>
        <v>07-Jan-2020</v>
      </c>
      <c r="B14">
        <f>'Filter Data'!I5</f>
        <v>4.5949999999999998</v>
      </c>
      <c r="C14">
        <f t="shared" si="0"/>
        <v>-1.9764992072283634E-3</v>
      </c>
      <c r="D14">
        <f>C14-SET_TRI!C15</f>
        <v>-1.2545820840870959E-2</v>
      </c>
      <c r="E14">
        <f t="shared" si="1"/>
        <v>9.1594860598036391E-3</v>
      </c>
      <c r="F14">
        <f t="shared" ca="1" si="2"/>
        <v>0.53754799710861145</v>
      </c>
      <c r="G14">
        <f ca="1">S0*EXP(Drift*(A14-$A$11)+Volatility*SUM($F$12:F14))</f>
        <v>4.4631025881207069</v>
      </c>
    </row>
    <row r="15" spans="1:7" x14ac:dyDescent="0.25">
      <c r="A15" s="1" t="str">
        <f>MID('Filter Data'!A6,2,LEN('Filter Data'!A6)-2)</f>
        <v>08-Jan-2020</v>
      </c>
      <c r="B15">
        <f>'Filter Data'!I6</f>
        <v>4.4481000000000002</v>
      </c>
      <c r="C15">
        <f t="shared" si="0"/>
        <v>-3.1969532100108729E-2</v>
      </c>
      <c r="D15">
        <f>C15-SET_TRI!C16</f>
        <v>-1.5333736179634877E-2</v>
      </c>
      <c r="E15">
        <f t="shared" si="1"/>
        <v>-1.8349475106019392E-2</v>
      </c>
      <c r="F15">
        <f t="shared" ca="1" si="2"/>
        <v>1.3615517251403424</v>
      </c>
      <c r="G15">
        <f ca="1">S0*EXP(Drift*(A15-$A$11)+Volatility*SUM($F$12:F15))</f>
        <v>4.5682737415649806</v>
      </c>
    </row>
    <row r="16" spans="1:7" x14ac:dyDescent="0.25">
      <c r="A16" s="1" t="str">
        <f>MID('Filter Data'!A7,2,LEN('Filter Data'!A7)-2)</f>
        <v>09-Jan-2020</v>
      </c>
      <c r="B16">
        <f>'Filter Data'!I7</f>
        <v>4.3855000000000004</v>
      </c>
      <c r="C16">
        <f t="shared" si="0"/>
        <v>-1.4073424608259654E-2</v>
      </c>
      <c r="D16">
        <f>C16-SET_TRI!C17</f>
        <v>-2.7282779914744676E-2</v>
      </c>
      <c r="E16">
        <f t="shared" si="1"/>
        <v>1.0193398195051885E-2</v>
      </c>
      <c r="F16">
        <f t="shared" ca="1" si="2"/>
        <v>0.29275188493599241</v>
      </c>
      <c r="G16">
        <f ca="1">S0*EXP(Drift*(A16-$A$11)+Volatility*SUM($F$12:F16))</f>
        <v>4.5936682539171789</v>
      </c>
    </row>
    <row r="17" spans="1:7" x14ac:dyDescent="0.25">
      <c r="A17" s="1" t="str">
        <f>MID('Filter Data'!A8,2,LEN('Filter Data'!A8)-2)</f>
        <v>10-Jan-2020</v>
      </c>
      <c r="B17">
        <f>'Filter Data'!I8</f>
        <v>4.3563000000000001</v>
      </c>
      <c r="C17">
        <f t="shared" si="0"/>
        <v>-6.6583057804128001E-3</v>
      </c>
      <c r="D17">
        <f>C17-SET_TRI!C18</f>
        <v>-6.5403182448846844E-3</v>
      </c>
      <c r="E17">
        <f t="shared" si="1"/>
        <v>-8.7330768219245555E-4</v>
      </c>
      <c r="F17">
        <f t="shared" ca="1" si="2"/>
        <v>1.3580398839614132</v>
      </c>
      <c r="G17">
        <f ca="1">S0*EXP(Drift*(A17-$A$11)+Volatility*SUM($F$12:F17))</f>
        <v>4.7016419479643092</v>
      </c>
    </row>
    <row r="18" spans="1:7" x14ac:dyDescent="0.25">
      <c r="A18" s="1" t="str">
        <f>MID('Filter Data'!A9,2,LEN('Filter Data'!A9)-2)</f>
        <v>13-Jan-2020</v>
      </c>
      <c r="B18">
        <f>'Filter Data'!I9</f>
        <v>4.2895000000000003</v>
      </c>
      <c r="C18">
        <f t="shared" si="0"/>
        <v>-1.5334113812180004E-2</v>
      </c>
      <c r="D18">
        <f>C18-SET_TRI!C19</f>
        <v>-1.8341711954856274E-2</v>
      </c>
      <c r="E18">
        <f t="shared" si="1"/>
        <v>9.6609184891072175E-4</v>
      </c>
      <c r="F18">
        <f t="shared" ca="1" si="2"/>
        <v>1.0848936936286615</v>
      </c>
      <c r="G18">
        <f ca="1">S0*EXP(Drift*(A18-$A$11)+Volatility*SUM($F$12:F18))</f>
        <v>4.7969176719735831</v>
      </c>
    </row>
    <row r="19" spans="1:7" x14ac:dyDescent="0.25">
      <c r="A19" s="1" t="str">
        <f>MID('Filter Data'!A10,2,LEN('Filter Data'!A10)-2)</f>
        <v>14-Jan-2020</v>
      </c>
      <c r="B19">
        <f>'Filter Data'!I10</f>
        <v>4.3224</v>
      </c>
      <c r="C19">
        <f t="shared" si="0"/>
        <v>7.6698915957570122E-3</v>
      </c>
      <c r="D19">
        <f>C19-SET_TRI!C20</f>
        <v>7.8640579954050889E-3</v>
      </c>
      <c r="E19">
        <f t="shared" si="1"/>
        <v>6.2038813401795335E-4</v>
      </c>
      <c r="F19">
        <f t="shared" ca="1" si="2"/>
        <v>-0.48504959905835077</v>
      </c>
      <c r="G19">
        <f ca="1">S0*EXP(Drift*(A19-$A$11)+Volatility*SUM($F$12:F19))</f>
        <v>4.7616842144284348</v>
      </c>
    </row>
    <row r="20" spans="1:7" x14ac:dyDescent="0.25">
      <c r="A20" s="1" t="str">
        <f>MID('Filter Data'!A11,2,LEN('Filter Data'!A11)-2)</f>
        <v>15-Jan-2020</v>
      </c>
      <c r="B20">
        <f>'Filter Data'!I11</f>
        <v>4.2847999999999997</v>
      </c>
      <c r="C20">
        <f t="shared" si="0"/>
        <v>-8.6988709975939979E-3</v>
      </c>
      <c r="D20">
        <f>C20-SET_TRI!C21</f>
        <v>-2.7569906426309267E-3</v>
      </c>
      <c r="E20">
        <f t="shared" si="1"/>
        <v>-6.2848709351752026E-3</v>
      </c>
      <c r="F20">
        <f t="shared" ca="1" si="2"/>
        <v>0.17972138722137262</v>
      </c>
      <c r="G20">
        <f ca="1">S0*EXP(Drift*(A20-$A$11)+Volatility*SUM($F$12:F20))</f>
        <v>4.7791753953699825</v>
      </c>
    </row>
    <row r="21" spans="1:7" x14ac:dyDescent="0.25">
      <c r="A21" s="1" t="str">
        <f>MID('Filter Data'!A12,2,LEN('Filter Data'!A12)-2)</f>
        <v>16-Jan-2020</v>
      </c>
      <c r="B21">
        <f>'Filter Data'!I12</f>
        <v>4.3232999999999997</v>
      </c>
      <c r="C21">
        <f t="shared" si="0"/>
        <v>8.9852501867064925E-3</v>
      </c>
      <c r="D21">
        <f>C21-SET_TRI!C22</f>
        <v>-1.5144124959910413E-3</v>
      </c>
      <c r="E21">
        <f t="shared" si="1"/>
        <v>1.0292095666699563E-2</v>
      </c>
      <c r="F21">
        <f t="shared" ca="1" si="2"/>
        <v>0.73917837833300537</v>
      </c>
      <c r="G21">
        <f ca="1">S0*EXP(Drift*(A21-$A$11)+Volatility*SUM($F$12:F21))</f>
        <v>4.8414998270267251</v>
      </c>
    </row>
    <row r="22" spans="1:7" x14ac:dyDescent="0.25">
      <c r="A22" s="1" t="str">
        <f>MID('Filter Data'!A13,2,LEN('Filter Data'!A13)-2)</f>
        <v>17-Jan-2020</v>
      </c>
      <c r="B22">
        <f>'Filter Data'!I13</f>
        <v>4.3323</v>
      </c>
      <c r="C22">
        <f t="shared" si="0"/>
        <v>2.0817431128999473E-3</v>
      </c>
      <c r="D22">
        <f>C22-SET_TRI!C23</f>
        <v>-9.9227962090184772E-5</v>
      </c>
      <c r="E22">
        <f t="shared" si="1"/>
        <v>2.1276392949166421E-3</v>
      </c>
      <c r="F22">
        <f t="shared" ca="1" si="2"/>
        <v>-0.33690732569368737</v>
      </c>
      <c r="G22">
        <f ca="1">S0*EXP(Drift*(A22-$A$11)+Volatility*SUM($F$12:F22))</f>
        <v>4.817775813879722</v>
      </c>
    </row>
    <row r="23" spans="1:7" x14ac:dyDescent="0.25">
      <c r="A23" s="1" t="str">
        <f>MID('Filter Data'!A14,2,LEN('Filter Data'!A14)-2)</f>
        <v>21-Jan-2020</v>
      </c>
      <c r="B23">
        <f>'Filter Data'!I14</f>
        <v>4.3055000000000003</v>
      </c>
      <c r="C23">
        <f t="shared" si="0"/>
        <v>-6.1860905292799931E-3</v>
      </c>
      <c r="D23">
        <f>C23-SET_TRI!C24</f>
        <v>1.1351050215444948E-2</v>
      </c>
      <c r="E23">
        <f t="shared" si="1"/>
        <v>-1.6342553038817955E-2</v>
      </c>
      <c r="F23">
        <f t="shared" ca="1" si="2"/>
        <v>2.0854433240982583E-2</v>
      </c>
      <c r="G23">
        <f ca="1">S0*EXP(Drift*(A23-$A$11)+Volatility*SUM($F$12:F23))</f>
        <v>4.8326149283158149</v>
      </c>
    </row>
    <row r="24" spans="1:7" x14ac:dyDescent="0.25">
      <c r="A24" s="1" t="str">
        <f>MID('Filter Data'!A15,2,LEN('Filter Data'!A15)-2)</f>
        <v>22-Jan-2020</v>
      </c>
      <c r="B24">
        <f>'Filter Data'!I15</f>
        <v>4.1901999999999999</v>
      </c>
      <c r="C24">
        <f t="shared" si="0"/>
        <v>-2.6779700383230843E-2</v>
      </c>
      <c r="D24">
        <f>C24-SET_TRI!C25</f>
        <v>-2.7781802282291206E-2</v>
      </c>
      <c r="E24">
        <f t="shared" si="1"/>
        <v>-2.0682416409595651E-3</v>
      </c>
      <c r="F24">
        <f t="shared" ca="1" si="2"/>
        <v>-9.6568401019810804E-2</v>
      </c>
      <c r="G24">
        <f ca="1">S0*EXP(Drift*(A24-$A$11)+Volatility*SUM($F$12:F24))</f>
        <v>4.8281647659006763</v>
      </c>
    </row>
    <row r="25" spans="1:7" x14ac:dyDescent="0.25">
      <c r="A25" s="1" t="str">
        <f>MID('Filter Data'!A16,2,LEN('Filter Data'!A16)-2)</f>
        <v>23-Jan-2020</v>
      </c>
      <c r="B25">
        <f>'Filter Data'!I16</f>
        <v>4.1124999999999998</v>
      </c>
      <c r="C25">
        <f t="shared" si="0"/>
        <v>-1.8543267624457092E-2</v>
      </c>
      <c r="D25">
        <f>C25-SET_TRI!C26</f>
        <v>-1.8090067539035283E-2</v>
      </c>
      <c r="E25">
        <f t="shared" si="1"/>
        <v>-2.4672806725650233E-3</v>
      </c>
      <c r="F25">
        <f t="shared" ca="1" si="2"/>
        <v>-2.0440756062977417</v>
      </c>
      <c r="G25">
        <f ca="1">S0*EXP(Drift*(A25-$A$11)+Volatility*SUM($F$12:F25))</f>
        <v>4.6702201944651174</v>
      </c>
    </row>
    <row r="26" spans="1:7" x14ac:dyDescent="0.25">
      <c r="A26" s="1" t="str">
        <f>MID('Filter Data'!A17,2,LEN('Filter Data'!A17)-2)</f>
        <v>31-Jan-2020</v>
      </c>
      <c r="B26">
        <f>'Filter Data'!I17</f>
        <v>3.8690000000000002</v>
      </c>
      <c r="C26">
        <f t="shared" si="0"/>
        <v>-5.9209726443768901E-2</v>
      </c>
      <c r="D26">
        <f>C26-SET_TRI!C27</f>
        <v>-1.7508981853216331E-2</v>
      </c>
      <c r="E26">
        <f t="shared" si="1"/>
        <v>-4.3651495000112804E-2</v>
      </c>
      <c r="F26">
        <f t="shared" ca="1" si="2"/>
        <v>2.0782273533414064</v>
      </c>
      <c r="G26">
        <f ca="1">S0*EXP(Drift*(A26-$A$11)+Volatility*SUM($F$12:F26))</f>
        <v>4.8606583306736457</v>
      </c>
    </row>
    <row r="27" spans="1:7" x14ac:dyDescent="0.25">
      <c r="A27" s="1" t="str">
        <f>MID('Filter Data'!A18,2,LEN('Filter Data'!A18)-2)</f>
        <v>03-Feb-2020</v>
      </c>
      <c r="B27">
        <f>'Filter Data'!I18</f>
        <v>3.7486999999999999</v>
      </c>
      <c r="C27">
        <f t="shared" si="0"/>
        <v>-3.1093305763763322E-2</v>
      </c>
      <c r="D27">
        <f>C27-SET_TRI!C28</f>
        <v>-1.9018762178282585E-2</v>
      </c>
      <c r="E27">
        <f t="shared" si="1"/>
        <v>-1.4189838843470647E-2</v>
      </c>
      <c r="F27">
        <f t="shared" ca="1" si="2"/>
        <v>0.66828240645995252</v>
      </c>
      <c r="G27">
        <f ca="1">S0*EXP(Drift*(A27-$A$11)+Volatility*SUM($F$12:F27))</f>
        <v>4.9249676086286129</v>
      </c>
    </row>
    <row r="28" spans="1:7" x14ac:dyDescent="0.25">
      <c r="A28" s="1" t="str">
        <f>MID('Filter Data'!A19,2,LEN('Filter Data'!A19)-2)</f>
        <v>04-Feb-2020</v>
      </c>
      <c r="B28">
        <f>'Filter Data'!I19</f>
        <v>3.7218</v>
      </c>
      <c r="C28">
        <f t="shared" si="0"/>
        <v>-7.1758209512630842E-3</v>
      </c>
      <c r="D28">
        <f>C28-SET_TRI!C29</f>
        <v>-2.5174575150734152E-2</v>
      </c>
      <c r="E28">
        <f t="shared" si="1"/>
        <v>1.5212561794593904E-2</v>
      </c>
      <c r="F28">
        <f t="shared" ca="1" si="2"/>
        <v>0.51323718722928247</v>
      </c>
      <c r="G28">
        <f ca="1">S0*EXP(Drift*(A28-$A$11)+Volatility*SUM($F$12:F28))</f>
        <v>4.9705098113322324</v>
      </c>
    </row>
    <row r="29" spans="1:7" x14ac:dyDescent="0.25">
      <c r="A29" s="1" t="str">
        <f>MID('Filter Data'!A20,2,LEN('Filter Data'!A20)-2)</f>
        <v>05-Feb-2020</v>
      </c>
      <c r="B29">
        <f>'Filter Data'!I20</f>
        <v>3.8073000000000001</v>
      </c>
      <c r="C29">
        <f t="shared" si="0"/>
        <v>2.2972755118491089E-2</v>
      </c>
      <c r="D29">
        <f>C29-SET_TRI!C30</f>
        <v>1.4180640236194121E-2</v>
      </c>
      <c r="E29">
        <f t="shared" si="1"/>
        <v>1.0295088154867011E-2</v>
      </c>
      <c r="F29">
        <f t="shared" ca="1" si="2"/>
        <v>-0.24437328916684625</v>
      </c>
      <c r="G29">
        <f ca="1">S0*EXP(Drift*(A29-$A$11)+Volatility*SUM($F$12:F29))</f>
        <v>4.9537595086618724</v>
      </c>
    </row>
    <row r="30" spans="1:7" x14ac:dyDescent="0.25">
      <c r="A30" s="1" t="str">
        <f>MID('Filter Data'!A21,2,LEN('Filter Data'!A21)-2)</f>
        <v>06-Feb-2020</v>
      </c>
      <c r="B30">
        <f>'Filter Data'!I21</f>
        <v>3.8279999999999998</v>
      </c>
      <c r="C30">
        <f t="shared" si="0"/>
        <v>5.4369238042706689E-3</v>
      </c>
      <c r="D30">
        <f>C30-SET_TRI!C31</f>
        <v>6.2314103263387786E-3</v>
      </c>
      <c r="E30">
        <f t="shared" si="1"/>
        <v>-1.5786765148192907E-4</v>
      </c>
      <c r="F30">
        <f t="shared" ca="1" si="2"/>
        <v>0.17336397278010349</v>
      </c>
      <c r="G30">
        <f ca="1">S0*EXP(Drift*(A30-$A$11)+Volatility*SUM($F$12:F30))</f>
        <v>4.9714313978681997</v>
      </c>
    </row>
    <row r="31" spans="1:7" x14ac:dyDescent="0.25">
      <c r="A31" s="1" t="str">
        <f>MID('Filter Data'!A22,2,LEN('Filter Data'!A22)-2)</f>
        <v>07-Feb-2020</v>
      </c>
      <c r="B31">
        <f>'Filter Data'!I22</f>
        <v>3.7837999999999998</v>
      </c>
      <c r="C31">
        <f t="shared" si="0"/>
        <v>-1.1546499477533965E-2</v>
      </c>
      <c r="D31">
        <f>C31-SET_TRI!C32</f>
        <v>-1.0413033060581585E-2</v>
      </c>
      <c r="E31">
        <f t="shared" si="1"/>
        <v>-2.3108580807642432E-3</v>
      </c>
      <c r="F31">
        <f t="shared" ca="1" si="2"/>
        <v>1.0777080392396241</v>
      </c>
      <c r="G31">
        <f ca="1">S0*EXP(Drift*(A31-$A$11)+Volatility*SUM($F$12:F31))</f>
        <v>5.0646534962901804</v>
      </c>
    </row>
    <row r="32" spans="1:7" x14ac:dyDescent="0.25">
      <c r="A32" s="1" t="str">
        <f>MID('Filter Data'!A23,2,LEN('Filter Data'!A23)-2)</f>
        <v>11-Feb-2020</v>
      </c>
      <c r="B32">
        <f>'Filter Data'!I23</f>
        <v>3.7574000000000001</v>
      </c>
      <c r="C32">
        <f t="shared" si="0"/>
        <v>-6.9771129552301282E-3</v>
      </c>
      <c r="D32">
        <f>C32-SET_TRI!C33</f>
        <v>1.3726339421329913E-3</v>
      </c>
      <c r="E32">
        <f t="shared" si="1"/>
        <v>-8.2426664042609173E-3</v>
      </c>
      <c r="F32">
        <f t="shared" ca="1" si="2"/>
        <v>-1.3446637444851028</v>
      </c>
      <c r="G32">
        <f ca="1">S0*EXP(Drift*(A32-$A$11)+Volatility*SUM($F$12:F32))</f>
        <v>4.9663553404807219</v>
      </c>
    </row>
    <row r="33" spans="1:7" x14ac:dyDescent="0.25">
      <c r="A33" s="1" t="str">
        <f>MID('Filter Data'!A24,2,LEN('Filter Data'!A24)-2)</f>
        <v>12-Feb-2020</v>
      </c>
      <c r="B33">
        <f>'Filter Data'!I24</f>
        <v>3.8574000000000002</v>
      </c>
      <c r="C33">
        <f t="shared" si="0"/>
        <v>2.6614148081119945E-2</v>
      </c>
      <c r="D33">
        <f>C33-SET_TRI!C34</f>
        <v>1.4811406967836581E-2</v>
      </c>
      <c r="E33">
        <f t="shared" si="1"/>
        <v>1.3374459099590508E-2</v>
      </c>
      <c r="F33">
        <f t="shared" ca="1" si="2"/>
        <v>-4.4356405476127736E-2</v>
      </c>
      <c r="G33">
        <f ca="1">S0*EXP(Drift*(A33-$A$11)+Volatility*SUM($F$12:F33))</f>
        <v>4.9660857293361227</v>
      </c>
    </row>
    <row r="34" spans="1:7" x14ac:dyDescent="0.25">
      <c r="A34" s="1" t="str">
        <f>MID('Filter Data'!A25,2,LEN('Filter Data'!A25)-2)</f>
        <v>14-Feb-2020</v>
      </c>
      <c r="B34">
        <f>'Filter Data'!I25</f>
        <v>3.9060000000000001</v>
      </c>
      <c r="C34">
        <f t="shared" si="0"/>
        <v>1.259916005599626E-2</v>
      </c>
      <c r="D34">
        <f>C34-SET_TRI!C35</f>
        <v>2.2895949880345212E-2</v>
      </c>
      <c r="E34">
        <f t="shared" si="1"/>
        <v>-7.84397021943147E-3</v>
      </c>
      <c r="F34">
        <f t="shared" ca="1" si="2"/>
        <v>0.50688813545278055</v>
      </c>
      <c r="G34">
        <f ca="1">S0*EXP(Drift*(A34-$A$11)+Volatility*SUM($F$12:F34))</f>
        <v>5.014900091454404</v>
      </c>
    </row>
    <row r="35" spans="1:7" x14ac:dyDescent="0.25">
      <c r="A35" s="1" t="str">
        <f>MID('Filter Data'!A26,2,LEN('Filter Data'!A26)-2)</f>
        <v>18-Feb-2020</v>
      </c>
      <c r="B35">
        <f>'Filter Data'!I26</f>
        <v>3.9116</v>
      </c>
      <c r="C35">
        <f t="shared" si="0"/>
        <v>1.4336917562723572E-3</v>
      </c>
      <c r="D35">
        <f>C35-SET_TRI!C36</f>
        <v>8.2107850805092971E-3</v>
      </c>
      <c r="E35">
        <f t="shared" si="1"/>
        <v>-5.9247504085674346E-3</v>
      </c>
      <c r="F35">
        <f t="shared" ca="1" si="2"/>
        <v>0.78445372370667321</v>
      </c>
      <c r="G35">
        <f ca="1">S0*EXP(Drift*(A35-$A$11)+Volatility*SUM($F$12:F35))</f>
        <v>5.0945361881466251</v>
      </c>
    </row>
    <row r="36" spans="1:7" x14ac:dyDescent="0.25">
      <c r="A36" s="1" t="str">
        <f>MID('Filter Data'!A27,2,LEN('Filter Data'!A27)-2)</f>
        <v>19-Feb-2020</v>
      </c>
      <c r="B36">
        <f>'Filter Data'!I27</f>
        <v>3.9843000000000002</v>
      </c>
      <c r="C36">
        <f t="shared" si="0"/>
        <v>1.8585744963697772E-2</v>
      </c>
      <c r="D36">
        <f>C36-SET_TRI!C37</f>
        <v>2.1291846571297974E-2</v>
      </c>
      <c r="E36">
        <f t="shared" si="1"/>
        <v>-4.2810673146644745E-4</v>
      </c>
      <c r="F36">
        <f t="shared" ca="1" si="2"/>
        <v>-0.95085379643204915</v>
      </c>
      <c r="G36">
        <f ca="1">S0*EXP(Drift*(A36-$A$11)+Volatility*SUM($F$12:F36))</f>
        <v>5.0181517456459739</v>
      </c>
    </row>
    <row r="37" spans="1:7" x14ac:dyDescent="0.25">
      <c r="A37" s="1" t="str">
        <f>MID('Filter Data'!A28,2,LEN('Filter Data'!A28)-2)</f>
        <v>20-Feb-2020</v>
      </c>
      <c r="B37">
        <f>'Filter Data'!I28</f>
        <v>4.0376000000000003</v>
      </c>
      <c r="C37">
        <f t="shared" si="0"/>
        <v>1.3377506713851899E-2</v>
      </c>
      <c r="D37">
        <f>C37-SET_TRI!C38</f>
        <v>2.4639466025351948E-2</v>
      </c>
      <c r="E37">
        <f t="shared" si="1"/>
        <v>-8.6191209369299478E-3</v>
      </c>
      <c r="F37">
        <f t="shared" ca="1" si="2"/>
        <v>-0.85282290923843973</v>
      </c>
      <c r="G37">
        <f ca="1">S0*EXP(Drift*(A37-$A$11)+Volatility*SUM($F$12:F37))</f>
        <v>4.9509653468665737</v>
      </c>
    </row>
    <row r="38" spans="1:7" x14ac:dyDescent="0.25">
      <c r="A38" s="1" t="str">
        <f>MID('Filter Data'!A29,2,LEN('Filter Data'!A29)-2)</f>
        <v>24-Feb-2020</v>
      </c>
      <c r="B38">
        <f>'Filter Data'!I29</f>
        <v>3.8679999999999999</v>
      </c>
      <c r="C38">
        <f t="shared" si="0"/>
        <v>-4.2005151575193286E-2</v>
      </c>
      <c r="D38">
        <f>C38-SET_TRI!C39</f>
        <v>-4.262383027773535E-3</v>
      </c>
      <c r="E38">
        <f t="shared" si="1"/>
        <v>-3.8249825752244705E-2</v>
      </c>
      <c r="F38">
        <f t="shared" ca="1" si="2"/>
        <v>0.17404501011847254</v>
      </c>
      <c r="G38">
        <f ca="1">S0*EXP(Drift*(A38-$A$11)+Volatility*SUM($F$12:F38))</f>
        <v>4.9788637048515341</v>
      </c>
    </row>
    <row r="39" spans="1:7" x14ac:dyDescent="0.25">
      <c r="A39" s="1" t="str">
        <f>MID('Filter Data'!A30,2,LEN('Filter Data'!A30)-2)</f>
        <v>25-Feb-2020</v>
      </c>
      <c r="B39">
        <f>'Filter Data'!I30</f>
        <v>3.7585999999999999</v>
      </c>
      <c r="C39">
        <f t="shared" si="0"/>
        <v>-2.8283350568769374E-2</v>
      </c>
      <c r="D39">
        <f>C39-SET_TRI!C40</f>
        <v>-3.4596273537269621E-2</v>
      </c>
      <c r="E39">
        <f t="shared" si="1"/>
        <v>2.499897780585892E-3</v>
      </c>
      <c r="F39">
        <f t="shared" ca="1" si="2"/>
        <v>-0.48968461146126863</v>
      </c>
      <c r="G39">
        <f ca="1">S0*EXP(Drift*(A39-$A$11)+Volatility*SUM($F$12:F39))</f>
        <v>4.9419134773900808</v>
      </c>
    </row>
    <row r="40" spans="1:7" x14ac:dyDescent="0.25">
      <c r="A40" s="1" t="str">
        <f>MID('Filter Data'!A31,2,LEN('Filter Data'!A31)-2)</f>
        <v>26-Feb-2020</v>
      </c>
      <c r="B40">
        <f>'Filter Data'!I31</f>
        <v>3.7021999999999999</v>
      </c>
      <c r="C40">
        <f t="shared" si="0"/>
        <v>-1.5005587186718461E-2</v>
      </c>
      <c r="D40">
        <f>C40-SET_TRI!C41</f>
        <v>3.6697994741465227E-2</v>
      </c>
      <c r="E40">
        <f t="shared" si="1"/>
        <v>-4.7746533302668204E-2</v>
      </c>
      <c r="F40">
        <f t="shared" ca="1" si="2"/>
        <v>0.61881259323414772</v>
      </c>
      <c r="G40">
        <f ca="1">S0*EXP(Drift*(A40-$A$11)+Volatility*SUM($F$12:F40))</f>
        <v>4.9963638858830963</v>
      </c>
    </row>
    <row r="41" spans="1:7" x14ac:dyDescent="0.25">
      <c r="A41" s="1" t="str">
        <f>MID('Filter Data'!A32,2,LEN('Filter Data'!A32)-2)</f>
        <v>27-Feb-2020</v>
      </c>
      <c r="B41">
        <f>'Filter Data'!I32</f>
        <v>3.5520999999999998</v>
      </c>
      <c r="C41">
        <f t="shared" si="0"/>
        <v>-4.0543460645021914E-2</v>
      </c>
      <c r="D41">
        <f>C41-SET_TRI!C42</f>
        <v>-6.383889047035636E-2</v>
      </c>
      <c r="E41">
        <f t="shared" si="1"/>
        <v>1.6295370145676662E-2</v>
      </c>
      <c r="F41">
        <f t="shared" ca="1" si="2"/>
        <v>-0.84491836454466052</v>
      </c>
      <c r="G41">
        <f ca="1">S0*EXP(Drift*(A41-$A$11)+Volatility*SUM($F$12:F41))</f>
        <v>4.9301162687717781</v>
      </c>
    </row>
    <row r="42" spans="1:7" x14ac:dyDescent="0.25">
      <c r="A42" s="1" t="str">
        <f>MID('Filter Data'!A33,2,LEN('Filter Data'!A33)-2)</f>
        <v>28-Feb-2020</v>
      </c>
      <c r="B42">
        <f>'Filter Data'!I33</f>
        <v>3.4346999999999999</v>
      </c>
      <c r="C42">
        <f t="shared" si="0"/>
        <v>-3.3050871315559796E-2</v>
      </c>
      <c r="D42">
        <f>C42-SET_TRI!C43</f>
        <v>9.9119721315409498E-3</v>
      </c>
      <c r="E42">
        <f t="shared" si="1"/>
        <v>-4.1925095038449836E-2</v>
      </c>
      <c r="F42">
        <f t="shared" ca="1" si="2"/>
        <v>-2.598497803237064</v>
      </c>
      <c r="G42">
        <f ca="1">S0*EXP(Drift*(A42-$A$11)+Volatility*SUM($F$12:F42))</f>
        <v>4.7251344773746222</v>
      </c>
    </row>
    <row r="43" spans="1:7" x14ac:dyDescent="0.25">
      <c r="A43" s="1" t="str">
        <f>MID('Filter Data'!A34,2,LEN('Filter Data'!A34)-2)</f>
        <v>02-Mar-2020</v>
      </c>
      <c r="B43">
        <f>'Filter Data'!I34</f>
        <v>3.5533999999999999</v>
      </c>
      <c r="C43">
        <f t="shared" si="0"/>
        <v>3.4559059015343417E-2</v>
      </c>
      <c r="D43">
        <f>C43-SET_TRI!C44</f>
        <v>3.4316426832063734E-2</v>
      </c>
      <c r="E43">
        <f t="shared" si="1"/>
        <v>3.940123359164046E-3</v>
      </c>
      <c r="F43">
        <f t="shared" ca="1" si="2"/>
        <v>0.8427770453386747</v>
      </c>
      <c r="G43">
        <f ca="1">S0*EXP(Drift*(A43-$A$11)+Volatility*SUM($F$12:F43))</f>
        <v>4.8015431968070095</v>
      </c>
    </row>
    <row r="44" spans="1:7" x14ac:dyDescent="0.25">
      <c r="A44" s="1" t="str">
        <f>MID('Filter Data'!A35,2,LEN('Filter Data'!A35)-2)</f>
        <v>03-Mar-2020</v>
      </c>
      <c r="B44">
        <f>'Filter Data'!I35</f>
        <v>3.5689000000000002</v>
      </c>
      <c r="C44">
        <f t="shared" si="0"/>
        <v>4.3620194743063806E-3</v>
      </c>
      <c r="D44">
        <f>C44-SET_TRI!C45</f>
        <v>-2.9360228371858713E-2</v>
      </c>
      <c r="E44">
        <f t="shared" si="1"/>
        <v>3.047987803361182E-2</v>
      </c>
      <c r="F44">
        <f t="shared" ca="1" si="2"/>
        <v>2.5583269562554927</v>
      </c>
      <c r="G44">
        <f ca="1">S0*EXP(Drift*(A44-$A$11)+Volatility*SUM($F$12:F44))</f>
        <v>5.0133351457139188</v>
      </c>
    </row>
    <row r="45" spans="1:7" x14ac:dyDescent="0.25">
      <c r="A45" s="1" t="str">
        <f>MID('Filter Data'!A36,2,LEN('Filter Data'!A36)-2)</f>
        <v>04-Mar-2020</v>
      </c>
      <c r="B45">
        <f>'Filter Data'!I36</f>
        <v>3.5341999999999998</v>
      </c>
      <c r="C45">
        <f t="shared" si="0"/>
        <v>-9.7228838017317364E-3</v>
      </c>
      <c r="D45">
        <f>C45-SET_TRI!C46</f>
        <v>-1.2925497892793229E-2</v>
      </c>
      <c r="E45">
        <f t="shared" si="1"/>
        <v>1.7513990516648346E-3</v>
      </c>
      <c r="F45">
        <f t="shared" ca="1" si="2"/>
        <v>1.3257829448204372</v>
      </c>
      <c r="G45">
        <f ca="1">S0*EXP(Drift*(A45-$A$11)+Volatility*SUM($F$12:F45))</f>
        <v>5.1284253619939975</v>
      </c>
    </row>
    <row r="46" spans="1:7" x14ac:dyDescent="0.25">
      <c r="A46" s="1" t="str">
        <f>MID('Filter Data'!A37,2,LEN('Filter Data'!A37)-2)</f>
        <v>05-Mar-2020</v>
      </c>
      <c r="B46">
        <f>'Filter Data'!I37</f>
        <v>3.4634</v>
      </c>
      <c r="C46">
        <f t="shared" si="0"/>
        <v>-2.0032822137966089E-2</v>
      </c>
      <c r="D46">
        <f>C46-SET_TRI!C47</f>
        <v>-2.749930314011519E-2</v>
      </c>
      <c r="E46">
        <f t="shared" si="1"/>
        <v>4.4269259005258813E-3</v>
      </c>
      <c r="F46">
        <f t="shared" ca="1" si="2"/>
        <v>2.3415393458245268</v>
      </c>
      <c r="G46">
        <f ca="1">S0*EXP(Drift*(A46-$A$11)+Volatility*SUM($F$12:F46))</f>
        <v>5.3353947232238408</v>
      </c>
    </row>
    <row r="47" spans="1:7" x14ac:dyDescent="0.25">
      <c r="A47" s="1" t="str">
        <f>MID('Filter Data'!A38,2,LEN('Filter Data'!A38)-2)</f>
        <v>06-Mar-2020</v>
      </c>
      <c r="B47">
        <f>'Filter Data'!I38</f>
        <v>3.1400999999999999</v>
      </c>
      <c r="C47">
        <f t="shared" si="0"/>
        <v>-9.3347577524975495E-2</v>
      </c>
      <c r="D47">
        <f>C47-SET_TRI!C48</f>
        <v>-7.1468401329588829E-2</v>
      </c>
      <c r="E47">
        <f t="shared" si="1"/>
        <v>-2.9710745391417215E-2</v>
      </c>
      <c r="F47">
        <f t="shared" ca="1" si="2"/>
        <v>-0.74808126106005435</v>
      </c>
      <c r="G47">
        <f ca="1">S0*EXP(Drift*(A47-$A$11)+Volatility*SUM($F$12:F47))</f>
        <v>5.2731242538641752</v>
      </c>
    </row>
    <row r="48" spans="1:7" x14ac:dyDescent="0.25">
      <c r="A48" s="1" t="str">
        <f>MID('Filter Data'!A39,2,LEN('Filter Data'!A39)-2)</f>
        <v>09-Mar-2020</v>
      </c>
      <c r="B48">
        <f>'Filter Data'!I39</f>
        <v>2.3576000000000001</v>
      </c>
      <c r="C48">
        <f t="shared" si="0"/>
        <v>-0.24919588548135402</v>
      </c>
      <c r="D48">
        <f>C48-SET_TRI!C49</f>
        <v>-0.15472116603588812</v>
      </c>
      <c r="E48">
        <f t="shared" si="1"/>
        <v>-0.11137967059151496</v>
      </c>
      <c r="F48">
        <f t="shared" ca="1" si="2"/>
        <v>1.5838773477400727</v>
      </c>
      <c r="G48">
        <f ca="1">S0*EXP(Drift*(A48-$A$11)+Volatility*SUM($F$12:F48))</f>
        <v>5.4247431619797952</v>
      </c>
    </row>
    <row r="49" spans="1:7" x14ac:dyDescent="0.25">
      <c r="A49" s="1" t="str">
        <f>MID('Filter Data'!A40,2,LEN('Filter Data'!A40)-2)</f>
        <v>11-Mar-2020</v>
      </c>
      <c r="B49">
        <f>'Filter Data'!I40</f>
        <v>2.4983</v>
      </c>
      <c r="C49">
        <f t="shared" si="0"/>
        <v>5.9679334916864529E-2</v>
      </c>
      <c r="D49">
        <f>C49-SET_TRI!C50</f>
        <v>6.5032818681040494E-2</v>
      </c>
      <c r="E49">
        <f t="shared" si="1"/>
        <v>1.6916626680282473E-3</v>
      </c>
      <c r="F49">
        <f t="shared" ca="1" si="2"/>
        <v>0.63320398412388357</v>
      </c>
      <c r="G49">
        <f ca="1">S0*EXP(Drift*(A49-$A$11)+Volatility*SUM($F$12:F49))</f>
        <v>5.4895682827293948</v>
      </c>
    </row>
    <row r="50" spans="1:7" x14ac:dyDescent="0.25">
      <c r="A50" s="1" t="str">
        <f>MID('Filter Data'!A41,2,LEN('Filter Data'!A41)-2)</f>
        <v>12-Mar-2020</v>
      </c>
      <c r="B50">
        <f>'Filter Data'!I41</f>
        <v>2.3719999999999999</v>
      </c>
      <c r="C50">
        <f t="shared" si="0"/>
        <v>-5.0554376976343948E-2</v>
      </c>
      <c r="D50">
        <f>C50-SET_TRI!C51</f>
        <v>6.6255095867798361E-2</v>
      </c>
      <c r="E50">
        <f t="shared" si="1"/>
        <v>-0.10963111536719536</v>
      </c>
      <c r="F50">
        <f t="shared" ca="1" si="2"/>
        <v>0.56561239845547584</v>
      </c>
      <c r="G50">
        <f ca="1">S0*EXP(Drift*(A50-$A$11)+Volatility*SUM($F$12:F50))</f>
        <v>5.545152019008297</v>
      </c>
    </row>
    <row r="51" spans="1:7" x14ac:dyDescent="0.25">
      <c r="A51" s="1" t="str">
        <f>MID('Filter Data'!A42,2,LEN('Filter Data'!A42)-2)</f>
        <v>13-Mar-2020</v>
      </c>
      <c r="B51">
        <f>'Filter Data'!I42</f>
        <v>2.52</v>
      </c>
      <c r="C51">
        <f t="shared" si="0"/>
        <v>6.2394603709949467E-2</v>
      </c>
      <c r="D51">
        <f>C51-SET_TRI!C52</f>
        <v>3.137606767949834E-2</v>
      </c>
      <c r="E51">
        <f t="shared" si="1"/>
        <v>3.4395569360213776E-2</v>
      </c>
      <c r="F51">
        <f t="shared" ca="1" si="2"/>
        <v>0.3836084807482853</v>
      </c>
      <c r="G51">
        <f ca="1">S0*EXP(Drift*(A51-$A$11)+Volatility*SUM($F$12:F51))</f>
        <v>5.5843957129098518</v>
      </c>
    </row>
    <row r="52" spans="1:7" x14ac:dyDescent="0.25">
      <c r="A52" s="1" t="str">
        <f>MID('Filter Data'!A43,2,LEN('Filter Data'!A43)-2)</f>
        <v>16-Mar-2020</v>
      </c>
      <c r="B52">
        <f>'Filter Data'!I43</f>
        <v>2.2345000000000002</v>
      </c>
      <c r="C52">
        <f t="shared" si="0"/>
        <v>-0.11329365079365074</v>
      </c>
      <c r="D52">
        <f>C52-SET_TRI!C53</f>
        <v>-3.3807551383372811E-2</v>
      </c>
      <c r="E52">
        <f t="shared" si="1"/>
        <v>-8.3213164962137029E-2</v>
      </c>
      <c r="F52">
        <f t="shared" ca="1" si="2"/>
        <v>0.10873157519831647</v>
      </c>
      <c r="G52">
        <f ca="1">S0*EXP(Drift*(A52-$A$11)+Volatility*SUM($F$12:F52))</f>
        <v>5.6059500015778934</v>
      </c>
    </row>
    <row r="53" spans="1:7" x14ac:dyDescent="0.25">
      <c r="A53" s="1" t="str">
        <f>MID('Filter Data'!A44,2,LEN('Filter Data'!A44)-2)</f>
        <v>17-Mar-2020</v>
      </c>
      <c r="B53">
        <f>'Filter Data'!I44</f>
        <v>2.1341999999999999</v>
      </c>
      <c r="C53">
        <f t="shared" si="0"/>
        <v>-4.4886999328709001E-2</v>
      </c>
      <c r="D53">
        <f>C53-SET_TRI!C54</f>
        <v>-3.5737890104759459E-2</v>
      </c>
      <c r="E53">
        <f t="shared" si="1"/>
        <v>-1.3086554582099043E-2</v>
      </c>
      <c r="F53">
        <f t="shared" ca="1" si="2"/>
        <v>-1.4235806411273095</v>
      </c>
      <c r="G53">
        <f ca="1">S0*EXP(Drift*(A53-$A$11)+Volatility*SUM($F$12:F53))</f>
        <v>5.4787217972959343</v>
      </c>
    </row>
    <row r="54" spans="1:7" x14ac:dyDescent="0.25">
      <c r="A54" s="1" t="str">
        <f>MID('Filter Data'!A45,2,LEN('Filter Data'!A45)-2)</f>
        <v>18-Mar-2020</v>
      </c>
      <c r="B54">
        <f>'Filter Data'!I45</f>
        <v>1.8101</v>
      </c>
      <c r="C54">
        <f t="shared" si="0"/>
        <v>-0.15186018180114322</v>
      </c>
      <c r="D54">
        <f>C54-SET_TRI!C55</f>
        <v>-0.16646885672609615</v>
      </c>
      <c r="E54">
        <f t="shared" si="1"/>
        <v>-3.576609493378069E-3</v>
      </c>
      <c r="F54">
        <f t="shared" ca="1" si="2"/>
        <v>0.75289767499577309</v>
      </c>
      <c r="G54">
        <f ca="1">S0*EXP(Drift*(A54-$A$11)+Volatility*SUM($F$12:F54))</f>
        <v>5.5514334414466546</v>
      </c>
    </row>
    <row r="55" spans="1:7" x14ac:dyDescent="0.25">
      <c r="A55" s="1" t="str">
        <f>MID('Filter Data'!A46,2,LEN('Filter Data'!A46)-2)</f>
        <v>20-Mar-2020</v>
      </c>
      <c r="B55">
        <f>'Filter Data'!I46</f>
        <v>1.8827</v>
      </c>
      <c r="C55">
        <f t="shared" si="0"/>
        <v>4.0108281310424834E-2</v>
      </c>
      <c r="D55">
        <f>C55-SET_TRI!C56</f>
        <v>-5.0886372540755079E-2</v>
      </c>
      <c r="E55">
        <f t="shared" si="1"/>
        <v>8.5406236689393289E-2</v>
      </c>
      <c r="F55">
        <f t="shared" ca="1" si="2"/>
        <v>0.94612432635364596</v>
      </c>
      <c r="G55">
        <f ca="1">S0*EXP(Drift*(A55-$A$11)+Volatility*SUM($F$12:F55))</f>
        <v>5.6470391639688398</v>
      </c>
    </row>
    <row r="56" spans="1:7" x14ac:dyDescent="0.25">
      <c r="A56" s="1" t="str">
        <f>MID('Filter Data'!A47,2,LEN('Filter Data'!A47)-2)</f>
        <v>23-Mar-2020</v>
      </c>
      <c r="B56">
        <f>'Filter Data'!I47</f>
        <v>1.8741000000000001</v>
      </c>
      <c r="C56">
        <f t="shared" si="0"/>
        <v>-4.5679077920008186E-3</v>
      </c>
      <c r="D56">
        <f>C56-SET_TRI!C57</f>
        <v>9.5996946862565644E-2</v>
      </c>
      <c r="E56">
        <f t="shared" si="1"/>
        <v>-9.0145053185602217E-2</v>
      </c>
      <c r="F56">
        <f t="shared" ca="1" si="2"/>
        <v>1.4296914720440148E-2</v>
      </c>
      <c r="G56">
        <f ca="1">S0*EXP(Drift*(A56-$A$11)+Volatility*SUM($F$12:F56))</f>
        <v>5.6599528202071934</v>
      </c>
    </row>
    <row r="57" spans="1:7" x14ac:dyDescent="0.25">
      <c r="A57" s="1" t="str">
        <f>MID('Filter Data'!A48,2,LEN('Filter Data'!A48)-2)</f>
        <v>24-Mar-2020</v>
      </c>
      <c r="B57">
        <f>'Filter Data'!I48</f>
        <v>1.9051</v>
      </c>
      <c r="C57">
        <f t="shared" si="0"/>
        <v>1.654127314444262E-2</v>
      </c>
      <c r="D57">
        <f>C57-SET_TRI!C58</f>
        <v>2.4622046608367351E-4</v>
      </c>
      <c r="E57">
        <f t="shared" si="1"/>
        <v>1.6279369924644072E-2</v>
      </c>
      <c r="F57">
        <f t="shared" ca="1" si="2"/>
        <v>-8.2200974899662757E-2</v>
      </c>
      <c r="G57">
        <f ca="1">S0*EXP(Drift*(A57-$A$11)+Volatility*SUM($F$12:F57))</f>
        <v>5.6560900376944039</v>
      </c>
    </row>
    <row r="58" spans="1:7" x14ac:dyDescent="0.25">
      <c r="A58" s="1" t="str">
        <f>MID('Filter Data'!A49,2,LEN('Filter Data'!A49)-2)</f>
        <v>26-Mar-2020</v>
      </c>
      <c r="B58">
        <f>'Filter Data'!I49</f>
        <v>1.8472</v>
      </c>
      <c r="C58">
        <f t="shared" si="0"/>
        <v>-3.0392105401291305E-2</v>
      </c>
      <c r="D58">
        <f>C58-SET_TRI!C59</f>
        <v>-9.7773740316948396E-2</v>
      </c>
      <c r="E58">
        <f t="shared" si="1"/>
        <v>5.6683153265739375E-2</v>
      </c>
      <c r="F58">
        <f t="shared" ca="1" si="2"/>
        <v>-0.70373771087349346</v>
      </c>
      <c r="G58">
        <f ca="1">S0*EXP(Drift*(A58-$A$11)+Volatility*SUM($F$12:F58))</f>
        <v>5.5980123764426066</v>
      </c>
    </row>
    <row r="59" spans="1:7" x14ac:dyDescent="0.25">
      <c r="A59" s="1" t="str">
        <f>MID('Filter Data'!A50,2,LEN('Filter Data'!A50)-2)</f>
        <v>27-Mar-2020</v>
      </c>
      <c r="B59">
        <f>'Filter Data'!I50</f>
        <v>1.7202999999999999</v>
      </c>
      <c r="C59">
        <f t="shared" si="0"/>
        <v>-6.8698570809874418E-2</v>
      </c>
      <c r="D59">
        <f>C59-SET_TRI!C60</f>
        <v>-7.2050498375133457E-2</v>
      </c>
      <c r="E59">
        <f t="shared" si="1"/>
        <v>-4.5430820323586057E-3</v>
      </c>
      <c r="F59">
        <f t="shared" ca="1" si="2"/>
        <v>0.42445083749667206</v>
      </c>
      <c r="G59">
        <f ca="1">S0*EXP(Drift*(A59-$A$11)+Volatility*SUM($F$12:F59))</f>
        <v>5.6414549025318736</v>
      </c>
    </row>
    <row r="60" spans="1:7" x14ac:dyDescent="0.25">
      <c r="A60" s="1" t="str">
        <f>MID('Filter Data'!A51,2,LEN('Filter Data'!A51)-2)</f>
        <v>30-Mar-2020</v>
      </c>
      <c r="B60">
        <f>'Filter Data'!I51</f>
        <v>1.6379999999999999</v>
      </c>
      <c r="C60">
        <f t="shared" si="0"/>
        <v>-4.7840492937278406E-2</v>
      </c>
      <c r="D60">
        <f>C60-SET_TRI!C61</f>
        <v>-3.4140751671980524E-2</v>
      </c>
      <c r="E60">
        <f t="shared" si="1"/>
        <v>-1.7463120968345354E-2</v>
      </c>
      <c r="F60">
        <f t="shared" ca="1" si="2"/>
        <v>-1.8423404226217592</v>
      </c>
      <c r="G60">
        <f ca="1">S0*EXP(Drift*(A60-$A$11)+Volatility*SUM($F$12:F60))</f>
        <v>5.4826917783484763</v>
      </c>
    </row>
    <row r="61" spans="1:7" x14ac:dyDescent="0.25">
      <c r="A61" s="1" t="str">
        <f>MID('Filter Data'!A52,2,LEN('Filter Data'!A52)-2)</f>
        <v>31-Mar-2020</v>
      </c>
      <c r="B61">
        <f>'Filter Data'!I52</f>
        <v>1.6372</v>
      </c>
      <c r="C61">
        <f t="shared" si="0"/>
        <v>-4.8840048840043462E-4</v>
      </c>
      <c r="D61">
        <f>C61-SET_TRI!C62</f>
        <v>-3.7482020691879239E-2</v>
      </c>
      <c r="E61">
        <f t="shared" si="1"/>
        <v>3.2866089110117069E-2</v>
      </c>
      <c r="F61">
        <f t="shared" ca="1" si="2"/>
        <v>-0.77629355273103784</v>
      </c>
      <c r="G61">
        <f ca="1">S0*EXP(Drift*(A61-$A$11)+Volatility*SUM($F$12:F61))</f>
        <v>5.4161642524601898</v>
      </c>
    </row>
    <row r="62" spans="1:7" x14ac:dyDescent="0.25">
      <c r="A62" s="1" t="str">
        <f>MID('Filter Data'!A53,2,LEN('Filter Data'!A53)-2)</f>
        <v>01-Apr-2020</v>
      </c>
      <c r="B62">
        <f>'Filter Data'!I53</f>
        <v>1.6987000000000001</v>
      </c>
      <c r="C62">
        <f t="shared" si="0"/>
        <v>3.7564133887124429E-2</v>
      </c>
      <c r="D62">
        <f>C62-SET_TRI!C63</f>
        <v>5.9304520816009114E-2</v>
      </c>
      <c r="E62">
        <f t="shared" si="1"/>
        <v>-1.531954450191398E-2</v>
      </c>
      <c r="F62">
        <f t="shared" ca="1" si="2"/>
        <v>2.3206732359676989</v>
      </c>
      <c r="G62">
        <f ca="1">S0*EXP(Drift*(A62-$A$11)+Volatility*SUM($F$12:F62))</f>
        <v>5.6327939434951002</v>
      </c>
    </row>
    <row r="63" spans="1:7" x14ac:dyDescent="0.25">
      <c r="A63" s="1" t="str">
        <f>MID('Filter Data'!A54,2,LEN('Filter Data'!A54)-2)</f>
        <v>03-Apr-2020</v>
      </c>
      <c r="B63">
        <f>'Filter Data'!I54</f>
        <v>2.2284000000000002</v>
      </c>
      <c r="C63">
        <f t="shared" si="0"/>
        <v>0.31182669099899923</v>
      </c>
      <c r="D63">
        <f>C63-SET_TRI!C64</f>
        <v>0.27636164422020271</v>
      </c>
      <c r="E63">
        <f t="shared" si="1"/>
        <v>6.5542066782168368E-2</v>
      </c>
      <c r="F63">
        <f t="shared" ca="1" si="2"/>
        <v>-1.1979263524714379</v>
      </c>
      <c r="G63">
        <f ca="1">S0*EXP(Drift*(A63-$A$11)+Volatility*SUM($F$12:F63))</f>
        <v>5.5293937890140006</v>
      </c>
    </row>
    <row r="64" spans="1:7" x14ac:dyDescent="0.25">
      <c r="A64" s="1" t="str">
        <f>MID('Filter Data'!A55,2,LEN('Filter Data'!A55)-2)</f>
        <v>07-Apr-2020</v>
      </c>
      <c r="B64">
        <f>'Filter Data'!I55</f>
        <v>1.9289000000000001</v>
      </c>
      <c r="C64">
        <f t="shared" si="0"/>
        <v>-0.13440136420750318</v>
      </c>
      <c r="D64">
        <f>C64-SET_TRI!C65</f>
        <v>-0.21126462552189107</v>
      </c>
      <c r="E64">
        <f t="shared" si="1"/>
        <v>5.3795867317319779E-2</v>
      </c>
      <c r="F64">
        <f t="shared" ca="1" si="2"/>
        <v>0.16095853004344063</v>
      </c>
      <c r="G64">
        <f ca="1">S0*EXP(Drift*(A64-$A$11)+Volatility*SUM($F$12:F64))</f>
        <v>5.5593433491884987</v>
      </c>
    </row>
    <row r="65" spans="1:7" x14ac:dyDescent="0.25">
      <c r="A65" s="1" t="str">
        <f>MID('Filter Data'!A56,2,LEN('Filter Data'!A56)-2)</f>
        <v>08-Apr-2020</v>
      </c>
      <c r="B65">
        <f>'Filter Data'!I56</f>
        <v>2.0327000000000002</v>
      </c>
      <c r="C65">
        <f t="shared" si="0"/>
        <v>5.3813054072269224E-2</v>
      </c>
      <c r="D65">
        <f>C65-SET_TRI!C66</f>
        <v>6.5144847911499715E-2</v>
      </c>
      <c r="E65">
        <f t="shared" si="1"/>
        <v>-4.2744377945154038E-3</v>
      </c>
      <c r="F65">
        <f t="shared" ca="1" si="2"/>
        <v>-1.3231555498447107</v>
      </c>
      <c r="G65">
        <f ca="1">S0*EXP(Drift*(A65-$A$11)+Volatility*SUM($F$12:F65))</f>
        <v>5.4422407444395384</v>
      </c>
    </row>
    <row r="66" spans="1:7" x14ac:dyDescent="0.25">
      <c r="A66" s="1" t="str">
        <f>MID('Filter Data'!A57,2,LEN('Filter Data'!A57)-2)</f>
        <v>15-Apr-2020</v>
      </c>
      <c r="B66">
        <f>'Filter Data'!I57</f>
        <v>1.7059</v>
      </c>
      <c r="C66">
        <f t="shared" si="0"/>
        <v>-0.16077138780931774</v>
      </c>
      <c r="D66">
        <f>C66-SET_TRI!C67</f>
        <v>-0.18152479727130705</v>
      </c>
      <c r="E66">
        <f t="shared" si="1"/>
        <v>9.2723900623481459E-4</v>
      </c>
      <c r="F66">
        <f t="shared" ca="1" si="2"/>
        <v>-1.0070060834507411</v>
      </c>
      <c r="G66">
        <f ca="1">S0*EXP(Drift*(A66-$A$11)+Volatility*SUM($F$12:F66))</f>
        <v>5.3776156201542227</v>
      </c>
    </row>
    <row r="67" spans="1:7" x14ac:dyDescent="0.25">
      <c r="A67" s="1" t="str">
        <f>MID('Filter Data'!A58,2,LEN('Filter Data'!A58)-2)</f>
        <v>16-Apr-2020</v>
      </c>
      <c r="B67">
        <f>'Filter Data'!I58</f>
        <v>1.6857</v>
      </c>
      <c r="C67">
        <f t="shared" si="0"/>
        <v>-1.1841256814584674E-2</v>
      </c>
      <c r="D67">
        <f>C67-SET_TRI!C68</f>
        <v>2.0229240891700181E-2</v>
      </c>
      <c r="E67">
        <f t="shared" si="1"/>
        <v>-2.9908311923425815E-2</v>
      </c>
      <c r="F67">
        <f t="shared" ca="1" si="2"/>
        <v>-0.4012260223600323</v>
      </c>
      <c r="G67">
        <f ca="1">S0*EXP(Drift*(A67-$A$11)+Volatility*SUM($F$12:F67))</f>
        <v>5.3455523023436236</v>
      </c>
    </row>
    <row r="68" spans="1:7" x14ac:dyDescent="0.25">
      <c r="A68" s="1" t="str">
        <f>MID('Filter Data'!A59,2,LEN('Filter Data'!A59)-2)</f>
        <v>17-Apr-2020</v>
      </c>
      <c r="B68">
        <f>'Filter Data'!I59</f>
        <v>1.64</v>
      </c>
      <c r="C68">
        <f t="shared" si="0"/>
        <v>-2.7110399240671577E-2</v>
      </c>
      <c r="D68">
        <f>C68-SET_TRI!C69</f>
        <v>-6.6873894684161772E-2</v>
      </c>
      <c r="E68">
        <f t="shared" si="1"/>
        <v>3.2432662935459433E-2</v>
      </c>
      <c r="F68">
        <f t="shared" ca="1" si="2"/>
        <v>-2.1579890993864841</v>
      </c>
      <c r="G68">
        <f ca="1">S0*EXP(Drift*(A68-$A$11)+Volatility*SUM($F$12:F68))</f>
        <v>5.1609108988254038</v>
      </c>
    </row>
    <row r="69" spans="1:7" x14ac:dyDescent="0.25">
      <c r="A69" s="1" t="str">
        <f>MID('Filter Data'!A60,2,LEN('Filter Data'!A60)-2)</f>
        <v>20-Apr-2020</v>
      </c>
      <c r="B69">
        <f>'Filter Data'!I60</f>
        <v>1.508</v>
      </c>
      <c r="C69">
        <f t="shared" si="0"/>
        <v>-8.0487804878048727E-2</v>
      </c>
      <c r="D69">
        <f>C69-SET_TRI!C70</f>
        <v>-0.10683957676779358</v>
      </c>
      <c r="E69">
        <f t="shared" si="1"/>
        <v>1.4665241409195395E-2</v>
      </c>
      <c r="F69">
        <f t="shared" ca="1" si="2"/>
        <v>0.45212963128128614</v>
      </c>
      <c r="G69">
        <f ca="1">S0*EXP(Drift*(A69-$A$11)+Volatility*SUM($F$12:F69))</f>
        <v>5.2104572972364567</v>
      </c>
    </row>
    <row r="70" spans="1:7" x14ac:dyDescent="0.25">
      <c r="A70" s="1" t="str">
        <f>MID('Filter Data'!A61,2,LEN('Filter Data'!A61)-2)</f>
        <v>21-Apr-2020</v>
      </c>
      <c r="B70">
        <f>'Filter Data'!I61</f>
        <v>1.2877000000000001</v>
      </c>
      <c r="C70">
        <f t="shared" si="0"/>
        <v>-0.14608753315649864</v>
      </c>
      <c r="D70">
        <f>C70-SET_TRI!C71</f>
        <v>-0.13238819052162398</v>
      </c>
      <c r="E70">
        <f t="shared" si="1"/>
        <v>-2.8170313148134049E-2</v>
      </c>
      <c r="F70">
        <f t="shared" ca="1" si="2"/>
        <v>-2.0897211428411819</v>
      </c>
      <c r="G70">
        <f ca="1">S0*EXP(Drift*(A70-$A$11)+Volatility*SUM($F$12:F70))</f>
        <v>5.0361880623764668</v>
      </c>
    </row>
    <row r="71" spans="1:7" x14ac:dyDescent="0.25">
      <c r="A71" s="1" t="str">
        <f>MID('Filter Data'!A62,2,LEN('Filter Data'!A62)-2)</f>
        <v>22-Apr-2020</v>
      </c>
      <c r="B71">
        <f>'Filter Data'!I62</f>
        <v>1.2285999999999999</v>
      </c>
      <c r="C71">
        <f t="shared" si="0"/>
        <v>-4.5895783179312068E-2</v>
      </c>
      <c r="D71">
        <f>C71-SET_TRI!C72</f>
        <v>-5.3647795490485643E-2</v>
      </c>
      <c r="E71">
        <f t="shared" si="1"/>
        <v>1.8626388359618898E-3</v>
      </c>
      <c r="F71">
        <f t="shared" ca="1" si="2"/>
        <v>0.62035971174333249</v>
      </c>
      <c r="G71">
        <f ca="1">S0*EXP(Drift*(A71-$A$11)+Volatility*SUM($F$12:F71))</f>
        <v>5.0918080046537275</v>
      </c>
    </row>
    <row r="72" spans="1:7" x14ac:dyDescent="0.25">
      <c r="A72" s="1" t="str">
        <f>MID('Filter Data'!A63,2,LEN('Filter Data'!A63)-2)</f>
        <v>23-Apr-2020</v>
      </c>
      <c r="B72">
        <f>'Filter Data'!I63</f>
        <v>1.2476</v>
      </c>
      <c r="C72">
        <f t="shared" si="0"/>
        <v>1.5464756633566766E-2</v>
      </c>
      <c r="D72">
        <f>C72-SET_TRI!C73</f>
        <v>9.1483937929516881E-3</v>
      </c>
      <c r="E72">
        <f t="shared" si="1"/>
        <v>7.2708919358987645E-3</v>
      </c>
      <c r="F72">
        <f t="shared" ca="1" si="2"/>
        <v>0.56851879277041717</v>
      </c>
      <c r="G72">
        <f ca="1">S0*EXP(Drift*(A72-$A$11)+Volatility*SUM($F$12:F72))</f>
        <v>5.143612516119985</v>
      </c>
    </row>
    <row r="73" spans="1:7" x14ac:dyDescent="0.25">
      <c r="A73" s="1" t="str">
        <f>MID('Filter Data'!A64,2,LEN('Filter Data'!A64)-2)</f>
        <v>24-Apr-2020</v>
      </c>
      <c r="B73">
        <f>'Filter Data'!I64</f>
        <v>1.2264999999999999</v>
      </c>
      <c r="C73">
        <f t="shared" si="0"/>
        <v>-1.6912471946136678E-2</v>
      </c>
      <c r="D73">
        <f>C73-SET_TRI!C74</f>
        <v>-2.7954728100567563E-3</v>
      </c>
      <c r="E73">
        <f t="shared" si="1"/>
        <v>-1.4464183732004934E-2</v>
      </c>
      <c r="F73">
        <f t="shared" ca="1" si="2"/>
        <v>0.87130379947587255</v>
      </c>
      <c r="G73">
        <f ca="1">S0*EXP(Drift*(A73-$A$11)+Volatility*SUM($F$12:F73))</f>
        <v>5.2221342159929787</v>
      </c>
    </row>
    <row r="74" spans="1:7" x14ac:dyDescent="0.25">
      <c r="A74" s="1" t="str">
        <f>MID('Filter Data'!A65,2,LEN('Filter Data'!A65)-2)</f>
        <v>27-Apr-2020</v>
      </c>
      <c r="B74">
        <f>'Filter Data'!I65</f>
        <v>1.0911999999999999</v>
      </c>
      <c r="C74">
        <f t="shared" si="0"/>
        <v>-0.11031390134529147</v>
      </c>
      <c r="D74">
        <f>C74-SET_TRI!C75</f>
        <v>-0.11853497116324835</v>
      </c>
      <c r="E74">
        <f t="shared" si="1"/>
        <v>-4.7400943733219153E-3</v>
      </c>
      <c r="F74">
        <f t="shared" ca="1" si="2"/>
        <v>2.289264818952748</v>
      </c>
      <c r="G74">
        <f ca="1">S0*EXP(Drift*(A74-$A$11)+Volatility*SUM($F$12:F74))</f>
        <v>5.4355834575381223</v>
      </c>
    </row>
    <row r="75" spans="1:7" x14ac:dyDescent="0.25">
      <c r="A75" s="1" t="str">
        <f>MID('Filter Data'!A66,2,LEN('Filter Data'!A66)-2)</f>
        <v>28-Apr-2020</v>
      </c>
      <c r="B75">
        <f>'Filter Data'!I66</f>
        <v>1.0649</v>
      </c>
      <c r="C75">
        <f t="shared" si="0"/>
        <v>-2.4101906158357764E-2</v>
      </c>
      <c r="D75">
        <f>C75-SET_TRI!C76</f>
        <v>-3.11026290590922E-2</v>
      </c>
      <c r="E75">
        <f t="shared" si="1"/>
        <v>3.5684558877576433E-3</v>
      </c>
      <c r="F75">
        <f t="shared" ca="1" si="2"/>
        <v>1.8347253685804563</v>
      </c>
      <c r="G75">
        <f ca="1">S0*EXP(Drift*(A75-$A$11)+Volatility*SUM($F$12:F75))</f>
        <v>5.6075577020120146</v>
      </c>
    </row>
    <row r="76" spans="1:7" x14ac:dyDescent="0.25">
      <c r="A76" s="1" t="str">
        <f>MID('Filter Data'!A67,2,LEN('Filter Data'!A67)-2)</f>
        <v>11-May-2020</v>
      </c>
      <c r="B76">
        <f>'Filter Data'!I67</f>
        <v>1.3064</v>
      </c>
      <c r="C76">
        <f t="shared" si="0"/>
        <v>0.22678185745140395</v>
      </c>
      <c r="D76">
        <f>C76-SET_TRI!C77</f>
        <v>0.21302652061685526</v>
      </c>
      <c r="E76">
        <f t="shared" si="1"/>
        <v>3.6929717996650624E-2</v>
      </c>
      <c r="F76">
        <f t="shared" ca="1" si="2"/>
        <v>-1.0148061376540443</v>
      </c>
      <c r="G76">
        <f ca="1">S0*EXP(Drift*(A76-$A$11)+Volatility*SUM($F$12:F76))</f>
        <v>5.5629777560195111</v>
      </c>
    </row>
    <row r="77" spans="1:7" x14ac:dyDescent="0.25">
      <c r="A77" s="1" t="str">
        <f>MID('Filter Data'!A68,2,LEN('Filter Data'!A68)-2)</f>
        <v>12-May-2020</v>
      </c>
      <c r="B77">
        <f>'Filter Data'!I68</f>
        <v>1.2949999999999999</v>
      </c>
      <c r="C77">
        <f t="shared" ref="C77:C140" si="3">(B77-B76)/B76</f>
        <v>-8.7262706674832193E-3</v>
      </c>
      <c r="D77">
        <f>C77-SET_TRI!C78</f>
        <v>-1.8312873881575036E-2</v>
      </c>
      <c r="E77">
        <f t="shared" ref="E77:E140" si="4">C77-($B$4+$B$5*D77)</f>
        <v>7.5482398652423482E-3</v>
      </c>
      <c r="F77">
        <f t="shared" ref="F77:F140" ca="1" si="5">SQRT(A77-A76)*_xlfn.NORM.INV(RAND(),0,1)</f>
        <v>0.99173509910661228</v>
      </c>
      <c r="G77">
        <f ca="1">S0*EXP(Drift*(A77-$A$11)+Volatility*SUM($F$12:F77))</f>
        <v>5.6592073856429677</v>
      </c>
    </row>
    <row r="78" spans="1:7" x14ac:dyDescent="0.25">
      <c r="A78" s="1" t="str">
        <f>MID('Filter Data'!A69,2,LEN('Filter Data'!A69)-2)</f>
        <v>13-May-2020</v>
      </c>
      <c r="B78">
        <f>'Filter Data'!I69</f>
        <v>1.2727999999999999</v>
      </c>
      <c r="C78">
        <f t="shared" si="3"/>
        <v>-1.714285714285714E-2</v>
      </c>
      <c r="D78">
        <f>C78-SET_TRI!C79</f>
        <v>-1.1138184919513412E-2</v>
      </c>
      <c r="E78">
        <f t="shared" si="4"/>
        <v>-7.2610952539944717E-3</v>
      </c>
      <c r="F78">
        <f t="shared" ca="1" si="5"/>
        <v>0.18803736254946091</v>
      </c>
      <c r="G78">
        <f ca="1">S0*EXP(Drift*(A78-$A$11)+Volatility*SUM($F$12:F78))</f>
        <v>5.6807798548528208</v>
      </c>
    </row>
    <row r="79" spans="1:7" x14ac:dyDescent="0.25">
      <c r="A79" s="1" t="str">
        <f>MID('Filter Data'!A70,2,LEN('Filter Data'!A70)-2)</f>
        <v>15-May-2020</v>
      </c>
      <c r="B79">
        <f>'Filter Data'!I70</f>
        <v>1.3701000000000001</v>
      </c>
      <c r="C79">
        <f t="shared" si="3"/>
        <v>7.6445631678189949E-2</v>
      </c>
      <c r="D79">
        <f>C79-SET_TRI!C80</f>
        <v>9.1188789914999749E-2</v>
      </c>
      <c r="E79">
        <f t="shared" si="4"/>
        <v>-4.8473783377574603E-3</v>
      </c>
      <c r="F79">
        <f t="shared" ca="1" si="5"/>
        <v>-3.9493654278605107E-2</v>
      </c>
      <c r="G79">
        <f ca="1">S0*EXP(Drift*(A79-$A$11)+Volatility*SUM($F$12:F79))</f>
        <v>5.6848073665792986</v>
      </c>
    </row>
    <row r="80" spans="1:7" x14ac:dyDescent="0.25">
      <c r="A80" s="1" t="str">
        <f>MID('Filter Data'!A71,2,LEN('Filter Data'!A71)-2)</f>
        <v>18-May-2020</v>
      </c>
      <c r="B80">
        <f>'Filter Data'!I71</f>
        <v>1.4733000000000001</v>
      </c>
      <c r="C80">
        <f t="shared" si="3"/>
        <v>7.5322969126341108E-2</v>
      </c>
      <c r="D80">
        <f>C80-SET_TRI!C81</f>
        <v>7.0215284865099953E-2</v>
      </c>
      <c r="E80">
        <f t="shared" si="4"/>
        <v>1.2717646712431807E-2</v>
      </c>
      <c r="F80">
        <f t="shared" ca="1" si="5"/>
        <v>-3.9603573044773119</v>
      </c>
      <c r="G80">
        <f ca="1">S0*EXP(Drift*(A80-$A$11)+Volatility*SUM($F$12:F80))</f>
        <v>5.333891809706139</v>
      </c>
    </row>
    <row r="81" spans="1:7" x14ac:dyDescent="0.25">
      <c r="A81" s="1" t="str">
        <f>MID('Filter Data'!A72,2,LEN('Filter Data'!A72)-2)</f>
        <v>19-May-2020</v>
      </c>
      <c r="B81">
        <f>'Filter Data'!I72</f>
        <v>1.478</v>
      </c>
      <c r="C81">
        <f t="shared" si="3"/>
        <v>3.1901174234710691E-3</v>
      </c>
      <c r="D81">
        <f>C81-SET_TRI!C82</f>
        <v>-1.6025754070681207E-2</v>
      </c>
      <c r="E81">
        <f t="shared" si="4"/>
        <v>1.7426772078853878E-2</v>
      </c>
      <c r="F81">
        <f t="shared" ca="1" si="5"/>
        <v>-1.9033256376237955</v>
      </c>
      <c r="G81">
        <f ca="1">S0*EXP(Drift*(A81-$A$11)+Volatility*SUM($F$12:F81))</f>
        <v>5.1714759338746719</v>
      </c>
    </row>
    <row r="82" spans="1:7" x14ac:dyDescent="0.25">
      <c r="A82" s="1" t="str">
        <f>MID('Filter Data'!A73,2,LEN('Filter Data'!A73)-2)</f>
        <v>20-May-2020</v>
      </c>
      <c r="B82">
        <f>'Filter Data'!I73</f>
        <v>1.5259</v>
      </c>
      <c r="C82">
        <f t="shared" si="3"/>
        <v>3.240866035182683E-2</v>
      </c>
      <c r="D82">
        <f>C82-SET_TRI!C83</f>
        <v>2.3684450929404591E-2</v>
      </c>
      <c r="E82">
        <f t="shared" si="4"/>
        <v>1.1262964566073425E-2</v>
      </c>
      <c r="F82">
        <f t="shared" ca="1" si="5"/>
        <v>0.67030237577851648</v>
      </c>
      <c r="G82">
        <f ca="1">S0*EXP(Drift*(A82-$A$11)+Volatility*SUM($F$12:F82))</f>
        <v>5.2329279363707686</v>
      </c>
    </row>
    <row r="83" spans="1:7" x14ac:dyDescent="0.25">
      <c r="A83" s="1" t="str">
        <f>MID('Filter Data'!A74,2,LEN('Filter Data'!A74)-2)</f>
        <v>28-May-2020</v>
      </c>
      <c r="B83">
        <f>'Filter Data'!I74</f>
        <v>1.5064</v>
      </c>
      <c r="C83">
        <f t="shared" si="3"/>
        <v>-1.2779343338357738E-2</v>
      </c>
      <c r="D83">
        <f>C83-SET_TRI!C84</f>
        <v>-1.9763780821543404E-2</v>
      </c>
      <c r="E83">
        <f t="shared" si="4"/>
        <v>4.7879456579221335E-3</v>
      </c>
      <c r="F83">
        <f t="shared" ca="1" si="5"/>
        <v>-0.5473533485537998</v>
      </c>
      <c r="G83">
        <f ca="1">S0*EXP(Drift*(A83-$A$11)+Volatility*SUM($F$12:F83))</f>
        <v>5.2139623305956855</v>
      </c>
    </row>
    <row r="84" spans="1:7" x14ac:dyDescent="0.25">
      <c r="A84" s="1" t="str">
        <f>MID('Filter Data'!A75,2,LEN('Filter Data'!A75)-2)</f>
        <v>02-Jun-2020</v>
      </c>
      <c r="B84">
        <f>'Filter Data'!I75</f>
        <v>1.6181000000000001</v>
      </c>
      <c r="C84">
        <f t="shared" si="3"/>
        <v>7.4150292087095157E-2</v>
      </c>
      <c r="D84">
        <f>C84-SET_TRI!C85</f>
        <v>4.0168791843141052E-2</v>
      </c>
      <c r="E84">
        <f t="shared" si="4"/>
        <v>3.8316817001292233E-2</v>
      </c>
      <c r="F84">
        <f t="shared" ca="1" si="5"/>
        <v>-1.6823158983044431</v>
      </c>
      <c r="G84">
        <f ca="1">S0*EXP(Drift*(A84-$A$11)+Volatility*SUM($F$12:F84))</f>
        <v>5.0876501089425412</v>
      </c>
    </row>
    <row r="85" spans="1:7" x14ac:dyDescent="0.25">
      <c r="A85" s="1" t="str">
        <f>MID('Filter Data'!A76,2,LEN('Filter Data'!A76)-2)</f>
        <v>04-Jun-2020</v>
      </c>
      <c r="B85">
        <f>'Filter Data'!I76</f>
        <v>1.6417999999999999</v>
      </c>
      <c r="C85">
        <f t="shared" si="3"/>
        <v>1.4646807984673278E-2</v>
      </c>
      <c r="D85">
        <f>C85-SET_TRI!C86</f>
        <v>-1.5452351073813826E-2</v>
      </c>
      <c r="E85">
        <f t="shared" si="4"/>
        <v>2.8372552515590212E-2</v>
      </c>
      <c r="F85">
        <f t="shared" ca="1" si="5"/>
        <v>0.20965311600439163</v>
      </c>
      <c r="G85">
        <f ca="1">S0*EXP(Drift*(A85-$A$11)+Volatility*SUM($F$12:F85))</f>
        <v>5.1123640577291471</v>
      </c>
    </row>
    <row r="86" spans="1:7" x14ac:dyDescent="0.25">
      <c r="A86" s="1" t="str">
        <f>MID('Filter Data'!A77,2,LEN('Filter Data'!A77)-2)</f>
        <v>05-Jun-2020</v>
      </c>
      <c r="B86">
        <f>'Filter Data'!I77</f>
        <v>1.7181999999999999</v>
      </c>
      <c r="C86">
        <f t="shared" si="3"/>
        <v>4.6534291631136572E-2</v>
      </c>
      <c r="D86">
        <f>C86-SET_TRI!C87</f>
        <v>2.6822810910571634E-2</v>
      </c>
      <c r="E86">
        <f t="shared" si="4"/>
        <v>2.2592273019453407E-2</v>
      </c>
      <c r="F86">
        <f t="shared" ca="1" si="5"/>
        <v>1.2857471398879887</v>
      </c>
      <c r="G86">
        <f ca="1">S0*EXP(Drift*(A86-$A$11)+Volatility*SUM($F$12:F86))</f>
        <v>5.2262520626803326</v>
      </c>
    </row>
    <row r="87" spans="1:7" x14ac:dyDescent="0.25">
      <c r="A87" s="1" t="str">
        <f>MID('Filter Data'!A78,2,LEN('Filter Data'!A78)-2)</f>
        <v>08-Jun-2020</v>
      </c>
      <c r="B87">
        <f>'Filter Data'!I78</f>
        <v>1.6897</v>
      </c>
      <c r="C87">
        <f t="shared" si="3"/>
        <v>-1.6587126062158054E-2</v>
      </c>
      <c r="D87">
        <f>C87-SET_TRI!C88</f>
        <v>-1.6325509396238343E-2</v>
      </c>
      <c r="E87">
        <f t="shared" si="4"/>
        <v>-2.0833852012158271E-3</v>
      </c>
      <c r="F87">
        <f t="shared" ca="1" si="5"/>
        <v>2.9444416066261736</v>
      </c>
      <c r="G87">
        <f ca="1">S0*EXP(Drift*(A87-$A$11)+Volatility*SUM($F$12:F87))</f>
        <v>5.4993752471365385</v>
      </c>
    </row>
    <row r="88" spans="1:7" x14ac:dyDescent="0.25">
      <c r="A88" s="1" t="str">
        <f>MID('Filter Data'!A79,2,LEN('Filter Data'!A79)-2)</f>
        <v>09-Jun-2020</v>
      </c>
      <c r="B88">
        <f>'Filter Data'!I79</f>
        <v>1.6917</v>
      </c>
      <c r="C88">
        <f t="shared" si="3"/>
        <v>1.1836420666390495E-3</v>
      </c>
      <c r="D88">
        <f>C88-SET_TRI!C89</f>
        <v>2.5456762104004736E-2</v>
      </c>
      <c r="E88">
        <f t="shared" si="4"/>
        <v>-2.1541207870303163E-2</v>
      </c>
      <c r="F88">
        <f t="shared" ca="1" si="5"/>
        <v>0.70997691406954122</v>
      </c>
      <c r="G88">
        <f ca="1">S0*EXP(Drift*(A88-$A$11)+Volatility*SUM($F$12:F88))</f>
        <v>5.5683909244074954</v>
      </c>
    </row>
    <row r="89" spans="1:7" x14ac:dyDescent="0.25">
      <c r="A89" s="1" t="str">
        <f>MID('Filter Data'!A80,2,LEN('Filter Data'!A80)-2)</f>
        <v>10-Jun-2020</v>
      </c>
      <c r="B89">
        <f>'Filter Data'!I80</f>
        <v>1.6919999999999999</v>
      </c>
      <c r="C89">
        <f t="shared" si="3"/>
        <v>1.7733640716437131E-4</v>
      </c>
      <c r="D89">
        <f>C89-SET_TRI!C90</f>
        <v>-8.6784430360583274E-3</v>
      </c>
      <c r="E89">
        <f t="shared" si="4"/>
        <v>7.8674337273107568E-3</v>
      </c>
      <c r="F89">
        <f t="shared" ca="1" si="5"/>
        <v>-0.23711789336881961</v>
      </c>
      <c r="G89">
        <f ca="1">S0*EXP(Drift*(A89-$A$11)+Volatility*SUM($F$12:F89))</f>
        <v>5.5502944481912522</v>
      </c>
    </row>
    <row r="90" spans="1:7" x14ac:dyDescent="0.25">
      <c r="A90" s="1" t="str">
        <f>MID('Filter Data'!A81,2,LEN('Filter Data'!A81)-2)</f>
        <v>11-Jun-2020</v>
      </c>
      <c r="B90">
        <f>'Filter Data'!I81</f>
        <v>1.5785</v>
      </c>
      <c r="C90">
        <f t="shared" si="3"/>
        <v>-6.7080378250590975E-2</v>
      </c>
      <c r="D90">
        <f>C90-SET_TRI!C91</f>
        <v>-4.8456692362184792E-2</v>
      </c>
      <c r="E90">
        <f t="shared" si="4"/>
        <v>-2.394730203902723E-2</v>
      </c>
      <c r="F90">
        <f t="shared" ca="1" si="5"/>
        <v>-0.37339691807975289</v>
      </c>
      <c r="G90">
        <f ca="1">S0*EXP(Drift*(A90-$A$11)+Volatility*SUM($F$12:F90))</f>
        <v>5.5197517011068555</v>
      </c>
    </row>
    <row r="91" spans="1:7" x14ac:dyDescent="0.25">
      <c r="A91" s="1" t="str">
        <f>MID('Filter Data'!A82,2,LEN('Filter Data'!A82)-2)</f>
        <v>12-Jun-2020</v>
      </c>
      <c r="B91">
        <f>'Filter Data'!I82</f>
        <v>1.5826</v>
      </c>
      <c r="C91">
        <f t="shared" si="3"/>
        <v>2.5974025974025926E-3</v>
      </c>
      <c r="D91">
        <f>C91-SET_TRI!C92</f>
        <v>1.5268594818341721E-2</v>
      </c>
      <c r="E91">
        <f t="shared" si="4"/>
        <v>-1.1049647180777672E-2</v>
      </c>
      <c r="F91">
        <f t="shared" ca="1" si="5"/>
        <v>0.60710326366626277</v>
      </c>
      <c r="G91">
        <f ca="1">S0*EXP(Drift*(A91-$A$11)+Volatility*SUM($F$12:F91))</f>
        <v>5.5794838160000069</v>
      </c>
    </row>
    <row r="92" spans="1:7" x14ac:dyDescent="0.25">
      <c r="A92" s="1" t="str">
        <f>MID('Filter Data'!A83,2,LEN('Filter Data'!A83)-2)</f>
        <v>15-Jun-2020</v>
      </c>
      <c r="B92">
        <f>'Filter Data'!I83</f>
        <v>1.6128</v>
      </c>
      <c r="C92">
        <f t="shared" si="3"/>
        <v>1.9082522431441935E-2</v>
      </c>
      <c r="D92">
        <f>C92-SET_TRI!C93</f>
        <v>5.2261768405367587E-2</v>
      </c>
      <c r="E92">
        <f t="shared" si="4"/>
        <v>-2.7525964634284569E-2</v>
      </c>
      <c r="F92">
        <f t="shared" ca="1" si="5"/>
        <v>-2.9534137268693477</v>
      </c>
      <c r="G92">
        <f ca="1">S0*EXP(Drift*(A92-$A$11)+Volatility*SUM($F$12:F92))</f>
        <v>5.3233391035526525</v>
      </c>
    </row>
    <row r="93" spans="1:7" x14ac:dyDescent="0.25">
      <c r="A93" s="1" t="str">
        <f>MID('Filter Data'!A84,2,LEN('Filter Data'!A84)-2)</f>
        <v>16-Jun-2020</v>
      </c>
      <c r="B93">
        <f>'Filter Data'!I84</f>
        <v>1.6453</v>
      </c>
      <c r="C93">
        <f t="shared" si="3"/>
        <v>2.0151289682539666E-2</v>
      </c>
      <c r="D93">
        <f>C93-SET_TRI!C94</f>
        <v>-1.8024805479306544E-3</v>
      </c>
      <c r="E93">
        <f t="shared" si="4"/>
        <v>2.1714807843134631E-2</v>
      </c>
      <c r="F93">
        <f t="shared" ca="1" si="5"/>
        <v>-0.29017606362598308</v>
      </c>
      <c r="G93">
        <f ca="1">S0*EXP(Drift*(A93-$A$11)+Volatility*SUM($F$12:F93))</f>
        <v>5.301366203221038</v>
      </c>
    </row>
    <row r="94" spans="1:7" x14ac:dyDescent="0.25">
      <c r="A94" s="1" t="str">
        <f>MID('Filter Data'!A85,2,LEN('Filter Data'!A85)-2)</f>
        <v>17-Jun-2020</v>
      </c>
      <c r="B94">
        <f>'Filter Data'!I85</f>
        <v>1.6279999999999999</v>
      </c>
      <c r="C94">
        <f t="shared" si="3"/>
        <v>-1.0514799732571625E-2</v>
      </c>
      <c r="D94">
        <f>C94-SET_TRI!C95</f>
        <v>-1.5979927460572158E-2</v>
      </c>
      <c r="E94">
        <f t="shared" si="4"/>
        <v>3.6810227695043916E-3</v>
      </c>
      <c r="F94">
        <f t="shared" ca="1" si="5"/>
        <v>1.8004447963021486</v>
      </c>
      <c r="G94">
        <f ca="1">S0*EXP(Drift*(A94-$A$11)+Volatility*SUM($F$12:F94))</f>
        <v>5.4659816667949714</v>
      </c>
    </row>
    <row r="95" spans="1:7" x14ac:dyDescent="0.25">
      <c r="A95" s="1" t="str">
        <f>MID('Filter Data'!A86,2,LEN('Filter Data'!A86)-2)</f>
        <v>18-Jun-2020</v>
      </c>
      <c r="B95">
        <f>'Filter Data'!I86</f>
        <v>1.6597</v>
      </c>
      <c r="C95">
        <f t="shared" si="3"/>
        <v>1.9471744471744511E-2</v>
      </c>
      <c r="D95">
        <f>C95-SET_TRI!C96</f>
        <v>2.3695749893963641E-2</v>
      </c>
      <c r="E95">
        <f t="shared" si="4"/>
        <v>-1.6840188501409635E-3</v>
      </c>
      <c r="F95">
        <f t="shared" ca="1" si="5"/>
        <v>9.2838254550712332E-2</v>
      </c>
      <c r="G95">
        <f ca="1">S0*EXP(Drift*(A95-$A$11)+Volatility*SUM($F$12:F95))</f>
        <v>5.4781508162298511</v>
      </c>
    </row>
    <row r="96" spans="1:7" x14ac:dyDescent="0.25">
      <c r="A96" s="1" t="str">
        <f>MID('Filter Data'!A87,2,LEN('Filter Data'!A87)-2)</f>
        <v>19-Jun-2020</v>
      </c>
      <c r="B96">
        <f>'Filter Data'!I87</f>
        <v>1.6779999999999999</v>
      </c>
      <c r="C96">
        <f t="shared" si="3"/>
        <v>1.1026089052238347E-2</v>
      </c>
      <c r="D96">
        <f>C96-SET_TRI!C97</f>
        <v>1.4273552627387396E-2</v>
      </c>
      <c r="E96">
        <f t="shared" si="4"/>
        <v>-1.7343641570250409E-3</v>
      </c>
      <c r="F96">
        <f t="shared" ca="1" si="5"/>
        <v>-1.593412676075282</v>
      </c>
      <c r="G96">
        <f ca="1">S0*EXP(Drift*(A96-$A$11)+Volatility*SUM($F$12:F96))</f>
        <v>5.3387459387520071</v>
      </c>
    </row>
    <row r="97" spans="1:7" x14ac:dyDescent="0.25">
      <c r="A97" s="1" t="str">
        <f>MID('Filter Data'!A88,2,LEN('Filter Data'!A88)-2)</f>
        <v>24-Jun-2020</v>
      </c>
      <c r="B97">
        <f>'Filter Data'!I88</f>
        <v>1.6233</v>
      </c>
      <c r="C97">
        <f t="shared" si="3"/>
        <v>-3.259833134684146E-2</v>
      </c>
      <c r="D97">
        <f>C97-SET_TRI!C98</f>
        <v>-2.3336637748546281E-3</v>
      </c>
      <c r="E97">
        <f t="shared" si="4"/>
        <v>-3.0561521469836643E-2</v>
      </c>
      <c r="F97">
        <f t="shared" ca="1" si="5"/>
        <v>3.4225181739114747</v>
      </c>
      <c r="G97">
        <f ca="1">S0*EXP(Drift*(A97-$A$11)+Volatility*SUM($F$12:F97))</f>
        <v>5.6702545054512026</v>
      </c>
    </row>
    <row r="98" spans="1:7" x14ac:dyDescent="0.25">
      <c r="A98" s="1" t="str">
        <f>MID('Filter Data'!A89,2,LEN('Filter Data'!A89)-2)</f>
        <v>29-Jun-2020</v>
      </c>
      <c r="B98">
        <f>'Filter Data'!I89</f>
        <v>1.6782999999999999</v>
      </c>
      <c r="C98">
        <f t="shared" si="3"/>
        <v>3.3881599211482746E-2</v>
      </c>
      <c r="D98">
        <f>C98-SET_TRI!C99</f>
        <v>3.56534854358104E-2</v>
      </c>
      <c r="E98">
        <f t="shared" si="4"/>
        <v>2.0713255584837026E-3</v>
      </c>
      <c r="F98">
        <f t="shared" ca="1" si="5"/>
        <v>-5.1983910927004526</v>
      </c>
      <c r="G98">
        <f ca="1">S0*EXP(Drift*(A98-$A$11)+Volatility*SUM($F$12:F98))</f>
        <v>5.2190976135464995</v>
      </c>
    </row>
    <row r="99" spans="1:7" x14ac:dyDescent="0.25">
      <c r="A99" s="1" t="str">
        <f>MID('Filter Data'!A90,2,LEN('Filter Data'!A90)-2)</f>
        <v>30-Jun-2020</v>
      </c>
      <c r="B99">
        <f>'Filter Data'!I90</f>
        <v>1.6666000000000001</v>
      </c>
      <c r="C99">
        <f t="shared" si="3"/>
        <v>-6.9713400464754948E-3</v>
      </c>
      <c r="D99">
        <f>C99-SET_TRI!C100</f>
        <v>-1.4377229027996853E-2</v>
      </c>
      <c r="E99">
        <f t="shared" si="4"/>
        <v>5.7964556400069839E-3</v>
      </c>
      <c r="F99">
        <f t="shared" ca="1" si="5"/>
        <v>-0.53160545044449914</v>
      </c>
      <c r="G99">
        <f ca="1">S0*EXP(Drift*(A99-$A$11)+Volatility*SUM($F$12:F99))</f>
        <v>5.1767596729181635</v>
      </c>
    </row>
    <row r="100" spans="1:7" x14ac:dyDescent="0.25">
      <c r="A100" s="1" t="str">
        <f>MID('Filter Data'!A91,2,LEN('Filter Data'!A91)-2)</f>
        <v>02-Jul-2020</v>
      </c>
      <c r="B100">
        <f>'Filter Data'!I91</f>
        <v>1.7044999999999999</v>
      </c>
      <c r="C100">
        <f t="shared" si="3"/>
        <v>2.2740909636385347E-2</v>
      </c>
      <c r="D100">
        <f>C100-SET_TRI!C101</f>
        <v>-7.8425566034648828E-3</v>
      </c>
      <c r="E100">
        <f t="shared" si="4"/>
        <v>2.9686220403882392E-2</v>
      </c>
      <c r="F100">
        <f t="shared" ca="1" si="5"/>
        <v>-0.98013909278283984</v>
      </c>
      <c r="G100">
        <f ca="1">S0*EXP(Drift*(A100-$A$11)+Volatility*SUM($F$12:F100))</f>
        <v>5.1001418031871131</v>
      </c>
    </row>
    <row r="101" spans="1:7" x14ac:dyDescent="0.25">
      <c r="A101" s="1" t="str">
        <f>MID('Filter Data'!A92,2,LEN('Filter Data'!A92)-2)</f>
        <v>08-Jul-2020</v>
      </c>
      <c r="B101">
        <f>'Filter Data'!I92</f>
        <v>1.7294</v>
      </c>
      <c r="C101">
        <f t="shared" si="3"/>
        <v>1.460838955705494E-2</v>
      </c>
      <c r="D101">
        <f>C101-SET_TRI!C102</f>
        <v>2.9706641808611697E-2</v>
      </c>
      <c r="E101">
        <f t="shared" si="4"/>
        <v>-1.1903162892270454E-2</v>
      </c>
      <c r="F101">
        <f t="shared" ca="1" si="5"/>
        <v>0.97268479031565491</v>
      </c>
      <c r="G101">
        <f ca="1">S0*EXP(Drift*(A101-$A$11)+Volatility*SUM($F$12:F101))</f>
        <v>5.2044479246847288</v>
      </c>
    </row>
    <row r="102" spans="1:7" x14ac:dyDescent="0.25">
      <c r="A102" s="1" t="str">
        <f>MID('Filter Data'!A93,2,LEN('Filter Data'!A93)-2)</f>
        <v>09-Jul-2020</v>
      </c>
      <c r="B102">
        <f>'Filter Data'!I93</f>
        <v>1.6879999999999999</v>
      </c>
      <c r="C102">
        <f t="shared" si="3"/>
        <v>-2.3938938360124958E-2</v>
      </c>
      <c r="D102">
        <f>C102-SET_TRI!C103</f>
        <v>-2.5591966055058497E-2</v>
      </c>
      <c r="E102">
        <f t="shared" si="4"/>
        <v>-1.1786544556686915E-3</v>
      </c>
      <c r="F102">
        <f t="shared" ca="1" si="5"/>
        <v>0.36648536322052527</v>
      </c>
      <c r="G102">
        <f ca="1">S0*EXP(Drift*(A102-$A$11)+Volatility*SUM($F$12:F102))</f>
        <v>5.2397903513704449</v>
      </c>
    </row>
    <row r="103" spans="1:7" x14ac:dyDescent="0.25">
      <c r="A103" s="1" t="str">
        <f>MID('Filter Data'!A94,2,LEN('Filter Data'!A94)-2)</f>
        <v>13-Jul-2020</v>
      </c>
      <c r="B103">
        <f>'Filter Data'!I94</f>
        <v>1.6937</v>
      </c>
      <c r="C103">
        <f t="shared" si="3"/>
        <v>3.3767772511848568E-3</v>
      </c>
      <c r="D103">
        <f>C103-SET_TRI!C104</f>
        <v>2.7019892113609473E-2</v>
      </c>
      <c r="E103">
        <f t="shared" si="4"/>
        <v>-2.0740843480689587E-2</v>
      </c>
      <c r="F103">
        <f t="shared" ca="1" si="5"/>
        <v>1.6580351340714059</v>
      </c>
      <c r="G103">
        <f ca="1">S0*EXP(Drift*(A103-$A$11)+Volatility*SUM($F$12:F103))</f>
        <v>5.4007762452274015</v>
      </c>
    </row>
    <row r="104" spans="1:7" x14ac:dyDescent="0.25">
      <c r="A104" s="1" t="str">
        <f>MID('Filter Data'!A95,2,LEN('Filter Data'!A95)-2)</f>
        <v>15-Jul-2020</v>
      </c>
      <c r="B104">
        <f>'Filter Data'!I95</f>
        <v>1.7333000000000001</v>
      </c>
      <c r="C104">
        <f t="shared" si="3"/>
        <v>2.3380764007793636E-2</v>
      </c>
      <c r="D104">
        <f>C104-SET_TRI!C105</f>
        <v>1.1630231220016806E-2</v>
      </c>
      <c r="E104">
        <f t="shared" si="4"/>
        <v>1.2975547301689611E-2</v>
      </c>
      <c r="F104">
        <f t="shared" ca="1" si="5"/>
        <v>0.42307772634005675</v>
      </c>
      <c r="G104">
        <f ca="1">S0*EXP(Drift*(A104-$A$11)+Volatility*SUM($F$12:F104))</f>
        <v>5.4462785751639391</v>
      </c>
    </row>
    <row r="105" spans="1:7" x14ac:dyDescent="0.25">
      <c r="A105" s="1" t="str">
        <f>MID('Filter Data'!A96,2,LEN('Filter Data'!A96)-2)</f>
        <v>17-Jul-2020</v>
      </c>
      <c r="B105">
        <f>'Filter Data'!I96</f>
        <v>1.7231000000000001</v>
      </c>
      <c r="C105">
        <f t="shared" si="3"/>
        <v>-5.8847285524721554E-3</v>
      </c>
      <c r="D105">
        <f>C105-SET_TRI!C106</f>
        <v>-9.3833216449296201E-3</v>
      </c>
      <c r="E105">
        <f t="shared" si="4"/>
        <v>2.4334255091967381E-3</v>
      </c>
      <c r="F105">
        <f t="shared" ca="1" si="5"/>
        <v>0.93443276269725184</v>
      </c>
      <c r="G105">
        <f ca="1">S0*EXP(Drift*(A105-$A$11)+Volatility*SUM($F$12:F105))</f>
        <v>5.5389978852280164</v>
      </c>
    </row>
    <row r="106" spans="1:7" x14ac:dyDescent="0.25">
      <c r="A106" s="1" t="str">
        <f>MID('Filter Data'!A97,2,LEN('Filter Data'!A97)-2)</f>
        <v>20-Jul-2020</v>
      </c>
      <c r="B106">
        <f>'Filter Data'!I97</f>
        <v>1.7238</v>
      </c>
      <c r="C106">
        <f t="shared" si="3"/>
        <v>4.0624455922460846E-4</v>
      </c>
      <c r="D106">
        <f>C106-SET_TRI!C107</f>
        <v>2.7049421519083888E-3</v>
      </c>
      <c r="E106">
        <f t="shared" si="4"/>
        <v>-2.0464142188714447E-3</v>
      </c>
      <c r="F106">
        <f t="shared" ca="1" si="5"/>
        <v>-1.5505710595777127</v>
      </c>
      <c r="G106">
        <f ca="1">S0*EXP(Drift*(A106-$A$11)+Volatility*SUM($F$12:F106))</f>
        <v>5.4092621625566197</v>
      </c>
    </row>
    <row r="107" spans="1:7" x14ac:dyDescent="0.25">
      <c r="A107" s="1" t="str">
        <f>MID('Filter Data'!A98,2,LEN('Filter Data'!A98)-2)</f>
        <v>21-Jul-2020</v>
      </c>
      <c r="B107">
        <f>'Filter Data'!I98</f>
        <v>1.7544</v>
      </c>
      <c r="C107">
        <f t="shared" si="3"/>
        <v>1.7751479289940805E-2</v>
      </c>
      <c r="D107">
        <f>C107-SET_TRI!C108</f>
        <v>1.8270159181283732E-3</v>
      </c>
      <c r="E107">
        <f t="shared" si="4"/>
        <v>1.6081065117859863E-2</v>
      </c>
      <c r="F107">
        <f t="shared" ca="1" si="5"/>
        <v>-0.94193187165624337</v>
      </c>
      <c r="G107">
        <f ca="1">S0*EXP(Drift*(A107-$A$11)+Volatility*SUM($F$12:F107))</f>
        <v>5.3289483375593445</v>
      </c>
    </row>
    <row r="108" spans="1:7" x14ac:dyDescent="0.25">
      <c r="A108" s="1" t="str">
        <f>MID('Filter Data'!A99,2,LEN('Filter Data'!A99)-2)</f>
        <v>22-Jul-2020</v>
      </c>
      <c r="B108">
        <f>'Filter Data'!I99</f>
        <v>1.7548999999999999</v>
      </c>
      <c r="C108">
        <f t="shared" si="3"/>
        <v>2.8499772001820846E-4</v>
      </c>
      <c r="D108">
        <f>C108-SET_TRI!C109</f>
        <v>1.6572998325379524E-2</v>
      </c>
      <c r="E108">
        <f t="shared" si="4"/>
        <v>-1.4524293905127061E-2</v>
      </c>
      <c r="F108">
        <f t="shared" ca="1" si="5"/>
        <v>-0.18245072423020511</v>
      </c>
      <c r="G108">
        <f ca="1">S0*EXP(Drift*(A108-$A$11)+Volatility*SUM($F$12:F108))</f>
        <v>5.3164539126120092</v>
      </c>
    </row>
    <row r="109" spans="1:7" x14ac:dyDescent="0.25">
      <c r="A109" s="1" t="str">
        <f>MID('Filter Data'!A100,2,LEN('Filter Data'!A100)-2)</f>
        <v>23-Jul-2020</v>
      </c>
      <c r="B109">
        <f>'Filter Data'!I100</f>
        <v>1.7363999999999999</v>
      </c>
      <c r="C109">
        <f t="shared" si="3"/>
        <v>-1.0541911220012514E-2</v>
      </c>
      <c r="D109">
        <f>C109-SET_TRI!C110</f>
        <v>-1.1918608052591708E-2</v>
      </c>
      <c r="E109">
        <f t="shared" si="4"/>
        <v>3.5218642570916669E-5</v>
      </c>
      <c r="F109">
        <f t="shared" ca="1" si="5"/>
        <v>1.484710759720657</v>
      </c>
      <c r="G109">
        <f ca="1">S0*EXP(Drift*(A109-$A$11)+Volatility*SUM($F$12:F109))</f>
        <v>5.452874166533344</v>
      </c>
    </row>
    <row r="110" spans="1:7" x14ac:dyDescent="0.25">
      <c r="A110" s="1" t="str">
        <f>MID('Filter Data'!A101,2,LEN('Filter Data'!A101)-2)</f>
        <v>24-Jul-2020</v>
      </c>
      <c r="B110">
        <f>'Filter Data'!I101</f>
        <v>1.7377</v>
      </c>
      <c r="C110">
        <f t="shared" si="3"/>
        <v>7.486754204100892E-4</v>
      </c>
      <c r="D110">
        <f>C110-SET_TRI!C111</f>
        <v>1.7608948099312551E-2</v>
      </c>
      <c r="E110">
        <f t="shared" si="4"/>
        <v>-1.498366200469101E-2</v>
      </c>
      <c r="F110">
        <f t="shared" ca="1" si="5"/>
        <v>-0.76689427103372143</v>
      </c>
      <c r="G110">
        <f ca="1">S0*EXP(Drift*(A110-$A$11)+Volatility*SUM($F$12:F110))</f>
        <v>5.3875492617684886</v>
      </c>
    </row>
    <row r="111" spans="1:7" x14ac:dyDescent="0.25">
      <c r="A111" s="1" t="str">
        <f>MID('Filter Data'!A102,2,LEN('Filter Data'!A102)-2)</f>
        <v>29-Jul-2020</v>
      </c>
      <c r="B111">
        <f>'Filter Data'!I102</f>
        <v>1.7424999999999999</v>
      </c>
      <c r="C111">
        <f t="shared" si="3"/>
        <v>2.7622719686942023E-3</v>
      </c>
      <c r="D111">
        <f>C111-SET_TRI!C112</f>
        <v>7.2331851794326506E-3</v>
      </c>
      <c r="E111">
        <f t="shared" si="4"/>
        <v>-3.725114952511383E-3</v>
      </c>
      <c r="F111">
        <f t="shared" ca="1" si="5"/>
        <v>0.76563259124509542</v>
      </c>
      <c r="G111">
        <f ca="1">S0*EXP(Drift*(A111-$A$11)+Volatility*SUM($F$12:F111))</f>
        <v>5.4751269423739188</v>
      </c>
    </row>
    <row r="112" spans="1:7" x14ac:dyDescent="0.25">
      <c r="A112" s="1" t="str">
        <f>MID('Filter Data'!A103,2,LEN('Filter Data'!A103)-2)</f>
        <v>30-Jul-2020</v>
      </c>
      <c r="B112">
        <f>'Filter Data'!I103</f>
        <v>1.7057</v>
      </c>
      <c r="C112">
        <f t="shared" si="3"/>
        <v>-2.1119081779053053E-2</v>
      </c>
      <c r="D112">
        <f>C112-SET_TRI!C113</f>
        <v>-1.2772302576443927E-3</v>
      </c>
      <c r="E112">
        <f t="shared" si="4"/>
        <v>-2.0023569004987238E-2</v>
      </c>
      <c r="F112">
        <f t="shared" ca="1" si="5"/>
        <v>0.88260357888075647</v>
      </c>
      <c r="G112">
        <f ca="1">S0*EXP(Drift*(A112-$A$11)+Volatility*SUM($F$12:F112))</f>
        <v>5.5597526096595429</v>
      </c>
    </row>
    <row r="113" spans="1:7" x14ac:dyDescent="0.25">
      <c r="A113" s="1" t="str">
        <f>MID('Filter Data'!A104,2,LEN('Filter Data'!A104)-2)</f>
        <v>03-Aug-2020</v>
      </c>
      <c r="B113">
        <f>'Filter Data'!I104</f>
        <v>1.7273000000000001</v>
      </c>
      <c r="C113">
        <f t="shared" si="3"/>
        <v>1.2663422641730706E-2</v>
      </c>
      <c r="D113">
        <f>C113-SET_TRI!C114</f>
        <v>1.43614714164743E-2</v>
      </c>
      <c r="E113">
        <f t="shared" si="4"/>
        <v>-1.7536744355300081E-4</v>
      </c>
      <c r="F113">
        <f t="shared" ca="1" si="5"/>
        <v>1.5432544867538762</v>
      </c>
      <c r="G113">
        <f ca="1">S0*EXP(Drift*(A113-$A$11)+Volatility*SUM($F$12:F113))</f>
        <v>5.7196570691715767</v>
      </c>
    </row>
    <row r="114" spans="1:7" x14ac:dyDescent="0.25">
      <c r="A114" s="1" t="str">
        <f>MID('Filter Data'!A105,2,LEN('Filter Data'!A105)-2)</f>
        <v>04-Aug-2020</v>
      </c>
      <c r="B114">
        <f>'Filter Data'!I105</f>
        <v>1.7519</v>
      </c>
      <c r="C114">
        <f t="shared" si="3"/>
        <v>1.4241880391362215E-2</v>
      </c>
      <c r="D114">
        <f>C114-SET_TRI!C115</f>
        <v>5.2665475172740048E-3</v>
      </c>
      <c r="E114">
        <f t="shared" si="4"/>
        <v>9.5067952513507512E-3</v>
      </c>
      <c r="F114">
        <f t="shared" ca="1" si="5"/>
        <v>-0.38579654822417186</v>
      </c>
      <c r="G114">
        <f ca="1">S0*EXP(Drift*(A114-$A$11)+Volatility*SUM($F$12:F114))</f>
        <v>5.6870112624015299</v>
      </c>
    </row>
    <row r="115" spans="1:7" x14ac:dyDescent="0.25">
      <c r="A115" s="1" t="str">
        <f>MID('Filter Data'!A106,2,LEN('Filter Data'!A106)-2)</f>
        <v>05-Aug-2020</v>
      </c>
      <c r="B115">
        <f>'Filter Data'!I106</f>
        <v>1.7763</v>
      </c>
      <c r="C115">
        <f t="shared" si="3"/>
        <v>1.3927735601347095E-2</v>
      </c>
      <c r="D115">
        <f>C115-SET_TRI!C116</f>
        <v>7.9128439220058338E-3</v>
      </c>
      <c r="E115">
        <f t="shared" si="4"/>
        <v>6.8347631937393525E-3</v>
      </c>
      <c r="F115">
        <f t="shared" ca="1" si="5"/>
        <v>-1.6743730815196414</v>
      </c>
      <c r="G115">
        <f ca="1">S0*EXP(Drift*(A115-$A$11)+Volatility*SUM($F$12:F115))</f>
        <v>5.534845532389844</v>
      </c>
    </row>
    <row r="116" spans="1:7" x14ac:dyDescent="0.25">
      <c r="A116" s="1" t="str">
        <f>MID('Filter Data'!A107,2,LEN('Filter Data'!A107)-2)</f>
        <v>06-Aug-2020</v>
      </c>
      <c r="B116">
        <f>'Filter Data'!I107</f>
        <v>1.7751999999999999</v>
      </c>
      <c r="C116">
        <f t="shared" si="3"/>
        <v>-6.1926476383499462E-4</v>
      </c>
      <c r="D116">
        <f>C116-SET_TRI!C117</f>
        <v>8.4961110453320729E-4</v>
      </c>
      <c r="E116">
        <f t="shared" si="4"/>
        <v>-1.4187975179680099E-3</v>
      </c>
      <c r="F116">
        <f t="shared" ca="1" si="5"/>
        <v>0.21255338584252809</v>
      </c>
      <c r="G116">
        <f ca="1">S0*EXP(Drift*(A116-$A$11)+Volatility*SUM($F$12:F116))</f>
        <v>5.558206205000964</v>
      </c>
    </row>
    <row r="117" spans="1:7" x14ac:dyDescent="0.25">
      <c r="A117" s="1" t="str">
        <f>MID('Filter Data'!A108,2,LEN('Filter Data'!A108)-2)</f>
        <v>07-Aug-2020</v>
      </c>
      <c r="B117">
        <f>'Filter Data'!I108</f>
        <v>1.7556</v>
      </c>
      <c r="C117">
        <f t="shared" si="3"/>
        <v>-1.1041009463722308E-2</v>
      </c>
      <c r="D117">
        <f>C117-SET_TRI!C118</f>
        <v>-2.7466438599105959E-3</v>
      </c>
      <c r="E117">
        <f t="shared" si="4"/>
        <v>-8.6362285300425421E-3</v>
      </c>
      <c r="F117">
        <f t="shared" ca="1" si="5"/>
        <v>0.29303862206210518</v>
      </c>
      <c r="G117">
        <f ca="1">S0*EXP(Drift*(A117-$A$11)+Volatility*SUM($F$12:F117))</f>
        <v>5.5891302506975853</v>
      </c>
    </row>
    <row r="118" spans="1:7" x14ac:dyDescent="0.25">
      <c r="A118" s="1" t="str">
        <f>MID('Filter Data'!A109,2,LEN('Filter Data'!A109)-2)</f>
        <v>11-Aug-2020</v>
      </c>
      <c r="B118">
        <f>'Filter Data'!I109</f>
        <v>1.7534000000000001</v>
      </c>
      <c r="C118">
        <f t="shared" si="3"/>
        <v>-1.2531328320801889E-3</v>
      </c>
      <c r="D118">
        <f>C118-SET_TRI!C119</f>
        <v>-1.2916832427565066E-2</v>
      </c>
      <c r="E118">
        <f t="shared" si="4"/>
        <v>1.0213428970079361E-2</v>
      </c>
      <c r="F118">
        <f t="shared" ca="1" si="5"/>
        <v>-0.18131324718550224</v>
      </c>
      <c r="G118">
        <f ca="1">S0*EXP(Drift*(A118-$A$11)+Volatility*SUM($F$12:F118))</f>
        <v>5.5875559521586426</v>
      </c>
    </row>
    <row r="119" spans="1:7" x14ac:dyDescent="0.25">
      <c r="A119" s="1" t="str">
        <f>MID('Filter Data'!A110,2,LEN('Filter Data'!A110)-2)</f>
        <v>13-Aug-2020</v>
      </c>
      <c r="B119">
        <f>'Filter Data'!I110</f>
        <v>1.7857000000000001</v>
      </c>
      <c r="C119">
        <f t="shared" si="3"/>
        <v>1.8421352800273752E-2</v>
      </c>
      <c r="D119">
        <f>C119-SET_TRI!C120</f>
        <v>3.369210862844264E-3</v>
      </c>
      <c r="E119">
        <f t="shared" si="4"/>
        <v>1.537682127013917E-2</v>
      </c>
      <c r="F119">
        <f t="shared" ca="1" si="5"/>
        <v>0.96996398284632179</v>
      </c>
      <c r="G119">
        <f ca="1">S0*EXP(Drift*(A119-$A$11)+Volatility*SUM($F$12:F119))</f>
        <v>5.6860342228945795</v>
      </c>
    </row>
    <row r="120" spans="1:7" x14ac:dyDescent="0.25">
      <c r="A120" s="1" t="str">
        <f>MID('Filter Data'!A111,2,LEN('Filter Data'!A111)-2)</f>
        <v>14-Aug-2020</v>
      </c>
      <c r="B120">
        <f>'Filter Data'!I111</f>
        <v>1.7824</v>
      </c>
      <c r="C120">
        <f t="shared" si="3"/>
        <v>-1.8480147841183181E-3</v>
      </c>
      <c r="D120">
        <f>C120-SET_TRI!C121</f>
        <v>1.523337293721283E-2</v>
      </c>
      <c r="E120">
        <f t="shared" si="4"/>
        <v>-1.5463681371471546E-2</v>
      </c>
      <c r="F120">
        <f t="shared" ca="1" si="5"/>
        <v>0.82841069503720755</v>
      </c>
      <c r="G120">
        <f ca="1">S0*EXP(Drift*(A120-$A$11)+Volatility*SUM($F$12:F120))</f>
        <v>5.7687262067394496</v>
      </c>
    </row>
    <row r="121" spans="1:7" x14ac:dyDescent="0.25">
      <c r="A121" s="1" t="str">
        <f>MID('Filter Data'!A112,2,LEN('Filter Data'!A112)-2)</f>
        <v>18-Aug-2020</v>
      </c>
      <c r="B121">
        <f>'Filter Data'!I112</f>
        <v>1.7967</v>
      </c>
      <c r="C121">
        <f t="shared" si="3"/>
        <v>8.0228904847396646E-3</v>
      </c>
      <c r="D121">
        <f>C121-SET_TRI!C122</f>
        <v>3.1967018715683649E-3</v>
      </c>
      <c r="E121">
        <f t="shared" si="4"/>
        <v>5.132066888964967E-3</v>
      </c>
      <c r="F121">
        <f t="shared" ca="1" si="5"/>
        <v>2.4554916569930585</v>
      </c>
      <c r="G121">
        <f ca="1">S0*EXP(Drift*(A121-$A$11)+Volatility*SUM($F$12:F121))</f>
        <v>6.025223032502887</v>
      </c>
    </row>
    <row r="122" spans="1:7" x14ac:dyDescent="0.25">
      <c r="A122" s="1" t="str">
        <f>MID('Filter Data'!A113,2,LEN('Filter Data'!A113)-2)</f>
        <v>19-Aug-2020</v>
      </c>
      <c r="B122">
        <f>'Filter Data'!I113</f>
        <v>1.8015000000000001</v>
      </c>
      <c r="C122">
        <f t="shared" si="3"/>
        <v>2.6715645349808747E-3</v>
      </c>
      <c r="D122">
        <f>C122-SET_TRI!C123</f>
        <v>2.1516806073887531E-2</v>
      </c>
      <c r="E122">
        <f t="shared" si="4"/>
        <v>-1.6542729236865401E-2</v>
      </c>
      <c r="F122">
        <f t="shared" ca="1" si="5"/>
        <v>6.2045177796956369E-2</v>
      </c>
      <c r="G122">
        <f ca="1">S0*EXP(Drift*(A122-$A$11)+Volatility*SUM($F$12:F122))</f>
        <v>6.0355503099429271</v>
      </c>
    </row>
    <row r="123" spans="1:7" x14ac:dyDescent="0.25">
      <c r="A123" s="1" t="str">
        <f>MID('Filter Data'!A114,2,LEN('Filter Data'!A114)-2)</f>
        <v>24-Aug-2020</v>
      </c>
      <c r="B123">
        <f>'Filter Data'!I114</f>
        <v>1.7806999999999999</v>
      </c>
      <c r="C123">
        <f t="shared" si="3"/>
        <v>-1.1545933943935693E-2</v>
      </c>
      <c r="D123">
        <f>C123-SET_TRI!C124</f>
        <v>-1.4050760215836896E-2</v>
      </c>
      <c r="E123">
        <f t="shared" si="4"/>
        <v>9.309734451955088E-4</v>
      </c>
      <c r="F123">
        <f t="shared" ca="1" si="5"/>
        <v>-0.13086555382988108</v>
      </c>
      <c r="G123">
        <f ca="1">S0*EXP(Drift*(A123-$A$11)+Volatility*SUM($F$12:F123))</f>
        <v>6.0430284560970309</v>
      </c>
    </row>
    <row r="124" spans="1:7" x14ac:dyDescent="0.25">
      <c r="A124" s="1" t="str">
        <f>MID('Filter Data'!A115,2,LEN('Filter Data'!A115)-2)</f>
        <v>25-Aug-2020</v>
      </c>
      <c r="B124">
        <f>'Filter Data'!I115</f>
        <v>1.8156000000000001</v>
      </c>
      <c r="C124">
        <f t="shared" si="3"/>
        <v>1.95990340877184E-2</v>
      </c>
      <c r="D124">
        <f>C124-SET_TRI!C125</f>
        <v>1.7565124617276075E-2</v>
      </c>
      <c r="E124">
        <f t="shared" si="4"/>
        <v>3.9057440006746574E-3</v>
      </c>
      <c r="F124">
        <f t="shared" ca="1" si="5"/>
        <v>-0.58538494124354368</v>
      </c>
      <c r="G124">
        <f ca="1">S0*EXP(Drift*(A124-$A$11)+Volatility*SUM($F$12:F124))</f>
        <v>5.9886562874259353</v>
      </c>
    </row>
    <row r="125" spans="1:7" x14ac:dyDescent="0.25">
      <c r="A125" s="1" t="str">
        <f>MID('Filter Data'!A116,2,LEN('Filter Data'!A116)-2)</f>
        <v>26-Aug-2020</v>
      </c>
      <c r="B125">
        <f>'Filter Data'!I116</f>
        <v>1.8152999999999999</v>
      </c>
      <c r="C125">
        <f t="shared" si="3"/>
        <v>-1.6523463317921845E-4</v>
      </c>
      <c r="D125">
        <f>C125-SET_TRI!C126</f>
        <v>-3.3854136389739314E-3</v>
      </c>
      <c r="E125">
        <f t="shared" si="4"/>
        <v>2.808699146072039E-3</v>
      </c>
      <c r="F125">
        <f t="shared" ca="1" si="5"/>
        <v>1.3075986396736587</v>
      </c>
      <c r="G125">
        <f ca="1">S0*EXP(Drift*(A125-$A$11)+Volatility*SUM($F$12:F125))</f>
        <v>6.1242872298950592</v>
      </c>
    </row>
    <row r="126" spans="1:7" x14ac:dyDescent="0.25">
      <c r="A126" s="1" t="str">
        <f>MID('Filter Data'!A117,2,LEN('Filter Data'!A117)-2)</f>
        <v>27-Aug-2020</v>
      </c>
      <c r="B126">
        <f>'Filter Data'!I117</f>
        <v>1.8005</v>
      </c>
      <c r="C126">
        <f t="shared" si="3"/>
        <v>-8.1529223819753905E-3</v>
      </c>
      <c r="D126">
        <f>C126-SET_TRI!C127</f>
        <v>-1.113106666458206E-2</v>
      </c>
      <c r="E126">
        <f t="shared" si="4"/>
        <v>1.7224970417574741E-3</v>
      </c>
      <c r="F126">
        <f t="shared" ca="1" si="5"/>
        <v>8.5376315544564485E-2</v>
      </c>
      <c r="G126">
        <f ca="1">S0*EXP(Drift*(A126-$A$11)+Volatility*SUM($F$12:F126))</f>
        <v>6.1371615047500496</v>
      </c>
    </row>
    <row r="127" spans="1:7" x14ac:dyDescent="0.25">
      <c r="A127" s="1" t="str">
        <f>MID('Filter Data'!A118,2,LEN('Filter Data'!A118)-2)</f>
        <v>28-Aug-2020</v>
      </c>
      <c r="B127">
        <f>'Filter Data'!I118</f>
        <v>1.8031999999999999</v>
      </c>
      <c r="C127">
        <f t="shared" si="3"/>
        <v>1.499583449041891E-3</v>
      </c>
      <c r="D127">
        <f>C127-SET_TRI!C128</f>
        <v>5.0335769900825191E-3</v>
      </c>
      <c r="E127">
        <f t="shared" si="4"/>
        <v>-3.0279216788410132E-3</v>
      </c>
      <c r="F127">
        <f t="shared" ca="1" si="5"/>
        <v>-4.0699286021607065E-2</v>
      </c>
      <c r="G127">
        <f ca="1">S0*EXP(Drift*(A127-$A$11)+Volatility*SUM($F$12:F127))</f>
        <v>6.1372010191966853</v>
      </c>
    </row>
    <row r="128" spans="1:7" x14ac:dyDescent="0.25">
      <c r="A128" s="1" t="str">
        <f>MID('Filter Data'!A119,2,LEN('Filter Data'!A119)-2)</f>
        <v>31-Aug-2020</v>
      </c>
      <c r="B128">
        <f>'Filter Data'!I119</f>
        <v>1.7951999999999999</v>
      </c>
      <c r="C128">
        <f t="shared" si="3"/>
        <v>-4.4365572315882918E-3</v>
      </c>
      <c r="D128">
        <f>C128-SET_TRI!C129</f>
        <v>8.4990748850290489E-3</v>
      </c>
      <c r="E128">
        <f t="shared" si="4"/>
        <v>-1.2051869661693712E-2</v>
      </c>
      <c r="F128">
        <f t="shared" ca="1" si="5"/>
        <v>-0.20603415240790979</v>
      </c>
      <c r="G128">
        <f ca="1">S0*EXP(Drift*(A128-$A$11)+Volatility*SUM($F$12:F128))</f>
        <v>6.1287714088370837</v>
      </c>
    </row>
    <row r="129" spans="1:7" x14ac:dyDescent="0.25">
      <c r="A129" s="1" t="str">
        <f>MID('Filter Data'!A120,2,LEN('Filter Data'!A120)-2)</f>
        <v>01-Sep-2020</v>
      </c>
      <c r="B129">
        <f>'Filter Data'!I120</f>
        <v>1.8016000000000001</v>
      </c>
      <c r="C129">
        <f t="shared" si="3"/>
        <v>3.5650623885919025E-3</v>
      </c>
      <c r="D129">
        <f>C129-SET_TRI!C130</f>
        <v>6.4558357564675223E-3</v>
      </c>
      <c r="E129">
        <f t="shared" si="4"/>
        <v>-2.229695277778364E-3</v>
      </c>
      <c r="F129">
        <f t="shared" ca="1" si="5"/>
        <v>-1.2564748871045184</v>
      </c>
      <c r="G129">
        <f ca="1">S0*EXP(Drift*(A129-$A$11)+Volatility*SUM($F$12:F129))</f>
        <v>6.0063211397867828</v>
      </c>
    </row>
    <row r="130" spans="1:7" x14ac:dyDescent="0.25">
      <c r="A130" s="1" t="str">
        <f>MID('Filter Data'!A121,2,LEN('Filter Data'!A121)-2)</f>
        <v>03-Sep-2020</v>
      </c>
      <c r="B130">
        <f>'Filter Data'!I121</f>
        <v>1.7424999999999999</v>
      </c>
      <c r="C130">
        <f t="shared" si="3"/>
        <v>-3.2804174067495639E-2</v>
      </c>
      <c r="D130">
        <f>C130-SET_TRI!C131</f>
        <v>-3.6764487656760429E-2</v>
      </c>
      <c r="E130">
        <f t="shared" si="4"/>
        <v>-8.901648203651219E-5</v>
      </c>
      <c r="F130">
        <f t="shared" ca="1" si="5"/>
        <v>5.9227516909011693E-2</v>
      </c>
      <c r="G130">
        <f ca="1">S0*EXP(Drift*(A130-$A$11)+Volatility*SUM($F$12:F130))</f>
        <v>6.0204406370520518</v>
      </c>
    </row>
    <row r="131" spans="1:7" x14ac:dyDescent="0.25">
      <c r="A131" s="1" t="str">
        <f>MID('Filter Data'!A122,2,LEN('Filter Data'!A122)-2)</f>
        <v>08-Sep-2020</v>
      </c>
      <c r="B131">
        <f>'Filter Data'!I122</f>
        <v>1.5802</v>
      </c>
      <c r="C131">
        <f t="shared" si="3"/>
        <v>-9.3142037302725911E-2</v>
      </c>
      <c r="D131">
        <f>C131-SET_TRI!C132</f>
        <v>-7.9441670324378363E-2</v>
      </c>
      <c r="E131">
        <f t="shared" si="4"/>
        <v>-2.2400910498956789E-2</v>
      </c>
      <c r="F131">
        <f t="shared" ca="1" si="5"/>
        <v>0.93617372968118062</v>
      </c>
      <c r="G131">
        <f ca="1">S0*EXP(Drift*(A131-$A$11)+Volatility*SUM($F$12:F131))</f>
        <v>6.1356572249760282</v>
      </c>
    </row>
    <row r="132" spans="1:7" x14ac:dyDescent="0.25">
      <c r="A132" s="1" t="str">
        <f>MID('Filter Data'!A123,2,LEN('Filter Data'!A123)-2)</f>
        <v>09-Sep-2020</v>
      </c>
      <c r="B132">
        <f>'Filter Data'!I123</f>
        <v>1.6160000000000001</v>
      </c>
      <c r="C132">
        <f t="shared" si="3"/>
        <v>2.2655360081002437E-2</v>
      </c>
      <c r="D132">
        <f>C132-SET_TRI!C133</f>
        <v>2.4304892673387622E-2</v>
      </c>
      <c r="E132">
        <f t="shared" si="4"/>
        <v>9.5684198637729923E-4</v>
      </c>
      <c r="F132">
        <f t="shared" ca="1" si="5"/>
        <v>-1.3620738919184852</v>
      </c>
      <c r="G132">
        <f ca="1">S0*EXP(Drift*(A132-$A$11)+Volatility*SUM($F$12:F132))</f>
        <v>6.0025346887664179</v>
      </c>
    </row>
    <row r="133" spans="1:7" x14ac:dyDescent="0.25">
      <c r="A133" s="1" t="str">
        <f>MID('Filter Data'!A124,2,LEN('Filter Data'!A124)-2)</f>
        <v>10-Sep-2020</v>
      </c>
      <c r="B133">
        <f>'Filter Data'!I124</f>
        <v>1.5808</v>
      </c>
      <c r="C133">
        <f t="shared" si="3"/>
        <v>-2.1782178217821854E-2</v>
      </c>
      <c r="D133">
        <f>C133-SET_TRI!C134</f>
        <v>-2.0338107092505362E-2</v>
      </c>
      <c r="E133">
        <f t="shared" si="4"/>
        <v>-3.7031564468891429E-3</v>
      </c>
      <c r="F133">
        <f t="shared" ca="1" si="5"/>
        <v>-0.17833041126721041</v>
      </c>
      <c r="G133">
        <f ca="1">S0*EXP(Drift*(A133-$A$11)+Volatility*SUM($F$12:F133))</f>
        <v>5.9888706899366611</v>
      </c>
    </row>
    <row r="134" spans="1:7" x14ac:dyDescent="0.25">
      <c r="A134" s="1" t="str">
        <f>MID('Filter Data'!A125,2,LEN('Filter Data'!A125)-2)</f>
        <v>11-Sep-2020</v>
      </c>
      <c r="B134">
        <f>'Filter Data'!I125</f>
        <v>1.5951</v>
      </c>
      <c r="C134">
        <f t="shared" si="3"/>
        <v>9.0460526315789339E-3</v>
      </c>
      <c r="D134">
        <f>C134-SET_TRI!C135</f>
        <v>1.7018006778682232E-2</v>
      </c>
      <c r="E134">
        <f t="shared" si="4"/>
        <v>-6.1597477762329166E-3</v>
      </c>
      <c r="F134">
        <f t="shared" ca="1" si="5"/>
        <v>-1.4146422135227814</v>
      </c>
      <c r="G134">
        <f ca="1">S0*EXP(Drift*(A134-$A$11)+Volatility*SUM($F$12:F134))</f>
        <v>5.8538208107843408</v>
      </c>
    </row>
    <row r="135" spans="1:7" x14ac:dyDescent="0.25">
      <c r="A135" s="1" t="str">
        <f>MID('Filter Data'!A126,2,LEN('Filter Data'!A126)-2)</f>
        <v>14-Sep-2020</v>
      </c>
      <c r="B135">
        <f>'Filter Data'!I126</f>
        <v>1.5899000000000001</v>
      </c>
      <c r="C135">
        <f t="shared" si="3"/>
        <v>-3.2599837000814192E-3</v>
      </c>
      <c r="D135">
        <f>C135-SET_TRI!C136</f>
        <v>3.0594962608986994E-3</v>
      </c>
      <c r="E135">
        <f t="shared" si="4"/>
        <v>-6.0285551695023563E-3</v>
      </c>
      <c r="F135">
        <f t="shared" ca="1" si="5"/>
        <v>0.60004332207905198</v>
      </c>
      <c r="G135">
        <f ca="1">S0*EXP(Drift*(A135-$A$11)+Volatility*SUM($F$12:F135))</f>
        <v>5.9245531010088079</v>
      </c>
    </row>
    <row r="136" spans="1:7" x14ac:dyDescent="0.25">
      <c r="A136" s="1" t="str">
        <f>MID('Filter Data'!A127,2,LEN('Filter Data'!A127)-2)</f>
        <v>16-Sep-2020</v>
      </c>
      <c r="B136">
        <f>'Filter Data'!I127</f>
        <v>1.6870000000000001</v>
      </c>
      <c r="C136">
        <f t="shared" si="3"/>
        <v>6.1073023460594983E-2</v>
      </c>
      <c r="D136">
        <f>C136-SET_TRI!C137</f>
        <v>4.3418276997718136E-2</v>
      </c>
      <c r="E136">
        <f t="shared" si="4"/>
        <v>2.2344211458443536E-2</v>
      </c>
      <c r="F136">
        <f t="shared" ca="1" si="5"/>
        <v>1.6051471652290035</v>
      </c>
      <c r="G136">
        <f ca="1">S0*EXP(Drift*(A136-$A$11)+Volatility*SUM($F$12:F136))</f>
        <v>6.0928973146732552</v>
      </c>
    </row>
    <row r="137" spans="1:7" x14ac:dyDescent="0.25">
      <c r="A137" s="1" t="str">
        <f>MID('Filter Data'!A128,2,LEN('Filter Data'!A128)-2)</f>
        <v>17-Sep-2020</v>
      </c>
      <c r="B137">
        <f>'Filter Data'!I128</f>
        <v>1.7157</v>
      </c>
      <c r="C137">
        <f t="shared" si="3"/>
        <v>1.701244813278005E-2</v>
      </c>
      <c r="D137">
        <f>C137-SET_TRI!C138</f>
        <v>2.5680072663058426E-2</v>
      </c>
      <c r="E137">
        <f t="shared" si="4"/>
        <v>-5.9113746489920169E-3</v>
      </c>
      <c r="F137">
        <f t="shared" ca="1" si="5"/>
        <v>0.88264069599677508</v>
      </c>
      <c r="G137">
        <f ca="1">S0*EXP(Drift*(A137-$A$11)+Volatility*SUM($F$12:F137))</f>
        <v>6.1870752917186431</v>
      </c>
    </row>
    <row r="138" spans="1:7" x14ac:dyDescent="0.25">
      <c r="A138" s="1" t="str">
        <f>MID('Filter Data'!A129,2,LEN('Filter Data'!A129)-2)</f>
        <v>18-Sep-2020</v>
      </c>
      <c r="B138">
        <f>'Filter Data'!I129</f>
        <v>1.7044999999999999</v>
      </c>
      <c r="C138">
        <f t="shared" si="3"/>
        <v>-6.5279477764178459E-3</v>
      </c>
      <c r="D138">
        <f>C138-SET_TRI!C139</f>
        <v>-7.937315039591334E-3</v>
      </c>
      <c r="E138">
        <f t="shared" si="4"/>
        <v>5.0179408868428373E-4</v>
      </c>
      <c r="F138">
        <f t="shared" ca="1" si="5"/>
        <v>-7.9461140238525046E-2</v>
      </c>
      <c r="G138">
        <f ca="1">S0*EXP(Drift*(A138-$A$11)+Volatility*SUM($F$12:F138))</f>
        <v>6.183134060653579</v>
      </c>
    </row>
    <row r="139" spans="1:7" x14ac:dyDescent="0.25">
      <c r="A139" s="1" t="str">
        <f>MID('Filter Data'!A130,2,LEN('Filter Data'!A130)-2)</f>
        <v>21-Sep-2020</v>
      </c>
      <c r="B139">
        <f>'Filter Data'!I130</f>
        <v>1.667</v>
      </c>
      <c r="C139">
        <f t="shared" si="3"/>
        <v>-2.2000586682311453E-2</v>
      </c>
      <c r="D139">
        <f>C139-SET_TRI!C140</f>
        <v>-8.6734008205280079E-3</v>
      </c>
      <c r="E139">
        <f t="shared" si="4"/>
        <v>-1.4314982047027639E-2</v>
      </c>
      <c r="F139">
        <f t="shared" ca="1" si="5"/>
        <v>-0.47289884726103099</v>
      </c>
      <c r="G139">
        <f ca="1">S0*EXP(Drift*(A139-$A$11)+Volatility*SUM($F$12:F139))</f>
        <v>6.1473398009238638</v>
      </c>
    </row>
    <row r="140" spans="1:7" x14ac:dyDescent="0.25">
      <c r="A140" s="1" t="str">
        <f>MID('Filter Data'!A131,2,LEN('Filter Data'!A131)-2)</f>
        <v>22-Sep-2020</v>
      </c>
      <c r="B140">
        <f>'Filter Data'!I131</f>
        <v>1.6577</v>
      </c>
      <c r="C140">
        <f t="shared" si="3"/>
        <v>-5.5788842231554205E-3</v>
      </c>
      <c r="D140">
        <f>C140-SET_TRI!C141</f>
        <v>2.970891760694325E-3</v>
      </c>
      <c r="E140">
        <f t="shared" si="4"/>
        <v>-8.2685078383185895E-3</v>
      </c>
      <c r="F140">
        <f t="shared" ca="1" si="5"/>
        <v>0.68057513428024174</v>
      </c>
      <c r="G140">
        <f ca="1">S0*EXP(Drift*(A140-$A$11)+Volatility*SUM($F$12:F140))</f>
        <v>6.2214490494586201</v>
      </c>
    </row>
    <row r="141" spans="1:7" x14ac:dyDescent="0.25">
      <c r="A141" s="1" t="str">
        <f>MID('Filter Data'!A132,2,LEN('Filter Data'!A132)-2)</f>
        <v>23-Sep-2020</v>
      </c>
      <c r="B141">
        <f>'Filter Data'!I132</f>
        <v>1.6493</v>
      </c>
      <c r="C141">
        <f t="shared" ref="C141:C204" si="6">(B141-B140)/B140</f>
        <v>-5.0672618688544146E-3</v>
      </c>
      <c r="D141">
        <f>C141-SET_TRI!C142</f>
        <v>3.0094651825526069E-3</v>
      </c>
      <c r="E141">
        <f t="shared" ref="E141:E204" si="7">C141-($B$4+$B$5*D141)</f>
        <v>-7.7912549447116432E-3</v>
      </c>
      <c r="F141">
        <f t="shared" ref="F141:F204" ca="1" si="8">SQRT(A141-A140)*_xlfn.NORM.INV(RAND(),0,1)</f>
        <v>-1.1639116939400518</v>
      </c>
      <c r="G141">
        <f ca="1">S0*EXP(Drift*(A141-$A$11)+Volatility*SUM($F$12:F141))</f>
        <v>6.10652587760835</v>
      </c>
    </row>
    <row r="142" spans="1:7" x14ac:dyDescent="0.25">
      <c r="A142" s="1" t="str">
        <f>MID('Filter Data'!A133,2,LEN('Filter Data'!A133)-2)</f>
        <v>25-Sep-2020</v>
      </c>
      <c r="B142">
        <f>'Filter Data'!I133</f>
        <v>1.6680999999999999</v>
      </c>
      <c r="C142">
        <f t="shared" si="6"/>
        <v>1.1398775237979705E-2</v>
      </c>
      <c r="D142">
        <f>C142-SET_TRI!C143</f>
        <v>3.167456488757444E-2</v>
      </c>
      <c r="E142">
        <f t="shared" si="7"/>
        <v>-1.686622431696776E-2</v>
      </c>
      <c r="F142">
        <f t="shared" ca="1" si="8"/>
        <v>-1.2251752918037269</v>
      </c>
      <c r="G142">
        <f ca="1">S0*EXP(Drift*(A142-$A$11)+Volatility*SUM($F$12:F142))</f>
        <v>5.9917177884535997</v>
      </c>
    </row>
    <row r="143" spans="1:7" x14ac:dyDescent="0.25">
      <c r="A143" s="1" t="str">
        <f>MID('Filter Data'!A134,2,LEN('Filter Data'!A134)-2)</f>
        <v>28-Sep-2020</v>
      </c>
      <c r="B143">
        <f>'Filter Data'!I134</f>
        <v>1.6896</v>
      </c>
      <c r="C143">
        <f t="shared" si="6"/>
        <v>1.2888915532641973E-2</v>
      </c>
      <c r="D143">
        <f>C143-SET_TRI!C144</f>
        <v>-7.4615239487635897E-3</v>
      </c>
      <c r="E143">
        <f t="shared" si="7"/>
        <v>1.949472085265698E-2</v>
      </c>
      <c r="F143">
        <f t="shared" ca="1" si="8"/>
        <v>-2.5587557532576071</v>
      </c>
      <c r="G143">
        <f ca="1">S0*EXP(Drift*(A143-$A$11)+Volatility*SUM($F$12:F143))</f>
        <v>5.7542346755309888</v>
      </c>
    </row>
    <row r="144" spans="1:7" x14ac:dyDescent="0.25">
      <c r="A144" s="1" t="str">
        <f>MID('Filter Data'!A135,2,LEN('Filter Data'!A135)-2)</f>
        <v>29-Sep-2020</v>
      </c>
      <c r="B144">
        <f>'Filter Data'!I135</f>
        <v>1.6296999999999999</v>
      </c>
      <c r="C144">
        <f t="shared" si="6"/>
        <v>-3.5452178030303066E-2</v>
      </c>
      <c r="D144">
        <f>C144-SET_TRI!C145</f>
        <v>-2.8467153603302035E-2</v>
      </c>
      <c r="E144">
        <f t="shared" si="7"/>
        <v>-1.0130061634281363E-2</v>
      </c>
      <c r="F144">
        <f t="shared" ca="1" si="8"/>
        <v>-0.90983114711311641</v>
      </c>
      <c r="G144">
        <f ca="1">S0*EXP(Drift*(A144-$A$11)+Volatility*SUM($F$12:F144))</f>
        <v>5.6718213962559538</v>
      </c>
    </row>
    <row r="145" spans="1:7" x14ac:dyDescent="0.25">
      <c r="A145" s="1" t="str">
        <f>MID('Filter Data'!A136,2,LEN('Filter Data'!A136)-2)</f>
        <v>30-Sep-2020</v>
      </c>
      <c r="B145">
        <f>'Filter Data'!I136</f>
        <v>1.6667000000000001</v>
      </c>
      <c r="C145">
        <f t="shared" si="6"/>
        <v>2.2703565073326468E-2</v>
      </c>
      <c r="D145">
        <f>C145-SET_TRI!C146</f>
        <v>4.1417767690751825E-2</v>
      </c>
      <c r="E145">
        <f t="shared" si="7"/>
        <v>-1.4242765036332008E-2</v>
      </c>
      <c r="F145">
        <f t="shared" ca="1" si="8"/>
        <v>-0.56008331224959051</v>
      </c>
      <c r="G145">
        <f ca="1">S0*EXP(Drift*(A145-$A$11)+Volatility*SUM($F$12:F145))</f>
        <v>5.6231511839955148</v>
      </c>
    </row>
    <row r="146" spans="1:7" x14ac:dyDescent="0.25">
      <c r="A146" s="1" t="str">
        <f>MID('Filter Data'!A137,2,LEN('Filter Data'!A137)-2)</f>
        <v>09-Oct-2020</v>
      </c>
      <c r="B146">
        <f>'Filter Data'!I137</f>
        <v>1.6815</v>
      </c>
      <c r="C146">
        <f t="shared" si="6"/>
        <v>8.8798224035518836E-3</v>
      </c>
      <c r="D146">
        <f>C146-SET_TRI!C147</f>
        <v>-1.638145145293083E-2</v>
      </c>
      <c r="E146">
        <f t="shared" si="7"/>
        <v>2.3433408422792519E-2</v>
      </c>
      <c r="F146">
        <f t="shared" ca="1" si="8"/>
        <v>2.7779801158494606</v>
      </c>
      <c r="G146">
        <f ca="1">S0*EXP(Drift*(A146-$A$11)+Volatility*SUM($F$12:F146))</f>
        <v>5.924887753548413</v>
      </c>
    </row>
    <row r="147" spans="1:7" x14ac:dyDescent="0.25">
      <c r="A147" s="1" t="str">
        <f>MID('Filter Data'!A138,2,LEN('Filter Data'!A138)-2)</f>
        <v>14-Oct-2020</v>
      </c>
      <c r="B147">
        <f>'Filter Data'!I138</f>
        <v>1.6998</v>
      </c>
      <c r="C147">
        <f t="shared" si="6"/>
        <v>1.0883140053523629E-2</v>
      </c>
      <c r="D147">
        <f>C147-SET_TRI!C148</f>
        <v>1.8354344137398906E-2</v>
      </c>
      <c r="E147">
        <f t="shared" si="7"/>
        <v>-5.513355711655267E-3</v>
      </c>
      <c r="F147">
        <f t="shared" ca="1" si="8"/>
        <v>-2.3737953136830114</v>
      </c>
      <c r="G147">
        <f ca="1">S0*EXP(Drift*(A147-$A$11)+Volatility*SUM($F$12:F147))</f>
        <v>5.7153497289302244</v>
      </c>
    </row>
    <row r="148" spans="1:7" x14ac:dyDescent="0.25">
      <c r="A148" s="1" t="str">
        <f>MID('Filter Data'!A139,2,LEN('Filter Data'!A139)-2)</f>
        <v>16-Oct-2020</v>
      </c>
      <c r="B148">
        <f>'Filter Data'!I139</f>
        <v>1.6839</v>
      </c>
      <c r="C148">
        <f t="shared" si="6"/>
        <v>-9.3540416519590688E-3</v>
      </c>
      <c r="D148">
        <f>C148-SET_TRI!C149</f>
        <v>1.3684992097608433E-2</v>
      </c>
      <c r="E148">
        <f t="shared" si="7"/>
        <v>-2.1590079162023344E-2</v>
      </c>
      <c r="F148">
        <f t="shared" ca="1" si="8"/>
        <v>0.81487338697342493</v>
      </c>
      <c r="G148">
        <f ca="1">S0*EXP(Drift*(A148-$A$11)+Volatility*SUM($F$12:F148))</f>
        <v>5.8011212864222497</v>
      </c>
    </row>
    <row r="149" spans="1:7" x14ac:dyDescent="0.25">
      <c r="A149" s="1" t="str">
        <f>MID('Filter Data'!A140,2,LEN('Filter Data'!A140)-2)</f>
        <v>20-Oct-2020</v>
      </c>
      <c r="B149">
        <f>'Filter Data'!I140</f>
        <v>1.7038</v>
      </c>
      <c r="C149">
        <f t="shared" si="6"/>
        <v>1.181780390759548E-2</v>
      </c>
      <c r="D149">
        <f>C149-SET_TRI!C150</f>
        <v>3.2157450507201729E-2</v>
      </c>
      <c r="E149">
        <f t="shared" si="7"/>
        <v>-1.6877453517252203E-2</v>
      </c>
      <c r="F149">
        <f t="shared" ca="1" si="8"/>
        <v>2.4289551227209403</v>
      </c>
      <c r="G149">
        <f ca="1">S0*EXP(Drift*(A149-$A$11)+Volatility*SUM($F$12:F149))</f>
        <v>6.0563891885345438</v>
      </c>
    </row>
    <row r="150" spans="1:7" x14ac:dyDescent="0.25">
      <c r="A150" s="1" t="str">
        <f>MID('Filter Data'!A141,2,LEN('Filter Data'!A141)-2)</f>
        <v>21-Oct-2020</v>
      </c>
      <c r="B150">
        <f>'Filter Data'!I141</f>
        <v>1.649</v>
      </c>
      <c r="C150">
        <f t="shared" si="6"/>
        <v>-3.2163399460030495E-2</v>
      </c>
      <c r="D150">
        <f>C150-SET_TRI!C151</f>
        <v>-3.7944772082510084E-2</v>
      </c>
      <c r="E150">
        <f t="shared" si="7"/>
        <v>1.6034081275376408E-3</v>
      </c>
      <c r="F150">
        <f t="shared" ca="1" si="8"/>
        <v>0.21852284239620368</v>
      </c>
      <c r="G150">
        <f ca="1">S0*EXP(Drift*(A150-$A$11)+Volatility*SUM($F$12:F150))</f>
        <v>6.0825540175356929</v>
      </c>
    </row>
    <row r="151" spans="1:7" x14ac:dyDescent="0.25">
      <c r="A151" s="1" t="str">
        <f>MID('Filter Data'!A142,2,LEN('Filter Data'!A142)-2)</f>
        <v>22-Oct-2020</v>
      </c>
      <c r="B151">
        <f>'Filter Data'!I142</f>
        <v>1.6717</v>
      </c>
      <c r="C151">
        <f t="shared" si="6"/>
        <v>1.3765918738629437E-2</v>
      </c>
      <c r="D151">
        <f>C151-SET_TRI!C152</f>
        <v>1.6939289608705485E-2</v>
      </c>
      <c r="E151">
        <f t="shared" si="7"/>
        <v>-1.3697435650390135E-3</v>
      </c>
      <c r="F151">
        <f t="shared" ca="1" si="8"/>
        <v>-1.5498780412199169</v>
      </c>
      <c r="G151">
        <f ca="1">S0*EXP(Drift*(A151-$A$11)+Volatility*SUM($F$12:F151))</f>
        <v>5.9320553944463166</v>
      </c>
    </row>
    <row r="152" spans="1:7" x14ac:dyDescent="0.25">
      <c r="A152" s="1" t="str">
        <f>MID('Filter Data'!A143,2,LEN('Filter Data'!A143)-2)</f>
        <v>27-Oct-2020</v>
      </c>
      <c r="B152">
        <f>'Filter Data'!I143</f>
        <v>1.6265000000000001</v>
      </c>
      <c r="C152">
        <f t="shared" si="6"/>
        <v>-2.7038344200514392E-2</v>
      </c>
      <c r="D152">
        <f>C152-SET_TRI!C153</f>
        <v>-2.1851433152892046E-2</v>
      </c>
      <c r="E152">
        <f t="shared" si="7"/>
        <v>-7.6109276529697234E-3</v>
      </c>
      <c r="F152">
        <f t="shared" ca="1" si="8"/>
        <v>-0.78808414632495438</v>
      </c>
      <c r="G152">
        <f ca="1">S0*EXP(Drift*(A152-$A$11)+Volatility*SUM($F$12:F152))</f>
        <v>5.8749391701297338</v>
      </c>
    </row>
    <row r="153" spans="1:7" x14ac:dyDescent="0.25">
      <c r="A153" s="1" t="str">
        <f>MID('Filter Data'!A144,2,LEN('Filter Data'!A144)-2)</f>
        <v>02-Nov-2020</v>
      </c>
      <c r="B153">
        <f>'Filter Data'!I144</f>
        <v>1.5436000000000001</v>
      </c>
      <c r="C153">
        <f t="shared" si="6"/>
        <v>-5.0968336919766349E-2</v>
      </c>
      <c r="D153">
        <f>C153-SET_TRI!C154</f>
        <v>-4.0623459340960656E-2</v>
      </c>
      <c r="E153">
        <f t="shared" si="7"/>
        <v>-1.4814781358963129E-2</v>
      </c>
      <c r="F153">
        <f t="shared" ca="1" si="8"/>
        <v>1.1179058165257179</v>
      </c>
      <c r="G153">
        <f ca="1">S0*EXP(Drift*(A153-$A$11)+Volatility*SUM($F$12:F153))</f>
        <v>6.009565378688805</v>
      </c>
    </row>
    <row r="154" spans="1:7" x14ac:dyDescent="0.25">
      <c r="A154" s="1" t="str">
        <f>MID('Filter Data'!A145,2,LEN('Filter Data'!A145)-2)</f>
        <v>04-Nov-2020</v>
      </c>
      <c r="B154">
        <f>'Filter Data'!I145</f>
        <v>1.6151</v>
      </c>
      <c r="C154">
        <f t="shared" si="6"/>
        <v>4.6320290230629627E-2</v>
      </c>
      <c r="D154">
        <f>C154-SET_TRI!C155</f>
        <v>2.7385274968618412E-2</v>
      </c>
      <c r="E154">
        <f t="shared" si="7"/>
        <v>2.1877108242622626E-2</v>
      </c>
      <c r="F154">
        <f t="shared" ca="1" si="8"/>
        <v>-1.1606384593799095</v>
      </c>
      <c r="G154">
        <f ca="1">S0*EXP(Drift*(A154-$A$11)+Volatility*SUM($F$12:F154))</f>
        <v>5.9029027070727915</v>
      </c>
    </row>
    <row r="155" spans="1:7" x14ac:dyDescent="0.25">
      <c r="A155" s="1" t="str">
        <f>MID('Filter Data'!A146,2,LEN('Filter Data'!A146)-2)</f>
        <v>05-Nov-2020</v>
      </c>
      <c r="B155">
        <f>'Filter Data'!I146</f>
        <v>1.5839000000000001</v>
      </c>
      <c r="C155">
        <f t="shared" si="6"/>
        <v>-1.9317689307163578E-2</v>
      </c>
      <c r="D155">
        <f>C155-SET_TRI!C156</f>
        <v>-6.4403181176221541E-2</v>
      </c>
      <c r="E155">
        <f t="shared" si="7"/>
        <v>3.8023932428722887E-2</v>
      </c>
      <c r="F155">
        <f t="shared" ca="1" si="8"/>
        <v>0.28119537243276155</v>
      </c>
      <c r="G155">
        <f ca="1">S0*EXP(Drift*(A155-$A$11)+Volatility*SUM($F$12:F155))</f>
        <v>5.9345773192850118</v>
      </c>
    </row>
    <row r="156" spans="1:7" x14ac:dyDescent="0.25">
      <c r="A156" s="1" t="str">
        <f>MID('Filter Data'!A147,2,LEN('Filter Data'!A147)-2)</f>
        <v>06-Nov-2020</v>
      </c>
      <c r="B156">
        <f>'Filter Data'!I147</f>
        <v>1.544</v>
      </c>
      <c r="C156">
        <f t="shared" si="6"/>
        <v>-2.5190984279310592E-2</v>
      </c>
      <c r="D156">
        <f>C156-SET_TRI!C157</f>
        <v>-2.3266264701823393E-2</v>
      </c>
      <c r="E156">
        <f t="shared" si="7"/>
        <v>-4.502932948355555E-3</v>
      </c>
      <c r="F156">
        <f t="shared" ca="1" si="8"/>
        <v>0.68993347454287912</v>
      </c>
      <c r="G156">
        <f ca="1">S0*EXP(Drift*(A156-$A$11)+Volatility*SUM($F$12:F156))</f>
        <v>6.007055021538072</v>
      </c>
    </row>
    <row r="157" spans="1:7" x14ac:dyDescent="0.25">
      <c r="A157" s="1" t="str">
        <f>MID('Filter Data'!A148,2,LEN('Filter Data'!A148)-2)</f>
        <v>09-Nov-2020</v>
      </c>
      <c r="B157">
        <f>'Filter Data'!I148</f>
        <v>1.6315999999999999</v>
      </c>
      <c r="C157">
        <f t="shared" si="6"/>
        <v>5.6735751295336721E-2</v>
      </c>
      <c r="D157">
        <f>C157-SET_TRI!C158</f>
        <v>3.0391801356861099E-2</v>
      </c>
      <c r="E157">
        <f t="shared" si="7"/>
        <v>2.9613712064485053E-2</v>
      </c>
      <c r="F157">
        <f t="shared" ca="1" si="8"/>
        <v>-2.3720439523570636</v>
      </c>
      <c r="G157">
        <f ca="1">S0*EXP(Drift*(A157-$A$11)+Volatility*SUM($F$12:F157))</f>
        <v>5.7868778875774671</v>
      </c>
    </row>
    <row r="158" spans="1:7" x14ac:dyDescent="0.25">
      <c r="A158" s="1" t="str">
        <f>MID('Filter Data'!A149,2,LEN('Filter Data'!A149)-2)</f>
        <v>10-Nov-2020</v>
      </c>
      <c r="B158">
        <f>'Filter Data'!I149</f>
        <v>1.6759999999999999</v>
      </c>
      <c r="C158">
        <f t="shared" si="6"/>
        <v>2.7212552096101985E-2</v>
      </c>
      <c r="D158">
        <f>C158-SET_TRI!C159</f>
        <v>-4.1859897304568544E-2</v>
      </c>
      <c r="E158">
        <f t="shared" si="7"/>
        <v>6.4467791250001863E-2</v>
      </c>
      <c r="F158">
        <f t="shared" ca="1" si="8"/>
        <v>-1.0621262632029476</v>
      </c>
      <c r="G158">
        <f ca="1">S0*EXP(Drift*(A158-$A$11)+Volatility*SUM($F$12:F158))</f>
        <v>5.6895904447792747</v>
      </c>
    </row>
    <row r="159" spans="1:7" x14ac:dyDescent="0.25">
      <c r="A159" s="1" t="str">
        <f>MID('Filter Data'!A150,2,LEN('Filter Data'!A150)-2)</f>
        <v>12-Nov-2020</v>
      </c>
      <c r="B159">
        <f>'Filter Data'!I150</f>
        <v>1.6608000000000001</v>
      </c>
      <c r="C159">
        <f t="shared" si="6"/>
        <v>-9.0692124105011228E-3</v>
      </c>
      <c r="D159">
        <f>C159-SET_TRI!C160</f>
        <v>-6.4469050811452426E-4</v>
      </c>
      <c r="E159">
        <f t="shared" si="7"/>
        <v>-8.5373014381828951E-3</v>
      </c>
      <c r="F159">
        <f t="shared" ca="1" si="8"/>
        <v>-0.98054503158137063</v>
      </c>
      <c r="G159">
        <f ca="1">S0*EXP(Drift*(A159-$A$11)+Volatility*SUM($F$12:F159))</f>
        <v>5.6053447144237669</v>
      </c>
    </row>
    <row r="160" spans="1:7" x14ac:dyDescent="0.25">
      <c r="A160" s="1" t="str">
        <f>MID('Filter Data'!A151,2,LEN('Filter Data'!A151)-2)</f>
        <v>17-Nov-2020</v>
      </c>
      <c r="B160">
        <f>'Filter Data'!I151</f>
        <v>1.6716</v>
      </c>
      <c r="C160">
        <f t="shared" si="6"/>
        <v>6.5028901734103571E-3</v>
      </c>
      <c r="D160">
        <f>C160-SET_TRI!C161</f>
        <v>-3.1644870927051644E-3</v>
      </c>
      <c r="E160">
        <f t="shared" si="7"/>
        <v>9.279975296709965E-3</v>
      </c>
      <c r="F160">
        <f t="shared" ca="1" si="8"/>
        <v>-1.7784702065038132</v>
      </c>
      <c r="G160">
        <f ca="1">S0*EXP(Drift*(A160-$A$11)+Volatility*SUM($F$12:F160))</f>
        <v>5.4608248542286129</v>
      </c>
    </row>
    <row r="161" spans="1:7" x14ac:dyDescent="0.25">
      <c r="A161" s="1" t="str">
        <f>MID('Filter Data'!A152,2,LEN('Filter Data'!A152)-2)</f>
        <v>18-Nov-2020</v>
      </c>
      <c r="B161">
        <f>'Filter Data'!I152</f>
        <v>1.6797</v>
      </c>
      <c r="C161">
        <f t="shared" si="6"/>
        <v>4.8456568557071044E-3</v>
      </c>
      <c r="D161">
        <f>C161-SET_TRI!C162</f>
        <v>-8.670184248464885E-3</v>
      </c>
      <c r="E161">
        <f t="shared" si="7"/>
        <v>1.2528395480101366E-2</v>
      </c>
      <c r="F161">
        <f t="shared" ca="1" si="8"/>
        <v>-0.40443063855303452</v>
      </c>
      <c r="G161">
        <f ca="1">S0*EXP(Drift*(A161-$A$11)+Volatility*SUM($F$12:F161))</f>
        <v>5.4279765626526277</v>
      </c>
    </row>
    <row r="162" spans="1:7" x14ac:dyDescent="0.25">
      <c r="A162" s="1" t="str">
        <f>MID('Filter Data'!A153,2,LEN('Filter Data'!A153)-2)</f>
        <v>19-Nov-2020</v>
      </c>
      <c r="B162">
        <f>'Filter Data'!I153</f>
        <v>1.6852</v>
      </c>
      <c r="C162">
        <f t="shared" si="6"/>
        <v>3.2743942370661787E-3</v>
      </c>
      <c r="D162">
        <f>C162-SET_TRI!C163</f>
        <v>1.9362199165076548E-3</v>
      </c>
      <c r="E162">
        <f t="shared" si="7"/>
        <v>1.5066777685045041E-3</v>
      </c>
      <c r="F162">
        <f t="shared" ca="1" si="8"/>
        <v>1.2805548719298008</v>
      </c>
      <c r="G162">
        <f ca="1">S0*EXP(Drift*(A162-$A$11)+Volatility*SUM($F$12:F162))</f>
        <v>5.5484170591383144</v>
      </c>
    </row>
    <row r="163" spans="1:7" x14ac:dyDescent="0.25">
      <c r="A163" s="1" t="str">
        <f>MID('Filter Data'!A154,2,LEN('Filter Data'!A154)-2)</f>
        <v>20-Nov-2020</v>
      </c>
      <c r="B163">
        <f>'Filter Data'!I154</f>
        <v>1.6927000000000001</v>
      </c>
      <c r="C163">
        <f t="shared" si="6"/>
        <v>4.4505103251839912E-3</v>
      </c>
      <c r="D163">
        <f>C163-SET_TRI!C164</f>
        <v>-1.2149224645531344E-2</v>
      </c>
      <c r="E163">
        <f t="shared" si="7"/>
        <v>1.5233122811413244E-2</v>
      </c>
      <c r="F163">
        <f t="shared" ca="1" si="8"/>
        <v>1.6042801502756698</v>
      </c>
      <c r="G163">
        <f ca="1">S0*EXP(Drift*(A163-$A$11)+Volatility*SUM($F$12:F163))</f>
        <v>5.7020996883399571</v>
      </c>
    </row>
    <row r="164" spans="1:7" x14ac:dyDescent="0.25">
      <c r="A164" s="1" t="str">
        <f>MID('Filter Data'!A155,2,LEN('Filter Data'!A155)-2)</f>
        <v>23-Nov-2020</v>
      </c>
      <c r="B164">
        <f>'Filter Data'!I155</f>
        <v>1.7075</v>
      </c>
      <c r="C164">
        <f t="shared" si="6"/>
        <v>8.7434276599515116E-3</v>
      </c>
      <c r="D164">
        <f>C164-SET_TRI!C165</f>
        <v>-1.6962998780817928E-2</v>
      </c>
      <c r="E164">
        <f t="shared" si="7"/>
        <v>2.3815180516995254E-2</v>
      </c>
      <c r="F164">
        <f t="shared" ca="1" si="8"/>
        <v>-6.2509709591888063</v>
      </c>
      <c r="G164">
        <f ca="1">S0*EXP(Drift*(A164-$A$11)+Volatility*SUM($F$12:F164))</f>
        <v>5.150439584293097</v>
      </c>
    </row>
    <row r="165" spans="1:7" x14ac:dyDescent="0.25">
      <c r="A165" s="1" t="str">
        <f>MID('Filter Data'!A156,2,LEN('Filter Data'!A156)-2)</f>
        <v>24-Nov-2020</v>
      </c>
      <c r="B165">
        <f>'Filter Data'!I156</f>
        <v>1.7771999999999999</v>
      </c>
      <c r="C165">
        <f t="shared" si="6"/>
        <v>4.0819912152269322E-2</v>
      </c>
      <c r="D165">
        <f>C165-SET_TRI!C166</f>
        <v>5.6757687352677264E-2</v>
      </c>
      <c r="E165">
        <f t="shared" si="7"/>
        <v>-9.7945018470580458E-3</v>
      </c>
      <c r="F165">
        <f t="shared" ca="1" si="8"/>
        <v>-0.55004325238370588</v>
      </c>
      <c r="G165">
        <f ca="1">S0*EXP(Drift*(A165-$A$11)+Volatility*SUM($F$12:F165))</f>
        <v>5.1070947523665398</v>
      </c>
    </row>
    <row r="166" spans="1:7" x14ac:dyDescent="0.25">
      <c r="A166" s="1" t="str">
        <f>MID('Filter Data'!A157,2,LEN('Filter Data'!A157)-2)</f>
        <v>01-Dec-2020</v>
      </c>
      <c r="B166">
        <f>'Filter Data'!I157</f>
        <v>1.7665</v>
      </c>
      <c r="C166">
        <f t="shared" si="6"/>
        <v>-6.02070672968711E-3</v>
      </c>
      <c r="D166">
        <f>C166-SET_TRI!C167</f>
        <v>-1.3446110394960218E-2</v>
      </c>
      <c r="E166">
        <f t="shared" si="7"/>
        <v>5.9174491758800397E-3</v>
      </c>
      <c r="F166">
        <f t="shared" ca="1" si="8"/>
        <v>0.47933412903337425</v>
      </c>
      <c r="G166">
        <f ca="1">S0*EXP(Drift*(A166-$A$11)+Volatility*SUM($F$12:F166))</f>
        <v>5.1725511417310868</v>
      </c>
    </row>
    <row r="167" spans="1:7" x14ac:dyDescent="0.25">
      <c r="A167" s="1" t="str">
        <f>MID('Filter Data'!A158,2,LEN('Filter Data'!A158)-2)</f>
        <v>02-Dec-2020</v>
      </c>
      <c r="B167">
        <f>'Filter Data'!I158</f>
        <v>1.7850999999999999</v>
      </c>
      <c r="C167">
        <f t="shared" si="6"/>
        <v>1.0529295216529833E-2</v>
      </c>
      <c r="D167">
        <f>C167-SET_TRI!C168</f>
        <v>1.2797362010335878E-2</v>
      </c>
      <c r="E167">
        <f t="shared" si="7"/>
        <v>-9.158514177531156E-4</v>
      </c>
      <c r="F167">
        <f t="shared" ca="1" si="8"/>
        <v>-0.49402765158762729</v>
      </c>
      <c r="G167">
        <f ca="1">S0*EXP(Drift*(A167-$A$11)+Volatility*SUM($F$12:F167))</f>
        <v>5.1337932294844757</v>
      </c>
    </row>
    <row r="168" spans="1:7" x14ac:dyDescent="0.25">
      <c r="A168" s="1" t="str">
        <f>MID('Filter Data'!A159,2,LEN('Filter Data'!A159)-2)</f>
        <v>03-Dec-2020</v>
      </c>
      <c r="B168">
        <f>'Filter Data'!I159</f>
        <v>1.8011999999999999</v>
      </c>
      <c r="C168">
        <f t="shared" si="6"/>
        <v>9.0191025712845242E-3</v>
      </c>
      <c r="D168">
        <f>C168-SET_TRI!C169</f>
        <v>-5.8167807816644802E-3</v>
      </c>
      <c r="E168">
        <f t="shared" si="7"/>
        <v>1.4159418626667451E-2</v>
      </c>
      <c r="F168">
        <f t="shared" ca="1" si="8"/>
        <v>-0.17607797778551346</v>
      </c>
      <c r="G168">
        <f ca="1">S0*EXP(Drift*(A168-$A$11)+Volatility*SUM($F$12:F168))</f>
        <v>5.1222983911721558</v>
      </c>
    </row>
    <row r="169" spans="1:7" x14ac:dyDescent="0.25">
      <c r="A169" s="1" t="str">
        <f>MID('Filter Data'!A160,2,LEN('Filter Data'!A160)-2)</f>
        <v>04-Dec-2020</v>
      </c>
      <c r="B169">
        <f>'Filter Data'!I160</f>
        <v>1.8183</v>
      </c>
      <c r="C169">
        <f t="shared" si="6"/>
        <v>9.4936708860760138E-3</v>
      </c>
      <c r="D169">
        <f>C169-SET_TRI!C170</f>
        <v>-2.4051549057306672E-4</v>
      </c>
      <c r="E169">
        <f t="shared" si="7"/>
        <v>9.6654562405543605E-3</v>
      </c>
      <c r="F169">
        <f t="shared" ca="1" si="8"/>
        <v>-7.8120448343775559E-2</v>
      </c>
      <c r="G169">
        <f ca="1">S0*EXP(Drift*(A169-$A$11)+Volatility*SUM($F$12:F169))</f>
        <v>5.1191493982249634</v>
      </c>
    </row>
    <row r="170" spans="1:7" x14ac:dyDescent="0.25">
      <c r="A170" s="1" t="str">
        <f>MID('Filter Data'!A161,2,LEN('Filter Data'!A161)-2)</f>
        <v>08-Dec-2020</v>
      </c>
      <c r="B170">
        <f>'Filter Data'!I161</f>
        <v>1.8095000000000001</v>
      </c>
      <c r="C170">
        <f t="shared" si="6"/>
        <v>-4.8396854204476262E-3</v>
      </c>
      <c r="D170">
        <f>C170-SET_TRI!C171</f>
        <v>-2.166695361347569E-2</v>
      </c>
      <c r="E170">
        <f t="shared" si="7"/>
        <v>1.442335726620071E-2</v>
      </c>
      <c r="F170">
        <f t="shared" ca="1" si="8"/>
        <v>-1.2659787165106886</v>
      </c>
      <c r="G170">
        <f ca="1">S0*EXP(Drift*(A170-$A$11)+Volatility*SUM($F$12:F170))</f>
        <v>5.0263566374529409</v>
      </c>
    </row>
    <row r="171" spans="1:7" x14ac:dyDescent="0.25">
      <c r="A171" s="1" t="str">
        <f>MID('Filter Data'!A162,2,LEN('Filter Data'!A162)-2)</f>
        <v>14-Dec-2020</v>
      </c>
      <c r="B171">
        <f>'Filter Data'!I162</f>
        <v>1.851</v>
      </c>
      <c r="C171">
        <f t="shared" si="6"/>
        <v>2.2934512296214352E-2</v>
      </c>
      <c r="D171">
        <f>C171-SET_TRI!C172</f>
        <v>3.1236626417338535E-2</v>
      </c>
      <c r="E171">
        <f t="shared" si="7"/>
        <v>-4.9402779302869758E-3</v>
      </c>
      <c r="F171">
        <f t="shared" ca="1" si="8"/>
        <v>3.2424277845705376</v>
      </c>
      <c r="G171">
        <f ca="1">S0*EXP(Drift*(A171-$A$11)+Volatility*SUM($F$12:F171))</f>
        <v>5.3261594468599966</v>
      </c>
    </row>
    <row r="172" spans="1:7" x14ac:dyDescent="0.25">
      <c r="A172" s="1" t="str">
        <f>MID('Filter Data'!A163,2,LEN('Filter Data'!A163)-2)</f>
        <v>15-Dec-2020</v>
      </c>
      <c r="B172">
        <f>'Filter Data'!I163</f>
        <v>1.8711</v>
      </c>
      <c r="C172">
        <f t="shared" si="6"/>
        <v>1.0858995137763375E-2</v>
      </c>
      <c r="D172">
        <f>C172-SET_TRI!C173</f>
        <v>9.3192420888415662E-3</v>
      </c>
      <c r="E172">
        <f t="shared" si="7"/>
        <v>2.5129022086512499E-3</v>
      </c>
      <c r="F172">
        <f t="shared" ca="1" si="8"/>
        <v>-0.18784985918844455</v>
      </c>
      <c r="G172">
        <f ca="1">S0*EXP(Drift*(A172-$A$11)+Volatility*SUM($F$12:F172))</f>
        <v>5.3131951891780824</v>
      </c>
    </row>
    <row r="173" spans="1:7" x14ac:dyDescent="0.25">
      <c r="A173" s="1" t="str">
        <f>MID('Filter Data'!A164,2,LEN('Filter Data'!A164)-2)</f>
        <v>16-Dec-2020</v>
      </c>
      <c r="B173">
        <f>'Filter Data'!I164</f>
        <v>1.8801000000000001</v>
      </c>
      <c r="C173">
        <f t="shared" si="6"/>
        <v>4.8100048100048736E-3</v>
      </c>
      <c r="D173">
        <f>C173-SET_TRI!C174</f>
        <v>3.103085310055318E-3</v>
      </c>
      <c r="E173">
        <f t="shared" si="7"/>
        <v>2.0025948855154707E-3</v>
      </c>
      <c r="F173">
        <f t="shared" ca="1" si="8"/>
        <v>-0.74345065721403292</v>
      </c>
      <c r="G173">
        <f ca="1">S0*EXP(Drift*(A173-$A$11)+Volatility*SUM($F$12:F173))</f>
        <v>5.2515876073690082</v>
      </c>
    </row>
    <row r="174" spans="1:7" x14ac:dyDescent="0.25">
      <c r="A174" s="1" t="str">
        <f>MID('Filter Data'!A165,2,LEN('Filter Data'!A165)-2)</f>
        <v>17-Dec-2020</v>
      </c>
      <c r="B174">
        <f>'Filter Data'!I165</f>
        <v>1.9025000000000001</v>
      </c>
      <c r="C174">
        <f t="shared" si="6"/>
        <v>1.1914259879793615E-2</v>
      </c>
      <c r="D174">
        <f>C174-SET_TRI!C175</f>
        <v>1.3923121577392186E-2</v>
      </c>
      <c r="E174">
        <f t="shared" si="7"/>
        <v>-5.3395434162372551E-4</v>
      </c>
      <c r="F174">
        <f t="shared" ca="1" si="8"/>
        <v>8.5347853410846622E-2</v>
      </c>
      <c r="G174">
        <f ca="1">S0*EXP(Drift*(A174-$A$11)+Volatility*SUM($F$12:F174))</f>
        <v>5.2626248345949671</v>
      </c>
    </row>
    <row r="175" spans="1:7" x14ac:dyDescent="0.25">
      <c r="A175" s="1" t="str">
        <f>MID('Filter Data'!A166,2,LEN('Filter Data'!A166)-2)</f>
        <v>18-Dec-2020</v>
      </c>
      <c r="B175">
        <f>'Filter Data'!I166</f>
        <v>1.9198999999999999</v>
      </c>
      <c r="C175">
        <f t="shared" si="6"/>
        <v>9.1458607095925674E-3</v>
      </c>
      <c r="D175">
        <f>C175-SET_TRI!C176</f>
        <v>1.0944940945621776E-2</v>
      </c>
      <c r="E175">
        <f t="shared" si="7"/>
        <v>-6.4875273615319293E-4</v>
      </c>
      <c r="F175">
        <f t="shared" ca="1" si="8"/>
        <v>-0.34636314537263752</v>
      </c>
      <c r="G175">
        <f ca="1">S0*EXP(Drift*(A175-$A$11)+Volatility*SUM($F$12:F175))</f>
        <v>5.2360150451274245</v>
      </c>
    </row>
    <row r="176" spans="1:7" x14ac:dyDescent="0.25">
      <c r="A176" s="1" t="str">
        <f>MID('Filter Data'!A167,2,LEN('Filter Data'!A167)-2)</f>
        <v>21-Dec-2020</v>
      </c>
      <c r="B176">
        <f>'Filter Data'!I167</f>
        <v>1.8749</v>
      </c>
      <c r="C176">
        <f t="shared" si="6"/>
        <v>-2.3438720766706563E-2</v>
      </c>
      <c r="D176">
        <f>C176-SET_TRI!C177</f>
        <v>3.4915171849468338E-2</v>
      </c>
      <c r="E176">
        <f t="shared" si="7"/>
        <v>-5.4591146643615043E-2</v>
      </c>
      <c r="F176">
        <f t="shared" ca="1" si="8"/>
        <v>-2.4619820829738628</v>
      </c>
      <c r="G176">
        <f ca="1">S0*EXP(Drift*(A176-$A$11)+Volatility*SUM($F$12:F176))</f>
        <v>5.0365714282391068</v>
      </c>
    </row>
    <row r="177" spans="1:7" x14ac:dyDescent="0.25">
      <c r="A177" s="1" t="str">
        <f>MID('Filter Data'!A168,2,LEN('Filter Data'!A168)-2)</f>
        <v>22-Dec-2020</v>
      </c>
      <c r="B177">
        <f>'Filter Data'!I168</f>
        <v>1.8438000000000001</v>
      </c>
      <c r="C177">
        <f t="shared" si="6"/>
        <v>-1.6587551336071208E-2</v>
      </c>
      <c r="D177">
        <f>C177-SET_TRI!C178</f>
        <v>-3.2277301954091189E-2</v>
      </c>
      <c r="E177">
        <f t="shared" si="7"/>
        <v>1.2129460759432473E-2</v>
      </c>
      <c r="F177">
        <f t="shared" ca="1" si="8"/>
        <v>2.312360121560689</v>
      </c>
      <c r="G177">
        <f ca="1">S0*EXP(Drift*(A177-$A$11)+Volatility*SUM($F$12:F177))</f>
        <v>5.2372955742724088</v>
      </c>
    </row>
    <row r="178" spans="1:7" x14ac:dyDescent="0.25">
      <c r="A178" s="1" t="str">
        <f>MID('Filter Data'!A169,2,LEN('Filter Data'!A169)-2)</f>
        <v>23-Dec-2020</v>
      </c>
      <c r="B178">
        <f>'Filter Data'!I169</f>
        <v>1.8806</v>
      </c>
      <c r="C178">
        <f t="shared" si="6"/>
        <v>1.9958780778826304E-2</v>
      </c>
      <c r="D178">
        <f>C178-SET_TRI!C179</f>
        <v>3.3313194608985706E-2</v>
      </c>
      <c r="E178">
        <f t="shared" si="7"/>
        <v>-9.7662608747733706E-3</v>
      </c>
      <c r="F178">
        <f t="shared" ca="1" si="8"/>
        <v>-0.57503369219666933</v>
      </c>
      <c r="G178">
        <f ca="1">S0*EXP(Drift*(A178-$A$11)+Volatility*SUM($F$12:F178))</f>
        <v>5.1910651820626894</v>
      </c>
    </row>
    <row r="179" spans="1:7" x14ac:dyDescent="0.25">
      <c r="A179" s="1" t="str">
        <f>MID('Filter Data'!A170,2,LEN('Filter Data'!A170)-2)</f>
        <v>29-Dec-2020</v>
      </c>
      <c r="B179">
        <f>'Filter Data'!I170</f>
        <v>1.8809</v>
      </c>
      <c r="C179">
        <f t="shared" si="6"/>
        <v>1.595235563117978E-4</v>
      </c>
      <c r="D179">
        <f>C179-SET_TRI!C180</f>
        <v>-3.3516251914662794E-2</v>
      </c>
      <c r="E179">
        <f t="shared" si="7"/>
        <v>2.9980457469491354E-2</v>
      </c>
      <c r="F179">
        <f t="shared" ca="1" si="8"/>
        <v>-5.4690079384786952</v>
      </c>
      <c r="G179">
        <f ca="1">S0*EXP(Drift*(A179-$A$11)+Volatility*SUM($F$12:F179))</f>
        <v>4.7598588620304998</v>
      </c>
    </row>
    <row r="180" spans="1:7" x14ac:dyDescent="0.25">
      <c r="A180" s="1" t="str">
        <f>MID('Filter Data'!A171,2,LEN('Filter Data'!A171)-2)</f>
        <v>30-Dec-2020</v>
      </c>
      <c r="B180">
        <f>'Filter Data'!I171</f>
        <v>1.8875999999999999</v>
      </c>
      <c r="C180">
        <f t="shared" si="6"/>
        <v>3.5621245148598694E-3</v>
      </c>
      <c r="D180">
        <f>C180-SET_TRI!C181</f>
        <v>1.822603906064104E-2</v>
      </c>
      <c r="E180">
        <f t="shared" si="7"/>
        <v>-1.2720049624701281E-2</v>
      </c>
      <c r="F180">
        <f t="shared" ca="1" si="8"/>
        <v>0.17183014948389172</v>
      </c>
      <c r="G180">
        <f ca="1">S0*EXP(Drift*(A180-$A$11)+Volatility*SUM($F$12:F180))</f>
        <v>4.7767173734922972</v>
      </c>
    </row>
    <row r="181" spans="1:7" x14ac:dyDescent="0.25">
      <c r="A181" s="1" t="str">
        <f>MID('Filter Data'!A172,2,LEN('Filter Data'!A172)-2)</f>
        <v>04-Jan-2021</v>
      </c>
      <c r="B181">
        <f>'Filter Data'!I172</f>
        <v>1.8568</v>
      </c>
      <c r="C181">
        <f t="shared" si="6"/>
        <v>-1.6317016317016285E-2</v>
      </c>
      <c r="D181">
        <f>C181-SET_TRI!C182</f>
        <v>-3.1596604118378356E-2</v>
      </c>
      <c r="E181">
        <f t="shared" si="7"/>
        <v>1.1793484445502277E-2</v>
      </c>
      <c r="F181">
        <f t="shared" ca="1" si="8"/>
        <v>-1.1316543240405297</v>
      </c>
      <c r="G181">
        <f ca="1">S0*EXP(Drift*(A181-$A$11)+Volatility*SUM($F$12:F181))</f>
        <v>4.7038128725966173</v>
      </c>
    </row>
    <row r="182" spans="1:7" x14ac:dyDescent="0.25">
      <c r="A182" s="1" t="str">
        <f>MID('Filter Data'!A173,2,LEN('Filter Data'!A173)-2)</f>
        <v>05-Jan-2021</v>
      </c>
      <c r="B182">
        <f>'Filter Data'!I173</f>
        <v>1.9427000000000001</v>
      </c>
      <c r="C182">
        <f t="shared" si="6"/>
        <v>4.6262386902197375E-2</v>
      </c>
      <c r="D182">
        <f>C182-SET_TRI!C183</f>
        <v>1.4207971607087387E-2</v>
      </c>
      <c r="E182">
        <f t="shared" si="7"/>
        <v>3.3560367303199591E-2</v>
      </c>
      <c r="F182">
        <f t="shared" ca="1" si="8"/>
        <v>0.48271863600362541</v>
      </c>
      <c r="G182">
        <f ca="1">S0*EXP(Drift*(A182-$A$11)+Volatility*SUM($F$12:F182))</f>
        <v>4.7449048292463427</v>
      </c>
    </row>
    <row r="183" spans="1:7" x14ac:dyDescent="0.25">
      <c r="A183" s="1" t="str">
        <f>MID('Filter Data'!A174,2,LEN('Filter Data'!A174)-2)</f>
        <v>06-Jan-2021</v>
      </c>
      <c r="B183">
        <f>'Filter Data'!I174</f>
        <v>1.9500999999999999</v>
      </c>
      <c r="C183">
        <f t="shared" si="6"/>
        <v>3.8091316209398519E-3</v>
      </c>
      <c r="D183">
        <f>C183-SET_TRI!C184</f>
        <v>1.8048712836847072E-2</v>
      </c>
      <c r="E183">
        <f t="shared" si="7"/>
        <v>-1.2315042362422961E-2</v>
      </c>
      <c r="F183">
        <f t="shared" ca="1" si="8"/>
        <v>0.57682893536792712</v>
      </c>
      <c r="G183">
        <f ca="1">S0*EXP(Drift*(A183-$A$11)+Volatility*SUM($F$12:F183))</f>
        <v>4.7938413844170151</v>
      </c>
    </row>
    <row r="184" spans="1:7" x14ac:dyDescent="0.25">
      <c r="A184" s="1" t="str">
        <f>MID('Filter Data'!A175,2,LEN('Filter Data'!A175)-2)</f>
        <v>07-Jan-2021</v>
      </c>
      <c r="B184">
        <f>'Filter Data'!I175</f>
        <v>1.9732000000000001</v>
      </c>
      <c r="C184">
        <f t="shared" si="6"/>
        <v>1.1845546382236871E-2</v>
      </c>
      <c r="D184">
        <f>C184-SET_TRI!C185</f>
        <v>-4.0835856682057952E-3</v>
      </c>
      <c r="E184">
        <f t="shared" si="7"/>
        <v>1.5441561246348497E-2</v>
      </c>
      <c r="F184">
        <f t="shared" ca="1" si="8"/>
        <v>0.7293681681840275</v>
      </c>
      <c r="G184">
        <f ca="1">S0*EXP(Drift*(A184-$A$11)+Volatility*SUM($F$12:F184))</f>
        <v>4.8555660298893057</v>
      </c>
    </row>
    <row r="185" spans="1:7" x14ac:dyDescent="0.25">
      <c r="A185" s="1" t="str">
        <f>MID('Filter Data'!A176,2,LEN('Filter Data'!A176)-2)</f>
        <v>08-Jan-2021</v>
      </c>
      <c r="B185">
        <f>'Filter Data'!I176</f>
        <v>2.0215000000000001</v>
      </c>
      <c r="C185">
        <f t="shared" si="6"/>
        <v>2.4478005270626397E-2</v>
      </c>
      <c r="D185">
        <f>C185-SET_TRI!C186</f>
        <v>1.2362064428651995E-3</v>
      </c>
      <c r="E185">
        <f t="shared" si="7"/>
        <v>2.3334010639760622E-2</v>
      </c>
      <c r="F185">
        <f t="shared" ca="1" si="8"/>
        <v>0.99330349897714332</v>
      </c>
      <c r="G185">
        <f ca="1">S0*EXP(Drift*(A185-$A$11)+Volatility*SUM($F$12:F185))</f>
        <v>4.9396873399792742</v>
      </c>
    </row>
    <row r="186" spans="1:7" x14ac:dyDescent="0.25">
      <c r="A186" s="1" t="str">
        <f>MID('Filter Data'!A177,2,LEN('Filter Data'!A177)-2)</f>
        <v>11-Jan-2021</v>
      </c>
      <c r="B186">
        <f>'Filter Data'!I177</f>
        <v>2.0123000000000002</v>
      </c>
      <c r="C186">
        <f t="shared" si="6"/>
        <v>-4.5510759337125273E-3</v>
      </c>
      <c r="D186">
        <f>C186-SET_TRI!C187</f>
        <v>-1.8066772065245601E-3</v>
      </c>
      <c r="E186">
        <f t="shared" si="7"/>
        <v>-2.9838184913623792E-3</v>
      </c>
      <c r="F186">
        <f t="shared" ca="1" si="8"/>
        <v>0.53106825591257278</v>
      </c>
      <c r="G186">
        <f ca="1">S0*EXP(Drift*(A186-$A$11)+Volatility*SUM($F$12:F186))</f>
        <v>4.9936513055119152</v>
      </c>
    </row>
    <row r="187" spans="1:7" x14ac:dyDescent="0.25">
      <c r="A187" s="1" t="str">
        <f>MID('Filter Data'!A178,2,LEN('Filter Data'!A178)-2)</f>
        <v>12-Jan-2021</v>
      </c>
      <c r="B187">
        <f>'Filter Data'!I178</f>
        <v>2.0489999999999999</v>
      </c>
      <c r="C187">
        <f t="shared" si="6"/>
        <v>1.8237837300601169E-2</v>
      </c>
      <c r="D187">
        <f>C187-SET_TRI!C188</f>
        <v>1.761854575372563E-2</v>
      </c>
      <c r="E187">
        <f t="shared" si="7"/>
        <v>2.496948230605367E-3</v>
      </c>
      <c r="F187">
        <f t="shared" ca="1" si="8"/>
        <v>0.49076208911360392</v>
      </c>
      <c r="G187">
        <f ca="1">S0*EXP(Drift*(A187-$A$11)+Volatility*SUM($F$12:F187))</f>
        <v>5.0379480996224801</v>
      </c>
    </row>
    <row r="188" spans="1:7" x14ac:dyDescent="0.25">
      <c r="A188" s="1" t="str">
        <f>MID('Filter Data'!A179,2,LEN('Filter Data'!A179)-2)</f>
        <v>13-Jan-2021</v>
      </c>
      <c r="B188">
        <f>'Filter Data'!I179</f>
        <v>2.0428000000000002</v>
      </c>
      <c r="C188">
        <f t="shared" si="6"/>
        <v>-3.025866276232192E-3</v>
      </c>
      <c r="D188">
        <f>C188-SET_TRI!C189</f>
        <v>-8.3911041255463475E-3</v>
      </c>
      <c r="E188">
        <f t="shared" si="7"/>
        <v>4.4082080385661427E-3</v>
      </c>
      <c r="F188">
        <f t="shared" ca="1" si="8"/>
        <v>1.0895172702726723</v>
      </c>
      <c r="G188">
        <f ca="1">S0*EXP(Drift*(A188-$A$11)+Volatility*SUM($F$12:F188))</f>
        <v>5.1334240338078869</v>
      </c>
    </row>
    <row r="189" spans="1:7" x14ac:dyDescent="0.25">
      <c r="A189" s="1" t="str">
        <f>MID('Filter Data'!A180,2,LEN('Filter Data'!A180)-2)</f>
        <v>14-Jan-2021</v>
      </c>
      <c r="B189">
        <f>'Filter Data'!I180</f>
        <v>2.0644</v>
      </c>
      <c r="C189">
        <f t="shared" si="6"/>
        <v>1.0573722341883611E-2</v>
      </c>
      <c r="D189">
        <f>C189-SET_TRI!C190</f>
        <v>2.0159432143055225E-2</v>
      </c>
      <c r="E189">
        <f t="shared" si="7"/>
        <v>-7.4311321913521512E-3</v>
      </c>
      <c r="F189">
        <f t="shared" ca="1" si="8"/>
        <v>0.11725294834339429</v>
      </c>
      <c r="G189">
        <f ca="1">S0*EXP(Drift*(A189-$A$11)+Volatility*SUM($F$12:F189))</f>
        <v>5.146939009485493</v>
      </c>
    </row>
    <row r="190" spans="1:7" x14ac:dyDescent="0.25">
      <c r="A190" s="1" t="str">
        <f>MID('Filter Data'!A181,2,LEN('Filter Data'!A181)-2)</f>
        <v>15-Jan-2021</v>
      </c>
      <c r="B190">
        <f>'Filter Data'!I181</f>
        <v>2.0165999999999999</v>
      </c>
      <c r="C190">
        <f t="shared" si="6"/>
        <v>-2.3154427436543338E-2</v>
      </c>
      <c r="D190">
        <f>C190-SET_TRI!C191</f>
        <v>-9.2690688592239959E-3</v>
      </c>
      <c r="E190">
        <f t="shared" si="7"/>
        <v>-1.4938074211780316E-2</v>
      </c>
      <c r="F190">
        <f t="shared" ca="1" si="8"/>
        <v>0.13529474993916474</v>
      </c>
      <c r="G190">
        <f ca="1">S0*EXP(Drift*(A190-$A$11)+Volatility*SUM($F$12:F190))</f>
        <v>5.1620358260052468</v>
      </c>
    </row>
    <row r="191" spans="1:7" x14ac:dyDescent="0.25">
      <c r="A191" s="1" t="str">
        <f>MID('Filter Data'!A182,2,LEN('Filter Data'!A182)-2)</f>
        <v>19-Jan-2021</v>
      </c>
      <c r="B191">
        <f>'Filter Data'!I182</f>
        <v>2.0394999999999999</v>
      </c>
      <c r="C191">
        <f t="shared" si="6"/>
        <v>1.135574729743128E-2</v>
      </c>
      <c r="D191">
        <f>C191-SET_TRI!C192</f>
        <v>1.1039545888613054E-2</v>
      </c>
      <c r="E191">
        <f t="shared" si="7"/>
        <v>1.4768395186199029E-3</v>
      </c>
      <c r="F191">
        <f t="shared" ca="1" si="8"/>
        <v>-0.35486193097116492</v>
      </c>
      <c r="G191">
        <f ca="1">S0*EXP(Drift*(A191-$A$11)+Volatility*SUM($F$12:F191))</f>
        <v>5.1457313353313605</v>
      </c>
    </row>
    <row r="192" spans="1:7" x14ac:dyDescent="0.25">
      <c r="A192" s="1" t="str">
        <f>MID('Filter Data'!A183,2,LEN('Filter Data'!A183)-2)</f>
        <v>21-Jan-2021</v>
      </c>
      <c r="B192">
        <f>'Filter Data'!I183</f>
        <v>2.0384000000000002</v>
      </c>
      <c r="C192">
        <f t="shared" si="6"/>
        <v>-5.3934787938203325E-4</v>
      </c>
      <c r="D192">
        <f>C192-SET_TRI!C193</f>
        <v>6.3272520895295992E-3</v>
      </c>
      <c r="E192">
        <f t="shared" si="7"/>
        <v>-6.2195356923709305E-3</v>
      </c>
      <c r="F192">
        <f t="shared" ca="1" si="8"/>
        <v>0.3789963907595047</v>
      </c>
      <c r="G192">
        <f ca="1">S0*EXP(Drift*(A192-$A$11)+Volatility*SUM($F$12:F192))</f>
        <v>5.1852879403764653</v>
      </c>
    </row>
    <row r="193" spans="1:7" x14ac:dyDescent="0.25">
      <c r="A193" s="1" t="str">
        <f>MID('Filter Data'!A184,2,LEN('Filter Data'!A184)-2)</f>
        <v>22-Jan-2021</v>
      </c>
      <c r="B193">
        <f>'Filter Data'!I184</f>
        <v>2.0085000000000002</v>
      </c>
      <c r="C193">
        <f t="shared" si="6"/>
        <v>-1.4668367346938792E-2</v>
      </c>
      <c r="D193">
        <f>C193-SET_TRI!C194</f>
        <v>-2.216307357716529E-3</v>
      </c>
      <c r="E193">
        <f t="shared" si="7"/>
        <v>-1.273612368604108E-2</v>
      </c>
      <c r="F193">
        <f t="shared" ca="1" si="8"/>
        <v>0.52022238241835694</v>
      </c>
      <c r="G193">
        <f ca="1">S0*EXP(Drift*(A193-$A$11)+Volatility*SUM($F$12:F193))</f>
        <v>5.2338444241692583</v>
      </c>
    </row>
    <row r="194" spans="1:7" x14ac:dyDescent="0.25">
      <c r="A194" s="1" t="str">
        <f>MID('Filter Data'!A185,2,LEN('Filter Data'!A185)-2)</f>
        <v>25-Jan-2021</v>
      </c>
      <c r="B194">
        <f>'Filter Data'!I185</f>
        <v>2.0287000000000002</v>
      </c>
      <c r="C194">
        <f t="shared" si="6"/>
        <v>1.0057256659198403E-2</v>
      </c>
      <c r="D194">
        <f>C194-SET_TRI!C195</f>
        <v>7.6415998845629982E-3</v>
      </c>
      <c r="E194">
        <f t="shared" si="7"/>
        <v>3.2059664989588198E-3</v>
      </c>
      <c r="F194">
        <f t="shared" ca="1" si="8"/>
        <v>-0.52794041770323152</v>
      </c>
      <c r="G194">
        <f ca="1">S0*EXP(Drift*(A194-$A$11)+Volatility*SUM($F$12:F194))</f>
        <v>5.1987918463656078</v>
      </c>
    </row>
    <row r="195" spans="1:7" x14ac:dyDescent="0.25">
      <c r="A195" s="1" t="str">
        <f>MID('Filter Data'!A186,2,LEN('Filter Data'!A186)-2)</f>
        <v>27-Jan-2021</v>
      </c>
      <c r="B195">
        <f>'Filter Data'!I186</f>
        <v>2.0286</v>
      </c>
      <c r="C195">
        <f t="shared" si="6"/>
        <v>-4.9292650465919566E-5</v>
      </c>
      <c r="D195">
        <f>C195-SET_TRI!C196</f>
        <v>5.5206000052130354E-3</v>
      </c>
      <c r="E195">
        <f t="shared" si="7"/>
        <v>-5.0107421257579964E-3</v>
      </c>
      <c r="F195">
        <f t="shared" ca="1" si="8"/>
        <v>0.43511059172864885</v>
      </c>
      <c r="G195">
        <f ca="1">S0*EXP(Drift*(A195-$A$11)+Volatility*SUM($F$12:F195))</f>
        <v>5.2436400512204404</v>
      </c>
    </row>
    <row r="196" spans="1:7" x14ac:dyDescent="0.25">
      <c r="A196" s="1" t="str">
        <f>MID('Filter Data'!A187,2,LEN('Filter Data'!A187)-2)</f>
        <v>28-Jan-2021</v>
      </c>
      <c r="B196">
        <f>'Filter Data'!I187</f>
        <v>2.0167000000000002</v>
      </c>
      <c r="C196">
        <f t="shared" si="6"/>
        <v>-5.8661145617666371E-3</v>
      </c>
      <c r="D196">
        <f>C196-SET_TRI!C197</f>
        <v>1.5317509212294482E-2</v>
      </c>
      <c r="E196">
        <f t="shared" si="7"/>
        <v>-1.9556747752030739E-2</v>
      </c>
      <c r="F196">
        <f t="shared" ca="1" si="8"/>
        <v>-0.24311391892890577</v>
      </c>
      <c r="G196">
        <f ca="1">S0*EXP(Drift*(A196-$A$11)+Volatility*SUM($F$12:F196))</f>
        <v>5.2260786046798158</v>
      </c>
    </row>
    <row r="197" spans="1:7" x14ac:dyDescent="0.25">
      <c r="A197" s="1" t="str">
        <f>MID('Filter Data'!A188,2,LEN('Filter Data'!A188)-2)</f>
        <v>29-Jan-2021</v>
      </c>
      <c r="B197">
        <f>'Filter Data'!I188</f>
        <v>2.0093999999999999</v>
      </c>
      <c r="C197">
        <f t="shared" si="6"/>
        <v>-3.6197748797542053E-3</v>
      </c>
      <c r="D197">
        <f>C197-SET_TRI!C198</f>
        <v>-3.5260201443223739E-3</v>
      </c>
      <c r="E197">
        <f t="shared" si="7"/>
        <v>-5.2055872922001593E-4</v>
      </c>
      <c r="F197">
        <f t="shared" ca="1" si="8"/>
        <v>1.0540252373414436</v>
      </c>
      <c r="G197">
        <f ca="1">S0*EXP(Drift*(A197-$A$11)+Volatility*SUM($F$12:F197))</f>
        <v>5.3219824022777029</v>
      </c>
    </row>
    <row r="198" spans="1:7" x14ac:dyDescent="0.25">
      <c r="A198" s="1" t="str">
        <f>MID('Filter Data'!A189,2,LEN('Filter Data'!A189)-2)</f>
        <v>01-Feb-2021</v>
      </c>
      <c r="B198">
        <f>'Filter Data'!I189</f>
        <v>2.0649999999999999</v>
      </c>
      <c r="C198">
        <f t="shared" si="6"/>
        <v>2.7669951229222702E-2</v>
      </c>
      <c r="D198">
        <f>C198-SET_TRI!C199</f>
        <v>2.0875366399943217E-2</v>
      </c>
      <c r="E198">
        <f t="shared" si="7"/>
        <v>9.027189216789324E-3</v>
      </c>
      <c r="F198">
        <f t="shared" ca="1" si="8"/>
        <v>2.2504371235677367</v>
      </c>
      <c r="G198">
        <f ca="1">S0*EXP(Drift*(A198-$A$11)+Volatility*SUM($F$12:F198))</f>
        <v>5.5359424102928436</v>
      </c>
    </row>
    <row r="199" spans="1:7" x14ac:dyDescent="0.25">
      <c r="A199" s="1" t="str">
        <f>MID('Filter Data'!A190,2,LEN('Filter Data'!A190)-2)</f>
        <v>02-Feb-2021</v>
      </c>
      <c r="B199">
        <f>'Filter Data'!I190</f>
        <v>2.1012</v>
      </c>
      <c r="C199">
        <f t="shared" si="6"/>
        <v>1.7530266343825672E-2</v>
      </c>
      <c r="D199">
        <f>C199-SET_TRI!C200</f>
        <v>1.1918597711667225E-2</v>
      </c>
      <c r="E199">
        <f t="shared" si="7"/>
        <v>6.8681110431454175E-3</v>
      </c>
      <c r="F199">
        <f t="shared" ca="1" si="8"/>
        <v>0.91034768365190866</v>
      </c>
      <c r="G199">
        <f ca="1">S0*EXP(Drift*(A199-$A$11)+Volatility*SUM($F$12:F199))</f>
        <v>5.6240984842707622</v>
      </c>
    </row>
    <row r="200" spans="1:7" x14ac:dyDescent="0.25">
      <c r="A200" s="1" t="str">
        <f>MID('Filter Data'!A191,2,LEN('Filter Data'!A191)-2)</f>
        <v>03-Feb-2021</v>
      </c>
      <c r="B200">
        <f>'Filter Data'!I191</f>
        <v>2.1373000000000002</v>
      </c>
      <c r="C200">
        <f t="shared" si="6"/>
        <v>1.71806586712356E-2</v>
      </c>
      <c r="D200">
        <f>C200-SET_TRI!C201</f>
        <v>2.1636757269685895E-2</v>
      </c>
      <c r="E200">
        <f t="shared" si="7"/>
        <v>-2.1405133009514167E-3</v>
      </c>
      <c r="F200">
        <f t="shared" ca="1" si="8"/>
        <v>0.46689820774944585</v>
      </c>
      <c r="G200">
        <f ca="1">S0*EXP(Drift*(A200-$A$11)+Volatility*SUM($F$12:F200))</f>
        <v>5.6717397701709045</v>
      </c>
    </row>
    <row r="201" spans="1:7" x14ac:dyDescent="0.25">
      <c r="A201" s="1" t="str">
        <f>MID('Filter Data'!A192,2,LEN('Filter Data'!A192)-2)</f>
        <v>04-Feb-2021</v>
      </c>
      <c r="B201">
        <f>'Filter Data'!I192</f>
        <v>2.1577000000000002</v>
      </c>
      <c r="C201">
        <f t="shared" si="6"/>
        <v>9.5447527254011941E-3</v>
      </c>
      <c r="D201">
        <f>C201-SET_TRI!C202</f>
        <v>9.9893284152237187E-3</v>
      </c>
      <c r="E201">
        <f t="shared" si="7"/>
        <v>6.0160346717126091E-4</v>
      </c>
      <c r="F201">
        <f t="shared" ca="1" si="8"/>
        <v>0.74818950733884648</v>
      </c>
      <c r="G201">
        <f ca="1">S0*EXP(Drift*(A201-$A$11)+Volatility*SUM($F$12:F201))</f>
        <v>5.7465637933431397</v>
      </c>
    </row>
    <row r="202" spans="1:7" x14ac:dyDescent="0.25">
      <c r="A202" s="1" t="str">
        <f>MID('Filter Data'!A193,2,LEN('Filter Data'!A193)-2)</f>
        <v>05-Feb-2021</v>
      </c>
      <c r="B202">
        <f>'Filter Data'!I193</f>
        <v>2.1558000000000002</v>
      </c>
      <c r="C202">
        <f t="shared" si="6"/>
        <v>-8.8056727070492317E-4</v>
      </c>
      <c r="D202">
        <f>C202-SET_TRI!C203</f>
        <v>-1.1733688151681052E-2</v>
      </c>
      <c r="E202">
        <f t="shared" si="7"/>
        <v>9.5317963627052551E-3</v>
      </c>
      <c r="F202">
        <f t="shared" ca="1" si="8"/>
        <v>-0.34830377776776283</v>
      </c>
      <c r="G202">
        <f ca="1">S0*EXP(Drift*(A202-$A$11)+Volatility*SUM($F$12:F202))</f>
        <v>5.7173227860627689</v>
      </c>
    </row>
    <row r="203" spans="1:7" x14ac:dyDescent="0.25">
      <c r="A203" s="1" t="str">
        <f>MID('Filter Data'!A194,2,LEN('Filter Data'!A194)-2)</f>
        <v>08-Feb-2021</v>
      </c>
      <c r="B203">
        <f>'Filter Data'!I194</f>
        <v>2.1972</v>
      </c>
      <c r="C203">
        <f t="shared" si="6"/>
        <v>1.9204007792930643E-2</v>
      </c>
      <c r="D203">
        <f>C203-SET_TRI!C204</f>
        <v>3.4700621021819152E-3</v>
      </c>
      <c r="E203">
        <f t="shared" si="7"/>
        <v>1.606961639194775E-2</v>
      </c>
      <c r="F203">
        <f t="shared" ca="1" si="8"/>
        <v>-1.8085805340520285</v>
      </c>
      <c r="G203">
        <f ca="1">S0*EXP(Drift*(A203-$A$11)+Volatility*SUM($F$12:F203))</f>
        <v>5.5595403351457806</v>
      </c>
    </row>
    <row r="204" spans="1:7" x14ac:dyDescent="0.25">
      <c r="A204" s="1" t="str">
        <f>MID('Filter Data'!A195,2,LEN('Filter Data'!A195)-2)</f>
        <v>09-Feb-2021</v>
      </c>
      <c r="B204">
        <f>'Filter Data'!I195</f>
        <v>2.2080000000000002</v>
      </c>
      <c r="C204">
        <f t="shared" si="6"/>
        <v>4.9153468050246417E-3</v>
      </c>
      <c r="D204">
        <f>C204-SET_TRI!C205</f>
        <v>3.620015478453691E-3</v>
      </c>
      <c r="E204">
        <f t="shared" si="7"/>
        <v>1.6473448394760887E-3</v>
      </c>
      <c r="F204">
        <f t="shared" ca="1" si="8"/>
        <v>-1.7709271631101058</v>
      </c>
      <c r="G204">
        <f ca="1">S0*EXP(Drift*(A204-$A$11)+Volatility*SUM($F$12:F204))</f>
        <v>5.4021171001812895</v>
      </c>
    </row>
    <row r="205" spans="1:7" x14ac:dyDescent="0.25">
      <c r="A205" s="1" t="str">
        <f>MID('Filter Data'!A196,2,LEN('Filter Data'!A196)-2)</f>
        <v>10-Feb-2021</v>
      </c>
      <c r="B205">
        <f>'Filter Data'!I196</f>
        <v>2.2126999999999999</v>
      </c>
      <c r="C205">
        <f t="shared" ref="C205:C268" si="9">(B205-B204)/B204</f>
        <v>2.1286231884056631E-3</v>
      </c>
      <c r="D205">
        <f>C205-SET_TRI!C206</f>
        <v>1.2728526317547029E-3</v>
      </c>
      <c r="E205">
        <f t="shared" ref="E205:E268" si="10">C205-($B$4+$B$5*D205)</f>
        <v>9.5197628849172595E-4</v>
      </c>
      <c r="F205">
        <f t="shared" ref="F205:F268" ca="1" si="11">SQRT(A205-A204)*_xlfn.NORM.INV(RAND(),0,1)</f>
        <v>-0.95238743908598633</v>
      </c>
      <c r="G205">
        <f ca="1">S0*EXP(Drift*(A205-$A$11)+Volatility*SUM($F$12:F205))</f>
        <v>5.3209854635666041</v>
      </c>
    </row>
    <row r="206" spans="1:7" x14ac:dyDescent="0.25">
      <c r="A206" s="1" t="str">
        <f>MID('Filter Data'!A197,2,LEN('Filter Data'!A197)-2)</f>
        <v>18-Feb-2021</v>
      </c>
      <c r="B206">
        <f>'Filter Data'!I197</f>
        <v>2.2658</v>
      </c>
      <c r="C206">
        <f t="shared" si="9"/>
        <v>2.3997830704569147E-2</v>
      </c>
      <c r="D206">
        <f>C206-SET_TRI!C207</f>
        <v>3.6400626565886718E-2</v>
      </c>
      <c r="E206">
        <f t="shared" si="10"/>
        <v>-8.4781561899830403E-3</v>
      </c>
      <c r="F206">
        <f t="shared" ca="1" si="11"/>
        <v>-1.4340969898738081</v>
      </c>
      <c r="G206">
        <f ca="1">S0*EXP(Drift*(A206-$A$11)+Volatility*SUM($F$12:F206))</f>
        <v>5.2242070311727975</v>
      </c>
    </row>
    <row r="207" spans="1:7" x14ac:dyDescent="0.25">
      <c r="A207" s="1" t="str">
        <f>MID('Filter Data'!A198,2,LEN('Filter Data'!A198)-2)</f>
        <v>19-Feb-2021</v>
      </c>
      <c r="B207">
        <f>'Filter Data'!I198</f>
        <v>2.2332999999999998</v>
      </c>
      <c r="C207">
        <f t="shared" si="9"/>
        <v>-1.4343719657516196E-2</v>
      </c>
      <c r="D207">
        <f>C207-SET_TRI!C208</f>
        <v>-7.2173002572983062E-3</v>
      </c>
      <c r="E207">
        <f t="shared" si="10"/>
        <v>-7.9555210770643273E-3</v>
      </c>
      <c r="F207">
        <f t="shared" ca="1" si="11"/>
        <v>-0.49482246976395872</v>
      </c>
      <c r="G207">
        <f ca="1">S0*EXP(Drift*(A207-$A$11)+Volatility*SUM($F$12:F207))</f>
        <v>5.184993628513042</v>
      </c>
    </row>
    <row r="208" spans="1:7" x14ac:dyDescent="0.25">
      <c r="A208" s="1" t="str">
        <f>MID('Filter Data'!A199,2,LEN('Filter Data'!A199)-2)</f>
        <v>22-Feb-2021</v>
      </c>
      <c r="B208">
        <f>'Filter Data'!I199</f>
        <v>2.3203999999999998</v>
      </c>
      <c r="C208">
        <f t="shared" si="9"/>
        <v>3.9000582098240255E-2</v>
      </c>
      <c r="D208">
        <f>C208-SET_TRI!C209</f>
        <v>5.390272711046213E-2</v>
      </c>
      <c r="E208">
        <f t="shared" si="10"/>
        <v>-9.070022223314135E-3</v>
      </c>
      <c r="F208">
        <f t="shared" ca="1" si="11"/>
        <v>2.8559470428115774</v>
      </c>
      <c r="G208">
        <f ca="1">S0*EXP(Drift*(A208-$A$11)+Volatility*SUM($F$12:F208))</f>
        <v>5.4479491268340468</v>
      </c>
    </row>
    <row r="209" spans="1:7" x14ac:dyDescent="0.25">
      <c r="A209" s="1" t="str">
        <f>MID('Filter Data'!A200,2,LEN('Filter Data'!A200)-2)</f>
        <v>23-Feb-2021</v>
      </c>
      <c r="B209">
        <f>'Filter Data'!I200</f>
        <v>2.3376999999999999</v>
      </c>
      <c r="C209">
        <f t="shared" si="9"/>
        <v>7.4556111015342593E-3</v>
      </c>
      <c r="D209">
        <f>C209-SET_TRI!C210</f>
        <v>-1.1147368902929824E-2</v>
      </c>
      <c r="E209">
        <f t="shared" si="10"/>
        <v>1.7345556048623003E-2</v>
      </c>
      <c r="F209">
        <f t="shared" ca="1" si="11"/>
        <v>-0.65637578829261312</v>
      </c>
      <c r="G209">
        <f ca="1">S0*EXP(Drift*(A209-$A$11)+Volatility*SUM($F$12:F209))</f>
        <v>5.3925705482613022</v>
      </c>
    </row>
    <row r="210" spans="1:7" x14ac:dyDescent="0.25">
      <c r="A210" s="1" t="str">
        <f>MID('Filter Data'!A201,2,LEN('Filter Data'!A201)-2)</f>
        <v>24-Feb-2021</v>
      </c>
      <c r="B210">
        <f>'Filter Data'!I201</f>
        <v>2.3874</v>
      </c>
      <c r="C210">
        <f t="shared" si="9"/>
        <v>2.126021302990122E-2</v>
      </c>
      <c r="D210">
        <f>C210-SET_TRI!C211</f>
        <v>2.8263647406374347E-2</v>
      </c>
      <c r="E210">
        <f t="shared" si="10"/>
        <v>-3.9656111381310005E-3</v>
      </c>
      <c r="F210">
        <f t="shared" ca="1" si="11"/>
        <v>-0.98099033967345317</v>
      </c>
      <c r="G210">
        <f ca="1">S0*EXP(Drift*(A210-$A$11)+Volatility*SUM($F$12:F210))</f>
        <v>5.3090600990357251</v>
      </c>
    </row>
    <row r="211" spans="1:7" x14ac:dyDescent="0.25">
      <c r="A211" s="1" t="str">
        <f>MID('Filter Data'!A202,2,LEN('Filter Data'!A202)-2)</f>
        <v>25-Feb-2021</v>
      </c>
      <c r="B211">
        <f>'Filter Data'!I202</f>
        <v>2.3860999999999999</v>
      </c>
      <c r="C211">
        <f t="shared" si="9"/>
        <v>-5.4452542514873037E-4</v>
      </c>
      <c r="D211">
        <f>C211-SET_TRI!C212</f>
        <v>-4.5402670324229608E-3</v>
      </c>
      <c r="E211">
        <f t="shared" si="10"/>
        <v>3.458398949216822E-3</v>
      </c>
      <c r="F211">
        <f t="shared" ca="1" si="11"/>
        <v>0.32948188627502661</v>
      </c>
      <c r="G211">
        <f ca="1">S0*EXP(Drift*(A211-$A$11)+Volatility*SUM($F$12:F211))</f>
        <v>5.3418296127665181</v>
      </c>
    </row>
    <row r="212" spans="1:7" x14ac:dyDescent="0.25">
      <c r="A212" s="1" t="str">
        <f>MID('Filter Data'!A203,2,LEN('Filter Data'!A203)-2)</f>
        <v>01-Mar-2021</v>
      </c>
      <c r="B212">
        <f>'Filter Data'!I203</f>
        <v>2.2867000000000002</v>
      </c>
      <c r="C212">
        <f t="shared" si="9"/>
        <v>-4.1657935543355146E-2</v>
      </c>
      <c r="D212">
        <f>C212-SET_TRI!C213</f>
        <v>-4.5824329703970455E-2</v>
      </c>
      <c r="E212">
        <f t="shared" si="10"/>
        <v>-8.7033143552139869E-4</v>
      </c>
      <c r="F212">
        <f t="shared" ca="1" si="11"/>
        <v>-1.2644370682568349</v>
      </c>
      <c r="G212">
        <f ca="1">S0*EXP(Drift*(A212-$A$11)+Volatility*SUM($F$12:F212))</f>
        <v>5.2451346885715999</v>
      </c>
    </row>
    <row r="213" spans="1:7" x14ac:dyDescent="0.25">
      <c r="A213" s="1" t="str">
        <f>MID('Filter Data'!A204,2,LEN('Filter Data'!A204)-2)</f>
        <v>02-Mar-2021</v>
      </c>
      <c r="B213">
        <f>'Filter Data'!I204</f>
        <v>2.2589999999999999</v>
      </c>
      <c r="C213">
        <f t="shared" si="9"/>
        <v>-1.2113526041894555E-2</v>
      </c>
      <c r="D213">
        <f>C213-SET_TRI!C214</f>
        <v>-1.2708238545911769E-2</v>
      </c>
      <c r="E213">
        <f t="shared" si="10"/>
        <v>-8.3282431828453525E-4</v>
      </c>
      <c r="F213">
        <f t="shared" ca="1" si="11"/>
        <v>-0.91136422279919527</v>
      </c>
      <c r="G213">
        <f ca="1">S0*EXP(Drift*(A213-$A$11)+Volatility*SUM($F$12:F213))</f>
        <v>5.1698812270975143</v>
      </c>
    </row>
    <row r="214" spans="1:7" x14ac:dyDescent="0.25">
      <c r="A214" s="1" t="str">
        <f>MID('Filter Data'!A205,2,LEN('Filter Data'!A205)-2)</f>
        <v>03-Mar-2021</v>
      </c>
      <c r="B214">
        <f>'Filter Data'!I205</f>
        <v>2.3180000000000001</v>
      </c>
      <c r="C214">
        <f t="shared" si="9"/>
        <v>2.6117751217352884E-2</v>
      </c>
      <c r="D214">
        <f>C214-SET_TRI!C215</f>
        <v>-7.3285494578900524E-3</v>
      </c>
      <c r="E214">
        <f t="shared" si="10"/>
        <v>3.2605074398184553E-2</v>
      </c>
      <c r="F214">
        <f t="shared" ca="1" si="11"/>
        <v>0.41229035282143284</v>
      </c>
      <c r="G214">
        <f ca="1">S0*EXP(Drift*(A214-$A$11)+Volatility*SUM($F$12:F214))</f>
        <v>5.2089493653786718</v>
      </c>
    </row>
    <row r="215" spans="1:7" x14ac:dyDescent="0.25">
      <c r="A215" s="1" t="str">
        <f>MID('Filter Data'!A206,2,LEN('Filter Data'!A206)-2)</f>
        <v>04-Mar-2021</v>
      </c>
      <c r="B215">
        <f>'Filter Data'!I206</f>
        <v>2.4211999999999998</v>
      </c>
      <c r="C215">
        <f t="shared" si="9"/>
        <v>4.4521138912855793E-2</v>
      </c>
      <c r="D215">
        <f>C215-SET_TRI!C216</f>
        <v>5.3088101022866381E-2</v>
      </c>
      <c r="E215">
        <f t="shared" si="10"/>
        <v>-2.8236221220738558E-3</v>
      </c>
      <c r="F215">
        <f t="shared" ca="1" si="11"/>
        <v>-0.26872744381720082</v>
      </c>
      <c r="G215">
        <f ca="1">S0*EXP(Drift*(A215-$A$11)+Volatility*SUM($F$12:F215))</f>
        <v>5.1892965200121166</v>
      </c>
    </row>
    <row r="216" spans="1:7" x14ac:dyDescent="0.25">
      <c r="A216" s="1" t="str">
        <f>MID('Filter Data'!A207,2,LEN('Filter Data'!A207)-2)</f>
        <v>05-Mar-2021</v>
      </c>
      <c r="B216">
        <f>'Filter Data'!I207</f>
        <v>2.4969999999999999</v>
      </c>
      <c r="C216">
        <f t="shared" si="9"/>
        <v>3.1306790021476995E-2</v>
      </c>
      <c r="D216">
        <f>C216-SET_TRI!C217</f>
        <v>2.5846418074645553E-2</v>
      </c>
      <c r="E216">
        <f t="shared" si="10"/>
        <v>8.234751141423944E-3</v>
      </c>
      <c r="F216">
        <f t="shared" ca="1" si="11"/>
        <v>-0.59121219298339989</v>
      </c>
      <c r="G216">
        <f ca="1">S0*EXP(Drift*(A216-$A$11)+Volatility*SUM($F$12:F216))</f>
        <v>5.1421082163032272</v>
      </c>
    </row>
    <row r="217" spans="1:7" x14ac:dyDescent="0.25">
      <c r="A217" s="1" t="str">
        <f>MID('Filter Data'!A208,2,LEN('Filter Data'!A208)-2)</f>
        <v>08-Mar-2021</v>
      </c>
      <c r="B217">
        <f>'Filter Data'!I208</f>
        <v>2.4518</v>
      </c>
      <c r="C217">
        <f t="shared" si="9"/>
        <v>-1.8101722066479739E-2</v>
      </c>
      <c r="D217">
        <f>C217-SET_TRI!C218</f>
        <v>-1.8083077601917658E-2</v>
      </c>
      <c r="E217">
        <f t="shared" si="10"/>
        <v>-2.0319632467430404E-3</v>
      </c>
      <c r="F217">
        <f t="shared" ca="1" si="11"/>
        <v>-0.61820757916180136</v>
      </c>
      <c r="G217">
        <f ca="1">S0*EXP(Drift*(A217-$A$11)+Volatility*SUM($F$12:F217))</f>
        <v>5.1000198070969045</v>
      </c>
    </row>
    <row r="218" spans="1:7" x14ac:dyDescent="0.25">
      <c r="A218" s="1" t="str">
        <f>MID('Filter Data'!A209,2,LEN('Filter Data'!A209)-2)</f>
        <v>09-Mar-2021</v>
      </c>
      <c r="B218">
        <f>'Filter Data'!I209</f>
        <v>2.4302000000000001</v>
      </c>
      <c r="C218">
        <f t="shared" si="9"/>
        <v>-8.8098539848274083E-3</v>
      </c>
      <c r="D218">
        <f>C218-SET_TRI!C219</f>
        <v>-1.2054051304946373E-2</v>
      </c>
      <c r="E218">
        <f t="shared" si="10"/>
        <v>1.8879577180963003E-3</v>
      </c>
      <c r="F218">
        <f t="shared" ca="1" si="11"/>
        <v>-0.88056458439712271</v>
      </c>
      <c r="G218">
        <f ca="1">S0*EXP(Drift*(A218-$A$11)+Volatility*SUM($F$12:F218))</f>
        <v>5.0294199243016244</v>
      </c>
    </row>
    <row r="219" spans="1:7" x14ac:dyDescent="0.25">
      <c r="A219" s="1" t="str">
        <f>MID('Filter Data'!A210,2,LEN('Filter Data'!A210)-2)</f>
        <v>10-Mar-2021</v>
      </c>
      <c r="B219">
        <f>'Filter Data'!I210</f>
        <v>2.4628000000000001</v>
      </c>
      <c r="C219">
        <f t="shared" si="9"/>
        <v>1.3414533783227701E-2</v>
      </c>
      <c r="D219">
        <f>C219-SET_TRI!C220</f>
        <v>-2.6466216783499717E-3</v>
      </c>
      <c r="E219">
        <f t="shared" si="10"/>
        <v>1.5730193548183776E-2</v>
      </c>
      <c r="F219">
        <f t="shared" ca="1" si="11"/>
        <v>-1.1097303295160943</v>
      </c>
      <c r="G219">
        <f ca="1">S0*EXP(Drift*(A219-$A$11)+Volatility*SUM($F$12:F219))</f>
        <v>4.9409593915203311</v>
      </c>
    </row>
    <row r="220" spans="1:7" x14ac:dyDescent="0.25">
      <c r="A220" s="1" t="str">
        <f>MID('Filter Data'!A211,2,LEN('Filter Data'!A211)-2)</f>
        <v>12-Mar-2021</v>
      </c>
      <c r="B220">
        <f>'Filter Data'!I211</f>
        <v>2.4912000000000001</v>
      </c>
      <c r="C220">
        <f t="shared" si="9"/>
        <v>1.1531590060094193E-2</v>
      </c>
      <c r="D220">
        <f>C220-SET_TRI!C221</f>
        <v>1.3814885321570741E-2</v>
      </c>
      <c r="E220">
        <f t="shared" si="10"/>
        <v>-8.2018413705476148E-4</v>
      </c>
      <c r="F220">
        <f t="shared" ca="1" si="11"/>
        <v>2.0163874820504497</v>
      </c>
      <c r="G220">
        <f ca="1">S0*EXP(Drift*(A220-$A$11)+Volatility*SUM($F$12:F220))</f>
        <v>5.1161732436675518</v>
      </c>
    </row>
    <row r="221" spans="1:7" x14ac:dyDescent="0.25">
      <c r="A221" s="1" t="str">
        <f>MID('Filter Data'!A212,2,LEN('Filter Data'!A212)-2)</f>
        <v>15-Mar-2021</v>
      </c>
      <c r="B221">
        <f>'Filter Data'!I212</f>
        <v>2.4851000000000001</v>
      </c>
      <c r="C221">
        <f t="shared" si="9"/>
        <v>-2.4486191393705819E-3</v>
      </c>
      <c r="D221">
        <f>C221-SET_TRI!C222</f>
        <v>2.5011851600335441E-3</v>
      </c>
      <c r="E221">
        <f t="shared" si="10"/>
        <v>-4.7197275756506729E-3</v>
      </c>
      <c r="F221">
        <f t="shared" ca="1" si="11"/>
        <v>1.7977893055154102</v>
      </c>
      <c r="G221">
        <f ca="1">S0*EXP(Drift*(A221-$A$11)+Volatility*SUM($F$12:F221))</f>
        <v>5.2820080981154689</v>
      </c>
    </row>
    <row r="222" spans="1:7" x14ac:dyDescent="0.25">
      <c r="A222" s="1" t="str">
        <f>MID('Filter Data'!A213,2,LEN('Filter Data'!A213)-2)</f>
        <v>16-Mar-2021</v>
      </c>
      <c r="B222">
        <f>'Filter Data'!I213</f>
        <v>2.4617</v>
      </c>
      <c r="C222">
        <f t="shared" si="9"/>
        <v>-9.4161200756509144E-3</v>
      </c>
      <c r="D222">
        <f>C222-SET_TRI!C223</f>
        <v>-6.3301331176561981E-3</v>
      </c>
      <c r="E222">
        <f t="shared" si="10"/>
        <v>-3.8183998781388898E-3</v>
      </c>
      <c r="F222">
        <f t="shared" ca="1" si="11"/>
        <v>2.4291308082119314</v>
      </c>
      <c r="G222">
        <f ca="1">S0*EXP(Drift*(A222-$A$11)+Volatility*SUM($F$12:F222))</f>
        <v>5.5031740906689093</v>
      </c>
    </row>
    <row r="223" spans="1:7" x14ac:dyDescent="0.25">
      <c r="A223" s="1" t="str">
        <f>MID('Filter Data'!A214,2,LEN('Filter Data'!A214)-2)</f>
        <v>17-Mar-2021</v>
      </c>
      <c r="B223">
        <f>'Filter Data'!I214</f>
        <v>2.4617</v>
      </c>
      <c r="C223">
        <f t="shared" si="9"/>
        <v>0</v>
      </c>
      <c r="D223">
        <f>C223-SET_TRI!C224</f>
        <v>-2.2669823466963382E-3</v>
      </c>
      <c r="E223">
        <f t="shared" si="10"/>
        <v>1.977395787880698E-3</v>
      </c>
      <c r="F223">
        <f t="shared" ca="1" si="11"/>
        <v>-0.61266489351678566</v>
      </c>
      <c r="G223">
        <f ca="1">S0*EXP(Drift*(A223-$A$11)+Volatility*SUM($F$12:F223))</f>
        <v>5.4511893613629212</v>
      </c>
    </row>
    <row r="224" spans="1:7" x14ac:dyDescent="0.25">
      <c r="A224" s="1" t="str">
        <f>MID('Filter Data'!A215,2,LEN('Filter Data'!A215)-2)</f>
        <v>18-Mar-2021</v>
      </c>
      <c r="B224">
        <f>'Filter Data'!I215</f>
        <v>2.2814999999999999</v>
      </c>
      <c r="C224">
        <f t="shared" si="9"/>
        <v>-7.3201446155096134E-2</v>
      </c>
      <c r="D224">
        <f>C224-SET_TRI!C225</f>
        <v>-7.1857445499486167E-2</v>
      </c>
      <c r="E224">
        <f t="shared" si="10"/>
        <v>-9.2179702014830583E-3</v>
      </c>
      <c r="F224">
        <f t="shared" ca="1" si="11"/>
        <v>2.4535986869800546</v>
      </c>
      <c r="G224">
        <f ca="1">S0*EXP(Drift*(A224-$A$11)+Volatility*SUM($F$12:F224))</f>
        <v>5.681747243380574</v>
      </c>
    </row>
    <row r="225" spans="1:7" x14ac:dyDescent="0.25">
      <c r="A225" s="1" t="str">
        <f>MID('Filter Data'!A216,2,LEN('Filter Data'!A216)-2)</f>
        <v>19-Mar-2021</v>
      </c>
      <c r="B225">
        <f>'Filter Data'!I216</f>
        <v>2.351</v>
      </c>
      <c r="C225">
        <f t="shared" si="9"/>
        <v>3.0462415077799745E-2</v>
      </c>
      <c r="D225">
        <f>C225-SET_TRI!C226</f>
        <v>3.7433543772877588E-2</v>
      </c>
      <c r="E225">
        <f t="shared" si="10"/>
        <v>-2.9339155569661074E-3</v>
      </c>
      <c r="F225">
        <f t="shared" ca="1" si="11"/>
        <v>0.18105108808121428</v>
      </c>
      <c r="G225">
        <f ca="1">S0*EXP(Drift*(A225-$A$11)+Volatility*SUM($F$12:F225))</f>
        <v>5.7027440241207401</v>
      </c>
    </row>
    <row r="226" spans="1:7" x14ac:dyDescent="0.25">
      <c r="A226" s="1" t="str">
        <f>MID('Filter Data'!A217,2,LEN('Filter Data'!A217)-2)</f>
        <v>22-Mar-2021</v>
      </c>
      <c r="B226">
        <f>'Filter Data'!I217</f>
        <v>2.3469000000000002</v>
      </c>
      <c r="C226">
        <f t="shared" si="9"/>
        <v>-1.7439387494682138E-3</v>
      </c>
      <c r="D226">
        <f>C226-SET_TRI!C227</f>
        <v>-1.8141807331018616E-3</v>
      </c>
      <c r="E226">
        <f t="shared" si="10"/>
        <v>-1.6999555954003436E-4</v>
      </c>
      <c r="F226">
        <f t="shared" ca="1" si="11"/>
        <v>-0.16146056834957295</v>
      </c>
      <c r="G226">
        <f ca="1">S0*EXP(Drift*(A226-$A$11)+Volatility*SUM($F$12:F226))</f>
        <v>5.6991278426968801</v>
      </c>
    </row>
    <row r="227" spans="1:7" x14ac:dyDescent="0.25">
      <c r="A227" s="1" t="str">
        <f>MID('Filter Data'!A218,2,LEN('Filter Data'!A218)-2)</f>
        <v>23-Mar-2021</v>
      </c>
      <c r="B227">
        <f>'Filter Data'!I218</f>
        <v>2.2067000000000001</v>
      </c>
      <c r="C227">
        <f t="shared" si="9"/>
        <v>-5.9738378286249984E-2</v>
      </c>
      <c r="D227">
        <f>C227-SET_TRI!C228</f>
        <v>-5.7918412371877129E-2</v>
      </c>
      <c r="E227">
        <f t="shared" si="10"/>
        <v>-8.174776642794826E-3</v>
      </c>
      <c r="F227">
        <f t="shared" ca="1" si="11"/>
        <v>-0.12566735818443067</v>
      </c>
      <c r="G227">
        <f ca="1">S0*EXP(Drift*(A227-$A$11)+Volatility*SUM($F$12:F227))</f>
        <v>5.6911291440419802</v>
      </c>
    </row>
    <row r="228" spans="1:7" x14ac:dyDescent="0.25">
      <c r="A228" s="1" t="str">
        <f>MID('Filter Data'!A219,2,LEN('Filter Data'!A219)-2)</f>
        <v>24-Mar-2021</v>
      </c>
      <c r="B228">
        <f>'Filter Data'!I219</f>
        <v>2.3250000000000002</v>
      </c>
      <c r="C228">
        <f t="shared" si="9"/>
        <v>5.3609462092717663E-2</v>
      </c>
      <c r="D228">
        <f>C228-SET_TRI!C229</f>
        <v>4.9583128984276574E-2</v>
      </c>
      <c r="E228">
        <f t="shared" si="10"/>
        <v>9.3876803764669295E-3</v>
      </c>
      <c r="F228">
        <f t="shared" ca="1" si="11"/>
        <v>0.46513288890166843</v>
      </c>
      <c r="G228">
        <f ca="1">S0*EXP(Drift*(A228-$A$11)+Volatility*SUM($F$12:F228))</f>
        <v>5.7391700028788666</v>
      </c>
    </row>
    <row r="229" spans="1:7" x14ac:dyDescent="0.25">
      <c r="A229" s="1" t="str">
        <f>MID('Filter Data'!A220,2,LEN('Filter Data'!A220)-2)</f>
        <v>25-Mar-2021</v>
      </c>
      <c r="B229">
        <f>'Filter Data'!I220</f>
        <v>2.2408999999999999</v>
      </c>
      <c r="C229">
        <f t="shared" si="9"/>
        <v>-3.6172043010752809E-2</v>
      </c>
      <c r="D229">
        <f>C229-SET_TRI!C230</f>
        <v>-3.6334882771275293E-2</v>
      </c>
      <c r="E229">
        <f t="shared" si="10"/>
        <v>-3.8396694126698883E-3</v>
      </c>
      <c r="F229">
        <f t="shared" ca="1" si="11"/>
        <v>0.50798441082124668</v>
      </c>
      <c r="G229">
        <f ca="1">S0*EXP(Drift*(A229-$A$11)+Volatility*SUM($F$12:F229))</f>
        <v>5.7917361052103162</v>
      </c>
    </row>
    <row r="230" spans="1:7" x14ac:dyDescent="0.25">
      <c r="A230" s="1" t="str">
        <f>MID('Filter Data'!A221,2,LEN('Filter Data'!A221)-2)</f>
        <v>26-Mar-2021</v>
      </c>
      <c r="B230">
        <f>'Filter Data'!I221</f>
        <v>2.3307000000000002</v>
      </c>
      <c r="C230">
        <f t="shared" si="9"/>
        <v>4.0073184881074718E-2</v>
      </c>
      <c r="D230">
        <f>C230-SET_TRI!C231</f>
        <v>3.8083359678614433E-2</v>
      </c>
      <c r="E230">
        <f t="shared" si="10"/>
        <v>6.0978591467127849E-3</v>
      </c>
      <c r="F230">
        <f t="shared" ca="1" si="11"/>
        <v>1.1433573112968682</v>
      </c>
      <c r="G230">
        <f ca="1">S0*EXP(Drift*(A230-$A$11)+Volatility*SUM($F$12:F230))</f>
        <v>5.9067758144105404</v>
      </c>
    </row>
    <row r="231" spans="1:7" x14ac:dyDescent="0.25">
      <c r="A231" s="1" t="str">
        <f>MID('Filter Data'!A222,2,LEN('Filter Data'!A222)-2)</f>
        <v>30-Mar-2021</v>
      </c>
      <c r="B231">
        <f>'Filter Data'!I222</f>
        <v>2.3172999999999999</v>
      </c>
      <c r="C231">
        <f t="shared" si="9"/>
        <v>-5.7493456901361387E-3</v>
      </c>
      <c r="D231">
        <f>C231-SET_TRI!C232</f>
        <v>-1.5134681283244942E-2</v>
      </c>
      <c r="E231">
        <f t="shared" si="10"/>
        <v>7.6933505952618813E-3</v>
      </c>
      <c r="F231">
        <f t="shared" ca="1" si="11"/>
        <v>-0.27818956315190851</v>
      </c>
      <c r="G231">
        <f ca="1">S0*EXP(Drift*(A231-$A$11)+Volatility*SUM($F$12:F231))</f>
        <v>5.8956203665211877</v>
      </c>
    </row>
    <row r="232" spans="1:7" x14ac:dyDescent="0.25">
      <c r="A232" s="1" t="str">
        <f>MID('Filter Data'!A223,2,LEN('Filter Data'!A223)-2)</f>
        <v>31-Mar-2021</v>
      </c>
      <c r="B232">
        <f>'Filter Data'!I223</f>
        <v>2.2848999999999999</v>
      </c>
      <c r="C232">
        <f t="shared" si="9"/>
        <v>-1.3981789151167301E-2</v>
      </c>
      <c r="D232">
        <f>C232-SET_TRI!C233</f>
        <v>-1.2476940420558613E-2</v>
      </c>
      <c r="E232">
        <f t="shared" si="10"/>
        <v>-2.9071773061566369E-3</v>
      </c>
      <c r="F232">
        <f t="shared" ca="1" si="11"/>
        <v>-1.9991296199533304</v>
      </c>
      <c r="G232">
        <f ca="1">S0*EXP(Drift*(A232-$A$11)+Volatility*SUM($F$12:F232))</f>
        <v>5.7070137296074082</v>
      </c>
    </row>
    <row r="233" spans="1:7" x14ac:dyDescent="0.25">
      <c r="A233" s="1" t="str">
        <f>MID('Filter Data'!A224,2,LEN('Filter Data'!A224)-2)</f>
        <v>07-Apr-2021</v>
      </c>
      <c r="B233">
        <f>'Filter Data'!I224</f>
        <v>2.3012000000000001</v>
      </c>
      <c r="C233">
        <f t="shared" si="9"/>
        <v>7.1337914131910382E-3</v>
      </c>
      <c r="D233">
        <f>C233-SET_TRI!C234</f>
        <v>2.8615051432149936E-2</v>
      </c>
      <c r="E233">
        <f t="shared" si="10"/>
        <v>-1.8405138677774373E-2</v>
      </c>
      <c r="F233">
        <f t="shared" ca="1" si="11"/>
        <v>1.6582178824786795</v>
      </c>
      <c r="G233">
        <f ca="1">S0*EXP(Drift*(A233-$A$11)+Volatility*SUM($F$12:F233))</f>
        <v>5.8944246057992684</v>
      </c>
    </row>
    <row r="234" spans="1:7" x14ac:dyDescent="0.25">
      <c r="A234" s="1" t="str">
        <f>MID('Filter Data'!A225,2,LEN('Filter Data'!A225)-2)</f>
        <v>09-Apr-2021</v>
      </c>
      <c r="B234">
        <f>'Filter Data'!I225</f>
        <v>2.2930999999999999</v>
      </c>
      <c r="C234">
        <f t="shared" si="9"/>
        <v>-3.519902659482104E-3</v>
      </c>
      <c r="D234">
        <f>C234-SET_TRI!C235</f>
        <v>-1.0372081831819046E-2</v>
      </c>
      <c r="E234">
        <f t="shared" si="10"/>
        <v>5.6792506172421986E-3</v>
      </c>
      <c r="F234">
        <f t="shared" ca="1" si="11"/>
        <v>-0.86113078800690379</v>
      </c>
      <c r="G234">
        <f ca="1">S0*EXP(Drift*(A234-$A$11)+Volatility*SUM($F$12:F234))</f>
        <v>5.818672359115646</v>
      </c>
    </row>
    <row r="235" spans="1:7" x14ac:dyDescent="0.25">
      <c r="A235" s="1" t="str">
        <f>MID('Filter Data'!A226,2,LEN('Filter Data'!A226)-2)</f>
        <v>16-Apr-2021</v>
      </c>
      <c r="B235">
        <f>'Filter Data'!I226</f>
        <v>2.4279000000000002</v>
      </c>
      <c r="C235">
        <f t="shared" si="9"/>
        <v>5.8785050804587791E-2</v>
      </c>
      <c r="D235">
        <f>C235-SET_TRI!C236</f>
        <v>6.8621038276831303E-2</v>
      </c>
      <c r="E235">
        <f t="shared" si="10"/>
        <v>-2.3997755057233242E-3</v>
      </c>
      <c r="F235">
        <f t="shared" ca="1" si="11"/>
        <v>1.5173501422456057</v>
      </c>
      <c r="G235">
        <f ca="1">S0*EXP(Drift*(A235-$A$11)+Volatility*SUM($F$12:F235))</f>
        <v>5.9957086819871384</v>
      </c>
    </row>
    <row r="236" spans="1:7" x14ac:dyDescent="0.25">
      <c r="A236" s="1" t="str">
        <f>MID('Filter Data'!A227,2,LEN('Filter Data'!A227)-2)</f>
        <v>19-Apr-2021</v>
      </c>
      <c r="B236">
        <f>'Filter Data'!I227</f>
        <v>2.4317000000000002</v>
      </c>
      <c r="C236">
        <f t="shared" si="9"/>
        <v>1.5651385971415732E-3</v>
      </c>
      <c r="D236">
        <f>C236-SET_TRI!C237</f>
        <v>-1.3236558823151974E-2</v>
      </c>
      <c r="E236">
        <f t="shared" si="10"/>
        <v>1.3316581108779021E-2</v>
      </c>
      <c r="F236">
        <f t="shared" ca="1" si="11"/>
        <v>0.53222079877380513</v>
      </c>
      <c r="G236">
        <f ca="1">S0*EXP(Drift*(A236-$A$11)+Volatility*SUM($F$12:F236))</f>
        <v>6.0613252301576654</v>
      </c>
    </row>
    <row r="237" spans="1:7" x14ac:dyDescent="0.25">
      <c r="A237" s="1" t="str">
        <f>MID('Filter Data'!A228,2,LEN('Filter Data'!A228)-2)</f>
        <v>20-Apr-2021</v>
      </c>
      <c r="B237">
        <f>'Filter Data'!I228</f>
        <v>2.4009</v>
      </c>
      <c r="C237">
        <f t="shared" si="9"/>
        <v>-1.2666036106427667E-2</v>
      </c>
      <c r="D237">
        <f>C237-SET_TRI!C238</f>
        <v>-1.7582598841562096E-2</v>
      </c>
      <c r="E237">
        <f t="shared" si="10"/>
        <v>2.9577891078993498E-3</v>
      </c>
      <c r="F237">
        <f t="shared" ca="1" si="11"/>
        <v>0.114864640839002</v>
      </c>
      <c r="G237">
        <f ca="1">S0*EXP(Drift*(A237-$A$11)+Volatility*SUM($F$12:F237))</f>
        <v>6.0770421179095564</v>
      </c>
    </row>
    <row r="238" spans="1:7" x14ac:dyDescent="0.25">
      <c r="A238" s="1" t="str">
        <f>MID('Filter Data'!A229,2,LEN('Filter Data'!A229)-2)</f>
        <v>22-Apr-2021</v>
      </c>
      <c r="B238">
        <f>'Filter Data'!I229</f>
        <v>2.3683999999999998</v>
      </c>
      <c r="C238">
        <f t="shared" si="9"/>
        <v>-1.3536590445249779E-2</v>
      </c>
      <c r="D238">
        <f>C238-SET_TRI!C239</f>
        <v>-2.6797347793762697E-3</v>
      </c>
      <c r="E238">
        <f t="shared" si="10"/>
        <v>-1.1191426442158878E-2</v>
      </c>
      <c r="F238">
        <f t="shared" ca="1" si="11"/>
        <v>-0.14804615104583199</v>
      </c>
      <c r="G238">
        <f ca="1">S0*EXP(Drift*(A238-$A$11)+Volatility*SUM($F$12:F238))</f>
        <v>6.0703985291209648</v>
      </c>
    </row>
    <row r="239" spans="1:7" x14ac:dyDescent="0.25">
      <c r="A239" s="1" t="str">
        <f>MID('Filter Data'!A230,2,LEN('Filter Data'!A230)-2)</f>
        <v>23-Apr-2021</v>
      </c>
      <c r="B239">
        <f>'Filter Data'!I230</f>
        <v>2.3917000000000002</v>
      </c>
      <c r="C239">
        <f t="shared" si="9"/>
        <v>9.8378652254688063E-3</v>
      </c>
      <c r="D239">
        <f>C239-SET_TRI!C240</f>
        <v>2.0279861336940042E-2</v>
      </c>
      <c r="E239">
        <f t="shared" si="10"/>
        <v>-8.2742934111168839E-3</v>
      </c>
      <c r="F239">
        <f t="shared" ca="1" si="11"/>
        <v>0.34707482055791666</v>
      </c>
      <c r="G239">
        <f ca="1">S0*EXP(Drift*(A239-$A$11)+Volatility*SUM($F$12:F239))</f>
        <v>6.1096518970315001</v>
      </c>
    </row>
    <row r="240" spans="1:7" x14ac:dyDescent="0.25">
      <c r="A240" s="1" t="str">
        <f>MID('Filter Data'!A231,2,LEN('Filter Data'!A231)-2)</f>
        <v>26-Apr-2021</v>
      </c>
      <c r="B240">
        <f>'Filter Data'!I231</f>
        <v>2.3862999999999999</v>
      </c>
      <c r="C240">
        <f t="shared" si="9"/>
        <v>-2.2578082535436271E-3</v>
      </c>
      <c r="D240">
        <f>C240-SET_TRI!C241</f>
        <v>-3.6263434702721691E-3</v>
      </c>
      <c r="E240">
        <f t="shared" si="10"/>
        <v>9.3079738959500309E-4</v>
      </c>
      <c r="F240">
        <f t="shared" ca="1" si="11"/>
        <v>-3.3536449955568695</v>
      </c>
      <c r="G240">
        <f ca="1">S0*EXP(Drift*(A240-$A$11)+Volatility*SUM($F$12:F240))</f>
        <v>5.7905561103854977</v>
      </c>
    </row>
    <row r="241" spans="1:7" x14ac:dyDescent="0.25">
      <c r="A241" s="1" t="str">
        <f>MID('Filter Data'!A232,2,LEN('Filter Data'!A232)-2)</f>
        <v>27-Apr-2021</v>
      </c>
      <c r="B241">
        <f>'Filter Data'!I232</f>
        <v>2.4274</v>
      </c>
      <c r="C241">
        <f t="shared" si="9"/>
        <v>1.722331643129537E-2</v>
      </c>
      <c r="D241">
        <f>C241-SET_TRI!C242</f>
        <v>1.7837583115123914E-2</v>
      </c>
      <c r="E241">
        <f t="shared" si="10"/>
        <v>1.2872619956037952E-3</v>
      </c>
      <c r="F241">
        <f t="shared" ca="1" si="11"/>
        <v>0.20052686363758893</v>
      </c>
      <c r="G241">
        <f ca="1">S0*EXP(Drift*(A241-$A$11)+Volatility*SUM($F$12:F241))</f>
        <v>5.8138348876347354</v>
      </c>
    </row>
    <row r="242" spans="1:7" x14ac:dyDescent="0.25">
      <c r="A242" s="1" t="str">
        <f>MID('Filter Data'!A233,2,LEN('Filter Data'!A233)-2)</f>
        <v>28-Apr-2021</v>
      </c>
      <c r="B242">
        <f>'Filter Data'!I233</f>
        <v>2.4495</v>
      </c>
      <c r="C242">
        <f t="shared" si="9"/>
        <v>9.1043915300321361E-3</v>
      </c>
      <c r="D242">
        <f>C242-SET_TRI!C243</f>
        <v>-2.8816946835079783E-3</v>
      </c>
      <c r="E242">
        <f t="shared" si="10"/>
        <v>1.1629504644517223E-2</v>
      </c>
      <c r="F242">
        <f t="shared" ca="1" si="11"/>
        <v>1.1690226529289371</v>
      </c>
      <c r="G242">
        <f ca="1">S0*EXP(Drift*(A242-$A$11)+Volatility*SUM($F$12:F242))</f>
        <v>5.9318410352218249</v>
      </c>
    </row>
    <row r="243" spans="1:7" x14ac:dyDescent="0.25">
      <c r="A243" s="1" t="str">
        <f>MID('Filter Data'!A234,2,LEN('Filter Data'!A234)-2)</f>
        <v>29-Apr-2021</v>
      </c>
      <c r="B243">
        <f>'Filter Data'!I234</f>
        <v>2.4836</v>
      </c>
      <c r="C243">
        <f t="shared" si="9"/>
        <v>1.3921208409879576E-2</v>
      </c>
      <c r="D243">
        <f>C243-SET_TRI!C244</f>
        <v>2.178486693449222E-3</v>
      </c>
      <c r="E243">
        <f t="shared" si="10"/>
        <v>1.1937628840083026E-2</v>
      </c>
      <c r="F243">
        <f t="shared" ca="1" si="11"/>
        <v>-1.3457719598650784</v>
      </c>
      <c r="G243">
        <f ca="1">S0*EXP(Drift*(A243-$A$11)+Volatility*SUM($F$12:F243))</f>
        <v>5.8047117183431993</v>
      </c>
    </row>
    <row r="244" spans="1:7" x14ac:dyDescent="0.25">
      <c r="A244" s="1" t="str">
        <f>MID('Filter Data'!A235,2,LEN('Filter Data'!A235)-2)</f>
        <v>06-May-2021</v>
      </c>
      <c r="B244">
        <f>'Filter Data'!I235</f>
        <v>2.4908000000000001</v>
      </c>
      <c r="C244">
        <f t="shared" si="9"/>
        <v>2.8990175551619002E-3</v>
      </c>
      <c r="D244">
        <f>C244-SET_TRI!C245</f>
        <v>2.0968805450684642E-2</v>
      </c>
      <c r="E244">
        <f t="shared" si="10"/>
        <v>-1.5826999963965867E-2</v>
      </c>
      <c r="F244">
        <f t="shared" ca="1" si="11"/>
        <v>-8.1619903518102763E-2</v>
      </c>
      <c r="G244">
        <f ca="1">S0*EXP(Drift*(A244-$A$11)+Volatility*SUM($F$12:F244))</f>
        <v>5.8246007999625702</v>
      </c>
    </row>
    <row r="245" spans="1:7" x14ac:dyDescent="0.25">
      <c r="A245" s="1" t="str">
        <f>MID('Filter Data'!A236,2,LEN('Filter Data'!A236)-2)</f>
        <v>07-May-2021</v>
      </c>
      <c r="B245">
        <f>'Filter Data'!I236</f>
        <v>2.4981</v>
      </c>
      <c r="C245">
        <f t="shared" si="9"/>
        <v>2.9307852898666541E-3</v>
      </c>
      <c r="D245">
        <f>C245-SET_TRI!C246</f>
        <v>-8.0341566828022945E-3</v>
      </c>
      <c r="E245">
        <f t="shared" si="10"/>
        <v>1.0046814419347759E-2</v>
      </c>
      <c r="F245">
        <f t="shared" ca="1" si="11"/>
        <v>1.2160489909511012</v>
      </c>
      <c r="G245">
        <f ca="1">S0*EXP(Drift*(A245-$A$11)+Volatility*SUM($F$12:F245))</f>
        <v>5.9474679501283267</v>
      </c>
    </row>
    <row r="246" spans="1:7" x14ac:dyDescent="0.25">
      <c r="A246" s="1" t="str">
        <f>MID('Filter Data'!A237,2,LEN('Filter Data'!A237)-2)</f>
        <v>10-May-2021</v>
      </c>
      <c r="B246">
        <f>'Filter Data'!I237</f>
        <v>2.5072999999999999</v>
      </c>
      <c r="C246">
        <f t="shared" si="9"/>
        <v>3.6827989271846105E-3</v>
      </c>
      <c r="D246">
        <f>C246-SET_TRI!C247</f>
        <v>-1.3514706732021403E-4</v>
      </c>
      <c r="E246">
        <f t="shared" si="10"/>
        <v>3.7606995364959568E-3</v>
      </c>
      <c r="F246">
        <f t="shared" ca="1" si="11"/>
        <v>-0.1265673866150791</v>
      </c>
      <c r="G246">
        <f ca="1">S0*EXP(Drift*(A246-$A$11)+Volatility*SUM($F$12:F246))</f>
        <v>5.9471414298843648</v>
      </c>
    </row>
    <row r="247" spans="1:7" x14ac:dyDescent="0.25">
      <c r="A247" s="1" t="str">
        <f>MID('Filter Data'!A238,2,LEN('Filter Data'!A238)-2)</f>
        <v>11-May-2021</v>
      </c>
      <c r="B247">
        <f>'Filter Data'!I238</f>
        <v>2.5306999999999999</v>
      </c>
      <c r="C247">
        <f t="shared" si="9"/>
        <v>9.3327483747457779E-3</v>
      </c>
      <c r="D247">
        <f>C247-SET_TRI!C248</f>
        <v>1.1913863642324777E-2</v>
      </c>
      <c r="E247">
        <f t="shared" si="10"/>
        <v>-1.3251888036536486E-3</v>
      </c>
      <c r="F247">
        <f t="shared" ca="1" si="11"/>
        <v>1.5710982060356369</v>
      </c>
      <c r="G247">
        <f ca="1">S0*EXP(Drift*(A247-$A$11)+Volatility*SUM($F$12:F247))</f>
        <v>6.1085014253269438</v>
      </c>
    </row>
    <row r="248" spans="1:7" x14ac:dyDescent="0.25">
      <c r="A248" s="1" t="str">
        <f>MID('Filter Data'!A239,2,LEN('Filter Data'!A239)-2)</f>
        <v>17-May-2021</v>
      </c>
      <c r="B248">
        <f>'Filter Data'!I239</f>
        <v>2.5602</v>
      </c>
      <c r="C248">
        <f t="shared" si="9"/>
        <v>1.1656853834907371E-2</v>
      </c>
      <c r="D248">
        <f>C248-SET_TRI!C249</f>
        <v>3.0020420978661283E-2</v>
      </c>
      <c r="E248">
        <f t="shared" si="10"/>
        <v>-1.5134280262404966E-2</v>
      </c>
      <c r="F248">
        <f t="shared" ca="1" si="11"/>
        <v>1.2543755407195536</v>
      </c>
      <c r="G248">
        <f ca="1">S0*EXP(Drift*(A248-$A$11)+Volatility*SUM($F$12:F248))</f>
        <v>6.2626556494619274</v>
      </c>
    </row>
    <row r="249" spans="1:7" x14ac:dyDescent="0.25">
      <c r="A249" s="1" t="str">
        <f>MID('Filter Data'!A240,2,LEN('Filter Data'!A240)-2)</f>
        <v>20-May-2021</v>
      </c>
      <c r="B249">
        <f>'Filter Data'!I240</f>
        <v>2.3961000000000001</v>
      </c>
      <c r="C249">
        <f t="shared" si="9"/>
        <v>-6.4096554956643972E-2</v>
      </c>
      <c r="D249">
        <f>C249-SET_TRI!C250</f>
        <v>-6.3371205567792757E-2</v>
      </c>
      <c r="E249">
        <f t="shared" si="10"/>
        <v>-7.6744379834262771E-3</v>
      </c>
      <c r="F249">
        <f t="shared" ca="1" si="11"/>
        <v>-2.1931407139460695</v>
      </c>
      <c r="G249">
        <f ca="1">S0*EXP(Drift*(A249-$A$11)+Volatility*SUM($F$12:F249))</f>
        <v>6.0510594140071605</v>
      </c>
    </row>
    <row r="250" spans="1:7" x14ac:dyDescent="0.25">
      <c r="A250" s="1" t="str">
        <f>MID('Filter Data'!A241,2,LEN('Filter Data'!A241)-2)</f>
        <v>21-May-2021</v>
      </c>
      <c r="B250">
        <f>'Filter Data'!I241</f>
        <v>2.4645999999999999</v>
      </c>
      <c r="C250">
        <f t="shared" si="9"/>
        <v>2.8588122365510529E-2</v>
      </c>
      <c r="D250">
        <f>C250-SET_TRI!C251</f>
        <v>2.9420991536868502E-2</v>
      </c>
      <c r="E250">
        <f t="shared" si="10"/>
        <v>2.3310883206708773E-3</v>
      </c>
      <c r="F250">
        <f t="shared" ca="1" si="11"/>
        <v>-0.23953486816885539</v>
      </c>
      <c r="G250">
        <f ca="1">S0*EXP(Drift*(A250-$A$11)+Volatility*SUM($F$12:F250))</f>
        <v>6.031152271487743</v>
      </c>
    </row>
    <row r="251" spans="1:7" x14ac:dyDescent="0.25">
      <c r="A251" s="1" t="str">
        <f>MID('Filter Data'!A242,2,LEN('Filter Data'!A242)-2)</f>
        <v>25-May-2021</v>
      </c>
      <c r="B251">
        <f>'Filter Data'!I242</f>
        <v>2.5339999999999998</v>
      </c>
      <c r="C251">
        <f t="shared" si="9"/>
        <v>2.8158727582569144E-2</v>
      </c>
      <c r="D251">
        <f>C251-SET_TRI!C252</f>
        <v>1.6926617963730215E-2</v>
      </c>
      <c r="E251">
        <f t="shared" si="10"/>
        <v>1.3034355892564855E-2</v>
      </c>
      <c r="F251">
        <f t="shared" ca="1" si="11"/>
        <v>-1.2288570626895741</v>
      </c>
      <c r="G251">
        <f ca="1">S0*EXP(Drift*(A251-$A$11)+Volatility*SUM($F$12:F251))</f>
        <v>5.9254794357231386</v>
      </c>
    </row>
    <row r="252" spans="1:7" x14ac:dyDescent="0.25">
      <c r="A252" s="1" t="str">
        <f>MID('Filter Data'!A243,2,LEN('Filter Data'!A243)-2)</f>
        <v>27-May-2021</v>
      </c>
      <c r="B252">
        <f>'Filter Data'!I243</f>
        <v>2.5771000000000002</v>
      </c>
      <c r="C252">
        <f t="shared" si="9"/>
        <v>1.7008681925809142E-2</v>
      </c>
      <c r="D252">
        <f>C252-SET_TRI!C253</f>
        <v>7.3495745004223158E-3</v>
      </c>
      <c r="E252">
        <f t="shared" si="10"/>
        <v>1.0417590484748942E-2</v>
      </c>
      <c r="F252">
        <f t="shared" ca="1" si="11"/>
        <v>2.1042057451591156</v>
      </c>
      <c r="G252">
        <f ca="1">S0*EXP(Drift*(A252-$A$11)+Volatility*SUM($F$12:F252))</f>
        <v>6.1445596102097246</v>
      </c>
    </row>
    <row r="253" spans="1:7" x14ac:dyDescent="0.25">
      <c r="A253" s="1" t="str">
        <f>MID('Filter Data'!A244,2,LEN('Filter Data'!A244)-2)</f>
        <v>28-May-2021</v>
      </c>
      <c r="B253">
        <f>'Filter Data'!I244</f>
        <v>2.5701000000000001</v>
      </c>
      <c r="C253">
        <f t="shared" si="9"/>
        <v>-2.716231422917278E-3</v>
      </c>
      <c r="D253">
        <f>C253-SET_TRI!C254</f>
        <v>-1.7661419664425026E-3</v>
      </c>
      <c r="E253">
        <f t="shared" si="10"/>
        <v>-1.185091448855089E-3</v>
      </c>
      <c r="F253">
        <f t="shared" ca="1" si="11"/>
        <v>0.96964552021443706</v>
      </c>
      <c r="G253">
        <f ca="1">S0*EXP(Drift*(A253-$A$11)+Volatility*SUM($F$12:F253))</f>
        <v>6.2485571569627432</v>
      </c>
    </row>
    <row r="254" spans="1:7" x14ac:dyDescent="0.25">
      <c r="A254" s="1" t="str">
        <f>MID('Filter Data'!A245,2,LEN('Filter Data'!A245)-2)</f>
        <v>02-Jun-2021</v>
      </c>
      <c r="B254">
        <f>'Filter Data'!I245</f>
        <v>2.6497000000000002</v>
      </c>
      <c r="C254">
        <f t="shared" si="9"/>
        <v>3.097155752694452E-2</v>
      </c>
      <c r="D254">
        <f>C254-SET_TRI!C255</f>
        <v>7.872925968798062E-3</v>
      </c>
      <c r="E254">
        <f t="shared" si="10"/>
        <v>2.3914152576349077E-2</v>
      </c>
      <c r="F254">
        <f t="shared" ca="1" si="11"/>
        <v>-1.7570920528632266</v>
      </c>
      <c r="G254">
        <f ca="1">S0*EXP(Drift*(A254-$A$11)+Volatility*SUM($F$12:F254))</f>
        <v>6.089615036681991</v>
      </c>
    </row>
    <row r="255" spans="1:7" x14ac:dyDescent="0.25">
      <c r="A255" s="1" t="str">
        <f>MID('Filter Data'!A246,2,LEN('Filter Data'!A246)-2)</f>
        <v>04-Jun-2021</v>
      </c>
      <c r="B255">
        <f>'Filter Data'!I246</f>
        <v>2.6718999999999999</v>
      </c>
      <c r="C255">
        <f t="shared" si="9"/>
        <v>8.3783069781483838E-3</v>
      </c>
      <c r="D255">
        <f>C255-SET_TRI!C256</f>
        <v>1.4468488748043417E-2</v>
      </c>
      <c r="E255">
        <f t="shared" si="10"/>
        <v>-4.5558370527733674E-3</v>
      </c>
      <c r="F255">
        <f t="shared" ca="1" si="11"/>
        <v>0.24262376141514258</v>
      </c>
      <c r="G255">
        <f ca="1">S0*EXP(Drift*(A255-$A$11)+Volatility*SUM($F$12:F255))</f>
        <v>6.1225472642872676</v>
      </c>
    </row>
    <row r="256" spans="1:7" x14ac:dyDescent="0.25">
      <c r="A256" s="1" t="str">
        <f>MID('Filter Data'!A247,2,LEN('Filter Data'!A247)-2)</f>
        <v>07-Jun-2021</v>
      </c>
      <c r="B256">
        <f>'Filter Data'!I247</f>
        <v>2.6709999999999998</v>
      </c>
      <c r="C256">
        <f t="shared" si="9"/>
        <v>-3.36838953553697E-4</v>
      </c>
      <c r="D256">
        <f>C256-SET_TRI!C257</f>
        <v>-9.9979106412004964E-4</v>
      </c>
      <c r="E256">
        <f t="shared" si="10"/>
        <v>5.114716020555932E-4</v>
      </c>
      <c r="F256">
        <f t="shared" ca="1" si="11"/>
        <v>1.9996740521506353</v>
      </c>
      <c r="G256">
        <f ca="1">S0*EXP(Drift*(A256-$A$11)+Volatility*SUM($F$12:F256))</f>
        <v>6.3422283746007944</v>
      </c>
    </row>
    <row r="257" spans="1:7" x14ac:dyDescent="0.25">
      <c r="A257" s="1" t="str">
        <f>MID('Filter Data'!A248,2,LEN('Filter Data'!A248)-2)</f>
        <v>08-Jun-2021</v>
      </c>
      <c r="B257">
        <f>'Filter Data'!I248</f>
        <v>2.7050000000000001</v>
      </c>
      <c r="C257">
        <f t="shared" si="9"/>
        <v>1.2729314863347156E-2</v>
      </c>
      <c r="D257">
        <f>C257-SET_TRI!C258</f>
        <v>1.2558376421415602E-2</v>
      </c>
      <c r="E257">
        <f t="shared" si="10"/>
        <v>1.4971077456831777E-3</v>
      </c>
      <c r="F257">
        <f t="shared" ca="1" si="11"/>
        <v>-0.36413670008640486</v>
      </c>
      <c r="G257">
        <f ca="1">S0*EXP(Drift*(A257-$A$11)+Volatility*SUM($F$12:F257))</f>
        <v>6.3082976333960969</v>
      </c>
    </row>
    <row r="258" spans="1:7" x14ac:dyDescent="0.25">
      <c r="A258" s="1" t="str">
        <f>MID('Filter Data'!A249,2,LEN('Filter Data'!A249)-2)</f>
        <v>09-Jun-2021</v>
      </c>
      <c r="B258">
        <f>'Filter Data'!I249</f>
        <v>2.6878000000000002</v>
      </c>
      <c r="C258">
        <f t="shared" si="9"/>
        <v>-6.3585951940849841E-3</v>
      </c>
      <c r="D258">
        <f>C258-SET_TRI!C259</f>
        <v>-1.5523981727044596E-2</v>
      </c>
      <c r="E258">
        <f t="shared" si="10"/>
        <v>7.4309732550145186E-3</v>
      </c>
      <c r="F258">
        <f t="shared" ca="1" si="11"/>
        <v>0.14075170216944721</v>
      </c>
      <c r="G258">
        <f ca="1">S0*EXP(Drift*(A258-$A$11)+Volatility*SUM($F$12:F258))</f>
        <v>6.3273742297767921</v>
      </c>
    </row>
    <row r="259" spans="1:7" x14ac:dyDescent="0.25">
      <c r="A259" s="1" t="str">
        <f>MID('Filter Data'!A250,2,LEN('Filter Data'!A250)-2)</f>
        <v>10-Jun-2021</v>
      </c>
      <c r="B259">
        <f>'Filter Data'!I250</f>
        <v>2.7006000000000001</v>
      </c>
      <c r="C259">
        <f t="shared" si="9"/>
        <v>4.7622590966589487E-3</v>
      </c>
      <c r="D259">
        <f>C259-SET_TRI!C260</f>
        <v>5.2212266001563142E-3</v>
      </c>
      <c r="E259">
        <f t="shared" si="10"/>
        <v>6.7555530395803191E-5</v>
      </c>
      <c r="F259">
        <f t="shared" ca="1" si="11"/>
        <v>-0.58745594990223049</v>
      </c>
      <c r="G259">
        <f ca="1">S0*EXP(Drift*(A259-$A$11)+Volatility*SUM($F$12:F259))</f>
        <v>6.2702280240810566</v>
      </c>
    </row>
    <row r="260" spans="1:7" x14ac:dyDescent="0.25">
      <c r="A260" s="1" t="str">
        <f>MID('Filter Data'!A251,2,LEN('Filter Data'!A251)-2)</f>
        <v>11-Jun-2021</v>
      </c>
      <c r="B260">
        <f>'Filter Data'!I251</f>
        <v>2.7120000000000002</v>
      </c>
      <c r="C260">
        <f t="shared" si="9"/>
        <v>4.2212841590757895E-3</v>
      </c>
      <c r="D260">
        <f>C260-SET_TRI!C261</f>
        <v>-5.1337207836070833E-3</v>
      </c>
      <c r="E260">
        <f t="shared" si="10"/>
        <v>8.7529841616446752E-3</v>
      </c>
      <c r="F260">
        <f t="shared" ca="1" si="11"/>
        <v>0.18601785047059433</v>
      </c>
      <c r="G260">
        <f ca="1">S0*EXP(Drift*(A260-$A$11)+Volatility*SUM($F$12:F260))</f>
        <v>6.2939185901160846</v>
      </c>
    </row>
    <row r="261" spans="1:7" x14ac:dyDescent="0.25">
      <c r="A261" s="1" t="str">
        <f>MID('Filter Data'!A252,2,LEN('Filter Data'!A252)-2)</f>
        <v>15-Jun-2021</v>
      </c>
      <c r="B261">
        <f>'Filter Data'!I252</f>
        <v>2.7625000000000002</v>
      </c>
      <c r="C261">
        <f t="shared" si="9"/>
        <v>1.8620943952802355E-2</v>
      </c>
      <c r="D261">
        <f>C261-SET_TRI!C262</f>
        <v>3.0119158531179656E-2</v>
      </c>
      <c r="E261">
        <f t="shared" si="10"/>
        <v>-8.2581666907125886E-3</v>
      </c>
      <c r="F261">
        <f t="shared" ca="1" si="11"/>
        <v>1.0715832220140458</v>
      </c>
      <c r="G261">
        <f ca="1">S0*EXP(Drift*(A261-$A$11)+Volatility*SUM($F$12:F261))</f>
        <v>6.4244232707240725</v>
      </c>
    </row>
    <row r="262" spans="1:7" x14ac:dyDescent="0.25">
      <c r="A262" s="1" t="str">
        <f>MID('Filter Data'!A253,2,LEN('Filter Data'!A253)-2)</f>
        <v>16-Jun-2021</v>
      </c>
      <c r="B262">
        <f>'Filter Data'!I253</f>
        <v>2.7504</v>
      </c>
      <c r="C262">
        <f t="shared" si="9"/>
        <v>-4.3800904977376364E-3</v>
      </c>
      <c r="D262">
        <f>C262-SET_TRI!C263</f>
        <v>-5.1307016881749464E-3</v>
      </c>
      <c r="E262">
        <f t="shared" si="10"/>
        <v>1.4891944839374397E-4</v>
      </c>
      <c r="F262">
        <f t="shared" ca="1" si="11"/>
        <v>-0.56640485573065757</v>
      </c>
      <c r="G262">
        <f ca="1">S0*EXP(Drift*(A262-$A$11)+Volatility*SUM($F$12:F262))</f>
        <v>6.3686263836533072</v>
      </c>
    </row>
    <row r="263" spans="1:7" x14ac:dyDescent="0.25">
      <c r="A263" s="1" t="str">
        <f>MID('Filter Data'!A254,2,LEN('Filter Data'!A254)-2)</f>
        <v>17-Jun-2021</v>
      </c>
      <c r="B263">
        <f>'Filter Data'!I254</f>
        <v>2.7158000000000002</v>
      </c>
      <c r="C263">
        <f t="shared" si="9"/>
        <v>-1.2579988365328585E-2</v>
      </c>
      <c r="D263">
        <f>C263-SET_TRI!C264</f>
        <v>-6.2572929310836982E-3</v>
      </c>
      <c r="E263">
        <f t="shared" si="10"/>
        <v>-7.0471697971962221E-3</v>
      </c>
      <c r="F263">
        <f t="shared" ca="1" si="11"/>
        <v>0.77663721301615529</v>
      </c>
      <c r="G263">
        <f ca="1">S0*EXP(Drift*(A263-$A$11)+Volatility*SUM($F$12:F263))</f>
        <v>6.4556928696056213</v>
      </c>
    </row>
    <row r="264" spans="1:7" x14ac:dyDescent="0.25">
      <c r="A264" s="1" t="str">
        <f>MID('Filter Data'!A255,2,LEN('Filter Data'!A255)-2)</f>
        <v>18-Jun-2021</v>
      </c>
      <c r="B264">
        <f>'Filter Data'!I255</f>
        <v>2.7336</v>
      </c>
      <c r="C264">
        <f t="shared" si="9"/>
        <v>6.5542381618675215E-3</v>
      </c>
      <c r="D264">
        <f>C264-SET_TRI!C265</f>
        <v>9.3683956475768097E-3</v>
      </c>
      <c r="E264">
        <f t="shared" si="10"/>
        <v>-1.8356512785090394E-3</v>
      </c>
      <c r="F264">
        <f t="shared" ca="1" si="11"/>
        <v>-0.40400588698824658</v>
      </c>
      <c r="G264">
        <f ca="1">S0*EXP(Drift*(A264-$A$11)+Volatility*SUM($F$12:F264))</f>
        <v>6.4169054454477825</v>
      </c>
    </row>
    <row r="265" spans="1:7" x14ac:dyDescent="0.25">
      <c r="A265" s="1" t="str">
        <f>MID('Filter Data'!A256,2,LEN('Filter Data'!A256)-2)</f>
        <v>21-Jun-2021</v>
      </c>
      <c r="B265">
        <f>'Filter Data'!I256</f>
        <v>2.7913999999999999</v>
      </c>
      <c r="C265">
        <f t="shared" si="9"/>
        <v>2.114427860696512E-2</v>
      </c>
      <c r="D265">
        <f>C265-SET_TRI!C266</f>
        <v>2.9589296816345652E-2</v>
      </c>
      <c r="E265">
        <f t="shared" si="10"/>
        <v>-5.2627178059746482E-3</v>
      </c>
      <c r="F265">
        <f t="shared" ca="1" si="11"/>
        <v>-2.2129110278945126</v>
      </c>
      <c r="G265">
        <f ca="1">S0*EXP(Drift*(A265-$A$11)+Volatility*SUM($F$12:F265))</f>
        <v>6.1980624676395326</v>
      </c>
    </row>
    <row r="266" spans="1:7" x14ac:dyDescent="0.25">
      <c r="A266" s="1" t="str">
        <f>MID('Filter Data'!A257,2,LEN('Filter Data'!A257)-2)</f>
        <v>24-Jun-2021</v>
      </c>
      <c r="B266">
        <f>'Filter Data'!I257</f>
        <v>2.8222999999999998</v>
      </c>
      <c r="C266">
        <f t="shared" si="9"/>
        <v>1.1069714121945951E-2</v>
      </c>
      <c r="D266">
        <f>C266-SET_TRI!C267</f>
        <v>1.8183518643059528E-2</v>
      </c>
      <c r="E266">
        <f t="shared" si="10"/>
        <v>-5.1745737282905997E-3</v>
      </c>
      <c r="F266">
        <f t="shared" ca="1" si="11"/>
        <v>-0.67774190252333477</v>
      </c>
      <c r="G266">
        <f ca="1">S0*EXP(Drift*(A266-$A$11)+Volatility*SUM($F$12:F266))</f>
        <v>6.1412568659291953</v>
      </c>
    </row>
    <row r="267" spans="1:7" x14ac:dyDescent="0.25">
      <c r="A267" s="1" t="str">
        <f>MID('Filter Data'!A258,2,LEN('Filter Data'!A258)-2)</f>
        <v>25-Jun-2021</v>
      </c>
      <c r="B267">
        <f>'Filter Data'!I258</f>
        <v>2.8433999999999999</v>
      </c>
      <c r="C267">
        <f t="shared" si="9"/>
        <v>7.4761719165220277E-3</v>
      </c>
      <c r="D267">
        <f>C267-SET_TRI!C268</f>
        <v>8.8934816218513429E-3</v>
      </c>
      <c r="E267">
        <f t="shared" si="10"/>
        <v>-4.9056245609316231E-4</v>
      </c>
      <c r="F267">
        <f t="shared" ca="1" si="11"/>
        <v>0.67720088757109376</v>
      </c>
      <c r="G267">
        <f ca="1">S0*EXP(Drift*(A267-$A$11)+Volatility*SUM($F$12:F267))</f>
        <v>6.2149445463813162</v>
      </c>
    </row>
    <row r="268" spans="1:7" x14ac:dyDescent="0.25">
      <c r="A268" s="1" t="str">
        <f>MID('Filter Data'!A259,2,LEN('Filter Data'!A259)-2)</f>
        <v>28-Jun-2021</v>
      </c>
      <c r="B268">
        <f>'Filter Data'!I259</f>
        <v>2.8060999999999998</v>
      </c>
      <c r="C268">
        <f t="shared" si="9"/>
        <v>-1.3118098051628372E-2</v>
      </c>
      <c r="D268">
        <f>C268-SET_TRI!C269</f>
        <v>-8.380842567605875E-3</v>
      </c>
      <c r="E268">
        <f t="shared" si="10"/>
        <v>-5.6931669290931101E-3</v>
      </c>
      <c r="F268">
        <f t="shared" ca="1" si="11"/>
        <v>-2.3779411250206741</v>
      </c>
      <c r="G268">
        <f ca="1">S0*EXP(Drift*(A268-$A$11)+Volatility*SUM($F$12:F268))</f>
        <v>5.9865613604155579</v>
      </c>
    </row>
    <row r="269" spans="1:7" x14ac:dyDescent="0.25">
      <c r="A269" s="1" t="str">
        <f>MID('Filter Data'!A260,2,LEN('Filter Data'!A260)-2)</f>
        <v>29-Jun-2021</v>
      </c>
      <c r="B269">
        <f>'Filter Data'!I260</f>
        <v>2.8267000000000002</v>
      </c>
      <c r="C269">
        <f t="shared" ref="C269:C332" si="12">(B269-B268)/B268</f>
        <v>7.3411496382881566E-3</v>
      </c>
      <c r="D269">
        <f>C269-SET_TRI!C270</f>
        <v>-1.6310166610100391E-4</v>
      </c>
      <c r="E269">
        <f t="shared" ref="E269:E332" si="13">C269-($B$4+$B$5*D269)</f>
        <v>7.4439581877751111E-3</v>
      </c>
      <c r="F269">
        <f t="shared" ref="F269:F332" ca="1" si="14">SQRT(A269-A268)*_xlfn.NORM.INV(RAND(),0,1)</f>
        <v>0.89198446672365472</v>
      </c>
      <c r="G269">
        <f ca="1">S0*EXP(Drift*(A269-$A$11)+Volatility*SUM($F$12:F269))</f>
        <v>6.0800389830590413</v>
      </c>
    </row>
    <row r="270" spans="1:7" x14ac:dyDescent="0.25">
      <c r="A270" s="1" t="str">
        <f>MID('Filter Data'!A261,2,LEN('Filter Data'!A261)-2)</f>
        <v>02-Jul-2021</v>
      </c>
      <c r="B270">
        <f>'Filter Data'!I261</f>
        <v>2.8892000000000002</v>
      </c>
      <c r="C270">
        <f t="shared" si="12"/>
        <v>2.2110588318533977E-2</v>
      </c>
      <c r="D270">
        <f>C270-SET_TRI!C271</f>
        <v>3.0586871993413006E-2</v>
      </c>
      <c r="E270">
        <f t="shared" si="13"/>
        <v>-5.1852615895287522E-3</v>
      </c>
      <c r="F270">
        <f t="shared" ca="1" si="14"/>
        <v>1.8359453328646675</v>
      </c>
      <c r="G270">
        <f ca="1">S0*EXP(Drift*(A270-$A$11)+Volatility*SUM($F$12:F270))</f>
        <v>6.281094824264553</v>
      </c>
    </row>
    <row r="271" spans="1:7" x14ac:dyDescent="0.25">
      <c r="A271" s="1" t="str">
        <f>MID('Filter Data'!A262,2,LEN('Filter Data'!A262)-2)</f>
        <v>06-Jul-2021</v>
      </c>
      <c r="B271">
        <f>'Filter Data'!I262</f>
        <v>2.8279000000000001</v>
      </c>
      <c r="C271">
        <f t="shared" si="12"/>
        <v>-2.1216945867368175E-2</v>
      </c>
      <c r="D271">
        <f>C271-SET_TRI!C272</f>
        <v>-2.9126038472900399E-2</v>
      </c>
      <c r="E271">
        <f t="shared" si="13"/>
        <v>4.6922462024366583E-3</v>
      </c>
      <c r="F271">
        <f t="shared" ca="1" si="14"/>
        <v>0.75187979630322199</v>
      </c>
      <c r="G271">
        <f ca="1">S0*EXP(Drift*(A271-$A$11)+Volatility*SUM($F$12:F271))</f>
        <v>6.3773875037426029</v>
      </c>
    </row>
    <row r="272" spans="1:7" x14ac:dyDescent="0.25">
      <c r="A272" s="1" t="str">
        <f>MID('Filter Data'!A263,2,LEN('Filter Data'!A263)-2)</f>
        <v>07-Jul-2021</v>
      </c>
      <c r="B272">
        <f>'Filter Data'!I263</f>
        <v>2.7606000000000002</v>
      </c>
      <c r="C272">
        <f t="shared" si="12"/>
        <v>-2.3798578450440224E-2</v>
      </c>
      <c r="D272">
        <f>C272-SET_TRI!C273</f>
        <v>-1.4860226336967418E-2</v>
      </c>
      <c r="E272">
        <f t="shared" si="13"/>
        <v>-1.0600425377283833E-2</v>
      </c>
      <c r="F272">
        <f t="shared" ca="1" si="14"/>
        <v>0.17901809446375638</v>
      </c>
      <c r="G272">
        <f ca="1">S0*EXP(Drift*(A272-$A$11)+Volatility*SUM($F$12:F272))</f>
        <v>6.4007389261611856</v>
      </c>
    </row>
    <row r="273" spans="1:7" x14ac:dyDescent="0.25">
      <c r="A273" s="1" t="str">
        <f>MID('Filter Data'!A264,2,LEN('Filter Data'!A264)-2)</f>
        <v>08-Jul-2021</v>
      </c>
      <c r="B273">
        <f>'Filter Data'!I264</f>
        <v>2.8136999999999999</v>
      </c>
      <c r="C273">
        <f t="shared" si="12"/>
        <v>1.9234948924146816E-2</v>
      </c>
      <c r="D273">
        <f>C273-SET_TRI!C274</f>
        <v>3.8708237110753205E-2</v>
      </c>
      <c r="E273">
        <f t="shared" si="13"/>
        <v>-1.5297151379539138E-2</v>
      </c>
      <c r="F273">
        <f t="shared" ca="1" si="14"/>
        <v>-0.50066590992819981</v>
      </c>
      <c r="G273">
        <f ca="1">S0*EXP(Drift*(A273-$A$11)+Volatility*SUM($F$12:F273))</f>
        <v>6.3520779765472657</v>
      </c>
    </row>
    <row r="274" spans="1:7" x14ac:dyDescent="0.25">
      <c r="A274" s="1" t="str">
        <f>MID('Filter Data'!A265,2,LEN('Filter Data'!A265)-2)</f>
        <v>09-Jul-2021</v>
      </c>
      <c r="B274">
        <f>'Filter Data'!I265</f>
        <v>2.8679000000000001</v>
      </c>
      <c r="C274">
        <f t="shared" si="12"/>
        <v>1.9262892277072983E-2</v>
      </c>
      <c r="D274">
        <f>C274-SET_TRI!C275</f>
        <v>1.4510372594867343E-2</v>
      </c>
      <c r="E274">
        <f t="shared" si="13"/>
        <v>6.2914291503131763E-3</v>
      </c>
      <c r="F274">
        <f t="shared" ca="1" si="14"/>
        <v>0.91025109471264176</v>
      </c>
      <c r="G274">
        <f ca="1">S0*EXP(Drift*(A274-$A$11)+Volatility*SUM($F$12:F274))</f>
        <v>6.4532200976432987</v>
      </c>
    </row>
    <row r="275" spans="1:7" x14ac:dyDescent="0.25">
      <c r="A275" s="1" t="str">
        <f>MID('Filter Data'!A266,2,LEN('Filter Data'!A266)-2)</f>
        <v>12-Jul-2021</v>
      </c>
      <c r="B275">
        <f>'Filter Data'!I266</f>
        <v>2.8626999999999998</v>
      </c>
      <c r="C275">
        <f t="shared" si="12"/>
        <v>-1.8131734021410494E-3</v>
      </c>
      <c r="D275">
        <f>C275-SET_TRI!C276</f>
        <v>2.7057253676670699E-4</v>
      </c>
      <c r="E275">
        <f t="shared" si="13"/>
        <v>-2.0967746589774972E-3</v>
      </c>
      <c r="F275">
        <f t="shared" ca="1" si="14"/>
        <v>-1.4772367154008144</v>
      </c>
      <c r="G275">
        <f ca="1">S0*EXP(Drift*(A275-$A$11)+Volatility*SUM($F$12:F275))</f>
        <v>6.3097501923821229</v>
      </c>
    </row>
    <row r="276" spans="1:7" x14ac:dyDescent="0.25">
      <c r="A276" s="1" t="str">
        <f>MID('Filter Data'!A267,2,LEN('Filter Data'!A267)-2)</f>
        <v>13-Jul-2021</v>
      </c>
      <c r="B276">
        <f>'Filter Data'!I267</f>
        <v>2.9117999999999999</v>
      </c>
      <c r="C276">
        <f t="shared" si="12"/>
        <v>1.7151640060083191E-2</v>
      </c>
      <c r="D276">
        <f>C276-SET_TRI!C277</f>
        <v>4.1965710937651723E-3</v>
      </c>
      <c r="E276">
        <f t="shared" si="13"/>
        <v>1.3369918942752076E-2</v>
      </c>
      <c r="F276">
        <f t="shared" ca="1" si="14"/>
        <v>-0.45832308669321753</v>
      </c>
      <c r="G276">
        <f ca="1">S0*EXP(Drift*(A276-$A$11)+Volatility*SUM($F$12:F276))</f>
        <v>6.2661852748355926</v>
      </c>
    </row>
    <row r="277" spans="1:7" x14ac:dyDescent="0.25">
      <c r="A277" s="1" t="str">
        <f>MID('Filter Data'!A268,2,LEN('Filter Data'!A268)-2)</f>
        <v>14-Jul-2021</v>
      </c>
      <c r="B277">
        <f>'Filter Data'!I268</f>
        <v>2.83</v>
      </c>
      <c r="C277">
        <f t="shared" si="12"/>
        <v>-2.8092588776701653E-2</v>
      </c>
      <c r="D277">
        <f>C277-SET_TRI!C278</f>
        <v>-2.4243893664638399E-2</v>
      </c>
      <c r="E277">
        <f t="shared" si="13"/>
        <v>-6.5334563076953206E-3</v>
      </c>
      <c r="F277">
        <f t="shared" ca="1" si="14"/>
        <v>0.61081731781835347</v>
      </c>
      <c r="G277">
        <f ca="1">S0*EXP(Drift*(A277-$A$11)+Volatility*SUM($F$12:F277))</f>
        <v>6.3343855853265891</v>
      </c>
    </row>
    <row r="278" spans="1:7" x14ac:dyDescent="0.25">
      <c r="A278" s="1" t="str">
        <f>MID('Filter Data'!A269,2,LEN('Filter Data'!A269)-2)</f>
        <v>15-Jul-2021</v>
      </c>
      <c r="B278">
        <f>'Filter Data'!I269</f>
        <v>2.7930999999999999</v>
      </c>
      <c r="C278">
        <f t="shared" si="12"/>
        <v>-1.3038869257950584E-2</v>
      </c>
      <c r="D278">
        <f>C278-SET_TRI!C279</f>
        <v>-1.5029761162877266E-2</v>
      </c>
      <c r="E278">
        <f t="shared" si="13"/>
        <v>3.1034172644817636E-4</v>
      </c>
      <c r="F278">
        <f t="shared" ca="1" si="14"/>
        <v>-1.4203493426470613</v>
      </c>
      <c r="G278">
        <f ca="1">S0*EXP(Drift*(A278-$A$11)+Volatility*SUM($F$12:F278))</f>
        <v>6.1909575607147307</v>
      </c>
    </row>
    <row r="279" spans="1:7" x14ac:dyDescent="0.25">
      <c r="A279" s="1" t="str">
        <f>MID('Filter Data'!A270,2,LEN('Filter Data'!A270)-2)</f>
        <v>16-Jul-2021</v>
      </c>
      <c r="B279">
        <f>'Filter Data'!I270</f>
        <v>2.7995999999999999</v>
      </c>
      <c r="C279">
        <f t="shared" si="12"/>
        <v>2.3271633668683362E-3</v>
      </c>
      <c r="D279">
        <f>C279-SET_TRI!C280</f>
        <v>2.5359848203491812E-3</v>
      </c>
      <c r="E279">
        <f t="shared" si="13"/>
        <v>2.5047944436506261E-5</v>
      </c>
      <c r="F279">
        <f t="shared" ca="1" si="14"/>
        <v>0.45797700902094651</v>
      </c>
      <c r="G279">
        <f ca="1">S0*EXP(Drift*(A279-$A$11)+Volatility*SUM($F$12:F279))</f>
        <v>6.2424758409952457</v>
      </c>
    </row>
    <row r="280" spans="1:7" x14ac:dyDescent="0.25">
      <c r="A280" s="1" t="str">
        <f>MID('Filter Data'!A271,2,LEN('Filter Data'!A271)-2)</f>
        <v>19-Jul-2021</v>
      </c>
      <c r="B280">
        <f>'Filter Data'!I271</f>
        <v>2.6168999999999998</v>
      </c>
      <c r="C280">
        <f t="shared" si="12"/>
        <v>-6.5259322760394381E-2</v>
      </c>
      <c r="D280">
        <f>C280-SET_TRI!C281</f>
        <v>-5.2616720134542785E-2</v>
      </c>
      <c r="E280">
        <f t="shared" si="13"/>
        <v>-1.8419603370178908E-2</v>
      </c>
      <c r="F280">
        <f t="shared" ca="1" si="14"/>
        <v>-0.34489818057823091</v>
      </c>
      <c r="G280">
        <f ca="1">S0*EXP(Drift*(A280-$A$11)+Volatility*SUM($F$12:F280))</f>
        <v>6.219543578981507</v>
      </c>
    </row>
    <row r="281" spans="1:7" x14ac:dyDescent="0.25">
      <c r="A281" s="1" t="str">
        <f>MID('Filter Data'!A272,2,LEN('Filter Data'!A272)-2)</f>
        <v>22-Jul-2021</v>
      </c>
      <c r="B281">
        <f>'Filter Data'!I272</f>
        <v>2.8073999999999999</v>
      </c>
      <c r="C281">
        <f t="shared" si="12"/>
        <v>7.2796056402613829E-2</v>
      </c>
      <c r="D281">
        <f>C281-SET_TRI!C282</f>
        <v>7.4021927680841149E-2</v>
      </c>
      <c r="E281">
        <f t="shared" si="13"/>
        <v>6.798961770190487E-3</v>
      </c>
      <c r="F281">
        <f t="shared" ca="1" si="14"/>
        <v>1.5368262054157635</v>
      </c>
      <c r="G281">
        <f ca="1">S0*EXP(Drift*(A281-$A$11)+Volatility*SUM($F$12:F281))</f>
        <v>6.3933779348210518</v>
      </c>
    </row>
    <row r="282" spans="1:7" x14ac:dyDescent="0.25">
      <c r="A282" s="1" t="str">
        <f>MID('Filter Data'!A273,2,LEN('Filter Data'!A273)-2)</f>
        <v>23-Jul-2021</v>
      </c>
      <c r="B282">
        <f>'Filter Data'!I273</f>
        <v>2.8266</v>
      </c>
      <c r="C282">
        <f t="shared" si="12"/>
        <v>6.839068176960927E-3</v>
      </c>
      <c r="D282">
        <f>C282-SET_TRI!C283</f>
        <v>1.318245173139485E-2</v>
      </c>
      <c r="E282">
        <f t="shared" si="13"/>
        <v>-4.9491988079159947E-3</v>
      </c>
      <c r="F282">
        <f t="shared" ca="1" si="14"/>
        <v>-0.81590287318633747</v>
      </c>
      <c r="G282">
        <f ca="1">S0*EXP(Drift*(A282-$A$11)+Volatility*SUM($F$12:F282))</f>
        <v>6.3116473634488175</v>
      </c>
    </row>
    <row r="283" spans="1:7" x14ac:dyDescent="0.25">
      <c r="A283" s="1" t="str">
        <f>MID('Filter Data'!A274,2,LEN('Filter Data'!A274)-2)</f>
        <v>27-Jul-2021</v>
      </c>
      <c r="B283">
        <f>'Filter Data'!I274</f>
        <v>2.827</v>
      </c>
      <c r="C283">
        <f t="shared" si="12"/>
        <v>1.415127715276148E-4</v>
      </c>
      <c r="D283">
        <f>C283-SET_TRI!C284</f>
        <v>6.111878357837385E-3</v>
      </c>
      <c r="E283">
        <f t="shared" si="13"/>
        <v>-5.3467740212944839E-3</v>
      </c>
      <c r="F283">
        <f t="shared" ca="1" si="14"/>
        <v>0.23696400468948961</v>
      </c>
      <c r="G283">
        <f ca="1">S0*EXP(Drift*(A283-$A$11)+Volatility*SUM($F$12:F283))</f>
        <v>6.353848032324052</v>
      </c>
    </row>
    <row r="284" spans="1:7" x14ac:dyDescent="0.25">
      <c r="A284" s="1" t="str">
        <f>MID('Filter Data'!A275,2,LEN('Filter Data'!A275)-2)</f>
        <v>29-Jul-2021</v>
      </c>
      <c r="B284">
        <f>'Filter Data'!I275</f>
        <v>2.8927999999999998</v>
      </c>
      <c r="C284">
        <f t="shared" si="12"/>
        <v>2.3275557127697157E-2</v>
      </c>
      <c r="D284">
        <f>C284-SET_TRI!C285</f>
        <v>2.1515074914249938E-2</v>
      </c>
      <c r="E284">
        <f t="shared" si="13"/>
        <v>4.0628058434045641E-3</v>
      </c>
      <c r="F284">
        <f t="shared" ca="1" si="14"/>
        <v>2.6539712642775473</v>
      </c>
      <c r="G284">
        <f ca="1">S0*EXP(Drift*(A284-$A$11)+Volatility*SUM($F$12:F284))</f>
        <v>6.649190434569781</v>
      </c>
    </row>
    <row r="285" spans="1:7" x14ac:dyDescent="0.25">
      <c r="A285" s="1" t="str">
        <f>MID('Filter Data'!A276,2,LEN('Filter Data'!A276)-2)</f>
        <v>30-Jul-2021</v>
      </c>
      <c r="B285">
        <f>'Filter Data'!I276</f>
        <v>2.8933</v>
      </c>
      <c r="C285">
        <f t="shared" si="12"/>
        <v>1.7284292035404003E-4</v>
      </c>
      <c r="D285">
        <f>C285-SET_TRI!C286</f>
        <v>9.4467589745569104E-3</v>
      </c>
      <c r="E285">
        <f t="shared" si="13"/>
        <v>-8.2868693450856828E-3</v>
      </c>
      <c r="F285">
        <f t="shared" ca="1" si="14"/>
        <v>1.2777144936188294</v>
      </c>
      <c r="G285">
        <f ca="1">S0*EXP(Drift*(A285-$A$11)+Volatility*SUM($F$12:F285))</f>
        <v>6.7964076864677176</v>
      </c>
    </row>
    <row r="286" spans="1:7" x14ac:dyDescent="0.25">
      <c r="A286" s="1" t="str">
        <f>MID('Filter Data'!A277,2,LEN('Filter Data'!A277)-2)</f>
        <v>02-Aug-2021</v>
      </c>
      <c r="B286">
        <f>'Filter Data'!I277</f>
        <v>2.8115000000000001</v>
      </c>
      <c r="C286">
        <f t="shared" si="12"/>
        <v>-2.8272215117685642E-2</v>
      </c>
      <c r="D286">
        <f>C286-SET_TRI!C287</f>
        <v>-3.2271454592404707E-2</v>
      </c>
      <c r="E286">
        <f t="shared" si="13"/>
        <v>4.3958689642090848E-4</v>
      </c>
      <c r="F286">
        <f t="shared" ca="1" si="14"/>
        <v>1.0475411717206786</v>
      </c>
      <c r="G286">
        <f ca="1">S0*EXP(Drift*(A286-$A$11)+Volatility*SUM($F$12:F286))</f>
        <v>6.9298329205882938</v>
      </c>
    </row>
    <row r="287" spans="1:7" x14ac:dyDescent="0.25">
      <c r="A287" s="1" t="str">
        <f>MID('Filter Data'!A278,2,LEN('Filter Data'!A278)-2)</f>
        <v>03-Aug-2021</v>
      </c>
      <c r="B287">
        <f>'Filter Data'!I278</f>
        <v>2.7942</v>
      </c>
      <c r="C287">
        <f t="shared" si="12"/>
        <v>-6.1532989507380731E-3</v>
      </c>
      <c r="D287">
        <f>C287-SET_TRI!C288</f>
        <v>-1.5014063892451621E-2</v>
      </c>
      <c r="E287">
        <f t="shared" si="13"/>
        <v>7.1819255452210459E-3</v>
      </c>
      <c r="F287">
        <f t="shared" ca="1" si="14"/>
        <v>1.4277647916821588</v>
      </c>
      <c r="G287">
        <f ca="1">S0*EXP(Drift*(A287-$A$11)+Volatility*SUM($F$12:F287))</f>
        <v>7.100934643396517</v>
      </c>
    </row>
    <row r="288" spans="1:7" x14ac:dyDescent="0.25">
      <c r="A288" s="1" t="str">
        <f>MID('Filter Data'!A279,2,LEN('Filter Data'!A279)-2)</f>
        <v>04-Aug-2021</v>
      </c>
      <c r="B288">
        <f>'Filter Data'!I279</f>
        <v>2.7004000000000001</v>
      </c>
      <c r="C288">
        <f t="shared" si="12"/>
        <v>-3.3569536897859811E-2</v>
      </c>
      <c r="D288">
        <f>C288-SET_TRI!C289</f>
        <v>-3.7118975738831585E-2</v>
      </c>
      <c r="E288">
        <f t="shared" si="13"/>
        <v>-5.3852545198820878E-4</v>
      </c>
      <c r="F288">
        <f t="shared" ca="1" si="14"/>
        <v>-0.7251202809367524</v>
      </c>
      <c r="G288">
        <f ca="1">S0*EXP(Drift*(A288-$A$11)+Volatility*SUM($F$12:F288))</f>
        <v>7.020734512654192</v>
      </c>
    </row>
    <row r="289" spans="1:7" x14ac:dyDescent="0.25">
      <c r="A289" s="1" t="str">
        <f>MID('Filter Data'!A280,2,LEN('Filter Data'!A280)-2)</f>
        <v>05-Aug-2021</v>
      </c>
      <c r="B289">
        <f>'Filter Data'!I280</f>
        <v>2.7547999999999999</v>
      </c>
      <c r="C289">
        <f t="shared" si="12"/>
        <v>2.0145163679454813E-2</v>
      </c>
      <c r="D289">
        <f>C289-SET_TRI!C290</f>
        <v>3.5382038255012578E-2</v>
      </c>
      <c r="E289">
        <f t="shared" si="13"/>
        <v>-1.1423246722593344E-2</v>
      </c>
      <c r="F289">
        <f t="shared" ca="1" si="14"/>
        <v>2.2793099863792508</v>
      </c>
      <c r="G289">
        <f ca="1">S0*EXP(Drift*(A289-$A$11)+Volatility*SUM($F$12:F289))</f>
        <v>7.2965286801107396</v>
      </c>
    </row>
    <row r="290" spans="1:7" x14ac:dyDescent="0.25">
      <c r="A290" s="1" t="str">
        <f>MID('Filter Data'!A281,2,LEN('Filter Data'!A281)-2)</f>
        <v>06-Aug-2021</v>
      </c>
      <c r="B290">
        <f>'Filter Data'!I281</f>
        <v>2.7303999999999999</v>
      </c>
      <c r="C290">
        <f t="shared" si="12"/>
        <v>-8.8572673152315876E-3</v>
      </c>
      <c r="D290">
        <f>C290-SET_TRI!C291</f>
        <v>-5.5322223121880756E-3</v>
      </c>
      <c r="E290">
        <f t="shared" si="13"/>
        <v>-3.9704968531787833E-3</v>
      </c>
      <c r="F290">
        <f t="shared" ca="1" si="14"/>
        <v>-0.42399069903803199</v>
      </c>
      <c r="G290">
        <f ca="1">S0*EXP(Drift*(A290-$A$11)+Volatility*SUM($F$12:F290))</f>
        <v>7.2502828713267746</v>
      </c>
    </row>
    <row r="291" spans="1:7" x14ac:dyDescent="0.25">
      <c r="A291" s="1" t="str">
        <f>MID('Filter Data'!A282,2,LEN('Filter Data'!A282)-2)</f>
        <v>10-Aug-2021</v>
      </c>
      <c r="B291">
        <f>'Filter Data'!I282</f>
        <v>2.7395</v>
      </c>
      <c r="C291">
        <f t="shared" si="12"/>
        <v>3.3328450043950001E-3</v>
      </c>
      <c r="D291">
        <f>C291-SET_TRI!C292</f>
        <v>-1.1917451956265444E-2</v>
      </c>
      <c r="E291">
        <f t="shared" si="13"/>
        <v>1.3908944768912721E-2</v>
      </c>
      <c r="F291">
        <f t="shared" ca="1" si="14"/>
        <v>1.5785696206614153</v>
      </c>
      <c r="G291">
        <f ca="1">S0*EXP(Drift*(A291-$A$11)+Volatility*SUM($F$12:F291))</f>
        <v>7.463184060851078</v>
      </c>
    </row>
    <row r="292" spans="1:7" x14ac:dyDescent="0.25">
      <c r="A292" s="1" t="str">
        <f>MID('Filter Data'!A283,2,LEN('Filter Data'!A283)-2)</f>
        <v>13-Aug-2021</v>
      </c>
      <c r="B292">
        <f>'Filter Data'!I283</f>
        <v>2.7216999999999998</v>
      </c>
      <c r="C292">
        <f t="shared" si="12"/>
        <v>-6.4975360467239493E-3</v>
      </c>
      <c r="D292">
        <f>C292-SET_TRI!C293</f>
        <v>-2.9502075818127211E-3</v>
      </c>
      <c r="E292">
        <f t="shared" si="13"/>
        <v>-3.9113769774886641E-3</v>
      </c>
      <c r="F292">
        <f t="shared" ca="1" si="14"/>
        <v>-0.56285180227431097</v>
      </c>
      <c r="G292">
        <f ca="1">S0*EXP(Drift*(A292-$A$11)+Volatility*SUM($F$12:F292))</f>
        <v>7.4089046585999645</v>
      </c>
    </row>
    <row r="293" spans="1:7" x14ac:dyDescent="0.25">
      <c r="A293" s="1" t="str">
        <f>MID('Filter Data'!A284,2,LEN('Filter Data'!A284)-2)</f>
        <v>16-Aug-2021</v>
      </c>
      <c r="B293">
        <f>'Filter Data'!I284</f>
        <v>2.7017000000000002</v>
      </c>
      <c r="C293">
        <f t="shared" si="12"/>
        <v>-7.3483484586837544E-3</v>
      </c>
      <c r="D293">
        <f>C293-SET_TRI!C294</f>
        <v>-1.356703427162444E-2</v>
      </c>
      <c r="E293">
        <f t="shared" si="13"/>
        <v>4.6975523195382967E-3</v>
      </c>
      <c r="F293">
        <f t="shared" ca="1" si="14"/>
        <v>0.90341146458381993</v>
      </c>
      <c r="G293">
        <f ca="1">S0*EXP(Drift*(A293-$A$11)+Volatility*SUM($F$12:F293))</f>
        <v>7.5362959306179604</v>
      </c>
    </row>
    <row r="294" spans="1:7" x14ac:dyDescent="0.25">
      <c r="A294" s="1" t="str">
        <f>MID('Filter Data'!A285,2,LEN('Filter Data'!A285)-2)</f>
        <v>18-Aug-2021</v>
      </c>
      <c r="B294">
        <f>'Filter Data'!I285</f>
        <v>2.5969000000000002</v>
      </c>
      <c r="C294">
        <f t="shared" si="12"/>
        <v>-3.8790391235148242E-2</v>
      </c>
      <c r="D294">
        <f>C294-SET_TRI!C295</f>
        <v>-5.1655103268345083E-2</v>
      </c>
      <c r="E294">
        <f t="shared" si="13"/>
        <v>7.1925140200145218E-3</v>
      </c>
      <c r="F294">
        <f t="shared" ca="1" si="14"/>
        <v>1.8026829634715813</v>
      </c>
      <c r="G294">
        <f ca="1">S0*EXP(Drift*(A294-$A$11)+Volatility*SUM($F$12:F294))</f>
        <v>7.7759015380714738</v>
      </c>
    </row>
    <row r="295" spans="1:7" x14ac:dyDescent="0.25">
      <c r="A295" s="1" t="str">
        <f>MID('Filter Data'!A286,2,LEN('Filter Data'!A286)-2)</f>
        <v>20-Aug-2021</v>
      </c>
      <c r="B295">
        <f>'Filter Data'!I286</f>
        <v>2.4815</v>
      </c>
      <c r="C295">
        <f t="shared" si="12"/>
        <v>-4.4437598675343741E-2</v>
      </c>
      <c r="D295">
        <f>C295-SET_TRI!C296</f>
        <v>-4.2621775069636776E-2</v>
      </c>
      <c r="E295">
        <f t="shared" si="13"/>
        <v>-6.5035157311160302E-3</v>
      </c>
      <c r="F295">
        <f t="shared" ca="1" si="14"/>
        <v>0.80878718618422296</v>
      </c>
      <c r="G295">
        <f ca="1">S0*EXP(Drift*(A295-$A$11)+Volatility*SUM($F$12:F295))</f>
        <v>7.8917986565115923</v>
      </c>
    </row>
    <row r="296" spans="1:7" x14ac:dyDescent="0.25">
      <c r="A296" s="1" t="str">
        <f>MID('Filter Data'!A287,2,LEN('Filter Data'!A287)-2)</f>
        <v>23-Aug-2021</v>
      </c>
      <c r="B296">
        <f>'Filter Data'!I287</f>
        <v>2.6223999999999998</v>
      </c>
      <c r="C296">
        <f t="shared" si="12"/>
        <v>5.6780173282288855E-2</v>
      </c>
      <c r="D296">
        <f>C296-SET_TRI!C297</f>
        <v>3.2578106064027237E-2</v>
      </c>
      <c r="E296">
        <f t="shared" si="13"/>
        <v>2.7710105847606692E-2</v>
      </c>
      <c r="F296">
        <f t="shared" ca="1" si="14"/>
        <v>2.8601986471726208</v>
      </c>
      <c r="G296">
        <f ca="1">S0*EXP(Drift*(A296-$A$11)+Volatility*SUM($F$12:F296))</f>
        <v>8.292614443690443</v>
      </c>
    </row>
    <row r="297" spans="1:7" x14ac:dyDescent="0.25">
      <c r="A297" s="1" t="str">
        <f>MID('Filter Data'!A288,2,LEN('Filter Data'!A288)-2)</f>
        <v>24-Aug-2021</v>
      </c>
      <c r="B297">
        <f>'Filter Data'!I288</f>
        <v>2.7071999999999998</v>
      </c>
      <c r="C297">
        <f t="shared" si="12"/>
        <v>3.2336790726052465E-2</v>
      </c>
      <c r="D297">
        <f>C297-SET_TRI!C298</f>
        <v>2.9182061045603763E-2</v>
      </c>
      <c r="E297">
        <f t="shared" si="13"/>
        <v>6.2926471050467753E-3</v>
      </c>
      <c r="F297">
        <f t="shared" ca="1" si="14"/>
        <v>-1.6097271470490901</v>
      </c>
      <c r="G297">
        <f ca="1">S0*EXP(Drift*(A297-$A$11)+Volatility*SUM($F$12:F297))</f>
        <v>8.0793996320958339</v>
      </c>
    </row>
    <row r="298" spans="1:7" x14ac:dyDescent="0.25">
      <c r="A298" s="1" t="str">
        <f>MID('Filter Data'!A289,2,LEN('Filter Data'!A289)-2)</f>
        <v>25-Aug-2021</v>
      </c>
      <c r="B298">
        <f>'Filter Data'!I289</f>
        <v>2.7277</v>
      </c>
      <c r="C298">
        <f t="shared" si="12"/>
        <v>7.5723995271868303E-3</v>
      </c>
      <c r="D298">
        <f>C298-SET_TRI!C299</f>
        <v>-1.4882540113630742E-3</v>
      </c>
      <c r="E298">
        <f t="shared" si="13"/>
        <v>8.8559374299434241E-3</v>
      </c>
      <c r="F298">
        <f t="shared" ca="1" si="14"/>
        <v>-0.27586935495260484</v>
      </c>
      <c r="G298">
        <f ca="1">S0*EXP(Drift*(A298-$A$11)+Volatility*SUM($F$12:F298))</f>
        <v>8.0479623720203612</v>
      </c>
    </row>
    <row r="299" spans="1:7" x14ac:dyDescent="0.25">
      <c r="A299" s="1" t="str">
        <f>MID('Filter Data'!A290,2,LEN('Filter Data'!A290)-2)</f>
        <v>26-Aug-2021</v>
      </c>
      <c r="B299">
        <f>'Filter Data'!I290</f>
        <v>2.7084999999999999</v>
      </c>
      <c r="C299">
        <f t="shared" si="12"/>
        <v>-7.0388972394325273E-3</v>
      </c>
      <c r="D299">
        <f>C299-SET_TRI!C300</f>
        <v>-6.465513218275017E-3</v>
      </c>
      <c r="E299">
        <f t="shared" si="13"/>
        <v>-1.3205514706639207E-3</v>
      </c>
      <c r="F299">
        <f t="shared" ca="1" si="14"/>
        <v>-0.62331399664224685</v>
      </c>
      <c r="G299">
        <f ca="1">S0*EXP(Drift*(A299-$A$11)+Volatility*SUM($F$12:F299))</f>
        <v>7.9705291999132424</v>
      </c>
    </row>
    <row r="300" spans="1:7" x14ac:dyDescent="0.25">
      <c r="A300" s="1" t="str">
        <f>MID('Filter Data'!A291,2,LEN('Filter Data'!A291)-2)</f>
        <v>27-Aug-2021</v>
      </c>
      <c r="B300">
        <f>'Filter Data'!I291</f>
        <v>2.7471000000000001</v>
      </c>
      <c r="C300">
        <f t="shared" si="12"/>
        <v>1.425143068118892E-2</v>
      </c>
      <c r="D300">
        <f>C300-SET_TRI!C301</f>
        <v>6.2803742471247877E-3</v>
      </c>
      <c r="E300">
        <f t="shared" si="13"/>
        <v>8.6130116842483874E-3</v>
      </c>
      <c r="F300">
        <f t="shared" ca="1" si="14"/>
        <v>1.4382809757281292</v>
      </c>
      <c r="G300">
        <f ca="1">S0*EXP(Drift*(A300-$A$11)+Volatility*SUM($F$12:F300))</f>
        <v>8.1687526749421462</v>
      </c>
    </row>
    <row r="301" spans="1:7" x14ac:dyDescent="0.25">
      <c r="A301" s="1" t="str">
        <f>MID('Filter Data'!A292,2,LEN('Filter Data'!A292)-2)</f>
        <v>30-Aug-2021</v>
      </c>
      <c r="B301">
        <f>'Filter Data'!I292</f>
        <v>2.7603</v>
      </c>
      <c r="C301">
        <f t="shared" si="12"/>
        <v>4.8050671617341483E-3</v>
      </c>
      <c r="D301">
        <f>C301-SET_TRI!C302</f>
        <v>-1.1056307745963704E-2</v>
      </c>
      <c r="E301">
        <f t="shared" si="13"/>
        <v>1.4613875338883186E-2</v>
      </c>
      <c r="F301">
        <f t="shared" ca="1" si="14"/>
        <v>-0.99220316253616736</v>
      </c>
      <c r="G301">
        <f ca="1">S0*EXP(Drift*(A301-$A$11)+Volatility*SUM($F$12:F301))</f>
        <v>8.0517317265687414</v>
      </c>
    </row>
    <row r="302" spans="1:7" x14ac:dyDescent="0.25">
      <c r="A302" s="1" t="str">
        <f>MID('Filter Data'!A293,2,LEN('Filter Data'!A293)-2)</f>
        <v>31-Aug-2021</v>
      </c>
      <c r="B302">
        <f>'Filter Data'!I293</f>
        <v>2.7368000000000001</v>
      </c>
      <c r="C302">
        <f t="shared" si="12"/>
        <v>-8.5135673658659761E-3</v>
      </c>
      <c r="D302">
        <f>C302-SET_TRI!C303</f>
        <v>-1.3395519908884235E-2</v>
      </c>
      <c r="E302">
        <f t="shared" si="13"/>
        <v>3.3795117059924589E-3</v>
      </c>
      <c r="F302">
        <f t="shared" ca="1" si="14"/>
        <v>0.26711057006743499</v>
      </c>
      <c r="G302">
        <f ca="1">S0*EXP(Drift*(A302-$A$11)+Volatility*SUM($F$12:F302))</f>
        <v>8.0930437822993291</v>
      </c>
    </row>
    <row r="303" spans="1:7" x14ac:dyDescent="0.25">
      <c r="A303" s="1" t="str">
        <f>MID('Filter Data'!A294,2,LEN('Filter Data'!A294)-2)</f>
        <v>01-Sep-2021</v>
      </c>
      <c r="B303">
        <f>'Filter Data'!I294</f>
        <v>2.7307000000000001</v>
      </c>
      <c r="C303">
        <f t="shared" si="12"/>
        <v>-2.2288804443145256E-3</v>
      </c>
      <c r="D303">
        <f>C303-SET_TRI!C304</f>
        <v>1.7293523542477175E-3</v>
      </c>
      <c r="E303">
        <f t="shared" si="13"/>
        <v>-3.8122750091547555E-3</v>
      </c>
      <c r="F303">
        <f t="shared" ca="1" si="14"/>
        <v>1.0412784765573635</v>
      </c>
      <c r="G303">
        <f ca="1">S0*EXP(Drift*(A303-$A$11)+Volatility*SUM($F$12:F303))</f>
        <v>8.2398150197452154</v>
      </c>
    </row>
    <row r="304" spans="1:7" x14ac:dyDescent="0.25">
      <c r="A304" s="1" t="str">
        <f>MID('Filter Data'!A295,2,LEN('Filter Data'!A295)-2)</f>
        <v>03-Sep-2021</v>
      </c>
      <c r="B304">
        <f>'Filter Data'!I295</f>
        <v>2.7913999999999999</v>
      </c>
      <c r="C304">
        <f t="shared" si="12"/>
        <v>2.222873255941691E-2</v>
      </c>
      <c r="D304">
        <f>C304-SET_TRI!C305</f>
        <v>8.9118459426848675E-3</v>
      </c>
      <c r="E304">
        <f t="shared" si="13"/>
        <v>1.4245635318986158E-2</v>
      </c>
      <c r="F304">
        <f t="shared" ca="1" si="14"/>
        <v>0.85256182459406571</v>
      </c>
      <c r="G304">
        <f ca="1">S0*EXP(Drift*(A304-$A$11)+Volatility*SUM($F$12:F304))</f>
        <v>8.3687075324967299</v>
      </c>
    </row>
    <row r="305" spans="1:7" x14ac:dyDescent="0.25">
      <c r="A305" s="1" t="str">
        <f>MID('Filter Data'!A296,2,LEN('Filter Data'!A296)-2)</f>
        <v>07-Sep-2021</v>
      </c>
      <c r="B305">
        <f>'Filter Data'!I296</f>
        <v>2.7559</v>
      </c>
      <c r="C305">
        <f t="shared" si="12"/>
        <v>-1.2717632729096463E-2</v>
      </c>
      <c r="D305">
        <f>C305-SET_TRI!C306</f>
        <v>-4.0655624995902754E-3</v>
      </c>
      <c r="E305">
        <f t="shared" si="13"/>
        <v>-9.1376767613821908E-3</v>
      </c>
      <c r="F305">
        <f t="shared" ca="1" si="14"/>
        <v>-0.3872288480457623</v>
      </c>
      <c r="G305">
        <f ca="1">S0*EXP(Drift*(A305-$A$11)+Volatility*SUM($F$12:F305))</f>
        <v>8.3377921930828194</v>
      </c>
    </row>
    <row r="306" spans="1:7" x14ac:dyDescent="0.25">
      <c r="A306" s="1" t="str">
        <f>MID('Filter Data'!A297,2,LEN('Filter Data'!A297)-2)</f>
        <v>08-Sep-2021</v>
      </c>
      <c r="B306">
        <f>'Filter Data'!I297</f>
        <v>2.7829999999999999</v>
      </c>
      <c r="C306">
        <f t="shared" si="12"/>
        <v>9.8334482383250123E-3</v>
      </c>
      <c r="D306">
        <f>C306-SET_TRI!C307</f>
        <v>8.1755134274144516E-3</v>
      </c>
      <c r="E306">
        <f t="shared" si="13"/>
        <v>2.5064336118330414E-3</v>
      </c>
      <c r="F306">
        <f t="shared" ca="1" si="14"/>
        <v>0.12631432364064374</v>
      </c>
      <c r="G306">
        <f ca="1">S0*EXP(Drift*(A306-$A$11)+Volatility*SUM($F$12:F306))</f>
        <v>8.3610013983061044</v>
      </c>
    </row>
    <row r="307" spans="1:7" x14ac:dyDescent="0.25">
      <c r="A307" s="1" t="str">
        <f>MID('Filter Data'!A298,2,LEN('Filter Data'!A298)-2)</f>
        <v>09-Sep-2021</v>
      </c>
      <c r="B307">
        <f>'Filter Data'!I298</f>
        <v>2.7357</v>
      </c>
      <c r="C307">
        <f t="shared" si="12"/>
        <v>-1.6996047430830004E-2</v>
      </c>
      <c r="D307">
        <f>C307-SET_TRI!C308</f>
        <v>-6.5272868151109407E-3</v>
      </c>
      <c r="E307">
        <f t="shared" si="13"/>
        <v>-1.1222660519582948E-2</v>
      </c>
      <c r="F307">
        <f t="shared" ca="1" si="14"/>
        <v>-1.3635630338947757</v>
      </c>
      <c r="G307">
        <f ca="1">S0*EXP(Drift*(A307-$A$11)+Volatility*SUM($F$12:F307))</f>
        <v>8.1793943322611291</v>
      </c>
    </row>
    <row r="308" spans="1:7" x14ac:dyDescent="0.25">
      <c r="A308" s="1" t="str">
        <f>MID('Filter Data'!A299,2,LEN('Filter Data'!A299)-2)</f>
        <v>13-Sep-2021</v>
      </c>
      <c r="B308">
        <f>'Filter Data'!I299</f>
        <v>2.8355000000000001</v>
      </c>
      <c r="C308">
        <f t="shared" si="12"/>
        <v>3.6480608253829039E-2</v>
      </c>
      <c r="D308">
        <f>C308-SET_TRI!C309</f>
        <v>3.6826890348358218E-2</v>
      </c>
      <c r="E308">
        <f t="shared" si="13"/>
        <v>3.6248143416163225E-3</v>
      </c>
      <c r="F308">
        <f t="shared" ca="1" si="14"/>
        <v>0.60118762734368369</v>
      </c>
      <c r="G308">
        <f ca="1">S0*EXP(Drift*(A308-$A$11)+Volatility*SUM($F$12:F308))</f>
        <v>8.284034009750247</v>
      </c>
    </row>
    <row r="309" spans="1:7" x14ac:dyDescent="0.25">
      <c r="A309" s="1" t="str">
        <f>MID('Filter Data'!A300,2,LEN('Filter Data'!A300)-2)</f>
        <v>14-Sep-2021</v>
      </c>
      <c r="B309">
        <f>'Filter Data'!I300</f>
        <v>2.8241999999999998</v>
      </c>
      <c r="C309">
        <f t="shared" si="12"/>
        <v>-3.9851877975666762E-3</v>
      </c>
      <c r="D309">
        <f>C309-SET_TRI!C310</f>
        <v>3.0921643768525827E-3</v>
      </c>
      <c r="E309">
        <f t="shared" si="13"/>
        <v>-6.7828670171724706E-3</v>
      </c>
      <c r="F309">
        <f t="shared" ca="1" si="14"/>
        <v>-0.4352301952515607</v>
      </c>
      <c r="G309">
        <f ca="1">S0*EXP(Drift*(A309-$A$11)+Volatility*SUM($F$12:F309))</f>
        <v>8.2299931876996304</v>
      </c>
    </row>
    <row r="310" spans="1:7" x14ac:dyDescent="0.25">
      <c r="A310" s="1" t="str">
        <f>MID('Filter Data'!A301,2,LEN('Filter Data'!A301)-2)</f>
        <v>15-Sep-2021</v>
      </c>
      <c r="B310">
        <f>'Filter Data'!I301</f>
        <v>2.9018999999999999</v>
      </c>
      <c r="C310">
        <f t="shared" si="12"/>
        <v>2.7512215848735963E-2</v>
      </c>
      <c r="D310">
        <f>C310-SET_TRI!C311</f>
        <v>2.6130766369386143E-2</v>
      </c>
      <c r="E310">
        <f t="shared" si="13"/>
        <v>4.1868186439946026E-3</v>
      </c>
      <c r="F310">
        <f t="shared" ca="1" si="14"/>
        <v>-5.4368181574885495E-2</v>
      </c>
      <c r="G310">
        <f ca="1">S0*EXP(Drift*(A310-$A$11)+Volatility*SUM($F$12:F310))</f>
        <v>8.2281783660656895</v>
      </c>
    </row>
    <row r="311" spans="1:7" x14ac:dyDescent="0.25">
      <c r="A311" s="1" t="str">
        <f>MID('Filter Data'!A302,2,LEN('Filter Data'!A302)-2)</f>
        <v>16-Sep-2021</v>
      </c>
      <c r="B311">
        <f>'Filter Data'!I302</f>
        <v>2.9062999999999999</v>
      </c>
      <c r="C311">
        <f t="shared" si="12"/>
        <v>1.516247975464337E-3</v>
      </c>
      <c r="D311">
        <f>C311-SET_TRI!C312</f>
        <v>-1.289892095274886E-3</v>
      </c>
      <c r="E311">
        <f t="shared" si="13"/>
        <v>2.6230426247123586E-3</v>
      </c>
      <c r="F311">
        <f t="shared" ca="1" si="14"/>
        <v>4.3388249428604017E-2</v>
      </c>
      <c r="G311">
        <f ca="1">S0*EXP(Drift*(A311-$A$11)+Volatility*SUM($F$12:F311))</f>
        <v>8.239728431431578</v>
      </c>
    </row>
    <row r="312" spans="1:7" x14ac:dyDescent="0.25">
      <c r="A312" s="1" t="str">
        <f>MID('Filter Data'!A303,2,LEN('Filter Data'!A303)-2)</f>
        <v>23-Sep-2021</v>
      </c>
      <c r="B312">
        <f>'Filter Data'!I303</f>
        <v>2.9481999999999999</v>
      </c>
      <c r="C312">
        <f t="shared" si="12"/>
        <v>1.4416956267419073E-2</v>
      </c>
      <c r="D312">
        <f>C312-SET_TRI!C313</f>
        <v>1.1149458733266629E-2</v>
      </c>
      <c r="E312">
        <f t="shared" si="13"/>
        <v>4.4401146001398183E-3</v>
      </c>
      <c r="F312">
        <f t="shared" ca="1" si="14"/>
        <v>1.7323495315757855</v>
      </c>
      <c r="G312">
        <f ca="1">S0*EXP(Drift*(A312-$A$11)+Volatility*SUM($F$12:F312))</f>
        <v>8.5207928021265733</v>
      </c>
    </row>
    <row r="313" spans="1:7" x14ac:dyDescent="0.25">
      <c r="A313" s="1" t="str">
        <f>MID('Filter Data'!A304,2,LEN('Filter Data'!A304)-2)</f>
        <v>27-Sep-2021</v>
      </c>
      <c r="B313">
        <f>'Filter Data'!I304</f>
        <v>3.0339</v>
      </c>
      <c r="C313">
        <f t="shared" si="12"/>
        <v>2.9068584220880576E-2</v>
      </c>
      <c r="D313">
        <f>C313-SET_TRI!C314</f>
        <v>3.4887738672265023E-2</v>
      </c>
      <c r="E313">
        <f t="shared" si="13"/>
        <v>-2.0593983098019311E-3</v>
      </c>
      <c r="F313">
        <f t="shared" ca="1" si="14"/>
        <v>0.86734850317930112</v>
      </c>
      <c r="G313">
        <f ca="1">S0*EXP(Drift*(A313-$A$11)+Volatility*SUM($F$12:F313))</f>
        <v>8.6680253728556007</v>
      </c>
    </row>
    <row r="314" spans="1:7" x14ac:dyDescent="0.25">
      <c r="A314" s="1" t="str">
        <f>MID('Filter Data'!A305,2,LEN('Filter Data'!A305)-2)</f>
        <v>28-Sep-2021</v>
      </c>
      <c r="B314">
        <f>'Filter Data'!I305</f>
        <v>3.0015000000000001</v>
      </c>
      <c r="C314">
        <f t="shared" si="12"/>
        <v>-1.0679323642835949E-2</v>
      </c>
      <c r="D314">
        <f>C314-SET_TRI!C315</f>
        <v>-7.532519840648148E-3</v>
      </c>
      <c r="E314">
        <f t="shared" si="13"/>
        <v>-4.0102599859139663E-3</v>
      </c>
      <c r="F314">
        <f t="shared" ca="1" si="14"/>
        <v>1.1984623161482337</v>
      </c>
      <c r="G314">
        <f ca="1">S0*EXP(Drift*(A314-$A$11)+Volatility*SUM($F$12:F314))</f>
        <v>8.8482888361522054</v>
      </c>
    </row>
    <row r="315" spans="1:7" x14ac:dyDescent="0.25">
      <c r="A315" s="1" t="str">
        <f>MID('Filter Data'!A306,2,LEN('Filter Data'!A306)-2)</f>
        <v>29-Sep-2021</v>
      </c>
      <c r="B315">
        <f>'Filter Data'!I306</f>
        <v>2.9986000000000002</v>
      </c>
      <c r="C315">
        <f t="shared" si="12"/>
        <v>-9.6618357487919461E-4</v>
      </c>
      <c r="D315">
        <f>C315-SET_TRI!C316</f>
        <v>-2.6710627624008006E-3</v>
      </c>
      <c r="E315">
        <f t="shared" si="13"/>
        <v>1.371253539275805E-3</v>
      </c>
      <c r="F315">
        <f t="shared" ca="1" si="14"/>
        <v>-1.3788917701115673</v>
      </c>
      <c r="G315">
        <f ca="1">S0*EXP(Drift*(A315-$A$11)+Volatility*SUM($F$12:F315))</f>
        <v>8.65389450406939</v>
      </c>
    </row>
    <row r="316" spans="1:7" x14ac:dyDescent="0.25">
      <c r="A316" s="1" t="str">
        <f>MID('Filter Data'!A307,2,LEN('Filter Data'!A307)-2)</f>
        <v>30-Sep-2021</v>
      </c>
      <c r="B316">
        <f>'Filter Data'!I307</f>
        <v>3.0124</v>
      </c>
      <c r="C316">
        <f t="shared" si="12"/>
        <v>4.6021476689120959E-3</v>
      </c>
      <c r="D316">
        <f>C316-SET_TRI!C317</f>
        <v>1.2326198776350128E-2</v>
      </c>
      <c r="E316">
        <f t="shared" si="13"/>
        <v>-6.4231859057347516E-3</v>
      </c>
      <c r="F316">
        <f t="shared" ca="1" si="14"/>
        <v>0.80630955336225418</v>
      </c>
      <c r="G316">
        <f ca="1">S0*EXP(Drift*(A316-$A$11)+Volatility*SUM($F$12:F316))</f>
        <v>8.7765265335130813</v>
      </c>
    </row>
    <row r="317" spans="1:7" x14ac:dyDescent="0.25">
      <c r="A317" s="1" t="str">
        <f>MID('Filter Data'!A308,2,LEN('Filter Data'!A308)-2)</f>
        <v>08-Oct-2021</v>
      </c>
      <c r="B317">
        <f>'Filter Data'!I308</f>
        <v>3.1755</v>
      </c>
      <c r="C317">
        <f t="shared" si="12"/>
        <v>5.4142876112070117E-2</v>
      </c>
      <c r="D317">
        <f>C317-SET_TRI!C318</f>
        <v>3.1988378492476571E-2</v>
      </c>
      <c r="E317">
        <f t="shared" si="13"/>
        <v>2.5598264227198405E-2</v>
      </c>
      <c r="F317">
        <f t="shared" ca="1" si="14"/>
        <v>4.8950183412854109</v>
      </c>
      <c r="G317">
        <f ca="1">S0*EXP(Drift*(A317-$A$11)+Volatility*SUM($F$12:F317))</f>
        <v>9.5718071132765505</v>
      </c>
    </row>
    <row r="318" spans="1:7" x14ac:dyDescent="0.25">
      <c r="A318" s="1" t="str">
        <f>MID('Filter Data'!A309,2,LEN('Filter Data'!A309)-2)</f>
        <v>12-Oct-2021</v>
      </c>
      <c r="B318">
        <f>'Filter Data'!I309</f>
        <v>3.1998000000000002</v>
      </c>
      <c r="C318">
        <f t="shared" si="12"/>
        <v>7.6523382144544827E-3</v>
      </c>
      <c r="D318">
        <f>C318-SET_TRI!C319</f>
        <v>3.3168824480610537E-3</v>
      </c>
      <c r="E318">
        <f t="shared" si="13"/>
        <v>4.6544320369184249E-3</v>
      </c>
      <c r="F318">
        <f t="shared" ca="1" si="14"/>
        <v>0.4250965552316831</v>
      </c>
      <c r="G318">
        <f ca="1">S0*EXP(Drift*(A318-$A$11)+Volatility*SUM($F$12:F318))</f>
        <v>9.6659550088230617</v>
      </c>
    </row>
    <row r="319" spans="1:7" x14ac:dyDescent="0.25">
      <c r="A319" s="1" t="str">
        <f>MID('Filter Data'!A310,2,LEN('Filter Data'!A310)-2)</f>
        <v>18-Oct-2021</v>
      </c>
      <c r="B319">
        <f>'Filter Data'!I310</f>
        <v>3.2513000000000001</v>
      </c>
      <c r="C319">
        <f t="shared" si="12"/>
        <v>1.6094755922245102E-2</v>
      </c>
      <c r="D319">
        <f>C319-SET_TRI!C320</f>
        <v>1.4671914095812212E-2</v>
      </c>
      <c r="E319">
        <f t="shared" si="13"/>
        <v>2.979357049064291E-3</v>
      </c>
      <c r="F319">
        <f t="shared" ca="1" si="14"/>
        <v>0.83148349547572797</v>
      </c>
      <c r="G319">
        <f ca="1">S0*EXP(Drift*(A319-$A$11)+Volatility*SUM($F$12:F319))</f>
        <v>9.8405392996691834</v>
      </c>
    </row>
    <row r="320" spans="1:7" x14ac:dyDescent="0.25">
      <c r="A320" s="1" t="str">
        <f>MID('Filter Data'!A311,2,LEN('Filter Data'!A311)-2)</f>
        <v>19-Oct-2021</v>
      </c>
      <c r="B320">
        <f>'Filter Data'!I311</f>
        <v>3.2702</v>
      </c>
      <c r="C320">
        <f t="shared" si="12"/>
        <v>5.8130593916279382E-3</v>
      </c>
      <c r="D320">
        <f>C320-SET_TRI!C321</f>
        <v>1.4941288908136341E-2</v>
      </c>
      <c r="E320">
        <f t="shared" si="13"/>
        <v>-7.5423562230843523E-3</v>
      </c>
      <c r="F320">
        <f t="shared" ca="1" si="14"/>
        <v>1.2425861076928093</v>
      </c>
      <c r="G320">
        <f ca="1">S0*EXP(Drift*(A320-$A$11)+Volatility*SUM($F$12:F320))</f>
        <v>10.052549485290051</v>
      </c>
    </row>
    <row r="321" spans="1:7" x14ac:dyDescent="0.25">
      <c r="A321" s="1" t="str">
        <f>MID('Filter Data'!A312,2,LEN('Filter Data'!A312)-2)</f>
        <v>21-Oct-2021</v>
      </c>
      <c r="B321">
        <f>'Filter Data'!I312</f>
        <v>3.2734000000000001</v>
      </c>
      <c r="C321">
        <f t="shared" si="12"/>
        <v>9.7853342303225849E-4</v>
      </c>
      <c r="D321">
        <f>C321-SET_TRI!C322</f>
        <v>-5.9331869507758643E-3</v>
      </c>
      <c r="E321">
        <f t="shared" si="13"/>
        <v>6.2225690101829073E-3</v>
      </c>
      <c r="F321">
        <f t="shared" ca="1" si="14"/>
        <v>1.0479980224345944</v>
      </c>
      <c r="G321">
        <f ca="1">S0*EXP(Drift*(A321-$A$11)+Volatility*SUM($F$12:F321))</f>
        <v>10.242985385913371</v>
      </c>
    </row>
    <row r="322" spans="1:7" x14ac:dyDescent="0.25">
      <c r="A322" s="1" t="str">
        <f>MID('Filter Data'!A313,2,LEN('Filter Data'!A313)-2)</f>
        <v>25-Oct-2021</v>
      </c>
      <c r="B322">
        <f>'Filter Data'!I313</f>
        <v>3.2921999999999998</v>
      </c>
      <c r="C322">
        <f t="shared" si="12"/>
        <v>5.7432638846458437E-3</v>
      </c>
      <c r="D322">
        <f>C322-SET_TRI!C323</f>
        <v>1.181475084252062E-2</v>
      </c>
      <c r="E322">
        <f t="shared" si="13"/>
        <v>-4.8263623969484601E-3</v>
      </c>
      <c r="F322">
        <f t="shared" ca="1" si="14"/>
        <v>0.45825182250854479</v>
      </c>
      <c r="G322">
        <f ca="1">S0*EXP(Drift*(A322-$A$11)+Volatility*SUM($F$12:F322))</f>
        <v>10.349431303785401</v>
      </c>
    </row>
    <row r="323" spans="1:7" x14ac:dyDescent="0.25">
      <c r="A323" s="1" t="str">
        <f>MID('Filter Data'!A314,2,LEN('Filter Data'!A314)-2)</f>
        <v>26-Oct-2021</v>
      </c>
      <c r="B323">
        <f>'Filter Data'!I314</f>
        <v>3.3246000000000002</v>
      </c>
      <c r="C323">
        <f t="shared" si="12"/>
        <v>9.841443411700514E-3</v>
      </c>
      <c r="D323">
        <f>C323-SET_TRI!C324</f>
        <v>8.5909938146287671E-3</v>
      </c>
      <c r="E323">
        <f t="shared" si="13"/>
        <v>2.1442299241902201E-3</v>
      </c>
      <c r="F323">
        <f t="shared" ca="1" si="14"/>
        <v>1.0375396842991291</v>
      </c>
      <c r="G323">
        <f ca="1">S0*EXP(Drift*(A323-$A$11)+Volatility*SUM($F$12:F323))</f>
        <v>10.536469049412062</v>
      </c>
    </row>
    <row r="324" spans="1:7" x14ac:dyDescent="0.25">
      <c r="A324" s="1" t="str">
        <f>MID('Filter Data'!A315,2,LEN('Filter Data'!A315)-2)</f>
        <v>27-Oct-2021</v>
      </c>
      <c r="B324">
        <f>'Filter Data'!I315</f>
        <v>3.2458</v>
      </c>
      <c r="C324">
        <f t="shared" si="12"/>
        <v>-2.3702099500691871E-2</v>
      </c>
      <c r="D324">
        <f>C324-SET_TRI!C325</f>
        <v>-1.6871810702781091E-2</v>
      </c>
      <c r="E324">
        <f t="shared" si="13"/>
        <v>-8.7115965020446301E-3</v>
      </c>
      <c r="F324">
        <f t="shared" ca="1" si="14"/>
        <v>-5.1936468749170905E-2</v>
      </c>
      <c r="G324">
        <f ca="1">S0*EXP(Drift*(A324-$A$11)+Volatility*SUM($F$12:F324))</f>
        <v>10.534570989551771</v>
      </c>
    </row>
    <row r="325" spans="1:7" x14ac:dyDescent="0.25">
      <c r="A325" s="1" t="str">
        <f>MID('Filter Data'!A316,2,LEN('Filter Data'!A316)-2)</f>
        <v>28-Oct-2021</v>
      </c>
      <c r="B325">
        <f>'Filter Data'!I316</f>
        <v>3.2713999999999999</v>
      </c>
      <c r="C325">
        <f t="shared" si="12"/>
        <v>7.8871156571568932E-3</v>
      </c>
      <c r="D325">
        <f>C325-SET_TRI!C326</f>
        <v>8.5467429776848527E-3</v>
      </c>
      <c r="E325">
        <f t="shared" si="13"/>
        <v>2.2933028692929177E-4</v>
      </c>
      <c r="F325">
        <f t="shared" ca="1" si="14"/>
        <v>-0.16360218505023563</v>
      </c>
      <c r="G325">
        <f ca="1">S0*EXP(Drift*(A325-$A$11)+Volatility*SUM($F$12:F325))</f>
        <v>10.513161244986831</v>
      </c>
    </row>
    <row r="326" spans="1:7" x14ac:dyDescent="0.25">
      <c r="A326" s="1" t="str">
        <f>MID('Filter Data'!A317,2,LEN('Filter Data'!A317)-2)</f>
        <v>02-Nov-2021</v>
      </c>
      <c r="B326">
        <f>'Filter Data'!I317</f>
        <v>3.2770999999999999</v>
      </c>
      <c r="C326">
        <f t="shared" si="12"/>
        <v>1.7423732958366566E-3</v>
      </c>
      <c r="D326">
        <f>C326-SET_TRI!C327</f>
        <v>3.321737860838391E-3</v>
      </c>
      <c r="E326">
        <f t="shared" si="13"/>
        <v>-1.2598591226851571E-3</v>
      </c>
      <c r="F326">
        <f t="shared" ca="1" si="14"/>
        <v>-2.5866613212900993</v>
      </c>
      <c r="G326">
        <f ca="1">S0*EXP(Drift*(A326-$A$11)+Volatility*SUM($F$12:F326))</f>
        <v>10.105572153980674</v>
      </c>
    </row>
    <row r="327" spans="1:7" x14ac:dyDescent="0.25">
      <c r="A327" s="1" t="str">
        <f>MID('Filter Data'!A318,2,LEN('Filter Data'!A318)-2)</f>
        <v>03-Nov-2021</v>
      </c>
      <c r="B327">
        <f>'Filter Data'!I318</f>
        <v>3.1581999999999999</v>
      </c>
      <c r="C327">
        <f t="shared" si="12"/>
        <v>-3.628207866711422E-2</v>
      </c>
      <c r="D327">
        <f>C327-SET_TRI!C328</f>
        <v>-3.3725532560903673E-2</v>
      </c>
      <c r="E327">
        <f t="shared" si="13"/>
        <v>-6.274672758491015E-3</v>
      </c>
      <c r="F327">
        <f t="shared" ca="1" si="14"/>
        <v>-1.3083680186747242</v>
      </c>
      <c r="G327">
        <f ca="1">S0*EXP(Drift*(A327-$A$11)+Volatility*SUM($F$12:F327))</f>
        <v>9.8951367629410107</v>
      </c>
    </row>
    <row r="328" spans="1:7" x14ac:dyDescent="0.25">
      <c r="A328" s="1" t="str">
        <f>MID('Filter Data'!A319,2,LEN('Filter Data'!A319)-2)</f>
        <v>08-Nov-2021</v>
      </c>
      <c r="B328">
        <f>'Filter Data'!I319</f>
        <v>3.2565</v>
      </c>
      <c r="C328">
        <f t="shared" si="12"/>
        <v>3.1125324551959994E-2</v>
      </c>
      <c r="D328">
        <f>C328-SET_TRI!C329</f>
        <v>2.3328898673072338E-2</v>
      </c>
      <c r="E328">
        <f t="shared" si="13"/>
        <v>1.0296430820833535E-2</v>
      </c>
      <c r="F328">
        <f t="shared" ca="1" si="14"/>
        <v>1.9230414977500208</v>
      </c>
      <c r="G328">
        <f ca="1">S0*EXP(Drift*(A328-$A$11)+Volatility*SUM($F$12:F328))</f>
        <v>10.25112416607954</v>
      </c>
    </row>
    <row r="329" spans="1:7" x14ac:dyDescent="0.25">
      <c r="A329" s="1" t="str">
        <f>MID('Filter Data'!A320,2,LEN('Filter Data'!A320)-2)</f>
        <v>09-Nov-2021</v>
      </c>
      <c r="B329">
        <f>'Filter Data'!I320</f>
        <v>3.3026</v>
      </c>
      <c r="C329">
        <f t="shared" si="12"/>
        <v>1.415630277905728E-2</v>
      </c>
      <c r="D329">
        <f>C329-SET_TRI!C330</f>
        <v>1.3843361308053578E-2</v>
      </c>
      <c r="E329">
        <f t="shared" si="13"/>
        <v>1.7791560779665642E-3</v>
      </c>
      <c r="F329">
        <f t="shared" ca="1" si="14"/>
        <v>-0.7338085059605528</v>
      </c>
      <c r="G329">
        <f ca="1">S0*EXP(Drift*(A329-$A$11)+Volatility*SUM($F$12:F329))</f>
        <v>10.133882704177768</v>
      </c>
    </row>
    <row r="330" spans="1:7" x14ac:dyDescent="0.25">
      <c r="A330" s="1" t="str">
        <f>MID('Filter Data'!A321,2,LEN('Filter Data'!A321)-2)</f>
        <v>10-Nov-2021</v>
      </c>
      <c r="B330">
        <f>'Filter Data'!I321</f>
        <v>3.2155999999999998</v>
      </c>
      <c r="C330">
        <f t="shared" si="12"/>
        <v>-2.6342881366196388E-2</v>
      </c>
      <c r="D330">
        <f>C330-SET_TRI!C331</f>
        <v>-2.5065685080195733E-2</v>
      </c>
      <c r="E330">
        <f t="shared" si="13"/>
        <v>-4.0515212027043626E-3</v>
      </c>
      <c r="F330">
        <f t="shared" ca="1" si="14"/>
        <v>-1.2283107887435343</v>
      </c>
      <c r="G330">
        <f ca="1">S0*EXP(Drift*(A330-$A$11)+Volatility*SUM($F$12:F330))</f>
        <v>9.9360577398861913</v>
      </c>
    </row>
    <row r="331" spans="1:7" x14ac:dyDescent="0.25">
      <c r="A331" s="1" t="str">
        <f>MID('Filter Data'!A322,2,LEN('Filter Data'!A322)-2)</f>
        <v>12-Nov-2021</v>
      </c>
      <c r="B331">
        <f>'Filter Data'!I322</f>
        <v>3.1901999999999999</v>
      </c>
      <c r="C331">
        <f t="shared" si="12"/>
        <v>-7.8989924119915005E-3</v>
      </c>
      <c r="D331">
        <f>C331-SET_TRI!C332</f>
        <v>-8.2172081762016472E-3</v>
      </c>
      <c r="E331">
        <f t="shared" si="13"/>
        <v>-6.1986183067414338E-4</v>
      </c>
      <c r="F331">
        <f t="shared" ca="1" si="14"/>
        <v>1.4660035789111752</v>
      </c>
      <c r="G331">
        <f ca="1">S0*EXP(Drift*(A331-$A$11)+Volatility*SUM($F$12:F331))</f>
        <v>10.194804997153767</v>
      </c>
    </row>
    <row r="332" spans="1:7" x14ac:dyDescent="0.25">
      <c r="A332" s="1" t="str">
        <f>MID('Filter Data'!A323,2,LEN('Filter Data'!A323)-2)</f>
        <v>15-Nov-2021</v>
      </c>
      <c r="B332">
        <f>'Filter Data'!I323</f>
        <v>3.1985000000000001</v>
      </c>
      <c r="C332">
        <f t="shared" si="12"/>
        <v>2.6017177606420276E-3</v>
      </c>
      <c r="D332">
        <f>C332-SET_TRI!C333</f>
        <v>-1.9701845742192275E-3</v>
      </c>
      <c r="E332">
        <f t="shared" si="13"/>
        <v>4.3146625643006335E-3</v>
      </c>
      <c r="F332">
        <f t="shared" ca="1" si="14"/>
        <v>-0.88438313951538317</v>
      </c>
      <c r="G332">
        <f ca="1">S0*EXP(Drift*(A332-$A$11)+Volatility*SUM($F$12:F332))</f>
        <v>10.06676720751283</v>
      </c>
    </row>
    <row r="333" spans="1:7" x14ac:dyDescent="0.25">
      <c r="A333" s="1" t="str">
        <f>MID('Filter Data'!A324,2,LEN('Filter Data'!A324)-2)</f>
        <v>16-Nov-2021</v>
      </c>
      <c r="B333">
        <f>'Filter Data'!I324</f>
        <v>3.2044000000000001</v>
      </c>
      <c r="C333">
        <f t="shared" ref="C333:C396" si="15">(B333-B332)/B332</f>
        <v>1.8446146631233441E-3</v>
      </c>
      <c r="D333">
        <f>C333-SET_TRI!C334</f>
        <v>-6.4517778160344715E-4</v>
      </c>
      <c r="E333">
        <f t="shared" ref="E333:E396" si="16">C333-($B$4+$B$5*D333)</f>
        <v>2.376959802964648E-3</v>
      </c>
      <c r="F333">
        <f t="shared" ref="F333:F396" ca="1" si="17">SQRT(A333-A332)*_xlfn.NORM.INV(RAND(),0,1)</f>
        <v>-0.65867414435228133</v>
      </c>
      <c r="G333">
        <f ca="1">S0*EXP(Drift*(A333-$A$11)+Volatility*SUM($F$12:F333))</f>
        <v>9.9640579099463</v>
      </c>
    </row>
    <row r="334" spans="1:7" x14ac:dyDescent="0.25">
      <c r="A334" s="1" t="str">
        <f>MID('Filter Data'!A325,2,LEN('Filter Data'!A325)-2)</f>
        <v>17-Nov-2021</v>
      </c>
      <c r="B334">
        <f>'Filter Data'!I325</f>
        <v>3.1364000000000001</v>
      </c>
      <c r="C334">
        <f t="shared" si="15"/>
        <v>-2.1220821370615421E-2</v>
      </c>
      <c r="D334">
        <f>C334-SET_TRI!C335</f>
        <v>-2.1224769874231171E-2</v>
      </c>
      <c r="E334">
        <f t="shared" si="16"/>
        <v>-2.3517706067307104E-3</v>
      </c>
      <c r="F334">
        <f t="shared" ca="1" si="17"/>
        <v>-1.0513127678799976</v>
      </c>
      <c r="G334">
        <f ca="1">S0*EXP(Drift*(A334-$A$11)+Volatility*SUM($F$12:F334))</f>
        <v>9.7983040718465748</v>
      </c>
    </row>
    <row r="335" spans="1:7" x14ac:dyDescent="0.25">
      <c r="A335" s="1" t="str">
        <f>MID('Filter Data'!A326,2,LEN('Filter Data'!A326)-2)</f>
        <v>18-Nov-2021</v>
      </c>
      <c r="B335">
        <f>'Filter Data'!I326</f>
        <v>3.1678999999999999</v>
      </c>
      <c r="C335">
        <f t="shared" si="15"/>
        <v>1.0043361816094842E-2</v>
      </c>
      <c r="D335">
        <f>C335-SET_TRI!C336</f>
        <v>7.3455573728610944E-3</v>
      </c>
      <c r="E335">
        <f t="shared" si="16"/>
        <v>3.4558496921179346E-3</v>
      </c>
      <c r="F335">
        <f t="shared" ca="1" si="17"/>
        <v>-0.13575349264516645</v>
      </c>
      <c r="G335">
        <f ca="1">S0*EXP(Drift*(A335-$A$11)+Volatility*SUM($F$12:F335))</f>
        <v>9.7829135880956262</v>
      </c>
    </row>
    <row r="336" spans="1:7" x14ac:dyDescent="0.25">
      <c r="A336" s="1" t="str">
        <f>MID('Filter Data'!A327,2,LEN('Filter Data'!A327)-2)</f>
        <v>22-Nov-2021</v>
      </c>
      <c r="B336">
        <f>'Filter Data'!I327</f>
        <v>3.1080999999999999</v>
      </c>
      <c r="C336">
        <f t="shared" si="15"/>
        <v>-1.8876858486694681E-2</v>
      </c>
      <c r="D336">
        <f>C336-SET_TRI!C337</f>
        <v>-1.9328728430845755E-2</v>
      </c>
      <c r="E336">
        <f t="shared" si="16"/>
        <v>-1.6972072814532869E-3</v>
      </c>
      <c r="F336">
        <f t="shared" ca="1" si="17"/>
        <v>2.3662650657301563</v>
      </c>
      <c r="G336">
        <f ca="1">S0*EXP(Drift*(A336-$A$11)+Volatility*SUM($F$12:F336))</f>
        <v>10.2027666207072</v>
      </c>
    </row>
    <row r="337" spans="1:7" x14ac:dyDescent="0.25">
      <c r="A337" s="1" t="str">
        <f>MID('Filter Data'!A328,2,LEN('Filter Data'!A328)-2)</f>
        <v>23-Nov-2021</v>
      </c>
      <c r="B337">
        <f>'Filter Data'!I328</f>
        <v>3.2008000000000001</v>
      </c>
      <c r="C337">
        <f t="shared" si="15"/>
        <v>2.9825295196422325E-2</v>
      </c>
      <c r="D337">
        <f>C337-SET_TRI!C338</f>
        <v>3.1766769536094683E-2</v>
      </c>
      <c r="E337">
        <f t="shared" si="16"/>
        <v>1.4781400044984704E-3</v>
      </c>
      <c r="F337">
        <f t="shared" ca="1" si="17"/>
        <v>-1.1664641672123521</v>
      </c>
      <c r="G337">
        <f ca="1">S0*EXP(Drift*(A337-$A$11)+Volatility*SUM($F$12:F337))</f>
        <v>10.013875746383853</v>
      </c>
    </row>
    <row r="338" spans="1:7" x14ac:dyDescent="0.25">
      <c r="A338" s="1" t="str">
        <f>MID('Filter Data'!A329,2,LEN('Filter Data'!A329)-2)</f>
        <v>24-Nov-2021</v>
      </c>
      <c r="B338">
        <f>'Filter Data'!I329</f>
        <v>3.1848999999999998</v>
      </c>
      <c r="C338">
        <f t="shared" si="15"/>
        <v>-4.9675081229693351E-3</v>
      </c>
      <c r="D338">
        <f>C338-SET_TRI!C339</f>
        <v>-6.9216325381862374E-3</v>
      </c>
      <c r="E338">
        <f t="shared" si="16"/>
        <v>1.1572463666818921E-3</v>
      </c>
      <c r="F338">
        <f t="shared" ca="1" si="17"/>
        <v>-8.4308860658687285E-2</v>
      </c>
      <c r="G338">
        <f ca="1">S0*EXP(Drift*(A338-$A$11)+Volatility*SUM($F$12:F338))</f>
        <v>10.006691254640288</v>
      </c>
    </row>
    <row r="339" spans="1:7" x14ac:dyDescent="0.25">
      <c r="A339" s="1" t="str">
        <f>MID('Filter Data'!A330,2,LEN('Filter Data'!A330)-2)</f>
        <v>26-Nov-2021</v>
      </c>
      <c r="B339">
        <f>'Filter Data'!I330</f>
        <v>2.8426999999999998</v>
      </c>
      <c r="C339">
        <f t="shared" si="15"/>
        <v>-0.10744450375208016</v>
      </c>
      <c r="D339">
        <f>C339-SET_TRI!C340</f>
        <v>-7.9991532181192398E-2</v>
      </c>
      <c r="E339">
        <f t="shared" si="16"/>
        <v>-3.6213442310301339E-2</v>
      </c>
      <c r="F339">
        <f t="shared" ca="1" si="17"/>
        <v>-0.33881412963174573</v>
      </c>
      <c r="G339">
        <f ca="1">S0*EXP(Drift*(A339-$A$11)+Volatility*SUM($F$12:F339))</f>
        <v>9.9641376446476855</v>
      </c>
    </row>
    <row r="340" spans="1:7" x14ac:dyDescent="0.25">
      <c r="A340" s="1" t="str">
        <f>MID('Filter Data'!A331,2,LEN('Filter Data'!A331)-2)</f>
        <v>29-Nov-2021</v>
      </c>
      <c r="B340">
        <f>'Filter Data'!I331</f>
        <v>2.8717000000000001</v>
      </c>
      <c r="C340">
        <f t="shared" si="15"/>
        <v>1.0201568930946059E-2</v>
      </c>
      <c r="D340">
        <f>C340-SET_TRI!C341</f>
        <v>2.4390903052126028E-2</v>
      </c>
      <c r="E340">
        <f t="shared" si="16"/>
        <v>-1.1573585619272563E-2</v>
      </c>
      <c r="F340">
        <f t="shared" ca="1" si="17"/>
        <v>-0.83465400153301816</v>
      </c>
      <c r="G340">
        <f ca="1">S0*EXP(Drift*(A340-$A$11)+Volatility*SUM($F$12:F340))</f>
        <v>9.8471249067226641</v>
      </c>
    </row>
    <row r="341" spans="1:7" x14ac:dyDescent="0.25">
      <c r="A341" s="1" t="str">
        <f>MID('Filter Data'!A332,2,LEN('Filter Data'!A332)-2)</f>
        <v>30-Nov-2021</v>
      </c>
      <c r="B341">
        <f>'Filter Data'!I332</f>
        <v>2.7347999999999999</v>
      </c>
      <c r="C341">
        <f t="shared" si="15"/>
        <v>-4.7672110596510858E-2</v>
      </c>
      <c r="D341">
        <f>C341-SET_TRI!C342</f>
        <v>-3.3752716226670948E-2</v>
      </c>
      <c r="E341">
        <f t="shared" si="16"/>
        <v>-1.7640483659855932E-2</v>
      </c>
      <c r="F341">
        <f t="shared" ca="1" si="17"/>
        <v>-9.5696110339637527E-2</v>
      </c>
      <c r="G341">
        <f ca="1">S0*EXP(Drift*(A341-$A$11)+Volatility*SUM($F$12:F341))</f>
        <v>9.8381995837462544</v>
      </c>
    </row>
    <row r="342" spans="1:7" x14ac:dyDescent="0.25">
      <c r="A342" s="1" t="str">
        <f>MID('Filter Data'!A333,2,LEN('Filter Data'!A333)-2)</f>
        <v>01-Dec-2021</v>
      </c>
      <c r="B342">
        <f>'Filter Data'!I333</f>
        <v>2.6833999999999998</v>
      </c>
      <c r="C342">
        <f t="shared" si="15"/>
        <v>-1.8794793037882153E-2</v>
      </c>
      <c r="D342">
        <f>C342-SET_TRI!C343</f>
        <v>-3.2419395176601175E-2</v>
      </c>
      <c r="E342">
        <f t="shared" si="16"/>
        <v>1.0048826114778444E-2</v>
      </c>
      <c r="F342">
        <f t="shared" ca="1" si="17"/>
        <v>-0.89925516178664766</v>
      </c>
      <c r="G342">
        <f ca="1">S0*EXP(Drift*(A342-$A$11)+Volatility*SUM($F$12:F342))</f>
        <v>9.6989981193278734</v>
      </c>
    </row>
    <row r="343" spans="1:7" x14ac:dyDescent="0.25">
      <c r="A343" s="1" t="str">
        <f>MID('Filter Data'!A334,2,LEN('Filter Data'!A334)-2)</f>
        <v>02-Dec-2021</v>
      </c>
      <c r="B343">
        <f>'Filter Data'!I334</f>
        <v>2.7568999999999999</v>
      </c>
      <c r="C343">
        <f t="shared" si="15"/>
        <v>2.7390623835432708E-2</v>
      </c>
      <c r="D343">
        <f>C343-SET_TRI!C344</f>
        <v>2.7361872033310947E-2</v>
      </c>
      <c r="E343">
        <f t="shared" si="16"/>
        <v>2.9682941915120248E-3</v>
      </c>
      <c r="F343">
        <f t="shared" ca="1" si="17"/>
        <v>0.28448579013735553</v>
      </c>
      <c r="G343">
        <f ca="1">S0*EXP(Drift*(A343-$A$11)+Volatility*SUM($F$12:F343))</f>
        <v>9.7515751409803961</v>
      </c>
    </row>
    <row r="344" spans="1:7" x14ac:dyDescent="0.25">
      <c r="A344" s="1" t="str">
        <f>MID('Filter Data'!A335,2,LEN('Filter Data'!A335)-2)</f>
        <v>03-Dec-2021</v>
      </c>
      <c r="B344">
        <f>'Filter Data'!I335</f>
        <v>2.7389999999999999</v>
      </c>
      <c r="C344">
        <f t="shared" si="15"/>
        <v>-6.4927998839276095E-3</v>
      </c>
      <c r="D344">
        <f>C344-SET_TRI!C345</f>
        <v>-2.1883681264215438E-3</v>
      </c>
      <c r="E344">
        <f t="shared" si="16"/>
        <v>-4.5854504705597956E-3</v>
      </c>
      <c r="F344">
        <f t="shared" ca="1" si="17"/>
        <v>1.5080260575113538</v>
      </c>
      <c r="G344">
        <f ca="1">S0*EXP(Drift*(A344-$A$11)+Volatility*SUM($F$12:F344))</f>
        <v>10.005673664313315</v>
      </c>
    </row>
    <row r="345" spans="1:7" x14ac:dyDescent="0.25">
      <c r="A345" s="1" t="str">
        <f>MID('Filter Data'!A336,2,LEN('Filter Data'!A336)-2)</f>
        <v>07-Dec-2021</v>
      </c>
      <c r="B345">
        <f>'Filter Data'!I336</f>
        <v>2.9481000000000002</v>
      </c>
      <c r="C345">
        <f t="shared" si="15"/>
        <v>7.6341730558598137E-2</v>
      </c>
      <c r="D345">
        <f>C345-SET_TRI!C346</f>
        <v>6.129874766100625E-2</v>
      </c>
      <c r="E345">
        <f t="shared" si="16"/>
        <v>2.1681168038927369E-2</v>
      </c>
      <c r="F345">
        <f t="shared" ca="1" si="17"/>
        <v>-0.11841589002270686</v>
      </c>
      <c r="G345">
        <f ca="1">S0*EXP(Drift*(A345-$A$11)+Volatility*SUM($F$12:F345))</f>
        <v>10.013308080555069</v>
      </c>
    </row>
    <row r="346" spans="1:7" x14ac:dyDescent="0.25">
      <c r="A346" s="1" t="str">
        <f>MID('Filter Data'!A337,2,LEN('Filter Data'!A337)-2)</f>
        <v>08-Dec-2021</v>
      </c>
      <c r="B346">
        <f>'Filter Data'!I337</f>
        <v>2.9796999999999998</v>
      </c>
      <c r="C346">
        <f t="shared" si="15"/>
        <v>1.0718768020080604E-2</v>
      </c>
      <c r="D346">
        <f>C346-SET_TRI!C347</f>
        <v>3.9584622112364418E-3</v>
      </c>
      <c r="E346">
        <f t="shared" si="16"/>
        <v>7.1492052616590092E-3</v>
      </c>
      <c r="F346">
        <f t="shared" ca="1" si="17"/>
        <v>-3.1588465821379988E-2</v>
      </c>
      <c r="G346">
        <f ca="1">S0*EXP(Drift*(A346-$A$11)+Volatility*SUM($F$12:F346))</f>
        <v>10.014887567697537</v>
      </c>
    </row>
    <row r="347" spans="1:7" x14ac:dyDescent="0.25">
      <c r="A347" s="1" t="str">
        <f>MID('Filter Data'!A338,2,LEN('Filter Data'!A338)-2)</f>
        <v>09-Dec-2021</v>
      </c>
      <c r="B347">
        <f>'Filter Data'!I338</f>
        <v>2.9055</v>
      </c>
      <c r="C347">
        <f t="shared" si="15"/>
        <v>-2.490183575527732E-2</v>
      </c>
      <c r="D347">
        <f>C347-SET_TRI!C348</f>
        <v>-2.2623165941395424E-2</v>
      </c>
      <c r="E347">
        <f t="shared" si="16"/>
        <v>-4.7867944530963387E-3</v>
      </c>
      <c r="F347">
        <f t="shared" ca="1" si="17"/>
        <v>-1.1350600294656021</v>
      </c>
      <c r="G347">
        <f ca="1">S0*EXP(Drift*(A347-$A$11)+Volatility*SUM($F$12:F347))</f>
        <v>9.834602188936918</v>
      </c>
    </row>
    <row r="348" spans="1:7" x14ac:dyDescent="0.25">
      <c r="A348" s="1" t="str">
        <f>MID('Filter Data'!A339,2,LEN('Filter Data'!A339)-2)</f>
        <v>13-Dec-2021</v>
      </c>
      <c r="B348">
        <f>'Filter Data'!I339</f>
        <v>2.9295</v>
      </c>
      <c r="C348">
        <f t="shared" si="15"/>
        <v>8.2601961796592745E-3</v>
      </c>
      <c r="D348">
        <f>C348-SET_TRI!C349</f>
        <v>3.507351198871772E-3</v>
      </c>
      <c r="E348">
        <f t="shared" si="16"/>
        <v>5.0925796697475533E-3</v>
      </c>
      <c r="F348">
        <f t="shared" ca="1" si="17"/>
        <v>1.2712801699132465</v>
      </c>
      <c r="G348">
        <f ca="1">S0*EXP(Drift*(A348-$A$11)+Volatility*SUM($F$12:F348))</f>
        <v>10.071866356775173</v>
      </c>
    </row>
    <row r="349" spans="1:7" x14ac:dyDescent="0.25">
      <c r="A349" s="1" t="str">
        <f>MID('Filter Data'!A340,2,LEN('Filter Data'!A340)-2)</f>
        <v>14-Dec-2021</v>
      </c>
      <c r="B349">
        <f>'Filter Data'!I340</f>
        <v>2.8976000000000002</v>
      </c>
      <c r="C349">
        <f t="shared" si="15"/>
        <v>-1.0889230244068892E-2</v>
      </c>
      <c r="D349">
        <f>C349-SET_TRI!C350</f>
        <v>-1.5352823869807554E-2</v>
      </c>
      <c r="E349">
        <f t="shared" si="16"/>
        <v>2.747834150077939E-3</v>
      </c>
      <c r="F349">
        <f t="shared" ca="1" si="17"/>
        <v>-0.73547963683862816</v>
      </c>
      <c r="G349">
        <f ca="1">S0*EXP(Drift*(A349-$A$11)+Volatility*SUM($F$12:F349))</f>
        <v>9.9563987650938177</v>
      </c>
    </row>
    <row r="350" spans="1:7" x14ac:dyDescent="0.25">
      <c r="A350" s="1" t="str">
        <f>MID('Filter Data'!A341,2,LEN('Filter Data'!A341)-2)</f>
        <v>15-Dec-2021</v>
      </c>
      <c r="B350">
        <f>'Filter Data'!I341</f>
        <v>2.9382000000000001</v>
      </c>
      <c r="C350">
        <f t="shared" si="15"/>
        <v>1.4011595803423512E-2</v>
      </c>
      <c r="D350">
        <f>C350-SET_TRI!C351</f>
        <v>2.1232452805399961E-2</v>
      </c>
      <c r="E350">
        <f t="shared" si="16"/>
        <v>-4.9493352120560333E-3</v>
      </c>
      <c r="F350">
        <f t="shared" ca="1" si="17"/>
        <v>1.1715075726686972</v>
      </c>
      <c r="G350">
        <f ca="1">S0*EXP(Drift*(A350-$A$11)+Volatility*SUM($F$12:F350))</f>
        <v>10.158907661155816</v>
      </c>
    </row>
    <row r="351" spans="1:7" x14ac:dyDescent="0.25">
      <c r="A351" s="1" t="str">
        <f>MID('Filter Data'!A342,2,LEN('Filter Data'!A342)-2)</f>
        <v>16-Dec-2021</v>
      </c>
      <c r="B351">
        <f>'Filter Data'!I342</f>
        <v>2.9531999999999998</v>
      </c>
      <c r="C351">
        <f t="shared" si="15"/>
        <v>5.1051664284254578E-3</v>
      </c>
      <c r="D351">
        <f>C351-SET_TRI!C352</f>
        <v>-1.1900705776170041E-2</v>
      </c>
      <c r="E351">
        <f t="shared" si="16"/>
        <v>1.5666345111254362E-2</v>
      </c>
      <c r="F351">
        <f t="shared" ca="1" si="17"/>
        <v>-1.2561572024025143</v>
      </c>
      <c r="G351">
        <f ca="1">S0*EXP(Drift*(A351-$A$11)+Volatility*SUM($F$12:F351))</f>
        <v>9.9559894889281466</v>
      </c>
    </row>
    <row r="352" spans="1:7" x14ac:dyDescent="0.25">
      <c r="A352" s="1" t="str">
        <f>MID('Filter Data'!A343,2,LEN('Filter Data'!A343)-2)</f>
        <v>17-Dec-2021</v>
      </c>
      <c r="B352">
        <f>'Filter Data'!I343</f>
        <v>2.8940000000000001</v>
      </c>
      <c r="C352">
        <f t="shared" si="15"/>
        <v>-2.0046051740484797E-2</v>
      </c>
      <c r="D352">
        <f>C352-SET_TRI!C353</f>
        <v>-1.7342182050327858E-2</v>
      </c>
      <c r="E352">
        <f t="shared" si="16"/>
        <v>-4.6364412641417552E-3</v>
      </c>
      <c r="F352">
        <f t="shared" ca="1" si="17"/>
        <v>-0.28965223064240647</v>
      </c>
      <c r="G352">
        <f ca="1">S0*EXP(Drift*(A352-$A$11)+Volatility*SUM($F$12:F352))</f>
        <v>9.9149808561921393</v>
      </c>
    </row>
    <row r="353" spans="1:7" x14ac:dyDescent="0.25">
      <c r="A353" s="1" t="str">
        <f>MID('Filter Data'!A344,2,LEN('Filter Data'!A344)-2)</f>
        <v>20-Dec-2021</v>
      </c>
      <c r="B353">
        <f>'Filter Data'!I344</f>
        <v>2.8424</v>
      </c>
      <c r="C353">
        <f t="shared" si="15"/>
        <v>-1.7829993089149995E-2</v>
      </c>
      <c r="D353">
        <f>C353-SET_TRI!C354</f>
        <v>1.1931984237176785E-3</v>
      </c>
      <c r="E353">
        <f t="shared" si="16"/>
        <v>-1.8935666970846799E-2</v>
      </c>
      <c r="F353">
        <f t="shared" ca="1" si="17"/>
        <v>-2.3256463818865689</v>
      </c>
      <c r="G353">
        <f ca="1">S0*EXP(Drift*(A353-$A$11)+Volatility*SUM($F$12:F353))</f>
        <v>9.5589279547531856</v>
      </c>
    </row>
    <row r="354" spans="1:7" x14ac:dyDescent="0.25">
      <c r="A354" s="1" t="str">
        <f>MID('Filter Data'!A345,2,LEN('Filter Data'!A345)-2)</f>
        <v>21-Dec-2021</v>
      </c>
      <c r="B354">
        <f>'Filter Data'!I345</f>
        <v>2.9340000000000002</v>
      </c>
      <c r="C354">
        <f t="shared" si="15"/>
        <v>3.2226287644244345E-2</v>
      </c>
      <c r="D354">
        <f>C354-SET_TRI!C355</f>
        <v>2.8512843759860254E-2</v>
      </c>
      <c r="E354">
        <f t="shared" si="16"/>
        <v>6.7784260249405259E-3</v>
      </c>
      <c r="F354">
        <f t="shared" ca="1" si="17"/>
        <v>-0.48110467961775399</v>
      </c>
      <c r="G354">
        <f ca="1">S0*EXP(Drift*(A354-$A$11)+Volatility*SUM($F$12:F354))</f>
        <v>9.4893390285092618</v>
      </c>
    </row>
    <row r="355" spans="1:7" x14ac:dyDescent="0.25">
      <c r="A355" s="1" t="str">
        <f>MID('Filter Data'!A346,2,LEN('Filter Data'!A346)-2)</f>
        <v>22-Dec-2021</v>
      </c>
      <c r="B355">
        <f>'Filter Data'!I346</f>
        <v>2.9872000000000001</v>
      </c>
      <c r="C355">
        <f t="shared" si="15"/>
        <v>1.8132242672119943E-2</v>
      </c>
      <c r="D355">
        <f>C355-SET_TRI!C356</f>
        <v>1.5479776404131918E-2</v>
      </c>
      <c r="E355">
        <f t="shared" si="16"/>
        <v>4.2970271346562013E-3</v>
      </c>
      <c r="F355">
        <f t="shared" ca="1" si="17"/>
        <v>1.8708453995689445</v>
      </c>
      <c r="G355">
        <f ca="1">S0*EXP(Drift*(A355-$A$11)+Volatility*SUM($F$12:F355))</f>
        <v>9.7954418033554127</v>
      </c>
    </row>
    <row r="356" spans="1:7" x14ac:dyDescent="0.25">
      <c r="A356" s="1" t="str">
        <f>MID('Filter Data'!A347,2,LEN('Filter Data'!A347)-2)</f>
        <v>28-Dec-2021</v>
      </c>
      <c r="B356">
        <f>'Filter Data'!I347</f>
        <v>3.1080000000000001</v>
      </c>
      <c r="C356">
        <f t="shared" si="15"/>
        <v>4.0439207284413504E-2</v>
      </c>
      <c r="D356">
        <f>C356-SET_TRI!C357</f>
        <v>2.2723568888297865E-2</v>
      </c>
      <c r="E356">
        <f t="shared" si="16"/>
        <v>2.014967089423509E-2</v>
      </c>
      <c r="F356">
        <f t="shared" ca="1" si="17"/>
        <v>-3.261061176451781</v>
      </c>
      <c r="G356">
        <f ca="1">S0*EXP(Drift*(A356-$A$11)+Volatility*SUM($F$12:F356))</f>
        <v>9.3171785993735572</v>
      </c>
    </row>
    <row r="357" spans="1:7" x14ac:dyDescent="0.25">
      <c r="A357" s="1" t="str">
        <f>MID('Filter Data'!A348,2,LEN('Filter Data'!A348)-2)</f>
        <v>29-Dec-2021</v>
      </c>
      <c r="B357">
        <f>'Filter Data'!I348</f>
        <v>3.1297000000000001</v>
      </c>
      <c r="C357">
        <f t="shared" si="15"/>
        <v>6.9819819819819983E-3</v>
      </c>
      <c r="D357">
        <f>C357-SET_TRI!C358</f>
        <v>3.4730767475981382E-5</v>
      </c>
      <c r="E357">
        <f t="shared" si="16"/>
        <v>6.908519054315194E-3</v>
      </c>
      <c r="F357">
        <f t="shared" ca="1" si="17"/>
        <v>1.2481645859059023</v>
      </c>
      <c r="G357">
        <f ca="1">S0*EXP(Drift*(A357-$A$11)+Volatility*SUM($F$12:F357))</f>
        <v>9.5187949104608922</v>
      </c>
    </row>
    <row r="358" spans="1:7" x14ac:dyDescent="0.25">
      <c r="A358" s="1" t="str">
        <f>MID('Filter Data'!A349,2,LEN('Filter Data'!A349)-2)</f>
        <v>30-Dec-2021</v>
      </c>
      <c r="B358">
        <f>'Filter Data'!I349</f>
        <v>3.1286</v>
      </c>
      <c r="C358">
        <f t="shared" si="15"/>
        <v>-3.5147138703393323E-4</v>
      </c>
      <c r="D358">
        <f>C358-SET_TRI!C359</f>
        <v>-1.8114158815970315E-3</v>
      </c>
      <c r="E358">
        <f t="shared" si="16"/>
        <v>1.2200082813671883E-3</v>
      </c>
      <c r="F358">
        <f t="shared" ca="1" si="17"/>
        <v>1.7780244234586466</v>
      </c>
      <c r="G358">
        <f ca="1">S0*EXP(Drift*(A358-$A$11)+Volatility*SUM($F$12:F358))</f>
        <v>9.8107147559965462</v>
      </c>
    </row>
    <row r="359" spans="1:7" x14ac:dyDescent="0.25">
      <c r="A359" s="1" t="str">
        <f>MID('Filter Data'!A350,2,LEN('Filter Data'!A350)-2)</f>
        <v>04-Jan-2022</v>
      </c>
      <c r="B359">
        <f>'Filter Data'!I350</f>
        <v>3.157</v>
      </c>
      <c r="C359">
        <f t="shared" si="15"/>
        <v>9.0775426708431823E-3</v>
      </c>
      <c r="D359">
        <f>C359-SET_TRI!C360</f>
        <v>2.8251024818663414E-4</v>
      </c>
      <c r="E359">
        <f t="shared" si="16"/>
        <v>8.7833047454495185E-3</v>
      </c>
      <c r="F359">
        <f t="shared" ca="1" si="17"/>
        <v>3.8500626077352846</v>
      </c>
      <c r="G359">
        <f ca="1">S0*EXP(Drift*(A359-$A$11)+Volatility*SUM($F$12:F359))</f>
        <v>10.494148868518014</v>
      </c>
    </row>
    <row r="360" spans="1:7" x14ac:dyDescent="0.25">
      <c r="A360" s="1" t="str">
        <f>MID('Filter Data'!A351,2,LEN('Filter Data'!A351)-2)</f>
        <v>05-Jan-2022</v>
      </c>
      <c r="B360">
        <f>'Filter Data'!I351</f>
        <v>3.1454</v>
      </c>
      <c r="C360">
        <f t="shared" si="15"/>
        <v>-3.6743744060817405E-3</v>
      </c>
      <c r="D360">
        <f>C360-SET_TRI!C361</f>
        <v>-6.8216681424608048E-3</v>
      </c>
      <c r="E360">
        <f t="shared" si="16"/>
        <v>2.3613104028366366E-3</v>
      </c>
      <c r="F360">
        <f t="shared" ca="1" si="17"/>
        <v>-2.6583045719070877</v>
      </c>
      <c r="G360">
        <f ca="1">S0*EXP(Drift*(A360-$A$11)+Volatility*SUM($F$12:F360))</f>
        <v>10.0478450846628</v>
      </c>
    </row>
    <row r="361" spans="1:7" x14ac:dyDescent="0.25">
      <c r="A361" s="1" t="str">
        <f>MID('Filter Data'!A352,2,LEN('Filter Data'!A352)-2)</f>
        <v>06-Jan-2022</v>
      </c>
      <c r="B361">
        <f>'Filter Data'!I352</f>
        <v>3.234</v>
      </c>
      <c r="C361">
        <f t="shared" si="15"/>
        <v>2.8168118522286519E-2</v>
      </c>
      <c r="D361">
        <f>C361-SET_TRI!C362</f>
        <v>4.7011078646385318E-2</v>
      </c>
      <c r="E361">
        <f t="shared" si="16"/>
        <v>-1.3761930214814026E-2</v>
      </c>
      <c r="F361">
        <f t="shared" ca="1" si="17"/>
        <v>0.94826454213237277</v>
      </c>
      <c r="G361">
        <f ca="1">S0*EXP(Drift*(A361-$A$11)+Volatility*SUM($F$12:F361))</f>
        <v>10.214279199525111</v>
      </c>
    </row>
    <row r="362" spans="1:7" x14ac:dyDescent="0.25">
      <c r="A362" s="1" t="str">
        <f>MID('Filter Data'!A353,2,LEN('Filter Data'!A353)-2)</f>
        <v>07-Jan-2022</v>
      </c>
      <c r="B362">
        <f>'Filter Data'!I353</f>
        <v>3.2139000000000002</v>
      </c>
      <c r="C362">
        <f t="shared" si="15"/>
        <v>-6.2152133580704342E-3</v>
      </c>
      <c r="D362">
        <f>C362-SET_TRI!C363</f>
        <v>-8.499689506615813E-3</v>
      </c>
      <c r="E362">
        <f t="shared" si="16"/>
        <v>1.3156120564962303E-3</v>
      </c>
      <c r="F362">
        <f t="shared" ca="1" si="17"/>
        <v>1.2631218754356495</v>
      </c>
      <c r="G362">
        <f ca="1">S0*EXP(Drift*(A362-$A$11)+Volatility*SUM($F$12:F362))</f>
        <v>10.437900192718226</v>
      </c>
    </row>
    <row r="363" spans="1:7" x14ac:dyDescent="0.25">
      <c r="A363" s="1" t="str">
        <f>MID('Filter Data'!A354,2,LEN('Filter Data'!A354)-2)</f>
        <v>10-Jan-2022</v>
      </c>
      <c r="B363">
        <f>'Filter Data'!I354</f>
        <v>3.1825999999999999</v>
      </c>
      <c r="C363">
        <f t="shared" si="15"/>
        <v>-9.7389464513520409E-3</v>
      </c>
      <c r="D363">
        <f>C363-SET_TRI!C364</f>
        <v>-9.5652126352492629E-3</v>
      </c>
      <c r="E363">
        <f t="shared" si="16"/>
        <v>-1.2587249623918252E-3</v>
      </c>
      <c r="F363">
        <f t="shared" ca="1" si="17"/>
        <v>0.93992516339927212</v>
      </c>
      <c r="G363">
        <f ca="1">S0*EXP(Drift*(A363-$A$11)+Volatility*SUM($F$12:F363))</f>
        <v>10.623812546704833</v>
      </c>
    </row>
    <row r="364" spans="1:7" x14ac:dyDescent="0.25">
      <c r="A364" s="1" t="str">
        <f>MID('Filter Data'!A355,2,LEN('Filter Data'!A355)-2)</f>
        <v>11-Jan-2022</v>
      </c>
      <c r="B364">
        <f>'Filter Data'!I355</f>
        <v>3.2919</v>
      </c>
      <c r="C364">
        <f t="shared" si="15"/>
        <v>3.4342990008169476E-2</v>
      </c>
      <c r="D364">
        <f>C364-SET_TRI!C365</f>
        <v>2.8224719907820828E-2</v>
      </c>
      <c r="E364">
        <f t="shared" si="16"/>
        <v>9.1518507881402783E-3</v>
      </c>
      <c r="F364">
        <f t="shared" ca="1" si="17"/>
        <v>-1.7942588578893439</v>
      </c>
      <c r="G364">
        <f ca="1">S0*EXP(Drift*(A364-$A$11)+Volatility*SUM($F$12:F364))</f>
        <v>10.318991368715995</v>
      </c>
    </row>
    <row r="365" spans="1:7" x14ac:dyDescent="0.25">
      <c r="A365" s="1" t="str">
        <f>MID('Filter Data'!A356,2,LEN('Filter Data'!A356)-2)</f>
        <v>12-Jan-2022</v>
      </c>
      <c r="B365">
        <f>'Filter Data'!I356</f>
        <v>3.3359999999999999</v>
      </c>
      <c r="C365">
        <f t="shared" si="15"/>
        <v>1.3396518727786326E-2</v>
      </c>
      <c r="D365">
        <f>C365-SET_TRI!C366</f>
        <v>6.7894818851904236E-3</v>
      </c>
      <c r="E365">
        <f t="shared" si="16"/>
        <v>7.3044776741916255E-3</v>
      </c>
      <c r="F365">
        <f t="shared" ca="1" si="17"/>
        <v>-0.43629690271363897</v>
      </c>
      <c r="G365">
        <f ca="1">S0*EXP(Drift*(A365-$A$11)+Volatility*SUM($F$12:F365))</f>
        <v>10.251493934269764</v>
      </c>
    </row>
    <row r="366" spans="1:7" x14ac:dyDescent="0.25">
      <c r="A366" s="1" t="str">
        <f>MID('Filter Data'!A357,2,LEN('Filter Data'!A357)-2)</f>
        <v>13-Jan-2022</v>
      </c>
      <c r="B366">
        <f>'Filter Data'!I357</f>
        <v>3.2999000000000001</v>
      </c>
      <c r="C366">
        <f t="shared" si="15"/>
        <v>-1.0821342925659413E-2</v>
      </c>
      <c r="D366">
        <f>C366-SET_TRI!C367</f>
        <v>-9.4048847145887307E-3</v>
      </c>
      <c r="E366">
        <f t="shared" si="16"/>
        <v>-2.4839758660404054E-3</v>
      </c>
      <c r="F366">
        <f t="shared" ca="1" si="17"/>
        <v>0.55875556455497399</v>
      </c>
      <c r="G366">
        <f ca="1">S0*EXP(Drift*(A366-$A$11)+Volatility*SUM($F$12:F366))</f>
        <v>10.354114795228211</v>
      </c>
    </row>
    <row r="367" spans="1:7" x14ac:dyDescent="0.25">
      <c r="A367" s="1" t="str">
        <f>MID('Filter Data'!A358,2,LEN('Filter Data'!A358)-2)</f>
        <v>14-Jan-2022</v>
      </c>
      <c r="B367">
        <f>'Filter Data'!I358</f>
        <v>3.3889</v>
      </c>
      <c r="C367">
        <f t="shared" si="15"/>
        <v>2.6970514258007807E-2</v>
      </c>
      <c r="D367">
        <f>C367-SET_TRI!C368</f>
        <v>3.0052483711658827E-2</v>
      </c>
      <c r="E367">
        <f t="shared" si="16"/>
        <v>1.5081181522817386E-4</v>
      </c>
      <c r="F367">
        <f t="shared" ca="1" si="17"/>
        <v>-0.3369958180934377</v>
      </c>
      <c r="G367">
        <f ca="1">S0*EXP(Drift*(A367-$A$11)+Volatility*SUM($F$12:F367))</f>
        <v>10.303363072495248</v>
      </c>
    </row>
    <row r="368" spans="1:7" x14ac:dyDescent="0.25">
      <c r="A368" s="1" t="str">
        <f>MID('Filter Data'!A359,2,LEN('Filter Data'!A359)-2)</f>
        <v>18-Jan-2022</v>
      </c>
      <c r="B368">
        <f>'Filter Data'!I359</f>
        <v>3.4407999999999999</v>
      </c>
      <c r="C368">
        <f t="shared" si="15"/>
        <v>1.5314703886216717E-2</v>
      </c>
      <c r="D368">
        <f>C368-SET_TRI!C369</f>
        <v>2.1642627833619053E-2</v>
      </c>
      <c r="E368">
        <f t="shared" si="16"/>
        <v>-4.0116988408951254E-3</v>
      </c>
      <c r="F368">
        <f t="shared" ca="1" si="17"/>
        <v>1.1068527560681896</v>
      </c>
      <c r="G368">
        <f ca="1">S0*EXP(Drift*(A368-$A$11)+Volatility*SUM($F$12:F368))</f>
        <v>10.523164963627817</v>
      </c>
    </row>
    <row r="369" spans="1:7" x14ac:dyDescent="0.25">
      <c r="A369" s="1" t="str">
        <f>MID('Filter Data'!A360,2,LEN('Filter Data'!A360)-2)</f>
        <v>19-Jan-2022</v>
      </c>
      <c r="B369">
        <f>'Filter Data'!I360</f>
        <v>3.4470999999999998</v>
      </c>
      <c r="C369">
        <f t="shared" si="15"/>
        <v>1.8309695419669765E-3</v>
      </c>
      <c r="D369">
        <f>C369-SET_TRI!C370</f>
        <v>2.4630530748398038E-4</v>
      </c>
      <c r="E369">
        <f t="shared" si="16"/>
        <v>1.5689907272890364E-3</v>
      </c>
      <c r="F369">
        <f t="shared" ca="1" si="17"/>
        <v>1.3108000025645199</v>
      </c>
      <c r="G369">
        <f ca="1">S0*EXP(Drift*(A369-$A$11)+Volatility*SUM($F$12:F369))</f>
        <v>10.762065440192277</v>
      </c>
    </row>
    <row r="370" spans="1:7" x14ac:dyDescent="0.25">
      <c r="A370" s="1" t="str">
        <f>MID('Filter Data'!A361,2,LEN('Filter Data'!A361)-2)</f>
        <v>20-Jan-2022</v>
      </c>
      <c r="B370">
        <f>'Filter Data'!I361</f>
        <v>3.4190999999999998</v>
      </c>
      <c r="C370">
        <f t="shared" si="15"/>
        <v>-8.1227698645238103E-3</v>
      </c>
      <c r="D370">
        <f>C370-SET_TRI!C371</f>
        <v>-9.4176197859079085E-3</v>
      </c>
      <c r="E370">
        <f t="shared" si="16"/>
        <v>2.2594432252269481E-4</v>
      </c>
      <c r="F370">
        <f t="shared" ca="1" si="17"/>
        <v>-0.2682108826566893</v>
      </c>
      <c r="G370">
        <f ca="1">S0*EXP(Drift*(A370-$A$11)+Volatility*SUM($F$12:F370))</f>
        <v>10.721553208180506</v>
      </c>
    </row>
    <row r="371" spans="1:7" x14ac:dyDescent="0.25">
      <c r="A371" s="1" t="str">
        <f>MID('Filter Data'!A362,2,LEN('Filter Data'!A362)-2)</f>
        <v>21-Jan-2022</v>
      </c>
      <c r="B371">
        <f>'Filter Data'!I362</f>
        <v>3.4230999999999998</v>
      </c>
      <c r="C371">
        <f t="shared" si="15"/>
        <v>1.1698985113041455E-3</v>
      </c>
      <c r="D371">
        <f>C371-SET_TRI!C372</f>
        <v>4.5905244632522112E-3</v>
      </c>
      <c r="E371">
        <f t="shared" si="16"/>
        <v>-2.9628405918728428E-3</v>
      </c>
      <c r="F371">
        <f t="shared" ca="1" si="17"/>
        <v>0.72115949957501968</v>
      </c>
      <c r="G371">
        <f ca="1">S0*EXP(Drift*(A371-$A$11)+Volatility*SUM($F$12:F371))</f>
        <v>10.858121869897047</v>
      </c>
    </row>
    <row r="372" spans="1:7" x14ac:dyDescent="0.25">
      <c r="A372" s="1" t="str">
        <f>MID('Filter Data'!A363,2,LEN('Filter Data'!A363)-2)</f>
        <v>24-Jan-2022</v>
      </c>
      <c r="B372">
        <f>'Filter Data'!I363</f>
        <v>3.387</v>
      </c>
      <c r="C372">
        <f t="shared" si="15"/>
        <v>-1.054599631912588E-2</v>
      </c>
      <c r="D372">
        <f>C372-SET_TRI!C373</f>
        <v>-8.6133795659022704E-3</v>
      </c>
      <c r="E372">
        <f t="shared" si="16"/>
        <v>-2.9138714647971116E-3</v>
      </c>
      <c r="F372">
        <f t="shared" ca="1" si="17"/>
        <v>-0.10188519979385841</v>
      </c>
      <c r="G372">
        <f ca="1">S0*EXP(Drift*(A372-$A$11)+Volatility*SUM($F$12:F372))</f>
        <v>10.861976673386945</v>
      </c>
    </row>
    <row r="373" spans="1:7" x14ac:dyDescent="0.25">
      <c r="A373" s="1" t="str">
        <f>MID('Filter Data'!A364,2,LEN('Filter Data'!A364)-2)</f>
        <v>25-Jan-2022</v>
      </c>
      <c r="B373">
        <f>'Filter Data'!I364</f>
        <v>3.4348999999999998</v>
      </c>
      <c r="C373">
        <f t="shared" si="15"/>
        <v>1.4142308827871222E-2</v>
      </c>
      <c r="D373">
        <f>C373-SET_TRI!C374</f>
        <v>1.3844939411080795E-2</v>
      </c>
      <c r="E373">
        <f t="shared" si="16"/>
        <v>1.7637560148165646E-3</v>
      </c>
      <c r="F373">
        <f t="shared" ca="1" si="17"/>
        <v>-0.67669329454419247</v>
      </c>
      <c r="G373">
        <f ca="1">S0*EXP(Drift*(A373-$A$11)+Volatility*SUM($F$12:F373))</f>
        <v>10.747937599622146</v>
      </c>
    </row>
    <row r="374" spans="1:7" x14ac:dyDescent="0.25">
      <c r="A374" s="1" t="str">
        <f>MID('Filter Data'!A365,2,LEN('Filter Data'!A365)-2)</f>
        <v>27-Jan-2022</v>
      </c>
      <c r="B374">
        <f>'Filter Data'!I365</f>
        <v>3.4859</v>
      </c>
      <c r="C374">
        <f t="shared" si="15"/>
        <v>1.4847593816413915E-2</v>
      </c>
      <c r="D374">
        <f>C374-SET_TRI!C375</f>
        <v>1.1887623050693148E-2</v>
      </c>
      <c r="E374">
        <f t="shared" si="16"/>
        <v>4.2130373737445364E-3</v>
      </c>
      <c r="F374">
        <f t="shared" ca="1" si="17"/>
        <v>1.0944239260643205</v>
      </c>
      <c r="G374">
        <f ca="1">S0*EXP(Drift*(A374-$A$11)+Volatility*SUM($F$12:F374))</f>
        <v>10.959992934588371</v>
      </c>
    </row>
    <row r="375" spans="1:7" x14ac:dyDescent="0.25">
      <c r="A375" s="1" t="str">
        <f>MID('Filter Data'!A366,2,LEN('Filter Data'!A366)-2)</f>
        <v>28-Jan-2022</v>
      </c>
      <c r="B375">
        <f>'Filter Data'!I366</f>
        <v>3.4929000000000001</v>
      </c>
      <c r="C375">
        <f t="shared" si="15"/>
        <v>2.0080897329240992E-3</v>
      </c>
      <c r="D375">
        <f>C375-SET_TRI!C376</f>
        <v>-1.1301824565220549E-4</v>
      </c>
      <c r="E375">
        <f t="shared" si="16"/>
        <v>2.0662732512986147E-3</v>
      </c>
      <c r="F375">
        <f t="shared" ca="1" si="17"/>
        <v>-0.30713286630419273</v>
      </c>
      <c r="G375">
        <f ca="1">S0*EXP(Drift*(A375-$A$11)+Volatility*SUM($F$12:F375))</f>
        <v>10.911681015759866</v>
      </c>
    </row>
    <row r="376" spans="1:7" x14ac:dyDescent="0.25">
      <c r="A376" s="1" t="str">
        <f>MID('Filter Data'!A367,2,LEN('Filter Data'!A367)-2)</f>
        <v>07-Feb-2022</v>
      </c>
      <c r="B376">
        <f>'Filter Data'!I367</f>
        <v>3.6438000000000001</v>
      </c>
      <c r="C376">
        <f t="shared" si="15"/>
        <v>4.3201923902774206E-2</v>
      </c>
      <c r="D376">
        <f>C376-SET_TRI!C377</f>
        <v>2.7179889060130216E-2</v>
      </c>
      <c r="E376">
        <f t="shared" si="16"/>
        <v>1.8941743644166103E-2</v>
      </c>
      <c r="F376">
        <f t="shared" ca="1" si="17"/>
        <v>0.85170055961102542</v>
      </c>
      <c r="G376">
        <f ca="1">S0*EXP(Drift*(A376-$A$11)+Volatility*SUM($F$12:F376))</f>
        <v>11.142863233009788</v>
      </c>
    </row>
    <row r="377" spans="1:7" x14ac:dyDescent="0.25">
      <c r="A377" s="1" t="str">
        <f>MID('Filter Data'!A368,2,LEN('Filter Data'!A368)-2)</f>
        <v>08-Feb-2022</v>
      </c>
      <c r="B377">
        <f>'Filter Data'!I368</f>
        <v>3.5838000000000001</v>
      </c>
      <c r="C377">
        <f t="shared" si="15"/>
        <v>-1.6466326362588522E-2</v>
      </c>
      <c r="D377">
        <f>C377-SET_TRI!C378</f>
        <v>-2.1775011561134646E-2</v>
      </c>
      <c r="E377">
        <f t="shared" si="16"/>
        <v>2.8929974732508322E-3</v>
      </c>
      <c r="F377">
        <f t="shared" ca="1" si="17"/>
        <v>0.13498522395261878</v>
      </c>
      <c r="G377">
        <f ca="1">S0*EXP(Drift*(A377-$A$11)+Volatility*SUM($F$12:F377))</f>
        <v>11.175489639382331</v>
      </c>
    </row>
    <row r="378" spans="1:7" x14ac:dyDescent="0.25">
      <c r="A378" s="1" t="str">
        <f>MID('Filter Data'!A369,2,LEN('Filter Data'!A369)-2)</f>
        <v>09-Feb-2022</v>
      </c>
      <c r="B378">
        <f>'Filter Data'!I369</f>
        <v>3.6112000000000002</v>
      </c>
      <c r="C378">
        <f t="shared" si="15"/>
        <v>7.6455159328087758E-3</v>
      </c>
      <c r="D378">
        <f>C378-SET_TRI!C379</f>
        <v>-1.0443771241720249E-2</v>
      </c>
      <c r="E378">
        <f t="shared" si="16"/>
        <v>1.6908545480734328E-2</v>
      </c>
      <c r="F378">
        <f t="shared" ca="1" si="17"/>
        <v>-1.608540927624903</v>
      </c>
      <c r="G378">
        <f ca="1">S0*EXP(Drift*(A378-$A$11)+Volatility*SUM($F$12:F378))</f>
        <v>10.888366512766968</v>
      </c>
    </row>
    <row r="379" spans="1:7" x14ac:dyDescent="0.25">
      <c r="A379" s="1" t="str">
        <f>MID('Filter Data'!A370,2,LEN('Filter Data'!A370)-2)</f>
        <v>10-Feb-2022</v>
      </c>
      <c r="B379">
        <f>'Filter Data'!I370</f>
        <v>3.5945999999999998</v>
      </c>
      <c r="C379">
        <f t="shared" si="15"/>
        <v>-4.5968099246788859E-3</v>
      </c>
      <c r="D379">
        <f>C379-SET_TRI!C380</f>
        <v>-5.6305842972799447E-3</v>
      </c>
      <c r="E379">
        <f t="shared" si="16"/>
        <v>3.776024477241376E-4</v>
      </c>
      <c r="F379">
        <f t="shared" ca="1" si="17"/>
        <v>-9.7001353626705533E-2</v>
      </c>
      <c r="G379">
        <f ca="1">S0*EXP(Drift*(A379-$A$11)+Volatility*SUM($F$12:F379))</f>
        <v>10.878261642743805</v>
      </c>
    </row>
    <row r="380" spans="1:7" x14ac:dyDescent="0.25">
      <c r="A380" s="1" t="str">
        <f>MID('Filter Data'!A371,2,LEN('Filter Data'!A371)-2)</f>
        <v>11-Feb-2022</v>
      </c>
      <c r="B380">
        <f>'Filter Data'!I371</f>
        <v>3.7059000000000002</v>
      </c>
      <c r="C380">
        <f t="shared" si="15"/>
        <v>3.0963111333667279E-2</v>
      </c>
      <c r="D380">
        <f>C380-SET_TRI!C381</f>
        <v>3.2447981329664789E-2</v>
      </c>
      <c r="E380">
        <f t="shared" si="16"/>
        <v>2.0089868650882102E-3</v>
      </c>
      <c r="F380">
        <f t="shared" ca="1" si="17"/>
        <v>0.19036900067727328</v>
      </c>
      <c r="G380">
        <f ca="1">S0*EXP(Drift*(A380-$A$11)+Volatility*SUM($F$12:F380))</f>
        <v>10.920151543938225</v>
      </c>
    </row>
    <row r="381" spans="1:7" x14ac:dyDescent="0.25">
      <c r="A381" s="1" t="str">
        <f>MID('Filter Data'!A372,2,LEN('Filter Data'!A372)-2)</f>
        <v>14-Feb-2022</v>
      </c>
      <c r="B381">
        <f>'Filter Data'!I372</f>
        <v>3.7357</v>
      </c>
      <c r="C381">
        <f t="shared" si="15"/>
        <v>8.0412315496909866E-3</v>
      </c>
      <c r="D381">
        <f>C381-SET_TRI!C382</f>
        <v>1.4178619416154593E-2</v>
      </c>
      <c r="E381">
        <f t="shared" si="16"/>
        <v>-4.6346348348925946E-3</v>
      </c>
      <c r="F381">
        <f t="shared" ca="1" si="17"/>
        <v>1.3690978625928127</v>
      </c>
      <c r="G381">
        <f ca="1">S0*EXP(Drift*(A381-$A$11)+Volatility*SUM($F$12:F381))</f>
        <v>11.19414532129972</v>
      </c>
    </row>
    <row r="382" spans="1:7" x14ac:dyDescent="0.25">
      <c r="A382" s="1" t="str">
        <f>MID('Filter Data'!A373,2,LEN('Filter Data'!A373)-2)</f>
        <v>15-Feb-2022</v>
      </c>
      <c r="B382">
        <f>'Filter Data'!I373</f>
        <v>3.6166999999999998</v>
      </c>
      <c r="C382">
        <f t="shared" si="15"/>
        <v>-3.1854806328131334E-2</v>
      </c>
      <c r="D382">
        <f>C382-SET_TRI!C383</f>
        <v>-4.0290181254293123E-2</v>
      </c>
      <c r="E382">
        <f t="shared" si="16"/>
        <v>4.0017937760884609E-3</v>
      </c>
      <c r="F382">
        <f t="shared" ca="1" si="17"/>
        <v>1.0472181314845657</v>
      </c>
      <c r="G382">
        <f ca="1">S0*EXP(Drift*(A382-$A$11)+Volatility*SUM($F$12:F382))</f>
        <v>11.398280678690709</v>
      </c>
    </row>
    <row r="383" spans="1:7" x14ac:dyDescent="0.25">
      <c r="A383" s="1" t="str">
        <f>MID('Filter Data'!A374,2,LEN('Filter Data'!A374)-2)</f>
        <v>17-Feb-2022</v>
      </c>
      <c r="B383">
        <f>'Filter Data'!I374</f>
        <v>3.6049000000000002</v>
      </c>
      <c r="C383">
        <f t="shared" si="15"/>
        <v>-3.2626427406197886E-3</v>
      </c>
      <c r="D383">
        <f>C383-SET_TRI!C384</f>
        <v>-9.3202475248259815E-3</v>
      </c>
      <c r="E383">
        <f t="shared" si="16"/>
        <v>4.9993113940714311E-3</v>
      </c>
      <c r="F383">
        <f t="shared" ca="1" si="17"/>
        <v>-1.3709268473743943</v>
      </c>
      <c r="G383">
        <f ca="1">S0*EXP(Drift*(A383-$A$11)+Volatility*SUM($F$12:F383))</f>
        <v>11.156947645539264</v>
      </c>
    </row>
    <row r="384" spans="1:7" x14ac:dyDescent="0.25">
      <c r="A384" s="1" t="str">
        <f>MID('Filter Data'!A375,2,LEN('Filter Data'!A375)-2)</f>
        <v>18-Feb-2022</v>
      </c>
      <c r="B384">
        <f>'Filter Data'!I375</f>
        <v>3.6358999999999999</v>
      </c>
      <c r="C384">
        <f t="shared" si="15"/>
        <v>8.599406363560623E-3</v>
      </c>
      <c r="D384">
        <f>C384-SET_TRI!C385</f>
        <v>7.6421383932219486E-3</v>
      </c>
      <c r="E384">
        <f t="shared" si="16"/>
        <v>1.747636384541798E-3</v>
      </c>
      <c r="F384">
        <f t="shared" ca="1" si="17"/>
        <v>-0.55785016055137016</v>
      </c>
      <c r="G384">
        <f ca="1">S0*EXP(Drift*(A384-$A$11)+Volatility*SUM($F$12:F384))</f>
        <v>11.061619443221415</v>
      </c>
    </row>
    <row r="385" spans="1:7" x14ac:dyDescent="0.25">
      <c r="A385" s="1" t="str">
        <f>MID('Filter Data'!A376,2,LEN('Filter Data'!A376)-2)</f>
        <v>22-Feb-2022</v>
      </c>
      <c r="B385">
        <f>'Filter Data'!I376</f>
        <v>3.6787000000000001</v>
      </c>
      <c r="C385">
        <f t="shared" si="15"/>
        <v>1.1771500866360508E-2</v>
      </c>
      <c r="D385">
        <f>C385-SET_TRI!C386</f>
        <v>3.0211962538263134E-2</v>
      </c>
      <c r="E385">
        <f t="shared" si="16"/>
        <v>-1.519029945102951E-2</v>
      </c>
      <c r="F385">
        <f t="shared" ca="1" si="17"/>
        <v>0.27684818325202037</v>
      </c>
      <c r="G385">
        <f ca="1">S0*EXP(Drift*(A385-$A$11)+Volatility*SUM($F$12:F385))</f>
        <v>11.142956581498051</v>
      </c>
    </row>
    <row r="386" spans="1:7" x14ac:dyDescent="0.25">
      <c r="A386" s="1" t="str">
        <f>MID('Filter Data'!A377,2,LEN('Filter Data'!A377)-2)</f>
        <v>23-Feb-2022</v>
      </c>
      <c r="B386">
        <f>'Filter Data'!I377</f>
        <v>3.7107999999999999</v>
      </c>
      <c r="C386">
        <f t="shared" si="15"/>
        <v>8.7259086090194348E-3</v>
      </c>
      <c r="D386">
        <f>C386-SET_TRI!C387</f>
        <v>3.2617041107366402E-3</v>
      </c>
      <c r="E386">
        <f t="shared" si="16"/>
        <v>5.7771671050973108E-3</v>
      </c>
      <c r="F386">
        <f t="shared" ca="1" si="17"/>
        <v>-1.9023680834882577</v>
      </c>
      <c r="G386">
        <f ca="1">S0*EXP(Drift*(A386-$A$11)+Volatility*SUM($F$12:F386))</f>
        <v>10.803827698306138</v>
      </c>
    </row>
    <row r="387" spans="1:7" x14ac:dyDescent="0.25">
      <c r="A387" s="1" t="str">
        <f>MID('Filter Data'!A378,2,LEN('Filter Data'!A378)-2)</f>
        <v>24-Feb-2022</v>
      </c>
      <c r="B387">
        <f>'Filter Data'!I378</f>
        <v>3.7233000000000001</v>
      </c>
      <c r="C387">
        <f t="shared" si="15"/>
        <v>3.3685458661205613E-3</v>
      </c>
      <c r="D387">
        <f>C387-SET_TRI!C388</f>
        <v>1.9597095167255732E-2</v>
      </c>
      <c r="E387">
        <f t="shared" si="16"/>
        <v>-1.4135258522858744E-2</v>
      </c>
      <c r="F387">
        <f t="shared" ca="1" si="17"/>
        <v>0.44697038493665903</v>
      </c>
      <c r="G387">
        <f ca="1">S0*EXP(Drift*(A387-$A$11)+Volatility*SUM($F$12:F387))</f>
        <v>10.891741300686689</v>
      </c>
    </row>
    <row r="388" spans="1:7" x14ac:dyDescent="0.25">
      <c r="A388" s="1" t="str">
        <f>MID('Filter Data'!A379,2,LEN('Filter Data'!A379)-2)</f>
        <v>25-Feb-2022</v>
      </c>
      <c r="B388">
        <f>'Filter Data'!I379</f>
        <v>3.6913</v>
      </c>
      <c r="C388">
        <f t="shared" si="15"/>
        <v>-8.5945263610238305E-3</v>
      </c>
      <c r="D388">
        <f>C388-SET_TRI!C389</f>
        <v>-1.6313490837000615E-2</v>
      </c>
      <c r="E388">
        <f t="shared" si="16"/>
        <v>5.8985057948198957E-3</v>
      </c>
      <c r="F388">
        <f t="shared" ca="1" si="17"/>
        <v>0.56150599191802386</v>
      </c>
      <c r="G388">
        <f ca="1">S0*EXP(Drift*(A388-$A$11)+Volatility*SUM($F$12:F388))</f>
        <v>11.001273685357686</v>
      </c>
    </row>
    <row r="389" spans="1:7" x14ac:dyDescent="0.25">
      <c r="A389" s="1" t="str">
        <f>MID('Filter Data'!A380,2,LEN('Filter Data'!A380)-2)</f>
        <v>02-Mar-2022</v>
      </c>
      <c r="B389">
        <f>'Filter Data'!I380</f>
        <v>4.2154999999999996</v>
      </c>
      <c r="C389">
        <f t="shared" si="15"/>
        <v>0.14200959011730271</v>
      </c>
      <c r="D389">
        <f>C389-SET_TRI!C390</f>
        <v>0.13046669894713103</v>
      </c>
      <c r="E389">
        <f t="shared" si="16"/>
        <v>2.5719411439875578E-2</v>
      </c>
      <c r="F389">
        <f t="shared" ca="1" si="17"/>
        <v>-0.86995176753970638</v>
      </c>
      <c r="G389">
        <f ca="1">S0*EXP(Drift*(A389-$A$11)+Volatility*SUM($F$12:F389))</f>
        <v>10.880547517667571</v>
      </c>
    </row>
    <row r="390" spans="1:7" x14ac:dyDescent="0.25">
      <c r="A390" s="1" t="str">
        <f>MID('Filter Data'!A381,2,LEN('Filter Data'!A381)-2)</f>
        <v>04-Mar-2022</v>
      </c>
      <c r="B390">
        <f>'Filter Data'!I381</f>
        <v>4.4292999999999996</v>
      </c>
      <c r="C390">
        <f t="shared" si="15"/>
        <v>5.071758984699324E-2</v>
      </c>
      <c r="D390">
        <f>C390-SET_TRI!C391</f>
        <v>6.1227756457504667E-2</v>
      </c>
      <c r="E390">
        <f t="shared" si="16"/>
        <v>-3.8797185131856371E-3</v>
      </c>
      <c r="F390">
        <f t="shared" ca="1" si="17"/>
        <v>0.90053105152281343</v>
      </c>
      <c r="G390">
        <f ca="1">S0*EXP(Drift*(A390-$A$11)+Volatility*SUM($F$12:F390))</f>
        <v>11.059553977548356</v>
      </c>
    </row>
    <row r="391" spans="1:7" x14ac:dyDescent="0.25">
      <c r="A391" s="1" t="str">
        <f>MID('Filter Data'!A382,2,LEN('Filter Data'!A382)-2)</f>
        <v>07-Mar-2022</v>
      </c>
      <c r="B391">
        <f>'Filter Data'!I382</f>
        <v>4.6113999999999997</v>
      </c>
      <c r="C391">
        <f t="shared" si="15"/>
        <v>4.1112591154358516E-2</v>
      </c>
      <c r="D391">
        <f>C391-SET_TRI!C392</f>
        <v>6.6954994388819675E-2</v>
      </c>
      <c r="E391">
        <f t="shared" si="16"/>
        <v>-1.858776664978868E-2</v>
      </c>
      <c r="F391">
        <f t="shared" ca="1" si="17"/>
        <v>-1.1648102704975369</v>
      </c>
      <c r="G391">
        <f ca="1">S0*EXP(Drift*(A391-$A$11)+Volatility*SUM($F$12:F391))</f>
        <v>10.869921074405681</v>
      </c>
    </row>
    <row r="392" spans="1:7" x14ac:dyDescent="0.25">
      <c r="A392" s="1" t="str">
        <f>MID('Filter Data'!A383,2,LEN('Filter Data'!A383)-2)</f>
        <v>08-Mar-2022</v>
      </c>
      <c r="B392">
        <f>'Filter Data'!I383</f>
        <v>4.7790999999999997</v>
      </c>
      <c r="C392">
        <f t="shared" si="15"/>
        <v>3.6366396322158122E-2</v>
      </c>
      <c r="D392">
        <f>C392-SET_TRI!C393</f>
        <v>3.6885801353022864E-2</v>
      </c>
      <c r="E392">
        <f t="shared" si="16"/>
        <v>3.4581118773007249E-3</v>
      </c>
      <c r="F392">
        <f t="shared" ca="1" si="17"/>
        <v>0.82974923553870372</v>
      </c>
      <c r="G392">
        <f ca="1">S0*EXP(Drift*(A392-$A$11)+Volatility*SUM($F$12:F392))</f>
        <v>11.028247434449153</v>
      </c>
    </row>
    <row r="393" spans="1:7" x14ac:dyDescent="0.25">
      <c r="A393" s="1" t="str">
        <f>MID('Filter Data'!A384,2,LEN('Filter Data'!A384)-2)</f>
        <v>09-Mar-2022</v>
      </c>
      <c r="B393">
        <f>'Filter Data'!I384</f>
        <v>4.2438000000000002</v>
      </c>
      <c r="C393">
        <f t="shared" si="15"/>
        <v>-0.11200853717227081</v>
      </c>
      <c r="D393">
        <f>C393-SET_TRI!C394</f>
        <v>-0.12466738677499933</v>
      </c>
      <c r="E393">
        <f t="shared" si="16"/>
        <v>-9.7066175177022707E-4</v>
      </c>
      <c r="F393">
        <f t="shared" ca="1" si="17"/>
        <v>1.257982138594852</v>
      </c>
      <c r="G393">
        <f ca="1">S0*EXP(Drift*(A393-$A$11)+Volatility*SUM($F$12:F393))</f>
        <v>11.268726825459503</v>
      </c>
    </row>
    <row r="394" spans="1:7" x14ac:dyDescent="0.25">
      <c r="A394" s="1" t="str">
        <f>MID('Filter Data'!A385,2,LEN('Filter Data'!A385)-2)</f>
        <v>10-Mar-2022</v>
      </c>
      <c r="B394">
        <f>'Filter Data'!I385</f>
        <v>4.1592000000000002</v>
      </c>
      <c r="C394">
        <f t="shared" si="15"/>
        <v>-1.993496394740563E-2</v>
      </c>
      <c r="D394">
        <f>C394-SET_TRI!C395</f>
        <v>-2.3407893528422975E-2</v>
      </c>
      <c r="E394">
        <f t="shared" si="16"/>
        <v>8.7928065742705341E-4</v>
      </c>
      <c r="F394">
        <f t="shared" ca="1" si="17"/>
        <v>1.3426137915538245</v>
      </c>
      <c r="G394">
        <f ca="1">S0*EXP(Drift*(A394-$A$11)+Volatility*SUM($F$12:F394))</f>
        <v>11.530643068899439</v>
      </c>
    </row>
    <row r="395" spans="1:7" x14ac:dyDescent="0.25">
      <c r="A395" s="1" t="str">
        <f>MID('Filter Data'!A386,2,LEN('Filter Data'!A386)-2)</f>
        <v>11-Mar-2022</v>
      </c>
      <c r="B395">
        <f>'Filter Data'!I386</f>
        <v>4.2885</v>
      </c>
      <c r="C395">
        <f t="shared" si="15"/>
        <v>3.1087709174841254E-2</v>
      </c>
      <c r="D395">
        <f>C395-SET_TRI!C396</f>
        <v>2.3603249434506177E-2</v>
      </c>
      <c r="E395">
        <f t="shared" si="16"/>
        <v>1.0014365061632315E-2</v>
      </c>
      <c r="F395">
        <f t="shared" ca="1" si="17"/>
        <v>0.9041392373781445</v>
      </c>
      <c r="G395">
        <f ca="1">S0*EXP(Drift*(A395-$A$11)+Volatility*SUM($F$12:F395))</f>
        <v>11.713053029623765</v>
      </c>
    </row>
    <row r="396" spans="1:7" x14ac:dyDescent="0.25">
      <c r="A396" s="1" t="str">
        <f>MID('Filter Data'!A387,2,LEN('Filter Data'!A387)-2)</f>
        <v>14-Mar-2022</v>
      </c>
      <c r="B396">
        <f>'Filter Data'!I387</f>
        <v>4.0759999999999996</v>
      </c>
      <c r="C396">
        <f t="shared" si="15"/>
        <v>-4.9551125102017105E-2</v>
      </c>
      <c r="D396">
        <f>C396-SET_TRI!C397</f>
        <v>-5.2730123942877093E-2</v>
      </c>
      <c r="E396">
        <f t="shared" si="16"/>
        <v>-2.610361325658693E-3</v>
      </c>
      <c r="F396">
        <f t="shared" ca="1" si="17"/>
        <v>-1.5400536963460907</v>
      </c>
      <c r="G396">
        <f ca="1">S0*EXP(Drift*(A396-$A$11)+Volatility*SUM($F$12:F396))</f>
        <v>11.440704997102266</v>
      </c>
    </row>
    <row r="397" spans="1:7" x14ac:dyDescent="0.25">
      <c r="A397" s="1" t="str">
        <f>MID('Filter Data'!A388,2,LEN('Filter Data'!A388)-2)</f>
        <v>15-Mar-2022</v>
      </c>
      <c r="B397">
        <f>'Filter Data'!I388</f>
        <v>3.8437999999999999</v>
      </c>
      <c r="C397">
        <f t="shared" ref="C397:C447" si="18">(B397-B396)/B396</f>
        <v>-5.6967615309126536E-2</v>
      </c>
      <c r="D397">
        <f>C397-SET_TRI!C398</f>
        <v>-4.7411102178605682E-2</v>
      </c>
      <c r="E397">
        <f t="shared" ref="E397:E447" si="19">C397-($B$4+$B$5*D397)</f>
        <v>-1.4766174637926489E-2</v>
      </c>
      <c r="F397">
        <f t="shared" ref="F397:F447" ca="1" si="20">SQRT(A397-A396)*_xlfn.NORM.INV(RAND(),0,1)</f>
        <v>1.0895764409209554</v>
      </c>
      <c r="G397">
        <f ca="1">S0*EXP(Drift*(A397-$A$11)+Volatility*SUM($F$12:F397))</f>
        <v>11.657533293200713</v>
      </c>
    </row>
    <row r="398" spans="1:7" x14ac:dyDescent="0.25">
      <c r="A398" s="1" t="str">
        <f>MID('Filter Data'!A389,2,LEN('Filter Data'!A389)-2)</f>
        <v>16-Mar-2022</v>
      </c>
      <c r="B398">
        <f>'Filter Data'!I389</f>
        <v>3.8191000000000002</v>
      </c>
      <c r="C398">
        <f t="shared" si="18"/>
        <v>-6.4259326707944544E-3</v>
      </c>
      <c r="D398">
        <f>C398-SET_TRI!C399</f>
        <v>-1.9664314320164689E-2</v>
      </c>
      <c r="E398">
        <f t="shared" si="19"/>
        <v>1.1052730275609123E-2</v>
      </c>
      <c r="F398">
        <f t="shared" ca="1" si="20"/>
        <v>2.8955259923664597E-2</v>
      </c>
      <c r="G398">
        <f ca="1">S0*EXP(Drift*(A398-$A$11)+Volatility*SUM($F$12:F398))</f>
        <v>11.67109973794625</v>
      </c>
    </row>
    <row r="399" spans="1:7" x14ac:dyDescent="0.25">
      <c r="A399" s="1" t="str">
        <f>MID('Filter Data'!A390,2,LEN('Filter Data'!A390)-2)</f>
        <v>17-Mar-2022</v>
      </c>
      <c r="B399">
        <f>'Filter Data'!I390</f>
        <v>4.1143000000000001</v>
      </c>
      <c r="C399">
        <f t="shared" si="18"/>
        <v>7.7295697939305047E-2</v>
      </c>
      <c r="D399">
        <f>C399-SET_TRI!C400</f>
        <v>6.9996678322117561E-2</v>
      </c>
      <c r="E399">
        <f t="shared" si="19"/>
        <v>1.48851570258315E-2</v>
      </c>
      <c r="F399">
        <f t="shared" ca="1" si="20"/>
        <v>0.60788600699281925</v>
      </c>
      <c r="G399">
        <f ca="1">S0*EXP(Drift*(A399-$A$11)+Volatility*SUM($F$12:F399))</f>
        <v>11.797552141243521</v>
      </c>
    </row>
    <row r="400" spans="1:7" x14ac:dyDescent="0.25">
      <c r="A400" s="1" t="str">
        <f>MID('Filter Data'!A391,2,LEN('Filter Data'!A391)-2)</f>
        <v>21-Mar-2022</v>
      </c>
      <c r="B400">
        <f>'Filter Data'!I391</f>
        <v>4.4546999999999999</v>
      </c>
      <c r="C400">
        <f t="shared" si="18"/>
        <v>8.2735823833944969E-2</v>
      </c>
      <c r="D400">
        <f>C400-SET_TRI!C401</f>
        <v>9.0777722323782575E-2</v>
      </c>
      <c r="E400">
        <f t="shared" si="19"/>
        <v>1.8090808157984611E-3</v>
      </c>
      <c r="F400">
        <f t="shared" ca="1" si="20"/>
        <v>0.34143495449014793</v>
      </c>
      <c r="G400">
        <f ca="1">S0*EXP(Drift*(A400-$A$11)+Volatility*SUM($F$12:F400))</f>
        <v>11.897053199907557</v>
      </c>
    </row>
    <row r="401" spans="1:7" x14ac:dyDescent="0.25">
      <c r="A401" s="1" t="str">
        <f>MID('Filter Data'!A392,2,LEN('Filter Data'!A392)-2)</f>
        <v>22-Mar-2022</v>
      </c>
      <c r="B401">
        <f>'Filter Data'!I392</f>
        <v>4.3967000000000001</v>
      </c>
      <c r="C401">
        <f t="shared" si="18"/>
        <v>-1.3019956450490455E-2</v>
      </c>
      <c r="D401">
        <f>C401-SET_TRI!C402</f>
        <v>-1.4659690086778697E-2</v>
      </c>
      <c r="E401">
        <f t="shared" si="19"/>
        <v>-4.8399306781278517E-7</v>
      </c>
      <c r="F401">
        <f t="shared" ca="1" si="20"/>
        <v>0.51552196689130192</v>
      </c>
      <c r="G401">
        <f ca="1">S0*EXP(Drift*(A401-$A$11)+Volatility*SUM($F$12:F401))</f>
        <v>12.007523282241809</v>
      </c>
    </row>
    <row r="402" spans="1:7" x14ac:dyDescent="0.25">
      <c r="A402" s="1" t="str">
        <f>MID('Filter Data'!A393,2,LEN('Filter Data'!A393)-2)</f>
        <v>23-Mar-2022</v>
      </c>
      <c r="B402">
        <f>'Filter Data'!I393</f>
        <v>4.5982000000000003</v>
      </c>
      <c r="C402">
        <f t="shared" si="18"/>
        <v>4.5829826915641331E-2</v>
      </c>
      <c r="D402">
        <f>C402-SET_TRI!C403</f>
        <v>4.9707700560956948E-2</v>
      </c>
      <c r="E402">
        <f t="shared" si="19"/>
        <v>1.4970501747841938E-3</v>
      </c>
      <c r="F402">
        <f t="shared" ca="1" si="20"/>
        <v>1.3869941517147737</v>
      </c>
      <c r="G402">
        <f ca="1">S0*EXP(Drift*(A402-$A$11)+Volatility*SUM($F$12:F402))</f>
        <v>12.295669130408656</v>
      </c>
    </row>
    <row r="403" spans="1:7" x14ac:dyDescent="0.25">
      <c r="A403" s="1" t="str">
        <f>MID('Filter Data'!A394,2,LEN('Filter Data'!A394)-2)</f>
        <v>24-Mar-2022</v>
      </c>
      <c r="B403">
        <f>'Filter Data'!I394</f>
        <v>4.4696999999999996</v>
      </c>
      <c r="C403">
        <f t="shared" si="18"/>
        <v>-2.7945717889609135E-2</v>
      </c>
      <c r="D403">
        <f>C403-SET_TRI!C404</f>
        <v>-3.1650349300294534E-2</v>
      </c>
      <c r="E403">
        <f t="shared" si="19"/>
        <v>2.1267058492392341E-4</v>
      </c>
      <c r="F403">
        <f t="shared" ca="1" si="20"/>
        <v>0.46873159400275399</v>
      </c>
      <c r="G403">
        <f ca="1">S0*EXP(Drift*(A403-$A$11)+Volatility*SUM($F$12:F403))</f>
        <v>12.400202259566052</v>
      </c>
    </row>
    <row r="404" spans="1:7" x14ac:dyDescent="0.25">
      <c r="A404" s="1" t="str">
        <f>MID('Filter Data'!A395,2,LEN('Filter Data'!A395)-2)</f>
        <v>25-Mar-2022</v>
      </c>
      <c r="B404">
        <f>'Filter Data'!I395</f>
        <v>4.5231000000000003</v>
      </c>
      <c r="C404">
        <f t="shared" si="18"/>
        <v>1.194711054433201E-2</v>
      </c>
      <c r="D404">
        <f>C404-SET_TRI!C405</f>
        <v>1.5439947228737507E-2</v>
      </c>
      <c r="E404">
        <f t="shared" si="19"/>
        <v>-1.852616638398143E-3</v>
      </c>
      <c r="F404">
        <f t="shared" ca="1" si="20"/>
        <v>0.21928708366021543</v>
      </c>
      <c r="G404">
        <f ca="1">S0*EXP(Drift*(A404-$A$11)+Volatility*SUM($F$12:F404))</f>
        <v>12.453931691982831</v>
      </c>
    </row>
    <row r="405" spans="1:7" x14ac:dyDescent="0.25">
      <c r="A405" s="1" t="str">
        <f>MID('Filter Data'!A396,2,LEN('Filter Data'!A396)-2)</f>
        <v>28-Mar-2022</v>
      </c>
      <c r="B405">
        <f>'Filter Data'!I396</f>
        <v>4.1807999999999996</v>
      </c>
      <c r="C405">
        <f t="shared" si="18"/>
        <v>-7.5678185315381202E-2</v>
      </c>
      <c r="D405">
        <f>C405-SET_TRI!C406</f>
        <v>-7.9267378927285775E-2</v>
      </c>
      <c r="E405">
        <f t="shared" si="19"/>
        <v>-5.0923545945910503E-3</v>
      </c>
      <c r="F405">
        <f t="shared" ca="1" si="20"/>
        <v>-2.0448749948143128</v>
      </c>
      <c r="G405">
        <f ca="1">S0*EXP(Drift*(A405-$A$11)+Volatility*SUM($F$12:F405))</f>
        <v>12.062812984018557</v>
      </c>
    </row>
    <row r="406" spans="1:7" x14ac:dyDescent="0.25">
      <c r="A406" s="1" t="str">
        <f>MID('Filter Data'!A397,2,LEN('Filter Data'!A397)-2)</f>
        <v>29-Mar-2022</v>
      </c>
      <c r="B406">
        <f>'Filter Data'!I397</f>
        <v>4.2880000000000003</v>
      </c>
      <c r="C406">
        <f t="shared" si="18"/>
        <v>2.5641025641025793E-2</v>
      </c>
      <c r="D406">
        <f>C406-SET_TRI!C407</f>
        <v>2.1327491009409741E-2</v>
      </c>
      <c r="E406">
        <f t="shared" si="19"/>
        <v>6.595414250827384E-3</v>
      </c>
      <c r="F406">
        <f t="shared" ca="1" si="20"/>
        <v>-0.80043767960133749</v>
      </c>
      <c r="G406">
        <f ca="1">S0*EXP(Drift*(A406-$A$11)+Volatility*SUM($F$12:F406))</f>
        <v>11.911665029488507</v>
      </c>
    </row>
    <row r="407" spans="1:7" x14ac:dyDescent="0.25">
      <c r="A407" s="1" t="str">
        <f>MID('Filter Data'!A398,2,LEN('Filter Data'!A398)-2)</f>
        <v>30-Mar-2022</v>
      </c>
      <c r="B407">
        <f>'Filter Data'!I398</f>
        <v>4.3878000000000004</v>
      </c>
      <c r="C407">
        <f t="shared" si="18"/>
        <v>2.3274253731343307E-2</v>
      </c>
      <c r="D407">
        <f>C407-SET_TRI!C408</f>
        <v>1.7341471696596198E-2</v>
      </c>
      <c r="E407">
        <f t="shared" si="19"/>
        <v>7.7802415381473082E-3</v>
      </c>
      <c r="F407">
        <f t="shared" ca="1" si="20"/>
        <v>-0.72019182751499355</v>
      </c>
      <c r="G407">
        <f ca="1">S0*EXP(Drift*(A407-$A$11)+Volatility*SUM($F$12:F407))</f>
        <v>11.778094897374249</v>
      </c>
    </row>
    <row r="408" spans="1:7" x14ac:dyDescent="0.25">
      <c r="A408" s="1" t="str">
        <f>MID('Filter Data'!A399,2,LEN('Filter Data'!A399)-2)</f>
        <v>31-Mar-2022</v>
      </c>
      <c r="B408">
        <f>'Filter Data'!I399</f>
        <v>4.1795</v>
      </c>
      <c r="C408">
        <f t="shared" si="18"/>
        <v>-4.7472537490314132E-2</v>
      </c>
      <c r="D408">
        <f>C408-SET_TRI!C409</f>
        <v>-4.4386001349370506E-2</v>
      </c>
      <c r="E408">
        <f t="shared" si="19"/>
        <v>-7.9665041497873831E-3</v>
      </c>
      <c r="F408">
        <f t="shared" ca="1" si="20"/>
        <v>-1.3545871537912706</v>
      </c>
      <c r="G408">
        <f ca="1">S0*EXP(Drift*(A408-$A$11)+Volatility*SUM($F$12:F408))</f>
        <v>11.523983549440556</v>
      </c>
    </row>
    <row r="409" spans="1:7" x14ac:dyDescent="0.25">
      <c r="A409" s="1" t="str">
        <f>MID('Filter Data'!A400,2,LEN('Filter Data'!A400)-2)</f>
        <v>01-Apr-2022</v>
      </c>
      <c r="B409">
        <f>'Filter Data'!I400</f>
        <v>4.1811999999999996</v>
      </c>
      <c r="C409">
        <f t="shared" si="18"/>
        <v>4.0674721856671627E-4</v>
      </c>
      <c r="D409">
        <f>C409-SET_TRI!C410</f>
        <v>-3.5007217968683261E-3</v>
      </c>
      <c r="E409">
        <f t="shared" si="19"/>
        <v>3.4834221861682361E-3</v>
      </c>
      <c r="F409">
        <f t="shared" ca="1" si="20"/>
        <v>-0.67447387403020942</v>
      </c>
      <c r="G409">
        <f ca="1">S0*EXP(Drift*(A409-$A$11)+Volatility*SUM($F$12:F409))</f>
        <v>11.403414370518922</v>
      </c>
    </row>
    <row r="410" spans="1:7" x14ac:dyDescent="0.25">
      <c r="A410" s="1" t="str">
        <f>MID('Filter Data'!A401,2,LEN('Filter Data'!A401)-2)</f>
        <v>07-Apr-2022</v>
      </c>
      <c r="B410">
        <f>'Filter Data'!I401</f>
        <v>4.1176000000000004</v>
      </c>
      <c r="C410">
        <f t="shared" si="18"/>
        <v>-1.5210944226537649E-2</v>
      </c>
      <c r="D410">
        <f>C410-SET_TRI!C411</f>
        <v>5.5120213073263889E-4</v>
      </c>
      <c r="E410">
        <f t="shared" si="19"/>
        <v>-1.5744590393437768E-2</v>
      </c>
      <c r="F410">
        <f t="shared" ca="1" si="20"/>
        <v>4.1572088079354748</v>
      </c>
      <c r="G410">
        <f ca="1">S0*EXP(Drift*(A410-$A$11)+Volatility*SUM($F$12:F410))</f>
        <v>12.268537410697922</v>
      </c>
    </row>
    <row r="411" spans="1:7" x14ac:dyDescent="0.25">
      <c r="A411" s="1" t="str">
        <f>MID('Filter Data'!A402,2,LEN('Filter Data'!A402)-2)</f>
        <v>08-Apr-2022</v>
      </c>
      <c r="B411">
        <f>'Filter Data'!I402</f>
        <v>4.1731999999999996</v>
      </c>
      <c r="C411">
        <f t="shared" si="18"/>
        <v>1.3503011462987954E-2</v>
      </c>
      <c r="D411">
        <f>C411-SET_TRI!C412</f>
        <v>1.3422617994383025E-2</v>
      </c>
      <c r="E411">
        <f t="shared" si="19"/>
        <v>1.5007529643133247E-3</v>
      </c>
      <c r="F411">
        <f t="shared" ca="1" si="20"/>
        <v>0.33933081680554239</v>
      </c>
      <c r="G411">
        <f ca="1">S0*EXP(Drift*(A411-$A$11)+Volatility*SUM($F$12:F411))</f>
        <v>12.346282433049392</v>
      </c>
    </row>
    <row r="412" spans="1:7" x14ac:dyDescent="0.25">
      <c r="A412" s="1" t="str">
        <f>MID('Filter Data'!A403,2,LEN('Filter Data'!A403)-2)</f>
        <v>12-Apr-2022</v>
      </c>
      <c r="B412">
        <f>'Filter Data'!I403</f>
        <v>4.2637</v>
      </c>
      <c r="C412">
        <f t="shared" si="18"/>
        <v>2.1685996357711224E-2</v>
      </c>
      <c r="D412">
        <f>C412-SET_TRI!C413</f>
        <v>3.1408039144652178E-2</v>
      </c>
      <c r="E412">
        <f t="shared" si="19"/>
        <v>-6.3415250165610379E-3</v>
      </c>
      <c r="F412">
        <f t="shared" ca="1" si="20"/>
        <v>0.40554369262267753</v>
      </c>
      <c r="G412">
        <f ca="1">S0*EXP(Drift*(A412-$A$11)+Volatility*SUM($F$12:F412))</f>
        <v>12.463672577743337</v>
      </c>
    </row>
    <row r="413" spans="1:7" x14ac:dyDescent="0.25">
      <c r="A413" s="1" t="str">
        <f>MID('Filter Data'!A404,2,LEN('Filter Data'!A404)-2)</f>
        <v>19-Apr-2022</v>
      </c>
      <c r="B413">
        <f>'Filter Data'!I404</f>
        <v>4.2896000000000001</v>
      </c>
      <c r="C413">
        <f t="shared" si="18"/>
        <v>6.0745362009522325E-3</v>
      </c>
      <c r="D413">
        <f>C413-SET_TRI!C414</f>
        <v>1.0129480894831058E-2</v>
      </c>
      <c r="E413">
        <f t="shared" si="19"/>
        <v>-2.9934908852478764E-3</v>
      </c>
      <c r="F413">
        <f t="shared" ca="1" si="20"/>
        <v>-3.1038717948759165</v>
      </c>
      <c r="G413">
        <f ca="1">S0*EXP(Drift*(A413-$A$11)+Volatility*SUM($F$12:F413))</f>
        <v>11.894229409302829</v>
      </c>
    </row>
    <row r="414" spans="1:7" x14ac:dyDescent="0.25">
      <c r="A414" s="1" t="str">
        <f>MID('Filter Data'!A405,2,LEN('Filter Data'!A405)-2)</f>
        <v>20-Apr-2022</v>
      </c>
      <c r="B414">
        <f>'Filter Data'!I405</f>
        <v>4.3071000000000002</v>
      </c>
      <c r="C414">
        <f t="shared" si="18"/>
        <v>4.0796344647519751E-3</v>
      </c>
      <c r="D414">
        <f>C414-SET_TRI!C415</f>
        <v>1.0085780795745878E-3</v>
      </c>
      <c r="E414">
        <f t="shared" si="19"/>
        <v>3.1384599029408242E-3</v>
      </c>
      <c r="F414">
        <f t="shared" ca="1" si="20"/>
        <v>0.40685824975435853</v>
      </c>
      <c r="G414">
        <f ca="1">S0*EXP(Drift*(A414-$A$11)+Volatility*SUM($F$12:F414))</f>
        <v>11.983031657947475</v>
      </c>
    </row>
    <row r="415" spans="1:7" x14ac:dyDescent="0.25">
      <c r="A415" s="1" t="str">
        <f>MID('Filter Data'!A406,2,LEN('Filter Data'!A406)-2)</f>
        <v>21-Apr-2022</v>
      </c>
      <c r="B415">
        <f>'Filter Data'!I406</f>
        <v>4.3589000000000002</v>
      </c>
      <c r="C415">
        <f t="shared" si="18"/>
        <v>1.2026653664878937E-2</v>
      </c>
      <c r="D415">
        <f>C415-SET_TRI!C416</f>
        <v>6.8590849469525343E-3</v>
      </c>
      <c r="E415">
        <f t="shared" si="19"/>
        <v>5.8725953055806341E-3</v>
      </c>
      <c r="F415">
        <f t="shared" ca="1" si="20"/>
        <v>-0.3284870028962682</v>
      </c>
      <c r="G415">
        <f ca="1">S0*EXP(Drift*(A415-$A$11)+Volatility*SUM($F$12:F415))</f>
        <v>11.92598055621256</v>
      </c>
    </row>
    <row r="416" spans="1:7" x14ac:dyDescent="0.25">
      <c r="A416" s="1" t="str">
        <f>MID('Filter Data'!A407,2,LEN('Filter Data'!A407)-2)</f>
        <v>22-Apr-2022</v>
      </c>
      <c r="B416">
        <f>'Filter Data'!I407</f>
        <v>4.2617000000000003</v>
      </c>
      <c r="C416">
        <f t="shared" si="18"/>
        <v>-2.2299203927596399E-2</v>
      </c>
      <c r="D416">
        <f>C416-SET_TRI!C417</f>
        <v>-1.9724853313553628E-2</v>
      </c>
      <c r="E416">
        <f t="shared" si="19"/>
        <v>-4.7665998877273914E-3</v>
      </c>
      <c r="F416">
        <f t="shared" ca="1" si="20"/>
        <v>2.708969243716195</v>
      </c>
      <c r="G416">
        <f ca="1">S0*EXP(Drift*(A416-$A$11)+Volatility*SUM($F$12:F416))</f>
        <v>12.483212543343631</v>
      </c>
    </row>
    <row r="417" spans="1:7" x14ac:dyDescent="0.25">
      <c r="A417" s="1" t="str">
        <f>MID('Filter Data'!A408,2,LEN('Filter Data'!A408)-2)</f>
        <v>25-Apr-2022</v>
      </c>
      <c r="B417">
        <f>'Filter Data'!I408</f>
        <v>4.1717000000000004</v>
      </c>
      <c r="C417">
        <f t="shared" si="18"/>
        <v>-2.1118333059577131E-2</v>
      </c>
      <c r="D417">
        <f>C417-SET_TRI!C418</f>
        <v>-8.3291410123223185E-3</v>
      </c>
      <c r="E417">
        <f t="shared" si="19"/>
        <v>-1.3739468749021072E-2</v>
      </c>
      <c r="F417">
        <f t="shared" ca="1" si="20"/>
        <v>-2.4865316842485896</v>
      </c>
      <c r="G417">
        <f ca="1">S0*EXP(Drift*(A417-$A$11)+Volatility*SUM($F$12:F417))</f>
        <v>12.002823920924707</v>
      </c>
    </row>
    <row r="418" spans="1:7" x14ac:dyDescent="0.25">
      <c r="A418" s="1" t="str">
        <f>MID('Filter Data'!A409,2,LEN('Filter Data'!A409)-2)</f>
        <v>26-Apr-2022</v>
      </c>
      <c r="B418">
        <f>'Filter Data'!I409</f>
        <v>4.2961</v>
      </c>
      <c r="C418">
        <f t="shared" si="18"/>
        <v>2.9819977467219504E-2</v>
      </c>
      <c r="D418">
        <f>C418-SET_TRI!C419</f>
        <v>3.1758077503674931E-2</v>
      </c>
      <c r="E418">
        <f t="shared" si="19"/>
        <v>1.4805669982735532E-3</v>
      </c>
      <c r="F418">
        <f t="shared" ca="1" si="20"/>
        <v>5.3782485241990578E-2</v>
      </c>
      <c r="G418">
        <f ca="1">S0*EXP(Drift*(A418-$A$11)+Volatility*SUM($F$12:F418))</f>
        <v>12.021747301128137</v>
      </c>
    </row>
    <row r="419" spans="1:7" x14ac:dyDescent="0.25">
      <c r="A419" s="1" t="str">
        <f>MID('Filter Data'!A410,2,LEN('Filter Data'!A410)-2)</f>
        <v>27-Apr-2022</v>
      </c>
      <c r="B419">
        <f>'Filter Data'!I410</f>
        <v>4.2904</v>
      </c>
      <c r="C419">
        <f t="shared" si="18"/>
        <v>-1.3267847582691368E-3</v>
      </c>
      <c r="D419">
        <f>C419-SET_TRI!C420</f>
        <v>1.1154783402518454E-3</v>
      </c>
      <c r="E419">
        <f t="shared" si="19"/>
        <v>-2.3632089539092583E-3</v>
      </c>
      <c r="F419">
        <f t="shared" ca="1" si="20"/>
        <v>1.1507055863962916</v>
      </c>
      <c r="G419">
        <f ca="1">S0*EXP(Drift*(A419-$A$11)+Volatility*SUM($F$12:F419))</f>
        <v>12.262028185162933</v>
      </c>
    </row>
    <row r="420" spans="1:7" x14ac:dyDescent="0.25">
      <c r="A420" s="1" t="str">
        <f>MID('Filter Data'!A411,2,LEN('Filter Data'!A411)-2)</f>
        <v>28-Apr-2022</v>
      </c>
      <c r="B420">
        <f>'Filter Data'!I411</f>
        <v>4.4055999999999997</v>
      </c>
      <c r="C420">
        <f t="shared" si="18"/>
        <v>2.6850643296662258E-2</v>
      </c>
      <c r="D420">
        <f>C420-SET_TRI!C421</f>
        <v>2.1371056768866782E-2</v>
      </c>
      <c r="E420">
        <f t="shared" si="19"/>
        <v>7.7662142028448421E-3</v>
      </c>
      <c r="F420">
        <f t="shared" ca="1" si="20"/>
        <v>-1.0279633619746549</v>
      </c>
      <c r="G420">
        <f ca="1">S0*EXP(Drift*(A420-$A$11)+Volatility*SUM($F$12:F420))</f>
        <v>12.062723308365848</v>
      </c>
    </row>
    <row r="421" spans="1:7" x14ac:dyDescent="0.25">
      <c r="A421" s="1" t="str">
        <f>MID('Filter Data'!A412,2,LEN('Filter Data'!A412)-2)</f>
        <v>10-May-2022</v>
      </c>
      <c r="B421">
        <f>'Filter Data'!I412</f>
        <v>4.1862000000000004</v>
      </c>
      <c r="C421">
        <f t="shared" si="18"/>
        <v>-4.9800254221899258E-2</v>
      </c>
      <c r="D421">
        <f>C421-SET_TRI!C422</f>
        <v>-3.2966834973886999E-2</v>
      </c>
      <c r="E421">
        <f t="shared" si="19"/>
        <v>-2.0468858520289852E-2</v>
      </c>
      <c r="F421">
        <f t="shared" ca="1" si="20"/>
        <v>2.5708421181382382</v>
      </c>
      <c r="G421">
        <f ca="1">S0*EXP(Drift*(A421-$A$11)+Volatility*SUM($F$12:F421))</f>
        <v>12.69231516330583</v>
      </c>
    </row>
    <row r="422" spans="1:7" x14ac:dyDescent="0.25">
      <c r="A422" s="1" t="str">
        <f>MID('Filter Data'!A413,2,LEN('Filter Data'!A413)-2)</f>
        <v>11-May-2022</v>
      </c>
      <c r="B422">
        <f>'Filter Data'!I413</f>
        <v>4.4054000000000002</v>
      </c>
      <c r="C422">
        <f t="shared" si="18"/>
        <v>5.236252448521328E-2</v>
      </c>
      <c r="D422">
        <f>C422-SET_TRI!C423</f>
        <v>5.6328642674343565E-2</v>
      </c>
      <c r="E422">
        <f t="shared" si="19"/>
        <v>2.1303953208212795E-3</v>
      </c>
      <c r="F422">
        <f t="shared" ca="1" si="20"/>
        <v>1.6564314596533076</v>
      </c>
      <c r="G422">
        <f ca="1">S0*EXP(Drift*(A422-$A$11)+Volatility*SUM($F$12:F422))</f>
        <v>13.055173521192813</v>
      </c>
    </row>
    <row r="423" spans="1:7" x14ac:dyDescent="0.25">
      <c r="A423" s="1" t="str">
        <f>MID('Filter Data'!A414,2,LEN('Filter Data'!A414)-2)</f>
        <v>12-May-2022</v>
      </c>
      <c r="B423">
        <f>'Filter Data'!I414</f>
        <v>4.4709000000000003</v>
      </c>
      <c r="C423">
        <f t="shared" si="18"/>
        <v>1.4868116402596838E-2</v>
      </c>
      <c r="D423">
        <f>C423-SET_TRI!C424</f>
        <v>2.6668291072299677E-2</v>
      </c>
      <c r="E423">
        <f t="shared" si="19"/>
        <v>-8.9362228627360811E-3</v>
      </c>
      <c r="F423">
        <f t="shared" ca="1" si="20"/>
        <v>0.85253124389767043</v>
      </c>
      <c r="G423">
        <f ca="1">S0*EXP(Drift*(A423-$A$11)+Volatility*SUM($F$12:F423))</f>
        <v>13.250340962093025</v>
      </c>
    </row>
    <row r="424" spans="1:7" x14ac:dyDescent="0.25">
      <c r="A424" s="1" t="str">
        <f>MID('Filter Data'!A415,2,LEN('Filter Data'!A415)-2)</f>
        <v>13-May-2022</v>
      </c>
      <c r="B424">
        <f>'Filter Data'!I415</f>
        <v>4.5857999999999999</v>
      </c>
      <c r="C424">
        <f t="shared" si="18"/>
        <v>2.5699523585855095E-2</v>
      </c>
      <c r="D424">
        <f>C424-SET_TRI!C425</f>
        <v>2.2812114384886492E-2</v>
      </c>
      <c r="E424">
        <f t="shared" si="19"/>
        <v>5.3310919144693332E-3</v>
      </c>
      <c r="F424">
        <f t="shared" ca="1" si="20"/>
        <v>-0.68963705723548685</v>
      </c>
      <c r="G424">
        <f ca="1">S0*EXP(Drift*(A424-$A$11)+Volatility*SUM($F$12:F424))</f>
        <v>13.108408873844116</v>
      </c>
    </row>
    <row r="425" spans="1:7" x14ac:dyDescent="0.25">
      <c r="A425" s="1" t="str">
        <f>MID('Filter Data'!A416,2,LEN('Filter Data'!A416)-2)</f>
        <v>17-May-2022</v>
      </c>
      <c r="B425">
        <f>'Filter Data'!I416</f>
        <v>4.5597000000000003</v>
      </c>
      <c r="C425">
        <f t="shared" si="18"/>
        <v>-5.6914824021979957E-3</v>
      </c>
      <c r="D425">
        <f>C425-SET_TRI!C426</f>
        <v>-2.4007241379002228E-2</v>
      </c>
      <c r="E425">
        <f t="shared" si="19"/>
        <v>1.5656789556190053E-2</v>
      </c>
      <c r="F425">
        <f t="shared" ca="1" si="20"/>
        <v>1.7373257153984885</v>
      </c>
      <c r="G425">
        <f ca="1">S0*EXP(Drift*(A425-$A$11)+Volatility*SUM($F$12:F425))</f>
        <v>13.528949140650456</v>
      </c>
    </row>
    <row r="426" spans="1:7" x14ac:dyDescent="0.25">
      <c r="A426" s="1" t="str">
        <f>MID('Filter Data'!A417,2,LEN('Filter Data'!A417)-2)</f>
        <v>18-May-2022</v>
      </c>
      <c r="B426">
        <f>'Filter Data'!I417</f>
        <v>4.4542999999999999</v>
      </c>
      <c r="C426">
        <f t="shared" si="18"/>
        <v>-2.3115555847972535E-2</v>
      </c>
      <c r="D426">
        <f>C426-SET_TRI!C427</f>
        <v>-2.9810416601388733E-2</v>
      </c>
      <c r="E426">
        <f t="shared" si="19"/>
        <v>3.4034267473753155E-3</v>
      </c>
      <c r="F426">
        <f t="shared" ca="1" si="20"/>
        <v>1.8070439775111486</v>
      </c>
      <c r="G426">
        <f ca="1">S0*EXP(Drift*(A426-$A$11)+Volatility*SUM($F$12:F426))</f>
        <v>13.950572175327206</v>
      </c>
    </row>
    <row r="427" spans="1:7" x14ac:dyDescent="0.25">
      <c r="A427" s="1" t="str">
        <f>MID('Filter Data'!A418,2,LEN('Filter Data'!A418)-2)</f>
        <v>19-May-2022</v>
      </c>
      <c r="B427">
        <f>'Filter Data'!I418</f>
        <v>4.5266000000000002</v>
      </c>
      <c r="C427">
        <f t="shared" si="18"/>
        <v>1.6231506634039074E-2</v>
      </c>
      <c r="D427">
        <f>C427-SET_TRI!C428</f>
        <v>2.6644186728951254E-2</v>
      </c>
      <c r="E427">
        <f t="shared" si="19"/>
        <v>-7.5513553227907655E-3</v>
      </c>
      <c r="F427">
        <f t="shared" ca="1" si="20"/>
        <v>0.2057234119606014</v>
      </c>
      <c r="G427">
        <f ca="1">S0*EXP(Drift*(A427-$A$11)+Volatility*SUM($F$12:F427))</f>
        <v>14.007863951532832</v>
      </c>
    </row>
    <row r="428" spans="1:7" x14ac:dyDescent="0.25">
      <c r="A428" s="1" t="str">
        <f>MID('Filter Data'!A419,2,LEN('Filter Data'!A419)-2)</f>
        <v>20-May-2022</v>
      </c>
      <c r="B428">
        <f>'Filter Data'!I419</f>
        <v>4.5682</v>
      </c>
      <c r="C428">
        <f t="shared" si="18"/>
        <v>9.1901206203331108E-3</v>
      </c>
      <c r="D428">
        <f>C428-SET_TRI!C429</f>
        <v>-1.6930795859270847E-3</v>
      </c>
      <c r="E428">
        <f t="shared" si="19"/>
        <v>1.0656160987091471E-2</v>
      </c>
      <c r="F428">
        <f t="shared" ca="1" si="20"/>
        <v>0.22116377654439845</v>
      </c>
      <c r="G428">
        <f ca="1">S0*EXP(Drift*(A428-$A$11)+Volatility*SUM($F$12:F428))</f>
        <v>14.068997724360139</v>
      </c>
    </row>
    <row r="429" spans="1:7" x14ac:dyDescent="0.25">
      <c r="A429" s="1" t="str">
        <f>MID('Filter Data'!A420,2,LEN('Filter Data'!A420)-2)</f>
        <v>23-May-2022</v>
      </c>
      <c r="B429">
        <f>'Filter Data'!I420</f>
        <v>4.5880999999999998</v>
      </c>
      <c r="C429">
        <f t="shared" si="18"/>
        <v>4.3562015673569033E-3</v>
      </c>
      <c r="D429">
        <f>C429-SET_TRI!C430</f>
        <v>-5.4445655430304628E-3</v>
      </c>
      <c r="E429">
        <f t="shared" si="19"/>
        <v>9.1648686168268288E-3</v>
      </c>
      <c r="F429">
        <f t="shared" ca="1" si="20"/>
        <v>-0.64521644338854334</v>
      </c>
      <c r="G429">
        <f ca="1">S0*EXP(Drift*(A429-$A$11)+Volatility*SUM($F$12:F429))</f>
        <v>13.947585528221547</v>
      </c>
    </row>
    <row r="430" spans="1:7" x14ac:dyDescent="0.25">
      <c r="A430" s="1" t="str">
        <f>MID('Filter Data'!A421,2,LEN('Filter Data'!A421)-2)</f>
        <v>24-May-2022</v>
      </c>
      <c r="B430">
        <f>'Filter Data'!I421</f>
        <v>4.5896999999999997</v>
      </c>
      <c r="C430">
        <f t="shared" si="18"/>
        <v>3.4872823172987159E-4</v>
      </c>
      <c r="D430">
        <f>C430-SET_TRI!C431</f>
        <v>7.8278350132464803E-3</v>
      </c>
      <c r="E430">
        <f t="shared" si="19"/>
        <v>-6.6685000441027899E-3</v>
      </c>
      <c r="F430">
        <f t="shared" ca="1" si="20"/>
        <v>0.46577395901885904</v>
      </c>
      <c r="G430">
        <f ca="1">S0*EXP(Drift*(A430-$A$11)+Volatility*SUM($F$12:F430))</f>
        <v>14.0654718199985</v>
      </c>
    </row>
    <row r="431" spans="1:7" x14ac:dyDescent="0.25">
      <c r="A431" s="1" t="str">
        <f>MID('Filter Data'!A422,2,LEN('Filter Data'!A422)-2)</f>
        <v>25-May-2022</v>
      </c>
      <c r="B431">
        <f>'Filter Data'!I422</f>
        <v>4.6139999999999999</v>
      </c>
      <c r="C431">
        <f t="shared" si="18"/>
        <v>5.2944636904373298E-3</v>
      </c>
      <c r="D431">
        <f>C431-SET_TRI!C432</f>
        <v>7.4379458408099074E-3</v>
      </c>
      <c r="E431">
        <f t="shared" si="19"/>
        <v>-1.3753678562088267E-3</v>
      </c>
      <c r="F431">
        <f t="shared" ca="1" si="20"/>
        <v>0.84431410223283565</v>
      </c>
      <c r="G431">
        <f ca="1">S0*EXP(Drift*(A431-$A$11)+Volatility*SUM($F$12:F431))</f>
        <v>14.273794883491474</v>
      </c>
    </row>
    <row r="432" spans="1:7" x14ac:dyDescent="0.25">
      <c r="A432" s="1" t="str">
        <f>MID('Filter Data'!A423,2,LEN('Filter Data'!A423)-2)</f>
        <v>27-May-2022</v>
      </c>
      <c r="B432">
        <f>'Filter Data'!I423</f>
        <v>4.7784000000000004</v>
      </c>
      <c r="C432">
        <f t="shared" si="18"/>
        <v>3.5630689206762149E-2</v>
      </c>
      <c r="D432">
        <f>C432-SET_TRI!C433</f>
        <v>2.578872560064488E-2</v>
      </c>
      <c r="E432">
        <f t="shared" si="19"/>
        <v>1.2610055131416189E-2</v>
      </c>
      <c r="F432">
        <f t="shared" ca="1" si="20"/>
        <v>-1.4975366770888796</v>
      </c>
      <c r="G432">
        <f ca="1">S0*EXP(Drift*(A432-$A$11)+Volatility*SUM($F$12:F432))</f>
        <v>13.94223638971151</v>
      </c>
    </row>
    <row r="433" spans="1:7" x14ac:dyDescent="0.25">
      <c r="A433" s="1" t="str">
        <f>MID('Filter Data'!A424,2,LEN('Filter Data'!A424)-2)</f>
        <v>31-May-2022</v>
      </c>
      <c r="B433">
        <f>'Filter Data'!I424</f>
        <v>4.7798999999999996</v>
      </c>
      <c r="C433">
        <f t="shared" si="18"/>
        <v>3.1391260673011229E-4</v>
      </c>
      <c r="D433">
        <f>C433-SET_TRI!C434</f>
        <v>-1.5227889313728054E-2</v>
      </c>
      <c r="E433">
        <f t="shared" si="19"/>
        <v>1.3839658556527357E-2</v>
      </c>
      <c r="F433">
        <f t="shared" ca="1" si="20"/>
        <v>-1.4284508153082101</v>
      </c>
      <c r="G433">
        <f ca="1">S0*EXP(Drift*(A433-$A$11)+Volatility*SUM($F$12:F433))</f>
        <v>13.652627974043606</v>
      </c>
    </row>
    <row r="434" spans="1:7" x14ac:dyDescent="0.25">
      <c r="A434" s="1" t="str">
        <f>MID('Filter Data'!A425,2,LEN('Filter Data'!A425)-2)</f>
        <v>02-Jun-2022</v>
      </c>
      <c r="B434">
        <f>'Filter Data'!I425</f>
        <v>4.8899999999999997</v>
      </c>
      <c r="C434">
        <f t="shared" si="18"/>
        <v>2.3033954685244482E-2</v>
      </c>
      <c r="D434">
        <f>C434-SET_TRI!C435</f>
        <v>2.9355047854657253E-2</v>
      </c>
      <c r="E434">
        <f t="shared" si="19"/>
        <v>-3.1643226124725525E-3</v>
      </c>
      <c r="F434">
        <f t="shared" ca="1" si="20"/>
        <v>0.42123510854026786</v>
      </c>
      <c r="G434">
        <f ca="1">S0*EXP(Drift*(A434-$A$11)+Volatility*SUM($F$12:F434))</f>
        <v>13.767232116678585</v>
      </c>
    </row>
    <row r="435" spans="1:7" x14ac:dyDescent="0.25">
      <c r="A435" s="1" t="str">
        <f>MID('Filter Data'!A426,2,LEN('Filter Data'!A426)-2)</f>
        <v>07-Jun-2022</v>
      </c>
      <c r="B435">
        <f>'Filter Data'!I426</f>
        <v>5.0393999999999997</v>
      </c>
      <c r="C435">
        <f t="shared" si="18"/>
        <v>3.0552147239263801E-2</v>
      </c>
      <c r="D435">
        <f>C435-SET_TRI!C436</f>
        <v>4.0422803621068995E-2</v>
      </c>
      <c r="E435">
        <f t="shared" si="19"/>
        <v>-5.5076559086280237E-3</v>
      </c>
      <c r="F435">
        <f t="shared" ca="1" si="20"/>
        <v>4.7053218174675004</v>
      </c>
      <c r="G435">
        <f ca="1">S0*EXP(Drift*(A435-$A$11)+Volatility*SUM($F$12:F435))</f>
        <v>14.936917495098477</v>
      </c>
    </row>
    <row r="436" spans="1:7" x14ac:dyDescent="0.25">
      <c r="A436" s="1" t="str">
        <f>MID('Filter Data'!A427,2,LEN('Filter Data'!A427)-2)</f>
        <v>08-Jun-2022</v>
      </c>
      <c r="B436">
        <f>'Filter Data'!I427</f>
        <v>5.1536999999999997</v>
      </c>
      <c r="C436">
        <f t="shared" si="18"/>
        <v>2.2681271579950008E-2</v>
      </c>
      <c r="D436">
        <f>C436-SET_TRI!C437</f>
        <v>2.0051695704777647E-2</v>
      </c>
      <c r="E436">
        <f t="shared" si="19"/>
        <v>4.7724117265304025E-3</v>
      </c>
      <c r="F436">
        <f t="shared" ca="1" si="20"/>
        <v>2.0009145347837789</v>
      </c>
      <c r="G436">
        <f ca="1">S0*EXP(Drift*(A436-$A$11)+Volatility*SUM($F$12:F436))</f>
        <v>15.452083723259653</v>
      </c>
    </row>
    <row r="437" spans="1:7" x14ac:dyDescent="0.25">
      <c r="A437" s="1" t="str">
        <f>MID('Filter Data'!A428,2,LEN('Filter Data'!A428)-2)</f>
        <v>09-Jun-2022</v>
      </c>
      <c r="B437">
        <f>'Filter Data'!I428</f>
        <v>5.1010999999999997</v>
      </c>
      <c r="C437">
        <f t="shared" si="18"/>
        <v>-1.0206259580495564E-2</v>
      </c>
      <c r="D437">
        <f>C437-SET_TRI!C438</f>
        <v>-1.4746742890365363E-2</v>
      </c>
      <c r="E437">
        <f t="shared" si="19"/>
        <v>2.8907781477026939E-3</v>
      </c>
      <c r="F437">
        <f t="shared" ca="1" si="20"/>
        <v>-0.16918814934560208</v>
      </c>
      <c r="G437">
        <f ca="1">S0*EXP(Drift*(A437-$A$11)+Volatility*SUM($F$12:F437))</f>
        <v>15.419249657811859</v>
      </c>
    </row>
    <row r="438" spans="1:7" x14ac:dyDescent="0.25">
      <c r="A438" s="1" t="str">
        <f>MID('Filter Data'!A429,2,LEN('Filter Data'!A429)-2)</f>
        <v>10-Jun-2022</v>
      </c>
      <c r="B438">
        <f>'Filter Data'!I429</f>
        <v>5.0606999999999998</v>
      </c>
      <c r="C438">
        <f t="shared" si="18"/>
        <v>-7.9198604222618634E-3</v>
      </c>
      <c r="D438">
        <f>C438-SET_TRI!C439</f>
        <v>-2.3353010629130573E-3</v>
      </c>
      <c r="E438">
        <f t="shared" si="19"/>
        <v>-5.8815916985989584E-3</v>
      </c>
      <c r="F438">
        <f t="shared" ca="1" si="20"/>
        <v>0.44590591634522808</v>
      </c>
      <c r="G438">
        <f ca="1">S0*EXP(Drift*(A438-$A$11)+Volatility*SUM($F$12:F438))</f>
        <v>15.544445405833573</v>
      </c>
    </row>
    <row r="439" spans="1:7" x14ac:dyDescent="0.25">
      <c r="A439" s="1" t="str">
        <f>MID('Filter Data'!A430,2,LEN('Filter Data'!A430)-2)</f>
        <v>13-Jun-2022</v>
      </c>
      <c r="B439">
        <f>'Filter Data'!I430</f>
        <v>5.0815999999999999</v>
      </c>
      <c r="C439">
        <f t="shared" si="18"/>
        <v>4.1298634576244671E-3</v>
      </c>
      <c r="D439">
        <f>C439-SET_TRI!C440</f>
        <v>2.3227491783767255E-2</v>
      </c>
      <c r="E439">
        <f t="shared" si="19"/>
        <v>-1.6608675310727808E-2</v>
      </c>
      <c r="F439">
        <f t="shared" ca="1" si="20"/>
        <v>-0.62840425300804847</v>
      </c>
      <c r="G439">
        <f ca="1">S0*EXP(Drift*(A439-$A$11)+Volatility*SUM($F$12:F439))</f>
        <v>15.414603151885503</v>
      </c>
    </row>
    <row r="440" spans="1:7" x14ac:dyDescent="0.25">
      <c r="A440" s="1" t="str">
        <f>MID('Filter Data'!A431,2,LEN('Filter Data'!A431)-2)</f>
        <v>14-Jun-2022</v>
      </c>
      <c r="B440">
        <f>'Filter Data'!I431</f>
        <v>4.9781000000000004</v>
      </c>
      <c r="C440">
        <f t="shared" si="18"/>
        <v>-2.0367600755667403E-2</v>
      </c>
      <c r="D440">
        <f>C440-SET_TRI!C441</f>
        <v>-2.2374311560736489E-2</v>
      </c>
      <c r="E440">
        <f t="shared" si="19"/>
        <v>-4.742922021656916E-4</v>
      </c>
      <c r="F440">
        <f t="shared" ca="1" si="20"/>
        <v>0.19981367474657694</v>
      </c>
      <c r="G440">
        <f ca="1">S0*EXP(Drift*(A440-$A$11)+Volatility*SUM($F$12:F440))</f>
        <v>15.476388547488002</v>
      </c>
    </row>
    <row r="441" spans="1:7" x14ac:dyDescent="0.25">
      <c r="A441" s="1" t="str">
        <f>MID('Filter Data'!A432,2,LEN('Filter Data'!A432)-2)</f>
        <v>15-Jun-2022</v>
      </c>
      <c r="B441">
        <f>'Filter Data'!I432</f>
        <v>4.8971</v>
      </c>
      <c r="C441">
        <f t="shared" si="18"/>
        <v>-1.6271268154516863E-2</v>
      </c>
      <c r="D441">
        <f>C441-SET_TRI!C442</f>
        <v>-1.1350452501918754E-2</v>
      </c>
      <c r="E441">
        <f t="shared" si="19"/>
        <v>-6.2003728681322649E-3</v>
      </c>
      <c r="F441">
        <f t="shared" ca="1" si="20"/>
        <v>1.5549806519179976</v>
      </c>
      <c r="G441">
        <f ca="1">S0*EXP(Drift*(A441-$A$11)+Volatility*SUM($F$12:F441))</f>
        <v>15.892045663879442</v>
      </c>
    </row>
    <row r="442" spans="1:7" x14ac:dyDescent="0.25">
      <c r="A442" s="1" t="str">
        <f>MID('Filter Data'!A433,2,LEN('Filter Data'!A433)-2)</f>
        <v>16-Jun-2022</v>
      </c>
      <c r="B442">
        <f>'Filter Data'!I433</f>
        <v>4.9378000000000002</v>
      </c>
      <c r="C442">
        <f t="shared" si="18"/>
        <v>8.3110412284822001E-3</v>
      </c>
      <c r="D442">
        <f>C442-SET_TRI!C443</f>
        <v>3.0060570332718542E-2</v>
      </c>
      <c r="E442">
        <f t="shared" si="19"/>
        <v>-1.8515866507249682E-2</v>
      </c>
      <c r="F442">
        <f t="shared" ca="1" si="20"/>
        <v>0.42536591830436565</v>
      </c>
      <c r="G442">
        <f ca="1">S0*EXP(Drift*(A442-$A$11)+Volatility*SUM($F$12:F442))</f>
        <v>16.015616832552119</v>
      </c>
    </row>
    <row r="443" spans="1:7" x14ac:dyDescent="0.25">
      <c r="A443" s="1" t="str">
        <f>MID('Filter Data'!A434,2,LEN('Filter Data'!A434)-2)</f>
        <v>17-Jun-2022</v>
      </c>
      <c r="B443">
        <f>'Filter Data'!I434</f>
        <v>4.7023000000000001</v>
      </c>
      <c r="C443">
        <f t="shared" si="18"/>
        <v>-4.7693304710599869E-2</v>
      </c>
      <c r="D443">
        <f>C443-SET_TRI!C444</f>
        <v>-4.7846489431083425E-2</v>
      </c>
      <c r="E443">
        <f t="shared" si="19"/>
        <v>-5.1039278818116735E-3</v>
      </c>
      <c r="F443">
        <f t="shared" ca="1" si="20"/>
        <v>0.2749855476956759</v>
      </c>
      <c r="G443">
        <f ca="1">S0*EXP(Drift*(A443-$A$11)+Volatility*SUM($F$12:F443))</f>
        <v>16.099895404092951</v>
      </c>
    </row>
    <row r="444" spans="1:7" x14ac:dyDescent="0.25">
      <c r="A444" s="1" t="str">
        <f>MID('Filter Data'!A435,2,LEN('Filter Data'!A435)-2)</f>
        <v>24-Jun-2022</v>
      </c>
      <c r="B444">
        <f>'Filter Data'!I435</f>
        <v>4.5978000000000003</v>
      </c>
      <c r="C444">
        <f t="shared" si="18"/>
        <v>-2.2223167386172683E-2</v>
      </c>
      <c r="D444">
        <f>C444-SET_TRI!C445</f>
        <v>-2.7838403989887767E-2</v>
      </c>
      <c r="E444">
        <f t="shared" si="19"/>
        <v>2.5387242726182639E-3</v>
      </c>
      <c r="F444">
        <f t="shared" ca="1" si="20"/>
        <v>-0.72428982421310062</v>
      </c>
      <c r="G444">
        <f ca="1">S0*EXP(Drift*(A444-$A$11)+Volatility*SUM($F$12:F444))</f>
        <v>15.983573940035363</v>
      </c>
    </row>
    <row r="445" spans="1:7" x14ac:dyDescent="0.25">
      <c r="A445" s="1" t="str">
        <f>MID('Filter Data'!A436,2,LEN('Filter Data'!A436)-2)</f>
        <v>27-Jun-2022</v>
      </c>
      <c r="B445">
        <f>'Filter Data'!I436</f>
        <v>4.6848000000000001</v>
      </c>
      <c r="C445">
        <f t="shared" si="18"/>
        <v>1.8922093174996681E-2</v>
      </c>
      <c r="D445">
        <f>C445-SET_TRI!C446</f>
        <v>1.0132724337212743E-2</v>
      </c>
      <c r="E445">
        <f t="shared" si="19"/>
        <v>9.851176136075751E-3</v>
      </c>
      <c r="F445">
        <f t="shared" ca="1" si="20"/>
        <v>-2.6220706449389541</v>
      </c>
      <c r="G445">
        <f ca="1">S0*EXP(Drift*(A445-$A$11)+Volatility*SUM($F$12:F445))</f>
        <v>15.333931316352917</v>
      </c>
    </row>
    <row r="446" spans="1:7" x14ac:dyDescent="0.25">
      <c r="A446" s="1" t="str">
        <f>MID('Filter Data'!A437,2,LEN('Filter Data'!A437)-2)</f>
        <v>28-Jun-2022</v>
      </c>
      <c r="B446">
        <f>'Filter Data'!I437</f>
        <v>4.7821999999999996</v>
      </c>
      <c r="C446">
        <f t="shared" si="18"/>
        <v>2.0790642076502622E-2</v>
      </c>
      <c r="D446">
        <f>C446-SET_TRI!C447</f>
        <v>1.0343094285645572E-2</v>
      </c>
      <c r="E446">
        <f t="shared" si="19"/>
        <v>1.1532282458584226E-2</v>
      </c>
      <c r="F446">
        <f t="shared" ca="1" si="20"/>
        <v>1.6142205264439518</v>
      </c>
      <c r="G446">
        <f ca="1">S0*EXP(Drift*(A446-$A$11)+Volatility*SUM($F$12:F446))</f>
        <v>15.761259041694215</v>
      </c>
    </row>
    <row r="447" spans="1:7" x14ac:dyDescent="0.25">
      <c r="A447" s="1" t="str">
        <f>MID('Filter Data'!A438,2,LEN('Filter Data'!A438)-2)</f>
        <v>29-Jun-2022</v>
      </c>
      <c r="B447">
        <f>'Filter Data'!I438</f>
        <v>4.6875999999999998</v>
      </c>
      <c r="C447">
        <f t="shared" si="18"/>
        <v>-1.9781690435364437E-2</v>
      </c>
      <c r="D447">
        <f>C447-SET_TRI!C448</f>
        <v>-1.3956368939364187E-2</v>
      </c>
      <c r="E447">
        <f t="shared" si="19"/>
        <v>-7.3888869994295555E-3</v>
      </c>
      <c r="F447">
        <f t="shared" ca="1" si="20"/>
        <v>-0.90612123402855138</v>
      </c>
      <c r="G447">
        <f ca="1">S0*EXP(Drift*(A447-$A$11)+Volatility*SUM($F$12:F447))</f>
        <v>15.5364802766079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72918-4FDE-4E9D-8BE0-8D35D70D8A3E}">
  <dimension ref="A1:G656"/>
  <sheetViews>
    <sheetView workbookViewId="0">
      <selection activeCell="E2" sqref="E2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List'!A9</f>
        <v>Commodities Energy</v>
      </c>
    </row>
    <row r="2" spans="1:7" x14ac:dyDescent="0.25">
      <c r="A2" t="s">
        <v>56</v>
      </c>
      <c r="B2" t="str">
        <f>'Fund List'!B9</f>
        <v xml:space="preserve">TISCO US Oil </v>
      </c>
    </row>
    <row r="3" spans="1:7" x14ac:dyDescent="0.25">
      <c r="A3" t="s">
        <v>522</v>
      </c>
      <c r="B3" t="str">
        <f>'Fund List'!C9</f>
        <v>TUSOIL</v>
      </c>
    </row>
    <row r="4" spans="1:7" x14ac:dyDescent="0.25">
      <c r="A4" t="s">
        <v>530</v>
      </c>
      <c r="B4" s="11">
        <f>INTERCEPT(D12:D447,C12:C447)</f>
        <v>-9.4280883888821156E-6</v>
      </c>
    </row>
    <row r="5" spans="1:7" x14ac:dyDescent="0.25">
      <c r="A5" t="s">
        <v>528</v>
      </c>
      <c r="B5" s="11">
        <f>SLOPE(D12:D447,C12:C447)</f>
        <v>0.89690644457482172</v>
      </c>
    </row>
    <row r="6" spans="1:7" x14ac:dyDescent="0.25">
      <c r="A6" t="s">
        <v>529</v>
      </c>
      <c r="B6" s="11">
        <f>_xlfn.STDEV.S(E12:E447)</f>
        <v>1.7345859733668038E-2</v>
      </c>
    </row>
    <row r="7" spans="1:7" x14ac:dyDescent="0.25">
      <c r="A7" t="s">
        <v>527</v>
      </c>
      <c r="B7" s="11">
        <f>B4+B5*AVERAGE(D12:D447)</f>
        <v>3.048860458267457E-4</v>
      </c>
    </row>
    <row r="8" spans="1:7" x14ac:dyDescent="0.25">
      <c r="A8" t="s">
        <v>536</v>
      </c>
      <c r="B8" s="11">
        <f>Return-0.5*Volatility*Volatility</f>
        <v>6.8135028519116327E-4</v>
      </c>
    </row>
    <row r="9" spans="1:7" x14ac:dyDescent="0.25">
      <c r="A9" t="s">
        <v>535</v>
      </c>
      <c r="B9" s="11">
        <f>SQRT(ABS(B5))*SET_TRI!B9</f>
        <v>1.666010712776601E-2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Data'!J2</f>
        <v>7.2796000000000003</v>
      </c>
      <c r="G11">
        <f>S0</f>
        <v>7.2796000000000003</v>
      </c>
    </row>
    <row r="12" spans="1:7" x14ac:dyDescent="0.25">
      <c r="A12" s="1" t="str">
        <f>MID('Filter Data'!A3,2,LEN('Filter Data'!A3)-2)</f>
        <v>03-Jan-2020</v>
      </c>
      <c r="B12">
        <f>'Filter Data'!J3</f>
        <v>7.4844999999999997</v>
      </c>
      <c r="C12">
        <f>(B12-B11)/B11</f>
        <v>2.8147150942359388E-2</v>
      </c>
      <c r="D12">
        <f>C12-SET_TRI!C13</f>
        <v>2.9538694652895603E-2</v>
      </c>
      <c r="E12">
        <f>C12-($B$4+$B$5*D12)</f>
        <v>1.6631334322383777E-3</v>
      </c>
      <c r="F12">
        <f ca="1">SQRT(A12-A11)*_xlfn.NORM.INV(RAND(),0,1)</f>
        <v>0.90104570154575836</v>
      </c>
      <c r="G12">
        <f ca="1">S0*EXP(Drift*(A12-$A$11)+Volatility*SUM($F$12:F12))</f>
        <v>7.3947388700138541</v>
      </c>
    </row>
    <row r="13" spans="1:7" x14ac:dyDescent="0.25">
      <c r="A13" s="1" t="str">
        <f>MID('Filter Data'!A4,2,LEN('Filter Data'!A4)-2)</f>
        <v>06-Jan-2020</v>
      </c>
      <c r="B13">
        <f>'Filter Data'!J4</f>
        <v>7.4722</v>
      </c>
      <c r="C13">
        <f t="shared" ref="C13:C76" si="0">(B13-B12)/B12</f>
        <v>-1.6433963524617218E-3</v>
      </c>
      <c r="D13">
        <f>C13-SET_TRI!C14</f>
        <v>1.2872049509684376E-2</v>
      </c>
      <c r="E13">
        <f t="shared" ref="E13:E76" si="1">C13-($B$4+$B$5*D13)</f>
        <v>-1.3178992424194931E-2</v>
      </c>
      <c r="F13">
        <f t="shared" ref="F13:F76" ca="1" si="2">SQRT(A13-A12)*_xlfn.NORM.INV(RAND(),0,1)</f>
        <v>-0.61841042747468356</v>
      </c>
      <c r="G13">
        <f ca="1">S0*EXP(Drift*(A13-$A$11)+Volatility*SUM($F$12:F13))</f>
        <v>7.333919187684887</v>
      </c>
    </row>
    <row r="14" spans="1:7" x14ac:dyDescent="0.25">
      <c r="A14" s="1" t="str">
        <f>MID('Filter Data'!A5,2,LEN('Filter Data'!A5)-2)</f>
        <v>07-Jan-2020</v>
      </c>
      <c r="B14">
        <f>'Filter Data'!J5</f>
        <v>7.4554</v>
      </c>
      <c r="C14">
        <f t="shared" si="0"/>
        <v>-2.2483338240411026E-3</v>
      </c>
      <c r="D14">
        <f>C14-SET_TRI!C15</f>
        <v>-1.2817655457683699E-2</v>
      </c>
      <c r="E14">
        <f t="shared" si="1"/>
        <v>9.257332048683925E-3</v>
      </c>
      <c r="F14">
        <f t="shared" ca="1" si="2"/>
        <v>-1.7030764784168122</v>
      </c>
      <c r="G14">
        <f ca="1">S0*EXP(Drift*(A14-$A$11)+Volatility*SUM($F$12:F14))</f>
        <v>7.1336139005354111</v>
      </c>
    </row>
    <row r="15" spans="1:7" x14ac:dyDescent="0.25">
      <c r="A15" s="1" t="str">
        <f>MID('Filter Data'!A6,2,LEN('Filter Data'!A6)-2)</f>
        <v>08-Jan-2020</v>
      </c>
      <c r="B15">
        <f>'Filter Data'!J6</f>
        <v>7.1954000000000002</v>
      </c>
      <c r="C15">
        <f t="shared" si="0"/>
        <v>-3.4874051023419235E-2</v>
      </c>
      <c r="D15">
        <f>C15-SET_TRI!C16</f>
        <v>-1.8238255102945383E-2</v>
      </c>
      <c r="E15">
        <f t="shared" si="1"/>
        <v>-1.850661439539901E-2</v>
      </c>
      <c r="F15">
        <f t="shared" ca="1" si="2"/>
        <v>0.31984728578618443</v>
      </c>
      <c r="G15">
        <f ca="1">S0*EXP(Drift*(A15-$A$11)+Volatility*SUM($F$12:F15))</f>
        <v>7.1766163014253914</v>
      </c>
    </row>
    <row r="16" spans="1:7" x14ac:dyDescent="0.25">
      <c r="A16" s="1" t="str">
        <f>MID('Filter Data'!A7,2,LEN('Filter Data'!A7)-2)</f>
        <v>09-Jan-2020</v>
      </c>
      <c r="B16">
        <f>'Filter Data'!J7</f>
        <v>7.0991999999999997</v>
      </c>
      <c r="C16">
        <f t="shared" si="0"/>
        <v>-1.3369652833754969E-2</v>
      </c>
      <c r="D16">
        <f>C16-SET_TRI!C17</f>
        <v>-2.6579008140239987E-2</v>
      </c>
      <c r="E16">
        <f t="shared" si="1"/>
        <v>1.0478658946021806E-2</v>
      </c>
      <c r="F16">
        <f t="shared" ca="1" si="2"/>
        <v>-0.47337538766006615</v>
      </c>
      <c r="G16">
        <f ca="1">S0*EXP(Drift*(A16-$A$11)+Volatility*SUM($F$12:F16))</f>
        <v>7.1250936532421667</v>
      </c>
    </row>
    <row r="17" spans="1:7" x14ac:dyDescent="0.25">
      <c r="A17" s="1" t="str">
        <f>MID('Filter Data'!A8,2,LEN('Filter Data'!A8)-2)</f>
        <v>10-Jan-2020</v>
      </c>
      <c r="B17">
        <f>'Filter Data'!J8</f>
        <v>7.0533000000000001</v>
      </c>
      <c r="C17">
        <f t="shared" si="0"/>
        <v>-6.4655172413792556E-3</v>
      </c>
      <c r="D17">
        <f>C17-SET_TRI!C18</f>
        <v>-6.3475297058511399E-3</v>
      </c>
      <c r="E17">
        <f t="shared" si="1"/>
        <v>-7.6294885268236422E-4</v>
      </c>
      <c r="F17">
        <f t="shared" ca="1" si="2"/>
        <v>1.5490405730080852</v>
      </c>
      <c r="G17">
        <f ca="1">S0*EXP(Drift*(A17-$A$11)+Volatility*SUM($F$12:F17))</f>
        <v>7.3163487768933599</v>
      </c>
    </row>
    <row r="18" spans="1:7" x14ac:dyDescent="0.25">
      <c r="A18" s="1" t="str">
        <f>MID('Filter Data'!A9,2,LEN('Filter Data'!A9)-2)</f>
        <v>13-Jan-2020</v>
      </c>
      <c r="B18">
        <f>'Filter Data'!J9</f>
        <v>6.9348000000000001</v>
      </c>
      <c r="C18">
        <f t="shared" si="0"/>
        <v>-1.6800646505890866E-2</v>
      </c>
      <c r="D18">
        <f>C18-SET_TRI!C19</f>
        <v>-1.9808244648567137E-2</v>
      </c>
      <c r="E18">
        <f t="shared" si="1"/>
        <v>9.7492386351260424E-4</v>
      </c>
      <c r="F18">
        <f t="shared" ca="1" si="2"/>
        <v>2.5019621266550631</v>
      </c>
      <c r="G18">
        <f ca="1">S0*EXP(Drift*(A18-$A$11)+Volatility*SUM($F$12:F18))</f>
        <v>7.6433685101234863</v>
      </c>
    </row>
    <row r="19" spans="1:7" x14ac:dyDescent="0.25">
      <c r="A19" s="1" t="str">
        <f>MID('Filter Data'!A10,2,LEN('Filter Data'!A10)-2)</f>
        <v>14-Jan-2020</v>
      </c>
      <c r="B19">
        <f>'Filter Data'!J10</f>
        <v>6.9804000000000004</v>
      </c>
      <c r="C19">
        <f t="shared" si="0"/>
        <v>6.5755320989791064E-3</v>
      </c>
      <c r="D19">
        <f>C19-SET_TRI!C20</f>
        <v>6.7696984986271823E-3</v>
      </c>
      <c r="E19">
        <f t="shared" si="1"/>
        <v>5.131739761207732E-4</v>
      </c>
      <c r="F19">
        <f t="shared" ca="1" si="2"/>
        <v>1.6858688636251595</v>
      </c>
      <c r="G19">
        <f ca="1">S0*EXP(Drift*(A19-$A$11)+Volatility*SUM($F$12:F19))</f>
        <v>7.8664471367725417</v>
      </c>
    </row>
    <row r="20" spans="1:7" x14ac:dyDescent="0.25">
      <c r="A20" s="1" t="str">
        <f>MID('Filter Data'!A11,2,LEN('Filter Data'!A11)-2)</f>
        <v>15-Jan-2020</v>
      </c>
      <c r="B20">
        <f>'Filter Data'!J11</f>
        <v>6.9212999999999996</v>
      </c>
      <c r="C20">
        <f t="shared" si="0"/>
        <v>-8.4665635207152624E-3</v>
      </c>
      <c r="D20">
        <f>C20-SET_TRI!C21</f>
        <v>-2.5246831657521913E-3</v>
      </c>
      <c r="E20">
        <f t="shared" si="1"/>
        <v>-6.1927308304536768E-3</v>
      </c>
      <c r="F20">
        <f t="shared" ca="1" si="2"/>
        <v>0.34929050602408268</v>
      </c>
      <c r="G20">
        <f ca="1">S0*EXP(Drift*(A20-$A$11)+Volatility*SUM($F$12:F20))</f>
        <v>7.9177500760902051</v>
      </c>
    </row>
    <row r="21" spans="1:7" x14ac:dyDescent="0.25">
      <c r="A21" s="1" t="str">
        <f>MID('Filter Data'!A12,2,LEN('Filter Data'!A12)-2)</f>
        <v>16-Jan-2020</v>
      </c>
      <c r="B21">
        <f>'Filter Data'!J12</f>
        <v>6.9843000000000002</v>
      </c>
      <c r="C21">
        <f t="shared" si="0"/>
        <v>9.1023362663084414E-3</v>
      </c>
      <c r="D21">
        <f>C21-SET_TRI!C22</f>
        <v>-1.3973264163890924E-3</v>
      </c>
      <c r="E21">
        <f t="shared" si="1"/>
        <v>1.0365035422731341E-2</v>
      </c>
      <c r="F21">
        <f t="shared" ca="1" si="2"/>
        <v>0.41445435332617209</v>
      </c>
      <c r="G21">
        <f ca="1">S0*EXP(Drift*(A21-$A$11)+Volatility*SUM($F$12:F21))</f>
        <v>7.9780441575050629</v>
      </c>
    </row>
    <row r="22" spans="1:7" x14ac:dyDescent="0.25">
      <c r="A22" s="1" t="str">
        <f>MID('Filter Data'!A13,2,LEN('Filter Data'!A13)-2)</f>
        <v>17-Jan-2020</v>
      </c>
      <c r="B22">
        <f>'Filter Data'!J13</f>
        <v>7.008</v>
      </c>
      <c r="C22">
        <f t="shared" si="0"/>
        <v>3.3933250289935758E-3</v>
      </c>
      <c r="D22">
        <f>C22-SET_TRI!C23</f>
        <v>1.2123539540034437E-3</v>
      </c>
      <c r="E22">
        <f t="shared" si="1"/>
        <v>2.3153850429310022E-3</v>
      </c>
      <c r="F22">
        <f t="shared" ca="1" si="2"/>
        <v>0.31356863836836857</v>
      </c>
      <c r="G22">
        <f ca="1">S0*EXP(Drift*(A22-$A$11)+Volatility*SUM($F$12:F22))</f>
        <v>8.0252973859550085</v>
      </c>
    </row>
    <row r="23" spans="1:7" x14ac:dyDescent="0.25">
      <c r="A23" s="1" t="str">
        <f>MID('Filter Data'!A14,2,LEN('Filter Data'!A14)-2)</f>
        <v>21-Jan-2020</v>
      </c>
      <c r="B23">
        <f>'Filter Data'!J14</f>
        <v>6.9554999999999998</v>
      </c>
      <c r="C23">
        <f t="shared" si="0"/>
        <v>-7.4914383561644144E-3</v>
      </c>
      <c r="D23">
        <f>C23-SET_TRI!C24</f>
        <v>1.0045702388560528E-2</v>
      </c>
      <c r="E23">
        <f t="shared" si="1"/>
        <v>-1.6492065480356151E-2</v>
      </c>
      <c r="F23">
        <f t="shared" ca="1" si="2"/>
        <v>-3.0049074601717769</v>
      </c>
      <c r="G23">
        <f ca="1">S0*EXP(Drift*(A23-$A$11)+Volatility*SUM($F$12:F23))</f>
        <v>7.6542576357648233</v>
      </c>
    </row>
    <row r="24" spans="1:7" x14ac:dyDescent="0.25">
      <c r="A24" s="1" t="str">
        <f>MID('Filter Data'!A15,2,LEN('Filter Data'!A15)-2)</f>
        <v>22-Jan-2020</v>
      </c>
      <c r="B24">
        <f>'Filter Data'!J15</f>
        <v>6.7632000000000003</v>
      </c>
      <c r="C24">
        <f t="shared" si="0"/>
        <v>-2.7647185680396733E-2</v>
      </c>
      <c r="D24">
        <f>C24-SET_TRI!C25</f>
        <v>-2.8649287579457096E-2</v>
      </c>
      <c r="E24">
        <f t="shared" si="1"/>
        <v>-1.9420269295153877E-3</v>
      </c>
      <c r="F24">
        <f t="shared" ca="1" si="2"/>
        <v>-0.46383331405119538</v>
      </c>
      <c r="G24">
        <f ca="1">S0*EXP(Drift*(A24-$A$11)+Volatility*SUM($F$12:F24))</f>
        <v>7.6005140586301865</v>
      </c>
    </row>
    <row r="25" spans="1:7" x14ac:dyDescent="0.25">
      <c r="A25" s="1" t="str">
        <f>MID('Filter Data'!A16,2,LEN('Filter Data'!A16)-2)</f>
        <v>23-Jan-2020</v>
      </c>
      <c r="B25">
        <f>'Filter Data'!J16</f>
        <v>6.6276999999999999</v>
      </c>
      <c r="C25">
        <f t="shared" si="0"/>
        <v>-2.0034894724390878E-2</v>
      </c>
      <c r="D25">
        <f>C25-SET_TRI!C26</f>
        <v>-1.9581694638969069E-2</v>
      </c>
      <c r="E25">
        <f t="shared" si="1"/>
        <v>-2.4625185186144018E-3</v>
      </c>
      <c r="F25">
        <f t="shared" ca="1" si="2"/>
        <v>1.3753899862922543</v>
      </c>
      <c r="G25">
        <f ca="1">S0*EXP(Drift*(A25-$A$11)+Volatility*SUM($F$12:F25))</f>
        <v>7.7819844713085136</v>
      </c>
    </row>
    <row r="26" spans="1:7" x14ac:dyDescent="0.25">
      <c r="A26" s="1" t="str">
        <f>MID('Filter Data'!A17,2,LEN('Filter Data'!A17)-2)</f>
        <v>31-Jan-2020</v>
      </c>
      <c r="B26">
        <f>'Filter Data'!J17</f>
        <v>6.1586999999999996</v>
      </c>
      <c r="C26">
        <f t="shared" si="0"/>
        <v>-7.076361331985459E-2</v>
      </c>
      <c r="D26">
        <f>C26-SET_TRI!C27</f>
        <v>-2.906286872930202E-2</v>
      </c>
      <c r="E26">
        <f t="shared" si="1"/>
        <v>-4.4687510970322669E-2</v>
      </c>
      <c r="F26">
        <f t="shared" ca="1" si="2"/>
        <v>1.2621130492488875</v>
      </c>
      <c r="G26">
        <f ca="1">S0*EXP(Drift*(A26-$A$11)+Volatility*SUM($F$12:F26))</f>
        <v>7.9907859367197913</v>
      </c>
    </row>
    <row r="27" spans="1:7" x14ac:dyDescent="0.25">
      <c r="A27" s="1" t="str">
        <f>MID('Filter Data'!A18,2,LEN('Filter Data'!A18)-2)</f>
        <v>03-Feb-2020</v>
      </c>
      <c r="B27">
        <f>'Filter Data'!J18</f>
        <v>5.9550999999999998</v>
      </c>
      <c r="C27">
        <f t="shared" si="0"/>
        <v>-3.3058924773085197E-2</v>
      </c>
      <c r="D27">
        <f>C27-SET_TRI!C28</f>
        <v>-2.0984381187604456E-2</v>
      </c>
      <c r="E27">
        <f t="shared" si="1"/>
        <v>-1.4228469962119229E-2</v>
      </c>
      <c r="F27">
        <f t="shared" ca="1" si="2"/>
        <v>0.38666956232970401</v>
      </c>
      <c r="G27">
        <f ca="1">S0*EXP(Drift*(A27-$A$11)+Volatility*SUM($F$12:F27))</f>
        <v>8.058884336704871</v>
      </c>
    </row>
    <row r="28" spans="1:7" x14ac:dyDescent="0.25">
      <c r="A28" s="1" t="str">
        <f>MID('Filter Data'!A19,2,LEN('Filter Data'!A19)-2)</f>
        <v>04-Feb-2020</v>
      </c>
      <c r="B28">
        <f>'Filter Data'!J19</f>
        <v>5.9245999999999999</v>
      </c>
      <c r="C28">
        <f t="shared" si="0"/>
        <v>-5.1216604255176186E-3</v>
      </c>
      <c r="D28">
        <f>C28-SET_TRI!C29</f>
        <v>-2.3120414624988685E-2</v>
      </c>
      <c r="E28">
        <f t="shared" si="1"/>
        <v>1.5624616541265575E-2</v>
      </c>
      <c r="F28">
        <f t="shared" ca="1" si="2"/>
        <v>1.8496266278491895</v>
      </c>
      <c r="G28">
        <f ca="1">S0*EXP(Drift*(A28-$A$11)+Volatility*SUM($F$12:F28))</f>
        <v>8.3167491825151068</v>
      </c>
    </row>
    <row r="29" spans="1:7" x14ac:dyDescent="0.25">
      <c r="A29" s="1" t="str">
        <f>MID('Filter Data'!A20,2,LEN('Filter Data'!A20)-2)</f>
        <v>05-Feb-2020</v>
      </c>
      <c r="B29">
        <f>'Filter Data'!J20</f>
        <v>6.0749000000000004</v>
      </c>
      <c r="C29">
        <f t="shared" si="0"/>
        <v>2.5368801269284095E-2</v>
      </c>
      <c r="D29">
        <f>C29-SET_TRI!C30</f>
        <v>1.6576686386987127E-2</v>
      </c>
      <c r="E29">
        <f t="shared" si="1"/>
        <v>1.0510492507488506E-2</v>
      </c>
      <c r="F29">
        <f t="shared" ca="1" si="2"/>
        <v>0.81263413951162899</v>
      </c>
      <c r="G29">
        <f ca="1">S0*EXP(Drift*(A29-$A$11)+Volatility*SUM($F$12:F29))</f>
        <v>8.435857556930813</v>
      </c>
    </row>
    <row r="30" spans="1:7" x14ac:dyDescent="0.25">
      <c r="A30" s="1" t="str">
        <f>MID('Filter Data'!A21,2,LEN('Filter Data'!A21)-2)</f>
        <v>06-Feb-2020</v>
      </c>
      <c r="B30">
        <f>'Filter Data'!J21</f>
        <v>6.0987999999999998</v>
      </c>
      <c r="C30">
        <f t="shared" si="0"/>
        <v>3.9342211394425199E-3</v>
      </c>
      <c r="D30">
        <f>C30-SET_TRI!C31</f>
        <v>4.7287076615106297E-3</v>
      </c>
      <c r="E30">
        <f t="shared" si="1"/>
        <v>-2.9755914828781625E-4</v>
      </c>
      <c r="F30">
        <f t="shared" ca="1" si="2"/>
        <v>-0.62698649077186364</v>
      </c>
      <c r="G30">
        <f ca="1">S0*EXP(Drift*(A30-$A$11)+Volatility*SUM($F$12:F30))</f>
        <v>8.3538880524461288</v>
      </c>
    </row>
    <row r="31" spans="1:7" x14ac:dyDescent="0.25">
      <c r="A31" s="1" t="str">
        <f>MID('Filter Data'!A22,2,LEN('Filter Data'!A22)-2)</f>
        <v>07-Feb-2020</v>
      </c>
      <c r="B31">
        <f>'Filter Data'!J22</f>
        <v>6.0079000000000002</v>
      </c>
      <c r="C31">
        <f t="shared" si="0"/>
        <v>-1.4904571391093255E-2</v>
      </c>
      <c r="D31">
        <f>C31-SET_TRI!C32</f>
        <v>-1.3771104974140875E-2</v>
      </c>
      <c r="E31">
        <f t="shared" si="1"/>
        <v>-2.5437505024810386E-3</v>
      </c>
      <c r="F31">
        <f t="shared" ca="1" si="2"/>
        <v>0.56128364861123636</v>
      </c>
      <c r="G31">
        <f ca="1">S0*EXP(Drift*(A31-$A$11)+Volatility*SUM($F$12:F31))</f>
        <v>8.4381193800642205</v>
      </c>
    </row>
    <row r="32" spans="1:7" x14ac:dyDescent="0.25">
      <c r="A32" s="1" t="str">
        <f>MID('Filter Data'!A23,2,LEN('Filter Data'!A23)-2)</f>
        <v>11-Feb-2020</v>
      </c>
      <c r="B32">
        <f>'Filter Data'!J23</f>
        <v>5.9606000000000003</v>
      </c>
      <c r="C32">
        <f t="shared" si="0"/>
        <v>-7.8729672597746131E-3</v>
      </c>
      <c r="D32">
        <f>C32-SET_TRI!C33</f>
        <v>4.7677963758850639E-4</v>
      </c>
      <c r="E32">
        <f t="shared" si="1"/>
        <v>-8.2911659009809111E-3</v>
      </c>
      <c r="F32">
        <f t="shared" ca="1" si="2"/>
        <v>1.6903842417702806</v>
      </c>
      <c r="G32">
        <f ca="1">S0*EXP(Drift*(A32-$A$11)+Volatility*SUM($F$12:F32))</f>
        <v>8.7028176862472257</v>
      </c>
    </row>
    <row r="33" spans="1:7" x14ac:dyDescent="0.25">
      <c r="A33" s="1" t="str">
        <f>MID('Filter Data'!A24,2,LEN('Filter Data'!A24)-2)</f>
        <v>12-Feb-2020</v>
      </c>
      <c r="B33">
        <f>'Filter Data'!J24</f>
        <v>6.1391999999999998</v>
      </c>
      <c r="C33">
        <f t="shared" si="0"/>
        <v>2.9963426500687753E-2</v>
      </c>
      <c r="D33">
        <f>C33-SET_TRI!C34</f>
        <v>1.8160685387404389E-2</v>
      </c>
      <c r="E33">
        <f t="shared" si="1"/>
        <v>1.3684418827217847E-2</v>
      </c>
      <c r="F33">
        <f t="shared" ca="1" si="2"/>
        <v>0.93460750372221857</v>
      </c>
      <c r="G33">
        <f ca="1">S0*EXP(Drift*(A33-$A$11)+Volatility*SUM($F$12:F33))</f>
        <v>8.8454115587179487</v>
      </c>
    </row>
    <row r="34" spans="1:7" x14ac:dyDescent="0.25">
      <c r="A34" s="1" t="str">
        <f>MID('Filter Data'!A25,2,LEN('Filter Data'!A25)-2)</f>
        <v>14-Feb-2020</v>
      </c>
      <c r="B34">
        <f>'Filter Data'!J25</f>
        <v>6.2199</v>
      </c>
      <c r="C34">
        <f t="shared" si="0"/>
        <v>1.314503518373733E-2</v>
      </c>
      <c r="D34">
        <f>C34-SET_TRI!C35</f>
        <v>2.3441825008086281E-2</v>
      </c>
      <c r="E34">
        <f t="shared" si="1"/>
        <v>-7.8706606502215969E-3</v>
      </c>
      <c r="F34">
        <f t="shared" ca="1" si="2"/>
        <v>2.6209790906228472</v>
      </c>
      <c r="G34">
        <f ca="1">S0*EXP(Drift*(A34-$A$11)+Volatility*SUM($F$12:F34))</f>
        <v>9.2528105593510066</v>
      </c>
    </row>
    <row r="35" spans="1:7" x14ac:dyDescent="0.25">
      <c r="A35" s="1" t="str">
        <f>MID('Filter Data'!A26,2,LEN('Filter Data'!A26)-2)</f>
        <v>18-Feb-2020</v>
      </c>
      <c r="B35">
        <f>'Filter Data'!J26</f>
        <v>6.2188999999999997</v>
      </c>
      <c r="C35">
        <f t="shared" si="0"/>
        <v>-1.607742889757607E-4</v>
      </c>
      <c r="D35">
        <f>C35-SET_TRI!C36</f>
        <v>6.6163190352611792E-3</v>
      </c>
      <c r="E35">
        <f t="shared" si="1"/>
        <v>-6.0855653826756978E-3</v>
      </c>
      <c r="F35">
        <f t="shared" ca="1" si="2"/>
        <v>0.85818371395408266</v>
      </c>
      <c r="G35">
        <f ca="1">S0*EXP(Drift*(A35-$A$11)+Volatility*SUM($F$12:F35))</f>
        <v>9.4116678800285332</v>
      </c>
    </row>
    <row r="36" spans="1:7" x14ac:dyDescent="0.25">
      <c r="A36" s="1" t="str">
        <f>MID('Filter Data'!A27,2,LEN('Filter Data'!A27)-2)</f>
        <v>19-Feb-2020</v>
      </c>
      <c r="B36">
        <f>'Filter Data'!J27</f>
        <v>6.3510999999999997</v>
      </c>
      <c r="C36">
        <f t="shared" si="0"/>
        <v>2.1257778706845278E-2</v>
      </c>
      <c r="D36">
        <f>C36-SET_TRI!C37</f>
        <v>2.396388031444548E-2</v>
      </c>
      <c r="E36">
        <f t="shared" si="1"/>
        <v>-2.2615189581169648E-4</v>
      </c>
      <c r="F36">
        <f t="shared" ca="1" si="2"/>
        <v>-2.132181117868587</v>
      </c>
      <c r="G36">
        <f ca="1">S0*EXP(Drift*(A36-$A$11)+Volatility*SUM($F$12:F36))</f>
        <v>9.0894024397155242</v>
      </c>
    </row>
    <row r="37" spans="1:7" x14ac:dyDescent="0.25">
      <c r="A37" s="1" t="str">
        <f>MID('Filter Data'!A28,2,LEN('Filter Data'!A28)-2)</f>
        <v>20-Feb-2020</v>
      </c>
      <c r="B37">
        <f>'Filter Data'!J28</f>
        <v>6.4149000000000003</v>
      </c>
      <c r="C37">
        <f t="shared" si="0"/>
        <v>1.0045503928453421E-2</v>
      </c>
      <c r="D37">
        <f>C37-SET_TRI!C38</f>
        <v>2.1307463239953472E-2</v>
      </c>
      <c r="E37">
        <f t="shared" si="1"/>
        <v>-9.0558690806130781E-3</v>
      </c>
      <c r="F37">
        <f t="shared" ca="1" si="2"/>
        <v>0.84862975615436365</v>
      </c>
      <c r="G37">
        <f ca="1">S0*EXP(Drift*(A37-$A$11)+Volatility*SUM($F$12:F37))</f>
        <v>9.2251069260390288</v>
      </c>
    </row>
    <row r="38" spans="1:7" x14ac:dyDescent="0.25">
      <c r="A38" s="1" t="str">
        <f>MID('Filter Data'!A29,2,LEN('Filter Data'!A29)-2)</f>
        <v>24-Feb-2020</v>
      </c>
      <c r="B38">
        <f>'Filter Data'!J29</f>
        <v>6.1025</v>
      </c>
      <c r="C38">
        <f t="shared" si="0"/>
        <v>-4.8699122355765519E-2</v>
      </c>
      <c r="D38">
        <f>C38-SET_TRI!C39</f>
        <v>-1.0956353808345767E-2</v>
      </c>
      <c r="E38">
        <f t="shared" si="1"/>
        <v>-3.8862869927629426E-2</v>
      </c>
      <c r="F38">
        <f t="shared" ca="1" si="2"/>
        <v>2.2296082325195608</v>
      </c>
      <c r="G38">
        <f ca="1">S0*EXP(Drift*(A38-$A$11)+Volatility*SUM($F$12:F38))</f>
        <v>9.6003513225722568</v>
      </c>
    </row>
    <row r="39" spans="1:7" x14ac:dyDescent="0.25">
      <c r="A39" s="1" t="str">
        <f>MID('Filter Data'!A30,2,LEN('Filter Data'!A30)-2)</f>
        <v>25-Feb-2020</v>
      </c>
      <c r="B39">
        <f>'Filter Data'!J30</f>
        <v>5.9034000000000004</v>
      </c>
      <c r="C39">
        <f t="shared" si="0"/>
        <v>-3.2625972961900798E-2</v>
      </c>
      <c r="D39">
        <f>C39-SET_TRI!C40</f>
        <v>-3.8938895930401042E-2</v>
      </c>
      <c r="E39">
        <f t="shared" si="1"/>
        <v>2.3080018310930803E-3</v>
      </c>
      <c r="F39">
        <f t="shared" ca="1" si="2"/>
        <v>0.3638335487175553</v>
      </c>
      <c r="G39">
        <f ca="1">S0*EXP(Drift*(A39-$A$11)+Volatility*SUM($F$12:F39))</f>
        <v>9.6653038475239992</v>
      </c>
    </row>
    <row r="40" spans="1:7" x14ac:dyDescent="0.25">
      <c r="A40" s="1" t="str">
        <f>MID('Filter Data'!A31,2,LEN('Filter Data'!A31)-2)</f>
        <v>26-Feb-2020</v>
      </c>
      <c r="B40">
        <f>'Filter Data'!J31</f>
        <v>5.7805</v>
      </c>
      <c r="C40">
        <f t="shared" si="0"/>
        <v>-2.0818511366331342E-2</v>
      </c>
      <c r="D40">
        <f>C40-SET_TRI!C41</f>
        <v>3.0885070561852346E-2</v>
      </c>
      <c r="E40">
        <f t="shared" si="1"/>
        <v>-4.8510102106015938E-2</v>
      </c>
      <c r="F40">
        <f t="shared" ca="1" si="2"/>
        <v>-0.79244278670958124</v>
      </c>
      <c r="G40">
        <f ca="1">S0*EXP(Drift*(A40-$A$11)+Volatility*SUM($F$12:F40))</f>
        <v>9.5450406758867388</v>
      </c>
    </row>
    <row r="41" spans="1:7" x14ac:dyDescent="0.25">
      <c r="A41" s="1" t="str">
        <f>MID('Filter Data'!A32,2,LEN('Filter Data'!A32)-2)</f>
        <v>27-Feb-2020</v>
      </c>
      <c r="B41">
        <f>'Filter Data'!J32</f>
        <v>5.5388000000000002</v>
      </c>
      <c r="C41">
        <f t="shared" si="0"/>
        <v>-4.1812991955713141E-2</v>
      </c>
      <c r="D41">
        <f>C41-SET_TRI!C42</f>
        <v>-6.5108421781047587E-2</v>
      </c>
      <c r="E41">
        <f t="shared" si="1"/>
        <v>1.6592599224193018E-2</v>
      </c>
      <c r="F41">
        <f t="shared" ca="1" si="2"/>
        <v>1.0494609064598137</v>
      </c>
      <c r="G41">
        <f ca="1">S0*EXP(Drift*(A41-$A$11)+Volatility*SUM($F$12:F41))</f>
        <v>9.7200153731233119</v>
      </c>
    </row>
    <row r="42" spans="1:7" x14ac:dyDescent="0.25">
      <c r="A42" s="1" t="str">
        <f>MID('Filter Data'!A33,2,LEN('Filter Data'!A33)-2)</f>
        <v>28-Feb-2020</v>
      </c>
      <c r="B42">
        <f>'Filter Data'!J33</f>
        <v>5.3502000000000001</v>
      </c>
      <c r="C42">
        <f t="shared" si="0"/>
        <v>-3.4050696901856012E-2</v>
      </c>
      <c r="D42">
        <f>C42-SET_TRI!C43</f>
        <v>8.912146545244734E-3</v>
      </c>
      <c r="E42">
        <f t="shared" si="1"/>
        <v>-4.2034630484892366E-2</v>
      </c>
      <c r="F42">
        <f t="shared" ca="1" si="2"/>
        <v>-0.32705175375962964</v>
      </c>
      <c r="G42">
        <f ca="1">S0*EXP(Drift*(A42-$A$11)+Volatility*SUM($F$12:F42))</f>
        <v>9.6737867748000106</v>
      </c>
    </row>
    <row r="43" spans="1:7" x14ac:dyDescent="0.25">
      <c r="A43" s="1" t="str">
        <f>MID('Filter Data'!A34,2,LEN('Filter Data'!A34)-2)</f>
        <v>02-Mar-2020</v>
      </c>
      <c r="B43">
        <f>'Filter Data'!J34</f>
        <v>5.6101999999999999</v>
      </c>
      <c r="C43">
        <f t="shared" si="0"/>
        <v>4.8596314156480094E-2</v>
      </c>
      <c r="D43">
        <f>C43-SET_TRI!C44</f>
        <v>4.8353681973200412E-2</v>
      </c>
      <c r="E43">
        <f t="shared" si="1"/>
        <v>5.2370132641841455E-3</v>
      </c>
      <c r="F43">
        <f t="shared" ca="1" si="2"/>
        <v>-4.0293712152840575</v>
      </c>
      <c r="G43">
        <f ca="1">S0*EXP(Drift*(A43-$A$11)+Volatility*SUM($F$12:F43))</f>
        <v>9.0642139503147394</v>
      </c>
    </row>
    <row r="44" spans="1:7" x14ac:dyDescent="0.25">
      <c r="A44" s="1" t="str">
        <f>MID('Filter Data'!A35,2,LEN('Filter Data'!A35)-2)</f>
        <v>03-Mar-2020</v>
      </c>
      <c r="B44">
        <f>'Filter Data'!J35</f>
        <v>5.5964999999999998</v>
      </c>
      <c r="C44">
        <f t="shared" si="0"/>
        <v>-2.4419806780507014E-3</v>
      </c>
      <c r="D44">
        <f>C44-SET_TRI!C45</f>
        <v>-3.6164228524215795E-2</v>
      </c>
      <c r="E44">
        <f t="shared" si="1"/>
        <v>3.0003377036783921E-2</v>
      </c>
      <c r="F44">
        <f t="shared" ca="1" si="2"/>
        <v>0.18485984897046787</v>
      </c>
      <c r="G44">
        <f ca="1">S0*EXP(Drift*(A44-$A$11)+Volatility*SUM($F$12:F44))</f>
        <v>9.0983698764788983</v>
      </c>
    </row>
    <row r="45" spans="1:7" x14ac:dyDescent="0.25">
      <c r="A45" s="1" t="str">
        <f>MID('Filter Data'!A36,2,LEN('Filter Data'!A36)-2)</f>
        <v>04-Mar-2020</v>
      </c>
      <c r="B45">
        <f>'Filter Data'!J36</f>
        <v>5.5766</v>
      </c>
      <c r="C45">
        <f t="shared" si="0"/>
        <v>-3.5557937996962045E-3</v>
      </c>
      <c r="D45">
        <f>C45-SET_TRI!C46</f>
        <v>-6.7584078907576978E-3</v>
      </c>
      <c r="E45">
        <f t="shared" si="1"/>
        <v>2.515293880978584E-3</v>
      </c>
      <c r="F45">
        <f t="shared" ca="1" si="2"/>
        <v>-0.83866810708794748</v>
      </c>
      <c r="G45">
        <f ca="1">S0*EXP(Drift*(A45-$A$11)+Volatility*SUM($F$12:F45))</f>
        <v>8.9782439574822774</v>
      </c>
    </row>
    <row r="46" spans="1:7" x14ac:dyDescent="0.25">
      <c r="A46" s="1" t="str">
        <f>MID('Filter Data'!A37,2,LEN('Filter Data'!A37)-2)</f>
        <v>05-Mar-2020</v>
      </c>
      <c r="B46">
        <f>'Filter Data'!J37</f>
        <v>5.4383999999999997</v>
      </c>
      <c r="C46">
        <f t="shared" si="0"/>
        <v>-2.4782125309328322E-2</v>
      </c>
      <c r="D46">
        <f>C46-SET_TRI!C47</f>
        <v>-3.2248606311477426E-2</v>
      </c>
      <c r="E46">
        <f t="shared" si="1"/>
        <v>4.1512856083809335E-3</v>
      </c>
      <c r="F46">
        <f t="shared" ca="1" si="2"/>
        <v>0.8751741776022226</v>
      </c>
      <c r="G46">
        <f ca="1">S0*EXP(Drift*(A46-$A$11)+Volatility*SUM($F$12:F46))</f>
        <v>9.1163194963841239</v>
      </c>
    </row>
    <row r="47" spans="1:7" x14ac:dyDescent="0.25">
      <c r="A47" s="1" t="str">
        <f>MID('Filter Data'!A38,2,LEN('Filter Data'!A38)-2)</f>
        <v>06-Mar-2020</v>
      </c>
      <c r="B47">
        <f>'Filter Data'!J38</f>
        <v>4.9451000000000001</v>
      </c>
      <c r="C47">
        <f t="shared" si="0"/>
        <v>-9.0706825536922567E-2</v>
      </c>
      <c r="D47">
        <f>C47-SET_TRI!C48</f>
        <v>-6.8827649341535901E-2</v>
      </c>
      <c r="E47">
        <f t="shared" si="1"/>
        <v>-2.8965435189174146E-2</v>
      </c>
      <c r="F47">
        <f t="shared" ca="1" si="2"/>
        <v>1.1107211186028374</v>
      </c>
      <c r="G47">
        <f ca="1">S0*EXP(Drift*(A47-$A$11)+Volatility*SUM($F$12:F47))</f>
        <v>9.2929146272217764</v>
      </c>
    </row>
    <row r="48" spans="1:7" x14ac:dyDescent="0.25">
      <c r="A48" s="1" t="str">
        <f>MID('Filter Data'!A39,2,LEN('Filter Data'!A39)-2)</f>
        <v>09-Mar-2020</v>
      </c>
      <c r="B48">
        <f>'Filter Data'!J39</f>
        <v>3.7012</v>
      </c>
      <c r="C48">
        <f t="shared" si="0"/>
        <v>-0.25154193039574529</v>
      </c>
      <c r="D48">
        <f>C48-SET_TRI!C49</f>
        <v>-0.1570672109502794</v>
      </c>
      <c r="E48">
        <f t="shared" si="1"/>
        <v>-0.11065790857465782</v>
      </c>
      <c r="F48">
        <f t="shared" ca="1" si="2"/>
        <v>1.879386567409401</v>
      </c>
      <c r="G48">
        <f ca="1">S0*EXP(Drift*(A48-$A$11)+Volatility*SUM($F$12:F48))</f>
        <v>9.6081055864952614</v>
      </c>
    </row>
    <row r="49" spans="1:7" x14ac:dyDescent="0.25">
      <c r="A49" s="1" t="str">
        <f>MID('Filter Data'!A40,2,LEN('Filter Data'!A40)-2)</f>
        <v>11-Mar-2020</v>
      </c>
      <c r="B49">
        <f>'Filter Data'!J40</f>
        <v>3.9403999999999999</v>
      </c>
      <c r="C49">
        <f t="shared" si="0"/>
        <v>6.4627688317302451E-2</v>
      </c>
      <c r="D49">
        <f>C49-SET_TRI!C50</f>
        <v>6.9981172081478416E-2</v>
      </c>
      <c r="E49">
        <f t="shared" si="1"/>
        <v>1.8705521669137581E-3</v>
      </c>
      <c r="F49">
        <f t="shared" ca="1" si="2"/>
        <v>-2.8721645772805626</v>
      </c>
      <c r="G49">
        <f ca="1">S0*EXP(Drift*(A49-$A$11)+Volatility*SUM($F$12:F49))</f>
        <v>9.171668348139594</v>
      </c>
    </row>
    <row r="50" spans="1:7" x14ac:dyDescent="0.25">
      <c r="A50" s="1" t="str">
        <f>MID('Filter Data'!A41,2,LEN('Filter Data'!A41)-2)</f>
        <v>12-Mar-2020</v>
      </c>
      <c r="B50">
        <f>'Filter Data'!J41</f>
        <v>3.718</v>
      </c>
      <c r="C50">
        <f t="shared" si="0"/>
        <v>-5.6440970459851775E-2</v>
      </c>
      <c r="D50">
        <f>C50-SET_TRI!C51</f>
        <v>6.0368502384290534E-2</v>
      </c>
      <c r="E50">
        <f t="shared" si="1"/>
        <v>-0.11057644120926356</v>
      </c>
      <c r="F50">
        <f t="shared" ca="1" si="2"/>
        <v>-0.62118012114223542</v>
      </c>
      <c r="G50">
        <f ca="1">S0*EXP(Drift*(A50-$A$11)+Volatility*SUM($F$12:F50))</f>
        <v>9.0834277610435876</v>
      </c>
    </row>
    <row r="51" spans="1:7" x14ac:dyDescent="0.25">
      <c r="A51" s="1" t="str">
        <f>MID('Filter Data'!A42,2,LEN('Filter Data'!A42)-2)</f>
        <v>13-Mar-2020</v>
      </c>
      <c r="B51">
        <f>'Filter Data'!J42</f>
        <v>3.9586000000000001</v>
      </c>
      <c r="C51">
        <f t="shared" si="0"/>
        <v>6.4712210866057066E-2</v>
      </c>
      <c r="D51">
        <f>C51-SET_TRI!C52</f>
        <v>3.3693674835605938E-2</v>
      </c>
      <c r="E51">
        <f t="shared" si="1"/>
        <v>3.4501564852982489E-2</v>
      </c>
      <c r="F51">
        <f t="shared" ca="1" si="2"/>
        <v>-1.5544590933386249</v>
      </c>
      <c r="G51">
        <f ca="1">S0*EXP(Drift*(A51-$A$11)+Volatility*SUM($F$12:F51))</f>
        <v>8.8572428315821359</v>
      </c>
    </row>
    <row r="52" spans="1:7" x14ac:dyDescent="0.25">
      <c r="A52" s="1" t="str">
        <f>MID('Filter Data'!A43,2,LEN('Filter Data'!A43)-2)</f>
        <v>16-Mar-2020</v>
      </c>
      <c r="B52">
        <f>'Filter Data'!J43</f>
        <v>3.4403999999999999</v>
      </c>
      <c r="C52">
        <f t="shared" si="0"/>
        <v>-0.13090486535643919</v>
      </c>
      <c r="D52">
        <f>C52-SET_TRI!C53</f>
        <v>-5.1418765946161266E-2</v>
      </c>
      <c r="E52">
        <f t="shared" si="1"/>
        <v>-8.4777614718853894E-2</v>
      </c>
      <c r="F52">
        <f t="shared" ca="1" si="2"/>
        <v>0.63925974535533181</v>
      </c>
      <c r="G52">
        <f ca="1">S0*EXP(Drift*(A52-$A$11)+Volatility*SUM($F$12:F52))</f>
        <v>8.9703949935664049</v>
      </c>
    </row>
    <row r="53" spans="1:7" x14ac:dyDescent="0.25">
      <c r="A53" s="1" t="str">
        <f>MID('Filter Data'!A44,2,LEN('Filter Data'!A44)-2)</f>
        <v>17-Mar-2020</v>
      </c>
      <c r="B53">
        <f>'Filter Data'!J44</f>
        <v>3.2452000000000001</v>
      </c>
      <c r="C53">
        <f t="shared" si="0"/>
        <v>-5.673758865248222E-2</v>
      </c>
      <c r="D53">
        <f>C53-SET_TRI!C54</f>
        <v>-4.7588479428532685E-2</v>
      </c>
      <c r="E53">
        <f t="shared" si="1"/>
        <v>-1.4045746677126041E-2</v>
      </c>
      <c r="F53">
        <f t="shared" ca="1" si="2"/>
        <v>1.0186756015211464</v>
      </c>
      <c r="G53">
        <f ca="1">S0*EXP(Drift*(A53-$A$11)+Volatility*SUM($F$12:F53))</f>
        <v>9.1301516540885146</v>
      </c>
    </row>
    <row r="54" spans="1:7" x14ac:dyDescent="0.25">
      <c r="A54" s="1" t="str">
        <f>MID('Filter Data'!A45,2,LEN('Filter Data'!A45)-2)</f>
        <v>18-Mar-2020</v>
      </c>
      <c r="B54">
        <f>'Filter Data'!J45</f>
        <v>2.665</v>
      </c>
      <c r="C54">
        <f t="shared" si="0"/>
        <v>-0.17878713176383582</v>
      </c>
      <c r="D54">
        <f>C54-SET_TRI!C55</f>
        <v>-0.19339580668878875</v>
      </c>
      <c r="E54">
        <f t="shared" si="1"/>
        <v>-5.319758302525901E-3</v>
      </c>
      <c r="F54">
        <f t="shared" ca="1" si="2"/>
        <v>-0.39109980612729844</v>
      </c>
      <c r="G54">
        <f ca="1">S0*EXP(Drift*(A54-$A$11)+Volatility*SUM($F$12:F54))</f>
        <v>9.0770376611536321</v>
      </c>
    </row>
    <row r="55" spans="1:7" x14ac:dyDescent="0.25">
      <c r="A55" s="1" t="str">
        <f>MID('Filter Data'!A46,2,LEN('Filter Data'!A46)-2)</f>
        <v>20-Mar-2020</v>
      </c>
      <c r="B55">
        <f>'Filter Data'!J46</f>
        <v>2.7902</v>
      </c>
      <c r="C55">
        <f t="shared" si="0"/>
        <v>4.6979362101313309E-2</v>
      </c>
      <c r="D55">
        <f>C55-SET_TRI!C56</f>
        <v>-4.4015291749866604E-2</v>
      </c>
      <c r="E55">
        <f t="shared" si="1"/>
        <v>8.6466389019998535E-2</v>
      </c>
      <c r="F55">
        <f t="shared" ca="1" si="2"/>
        <v>-4.4977762565264907</v>
      </c>
      <c r="G55">
        <f ca="1">S0*EXP(Drift*(A55-$A$11)+Volatility*SUM($F$12:F55))</f>
        <v>8.4332072546389174</v>
      </c>
    </row>
    <row r="56" spans="1:7" x14ac:dyDescent="0.25">
      <c r="A56" s="1" t="str">
        <f>MID('Filter Data'!A47,2,LEN('Filter Data'!A47)-2)</f>
        <v>23-Mar-2020</v>
      </c>
      <c r="B56">
        <f>'Filter Data'!J47</f>
        <v>2.7574000000000001</v>
      </c>
      <c r="C56">
        <f t="shared" si="0"/>
        <v>-1.1755429718299742E-2</v>
      </c>
      <c r="D56">
        <f>C56-SET_TRI!C57</f>
        <v>8.8809424936266729E-2</v>
      </c>
      <c r="E56">
        <f t="shared" si="1"/>
        <v>-9.1399747194232356E-2</v>
      </c>
      <c r="F56">
        <f t="shared" ca="1" si="2"/>
        <v>-2.2542179301814582</v>
      </c>
      <c r="G56">
        <f ca="1">S0*EXP(Drift*(A56-$A$11)+Volatility*SUM($F$12:F56))</f>
        <v>8.1389867596101819</v>
      </c>
    </row>
    <row r="57" spans="1:7" x14ac:dyDescent="0.25">
      <c r="A57" s="1" t="str">
        <f>MID('Filter Data'!A48,2,LEN('Filter Data'!A48)-2)</f>
        <v>24-Mar-2020</v>
      </c>
      <c r="B57">
        <f>'Filter Data'!J48</f>
        <v>2.8113000000000001</v>
      </c>
      <c r="C57">
        <f t="shared" si="0"/>
        <v>1.9547399724378058E-2</v>
      </c>
      <c r="D57">
        <f>C57-SET_TRI!C58</f>
        <v>3.2523470460191113E-3</v>
      </c>
      <c r="E57">
        <f t="shared" si="1"/>
        <v>1.6639776787198513E-2</v>
      </c>
      <c r="F57">
        <f t="shared" ca="1" si="2"/>
        <v>-0.41139425938987667</v>
      </c>
      <c r="G57">
        <f ca="1">S0*EXP(Drift*(A57-$A$11)+Volatility*SUM($F$12:F57))</f>
        <v>8.0889034128724155</v>
      </c>
    </row>
    <row r="58" spans="1:7" x14ac:dyDescent="0.25">
      <c r="A58" s="1" t="str">
        <f>MID('Filter Data'!A49,2,LEN('Filter Data'!A49)-2)</f>
        <v>26-Mar-2020</v>
      </c>
      <c r="B58">
        <f>'Filter Data'!J49</f>
        <v>2.7269000000000001</v>
      </c>
      <c r="C58">
        <f t="shared" si="0"/>
        <v>-3.002169814676485E-2</v>
      </c>
      <c r="D58">
        <f>C58-SET_TRI!C59</f>
        <v>-9.7403333062421937E-2</v>
      </c>
      <c r="E58">
        <f t="shared" si="1"/>
        <v>5.7349407088378074E-2</v>
      </c>
      <c r="F58">
        <f t="shared" ca="1" si="2"/>
        <v>0.71574880129252771</v>
      </c>
      <c r="G58">
        <f ca="1">S0*EXP(Drift*(A58-$A$11)+Volatility*SUM($F$12:F58))</f>
        <v>8.1970991188693034</v>
      </c>
    </row>
    <row r="59" spans="1:7" x14ac:dyDescent="0.25">
      <c r="A59" s="1" t="str">
        <f>MID('Filter Data'!A50,2,LEN('Filter Data'!A50)-2)</f>
        <v>27-Mar-2020</v>
      </c>
      <c r="B59">
        <f>'Filter Data'!J50</f>
        <v>2.5285000000000002</v>
      </c>
      <c r="C59">
        <f t="shared" si="0"/>
        <v>-7.2756610070042874E-2</v>
      </c>
      <c r="D59">
        <f>C59-SET_TRI!C60</f>
        <v>-7.6108537635301912E-2</v>
      </c>
      <c r="E59">
        <f t="shared" si="1"/>
        <v>-4.4849440893863363E-3</v>
      </c>
      <c r="F59">
        <f t="shared" ca="1" si="2"/>
        <v>0.70423907526324236</v>
      </c>
      <c r="G59">
        <f ca="1">S0*EXP(Drift*(A59-$A$11)+Volatility*SUM($F$12:F59))</f>
        <v>8.2994925502659704</v>
      </c>
    </row>
    <row r="60" spans="1:7" x14ac:dyDescent="0.25">
      <c r="A60" s="1" t="str">
        <f>MID('Filter Data'!A51,2,LEN('Filter Data'!A51)-2)</f>
        <v>30-Mar-2020</v>
      </c>
      <c r="B60">
        <f>'Filter Data'!J51</f>
        <v>2.3963000000000001</v>
      </c>
      <c r="C60">
        <f t="shared" si="0"/>
        <v>-5.2283962823808615E-2</v>
      </c>
      <c r="D60">
        <f>C60-SET_TRI!C61</f>
        <v>-3.8584221558510733E-2</v>
      </c>
      <c r="E60">
        <f t="shared" si="1"/>
        <v>-1.7668097760688679E-2</v>
      </c>
      <c r="F60">
        <f t="shared" ca="1" si="2"/>
        <v>-2.9007572907783121</v>
      </c>
      <c r="G60">
        <f ca="1">S0*EXP(Drift*(A60-$A$11)+Volatility*SUM($F$12:F60))</f>
        <v>7.9241217865923579</v>
      </c>
    </row>
    <row r="61" spans="1:7" x14ac:dyDescent="0.25">
      <c r="A61" s="1" t="str">
        <f>MID('Filter Data'!A52,2,LEN('Filter Data'!A52)-2)</f>
        <v>31-Mar-2020</v>
      </c>
      <c r="B61">
        <f>'Filter Data'!J52</f>
        <v>2.3824000000000001</v>
      </c>
      <c r="C61">
        <f t="shared" si="0"/>
        <v>-5.8006092726286453E-3</v>
      </c>
      <c r="D61">
        <f>C61-SET_TRI!C62</f>
        <v>-4.2794229476107448E-2</v>
      </c>
      <c r="E61">
        <f t="shared" si="1"/>
        <v>3.2591239023494804E-2</v>
      </c>
      <c r="F61">
        <f t="shared" ca="1" si="2"/>
        <v>0.49424828149323163</v>
      </c>
      <c r="G61">
        <f ca="1">S0*EXP(Drift*(A61-$A$11)+Volatility*SUM($F$12:F61))</f>
        <v>7.9950857977440695</v>
      </c>
    </row>
    <row r="62" spans="1:7" x14ac:dyDescent="0.25">
      <c r="A62" s="1" t="str">
        <f>MID('Filter Data'!A53,2,LEN('Filter Data'!A53)-2)</f>
        <v>01-Apr-2020</v>
      </c>
      <c r="B62">
        <f>'Filter Data'!J53</f>
        <v>2.4780000000000002</v>
      </c>
      <c r="C62">
        <f t="shared" si="0"/>
        <v>4.0127602417730071E-2</v>
      </c>
      <c r="D62">
        <f>C62-SET_TRI!C63</f>
        <v>6.1867989346614756E-2</v>
      </c>
      <c r="E62">
        <f t="shared" si="1"/>
        <v>-1.5352767851746232E-2</v>
      </c>
      <c r="F62">
        <f t="shared" ca="1" si="2"/>
        <v>0.46261323342276306</v>
      </c>
      <c r="G62">
        <f ca="1">S0*EXP(Drift*(A62-$A$11)+Volatility*SUM($F$12:F62))</f>
        <v>8.0624349507573356</v>
      </c>
    </row>
    <row r="63" spans="1:7" x14ac:dyDescent="0.25">
      <c r="A63" s="1" t="str">
        <f>MID('Filter Data'!A54,2,LEN('Filter Data'!A54)-2)</f>
        <v>03-Apr-2020</v>
      </c>
      <c r="B63">
        <f>'Filter Data'!J54</f>
        <v>3.3195000000000001</v>
      </c>
      <c r="C63">
        <f t="shared" si="0"/>
        <v>0.33958837772397088</v>
      </c>
      <c r="D63">
        <f>C63-SET_TRI!C64</f>
        <v>0.30412333094517441</v>
      </c>
      <c r="E63">
        <f t="shared" si="1"/>
        <v>6.6827630342071509E-2</v>
      </c>
      <c r="F63">
        <f t="shared" ca="1" si="2"/>
        <v>1.6111764943924283</v>
      </c>
      <c r="G63">
        <f ca="1">S0*EXP(Drift*(A63-$A$11)+Volatility*SUM($F$12:F63))</f>
        <v>8.2930738251607288</v>
      </c>
    </row>
    <row r="64" spans="1:7" x14ac:dyDescent="0.25">
      <c r="A64" s="1" t="str">
        <f>MID('Filter Data'!A55,2,LEN('Filter Data'!A55)-2)</f>
        <v>07-Apr-2020</v>
      </c>
      <c r="B64">
        <f>'Filter Data'!J55</f>
        <v>2.8664999999999998</v>
      </c>
      <c r="C64">
        <f t="shared" si="0"/>
        <v>-0.13646633529145963</v>
      </c>
      <c r="D64">
        <f>C64-SET_TRI!C65</f>
        <v>-0.21332959660584749</v>
      </c>
      <c r="E64">
        <f t="shared" si="1"/>
        <v>5.487978281126088E-2</v>
      </c>
      <c r="F64">
        <f t="shared" ca="1" si="2"/>
        <v>0.23503281070131454</v>
      </c>
      <c r="G64">
        <f ca="1">S0*EXP(Drift*(A64-$A$11)+Volatility*SUM($F$12:F64))</f>
        <v>8.3483320171271824</v>
      </c>
    </row>
    <row r="65" spans="1:7" x14ac:dyDescent="0.25">
      <c r="A65" s="1" t="str">
        <f>MID('Filter Data'!A56,2,LEN('Filter Data'!A56)-2)</f>
        <v>08-Apr-2020</v>
      </c>
      <c r="B65">
        <f>'Filter Data'!J56</f>
        <v>3.0148999999999999</v>
      </c>
      <c r="C65">
        <f t="shared" si="0"/>
        <v>5.1770451770451802E-2</v>
      </c>
      <c r="D65">
        <f>C65-SET_TRI!C66</f>
        <v>6.3102245609682292E-2</v>
      </c>
      <c r="E65">
        <f t="shared" si="1"/>
        <v>-4.8169308956266116E-3</v>
      </c>
      <c r="F65">
        <f t="shared" ca="1" si="2"/>
        <v>-0.12090687290579767</v>
      </c>
      <c r="G65">
        <f ca="1">S0*EXP(Drift*(A65-$A$11)+Volatility*SUM($F$12:F65))</f>
        <v>8.3372113446460911</v>
      </c>
    </row>
    <row r="66" spans="1:7" x14ac:dyDescent="0.25">
      <c r="A66" s="1" t="str">
        <f>MID('Filter Data'!A57,2,LEN('Filter Data'!A57)-2)</f>
        <v>15-Apr-2020</v>
      </c>
      <c r="B66">
        <f>'Filter Data'!J57</f>
        <v>2.556</v>
      </c>
      <c r="C66">
        <f t="shared" si="0"/>
        <v>-0.15221068692162257</v>
      </c>
      <c r="D66">
        <f>C66-SET_TRI!C67</f>
        <v>-0.17296409638361188</v>
      </c>
      <c r="E66">
        <f t="shared" si="1"/>
        <v>2.9313538932884131E-3</v>
      </c>
      <c r="F66">
        <f t="shared" ca="1" si="2"/>
        <v>-2.8904511584610466</v>
      </c>
      <c r="G66">
        <f ca="1">S0*EXP(Drift*(A66-$A$11)+Volatility*SUM($F$12:F66))</f>
        <v>7.9832293923718911</v>
      </c>
    </row>
    <row r="67" spans="1:7" x14ac:dyDescent="0.25">
      <c r="A67" s="1" t="str">
        <f>MID('Filter Data'!A58,2,LEN('Filter Data'!A58)-2)</f>
        <v>16-Apr-2020</v>
      </c>
      <c r="B67">
        <f>'Filter Data'!J58</f>
        <v>2.5209000000000001</v>
      </c>
      <c r="C67">
        <f t="shared" si="0"/>
        <v>-1.3732394366197147E-2</v>
      </c>
      <c r="D67">
        <f>C67-SET_TRI!C68</f>
        <v>1.8338103340087706E-2</v>
      </c>
      <c r="E67">
        <f t="shared" si="1"/>
        <v>-3.0170529344811993E-2</v>
      </c>
      <c r="F67">
        <f t="shared" ca="1" si="2"/>
        <v>-0.48020118702911152</v>
      </c>
      <c r="G67">
        <f ca="1">S0*EXP(Drift*(A67-$A$11)+Volatility*SUM($F$12:F67))</f>
        <v>7.9250146031135298</v>
      </c>
    </row>
    <row r="68" spans="1:7" x14ac:dyDescent="0.25">
      <c r="A68" s="1" t="str">
        <f>MID('Filter Data'!A59,2,LEN('Filter Data'!A59)-2)</f>
        <v>17-Apr-2020</v>
      </c>
      <c r="B68">
        <f>'Filter Data'!J59</f>
        <v>2.4380999999999999</v>
      </c>
      <c r="C68">
        <f t="shared" si="0"/>
        <v>-3.2845412352731244E-2</v>
      </c>
      <c r="D68">
        <f>C68-SET_TRI!C69</f>
        <v>-7.260890779622145E-2</v>
      </c>
      <c r="E68">
        <f t="shared" si="1"/>
        <v>3.228741307162767E-2</v>
      </c>
      <c r="F68">
        <f t="shared" ca="1" si="2"/>
        <v>0.4382222566843868</v>
      </c>
      <c r="G68">
        <f ca="1">S0*EXP(Drift*(A68-$A$11)+Volatility*SUM($F$12:F68))</f>
        <v>7.9885266414334923</v>
      </c>
    </row>
    <row r="69" spans="1:7" x14ac:dyDescent="0.25">
      <c r="A69" s="1" t="str">
        <f>MID('Filter Data'!A60,2,LEN('Filter Data'!A60)-2)</f>
        <v>20-Apr-2020</v>
      </c>
      <c r="B69">
        <f>'Filter Data'!J60</f>
        <v>2.1858</v>
      </c>
      <c r="C69">
        <f t="shared" si="0"/>
        <v>-0.10348221976128952</v>
      </c>
      <c r="D69">
        <f>C69-SET_TRI!C70</f>
        <v>-0.12983399165103438</v>
      </c>
      <c r="E69">
        <f t="shared" si="1"/>
        <v>1.2976152163785698E-2</v>
      </c>
      <c r="F69">
        <f t="shared" ca="1" si="2"/>
        <v>1.7440439851474154</v>
      </c>
      <c r="G69">
        <f ca="1">S0*EXP(Drift*(A69-$A$11)+Volatility*SUM($F$12:F69))</f>
        <v>8.2408735605889234</v>
      </c>
    </row>
    <row r="70" spans="1:7" x14ac:dyDescent="0.25">
      <c r="A70" s="1" t="str">
        <f>MID('Filter Data'!A61,2,LEN('Filter Data'!A61)-2)</f>
        <v>21-Apr-2020</v>
      </c>
      <c r="B70">
        <f>'Filter Data'!J61</f>
        <v>1.6787000000000001</v>
      </c>
      <c r="C70">
        <f t="shared" si="0"/>
        <v>-0.23199743800896691</v>
      </c>
      <c r="D70">
        <f>C70-SET_TRI!C71</f>
        <v>-0.21829809537409225</v>
      </c>
      <c r="E70">
        <f t="shared" si="1"/>
        <v>-3.6195041341145595E-2</v>
      </c>
      <c r="F70">
        <f t="shared" ca="1" si="2"/>
        <v>0.44227743491208843</v>
      </c>
      <c r="G70">
        <f ca="1">S0*EXP(Drift*(A70-$A$11)+Volatility*SUM($F$12:F70))</f>
        <v>8.3074781631104173</v>
      </c>
    </row>
    <row r="71" spans="1:7" x14ac:dyDescent="0.25">
      <c r="A71" s="1" t="str">
        <f>MID('Filter Data'!A62,2,LEN('Filter Data'!A62)-2)</f>
        <v>22-Apr-2020</v>
      </c>
      <c r="B71">
        <f>'Filter Data'!J62</f>
        <v>1.5198</v>
      </c>
      <c r="C71">
        <f t="shared" si="0"/>
        <v>-9.4656579496038618E-2</v>
      </c>
      <c r="D71">
        <f>C71-SET_TRI!C72</f>
        <v>-0.10240859180721219</v>
      </c>
      <c r="E71">
        <f t="shared" si="1"/>
        <v>-2.7962254359288341E-3</v>
      </c>
      <c r="F71">
        <f t="shared" ca="1" si="2"/>
        <v>0.33903268025766781</v>
      </c>
      <c r="G71">
        <f ca="1">S0*EXP(Drift*(A71-$A$11)+Volatility*SUM($F$12:F71))</f>
        <v>8.3602285373447511</v>
      </c>
    </row>
    <row r="72" spans="1:7" x14ac:dyDescent="0.25">
      <c r="A72" s="1" t="str">
        <f>MID('Filter Data'!A63,2,LEN('Filter Data'!A63)-2)</f>
        <v>23-Apr-2020</v>
      </c>
      <c r="B72">
        <f>'Filter Data'!J63</f>
        <v>1.5862000000000001</v>
      </c>
      <c r="C72">
        <f t="shared" si="0"/>
        <v>4.3689959205158585E-2</v>
      </c>
      <c r="D72">
        <f>C72-SET_TRI!C73</f>
        <v>3.7373596364543508E-2</v>
      </c>
      <c r="E72">
        <f t="shared" si="1"/>
        <v>1.0178767857250269E-2</v>
      </c>
      <c r="F72">
        <f t="shared" ca="1" si="2"/>
        <v>1.678597897795866</v>
      </c>
      <c r="G72">
        <f ca="1">S0*EXP(Drift*(A72-$A$11)+Volatility*SUM($F$12:F72))</f>
        <v>8.6031871617945477</v>
      </c>
    </row>
    <row r="73" spans="1:7" x14ac:dyDescent="0.25">
      <c r="A73" s="1" t="str">
        <f>MID('Filter Data'!A64,2,LEN('Filter Data'!A64)-2)</f>
        <v>24-Apr-2020</v>
      </c>
      <c r="B73">
        <f>'Filter Data'!J64</f>
        <v>1.5475000000000001</v>
      </c>
      <c r="C73">
        <f t="shared" si="0"/>
        <v>-2.4397932164922427E-2</v>
      </c>
      <c r="D73">
        <f>C73-SET_TRI!C74</f>
        <v>-1.0280933028842506E-2</v>
      </c>
      <c r="E73">
        <f t="shared" si="1"/>
        <v>-1.5167468986722561E-2</v>
      </c>
      <c r="F73">
        <f t="shared" ca="1" si="2"/>
        <v>3.7841748397634096</v>
      </c>
      <c r="G73">
        <f ca="1">S0*EXP(Drift*(A73-$A$11)+Volatility*SUM($F$12:F73))</f>
        <v>9.1692807063634483</v>
      </c>
    </row>
    <row r="74" spans="1:7" x14ac:dyDescent="0.25">
      <c r="A74" s="1" t="str">
        <f>MID('Filter Data'!A65,2,LEN('Filter Data'!A65)-2)</f>
        <v>27-Apr-2020</v>
      </c>
      <c r="B74">
        <f>'Filter Data'!J65</f>
        <v>1.3307</v>
      </c>
      <c r="C74">
        <f t="shared" si="0"/>
        <v>-0.140096930533118</v>
      </c>
      <c r="D74">
        <f>C74-SET_TRI!C75</f>
        <v>-0.1483180003510749</v>
      </c>
      <c r="E74">
        <f t="shared" si="1"/>
        <v>-7.0601320833993675E-3</v>
      </c>
      <c r="F74">
        <f t="shared" ca="1" si="2"/>
        <v>3.7771813118433246</v>
      </c>
      <c r="G74">
        <f ca="1">S0*EXP(Drift*(A74-$A$11)+Volatility*SUM($F$12:F74))</f>
        <v>9.7848095722743658</v>
      </c>
    </row>
    <row r="75" spans="1:7" x14ac:dyDescent="0.25">
      <c r="A75" s="1" t="str">
        <f>MID('Filter Data'!A66,2,LEN('Filter Data'!A66)-2)</f>
        <v>28-Apr-2020</v>
      </c>
      <c r="B75">
        <f>'Filter Data'!J66</f>
        <v>1.2944</v>
      </c>
      <c r="C75">
        <f t="shared" si="0"/>
        <v>-2.7278875779664837E-2</v>
      </c>
      <c r="D75">
        <f>C75-SET_TRI!C76</f>
        <v>-3.4279598680399273E-2</v>
      </c>
      <c r="E75">
        <f t="shared" si="1"/>
        <v>3.4761452826127075E-3</v>
      </c>
      <c r="F75">
        <f t="shared" ca="1" si="2"/>
        <v>-0.31662374746692878</v>
      </c>
      <c r="G75">
        <f ca="1">S0*EXP(Drift*(A75-$A$11)+Volatility*SUM($F$12:F75))</f>
        <v>9.7399648050539049</v>
      </c>
    </row>
    <row r="76" spans="1:7" x14ac:dyDescent="0.25">
      <c r="A76" s="1" t="str">
        <f>MID('Filter Data'!A67,2,LEN('Filter Data'!A67)-2)</f>
        <v>11-May-2020</v>
      </c>
      <c r="B76">
        <f>'Filter Data'!J67</f>
        <v>1.587</v>
      </c>
      <c r="C76">
        <f t="shared" si="0"/>
        <v>0.22605067985166871</v>
      </c>
      <c r="D76">
        <f>C76-SET_TRI!C77</f>
        <v>0.21229534301712003</v>
      </c>
      <c r="E76">
        <f t="shared" si="1"/>
        <v>3.5651046634780276E-2</v>
      </c>
      <c r="F76">
        <f t="shared" ca="1" si="2"/>
        <v>-9.2127666944128794</v>
      </c>
      <c r="G76">
        <f ca="1">S0*EXP(Drift*(A76-$A$11)+Volatility*SUM($F$12:F76))</f>
        <v>8.4284204151156299</v>
      </c>
    </row>
    <row r="77" spans="1:7" x14ac:dyDescent="0.25">
      <c r="A77" s="1" t="str">
        <f>MID('Filter Data'!A68,2,LEN('Filter Data'!A68)-2)</f>
        <v>12-May-2020</v>
      </c>
      <c r="B77">
        <f>'Filter Data'!J68</f>
        <v>1.5726</v>
      </c>
      <c r="C77">
        <f t="shared" ref="C77:C140" si="3">(B77-B76)/B76</f>
        <v>-9.0737240075614168E-3</v>
      </c>
      <c r="D77">
        <f>C77-SET_TRI!C78</f>
        <v>-1.8660327221653235E-2</v>
      </c>
      <c r="E77">
        <f t="shared" ref="E77:E140" si="4">C77-($B$4+$B$5*D77)</f>
        <v>7.6722718238032301E-3</v>
      </c>
      <c r="F77">
        <f t="shared" ref="F77:F140" ca="1" si="5">SQRT(A77-A76)*_xlfn.NORM.INV(RAND(),0,1)</f>
        <v>0.73278702704024068</v>
      </c>
      <c r="G77">
        <f ca="1">S0*EXP(Drift*(A77-$A$11)+Volatility*SUM($F$12:F77))</f>
        <v>8.5377630751615872</v>
      </c>
    </row>
    <row r="78" spans="1:7" x14ac:dyDescent="0.25">
      <c r="A78" s="1" t="str">
        <f>MID('Filter Data'!A69,2,LEN('Filter Data'!A69)-2)</f>
        <v>13-May-2020</v>
      </c>
      <c r="B78">
        <f>'Filter Data'!J69</f>
        <v>1.5457000000000001</v>
      </c>
      <c r="C78">
        <f t="shared" si="3"/>
        <v>-1.7105430497265626E-2</v>
      </c>
      <c r="D78">
        <f>C78-SET_TRI!C79</f>
        <v>-1.1100758273921898E-2</v>
      </c>
      <c r="E78">
        <f t="shared" si="4"/>
        <v>-7.1396607733289191E-3</v>
      </c>
      <c r="F78">
        <f t="shared" ca="1" si="5"/>
        <v>-1.9040159946490089</v>
      </c>
      <c r="G78">
        <f ca="1">S0*EXP(Drift*(A78-$A$11)+Volatility*SUM($F$12:F78))</f>
        <v>8.2768236557156385</v>
      </c>
    </row>
    <row r="79" spans="1:7" x14ac:dyDescent="0.25">
      <c r="A79" s="1" t="str">
        <f>MID('Filter Data'!A70,2,LEN('Filter Data'!A70)-2)</f>
        <v>15-May-2020</v>
      </c>
      <c r="B79">
        <f>'Filter Data'!J70</f>
        <v>1.6734</v>
      </c>
      <c r="C79">
        <f t="shared" si="3"/>
        <v>8.2616290353884916E-2</v>
      </c>
      <c r="D79">
        <f>C79-SET_TRI!C80</f>
        <v>9.7359448590694717E-2</v>
      </c>
      <c r="E79">
        <f t="shared" si="4"/>
        <v>-4.6965984389713278E-3</v>
      </c>
      <c r="F79">
        <f t="shared" ca="1" si="5"/>
        <v>-2.9899473191424843</v>
      </c>
      <c r="G79">
        <f ca="1">S0*EXP(Drift*(A79-$A$11)+Volatility*SUM($F$12:F79))</f>
        <v>7.8853699401566075</v>
      </c>
    </row>
    <row r="80" spans="1:7" x14ac:dyDescent="0.25">
      <c r="A80" s="1" t="str">
        <f>MID('Filter Data'!A71,2,LEN('Filter Data'!A71)-2)</f>
        <v>18-May-2020</v>
      </c>
      <c r="B80">
        <f>'Filter Data'!J71</f>
        <v>1.8103</v>
      </c>
      <c r="C80">
        <f t="shared" si="3"/>
        <v>8.1809489661766474E-2</v>
      </c>
      <c r="D80">
        <f>C80-SET_TRI!C81</f>
        <v>7.6701805400525319E-2</v>
      </c>
      <c r="E80">
        <f t="shared" si="4"/>
        <v>1.3024574175900333E-2</v>
      </c>
      <c r="F80">
        <f t="shared" ca="1" si="5"/>
        <v>-1.1369066783694983</v>
      </c>
      <c r="G80">
        <f ca="1">S0*EXP(Drift*(A80-$A$11)+Volatility*SUM($F$12:F80))</f>
        <v>7.753250695974736</v>
      </c>
    </row>
    <row r="81" spans="1:7" x14ac:dyDescent="0.25">
      <c r="A81" s="1" t="str">
        <f>MID('Filter Data'!A72,2,LEN('Filter Data'!A72)-2)</f>
        <v>19-May-2020</v>
      </c>
      <c r="B81">
        <f>'Filter Data'!J72</f>
        <v>1.8178000000000001</v>
      </c>
      <c r="C81">
        <f t="shared" si="3"/>
        <v>4.1429597304314548E-3</v>
      </c>
      <c r="D81">
        <f>C81-SET_TRI!C82</f>
        <v>-1.5072911763720822E-2</v>
      </c>
      <c r="E81">
        <f t="shared" si="4"/>
        <v>1.7671379518209185E-2</v>
      </c>
      <c r="F81">
        <f t="shared" ca="1" si="5"/>
        <v>-0.29868623377783776</v>
      </c>
      <c r="G81">
        <f ca="1">S0*EXP(Drift*(A81-$A$11)+Volatility*SUM($F$12:F81))</f>
        <v>7.7200234816588047</v>
      </c>
    </row>
    <row r="82" spans="1:7" x14ac:dyDescent="0.25">
      <c r="A82" s="1" t="str">
        <f>MID('Filter Data'!A73,2,LEN('Filter Data'!A73)-2)</f>
        <v>20-May-2020</v>
      </c>
      <c r="B82">
        <f>'Filter Data'!J73</f>
        <v>1.8819999999999999</v>
      </c>
      <c r="C82">
        <f t="shared" si="3"/>
        <v>3.531741665749797E-2</v>
      </c>
      <c r="D82">
        <f>C82-SET_TRI!C83</f>
        <v>2.659320723507573E-2</v>
      </c>
      <c r="E82">
        <f t="shared" si="4"/>
        <v>1.1475225794833652E-2</v>
      </c>
      <c r="F82">
        <f t="shared" ca="1" si="5"/>
        <v>1.0925419851256062</v>
      </c>
      <c r="G82">
        <f ca="1">S0*EXP(Drift*(A82-$A$11)+Volatility*SUM($F$12:F82))</f>
        <v>7.8671874504188439</v>
      </c>
    </row>
    <row r="83" spans="1:7" x14ac:dyDescent="0.25">
      <c r="A83" s="1" t="str">
        <f>MID('Filter Data'!A74,2,LEN('Filter Data'!A74)-2)</f>
        <v>28-May-2020</v>
      </c>
      <c r="B83">
        <f>'Filter Data'!J74</f>
        <v>1.8582000000000001</v>
      </c>
      <c r="C83">
        <f t="shared" si="3"/>
        <v>-1.2646121147715102E-2</v>
      </c>
      <c r="D83">
        <f>C83-SET_TRI!C84</f>
        <v>-1.9630558630900768E-2</v>
      </c>
      <c r="E83">
        <f t="shared" si="4"/>
        <v>4.9700814873325696E-3</v>
      </c>
      <c r="F83">
        <f t="shared" ca="1" si="5"/>
        <v>0.2946854482593374</v>
      </c>
      <c r="G83">
        <f ca="1">S0*EXP(Drift*(A83-$A$11)+Volatility*SUM($F$12:F83))</f>
        <v>7.9491174976146164</v>
      </c>
    </row>
    <row r="84" spans="1:7" x14ac:dyDescent="0.25">
      <c r="A84" s="1" t="str">
        <f>MID('Filter Data'!A75,2,LEN('Filter Data'!A75)-2)</f>
        <v>02-Jun-2020</v>
      </c>
      <c r="B84">
        <f>'Filter Data'!J75</f>
        <v>2</v>
      </c>
      <c r="C84">
        <f t="shared" si="3"/>
        <v>7.6310407921644563E-2</v>
      </c>
      <c r="D84">
        <f>C84-SET_TRI!C85</f>
        <v>4.2328907677690458E-2</v>
      </c>
      <c r="E84">
        <f t="shared" si="4"/>
        <v>3.8354765922100229E-2</v>
      </c>
      <c r="F84">
        <f t="shared" ca="1" si="5"/>
        <v>-0.51729660199428884</v>
      </c>
      <c r="G84">
        <f ca="1">S0*EXP(Drift*(A84-$A$11)+Volatility*SUM($F$12:F84))</f>
        <v>7.9077987062149191</v>
      </c>
    </row>
    <row r="85" spans="1:7" x14ac:dyDescent="0.25">
      <c r="A85" s="1" t="str">
        <f>MID('Filter Data'!A76,2,LEN('Filter Data'!A76)-2)</f>
        <v>04-Jun-2020</v>
      </c>
      <c r="B85">
        <f>'Filter Data'!J76</f>
        <v>2.0310000000000001</v>
      </c>
      <c r="C85">
        <f t="shared" si="3"/>
        <v>1.5500000000000069E-2</v>
      </c>
      <c r="D85">
        <f>C85-SET_TRI!C86</f>
        <v>-1.4599159058487035E-2</v>
      </c>
      <c r="E85">
        <f t="shared" si="4"/>
        <v>2.860350793331886E-2</v>
      </c>
      <c r="F85">
        <f t="shared" ca="1" si="5"/>
        <v>-3.4369789714307553</v>
      </c>
      <c r="G85">
        <f ca="1">S0*EXP(Drift*(A85-$A$11)+Volatility*SUM($F$12:F85))</f>
        <v>7.4778978264706453</v>
      </c>
    </row>
    <row r="86" spans="1:7" x14ac:dyDescent="0.25">
      <c r="A86" s="1" t="str">
        <f>MID('Filter Data'!A77,2,LEN('Filter Data'!A77)-2)</f>
        <v>05-Jun-2020</v>
      </c>
      <c r="B86">
        <f>'Filter Data'!J77</f>
        <v>2.1253000000000002</v>
      </c>
      <c r="C86">
        <f t="shared" si="3"/>
        <v>4.6430329886755314E-2</v>
      </c>
      <c r="D86">
        <f>C86-SET_TRI!C87</f>
        <v>2.6718849166190377E-2</v>
      </c>
      <c r="E86">
        <f t="shared" si="4"/>
        <v>2.2475449966365444E-2</v>
      </c>
      <c r="F86">
        <f t="shared" ca="1" si="5"/>
        <v>0.23851986249935764</v>
      </c>
      <c r="G86">
        <f ca="1">S0*EXP(Drift*(A86-$A$11)+Volatility*SUM($F$12:F86))</f>
        <v>7.512789463183899</v>
      </c>
    </row>
    <row r="87" spans="1:7" x14ac:dyDescent="0.25">
      <c r="A87" s="1" t="str">
        <f>MID('Filter Data'!A78,2,LEN('Filter Data'!A78)-2)</f>
        <v>08-Jun-2020</v>
      </c>
      <c r="B87">
        <f>'Filter Data'!J78</f>
        <v>2.0882000000000001</v>
      </c>
      <c r="C87">
        <f t="shared" si="3"/>
        <v>-1.745635910224445E-2</v>
      </c>
      <c r="D87">
        <f>C87-SET_TRI!C88</f>
        <v>-1.7194742436324739E-2</v>
      </c>
      <c r="E87">
        <f t="shared" si="4"/>
        <v>-2.0248557099117395E-3</v>
      </c>
      <c r="F87">
        <f t="shared" ca="1" si="5"/>
        <v>-1.3285840222840937</v>
      </c>
      <c r="G87">
        <f ca="1">S0*EXP(Drift*(A87-$A$11)+Volatility*SUM($F$12:F87))</f>
        <v>7.3633613136427432</v>
      </c>
    </row>
    <row r="88" spans="1:7" x14ac:dyDescent="0.25">
      <c r="A88" s="1" t="str">
        <f>MID('Filter Data'!A79,2,LEN('Filter Data'!A79)-2)</f>
        <v>09-Jun-2020</v>
      </c>
      <c r="B88">
        <f>'Filter Data'!J79</f>
        <v>2.0911</v>
      </c>
      <c r="C88">
        <f t="shared" si="3"/>
        <v>1.3887558662962851E-3</v>
      </c>
      <c r="D88">
        <f>C88-SET_TRI!C89</f>
        <v>2.5661875903661972E-2</v>
      </c>
      <c r="E88">
        <f t="shared" si="4"/>
        <v>-2.161811792318858E-2</v>
      </c>
      <c r="F88">
        <f t="shared" ca="1" si="5"/>
        <v>-0.245168106249879</v>
      </c>
      <c r="G88">
        <f ca="1">S0*EXP(Drift*(A88-$A$11)+Volatility*SUM($F$12:F88))</f>
        <v>7.3383450859721737</v>
      </c>
    </row>
    <row r="89" spans="1:7" x14ac:dyDescent="0.25">
      <c r="A89" s="1" t="str">
        <f>MID('Filter Data'!A80,2,LEN('Filter Data'!A80)-2)</f>
        <v>10-Jun-2020</v>
      </c>
      <c r="B89">
        <f>'Filter Data'!J80</f>
        <v>2.0886999999999998</v>
      </c>
      <c r="C89">
        <f t="shared" si="3"/>
        <v>-1.1477212950122804E-3</v>
      </c>
      <c r="D89">
        <f>C89-SET_TRI!C90</f>
        <v>-1.000350073823498E-2</v>
      </c>
      <c r="E89">
        <f t="shared" si="4"/>
        <v>7.8339110738085416E-3</v>
      </c>
      <c r="F89">
        <f t="shared" ca="1" si="5"/>
        <v>1.8882525067264899E-2</v>
      </c>
      <c r="G89">
        <f ca="1">S0*EXP(Drift*(A89-$A$11)+Volatility*SUM($F$12:F89))</f>
        <v>7.3456572425869728</v>
      </c>
    </row>
    <row r="90" spans="1:7" x14ac:dyDescent="0.25">
      <c r="A90" s="1" t="str">
        <f>MID('Filter Data'!A81,2,LEN('Filter Data'!A81)-2)</f>
        <v>11-Jun-2020</v>
      </c>
      <c r="B90">
        <f>'Filter Data'!J81</f>
        <v>1.9417</v>
      </c>
      <c r="C90">
        <f t="shared" si="3"/>
        <v>-7.0378704457317864E-2</v>
      </c>
      <c r="D90">
        <f>C90-SET_TRI!C91</f>
        <v>-5.1755018568911682E-2</v>
      </c>
      <c r="E90">
        <f t="shared" si="4"/>
        <v>-2.3949866675382528E-2</v>
      </c>
      <c r="F90">
        <f t="shared" ca="1" si="5"/>
        <v>-3.2361764256223668E-2</v>
      </c>
      <c r="G90">
        <f ca="1">S0*EXP(Drift*(A90-$A$11)+Volatility*SUM($F$12:F90))</f>
        <v>7.3467018680385596</v>
      </c>
    </row>
    <row r="91" spans="1:7" x14ac:dyDescent="0.25">
      <c r="A91" s="1" t="str">
        <f>MID('Filter Data'!A82,2,LEN('Filter Data'!A82)-2)</f>
        <v>12-Jun-2020</v>
      </c>
      <c r="B91">
        <f>'Filter Data'!J82</f>
        <v>1.9468000000000001</v>
      </c>
      <c r="C91">
        <f t="shared" si="3"/>
        <v>2.6265643508266491E-3</v>
      </c>
      <c r="D91">
        <f>C91-SET_TRI!C92</f>
        <v>1.5297756571765776E-2</v>
      </c>
      <c r="E91">
        <f t="shared" si="4"/>
        <v>-1.1084664017538026E-2</v>
      </c>
      <c r="F91">
        <f t="shared" ca="1" si="5"/>
        <v>2.35138328187381E-2</v>
      </c>
      <c r="G91">
        <f ca="1">S0*EXP(Drift*(A91-$A$11)+Volatility*SUM($F$12:F91))</f>
        <v>7.3545897957726716</v>
      </c>
    </row>
    <row r="92" spans="1:7" x14ac:dyDescent="0.25">
      <c r="A92" s="1" t="str">
        <f>MID('Filter Data'!A83,2,LEN('Filter Data'!A83)-2)</f>
        <v>15-Jun-2020</v>
      </c>
      <c r="B92">
        <f>'Filter Data'!J83</f>
        <v>1.9862</v>
      </c>
      <c r="C92">
        <f t="shared" si="3"/>
        <v>2.0238339839736941E-2</v>
      </c>
      <c r="D92">
        <f>C92-SET_TRI!C93</f>
        <v>5.3417585813662592E-2</v>
      </c>
      <c r="E92">
        <f t="shared" si="4"/>
        <v>-2.7662809041776724E-2</v>
      </c>
      <c r="F92">
        <f t="shared" ca="1" si="5"/>
        <v>-1.7076199068109883</v>
      </c>
      <c r="G92">
        <f ca="1">S0*EXP(Drift*(A92-$A$11)+Volatility*SUM($F$12:F92))</f>
        <v>7.1629327611031188</v>
      </c>
    </row>
    <row r="93" spans="1:7" x14ac:dyDescent="0.25">
      <c r="A93" s="1" t="str">
        <f>MID('Filter Data'!A84,2,LEN('Filter Data'!A84)-2)</f>
        <v>16-Jun-2020</v>
      </c>
      <c r="B93">
        <f>'Filter Data'!J84</f>
        <v>2.0323000000000002</v>
      </c>
      <c r="C93">
        <f t="shared" si="3"/>
        <v>2.3210150035243304E-2</v>
      </c>
      <c r="D93">
        <f>C93-SET_TRI!C94</f>
        <v>1.2563798047729828E-3</v>
      </c>
      <c r="E93">
        <f t="shared" si="4"/>
        <v>2.2092722979897641E-2</v>
      </c>
      <c r="F93">
        <f t="shared" ca="1" si="5"/>
        <v>0.25240701138538946</v>
      </c>
      <c r="G93">
        <f ca="1">S0*EXP(Drift*(A93-$A$11)+Volatility*SUM($F$12:F93))</f>
        <v>7.1980199319503191</v>
      </c>
    </row>
    <row r="94" spans="1:7" x14ac:dyDescent="0.25">
      <c r="A94" s="1" t="str">
        <f>MID('Filter Data'!A85,2,LEN('Filter Data'!A85)-2)</f>
        <v>17-Jun-2020</v>
      </c>
      <c r="B94">
        <f>'Filter Data'!J85</f>
        <v>2.0084</v>
      </c>
      <c r="C94">
        <f t="shared" si="3"/>
        <v>-1.1760074792107588E-2</v>
      </c>
      <c r="D94">
        <f>C94-SET_TRI!C95</f>
        <v>-1.7225202520108122E-2</v>
      </c>
      <c r="E94">
        <f t="shared" si="4"/>
        <v>3.6987484456727279E-3</v>
      </c>
      <c r="F94">
        <f t="shared" ca="1" si="5"/>
        <v>0.95117604587840388</v>
      </c>
      <c r="G94">
        <f ca="1">S0*EXP(Drift*(A94-$A$11)+Volatility*SUM($F$12:F94))</f>
        <v>7.3179777332516274</v>
      </c>
    </row>
    <row r="95" spans="1:7" x14ac:dyDescent="0.25">
      <c r="A95" s="1" t="str">
        <f>MID('Filter Data'!A86,2,LEN('Filter Data'!A86)-2)</f>
        <v>18-Jun-2020</v>
      </c>
      <c r="B95">
        <f>'Filter Data'!J86</f>
        <v>2.0501</v>
      </c>
      <c r="C95">
        <f t="shared" si="3"/>
        <v>2.0762796255725986E-2</v>
      </c>
      <c r="D95">
        <f>C95-SET_TRI!C96</f>
        <v>2.4986801677945116E-2</v>
      </c>
      <c r="E95">
        <f t="shared" si="4"/>
        <v>-1.6385991101470765E-3</v>
      </c>
      <c r="F95">
        <f t="shared" ca="1" si="5"/>
        <v>0.4458166383818789</v>
      </c>
      <c r="G95">
        <f ca="1">S0*EXP(Drift*(A95-$A$11)+Volatility*SUM($F$12:F95))</f>
        <v>7.3775582770247912</v>
      </c>
    </row>
    <row r="96" spans="1:7" x14ac:dyDescent="0.25">
      <c r="A96" s="1" t="str">
        <f>MID('Filter Data'!A87,2,LEN('Filter Data'!A87)-2)</f>
        <v>19-Jun-2020</v>
      </c>
      <c r="B96">
        <f>'Filter Data'!J87</f>
        <v>2.0726</v>
      </c>
      <c r="C96">
        <f t="shared" si="3"/>
        <v>1.0975074386615269E-2</v>
      </c>
      <c r="D96">
        <f>C96-SET_TRI!C97</f>
        <v>1.4222537961764318E-2</v>
      </c>
      <c r="E96">
        <f t="shared" si="4"/>
        <v>-1.7717834811123157E-3</v>
      </c>
      <c r="F96">
        <f t="shared" ca="1" si="5"/>
        <v>-1.1940052499064546</v>
      </c>
      <c r="G96">
        <f ca="1">S0*EXP(Drift*(A96-$A$11)+Volatility*SUM($F$12:F96))</f>
        <v>7.2371814057994834</v>
      </c>
    </row>
    <row r="97" spans="1:7" x14ac:dyDescent="0.25">
      <c r="A97" s="1" t="str">
        <f>MID('Filter Data'!A88,2,LEN('Filter Data'!A88)-2)</f>
        <v>24-Jun-2020</v>
      </c>
      <c r="B97">
        <f>'Filter Data'!J88</f>
        <v>1.9995000000000001</v>
      </c>
      <c r="C97">
        <f t="shared" si="3"/>
        <v>-3.5269709543568437E-2</v>
      </c>
      <c r="D97">
        <f>C97-SET_TRI!C98</f>
        <v>-5.0050419715816051E-3</v>
      </c>
      <c r="E97">
        <f t="shared" si="4"/>
        <v>-3.077122705550054E-2</v>
      </c>
      <c r="F97">
        <f t="shared" ca="1" si="5"/>
        <v>2.2706362626101706</v>
      </c>
      <c r="G97">
        <f ca="1">S0*EXP(Drift*(A97-$A$11)+Volatility*SUM($F$12:F97))</f>
        <v>7.5418508054747875</v>
      </c>
    </row>
    <row r="98" spans="1:7" x14ac:dyDescent="0.25">
      <c r="A98" s="1" t="str">
        <f>MID('Filter Data'!A89,2,LEN('Filter Data'!A89)-2)</f>
        <v>29-Jun-2020</v>
      </c>
      <c r="B98">
        <f>'Filter Data'!J89</f>
        <v>2.0722</v>
      </c>
      <c r="C98">
        <f t="shared" si="3"/>
        <v>3.63590897724431E-2</v>
      </c>
      <c r="D98">
        <f>C98-SET_TRI!C99</f>
        <v>3.8130975996770754E-2</v>
      </c>
      <c r="E98">
        <f t="shared" si="4"/>
        <v>2.1685997514004629E-3</v>
      </c>
      <c r="F98">
        <f t="shared" ca="1" si="5"/>
        <v>-1.4315169188775154</v>
      </c>
      <c r="G98">
        <f ca="1">S0*EXP(Drift*(A98-$A$11)+Volatility*SUM($F$12:F98))</f>
        <v>7.3892418844338508</v>
      </c>
    </row>
    <row r="99" spans="1:7" x14ac:dyDescent="0.25">
      <c r="A99" s="1" t="str">
        <f>MID('Filter Data'!A90,2,LEN('Filter Data'!A90)-2)</f>
        <v>30-Jun-2020</v>
      </c>
      <c r="B99">
        <f>'Filter Data'!J90</f>
        <v>2.0569999999999999</v>
      </c>
      <c r="C99">
        <f t="shared" si="3"/>
        <v>-7.3351993050864307E-3</v>
      </c>
      <c r="D99">
        <f>C99-SET_TRI!C100</f>
        <v>-1.4741088286607789E-2</v>
      </c>
      <c r="E99">
        <f t="shared" si="4"/>
        <v>5.8956058676073939E-3</v>
      </c>
      <c r="F99">
        <f t="shared" ca="1" si="5"/>
        <v>1.2777394524591521</v>
      </c>
      <c r="G99">
        <f ca="1">S0*EXP(Drift*(A99-$A$11)+Volatility*SUM($F$12:F99))</f>
        <v>7.5533696085333313</v>
      </c>
    </row>
    <row r="100" spans="1:7" x14ac:dyDescent="0.25">
      <c r="A100" s="1" t="str">
        <f>MID('Filter Data'!A91,2,LEN('Filter Data'!A91)-2)</f>
        <v>02-Jul-2020</v>
      </c>
      <c r="B100">
        <f>'Filter Data'!J91</f>
        <v>2.1076000000000001</v>
      </c>
      <c r="C100">
        <f t="shared" si="3"/>
        <v>2.4598930481283521E-2</v>
      </c>
      <c r="D100">
        <f>C100-SET_TRI!C101</f>
        <v>-5.9845357585667086E-3</v>
      </c>
      <c r="E100">
        <f t="shared" si="4"/>
        <v>2.9975927259319354E-2</v>
      </c>
      <c r="F100">
        <f t="shared" ca="1" si="5"/>
        <v>0.8613577599601846</v>
      </c>
      <c r="G100">
        <f ca="1">S0*EXP(Drift*(A100-$A$11)+Volatility*SUM($F$12:F100))</f>
        <v>7.6729931663775695</v>
      </c>
    </row>
    <row r="101" spans="1:7" x14ac:dyDescent="0.25">
      <c r="A101" s="1" t="str">
        <f>MID('Filter Data'!A92,2,LEN('Filter Data'!A92)-2)</f>
        <v>08-Jul-2020</v>
      </c>
      <c r="B101">
        <f>'Filter Data'!J92</f>
        <v>2.14</v>
      </c>
      <c r="C101">
        <f t="shared" si="3"/>
        <v>1.5372936040994488E-2</v>
      </c>
      <c r="D101">
        <f>C101-SET_TRI!C102</f>
        <v>3.0471188292551247E-2</v>
      </c>
      <c r="E101">
        <f t="shared" si="4"/>
        <v>-1.1947441024058701E-2</v>
      </c>
      <c r="F101">
        <f t="shared" ca="1" si="5"/>
        <v>0.22694224176226455</v>
      </c>
      <c r="G101">
        <f ca="1">S0*EXP(Drift*(A101-$A$11)+Volatility*SUM($F$12:F101))</f>
        <v>7.7336100087639794</v>
      </c>
    </row>
    <row r="102" spans="1:7" x14ac:dyDescent="0.25">
      <c r="A102" s="1" t="str">
        <f>MID('Filter Data'!A93,2,LEN('Filter Data'!A93)-2)</f>
        <v>09-Jul-2020</v>
      </c>
      <c r="B102">
        <f>'Filter Data'!J93</f>
        <v>2.0842000000000001</v>
      </c>
      <c r="C102">
        <f t="shared" si="3"/>
        <v>-2.6074766355140219E-2</v>
      </c>
      <c r="D102">
        <f>C102-SET_TRI!C103</f>
        <v>-2.7727794050073758E-2</v>
      </c>
      <c r="E102">
        <f t="shared" si="4"/>
        <v>-1.1961010893967866E-3</v>
      </c>
      <c r="F102">
        <f t="shared" ca="1" si="5"/>
        <v>-0.8946507964959155</v>
      </c>
      <c r="G102">
        <f ca="1">S0*EXP(Drift*(A102-$A$11)+Volatility*SUM($F$12:F102))</f>
        <v>7.624388621814159</v>
      </c>
    </row>
    <row r="103" spans="1:7" x14ac:dyDescent="0.25">
      <c r="A103" s="1" t="str">
        <f>MID('Filter Data'!A94,2,LEN('Filter Data'!A94)-2)</f>
        <v>13-Jul-2020</v>
      </c>
      <c r="B103">
        <f>'Filter Data'!J94</f>
        <v>2.0916999999999999</v>
      </c>
      <c r="C103">
        <f t="shared" si="3"/>
        <v>3.5985030227424623E-3</v>
      </c>
      <c r="D103">
        <f>C103-SET_TRI!C104</f>
        <v>2.7241617885167078E-2</v>
      </c>
      <c r="E103">
        <f t="shared" si="4"/>
        <v>-2.0825251530719732E-2</v>
      </c>
      <c r="F103">
        <f t="shared" ca="1" si="5"/>
        <v>0.58297164326031958</v>
      </c>
      <c r="G103">
        <f ca="1">S0*EXP(Drift*(A103-$A$11)+Volatility*SUM($F$12:F103))</f>
        <v>7.7198112148528475</v>
      </c>
    </row>
    <row r="104" spans="1:7" x14ac:dyDescent="0.25">
      <c r="A104" s="1" t="str">
        <f>MID('Filter Data'!A95,2,LEN('Filter Data'!A95)-2)</f>
        <v>15-Jul-2020</v>
      </c>
      <c r="B104">
        <f>'Filter Data'!J95</f>
        <v>2.1497999999999999</v>
      </c>
      <c r="C104">
        <f t="shared" si="3"/>
        <v>2.7776449777692808E-2</v>
      </c>
      <c r="D104">
        <f>C104-SET_TRI!C105</f>
        <v>1.6025916989915977E-2</v>
      </c>
      <c r="E104">
        <f t="shared" si="4"/>
        <v>1.3412129637604922E-2</v>
      </c>
      <c r="F104">
        <f t="shared" ca="1" si="5"/>
        <v>3.0126671767679882</v>
      </c>
      <c r="G104">
        <f ca="1">S0*EXP(Drift*(A104-$A$11)+Volatility*SUM($F$12:F104))</f>
        <v>8.1282363440766847</v>
      </c>
    </row>
    <row r="105" spans="1:7" x14ac:dyDescent="0.25">
      <c r="A105" s="1" t="str">
        <f>MID('Filter Data'!A96,2,LEN('Filter Data'!A96)-2)</f>
        <v>17-Jul-2020</v>
      </c>
      <c r="B105">
        <f>'Filter Data'!J96</f>
        <v>2.1373000000000002</v>
      </c>
      <c r="C105">
        <f t="shared" si="3"/>
        <v>-5.8144943715693247E-3</v>
      </c>
      <c r="D105">
        <f>C105-SET_TRI!C106</f>
        <v>-9.3130874640267904E-3</v>
      </c>
      <c r="E105">
        <f t="shared" si="4"/>
        <v>2.5479018821941693E-3</v>
      </c>
      <c r="F105">
        <f t="shared" ca="1" si="5"/>
        <v>-1.4387679542527554</v>
      </c>
      <c r="G105">
        <f ca="1">S0*EXP(Drift*(A105-$A$11)+Volatility*SUM($F$12:F105))</f>
        <v>7.9465402121294204</v>
      </c>
    </row>
    <row r="106" spans="1:7" x14ac:dyDescent="0.25">
      <c r="A106" s="1" t="str">
        <f>MID('Filter Data'!A97,2,LEN('Filter Data'!A97)-2)</f>
        <v>20-Jul-2020</v>
      </c>
      <c r="B106">
        <f>'Filter Data'!J97</f>
        <v>2.1393</v>
      </c>
      <c r="C106">
        <f t="shared" si="3"/>
        <v>9.3576007111766221E-4</v>
      </c>
      <c r="D106">
        <f>C106-SET_TRI!C107</f>
        <v>3.2344576638014422E-3</v>
      </c>
      <c r="E106">
        <f t="shared" si="4"/>
        <v>-1.9558177638613911E-3</v>
      </c>
      <c r="F106">
        <f t="shared" ca="1" si="5"/>
        <v>1.7332476447292802</v>
      </c>
      <c r="G106">
        <f ca="1">S0*EXP(Drift*(A106-$A$11)+Volatility*SUM($F$12:F106))</f>
        <v>8.196086488076789</v>
      </c>
    </row>
    <row r="107" spans="1:7" x14ac:dyDescent="0.25">
      <c r="A107" s="1" t="str">
        <f>MID('Filter Data'!A98,2,LEN('Filter Data'!A98)-2)</f>
        <v>21-Jul-2020</v>
      </c>
      <c r="B107">
        <f>'Filter Data'!J98</f>
        <v>2.1819000000000002</v>
      </c>
      <c r="C107">
        <f t="shared" si="3"/>
        <v>1.9913055672416302E-2</v>
      </c>
      <c r="D107">
        <f>C107-SET_TRI!C108</f>
        <v>3.9885923006038708E-3</v>
      </c>
      <c r="E107">
        <f t="shared" si="4"/>
        <v>1.6345089621612057E-2</v>
      </c>
      <c r="F107">
        <f t="shared" ca="1" si="5"/>
        <v>1.7438829474646891</v>
      </c>
      <c r="G107">
        <f ca="1">S0*EXP(Drift*(A107-$A$11)+Volatility*SUM($F$12:F107))</f>
        <v>8.4434535204601247</v>
      </c>
    </row>
    <row r="108" spans="1:7" x14ac:dyDescent="0.25">
      <c r="A108" s="1" t="str">
        <f>MID('Filter Data'!A99,2,LEN('Filter Data'!A99)-2)</f>
        <v>22-Jul-2020</v>
      </c>
      <c r="B108">
        <f>'Filter Data'!J99</f>
        <v>2.1837</v>
      </c>
      <c r="C108">
        <f t="shared" si="3"/>
        <v>8.2496906366002186E-4</v>
      </c>
      <c r="D108">
        <f>C108-SET_TRI!C109</f>
        <v>1.7112969669021341E-2</v>
      </c>
      <c r="E108">
        <f t="shared" si="4"/>
        <v>-1.4514335629909791E-2</v>
      </c>
      <c r="F108">
        <f t="shared" ca="1" si="5"/>
        <v>-0.94871405066479852</v>
      </c>
      <c r="G108">
        <f ca="1">S0*EXP(Drift*(A108-$A$11)+Volatility*SUM($F$12:F108))</f>
        <v>8.3167128146580165</v>
      </c>
    </row>
    <row r="109" spans="1:7" x14ac:dyDescent="0.25">
      <c r="A109" s="1" t="str">
        <f>MID('Filter Data'!A100,2,LEN('Filter Data'!A100)-2)</f>
        <v>23-Jul-2020</v>
      </c>
      <c r="B109">
        <f>'Filter Data'!J100</f>
        <v>2.1589999999999998</v>
      </c>
      <c r="C109">
        <f t="shared" si="3"/>
        <v>-1.1311077528964677E-2</v>
      </c>
      <c r="D109">
        <f>C109-SET_TRI!C110</f>
        <v>-1.268777436154387E-2</v>
      </c>
      <c r="E109">
        <f t="shared" si="4"/>
        <v>7.8097151604096526E-5</v>
      </c>
      <c r="F109">
        <f t="shared" ca="1" si="5"/>
        <v>0.52560292696035649</v>
      </c>
      <c r="G109">
        <f ca="1">S0*EXP(Drift*(A109-$A$11)+Volatility*SUM($F$12:F109))</f>
        <v>8.3955771189684754</v>
      </c>
    </row>
    <row r="110" spans="1:7" x14ac:dyDescent="0.25">
      <c r="A110" s="1" t="str">
        <f>MID('Filter Data'!A101,2,LEN('Filter Data'!A101)-2)</f>
        <v>24-Jul-2020</v>
      </c>
      <c r="B110">
        <f>'Filter Data'!J101</f>
        <v>2.1613000000000002</v>
      </c>
      <c r="C110">
        <f t="shared" si="3"/>
        <v>1.0653080129691584E-3</v>
      </c>
      <c r="D110">
        <f>C110-SET_TRI!C111</f>
        <v>1.7925580691871619E-2</v>
      </c>
      <c r="E110">
        <f t="shared" si="4"/>
        <v>-1.5002832743927608E-2</v>
      </c>
      <c r="F110">
        <f t="shared" ca="1" si="5"/>
        <v>1.1216120483329173</v>
      </c>
      <c r="G110">
        <f ca="1">S0*EXP(Drift*(A110-$A$11)+Volatility*SUM($F$12:F110))</f>
        <v>8.5597634967868643</v>
      </c>
    </row>
    <row r="111" spans="1:7" x14ac:dyDescent="0.25">
      <c r="A111" s="1" t="str">
        <f>MID('Filter Data'!A102,2,LEN('Filter Data'!A102)-2)</f>
        <v>29-Jul-2020</v>
      </c>
      <c r="B111">
        <f>'Filter Data'!J102</f>
        <v>2.1690999999999998</v>
      </c>
      <c r="C111">
        <f t="shared" si="3"/>
        <v>3.608939064451758E-3</v>
      </c>
      <c r="D111">
        <f>C111-SET_TRI!C112</f>
        <v>8.0798522751902059E-3</v>
      </c>
      <c r="E111">
        <f t="shared" si="4"/>
        <v>-3.6285044239899914E-3</v>
      </c>
      <c r="F111">
        <f t="shared" ca="1" si="5"/>
        <v>0.69471391697186269</v>
      </c>
      <c r="G111">
        <f ca="1">S0*EXP(Drift*(A111-$A$11)+Volatility*SUM($F$12:F111))</f>
        <v>8.6889605758435113</v>
      </c>
    </row>
    <row r="112" spans="1:7" x14ac:dyDescent="0.25">
      <c r="A112" s="1" t="str">
        <f>MID('Filter Data'!A103,2,LEN('Filter Data'!A103)-2)</f>
        <v>30-Jul-2020</v>
      </c>
      <c r="B112">
        <f>'Filter Data'!J103</f>
        <v>2.1225999999999998</v>
      </c>
      <c r="C112">
        <f t="shared" si="3"/>
        <v>-2.1437462542068134E-2</v>
      </c>
      <c r="D112">
        <f>C112-SET_TRI!C113</f>
        <v>-1.5956110206594744E-3</v>
      </c>
      <c r="E112">
        <f t="shared" si="4"/>
        <v>-1.9996920646215159E-2</v>
      </c>
      <c r="F112">
        <f t="shared" ca="1" si="5"/>
        <v>0.69885834412696268</v>
      </c>
      <c r="G112">
        <f ca="1">S0*EXP(Drift*(A112-$A$11)+Volatility*SUM($F$12:F112))</f>
        <v>8.7967094530197052</v>
      </c>
    </row>
    <row r="113" spans="1:7" x14ac:dyDescent="0.25">
      <c r="A113" s="1" t="str">
        <f>MID('Filter Data'!A104,2,LEN('Filter Data'!A104)-2)</f>
        <v>03-Aug-2020</v>
      </c>
      <c r="B113">
        <f>'Filter Data'!J104</f>
        <v>2.1505999999999998</v>
      </c>
      <c r="C113">
        <f t="shared" si="3"/>
        <v>1.3191369075661936E-2</v>
      </c>
      <c r="D113">
        <f>C113-SET_TRI!C114</f>
        <v>1.4889417850405529E-2</v>
      </c>
      <c r="E113">
        <f t="shared" si="4"/>
        <v>-1.5361766194529024E-4</v>
      </c>
      <c r="F113">
        <f t="shared" ca="1" si="5"/>
        <v>1.9412351336548139</v>
      </c>
      <c r="G113">
        <f ca="1">S0*EXP(Drift*(A113-$A$11)+Volatility*SUM($F$12:F113))</f>
        <v>9.110652307725033</v>
      </c>
    </row>
    <row r="114" spans="1:7" x14ac:dyDescent="0.25">
      <c r="A114" s="1" t="str">
        <f>MID('Filter Data'!A105,2,LEN('Filter Data'!A105)-2)</f>
        <v>04-Aug-2020</v>
      </c>
      <c r="B114">
        <f>'Filter Data'!J105</f>
        <v>2.1812999999999998</v>
      </c>
      <c r="C114">
        <f t="shared" si="3"/>
        <v>1.4275086022505325E-2</v>
      </c>
      <c r="D114">
        <f>C114-SET_TRI!C115</f>
        <v>5.2997531484171145E-3</v>
      </c>
      <c r="E114">
        <f t="shared" si="4"/>
        <v>9.5311313574231952E-3</v>
      </c>
      <c r="F114">
        <f t="shared" ca="1" si="5"/>
        <v>-0.61384414622175643</v>
      </c>
      <c r="G114">
        <f ca="1">S0*EXP(Drift*(A114-$A$11)+Volatility*SUM($F$12:F114))</f>
        <v>9.0241015971367826</v>
      </c>
    </row>
    <row r="115" spans="1:7" x14ac:dyDescent="0.25">
      <c r="A115" s="1" t="str">
        <f>MID('Filter Data'!A106,2,LEN('Filter Data'!A106)-2)</f>
        <v>05-Aug-2020</v>
      </c>
      <c r="B115">
        <f>'Filter Data'!J106</f>
        <v>2.2126000000000001</v>
      </c>
      <c r="C115">
        <f t="shared" si="3"/>
        <v>1.4349241278137042E-2</v>
      </c>
      <c r="D115">
        <f>C115-SET_TRI!C116</f>
        <v>8.3343495987957799E-3</v>
      </c>
      <c r="E115">
        <f t="shared" si="4"/>
        <v>6.8835375000264086E-3</v>
      </c>
      <c r="F115">
        <f t="shared" ca="1" si="5"/>
        <v>-0.50257452245078338</v>
      </c>
      <c r="G115">
        <f ca="1">S0*EXP(Drift*(A115-$A$11)+Volatility*SUM($F$12:F115))</f>
        <v>8.9549581142414176</v>
      </c>
    </row>
    <row r="116" spans="1:7" x14ac:dyDescent="0.25">
      <c r="A116" s="1" t="str">
        <f>MID('Filter Data'!A107,2,LEN('Filter Data'!A107)-2)</f>
        <v>06-Aug-2020</v>
      </c>
      <c r="B116">
        <f>'Filter Data'!J107</f>
        <v>2.2097000000000002</v>
      </c>
      <c r="C116">
        <f t="shared" si="3"/>
        <v>-1.3106752237186578E-3</v>
      </c>
      <c r="D116">
        <f>C116-SET_TRI!C117</f>
        <v>1.5820064464954408E-4</v>
      </c>
      <c r="E116">
        <f t="shared" si="4"/>
        <v>-1.4431383130518432E-3</v>
      </c>
      <c r="F116">
        <f t="shared" ca="1" si="5"/>
        <v>-0.11346087547125747</v>
      </c>
      <c r="G116">
        <f ca="1">S0*EXP(Drift*(A116-$A$11)+Volatility*SUM($F$12:F116))</f>
        <v>8.9441388269300877</v>
      </c>
    </row>
    <row r="117" spans="1:7" x14ac:dyDescent="0.25">
      <c r="A117" s="1" t="str">
        <f>MID('Filter Data'!A108,2,LEN('Filter Data'!A108)-2)</f>
        <v>07-Aug-2020</v>
      </c>
      <c r="B117">
        <f>'Filter Data'!J108</f>
        <v>2.1863000000000001</v>
      </c>
      <c r="C117">
        <f t="shared" si="3"/>
        <v>-1.0589672806263332E-2</v>
      </c>
      <c r="D117">
        <f>C117-SET_TRI!C118</f>
        <v>-2.2953072024516196E-3</v>
      </c>
      <c r="E117">
        <f t="shared" si="4"/>
        <v>-8.5215688957165879E-3</v>
      </c>
      <c r="F117">
        <f t="shared" ca="1" si="5"/>
        <v>-0.31342921374417443</v>
      </c>
      <c r="G117">
        <f ca="1">S0*EXP(Drift*(A117-$A$11)+Volatility*SUM($F$12:F117))</f>
        <v>8.9036207877908584</v>
      </c>
    </row>
    <row r="118" spans="1:7" x14ac:dyDescent="0.25">
      <c r="A118" s="1" t="str">
        <f>MID('Filter Data'!A109,2,LEN('Filter Data'!A109)-2)</f>
        <v>11-Aug-2020</v>
      </c>
      <c r="B118">
        <f>'Filter Data'!J109</f>
        <v>2.1835</v>
      </c>
      <c r="C118">
        <f t="shared" si="3"/>
        <v>-1.2807025568312379E-3</v>
      </c>
      <c r="D118">
        <f>C118-SET_TRI!C119</f>
        <v>-1.2944402152316115E-2</v>
      </c>
      <c r="E118">
        <f t="shared" si="4"/>
        <v>1.0338643243138162E-2</v>
      </c>
      <c r="F118">
        <f t="shared" ca="1" si="5"/>
        <v>2.4758165385903199</v>
      </c>
      <c r="G118">
        <f ca="1">S0*EXP(Drift*(A118-$A$11)+Volatility*SUM($F$12:F118))</f>
        <v>9.3038732690326373</v>
      </c>
    </row>
    <row r="119" spans="1:7" x14ac:dyDescent="0.25">
      <c r="A119" s="1" t="str">
        <f>MID('Filter Data'!A110,2,LEN('Filter Data'!A110)-2)</f>
        <v>13-Aug-2020</v>
      </c>
      <c r="B119">
        <f>'Filter Data'!J110</f>
        <v>2.2244000000000002</v>
      </c>
      <c r="C119">
        <f t="shared" si="3"/>
        <v>1.8731394550034423E-2</v>
      </c>
      <c r="D119">
        <f>C119-SET_TRI!C120</f>
        <v>3.6792526126049347E-3</v>
      </c>
      <c r="E119">
        <f t="shared" si="4"/>
        <v>1.544087725895919E-2</v>
      </c>
      <c r="F119">
        <f t="shared" ca="1" si="5"/>
        <v>-0.37876270089830866</v>
      </c>
      <c r="G119">
        <f ca="1">S0*EXP(Drift*(A119-$A$11)+Volatility*SUM($F$12:F119))</f>
        <v>9.2579557911626953</v>
      </c>
    </row>
    <row r="120" spans="1:7" x14ac:dyDescent="0.25">
      <c r="A120" s="1" t="str">
        <f>MID('Filter Data'!A111,2,LEN('Filter Data'!A111)-2)</f>
        <v>14-Aug-2020</v>
      </c>
      <c r="B120">
        <f>'Filter Data'!J111</f>
        <v>2.2198000000000002</v>
      </c>
      <c r="C120">
        <f t="shared" si="3"/>
        <v>-2.0679733860816119E-3</v>
      </c>
      <c r="D120">
        <f>C120-SET_TRI!C121</f>
        <v>1.5013414335249536E-2</v>
      </c>
      <c r="E120">
        <f t="shared" si="4"/>
        <v>-1.5524173370050052E-2</v>
      </c>
      <c r="F120">
        <f t="shared" ca="1" si="5"/>
        <v>-1.1008718515087363</v>
      </c>
      <c r="G120">
        <f ca="1">S0*EXP(Drift*(A120-$A$11)+Volatility*SUM($F$12:F120))</f>
        <v>9.095901929737046</v>
      </c>
    </row>
    <row r="121" spans="1:7" x14ac:dyDescent="0.25">
      <c r="A121" s="1" t="str">
        <f>MID('Filter Data'!A112,2,LEN('Filter Data'!A112)-2)</f>
        <v>18-Aug-2020</v>
      </c>
      <c r="B121">
        <f>'Filter Data'!J112</f>
        <v>2.2389999999999999</v>
      </c>
      <c r="C121">
        <f t="shared" si="3"/>
        <v>8.6494278763851063E-3</v>
      </c>
      <c r="D121">
        <f>C121-SET_TRI!C122</f>
        <v>3.8232392632138066E-3</v>
      </c>
      <c r="E121">
        <f t="shared" si="4"/>
        <v>5.2297680304460321E-3</v>
      </c>
      <c r="F121">
        <f t="shared" ca="1" si="5"/>
        <v>-1.2889182903785901</v>
      </c>
      <c r="G121">
        <f ca="1">S0*EXP(Drift*(A121-$A$11)+Volatility*SUM($F$12:F121))</f>
        <v>8.9269595326244442</v>
      </c>
    </row>
    <row r="122" spans="1:7" x14ac:dyDescent="0.25">
      <c r="A122" s="1" t="str">
        <f>MID('Filter Data'!A113,2,LEN('Filter Data'!A113)-2)</f>
        <v>19-Aug-2020</v>
      </c>
      <c r="B122">
        <f>'Filter Data'!J113</f>
        <v>2.2437999999999998</v>
      </c>
      <c r="C122">
        <f t="shared" si="3"/>
        <v>2.1438142027690558E-3</v>
      </c>
      <c r="D122">
        <f>C122-SET_TRI!C123</f>
        <v>2.0989055741675713E-2</v>
      </c>
      <c r="E122">
        <f t="shared" si="4"/>
        <v>-1.6671977069091175E-2</v>
      </c>
      <c r="F122">
        <f t="shared" ca="1" si="5"/>
        <v>5.6533349653868491E-2</v>
      </c>
      <c r="G122">
        <f ca="1">S0*EXP(Drift*(A122-$A$11)+Volatility*SUM($F$12:F122))</f>
        <v>8.9414615573893261</v>
      </c>
    </row>
    <row r="123" spans="1:7" x14ac:dyDescent="0.25">
      <c r="A123" s="1" t="str">
        <f>MID('Filter Data'!A114,2,LEN('Filter Data'!A114)-2)</f>
        <v>24-Aug-2020</v>
      </c>
      <c r="B123">
        <f>'Filter Data'!J114</f>
        <v>2.2229000000000001</v>
      </c>
      <c r="C123">
        <f t="shared" si="3"/>
        <v>-9.3145556644975928E-3</v>
      </c>
      <c r="D123">
        <f>C123-SET_TRI!C124</f>
        <v>-1.1819381936398796E-2</v>
      </c>
      <c r="E123">
        <f t="shared" si="4"/>
        <v>1.295752253538604E-3</v>
      </c>
      <c r="F123">
        <f t="shared" ca="1" si="5"/>
        <v>2.9864345574687432</v>
      </c>
      <c r="G123">
        <f ca="1">S0*EXP(Drift*(A123-$A$11)+Volatility*SUM($F$12:F123))</f>
        <v>9.4296608601831924</v>
      </c>
    </row>
    <row r="124" spans="1:7" x14ac:dyDescent="0.25">
      <c r="A124" s="1" t="str">
        <f>MID('Filter Data'!A115,2,LEN('Filter Data'!A115)-2)</f>
        <v>25-Aug-2020</v>
      </c>
      <c r="B124">
        <f>'Filter Data'!J115</f>
        <v>2.2643</v>
      </c>
      <c r="C124">
        <f t="shared" si="3"/>
        <v>1.8624319582527273E-2</v>
      </c>
      <c r="D124">
        <f>C124-SET_TRI!C125</f>
        <v>1.6590410112084949E-2</v>
      </c>
      <c r="E124">
        <f t="shared" si="4"/>
        <v>3.7537019232478739E-3</v>
      </c>
      <c r="F124">
        <f t="shared" ca="1" si="5"/>
        <v>0.2228961734984736</v>
      </c>
      <c r="G124">
        <f ca="1">S0*EXP(Drift*(A124-$A$11)+Volatility*SUM($F$12:F124))</f>
        <v>9.4711937620042921</v>
      </c>
    </row>
    <row r="125" spans="1:7" x14ac:dyDescent="0.25">
      <c r="A125" s="1" t="str">
        <f>MID('Filter Data'!A116,2,LEN('Filter Data'!A116)-2)</f>
        <v>26-Aug-2020</v>
      </c>
      <c r="B125">
        <f>'Filter Data'!J116</f>
        <v>2.2637</v>
      </c>
      <c r="C125">
        <f t="shared" si="3"/>
        <v>-2.6498255531507922E-4</v>
      </c>
      <c r="D125">
        <f>C125-SET_TRI!C126</f>
        <v>-3.485161561109792E-3</v>
      </c>
      <c r="E125">
        <f t="shared" si="4"/>
        <v>2.8703093976176221E-3</v>
      </c>
      <c r="F125">
        <f t="shared" ca="1" si="5"/>
        <v>1.775560972747326</v>
      </c>
      <c r="G125">
        <f ca="1">S0*EXP(Drift*(A125-$A$11)+Volatility*SUM($F$12:F125))</f>
        <v>9.7621956844273328</v>
      </c>
    </row>
    <row r="126" spans="1:7" x14ac:dyDescent="0.25">
      <c r="A126" s="1" t="str">
        <f>MID('Filter Data'!A117,2,LEN('Filter Data'!A117)-2)</f>
        <v>27-Aug-2020</v>
      </c>
      <c r="B126">
        <f>'Filter Data'!J117</f>
        <v>2.2440000000000002</v>
      </c>
      <c r="C126">
        <f t="shared" si="3"/>
        <v>-8.702566594513331E-3</v>
      </c>
      <c r="D126">
        <f>C126-SET_TRI!C127</f>
        <v>-1.168071087712E-2</v>
      </c>
      <c r="E126">
        <f t="shared" si="4"/>
        <v>1.7833663567796976E-3</v>
      </c>
      <c r="F126">
        <f t="shared" ca="1" si="5"/>
        <v>-0.73039898247980872</v>
      </c>
      <c r="G126">
        <f ca="1">S0*EXP(Drift*(A126-$A$11)+Volatility*SUM($F$12:F126))</f>
        <v>9.650697261143204</v>
      </c>
    </row>
    <row r="127" spans="1:7" x14ac:dyDescent="0.25">
      <c r="A127" s="1" t="str">
        <f>MID('Filter Data'!A118,2,LEN('Filter Data'!A118)-2)</f>
        <v>28-Aug-2020</v>
      </c>
      <c r="B127">
        <f>'Filter Data'!J118</f>
        <v>2.2469000000000001</v>
      </c>
      <c r="C127">
        <f t="shared" si="3"/>
        <v>1.2923351158644842E-3</v>
      </c>
      <c r="D127">
        <f>C127-SET_TRI!C128</f>
        <v>4.8263286569051132E-3</v>
      </c>
      <c r="E127">
        <f t="shared" si="4"/>
        <v>-3.0270020717609739E-3</v>
      </c>
      <c r="F127">
        <f t="shared" ca="1" si="5"/>
        <v>-0.26676671523306467</v>
      </c>
      <c r="G127">
        <f ca="1">S0*EXP(Drift*(A127-$A$11)+Volatility*SUM($F$12:F127))</f>
        <v>9.6144498163266938</v>
      </c>
    </row>
    <row r="128" spans="1:7" x14ac:dyDescent="0.25">
      <c r="A128" s="1" t="str">
        <f>MID('Filter Data'!A119,2,LEN('Filter Data'!A119)-2)</f>
        <v>31-Aug-2020</v>
      </c>
      <c r="B128">
        <f>'Filter Data'!J119</f>
        <v>2.2366000000000001</v>
      </c>
      <c r="C128">
        <f t="shared" si="3"/>
        <v>-4.5840936401263851E-3</v>
      </c>
      <c r="D128">
        <f>C128-SET_TRI!C129</f>
        <v>8.3515384764909564E-3</v>
      </c>
      <c r="E128">
        <f t="shared" si="4"/>
        <v>-1.206521423341683E-2</v>
      </c>
      <c r="F128">
        <f t="shared" ca="1" si="5"/>
        <v>-0.96799116332626933</v>
      </c>
      <c r="G128">
        <f ca="1">S0*EXP(Drift*(A128-$A$11)+Volatility*SUM($F$12:F128))</f>
        <v>9.4800005130723459</v>
      </c>
    </row>
    <row r="129" spans="1:7" x14ac:dyDescent="0.25">
      <c r="A129" s="1" t="str">
        <f>MID('Filter Data'!A120,2,LEN('Filter Data'!A120)-2)</f>
        <v>01-Sep-2020</v>
      </c>
      <c r="B129">
        <f>'Filter Data'!J120</f>
        <v>2.2383999999999999</v>
      </c>
      <c r="C129">
        <f t="shared" si="3"/>
        <v>8.0479298935875955E-4</v>
      </c>
      <c r="D129">
        <f>C129-SET_TRI!C130</f>
        <v>3.6955663572343792E-3</v>
      </c>
      <c r="E129">
        <f t="shared" si="4"/>
        <v>-2.5003562044097708E-3</v>
      </c>
      <c r="F129">
        <f t="shared" ca="1" si="5"/>
        <v>0.18002858003195676</v>
      </c>
      <c r="G129">
        <f ca="1">S0*EXP(Drift*(A129-$A$11)+Volatility*SUM($F$12:F129))</f>
        <v>9.5149573286980775</v>
      </c>
    </row>
    <row r="130" spans="1:7" x14ac:dyDescent="0.25">
      <c r="A130" s="1" t="str">
        <f>MID('Filter Data'!A121,2,LEN('Filter Data'!A121)-2)</f>
        <v>03-Sep-2020</v>
      </c>
      <c r="B130">
        <f>'Filter Data'!J121</f>
        <v>2.1701000000000001</v>
      </c>
      <c r="C130">
        <f t="shared" si="3"/>
        <v>-3.0512866333094982E-2</v>
      </c>
      <c r="D130">
        <f>C130-SET_TRI!C131</f>
        <v>-3.4473179922359772E-2</v>
      </c>
      <c r="E130">
        <f t="shared" si="4"/>
        <v>4.1577899264573157E-4</v>
      </c>
      <c r="F130">
        <f t="shared" ca="1" si="5"/>
        <v>0.1444031176733499</v>
      </c>
      <c r="G130">
        <f ca="1">S0*EXP(Drift*(A130-$A$11)+Volatility*SUM($F$12:F130))</f>
        <v>9.5508818265029269</v>
      </c>
    </row>
    <row r="131" spans="1:7" x14ac:dyDescent="0.25">
      <c r="A131" s="1" t="str">
        <f>MID('Filter Data'!A122,2,LEN('Filter Data'!A122)-2)</f>
        <v>08-Sep-2020</v>
      </c>
      <c r="B131">
        <f>'Filter Data'!J122</f>
        <v>1.9614</v>
      </c>
      <c r="C131">
        <f t="shared" si="3"/>
        <v>-9.6170683378646191E-2</v>
      </c>
      <c r="D131">
        <f>C131-SET_TRI!C132</f>
        <v>-8.2470316400298643E-2</v>
      </c>
      <c r="E131">
        <f t="shared" si="4"/>
        <v>-2.2193097024704844E-2</v>
      </c>
      <c r="F131">
        <f t="shared" ca="1" si="5"/>
        <v>0.38916052722395084</v>
      </c>
      <c r="G131">
        <f ca="1">S0*EXP(Drift*(A131-$A$11)+Volatility*SUM($F$12:F131))</f>
        <v>9.6458106888453035</v>
      </c>
    </row>
    <row r="132" spans="1:7" x14ac:dyDescent="0.25">
      <c r="A132" s="1" t="str">
        <f>MID('Filter Data'!A123,2,LEN('Filter Data'!A123)-2)</f>
        <v>09-Sep-2020</v>
      </c>
      <c r="B132">
        <f>'Filter Data'!J123</f>
        <v>2.0091999999999999</v>
      </c>
      <c r="C132">
        <f t="shared" si="3"/>
        <v>2.4370347710818724E-2</v>
      </c>
      <c r="D132">
        <f>C132-SET_TRI!C133</f>
        <v>2.6019880303203909E-2</v>
      </c>
      <c r="E132">
        <f t="shared" si="4"/>
        <v>1.0423774681985534E-3</v>
      </c>
      <c r="F132">
        <f t="shared" ca="1" si="5"/>
        <v>-0.87552438651604914</v>
      </c>
      <c r="G132">
        <f ca="1">S0*EXP(Drift*(A132-$A$11)+Volatility*SUM($F$12:F132))</f>
        <v>9.5126140803670314</v>
      </c>
    </row>
    <row r="133" spans="1:7" x14ac:dyDescent="0.25">
      <c r="A133" s="1" t="str">
        <f>MID('Filter Data'!A124,2,LEN('Filter Data'!A124)-2)</f>
        <v>10-Sep-2020</v>
      </c>
      <c r="B133">
        <f>'Filter Data'!J124</f>
        <v>1.9641999999999999</v>
      </c>
      <c r="C133">
        <f t="shared" si="3"/>
        <v>-2.2396973919968113E-2</v>
      </c>
      <c r="D133">
        <f>C133-SET_TRI!C134</f>
        <v>-2.0952902794651621E-2</v>
      </c>
      <c r="E133">
        <f t="shared" si="4"/>
        <v>-3.5947522825063999E-3</v>
      </c>
      <c r="F133">
        <f t="shared" ca="1" si="5"/>
        <v>-0.31520157626778367</v>
      </c>
      <c r="G133">
        <f ca="1">S0*EXP(Drift*(A133-$A$11)+Volatility*SUM($F$12:F133))</f>
        <v>9.4692411695255423</v>
      </c>
    </row>
    <row r="134" spans="1:7" x14ac:dyDescent="0.25">
      <c r="A134" s="1" t="str">
        <f>MID('Filter Data'!A125,2,LEN('Filter Data'!A125)-2)</f>
        <v>11-Sep-2020</v>
      </c>
      <c r="B134">
        <f>'Filter Data'!J125</f>
        <v>1.9823</v>
      </c>
      <c r="C134">
        <f t="shared" si="3"/>
        <v>9.214947561348134E-3</v>
      </c>
      <c r="D134">
        <f>C134-SET_TRI!C135</f>
        <v>1.7186901708451434E-2</v>
      </c>
      <c r="E134">
        <f t="shared" si="4"/>
        <v>-6.1906672548470883E-3</v>
      </c>
      <c r="F134">
        <f t="shared" ca="1" si="5"/>
        <v>1.2031765968977148</v>
      </c>
      <c r="G134">
        <f ca="1">S0*EXP(Drift*(A134-$A$11)+Volatility*SUM($F$12:F134))</f>
        <v>9.6675525027619749</v>
      </c>
    </row>
    <row r="135" spans="1:7" x14ac:dyDescent="0.25">
      <c r="A135" s="1" t="str">
        <f>MID('Filter Data'!A126,2,LEN('Filter Data'!A126)-2)</f>
        <v>14-Sep-2020</v>
      </c>
      <c r="B135">
        <f>'Filter Data'!J126</f>
        <v>1.9748000000000001</v>
      </c>
      <c r="C135">
        <f t="shared" si="3"/>
        <v>-3.7834838319123444E-3</v>
      </c>
      <c r="D135">
        <f>C135-SET_TRI!C136</f>
        <v>2.5359961290677743E-3</v>
      </c>
      <c r="E135">
        <f t="shared" si="4"/>
        <v>-6.0486070151011505E-3</v>
      </c>
      <c r="F135">
        <f t="shared" ca="1" si="5"/>
        <v>-2.0951469546039774</v>
      </c>
      <c r="G135">
        <f ca="1">S0*EXP(Drift*(A135-$A$11)+Volatility*SUM($F$12:F135))</f>
        <v>9.3550270711078483</v>
      </c>
    </row>
    <row r="136" spans="1:7" x14ac:dyDescent="0.25">
      <c r="A136" s="1" t="str">
        <f>MID('Filter Data'!A127,2,LEN('Filter Data'!A127)-2)</f>
        <v>16-Sep-2020</v>
      </c>
      <c r="B136">
        <f>'Filter Data'!J127</f>
        <v>2.1</v>
      </c>
      <c r="C136">
        <f t="shared" si="3"/>
        <v>6.3398825197488337E-2</v>
      </c>
      <c r="D136">
        <f>C136-SET_TRI!C137</f>
        <v>4.574407873461149E-2</v>
      </c>
      <c r="E136">
        <f t="shared" si="4"/>
        <v>2.2380094267666122E-2</v>
      </c>
      <c r="F136">
        <f t="shared" ca="1" si="5"/>
        <v>-1.4413075194073188</v>
      </c>
      <c r="G136">
        <f ca="1">S0*EXP(Drift*(A136-$A$11)+Volatility*SUM($F$12:F136))</f>
        <v>9.14552068110115</v>
      </c>
    </row>
    <row r="137" spans="1:7" x14ac:dyDescent="0.25">
      <c r="A137" s="1" t="str">
        <f>MID('Filter Data'!A128,2,LEN('Filter Data'!A128)-2)</f>
        <v>17-Sep-2020</v>
      </c>
      <c r="B137">
        <f>'Filter Data'!J128</f>
        <v>2.1385999999999998</v>
      </c>
      <c r="C137">
        <f t="shared" si="3"/>
        <v>1.8380952380952258E-2</v>
      </c>
      <c r="D137">
        <f>C137-SET_TRI!C138</f>
        <v>2.7048576911230637E-2</v>
      </c>
      <c r="E137">
        <f t="shared" si="4"/>
        <v>-5.8696624789193429E-3</v>
      </c>
      <c r="F137">
        <f t="shared" ca="1" si="5"/>
        <v>0.2996513198003477</v>
      </c>
      <c r="G137">
        <f ca="1">S0*EXP(Drift*(A137-$A$11)+Volatility*SUM($F$12:F137))</f>
        <v>9.1975559370685254</v>
      </c>
    </row>
    <row r="138" spans="1:7" x14ac:dyDescent="0.25">
      <c r="A138" s="1" t="str">
        <f>MID('Filter Data'!A129,2,LEN('Filter Data'!A129)-2)</f>
        <v>18-Sep-2020</v>
      </c>
      <c r="B138">
        <f>'Filter Data'!J129</f>
        <v>2.1248999999999998</v>
      </c>
      <c r="C138">
        <f t="shared" si="3"/>
        <v>-6.4060600392780538E-3</v>
      </c>
      <c r="D138">
        <f>C138-SET_TRI!C139</f>
        <v>-7.815427302451541E-3</v>
      </c>
      <c r="E138">
        <f t="shared" si="4"/>
        <v>6.1307516378562941E-4</v>
      </c>
      <c r="F138">
        <f t="shared" ca="1" si="5"/>
        <v>-1.1031379899282425</v>
      </c>
      <c r="G138">
        <f ca="1">S0*EXP(Drift*(A138-$A$11)+Volatility*SUM($F$12:F138))</f>
        <v>9.036218170868505</v>
      </c>
    </row>
    <row r="139" spans="1:7" x14ac:dyDescent="0.25">
      <c r="A139" s="1" t="str">
        <f>MID('Filter Data'!A130,2,LEN('Filter Data'!A130)-2)</f>
        <v>21-Sep-2020</v>
      </c>
      <c r="B139">
        <f>'Filter Data'!J130</f>
        <v>2.0710000000000002</v>
      </c>
      <c r="C139">
        <f t="shared" si="3"/>
        <v>-2.5365899571744375E-2</v>
      </c>
      <c r="D139">
        <f>C139-SET_TRI!C140</f>
        <v>-1.203871370996093E-2</v>
      </c>
      <c r="E139">
        <f t="shared" si="4"/>
        <v>-1.4558871572500274E-2</v>
      </c>
      <c r="F139">
        <f t="shared" ca="1" si="5"/>
        <v>1.585040740440854</v>
      </c>
      <c r="G139">
        <f ca="1">S0*EXP(Drift*(A139-$A$11)+Volatility*SUM($F$12:F139))</f>
        <v>9.2969997662998836</v>
      </c>
    </row>
    <row r="140" spans="1:7" x14ac:dyDescent="0.25">
      <c r="A140" s="1" t="str">
        <f>MID('Filter Data'!A131,2,LEN('Filter Data'!A131)-2)</f>
        <v>22-Sep-2020</v>
      </c>
      <c r="B140">
        <f>'Filter Data'!J131</f>
        <v>2.0636000000000001</v>
      </c>
      <c r="C140">
        <f t="shared" si="3"/>
        <v>-3.5731530661516527E-3</v>
      </c>
      <c r="D140">
        <f>C140-SET_TRI!C141</f>
        <v>4.9766229176980929E-3</v>
      </c>
      <c r="E140">
        <f t="shared" si="4"/>
        <v>-8.0272901448649424E-3</v>
      </c>
      <c r="F140">
        <f t="shared" ca="1" si="5"/>
        <v>-1.3602748516776988</v>
      </c>
      <c r="G140">
        <f ca="1">S0*EXP(Drift*(A140-$A$11)+Volatility*SUM($F$12:F140))</f>
        <v>9.0948722698030284</v>
      </c>
    </row>
    <row r="141" spans="1:7" x14ac:dyDescent="0.25">
      <c r="A141" s="1" t="str">
        <f>MID('Filter Data'!A132,2,LEN('Filter Data'!A132)-2)</f>
        <v>23-Sep-2020</v>
      </c>
      <c r="B141">
        <f>'Filter Data'!J132</f>
        <v>2.0543</v>
      </c>
      <c r="C141">
        <f t="shared" ref="C141:C204" si="6">(B141-B140)/B140</f>
        <v>-4.5066873425082792E-3</v>
      </c>
      <c r="D141">
        <f>C141-SET_TRI!C142</f>
        <v>3.5700397088987423E-3</v>
      </c>
      <c r="E141">
        <f t="shared" ref="E141:E204" si="7">C141-($B$4+$B$5*D141)</f>
        <v>-7.6992508764186993E-3</v>
      </c>
      <c r="F141">
        <f t="shared" ref="F141:F204" ca="1" si="8">SQRT(A141-A140)*_xlfn.NORM.INV(RAND(),0,1)</f>
        <v>0.64768608921681958</v>
      </c>
      <c r="G141">
        <f ca="1">S0*EXP(Drift*(A141-$A$11)+Volatility*SUM($F$12:F141))</f>
        <v>9.1998082163270851</v>
      </c>
    </row>
    <row r="142" spans="1:7" x14ac:dyDescent="0.25">
      <c r="A142" s="1" t="str">
        <f>MID('Filter Data'!A133,2,LEN('Filter Data'!A133)-2)</f>
        <v>25-Sep-2020</v>
      </c>
      <c r="B142">
        <f>'Filter Data'!J133</f>
        <v>2.0779999999999998</v>
      </c>
      <c r="C142">
        <f t="shared" si="6"/>
        <v>1.1536776517548475E-2</v>
      </c>
      <c r="D142">
        <f>C142-SET_TRI!C143</f>
        <v>3.1812566167143209E-2</v>
      </c>
      <c r="E142">
        <f t="shared" si="7"/>
        <v>-1.6986691007836324E-2</v>
      </c>
      <c r="F142">
        <f t="shared" ca="1" si="8"/>
        <v>1.1332283265955232</v>
      </c>
      <c r="G142">
        <f ca="1">S0*EXP(Drift*(A142-$A$11)+Volatility*SUM($F$12:F142))</f>
        <v>9.3879320845360059</v>
      </c>
    </row>
    <row r="143" spans="1:7" x14ac:dyDescent="0.25">
      <c r="A143" s="1" t="str">
        <f>MID('Filter Data'!A134,2,LEN('Filter Data'!A134)-2)</f>
        <v>28-Sep-2020</v>
      </c>
      <c r="B143">
        <f>'Filter Data'!J134</f>
        <v>2.1046</v>
      </c>
      <c r="C143">
        <f t="shared" si="6"/>
        <v>1.2800769971126169E-2</v>
      </c>
      <c r="D143">
        <f>C143-SET_TRI!C144</f>
        <v>-7.5496695102793936E-3</v>
      </c>
      <c r="E143">
        <f t="shared" si="7"/>
        <v>1.9581545297694677E-2</v>
      </c>
      <c r="F143">
        <f t="shared" ca="1" si="8"/>
        <v>-3.0647189445360703</v>
      </c>
      <c r="G143">
        <f ca="1">S0*EXP(Drift*(A143-$A$11)+Volatility*SUM($F$12:F143))</f>
        <v>8.9388822070623544</v>
      </c>
    </row>
    <row r="144" spans="1:7" x14ac:dyDescent="0.25">
      <c r="A144" s="1" t="str">
        <f>MID('Filter Data'!A135,2,LEN('Filter Data'!A135)-2)</f>
        <v>29-Sep-2020</v>
      </c>
      <c r="B144">
        <f>'Filter Data'!J135</f>
        <v>2.0308999999999999</v>
      </c>
      <c r="C144">
        <f t="shared" si="6"/>
        <v>-3.501853083721377E-2</v>
      </c>
      <c r="D144">
        <f>C144-SET_TRI!C145</f>
        <v>-2.8033506410212738E-2</v>
      </c>
      <c r="E144">
        <f t="shared" si="7"/>
        <v>-9.8656701854755065E-3</v>
      </c>
      <c r="F144">
        <f t="shared" ca="1" si="8"/>
        <v>-0.78188021230763316</v>
      </c>
      <c r="G144">
        <f ca="1">S0*EXP(Drift*(A144-$A$11)+Volatility*SUM($F$12:F144))</f>
        <v>8.8292113058264992</v>
      </c>
    </row>
    <row r="145" spans="1:7" x14ac:dyDescent="0.25">
      <c r="A145" s="1" t="str">
        <f>MID('Filter Data'!A136,2,LEN('Filter Data'!A136)-2)</f>
        <v>30-Sep-2020</v>
      </c>
      <c r="B145">
        <f>'Filter Data'!J136</f>
        <v>2.0746000000000002</v>
      </c>
      <c r="C145">
        <f t="shared" si="6"/>
        <v>2.151755379388463E-2</v>
      </c>
      <c r="D145">
        <f>C145-SET_TRI!C146</f>
        <v>4.0231756411309987E-2</v>
      </c>
      <c r="E145">
        <f t="shared" si="7"/>
        <v>-1.4557139719594814E-2</v>
      </c>
      <c r="F145">
        <f t="shared" ca="1" si="8"/>
        <v>-7.9580583822463288E-2</v>
      </c>
      <c r="G145">
        <f ca="1">S0*EXP(Drift*(A145-$A$11)+Volatility*SUM($F$12:F145))</f>
        <v>8.8235229704277476</v>
      </c>
    </row>
    <row r="146" spans="1:7" x14ac:dyDescent="0.25">
      <c r="A146" s="1" t="str">
        <f>MID('Filter Data'!A137,2,LEN('Filter Data'!A137)-2)</f>
        <v>09-Oct-2020</v>
      </c>
      <c r="B146">
        <f>'Filter Data'!J137</f>
        <v>2.0972</v>
      </c>
      <c r="C146">
        <f t="shared" si="6"/>
        <v>1.0893666248915322E-2</v>
      </c>
      <c r="D146">
        <f>C146-SET_TRI!C147</f>
        <v>-1.436760760756739E-2</v>
      </c>
      <c r="E146">
        <f t="shared" si="7"/>
        <v>2.3789494193653633E-2</v>
      </c>
      <c r="F146">
        <f t="shared" ca="1" si="8"/>
        <v>-2.8583427293516968</v>
      </c>
      <c r="G146">
        <f ca="1">S0*EXP(Drift*(A146-$A$11)+Volatility*SUM($F$12:F146))</f>
        <v>8.4649412609283026</v>
      </c>
    </row>
    <row r="147" spans="1:7" x14ac:dyDescent="0.25">
      <c r="A147" s="1" t="str">
        <f>MID('Filter Data'!A138,2,LEN('Filter Data'!A138)-2)</f>
        <v>14-Oct-2020</v>
      </c>
      <c r="B147">
        <f>'Filter Data'!J138</f>
        <v>2.1187</v>
      </c>
      <c r="C147">
        <f t="shared" si="6"/>
        <v>1.0251764257104747E-2</v>
      </c>
      <c r="D147">
        <f>C147-SET_TRI!C148</f>
        <v>1.7722968340980024E-2</v>
      </c>
      <c r="E147">
        <f t="shared" si="7"/>
        <v>-5.6346521765268907E-3</v>
      </c>
      <c r="F147">
        <f t="shared" ca="1" si="8"/>
        <v>-0.72654743367655117</v>
      </c>
      <c r="G147">
        <f ca="1">S0*EXP(Drift*(A147-$A$11)+Volatility*SUM($F$12:F147))</f>
        <v>8.3916357847223431</v>
      </c>
    </row>
    <row r="148" spans="1:7" x14ac:dyDescent="0.25">
      <c r="A148" s="1" t="str">
        <f>MID('Filter Data'!A139,2,LEN('Filter Data'!A139)-2)</f>
        <v>16-Oct-2020</v>
      </c>
      <c r="B148">
        <f>'Filter Data'!J139</f>
        <v>2.0996000000000001</v>
      </c>
      <c r="C148">
        <f t="shared" si="6"/>
        <v>-9.0149620050030185E-3</v>
      </c>
      <c r="D148">
        <f>C148-SET_TRI!C149</f>
        <v>1.4024071744564484E-2</v>
      </c>
      <c r="E148">
        <f t="shared" si="7"/>
        <v>-2.1583814243493683E-2</v>
      </c>
      <c r="F148">
        <f t="shared" ca="1" si="8"/>
        <v>1.4411294407699762</v>
      </c>
      <c r="G148">
        <f ca="1">S0*EXP(Drift*(A148-$A$11)+Volatility*SUM($F$12:F148))</f>
        <v>8.6072729807406514</v>
      </c>
    </row>
    <row r="149" spans="1:7" x14ac:dyDescent="0.25">
      <c r="A149" s="1" t="str">
        <f>MID('Filter Data'!A140,2,LEN('Filter Data'!A140)-2)</f>
        <v>20-Oct-2020</v>
      </c>
      <c r="B149">
        <f>'Filter Data'!J140</f>
        <v>2.1242999999999999</v>
      </c>
      <c r="C149">
        <f t="shared" si="6"/>
        <v>1.1764145551533493E-2</v>
      </c>
      <c r="D149">
        <f>C149-SET_TRI!C150</f>
        <v>3.2103792151139746E-2</v>
      </c>
      <c r="E149">
        <f t="shared" si="7"/>
        <v>-1.7020524435725441E-2</v>
      </c>
      <c r="F149">
        <f t="shared" ca="1" si="8"/>
        <v>-0.89139382024048963</v>
      </c>
      <c r="G149">
        <f ca="1">S0*EXP(Drift*(A149-$A$11)+Volatility*SUM($F$12:F149))</f>
        <v>8.5035372662258606</v>
      </c>
    </row>
    <row r="150" spans="1:7" x14ac:dyDescent="0.25">
      <c r="A150" s="1" t="str">
        <f>MID('Filter Data'!A141,2,LEN('Filter Data'!A141)-2)</f>
        <v>21-Oct-2020</v>
      </c>
      <c r="B150">
        <f>'Filter Data'!J141</f>
        <v>2.0552000000000001</v>
      </c>
      <c r="C150">
        <f t="shared" si="6"/>
        <v>-3.2528362284046382E-2</v>
      </c>
      <c r="D150">
        <f>C150-SET_TRI!C151</f>
        <v>-3.8309734906525963E-2</v>
      </c>
      <c r="E150">
        <f t="shared" si="7"/>
        <v>1.8413139319586463E-3</v>
      </c>
      <c r="F150">
        <f t="shared" ca="1" si="8"/>
        <v>0.16967940798021727</v>
      </c>
      <c r="G150">
        <f ca="1">S0*EXP(Drift*(A150-$A$11)+Volatility*SUM($F$12:F150))</f>
        <v>8.5334219992246982</v>
      </c>
    </row>
    <row r="151" spans="1:7" x14ac:dyDescent="0.25">
      <c r="A151" s="1" t="str">
        <f>MID('Filter Data'!A142,2,LEN('Filter Data'!A142)-2)</f>
        <v>22-Oct-2020</v>
      </c>
      <c r="B151">
        <f>'Filter Data'!J142</f>
        <v>2.0849000000000002</v>
      </c>
      <c r="C151">
        <f t="shared" si="6"/>
        <v>1.4451148306734166E-2</v>
      </c>
      <c r="D151">
        <f>C151-SET_TRI!C152</f>
        <v>1.7624519176810214E-2</v>
      </c>
      <c r="E151">
        <f t="shared" si="7"/>
        <v>-1.3469684370905656E-3</v>
      </c>
      <c r="F151">
        <f t="shared" ca="1" si="8"/>
        <v>-0.15432320161182247</v>
      </c>
      <c r="G151">
        <f ca="1">S0*EXP(Drift*(A151-$A$11)+Volatility*SUM($F$12:F151))</f>
        <v>8.5173116968390943</v>
      </c>
    </row>
    <row r="152" spans="1:7" x14ac:dyDescent="0.25">
      <c r="A152" s="1" t="str">
        <f>MID('Filter Data'!A143,2,LEN('Filter Data'!A143)-2)</f>
        <v>27-Oct-2020</v>
      </c>
      <c r="B152">
        <f>'Filter Data'!J143</f>
        <v>2.0251000000000001</v>
      </c>
      <c r="C152">
        <f t="shared" si="6"/>
        <v>-2.8682430812029387E-2</v>
      </c>
      <c r="D152">
        <f>C152-SET_TRI!C153</f>
        <v>-2.3495519764407041E-2</v>
      </c>
      <c r="E152">
        <f t="shared" si="7"/>
        <v>-7.5997196283087327E-3</v>
      </c>
      <c r="F152">
        <f t="shared" ca="1" si="8"/>
        <v>-1.5163019641225974</v>
      </c>
      <c r="G152">
        <f ca="1">S0*EXP(Drift*(A152-$A$11)+Volatility*SUM($F$12:F152))</f>
        <v>8.3331852061260889</v>
      </c>
    </row>
    <row r="153" spans="1:7" x14ac:dyDescent="0.25">
      <c r="A153" s="1" t="str">
        <f>MID('Filter Data'!A144,2,LEN('Filter Data'!A144)-2)</f>
        <v>02-Nov-2020</v>
      </c>
      <c r="B153">
        <f>'Filter Data'!J144</f>
        <v>1.9206000000000001</v>
      </c>
      <c r="C153">
        <f t="shared" si="6"/>
        <v>-5.1602390005431847E-2</v>
      </c>
      <c r="D153">
        <f>C153-SET_TRI!C154</f>
        <v>-4.1257512426626154E-2</v>
      </c>
      <c r="E153">
        <f t="shared" si="7"/>
        <v>-1.4588833134476176E-2</v>
      </c>
      <c r="F153">
        <f t="shared" ca="1" si="8"/>
        <v>0.7663938133450392</v>
      </c>
      <c r="G153">
        <f ca="1">S0*EXP(Drift*(A153-$A$11)+Volatility*SUM($F$12:F153))</f>
        <v>8.4748424703189063</v>
      </c>
    </row>
    <row r="154" spans="1:7" x14ac:dyDescent="0.25">
      <c r="A154" s="1" t="str">
        <f>MID('Filter Data'!A145,2,LEN('Filter Data'!A145)-2)</f>
        <v>04-Nov-2020</v>
      </c>
      <c r="B154">
        <f>'Filter Data'!J145</f>
        <v>2.0053999999999998</v>
      </c>
      <c r="C154">
        <f t="shared" si="6"/>
        <v>4.415286889513681E-2</v>
      </c>
      <c r="D154">
        <f>C154-SET_TRI!C155</f>
        <v>2.5217853633125595E-2</v>
      </c>
      <c r="E154">
        <f t="shared" si="7"/>
        <v>2.1544241541630763E-2</v>
      </c>
      <c r="F154">
        <f t="shared" ca="1" si="8"/>
        <v>-0.15336791603557151</v>
      </c>
      <c r="G154">
        <f ca="1">S0*EXP(Drift*(A154-$A$11)+Volatility*SUM($F$12:F154))</f>
        <v>8.464742876101317</v>
      </c>
    </row>
    <row r="155" spans="1:7" x14ac:dyDescent="0.25">
      <c r="A155" s="1" t="str">
        <f>MID('Filter Data'!A146,2,LEN('Filter Data'!A146)-2)</f>
        <v>05-Nov-2020</v>
      </c>
      <c r="B155">
        <f>'Filter Data'!J146</f>
        <v>1.9838</v>
      </c>
      <c r="C155">
        <f t="shared" si="6"/>
        <v>-1.0770918519995933E-2</v>
      </c>
      <c r="D155">
        <f>C155-SET_TRI!C156</f>
        <v>-5.5856410389053888E-2</v>
      </c>
      <c r="E155">
        <f t="shared" si="7"/>
        <v>3.933648401715141E-2</v>
      </c>
      <c r="F155">
        <f t="shared" ca="1" si="8"/>
        <v>1.0301561645861461</v>
      </c>
      <c r="G155">
        <f ca="1">S0*EXP(Drift*(A155-$A$11)+Volatility*SUM($F$12:F155))</f>
        <v>8.6171422356846836</v>
      </c>
    </row>
    <row r="156" spans="1:7" x14ac:dyDescent="0.25">
      <c r="A156" s="1" t="str">
        <f>MID('Filter Data'!A147,2,LEN('Filter Data'!A147)-2)</f>
        <v>06-Nov-2020</v>
      </c>
      <c r="B156">
        <f>'Filter Data'!J147</f>
        <v>1.9326000000000001</v>
      </c>
      <c r="C156">
        <f t="shared" si="6"/>
        <v>-2.5809053331989067E-2</v>
      </c>
      <c r="D156">
        <f>C156-SET_TRI!C157</f>
        <v>-2.3884333754501868E-2</v>
      </c>
      <c r="E156">
        <f t="shared" si="7"/>
        <v>-4.3776123748115112E-3</v>
      </c>
      <c r="F156">
        <f t="shared" ca="1" si="8"/>
        <v>-0.81269302382552611</v>
      </c>
      <c r="G156">
        <f ca="1">S0*EXP(Drift*(A156-$A$11)+Volatility*SUM($F$12:F156))</f>
        <v>8.5070505825859701</v>
      </c>
    </row>
    <row r="157" spans="1:7" x14ac:dyDescent="0.25">
      <c r="A157" s="1" t="str">
        <f>MID('Filter Data'!A148,2,LEN('Filter Data'!A148)-2)</f>
        <v>09-Nov-2020</v>
      </c>
      <c r="B157">
        <f>'Filter Data'!J148</f>
        <v>2.0451000000000001</v>
      </c>
      <c r="C157">
        <f t="shared" si="6"/>
        <v>5.8211735485873974E-2</v>
      </c>
      <c r="D157">
        <f>C157-SET_TRI!C158</f>
        <v>3.1867785547398352E-2</v>
      </c>
      <c r="E157">
        <f t="shared" si="7"/>
        <v>2.9638741342472911E-2</v>
      </c>
      <c r="F157">
        <f t="shared" ca="1" si="8"/>
        <v>3.6879244348628957</v>
      </c>
      <c r="G157">
        <f ca="1">S0*EXP(Drift*(A157-$A$11)+Volatility*SUM($F$12:F157))</f>
        <v>9.0646348943944002</v>
      </c>
    </row>
    <row r="158" spans="1:7" x14ac:dyDescent="0.25">
      <c r="A158" s="1" t="str">
        <f>MID('Filter Data'!A149,2,LEN('Filter Data'!A149)-2)</f>
        <v>10-Nov-2020</v>
      </c>
      <c r="B158">
        <f>'Filter Data'!J149</f>
        <v>2.1036999999999999</v>
      </c>
      <c r="C158">
        <f t="shared" si="6"/>
        <v>2.8653855557185349E-2</v>
      </c>
      <c r="D158">
        <f>C158-SET_TRI!C159</f>
        <v>-4.0418593843485187E-2</v>
      </c>
      <c r="E158">
        <f t="shared" si="7"/>
        <v>6.4914980944448308E-2</v>
      </c>
      <c r="F158">
        <f t="shared" ca="1" si="8"/>
        <v>0.48078724282492913</v>
      </c>
      <c r="G158">
        <f ca="1">S0*EXP(Drift*(A158-$A$11)+Volatility*SUM($F$12:F158))</f>
        <v>9.1437618728136805</v>
      </c>
    </row>
    <row r="159" spans="1:7" x14ac:dyDescent="0.25">
      <c r="A159" s="1" t="str">
        <f>MID('Filter Data'!A150,2,LEN('Filter Data'!A150)-2)</f>
        <v>12-Nov-2020</v>
      </c>
      <c r="B159">
        <f>'Filter Data'!J150</f>
        <v>2.0842999999999998</v>
      </c>
      <c r="C159">
        <f t="shared" si="6"/>
        <v>-9.22184722156205E-3</v>
      </c>
      <c r="D159">
        <f>C159-SET_TRI!C160</f>
        <v>-7.9732531917545146E-4</v>
      </c>
      <c r="E159">
        <f t="shared" si="7"/>
        <v>-8.4972929159820281E-3</v>
      </c>
      <c r="F159">
        <f t="shared" ca="1" si="8"/>
        <v>-0.40734200243155816</v>
      </c>
      <c r="G159">
        <f ca="1">S0*EXP(Drift*(A159-$A$11)+Volatility*SUM($F$12:F159))</f>
        <v>9.0943034538099656</v>
      </c>
    </row>
    <row r="160" spans="1:7" x14ac:dyDescent="0.25">
      <c r="A160" s="1" t="str">
        <f>MID('Filter Data'!A151,2,LEN('Filter Data'!A151)-2)</f>
        <v>17-Nov-2020</v>
      </c>
      <c r="B160">
        <f>'Filter Data'!J151</f>
        <v>2.0971000000000002</v>
      </c>
      <c r="C160">
        <f t="shared" si="6"/>
        <v>6.141150506165316E-3</v>
      </c>
      <c r="D160">
        <f>C160-SET_TRI!C161</f>
        <v>-3.5262267599502056E-3</v>
      </c>
      <c r="E160">
        <f t="shared" si="7"/>
        <v>9.3132741005857306E-3</v>
      </c>
      <c r="F160">
        <f t="shared" ca="1" si="8"/>
        <v>-5.7718887414218525</v>
      </c>
      <c r="G160">
        <f ca="1">S0*EXP(Drift*(A160-$A$11)+Volatility*SUM($F$12:F160))</f>
        <v>8.2887128365050788</v>
      </c>
    </row>
    <row r="161" spans="1:7" x14ac:dyDescent="0.25">
      <c r="A161" s="1" t="str">
        <f>MID('Filter Data'!A152,2,LEN('Filter Data'!A152)-2)</f>
        <v>18-Nov-2020</v>
      </c>
      <c r="B161">
        <f>'Filter Data'!J152</f>
        <v>2.1074000000000002</v>
      </c>
      <c r="C161">
        <f t="shared" si="6"/>
        <v>4.9115445138524514E-3</v>
      </c>
      <c r="D161">
        <f>C161-SET_TRI!C162</f>
        <v>-8.6042965903195372E-3</v>
      </c>
      <c r="E161">
        <f t="shared" si="7"/>
        <v>1.263822166513209E-2</v>
      </c>
      <c r="F161">
        <f t="shared" ca="1" si="8"/>
        <v>1.3702590908453249</v>
      </c>
      <c r="G161">
        <f ca="1">S0*EXP(Drift*(A161-$A$11)+Volatility*SUM($F$12:F161))</f>
        <v>8.4858893164282172</v>
      </c>
    </row>
    <row r="162" spans="1:7" x14ac:dyDescent="0.25">
      <c r="A162" s="1" t="str">
        <f>MID('Filter Data'!A153,2,LEN('Filter Data'!A153)-2)</f>
        <v>19-Nov-2020</v>
      </c>
      <c r="B162">
        <f>'Filter Data'!J153</f>
        <v>2.1150000000000002</v>
      </c>
      <c r="C162">
        <f t="shared" si="6"/>
        <v>3.6063395653412027E-3</v>
      </c>
      <c r="D162">
        <f>C162-SET_TRI!C163</f>
        <v>2.2681652447826789E-3</v>
      </c>
      <c r="E162">
        <f t="shared" si="7"/>
        <v>1.5814356283238725E-3</v>
      </c>
      <c r="F162">
        <f t="shared" ca="1" si="8"/>
        <v>0.10407951378542303</v>
      </c>
      <c r="G162">
        <f ca="1">S0*EXP(Drift*(A162-$A$11)+Volatility*SUM($F$12:F162))</f>
        <v>8.5064102791024983</v>
      </c>
    </row>
    <row r="163" spans="1:7" x14ac:dyDescent="0.25">
      <c r="A163" s="1" t="str">
        <f>MID('Filter Data'!A154,2,LEN('Filter Data'!A154)-2)</f>
        <v>20-Nov-2020</v>
      </c>
      <c r="B163">
        <f>'Filter Data'!J154</f>
        <v>2.1263000000000001</v>
      </c>
      <c r="C163">
        <f t="shared" si="6"/>
        <v>5.3427895981086829E-3</v>
      </c>
      <c r="D163">
        <f>C163-SET_TRI!C164</f>
        <v>-1.1256945372606653E-2</v>
      </c>
      <c r="E163">
        <f t="shared" si="7"/>
        <v>1.544864453741519E-2</v>
      </c>
      <c r="F163">
        <f t="shared" ca="1" si="8"/>
        <v>0.21265068472049592</v>
      </c>
      <c r="G163">
        <f ca="1">S0*EXP(Drift*(A163-$A$11)+Volatility*SUM($F$12:F163))</f>
        <v>8.5424184897029178</v>
      </c>
    </row>
    <row r="164" spans="1:7" x14ac:dyDescent="0.25">
      <c r="A164" s="1" t="str">
        <f>MID('Filter Data'!A155,2,LEN('Filter Data'!A155)-2)</f>
        <v>23-Nov-2020</v>
      </c>
      <c r="B164">
        <f>'Filter Data'!J155</f>
        <v>2.1436000000000002</v>
      </c>
      <c r="C164">
        <f t="shared" si="6"/>
        <v>8.1361990311809677E-3</v>
      </c>
      <c r="D164">
        <f>C164-SET_TRI!C165</f>
        <v>-1.7570227409588472E-2</v>
      </c>
      <c r="E164">
        <f t="shared" si="7"/>
        <v>2.3904477315874924E-2</v>
      </c>
      <c r="F164">
        <f t="shared" ca="1" si="8"/>
        <v>9.3410498637323161E-2</v>
      </c>
      <c r="G164">
        <f ca="1">S0*EXP(Drift*(A164-$A$11)+Volatility*SUM($F$12:F164))</f>
        <v>8.5732290161529594</v>
      </c>
    </row>
    <row r="165" spans="1:7" x14ac:dyDescent="0.25">
      <c r="A165" s="1" t="str">
        <f>MID('Filter Data'!A156,2,LEN('Filter Data'!A156)-2)</f>
        <v>24-Nov-2020</v>
      </c>
      <c r="B165">
        <f>'Filter Data'!J156</f>
        <v>2.2343999999999999</v>
      </c>
      <c r="C165">
        <f t="shared" si="6"/>
        <v>4.2358649001679308E-2</v>
      </c>
      <c r="D165">
        <f>C165-SET_TRI!C166</f>
        <v>5.8296424202087249E-2</v>
      </c>
      <c r="E165">
        <f t="shared" si="7"/>
        <v>-9.9183614724514674E-3</v>
      </c>
      <c r="F165">
        <f t="shared" ca="1" si="8"/>
        <v>0.2755635677241694</v>
      </c>
      <c r="G165">
        <f ca="1">S0*EXP(Drift*(A165-$A$11)+Volatility*SUM($F$12:F165))</f>
        <v>8.6185487483144705</v>
      </c>
    </row>
    <row r="166" spans="1:7" x14ac:dyDescent="0.25">
      <c r="A166" s="1" t="str">
        <f>MID('Filter Data'!A157,2,LEN('Filter Data'!A157)-2)</f>
        <v>01-Dec-2020</v>
      </c>
      <c r="B166">
        <f>'Filter Data'!J157</f>
        <v>2.2204999999999999</v>
      </c>
      <c r="C166">
        <f t="shared" si="6"/>
        <v>-6.2209094163981488E-3</v>
      </c>
      <c r="D166">
        <f>C166-SET_TRI!C167</f>
        <v>-1.3646313081671257E-2</v>
      </c>
      <c r="E166">
        <f t="shared" si="7"/>
        <v>6.0279848196273782E-3</v>
      </c>
      <c r="F166">
        <f t="shared" ca="1" si="8"/>
        <v>0.54772282894853863</v>
      </c>
      <c r="G166">
        <f ca="1">S0*EXP(Drift*(A166-$A$11)+Volatility*SUM($F$12:F166))</f>
        <v>8.7391356145584602</v>
      </c>
    </row>
    <row r="167" spans="1:7" x14ac:dyDescent="0.25">
      <c r="A167" s="1" t="str">
        <f>MID('Filter Data'!A158,2,LEN('Filter Data'!A158)-2)</f>
        <v>02-Dec-2020</v>
      </c>
      <c r="B167">
        <f>'Filter Data'!J158</f>
        <v>2.2448999999999999</v>
      </c>
      <c r="C167">
        <f t="shared" si="6"/>
        <v>1.0988516099977473E-2</v>
      </c>
      <c r="D167">
        <f>C167-SET_TRI!C168</f>
        <v>1.3256582893783517E-2</v>
      </c>
      <c r="E167">
        <f t="shared" si="7"/>
        <v>-8.9197044210842166E-4</v>
      </c>
      <c r="F167">
        <f t="shared" ca="1" si="8"/>
        <v>-5.2079588178087562E-2</v>
      </c>
      <c r="G167">
        <f ca="1">S0*EXP(Drift*(A167-$A$11)+Volatility*SUM($F$12:F167))</f>
        <v>8.7375076544680859</v>
      </c>
    </row>
    <row r="168" spans="1:7" x14ac:dyDescent="0.25">
      <c r="A168" s="1" t="str">
        <f>MID('Filter Data'!A159,2,LEN('Filter Data'!A159)-2)</f>
        <v>03-Dec-2020</v>
      </c>
      <c r="B168">
        <f>'Filter Data'!J159</f>
        <v>2.2641</v>
      </c>
      <c r="C168">
        <f t="shared" si="6"/>
        <v>8.5527194975277762E-3</v>
      </c>
      <c r="D168">
        <f>C168-SET_TRI!C169</f>
        <v>-6.2831638554212282E-3</v>
      </c>
      <c r="E168">
        <f t="shared" si="7"/>
        <v>1.4197557740163541E-2</v>
      </c>
      <c r="F168">
        <f t="shared" ca="1" si="8"/>
        <v>-0.86756054197340882</v>
      </c>
      <c r="G168">
        <f ca="1">S0*EXP(Drift*(A168-$A$11)+Volatility*SUM($F$12:F168))</f>
        <v>8.6179969244935073</v>
      </c>
    </row>
    <row r="169" spans="1:7" x14ac:dyDescent="0.25">
      <c r="A169" s="1" t="str">
        <f>MID('Filter Data'!A160,2,LEN('Filter Data'!A160)-2)</f>
        <v>04-Dec-2020</v>
      </c>
      <c r="B169">
        <f>'Filter Data'!J160</f>
        <v>2.2854000000000001</v>
      </c>
      <c r="C169">
        <f t="shared" si="6"/>
        <v>9.4077116735126962E-3</v>
      </c>
      <c r="D169">
        <f>C169-SET_TRI!C170</f>
        <v>-3.2647470313638439E-4</v>
      </c>
      <c r="E169">
        <f t="shared" si="7"/>
        <v>9.7099570271352541E-3</v>
      </c>
      <c r="F169">
        <f t="shared" ca="1" si="8"/>
        <v>-1.7244339584439512</v>
      </c>
      <c r="G169">
        <f ca="1">S0*EXP(Drift*(A169-$A$11)+Volatility*SUM($F$12:F169))</f>
        <v>8.3796385250346823</v>
      </c>
    </row>
    <row r="170" spans="1:7" x14ac:dyDescent="0.25">
      <c r="A170" s="1" t="str">
        <f>MID('Filter Data'!A161,2,LEN('Filter Data'!A161)-2)</f>
        <v>08-Dec-2020</v>
      </c>
      <c r="B170">
        <f>'Filter Data'!J161</f>
        <v>2.2740999999999998</v>
      </c>
      <c r="C170">
        <f t="shared" si="6"/>
        <v>-4.9444298591057624E-3</v>
      </c>
      <c r="D170">
        <f>C170-SET_TRI!C171</f>
        <v>-2.1771698052133824E-2</v>
      </c>
      <c r="E170">
        <f t="shared" si="7"/>
        <v>1.459217452157904E-2</v>
      </c>
      <c r="F170">
        <f t="shared" ca="1" si="8"/>
        <v>-1.0022839253236004</v>
      </c>
      <c r="G170">
        <f ca="1">S0*EXP(Drift*(A170-$A$11)+Volatility*SUM($F$12:F170))</f>
        <v>8.2633660918932996</v>
      </c>
    </row>
    <row r="171" spans="1:7" x14ac:dyDescent="0.25">
      <c r="A171" s="1" t="str">
        <f>MID('Filter Data'!A162,2,LEN('Filter Data'!A162)-2)</f>
        <v>14-Dec-2020</v>
      </c>
      <c r="B171">
        <f>'Filter Data'!J162</f>
        <v>2.3266</v>
      </c>
      <c r="C171">
        <f t="shared" si="6"/>
        <v>2.308605602216271E-2</v>
      </c>
      <c r="D171">
        <f>C171-SET_TRI!C172</f>
        <v>3.1388170143286896E-2</v>
      </c>
      <c r="E171">
        <f t="shared" si="7"/>
        <v>-5.0567679743734294E-3</v>
      </c>
      <c r="F171">
        <f t="shared" ca="1" si="8"/>
        <v>-2.1025757876850775</v>
      </c>
      <c r="G171">
        <f ca="1">S0*EXP(Drift*(A171-$A$11)+Volatility*SUM($F$12:F171))</f>
        <v>8.0116039585149537</v>
      </c>
    </row>
    <row r="172" spans="1:7" x14ac:dyDescent="0.25">
      <c r="A172" s="1" t="str">
        <f>MID('Filter Data'!A163,2,LEN('Filter Data'!A163)-2)</f>
        <v>15-Dec-2020</v>
      </c>
      <c r="B172">
        <f>'Filter Data'!J163</f>
        <v>2.3532999999999999</v>
      </c>
      <c r="C172">
        <f t="shared" si="6"/>
        <v>1.1475973523596642E-2</v>
      </c>
      <c r="D172">
        <f>C172-SET_TRI!C173</f>
        <v>9.9362204746748332E-3</v>
      </c>
      <c r="E172">
        <f t="shared" si="7"/>
        <v>2.5735414335333728E-3</v>
      </c>
      <c r="F172">
        <f t="shared" ca="1" si="8"/>
        <v>0.38828107582716676</v>
      </c>
      <c r="G172">
        <f ca="1">S0*EXP(Drift*(A172-$A$11)+Volatility*SUM($F$12:F172))</f>
        <v>8.0690934498937459</v>
      </c>
    </row>
    <row r="173" spans="1:7" x14ac:dyDescent="0.25">
      <c r="A173" s="1" t="str">
        <f>MID('Filter Data'!A164,2,LEN('Filter Data'!A164)-2)</f>
        <v>16-Dec-2020</v>
      </c>
      <c r="B173">
        <f>'Filter Data'!J164</f>
        <v>2.3666999999999998</v>
      </c>
      <c r="C173">
        <f t="shared" si="6"/>
        <v>5.6941316449240879E-3</v>
      </c>
      <c r="D173">
        <f>C173-SET_TRI!C174</f>
        <v>3.9872121449745328E-3</v>
      </c>
      <c r="E173">
        <f t="shared" si="7"/>
        <v>2.1274034645983133E-3</v>
      </c>
      <c r="F173">
        <f t="shared" ca="1" si="8"/>
        <v>-0.45116840197024199</v>
      </c>
      <c r="G173">
        <f ca="1">S0*EXP(Drift*(A173-$A$11)+Volatility*SUM($F$12:F173))</f>
        <v>8.0141279389907663</v>
      </c>
    </row>
    <row r="174" spans="1:7" x14ac:dyDescent="0.25">
      <c r="A174" s="1" t="str">
        <f>MID('Filter Data'!A165,2,LEN('Filter Data'!A165)-2)</f>
        <v>17-Dec-2020</v>
      </c>
      <c r="B174">
        <f>'Filter Data'!J165</f>
        <v>2.3935</v>
      </c>
      <c r="C174">
        <f t="shared" si="6"/>
        <v>1.1323784172053982E-2</v>
      </c>
      <c r="D174">
        <f>C174-SET_TRI!C175</f>
        <v>1.3332645869652555E-2</v>
      </c>
      <c r="E174">
        <f t="shared" si="7"/>
        <v>-6.2492374328239168E-4</v>
      </c>
      <c r="F174">
        <f t="shared" ca="1" si="8"/>
        <v>0.6126806789105067</v>
      </c>
      <c r="G174">
        <f ca="1">S0*EXP(Drift*(A174-$A$11)+Volatility*SUM($F$12:F174))</f>
        <v>8.101868001452603</v>
      </c>
    </row>
    <row r="175" spans="1:7" x14ac:dyDescent="0.25">
      <c r="A175" s="1" t="str">
        <f>MID('Filter Data'!A166,2,LEN('Filter Data'!A166)-2)</f>
        <v>18-Dec-2020</v>
      </c>
      <c r="B175">
        <f>'Filter Data'!J166</f>
        <v>2.4148000000000001</v>
      </c>
      <c r="C175">
        <f t="shared" si="6"/>
        <v>8.8991017338625848E-3</v>
      </c>
      <c r="D175">
        <f>C175-SET_TRI!C176</f>
        <v>1.0698181969891793E-2</v>
      </c>
      <c r="E175">
        <f t="shared" si="7"/>
        <v>-6.8673853177864293E-4</v>
      </c>
      <c r="F175">
        <f t="shared" ca="1" si="8"/>
        <v>4.5139805692218316E-2</v>
      </c>
      <c r="G175">
        <f ca="1">S0*EXP(Drift*(A175-$A$11)+Volatility*SUM($F$12:F175))</f>
        <v>8.1134894187035531</v>
      </c>
    </row>
    <row r="176" spans="1:7" x14ac:dyDescent="0.25">
      <c r="A176" s="1" t="str">
        <f>MID('Filter Data'!A167,2,LEN('Filter Data'!A167)-2)</f>
        <v>21-Dec-2020</v>
      </c>
      <c r="B176">
        <f>'Filter Data'!J167</f>
        <v>2.3597000000000001</v>
      </c>
      <c r="C176">
        <f t="shared" si="6"/>
        <v>-2.2817624648003944E-2</v>
      </c>
      <c r="D176">
        <f>C176-SET_TRI!C177</f>
        <v>3.5536267968170956E-2</v>
      </c>
      <c r="E176">
        <f t="shared" si="7"/>
        <v>-5.4680904316405397E-2</v>
      </c>
      <c r="F176">
        <f t="shared" ca="1" si="8"/>
        <v>2.1813016784520913</v>
      </c>
      <c r="G176">
        <f ca="1">S0*EXP(Drift*(A176-$A$11)+Volatility*SUM($F$12:F176))</f>
        <v>8.4309782345022644</v>
      </c>
    </row>
    <row r="177" spans="1:7" x14ac:dyDescent="0.25">
      <c r="A177" s="1" t="str">
        <f>MID('Filter Data'!A168,2,LEN('Filter Data'!A168)-2)</f>
        <v>22-Dec-2020</v>
      </c>
      <c r="B177">
        <f>'Filter Data'!J168</f>
        <v>2.3222999999999998</v>
      </c>
      <c r="C177">
        <f t="shared" si="6"/>
        <v>-1.5849472390558256E-2</v>
      </c>
      <c r="D177">
        <f>C177-SET_TRI!C178</f>
        <v>-3.153922300857824E-2</v>
      </c>
      <c r="E177">
        <f t="shared" si="7"/>
        <v>1.2447688071106949E-2</v>
      </c>
      <c r="F177">
        <f t="shared" ca="1" si="8"/>
        <v>0.92688047106235039</v>
      </c>
      <c r="G177">
        <f ca="1">S0*EXP(Drift*(A177-$A$11)+Volatility*SUM($F$12:F177))</f>
        <v>8.5680150147146925</v>
      </c>
    </row>
    <row r="178" spans="1:7" x14ac:dyDescent="0.25">
      <c r="A178" s="1" t="str">
        <f>MID('Filter Data'!A169,2,LEN('Filter Data'!A169)-2)</f>
        <v>23-Dec-2020</v>
      </c>
      <c r="B178">
        <f>'Filter Data'!J169</f>
        <v>2.3690000000000002</v>
      </c>
      <c r="C178">
        <f t="shared" si="6"/>
        <v>2.010937432717582E-2</v>
      </c>
      <c r="D178">
        <f>C178-SET_TRI!C179</f>
        <v>3.3463788157335222E-2</v>
      </c>
      <c r="E178">
        <f t="shared" si="7"/>
        <v>-9.8950848426358554E-3</v>
      </c>
      <c r="F178">
        <f t="shared" ca="1" si="8"/>
        <v>-1.516103429432202</v>
      </c>
      <c r="G178">
        <f ca="1">S0*EXP(Drift*(A178-$A$11)+Volatility*SUM($F$12:F178))</f>
        <v>8.3600047083454694</v>
      </c>
    </row>
    <row r="179" spans="1:7" x14ac:dyDescent="0.25">
      <c r="A179" s="1" t="str">
        <f>MID('Filter Data'!A170,2,LEN('Filter Data'!A170)-2)</f>
        <v>29-Dec-2020</v>
      </c>
      <c r="B179">
        <f>'Filter Data'!J170</f>
        <v>2.3689</v>
      </c>
      <c r="C179">
        <f t="shared" si="6"/>
        <v>-4.221190375694851E-5</v>
      </c>
      <c r="D179">
        <f>C179-SET_TRI!C180</f>
        <v>-3.3717987374731542E-2</v>
      </c>
      <c r="E179">
        <f t="shared" si="7"/>
        <v>3.0209096359121126E-2</v>
      </c>
      <c r="F179">
        <f t="shared" ca="1" si="8"/>
        <v>4.7282211763886774</v>
      </c>
      <c r="G179">
        <f ca="1">S0*EXP(Drift*(A179-$A$11)+Volatility*SUM($F$12:F179))</f>
        <v>9.082230055908493</v>
      </c>
    </row>
    <row r="180" spans="1:7" x14ac:dyDescent="0.25">
      <c r="A180" s="1" t="str">
        <f>MID('Filter Data'!A171,2,LEN('Filter Data'!A171)-2)</f>
        <v>30-Dec-2020</v>
      </c>
      <c r="B180">
        <f>'Filter Data'!J171</f>
        <v>2.3767</v>
      </c>
      <c r="C180">
        <f t="shared" si="6"/>
        <v>3.2926674827979353E-3</v>
      </c>
      <c r="D180">
        <f>C180-SET_TRI!C181</f>
        <v>1.7956582028579107E-2</v>
      </c>
      <c r="E180">
        <f t="shared" si="7"/>
        <v>-1.2803278572782208E-2</v>
      </c>
      <c r="F180">
        <f t="shared" ca="1" si="8"/>
        <v>0.35380572420925782</v>
      </c>
      <c r="G180">
        <f ca="1">S0*EXP(Drift*(A180-$A$11)+Volatility*SUM($F$12:F180))</f>
        <v>9.1421497012252413</v>
      </c>
    </row>
    <row r="181" spans="1:7" x14ac:dyDescent="0.25">
      <c r="A181" s="1" t="str">
        <f>MID('Filter Data'!A172,2,LEN('Filter Data'!A172)-2)</f>
        <v>04-Jan-2021</v>
      </c>
      <c r="B181">
        <f>'Filter Data'!J172</f>
        <v>2.3370000000000002</v>
      </c>
      <c r="C181">
        <f t="shared" si="6"/>
        <v>-1.6703833045819769E-2</v>
      </c>
      <c r="D181">
        <f>C181-SET_TRI!C182</f>
        <v>-3.1983420847181844E-2</v>
      </c>
      <c r="E181">
        <f t="shared" si="7"/>
        <v>1.1991731319955214E-2</v>
      </c>
      <c r="F181">
        <f t="shared" ca="1" si="8"/>
        <v>-1.3801040542317624</v>
      </c>
      <c r="G181">
        <f ca="1">S0*EXP(Drift*(A181-$A$11)+Volatility*SUM($F$12:F181))</f>
        <v>8.9648343091465428</v>
      </c>
    </row>
    <row r="182" spans="1:7" x14ac:dyDescent="0.25">
      <c r="A182" s="1" t="str">
        <f>MID('Filter Data'!A173,2,LEN('Filter Data'!A173)-2)</f>
        <v>05-Jan-2021</v>
      </c>
      <c r="B182">
        <f>'Filter Data'!J173</f>
        <v>2.4481000000000002</v>
      </c>
      <c r="C182">
        <f t="shared" si="6"/>
        <v>4.7539580658964471E-2</v>
      </c>
      <c r="D182">
        <f>C182-SET_TRI!C183</f>
        <v>1.5485165363854483E-2</v>
      </c>
      <c r="E182">
        <f t="shared" si="7"/>
        <v>3.3660264137205451E-2</v>
      </c>
      <c r="F182">
        <f t="shared" ca="1" si="8"/>
        <v>1.5919136209000371</v>
      </c>
      <c r="G182">
        <f ca="1">S0*EXP(Drift*(A182-$A$11)+Volatility*SUM($F$12:F182))</f>
        <v>9.212050156770486</v>
      </c>
    </row>
    <row r="183" spans="1:7" x14ac:dyDescent="0.25">
      <c r="A183" s="1" t="str">
        <f>MID('Filter Data'!A174,2,LEN('Filter Data'!A174)-2)</f>
        <v>06-Jan-2021</v>
      </c>
      <c r="B183">
        <f>'Filter Data'!J174</f>
        <v>2.4588999999999999</v>
      </c>
      <c r="C183">
        <f t="shared" si="6"/>
        <v>4.4115844940973399E-3</v>
      </c>
      <c r="D183">
        <f>C183-SET_TRI!C184</f>
        <v>1.8651165710004559E-2</v>
      </c>
      <c r="E183">
        <f t="shared" si="7"/>
        <v>-1.2307338141649797E-2</v>
      </c>
      <c r="F183">
        <f t="shared" ca="1" si="8"/>
        <v>-0.62660955031523113</v>
      </c>
      <c r="G183">
        <f ca="1">S0*EXP(Drift*(A183-$A$11)+Volatility*SUM($F$12:F183))</f>
        <v>9.1225958358860648</v>
      </c>
    </row>
    <row r="184" spans="1:7" x14ac:dyDescent="0.25">
      <c r="A184" s="1" t="str">
        <f>MID('Filter Data'!A175,2,LEN('Filter Data'!A175)-2)</f>
        <v>07-Jan-2021</v>
      </c>
      <c r="B184">
        <f>'Filter Data'!J175</f>
        <v>2.4897</v>
      </c>
      <c r="C184">
        <f t="shared" si="6"/>
        <v>1.2525926227174819E-2</v>
      </c>
      <c r="D184">
        <f>C184-SET_TRI!C185</f>
        <v>-3.4032058232678474E-3</v>
      </c>
      <c r="E184">
        <f t="shared" si="7"/>
        <v>1.5587711550667195E-2</v>
      </c>
      <c r="F184">
        <f t="shared" ca="1" si="8"/>
        <v>-0.82030588151949535</v>
      </c>
      <c r="G184">
        <f ca="1">S0*EXP(Drift*(A184-$A$11)+Volatility*SUM($F$12:F184))</f>
        <v>9.0049043899917827</v>
      </c>
    </row>
    <row r="185" spans="1:7" x14ac:dyDescent="0.25">
      <c r="A185" s="1" t="str">
        <f>MID('Filter Data'!A176,2,LEN('Filter Data'!A176)-2)</f>
        <v>08-Jan-2021</v>
      </c>
      <c r="B185">
        <f>'Filter Data'!J176</f>
        <v>2.5552000000000001</v>
      </c>
      <c r="C185">
        <f t="shared" si="6"/>
        <v>2.6308390569144923E-2</v>
      </c>
      <c r="D185">
        <f>C185-SET_TRI!C186</f>
        <v>3.0665917413837257E-3</v>
      </c>
      <c r="E185">
        <f t="shared" si="7"/>
        <v>2.3567372761806815E-2</v>
      </c>
      <c r="F185">
        <f t="shared" ca="1" si="8"/>
        <v>7.6074315169121732E-3</v>
      </c>
      <c r="G185">
        <f ca="1">S0*EXP(Drift*(A185-$A$11)+Volatility*SUM($F$12:F185))</f>
        <v>9.0121841123103898</v>
      </c>
    </row>
    <row r="186" spans="1:7" x14ac:dyDescent="0.25">
      <c r="A186" s="1" t="str">
        <f>MID('Filter Data'!A177,2,LEN('Filter Data'!A177)-2)</f>
        <v>11-Jan-2021</v>
      </c>
      <c r="B186">
        <f>'Filter Data'!J177</f>
        <v>2.5430999999999999</v>
      </c>
      <c r="C186">
        <f t="shared" si="6"/>
        <v>-4.7354414527239434E-3</v>
      </c>
      <c r="D186">
        <f>C186-SET_TRI!C187</f>
        <v>-1.9910427255359761E-3</v>
      </c>
      <c r="E186">
        <f t="shared" si="7"/>
        <v>-2.9402343123780261E-3</v>
      </c>
      <c r="F186">
        <f t="shared" ca="1" si="8"/>
        <v>-1.9850695257275901</v>
      </c>
      <c r="G186">
        <f ca="1">S0*EXP(Drift*(A186-$A$11)+Volatility*SUM($F$12:F186))</f>
        <v>8.7368527882949074</v>
      </c>
    </row>
    <row r="187" spans="1:7" x14ac:dyDescent="0.25">
      <c r="A187" s="1" t="str">
        <f>MID('Filter Data'!A178,2,LEN('Filter Data'!A178)-2)</f>
        <v>12-Jan-2021</v>
      </c>
      <c r="B187">
        <f>'Filter Data'!J178</f>
        <v>2.5893999999999999</v>
      </c>
      <c r="C187">
        <f t="shared" si="6"/>
        <v>1.8206126381188317E-2</v>
      </c>
      <c r="D187">
        <f>C187-SET_TRI!C188</f>
        <v>1.7586834834312778E-2</v>
      </c>
      <c r="E187">
        <f t="shared" si="7"/>
        <v>2.4418089670091014E-3</v>
      </c>
      <c r="F187">
        <f t="shared" ca="1" si="8"/>
        <v>-1.3550592199663398</v>
      </c>
      <c r="G187">
        <f ca="1">S0*EXP(Drift*(A187-$A$11)+Volatility*SUM($F$12:F187))</f>
        <v>8.5476462312890842</v>
      </c>
    </row>
    <row r="188" spans="1:7" x14ac:dyDescent="0.25">
      <c r="A188" s="1" t="str">
        <f>MID('Filter Data'!A179,2,LEN('Filter Data'!A179)-2)</f>
        <v>13-Jan-2021</v>
      </c>
      <c r="B188">
        <f>'Filter Data'!J179</f>
        <v>2.5798999999999999</v>
      </c>
      <c r="C188">
        <f t="shared" si="6"/>
        <v>-3.6688035838418416E-3</v>
      </c>
      <c r="D188">
        <f>C188-SET_TRI!C189</f>
        <v>-9.0340414331559968E-3</v>
      </c>
      <c r="E188">
        <f t="shared" si="7"/>
        <v>4.4433144865006127E-3</v>
      </c>
      <c r="F188">
        <f t="shared" ca="1" si="8"/>
        <v>0.1743818864937853</v>
      </c>
      <c r="G188">
        <f ca="1">S0*EXP(Drift*(A188-$A$11)+Volatility*SUM($F$12:F188))</f>
        <v>8.5783580151279164</v>
      </c>
    </row>
    <row r="189" spans="1:7" x14ac:dyDescent="0.25">
      <c r="A189" s="1" t="str">
        <f>MID('Filter Data'!A180,2,LEN('Filter Data'!A180)-2)</f>
        <v>14-Jan-2021</v>
      </c>
      <c r="B189">
        <f>'Filter Data'!J180</f>
        <v>2.6122999999999998</v>
      </c>
      <c r="C189">
        <f t="shared" si="6"/>
        <v>1.2558626303345085E-2</v>
      </c>
      <c r="D189">
        <f>C189-SET_TRI!C190</f>
        <v>2.2144336104516701E-2</v>
      </c>
      <c r="E189">
        <f t="shared" si="7"/>
        <v>-7.2933433712379647E-3</v>
      </c>
      <c r="F189">
        <f t="shared" ca="1" si="8"/>
        <v>-0.4161410645061735</v>
      </c>
      <c r="G189">
        <f ca="1">S0*EXP(Drift*(A189-$A$11)+Volatility*SUM($F$12:F189))</f>
        <v>8.5248967974698235</v>
      </c>
    </row>
    <row r="190" spans="1:7" x14ac:dyDescent="0.25">
      <c r="A190" s="1" t="str">
        <f>MID('Filter Data'!A181,2,LEN('Filter Data'!A181)-2)</f>
        <v>15-Jan-2021</v>
      </c>
      <c r="B190">
        <f>'Filter Data'!J181</f>
        <v>2.5468999999999999</v>
      </c>
      <c r="C190">
        <f t="shared" si="6"/>
        <v>-2.5035409409332736E-2</v>
      </c>
      <c r="D190">
        <f>C190-SET_TRI!C191</f>
        <v>-1.1150050832013394E-2</v>
      </c>
      <c r="E190">
        <f t="shared" si="7"/>
        <v>-1.5025428872374189E-2</v>
      </c>
      <c r="F190">
        <f t="shared" ca="1" si="8"/>
        <v>-1.1292554272303501</v>
      </c>
      <c r="G190">
        <f ca="1">S0*EXP(Drift*(A190-$A$11)+Volatility*SUM($F$12:F190))</f>
        <v>8.3717149092605361</v>
      </c>
    </row>
    <row r="191" spans="1:7" x14ac:dyDescent="0.25">
      <c r="A191" s="1" t="str">
        <f>MID('Filter Data'!A182,2,LEN('Filter Data'!A182)-2)</f>
        <v>19-Jan-2021</v>
      </c>
      <c r="B191">
        <f>'Filter Data'!J182</f>
        <v>2.5758999999999999</v>
      </c>
      <c r="C191">
        <f t="shared" si="6"/>
        <v>1.1386391299226478E-2</v>
      </c>
      <c r="D191">
        <f>C191-SET_TRI!C192</f>
        <v>1.1070189890408252E-2</v>
      </c>
      <c r="E191">
        <f t="shared" si="7"/>
        <v>1.4668947322411599E-3</v>
      </c>
      <c r="F191">
        <f t="shared" ca="1" si="8"/>
        <v>-4.7163823260952844</v>
      </c>
      <c r="G191">
        <f ca="1">S0*EXP(Drift*(A191-$A$11)+Volatility*SUM($F$12:F191))</f>
        <v>7.7602047367826588</v>
      </c>
    </row>
    <row r="192" spans="1:7" x14ac:dyDescent="0.25">
      <c r="A192" s="1" t="str">
        <f>MID('Filter Data'!A183,2,LEN('Filter Data'!A183)-2)</f>
        <v>21-Jan-2021</v>
      </c>
      <c r="B192">
        <f>'Filter Data'!J183</f>
        <v>2.5760999999999998</v>
      </c>
      <c r="C192">
        <f t="shared" si="6"/>
        <v>7.764276563530338E-5</v>
      </c>
      <c r="D192">
        <f>C192-SET_TRI!C193</f>
        <v>6.9442427345469361E-3</v>
      </c>
      <c r="E192">
        <f t="shared" si="7"/>
        <v>-6.1412652072828445E-3</v>
      </c>
      <c r="F192">
        <f t="shared" ca="1" si="8"/>
        <v>1.3251937216645535</v>
      </c>
      <c r="G192">
        <f ca="1">S0*EXP(Drift*(A192-$A$11)+Volatility*SUM($F$12:F192))</f>
        <v>7.9442570771519216</v>
      </c>
    </row>
    <row r="193" spans="1:7" x14ac:dyDescent="0.25">
      <c r="A193" s="1" t="str">
        <f>MID('Filter Data'!A184,2,LEN('Filter Data'!A184)-2)</f>
        <v>22-Jan-2021</v>
      </c>
      <c r="B193">
        <f>'Filter Data'!J184</f>
        <v>2.5383</v>
      </c>
      <c r="C193">
        <f t="shared" si="6"/>
        <v>-1.4673343426109171E-2</v>
      </c>
      <c r="D193">
        <f>C193-SET_TRI!C194</f>
        <v>-2.2212834368869078E-3</v>
      </c>
      <c r="E193">
        <f t="shared" si="7"/>
        <v>-1.2671631907949111E-2</v>
      </c>
      <c r="F193">
        <f t="shared" ca="1" si="8"/>
        <v>0.93286253890786319</v>
      </c>
      <c r="G193">
        <f ca="1">S0*EXP(Drift*(A193-$A$11)+Volatility*SUM($F$12:F193))</f>
        <v>8.0741873599863911</v>
      </c>
    </row>
    <row r="194" spans="1:7" x14ac:dyDescent="0.25">
      <c r="A194" s="1" t="str">
        <f>MID('Filter Data'!A185,2,LEN('Filter Data'!A185)-2)</f>
        <v>25-Jan-2021</v>
      </c>
      <c r="B194">
        <f>'Filter Data'!J185</f>
        <v>2.5636999999999999</v>
      </c>
      <c r="C194">
        <f t="shared" si="6"/>
        <v>1.0006697395894838E-2</v>
      </c>
      <c r="D194">
        <f>C194-SET_TRI!C195</f>
        <v>7.5910406212594331E-3</v>
      </c>
      <c r="E194">
        <f t="shared" si="7"/>
        <v>3.2076722300468756E-3</v>
      </c>
      <c r="F194">
        <f t="shared" ca="1" si="8"/>
        <v>-3.2757550805290871</v>
      </c>
      <c r="G194">
        <f ca="1">S0*EXP(Drift*(A194-$A$11)+Volatility*SUM($F$12:F194))</f>
        <v>7.66099482319808</v>
      </c>
    </row>
    <row r="195" spans="1:7" x14ac:dyDescent="0.25">
      <c r="A195" s="1" t="str">
        <f>MID('Filter Data'!A186,2,LEN('Filter Data'!A186)-2)</f>
        <v>27-Jan-2021</v>
      </c>
      <c r="B195">
        <f>'Filter Data'!J186</f>
        <v>2.5571000000000002</v>
      </c>
      <c r="C195">
        <f t="shared" si="6"/>
        <v>-2.5744041814563783E-3</v>
      </c>
      <c r="D195">
        <f>C195-SET_TRI!C196</f>
        <v>2.9954884742225763E-3</v>
      </c>
      <c r="E195">
        <f t="shared" si="7"/>
        <v>-5.2516490102473244E-3</v>
      </c>
      <c r="F195">
        <f t="shared" ca="1" si="8"/>
        <v>-3.5384127731220377E-2</v>
      </c>
      <c r="G195">
        <f ca="1">S0*EXP(Drift*(A195-$A$11)+Volatility*SUM($F$12:F195))</f>
        <v>7.6669205736263031</v>
      </c>
    </row>
    <row r="196" spans="1:7" x14ac:dyDescent="0.25">
      <c r="A196" s="1" t="str">
        <f>MID('Filter Data'!A187,2,LEN('Filter Data'!A187)-2)</f>
        <v>28-Jan-2021</v>
      </c>
      <c r="B196">
        <f>'Filter Data'!J187</f>
        <v>2.5394000000000001</v>
      </c>
      <c r="C196">
        <f t="shared" si="6"/>
        <v>-6.921903719056763E-3</v>
      </c>
      <c r="D196">
        <f>C196-SET_TRI!C197</f>
        <v>1.4261720055004357E-2</v>
      </c>
      <c r="E196">
        <f t="shared" si="7"/>
        <v>-1.970390425872327E-2</v>
      </c>
      <c r="F196">
        <f t="shared" ca="1" si="8"/>
        <v>-0.49991337382851664</v>
      </c>
      <c r="G196">
        <f ca="1">S0*EXP(Drift*(A196-$A$11)+Volatility*SUM($F$12:F196))</f>
        <v>7.6085132506426252</v>
      </c>
    </row>
    <row r="197" spans="1:7" x14ac:dyDescent="0.25">
      <c r="A197" s="1" t="str">
        <f>MID('Filter Data'!A188,2,LEN('Filter Data'!A188)-2)</f>
        <v>29-Jan-2021</v>
      </c>
      <c r="B197">
        <f>'Filter Data'!J188</f>
        <v>2.5331000000000001</v>
      </c>
      <c r="C197">
        <f t="shared" si="6"/>
        <v>-2.4809010002362652E-3</v>
      </c>
      <c r="D197">
        <f>C197-SET_TRI!C198</f>
        <v>-2.3871462648044337E-3</v>
      </c>
      <c r="E197">
        <f t="shared" si="7"/>
        <v>-3.304260428015726E-4</v>
      </c>
      <c r="F197">
        <f t="shared" ca="1" si="8"/>
        <v>0.59941196401959762</v>
      </c>
      <c r="G197">
        <f ca="1">S0*EXP(Drift*(A197-$A$11)+Volatility*SUM($F$12:F197))</f>
        <v>7.690112422748137</v>
      </c>
    </row>
    <row r="198" spans="1:7" x14ac:dyDescent="0.25">
      <c r="A198" s="1" t="str">
        <f>MID('Filter Data'!A189,2,LEN('Filter Data'!A189)-2)</f>
        <v>01-Feb-2021</v>
      </c>
      <c r="B198">
        <f>'Filter Data'!J189</f>
        <v>2.6006</v>
      </c>
      <c r="C198">
        <f t="shared" si="6"/>
        <v>2.6647191188662069E-2</v>
      </c>
      <c r="D198">
        <f>C198-SET_TRI!C199</f>
        <v>1.9852606359382588E-2</v>
      </c>
      <c r="E198">
        <f t="shared" si="7"/>
        <v>8.8506886917136193E-3</v>
      </c>
      <c r="F198">
        <f t="shared" ca="1" si="8"/>
        <v>-0.97360715810006637</v>
      </c>
      <c r="G198">
        <f ca="1">S0*EXP(Drift*(A198-$A$11)+Volatility*SUM($F$12:F198))</f>
        <v>7.5818638054605927</v>
      </c>
    </row>
    <row r="199" spans="1:7" x14ac:dyDescent="0.25">
      <c r="A199" s="1" t="str">
        <f>MID('Filter Data'!A190,2,LEN('Filter Data'!A190)-2)</f>
        <v>02-Feb-2021</v>
      </c>
      <c r="B199">
        <f>'Filter Data'!J190</f>
        <v>2.6501999999999999</v>
      </c>
      <c r="C199">
        <f t="shared" si="6"/>
        <v>1.9072521725755544E-2</v>
      </c>
      <c r="D199">
        <f>C199-SET_TRI!C200</f>
        <v>1.3460853093597097E-2</v>
      </c>
      <c r="E199">
        <f t="shared" si="7"/>
        <v>7.0088239250222645E-3</v>
      </c>
      <c r="F199">
        <f t="shared" ca="1" si="8"/>
        <v>-0.60756165972635523</v>
      </c>
      <c r="G199">
        <f ca="1">S0*EXP(Drift*(A199-$A$11)+Volatility*SUM($F$12:F199))</f>
        <v>7.5106225764645398</v>
      </c>
    </row>
    <row r="200" spans="1:7" x14ac:dyDescent="0.25">
      <c r="A200" s="1" t="str">
        <f>MID('Filter Data'!A191,2,LEN('Filter Data'!A191)-2)</f>
        <v>03-Feb-2021</v>
      </c>
      <c r="B200">
        <f>'Filter Data'!J191</f>
        <v>2.6951999999999998</v>
      </c>
      <c r="C200">
        <f t="shared" si="6"/>
        <v>1.6979850577314895E-2</v>
      </c>
      <c r="D200">
        <f>C200-SET_TRI!C201</f>
        <v>2.143594917576519E-2</v>
      </c>
      <c r="E200">
        <f t="shared" si="7"/>
        <v>-2.2367622956183594E-3</v>
      </c>
      <c r="F200">
        <f t="shared" ca="1" si="8"/>
        <v>-0.3624987890111363</v>
      </c>
      <c r="G200">
        <f ca="1">S0*EXP(Drift*(A200-$A$11)+Volatility*SUM($F$12:F200))</f>
        <v>7.470488886294997</v>
      </c>
    </row>
    <row r="201" spans="1:7" x14ac:dyDescent="0.25">
      <c r="A201" s="1" t="str">
        <f>MID('Filter Data'!A192,2,LEN('Filter Data'!A192)-2)</f>
        <v>04-Feb-2021</v>
      </c>
      <c r="B201">
        <f>'Filter Data'!J192</f>
        <v>2.722</v>
      </c>
      <c r="C201">
        <f t="shared" si="6"/>
        <v>9.9436034431582658E-3</v>
      </c>
      <c r="D201">
        <f>C201-SET_TRI!C202</f>
        <v>1.038817913298079E-2</v>
      </c>
      <c r="E201">
        <f t="shared" si="7"/>
        <v>6.3580671977899253E-4</v>
      </c>
      <c r="F201">
        <f t="shared" ca="1" si="8"/>
        <v>-0.38809908139349053</v>
      </c>
      <c r="G201">
        <f ca="1">S0*EXP(Drift*(A201-$A$11)+Volatility*SUM($F$12:F201))</f>
        <v>7.4274011650496581</v>
      </c>
    </row>
    <row r="202" spans="1:7" x14ac:dyDescent="0.25">
      <c r="A202" s="1" t="str">
        <f>MID('Filter Data'!A193,2,LEN('Filter Data'!A193)-2)</f>
        <v>05-Feb-2021</v>
      </c>
      <c r="B202">
        <f>'Filter Data'!J193</f>
        <v>2.7496999999999998</v>
      </c>
      <c r="C202">
        <f t="shared" si="6"/>
        <v>1.01763409257898E-2</v>
      </c>
      <c r="D202">
        <f>C202-SET_TRI!C203</f>
        <v>-6.7677995518632995E-4</v>
      </c>
      <c r="E202">
        <f t="shared" si="7"/>
        <v>1.0792777317544361E-2</v>
      </c>
      <c r="F202">
        <f t="shared" ca="1" si="8"/>
        <v>1.8701314875974044</v>
      </c>
      <c r="G202">
        <f ca="1">S0*EXP(Drift*(A202-$A$11)+Volatility*SUM($F$12:F202))</f>
        <v>7.6676790063738158</v>
      </c>
    </row>
    <row r="203" spans="1:7" x14ac:dyDescent="0.25">
      <c r="A203" s="1" t="str">
        <f>MID('Filter Data'!A194,2,LEN('Filter Data'!A194)-2)</f>
        <v>08-Feb-2021</v>
      </c>
      <c r="B203">
        <f>'Filter Data'!J194</f>
        <v>2.8027000000000002</v>
      </c>
      <c r="C203">
        <f t="shared" si="6"/>
        <v>1.9274829981452662E-2</v>
      </c>
      <c r="D203">
        <f>C203-SET_TRI!C204</f>
        <v>3.5408842907039342E-3</v>
      </c>
      <c r="E203">
        <f t="shared" si="7"/>
        <v>1.610841613001544E-2</v>
      </c>
      <c r="F203">
        <f t="shared" ca="1" si="8"/>
        <v>-0.22372640190113294</v>
      </c>
      <c r="G203">
        <f ca="1">S0*EXP(Drift*(A203-$A$11)+Volatility*SUM($F$12:F203))</f>
        <v>7.6547832041043105</v>
      </c>
    </row>
    <row r="204" spans="1:7" x14ac:dyDescent="0.25">
      <c r="A204" s="1" t="str">
        <f>MID('Filter Data'!A195,2,LEN('Filter Data'!A195)-2)</f>
        <v>09-Feb-2021</v>
      </c>
      <c r="B204">
        <f>'Filter Data'!J195</f>
        <v>2.8172000000000001</v>
      </c>
      <c r="C204">
        <f t="shared" si="6"/>
        <v>5.1735826167623924E-3</v>
      </c>
      <c r="D204">
        <f>C204-SET_TRI!C205</f>
        <v>3.8782512901914417E-3</v>
      </c>
      <c r="E204">
        <f t="shared" si="7"/>
        <v>1.7045821292979535E-3</v>
      </c>
      <c r="F204">
        <f t="shared" ca="1" si="8"/>
        <v>-0.43486784213673374</v>
      </c>
      <c r="G204">
        <f ca="1">S0*EXP(Drift*(A204-$A$11)+Volatility*SUM($F$12:F204))</f>
        <v>7.6047048376061994</v>
      </c>
    </row>
    <row r="205" spans="1:7" x14ac:dyDescent="0.25">
      <c r="A205" s="1" t="str">
        <f>MID('Filter Data'!A196,2,LEN('Filter Data'!A196)-2)</f>
        <v>10-Feb-2021</v>
      </c>
      <c r="B205">
        <f>'Filter Data'!J196</f>
        <v>2.8241000000000001</v>
      </c>
      <c r="C205">
        <f t="shared" ref="C205:C268" si="9">(B205-B204)/B204</f>
        <v>2.4492403805196315E-3</v>
      </c>
      <c r="D205">
        <f>C205-SET_TRI!C206</f>
        <v>1.5934698238686713E-3</v>
      </c>
      <c r="E205">
        <f t="shared" ref="E205:E268" si="10">C205-($B$4+$B$5*D205)</f>
        <v>1.0294751146451963E-3</v>
      </c>
      <c r="F205">
        <f t="shared" ref="F205:F268" ca="1" si="11">SQRT(A205-A204)*_xlfn.NORM.INV(RAND(),0,1)</f>
        <v>0.34808027436098632</v>
      </c>
      <c r="G205">
        <f ca="1">S0*EXP(Drift*(A205-$A$11)+Volatility*SUM($F$12:F205))</f>
        <v>7.6541464321913972</v>
      </c>
    </row>
    <row r="206" spans="1:7" x14ac:dyDescent="0.25">
      <c r="A206" s="1" t="str">
        <f>MID('Filter Data'!A197,2,LEN('Filter Data'!A197)-2)</f>
        <v>18-Feb-2021</v>
      </c>
      <c r="B206">
        <f>'Filter Data'!J197</f>
        <v>2.8946999999999998</v>
      </c>
      <c r="C206">
        <f t="shared" si="9"/>
        <v>2.4999114762225053E-2</v>
      </c>
      <c r="D206">
        <f>C206-SET_TRI!C207</f>
        <v>3.7401910623542624E-2</v>
      </c>
      <c r="E206">
        <f t="shared" si="10"/>
        <v>-8.5374718270529275E-3</v>
      </c>
      <c r="F206">
        <f t="shared" ca="1" si="11"/>
        <v>-3.3033876117682235</v>
      </c>
      <c r="G206">
        <f ca="1">S0*EXP(Drift*(A206-$A$11)+Volatility*SUM($F$12:F206))</f>
        <v>7.2838788476896639</v>
      </c>
    </row>
    <row r="207" spans="1:7" x14ac:dyDescent="0.25">
      <c r="A207" s="1" t="str">
        <f>MID('Filter Data'!A198,2,LEN('Filter Data'!A198)-2)</f>
        <v>19-Feb-2021</v>
      </c>
      <c r="B207">
        <f>'Filter Data'!J198</f>
        <v>2.8540999999999999</v>
      </c>
      <c r="C207">
        <f t="shared" si="9"/>
        <v>-1.402563305351158E-2</v>
      </c>
      <c r="D207">
        <f>C207-SET_TRI!C208</f>
        <v>-6.8992136532936904E-3</v>
      </c>
      <c r="E207">
        <f t="shared" si="10"/>
        <v>-7.8282557769849877E-3</v>
      </c>
      <c r="F207">
        <f t="shared" ca="1" si="11"/>
        <v>2.2973629731877709</v>
      </c>
      <c r="G207">
        <f ca="1">S0*EXP(Drift*(A207-$A$11)+Volatility*SUM($F$12:F207))</f>
        <v>7.5732264547393395</v>
      </c>
    </row>
    <row r="208" spans="1:7" x14ac:dyDescent="0.25">
      <c r="A208" s="1" t="str">
        <f>MID('Filter Data'!A199,2,LEN('Filter Data'!A199)-2)</f>
        <v>22-Feb-2021</v>
      </c>
      <c r="B208">
        <f>'Filter Data'!J199</f>
        <v>2.9689999999999999</v>
      </c>
      <c r="C208">
        <f t="shared" si="9"/>
        <v>4.0257874636487861E-2</v>
      </c>
      <c r="D208">
        <f>C208-SET_TRI!C209</f>
        <v>5.5160019648709736E-2</v>
      </c>
      <c r="E208">
        <f t="shared" si="10"/>
        <v>-9.2060743809248072E-3</v>
      </c>
      <c r="F208">
        <f t="shared" ca="1" si="11"/>
        <v>0.76813488222782944</v>
      </c>
      <c r="G208">
        <f ca="1">S0*EXP(Drift*(A208-$A$11)+Volatility*SUM($F$12:F208))</f>
        <v>7.6864608720205396</v>
      </c>
    </row>
    <row r="209" spans="1:7" x14ac:dyDescent="0.25">
      <c r="A209" s="1" t="str">
        <f>MID('Filter Data'!A200,2,LEN('Filter Data'!A200)-2)</f>
        <v>23-Feb-2021</v>
      </c>
      <c r="B209">
        <f>'Filter Data'!J200</f>
        <v>2.9929999999999999</v>
      </c>
      <c r="C209">
        <f t="shared" si="9"/>
        <v>8.0835298080161738E-3</v>
      </c>
      <c r="D209">
        <f>C209-SET_TRI!C210</f>
        <v>-1.051945019644791E-2</v>
      </c>
      <c r="E209">
        <f t="shared" si="10"/>
        <v>1.7527920570983062E-2</v>
      </c>
      <c r="F209">
        <f t="shared" ca="1" si="11"/>
        <v>1.2084346504955652</v>
      </c>
      <c r="G209">
        <f ca="1">S0*EXP(Drift*(A209-$A$11)+Volatility*SUM($F$12:F209))</f>
        <v>7.8481234628285472</v>
      </c>
    </row>
    <row r="210" spans="1:7" x14ac:dyDescent="0.25">
      <c r="A210" s="1" t="str">
        <f>MID('Filter Data'!A201,2,LEN('Filter Data'!A201)-2)</f>
        <v>24-Feb-2021</v>
      </c>
      <c r="B210">
        <f>'Filter Data'!J201</f>
        <v>3.0573000000000001</v>
      </c>
      <c r="C210">
        <f t="shared" si="9"/>
        <v>2.1483461409956647E-2</v>
      </c>
      <c r="D210">
        <f>C210-SET_TRI!C211</f>
        <v>2.8486895786429774E-2</v>
      </c>
      <c r="E210">
        <f t="shared" si="10"/>
        <v>-4.0571909184346673E-3</v>
      </c>
      <c r="F210">
        <f t="shared" ca="1" si="11"/>
        <v>-0.79221564753492124</v>
      </c>
      <c r="G210">
        <f ca="1">S0*EXP(Drift*(A210-$A$11)+Volatility*SUM($F$12:F210))</f>
        <v>7.7505003814178055</v>
      </c>
    </row>
    <row r="211" spans="1:7" x14ac:dyDescent="0.25">
      <c r="A211" s="1" t="str">
        <f>MID('Filter Data'!A202,2,LEN('Filter Data'!A202)-2)</f>
        <v>25-Feb-2021</v>
      </c>
      <c r="B211">
        <f>'Filter Data'!J202</f>
        <v>3.0548000000000002</v>
      </c>
      <c r="C211">
        <f t="shared" si="9"/>
        <v>-8.1771497726750616E-4</v>
      </c>
      <c r="D211">
        <f>C211-SET_TRI!C212</f>
        <v>-4.8134565845417369E-3</v>
      </c>
      <c r="E211">
        <f t="shared" si="10"/>
        <v>3.5089333424779693E-3</v>
      </c>
      <c r="F211">
        <f t="shared" ca="1" si="11"/>
        <v>-0.82647033281440285</v>
      </c>
      <c r="G211">
        <f ca="1">S0*EXP(Drift*(A211-$A$11)+Volatility*SUM($F$12:F211))</f>
        <v>7.6497247945890328</v>
      </c>
    </row>
    <row r="212" spans="1:7" x14ac:dyDescent="0.25">
      <c r="A212" s="1" t="str">
        <f>MID('Filter Data'!A203,2,LEN('Filter Data'!A203)-2)</f>
        <v>01-Mar-2021</v>
      </c>
      <c r="B212">
        <f>'Filter Data'!J203</f>
        <v>2.9209999999999998</v>
      </c>
      <c r="C212">
        <f t="shared" si="9"/>
        <v>-4.379992143511862E-2</v>
      </c>
      <c r="D212">
        <f>C212-SET_TRI!C213</f>
        <v>-4.796631559573393E-2</v>
      </c>
      <c r="E212">
        <f t="shared" si="10"/>
        <v>-7.6919576640619575E-4</v>
      </c>
      <c r="F212">
        <f t="shared" ca="1" si="11"/>
        <v>1.6355229383779724</v>
      </c>
      <c r="G212">
        <f ca="1">S0*EXP(Drift*(A212-$A$11)+Volatility*SUM($F$12:F212))</f>
        <v>7.8824838306033502</v>
      </c>
    </row>
    <row r="213" spans="1:7" x14ac:dyDescent="0.25">
      <c r="A213" s="1" t="str">
        <f>MID('Filter Data'!A204,2,LEN('Filter Data'!A204)-2)</f>
        <v>02-Mar-2021</v>
      </c>
      <c r="B213">
        <f>'Filter Data'!J204</f>
        <v>2.8826000000000001</v>
      </c>
      <c r="C213">
        <f t="shared" si="9"/>
        <v>-1.3146182814104681E-2</v>
      </c>
      <c r="D213">
        <f>C213-SET_TRI!C214</f>
        <v>-1.3740895318121895E-2</v>
      </c>
      <c r="E213">
        <f t="shared" si="10"/>
        <v>-8.1245716066427609E-4</v>
      </c>
      <c r="F213">
        <f t="shared" ca="1" si="11"/>
        <v>-1.8772245331119481</v>
      </c>
      <c r="G213">
        <f ca="1">S0*EXP(Drift*(A213-$A$11)+Volatility*SUM($F$12:F213))</f>
        <v>7.644983259085472</v>
      </c>
    </row>
    <row r="214" spans="1:7" x14ac:dyDescent="0.25">
      <c r="A214" s="1" t="str">
        <f>MID('Filter Data'!A205,2,LEN('Filter Data'!A205)-2)</f>
        <v>03-Mar-2021</v>
      </c>
      <c r="B214">
        <f>'Filter Data'!J205</f>
        <v>2.9594</v>
      </c>
      <c r="C214">
        <f t="shared" si="9"/>
        <v>2.6642614306528822E-2</v>
      </c>
      <c r="D214">
        <f>C214-SET_TRI!C215</f>
        <v>-6.8036863687141146E-3</v>
      </c>
      <c r="E214">
        <f t="shared" si="10"/>
        <v>3.2754312545883263E-2</v>
      </c>
      <c r="F214">
        <f t="shared" ca="1" si="11"/>
        <v>-2.3845032905729902</v>
      </c>
      <c r="G214">
        <f ca="1">S0*EXP(Drift*(A214-$A$11)+Volatility*SUM($F$12:F214))</f>
        <v>7.3522391979534349</v>
      </c>
    </row>
    <row r="215" spans="1:7" x14ac:dyDescent="0.25">
      <c r="A215" s="1" t="str">
        <f>MID('Filter Data'!A206,2,LEN('Filter Data'!A206)-2)</f>
        <v>04-Mar-2021</v>
      </c>
      <c r="B215">
        <f>'Filter Data'!J206</f>
        <v>3.0987</v>
      </c>
      <c r="C215">
        <f t="shared" si="9"/>
        <v>4.7070352098398313E-2</v>
      </c>
      <c r="D215">
        <f>C215-SET_TRI!C216</f>
        <v>5.5637314208408901E-2</v>
      </c>
      <c r="E215">
        <f t="shared" si="10"/>
        <v>-2.8216854855690407E-3</v>
      </c>
      <c r="F215">
        <f t="shared" ca="1" si="11"/>
        <v>-1.0612618165379737</v>
      </c>
      <c r="G215">
        <f ca="1">S0*EXP(Drift*(A215-$A$11)+Volatility*SUM($F$12:F215))</f>
        <v>7.2283119788596792</v>
      </c>
    </row>
    <row r="216" spans="1:7" x14ac:dyDescent="0.25">
      <c r="A216" s="1" t="str">
        <f>MID('Filter Data'!A207,2,LEN('Filter Data'!A207)-2)</f>
        <v>05-Mar-2021</v>
      </c>
      <c r="B216">
        <f>'Filter Data'!J207</f>
        <v>3.2002999999999999</v>
      </c>
      <c r="C216">
        <f t="shared" si="9"/>
        <v>3.2787943331074293E-2</v>
      </c>
      <c r="D216">
        <f>C216-SET_TRI!C217</f>
        <v>2.7327571384242851E-2</v>
      </c>
      <c r="E216">
        <f t="shared" si="10"/>
        <v>8.2870965303572797E-3</v>
      </c>
      <c r="F216">
        <f t="shared" ca="1" si="11"/>
        <v>-1.8081510285939484</v>
      </c>
      <c r="G216">
        <f ca="1">S0*EXP(Drift*(A216-$A$11)+Volatility*SUM($F$12:F216))</f>
        <v>7.018593871624657</v>
      </c>
    </row>
    <row r="217" spans="1:7" x14ac:dyDescent="0.25">
      <c r="A217" s="1" t="str">
        <f>MID('Filter Data'!A208,2,LEN('Filter Data'!A208)-2)</f>
        <v>08-Mar-2021</v>
      </c>
      <c r="B217">
        <f>'Filter Data'!J208</f>
        <v>3.1366999999999998</v>
      </c>
      <c r="C217">
        <f t="shared" si="9"/>
        <v>-1.9873136893416275E-2</v>
      </c>
      <c r="D217">
        <f>C217-SET_TRI!C218</f>
        <v>-1.9854492428854193E-2</v>
      </c>
      <c r="E217">
        <f t="shared" si="10"/>
        <v>-2.0560865918260625E-3</v>
      </c>
      <c r="F217">
        <f t="shared" ca="1" si="11"/>
        <v>0.26376401418622158</v>
      </c>
      <c r="G217">
        <f ca="1">S0*EXP(Drift*(A217-$A$11)+Volatility*SUM($F$12:F217))</f>
        <v>7.0639280823026622</v>
      </c>
    </row>
    <row r="218" spans="1:7" x14ac:dyDescent="0.25">
      <c r="A218" s="1" t="str">
        <f>MID('Filter Data'!A209,2,LEN('Filter Data'!A209)-2)</f>
        <v>09-Mar-2021</v>
      </c>
      <c r="B218">
        <f>'Filter Data'!J209</f>
        <v>3.1082999999999998</v>
      </c>
      <c r="C218">
        <f t="shared" si="9"/>
        <v>-9.0541014441929361E-3</v>
      </c>
      <c r="D218">
        <f>C218-SET_TRI!C219</f>
        <v>-1.2298298764311901E-2</v>
      </c>
      <c r="E218">
        <f t="shared" si="10"/>
        <v>1.9857500632138557E-3</v>
      </c>
      <c r="F218">
        <f t="shared" ca="1" si="11"/>
        <v>0.12144654234200607</v>
      </c>
      <c r="G218">
        <f ca="1">S0*EXP(Drift*(A218-$A$11)+Volatility*SUM($F$12:F218))</f>
        <v>7.0830594853716589</v>
      </c>
    </row>
    <row r="219" spans="1:7" x14ac:dyDescent="0.25">
      <c r="A219" s="1" t="str">
        <f>MID('Filter Data'!A210,2,LEN('Filter Data'!A210)-2)</f>
        <v>10-Mar-2021</v>
      </c>
      <c r="B219">
        <f>'Filter Data'!J210</f>
        <v>3.1526999999999998</v>
      </c>
      <c r="C219">
        <f t="shared" si="9"/>
        <v>1.4284335488852426E-2</v>
      </c>
      <c r="D219">
        <f>C219-SET_TRI!C220</f>
        <v>-1.7768199727252465E-3</v>
      </c>
      <c r="E219">
        <f t="shared" si="10"/>
        <v>1.5887404861627839E-2</v>
      </c>
      <c r="F219">
        <f t="shared" ca="1" si="11"/>
        <v>-0.24604060864065438</v>
      </c>
      <c r="G219">
        <f ca="1">S0*EXP(Drift*(A219-$A$11)+Volatility*SUM($F$12:F219))</f>
        <v>7.0588929443028432</v>
      </c>
    </row>
    <row r="220" spans="1:7" x14ac:dyDescent="0.25">
      <c r="A220" s="1" t="str">
        <f>MID('Filter Data'!A211,2,LEN('Filter Data'!A211)-2)</f>
        <v>12-Mar-2021</v>
      </c>
      <c r="B220">
        <f>'Filter Data'!J211</f>
        <v>3.1966000000000001</v>
      </c>
      <c r="C220">
        <f t="shared" si="9"/>
        <v>1.3924572588574959E-2</v>
      </c>
      <c r="D220">
        <f>C220-SET_TRI!C221</f>
        <v>1.6207867850051506E-2</v>
      </c>
      <c r="E220">
        <f t="shared" si="10"/>
        <v>-6.0294045056441363E-4</v>
      </c>
      <c r="F220">
        <f t="shared" ca="1" si="11"/>
        <v>-0.89547937560174173</v>
      </c>
      <c r="G220">
        <f ca="1">S0*EXP(Drift*(A220-$A$11)+Volatility*SUM($F$12:F220))</f>
        <v>6.9638476905586364</v>
      </c>
    </row>
    <row r="221" spans="1:7" x14ac:dyDescent="0.25">
      <c r="A221" s="1" t="str">
        <f>MID('Filter Data'!A212,2,LEN('Filter Data'!A212)-2)</f>
        <v>15-Mar-2021</v>
      </c>
      <c r="B221">
        <f>'Filter Data'!J212</f>
        <v>3.1892</v>
      </c>
      <c r="C221">
        <f t="shared" si="9"/>
        <v>-2.3149596446224341E-3</v>
      </c>
      <c r="D221">
        <f>C221-SET_TRI!C222</f>
        <v>2.6348446547816919E-3</v>
      </c>
      <c r="E221">
        <f t="shared" si="10"/>
        <v>-4.6687407075607732E-3</v>
      </c>
      <c r="F221">
        <f t="shared" ca="1" si="11"/>
        <v>-0.94543269290764453</v>
      </c>
      <c r="G221">
        <f ca="1">S0*EXP(Drift*(A221-$A$11)+Volatility*SUM($F$12:F221))</f>
        <v>6.8690457227835475</v>
      </c>
    </row>
    <row r="222" spans="1:7" x14ac:dyDescent="0.25">
      <c r="A222" s="1" t="str">
        <f>MID('Filter Data'!A213,2,LEN('Filter Data'!A213)-2)</f>
        <v>16-Mar-2021</v>
      </c>
      <c r="B222">
        <f>'Filter Data'!J213</f>
        <v>3.1585000000000001</v>
      </c>
      <c r="C222">
        <f t="shared" si="9"/>
        <v>-9.6262385551235258E-3</v>
      </c>
      <c r="D222">
        <f>C222-SET_TRI!C223</f>
        <v>-6.5402515971288095E-3</v>
      </c>
      <c r="E222">
        <f t="shared" si="10"/>
        <v>-3.750816660129044E-3</v>
      </c>
      <c r="F222">
        <f t="shared" ca="1" si="11"/>
        <v>-1.1959218374497118</v>
      </c>
      <c r="G222">
        <f ca="1">S0*EXP(Drift*(A222-$A$11)+Volatility*SUM($F$12:F222))</f>
        <v>6.7381294448130733</v>
      </c>
    </row>
    <row r="223" spans="1:7" x14ac:dyDescent="0.25">
      <c r="A223" s="1" t="str">
        <f>MID('Filter Data'!A214,2,LEN('Filter Data'!A214)-2)</f>
        <v>17-Mar-2021</v>
      </c>
      <c r="B223">
        <f>'Filter Data'!J214</f>
        <v>3.1585000000000001</v>
      </c>
      <c r="C223">
        <f t="shared" si="9"/>
        <v>0</v>
      </c>
      <c r="D223">
        <f>C223-SET_TRI!C224</f>
        <v>-2.2669823466963382E-3</v>
      </c>
      <c r="E223">
        <f t="shared" si="10"/>
        <v>2.0426991648781808E-3</v>
      </c>
      <c r="F223">
        <f t="shared" ca="1" si="11"/>
        <v>-1.0102256535515763</v>
      </c>
      <c r="G223">
        <f ca="1">S0*EXP(Drift*(A223-$A$11)+Volatility*SUM($F$12:F223))</f>
        <v>6.6301885230067485</v>
      </c>
    </row>
    <row r="224" spans="1:7" x14ac:dyDescent="0.25">
      <c r="A224" s="1" t="str">
        <f>MID('Filter Data'!A215,2,LEN('Filter Data'!A215)-2)</f>
        <v>18-Mar-2021</v>
      </c>
      <c r="B224">
        <f>'Filter Data'!J215</f>
        <v>2.9175</v>
      </c>
      <c r="C224">
        <f t="shared" si="9"/>
        <v>-7.6302042108595883E-2</v>
      </c>
      <c r="D224">
        <f>C224-SET_TRI!C225</f>
        <v>-7.4958041452985916E-2</v>
      </c>
      <c r="E224">
        <f t="shared" si="10"/>
        <v>-9.062263568317297E-3</v>
      </c>
      <c r="F224">
        <f t="shared" ca="1" si="11"/>
        <v>0.31602613996959406</v>
      </c>
      <c r="G224">
        <f ca="1">S0*EXP(Drift*(A224-$A$11)+Volatility*SUM($F$12:F224))</f>
        <v>6.6697315935342809</v>
      </c>
    </row>
    <row r="225" spans="1:7" x14ac:dyDescent="0.25">
      <c r="A225" s="1" t="str">
        <f>MID('Filter Data'!A216,2,LEN('Filter Data'!A216)-2)</f>
        <v>19-Mar-2021</v>
      </c>
      <c r="B225">
        <f>'Filter Data'!J216</f>
        <v>3.0131000000000001</v>
      </c>
      <c r="C225">
        <f t="shared" si="9"/>
        <v>3.2767780634104585E-2</v>
      </c>
      <c r="D225">
        <f>C225-SET_TRI!C226</f>
        <v>3.9738909329182427E-2</v>
      </c>
      <c r="E225">
        <f t="shared" si="10"/>
        <v>-2.8648751552247526E-3</v>
      </c>
      <c r="F225">
        <f t="shared" ca="1" si="11"/>
        <v>7.2152989257426151E-2</v>
      </c>
      <c r="G225">
        <f ca="1">S0*EXP(Drift*(A225-$A$11)+Volatility*SUM($F$12:F225))</f>
        <v>6.682305382060119</v>
      </c>
    </row>
    <row r="226" spans="1:7" x14ac:dyDescent="0.25">
      <c r="A226" s="1" t="str">
        <f>MID('Filter Data'!A217,2,LEN('Filter Data'!A217)-2)</f>
        <v>22-Mar-2021</v>
      </c>
      <c r="B226">
        <f>'Filter Data'!J217</f>
        <v>3.0095000000000001</v>
      </c>
      <c r="C226">
        <f t="shared" si="9"/>
        <v>-1.1947827818525928E-3</v>
      </c>
      <c r="D226">
        <f>C226-SET_TRI!C227</f>
        <v>-1.2650247654862406E-3</v>
      </c>
      <c r="E226">
        <f t="shared" si="10"/>
        <v>-5.0745828752349125E-5</v>
      </c>
      <c r="F226">
        <f t="shared" ca="1" si="11"/>
        <v>-1.1082039819508089</v>
      </c>
      <c r="G226">
        <f ca="1">S0*EXP(Drift*(A226-$A$11)+Volatility*SUM($F$12:F226))</f>
        <v>6.5734860886912436</v>
      </c>
    </row>
    <row r="227" spans="1:7" x14ac:dyDescent="0.25">
      <c r="A227" s="1" t="str">
        <f>MID('Filter Data'!A218,2,LEN('Filter Data'!A218)-2)</f>
        <v>23-Mar-2021</v>
      </c>
      <c r="B227">
        <f>'Filter Data'!J218</f>
        <v>2.8386999999999998</v>
      </c>
      <c r="C227">
        <f t="shared" si="9"/>
        <v>-5.6753613557069371E-2</v>
      </c>
      <c r="D227">
        <f>C227-SET_TRI!C228</f>
        <v>-5.4933647642696516E-2</v>
      </c>
      <c r="E227">
        <f t="shared" si="10"/>
        <v>-7.4738428739435162E-3</v>
      </c>
      <c r="F227">
        <f t="shared" ca="1" si="11"/>
        <v>0.70045843120665741</v>
      </c>
      <c r="G227">
        <f ca="1">S0*EXP(Drift*(A227-$A$11)+Volatility*SUM($F$12:F227))</f>
        <v>6.6551790872726411</v>
      </c>
    </row>
    <row r="228" spans="1:7" x14ac:dyDescent="0.25">
      <c r="A228" s="1" t="str">
        <f>MID('Filter Data'!A219,2,LEN('Filter Data'!A219)-2)</f>
        <v>24-Mar-2021</v>
      </c>
      <c r="B228">
        <f>'Filter Data'!J219</f>
        <v>2.9908000000000001</v>
      </c>
      <c r="C228">
        <f t="shared" si="9"/>
        <v>5.3580864480219946E-2</v>
      </c>
      <c r="D228">
        <f>C228-SET_TRI!C229</f>
        <v>4.9554531371778857E-2</v>
      </c>
      <c r="E228">
        <f t="shared" si="10"/>
        <v>9.144514023375197E-3</v>
      </c>
      <c r="F228">
        <f t="shared" ca="1" si="11"/>
        <v>-0.47196883151432029</v>
      </c>
      <c r="G228">
        <f ca="1">S0*EXP(Drift*(A228-$A$11)+Volatility*SUM($F$12:F228))</f>
        <v>6.6075547973057676</v>
      </c>
    </row>
    <row r="229" spans="1:7" x14ac:dyDescent="0.25">
      <c r="A229" s="1" t="str">
        <f>MID('Filter Data'!A220,2,LEN('Filter Data'!A220)-2)</f>
        <v>25-Mar-2021</v>
      </c>
      <c r="B229">
        <f>'Filter Data'!J220</f>
        <v>2.8786999999999998</v>
      </c>
      <c r="C229">
        <f t="shared" si="9"/>
        <v>-3.7481610271499363E-2</v>
      </c>
      <c r="D229">
        <f>C229-SET_TRI!C230</f>
        <v>-3.7644450032021846E-2</v>
      </c>
      <c r="E229">
        <f t="shared" si="10"/>
        <v>-3.7086323469152291E-3</v>
      </c>
      <c r="F229">
        <f t="shared" ca="1" si="11"/>
        <v>0.85828142281216424</v>
      </c>
      <c r="G229">
        <f ca="1">S0*EXP(Drift*(A229-$A$11)+Volatility*SUM($F$12:F229))</f>
        <v>6.7072838078625674</v>
      </c>
    </row>
    <row r="230" spans="1:7" x14ac:dyDescent="0.25">
      <c r="A230" s="1" t="str">
        <f>MID('Filter Data'!A221,2,LEN('Filter Data'!A221)-2)</f>
        <v>26-Mar-2021</v>
      </c>
      <c r="B230">
        <f>'Filter Data'!J221</f>
        <v>2.9965000000000002</v>
      </c>
      <c r="C230">
        <f t="shared" si="9"/>
        <v>4.0921249174974937E-2</v>
      </c>
      <c r="D230">
        <f>C230-SET_TRI!C231</f>
        <v>3.8931423972514652E-2</v>
      </c>
      <c r="E230">
        <f t="shared" si="10"/>
        <v>6.0128322059407255E-3</v>
      </c>
      <c r="F230">
        <f t="shared" ca="1" si="11"/>
        <v>-0.91906683576945747</v>
      </c>
      <c r="G230">
        <f ca="1">S0*EXP(Drift*(A230-$A$11)+Volatility*SUM($F$12:F230))</f>
        <v>6.6098679062538395</v>
      </c>
    </row>
    <row r="231" spans="1:7" x14ac:dyDescent="0.25">
      <c r="A231" s="1" t="str">
        <f>MID('Filter Data'!A222,2,LEN('Filter Data'!A222)-2)</f>
        <v>30-Mar-2021</v>
      </c>
      <c r="B231">
        <f>'Filter Data'!J222</f>
        <v>2.9712999999999998</v>
      </c>
      <c r="C231">
        <f t="shared" si="9"/>
        <v>-8.4098114466879138E-3</v>
      </c>
      <c r="D231">
        <f>C231-SET_TRI!C232</f>
        <v>-1.7795147039796719E-2</v>
      </c>
      <c r="E231">
        <f t="shared" si="10"/>
        <v>7.5601987038512054E-3</v>
      </c>
      <c r="F231">
        <f t="shared" ca="1" si="11"/>
        <v>-0.2068909934043815</v>
      </c>
      <c r="G231">
        <f ca="1">S0*EXP(Drift*(A231-$A$11)+Volatility*SUM($F$12:F231))</f>
        <v>6.6051011021297388</v>
      </c>
    </row>
    <row r="232" spans="1:7" x14ac:dyDescent="0.25">
      <c r="A232" s="1" t="str">
        <f>MID('Filter Data'!A223,2,LEN('Filter Data'!A223)-2)</f>
        <v>31-Mar-2021</v>
      </c>
      <c r="B232">
        <f>'Filter Data'!J223</f>
        <v>2.9247999999999998</v>
      </c>
      <c r="C232">
        <f t="shared" si="9"/>
        <v>-1.5649715612694775E-2</v>
      </c>
      <c r="D232">
        <f>C232-SET_TRI!C233</f>
        <v>-1.4144866882086087E-2</v>
      </c>
      <c r="E232">
        <f t="shared" si="10"/>
        <v>-2.9536652601099174E-3</v>
      </c>
      <c r="F232">
        <f t="shared" ca="1" si="11"/>
        <v>0.62609464814605786</v>
      </c>
      <c r="G232">
        <f ca="1">S0*EXP(Drift*(A232-$A$11)+Volatility*SUM($F$12:F232))</f>
        <v>6.6789073176122749</v>
      </c>
    </row>
    <row r="233" spans="1:7" x14ac:dyDescent="0.25">
      <c r="A233" s="1" t="str">
        <f>MID('Filter Data'!A224,2,LEN('Filter Data'!A224)-2)</f>
        <v>07-Apr-2021</v>
      </c>
      <c r="B233">
        <f>'Filter Data'!J224</f>
        <v>2.9481999999999999</v>
      </c>
      <c r="C233">
        <f t="shared" si="9"/>
        <v>8.0005470459518901E-3</v>
      </c>
      <c r="D233">
        <f>C233-SET_TRI!C234</f>
        <v>2.9481807064910791E-2</v>
      </c>
      <c r="E233">
        <f t="shared" si="10"/>
        <v>-1.8432447619889228E-2</v>
      </c>
      <c r="F233">
        <f t="shared" ca="1" si="11"/>
        <v>0.28232517335158452</v>
      </c>
      <c r="G233">
        <f ca="1">S0*EXP(Drift*(A233-$A$11)+Volatility*SUM($F$12:F233))</f>
        <v>6.7424773624881507</v>
      </c>
    </row>
    <row r="234" spans="1:7" x14ac:dyDescent="0.25">
      <c r="A234" s="1" t="str">
        <f>MID('Filter Data'!A225,2,LEN('Filter Data'!A225)-2)</f>
        <v>09-Apr-2021</v>
      </c>
      <c r="B234">
        <f>'Filter Data'!J225</f>
        <v>2.9323999999999999</v>
      </c>
      <c r="C234">
        <f t="shared" si="9"/>
        <v>-5.3592022250865063E-3</v>
      </c>
      <c r="D234">
        <f>C234-SET_TRI!C235</f>
        <v>-1.2211381397423449E-2</v>
      </c>
      <c r="E234">
        <f t="shared" si="10"/>
        <v>5.6026925358125595E-3</v>
      </c>
      <c r="F234">
        <f t="shared" ca="1" si="11"/>
        <v>1.2924592149423735</v>
      </c>
      <c r="G234">
        <f ca="1">S0*EXP(Drift*(A234-$A$11)+Volatility*SUM($F$12:F234))</f>
        <v>6.8986285304194146</v>
      </c>
    </row>
    <row r="235" spans="1:7" x14ac:dyDescent="0.25">
      <c r="A235" s="1" t="str">
        <f>MID('Filter Data'!A226,2,LEN('Filter Data'!A226)-2)</f>
        <v>16-Apr-2021</v>
      </c>
      <c r="B235">
        <f>'Filter Data'!J226</f>
        <v>3.1150000000000002</v>
      </c>
      <c r="C235">
        <f t="shared" si="9"/>
        <v>6.2269813122357222E-2</v>
      </c>
      <c r="D235">
        <f>C235-SET_TRI!C236</f>
        <v>7.2105800594600741E-2</v>
      </c>
      <c r="E235">
        <f t="shared" si="10"/>
        <v>-2.3929160337783154E-3</v>
      </c>
      <c r="F235">
        <f t="shared" ca="1" si="11"/>
        <v>2.2105678414304695</v>
      </c>
      <c r="G235">
        <f ca="1">S0*EXP(Drift*(A235-$A$11)+Volatility*SUM($F$12:F235))</f>
        <v>7.1916481760966029</v>
      </c>
    </row>
    <row r="236" spans="1:7" x14ac:dyDescent="0.25">
      <c r="A236" s="1" t="str">
        <f>MID('Filter Data'!A227,2,LEN('Filter Data'!A227)-2)</f>
        <v>19-Apr-2021</v>
      </c>
      <c r="B236">
        <f>'Filter Data'!J227</f>
        <v>3.1240000000000001</v>
      </c>
      <c r="C236">
        <f t="shared" si="9"/>
        <v>2.8892455858747662E-3</v>
      </c>
      <c r="D236">
        <f>C236-SET_TRI!C237</f>
        <v>-1.1912451834418782E-2</v>
      </c>
      <c r="E236">
        <f t="shared" si="10"/>
        <v>1.358302849524101E-2</v>
      </c>
      <c r="F236">
        <f t="shared" ca="1" si="11"/>
        <v>-0.77020206160384785</v>
      </c>
      <c r="G236">
        <f ca="1">S0*EXP(Drift*(A236-$A$11)+Volatility*SUM($F$12:F236))</f>
        <v>7.1144845201677995</v>
      </c>
    </row>
    <row r="237" spans="1:7" x14ac:dyDescent="0.25">
      <c r="A237" s="1" t="str">
        <f>MID('Filter Data'!A228,2,LEN('Filter Data'!A228)-2)</f>
        <v>20-Apr-2021</v>
      </c>
      <c r="B237">
        <f>'Filter Data'!J228</f>
        <v>3.0829</v>
      </c>
      <c r="C237">
        <f t="shared" si="9"/>
        <v>-1.3156209987195945E-2</v>
      </c>
      <c r="D237">
        <f>C237-SET_TRI!C238</f>
        <v>-1.8072772722330377E-2</v>
      </c>
      <c r="E237">
        <f t="shared" si="10"/>
        <v>3.062804427187097E-3</v>
      </c>
      <c r="F237">
        <f t="shared" ca="1" si="11"/>
        <v>-0.24488757794904109</v>
      </c>
      <c r="G237">
        <f ca="1">S0*EXP(Drift*(A237-$A$11)+Volatility*SUM($F$12:F237))</f>
        <v>7.0903469622124984</v>
      </c>
    </row>
    <row r="238" spans="1:7" x14ac:dyDescent="0.25">
      <c r="A238" s="1" t="str">
        <f>MID('Filter Data'!A229,2,LEN('Filter Data'!A229)-2)</f>
        <v>22-Apr-2021</v>
      </c>
      <c r="B238">
        <f>'Filter Data'!J229</f>
        <v>3.0369999999999999</v>
      </c>
      <c r="C238">
        <f t="shared" si="9"/>
        <v>-1.4888578935417968E-2</v>
      </c>
      <c r="D238">
        <f>C238-SET_TRI!C239</f>
        <v>-4.0317232695444589E-3</v>
      </c>
      <c r="E238">
        <f t="shared" si="10"/>
        <v>-1.1263072263832389E-2</v>
      </c>
      <c r="F238">
        <f t="shared" ca="1" si="11"/>
        <v>-0.70388219571848498</v>
      </c>
      <c r="G238">
        <f ca="1">S0*EXP(Drift*(A238-$A$11)+Volatility*SUM($F$12:F238))</f>
        <v>7.0172417236973397</v>
      </c>
    </row>
    <row r="239" spans="1:7" x14ac:dyDescent="0.25">
      <c r="A239" s="1" t="str">
        <f>MID('Filter Data'!A230,2,LEN('Filter Data'!A230)-2)</f>
        <v>23-Apr-2021</v>
      </c>
      <c r="B239">
        <f>'Filter Data'!J230</f>
        <v>3.0638000000000001</v>
      </c>
      <c r="C239">
        <f t="shared" si="9"/>
        <v>8.8244978597300482E-3</v>
      </c>
      <c r="D239">
        <f>C239-SET_TRI!C240</f>
        <v>1.9266493971201282E-2</v>
      </c>
      <c r="E239">
        <f t="shared" si="10"/>
        <v>-8.4463166590134503E-3</v>
      </c>
      <c r="F239">
        <f t="shared" ca="1" si="11"/>
        <v>-0.72033288053498568</v>
      </c>
      <c r="G239">
        <f ca="1">S0*EXP(Drift*(A239-$A$11)+Volatility*SUM($F$12:F239))</f>
        <v>6.9382581175065141</v>
      </c>
    </row>
    <row r="240" spans="1:7" x14ac:dyDescent="0.25">
      <c r="A240" s="1" t="str">
        <f>MID('Filter Data'!A231,2,LEN('Filter Data'!A231)-2)</f>
        <v>26-Apr-2021</v>
      </c>
      <c r="B240">
        <f>'Filter Data'!J231</f>
        <v>3.0543999999999998</v>
      </c>
      <c r="C240">
        <f t="shared" si="9"/>
        <v>-3.0680853841635542E-3</v>
      </c>
      <c r="D240">
        <f>C240-SET_TRI!C241</f>
        <v>-4.4366206008920961E-3</v>
      </c>
      <c r="E240">
        <f t="shared" si="10"/>
        <v>9.2057631329886709E-4</v>
      </c>
      <c r="F240">
        <f t="shared" ca="1" si="11"/>
        <v>0.41886035681314954</v>
      </c>
      <c r="G240">
        <f ca="1">S0*EXP(Drift*(A240-$A$11)+Volatility*SUM($F$12:F240))</f>
        <v>7.0011404735188423</v>
      </c>
    </row>
    <row r="241" spans="1:7" x14ac:dyDescent="0.25">
      <c r="A241" s="1" t="str">
        <f>MID('Filter Data'!A232,2,LEN('Filter Data'!A232)-2)</f>
        <v>27-Apr-2021</v>
      </c>
      <c r="B241">
        <f>'Filter Data'!J232</f>
        <v>3.1097000000000001</v>
      </c>
      <c r="C241">
        <f t="shared" si="9"/>
        <v>1.8105028810895873E-2</v>
      </c>
      <c r="D241">
        <f>C241-SET_TRI!C242</f>
        <v>1.8719295494724418E-2</v>
      </c>
      <c r="E241">
        <f t="shared" si="10"/>
        <v>1.3250001321660002E-3</v>
      </c>
      <c r="F241">
        <f t="shared" ca="1" si="11"/>
        <v>0.48068596636339328</v>
      </c>
      <c r="G241">
        <f ca="1">S0*EXP(Drift*(A241-$A$11)+Volatility*SUM($F$12:F241))</f>
        <v>7.0622428878700685</v>
      </c>
    </row>
    <row r="242" spans="1:7" x14ac:dyDescent="0.25">
      <c r="A242" s="1" t="str">
        <f>MID('Filter Data'!A233,2,LEN('Filter Data'!A233)-2)</f>
        <v>28-Apr-2021</v>
      </c>
      <c r="B242">
        <f>'Filter Data'!J233</f>
        <v>3.1394000000000002</v>
      </c>
      <c r="C242">
        <f t="shared" si="9"/>
        <v>9.5507605235231885E-3</v>
      </c>
      <c r="D242">
        <f>C242-SET_TRI!C243</f>
        <v>-2.4353256900169259E-3</v>
      </c>
      <c r="E242">
        <f t="shared" si="10"/>
        <v>1.1744447917926877E-2</v>
      </c>
      <c r="F242">
        <f t="shared" ca="1" si="11"/>
        <v>-1.3396706754059209</v>
      </c>
      <c r="G242">
        <f ca="1">S0*EXP(Drift*(A242-$A$11)+Volatility*SUM($F$12:F242))</f>
        <v>6.9110735248634088</v>
      </c>
    </row>
    <row r="243" spans="1:7" x14ac:dyDescent="0.25">
      <c r="A243" s="1" t="str">
        <f>MID('Filter Data'!A234,2,LEN('Filter Data'!A234)-2)</f>
        <v>29-Apr-2021</v>
      </c>
      <c r="B243">
        <f>'Filter Data'!J234</f>
        <v>3.1897000000000002</v>
      </c>
      <c r="C243">
        <f t="shared" si="9"/>
        <v>1.6022169841370965E-2</v>
      </c>
      <c r="D243">
        <f>C243-SET_TRI!C244</f>
        <v>4.2794481249406116E-3</v>
      </c>
      <c r="E243">
        <f t="shared" si="10"/>
        <v>1.2193333327276977E-2</v>
      </c>
      <c r="F243">
        <f t="shared" ca="1" si="11"/>
        <v>-0.98761152749258141</v>
      </c>
      <c r="G243">
        <f ca="1">S0*EXP(Drift*(A243-$A$11)+Volatility*SUM($F$12:F243))</f>
        <v>6.8029246840172499</v>
      </c>
    </row>
    <row r="244" spans="1:7" x14ac:dyDescent="0.25">
      <c r="A244" s="1" t="str">
        <f>MID('Filter Data'!A235,2,LEN('Filter Data'!A235)-2)</f>
        <v>06-May-2021</v>
      </c>
      <c r="B244">
        <f>'Filter Data'!J235</f>
        <v>3.1993</v>
      </c>
      <c r="C244">
        <f t="shared" si="9"/>
        <v>3.0096874314198296E-3</v>
      </c>
      <c r="D244">
        <f>C244-SET_TRI!C245</f>
        <v>2.1079475326942574E-2</v>
      </c>
      <c r="E244">
        <f t="shared" si="10"/>
        <v>-1.5887201749182029E-2</v>
      </c>
      <c r="F244">
        <f t="shared" ca="1" si="11"/>
        <v>-2.8347024193242181</v>
      </c>
      <c r="G244">
        <f ca="1">S0*EXP(Drift*(A244-$A$11)+Volatility*SUM($F$12:F244))</f>
        <v>6.5201385539666044</v>
      </c>
    </row>
    <row r="245" spans="1:7" x14ac:dyDescent="0.25">
      <c r="A245" s="1" t="str">
        <f>MID('Filter Data'!A236,2,LEN('Filter Data'!A236)-2)</f>
        <v>07-May-2021</v>
      </c>
      <c r="B245">
        <f>'Filter Data'!J236</f>
        <v>3.2002000000000002</v>
      </c>
      <c r="C245">
        <f t="shared" si="9"/>
        <v>2.8131153689873502E-4</v>
      </c>
      <c r="D245">
        <f>C245-SET_TRI!C246</f>
        <v>-1.0683630435770215E-2</v>
      </c>
      <c r="E245">
        <f t="shared" si="10"/>
        <v>9.8729566145856328E-3</v>
      </c>
      <c r="F245">
        <f t="shared" ca="1" si="11"/>
        <v>1.1885651700903914E-2</v>
      </c>
      <c r="G245">
        <f ca="1">S0*EXP(Drift*(A245-$A$11)+Volatility*SUM($F$12:F245))</f>
        <v>6.5258746671927286</v>
      </c>
    </row>
    <row r="246" spans="1:7" x14ac:dyDescent="0.25">
      <c r="A246" s="1" t="str">
        <f>MID('Filter Data'!A237,2,LEN('Filter Data'!A237)-2)</f>
        <v>10-May-2021</v>
      </c>
      <c r="B246">
        <f>'Filter Data'!J237</f>
        <v>3.2023999999999999</v>
      </c>
      <c r="C246">
        <f t="shared" si="9"/>
        <v>6.8745703393530329E-4</v>
      </c>
      <c r="D246">
        <f>C246-SET_TRI!C247</f>
        <v>-3.1304889605695213E-3</v>
      </c>
      <c r="E246">
        <f t="shared" si="10"/>
        <v>3.5046408457293241E-3</v>
      </c>
      <c r="F246">
        <f t="shared" ca="1" si="11"/>
        <v>-1.1670958186830909</v>
      </c>
      <c r="G246">
        <f ca="1">S0*EXP(Drift*(A246-$A$11)+Volatility*SUM($F$12:F246))</f>
        <v>6.4133073321643383</v>
      </c>
    </row>
    <row r="247" spans="1:7" x14ac:dyDescent="0.25">
      <c r="A247" s="1" t="str">
        <f>MID('Filter Data'!A238,2,LEN('Filter Data'!A238)-2)</f>
        <v>11-May-2021</v>
      </c>
      <c r="B247">
        <f>'Filter Data'!J238</f>
        <v>3.2298</v>
      </c>
      <c r="C247">
        <f t="shared" si="9"/>
        <v>8.5560829377966819E-3</v>
      </c>
      <c r="D247">
        <f>C247-SET_TRI!C248</f>
        <v>1.1137198205375681E-2</v>
      </c>
      <c r="E247">
        <f t="shared" si="10"/>
        <v>-1.4235138187230229E-3</v>
      </c>
      <c r="F247">
        <f t="shared" ca="1" si="11"/>
        <v>1.0970903736447273</v>
      </c>
      <c r="G247">
        <f ca="1">S0*EXP(Drift*(A247-$A$11)+Volatility*SUM($F$12:F247))</f>
        <v>6.5360571131649552</v>
      </c>
    </row>
    <row r="248" spans="1:7" x14ac:dyDescent="0.25">
      <c r="A248" s="1" t="str">
        <f>MID('Filter Data'!A239,2,LEN('Filter Data'!A239)-2)</f>
        <v>17-May-2021</v>
      </c>
      <c r="B248">
        <f>'Filter Data'!J239</f>
        <v>3.2709999999999999</v>
      </c>
      <c r="C248">
        <f t="shared" si="9"/>
        <v>1.275620781472534E-2</v>
      </c>
      <c r="D248">
        <f>C248-SET_TRI!C249</f>
        <v>3.111977495847925E-2</v>
      </c>
      <c r="E248">
        <f t="shared" si="10"/>
        <v>-1.5145890810863974E-2</v>
      </c>
      <c r="F248">
        <f t="shared" ca="1" si="11"/>
        <v>0.77987263175920174</v>
      </c>
      <c r="G248">
        <f ca="1">S0*EXP(Drift*(A248-$A$11)+Volatility*SUM($F$12:F248))</f>
        <v>6.6486575297730779</v>
      </c>
    </row>
    <row r="249" spans="1:7" x14ac:dyDescent="0.25">
      <c r="A249" s="1" t="str">
        <f>MID('Filter Data'!A240,2,LEN('Filter Data'!A240)-2)</f>
        <v>20-May-2021</v>
      </c>
      <c r="B249">
        <f>'Filter Data'!J240</f>
        <v>3.0615999999999999</v>
      </c>
      <c r="C249">
        <f t="shared" si="9"/>
        <v>-6.4017120146744128E-2</v>
      </c>
      <c r="D249">
        <f>C249-SET_TRI!C250</f>
        <v>-6.3291770757892912E-2</v>
      </c>
      <c r="E249">
        <f t="shared" si="10"/>
        <v>-7.2408949770488423E-3</v>
      </c>
      <c r="F249">
        <f t="shared" ca="1" si="11"/>
        <v>5.2443598585084557</v>
      </c>
      <c r="G249">
        <f ca="1">S0*EXP(Drift*(A249-$A$11)+Volatility*SUM($F$12:F249))</f>
        <v>7.2705402932924539</v>
      </c>
    </row>
    <row r="250" spans="1:7" x14ac:dyDescent="0.25">
      <c r="A250" s="1" t="str">
        <f>MID('Filter Data'!A241,2,LEN('Filter Data'!A241)-2)</f>
        <v>21-May-2021</v>
      </c>
      <c r="B250">
        <f>'Filter Data'!J241</f>
        <v>3.1488999999999998</v>
      </c>
      <c r="C250">
        <f t="shared" si="9"/>
        <v>2.8514502221060861E-2</v>
      </c>
      <c r="D250">
        <f>C250-SET_TRI!C251</f>
        <v>2.9347371392418834E-2</v>
      </c>
      <c r="E250">
        <f t="shared" si="10"/>
        <v>2.2020837762585302E-3</v>
      </c>
      <c r="F250">
        <f t="shared" ca="1" si="11"/>
        <v>0.5411552287675071</v>
      </c>
      <c r="G250">
        <f ca="1">S0*EXP(Drift*(A250-$A$11)+Volatility*SUM($F$12:F250))</f>
        <v>7.3413860602855552</v>
      </c>
    </row>
    <row r="251" spans="1:7" x14ac:dyDescent="0.25">
      <c r="A251" s="1" t="str">
        <f>MID('Filter Data'!A242,2,LEN('Filter Data'!A242)-2)</f>
        <v>25-May-2021</v>
      </c>
      <c r="B251">
        <f>'Filter Data'!J242</f>
        <v>3.2351999999999999</v>
      </c>
      <c r="C251">
        <f t="shared" si="9"/>
        <v>2.7406395884277065E-2</v>
      </c>
      <c r="D251">
        <f>C251-SET_TRI!C252</f>
        <v>1.6174286265438136E-2</v>
      </c>
      <c r="E251">
        <f t="shared" si="10"/>
        <v>1.2909002384796456E-2</v>
      </c>
      <c r="F251">
        <f t="shared" ca="1" si="11"/>
        <v>-1.7094488334394513</v>
      </c>
      <c r="G251">
        <f ca="1">S0*EXP(Drift*(A251-$A$11)+Volatility*SUM($F$12:F251))</f>
        <v>7.1547284642309217</v>
      </c>
    </row>
    <row r="252" spans="1:7" x14ac:dyDescent="0.25">
      <c r="A252" s="1" t="str">
        <f>MID('Filter Data'!A243,2,LEN('Filter Data'!A243)-2)</f>
        <v>27-May-2021</v>
      </c>
      <c r="B252">
        <f>'Filter Data'!J243</f>
        <v>3.2787000000000002</v>
      </c>
      <c r="C252">
        <f t="shared" si="9"/>
        <v>1.3445845697329475E-2</v>
      </c>
      <c r="D252">
        <f>C252-SET_TRI!C253</f>
        <v>3.7867382719426485E-3</v>
      </c>
      <c r="E252">
        <f t="shared" si="10"/>
        <v>1.0058923825694873E-2</v>
      </c>
      <c r="F252">
        <f t="shared" ca="1" si="11"/>
        <v>-0.53216472915990976</v>
      </c>
      <c r="G252">
        <f ca="1">S0*EXP(Drift*(A252-$A$11)+Volatility*SUM($F$12:F252))</f>
        <v>7.1012458534407399</v>
      </c>
    </row>
    <row r="253" spans="1:7" x14ac:dyDescent="0.25">
      <c r="A253" s="1" t="str">
        <f>MID('Filter Data'!A244,2,LEN('Filter Data'!A244)-2)</f>
        <v>28-May-2021</v>
      </c>
      <c r="B253">
        <f>'Filter Data'!J244</f>
        <v>3.2690999999999999</v>
      </c>
      <c r="C253">
        <f t="shared" si="9"/>
        <v>-2.9279897520359515E-3</v>
      </c>
      <c r="D253">
        <f>C253-SET_TRI!C254</f>
        <v>-1.9779002955611761E-3</v>
      </c>
      <c r="E253">
        <f t="shared" si="10"/>
        <v>-1.144570141831806E-3</v>
      </c>
      <c r="F253">
        <f t="shared" ca="1" si="11"/>
        <v>0.11277164993785227</v>
      </c>
      <c r="G253">
        <f ca="1">S0*EXP(Drift*(A253-$A$11)+Volatility*SUM($F$12:F253))</f>
        <v>7.1194493149265163</v>
      </c>
    </row>
    <row r="254" spans="1:7" x14ac:dyDescent="0.25">
      <c r="A254" s="1" t="str">
        <f>MID('Filter Data'!A245,2,LEN('Filter Data'!A245)-2)</f>
        <v>02-Jun-2021</v>
      </c>
      <c r="B254">
        <f>'Filter Data'!J245</f>
        <v>3.3732000000000002</v>
      </c>
      <c r="C254">
        <f t="shared" si="9"/>
        <v>3.1843626686244013E-2</v>
      </c>
      <c r="D254">
        <f>C254-SET_TRI!C255</f>
        <v>8.7449951280975553E-3</v>
      </c>
      <c r="E254">
        <f t="shared" si="10"/>
        <v>2.400961228646678E-2</v>
      </c>
      <c r="F254">
        <f t="shared" ca="1" si="11"/>
        <v>4.9778341062443825E-2</v>
      </c>
      <c r="G254">
        <f ca="1">S0*EXP(Drift*(A254-$A$11)+Volatility*SUM($F$12:F254))</f>
        <v>7.1496717241401919</v>
      </c>
    </row>
    <row r="255" spans="1:7" x14ac:dyDescent="0.25">
      <c r="A255" s="1" t="str">
        <f>MID('Filter Data'!A246,2,LEN('Filter Data'!A246)-2)</f>
        <v>04-Jun-2021</v>
      </c>
      <c r="B255">
        <f>'Filter Data'!J246</f>
        <v>3.4003999999999999</v>
      </c>
      <c r="C255">
        <f t="shared" si="9"/>
        <v>8.0635598244988942E-3</v>
      </c>
      <c r="D255">
        <f>C255-SET_TRI!C256</f>
        <v>1.4153741594393927E-2</v>
      </c>
      <c r="E255">
        <f t="shared" si="10"/>
        <v>-4.6215941379708497E-3</v>
      </c>
      <c r="F255">
        <f t="shared" ca="1" si="11"/>
        <v>-2.0238306586038872</v>
      </c>
      <c r="G255">
        <f ca="1">S0*EXP(Drift*(A255-$A$11)+Volatility*SUM($F$12:F255))</f>
        <v>6.922049580529988</v>
      </c>
    </row>
    <row r="256" spans="1:7" x14ac:dyDescent="0.25">
      <c r="A256" s="1" t="str">
        <f>MID('Filter Data'!A247,2,LEN('Filter Data'!A247)-2)</f>
        <v>07-Jun-2021</v>
      </c>
      <c r="B256">
        <f>'Filter Data'!J247</f>
        <v>3.3997000000000002</v>
      </c>
      <c r="C256">
        <f t="shared" si="9"/>
        <v>-2.0585813433704884E-4</v>
      </c>
      <c r="D256">
        <f>C256-SET_TRI!C257</f>
        <v>-8.688102449034014E-4</v>
      </c>
      <c r="E256">
        <f t="shared" si="10"/>
        <v>5.8281146181832309E-4</v>
      </c>
      <c r="F256">
        <f t="shared" ca="1" si="11"/>
        <v>1.8895738579035795</v>
      </c>
      <c r="G256">
        <f ca="1">S0*EXP(Drift*(A256-$A$11)+Volatility*SUM($F$12:F256))</f>
        <v>7.1580418697271906</v>
      </c>
    </row>
    <row r="257" spans="1:7" x14ac:dyDescent="0.25">
      <c r="A257" s="1" t="str">
        <f>MID('Filter Data'!A248,2,LEN('Filter Data'!A248)-2)</f>
        <v>08-Jun-2021</v>
      </c>
      <c r="B257">
        <f>'Filter Data'!J248</f>
        <v>3.4434999999999998</v>
      </c>
      <c r="C257">
        <f t="shared" si="9"/>
        <v>1.2883489719681035E-2</v>
      </c>
      <c r="D257">
        <f>C257-SET_TRI!C258</f>
        <v>1.271255127774948E-2</v>
      </c>
      <c r="E257">
        <f t="shared" si="10"/>
        <v>1.4909486400685231E-3</v>
      </c>
      <c r="F257">
        <f t="shared" ca="1" si="11"/>
        <v>-1.3405281389102714</v>
      </c>
      <c r="G257">
        <f ca="1">S0*EXP(Drift*(A257-$A$11)+Volatility*SUM($F$12:F257))</f>
        <v>7.0047218354464844</v>
      </c>
    </row>
    <row r="258" spans="1:7" x14ac:dyDescent="0.25">
      <c r="A258" s="1" t="str">
        <f>MID('Filter Data'!A249,2,LEN('Filter Data'!A249)-2)</f>
        <v>09-Jun-2021</v>
      </c>
      <c r="B258">
        <f>'Filter Data'!J249</f>
        <v>3.4209000000000001</v>
      </c>
      <c r="C258">
        <f t="shared" si="9"/>
        <v>-6.5630898794830066E-3</v>
      </c>
      <c r="D258">
        <f>C258-SET_TRI!C259</f>
        <v>-1.572847641244262E-2</v>
      </c>
      <c r="E258">
        <f t="shared" si="10"/>
        <v>7.553310066568732E-3</v>
      </c>
      <c r="F258">
        <f t="shared" ca="1" si="11"/>
        <v>-2.2207494674723831</v>
      </c>
      <c r="G258">
        <f ca="1">S0*EXP(Drift*(A258-$A$11)+Volatility*SUM($F$12:F258))</f>
        <v>6.7548981651710678</v>
      </c>
    </row>
    <row r="259" spans="1:7" x14ac:dyDescent="0.25">
      <c r="A259" s="1" t="str">
        <f>MID('Filter Data'!A250,2,LEN('Filter Data'!A250)-2)</f>
        <v>10-Jun-2021</v>
      </c>
      <c r="B259">
        <f>'Filter Data'!J250</f>
        <v>3.4390000000000001</v>
      </c>
      <c r="C259">
        <f t="shared" si="9"/>
        <v>5.2910052910052924E-3</v>
      </c>
      <c r="D259">
        <f>C259-SET_TRI!C260</f>
        <v>5.749972794502658E-3</v>
      </c>
      <c r="E259">
        <f t="shared" si="10"/>
        <v>1.4324572387484306E-4</v>
      </c>
      <c r="F259">
        <f t="shared" ca="1" si="11"/>
        <v>0.73045057184885365</v>
      </c>
      <c r="G259">
        <f ca="1">S0*EXP(Drift*(A259-$A$11)+Volatility*SUM($F$12:F259))</f>
        <v>6.8422637254057586</v>
      </c>
    </row>
    <row r="260" spans="1:7" x14ac:dyDescent="0.25">
      <c r="A260" s="1" t="str">
        <f>MID('Filter Data'!A251,2,LEN('Filter Data'!A251)-2)</f>
        <v>11-Jun-2021</v>
      </c>
      <c r="B260">
        <f>'Filter Data'!J251</f>
        <v>3.4540000000000002</v>
      </c>
      <c r="C260">
        <f t="shared" si="9"/>
        <v>4.3617330619366455E-3</v>
      </c>
      <c r="D260">
        <f>C260-SET_TRI!C261</f>
        <v>-4.9932718807462273E-3</v>
      </c>
      <c r="E260">
        <f t="shared" si="10"/>
        <v>8.8496588796810605E-3</v>
      </c>
      <c r="F260">
        <f t="shared" ca="1" si="11"/>
        <v>1.0939533198368026</v>
      </c>
      <c r="G260">
        <f ca="1">S0*EXP(Drift*(A260-$A$11)+Volatility*SUM($F$12:F260))</f>
        <v>6.972859233533792</v>
      </c>
    </row>
    <row r="261" spans="1:7" x14ac:dyDescent="0.25">
      <c r="A261" s="1" t="str">
        <f>MID('Filter Data'!A252,2,LEN('Filter Data'!A252)-2)</f>
        <v>15-Jun-2021</v>
      </c>
      <c r="B261">
        <f>'Filter Data'!J252</f>
        <v>3.5200999999999998</v>
      </c>
      <c r="C261">
        <f t="shared" si="9"/>
        <v>1.913723219455692E-2</v>
      </c>
      <c r="D261">
        <f>C261-SET_TRI!C262</f>
        <v>3.063544677293422E-2</v>
      </c>
      <c r="E261">
        <f t="shared" si="10"/>
        <v>-8.3304693601278269E-3</v>
      </c>
      <c r="F261">
        <f t="shared" ca="1" si="11"/>
        <v>1.3418004474593195</v>
      </c>
      <c r="G261">
        <f ca="1">S0*EXP(Drift*(A261-$A$11)+Volatility*SUM($F$12:F261))</f>
        <v>7.1499495519802041</v>
      </c>
    </row>
    <row r="262" spans="1:7" x14ac:dyDescent="0.25">
      <c r="A262" s="1" t="str">
        <f>MID('Filter Data'!A253,2,LEN('Filter Data'!A253)-2)</f>
        <v>16-Jun-2021</v>
      </c>
      <c r="B262">
        <f>'Filter Data'!J253</f>
        <v>3.5041000000000002</v>
      </c>
      <c r="C262">
        <f t="shared" si="9"/>
        <v>-4.5453254168914435E-3</v>
      </c>
      <c r="D262">
        <f>C262-SET_TRI!C263</f>
        <v>-5.2959366073287535E-3</v>
      </c>
      <c r="E262">
        <f t="shared" si="10"/>
        <v>2.140623446703141E-4</v>
      </c>
      <c r="F262">
        <f t="shared" ca="1" si="11"/>
        <v>-0.53037537318469774</v>
      </c>
      <c r="G262">
        <f ca="1">S0*EXP(Drift*(A262-$A$11)+Volatility*SUM($F$12:F262))</f>
        <v>7.0918805189050103</v>
      </c>
    </row>
    <row r="263" spans="1:7" x14ac:dyDescent="0.25">
      <c r="A263" s="1" t="str">
        <f>MID('Filter Data'!A254,2,LEN('Filter Data'!A254)-2)</f>
        <v>17-Jun-2021</v>
      </c>
      <c r="B263">
        <f>'Filter Data'!J254</f>
        <v>3.4575999999999998</v>
      </c>
      <c r="C263">
        <f t="shared" si="9"/>
        <v>-1.3270169230330307E-2</v>
      </c>
      <c r="D263">
        <f>C263-SET_TRI!C264</f>
        <v>-6.9474737960854198E-3</v>
      </c>
      <c r="E263">
        <f t="shared" si="10"/>
        <v>-7.0295071207177109E-3</v>
      </c>
      <c r="F263">
        <f t="shared" ca="1" si="11"/>
        <v>1.7190171783730281</v>
      </c>
      <c r="G263">
        <f ca="1">S0*EXP(Drift*(A263-$A$11)+Volatility*SUM($F$12:F263))</f>
        <v>7.3028954127135401</v>
      </c>
    </row>
    <row r="264" spans="1:7" x14ac:dyDescent="0.25">
      <c r="A264" s="1" t="str">
        <f>MID('Filter Data'!A255,2,LEN('Filter Data'!A255)-2)</f>
        <v>18-Jun-2021</v>
      </c>
      <c r="B264">
        <f>'Filter Data'!J255</f>
        <v>3.4811000000000001</v>
      </c>
      <c r="C264">
        <f t="shared" si="9"/>
        <v>6.7966219342897672E-3</v>
      </c>
      <c r="D264">
        <f>C264-SET_TRI!C265</f>
        <v>9.6107794199990562E-3</v>
      </c>
      <c r="E264">
        <f t="shared" si="10"/>
        <v>-1.8139199765055724E-3</v>
      </c>
      <c r="F264">
        <f t="shared" ca="1" si="11"/>
        <v>-0.78248796834882794</v>
      </c>
      <c r="G264">
        <f ca="1">S0*EXP(Drift*(A264-$A$11)+Volatility*SUM($F$12:F264))</f>
        <v>7.213223352416569</v>
      </c>
    </row>
    <row r="265" spans="1:7" x14ac:dyDescent="0.25">
      <c r="A265" s="1" t="str">
        <f>MID('Filter Data'!A256,2,LEN('Filter Data'!A256)-2)</f>
        <v>21-Jun-2021</v>
      </c>
      <c r="B265">
        <f>'Filter Data'!J256</f>
        <v>3.5575000000000001</v>
      </c>
      <c r="C265">
        <f t="shared" si="9"/>
        <v>2.1947085691304481E-2</v>
      </c>
      <c r="D265">
        <f>C265-SET_TRI!C266</f>
        <v>3.0392103900685009E-2</v>
      </c>
      <c r="E265">
        <f t="shared" si="10"/>
        <v>-5.3023600730186006E-3</v>
      </c>
      <c r="F265">
        <f t="shared" ca="1" si="11"/>
        <v>-2.7171580981679369</v>
      </c>
      <c r="G265">
        <f ca="1">S0*EXP(Drift*(A265-$A$11)+Volatility*SUM($F$12:F265))</f>
        <v>6.9080805745127405</v>
      </c>
    </row>
    <row r="266" spans="1:7" x14ac:dyDescent="0.25">
      <c r="A266" s="1" t="str">
        <f>MID('Filter Data'!A257,2,LEN('Filter Data'!A257)-2)</f>
        <v>24-Jun-2021</v>
      </c>
      <c r="B266">
        <f>'Filter Data'!J257</f>
        <v>3.5972</v>
      </c>
      <c r="C266">
        <f t="shared" si="9"/>
        <v>1.1159522136331651E-2</v>
      </c>
      <c r="D266">
        <f>C266-SET_TRI!C267</f>
        <v>1.827332665744523E-2</v>
      </c>
      <c r="E266">
        <f t="shared" si="10"/>
        <v>-5.220514218162978E-3</v>
      </c>
      <c r="F266">
        <f t="shared" ca="1" si="11"/>
        <v>9.2045850891378053E-2</v>
      </c>
      <c r="G266">
        <f ca="1">S0*EXP(Drift*(A266-$A$11)+Volatility*SUM($F$12:F266))</f>
        <v>6.9328388012375308</v>
      </c>
    </row>
    <row r="267" spans="1:7" x14ac:dyDescent="0.25">
      <c r="A267" s="1" t="str">
        <f>MID('Filter Data'!A258,2,LEN('Filter Data'!A258)-2)</f>
        <v>25-Jun-2021</v>
      </c>
      <c r="B267">
        <f>'Filter Data'!J258</f>
        <v>3.6238999999999999</v>
      </c>
      <c r="C267">
        <f t="shared" si="9"/>
        <v>7.4224396753029987E-3</v>
      </c>
      <c r="D267">
        <f>C267-SET_TRI!C268</f>
        <v>8.839749380632313E-3</v>
      </c>
      <c r="E267">
        <f t="shared" si="10"/>
        <v>-4.9656042422352963E-4</v>
      </c>
      <c r="F267">
        <f t="shared" ca="1" si="11"/>
        <v>-1.576655207754081</v>
      </c>
      <c r="G267">
        <f ca="1">S0*EXP(Drift*(A267-$A$11)+Volatility*SUM($F$12:F267))</f>
        <v>6.7577059393202159</v>
      </c>
    </row>
    <row r="268" spans="1:7" x14ac:dyDescent="0.25">
      <c r="A268" s="1" t="str">
        <f>MID('Filter Data'!A259,2,LEN('Filter Data'!A259)-2)</f>
        <v>28-Jun-2021</v>
      </c>
      <c r="B268">
        <f>'Filter Data'!J259</f>
        <v>3.5767000000000002</v>
      </c>
      <c r="C268">
        <f t="shared" si="9"/>
        <v>-1.3024641960318908E-2</v>
      </c>
      <c r="D268">
        <f>C268-SET_TRI!C269</f>
        <v>-8.2873864762964128E-3</v>
      </c>
      <c r="E268">
        <f t="shared" si="10"/>
        <v>-5.58220353265755E-3</v>
      </c>
      <c r="F268">
        <f t="shared" ca="1" si="11"/>
        <v>-0.12224240215822214</v>
      </c>
      <c r="G268">
        <f ca="1">S0*EXP(Drift*(A268-$A$11)+Volatility*SUM($F$12:F268))</f>
        <v>6.7577564826899907</v>
      </c>
    </row>
    <row r="269" spans="1:7" x14ac:dyDescent="0.25">
      <c r="A269" s="1" t="str">
        <f>MID('Filter Data'!A260,2,LEN('Filter Data'!A260)-2)</f>
        <v>29-Jun-2021</v>
      </c>
      <c r="B269">
        <f>'Filter Data'!J260</f>
        <v>3.6032999999999999</v>
      </c>
      <c r="C269">
        <f t="shared" ref="C269:C332" si="12">(B269-B268)/B268</f>
        <v>7.437022954119645E-3</v>
      </c>
      <c r="D269">
        <f>C269-SET_TRI!C270</f>
        <v>-6.7228350269515555E-5</v>
      </c>
      <c r="E269">
        <f t="shared" ref="E269:E332" si="13">C269-($B$4+$B$5*D269)</f>
        <v>7.5067485831233887E-3</v>
      </c>
      <c r="F269">
        <f t="shared" ref="F269:F332" ca="1" si="14">SQRT(A269-A268)*_xlfn.NORM.INV(RAND(),0,1)</f>
        <v>-0.64756658363741026</v>
      </c>
      <c r="G269">
        <f ca="1">S0*EXP(Drift*(A269-$A$11)+Volatility*SUM($F$12:F269))</f>
        <v>6.689798642061783</v>
      </c>
    </row>
    <row r="270" spans="1:7" x14ac:dyDescent="0.25">
      <c r="A270" s="1" t="str">
        <f>MID('Filter Data'!A261,2,LEN('Filter Data'!A261)-2)</f>
        <v>02-Jul-2021</v>
      </c>
      <c r="B270">
        <f>'Filter Data'!J261</f>
        <v>3.6829000000000001</v>
      </c>
      <c r="C270">
        <f t="shared" si="12"/>
        <v>2.2090861155052346E-2</v>
      </c>
      <c r="D270">
        <f>C270-SET_TRI!C271</f>
        <v>3.0567144829931371E-2</v>
      </c>
      <c r="E270">
        <f t="shared" si="13"/>
        <v>-5.3155799467761618E-3</v>
      </c>
      <c r="F270">
        <f t="shared" ca="1" si="14"/>
        <v>1.1409184984378682</v>
      </c>
      <c r="G270">
        <f ca="1">S0*EXP(Drift*(A270-$A$11)+Volatility*SUM($F$12:F270))</f>
        <v>6.8321243033448482</v>
      </c>
    </row>
    <row r="271" spans="1:7" x14ac:dyDescent="0.25">
      <c r="A271" s="1" t="str">
        <f>MID('Filter Data'!A262,2,LEN('Filter Data'!A262)-2)</f>
        <v>06-Jul-2021</v>
      </c>
      <c r="B271">
        <f>'Filter Data'!J262</f>
        <v>3.6061000000000001</v>
      </c>
      <c r="C271">
        <f t="shared" si="12"/>
        <v>-2.0853132042683749E-2</v>
      </c>
      <c r="D271">
        <f>C271-SET_TRI!C272</f>
        <v>-2.876222464821597E-2</v>
      </c>
      <c r="E271">
        <f t="shared" si="13"/>
        <v>4.9533206929988222E-3</v>
      </c>
      <c r="F271">
        <f t="shared" ca="1" si="14"/>
        <v>-1.9272312621755208</v>
      </c>
      <c r="G271">
        <f ca="1">S0*EXP(Drift*(A271-$A$11)+Volatility*SUM($F$12:F271))</f>
        <v>6.6343000754255312</v>
      </c>
    </row>
    <row r="272" spans="1:7" x14ac:dyDescent="0.25">
      <c r="A272" s="1" t="str">
        <f>MID('Filter Data'!A263,2,LEN('Filter Data'!A263)-2)</f>
        <v>07-Jul-2021</v>
      </c>
      <c r="B272">
        <f>'Filter Data'!J263</f>
        <v>3.5171999999999999</v>
      </c>
      <c r="C272">
        <f t="shared" si="12"/>
        <v>-2.4652671861567953E-2</v>
      </c>
      <c r="D272">
        <f>C272-SET_TRI!C273</f>
        <v>-1.5714319748095146E-2</v>
      </c>
      <c r="E272">
        <f t="shared" si="13"/>
        <v>-1.0548969119003146E-2</v>
      </c>
      <c r="F272">
        <f t="shared" ca="1" si="14"/>
        <v>1.3259065036197204</v>
      </c>
      <c r="G272">
        <f ca="1">S0*EXP(Drift*(A272-$A$11)+Volatility*SUM($F$12:F272))</f>
        <v>6.7871034985515655</v>
      </c>
    </row>
    <row r="273" spans="1:7" x14ac:dyDescent="0.25">
      <c r="A273" s="1" t="str">
        <f>MID('Filter Data'!A264,2,LEN('Filter Data'!A264)-2)</f>
        <v>08-Jul-2021</v>
      </c>
      <c r="B273">
        <f>'Filter Data'!J264</f>
        <v>3.5811999999999999</v>
      </c>
      <c r="C273">
        <f t="shared" si="12"/>
        <v>1.8196292505402042E-2</v>
      </c>
      <c r="D273">
        <f>C273-SET_TRI!C274</f>
        <v>3.7669580692008431E-2</v>
      </c>
      <c r="E273">
        <f t="shared" si="13"/>
        <v>-1.5580369093302709E-2</v>
      </c>
      <c r="F273">
        <f t="shared" ca="1" si="14"/>
        <v>0.71724226433512961</v>
      </c>
      <c r="G273">
        <f ca="1">S0*EXP(Drift*(A273-$A$11)+Volatility*SUM($F$12:F273))</f>
        <v>6.8733729270019648</v>
      </c>
    </row>
    <row r="274" spans="1:7" x14ac:dyDescent="0.25">
      <c r="A274" s="1" t="str">
        <f>MID('Filter Data'!A265,2,LEN('Filter Data'!A265)-2)</f>
        <v>09-Jul-2021</v>
      </c>
      <c r="B274">
        <f>'Filter Data'!J265</f>
        <v>3.6471</v>
      </c>
      <c r="C274">
        <f t="shared" si="12"/>
        <v>1.8401653077180852E-2</v>
      </c>
      <c r="D274">
        <f>C274-SET_TRI!C275</f>
        <v>1.3649133394975213E-2</v>
      </c>
      <c r="E274">
        <f t="shared" si="13"/>
        <v>6.1690854607550499E-3</v>
      </c>
      <c r="F274">
        <f t="shared" ca="1" si="14"/>
        <v>0.14160358858976052</v>
      </c>
      <c r="G274">
        <f ca="1">S0*EXP(Drift*(A274-$A$11)+Volatility*SUM($F$12:F274))</f>
        <v>6.8943030912090499</v>
      </c>
    </row>
    <row r="275" spans="1:7" x14ac:dyDescent="0.25">
      <c r="A275" s="1" t="str">
        <f>MID('Filter Data'!A266,2,LEN('Filter Data'!A266)-2)</f>
        <v>12-Jul-2021</v>
      </c>
      <c r="B275">
        <f>'Filter Data'!J266</f>
        <v>3.64</v>
      </c>
      <c r="C275">
        <f t="shared" si="12"/>
        <v>-1.9467522140878737E-3</v>
      </c>
      <c r="D275">
        <f>C275-SET_TRI!C276</f>
        <v>1.3699372481988268E-4</v>
      </c>
      <c r="E275">
        <f t="shared" si="13"/>
        <v>-2.060194680356254E-3</v>
      </c>
      <c r="F275">
        <f t="shared" ca="1" si="14"/>
        <v>2.0310564273330312</v>
      </c>
      <c r="G275">
        <f ca="1">S0*EXP(Drift*(A275-$A$11)+Volatility*SUM($F$12:F275))</f>
        <v>7.1461739395921384</v>
      </c>
    </row>
    <row r="276" spans="1:7" x14ac:dyDescent="0.25">
      <c r="A276" s="1" t="str">
        <f>MID('Filter Data'!A267,2,LEN('Filter Data'!A267)-2)</f>
        <v>13-Jul-2021</v>
      </c>
      <c r="B276">
        <f>'Filter Data'!J267</f>
        <v>3.7006000000000001</v>
      </c>
      <c r="C276">
        <f t="shared" si="12"/>
        <v>1.6648351648351645E-2</v>
      </c>
      <c r="D276">
        <f>C276-SET_TRI!C277</f>
        <v>3.6932826820336266E-3</v>
      </c>
      <c r="E276">
        <f t="shared" si="13"/>
        <v>1.3345250697587987E-2</v>
      </c>
      <c r="F276">
        <f t="shared" ca="1" si="14"/>
        <v>0.81756821504340971</v>
      </c>
      <c r="G276">
        <f ca="1">S0*EXP(Drift*(A276-$A$11)+Volatility*SUM($F$12:F276))</f>
        <v>7.2491137822933638</v>
      </c>
    </row>
    <row r="277" spans="1:7" x14ac:dyDescent="0.25">
      <c r="A277" s="1" t="str">
        <f>MID('Filter Data'!A268,2,LEN('Filter Data'!A268)-2)</f>
        <v>14-Jul-2021</v>
      </c>
      <c r="B277">
        <f>'Filter Data'!J268</f>
        <v>3.5960999999999999</v>
      </c>
      <c r="C277">
        <f t="shared" si="12"/>
        <v>-2.8238664000432432E-2</v>
      </c>
      <c r="D277">
        <f>C277-SET_TRI!C278</f>
        <v>-2.4389968888369178E-2</v>
      </c>
      <c r="E277">
        <f t="shared" si="13"/>
        <v>-6.3537156330858331E-3</v>
      </c>
      <c r="F277">
        <f t="shared" ca="1" si="14"/>
        <v>0.17726730050885439</v>
      </c>
      <c r="G277">
        <f ca="1">S0*EXP(Drift*(A277-$A$11)+Volatility*SUM($F$12:F277))</f>
        <v>7.2755096600785345</v>
      </c>
    </row>
    <row r="278" spans="1:7" x14ac:dyDescent="0.25">
      <c r="A278" s="1" t="str">
        <f>MID('Filter Data'!A269,2,LEN('Filter Data'!A269)-2)</f>
        <v>15-Jul-2021</v>
      </c>
      <c r="B278">
        <f>'Filter Data'!J269</f>
        <v>3.5486</v>
      </c>
      <c r="C278">
        <f t="shared" si="12"/>
        <v>-1.3208753927866265E-2</v>
      </c>
      <c r="D278">
        <f>C278-SET_TRI!C279</f>
        <v>-1.5199645832792947E-2</v>
      </c>
      <c r="E278">
        <f t="shared" si="13"/>
        <v>4.3333446320944352E-4</v>
      </c>
      <c r="F278">
        <f t="shared" ca="1" si="14"/>
        <v>0.72836040982451322</v>
      </c>
      <c r="G278">
        <f ca="1">S0*EXP(Drift*(A278-$A$11)+Volatility*SUM($F$12:F278))</f>
        <v>7.3693520102653443</v>
      </c>
    </row>
    <row r="279" spans="1:7" x14ac:dyDescent="0.25">
      <c r="A279" s="1" t="str">
        <f>MID('Filter Data'!A270,2,LEN('Filter Data'!A270)-2)</f>
        <v>16-Jul-2021</v>
      </c>
      <c r="B279">
        <f>'Filter Data'!J270</f>
        <v>3.5560999999999998</v>
      </c>
      <c r="C279">
        <f t="shared" si="12"/>
        <v>2.1135095530631347E-3</v>
      </c>
      <c r="D279">
        <f>C279-SET_TRI!C280</f>
        <v>2.3223310065439797E-3</v>
      </c>
      <c r="E279">
        <f t="shared" si="13"/>
        <v>4.0023995246789203E-5</v>
      </c>
      <c r="F279">
        <f t="shared" ca="1" si="14"/>
        <v>-1.1025257913008997</v>
      </c>
      <c r="G279">
        <f ca="1">S0*EXP(Drift*(A279-$A$11)+Volatility*SUM($F$12:F279))</f>
        <v>7.2401572965424386</v>
      </c>
    </row>
    <row r="280" spans="1:7" x14ac:dyDescent="0.25">
      <c r="A280" s="1" t="str">
        <f>MID('Filter Data'!A271,2,LEN('Filter Data'!A271)-2)</f>
        <v>19-Jul-2021</v>
      </c>
      <c r="B280">
        <f>'Filter Data'!J271</f>
        <v>3.3161999999999998</v>
      </c>
      <c r="C280">
        <f t="shared" si="12"/>
        <v>-6.7461544950929389E-2</v>
      </c>
      <c r="D280">
        <f>C280-SET_TRI!C281</f>
        <v>-5.4818942325077794E-2</v>
      </c>
      <c r="E280">
        <f t="shared" si="13"/>
        <v>-1.8284654206402767E-2</v>
      </c>
      <c r="F280">
        <f t="shared" ca="1" si="14"/>
        <v>-1.0177564817914246</v>
      </c>
      <c r="G280">
        <f ca="1">S0*EXP(Drift*(A280-$A$11)+Volatility*SUM($F$12:F280))</f>
        <v>7.1329939208779498</v>
      </c>
    </row>
    <row r="281" spans="1:7" x14ac:dyDescent="0.25">
      <c r="A281" s="1" t="str">
        <f>MID('Filter Data'!A272,2,LEN('Filter Data'!A272)-2)</f>
        <v>22-Jul-2021</v>
      </c>
      <c r="B281">
        <f>'Filter Data'!J272</f>
        <v>3.5567000000000002</v>
      </c>
      <c r="C281">
        <f t="shared" si="12"/>
        <v>7.2522767022495743E-2</v>
      </c>
      <c r="D281">
        <f>C281-SET_TRI!C282</f>
        <v>7.3748638300723063E-2</v>
      </c>
      <c r="E281">
        <f t="shared" si="13"/>
        <v>6.3865661403485902E-3</v>
      </c>
      <c r="F281">
        <f t="shared" ca="1" si="14"/>
        <v>5.6897881318620711E-2</v>
      </c>
      <c r="G281">
        <f ca="1">S0*EXP(Drift*(A281-$A$11)+Volatility*SUM($F$12:F281))</f>
        <v>7.1543676238819707</v>
      </c>
    </row>
    <row r="282" spans="1:7" x14ac:dyDescent="0.25">
      <c r="A282" s="1" t="str">
        <f>MID('Filter Data'!A273,2,LEN('Filter Data'!A273)-2)</f>
        <v>23-Jul-2021</v>
      </c>
      <c r="B282">
        <f>'Filter Data'!J273</f>
        <v>3.5790000000000002</v>
      </c>
      <c r="C282">
        <f t="shared" si="12"/>
        <v>6.2698568898135873E-3</v>
      </c>
      <c r="D282">
        <f>C282-SET_TRI!C283</f>
        <v>1.2613240444247512E-2</v>
      </c>
      <c r="E282">
        <f t="shared" si="13"/>
        <v>-5.0336116632149113E-3</v>
      </c>
      <c r="F282">
        <f t="shared" ca="1" si="14"/>
        <v>0.32802386127842453</v>
      </c>
      <c r="G282">
        <f ca="1">S0*EXP(Drift*(A282-$A$11)+Volatility*SUM($F$12:F282))</f>
        <v>7.1984756595105583</v>
      </c>
    </row>
    <row r="283" spans="1:7" x14ac:dyDescent="0.25">
      <c r="A283" s="1" t="str">
        <f>MID('Filter Data'!A274,2,LEN('Filter Data'!A274)-2)</f>
        <v>27-Jul-2021</v>
      </c>
      <c r="B283">
        <f>'Filter Data'!J274</f>
        <v>3.5794000000000001</v>
      </c>
      <c r="C283">
        <f t="shared" si="12"/>
        <v>1.1176306230789492E-4</v>
      </c>
      <c r="D283">
        <f>C283-SET_TRI!C284</f>
        <v>6.0821286486176648E-3</v>
      </c>
      <c r="E283">
        <f t="shared" si="13"/>
        <v>-5.3339092309815581E-3</v>
      </c>
      <c r="F283">
        <f t="shared" ca="1" si="14"/>
        <v>-1.3530320864004823</v>
      </c>
      <c r="G283">
        <f ca="1">S0*EXP(Drift*(A283-$A$11)+Volatility*SUM($F$12:F283))</f>
        <v>7.0572328796619619</v>
      </c>
    </row>
    <row r="284" spans="1:7" x14ac:dyDescent="0.25">
      <c r="A284" s="1" t="str">
        <f>MID('Filter Data'!A275,2,LEN('Filter Data'!A275)-2)</f>
        <v>29-Jul-2021</v>
      </c>
      <c r="B284">
        <f>'Filter Data'!J275</f>
        <v>3.6619000000000002</v>
      </c>
      <c r="C284">
        <f t="shared" si="12"/>
        <v>2.3048555623847576E-2</v>
      </c>
      <c r="D284">
        <f>C284-SET_TRI!C285</f>
        <v>2.1288073410400357E-2</v>
      </c>
      <c r="E284">
        <f t="shared" si="13"/>
        <v>3.9645734778664746E-3</v>
      </c>
      <c r="F284">
        <f t="shared" ca="1" si="14"/>
        <v>-0.45281377781514248</v>
      </c>
      <c r="G284">
        <f ca="1">S0*EXP(Drift*(A284-$A$11)+Volatility*SUM($F$12:F284))</f>
        <v>7.0137450744177547</v>
      </c>
    </row>
    <row r="285" spans="1:7" x14ac:dyDescent="0.25">
      <c r="A285" s="1" t="str">
        <f>MID('Filter Data'!A276,2,LEN('Filter Data'!A276)-2)</f>
        <v>30-Jul-2021</v>
      </c>
      <c r="B285">
        <f>'Filter Data'!J276</f>
        <v>3.6625000000000001</v>
      </c>
      <c r="C285">
        <f t="shared" si="12"/>
        <v>1.6384936781450448E-4</v>
      </c>
      <c r="D285">
        <f>C285-SET_TRI!C286</f>
        <v>9.4377654220173749E-3</v>
      </c>
      <c r="E285">
        <f t="shared" si="13"/>
        <v>-8.2915151731894083E-3</v>
      </c>
      <c r="F285">
        <f t="shared" ca="1" si="14"/>
        <v>-0.80580924477393567</v>
      </c>
      <c r="G285">
        <f ca="1">S0*EXP(Drift*(A285-$A$11)+Volatility*SUM($F$12:F285))</f>
        <v>6.9249323823931492</v>
      </c>
    </row>
    <row r="286" spans="1:7" x14ac:dyDescent="0.25">
      <c r="A286" s="1" t="str">
        <f>MID('Filter Data'!A277,2,LEN('Filter Data'!A277)-2)</f>
        <v>02-Aug-2021</v>
      </c>
      <c r="B286">
        <f>'Filter Data'!J277</f>
        <v>3.5573000000000001</v>
      </c>
      <c r="C286">
        <f t="shared" si="12"/>
        <v>-2.8723549488054594E-2</v>
      </c>
      <c r="D286">
        <f>C286-SET_TRI!C287</f>
        <v>-3.2722788962773655E-2</v>
      </c>
      <c r="E286">
        <f t="shared" si="13"/>
        <v>6.3515890550782522E-4</v>
      </c>
      <c r="F286">
        <f t="shared" ca="1" si="14"/>
        <v>-2.0407108314842524</v>
      </c>
      <c r="G286">
        <f ca="1">S0*EXP(Drift*(A286-$A$11)+Volatility*SUM($F$12:F286))</f>
        <v>6.7071483632913376</v>
      </c>
    </row>
    <row r="287" spans="1:7" x14ac:dyDescent="0.25">
      <c r="A287" s="1" t="str">
        <f>MID('Filter Data'!A278,2,LEN('Filter Data'!A278)-2)</f>
        <v>03-Aug-2021</v>
      </c>
      <c r="B287">
        <f>'Filter Data'!J278</f>
        <v>3.5341</v>
      </c>
      <c r="C287">
        <f t="shared" si="12"/>
        <v>-6.521800241756419E-3</v>
      </c>
      <c r="D287">
        <f>C287-SET_TRI!C288</f>
        <v>-1.5382565183469966E-2</v>
      </c>
      <c r="E287">
        <f t="shared" si="13"/>
        <v>7.2843496937789491E-3</v>
      </c>
      <c r="F287">
        <f t="shared" ca="1" si="14"/>
        <v>9.1843659490387197E-2</v>
      </c>
      <c r="G287">
        <f ca="1">S0*EXP(Drift*(A287-$A$11)+Volatility*SUM($F$12:F287))</f>
        <v>6.7219974706800629</v>
      </c>
    </row>
    <row r="288" spans="1:7" x14ac:dyDescent="0.25">
      <c r="A288" s="1" t="str">
        <f>MID('Filter Data'!A279,2,LEN('Filter Data'!A279)-2)</f>
        <v>04-Aug-2021</v>
      </c>
      <c r="B288">
        <f>'Filter Data'!J279</f>
        <v>3.415</v>
      </c>
      <c r="C288">
        <f t="shared" si="12"/>
        <v>-3.3700234854701333E-2</v>
      </c>
      <c r="D288">
        <f>C288-SET_TRI!C289</f>
        <v>-3.7249673695673106E-2</v>
      </c>
      <c r="E288">
        <f t="shared" si="13"/>
        <v>-2.8133437035401943E-4</v>
      </c>
      <c r="F288">
        <f t="shared" ca="1" si="14"/>
        <v>0.75242562948568936</v>
      </c>
      <c r="G288">
        <f ca="1">S0*EXP(Drift*(A288-$A$11)+Volatility*SUM($F$12:F288))</f>
        <v>6.811430759288748</v>
      </c>
    </row>
    <row r="289" spans="1:7" x14ac:dyDescent="0.25">
      <c r="A289" s="1" t="str">
        <f>MID('Filter Data'!A280,2,LEN('Filter Data'!A280)-2)</f>
        <v>05-Aug-2021</v>
      </c>
      <c r="B289">
        <f>'Filter Data'!J280</f>
        <v>3.4817999999999998</v>
      </c>
      <c r="C289">
        <f t="shared" si="12"/>
        <v>1.9560761346998461E-2</v>
      </c>
      <c r="D289">
        <f>C289-SET_TRI!C290</f>
        <v>3.4797635922556226E-2</v>
      </c>
      <c r="E289">
        <f t="shared" si="13"/>
        <v>-1.1640034479521659E-2</v>
      </c>
      <c r="F289">
        <f t="shared" ca="1" si="14"/>
        <v>-0.88630874002730442</v>
      </c>
      <c r="G289">
        <f ca="1">S0*EXP(Drift*(A289-$A$11)+Volatility*SUM($F$12:F289))</f>
        <v>6.7161666086912204</v>
      </c>
    </row>
    <row r="290" spans="1:7" x14ac:dyDescent="0.25">
      <c r="A290" s="1" t="str">
        <f>MID('Filter Data'!A281,2,LEN('Filter Data'!A281)-2)</f>
        <v>06-Aug-2021</v>
      </c>
      <c r="B290">
        <f>'Filter Data'!J281</f>
        <v>3.4457</v>
      </c>
      <c r="C290">
        <f t="shared" si="12"/>
        <v>-1.0368200356137574E-2</v>
      </c>
      <c r="D290">
        <f>C290-SET_TRI!C291</f>
        <v>-7.0431553530940615E-3</v>
      </c>
      <c r="E290">
        <f t="shared" si="13"/>
        <v>-4.0417208414169738E-3</v>
      </c>
      <c r="F290">
        <f t="shared" ca="1" si="14"/>
        <v>1.2923320110899637</v>
      </c>
      <c r="G290">
        <f ca="1">S0*EXP(Drift*(A290-$A$11)+Volatility*SUM($F$12:F290))</f>
        <v>6.8670134389391677</v>
      </c>
    </row>
    <row r="291" spans="1:7" x14ac:dyDescent="0.25">
      <c r="A291" s="1" t="str">
        <f>MID('Filter Data'!A282,2,LEN('Filter Data'!A282)-2)</f>
        <v>10-Aug-2021</v>
      </c>
      <c r="B291">
        <f>'Filter Data'!J282</f>
        <v>3.4544000000000001</v>
      </c>
      <c r="C291">
        <f t="shared" si="12"/>
        <v>2.5248860899092064E-3</v>
      </c>
      <c r="D291">
        <f>C291-SET_TRI!C292</f>
        <v>-1.2725410870751238E-2</v>
      </c>
      <c r="E291">
        <f t="shared" si="13"/>
        <v>1.3947817198137369E-2</v>
      </c>
      <c r="F291">
        <f t="shared" ca="1" si="14"/>
        <v>1.9135184992540895</v>
      </c>
      <c r="G291">
        <f ca="1">S0*EXP(Drift*(A291-$A$11)+Volatility*SUM($F$12:F291))</f>
        <v>7.1088046761593651</v>
      </c>
    </row>
    <row r="292" spans="1:7" x14ac:dyDescent="0.25">
      <c r="A292" s="1" t="str">
        <f>MID('Filter Data'!A283,2,LEN('Filter Data'!A283)-2)</f>
        <v>13-Aug-2021</v>
      </c>
      <c r="B292">
        <f>'Filter Data'!J283</f>
        <v>3.4342000000000001</v>
      </c>
      <c r="C292">
        <f t="shared" si="12"/>
        <v>-5.8476146364057416E-3</v>
      </c>
      <c r="D292">
        <f>C292-SET_TRI!C293</f>
        <v>-2.3002861714945134E-3</v>
      </c>
      <c r="E292">
        <f t="shared" si="13"/>
        <v>-3.7750450564370867E-3</v>
      </c>
      <c r="F292">
        <f t="shared" ca="1" si="14"/>
        <v>0.78079065258845282</v>
      </c>
      <c r="G292">
        <f ca="1">S0*EXP(Drift*(A292-$A$11)+Volatility*SUM($F$12:F292))</f>
        <v>7.2166165253661818</v>
      </c>
    </row>
    <row r="293" spans="1:7" x14ac:dyDescent="0.25">
      <c r="A293" s="1" t="str">
        <f>MID('Filter Data'!A284,2,LEN('Filter Data'!A284)-2)</f>
        <v>16-Aug-2021</v>
      </c>
      <c r="B293">
        <f>'Filter Data'!J284</f>
        <v>3.4039999999999999</v>
      </c>
      <c r="C293">
        <f t="shared" si="12"/>
        <v>-8.7938966862734329E-3</v>
      </c>
      <c r="D293">
        <f>C293-SET_TRI!C294</f>
        <v>-1.5012582499214118E-2</v>
      </c>
      <c r="E293">
        <f t="shared" si="13"/>
        <v>4.6804133953717748E-3</v>
      </c>
      <c r="F293">
        <f t="shared" ca="1" si="14"/>
        <v>0.95736867400555381</v>
      </c>
      <c r="G293">
        <f ca="1">S0*EXP(Drift*(A293-$A$11)+Volatility*SUM($F$12:F293))</f>
        <v>7.3476470542217918</v>
      </c>
    </row>
    <row r="294" spans="1:7" x14ac:dyDescent="0.25">
      <c r="A294" s="1" t="str">
        <f>MID('Filter Data'!A285,2,LEN('Filter Data'!A285)-2)</f>
        <v>18-Aug-2021</v>
      </c>
      <c r="B294">
        <f>'Filter Data'!J285</f>
        <v>3.2843</v>
      </c>
      <c r="C294">
        <f t="shared" si="12"/>
        <v>-3.5164512338425359E-2</v>
      </c>
      <c r="D294">
        <f>C294-SET_TRI!C295</f>
        <v>-4.8029224371622201E-2</v>
      </c>
      <c r="E294">
        <f t="shared" si="13"/>
        <v>7.9226366168015719E-3</v>
      </c>
      <c r="F294">
        <f t="shared" ca="1" si="14"/>
        <v>-2.0517284429703766</v>
      </c>
      <c r="G294">
        <f ca="1">S0*EXP(Drift*(A294-$A$11)+Volatility*SUM($F$12:F294))</f>
        <v>7.1104164761356285</v>
      </c>
    </row>
    <row r="295" spans="1:7" x14ac:dyDescent="0.25">
      <c r="A295" s="1" t="str">
        <f>MID('Filter Data'!A286,2,LEN('Filter Data'!A286)-2)</f>
        <v>20-Aug-2021</v>
      </c>
      <c r="B295">
        <f>'Filter Data'!J286</f>
        <v>3.1414</v>
      </c>
      <c r="C295">
        <f t="shared" si="12"/>
        <v>-4.3510032579240639E-2</v>
      </c>
      <c r="D295">
        <f>C295-SET_TRI!C296</f>
        <v>-4.1694208973533674E-2</v>
      </c>
      <c r="E295">
        <f t="shared" si="13"/>
        <v>-6.1047997610400376E-3</v>
      </c>
      <c r="F295">
        <f t="shared" ca="1" si="14"/>
        <v>1.6809599786632663</v>
      </c>
      <c r="G295">
        <f ca="1">S0*EXP(Drift*(A295-$A$11)+Volatility*SUM($F$12:F295))</f>
        <v>7.3223293319515532</v>
      </c>
    </row>
    <row r="296" spans="1:7" x14ac:dyDescent="0.25">
      <c r="A296" s="1" t="str">
        <f>MID('Filter Data'!A287,2,LEN('Filter Data'!A287)-2)</f>
        <v>23-Aug-2021</v>
      </c>
      <c r="B296">
        <f>'Filter Data'!J287</f>
        <v>3.3166000000000002</v>
      </c>
      <c r="C296">
        <f t="shared" si="12"/>
        <v>5.5771312153816845E-2</v>
      </c>
      <c r="D296">
        <f>C296-SET_TRI!C297</f>
        <v>3.1569244935555227E-2</v>
      </c>
      <c r="E296">
        <f t="shared" si="13"/>
        <v>2.7466081009145191E-2</v>
      </c>
      <c r="F296">
        <f t="shared" ca="1" si="14"/>
        <v>-0.66529488311168583</v>
      </c>
      <c r="G296">
        <f ca="1">S0*EXP(Drift*(A296-$A$11)+Volatility*SUM($F$12:F296))</f>
        <v>7.2564349820819274</v>
      </c>
    </row>
    <row r="297" spans="1:7" x14ac:dyDescent="0.25">
      <c r="A297" s="1" t="str">
        <f>MID('Filter Data'!A288,2,LEN('Filter Data'!A288)-2)</f>
        <v>24-Aug-2021</v>
      </c>
      <c r="B297">
        <f>'Filter Data'!J288</f>
        <v>3.4220999999999999</v>
      </c>
      <c r="C297">
        <f t="shared" si="12"/>
        <v>3.1809684616776128E-2</v>
      </c>
      <c r="D297">
        <f>C297-SET_TRI!C298</f>
        <v>2.8654954936327425E-2</v>
      </c>
      <c r="E297">
        <f t="shared" si="13"/>
        <v>6.1182989537718405E-3</v>
      </c>
      <c r="F297">
        <f t="shared" ca="1" si="14"/>
        <v>-0.33305872088047145</v>
      </c>
      <c r="G297">
        <f ca="1">S0*EXP(Drift*(A297-$A$11)+Volatility*SUM($F$12:F297))</f>
        <v>7.2212005139156625</v>
      </c>
    </row>
    <row r="298" spans="1:7" x14ac:dyDescent="0.25">
      <c r="A298" s="1" t="str">
        <f>MID('Filter Data'!A289,2,LEN('Filter Data'!A289)-2)</f>
        <v>25-Aug-2021</v>
      </c>
      <c r="B298">
        <f>'Filter Data'!J289</f>
        <v>3.448</v>
      </c>
      <c r="C298">
        <f t="shared" si="12"/>
        <v>7.5684521200432581E-3</v>
      </c>
      <c r="D298">
        <f>C298-SET_TRI!C299</f>
        <v>-1.4922014185066463E-3</v>
      </c>
      <c r="E298">
        <f t="shared" si="13"/>
        <v>8.9162452772944423E-3</v>
      </c>
      <c r="F298">
        <f t="shared" ca="1" si="14"/>
        <v>-0.86273576066811197</v>
      </c>
      <c r="G298">
        <f ca="1">S0*EXP(Drift*(A298-$A$11)+Volatility*SUM($F$12:F298))</f>
        <v>7.1230022105612711</v>
      </c>
    </row>
    <row r="299" spans="1:7" x14ac:dyDescent="0.25">
      <c r="A299" s="1" t="str">
        <f>MID('Filter Data'!A290,2,LEN('Filter Data'!A290)-2)</f>
        <v>26-Aug-2021</v>
      </c>
      <c r="B299">
        <f>'Filter Data'!J290</f>
        <v>3.4247999999999998</v>
      </c>
      <c r="C299">
        <f t="shared" si="12"/>
        <v>-6.7285382830626767E-3</v>
      </c>
      <c r="D299">
        <f>C299-SET_TRI!C300</f>
        <v>-6.1551542619051663E-3</v>
      </c>
      <c r="E299">
        <f t="shared" si="13"/>
        <v>-1.198512669818871E-3</v>
      </c>
      <c r="F299">
        <f t="shared" ca="1" si="14"/>
        <v>0.54410261480546995</v>
      </c>
      <c r="G299">
        <f ca="1">S0*EXP(Drift*(A299-$A$11)+Volatility*SUM($F$12:F299))</f>
        <v>7.1927635166674744</v>
      </c>
    </row>
    <row r="300" spans="1:7" x14ac:dyDescent="0.25">
      <c r="A300" s="1" t="str">
        <f>MID('Filter Data'!A291,2,LEN('Filter Data'!A291)-2)</f>
        <v>27-Aug-2021</v>
      </c>
      <c r="B300">
        <f>'Filter Data'!J291</f>
        <v>3.4704999999999999</v>
      </c>
      <c r="C300">
        <f t="shared" si="12"/>
        <v>1.3343844896052346E-2</v>
      </c>
      <c r="D300">
        <f>C300-SET_TRI!C301</f>
        <v>5.3727884619882132E-3</v>
      </c>
      <c r="E300">
        <f t="shared" si="13"/>
        <v>8.5343843875467541E-3</v>
      </c>
      <c r="F300">
        <f t="shared" ca="1" si="14"/>
        <v>-1.3383212748378661</v>
      </c>
      <c r="G300">
        <f ca="1">S0*EXP(Drift*(A300-$A$11)+Volatility*SUM($F$12:F300))</f>
        <v>7.0389585638016614</v>
      </c>
    </row>
    <row r="301" spans="1:7" x14ac:dyDescent="0.25">
      <c r="A301" s="1" t="str">
        <f>MID('Filter Data'!A292,2,LEN('Filter Data'!A292)-2)</f>
        <v>30-Aug-2021</v>
      </c>
      <c r="B301">
        <f>'Filter Data'!J292</f>
        <v>3.4842</v>
      </c>
      <c r="C301">
        <f t="shared" si="12"/>
        <v>3.9475579887624391E-3</v>
      </c>
      <c r="D301">
        <f>C301-SET_TRI!C302</f>
        <v>-1.1913816918935413E-2</v>
      </c>
      <c r="E301">
        <f t="shared" si="13"/>
        <v>1.4642565251229039E-2</v>
      </c>
      <c r="F301">
        <f t="shared" ca="1" si="14"/>
        <v>1.2186845648899181</v>
      </c>
      <c r="G301">
        <f ca="1">S0*EXP(Drift*(A301-$A$11)+Volatility*SUM($F$12:F301))</f>
        <v>7.1980322798893566</v>
      </c>
    </row>
    <row r="302" spans="1:7" x14ac:dyDescent="0.25">
      <c r="A302" s="1" t="str">
        <f>MID('Filter Data'!A293,2,LEN('Filter Data'!A293)-2)</f>
        <v>31-Aug-2021</v>
      </c>
      <c r="B302">
        <f>'Filter Data'!J293</f>
        <v>3.4523999999999999</v>
      </c>
      <c r="C302">
        <f t="shared" si="12"/>
        <v>-9.1269157912863934E-3</v>
      </c>
      <c r="D302">
        <f>C302-SET_TRI!C303</f>
        <v>-1.4008868334304652E-2</v>
      </c>
      <c r="E302">
        <f t="shared" si="13"/>
        <v>3.4471565873404799E-3</v>
      </c>
      <c r="F302">
        <f t="shared" ca="1" si="14"/>
        <v>-1.9418822802851623</v>
      </c>
      <c r="G302">
        <f ca="1">S0*EXP(Drift*(A302-$A$11)+Volatility*SUM($F$12:F302))</f>
        <v>6.9736382639787315</v>
      </c>
    </row>
    <row r="303" spans="1:7" x14ac:dyDescent="0.25">
      <c r="A303" s="1" t="str">
        <f>MID('Filter Data'!A294,2,LEN('Filter Data'!A294)-2)</f>
        <v>01-Sep-2021</v>
      </c>
      <c r="B303">
        <f>'Filter Data'!J294</f>
        <v>3.4468999999999999</v>
      </c>
      <c r="C303">
        <f t="shared" si="12"/>
        <v>-1.5930946587881069E-3</v>
      </c>
      <c r="D303">
        <f>C303-SET_TRI!C304</f>
        <v>2.365138139774136E-3</v>
      </c>
      <c r="E303">
        <f t="shared" si="13"/>
        <v>-3.7049742102723531E-3</v>
      </c>
      <c r="F303">
        <f t="shared" ca="1" si="14"/>
        <v>0.13235572052209932</v>
      </c>
      <c r="G303">
        <f ca="1">S0*EXP(Drift*(A303-$A$11)+Volatility*SUM($F$12:F303))</f>
        <v>6.9937961264969548</v>
      </c>
    </row>
    <row r="304" spans="1:7" x14ac:dyDescent="0.25">
      <c r="A304" s="1" t="str">
        <f>MID('Filter Data'!A295,2,LEN('Filter Data'!A295)-2)</f>
        <v>03-Sep-2021</v>
      </c>
      <c r="B304">
        <f>'Filter Data'!J295</f>
        <v>3.4994000000000001</v>
      </c>
      <c r="C304">
        <f t="shared" si="12"/>
        <v>1.5231077199802785E-2</v>
      </c>
      <c r="D304">
        <f>C304-SET_TRI!C305</f>
        <v>1.9141905830707424E-3</v>
      </c>
      <c r="E304">
        <f t="shared" si="13"/>
        <v>1.3523655418091082E-2</v>
      </c>
      <c r="F304">
        <f t="shared" ca="1" si="14"/>
        <v>-1.6273515197746349</v>
      </c>
      <c r="G304">
        <f ca="1">S0*EXP(Drift*(A304-$A$11)+Volatility*SUM($F$12:F304))</f>
        <v>6.8160105568610119</v>
      </c>
    </row>
    <row r="305" spans="1:7" x14ac:dyDescent="0.25">
      <c r="A305" s="1" t="str">
        <f>MID('Filter Data'!A296,2,LEN('Filter Data'!A296)-2)</f>
        <v>07-Sep-2021</v>
      </c>
      <c r="B305">
        <f>'Filter Data'!J296</f>
        <v>3.4550999999999998</v>
      </c>
      <c r="C305">
        <f t="shared" si="12"/>
        <v>-1.2659313025090081E-2</v>
      </c>
      <c r="D305">
        <f>C305-SET_TRI!C306</f>
        <v>-4.0072427955838933E-3</v>
      </c>
      <c r="E305">
        <f t="shared" si="13"/>
        <v>-9.0557630483659793E-3</v>
      </c>
      <c r="F305">
        <f t="shared" ca="1" si="14"/>
        <v>2.7847079153632963</v>
      </c>
      <c r="G305">
        <f ca="1">S0*EXP(Drift*(A305-$A$11)+Volatility*SUM($F$12:F305))</f>
        <v>7.1591644103077945</v>
      </c>
    </row>
    <row r="306" spans="1:7" x14ac:dyDescent="0.25">
      <c r="A306" s="1" t="str">
        <f>MID('Filter Data'!A297,2,LEN('Filter Data'!A297)-2)</f>
        <v>08-Sep-2021</v>
      </c>
      <c r="B306">
        <f>'Filter Data'!J297</f>
        <v>3.4948999999999999</v>
      </c>
      <c r="C306">
        <f t="shared" si="12"/>
        <v>1.1519203496280878E-2</v>
      </c>
      <c r="D306">
        <f>C306-SET_TRI!C307</f>
        <v>9.8612686853703172E-3</v>
      </c>
      <c r="E306">
        <f t="shared" si="13"/>
        <v>2.6839961490772429E-3</v>
      </c>
      <c r="F306">
        <f t="shared" ca="1" si="14"/>
        <v>-0.74337388002123739</v>
      </c>
      <c r="G306">
        <f ca="1">S0*EXP(Drift*(A306-$A$11)+Volatility*SUM($F$12:F306))</f>
        <v>7.075866669616298</v>
      </c>
    </row>
    <row r="307" spans="1:7" x14ac:dyDescent="0.25">
      <c r="A307" s="1" t="str">
        <f>MID('Filter Data'!A298,2,LEN('Filter Data'!A298)-2)</f>
        <v>09-Sep-2021</v>
      </c>
      <c r="B307">
        <f>'Filter Data'!J298</f>
        <v>3.4352999999999998</v>
      </c>
      <c r="C307">
        <f t="shared" si="12"/>
        <v>-1.7053420698732467E-2</v>
      </c>
      <c r="D307">
        <f>C307-SET_TRI!C308</f>
        <v>-6.5846600830134043E-3</v>
      </c>
      <c r="E307">
        <f t="shared" si="13"/>
        <v>-1.1138168546554283E-2</v>
      </c>
      <c r="F307">
        <f t="shared" ca="1" si="14"/>
        <v>0.78475868655501224</v>
      </c>
      <c r="G307">
        <f ca="1">S0*EXP(Drift*(A307-$A$11)+Volatility*SUM($F$12:F307))</f>
        <v>7.1738713602991622</v>
      </c>
    </row>
    <row r="308" spans="1:7" x14ac:dyDescent="0.25">
      <c r="A308" s="1" t="str">
        <f>MID('Filter Data'!A299,2,LEN('Filter Data'!A299)-2)</f>
        <v>13-Sep-2021</v>
      </c>
      <c r="B308">
        <f>'Filter Data'!J299</f>
        <v>3.5581999999999998</v>
      </c>
      <c r="C308">
        <f t="shared" si="12"/>
        <v>3.5775623671877282E-2</v>
      </c>
      <c r="D308">
        <f>C308-SET_TRI!C309</f>
        <v>3.6121905766406462E-2</v>
      </c>
      <c r="E308">
        <f t="shared" si="13"/>
        <v>3.3870816880517962E-3</v>
      </c>
      <c r="F308">
        <f t="shared" ca="1" si="14"/>
        <v>0.24563872839396703</v>
      </c>
      <c r="G308">
        <f ca="1">S0*EXP(Drift*(A308-$A$11)+Volatility*SUM($F$12:F308))</f>
        <v>7.2229482630919106</v>
      </c>
    </row>
    <row r="309" spans="1:7" x14ac:dyDescent="0.25">
      <c r="A309" s="1" t="str">
        <f>MID('Filter Data'!A300,2,LEN('Filter Data'!A300)-2)</f>
        <v>14-Sep-2021</v>
      </c>
      <c r="B309">
        <f>'Filter Data'!J300</f>
        <v>3.5463</v>
      </c>
      <c r="C309">
        <f t="shared" si="12"/>
        <v>-3.3443876117137316E-3</v>
      </c>
      <c r="D309">
        <f>C309-SET_TRI!C310</f>
        <v>3.7329645627055272E-3</v>
      </c>
      <c r="E309">
        <f t="shared" si="13"/>
        <v>-6.6830794969848679E-3</v>
      </c>
      <c r="F309">
        <f t="shared" ca="1" si="14"/>
        <v>-0.75405129167506268</v>
      </c>
      <c r="G309">
        <f ca="1">S0*EXP(Drift*(A309-$A$11)+Volatility*SUM($F$12:F309))</f>
        <v>7.1376385848045851</v>
      </c>
    </row>
    <row r="310" spans="1:7" x14ac:dyDescent="0.25">
      <c r="A310" s="1" t="str">
        <f>MID('Filter Data'!A301,2,LEN('Filter Data'!A301)-2)</f>
        <v>15-Sep-2021</v>
      </c>
      <c r="B310">
        <f>'Filter Data'!J301</f>
        <v>3.6436999999999999</v>
      </c>
      <c r="C310">
        <f t="shared" si="12"/>
        <v>2.7465245467106544E-2</v>
      </c>
      <c r="D310">
        <f>C310-SET_TRI!C311</f>
        <v>2.6083795987756724E-2</v>
      </c>
      <c r="E310">
        <f t="shared" si="13"/>
        <v>4.0799488351015434E-3</v>
      </c>
      <c r="F310">
        <f t="shared" ca="1" si="14"/>
        <v>1.2304335520495897</v>
      </c>
      <c r="G310">
        <f ca="1">S0*EXP(Drift*(A310-$A$11)+Volatility*SUM($F$12:F310))</f>
        <v>7.2904297602372496</v>
      </c>
    </row>
    <row r="311" spans="1:7" x14ac:dyDescent="0.25">
      <c r="A311" s="1" t="str">
        <f>MID('Filter Data'!A302,2,LEN('Filter Data'!A302)-2)</f>
        <v>16-Sep-2021</v>
      </c>
      <c r="B311">
        <f>'Filter Data'!J302</f>
        <v>3.6457000000000002</v>
      </c>
      <c r="C311">
        <f t="shared" si="12"/>
        <v>5.4889260916107904E-4</v>
      </c>
      <c r="D311">
        <f>C311-SET_TRI!C312</f>
        <v>-2.2572474615781442E-3</v>
      </c>
      <c r="E311">
        <f t="shared" si="13"/>
        <v>2.5828604928395558E-3</v>
      </c>
      <c r="F311">
        <f t="shared" ca="1" si="14"/>
        <v>9.7718044230032386E-2</v>
      </c>
      <c r="G311">
        <f ca="1">S0*EXP(Drift*(A311-$A$11)+Volatility*SUM($F$12:F311))</f>
        <v>7.3072853210190569</v>
      </c>
    </row>
    <row r="312" spans="1:7" x14ac:dyDescent="0.25">
      <c r="A312" s="1" t="str">
        <f>MID('Filter Data'!A303,2,LEN('Filter Data'!A303)-2)</f>
        <v>23-Sep-2021</v>
      </c>
      <c r="B312">
        <f>'Filter Data'!J303</f>
        <v>3.6947999999999999</v>
      </c>
      <c r="C312">
        <f t="shared" si="12"/>
        <v>1.3467921112543461E-2</v>
      </c>
      <c r="D312">
        <f>C312-SET_TRI!C313</f>
        <v>1.0200423578391018E-2</v>
      </c>
      <c r="E312">
        <f t="shared" si="13"/>
        <v>4.3285235560804759E-3</v>
      </c>
      <c r="F312">
        <f t="shared" ca="1" si="14"/>
        <v>1.2884633227075548</v>
      </c>
      <c r="G312">
        <f ca="1">S0*EXP(Drift*(A312-$A$11)+Volatility*SUM($F$12:F312))</f>
        <v>7.5015317172554221</v>
      </c>
    </row>
    <row r="313" spans="1:7" x14ac:dyDescent="0.25">
      <c r="A313" s="1" t="str">
        <f>MID('Filter Data'!A304,2,LEN('Filter Data'!A304)-2)</f>
        <v>27-Sep-2021</v>
      </c>
      <c r="B313">
        <f>'Filter Data'!J304</f>
        <v>3.8066</v>
      </c>
      <c r="C313">
        <f t="shared" si="12"/>
        <v>3.0258742015806032E-2</v>
      </c>
      <c r="D313">
        <f>C313-SET_TRI!C314</f>
        <v>3.6077896467190479E-2</v>
      </c>
      <c r="E313">
        <f t="shared" si="13"/>
        <v>-2.0903277439314159E-3</v>
      </c>
      <c r="F313">
        <f t="shared" ca="1" si="14"/>
        <v>-2.5886193433472537</v>
      </c>
      <c r="G313">
        <f ca="1">S0*EXP(Drift*(A313-$A$11)+Volatility*SUM($F$12:F313))</f>
        <v>7.2045008892838966</v>
      </c>
    </row>
    <row r="314" spans="1:7" x14ac:dyDescent="0.25">
      <c r="A314" s="1" t="str">
        <f>MID('Filter Data'!A305,2,LEN('Filter Data'!A305)-2)</f>
        <v>28-Sep-2021</v>
      </c>
      <c r="B314">
        <f>'Filter Data'!J305</f>
        <v>3.7724000000000002</v>
      </c>
      <c r="C314">
        <f t="shared" si="12"/>
        <v>-8.9843955235642797E-3</v>
      </c>
      <c r="D314">
        <f>C314-SET_TRI!C315</f>
        <v>-5.837591721376479E-3</v>
      </c>
      <c r="E314">
        <f t="shared" si="13"/>
        <v>-3.7391937994762066E-3</v>
      </c>
      <c r="F314">
        <f t="shared" ca="1" si="14"/>
        <v>-0.89600994846201099</v>
      </c>
      <c r="G314">
        <f ca="1">S0*EXP(Drift*(A314-$A$11)+Volatility*SUM($F$12:F314))</f>
        <v>7.1025912537577414</v>
      </c>
    </row>
    <row r="315" spans="1:7" x14ac:dyDescent="0.25">
      <c r="A315" s="1" t="str">
        <f>MID('Filter Data'!A306,2,LEN('Filter Data'!A306)-2)</f>
        <v>29-Sep-2021</v>
      </c>
      <c r="B315">
        <f>'Filter Data'!J306</f>
        <v>3.7677999999999998</v>
      </c>
      <c r="C315">
        <f t="shared" si="12"/>
        <v>-1.2193828862263761E-3</v>
      </c>
      <c r="D315">
        <f>C315-SET_TRI!C316</f>
        <v>-2.9242620737479821E-3</v>
      </c>
      <c r="E315">
        <f t="shared" si="13"/>
        <v>1.412834701732804E-3</v>
      </c>
      <c r="F315">
        <f t="shared" ca="1" si="14"/>
        <v>-0.25935435899122966</v>
      </c>
      <c r="G315">
        <f ca="1">S0*EXP(Drift*(A315-$A$11)+Volatility*SUM($F$12:F315))</f>
        <v>7.0767882067352046</v>
      </c>
    </row>
    <row r="316" spans="1:7" x14ac:dyDescent="0.25">
      <c r="A316" s="1" t="str">
        <f>MID('Filter Data'!A307,2,LEN('Filter Data'!A307)-2)</f>
        <v>30-Sep-2021</v>
      </c>
      <c r="B316">
        <f>'Filter Data'!J307</f>
        <v>3.7852999999999999</v>
      </c>
      <c r="C316">
        <f t="shared" si="12"/>
        <v>4.6446202027708664E-3</v>
      </c>
      <c r="D316">
        <f>C316-SET_TRI!C317</f>
        <v>1.2368671310208898E-2</v>
      </c>
      <c r="E316">
        <f t="shared" si="13"/>
        <v>-6.4394927177943168E-3</v>
      </c>
      <c r="F316">
        <f t="shared" ca="1" si="14"/>
        <v>0.91786518027929231</v>
      </c>
      <c r="G316">
        <f ca="1">S0*EXP(Drift*(A316-$A$11)+Volatility*SUM($F$12:F316))</f>
        <v>7.1907339383471331</v>
      </c>
    </row>
    <row r="317" spans="1:7" x14ac:dyDescent="0.25">
      <c r="A317" s="1" t="str">
        <f>MID('Filter Data'!A308,2,LEN('Filter Data'!A308)-2)</f>
        <v>08-Oct-2021</v>
      </c>
      <c r="B317">
        <f>'Filter Data'!J308</f>
        <v>3.9962</v>
      </c>
      <c r="C317">
        <f t="shared" si="12"/>
        <v>5.5715531133595779E-2</v>
      </c>
      <c r="D317">
        <f>C317-SET_TRI!C318</f>
        <v>3.3561033514002234E-2</v>
      </c>
      <c r="E317">
        <f t="shared" si="13"/>
        <v>2.5623851976684483E-2</v>
      </c>
      <c r="F317">
        <f t="shared" ca="1" si="14"/>
        <v>-0.42043180981297534</v>
      </c>
      <c r="G317">
        <f ca="1">S0*EXP(Drift*(A317-$A$11)+Volatility*SUM($F$12:F317))</f>
        <v>7.1795708240870741</v>
      </c>
    </row>
    <row r="318" spans="1:7" x14ac:dyDescent="0.25">
      <c r="A318" s="1" t="str">
        <f>MID('Filter Data'!A309,2,LEN('Filter Data'!A309)-2)</f>
        <v>12-Oct-2021</v>
      </c>
      <c r="B318">
        <f>'Filter Data'!J309</f>
        <v>4.0343999999999998</v>
      </c>
      <c r="C318">
        <f t="shared" si="12"/>
        <v>9.5590811270706653E-3</v>
      </c>
      <c r="D318">
        <f>C318-SET_TRI!C319</f>
        <v>5.2236253606772363E-3</v>
      </c>
      <c r="E318">
        <f t="shared" si="13"/>
        <v>4.8834059654236563E-3</v>
      </c>
      <c r="F318">
        <f t="shared" ca="1" si="14"/>
        <v>-1.9405122749008055</v>
      </c>
      <c r="G318">
        <f ca="1">S0*EXP(Drift*(A318-$A$11)+Volatility*SUM($F$12:F318))</f>
        <v>6.9701438724284355</v>
      </c>
    </row>
    <row r="319" spans="1:7" x14ac:dyDescent="0.25">
      <c r="A319" s="1" t="str">
        <f>MID('Filter Data'!A310,2,LEN('Filter Data'!A310)-2)</f>
        <v>18-Oct-2021</v>
      </c>
      <c r="B319">
        <f>'Filter Data'!J310</f>
        <v>4.0949</v>
      </c>
      <c r="C319">
        <f t="shared" si="12"/>
        <v>1.4996034106682586E-2</v>
      </c>
      <c r="D319">
        <f>C319-SET_TRI!C320</f>
        <v>1.3573192280249696E-2</v>
      </c>
      <c r="E319">
        <f t="shared" si="13"/>
        <v>2.8315785654622963E-3</v>
      </c>
      <c r="F319">
        <f t="shared" ca="1" si="14"/>
        <v>-1.8380447085897942</v>
      </c>
      <c r="G319">
        <f ca="1">S0*EXP(Drift*(A319-$A$11)+Volatility*SUM($F$12:F319))</f>
        <v>6.787630734808614</v>
      </c>
    </row>
    <row r="320" spans="1:7" x14ac:dyDescent="0.25">
      <c r="A320" s="1" t="str">
        <f>MID('Filter Data'!A311,2,LEN('Filter Data'!A311)-2)</f>
        <v>19-Oct-2021</v>
      </c>
      <c r="B320">
        <f>'Filter Data'!J311</f>
        <v>4.1226000000000003</v>
      </c>
      <c r="C320">
        <f t="shared" si="12"/>
        <v>6.764511953893936E-3</v>
      </c>
      <c r="D320">
        <f>C320-SET_TRI!C321</f>
        <v>1.5892741470402337E-2</v>
      </c>
      <c r="E320">
        <f t="shared" si="13"/>
        <v>-7.4803622044825662E-3</v>
      </c>
      <c r="F320">
        <f t="shared" ca="1" si="14"/>
        <v>0.37501126084267816</v>
      </c>
      <c r="G320">
        <f ca="1">S0*EXP(Drift*(A320-$A$11)+Volatility*SUM($F$12:F320))</f>
        <v>6.8348260793304902</v>
      </c>
    </row>
    <row r="321" spans="1:7" x14ac:dyDescent="0.25">
      <c r="A321" s="1" t="str">
        <f>MID('Filter Data'!A312,2,LEN('Filter Data'!A312)-2)</f>
        <v>21-Oct-2021</v>
      </c>
      <c r="B321">
        <f>'Filter Data'!J312</f>
        <v>4.1242000000000001</v>
      </c>
      <c r="C321">
        <f t="shared" si="12"/>
        <v>3.8810459418809094E-4</v>
      </c>
      <c r="D321">
        <f>C321-SET_TRI!C322</f>
        <v>-6.5236157796200317E-3</v>
      </c>
      <c r="E321">
        <f t="shared" si="13"/>
        <v>6.2486057172481792E-3</v>
      </c>
      <c r="F321">
        <f t="shared" ca="1" si="14"/>
        <v>-0.76689490373903502</v>
      </c>
      <c r="G321">
        <f ca="1">S0*EXP(Drift*(A321-$A$11)+Volatility*SUM($F$12:F321))</f>
        <v>6.7572579128647856</v>
      </c>
    </row>
    <row r="322" spans="1:7" x14ac:dyDescent="0.25">
      <c r="A322" s="1" t="str">
        <f>MID('Filter Data'!A313,2,LEN('Filter Data'!A313)-2)</f>
        <v>25-Oct-2021</v>
      </c>
      <c r="B322">
        <f>'Filter Data'!J313</f>
        <v>4.1477000000000004</v>
      </c>
      <c r="C322">
        <f t="shared" si="12"/>
        <v>5.6980747781388624E-3</v>
      </c>
      <c r="D322">
        <f>C322-SET_TRI!C323</f>
        <v>1.1769561736013638E-2</v>
      </c>
      <c r="E322">
        <f t="shared" si="13"/>
        <v>-4.8486929043241147E-3</v>
      </c>
      <c r="F322">
        <f t="shared" ca="1" si="14"/>
        <v>-0.49614728473398906</v>
      </c>
      <c r="G322">
        <f ca="1">S0*EXP(Drift*(A322-$A$11)+Volatility*SUM($F$12:F322))</f>
        <v>6.7199230783632968</v>
      </c>
    </row>
    <row r="323" spans="1:7" x14ac:dyDescent="0.25">
      <c r="A323" s="1" t="str">
        <f>MID('Filter Data'!A314,2,LEN('Filter Data'!A314)-2)</f>
        <v>26-Oct-2021</v>
      </c>
      <c r="B323">
        <f>'Filter Data'!J314</f>
        <v>4.1910999999999996</v>
      </c>
      <c r="C323">
        <f t="shared" si="12"/>
        <v>1.0463630445789043E-2</v>
      </c>
      <c r="D323">
        <f>C323-SET_TRI!C324</f>
        <v>9.2131808487172957E-3</v>
      </c>
      <c r="E323">
        <f t="shared" si="13"/>
        <v>2.2096972559300567E-3</v>
      </c>
      <c r="F323">
        <f t="shared" ca="1" si="14"/>
        <v>0.41972880594675765</v>
      </c>
      <c r="G323">
        <f ca="1">S0*EXP(Drift*(A323-$A$11)+Volatility*SUM($F$12:F323))</f>
        <v>6.7716906667331092</v>
      </c>
    </row>
    <row r="324" spans="1:7" x14ac:dyDescent="0.25">
      <c r="A324" s="1" t="str">
        <f>MID('Filter Data'!A315,2,LEN('Filter Data'!A315)-2)</f>
        <v>27-Oct-2021</v>
      </c>
      <c r="B324">
        <f>'Filter Data'!J315</f>
        <v>4.0864000000000003</v>
      </c>
      <c r="C324">
        <f t="shared" si="12"/>
        <v>-2.4981508434539706E-2</v>
      </c>
      <c r="D324">
        <f>C324-SET_TRI!C325</f>
        <v>-1.8151219636628926E-2</v>
      </c>
      <c r="E324">
        <f t="shared" si="13"/>
        <v>-8.6921344771652871E-3</v>
      </c>
      <c r="F324">
        <f t="shared" ca="1" si="14"/>
        <v>-0.76354478835311457</v>
      </c>
      <c r="G324">
        <f ca="1">S0*EXP(Drift*(A324-$A$11)+Volatility*SUM($F$12:F324))</f>
        <v>6.6906524615444161</v>
      </c>
    </row>
    <row r="325" spans="1:7" x14ac:dyDescent="0.25">
      <c r="A325" s="1" t="str">
        <f>MID('Filter Data'!A316,2,LEN('Filter Data'!A316)-2)</f>
        <v>28-Oct-2021</v>
      </c>
      <c r="B325">
        <f>'Filter Data'!J316</f>
        <v>4.1212</v>
      </c>
      <c r="C325">
        <f t="shared" si="12"/>
        <v>8.5160532498041591E-3</v>
      </c>
      <c r="D325">
        <f>C325-SET_TRI!C326</f>
        <v>9.1756805703321186E-3</v>
      </c>
      <c r="E325">
        <f t="shared" si="13"/>
        <v>2.9575430130218856E-4</v>
      </c>
      <c r="F325">
        <f t="shared" ca="1" si="14"/>
        <v>-0.68969955388211779</v>
      </c>
      <c r="G325">
        <f ca="1">S0*EXP(Drift*(A325-$A$11)+Volatility*SUM($F$12:F325))</f>
        <v>6.6187218619839294</v>
      </c>
    </row>
    <row r="326" spans="1:7" x14ac:dyDescent="0.25">
      <c r="A326" s="1" t="str">
        <f>MID('Filter Data'!A317,2,LEN('Filter Data'!A317)-2)</f>
        <v>02-Nov-2021</v>
      </c>
      <c r="B326">
        <f>'Filter Data'!J317</f>
        <v>4.1284000000000001</v>
      </c>
      <c r="C326">
        <f t="shared" si="12"/>
        <v>1.7470639619528523E-3</v>
      </c>
      <c r="D326">
        <f>C326-SET_TRI!C327</f>
        <v>3.3264285269545869E-3</v>
      </c>
      <c r="E326">
        <f t="shared" si="13"/>
        <v>-1.2270031329013654E-3</v>
      </c>
      <c r="F326">
        <f t="shared" ca="1" si="14"/>
        <v>-0.24124114044201175</v>
      </c>
      <c r="G326">
        <f ca="1">S0*EXP(Drift*(A326-$A$11)+Volatility*SUM($F$12:F326))</f>
        <v>6.614670116296189</v>
      </c>
    </row>
    <row r="327" spans="1:7" x14ac:dyDescent="0.25">
      <c r="A327" s="1" t="str">
        <f>MID('Filter Data'!A318,2,LEN('Filter Data'!A318)-2)</f>
        <v>03-Nov-2021</v>
      </c>
      <c r="B327">
        <f>'Filter Data'!J318</f>
        <v>3.9746000000000001</v>
      </c>
      <c r="C327">
        <f t="shared" si="12"/>
        <v>-3.7254142040499934E-2</v>
      </c>
      <c r="D327">
        <f>C327-SET_TRI!C328</f>
        <v>-3.4697595934289387E-2</v>
      </c>
      <c r="E327">
        <f t="shared" si="13"/>
        <v>-6.1242165473937675E-3</v>
      </c>
      <c r="F327">
        <f t="shared" ca="1" si="14"/>
        <v>-0.91803926787226409</v>
      </c>
      <c r="G327">
        <f ca="1">S0*EXP(Drift*(A327-$A$11)+Volatility*SUM($F$12:F327))</f>
        <v>6.518710921845642</v>
      </c>
    </row>
    <row r="328" spans="1:7" x14ac:dyDescent="0.25">
      <c r="A328" s="1" t="str">
        <f>MID('Filter Data'!A319,2,LEN('Filter Data'!A319)-2)</f>
        <v>08-Nov-2021</v>
      </c>
      <c r="B328">
        <f>'Filter Data'!J319</f>
        <v>4.0928000000000004</v>
      </c>
      <c r="C328">
        <f t="shared" si="12"/>
        <v>2.9738841644442283E-2</v>
      </c>
      <c r="D328">
        <f>C328-SET_TRI!C329</f>
        <v>2.1942415765554626E-2</v>
      </c>
      <c r="E328">
        <f t="shared" si="13"/>
        <v>1.0067975623165051E-2</v>
      </c>
      <c r="F328">
        <f t="shared" ca="1" si="14"/>
        <v>-7.009759150573446</v>
      </c>
      <c r="G328">
        <f ca="1">S0*EXP(Drift*(A328-$A$11)+Volatility*SUM($F$12:F328))</f>
        <v>5.8199988145356203</v>
      </c>
    </row>
    <row r="329" spans="1:7" x14ac:dyDescent="0.25">
      <c r="A329" s="1" t="str">
        <f>MID('Filter Data'!A320,2,LEN('Filter Data'!A320)-2)</f>
        <v>09-Nov-2021</v>
      </c>
      <c r="B329">
        <f>'Filter Data'!J320</f>
        <v>4.1479999999999997</v>
      </c>
      <c r="C329">
        <f t="shared" si="12"/>
        <v>1.3487099296325069E-2</v>
      </c>
      <c r="D329">
        <f>C329-SET_TRI!C330</f>
        <v>1.3174157825321367E-2</v>
      </c>
      <c r="E329">
        <f t="shared" si="13"/>
        <v>1.6805403293373988E-3</v>
      </c>
      <c r="F329">
        <f t="shared" ca="1" si="14"/>
        <v>-1.3625906316765493</v>
      </c>
      <c r="G329">
        <f ca="1">S0*EXP(Drift*(A329-$A$11)+Volatility*SUM($F$12:F329))</f>
        <v>5.6932456723494331</v>
      </c>
    </row>
    <row r="330" spans="1:7" x14ac:dyDescent="0.25">
      <c r="A330" s="1" t="str">
        <f>MID('Filter Data'!A321,2,LEN('Filter Data'!A321)-2)</f>
        <v>10-Nov-2021</v>
      </c>
      <c r="B330">
        <f>'Filter Data'!J321</f>
        <v>4.0331000000000001</v>
      </c>
      <c r="C330">
        <f t="shared" si="12"/>
        <v>-2.7700096432015323E-2</v>
      </c>
      <c r="D330">
        <f>C330-SET_TRI!C331</f>
        <v>-2.6422900146014668E-2</v>
      </c>
      <c r="E330">
        <f t="shared" si="13"/>
        <v>-3.9917989183088885E-3</v>
      </c>
      <c r="F330">
        <f t="shared" ca="1" si="14"/>
        <v>0.14184389438970571</v>
      </c>
      <c r="G330">
        <f ca="1">S0*EXP(Drift*(A330-$A$11)+Volatility*SUM($F$12:F330))</f>
        <v>5.7106050838637215</v>
      </c>
    </row>
    <row r="331" spans="1:7" x14ac:dyDescent="0.25">
      <c r="A331" s="1" t="str">
        <f>MID('Filter Data'!A322,2,LEN('Filter Data'!A322)-2)</f>
        <v>12-Nov-2021</v>
      </c>
      <c r="B331">
        <f>'Filter Data'!J322</f>
        <v>4.0096999999999996</v>
      </c>
      <c r="C331">
        <f t="shared" si="12"/>
        <v>-5.801988544791979E-3</v>
      </c>
      <c r="D331">
        <f>C331-SET_TRI!C332</f>
        <v>-6.1202043090021257E-3</v>
      </c>
      <c r="E331">
        <f t="shared" si="13"/>
        <v>-3.0330976954449744E-4</v>
      </c>
      <c r="F331">
        <f t="shared" ca="1" si="14"/>
        <v>0.10243569664421721</v>
      </c>
      <c r="G331">
        <f ca="1">S0*EXP(Drift*(A331-$A$11)+Volatility*SUM($F$12:F331))</f>
        <v>5.7281595144105077</v>
      </c>
    </row>
    <row r="332" spans="1:7" x14ac:dyDescent="0.25">
      <c r="A332" s="1" t="str">
        <f>MID('Filter Data'!A323,2,LEN('Filter Data'!A323)-2)</f>
        <v>15-Nov-2021</v>
      </c>
      <c r="B332">
        <f>'Filter Data'!J323</f>
        <v>4.0159000000000002</v>
      </c>
      <c r="C332">
        <f t="shared" si="12"/>
        <v>1.5462503429185849E-3</v>
      </c>
      <c r="D332">
        <f>C332-SET_TRI!C333</f>
        <v>-3.0256519919426702E-3</v>
      </c>
      <c r="E332">
        <f t="shared" si="13"/>
        <v>4.2694052019214947E-3</v>
      </c>
      <c r="F332">
        <f t="shared" ca="1" si="14"/>
        <v>-0.40510641083562565</v>
      </c>
      <c r="G332">
        <f ca="1">S0*EXP(Drift*(A332-$A$11)+Volatility*SUM($F$12:F332))</f>
        <v>5.7012714542199259</v>
      </c>
    </row>
    <row r="333" spans="1:7" x14ac:dyDescent="0.25">
      <c r="A333" s="1" t="str">
        <f>MID('Filter Data'!A324,2,LEN('Filter Data'!A324)-2)</f>
        <v>16-Nov-2021</v>
      </c>
      <c r="B333">
        <f>'Filter Data'!J324</f>
        <v>4.0242000000000004</v>
      </c>
      <c r="C333">
        <f t="shared" ref="C333:C396" si="15">(B333-B332)/B332</f>
        <v>2.0667845314873865E-3</v>
      </c>
      <c r="D333">
        <f>C333-SET_TRI!C334</f>
        <v>-4.2300791323940466E-4</v>
      </c>
      <c r="E333">
        <f t="shared" ref="E333:E396" si="16">C333-($B$4+$B$5*D333)</f>
        <v>2.4556111433668378E-3</v>
      </c>
      <c r="F333">
        <f t="shared" ref="F333:F396" ca="1" si="17">SQRT(A333-A332)*_xlfn.NORM.INV(RAND(),0,1)</f>
        <v>-1.0105390155807497</v>
      </c>
      <c r="G333">
        <f ca="1">S0*EXP(Drift*(A333-$A$11)+Volatility*SUM($F$12:F333))</f>
        <v>5.6099111080322235</v>
      </c>
    </row>
    <row r="334" spans="1:7" x14ac:dyDescent="0.25">
      <c r="A334" s="1" t="str">
        <f>MID('Filter Data'!A325,2,LEN('Filter Data'!A325)-2)</f>
        <v>17-Nov-2021</v>
      </c>
      <c r="B334">
        <f>'Filter Data'!J325</f>
        <v>3.9415</v>
      </c>
      <c r="C334">
        <f t="shared" si="15"/>
        <v>-2.0550668455842261E-2</v>
      </c>
      <c r="D334">
        <f>C334-SET_TRI!C335</f>
        <v>-2.0554616959458011E-2</v>
      </c>
      <c r="E334">
        <f t="shared" si="16"/>
        <v>-2.1056719507485631E-3</v>
      </c>
      <c r="F334">
        <f t="shared" ca="1" si="17"/>
        <v>0.12581944920095489</v>
      </c>
      <c r="G334">
        <f ca="1">S0*EXP(Drift*(A334-$A$11)+Volatility*SUM($F$12:F334))</f>
        <v>5.6255143838433908</v>
      </c>
    </row>
    <row r="335" spans="1:7" x14ac:dyDescent="0.25">
      <c r="A335" s="1" t="str">
        <f>MID('Filter Data'!A326,2,LEN('Filter Data'!A326)-2)</f>
        <v>18-Nov-2021</v>
      </c>
      <c r="B335">
        <f>'Filter Data'!J326</f>
        <v>3.9769999999999999</v>
      </c>
      <c r="C335">
        <f t="shared" si="15"/>
        <v>9.0067233286819388E-3</v>
      </c>
      <c r="D335">
        <f>C335-SET_TRI!C336</f>
        <v>6.3089188854481915E-3</v>
      </c>
      <c r="E335">
        <f t="shared" si="16"/>
        <v>3.3576414104125362E-3</v>
      </c>
      <c r="F335">
        <f t="shared" ca="1" si="17"/>
        <v>0.30568987230629718</v>
      </c>
      <c r="G335">
        <f ca="1">S0*EXP(Drift*(A335-$A$11)+Volatility*SUM($F$12:F335))</f>
        <v>5.6580910569209575</v>
      </c>
    </row>
    <row r="336" spans="1:7" x14ac:dyDescent="0.25">
      <c r="A336" s="1" t="str">
        <f>MID('Filter Data'!A327,2,LEN('Filter Data'!A327)-2)</f>
        <v>22-Nov-2021</v>
      </c>
      <c r="B336">
        <f>'Filter Data'!J327</f>
        <v>3.9051</v>
      </c>
      <c r="C336">
        <f t="shared" si="15"/>
        <v>-1.8078953985416108E-2</v>
      </c>
      <c r="D336">
        <f>C336-SET_TRI!C337</f>
        <v>-1.8530823929567182E-2</v>
      </c>
      <c r="E336">
        <f t="shared" si="16"/>
        <v>-1.4491104913170981E-3</v>
      </c>
      <c r="F336">
        <f t="shared" ca="1" si="17"/>
        <v>-0.59804855306262483</v>
      </c>
      <c r="G336">
        <f ca="1">S0*EXP(Drift*(A336-$A$11)+Volatility*SUM($F$12:F336))</f>
        <v>5.6172847939540382</v>
      </c>
    </row>
    <row r="337" spans="1:7" x14ac:dyDescent="0.25">
      <c r="A337" s="1" t="str">
        <f>MID('Filter Data'!A328,2,LEN('Filter Data'!A328)-2)</f>
        <v>23-Nov-2021</v>
      </c>
      <c r="B337">
        <f>'Filter Data'!J328</f>
        <v>4.0290999999999997</v>
      </c>
      <c r="C337">
        <f t="shared" si="15"/>
        <v>3.1753348185705785E-2</v>
      </c>
      <c r="D337">
        <f>C337-SET_TRI!C338</f>
        <v>3.3694822525378143E-2</v>
      </c>
      <c r="E337">
        <f t="shared" si="16"/>
        <v>1.5416728022781406E-3</v>
      </c>
      <c r="F337">
        <f t="shared" ca="1" si="17"/>
        <v>-0.93682145903126413</v>
      </c>
      <c r="G337">
        <f ca="1">S0*EXP(Drift*(A337-$A$11)+Volatility*SUM($F$12:F337))</f>
        <v>5.5340627418835648</v>
      </c>
    </row>
    <row r="338" spans="1:7" x14ac:dyDescent="0.25">
      <c r="A338" s="1" t="str">
        <f>MID('Filter Data'!A329,2,LEN('Filter Data'!A329)-2)</f>
        <v>24-Nov-2021</v>
      </c>
      <c r="B338">
        <f>'Filter Data'!J329</f>
        <v>4.0110000000000001</v>
      </c>
      <c r="C338">
        <f t="shared" si="15"/>
        <v>-4.4923183837580509E-3</v>
      </c>
      <c r="D338">
        <f>C338-SET_TRI!C339</f>
        <v>-6.4464427989749523E-3</v>
      </c>
      <c r="E338">
        <f t="shared" si="16"/>
        <v>1.2989657956144172E-3</v>
      </c>
      <c r="F338">
        <f t="shared" ca="1" si="17"/>
        <v>-0.35462672013992325</v>
      </c>
      <c r="G338">
        <f ca="1">S0*EXP(Drift*(A338-$A$11)+Volatility*SUM($F$12:F338))</f>
        <v>5.5052129363718132</v>
      </c>
    </row>
    <row r="339" spans="1:7" x14ac:dyDescent="0.25">
      <c r="A339" s="1" t="str">
        <f>MID('Filter Data'!A330,2,LEN('Filter Data'!A330)-2)</f>
        <v>26-Nov-2021</v>
      </c>
      <c r="B339">
        <f>'Filter Data'!J330</f>
        <v>3.57</v>
      </c>
      <c r="C339">
        <f t="shared" si="15"/>
        <v>-0.10994764397905765</v>
      </c>
      <c r="D339">
        <f>C339-SET_TRI!C340</f>
        <v>-8.2494672408169878E-2</v>
      </c>
      <c r="E339">
        <f t="shared" si="16"/>
        <v>-3.594821256469248E-2</v>
      </c>
      <c r="F339">
        <f t="shared" ca="1" si="17"/>
        <v>0.23538942384961567</v>
      </c>
      <c r="G339">
        <f ca="1">S0*EXP(Drift*(A339-$A$11)+Volatility*SUM($F$12:F339))</f>
        <v>5.5343812071692504</v>
      </c>
    </row>
    <row r="340" spans="1:7" x14ac:dyDescent="0.25">
      <c r="A340" s="1" t="str">
        <f>MID('Filter Data'!A331,2,LEN('Filter Data'!A331)-2)</f>
        <v>29-Nov-2021</v>
      </c>
      <c r="B340">
        <f>'Filter Data'!J331</f>
        <v>3.6088</v>
      </c>
      <c r="C340">
        <f t="shared" si="15"/>
        <v>1.0868347338935621E-2</v>
      </c>
      <c r="D340">
        <f>C340-SET_TRI!C341</f>
        <v>2.505768146011559E-2</v>
      </c>
      <c r="E340">
        <f t="shared" si="16"/>
        <v>-1.1596620560356199E-2</v>
      </c>
      <c r="F340">
        <f t="shared" ca="1" si="17"/>
        <v>-0.28793799078601362</v>
      </c>
      <c r="G340">
        <f ca="1">S0*EXP(Drift*(A340-$A$11)+Volatility*SUM($F$12:F340))</f>
        <v>5.5191658604760159</v>
      </c>
    </row>
    <row r="341" spans="1:7" x14ac:dyDescent="0.25">
      <c r="A341" s="1" t="str">
        <f>MID('Filter Data'!A332,2,LEN('Filter Data'!A332)-2)</f>
        <v>30-Nov-2021</v>
      </c>
      <c r="B341">
        <f>'Filter Data'!J332</f>
        <v>3.4481999999999999</v>
      </c>
      <c r="C341">
        <f t="shared" si="15"/>
        <v>-4.4502327643538037E-2</v>
      </c>
      <c r="D341">
        <f>C341-SET_TRI!C342</f>
        <v>-3.0582933273698126E-2</v>
      </c>
      <c r="E341">
        <f t="shared" si="16"/>
        <v>-1.7062869607967556E-2</v>
      </c>
      <c r="F341">
        <f t="shared" ca="1" si="17"/>
        <v>0.10538330324401243</v>
      </c>
      <c r="G341">
        <f ca="1">S0*EXP(Drift*(A341-$A$11)+Volatility*SUM($F$12:F341))</f>
        <v>5.5326327323609128</v>
      </c>
    </row>
    <row r="342" spans="1:7" x14ac:dyDescent="0.25">
      <c r="A342" s="1" t="str">
        <f>MID('Filter Data'!A333,2,LEN('Filter Data'!A333)-2)</f>
        <v>01-Dec-2021</v>
      </c>
      <c r="B342">
        <f>'Filter Data'!J333</f>
        <v>3.3858000000000001</v>
      </c>
      <c r="C342">
        <f t="shared" si="15"/>
        <v>-1.8096398120758597E-2</v>
      </c>
      <c r="D342">
        <f>C342-SET_TRI!C343</f>
        <v>-3.1721000259477619E-2</v>
      </c>
      <c r="E342">
        <f t="shared" si="16"/>
        <v>1.0363799528715353E-2</v>
      </c>
      <c r="F342">
        <f t="shared" ca="1" si="17"/>
        <v>0.93646726860752194</v>
      </c>
      <c r="G342">
        <f ca="1">S0*EXP(Drift*(A342-$A$11)+Volatility*SUM($F$12:F342))</f>
        <v>5.6234580122063207</v>
      </c>
    </row>
    <row r="343" spans="1:7" x14ac:dyDescent="0.25">
      <c r="A343" s="1" t="str">
        <f>MID('Filter Data'!A334,2,LEN('Filter Data'!A334)-2)</f>
        <v>02-Dec-2021</v>
      </c>
      <c r="B343">
        <f>'Filter Data'!J334</f>
        <v>3.4746999999999999</v>
      </c>
      <c r="C343">
        <f t="shared" si="15"/>
        <v>2.6256719239175306E-2</v>
      </c>
      <c r="D343">
        <f>C343-SET_TRI!C344</f>
        <v>2.6227967437053544E-2</v>
      </c>
      <c r="E343">
        <f t="shared" si="16"/>
        <v>2.742114305172294E-3</v>
      </c>
      <c r="F343">
        <f t="shared" ca="1" si="17"/>
        <v>0.92933469281531744</v>
      </c>
      <c r="G343">
        <f ca="1">S0*EXP(Drift*(A343-$A$11)+Volatility*SUM($F$12:F343))</f>
        <v>5.7150951436811575</v>
      </c>
    </row>
    <row r="344" spans="1:7" x14ac:dyDescent="0.25">
      <c r="A344" s="1" t="str">
        <f>MID('Filter Data'!A335,2,LEN('Filter Data'!A335)-2)</f>
        <v>03-Dec-2021</v>
      </c>
      <c r="B344">
        <f>'Filter Data'!J335</f>
        <v>3.4537</v>
      </c>
      <c r="C344">
        <f t="shared" si="15"/>
        <v>-6.0436872247963593E-3</v>
      </c>
      <c r="D344">
        <f>C344-SET_TRI!C345</f>
        <v>-1.7392554672902936E-3</v>
      </c>
      <c r="E344">
        <f t="shared" si="16"/>
        <v>-4.4743096990328204E-3</v>
      </c>
      <c r="F344">
        <f t="shared" ca="1" si="17"/>
        <v>-0.57635039110033282</v>
      </c>
      <c r="G344">
        <f ca="1">S0*EXP(Drift*(A344-$A$11)+Volatility*SUM($F$12:F344))</f>
        <v>5.6643391693774934</v>
      </c>
    </row>
    <row r="345" spans="1:7" x14ac:dyDescent="0.25">
      <c r="A345" s="1" t="str">
        <f>MID('Filter Data'!A336,2,LEN('Filter Data'!A336)-2)</f>
        <v>07-Dec-2021</v>
      </c>
      <c r="B345">
        <f>'Filter Data'!J336</f>
        <v>3.7082000000000002</v>
      </c>
      <c r="C345">
        <f t="shared" si="15"/>
        <v>7.3689087066045156E-2</v>
      </c>
      <c r="D345">
        <f>C345-SET_TRI!C346</f>
        <v>5.864610416845327E-2</v>
      </c>
      <c r="E345">
        <f t="shared" si="16"/>
        <v>2.1098446376541985E-2</v>
      </c>
      <c r="F345">
        <f t="shared" ca="1" si="17"/>
        <v>-0.64149367286602244</v>
      </c>
      <c r="G345">
        <f ca="1">S0*EXP(Drift*(A345-$A$11)+Volatility*SUM($F$12:F345))</f>
        <v>5.6194190351114433</v>
      </c>
    </row>
    <row r="346" spans="1:7" x14ac:dyDescent="0.25">
      <c r="A346" s="1" t="str">
        <f>MID('Filter Data'!A337,2,LEN('Filter Data'!A337)-2)</f>
        <v>08-Dec-2021</v>
      </c>
      <c r="B346">
        <f>'Filter Data'!J337</f>
        <v>3.7624</v>
      </c>
      <c r="C346">
        <f t="shared" si="15"/>
        <v>1.4616255865379376E-2</v>
      </c>
      <c r="D346">
        <f>C346-SET_TRI!C347</f>
        <v>7.8559500565352144E-3</v>
      </c>
      <c r="E346">
        <f t="shared" si="16"/>
        <v>7.5796317198038891E-3</v>
      </c>
      <c r="F346">
        <f t="shared" ca="1" si="17"/>
        <v>0.55194180388206304</v>
      </c>
      <c r="G346">
        <f ca="1">S0*EXP(Drift*(A346-$A$11)+Volatility*SUM($F$12:F346))</f>
        <v>5.6751956803554684</v>
      </c>
    </row>
    <row r="347" spans="1:7" x14ac:dyDescent="0.25">
      <c r="A347" s="1" t="str">
        <f>MID('Filter Data'!A338,2,LEN('Filter Data'!A338)-2)</f>
        <v>09-Dec-2021</v>
      </c>
      <c r="B347">
        <f>'Filter Data'!J338</f>
        <v>3.6617000000000002</v>
      </c>
      <c r="C347">
        <f t="shared" si="15"/>
        <v>-2.6764830958962309E-2</v>
      </c>
      <c r="D347">
        <f>C347-SET_TRI!C348</f>
        <v>-2.4486161145080412E-2</v>
      </c>
      <c r="E347">
        <f t="shared" si="16"/>
        <v>-4.7936071366532079E-3</v>
      </c>
      <c r="F347">
        <f t="shared" ca="1" si="17"/>
        <v>0.2270517963625506</v>
      </c>
      <c r="G347">
        <f ca="1">S0*EXP(Drift*(A347-$A$11)+Volatility*SUM($F$12:F347))</f>
        <v>5.7005867117483424</v>
      </c>
    </row>
    <row r="348" spans="1:7" x14ac:dyDescent="0.25">
      <c r="A348" s="1" t="str">
        <f>MID('Filter Data'!A339,2,LEN('Filter Data'!A339)-2)</f>
        <v>13-Dec-2021</v>
      </c>
      <c r="B348">
        <f>'Filter Data'!J339</f>
        <v>3.6901999999999999</v>
      </c>
      <c r="C348">
        <f t="shared" si="15"/>
        <v>7.7832700658163551E-3</v>
      </c>
      <c r="D348">
        <f>C348-SET_TRI!C349</f>
        <v>3.0304250850288527E-3</v>
      </c>
      <c r="E348">
        <f t="shared" si="16"/>
        <v>5.0746903656416573E-3</v>
      </c>
      <c r="F348">
        <f t="shared" ca="1" si="17"/>
        <v>3.473562189377486</v>
      </c>
      <c r="G348">
        <f ca="1">S0*EXP(Drift*(A348-$A$11)+Volatility*SUM($F$12:F348))</f>
        <v>6.0566959023873705</v>
      </c>
    </row>
    <row r="349" spans="1:7" x14ac:dyDescent="0.25">
      <c r="A349" s="1" t="str">
        <f>MID('Filter Data'!A340,2,LEN('Filter Data'!A340)-2)</f>
        <v>14-Dec-2021</v>
      </c>
      <c r="B349">
        <f>'Filter Data'!J340</f>
        <v>3.6532</v>
      </c>
      <c r="C349">
        <f t="shared" si="15"/>
        <v>-1.0026556826188261E-2</v>
      </c>
      <c r="D349">
        <f>C349-SET_TRI!C350</f>
        <v>-1.4490150451926923E-2</v>
      </c>
      <c r="E349">
        <f t="shared" si="16"/>
        <v>2.9791805853926438E-3</v>
      </c>
      <c r="F349">
        <f t="shared" ca="1" si="17"/>
        <v>-0.43068297648685999</v>
      </c>
      <c r="G349">
        <f ca="1">S0*EXP(Drift*(A349-$A$11)+Volatility*SUM($F$12:F349))</f>
        <v>6.0174919115438881</v>
      </c>
    </row>
    <row r="350" spans="1:7" x14ac:dyDescent="0.25">
      <c r="A350" s="1" t="str">
        <f>MID('Filter Data'!A341,2,LEN('Filter Data'!A341)-2)</f>
        <v>15-Dec-2021</v>
      </c>
      <c r="B350">
        <f>'Filter Data'!J341</f>
        <v>3.7027000000000001</v>
      </c>
      <c r="C350">
        <f t="shared" si="15"/>
        <v>1.3549764589948566E-2</v>
      </c>
      <c r="D350">
        <f>C350-SET_TRI!C351</f>
        <v>2.0770621591925015E-2</v>
      </c>
      <c r="E350">
        <f t="shared" si="16"/>
        <v>-5.0701116852850409E-3</v>
      </c>
      <c r="F350">
        <f t="shared" ca="1" si="17"/>
        <v>0.59596700770305233</v>
      </c>
      <c r="G350">
        <f ca="1">S0*EXP(Drift*(A350-$A$11)+Volatility*SUM($F$12:F350))</f>
        <v>6.0816787678358679</v>
      </c>
    </row>
    <row r="351" spans="1:7" x14ac:dyDescent="0.25">
      <c r="A351" s="1" t="str">
        <f>MID('Filter Data'!A342,2,LEN('Filter Data'!A342)-2)</f>
        <v>16-Dec-2021</v>
      </c>
      <c r="B351">
        <f>'Filter Data'!J342</f>
        <v>3.7216</v>
      </c>
      <c r="C351">
        <f t="shared" si="15"/>
        <v>5.1043832878709906E-3</v>
      </c>
      <c r="D351">
        <f>C351-SET_TRI!C352</f>
        <v>-1.1901488916724507E-2</v>
      </c>
      <c r="E351">
        <f t="shared" si="16"/>
        <v>1.5788333485705897E-2</v>
      </c>
      <c r="F351">
        <f t="shared" ca="1" si="17"/>
        <v>-0.54341939036991438</v>
      </c>
      <c r="G351">
        <f ca="1">S0*EXP(Drift*(A351-$A$11)+Volatility*SUM($F$12:F351))</f>
        <v>6.0309750410852265</v>
      </c>
    </row>
    <row r="352" spans="1:7" x14ac:dyDescent="0.25">
      <c r="A352" s="1" t="str">
        <f>MID('Filter Data'!A343,2,LEN('Filter Data'!A343)-2)</f>
        <v>17-Dec-2021</v>
      </c>
      <c r="B352">
        <f>'Filter Data'!J343</f>
        <v>3.6419000000000001</v>
      </c>
      <c r="C352">
        <f t="shared" si="15"/>
        <v>-2.1415520206362823E-2</v>
      </c>
      <c r="D352">
        <f>C352-SET_TRI!C353</f>
        <v>-1.871165051620588E-2</v>
      </c>
      <c r="E352">
        <f t="shared" si="16"/>
        <v>-4.6234921813570994E-3</v>
      </c>
      <c r="F352">
        <f t="shared" ca="1" si="17"/>
        <v>1.5156397539905342</v>
      </c>
      <c r="G352">
        <f ca="1">S0*EXP(Drift*(A352-$A$11)+Volatility*SUM($F$12:F352))</f>
        <v>6.1894161884682859</v>
      </c>
    </row>
    <row r="353" spans="1:7" x14ac:dyDescent="0.25">
      <c r="A353" s="1" t="str">
        <f>MID('Filter Data'!A344,2,LEN('Filter Data'!A344)-2)</f>
        <v>20-Dec-2021</v>
      </c>
      <c r="B353">
        <f>'Filter Data'!J344</f>
        <v>3.5828000000000002</v>
      </c>
      <c r="C353">
        <f t="shared" si="15"/>
        <v>-1.6227793184876008E-2</v>
      </c>
      <c r="D353">
        <f>C353-SET_TRI!C354</f>
        <v>2.7953983279916661E-3</v>
      </c>
      <c r="E353">
        <f t="shared" si="16"/>
        <v>-1.8725575872016533E-2</v>
      </c>
      <c r="F353">
        <f t="shared" ca="1" si="17"/>
        <v>1.7400949690061427</v>
      </c>
      <c r="G353">
        <f ca="1">S0*EXP(Drift*(A353-$A$11)+Volatility*SUM($F$12:F353))</f>
        <v>6.3845115466721296</v>
      </c>
    </row>
    <row r="354" spans="1:7" x14ac:dyDescent="0.25">
      <c r="A354" s="1" t="str">
        <f>MID('Filter Data'!A345,2,LEN('Filter Data'!A345)-2)</f>
        <v>21-Dec-2021</v>
      </c>
      <c r="B354">
        <f>'Filter Data'!J345</f>
        <v>3.7042000000000002</v>
      </c>
      <c r="C354">
        <f t="shared" si="15"/>
        <v>3.3884112984258107E-2</v>
      </c>
      <c r="D354">
        <f>C354-SET_TRI!C355</f>
        <v>3.0170669099874016E-2</v>
      </c>
      <c r="E354">
        <f t="shared" si="16"/>
        <v>6.833273519835547E-3</v>
      </c>
      <c r="F354">
        <f t="shared" ca="1" si="17"/>
        <v>0.77980267177466545</v>
      </c>
      <c r="G354">
        <f ca="1">S0*EXP(Drift*(A354-$A$11)+Volatility*SUM($F$12:F354))</f>
        <v>6.4724061502102108</v>
      </c>
    </row>
    <row r="355" spans="1:7" x14ac:dyDescent="0.25">
      <c r="A355" s="1" t="str">
        <f>MID('Filter Data'!A346,2,LEN('Filter Data'!A346)-2)</f>
        <v>22-Dec-2021</v>
      </c>
      <c r="B355">
        <f>'Filter Data'!J346</f>
        <v>3.7713000000000001</v>
      </c>
      <c r="C355">
        <f t="shared" si="15"/>
        <v>1.8114572647265247E-2</v>
      </c>
      <c r="D355">
        <f>C355-SET_TRI!C356</f>
        <v>1.5462106379277222E-2</v>
      </c>
      <c r="E355">
        <f t="shared" si="16"/>
        <v>4.255937877378926E-3</v>
      </c>
      <c r="F355">
        <f t="shared" ca="1" si="17"/>
        <v>1.3708560066844311</v>
      </c>
      <c r="G355">
        <f ca="1">S0*EXP(Drift*(A355-$A$11)+Volatility*SUM($F$12:F355))</f>
        <v>6.6264412208117678</v>
      </c>
    </row>
    <row r="356" spans="1:7" x14ac:dyDescent="0.25">
      <c r="A356" s="1" t="str">
        <f>MID('Filter Data'!A347,2,LEN('Filter Data'!A347)-2)</f>
        <v>28-Dec-2021</v>
      </c>
      <c r="B356">
        <f>'Filter Data'!J347</f>
        <v>3.9194</v>
      </c>
      <c r="C356">
        <f t="shared" si="15"/>
        <v>3.9270278153421871E-2</v>
      </c>
      <c r="D356">
        <f>C356-SET_TRI!C357</f>
        <v>2.1554639757306232E-2</v>
      </c>
      <c r="E356">
        <f t="shared" si="16"/>
        <v>1.9947210932994123E-2</v>
      </c>
      <c r="F356">
        <f t="shared" ca="1" si="17"/>
        <v>-0.65596385258125756</v>
      </c>
      <c r="G356">
        <f ca="1">S0*EXP(Drift*(A356-$A$11)+Volatility*SUM($F$12:F356))</f>
        <v>6.5812688732908073</v>
      </c>
    </row>
    <row r="357" spans="1:7" x14ac:dyDescent="0.25">
      <c r="A357" s="1" t="str">
        <f>MID('Filter Data'!A348,2,LEN('Filter Data'!A348)-2)</f>
        <v>29-Dec-2021</v>
      </c>
      <c r="B357">
        <f>'Filter Data'!J348</f>
        <v>3.9455</v>
      </c>
      <c r="C357">
        <f t="shared" si="15"/>
        <v>6.6591825279379525E-3</v>
      </c>
      <c r="D357">
        <f>C357-SET_TRI!C358</f>
        <v>-2.8806868656806438E-4</v>
      </c>
      <c r="E357">
        <f t="shared" si="16"/>
        <v>6.9269812777899356E-3</v>
      </c>
      <c r="F357">
        <f t="shared" ca="1" si="17"/>
        <v>1.0144745044564309</v>
      </c>
      <c r="G357">
        <f ca="1">S0*EXP(Drift*(A357-$A$11)+Volatility*SUM($F$12:F357))</f>
        <v>6.6980080005537284</v>
      </c>
    </row>
    <row r="358" spans="1:7" x14ac:dyDescent="0.25">
      <c r="A358" s="1" t="str">
        <f>MID('Filter Data'!A349,2,LEN('Filter Data'!A349)-2)</f>
        <v>30-Dec-2021</v>
      </c>
      <c r="B358">
        <f>'Filter Data'!J349</f>
        <v>3.9420999999999999</v>
      </c>
      <c r="C358">
        <f t="shared" si="15"/>
        <v>-8.6174122417946261E-4</v>
      </c>
      <c r="D358">
        <f>C358-SET_TRI!C359</f>
        <v>-2.3216857187425607E-3</v>
      </c>
      <c r="E358">
        <f t="shared" si="16"/>
        <v>1.2300217476269493E-3</v>
      </c>
      <c r="F358">
        <f t="shared" ca="1" si="17"/>
        <v>-0.93743750708966089</v>
      </c>
      <c r="G358">
        <f ca="1">S0*EXP(Drift*(A358-$A$11)+Volatility*SUM($F$12:F358))</f>
        <v>6.598706927962362</v>
      </c>
    </row>
    <row r="359" spans="1:7" x14ac:dyDescent="0.25">
      <c r="A359" s="1" t="str">
        <f>MID('Filter Data'!A350,2,LEN('Filter Data'!A350)-2)</f>
        <v>04-Jan-2022</v>
      </c>
      <c r="B359">
        <f>'Filter Data'!J350</f>
        <v>3.9756</v>
      </c>
      <c r="C359">
        <f t="shared" si="15"/>
        <v>8.4980086755790281E-3</v>
      </c>
      <c r="D359">
        <f>C359-SET_TRI!C360</f>
        <v>-2.9702374707752006E-4</v>
      </c>
      <c r="E359">
        <f t="shared" si="16"/>
        <v>8.7738392769134994E-3</v>
      </c>
      <c r="F359">
        <f t="shared" ca="1" si="17"/>
        <v>4.6334943359415464</v>
      </c>
      <c r="G359">
        <f ca="1">S0*EXP(Drift*(A359-$A$11)+Volatility*SUM($F$12:F359))</f>
        <v>7.1525931785730021</v>
      </c>
    </row>
    <row r="360" spans="1:7" x14ac:dyDescent="0.25">
      <c r="A360" s="1" t="str">
        <f>MID('Filter Data'!A351,2,LEN('Filter Data'!A351)-2)</f>
        <v>05-Jan-2022</v>
      </c>
      <c r="B360">
        <f>'Filter Data'!J351</f>
        <v>3.9630000000000001</v>
      </c>
      <c r="C360">
        <f t="shared" si="15"/>
        <v>-3.169332930878344E-3</v>
      </c>
      <c r="D360">
        <f>C360-SET_TRI!C361</f>
        <v>-6.3166266672574087E-3</v>
      </c>
      <c r="E360">
        <f t="shared" si="16"/>
        <v>2.5055183233468861E-3</v>
      </c>
      <c r="F360">
        <f t="shared" ca="1" si="17"/>
        <v>-1.268921917939644</v>
      </c>
      <c r="G360">
        <f ca="1">S0*EXP(Drift*(A360-$A$11)+Volatility*SUM($F$12:F360))</f>
        <v>7.0077448772261626</v>
      </c>
    </row>
    <row r="361" spans="1:7" x14ac:dyDescent="0.25">
      <c r="A361" s="1" t="str">
        <f>MID('Filter Data'!A352,2,LEN('Filter Data'!A352)-2)</f>
        <v>06-Jan-2022</v>
      </c>
      <c r="B361">
        <f>'Filter Data'!J352</f>
        <v>4.0697999999999999</v>
      </c>
      <c r="C361">
        <f t="shared" si="15"/>
        <v>2.694928084784249E-2</v>
      </c>
      <c r="D361">
        <f>C361-SET_TRI!C362</f>
        <v>4.5792240971941289E-2</v>
      </c>
      <c r="E361">
        <f t="shared" si="16"/>
        <v>-1.4112647103025962E-2</v>
      </c>
      <c r="F361">
        <f t="shared" ca="1" si="17"/>
        <v>0.31195304480289154</v>
      </c>
      <c r="G361">
        <f ca="1">S0*EXP(Drift*(A361-$A$11)+Volatility*SUM($F$12:F361))</f>
        <v>7.0490613766484662</v>
      </c>
    </row>
    <row r="362" spans="1:7" x14ac:dyDescent="0.25">
      <c r="A362" s="1" t="str">
        <f>MID('Filter Data'!A353,2,LEN('Filter Data'!A353)-2)</f>
        <v>07-Jan-2022</v>
      </c>
      <c r="B362">
        <f>'Filter Data'!J353</f>
        <v>4.0557999999999996</v>
      </c>
      <c r="C362">
        <f t="shared" si="15"/>
        <v>-3.4399724802202159E-3</v>
      </c>
      <c r="D362">
        <f>C362-SET_TRI!C363</f>
        <v>-5.7244486287655952E-3</v>
      </c>
      <c r="E362">
        <f t="shared" si="16"/>
        <v>1.7037504749460295E-3</v>
      </c>
      <c r="F362">
        <f t="shared" ca="1" si="17"/>
        <v>5.7257326394200551E-2</v>
      </c>
      <c r="G362">
        <f ca="1">S0*EXP(Drift*(A362-$A$11)+Volatility*SUM($F$12:F362))</f>
        <v>7.0605978793031143</v>
      </c>
    </row>
    <row r="363" spans="1:7" x14ac:dyDescent="0.25">
      <c r="A363" s="1" t="str">
        <f>MID('Filter Data'!A354,2,LEN('Filter Data'!A354)-2)</f>
        <v>10-Jan-2022</v>
      </c>
      <c r="B363">
        <f>'Filter Data'!J354</f>
        <v>4.0189000000000004</v>
      </c>
      <c r="C363">
        <f t="shared" si="15"/>
        <v>-9.0980817594554144E-3</v>
      </c>
      <c r="D363">
        <f>C363-SET_TRI!C364</f>
        <v>-8.9243479433526365E-3</v>
      </c>
      <c r="E363">
        <f t="shared" si="16"/>
        <v>-1.0843484870454966E-3</v>
      </c>
      <c r="F363">
        <f t="shared" ca="1" si="17"/>
        <v>1.700539875945366</v>
      </c>
      <c r="G363">
        <f ca="1">S0*EXP(Drift*(A363-$A$11)+Volatility*SUM($F$12:F363))</f>
        <v>7.2783556230281041</v>
      </c>
    </row>
    <row r="364" spans="1:7" x14ac:dyDescent="0.25">
      <c r="A364" s="1" t="str">
        <f>MID('Filter Data'!A355,2,LEN('Filter Data'!A355)-2)</f>
        <v>11-Jan-2022</v>
      </c>
      <c r="B364">
        <f>'Filter Data'!J355</f>
        <v>4.1558999999999999</v>
      </c>
      <c r="C364">
        <f t="shared" si="15"/>
        <v>3.4088929806663407E-2</v>
      </c>
      <c r="D364">
        <f>C364-SET_TRI!C365</f>
        <v>2.7970659706314759E-2</v>
      </c>
      <c r="E364">
        <f t="shared" si="16"/>
        <v>9.0112929454492924E-3</v>
      </c>
      <c r="F364">
        <f t="shared" ca="1" si="17"/>
        <v>-0.1811933192440936</v>
      </c>
      <c r="G364">
        <f ca="1">S0*EXP(Drift*(A364-$A$11)+Volatility*SUM($F$12:F364))</f>
        <v>7.2613634258822755</v>
      </c>
    </row>
    <row r="365" spans="1:7" x14ac:dyDescent="0.25">
      <c r="A365" s="1" t="str">
        <f>MID('Filter Data'!A356,2,LEN('Filter Data'!A356)-2)</f>
        <v>12-Jan-2022</v>
      </c>
      <c r="B365">
        <f>'Filter Data'!J356</f>
        <v>4.2088999999999999</v>
      </c>
      <c r="C365">
        <f t="shared" si="15"/>
        <v>1.2752953632185553E-2</v>
      </c>
      <c r="D365">
        <f>C365-SET_TRI!C366</f>
        <v>6.145916789589651E-3</v>
      </c>
      <c r="E365">
        <f t="shared" si="16"/>
        <v>7.250069344170878E-3</v>
      </c>
      <c r="F365">
        <f t="shared" ca="1" si="17"/>
        <v>-0.15574338172099692</v>
      </c>
      <c r="G365">
        <f ca="1">S0*EXP(Drift*(A365-$A$11)+Volatility*SUM($F$12:F365))</f>
        <v>7.2474831710379348</v>
      </c>
    </row>
    <row r="366" spans="1:7" x14ac:dyDescent="0.25">
      <c r="A366" s="1" t="str">
        <f>MID('Filter Data'!A357,2,LEN('Filter Data'!A357)-2)</f>
        <v>13-Jan-2022</v>
      </c>
      <c r="B366">
        <f>'Filter Data'!J357</f>
        <v>4.1609999999999996</v>
      </c>
      <c r="C366">
        <f t="shared" si="15"/>
        <v>-1.138064577443044E-2</v>
      </c>
      <c r="D366">
        <f>C366-SET_TRI!C367</f>
        <v>-9.9641875633597575E-3</v>
      </c>
      <c r="E366">
        <f t="shared" si="16"/>
        <v>-2.4342736455119016E-3</v>
      </c>
      <c r="F366">
        <f t="shared" ca="1" si="17"/>
        <v>-0.22564805628722293</v>
      </c>
      <c r="G366">
        <f ca="1">S0*EXP(Drift*(A366-$A$11)+Volatility*SUM($F$12:F366))</f>
        <v>7.2252099273748067</v>
      </c>
    </row>
    <row r="367" spans="1:7" x14ac:dyDescent="0.25">
      <c r="A367" s="1" t="str">
        <f>MID('Filter Data'!A358,2,LEN('Filter Data'!A358)-2)</f>
        <v>14-Jan-2022</v>
      </c>
      <c r="B367">
        <f>'Filter Data'!J358</f>
        <v>4.2786999999999997</v>
      </c>
      <c r="C367">
        <f t="shared" si="15"/>
        <v>2.8286469598654204E-2</v>
      </c>
      <c r="D367">
        <f>C367-SET_TRI!C368</f>
        <v>3.1368439052305221E-2</v>
      </c>
      <c r="E367">
        <f t="shared" si="16"/>
        <v>1.6134254477801965E-4</v>
      </c>
      <c r="F367">
        <f t="shared" ca="1" si="17"/>
        <v>4.1035851315821194E-2</v>
      </c>
      <c r="G367">
        <f ca="1">S0*EXP(Drift*(A367-$A$11)+Volatility*SUM($F$12:F367))</f>
        <v>7.2350791596471247</v>
      </c>
    </row>
    <row r="368" spans="1:7" x14ac:dyDescent="0.25">
      <c r="A368" s="1" t="str">
        <f>MID('Filter Data'!A359,2,LEN('Filter Data'!A359)-2)</f>
        <v>18-Jan-2022</v>
      </c>
      <c r="B368">
        <f>'Filter Data'!J359</f>
        <v>4.3449999999999998</v>
      </c>
      <c r="C368">
        <f t="shared" si="15"/>
        <v>1.5495360740411815E-2</v>
      </c>
      <c r="D368">
        <f>C368-SET_TRI!C369</f>
        <v>2.1823284687814151E-2</v>
      </c>
      <c r="E368">
        <f t="shared" si="16"/>
        <v>-4.0686558494908431E-3</v>
      </c>
      <c r="F368">
        <f t="shared" ca="1" si="17"/>
        <v>1.8237533059665547</v>
      </c>
      <c r="G368">
        <f ca="1">S0*EXP(Drift*(A368-$A$11)+Volatility*SUM($F$12:F368))</f>
        <v>7.4786375361754747</v>
      </c>
    </row>
    <row r="369" spans="1:7" x14ac:dyDescent="0.25">
      <c r="A369" s="1" t="str">
        <f>MID('Filter Data'!A360,2,LEN('Filter Data'!A360)-2)</f>
        <v>19-Jan-2022</v>
      </c>
      <c r="B369">
        <f>'Filter Data'!J360</f>
        <v>4.3525999999999998</v>
      </c>
      <c r="C369">
        <f t="shared" si="15"/>
        <v>1.7491369390103687E-3</v>
      </c>
      <c r="D369">
        <f>C369-SET_TRI!C370</f>
        <v>1.6447270452737256E-4</v>
      </c>
      <c r="E369">
        <f t="shared" si="16"/>
        <v>1.6110483987519999E-3</v>
      </c>
      <c r="F369">
        <f t="shared" ca="1" si="17"/>
        <v>0.19860900737069212</v>
      </c>
      <c r="G369">
        <f ca="1">S0*EXP(Drift*(A369-$A$11)+Volatility*SUM($F$12:F369))</f>
        <v>7.5085383933991068</v>
      </c>
    </row>
    <row r="370" spans="1:7" x14ac:dyDescent="0.25">
      <c r="A370" s="1" t="str">
        <f>MID('Filter Data'!A361,2,LEN('Filter Data'!A361)-2)</f>
        <v>20-Jan-2022</v>
      </c>
      <c r="B370">
        <f>'Filter Data'!J361</f>
        <v>4.3197999999999999</v>
      </c>
      <c r="C370">
        <f t="shared" si="15"/>
        <v>-7.5357257731011214E-3</v>
      </c>
      <c r="D370">
        <f>C370-SET_TRI!C371</f>
        <v>-8.8305756944852196E-3</v>
      </c>
      <c r="E370">
        <f t="shared" si="16"/>
        <v>3.9390256497733554E-4</v>
      </c>
      <c r="F370">
        <f t="shared" ca="1" si="17"/>
        <v>1.9588654030202044</v>
      </c>
      <c r="G370">
        <f ca="1">S0*EXP(Drift*(A370-$A$11)+Volatility*SUM($F$12:F370))</f>
        <v>7.7629085972274376</v>
      </c>
    </row>
    <row r="371" spans="1:7" x14ac:dyDescent="0.25">
      <c r="A371" s="1" t="str">
        <f>MID('Filter Data'!A362,2,LEN('Filter Data'!A362)-2)</f>
        <v>21-Jan-2022</v>
      </c>
      <c r="B371">
        <f>'Filter Data'!J362</f>
        <v>4.3303000000000003</v>
      </c>
      <c r="C371">
        <f t="shared" si="15"/>
        <v>2.4306680864855778E-3</v>
      </c>
      <c r="D371">
        <f>C371-SET_TRI!C372</f>
        <v>5.8512940384336434E-3</v>
      </c>
      <c r="E371">
        <f t="shared" si="16"/>
        <v>-2.8079671572989098E-3</v>
      </c>
      <c r="F371">
        <f t="shared" ca="1" si="17"/>
        <v>1.2247350872315308</v>
      </c>
      <c r="G371">
        <f ca="1">S0*EXP(Drift*(A371-$A$11)+Volatility*SUM($F$12:F371))</f>
        <v>7.9283318271384768</v>
      </c>
    </row>
    <row r="372" spans="1:7" x14ac:dyDescent="0.25">
      <c r="A372" s="1" t="str">
        <f>MID('Filter Data'!A363,2,LEN('Filter Data'!A363)-2)</f>
        <v>24-Jan-2022</v>
      </c>
      <c r="B372">
        <f>'Filter Data'!J363</f>
        <v>4.2835999999999999</v>
      </c>
      <c r="C372">
        <f t="shared" si="15"/>
        <v>-1.0784472207468398E-2</v>
      </c>
      <c r="D372">
        <f>C372-SET_TRI!C373</f>
        <v>-8.8518554542447864E-3</v>
      </c>
      <c r="E372">
        <f t="shared" si="16"/>
        <v>-2.8357579157225823E-3</v>
      </c>
      <c r="F372">
        <f t="shared" ca="1" si="17"/>
        <v>-4.6644931052619659E-2</v>
      </c>
      <c r="G372">
        <f ca="1">S0*EXP(Drift*(A372-$A$11)+Volatility*SUM($F$12:F372))</f>
        <v>7.9383829239584385</v>
      </c>
    </row>
    <row r="373" spans="1:7" x14ac:dyDescent="0.25">
      <c r="A373" s="1" t="str">
        <f>MID('Filter Data'!A364,2,LEN('Filter Data'!A364)-2)</f>
        <v>25-Jan-2022</v>
      </c>
      <c r="B373">
        <f>'Filter Data'!J364</f>
        <v>4.3445999999999998</v>
      </c>
      <c r="C373">
        <f t="shared" si="15"/>
        <v>1.4240358576897923E-2</v>
      </c>
      <c r="D373">
        <f>C373-SET_TRI!C374</f>
        <v>1.3942989160107496E-2</v>
      </c>
      <c r="E373">
        <f t="shared" si="16"/>
        <v>1.7442298309495105E-3</v>
      </c>
      <c r="F373">
        <f t="shared" ca="1" si="17"/>
        <v>-1.5856063037596997</v>
      </c>
      <c r="G373">
        <f ca="1">S0*EXP(Drift*(A373-$A$11)+Volatility*SUM($F$12:F373))</f>
        <v>7.7366948307455621</v>
      </c>
    </row>
    <row r="374" spans="1:7" x14ac:dyDescent="0.25">
      <c r="A374" s="1" t="str">
        <f>MID('Filter Data'!A365,2,LEN('Filter Data'!A365)-2)</f>
        <v>27-Jan-2022</v>
      </c>
      <c r="B374">
        <f>'Filter Data'!J365</f>
        <v>4.4119999999999999</v>
      </c>
      <c r="C374">
        <f t="shared" si="15"/>
        <v>1.5513511025180714E-2</v>
      </c>
      <c r="D374">
        <f>C374-SET_TRI!C375</f>
        <v>1.2553540259459947E-2</v>
      </c>
      <c r="E374">
        <f t="shared" si="16"/>
        <v>4.2635879526304894E-3</v>
      </c>
      <c r="F374">
        <f t="shared" ca="1" si="17"/>
        <v>0.39970338885684481</v>
      </c>
      <c r="G374">
        <f ca="1">S0*EXP(Drift*(A374-$A$11)+Volatility*SUM($F$12:F374))</f>
        <v>7.7990066560512803</v>
      </c>
    </row>
    <row r="375" spans="1:7" x14ac:dyDescent="0.25">
      <c r="A375" s="1" t="str">
        <f>MID('Filter Data'!A366,2,LEN('Filter Data'!A366)-2)</f>
        <v>28-Jan-2022</v>
      </c>
      <c r="B375">
        <f>'Filter Data'!J366</f>
        <v>4.4223999999999997</v>
      </c>
      <c r="C375">
        <f t="shared" si="15"/>
        <v>2.3572076155937765E-3</v>
      </c>
      <c r="D375">
        <f>C375-SET_TRI!C376</f>
        <v>2.3609963701747179E-4</v>
      </c>
      <c r="E375">
        <f t="shared" si="16"/>
        <v>2.154876417979912E-3</v>
      </c>
      <c r="F375">
        <f t="shared" ca="1" si="17"/>
        <v>-0.28839038092850772</v>
      </c>
      <c r="G375">
        <f ca="1">S0*EXP(Drift*(A375-$A$11)+Volatility*SUM($F$12:F375))</f>
        <v>7.7669154955316717</v>
      </c>
    </row>
    <row r="376" spans="1:7" x14ac:dyDescent="0.25">
      <c r="A376" s="1" t="str">
        <f>MID('Filter Data'!A367,2,LEN('Filter Data'!A367)-2)</f>
        <v>07-Feb-2022</v>
      </c>
      <c r="B376">
        <f>'Filter Data'!J367</f>
        <v>4.6071999999999997</v>
      </c>
      <c r="C376">
        <f t="shared" si="15"/>
        <v>4.1787264833574547E-2</v>
      </c>
      <c r="D376">
        <f>C376-SET_TRI!C377</f>
        <v>2.5765229990930557E-2</v>
      </c>
      <c r="E376">
        <f t="shared" si="16"/>
        <v>1.8687692097145336E-2</v>
      </c>
      <c r="F376">
        <f t="shared" ca="1" si="17"/>
        <v>-1.3727026706189132</v>
      </c>
      <c r="G376">
        <f ca="1">S0*EXP(Drift*(A376-$A$11)+Volatility*SUM($F$12:F376))</f>
        <v>7.6432066885129473</v>
      </c>
    </row>
    <row r="377" spans="1:7" x14ac:dyDescent="0.25">
      <c r="A377" s="1" t="str">
        <f>MID('Filter Data'!A368,2,LEN('Filter Data'!A368)-2)</f>
        <v>08-Feb-2022</v>
      </c>
      <c r="B377">
        <f>'Filter Data'!J368</f>
        <v>4.5316999999999998</v>
      </c>
      <c r="C377">
        <f t="shared" si="15"/>
        <v>-1.6387393644729967E-2</v>
      </c>
      <c r="D377">
        <f>C377-SET_TRI!C378</f>
        <v>-2.1696078843276092E-2</v>
      </c>
      <c r="E377">
        <f t="shared" si="16"/>
        <v>3.0813873801966846E-3</v>
      </c>
      <c r="F377">
        <f t="shared" ca="1" si="17"/>
        <v>-1.1504416291413684</v>
      </c>
      <c r="G377">
        <f ca="1">S0*EXP(Drift*(A377-$A$11)+Volatility*SUM($F$12:F377))</f>
        <v>7.5032188483120716</v>
      </c>
    </row>
    <row r="378" spans="1:7" x14ac:dyDescent="0.25">
      <c r="A378" s="1" t="str">
        <f>MID('Filter Data'!A369,2,LEN('Filter Data'!A369)-2)</f>
        <v>09-Feb-2022</v>
      </c>
      <c r="B378">
        <f>'Filter Data'!J369</f>
        <v>4.5682999999999998</v>
      </c>
      <c r="C378">
        <f t="shared" si="15"/>
        <v>8.0764393053379454E-3</v>
      </c>
      <c r="D378">
        <f>C378-SET_TRI!C379</f>
        <v>-1.001284786919108E-2</v>
      </c>
      <c r="E378">
        <f t="shared" si="16"/>
        <v>1.7066455176151581E-2</v>
      </c>
      <c r="F378">
        <f t="shared" ca="1" si="17"/>
        <v>1.1743189872673847</v>
      </c>
      <c r="G378">
        <f ca="1">S0*EXP(Drift*(A378-$A$11)+Volatility*SUM($F$12:F378))</f>
        <v>7.6566744047142015</v>
      </c>
    </row>
    <row r="379" spans="1:7" x14ac:dyDescent="0.25">
      <c r="A379" s="1" t="str">
        <f>MID('Filter Data'!A370,2,LEN('Filter Data'!A370)-2)</f>
        <v>10-Feb-2022</v>
      </c>
      <c r="B379">
        <f>'Filter Data'!J370</f>
        <v>4.5503</v>
      </c>
      <c r="C379">
        <f t="shared" si="15"/>
        <v>-3.9401965720289372E-3</v>
      </c>
      <c r="D379">
        <f>C379-SET_TRI!C380</f>
        <v>-4.9739709446299952E-3</v>
      </c>
      <c r="E379">
        <f t="shared" si="16"/>
        <v>5.3041811172650083E-4</v>
      </c>
      <c r="F379">
        <f t="shared" ca="1" si="17"/>
        <v>-0.18272750514952554</v>
      </c>
      <c r="G379">
        <f ca="1">S0*EXP(Drift*(A379-$A$11)+Volatility*SUM($F$12:F379))</f>
        <v>7.6386037339154118</v>
      </c>
    </row>
    <row r="380" spans="1:7" x14ac:dyDescent="0.25">
      <c r="A380" s="1" t="str">
        <f>MID('Filter Data'!A371,2,LEN('Filter Data'!A371)-2)</f>
        <v>11-Feb-2022</v>
      </c>
      <c r="B380">
        <f>'Filter Data'!J371</f>
        <v>4.6718999999999999</v>
      </c>
      <c r="C380">
        <f t="shared" si="15"/>
        <v>2.6723512735424022E-2</v>
      </c>
      <c r="D380">
        <f>C380-SET_TRI!C381</f>
        <v>2.8208382731421535E-2</v>
      </c>
      <c r="E380">
        <f t="shared" si="16"/>
        <v>1.4326605609678161E-3</v>
      </c>
      <c r="F380">
        <f t="shared" ca="1" si="17"/>
        <v>1.2688929429658984</v>
      </c>
      <c r="G380">
        <f ca="1">S0*EXP(Drift*(A380-$A$11)+Volatility*SUM($F$12:F380))</f>
        <v>7.8071194842846516</v>
      </c>
    </row>
    <row r="381" spans="1:7" x14ac:dyDescent="0.25">
      <c r="A381" s="1" t="str">
        <f>MID('Filter Data'!A372,2,LEN('Filter Data'!A372)-2)</f>
        <v>14-Feb-2022</v>
      </c>
      <c r="B381">
        <f>'Filter Data'!J372</f>
        <v>4.7111999999999998</v>
      </c>
      <c r="C381">
        <f t="shared" si="15"/>
        <v>8.4119951197585332E-3</v>
      </c>
      <c r="D381">
        <f>C381-SET_TRI!C382</f>
        <v>1.4549382986222138E-2</v>
      </c>
      <c r="E381">
        <f t="shared" si="16"/>
        <v>-4.6280121567824854E-3</v>
      </c>
      <c r="F381">
        <f t="shared" ca="1" si="17"/>
        <v>-0.61038079697253744</v>
      </c>
      <c r="G381">
        <f ca="1">S0*EXP(Drift*(A381-$A$11)+Volatility*SUM($F$12:F381))</f>
        <v>7.7439439584160681</v>
      </c>
    </row>
    <row r="382" spans="1:7" x14ac:dyDescent="0.25">
      <c r="A382" s="1" t="str">
        <f>MID('Filter Data'!A373,2,LEN('Filter Data'!A373)-2)</f>
        <v>15-Feb-2022</v>
      </c>
      <c r="B382">
        <f>'Filter Data'!J373</f>
        <v>4.5632000000000001</v>
      </c>
      <c r="C382">
        <f t="shared" si="15"/>
        <v>-3.1414501613177041E-2</v>
      </c>
      <c r="D382">
        <f>C382-SET_TRI!C383</f>
        <v>-3.984987653933883E-2</v>
      </c>
      <c r="E382">
        <f t="shared" si="16"/>
        <v>4.3365375588558311E-3</v>
      </c>
      <c r="F382">
        <f t="shared" ca="1" si="17"/>
        <v>-0.83071267850752717</v>
      </c>
      <c r="G382">
        <f ca="1">S0*EXP(Drift*(A382-$A$11)+Volatility*SUM($F$12:F382))</f>
        <v>7.6427134309454896</v>
      </c>
    </row>
    <row r="383" spans="1:7" x14ac:dyDescent="0.25">
      <c r="A383" s="1" t="str">
        <f>MID('Filter Data'!A374,2,LEN('Filter Data'!A374)-2)</f>
        <v>17-Feb-2022</v>
      </c>
      <c r="B383">
        <f>'Filter Data'!J374</f>
        <v>4.5525000000000002</v>
      </c>
      <c r="C383">
        <f t="shared" si="15"/>
        <v>-2.3448457223001254E-3</v>
      </c>
      <c r="D383">
        <f>C383-SET_TRI!C384</f>
        <v>-8.4024505065063183E-3</v>
      </c>
      <c r="E383">
        <f t="shared" si="16"/>
        <v>5.2007943755952475E-3</v>
      </c>
      <c r="F383">
        <f t="shared" ca="1" si="17"/>
        <v>1.0237978553383285</v>
      </c>
      <c r="G383">
        <f ca="1">S0*EXP(Drift*(A383-$A$11)+Volatility*SUM($F$12:F383))</f>
        <v>7.7847911972179888</v>
      </c>
    </row>
    <row r="384" spans="1:7" x14ac:dyDescent="0.25">
      <c r="A384" s="1" t="str">
        <f>MID('Filter Data'!A375,2,LEN('Filter Data'!A375)-2)</f>
        <v>18-Feb-2022</v>
      </c>
      <c r="B384">
        <f>'Filter Data'!J375</f>
        <v>4.5903</v>
      </c>
      <c r="C384">
        <f t="shared" si="15"/>
        <v>8.303130148270145E-3</v>
      </c>
      <c r="D384">
        <f>C384-SET_TRI!C385</f>
        <v>7.3458621779314707E-3</v>
      </c>
      <c r="E384">
        <f t="shared" si="16"/>
        <v>1.7240071083138549E-3</v>
      </c>
      <c r="F384">
        <f t="shared" ca="1" si="17"/>
        <v>0.3345310187152426</v>
      </c>
      <c r="G384">
        <f ca="1">S0*EXP(Drift*(A384-$A$11)+Volatility*SUM($F$12:F384))</f>
        <v>7.8336351118284764</v>
      </c>
    </row>
    <row r="385" spans="1:7" x14ac:dyDescent="0.25">
      <c r="A385" s="1" t="str">
        <f>MID('Filter Data'!A376,2,LEN('Filter Data'!A376)-2)</f>
        <v>22-Feb-2022</v>
      </c>
      <c r="B385">
        <f>'Filter Data'!J376</f>
        <v>4.6504000000000003</v>
      </c>
      <c r="C385">
        <f t="shared" si="15"/>
        <v>1.3092826176938384E-2</v>
      </c>
      <c r="D385">
        <f>C385-SET_TRI!C386</f>
        <v>3.1533287848841011E-2</v>
      </c>
      <c r="E385">
        <f t="shared" si="16"/>
        <v>-1.5180154824931154E-2</v>
      </c>
      <c r="F385">
        <f t="shared" ca="1" si="17"/>
        <v>-0.86335116116552602</v>
      </c>
      <c r="G385">
        <f ca="1">S0*EXP(Drift*(A385-$A$11)+Volatility*SUM($F$12:F385))</f>
        <v>7.7428399194387039</v>
      </c>
    </row>
    <row r="386" spans="1:7" x14ac:dyDescent="0.25">
      <c r="A386" s="1" t="str">
        <f>MID('Filter Data'!A377,2,LEN('Filter Data'!A377)-2)</f>
        <v>23-Feb-2022</v>
      </c>
      <c r="B386">
        <f>'Filter Data'!J377</f>
        <v>4.694</v>
      </c>
      <c r="C386">
        <f t="shared" si="15"/>
        <v>9.3755375881643815E-3</v>
      </c>
      <c r="D386">
        <f>C386-SET_TRI!C387</f>
        <v>3.9113330898815869E-3</v>
      </c>
      <c r="E386">
        <f t="shared" si="16"/>
        <v>5.8768658213597183E-3</v>
      </c>
      <c r="F386">
        <f t="shared" ca="1" si="17"/>
        <v>-1.2502824645798365</v>
      </c>
      <c r="G386">
        <f ca="1">S0*EXP(Drift*(A386-$A$11)+Volatility*SUM($F$12:F386))</f>
        <v>7.588394535975671</v>
      </c>
    </row>
    <row r="387" spans="1:7" x14ac:dyDescent="0.25">
      <c r="A387" s="1" t="str">
        <f>MID('Filter Data'!A378,2,LEN('Filter Data'!A378)-2)</f>
        <v>24-Feb-2022</v>
      </c>
      <c r="B387">
        <f>'Filter Data'!J378</f>
        <v>4.7073999999999998</v>
      </c>
      <c r="C387">
        <f t="shared" si="15"/>
        <v>2.8547081380485423E-3</v>
      </c>
      <c r="D387">
        <f>C387-SET_TRI!C388</f>
        <v>1.9083257439183713E-2</v>
      </c>
      <c r="E387">
        <f t="shared" si="16"/>
        <v>-1.4251760354246856E-2</v>
      </c>
      <c r="F387">
        <f t="shared" ca="1" si="17"/>
        <v>1.1131035791523045</v>
      </c>
      <c r="G387">
        <f ca="1">S0*EXP(Drift*(A387-$A$11)+Volatility*SUM($F$12:F387))</f>
        <v>7.7356987850051917</v>
      </c>
    </row>
    <row r="388" spans="1:7" x14ac:dyDescent="0.25">
      <c r="A388" s="1" t="str">
        <f>MID('Filter Data'!A379,2,LEN('Filter Data'!A379)-2)</f>
        <v>25-Feb-2022</v>
      </c>
      <c r="B388">
        <f>'Filter Data'!J379</f>
        <v>4.6696</v>
      </c>
      <c r="C388">
        <f t="shared" si="15"/>
        <v>-8.0299103539108289E-3</v>
      </c>
      <c r="D388">
        <f>C388-SET_TRI!C389</f>
        <v>-1.5748874829887613E-2</v>
      </c>
      <c r="E388">
        <f t="shared" si="16"/>
        <v>6.1047850642064524E-3</v>
      </c>
      <c r="F388">
        <f t="shared" ca="1" si="17"/>
        <v>0.95955162416470619</v>
      </c>
      <c r="G388">
        <f ca="1">S0*EXP(Drift*(A388-$A$11)+Volatility*SUM($F$12:F388))</f>
        <v>7.8657147032564474</v>
      </c>
    </row>
    <row r="389" spans="1:7" x14ac:dyDescent="0.25">
      <c r="A389" s="1" t="str">
        <f>MID('Filter Data'!A380,2,LEN('Filter Data'!A380)-2)</f>
        <v>02-Mar-2022</v>
      </c>
      <c r="B389">
        <f>'Filter Data'!J380</f>
        <v>5.3422000000000001</v>
      </c>
      <c r="C389">
        <f t="shared" si="15"/>
        <v>0.14403803323625153</v>
      </c>
      <c r="D389">
        <f>C389-SET_TRI!C390</f>
        <v>0.13249514206607985</v>
      </c>
      <c r="E389">
        <f t="shared" si="16"/>
        <v>2.5211714530716842E-2</v>
      </c>
      <c r="F389">
        <f t="shared" ca="1" si="17"/>
        <v>-0.5934252737066763</v>
      </c>
      <c r="G389">
        <f ca="1">S0*EXP(Drift*(A389-$A$11)+Volatility*SUM($F$12:F389))</f>
        <v>7.8149113992152008</v>
      </c>
    </row>
    <row r="390" spans="1:7" x14ac:dyDescent="0.25">
      <c r="A390" s="1" t="str">
        <f>MID('Filter Data'!A381,2,LEN('Filter Data'!A381)-2)</f>
        <v>04-Mar-2022</v>
      </c>
      <c r="B390">
        <f>'Filter Data'!J381</f>
        <v>5.6215000000000002</v>
      </c>
      <c r="C390">
        <f t="shared" si="15"/>
        <v>5.2281831455205742E-2</v>
      </c>
      <c r="D390">
        <f>C390-SET_TRI!C391</f>
        <v>6.2791998065717169E-2</v>
      </c>
      <c r="E390">
        <f t="shared" si="16"/>
        <v>-4.0272881892768411E-3</v>
      </c>
      <c r="F390">
        <f t="shared" ca="1" si="17"/>
        <v>-1.9101711273327922</v>
      </c>
      <c r="G390">
        <f ca="1">S0*EXP(Drift*(A390-$A$11)+Volatility*SUM($F$12:F390))</f>
        <v>7.5804508099448684</v>
      </c>
    </row>
    <row r="391" spans="1:7" x14ac:dyDescent="0.25">
      <c r="A391" s="1" t="str">
        <f>MID('Filter Data'!A382,2,LEN('Filter Data'!A382)-2)</f>
        <v>07-Mar-2022</v>
      </c>
      <c r="B391">
        <f>'Filter Data'!J382</f>
        <v>5.8315000000000001</v>
      </c>
      <c r="C391">
        <f t="shared" si="15"/>
        <v>3.735657742595392E-2</v>
      </c>
      <c r="D391">
        <f>C391-SET_TRI!C392</f>
        <v>6.3198980660415072E-2</v>
      </c>
      <c r="E391">
        <f t="shared" si="16"/>
        <v>-1.9317567530542992E-2</v>
      </c>
      <c r="F391">
        <f t="shared" ca="1" si="17"/>
        <v>2.0548051785780919</v>
      </c>
      <c r="G391">
        <f ca="1">S0*EXP(Drift*(A391-$A$11)+Volatility*SUM($F$12:F391))</f>
        <v>7.860498263625483</v>
      </c>
    </row>
    <row r="392" spans="1:7" x14ac:dyDescent="0.25">
      <c r="A392" s="1" t="str">
        <f>MID('Filter Data'!A383,2,LEN('Filter Data'!A383)-2)</f>
        <v>08-Mar-2022</v>
      </c>
      <c r="B392">
        <f>'Filter Data'!J383</f>
        <v>6.0507999999999997</v>
      </c>
      <c r="C392">
        <f t="shared" si="15"/>
        <v>3.760610477578661E-2</v>
      </c>
      <c r="D392">
        <f>C392-SET_TRI!C393</f>
        <v>3.8125509806651352E-2</v>
      </c>
      <c r="E392">
        <f t="shared" si="16"/>
        <v>3.4205174158893348E-3</v>
      </c>
      <c r="F392">
        <f t="shared" ca="1" si="17"/>
        <v>-0.53643485773963628</v>
      </c>
      <c r="G392">
        <f ca="1">S0*EXP(Drift*(A392-$A$11)+Volatility*SUM($F$12:F392))</f>
        <v>7.7958713919576326</v>
      </c>
    </row>
    <row r="393" spans="1:7" x14ac:dyDescent="0.25">
      <c r="A393" s="1" t="str">
        <f>MID('Filter Data'!A384,2,LEN('Filter Data'!A384)-2)</f>
        <v>09-Mar-2022</v>
      </c>
      <c r="B393">
        <f>'Filter Data'!J384</f>
        <v>5.3490000000000002</v>
      </c>
      <c r="C393">
        <f t="shared" si="15"/>
        <v>-0.11598466318503331</v>
      </c>
      <c r="D393">
        <f>C393-SET_TRI!C394</f>
        <v>-0.12864351278776182</v>
      </c>
      <c r="E393">
        <f t="shared" si="16"/>
        <v>-5.9403942455736602E-4</v>
      </c>
      <c r="F393">
        <f t="shared" ca="1" si="17"/>
        <v>0.3105708853787868</v>
      </c>
      <c r="G393">
        <f ca="1">S0*EXP(Drift*(A393-$A$11)+Volatility*SUM($F$12:F393))</f>
        <v>7.8416539831095387</v>
      </c>
    </row>
    <row r="394" spans="1:7" x14ac:dyDescent="0.25">
      <c r="A394" s="1" t="str">
        <f>MID('Filter Data'!A385,2,LEN('Filter Data'!A385)-2)</f>
        <v>10-Mar-2022</v>
      </c>
      <c r="B394">
        <f>'Filter Data'!J385</f>
        <v>5.2530999999999999</v>
      </c>
      <c r="C394">
        <f t="shared" si="15"/>
        <v>-1.7928584782202339E-2</v>
      </c>
      <c r="D394">
        <f>C394-SET_TRI!C395</f>
        <v>-2.1401514363219683E-2</v>
      </c>
      <c r="E394">
        <f t="shared" si="16"/>
        <v>1.275999462218888E-3</v>
      </c>
      <c r="F394">
        <f t="shared" ca="1" si="17"/>
        <v>0.33766511989012965</v>
      </c>
      <c r="G394">
        <f ca="1">S0*EXP(Drift*(A394-$A$11)+Volatility*SUM($F$12:F394))</f>
        <v>7.8912666979136441</v>
      </c>
    </row>
    <row r="395" spans="1:7" x14ac:dyDescent="0.25">
      <c r="A395" s="1" t="str">
        <f>MID('Filter Data'!A386,2,LEN('Filter Data'!A386)-2)</f>
        <v>11-Mar-2022</v>
      </c>
      <c r="B395">
        <f>'Filter Data'!J386</f>
        <v>5.4157999999999999</v>
      </c>
      <c r="C395">
        <f t="shared" si="15"/>
        <v>3.0972187850983244E-2</v>
      </c>
      <c r="D395">
        <f>C395-SET_TRI!C396</f>
        <v>2.3487728110648167E-2</v>
      </c>
      <c r="E395">
        <f t="shared" si="16"/>
        <v>9.9153212285105832E-3</v>
      </c>
      <c r="F395">
        <f t="shared" ca="1" si="17"/>
        <v>0.17650083248634821</v>
      </c>
      <c r="G395">
        <f ca="1">S0*EXP(Drift*(A395-$A$11)+Volatility*SUM($F$12:F395))</f>
        <v>7.9198996854187795</v>
      </c>
    </row>
    <row r="396" spans="1:7" x14ac:dyDescent="0.25">
      <c r="A396" s="1" t="str">
        <f>MID('Filter Data'!A387,2,LEN('Filter Data'!A387)-2)</f>
        <v>14-Mar-2022</v>
      </c>
      <c r="B396">
        <f>'Filter Data'!J387</f>
        <v>5.1700999999999997</v>
      </c>
      <c r="C396">
        <f t="shared" si="15"/>
        <v>-4.5367258761401873E-2</v>
      </c>
      <c r="D396">
        <f>C396-SET_TRI!C397</f>
        <v>-4.8546257602261861E-2</v>
      </c>
      <c r="E396">
        <f t="shared" si="16"/>
        <v>-1.8163793695548935E-3</v>
      </c>
      <c r="F396">
        <f t="shared" ca="1" si="17"/>
        <v>2.6694726271007854</v>
      </c>
      <c r="G396">
        <f ca="1">S0*EXP(Drift*(A396-$A$11)+Volatility*SUM($F$12:F396))</f>
        <v>8.297018974258469</v>
      </c>
    </row>
    <row r="397" spans="1:7" x14ac:dyDescent="0.25">
      <c r="A397" s="1" t="str">
        <f>MID('Filter Data'!A388,2,LEN('Filter Data'!A388)-2)</f>
        <v>15-Mar-2022</v>
      </c>
      <c r="B397">
        <f>'Filter Data'!J388</f>
        <v>4.88</v>
      </c>
      <c r="C397">
        <f t="shared" ref="C397:C447" si="18">(B397-B396)/B396</f>
        <v>-5.6111100365563493E-2</v>
      </c>
      <c r="D397">
        <f>C397-SET_TRI!C398</f>
        <v>-4.655458723504264E-2</v>
      </c>
      <c r="E397">
        <f t="shared" ref="E397:E447" si="19">C397-($B$4+$B$5*D397)</f>
        <v>-1.4346562961544136E-2</v>
      </c>
      <c r="F397">
        <f t="shared" ref="F397:F447" ca="1" si="20">SQRT(A397-A396)*_xlfn.NORM.INV(RAND(),0,1)</f>
        <v>-1.0065381303976171</v>
      </c>
      <c r="G397">
        <f ca="1">S0*EXP(Drift*(A397-$A$11)+Volatility*SUM($F$12:F397))</f>
        <v>8.1646071206222608</v>
      </c>
    </row>
    <row r="398" spans="1:7" x14ac:dyDescent="0.25">
      <c r="A398" s="1" t="str">
        <f>MID('Filter Data'!A389,2,LEN('Filter Data'!A389)-2)</f>
        <v>16-Mar-2022</v>
      </c>
      <c r="B398">
        <f>'Filter Data'!J389</f>
        <v>4.8552999999999997</v>
      </c>
      <c r="C398">
        <f t="shared" si="18"/>
        <v>-5.0614754098361001E-3</v>
      </c>
      <c r="D398">
        <f>C398-SET_TRI!C399</f>
        <v>-1.8299857059206334E-2</v>
      </c>
      <c r="E398">
        <f t="shared" si="19"/>
        <v>1.1361212409752986E-2</v>
      </c>
      <c r="F398">
        <f t="shared" ca="1" si="20"/>
        <v>-0.57365908265515342</v>
      </c>
      <c r="G398">
        <f ca="1">S0*EXP(Drift*(A398-$A$11)+Volatility*SUM($F$12:F398))</f>
        <v>8.0924597760132553</v>
      </c>
    </row>
    <row r="399" spans="1:7" x14ac:dyDescent="0.25">
      <c r="A399" s="1" t="str">
        <f>MID('Filter Data'!A390,2,LEN('Filter Data'!A390)-2)</f>
        <v>17-Mar-2022</v>
      </c>
      <c r="B399">
        <f>'Filter Data'!J390</f>
        <v>5.2342000000000004</v>
      </c>
      <c r="C399">
        <f t="shared" si="18"/>
        <v>7.8038432228698676E-2</v>
      </c>
      <c r="D399">
        <f>C399-SET_TRI!C400</f>
        <v>7.0739412611511204E-2</v>
      </c>
      <c r="E399">
        <f t="shared" si="19"/>
        <v>1.4601225260385736E-2</v>
      </c>
      <c r="F399">
        <f t="shared" ca="1" si="20"/>
        <v>-0.64755131759902207</v>
      </c>
      <c r="G399">
        <f ca="1">S0*EXP(Drift*(A399-$A$11)+Volatility*SUM($F$12:F399))</f>
        <v>8.0110818328595954</v>
      </c>
    </row>
    <row r="400" spans="1:7" x14ac:dyDescent="0.25">
      <c r="A400" s="1" t="str">
        <f>MID('Filter Data'!A391,2,LEN('Filter Data'!A391)-2)</f>
        <v>21-Mar-2022</v>
      </c>
      <c r="B400">
        <f>'Filter Data'!J391</f>
        <v>5.6527000000000003</v>
      </c>
      <c r="C400">
        <f t="shared" si="18"/>
        <v>7.9954911925413596E-2</v>
      </c>
      <c r="D400">
        <f>C400-SET_TRI!C401</f>
        <v>8.7996810415251203E-2</v>
      </c>
      <c r="E400">
        <f t="shared" si="19"/>
        <v>1.0394336503348894E-3</v>
      </c>
      <c r="F400">
        <f t="shared" ca="1" si="20"/>
        <v>3.1852271813433232E-2</v>
      </c>
      <c r="G400">
        <f ca="1">S0*EXP(Drift*(A400-$A$11)+Volatility*SUM($F$12:F400))</f>
        <v>8.0372089358903054</v>
      </c>
    </row>
    <row r="401" spans="1:7" x14ac:dyDescent="0.25">
      <c r="A401" s="1" t="str">
        <f>MID('Filter Data'!A392,2,LEN('Filter Data'!A392)-2)</f>
        <v>22-Mar-2022</v>
      </c>
      <c r="B401">
        <f>'Filter Data'!J392</f>
        <v>5.5846</v>
      </c>
      <c r="C401">
        <f t="shared" si="18"/>
        <v>-1.2047340209103662E-2</v>
      </c>
      <c r="D401">
        <f>C401-SET_TRI!C402</f>
        <v>-1.3687073845391903E-2</v>
      </c>
      <c r="E401">
        <f t="shared" si="19"/>
        <v>2.3811261858870496E-4</v>
      </c>
      <c r="F401">
        <f t="shared" ca="1" si="20"/>
        <v>0.21948157297676521</v>
      </c>
      <c r="G401">
        <f ca="1">S0*EXP(Drift*(A401-$A$11)+Volatility*SUM($F$12:F401))</f>
        <v>8.0721495706721065</v>
      </c>
    </row>
    <row r="402" spans="1:7" x14ac:dyDescent="0.25">
      <c r="A402" s="1" t="str">
        <f>MID('Filter Data'!A393,2,LEN('Filter Data'!A393)-2)</f>
        <v>23-Mar-2022</v>
      </c>
      <c r="B402">
        <f>'Filter Data'!J393</f>
        <v>5.8305999999999996</v>
      </c>
      <c r="C402">
        <f t="shared" si="18"/>
        <v>4.4049708125917623E-2</v>
      </c>
      <c r="D402">
        <f>C402-SET_TRI!C403</f>
        <v>4.7927581771233241E-2</v>
      </c>
      <c r="E402">
        <f t="shared" si="19"/>
        <v>1.072579250800669E-3</v>
      </c>
      <c r="F402">
        <f t="shared" ca="1" si="20"/>
        <v>1.2098940670248084</v>
      </c>
      <c r="G402">
        <f ca="1">S0*EXP(Drift*(A402-$A$11)+Volatility*SUM($F$12:F402))</f>
        <v>8.2421244105166647</v>
      </c>
    </row>
    <row r="403" spans="1:7" x14ac:dyDescent="0.25">
      <c r="A403" s="1" t="str">
        <f>MID('Filter Data'!A394,2,LEN('Filter Data'!A394)-2)</f>
        <v>24-Mar-2022</v>
      </c>
      <c r="B403">
        <f>'Filter Data'!J394</f>
        <v>5.6723999999999997</v>
      </c>
      <c r="C403">
        <f t="shared" si="18"/>
        <v>-2.7132713614379293E-2</v>
      </c>
      <c r="D403">
        <f>C403-SET_TRI!C404</f>
        <v>-3.0837345025064692E-2</v>
      </c>
      <c r="E403">
        <f t="shared" si="19"/>
        <v>5.349279605674287E-4</v>
      </c>
      <c r="F403">
        <f t="shared" ca="1" si="20"/>
        <v>0.76316277748833661</v>
      </c>
      <c r="G403">
        <f ca="1">S0*EXP(Drift*(A403-$A$11)+Volatility*SUM($F$12:F403))</f>
        <v>8.3532764524799177</v>
      </c>
    </row>
    <row r="404" spans="1:7" x14ac:dyDescent="0.25">
      <c r="A404" s="1" t="str">
        <f>MID('Filter Data'!A395,2,LEN('Filter Data'!A395)-2)</f>
        <v>25-Mar-2022</v>
      </c>
      <c r="B404">
        <f>'Filter Data'!J395</f>
        <v>5.7390999999999996</v>
      </c>
      <c r="C404">
        <f t="shared" si="18"/>
        <v>1.1758691206543964E-2</v>
      </c>
      <c r="D404">
        <f>C404-SET_TRI!C405</f>
        <v>1.5251527890949461E-2</v>
      </c>
      <c r="E404">
        <f t="shared" si="19"/>
        <v>-1.9110743600723647E-3</v>
      </c>
      <c r="F404">
        <f t="shared" ca="1" si="20"/>
        <v>-0.59572827494286207</v>
      </c>
      <c r="G404">
        <f ca="1">S0*EXP(Drift*(A404-$A$11)+Volatility*SUM($F$12:F404))</f>
        <v>8.2764183204869859</v>
      </c>
    </row>
    <row r="405" spans="1:7" x14ac:dyDescent="0.25">
      <c r="A405" s="1" t="str">
        <f>MID('Filter Data'!A396,2,LEN('Filter Data'!A396)-2)</f>
        <v>28-Mar-2022</v>
      </c>
      <c r="B405">
        <f>'Filter Data'!J396</f>
        <v>5.2995999999999999</v>
      </c>
      <c r="C405">
        <f t="shared" si="18"/>
        <v>-7.6579951560349149E-2</v>
      </c>
      <c r="D405">
        <f>C405-SET_TRI!C406</f>
        <v>-8.0169145172253709E-2</v>
      </c>
      <c r="E405">
        <f t="shared" si="19"/>
        <v>-4.6663005109114641E-3</v>
      </c>
      <c r="F405">
        <f t="shared" ca="1" si="20"/>
        <v>-0.80245354802874458</v>
      </c>
      <c r="G405">
        <f ca="1">S0*EXP(Drift*(A405-$A$11)+Volatility*SUM($F$12:F405))</f>
        <v>8.1832173602024643</v>
      </c>
    </row>
    <row r="406" spans="1:7" x14ac:dyDescent="0.25">
      <c r="A406" s="1" t="str">
        <f>MID('Filter Data'!A397,2,LEN('Filter Data'!A397)-2)</f>
        <v>29-Mar-2022</v>
      </c>
      <c r="B406">
        <f>'Filter Data'!J397</f>
        <v>5.4146000000000001</v>
      </c>
      <c r="C406">
        <f t="shared" si="18"/>
        <v>2.1699750924598124E-2</v>
      </c>
      <c r="D406">
        <f>C406-SET_TRI!C407</f>
        <v>1.7386216292982072E-2</v>
      </c>
      <c r="E406">
        <f t="shared" si="19"/>
        <v>6.1153695730396182E-3</v>
      </c>
      <c r="F406">
        <f t="shared" ca="1" si="20"/>
        <v>0.26510107065772592</v>
      </c>
      <c r="G406">
        <f ca="1">S0*EXP(Drift*(A406-$A$11)+Volatility*SUM($F$12:F406))</f>
        <v>8.2250416142727065</v>
      </c>
    </row>
    <row r="407" spans="1:7" x14ac:dyDescent="0.25">
      <c r="A407" s="1" t="str">
        <f>MID('Filter Data'!A398,2,LEN('Filter Data'!A398)-2)</f>
        <v>30-Mar-2022</v>
      </c>
      <c r="B407">
        <f>'Filter Data'!J398</f>
        <v>5.5353000000000003</v>
      </c>
      <c r="C407">
        <f t="shared" si="18"/>
        <v>2.2291582018985751E-2</v>
      </c>
      <c r="D407">
        <f>C407-SET_TRI!C408</f>
        <v>1.6358799984238642E-2</v>
      </c>
      <c r="E407">
        <f t="shared" si="19"/>
        <v>7.6286969760005034E-3</v>
      </c>
      <c r="F407">
        <f t="shared" ca="1" si="20"/>
        <v>1.1182053975032291</v>
      </c>
      <c r="G407">
        <f ca="1">S0*EXP(Drift*(A407-$A$11)+Volatility*SUM($F$12:F407))</f>
        <v>8.3854170202997693</v>
      </c>
    </row>
    <row r="408" spans="1:7" x14ac:dyDescent="0.25">
      <c r="A408" s="1" t="str">
        <f>MID('Filter Data'!A399,2,LEN('Filter Data'!A399)-2)</f>
        <v>31-Mar-2022</v>
      </c>
      <c r="B408">
        <f>'Filter Data'!J399</f>
        <v>5.2671000000000001</v>
      </c>
      <c r="C408">
        <f t="shared" si="18"/>
        <v>-4.8452658392499084E-2</v>
      </c>
      <c r="D408">
        <f>C408-SET_TRI!C409</f>
        <v>-4.5366122251555459E-2</v>
      </c>
      <c r="E408">
        <f t="shared" si="19"/>
        <v>-7.7540628913208842E-3</v>
      </c>
      <c r="F408">
        <f t="shared" ca="1" si="20"/>
        <v>0.31761605568218498</v>
      </c>
      <c r="G408">
        <f ca="1">S0*EXP(Drift*(A408-$A$11)+Volatility*SUM($F$12:F408))</f>
        <v>8.4356518813434391</v>
      </c>
    </row>
    <row r="409" spans="1:7" x14ac:dyDescent="0.25">
      <c r="A409" s="1" t="str">
        <f>MID('Filter Data'!A400,2,LEN('Filter Data'!A400)-2)</f>
        <v>01-Apr-2022</v>
      </c>
      <c r="B409">
        <f>'Filter Data'!J400</f>
        <v>5.2708000000000004</v>
      </c>
      <c r="C409">
        <f t="shared" si="18"/>
        <v>7.0247384708857974E-4</v>
      </c>
      <c r="D409">
        <f>C409-SET_TRI!C410</f>
        <v>-3.2049951683464626E-3</v>
      </c>
      <c r="E409">
        <f t="shared" si="19"/>
        <v>3.5864827567985698E-3</v>
      </c>
      <c r="F409">
        <f t="shared" ca="1" si="20"/>
        <v>-1.9264655351653264E-2</v>
      </c>
      <c r="G409">
        <f ca="1">S0*EXP(Drift*(A409-$A$11)+Volatility*SUM($F$12:F409))</f>
        <v>8.4386926302880276</v>
      </c>
    </row>
    <row r="410" spans="1:7" x14ac:dyDescent="0.25">
      <c r="A410" s="1" t="str">
        <f>MID('Filter Data'!A401,2,LEN('Filter Data'!A401)-2)</f>
        <v>07-Apr-2022</v>
      </c>
      <c r="B410">
        <f>'Filter Data'!J401</f>
        <v>5.1947999999999999</v>
      </c>
      <c r="C410">
        <f t="shared" si="18"/>
        <v>-1.4419063519769392E-2</v>
      </c>
      <c r="D410">
        <f>C410-SET_TRI!C411</f>
        <v>1.3430828375008957E-3</v>
      </c>
      <c r="E410">
        <f t="shared" si="19"/>
        <v>-1.5614255083932901E-2</v>
      </c>
      <c r="F410">
        <f t="shared" ca="1" si="20"/>
        <v>-5.7328208491267612</v>
      </c>
      <c r="G410">
        <f ca="1">S0*EXP(Drift*(A410-$A$11)+Volatility*SUM($F$12:F410))</f>
        <v>7.7014304721172673</v>
      </c>
    </row>
    <row r="411" spans="1:7" x14ac:dyDescent="0.25">
      <c r="A411" s="1" t="str">
        <f>MID('Filter Data'!A402,2,LEN('Filter Data'!A402)-2)</f>
        <v>08-Apr-2022</v>
      </c>
      <c r="B411">
        <f>'Filter Data'!J402</f>
        <v>5.2656000000000001</v>
      </c>
      <c r="C411">
        <f t="shared" si="18"/>
        <v>1.3629013629013666E-2</v>
      </c>
      <c r="D411">
        <f>C411-SET_TRI!C412</f>
        <v>1.3548620160408737E-2</v>
      </c>
      <c r="E411">
        <f t="shared" si="19"/>
        <v>1.486596980435597E-3</v>
      </c>
      <c r="F411">
        <f t="shared" ca="1" si="20"/>
        <v>-2.7455271246140858</v>
      </c>
      <c r="G411">
        <f ca="1">S0*EXP(Drift*(A411-$A$11)+Volatility*SUM($F$12:F411))</f>
        <v>7.3621106260363351</v>
      </c>
    </row>
    <row r="412" spans="1:7" x14ac:dyDescent="0.25">
      <c r="A412" s="1" t="str">
        <f>MID('Filter Data'!A403,2,LEN('Filter Data'!A403)-2)</f>
        <v>12-Apr-2022</v>
      </c>
      <c r="B412">
        <f>'Filter Data'!J403</f>
        <v>5.3971999999999998</v>
      </c>
      <c r="C412">
        <f t="shared" si="18"/>
        <v>2.4992403524764454E-2</v>
      </c>
      <c r="D412">
        <f>C412-SET_TRI!C413</f>
        <v>3.4714446311705408E-2</v>
      </c>
      <c r="E412">
        <f t="shared" si="19"/>
        <v>-6.1337790036618961E-3</v>
      </c>
      <c r="F412">
        <f t="shared" ca="1" si="20"/>
        <v>-2.4428923411010066</v>
      </c>
      <c r="G412">
        <f ca="1">S0*EXP(Drift*(A412-$A$11)+Volatility*SUM($F$12:F412))</f>
        <v>7.0877873717353799</v>
      </c>
    </row>
    <row r="413" spans="1:7" x14ac:dyDescent="0.25">
      <c r="A413" s="1" t="str">
        <f>MID('Filter Data'!A404,2,LEN('Filter Data'!A404)-2)</f>
        <v>19-Apr-2022</v>
      </c>
      <c r="B413">
        <f>'Filter Data'!J404</f>
        <v>5.4588999999999999</v>
      </c>
      <c r="C413">
        <f t="shared" si="18"/>
        <v>1.1431853553694525E-2</v>
      </c>
      <c r="D413">
        <f>C413-SET_TRI!C414</f>
        <v>1.548679824757335E-2</v>
      </c>
      <c r="E413">
        <f t="shared" si="19"/>
        <v>-2.4489275119951859E-3</v>
      </c>
      <c r="F413">
        <f t="shared" ca="1" si="20"/>
        <v>-1.4696747296361714</v>
      </c>
      <c r="G413">
        <f ca="1">S0*EXP(Drift*(A413-$A$11)+Volatility*SUM($F$12:F413))</f>
        <v>6.9494167004804002</v>
      </c>
    </row>
    <row r="414" spans="1:7" x14ac:dyDescent="0.25">
      <c r="A414" s="1" t="str">
        <f>MID('Filter Data'!A405,2,LEN('Filter Data'!A405)-2)</f>
        <v>20-Apr-2022</v>
      </c>
      <c r="B414">
        <f>'Filter Data'!J405</f>
        <v>5.4874000000000001</v>
      </c>
      <c r="C414">
        <f t="shared" si="18"/>
        <v>5.220832035758155E-3</v>
      </c>
      <c r="D414">
        <f>C414-SET_TRI!C415</f>
        <v>2.1497756505807677E-3</v>
      </c>
      <c r="E414">
        <f t="shared" si="19"/>
        <v>3.3021124887511162E-3</v>
      </c>
      <c r="F414">
        <f t="shared" ca="1" si="20"/>
        <v>0.84764845084674301</v>
      </c>
      <c r="G414">
        <f ca="1">S0*EXP(Drift*(A414-$A$11)+Volatility*SUM($F$12:F414))</f>
        <v>7.0530559595919309</v>
      </c>
    </row>
    <row r="415" spans="1:7" x14ac:dyDescent="0.25">
      <c r="A415" s="1" t="str">
        <f>MID('Filter Data'!A406,2,LEN('Filter Data'!A406)-2)</f>
        <v>21-Apr-2022</v>
      </c>
      <c r="B415">
        <f>'Filter Data'!J406</f>
        <v>5.5514000000000001</v>
      </c>
      <c r="C415">
        <f t="shared" si="18"/>
        <v>1.166308269854577E-2</v>
      </c>
      <c r="D415">
        <f>C415-SET_TRI!C416</f>
        <v>6.4955139806193675E-3</v>
      </c>
      <c r="E415">
        <f t="shared" si="19"/>
        <v>5.846642436891287E-3</v>
      </c>
      <c r="F415">
        <f t="shared" ca="1" si="20"/>
        <v>-1.0432930950649124</v>
      </c>
      <c r="G415">
        <f ca="1">S0*EXP(Drift*(A415-$A$11)+Volatility*SUM($F$12:F415))</f>
        <v>6.9362478167940047</v>
      </c>
    </row>
    <row r="416" spans="1:7" x14ac:dyDescent="0.25">
      <c r="A416" s="1" t="str">
        <f>MID('Filter Data'!A407,2,LEN('Filter Data'!A407)-2)</f>
        <v>22-Apr-2022</v>
      </c>
      <c r="B416">
        <f>'Filter Data'!J407</f>
        <v>5.4241999999999999</v>
      </c>
      <c r="C416">
        <f t="shared" si="18"/>
        <v>-2.2913139027992975E-2</v>
      </c>
      <c r="D416">
        <f>C416-SET_TRI!C417</f>
        <v>-2.0338788413950204E-2</v>
      </c>
      <c r="E416">
        <f t="shared" si="19"/>
        <v>-4.6617205362884384E-3</v>
      </c>
      <c r="F416">
        <f t="shared" ca="1" si="20"/>
        <v>-8.9154878717327329E-2</v>
      </c>
      <c r="G416">
        <f ca="1">S0*EXP(Drift*(A416-$A$11)+Volatility*SUM($F$12:F416))</f>
        <v>6.9306734565649109</v>
      </c>
    </row>
    <row r="417" spans="1:7" x14ac:dyDescent="0.25">
      <c r="A417" s="1" t="str">
        <f>MID('Filter Data'!A408,2,LEN('Filter Data'!A408)-2)</f>
        <v>25-Apr-2022</v>
      </c>
      <c r="B417">
        <f>'Filter Data'!J408</f>
        <v>5.3053999999999997</v>
      </c>
      <c r="C417">
        <f t="shared" si="18"/>
        <v>-2.1901847277017855E-2</v>
      </c>
      <c r="D417">
        <f>C417-SET_TRI!C418</f>
        <v>-9.1126552297630427E-3</v>
      </c>
      <c r="E417">
        <f t="shared" si="19"/>
        <v>-1.3719219985866048E-2</v>
      </c>
      <c r="F417">
        <f t="shared" ca="1" si="20"/>
        <v>-1.6308073067656996</v>
      </c>
      <c r="G417">
        <f ca="1">S0*EXP(Drift*(A417-$A$11)+Volatility*SUM($F$12:F417))</f>
        <v>6.7587071027938368</v>
      </c>
    </row>
    <row r="418" spans="1:7" x14ac:dyDescent="0.25">
      <c r="A418" s="1" t="str">
        <f>MID('Filter Data'!A409,2,LEN('Filter Data'!A409)-2)</f>
        <v>26-Apr-2022</v>
      </c>
      <c r="B418">
        <f>'Filter Data'!J409</f>
        <v>5.4409999999999998</v>
      </c>
      <c r="C418">
        <f t="shared" si="18"/>
        <v>2.5558864553096878E-2</v>
      </c>
      <c r="D418">
        <f>C418-SET_TRI!C419</f>
        <v>2.7496964589552308E-2</v>
      </c>
      <c r="E418">
        <f t="shared" si="19"/>
        <v>9.0608789487062538E-4</v>
      </c>
      <c r="F418">
        <f t="shared" ca="1" si="20"/>
        <v>-0.28646705401091094</v>
      </c>
      <c r="G418">
        <f ca="1">S0*EXP(Drift*(A418-$A$11)+Volatility*SUM($F$12:F418))</f>
        <v>6.7311122217020305</v>
      </c>
    </row>
    <row r="419" spans="1:7" x14ac:dyDescent="0.25">
      <c r="A419" s="1" t="str">
        <f>MID('Filter Data'!A410,2,LEN('Filter Data'!A410)-2)</f>
        <v>27-Apr-2022</v>
      </c>
      <c r="B419">
        <f>'Filter Data'!J410</f>
        <v>5.4367999999999999</v>
      </c>
      <c r="C419">
        <f t="shared" si="18"/>
        <v>-7.7191692703546802E-4</v>
      </c>
      <c r="D419">
        <f>C419-SET_TRI!C420</f>
        <v>1.6703461714855142E-3</v>
      </c>
      <c r="E419">
        <f t="shared" si="19"/>
        <v>-2.2606330845228242E-3</v>
      </c>
      <c r="F419">
        <f t="shared" ca="1" si="20"/>
        <v>-1.4756471188207361</v>
      </c>
      <c r="G419">
        <f ca="1">S0*EXP(Drift*(A419-$A$11)+Volatility*SUM($F$12:F419))</f>
        <v>6.5721255545563464</v>
      </c>
    </row>
    <row r="420" spans="1:7" x14ac:dyDescent="0.25">
      <c r="A420" s="1" t="str">
        <f>MID('Filter Data'!A411,2,LEN('Filter Data'!A411)-2)</f>
        <v>28-Apr-2022</v>
      </c>
      <c r="B420">
        <f>'Filter Data'!J411</f>
        <v>5.5625999999999998</v>
      </c>
      <c r="C420">
        <f t="shared" si="18"/>
        <v>2.3138610947616229E-2</v>
      </c>
      <c r="D420">
        <f>C420-SET_TRI!C421</f>
        <v>1.7659024419820757E-2</v>
      </c>
      <c r="E420">
        <f t="shared" si="19"/>
        <v>7.3095462289637231E-3</v>
      </c>
      <c r="F420">
        <f t="shared" ca="1" si="20"/>
        <v>0.5836616742641979</v>
      </c>
      <c r="G420">
        <f ca="1">S0*EXP(Drift*(A420-$A$11)+Volatility*SUM($F$12:F420))</f>
        <v>6.6408669569043575</v>
      </c>
    </row>
    <row r="421" spans="1:7" x14ac:dyDescent="0.25">
      <c r="A421" s="1" t="str">
        <f>MID('Filter Data'!A412,2,LEN('Filter Data'!A412)-2)</f>
        <v>10-May-2022</v>
      </c>
      <c r="B421">
        <f>'Filter Data'!J412</f>
        <v>5.3079999999999998</v>
      </c>
      <c r="C421">
        <f t="shared" si="18"/>
        <v>-4.5769963686046085E-2</v>
      </c>
      <c r="D421">
        <f>C421-SET_TRI!C422</f>
        <v>-2.893654443803383E-2</v>
      </c>
      <c r="E421">
        <f t="shared" si="19"/>
        <v>-1.9807162407458948E-2</v>
      </c>
      <c r="F421">
        <f t="shared" ca="1" si="20"/>
        <v>-2.9089970548369908</v>
      </c>
      <c r="G421">
        <f ca="1">S0*EXP(Drift*(A421-$A$11)+Volatility*SUM($F$12:F421))</f>
        <v>6.3786375322909636</v>
      </c>
    </row>
    <row r="422" spans="1:7" x14ac:dyDescent="0.25">
      <c r="A422" s="1" t="str">
        <f>MID('Filter Data'!A413,2,LEN('Filter Data'!A413)-2)</f>
        <v>11-May-2022</v>
      </c>
      <c r="B422">
        <f>'Filter Data'!J413</f>
        <v>5.5698999999999996</v>
      </c>
      <c r="C422">
        <f t="shared" si="18"/>
        <v>4.9340617935192128E-2</v>
      </c>
      <c r="D422">
        <f>C422-SET_TRI!C423</f>
        <v>5.3306736124322414E-2</v>
      </c>
      <c r="E422">
        <f t="shared" si="19"/>
        <v>1.5388908544267874E-3</v>
      </c>
      <c r="F422">
        <f t="shared" ca="1" si="20"/>
        <v>-1.186615013705113</v>
      </c>
      <c r="G422">
        <f ca="1">S0*EXP(Drift*(A422-$A$11)+Volatility*SUM($F$12:F422))</f>
        <v>6.2580381326717749</v>
      </c>
    </row>
    <row r="423" spans="1:7" x14ac:dyDescent="0.25">
      <c r="A423" s="1" t="str">
        <f>MID('Filter Data'!A414,2,LEN('Filter Data'!A414)-2)</f>
        <v>12-May-2022</v>
      </c>
      <c r="B423">
        <f>'Filter Data'!J414</f>
        <v>5.6462000000000003</v>
      </c>
      <c r="C423">
        <f t="shared" si="18"/>
        <v>1.3698630136986427E-2</v>
      </c>
      <c r="D423">
        <f>C423-SET_TRI!C424</f>
        <v>2.5498804806689267E-2</v>
      </c>
      <c r="E423">
        <f t="shared" si="19"/>
        <v>-9.1619841346997372E-3</v>
      </c>
      <c r="F423">
        <f t="shared" ca="1" si="20"/>
        <v>-0.88619842578828345</v>
      </c>
      <c r="G423">
        <f ca="1">S0*EXP(Drift*(A423-$A$11)+Volatility*SUM($F$12:F423))</f>
        <v>6.1705250295734553</v>
      </c>
    </row>
    <row r="424" spans="1:7" x14ac:dyDescent="0.25">
      <c r="A424" s="1" t="str">
        <f>MID('Filter Data'!A415,2,LEN('Filter Data'!A415)-2)</f>
        <v>13-May-2022</v>
      </c>
      <c r="B424">
        <f>'Filter Data'!J415</f>
        <v>5.7904999999999998</v>
      </c>
      <c r="C424">
        <f t="shared" si="18"/>
        <v>2.5557011795543802E-2</v>
      </c>
      <c r="D424">
        <f>C424-SET_TRI!C425</f>
        <v>2.2669602594575199E-2</v>
      </c>
      <c r="E424">
        <f t="shared" si="19"/>
        <v>5.2339272209080898E-3</v>
      </c>
      <c r="F424">
        <f t="shared" ca="1" si="20"/>
        <v>-0.14050060978530954</v>
      </c>
      <c r="G424">
        <f ca="1">S0*EXP(Drift*(A424-$A$11)+Volatility*SUM($F$12:F424))</f>
        <v>6.1602941209051867</v>
      </c>
    </row>
    <row r="425" spans="1:7" x14ac:dyDescent="0.25">
      <c r="A425" s="1" t="str">
        <f>MID('Filter Data'!A416,2,LEN('Filter Data'!A416)-2)</f>
        <v>17-May-2022</v>
      </c>
      <c r="B425">
        <f>'Filter Data'!J416</f>
        <v>5.7717999999999998</v>
      </c>
      <c r="C425">
        <f t="shared" si="18"/>
        <v>-3.22942751057766E-3</v>
      </c>
      <c r="D425">
        <f>C425-SET_TRI!C426</f>
        <v>-2.1545186487381893E-2</v>
      </c>
      <c r="E425">
        <f t="shared" si="19"/>
        <v>1.6104017187910408E-2</v>
      </c>
      <c r="F425">
        <f t="shared" ca="1" si="20"/>
        <v>3.0282214323449672</v>
      </c>
      <c r="G425">
        <f ca="1">S0*EXP(Drift*(A425-$A$11)+Volatility*SUM($F$12:F425))</f>
        <v>6.4967393846835995</v>
      </c>
    </row>
    <row r="426" spans="1:7" x14ac:dyDescent="0.25">
      <c r="A426" s="1" t="str">
        <f>MID('Filter Data'!A417,2,LEN('Filter Data'!A417)-2)</f>
        <v>18-May-2022</v>
      </c>
      <c r="B426">
        <f>'Filter Data'!J417</f>
        <v>5.6452</v>
      </c>
      <c r="C426">
        <f t="shared" si="18"/>
        <v>-2.1934231955369178E-2</v>
      </c>
      <c r="D426">
        <f>C426-SET_TRI!C427</f>
        <v>-2.8629092708785376E-2</v>
      </c>
      <c r="E426">
        <f t="shared" si="19"/>
        <v>3.7528138858593484E-3</v>
      </c>
      <c r="F426">
        <f t="shared" ca="1" si="20"/>
        <v>2.903915133932518</v>
      </c>
      <c r="G426">
        <f ca="1">S0*EXP(Drift*(A426-$A$11)+Volatility*SUM($F$12:F426))</f>
        <v>6.8234233638350839</v>
      </c>
    </row>
    <row r="427" spans="1:7" x14ac:dyDescent="0.25">
      <c r="A427" s="1" t="str">
        <f>MID('Filter Data'!A418,2,LEN('Filter Data'!A418)-2)</f>
        <v>19-May-2022</v>
      </c>
      <c r="B427">
        <f>'Filter Data'!J418</f>
        <v>5.7358000000000002</v>
      </c>
      <c r="C427">
        <f t="shared" si="18"/>
        <v>1.6049032806632224E-2</v>
      </c>
      <c r="D427">
        <f>C427-SET_TRI!C428</f>
        <v>2.6461712901544403E-2</v>
      </c>
      <c r="E427">
        <f t="shared" si="19"/>
        <v>-7.6752199408627736E-3</v>
      </c>
      <c r="F427">
        <f t="shared" ca="1" si="20"/>
        <v>-0.25902399189658859</v>
      </c>
      <c r="G427">
        <f ca="1">S0*EXP(Drift*(A427-$A$11)+Volatility*SUM($F$12:F427))</f>
        <v>6.7986719269955103</v>
      </c>
    </row>
    <row r="428" spans="1:7" x14ac:dyDescent="0.25">
      <c r="A428" s="1" t="str">
        <f>MID('Filter Data'!A419,2,LEN('Filter Data'!A419)-2)</f>
        <v>20-May-2022</v>
      </c>
      <c r="B428">
        <f>'Filter Data'!J419</f>
        <v>5.8025000000000002</v>
      </c>
      <c r="C428">
        <f t="shared" si="18"/>
        <v>1.1628717877192368E-2</v>
      </c>
      <c r="D428">
        <f>C428-SET_TRI!C429</f>
        <v>7.4551767093217203E-4</v>
      </c>
      <c r="E428">
        <f t="shared" si="19"/>
        <v>1.0969486361977773E-2</v>
      </c>
      <c r="F428">
        <f t="shared" ca="1" si="20"/>
        <v>0.57803441212038376</v>
      </c>
      <c r="G428">
        <f ca="1">S0*EXP(Drift*(A428-$A$11)+Volatility*SUM($F$12:F428))</f>
        <v>6.869138882533897</v>
      </c>
    </row>
    <row r="429" spans="1:7" x14ac:dyDescent="0.25">
      <c r="A429" s="1" t="str">
        <f>MID('Filter Data'!A420,2,LEN('Filter Data'!A420)-2)</f>
        <v>23-May-2022</v>
      </c>
      <c r="B429">
        <f>'Filter Data'!J420</f>
        <v>5.8230000000000004</v>
      </c>
      <c r="C429">
        <f t="shared" si="18"/>
        <v>3.5329599310642283E-3</v>
      </c>
      <c r="D429">
        <f>C429-SET_TRI!C430</f>
        <v>-6.2678071793231382E-3</v>
      </c>
      <c r="E429">
        <f t="shared" si="19"/>
        <v>9.1640246719403677E-3</v>
      </c>
      <c r="F429">
        <f t="shared" ca="1" si="20"/>
        <v>1.5801063798672232</v>
      </c>
      <c r="G429">
        <f ca="1">S0*EXP(Drift*(A429-$A$11)+Volatility*SUM($F$12:F429))</f>
        <v>7.0667984836745878</v>
      </c>
    </row>
    <row r="430" spans="1:7" x14ac:dyDescent="0.25">
      <c r="A430" s="1" t="str">
        <f>MID('Filter Data'!A421,2,LEN('Filter Data'!A421)-2)</f>
        <v>24-May-2022</v>
      </c>
      <c r="B430">
        <f>'Filter Data'!J421</f>
        <v>5.8223000000000003</v>
      </c>
      <c r="C430">
        <f t="shared" si="18"/>
        <v>-1.2021294865192253E-4</v>
      </c>
      <c r="D430">
        <f>C430-SET_TRI!C431</f>
        <v>7.3588938328646861E-3</v>
      </c>
      <c r="E430">
        <f t="shared" si="19"/>
        <v>-6.7110241639012887E-3</v>
      </c>
      <c r="F430">
        <f t="shared" ca="1" si="20"/>
        <v>0.95697154736515266</v>
      </c>
      <c r="G430">
        <f ca="1">S0*EXP(Drift*(A430-$A$11)+Volatility*SUM($F$12:F430))</f>
        <v>7.1852631585882278</v>
      </c>
    </row>
    <row r="431" spans="1:7" x14ac:dyDescent="0.25">
      <c r="A431" s="1" t="str">
        <f>MID('Filter Data'!A422,2,LEN('Filter Data'!A422)-2)</f>
        <v>25-May-2022</v>
      </c>
      <c r="B431">
        <f>'Filter Data'!J422</f>
        <v>5.8573000000000004</v>
      </c>
      <c r="C431">
        <f t="shared" si="18"/>
        <v>6.0113700771173145E-3</v>
      </c>
      <c r="D431">
        <f>C431-SET_TRI!C432</f>
        <v>8.1548522274898921E-3</v>
      </c>
      <c r="E431">
        <f t="shared" si="19"/>
        <v>-1.2933413518848276E-3</v>
      </c>
      <c r="F431">
        <f t="shared" ca="1" si="20"/>
        <v>1.3978371952434776</v>
      </c>
      <c r="G431">
        <f ca="1">S0*EXP(Drift*(A431-$A$11)+Volatility*SUM($F$12:F431))</f>
        <v>7.3595707768225767</v>
      </c>
    </row>
    <row r="432" spans="1:7" x14ac:dyDescent="0.25">
      <c r="A432" s="1" t="str">
        <f>MID('Filter Data'!A423,2,LEN('Filter Data'!A423)-2)</f>
        <v>27-May-2022</v>
      </c>
      <c r="B432">
        <f>'Filter Data'!J423</f>
        <v>6.0621</v>
      </c>
      <c r="C432">
        <f t="shared" si="18"/>
        <v>3.4964915575435719E-2</v>
      </c>
      <c r="D432">
        <f>C432-SET_TRI!C433</f>
        <v>2.5122951969318449E-2</v>
      </c>
      <c r="E432">
        <f t="shared" si="19"/>
        <v>1.2441406135799176E-2</v>
      </c>
      <c r="F432">
        <f t="shared" ca="1" si="20"/>
        <v>-2.1510002686717224</v>
      </c>
      <c r="G432">
        <f ca="1">S0*EXP(Drift*(A432-$A$11)+Volatility*SUM($F$12:F432))</f>
        <v>7.110186103279978</v>
      </c>
    </row>
    <row r="433" spans="1:7" x14ac:dyDescent="0.25">
      <c r="A433" s="1" t="str">
        <f>MID('Filter Data'!A424,2,LEN('Filter Data'!A424)-2)</f>
        <v>31-May-2022</v>
      </c>
      <c r="B433">
        <f>'Filter Data'!J424</f>
        <v>6.0629</v>
      </c>
      <c r="C433">
        <f t="shared" si="18"/>
        <v>1.3196747001862586E-4</v>
      </c>
      <c r="D433">
        <f>C433-SET_TRI!C434</f>
        <v>-1.5409834450439539E-2</v>
      </c>
      <c r="E433">
        <f t="shared" si="19"/>
        <v>1.3962575386837837E-2</v>
      </c>
      <c r="F433">
        <f t="shared" ca="1" si="20"/>
        <v>-0.19045336527988299</v>
      </c>
      <c r="G433">
        <f ca="1">S0*EXP(Drift*(A433-$A$11)+Volatility*SUM($F$12:F433))</f>
        <v>7.1070044927892839</v>
      </c>
    </row>
    <row r="434" spans="1:7" x14ac:dyDescent="0.25">
      <c r="A434" s="1" t="str">
        <f>MID('Filter Data'!A425,2,LEN('Filter Data'!A425)-2)</f>
        <v>02-Jun-2022</v>
      </c>
      <c r="B434">
        <f>'Filter Data'!J425</f>
        <v>6.1901999999999999</v>
      </c>
      <c r="C434">
        <f t="shared" si="18"/>
        <v>2.0996552804763393E-2</v>
      </c>
      <c r="D434">
        <f>C434-SET_TRI!C435</f>
        <v>2.7317645974176165E-2</v>
      </c>
      <c r="E434">
        <f t="shared" si="19"/>
        <v>-3.4953918316997616E-3</v>
      </c>
      <c r="F434">
        <f t="shared" ca="1" si="20"/>
        <v>0.12306257403934144</v>
      </c>
      <c r="G434">
        <f ca="1">S0*EXP(Drift*(A434-$A$11)+Volatility*SUM($F$12:F434))</f>
        <v>7.1313016847600839</v>
      </c>
    </row>
    <row r="435" spans="1:7" x14ac:dyDescent="0.25">
      <c r="A435" s="1" t="str">
        <f>MID('Filter Data'!A426,2,LEN('Filter Data'!A426)-2)</f>
        <v>07-Jun-2022</v>
      </c>
      <c r="B435">
        <f>'Filter Data'!J426</f>
        <v>6.3875000000000002</v>
      </c>
      <c r="C435">
        <f t="shared" si="18"/>
        <v>3.1872960485929414E-2</v>
      </c>
      <c r="D435">
        <f>C435-SET_TRI!C436</f>
        <v>4.1743616867734611E-2</v>
      </c>
      <c r="E435">
        <f t="shared" si="19"/>
        <v>-5.5577304142151035E-3</v>
      </c>
      <c r="F435">
        <f t="shared" ca="1" si="20"/>
        <v>-1.9991256021668582</v>
      </c>
      <c r="G435">
        <f ca="1">S0*EXP(Drift*(A435-$A$11)+Volatility*SUM($F$12:F435))</f>
        <v>6.9212396030636834</v>
      </c>
    </row>
    <row r="436" spans="1:7" x14ac:dyDescent="0.25">
      <c r="A436" s="1" t="str">
        <f>MID('Filter Data'!A427,2,LEN('Filter Data'!A427)-2)</f>
        <v>08-Jun-2022</v>
      </c>
      <c r="B436">
        <f>'Filter Data'!J427</f>
        <v>6.5251999999999999</v>
      </c>
      <c r="C436">
        <f t="shared" si="18"/>
        <v>2.1557729941291539E-2</v>
      </c>
      <c r="D436">
        <f>C436-SET_TRI!C437</f>
        <v>1.8928154066119182E-2</v>
      </c>
      <c r="E436">
        <f t="shared" si="19"/>
        <v>4.5903746638730099E-3</v>
      </c>
      <c r="F436">
        <f t="shared" ca="1" si="20"/>
        <v>-0.44794263211080709</v>
      </c>
      <c r="G436">
        <f ca="1">S0*EXP(Drift*(A436-$A$11)+Volatility*SUM($F$12:F436))</f>
        <v>6.874462543631183</v>
      </c>
    </row>
    <row r="437" spans="1:7" x14ac:dyDescent="0.25">
      <c r="A437" s="1" t="str">
        <f>MID('Filter Data'!A428,2,LEN('Filter Data'!A428)-2)</f>
        <v>09-Jun-2022</v>
      </c>
      <c r="B437">
        <f>'Filter Data'!J428</f>
        <v>6.4602000000000004</v>
      </c>
      <c r="C437">
        <f t="shared" si="18"/>
        <v>-9.9613804940843972E-3</v>
      </c>
      <c r="D437">
        <f>C437-SET_TRI!C438</f>
        <v>-1.4501863803954197E-2</v>
      </c>
      <c r="E437">
        <f t="shared" si="19"/>
        <v>3.0548626984173433E-3</v>
      </c>
      <c r="F437">
        <f t="shared" ca="1" si="20"/>
        <v>-0.50735670602725547</v>
      </c>
      <c r="G437">
        <f ca="1">S0*EXP(Drift*(A437-$A$11)+Volatility*SUM($F$12:F437))</f>
        <v>6.821246307777252</v>
      </c>
    </row>
    <row r="438" spans="1:7" x14ac:dyDescent="0.25">
      <c r="A438" s="1" t="str">
        <f>MID('Filter Data'!A429,2,LEN('Filter Data'!A429)-2)</f>
        <v>10-Jun-2022</v>
      </c>
      <c r="B438">
        <f>'Filter Data'!J429</f>
        <v>6.4004000000000003</v>
      </c>
      <c r="C438">
        <f t="shared" si="18"/>
        <v>-9.2566793597721551E-3</v>
      </c>
      <c r="D438">
        <f>C438-SET_TRI!C439</f>
        <v>-3.6721200004233489E-3</v>
      </c>
      <c r="E438">
        <f t="shared" si="19"/>
        <v>-5.9537031777514744E-3</v>
      </c>
      <c r="F438">
        <f t="shared" ca="1" si="20"/>
        <v>1.3263672456239879</v>
      </c>
      <c r="G438">
        <f ca="1">S0*EXP(Drift*(A438-$A$11)+Volatility*SUM($F$12:F438))</f>
        <v>6.9784091053308925</v>
      </c>
    </row>
    <row r="439" spans="1:7" x14ac:dyDescent="0.25">
      <c r="A439" s="1" t="str">
        <f>MID('Filter Data'!A430,2,LEN('Filter Data'!A430)-2)</f>
        <v>13-Jun-2022</v>
      </c>
      <c r="B439">
        <f>'Filter Data'!J430</f>
        <v>6.4184999999999999</v>
      </c>
      <c r="C439">
        <f t="shared" si="18"/>
        <v>2.8279482532341041E-3</v>
      </c>
      <c r="D439">
        <f>C439-SET_TRI!C440</f>
        <v>2.1925576579376892E-2</v>
      </c>
      <c r="E439">
        <f t="shared" si="19"/>
        <v>-1.6827814593438923E-2</v>
      </c>
      <c r="F439">
        <f t="shared" ca="1" si="20"/>
        <v>-1.5682167582326294</v>
      </c>
      <c r="G439">
        <f ca="1">S0*EXP(Drift*(A439-$A$11)+Volatility*SUM($F$12:F439))</f>
        <v>6.8123583055493437</v>
      </c>
    </row>
    <row r="440" spans="1:7" x14ac:dyDescent="0.25">
      <c r="A440" s="1" t="str">
        <f>MID('Filter Data'!A431,2,LEN('Filter Data'!A431)-2)</f>
        <v>14-Jun-2022</v>
      </c>
      <c r="B440">
        <f>'Filter Data'!J431</f>
        <v>6.2862999999999998</v>
      </c>
      <c r="C440">
        <f t="shared" si="18"/>
        <v>-2.0596712627560972E-2</v>
      </c>
      <c r="D440">
        <f>C440-SET_TRI!C441</f>
        <v>-2.2603423432630058E-2</v>
      </c>
      <c r="E440">
        <f t="shared" si="19"/>
        <v>-3.1412839299265263E-4</v>
      </c>
      <c r="F440">
        <f t="shared" ca="1" si="20"/>
        <v>0.2112864819701763</v>
      </c>
      <c r="G440">
        <f ca="1">S0*EXP(Drift*(A440-$A$11)+Volatility*SUM($F$12:F440))</f>
        <v>6.8410399961482051</v>
      </c>
    </row>
    <row r="441" spans="1:7" x14ac:dyDescent="0.25">
      <c r="A441" s="1" t="str">
        <f>MID('Filter Data'!A432,2,LEN('Filter Data'!A432)-2)</f>
        <v>15-Jun-2022</v>
      </c>
      <c r="B441">
        <f>'Filter Data'!J432</f>
        <v>6.1848999999999998</v>
      </c>
      <c r="C441">
        <f t="shared" si="18"/>
        <v>-1.6130315129726538E-2</v>
      </c>
      <c r="D441">
        <f>C441-SET_TRI!C442</f>
        <v>-1.1209499477128428E-2</v>
      </c>
      <c r="E441">
        <f t="shared" si="19"/>
        <v>-6.0670147198430748E-3</v>
      </c>
      <c r="F441">
        <f t="shared" ca="1" si="20"/>
        <v>-0.4626197735780706</v>
      </c>
      <c r="G441">
        <f ca="1">S0*EXP(Drift*(A441-$A$11)+Volatility*SUM($F$12:F441))</f>
        <v>6.7931436828839225</v>
      </c>
    </row>
    <row r="442" spans="1:7" x14ac:dyDescent="0.25">
      <c r="A442" s="1" t="str">
        <f>MID('Filter Data'!A433,2,LEN('Filter Data'!A433)-2)</f>
        <v>16-Jun-2022</v>
      </c>
      <c r="B442">
        <f>'Filter Data'!J433</f>
        <v>6.2351999999999999</v>
      </c>
      <c r="C442">
        <f t="shared" si="18"/>
        <v>8.132710310595162E-3</v>
      </c>
      <c r="D442">
        <f>C442-SET_TRI!C443</f>
        <v>2.9882239414831504E-2</v>
      </c>
      <c r="E442">
        <f t="shared" si="19"/>
        <v>-1.865943471050608E-2</v>
      </c>
      <c r="F442">
        <f t="shared" ca="1" si="20"/>
        <v>0.12395833792810068</v>
      </c>
      <c r="G442">
        <f ca="1">S0*EXP(Drift*(A442-$A$11)+Volatility*SUM($F$12:F442))</f>
        <v>6.8118267612518011</v>
      </c>
    </row>
    <row r="443" spans="1:7" x14ac:dyDescent="0.25">
      <c r="A443" s="1" t="str">
        <f>MID('Filter Data'!A434,2,LEN('Filter Data'!A434)-2)</f>
        <v>17-Jun-2022</v>
      </c>
      <c r="B443">
        <f>'Filter Data'!J434</f>
        <v>5.9318</v>
      </c>
      <c r="C443">
        <f t="shared" si="18"/>
        <v>-4.8659225044906322E-2</v>
      </c>
      <c r="D443">
        <f>C443-SET_TRI!C444</f>
        <v>-4.8812409765389878E-2</v>
      </c>
      <c r="E443">
        <f t="shared" si="19"/>
        <v>-4.8696320627122924E-3</v>
      </c>
      <c r="F443">
        <f t="shared" ca="1" si="20"/>
        <v>0.51575969880778805</v>
      </c>
      <c r="G443">
        <f ca="1">S0*EXP(Drift*(A443-$A$11)+Volatility*SUM($F$12:F443))</f>
        <v>6.8752932225030605</v>
      </c>
    </row>
    <row r="444" spans="1:7" x14ac:dyDescent="0.25">
      <c r="A444" s="1" t="str">
        <f>MID('Filter Data'!A435,2,LEN('Filter Data'!A435)-2)</f>
        <v>24-Jun-2022</v>
      </c>
      <c r="B444">
        <f>'Filter Data'!J435</f>
        <v>5.7845000000000004</v>
      </c>
      <c r="C444">
        <f t="shared" si="18"/>
        <v>-2.4832260022252865E-2</v>
      </c>
      <c r="D444">
        <f>C444-SET_TRI!C445</f>
        <v>-3.0447496625967949E-2</v>
      </c>
      <c r="E444">
        <f t="shared" si="19"/>
        <v>2.4857240111368119E-3</v>
      </c>
      <c r="F444">
        <f t="shared" ca="1" si="20"/>
        <v>1.5700394696606901</v>
      </c>
      <c r="G444">
        <f ca="1">S0*EXP(Drift*(A444-$A$11)+Volatility*SUM($F$12:F444))</f>
        <v>7.0912439106476173</v>
      </c>
    </row>
    <row r="445" spans="1:7" x14ac:dyDescent="0.25">
      <c r="A445" s="1" t="str">
        <f>MID('Filter Data'!A436,2,LEN('Filter Data'!A436)-2)</f>
        <v>27-Jun-2022</v>
      </c>
      <c r="B445">
        <f>'Filter Data'!J436</f>
        <v>5.8994</v>
      </c>
      <c r="C445">
        <f t="shared" si="18"/>
        <v>1.986342812689075E-2</v>
      </c>
      <c r="D445">
        <f>C445-SET_TRI!C446</f>
        <v>1.1074059289106812E-2</v>
      </c>
      <c r="E445">
        <f t="shared" si="19"/>
        <v>9.9404610712760643E-3</v>
      </c>
      <c r="F445">
        <f t="shared" ca="1" si="20"/>
        <v>3.0511390869220989</v>
      </c>
      <c r="G445">
        <f ca="1">S0*EXP(Drift*(A445-$A$11)+Volatility*SUM($F$12:F445))</f>
        <v>7.4762933360106949</v>
      </c>
    </row>
    <row r="446" spans="1:7" x14ac:dyDescent="0.25">
      <c r="A446" s="1" t="str">
        <f>MID('Filter Data'!A437,2,LEN('Filter Data'!A437)-2)</f>
        <v>28-Jun-2022</v>
      </c>
      <c r="B446">
        <f>'Filter Data'!J437</f>
        <v>6.0213000000000001</v>
      </c>
      <c r="C446">
        <f t="shared" si="18"/>
        <v>2.0663118283215261E-2</v>
      </c>
      <c r="D446">
        <f>C446-SET_TRI!C447</f>
        <v>1.0215570492358212E-2</v>
      </c>
      <c r="E446">
        <f t="shared" si="19"/>
        <v>1.1510135361999678E-2</v>
      </c>
      <c r="F446">
        <f t="shared" ca="1" si="20"/>
        <v>-1.7470575486966531</v>
      </c>
      <c r="G446">
        <f ca="1">S0*EXP(Drift*(A446-$A$11)+Volatility*SUM($F$12:F446))</f>
        <v>7.2667729721557599</v>
      </c>
    </row>
    <row r="447" spans="1:7" x14ac:dyDescent="0.25">
      <c r="A447" s="1" t="str">
        <f>MID('Filter Data'!A438,2,LEN('Filter Data'!A438)-2)</f>
        <v>29-Jun-2022</v>
      </c>
      <c r="B447">
        <f>'Filter Data'!J438</f>
        <v>5.8977000000000004</v>
      </c>
      <c r="C447">
        <f t="shared" si="18"/>
        <v>-2.0527128693139308E-2</v>
      </c>
      <c r="D447">
        <f>C447-SET_TRI!C448</f>
        <v>-1.4701807197139059E-2</v>
      </c>
      <c r="E447">
        <f t="shared" si="19"/>
        <v>-7.3315549827399074E-3</v>
      </c>
      <c r="F447">
        <f t="shared" ca="1" si="20"/>
        <v>0.79812195223377502</v>
      </c>
      <c r="G447">
        <f ca="1">S0*EXP(Drift*(A447-$A$11)+Volatility*SUM($F$12:F447))</f>
        <v>7.3690622384038296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B2F8C-FF8D-4755-B24C-BA1B5069228F}">
  <dimension ref="A1:G656"/>
  <sheetViews>
    <sheetView workbookViewId="0">
      <selection activeCell="G2" sqref="G2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List'!A10</f>
        <v>Commodities Precious Metals</v>
      </c>
    </row>
    <row r="2" spans="1:7" x14ac:dyDescent="0.25">
      <c r="A2" t="s">
        <v>56</v>
      </c>
      <c r="B2" t="str">
        <f>'Fund List'!B10</f>
        <v xml:space="preserve">KKP Gold </v>
      </c>
    </row>
    <row r="3" spans="1:7" x14ac:dyDescent="0.25">
      <c r="A3" t="s">
        <v>522</v>
      </c>
      <c r="B3" t="str">
        <f>'Fund List'!C10</f>
        <v>KKP GOLD</v>
      </c>
    </row>
    <row r="4" spans="1:7" x14ac:dyDescent="0.25">
      <c r="A4" t="s">
        <v>530</v>
      </c>
      <c r="B4" s="11">
        <f>INTERCEPT(D12:D447,C12:C447)</f>
        <v>-4.3361749890574448E-5</v>
      </c>
    </row>
    <row r="5" spans="1:7" x14ac:dyDescent="0.25">
      <c r="A5" t="s">
        <v>528</v>
      </c>
      <c r="B5" s="11">
        <f>SLOPE(D12:D447,C12:C447)</f>
        <v>0.97993293101053935</v>
      </c>
    </row>
    <row r="6" spans="1:7" x14ac:dyDescent="0.25">
      <c r="A6" t="s">
        <v>529</v>
      </c>
      <c r="B6" s="11">
        <f>_xlfn.STDEV.S(E12:E447)</f>
        <v>1.7243661345951219E-2</v>
      </c>
    </row>
    <row r="7" spans="1:7" x14ac:dyDescent="0.25">
      <c r="A7" t="s">
        <v>527</v>
      </c>
      <c r="B7" s="11">
        <f>B4+B5*AVERAGE(D12:D447)</f>
        <v>2.6974764405966506E-4</v>
      </c>
    </row>
    <row r="8" spans="1:7" x14ac:dyDescent="0.25">
      <c r="A8" t="s">
        <v>536</v>
      </c>
      <c r="B8" s="11">
        <f>Return-0.5*Volatility*Volatility</f>
        <v>6.6850348117848701E-4</v>
      </c>
    </row>
    <row r="9" spans="1:7" x14ac:dyDescent="0.25">
      <c r="A9" t="s">
        <v>535</v>
      </c>
      <c r="B9" s="11">
        <f>SQRT(ABS(B5))*SET_TRI!B9</f>
        <v>1.7414154516771474E-2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Data'!K2</f>
        <v>6.7259000000000002</v>
      </c>
      <c r="G11">
        <f>S0</f>
        <v>6.7259000000000002</v>
      </c>
    </row>
    <row r="12" spans="1:7" x14ac:dyDescent="0.25">
      <c r="A12" s="1" t="str">
        <f>MID('Filter Data'!A3,2,LEN('Filter Data'!A3)-2)</f>
        <v>03-Jan-2020</v>
      </c>
      <c r="B12">
        <f>'Filter Data'!K3</f>
        <v>6.8170999999999999</v>
      </c>
      <c r="C12">
        <f>(B12-B11)/B11</f>
        <v>1.3559523632524974E-2</v>
      </c>
      <c r="D12">
        <f>C12-SET_TRI!C13</f>
        <v>1.4951067343061187E-2</v>
      </c>
      <c r="E12">
        <f>C12-($B$4+$B$5*D12)</f>
        <v>-1.0481578608063594E-3</v>
      </c>
      <c r="F12">
        <f ca="1">SQRT(A12-A11)*_xlfn.NORM.INV(RAND(),0,1)</f>
        <v>-0.619549635416908</v>
      </c>
      <c r="G12">
        <f ca="1">S0*EXP(Drift*(A12-$A$11)+Volatility*SUM($F$12:F12))</f>
        <v>6.6581742872575349</v>
      </c>
    </row>
    <row r="13" spans="1:7" x14ac:dyDescent="0.25">
      <c r="A13" s="1" t="str">
        <f>MID('Filter Data'!A4,2,LEN('Filter Data'!A4)-2)</f>
        <v>06-Jan-2020</v>
      </c>
      <c r="B13">
        <f>'Filter Data'!K4</f>
        <v>6.8852000000000002</v>
      </c>
      <c r="C13">
        <f t="shared" ref="C13:C76" si="0">(B13-B12)/B12</f>
        <v>9.9895850141556199E-3</v>
      </c>
      <c r="D13">
        <f>C13-SET_TRI!C14</f>
        <v>2.4505030876301716E-2</v>
      </c>
      <c r="E13">
        <f t="shared" ref="E13:E76" si="1">C13-($B$4+$B$5*D13)</f>
        <v>-1.398033996707191E-2</v>
      </c>
      <c r="F13">
        <f t="shared" ref="F13:F76" ca="1" si="2">SQRT(A13-A12)*_xlfn.NORM.INV(RAND(),0,1)</f>
        <v>-2.0657212471315765</v>
      </c>
      <c r="G13">
        <f ca="1">S0*EXP(Drift*(A13-$A$11)+Volatility*SUM($F$12:F13))</f>
        <v>6.4358121246802451</v>
      </c>
    </row>
    <row r="14" spans="1:7" x14ac:dyDescent="0.25">
      <c r="A14" s="1" t="str">
        <f>MID('Filter Data'!A5,2,LEN('Filter Data'!A5)-2)</f>
        <v>07-Jan-2020</v>
      </c>
      <c r="B14">
        <f>'Filter Data'!K5</f>
        <v>6.9115000000000002</v>
      </c>
      <c r="C14">
        <f t="shared" si="0"/>
        <v>3.8197873700110364E-3</v>
      </c>
      <c r="D14">
        <f>C14-SET_TRI!C15</f>
        <v>-6.7495342636315599E-3</v>
      </c>
      <c r="E14">
        <f t="shared" si="1"/>
        <v>1.0477240013818147E-2</v>
      </c>
      <c r="F14">
        <f t="shared" ca="1" si="2"/>
        <v>-1.3762427871538552</v>
      </c>
      <c r="G14">
        <f ca="1">S0*EXP(Drift*(A14-$A$11)+Volatility*SUM($F$12:F14))</f>
        <v>6.287606265267395</v>
      </c>
    </row>
    <row r="15" spans="1:7" x14ac:dyDescent="0.25">
      <c r="A15" s="1" t="str">
        <f>MID('Filter Data'!A6,2,LEN('Filter Data'!A6)-2)</f>
        <v>08-Jan-2020</v>
      </c>
      <c r="B15">
        <f>'Filter Data'!K6</f>
        <v>6.8737000000000004</v>
      </c>
      <c r="C15">
        <f t="shared" si="0"/>
        <v>-5.4691456268537702E-3</v>
      </c>
      <c r="D15">
        <f>C15-SET_TRI!C16</f>
        <v>1.1166650293620082E-2</v>
      </c>
      <c r="E15">
        <f t="shared" si="1"/>
        <v>-1.6368352228760021E-2</v>
      </c>
      <c r="F15">
        <f t="shared" ca="1" si="2"/>
        <v>-1.7887575214806397</v>
      </c>
      <c r="G15">
        <f ca="1">S0*EXP(Drift*(A15-$A$11)+Volatility*SUM($F$12:F15))</f>
        <v>6.0988439689268841</v>
      </c>
    </row>
    <row r="16" spans="1:7" x14ac:dyDescent="0.25">
      <c r="A16" s="1" t="str">
        <f>MID('Filter Data'!A7,2,LEN('Filter Data'!A7)-2)</f>
        <v>09-Jan-2020</v>
      </c>
      <c r="B16">
        <f>'Filter Data'!K7</f>
        <v>6.8331</v>
      </c>
      <c r="C16">
        <f t="shared" si="0"/>
        <v>-5.9065714244148585E-3</v>
      </c>
      <c r="D16">
        <f>C16-SET_TRI!C17</f>
        <v>-1.9115926730899881E-2</v>
      </c>
      <c r="E16">
        <f t="shared" si="1"/>
        <v>1.2869116435869155E-2</v>
      </c>
      <c r="F16">
        <f t="shared" ca="1" si="2"/>
        <v>-1.1101353777953589</v>
      </c>
      <c r="G16">
        <f ca="1">S0*EXP(Drift*(A16-$A$11)+Volatility*SUM($F$12:F16))</f>
        <v>5.9860734185958933</v>
      </c>
    </row>
    <row r="17" spans="1:7" x14ac:dyDescent="0.25">
      <c r="A17" s="1" t="str">
        <f>MID('Filter Data'!A8,2,LEN('Filter Data'!A8)-2)</f>
        <v>10-Jan-2020</v>
      </c>
      <c r="B17">
        <f>'Filter Data'!K8</f>
        <v>6.8654999999999999</v>
      </c>
      <c r="C17">
        <f t="shared" si="0"/>
        <v>4.7416253237915415E-3</v>
      </c>
      <c r="D17">
        <f>C17-SET_TRI!C18</f>
        <v>4.8596128593196572E-3</v>
      </c>
      <c r="E17">
        <f t="shared" si="1"/>
        <v>2.2892400872496707E-5</v>
      </c>
      <c r="F17">
        <f t="shared" ca="1" si="2"/>
        <v>-0.41528951299531564</v>
      </c>
      <c r="G17">
        <f ca="1">S0*EXP(Drift*(A17-$A$11)+Volatility*SUM($F$12:F17))</f>
        <v>5.9469130044390592</v>
      </c>
    </row>
    <row r="18" spans="1:7" x14ac:dyDescent="0.25">
      <c r="A18" s="1" t="str">
        <f>MID('Filter Data'!A9,2,LEN('Filter Data'!A9)-2)</f>
        <v>13-Jan-2020</v>
      </c>
      <c r="B18">
        <f>'Filter Data'!K9</f>
        <v>6.8125</v>
      </c>
      <c r="C18">
        <f t="shared" si="0"/>
        <v>-7.7197582113465784E-3</v>
      </c>
      <c r="D18">
        <f>C18-SET_TRI!C19</f>
        <v>-1.0727356354022848E-2</v>
      </c>
      <c r="E18">
        <f t="shared" si="1"/>
        <v>2.835693292536137E-3</v>
      </c>
      <c r="F18">
        <f t="shared" ca="1" si="2"/>
        <v>1.1107076319481739</v>
      </c>
      <c r="G18">
        <f ca="1">S0*EXP(Drift*(A18-$A$11)+Volatility*SUM($F$12:F18))</f>
        <v>6.0752297467605629</v>
      </c>
    </row>
    <row r="19" spans="1:7" x14ac:dyDescent="0.25">
      <c r="A19" s="1" t="str">
        <f>MID('Filter Data'!A10,2,LEN('Filter Data'!A10)-2)</f>
        <v>14-Jan-2020</v>
      </c>
      <c r="B19">
        <f>'Filter Data'!K10</f>
        <v>6.8121999999999998</v>
      </c>
      <c r="C19">
        <f t="shared" si="0"/>
        <v>-4.4036697247734169E-5</v>
      </c>
      <c r="D19">
        <f>C19-SET_TRI!C20</f>
        <v>1.5012970240034208E-4</v>
      </c>
      <c r="E19">
        <f t="shared" si="1"/>
        <v>-1.4779198666206694E-4</v>
      </c>
      <c r="F19">
        <f t="shared" ca="1" si="2"/>
        <v>-0.83557783186262702</v>
      </c>
      <c r="G19">
        <f ca="1">S0*EXP(Drift*(A19-$A$11)+Volatility*SUM($F$12:F19))</f>
        <v>5.9914738218408967</v>
      </c>
    </row>
    <row r="20" spans="1:7" x14ac:dyDescent="0.25">
      <c r="A20" s="1" t="str">
        <f>MID('Filter Data'!A11,2,LEN('Filter Data'!A11)-2)</f>
        <v>15-Jan-2020</v>
      </c>
      <c r="B20">
        <f>'Filter Data'!K11</f>
        <v>6.8480999999999996</v>
      </c>
      <c r="C20">
        <f t="shared" si="0"/>
        <v>5.2699568421361413E-3</v>
      </c>
      <c r="D20">
        <f>C20-SET_TRI!C21</f>
        <v>1.1211837197099212E-2</v>
      </c>
      <c r="E20">
        <f t="shared" si="1"/>
        <v>-5.6735298945397063E-3</v>
      </c>
      <c r="F20">
        <f t="shared" ca="1" si="2"/>
        <v>-1.563345760530269</v>
      </c>
      <c r="G20">
        <f ca="1">S0*EXP(Drift*(A20-$A$11)+Volatility*SUM($F$12:F20))</f>
        <v>5.8344592490466578</v>
      </c>
    </row>
    <row r="21" spans="1:7" x14ac:dyDescent="0.25">
      <c r="A21" s="1" t="str">
        <f>MID('Filter Data'!A12,2,LEN('Filter Data'!A12)-2)</f>
        <v>16-Jan-2020</v>
      </c>
      <c r="B21">
        <f>'Filter Data'!K12</f>
        <v>6.8413000000000004</v>
      </c>
      <c r="C21">
        <f t="shared" si="0"/>
        <v>-9.9297615396960488E-4</v>
      </c>
      <c r="D21">
        <f>C21-SET_TRI!C22</f>
        <v>-1.1492638836667138E-2</v>
      </c>
      <c r="E21">
        <f t="shared" si="1"/>
        <v>1.0312400856181753E-2</v>
      </c>
      <c r="F21">
        <f t="shared" ca="1" si="2"/>
        <v>0.66475711535055093</v>
      </c>
      <c r="G21">
        <f ca="1">S0*EXP(Drift*(A21-$A$11)+Volatility*SUM($F$12:F21))</f>
        <v>5.9063395518492321</v>
      </c>
    </row>
    <row r="22" spans="1:7" x14ac:dyDescent="0.25">
      <c r="A22" s="1" t="str">
        <f>MID('Filter Data'!A13,2,LEN('Filter Data'!A13)-2)</f>
        <v>17-Jan-2020</v>
      </c>
      <c r="B22">
        <f>'Filter Data'!K13</f>
        <v>6.8573000000000004</v>
      </c>
      <c r="C22">
        <f t="shared" si="0"/>
        <v>2.338736789791416E-3</v>
      </c>
      <c r="D22">
        <f>C22-SET_TRI!C23</f>
        <v>1.5776571480128395E-4</v>
      </c>
      <c r="E22">
        <f t="shared" si="1"/>
        <v>2.2274987203637956E-3</v>
      </c>
      <c r="F22">
        <f t="shared" ca="1" si="2"/>
        <v>-0.19063564508264483</v>
      </c>
      <c r="G22">
        <f ca="1">S0*EXP(Drift*(A22-$A$11)+Volatility*SUM($F$12:F22))</f>
        <v>5.890701078948708</v>
      </c>
    </row>
    <row r="23" spans="1:7" x14ac:dyDescent="0.25">
      <c r="A23" s="1" t="str">
        <f>MID('Filter Data'!A14,2,LEN('Filter Data'!A14)-2)</f>
        <v>21-Jan-2020</v>
      </c>
      <c r="B23">
        <f>'Filter Data'!K14</f>
        <v>6.8604000000000003</v>
      </c>
      <c r="C23">
        <f t="shared" si="0"/>
        <v>4.5207297332767711E-4</v>
      </c>
      <c r="D23">
        <f>C23-SET_TRI!C24</f>
        <v>1.7989213718052618E-2</v>
      </c>
      <c r="E23">
        <f t="shared" si="1"/>
        <v>-1.7132788202088051E-2</v>
      </c>
      <c r="F23">
        <f t="shared" ca="1" si="2"/>
        <v>-1.8195549430916842</v>
      </c>
      <c r="G23">
        <f ca="1">S0*EXP(Drift*(A23-$A$11)+Volatility*SUM($F$12:F23))</f>
        <v>5.7222553649979941</v>
      </c>
    </row>
    <row r="24" spans="1:7" x14ac:dyDescent="0.25">
      <c r="A24" s="1" t="str">
        <f>MID('Filter Data'!A15,2,LEN('Filter Data'!A15)-2)</f>
        <v>22-Jan-2020</v>
      </c>
      <c r="B24">
        <f>'Filter Data'!K15</f>
        <v>6.8611000000000004</v>
      </c>
      <c r="C24">
        <f t="shared" si="0"/>
        <v>1.0203486677163794E-4</v>
      </c>
      <c r="D24">
        <f>C24-SET_TRI!C25</f>
        <v>-9.000670322887234E-4</v>
      </c>
      <c r="E24">
        <f t="shared" si="1"/>
        <v>1.0274019417188588E-3</v>
      </c>
      <c r="F24">
        <f t="shared" ca="1" si="2"/>
        <v>9.566525245304959E-2</v>
      </c>
      <c r="G24">
        <f ca="1">S0*EXP(Drift*(A24-$A$11)+Volatility*SUM($F$12:F24))</f>
        <v>5.7356291906569927</v>
      </c>
    </row>
    <row r="25" spans="1:7" x14ac:dyDescent="0.25">
      <c r="A25" s="1" t="str">
        <f>MID('Filter Data'!A16,2,LEN('Filter Data'!A16)-2)</f>
        <v>23-Jan-2020</v>
      </c>
      <c r="B25">
        <f>'Filter Data'!K16</f>
        <v>6.8821000000000003</v>
      </c>
      <c r="C25">
        <f t="shared" si="0"/>
        <v>3.0607337015930254E-3</v>
      </c>
      <c r="D25">
        <f>C25-SET_TRI!C26</f>
        <v>3.5139337870148338E-3</v>
      </c>
      <c r="E25">
        <f t="shared" si="1"/>
        <v>-3.3932398380281037E-4</v>
      </c>
      <c r="F25">
        <f t="shared" ca="1" si="2"/>
        <v>1.1118880901991675</v>
      </c>
      <c r="G25">
        <f ca="1">S0*EXP(Drift*(A25-$A$11)+Volatility*SUM($F$12:F25))</f>
        <v>5.8516785383314636</v>
      </c>
    </row>
    <row r="26" spans="1:7" x14ac:dyDescent="0.25">
      <c r="A26" s="1" t="str">
        <f>MID('Filter Data'!A17,2,LEN('Filter Data'!A17)-2)</f>
        <v>31-Jan-2020</v>
      </c>
      <c r="B26">
        <f>'Filter Data'!K17</f>
        <v>7.0111999999999997</v>
      </c>
      <c r="C26">
        <f t="shared" si="0"/>
        <v>1.8758809084436338E-2</v>
      </c>
      <c r="D26">
        <f>C26-SET_TRI!C27</f>
        <v>6.0459553674988911E-2</v>
      </c>
      <c r="E26">
        <f t="shared" si="1"/>
        <v>-4.0444136805993999E-2</v>
      </c>
      <c r="F26">
        <f t="shared" ca="1" si="2"/>
        <v>3.7956328124090359</v>
      </c>
      <c r="G26">
        <f ca="1">S0*EXP(Drift*(A26-$A$11)+Volatility*SUM($F$12:F26))</f>
        <v>6.2850532455393093</v>
      </c>
    </row>
    <row r="27" spans="1:7" x14ac:dyDescent="0.25">
      <c r="A27" s="1" t="str">
        <f>MID('Filter Data'!A18,2,LEN('Filter Data'!A18)-2)</f>
        <v>03-Feb-2020</v>
      </c>
      <c r="B27">
        <f>'Filter Data'!K18</f>
        <v>6.9645000000000001</v>
      </c>
      <c r="C27">
        <f t="shared" si="0"/>
        <v>-6.6607713372888412E-3</v>
      </c>
      <c r="D27">
        <f>C27-SET_TRI!C28</f>
        <v>5.4137722481918974E-3</v>
      </c>
      <c r="E27">
        <f t="shared" si="1"/>
        <v>-1.1922543294392469E-2</v>
      </c>
      <c r="F27">
        <f t="shared" ca="1" si="2"/>
        <v>-4.1174270027726356</v>
      </c>
      <c r="G27">
        <f ca="1">S0*EXP(Drift*(A27-$A$11)+Volatility*SUM($F$12:F27))</f>
        <v>5.8619265611324121</v>
      </c>
    </row>
    <row r="28" spans="1:7" x14ac:dyDescent="0.25">
      <c r="A28" s="1" t="str">
        <f>MID('Filter Data'!A19,2,LEN('Filter Data'!A19)-2)</f>
        <v>04-Feb-2020</v>
      </c>
      <c r="B28">
        <f>'Filter Data'!K19</f>
        <v>6.8686999999999996</v>
      </c>
      <c r="C28">
        <f t="shared" si="0"/>
        <v>-1.3755474190537806E-2</v>
      </c>
      <c r="D28">
        <f>C28-SET_TRI!C29</f>
        <v>-3.1754228390008875E-2</v>
      </c>
      <c r="E28">
        <f t="shared" si="1"/>
        <v>1.7404901657552249E-2</v>
      </c>
      <c r="F28">
        <f t="shared" ca="1" si="2"/>
        <v>-1.3392273457059471</v>
      </c>
      <c r="G28">
        <f ca="1">S0*EXP(Drift*(A28-$A$11)+Volatility*SUM($F$12:F28))</f>
        <v>5.7306290457307298</v>
      </c>
    </row>
    <row r="29" spans="1:7" x14ac:dyDescent="0.25">
      <c r="A29" s="1" t="str">
        <f>MID('Filter Data'!A20,2,LEN('Filter Data'!A20)-2)</f>
        <v>05-Feb-2020</v>
      </c>
      <c r="B29">
        <f>'Filter Data'!K20</f>
        <v>6.8804999999999996</v>
      </c>
      <c r="C29">
        <f t="shared" si="0"/>
        <v>1.7179378921775639E-3</v>
      </c>
      <c r="D29">
        <f>C29-SET_TRI!C30</f>
        <v>-7.0741769901194046E-3</v>
      </c>
      <c r="E29">
        <f t="shared" si="1"/>
        <v>8.693518634483163E-3</v>
      </c>
      <c r="F29">
        <f t="shared" ca="1" si="2"/>
        <v>0.24721400026220561</v>
      </c>
      <c r="G29">
        <f ca="1">S0*EXP(Drift*(A29-$A$11)+Volatility*SUM($F$12:F29))</f>
        <v>5.7592014738571073</v>
      </c>
    </row>
    <row r="30" spans="1:7" x14ac:dyDescent="0.25">
      <c r="A30" s="1" t="str">
        <f>MID('Filter Data'!A21,2,LEN('Filter Data'!A21)-2)</f>
        <v>06-Feb-2020</v>
      </c>
      <c r="B30">
        <f>'Filter Data'!K21</f>
        <v>6.9188999999999998</v>
      </c>
      <c r="C30">
        <f t="shared" si="0"/>
        <v>5.5809897536516556E-3</v>
      </c>
      <c r="D30">
        <f>C30-SET_TRI!C31</f>
        <v>6.3754762757197644E-3</v>
      </c>
      <c r="E30">
        <f t="shared" si="1"/>
        <v>-6.2318764991199649E-4</v>
      </c>
      <c r="F30">
        <f t="shared" ca="1" si="2"/>
        <v>1.2247003281421167</v>
      </c>
      <c r="G30">
        <f ca="1">S0*EXP(Drift*(A30-$A$11)+Volatility*SUM($F$12:F30))</f>
        <v>5.887282148727313</v>
      </c>
    </row>
    <row r="31" spans="1:7" x14ac:dyDescent="0.25">
      <c r="A31" s="1" t="str">
        <f>MID('Filter Data'!A22,2,LEN('Filter Data'!A22)-2)</f>
        <v>07-Feb-2020</v>
      </c>
      <c r="B31">
        <f>'Filter Data'!K22</f>
        <v>6.9413</v>
      </c>
      <c r="C31">
        <f t="shared" si="0"/>
        <v>3.2375088525632974E-3</v>
      </c>
      <c r="D31">
        <f>C31-SET_TRI!C32</f>
        <v>4.370975269515678E-3</v>
      </c>
      <c r="E31">
        <f t="shared" si="1"/>
        <v>-1.002392004777209E-3</v>
      </c>
      <c r="F31">
        <f t="shared" ca="1" si="2"/>
        <v>-0.81420318213367737</v>
      </c>
      <c r="G31">
        <f ca="1">S0*EXP(Drift*(A31-$A$11)+Volatility*SUM($F$12:F31))</f>
        <v>5.8082789199575577</v>
      </c>
    </row>
    <row r="32" spans="1:7" x14ac:dyDescent="0.25">
      <c r="A32" s="1" t="str">
        <f>MID('Filter Data'!A23,2,LEN('Filter Data'!A23)-2)</f>
        <v>11-Feb-2020</v>
      </c>
      <c r="B32">
        <f>'Filter Data'!K23</f>
        <v>6.9339000000000004</v>
      </c>
      <c r="C32">
        <f t="shared" si="0"/>
        <v>-1.0660827222565843E-3</v>
      </c>
      <c r="D32">
        <f>C32-SET_TRI!C33</f>
        <v>7.2836641751065356E-3</v>
      </c>
      <c r="E32">
        <f t="shared" si="1"/>
        <v>-8.160223355974619E-3</v>
      </c>
      <c r="F32">
        <f t="shared" ca="1" si="2"/>
        <v>0.46813560643715912</v>
      </c>
      <c r="G32">
        <f ca="1">S0*EXP(Drift*(A32-$A$11)+Volatility*SUM($F$12:F32))</f>
        <v>5.8715021235169758</v>
      </c>
    </row>
    <row r="33" spans="1:7" x14ac:dyDescent="0.25">
      <c r="A33" s="1" t="str">
        <f>MID('Filter Data'!A24,2,LEN('Filter Data'!A24)-2)</f>
        <v>12-Feb-2020</v>
      </c>
      <c r="B33">
        <f>'Filter Data'!K24</f>
        <v>6.9246999999999996</v>
      </c>
      <c r="C33">
        <f t="shared" si="0"/>
        <v>-1.3268146353424138E-3</v>
      </c>
      <c r="D33">
        <f>C33-SET_TRI!C34</f>
        <v>-1.3129555748625777E-2</v>
      </c>
      <c r="E33">
        <f t="shared" si="1"/>
        <v>1.1582631162165295E-2</v>
      </c>
      <c r="F33">
        <f t="shared" ca="1" si="2"/>
        <v>-1.2521831040984504</v>
      </c>
      <c r="G33">
        <f ca="1">S0*EXP(Drift*(A33-$A$11)+Volatility*SUM($F$12:F33))</f>
        <v>5.7486974166496632</v>
      </c>
    </row>
    <row r="34" spans="1:7" x14ac:dyDescent="0.25">
      <c r="A34" s="1" t="str">
        <f>MID('Filter Data'!A25,2,LEN('Filter Data'!A25)-2)</f>
        <v>14-Feb-2020</v>
      </c>
      <c r="B34">
        <f>'Filter Data'!K25</f>
        <v>6.9889000000000001</v>
      </c>
      <c r="C34">
        <f t="shared" si="0"/>
        <v>9.2711597614337782E-3</v>
      </c>
      <c r="D34">
        <f>C34-SET_TRI!C35</f>
        <v>1.9567949585782729E-2</v>
      </c>
      <c r="E34">
        <f t="shared" si="1"/>
        <v>-9.8607566801381871E-3</v>
      </c>
      <c r="F34">
        <f t="shared" ca="1" si="2"/>
        <v>2.9923334524348859</v>
      </c>
      <c r="G34">
        <f ca="1">S0*EXP(Drift*(A34-$A$11)+Volatility*SUM($F$12:F34))</f>
        <v>6.0643008342542863</v>
      </c>
    </row>
    <row r="35" spans="1:7" x14ac:dyDescent="0.25">
      <c r="A35" s="1" t="str">
        <f>MID('Filter Data'!A26,2,LEN('Filter Data'!A26)-2)</f>
        <v>18-Feb-2020</v>
      </c>
      <c r="B35">
        <f>'Filter Data'!K26</f>
        <v>7.0757000000000003</v>
      </c>
      <c r="C35">
        <f t="shared" si="0"/>
        <v>1.2419694086336936E-2</v>
      </c>
      <c r="D35">
        <f>C35-SET_TRI!C36</f>
        <v>1.9196787410573877E-2</v>
      </c>
      <c r="E35">
        <f t="shared" si="1"/>
        <v>-6.3485083170023715E-3</v>
      </c>
      <c r="F35">
        <f t="shared" ca="1" si="2"/>
        <v>0.2441563140248377</v>
      </c>
      <c r="G35">
        <f ca="1">S0*EXP(Drift*(A35-$A$11)+Volatility*SUM($F$12:F35))</f>
        <v>6.1064466847131547</v>
      </c>
    </row>
    <row r="36" spans="1:7" x14ac:dyDescent="0.25">
      <c r="A36" s="1" t="str">
        <f>MID('Filter Data'!A27,2,LEN('Filter Data'!A27)-2)</f>
        <v>19-Feb-2020</v>
      </c>
      <c r="B36">
        <f>'Filter Data'!K27</f>
        <v>7.1117999999999997</v>
      </c>
      <c r="C36">
        <f t="shared" si="0"/>
        <v>5.1019687098095385E-3</v>
      </c>
      <c r="D36">
        <f>C36-SET_TRI!C37</f>
        <v>7.8080703174097411E-3</v>
      </c>
      <c r="E36">
        <f t="shared" si="1"/>
        <v>-2.5060547719756073E-3</v>
      </c>
      <c r="F36">
        <f t="shared" ca="1" si="2"/>
        <v>0.360171836638631</v>
      </c>
      <c r="G36">
        <f ca="1">S0*EXP(Drift*(A36-$A$11)+Volatility*SUM($F$12:F36))</f>
        <v>6.1489764568093328</v>
      </c>
    </row>
    <row r="37" spans="1:7" x14ac:dyDescent="0.25">
      <c r="A37" s="1" t="str">
        <f>MID('Filter Data'!A28,2,LEN('Filter Data'!A28)-2)</f>
        <v>20-Feb-2020</v>
      </c>
      <c r="B37">
        <f>'Filter Data'!K28</f>
        <v>7.1512000000000002</v>
      </c>
      <c r="C37">
        <f t="shared" si="0"/>
        <v>5.540088303945632E-3</v>
      </c>
      <c r="D37">
        <f>C37-SET_TRI!C38</f>
        <v>1.6802047615445685E-2</v>
      </c>
      <c r="E37">
        <f t="shared" si="1"/>
        <v>-1.0881429712946127E-2</v>
      </c>
      <c r="F37">
        <f t="shared" ca="1" si="2"/>
        <v>-0.26503943868703261</v>
      </c>
      <c r="G37">
        <f ca="1">S0*EXP(Drift*(A37-$A$11)+Volatility*SUM($F$12:F37))</f>
        <v>6.1247546833037916</v>
      </c>
    </row>
    <row r="38" spans="1:7" x14ac:dyDescent="0.25">
      <c r="A38" s="1" t="str">
        <f>MID('Filter Data'!A29,2,LEN('Filter Data'!A29)-2)</f>
        <v>24-Feb-2020</v>
      </c>
      <c r="B38">
        <f>'Filter Data'!K29</f>
        <v>7.3269000000000002</v>
      </c>
      <c r="C38">
        <f t="shared" si="0"/>
        <v>2.4569303054032883E-2</v>
      </c>
      <c r="D38">
        <f>C38-SET_TRI!C39</f>
        <v>6.2312071601452634E-2</v>
      </c>
      <c r="E38">
        <f t="shared" si="1"/>
        <v>-3.6448986157826616E-2</v>
      </c>
      <c r="F38">
        <f t="shared" ca="1" si="2"/>
        <v>-0.5843937244437728</v>
      </c>
      <c r="G38">
        <f ca="1">S0*EXP(Drift*(A38-$A$11)+Volatility*SUM($F$12:F38))</f>
        <v>6.0789743859760934</v>
      </c>
    </row>
    <row r="39" spans="1:7" x14ac:dyDescent="0.25">
      <c r="A39" s="1" t="str">
        <f>MID('Filter Data'!A30,2,LEN('Filter Data'!A30)-2)</f>
        <v>25-Feb-2020</v>
      </c>
      <c r="B39">
        <f>'Filter Data'!K30</f>
        <v>7.2015000000000002</v>
      </c>
      <c r="C39">
        <f t="shared" si="0"/>
        <v>-1.7115014535478847E-2</v>
      </c>
      <c r="D39">
        <f>C39-SET_TRI!C40</f>
        <v>-2.3427937503979094E-2</v>
      </c>
      <c r="E39">
        <f t="shared" si="1"/>
        <v>5.8861546802177027E-3</v>
      </c>
      <c r="F39">
        <f t="shared" ca="1" si="2"/>
        <v>1.0162349928952779</v>
      </c>
      <c r="G39">
        <f ca="1">S0*EXP(Drift*(A39-$A$11)+Volatility*SUM($F$12:F39))</f>
        <v>6.1916485249174045</v>
      </c>
    </row>
    <row r="40" spans="1:7" x14ac:dyDescent="0.25">
      <c r="A40" s="1" t="str">
        <f>MID('Filter Data'!A31,2,LEN('Filter Data'!A31)-2)</f>
        <v>26-Feb-2020</v>
      </c>
      <c r="B40">
        <f>'Filter Data'!K31</f>
        <v>7.2404999999999999</v>
      </c>
      <c r="C40">
        <f t="shared" si="0"/>
        <v>5.4155384294938139E-3</v>
      </c>
      <c r="D40">
        <f>C40-SET_TRI!C41</f>
        <v>5.7119120357677501E-2</v>
      </c>
      <c r="E40">
        <f t="shared" si="1"/>
        <v>-5.0514006849458296E-2</v>
      </c>
      <c r="F40">
        <f t="shared" ca="1" si="2"/>
        <v>-0.58994870668602628</v>
      </c>
      <c r="G40">
        <f ca="1">S0*EXP(Drift*(A40-$A$11)+Volatility*SUM($F$12:F40))</f>
        <v>6.1324627163536576</v>
      </c>
    </row>
    <row r="41" spans="1:7" x14ac:dyDescent="0.25">
      <c r="A41" s="1" t="str">
        <f>MID('Filter Data'!A32,2,LEN('Filter Data'!A32)-2)</f>
        <v>27-Feb-2020</v>
      </c>
      <c r="B41">
        <f>'Filter Data'!K32</f>
        <v>7.2285000000000004</v>
      </c>
      <c r="C41">
        <f t="shared" si="0"/>
        <v>-1.657344106069963E-3</v>
      </c>
      <c r="D41">
        <f>C41-SET_TRI!C42</f>
        <v>-2.4952773931404409E-2</v>
      </c>
      <c r="E41">
        <f t="shared" si="1"/>
        <v>2.2838062539265114E-2</v>
      </c>
      <c r="F41">
        <f t="shared" ca="1" si="2"/>
        <v>0.12988481022305803</v>
      </c>
      <c r="G41">
        <f ca="1">S0*EXP(Drift*(A41-$A$11)+Volatility*SUM($F$12:F41))</f>
        <v>6.1504592577448687</v>
      </c>
    </row>
    <row r="42" spans="1:7" x14ac:dyDescent="0.25">
      <c r="A42" s="1" t="str">
        <f>MID('Filter Data'!A33,2,LEN('Filter Data'!A33)-2)</f>
        <v>28-Feb-2020</v>
      </c>
      <c r="B42">
        <f>'Filter Data'!K33</f>
        <v>6.9819000000000004</v>
      </c>
      <c r="C42">
        <f t="shared" si="0"/>
        <v>-3.411496161029258E-2</v>
      </c>
      <c r="D42">
        <f>C42-SET_TRI!C43</f>
        <v>8.8478818368081663E-3</v>
      </c>
      <c r="E42">
        <f t="shared" si="1"/>
        <v>-4.2741930641980348E-2</v>
      </c>
      <c r="F42">
        <f t="shared" ca="1" si="2"/>
        <v>1.3114936070964915</v>
      </c>
      <c r="G42">
        <f ca="1">S0*EXP(Drift*(A42-$A$11)+Volatility*SUM($F$12:F42))</f>
        <v>6.2967511561838387</v>
      </c>
    </row>
    <row r="43" spans="1:7" x14ac:dyDescent="0.25">
      <c r="A43" s="1" t="str">
        <f>MID('Filter Data'!A34,2,LEN('Filter Data'!A34)-2)</f>
        <v>02-Mar-2020</v>
      </c>
      <c r="B43">
        <f>'Filter Data'!K34</f>
        <v>6.9993999999999996</v>
      </c>
      <c r="C43">
        <f t="shared" si="0"/>
        <v>2.506481043841817E-3</v>
      </c>
      <c r="D43">
        <f>C43-SET_TRI!C44</f>
        <v>2.2638488605621339E-3</v>
      </c>
      <c r="E43">
        <f t="shared" si="1"/>
        <v>3.3142274443686984E-4</v>
      </c>
      <c r="F43">
        <f t="shared" ca="1" si="2"/>
        <v>2.8651989318041169</v>
      </c>
      <c r="G43">
        <f ca="1">S0*EXP(Drift*(A43-$A$11)+Volatility*SUM($F$12:F43))</f>
        <v>6.6321851708075776</v>
      </c>
    </row>
    <row r="44" spans="1:7" x14ac:dyDescent="0.25">
      <c r="A44" s="1" t="str">
        <f>MID('Filter Data'!A35,2,LEN('Filter Data'!A35)-2)</f>
        <v>03-Mar-2020</v>
      </c>
      <c r="B44">
        <f>'Filter Data'!K35</f>
        <v>7.2187999999999999</v>
      </c>
      <c r="C44">
        <f t="shared" si="0"/>
        <v>3.1345543903763221E-2</v>
      </c>
      <c r="D44">
        <f>C44-SET_TRI!C45</f>
        <v>-2.3767039424018727E-3</v>
      </c>
      <c r="E44">
        <f t="shared" si="1"/>
        <v>3.3717916114075965E-2</v>
      </c>
      <c r="F44">
        <f t="shared" ca="1" si="2"/>
        <v>1.5240610515484976</v>
      </c>
      <c r="G44">
        <f ca="1">S0*EXP(Drift*(A44-$A$11)+Volatility*SUM($F$12:F44))</f>
        <v>6.8151159325178563</v>
      </c>
    </row>
    <row r="45" spans="1:7" x14ac:dyDescent="0.25">
      <c r="A45" s="1" t="str">
        <f>MID('Filter Data'!A36,2,LEN('Filter Data'!A36)-2)</f>
        <v>04-Mar-2020</v>
      </c>
      <c r="B45">
        <f>'Filter Data'!K36</f>
        <v>7.2142999999999997</v>
      </c>
      <c r="C45">
        <f t="shared" si="0"/>
        <v>-6.2337230564639141E-4</v>
      </c>
      <c r="D45">
        <f>C45-SET_TRI!C46</f>
        <v>-3.8259863967078848E-3</v>
      </c>
      <c r="E45">
        <f t="shared" si="1"/>
        <v>3.1691995079765928E-3</v>
      </c>
      <c r="F45">
        <f t="shared" ca="1" si="2"/>
        <v>-0.21044708547957824</v>
      </c>
      <c r="G45">
        <f ca="1">S0*EXP(Drift*(A45-$A$11)+Volatility*SUM($F$12:F45))</f>
        <v>6.7947266711343142</v>
      </c>
    </row>
    <row r="46" spans="1:7" x14ac:dyDescent="0.25">
      <c r="A46" s="1" t="str">
        <f>MID('Filter Data'!A37,2,LEN('Filter Data'!A37)-2)</f>
        <v>05-Mar-2020</v>
      </c>
      <c r="B46">
        <f>'Filter Data'!K37</f>
        <v>7.3719999999999999</v>
      </c>
      <c r="C46">
        <f t="shared" si="0"/>
        <v>2.1859362654727443E-2</v>
      </c>
      <c r="D46">
        <f>C46-SET_TRI!C47</f>
        <v>1.4392881652578342E-2</v>
      </c>
      <c r="E46">
        <f t="shared" si="1"/>
        <v>7.798665701119107E-3</v>
      </c>
      <c r="F46">
        <f t="shared" ca="1" si="2"/>
        <v>-0.94478988509528783</v>
      </c>
      <c r="G46">
        <f ca="1">S0*EXP(Drift*(A46-$A$11)+Volatility*SUM($F$12:F46))</f>
        <v>6.6883192422398086</v>
      </c>
    </row>
    <row r="47" spans="1:7" x14ac:dyDescent="0.25">
      <c r="A47" s="1" t="str">
        <f>MID('Filter Data'!A38,2,LEN('Filter Data'!A38)-2)</f>
        <v>06-Mar-2020</v>
      </c>
      <c r="B47">
        <f>'Filter Data'!K38</f>
        <v>7.3681000000000001</v>
      </c>
      <c r="C47">
        <f t="shared" si="0"/>
        <v>-5.2902875746063378E-4</v>
      </c>
      <c r="D47">
        <f>C47-SET_TRI!C48</f>
        <v>2.1350147437926029E-2</v>
      </c>
      <c r="E47">
        <f t="shared" si="1"/>
        <v>-2.1407379563924068E-2</v>
      </c>
      <c r="F47">
        <f t="shared" ca="1" si="2"/>
        <v>1.075289235739153</v>
      </c>
      <c r="G47">
        <f ca="1">S0*EXP(Drift*(A47-$A$11)+Volatility*SUM($F$12:F47))</f>
        <v>6.8192968448662921</v>
      </c>
    </row>
    <row r="48" spans="1:7" x14ac:dyDescent="0.25">
      <c r="A48" s="1" t="str">
        <f>MID('Filter Data'!A39,2,LEN('Filter Data'!A39)-2)</f>
        <v>09-Mar-2020</v>
      </c>
      <c r="B48">
        <f>'Filter Data'!K39</f>
        <v>7.3898000000000001</v>
      </c>
      <c r="C48">
        <f t="shared" si="0"/>
        <v>2.9451283234483861E-3</v>
      </c>
      <c r="D48">
        <f>C48-SET_TRI!C49</f>
        <v>9.7419847768914283E-2</v>
      </c>
      <c r="E48">
        <f t="shared" si="1"/>
        <v>-9.2476426889453775E-2</v>
      </c>
      <c r="F48">
        <f t="shared" ca="1" si="2"/>
        <v>0.75468226701733754</v>
      </c>
      <c r="G48">
        <f ca="1">S0*EXP(Drift*(A48-$A$11)+Volatility*SUM($F$12:F48))</f>
        <v>6.923379577524245</v>
      </c>
    </row>
    <row r="49" spans="1:7" x14ac:dyDescent="0.25">
      <c r="A49" s="1" t="str">
        <f>MID('Filter Data'!A40,2,LEN('Filter Data'!A40)-2)</f>
        <v>11-Mar-2020</v>
      </c>
      <c r="B49">
        <f>'Filter Data'!K40</f>
        <v>7.2041000000000004</v>
      </c>
      <c r="C49">
        <f t="shared" si="0"/>
        <v>-2.5129232184903483E-2</v>
      </c>
      <c r="D49">
        <f>C49-SET_TRI!C50</f>
        <v>-1.9775748420727518E-2</v>
      </c>
      <c r="E49">
        <f t="shared" si="1"/>
        <v>-5.7069633221623443E-3</v>
      </c>
      <c r="F49">
        <f t="shared" ca="1" si="2"/>
        <v>0.21847651993170888</v>
      </c>
      <c r="G49">
        <f ca="1">S0*EXP(Drift*(A49-$A$11)+Volatility*SUM($F$12:F49))</f>
        <v>6.9590684326560357</v>
      </c>
    </row>
    <row r="50" spans="1:7" x14ac:dyDescent="0.25">
      <c r="A50" s="1" t="str">
        <f>MID('Filter Data'!A41,2,LEN('Filter Data'!A41)-2)</f>
        <v>12-Mar-2020</v>
      </c>
      <c r="B50">
        <f>'Filter Data'!K41</f>
        <v>6.9326999999999996</v>
      </c>
      <c r="C50">
        <f t="shared" si="0"/>
        <v>-3.767299176857633E-2</v>
      </c>
      <c r="D50">
        <f>C50-SET_TRI!C51</f>
        <v>7.9136481075565979E-2</v>
      </c>
      <c r="E50">
        <f t="shared" si="1"/>
        <v>-0.1151780738689252</v>
      </c>
      <c r="F50">
        <f t="shared" ca="1" si="2"/>
        <v>0.55377986238168386</v>
      </c>
      <c r="G50">
        <f ca="1">S0*EXP(Drift*(A50-$A$11)+Volatility*SUM($F$12:F50))</f>
        <v>7.031202410366693</v>
      </c>
    </row>
    <row r="51" spans="1:7" x14ac:dyDescent="0.25">
      <c r="A51" s="1" t="str">
        <f>MID('Filter Data'!A42,2,LEN('Filter Data'!A42)-2)</f>
        <v>13-Mar-2020</v>
      </c>
      <c r="B51">
        <f>'Filter Data'!K42</f>
        <v>6.7358000000000002</v>
      </c>
      <c r="C51">
        <f t="shared" si="0"/>
        <v>-2.8401632841461397E-2</v>
      </c>
      <c r="D51">
        <f>C51-SET_TRI!C52</f>
        <v>-5.9420168871912524E-2</v>
      </c>
      <c r="E51">
        <f t="shared" si="1"/>
        <v>2.9869509152223625E-2</v>
      </c>
      <c r="F51">
        <f t="shared" ca="1" si="2"/>
        <v>-0.53625889526541159</v>
      </c>
      <c r="G51">
        <f ca="1">S0*EXP(Drift*(A51-$A$11)+Volatility*SUM($F$12:F51))</f>
        <v>6.9705054445579959</v>
      </c>
    </row>
    <row r="52" spans="1:7" x14ac:dyDescent="0.25">
      <c r="A52" s="1" t="str">
        <f>MID('Filter Data'!A43,2,LEN('Filter Data'!A43)-2)</f>
        <v>16-Mar-2020</v>
      </c>
      <c r="B52">
        <f>'Filter Data'!K43</f>
        <v>6.6676000000000002</v>
      </c>
      <c r="C52">
        <f t="shared" si="0"/>
        <v>-1.012500371151163E-2</v>
      </c>
      <c r="D52">
        <f>C52-SET_TRI!C53</f>
        <v>6.9361095698766292E-2</v>
      </c>
      <c r="E52">
        <f t="shared" si="1"/>
        <v>-7.8050863767815629E-2</v>
      </c>
      <c r="F52">
        <f t="shared" ca="1" si="2"/>
        <v>-0.65658162740788306</v>
      </c>
      <c r="G52">
        <f ca="1">S0*EXP(Drift*(A52-$A$11)+Volatility*SUM($F$12:F52))</f>
        <v>6.905094246754409</v>
      </c>
    </row>
    <row r="53" spans="1:7" x14ac:dyDescent="0.25">
      <c r="A53" s="1" t="str">
        <f>MID('Filter Data'!A44,2,LEN('Filter Data'!A44)-2)</f>
        <v>17-Mar-2020</v>
      </c>
      <c r="B53">
        <f>'Filter Data'!K44</f>
        <v>6.7645</v>
      </c>
      <c r="C53">
        <f t="shared" si="0"/>
        <v>1.4532965384846086E-2</v>
      </c>
      <c r="D53">
        <f>C53-SET_TRI!C54</f>
        <v>2.3682074608795622E-2</v>
      </c>
      <c r="E53">
        <f t="shared" si="1"/>
        <v>-8.6305176490707059E-3</v>
      </c>
      <c r="F53">
        <f t="shared" ca="1" si="2"/>
        <v>0.80662196504243722</v>
      </c>
      <c r="G53">
        <f ca="1">S0*EXP(Drift*(A53-$A$11)+Volatility*SUM($F$12:F53))</f>
        <v>7.0074549754690514</v>
      </c>
    </row>
    <row r="54" spans="1:7" x14ac:dyDescent="0.25">
      <c r="A54" s="1" t="str">
        <f>MID('Filter Data'!A45,2,LEN('Filter Data'!A45)-2)</f>
        <v>18-Mar-2020</v>
      </c>
      <c r="B54">
        <f>'Filter Data'!K45</f>
        <v>6.6256000000000004</v>
      </c>
      <c r="C54">
        <f t="shared" si="0"/>
        <v>-2.0533668415995208E-2</v>
      </c>
      <c r="D54">
        <f>C54-SET_TRI!C55</f>
        <v>-3.5142343340948151E-2</v>
      </c>
      <c r="E54">
        <f t="shared" si="1"/>
        <v>1.3946832846569397E-2</v>
      </c>
      <c r="F54">
        <f t="shared" ca="1" si="2"/>
        <v>-0.14008389817755337</v>
      </c>
      <c r="G54">
        <f ca="1">S0*EXP(Drift*(A54-$A$11)+Volatility*SUM($F$12:F54))</f>
        <v>6.995056180987862</v>
      </c>
    </row>
    <row r="55" spans="1:7" x14ac:dyDescent="0.25">
      <c r="A55" s="1" t="str">
        <f>MID('Filter Data'!A46,2,LEN('Filter Data'!A46)-2)</f>
        <v>20-Mar-2020</v>
      </c>
      <c r="B55">
        <f>'Filter Data'!K46</f>
        <v>6.6009000000000002</v>
      </c>
      <c r="C55">
        <f t="shared" si="0"/>
        <v>-3.7279642598406432E-3</v>
      </c>
      <c r="D55">
        <f>C55-SET_TRI!C56</f>
        <v>-9.4722618111020562E-2</v>
      </c>
      <c r="E55">
        <f t="shared" si="1"/>
        <v>8.9137210288574298E-2</v>
      </c>
      <c r="F55">
        <f t="shared" ca="1" si="2"/>
        <v>-0.44775192514691403</v>
      </c>
      <c r="G55">
        <f ca="1">S0*EXP(Drift*(A55-$A$11)+Volatility*SUM($F$12:F55))</f>
        <v>6.9500122726920885</v>
      </c>
    </row>
    <row r="56" spans="1:7" x14ac:dyDescent="0.25">
      <c r="A56" s="1" t="str">
        <f>MID('Filter Data'!A47,2,LEN('Filter Data'!A47)-2)</f>
        <v>23-Mar-2020</v>
      </c>
      <c r="B56">
        <f>'Filter Data'!K47</f>
        <v>6.9024999999999999</v>
      </c>
      <c r="C56">
        <f t="shared" si="0"/>
        <v>4.5690739141632145E-2</v>
      </c>
      <c r="D56">
        <f>C56-SET_TRI!C57</f>
        <v>0.14625559379619862</v>
      </c>
      <c r="E56">
        <f t="shared" si="1"/>
        <v>-9.7586571813873049E-2</v>
      </c>
      <c r="F56">
        <f t="shared" ca="1" si="2"/>
        <v>0.27929413501903116</v>
      </c>
      <c r="G56">
        <f ca="1">S0*EXP(Drift*(A56-$A$11)+Volatility*SUM($F$12:F56))</f>
        <v>6.9979175161168605</v>
      </c>
    </row>
    <row r="57" spans="1:7" x14ac:dyDescent="0.25">
      <c r="A57" s="1" t="str">
        <f>MID('Filter Data'!A48,2,LEN('Filter Data'!A48)-2)</f>
        <v>24-Mar-2020</v>
      </c>
      <c r="B57">
        <f>'Filter Data'!K48</f>
        <v>7.2430000000000003</v>
      </c>
      <c r="C57">
        <f t="shared" si="0"/>
        <v>4.9329952915610355E-2</v>
      </c>
      <c r="D57">
        <f>C57-SET_TRI!C58</f>
        <v>3.3034900237251405E-2</v>
      </c>
      <c r="E57">
        <f t="shared" si="1"/>
        <v>1.7001328050370398E-2</v>
      </c>
      <c r="F57">
        <f t="shared" ca="1" si="2"/>
        <v>-0.22578849055911454</v>
      </c>
      <c r="G57">
        <f ca="1">S0*EXP(Drift*(A57-$A$11)+Volatility*SUM($F$12:F57))</f>
        <v>6.9751176497648526</v>
      </c>
    </row>
    <row r="58" spans="1:7" x14ac:dyDescent="0.25">
      <c r="A58" s="1" t="str">
        <f>MID('Filter Data'!A49,2,LEN('Filter Data'!A49)-2)</f>
        <v>26-Mar-2020</v>
      </c>
      <c r="B58">
        <f>'Filter Data'!K49</f>
        <v>7.2306999999999997</v>
      </c>
      <c r="C58">
        <f t="shared" si="0"/>
        <v>-1.6981913571725311E-3</v>
      </c>
      <c r="D58">
        <f>C58-SET_TRI!C59</f>
        <v>-6.9079826272829617E-2</v>
      </c>
      <c r="E58">
        <f t="shared" si="1"/>
        <v>6.6038767025950837E-2</v>
      </c>
      <c r="F58">
        <f t="shared" ca="1" si="2"/>
        <v>-0.55026830146794248</v>
      </c>
      <c r="G58">
        <f ca="1">S0*EXP(Drift*(A58-$A$11)+Volatility*SUM($F$12:F58))</f>
        <v>6.917841123969696</v>
      </c>
    </row>
    <row r="59" spans="1:7" x14ac:dyDescent="0.25">
      <c r="A59" s="1" t="str">
        <f>MID('Filter Data'!A50,2,LEN('Filter Data'!A50)-2)</f>
        <v>27-Mar-2020</v>
      </c>
      <c r="B59">
        <f>'Filter Data'!K50</f>
        <v>7.1746999999999996</v>
      </c>
      <c r="C59">
        <f t="shared" si="0"/>
        <v>-7.7447550029734399E-3</v>
      </c>
      <c r="D59">
        <f>C59-SET_TRI!C60</f>
        <v>-1.1096682568232472E-2</v>
      </c>
      <c r="E59">
        <f t="shared" si="1"/>
        <v>3.1726114204987388E-3</v>
      </c>
      <c r="F59">
        <f t="shared" ca="1" si="2"/>
        <v>0.62503137726776159</v>
      </c>
      <c r="G59">
        <f ca="1">S0*EXP(Drift*(A59-$A$11)+Volatility*SUM($F$12:F59))</f>
        <v>6.9982256693142464</v>
      </c>
    </row>
    <row r="60" spans="1:7" x14ac:dyDescent="0.25">
      <c r="A60" s="1" t="str">
        <f>MID('Filter Data'!A51,2,LEN('Filter Data'!A51)-2)</f>
        <v>30-Mar-2020</v>
      </c>
      <c r="B60">
        <f>'Filter Data'!K51</f>
        <v>7.1948999999999996</v>
      </c>
      <c r="C60">
        <f t="shared" si="0"/>
        <v>2.8154487295636052E-3</v>
      </c>
      <c r="D60">
        <f>C60-SET_TRI!C61</f>
        <v>1.6515189994861484E-2</v>
      </c>
      <c r="E60">
        <f t="shared" si="1"/>
        <v>-1.3324968058406366E-2</v>
      </c>
      <c r="F60">
        <f t="shared" ca="1" si="2"/>
        <v>1.0825778595193298</v>
      </c>
      <c r="G60">
        <f ca="1">S0*EXP(Drift*(A60-$A$11)+Volatility*SUM($F$12:F60))</f>
        <v>7.1457253850474354</v>
      </c>
    </row>
    <row r="61" spans="1:7" x14ac:dyDescent="0.25">
      <c r="A61" s="1" t="str">
        <f>MID('Filter Data'!A52,2,LEN('Filter Data'!A52)-2)</f>
        <v>31-Mar-2020</v>
      </c>
      <c r="B61">
        <f>'Filter Data'!K52</f>
        <v>6.9821999999999997</v>
      </c>
      <c r="C61">
        <f t="shared" si="0"/>
        <v>-2.9562606846516268E-2</v>
      </c>
      <c r="D61">
        <f>C61-SET_TRI!C62</f>
        <v>-6.6556227049995073E-2</v>
      </c>
      <c r="E61">
        <f t="shared" si="1"/>
        <v>3.5701393553478927E-2</v>
      </c>
      <c r="F61">
        <f t="shared" ca="1" si="2"/>
        <v>0.40766417195679583</v>
      </c>
      <c r="G61">
        <f ca="1">S0*EXP(Drift*(A61-$A$11)+Volatility*SUM($F$12:F61))</f>
        <v>7.2014468702936307</v>
      </c>
    </row>
    <row r="62" spans="1:7" x14ac:dyDescent="0.25">
      <c r="A62" s="1" t="str">
        <f>MID('Filter Data'!A53,2,LEN('Filter Data'!A53)-2)</f>
        <v>01-Apr-2020</v>
      </c>
      <c r="B62">
        <f>'Filter Data'!K53</f>
        <v>7.0537999999999998</v>
      </c>
      <c r="C62">
        <f t="shared" si="0"/>
        <v>1.0254647532296426E-2</v>
      </c>
      <c r="D62">
        <f>C62-SET_TRI!C63</f>
        <v>3.1995034461181113E-2</v>
      </c>
      <c r="E62">
        <f t="shared" si="1"/>
        <v>-2.1054978615141419E-2</v>
      </c>
      <c r="F62">
        <f t="shared" ca="1" si="2"/>
        <v>0.86216875787840419</v>
      </c>
      <c r="G62">
        <f ca="1">S0*EXP(Drift*(A62-$A$11)+Volatility*SUM($F$12:F62))</f>
        <v>7.3152733594828909</v>
      </c>
    </row>
    <row r="63" spans="1:7" x14ac:dyDescent="0.25">
      <c r="A63" s="1" t="str">
        <f>MID('Filter Data'!A54,2,LEN('Filter Data'!A54)-2)</f>
        <v>03-Apr-2020</v>
      </c>
      <c r="B63">
        <f>'Filter Data'!K54</f>
        <v>7.1984000000000004</v>
      </c>
      <c r="C63">
        <f t="shared" si="0"/>
        <v>2.0499588874082129E-2</v>
      </c>
      <c r="D63">
        <f>C63-SET_TRI!C64</f>
        <v>-1.4965457904714371E-2</v>
      </c>
      <c r="E63">
        <f t="shared" si="1"/>
        <v>3.5208095652454301E-2</v>
      </c>
      <c r="F63">
        <f t="shared" ca="1" si="2"/>
        <v>-2.1242888420289248</v>
      </c>
      <c r="G63">
        <f ca="1">S0*EXP(Drift*(A63-$A$11)+Volatility*SUM($F$12:F63))</f>
        <v>7.0590375392049651</v>
      </c>
    </row>
    <row r="64" spans="1:7" x14ac:dyDescent="0.25">
      <c r="A64" s="1" t="str">
        <f>MID('Filter Data'!A55,2,LEN('Filter Data'!A55)-2)</f>
        <v>07-Apr-2020</v>
      </c>
      <c r="B64">
        <f>'Filter Data'!K55</f>
        <v>7.3353999999999999</v>
      </c>
      <c r="C64">
        <f t="shared" si="0"/>
        <v>1.9032007112691648E-2</v>
      </c>
      <c r="D64">
        <f>C64-SET_TRI!C65</f>
        <v>-5.7831254201696228E-2</v>
      </c>
      <c r="E64">
        <f t="shared" si="1"/>
        <v>7.5746119296465977E-2</v>
      </c>
      <c r="F64">
        <f t="shared" ca="1" si="2"/>
        <v>-0.54145260888209812</v>
      </c>
      <c r="G64">
        <f ca="1">S0*EXP(Drift*(A64-$A$11)+Volatility*SUM($F$12:F64))</f>
        <v>7.0115149532025347</v>
      </c>
    </row>
    <row r="65" spans="1:7" x14ac:dyDescent="0.25">
      <c r="A65" s="1" t="str">
        <f>MID('Filter Data'!A56,2,LEN('Filter Data'!A56)-2)</f>
        <v>08-Apr-2020</v>
      </c>
      <c r="B65">
        <f>'Filter Data'!K56</f>
        <v>7.2732000000000001</v>
      </c>
      <c r="C65">
        <f t="shared" si="0"/>
        <v>-8.4794285246884704E-3</v>
      </c>
      <c r="D65">
        <f>C65-SET_TRI!C66</f>
        <v>2.8523653145420165E-3</v>
      </c>
      <c r="E65">
        <f t="shared" si="1"/>
        <v>-1.1231193477789853E-2</v>
      </c>
      <c r="F65">
        <f t="shared" ca="1" si="2"/>
        <v>1.1931563934994838</v>
      </c>
      <c r="G65">
        <f ca="1">S0*EXP(Drift*(A65-$A$11)+Volatility*SUM($F$12:F65))</f>
        <v>7.1635101419427549</v>
      </c>
    </row>
    <row r="66" spans="1:7" x14ac:dyDescent="0.25">
      <c r="A66" s="1" t="str">
        <f>MID('Filter Data'!A57,2,LEN('Filter Data'!A57)-2)</f>
        <v>15-Apr-2020</v>
      </c>
      <c r="B66">
        <f>'Filter Data'!K57</f>
        <v>7.5951000000000004</v>
      </c>
      <c r="C66">
        <f t="shared" si="0"/>
        <v>4.425837320574167E-2</v>
      </c>
      <c r="D66">
        <f>C66-SET_TRI!C67</f>
        <v>2.3504963743752376E-2</v>
      </c>
      <c r="E66">
        <f t="shared" si="1"/>
        <v>2.1268446940920518E-2</v>
      </c>
      <c r="F66">
        <f t="shared" ca="1" si="2"/>
        <v>2.0938837935696428</v>
      </c>
      <c r="G66">
        <f ca="1">S0*EXP(Drift*(A66-$A$11)+Volatility*SUM($F$12:F66))</f>
        <v>7.4643835167055705</v>
      </c>
    </row>
    <row r="67" spans="1:7" x14ac:dyDescent="0.25">
      <c r="A67" s="1" t="str">
        <f>MID('Filter Data'!A58,2,LEN('Filter Data'!A58)-2)</f>
        <v>16-Apr-2020</v>
      </c>
      <c r="B67">
        <f>'Filter Data'!K58</f>
        <v>7.5749000000000004</v>
      </c>
      <c r="C67">
        <f t="shared" si="0"/>
        <v>-2.6596094850627372E-3</v>
      </c>
      <c r="D67">
        <f>C67-SET_TRI!C68</f>
        <v>2.9410888221222117E-2</v>
      </c>
      <c r="E67">
        <f t="shared" si="1"/>
        <v>-3.1436945633417701E-2</v>
      </c>
      <c r="F67">
        <f t="shared" ca="1" si="2"/>
        <v>0.42000895614293093</v>
      </c>
      <c r="G67">
        <f ca="1">S0*EXP(Drift*(A67-$A$11)+Volatility*SUM($F$12:F67))</f>
        <v>7.5242071936740151</v>
      </c>
    </row>
    <row r="68" spans="1:7" x14ac:dyDescent="0.25">
      <c r="A68" s="1" t="str">
        <f>MID('Filter Data'!A59,2,LEN('Filter Data'!A59)-2)</f>
        <v>17-Apr-2020</v>
      </c>
      <c r="B68">
        <f>'Filter Data'!K59</f>
        <v>7.4324000000000003</v>
      </c>
      <c r="C68">
        <f t="shared" si="0"/>
        <v>-1.881212953306315E-2</v>
      </c>
      <c r="D68">
        <f>C68-SET_TRI!C69</f>
        <v>-5.8575624976553345E-2</v>
      </c>
      <c r="E68">
        <f t="shared" si="1"/>
        <v>3.8631416085875503E-2</v>
      </c>
      <c r="F68">
        <f t="shared" ca="1" si="2"/>
        <v>-0.19837045914611878</v>
      </c>
      <c r="G68">
        <f ca="1">S0*EXP(Drift*(A68-$A$11)+Volatility*SUM($F$12:F68))</f>
        <v>7.5032742985821788</v>
      </c>
    </row>
    <row r="69" spans="1:7" x14ac:dyDescent="0.25">
      <c r="A69" s="1" t="str">
        <f>MID('Filter Data'!A60,2,LEN('Filter Data'!A60)-2)</f>
        <v>20-Apr-2020</v>
      </c>
      <c r="B69">
        <f>'Filter Data'!K60</f>
        <v>7.4779999999999998</v>
      </c>
      <c r="C69">
        <f t="shared" si="0"/>
        <v>6.1352994994886469E-3</v>
      </c>
      <c r="D69">
        <f>C69-SET_TRI!C70</f>
        <v>-2.0216472390256209E-2</v>
      </c>
      <c r="E69">
        <f t="shared" si="1"/>
        <v>2.5989448293456632E-2</v>
      </c>
      <c r="F69">
        <f t="shared" ca="1" si="2"/>
        <v>-2.7402513129543267</v>
      </c>
      <c r="G69">
        <f ca="1">S0*EXP(Drift*(A69-$A$11)+Volatility*SUM($F$12:F69))</f>
        <v>7.1679940749950148</v>
      </c>
    </row>
    <row r="70" spans="1:7" x14ac:dyDescent="0.25">
      <c r="A70" s="1" t="str">
        <f>MID('Filter Data'!A61,2,LEN('Filter Data'!A61)-2)</f>
        <v>21-Apr-2020</v>
      </c>
      <c r="B70">
        <f>'Filter Data'!K61</f>
        <v>7.4287999999999998</v>
      </c>
      <c r="C70">
        <f t="shared" si="0"/>
        <v>-6.5792992778817751E-3</v>
      </c>
      <c r="D70">
        <f>C70-SET_TRI!C71</f>
        <v>7.1200433569928844E-3</v>
      </c>
      <c r="E70">
        <f t="shared" si="1"/>
        <v>-1.3513102483731358E-2</v>
      </c>
      <c r="F70">
        <f t="shared" ca="1" si="2"/>
        <v>1.8135496036078396</v>
      </c>
      <c r="G70">
        <f ca="1">S0*EXP(Drift*(A70-$A$11)+Volatility*SUM($F$12:F70))</f>
        <v>7.4029293914293302</v>
      </c>
    </row>
    <row r="71" spans="1:7" x14ac:dyDescent="0.25">
      <c r="A71" s="1" t="str">
        <f>MID('Filter Data'!A62,2,LEN('Filter Data'!A62)-2)</f>
        <v>22-Apr-2020</v>
      </c>
      <c r="B71">
        <f>'Filter Data'!K62</f>
        <v>7.5678999999999998</v>
      </c>
      <c r="C71">
        <f t="shared" si="0"/>
        <v>1.8724423863881113E-2</v>
      </c>
      <c r="D71">
        <f>C71-SET_TRI!C72</f>
        <v>1.0972411552707537E-2</v>
      </c>
      <c r="E71">
        <f t="shared" si="1"/>
        <v>8.0155582006730865E-3</v>
      </c>
      <c r="F71">
        <f t="shared" ca="1" si="2"/>
        <v>-0.76609019336714357</v>
      </c>
      <c r="G71">
        <f ca="1">S0*EXP(Drift*(A71-$A$11)+Volatility*SUM($F$12:F71))</f>
        <v>7.3097090846153554</v>
      </c>
    </row>
    <row r="72" spans="1:7" x14ac:dyDescent="0.25">
      <c r="A72" s="1" t="str">
        <f>MID('Filter Data'!A63,2,LEN('Filter Data'!A63)-2)</f>
        <v>23-Apr-2020</v>
      </c>
      <c r="B72">
        <f>'Filter Data'!K63</f>
        <v>7.6285999999999996</v>
      </c>
      <c r="C72">
        <f t="shared" si="0"/>
        <v>8.0207190898399505E-3</v>
      </c>
      <c r="D72">
        <f>C72-SET_TRI!C73</f>
        <v>1.7043562492248714E-3</v>
      </c>
      <c r="E72">
        <f t="shared" si="1"/>
        <v>6.3939260249414676E-3</v>
      </c>
      <c r="F72">
        <f t="shared" ca="1" si="2"/>
        <v>0.67903344409128352</v>
      </c>
      <c r="G72">
        <f ca="1">S0*EXP(Drift*(A72-$A$11)+Volatility*SUM($F$12:F72))</f>
        <v>7.4016042915020801</v>
      </c>
    </row>
    <row r="73" spans="1:7" x14ac:dyDescent="0.25">
      <c r="A73" s="1" t="str">
        <f>MID('Filter Data'!A64,2,LEN('Filter Data'!A64)-2)</f>
        <v>24-Apr-2020</v>
      </c>
      <c r="B73">
        <f>'Filter Data'!K64</f>
        <v>7.6063000000000001</v>
      </c>
      <c r="C73">
        <f t="shared" si="0"/>
        <v>-2.9232100254305564E-3</v>
      </c>
      <c r="D73">
        <f>C73-SET_TRI!C74</f>
        <v>1.1193789110649366E-2</v>
      </c>
      <c r="E73">
        <f t="shared" si="1"/>
        <v>-1.3849010847852474E-2</v>
      </c>
      <c r="F73">
        <f t="shared" ca="1" si="2"/>
        <v>0.31197197974275703</v>
      </c>
      <c r="G73">
        <f ca="1">S0*EXP(Drift*(A73-$A$11)+Volatility*SUM($F$12:F73))</f>
        <v>7.4469012376098629</v>
      </c>
    </row>
    <row r="74" spans="1:7" x14ac:dyDescent="0.25">
      <c r="A74" s="1" t="str">
        <f>MID('Filter Data'!A65,2,LEN('Filter Data'!A65)-2)</f>
        <v>27-Apr-2020</v>
      </c>
      <c r="B74">
        <f>'Filter Data'!K65</f>
        <v>7.5621</v>
      </c>
      <c r="C74">
        <f t="shared" si="0"/>
        <v>-5.8109724833361838E-3</v>
      </c>
      <c r="D74">
        <f>C74-SET_TRI!C75</f>
        <v>-1.4032042301293065E-2</v>
      </c>
      <c r="E74">
        <f t="shared" si="1"/>
        <v>7.9828496069243755E-3</v>
      </c>
      <c r="F74">
        <f t="shared" ca="1" si="2"/>
        <v>-0.91436899333901256</v>
      </c>
      <c r="G74">
        <f ca="1">S0*EXP(Drift*(A74-$A$11)+Volatility*SUM($F$12:F74))</f>
        <v>7.3439772247746493</v>
      </c>
    </row>
    <row r="75" spans="1:7" x14ac:dyDescent="0.25">
      <c r="A75" s="1" t="str">
        <f>MID('Filter Data'!A66,2,LEN('Filter Data'!A66)-2)</f>
        <v>28-Apr-2020</v>
      </c>
      <c r="B75">
        <f>'Filter Data'!K66</f>
        <v>7.5210999999999997</v>
      </c>
      <c r="C75">
        <f t="shared" si="0"/>
        <v>-5.4217743748430159E-3</v>
      </c>
      <c r="D75">
        <f>C75-SET_TRI!C76</f>
        <v>-1.2422497275577453E-2</v>
      </c>
      <c r="E75">
        <f t="shared" si="1"/>
        <v>6.7948015407746113E-3</v>
      </c>
      <c r="F75">
        <f t="shared" ca="1" si="2"/>
        <v>1.262255895260515</v>
      </c>
      <c r="G75">
        <f ca="1">S0*EXP(Drift*(A75-$A$11)+Volatility*SUM($F$12:F75))</f>
        <v>7.5122135908810836</v>
      </c>
    </row>
    <row r="76" spans="1:7" x14ac:dyDescent="0.25">
      <c r="A76" s="1" t="str">
        <f>MID('Filter Data'!A67,2,LEN('Filter Data'!A67)-2)</f>
        <v>11-May-2020</v>
      </c>
      <c r="B76">
        <f>'Filter Data'!K67</f>
        <v>7.4444999999999997</v>
      </c>
      <c r="C76">
        <f t="shared" si="0"/>
        <v>-1.0184680432383561E-2</v>
      </c>
      <c r="D76">
        <f>C76-SET_TRI!C77</f>
        <v>-2.3940017266932241E-2</v>
      </c>
      <c r="E76">
        <f t="shared" si="1"/>
        <v>1.3318292606334846E-2</v>
      </c>
      <c r="F76">
        <f t="shared" ca="1" si="2"/>
        <v>-1.7945178108905255</v>
      </c>
      <c r="G76">
        <f ca="1">S0*EXP(Drift*(A76-$A$11)+Volatility*SUM($F$12:F76))</f>
        <v>7.3446393692078082</v>
      </c>
    </row>
    <row r="77" spans="1:7" x14ac:dyDescent="0.25">
      <c r="A77" s="1" t="str">
        <f>MID('Filter Data'!A68,2,LEN('Filter Data'!A68)-2)</f>
        <v>12-May-2020</v>
      </c>
      <c r="B77">
        <f>'Filter Data'!K68</f>
        <v>7.4734999999999996</v>
      </c>
      <c r="C77">
        <f t="shared" ref="C77:C140" si="3">(B77-B76)/B76</f>
        <v>3.8954933172140392E-3</v>
      </c>
      <c r="D77">
        <f>C77-SET_TRI!C78</f>
        <v>-5.6911098968777767E-3</v>
      </c>
      <c r="E77">
        <f t="shared" ref="E77:E140" si="4">C77-($B$4+$B$5*D77)</f>
        <v>9.5157610690551411E-3</v>
      </c>
      <c r="F77">
        <f t="shared" ref="F77:F140" ca="1" si="5">SQRT(A77-A76)*_xlfn.NORM.INV(RAND(),0,1)</f>
        <v>-0.68912882702475009</v>
      </c>
      <c r="G77">
        <f ca="1">S0*EXP(Drift*(A77-$A$11)+Volatility*SUM($F$12:F77))</f>
        <v>7.2618790467275609</v>
      </c>
    </row>
    <row r="78" spans="1:7" x14ac:dyDescent="0.25">
      <c r="A78" s="1" t="str">
        <f>MID('Filter Data'!A69,2,LEN('Filter Data'!A69)-2)</f>
        <v>13-May-2020</v>
      </c>
      <c r="B78">
        <f>'Filter Data'!K69</f>
        <v>7.5324999999999998</v>
      </c>
      <c r="C78">
        <f t="shared" si="3"/>
        <v>7.8945607814277334E-3</v>
      </c>
      <c r="D78">
        <f>C78-SET_TRI!C79</f>
        <v>1.3899233004771461E-2</v>
      </c>
      <c r="E78">
        <f t="shared" si="4"/>
        <v>-5.6823936058458171E-3</v>
      </c>
      <c r="F78">
        <f t="shared" ca="1" si="5"/>
        <v>-0.72175237553893667</v>
      </c>
      <c r="G78">
        <f ca="1">S0*EXP(Drift*(A78-$A$11)+Volatility*SUM($F$12:F78))</f>
        <v>7.1759733666526957</v>
      </c>
    </row>
    <row r="79" spans="1:7" x14ac:dyDescent="0.25">
      <c r="A79" s="1" t="str">
        <f>MID('Filter Data'!A70,2,LEN('Filter Data'!A70)-2)</f>
        <v>15-May-2020</v>
      </c>
      <c r="B79">
        <f>'Filter Data'!K70</f>
        <v>7.6459000000000001</v>
      </c>
      <c r="C79">
        <f t="shared" si="3"/>
        <v>1.5054762694988436E-2</v>
      </c>
      <c r="D79">
        <f>C79-SET_TRI!C80</f>
        <v>2.9797920931798241E-2</v>
      </c>
      <c r="E79">
        <f t="shared" si="4"/>
        <v>-1.4101839551838342E-2</v>
      </c>
      <c r="F79">
        <f t="shared" ca="1" si="5"/>
        <v>-0.19370221371992316</v>
      </c>
      <c r="G79">
        <f ca="1">S0*EXP(Drift*(A79-$A$11)+Volatility*SUM($F$12:F79))</f>
        <v>7.1613768500909698</v>
      </c>
    </row>
    <row r="80" spans="1:7" x14ac:dyDescent="0.25">
      <c r="A80" s="1" t="str">
        <f>MID('Filter Data'!A71,2,LEN('Filter Data'!A71)-2)</f>
        <v>18-May-2020</v>
      </c>
      <c r="B80">
        <f>'Filter Data'!K71</f>
        <v>7.5887000000000002</v>
      </c>
      <c r="C80">
        <f t="shared" si="3"/>
        <v>-7.4811336794883424E-3</v>
      </c>
      <c r="D80">
        <f>C80-SET_TRI!C81</f>
        <v>-1.2588817940729498E-2</v>
      </c>
      <c r="E80">
        <f t="shared" si="4"/>
        <v>4.8984253330193505E-3</v>
      </c>
      <c r="F80">
        <f t="shared" ca="1" si="5"/>
        <v>0.38149160423985368</v>
      </c>
      <c r="G80">
        <f ca="1">S0*EXP(Drift*(A80-$A$11)+Volatility*SUM($F$12:F80))</f>
        <v>7.2235832454214846</v>
      </c>
    </row>
    <row r="81" spans="1:7" x14ac:dyDescent="0.25">
      <c r="A81" s="1" t="str">
        <f>MID('Filter Data'!A72,2,LEN('Filter Data'!A72)-2)</f>
        <v>19-May-2020</v>
      </c>
      <c r="B81">
        <f>'Filter Data'!K72</f>
        <v>7.6448999999999998</v>
      </c>
      <c r="C81">
        <f t="shared" si="3"/>
        <v>7.4057480200824359E-3</v>
      </c>
      <c r="D81">
        <f>C81-SET_TRI!C82</f>
        <v>-1.1810123474069841E-2</v>
      </c>
      <c r="E81">
        <f t="shared" si="4"/>
        <v>1.902223868151464E-2</v>
      </c>
      <c r="F81">
        <f t="shared" ca="1" si="5"/>
        <v>-0.73208749489761538</v>
      </c>
      <c r="G81">
        <f ca="1">S0*EXP(Drift*(A81-$A$11)+Volatility*SUM($F$12:F81))</f>
        <v>7.1368460059516581</v>
      </c>
    </row>
    <row r="82" spans="1:7" x14ac:dyDescent="0.25">
      <c r="A82" s="1" t="str">
        <f>MID('Filter Data'!A73,2,LEN('Filter Data'!A73)-2)</f>
        <v>20-May-2020</v>
      </c>
      <c r="B82">
        <f>'Filter Data'!K73</f>
        <v>7.6601999999999997</v>
      </c>
      <c r="C82">
        <f t="shared" si="3"/>
        <v>2.001334222815193E-3</v>
      </c>
      <c r="D82">
        <f>C82-SET_TRI!C83</f>
        <v>-6.7228751996070485E-3</v>
      </c>
      <c r="E82">
        <f t="shared" si="4"/>
        <v>8.6326627718747682E-3</v>
      </c>
      <c r="F82">
        <f t="shared" ca="1" si="5"/>
        <v>-0.52469539868787296</v>
      </c>
      <c r="G82">
        <f ca="1">S0*EXP(Drift*(A82-$A$11)+Volatility*SUM($F$12:F82))</f>
        <v>7.076661943584055</v>
      </c>
    </row>
    <row r="83" spans="1:7" x14ac:dyDescent="0.25">
      <c r="A83" s="1" t="str">
        <f>MID('Filter Data'!A74,2,LEN('Filter Data'!A74)-2)</f>
        <v>28-May-2020</v>
      </c>
      <c r="B83">
        <f>'Filter Data'!K74</f>
        <v>7.5246000000000004</v>
      </c>
      <c r="C83">
        <f t="shared" si="3"/>
        <v>-1.7701887679172773E-2</v>
      </c>
      <c r="D83">
        <f>C83-SET_TRI!C84</f>
        <v>-2.4686325162358441E-2</v>
      </c>
      <c r="E83">
        <f t="shared" si="4"/>
        <v>6.5324170429469398E-3</v>
      </c>
      <c r="F83">
        <f t="shared" ca="1" si="5"/>
        <v>-1.4938315975411864</v>
      </c>
      <c r="G83">
        <f ca="1">S0*EXP(Drift*(A83-$A$11)+Volatility*SUM($F$12:F83))</f>
        <v>6.931917935067899</v>
      </c>
    </row>
    <row r="84" spans="1:7" x14ac:dyDescent="0.25">
      <c r="A84" s="1" t="str">
        <f>MID('Filter Data'!A75,2,LEN('Filter Data'!A75)-2)</f>
        <v>02-Jun-2020</v>
      </c>
      <c r="B84">
        <f>'Filter Data'!K75</f>
        <v>7.5511999999999997</v>
      </c>
      <c r="C84">
        <f t="shared" si="3"/>
        <v>3.5350716317145482E-3</v>
      </c>
      <c r="D84">
        <f>C84-SET_TRI!C85</f>
        <v>-3.0446428612239555E-2</v>
      </c>
      <c r="E84">
        <f t="shared" si="4"/>
        <v>3.341389141040018E-2</v>
      </c>
      <c r="F84">
        <f t="shared" ca="1" si="5"/>
        <v>1.2737519218181534</v>
      </c>
      <c r="G84">
        <f ca="1">S0*EXP(Drift*(A84-$A$11)+Volatility*SUM($F$12:F84))</f>
        <v>7.1111243191828857</v>
      </c>
    </row>
    <row r="85" spans="1:7" x14ac:dyDescent="0.25">
      <c r="A85" s="1" t="str">
        <f>MID('Filter Data'!A76,2,LEN('Filter Data'!A76)-2)</f>
        <v>04-Jun-2020</v>
      </c>
      <c r="B85">
        <f>'Filter Data'!K76</f>
        <v>7.4977999999999998</v>
      </c>
      <c r="C85">
        <f t="shared" si="3"/>
        <v>-7.0717236995444296E-3</v>
      </c>
      <c r="D85">
        <f>C85-SET_TRI!C86</f>
        <v>-3.7170882758031536E-2</v>
      </c>
      <c r="E85">
        <f t="shared" si="4"/>
        <v>2.9396610139673103E-2</v>
      </c>
      <c r="F85">
        <f t="shared" ca="1" si="5"/>
        <v>0.95264955334818779</v>
      </c>
      <c r="G85">
        <f ca="1">S0*EXP(Drift*(A85-$A$11)+Volatility*SUM($F$12:F85))</f>
        <v>7.2397520378220896</v>
      </c>
    </row>
    <row r="86" spans="1:7" x14ac:dyDescent="0.25">
      <c r="A86" s="1" t="str">
        <f>MID('Filter Data'!A77,2,LEN('Filter Data'!A77)-2)</f>
        <v>05-Jun-2020</v>
      </c>
      <c r="B86">
        <f>'Filter Data'!K77</f>
        <v>7.3444000000000003</v>
      </c>
      <c r="C86">
        <f t="shared" si="3"/>
        <v>-2.0459334738189807E-2</v>
      </c>
      <c r="D86">
        <f>C86-SET_TRI!C87</f>
        <v>-4.0170815458754741E-2</v>
      </c>
      <c r="E86">
        <f t="shared" si="4"/>
        <v>1.8948731945281783E-2</v>
      </c>
      <c r="F86">
        <f t="shared" ca="1" si="5"/>
        <v>0.20293198533392556</v>
      </c>
      <c r="G86">
        <f ca="1">S0*EXP(Drift*(A86-$A$11)+Volatility*SUM($F$12:F86))</f>
        <v>7.2702403340058934</v>
      </c>
    </row>
    <row r="87" spans="1:7" x14ac:dyDescent="0.25">
      <c r="A87" s="1" t="str">
        <f>MID('Filter Data'!A78,2,LEN('Filter Data'!A78)-2)</f>
        <v>08-Jun-2020</v>
      </c>
      <c r="B87">
        <f>'Filter Data'!K78</f>
        <v>7.4165000000000001</v>
      </c>
      <c r="C87">
        <f t="shared" si="3"/>
        <v>9.8170034311856422E-3</v>
      </c>
      <c r="D87">
        <f>C87-SET_TRI!C88</f>
        <v>1.0078620097105351E-2</v>
      </c>
      <c r="E87">
        <f t="shared" si="4"/>
        <v>-1.6006551221957668E-5</v>
      </c>
      <c r="F87">
        <f t="shared" ca="1" si="5"/>
        <v>-2.0493857986195714</v>
      </c>
      <c r="G87">
        <f ca="1">S0*EXP(Drift*(A87-$A$11)+Volatility*SUM($F$12:F87))</f>
        <v>7.0294364484459875</v>
      </c>
    </row>
    <row r="88" spans="1:7" x14ac:dyDescent="0.25">
      <c r="A88" s="1" t="str">
        <f>MID('Filter Data'!A79,2,LEN('Filter Data'!A79)-2)</f>
        <v>09-Jun-2020</v>
      </c>
      <c r="B88">
        <f>'Filter Data'!K79</f>
        <v>7.4847000000000001</v>
      </c>
      <c r="C88">
        <f t="shared" si="3"/>
        <v>9.1957122631969312E-3</v>
      </c>
      <c r="D88">
        <f>C88-SET_TRI!C89</f>
        <v>3.346883230056262E-2</v>
      </c>
      <c r="E88">
        <f t="shared" si="4"/>
        <v>-2.3558136920703035E-2</v>
      </c>
      <c r="F88">
        <f t="shared" ca="1" si="5"/>
        <v>0.63316917476493162</v>
      </c>
      <c r="G88">
        <f ca="1">S0*EXP(Drift*(A88-$A$11)+Volatility*SUM($F$12:F88))</f>
        <v>7.1121255273230251</v>
      </c>
    </row>
    <row r="89" spans="1:7" x14ac:dyDescent="0.25">
      <c r="A89" s="1" t="str">
        <f>MID('Filter Data'!A80,2,LEN('Filter Data'!A80)-2)</f>
        <v>10-Jun-2020</v>
      </c>
      <c r="B89">
        <f>'Filter Data'!K80</f>
        <v>7.5762999999999998</v>
      </c>
      <c r="C89">
        <f t="shared" si="3"/>
        <v>1.2238299464240342E-2</v>
      </c>
      <c r="D89">
        <f>C89-SET_TRI!C90</f>
        <v>3.3825200210176425E-3</v>
      </c>
      <c r="E89">
        <f t="shared" si="4"/>
        <v>8.9670184557332673E-3</v>
      </c>
      <c r="F89">
        <f t="shared" ca="1" si="5"/>
        <v>1.0785646383721454</v>
      </c>
      <c r="G89">
        <f ca="1">S0*EXP(Drift*(A89-$A$11)+Volatility*SUM($F$12:F89))</f>
        <v>7.2518161640351027</v>
      </c>
    </row>
    <row r="90" spans="1:7" x14ac:dyDescent="0.25">
      <c r="A90" s="1" t="str">
        <f>MID('Filter Data'!A81,2,LEN('Filter Data'!A81)-2)</f>
        <v>11-Jun-2020</v>
      </c>
      <c r="B90">
        <f>'Filter Data'!K81</f>
        <v>7.5202</v>
      </c>
      <c r="C90">
        <f t="shared" si="3"/>
        <v>-7.4046698256404605E-3</v>
      </c>
      <c r="D90">
        <f>C90-SET_TRI!C91</f>
        <v>1.1219016062765718E-2</v>
      </c>
      <c r="E90">
        <f t="shared" si="4"/>
        <v>-1.8355191369190216E-2</v>
      </c>
      <c r="F90">
        <f t="shared" ca="1" si="5"/>
        <v>6.30163338362658E-2</v>
      </c>
      <c r="G90">
        <f ca="1">S0*EXP(Drift*(A90-$A$11)+Volatility*SUM($F$12:F90))</f>
        <v>7.264633312105766</v>
      </c>
    </row>
    <row r="91" spans="1:7" x14ac:dyDescent="0.25">
      <c r="A91" s="1" t="str">
        <f>MID('Filter Data'!A82,2,LEN('Filter Data'!A82)-2)</f>
        <v>12-Jun-2020</v>
      </c>
      <c r="B91">
        <f>'Filter Data'!K82</f>
        <v>7.5377000000000001</v>
      </c>
      <c r="C91">
        <f t="shared" si="3"/>
        <v>2.3270657695274154E-3</v>
      </c>
      <c r="D91">
        <f>C91-SET_TRI!C92</f>
        <v>1.4998257990466543E-2</v>
      </c>
      <c r="E91">
        <f t="shared" si="4"/>
        <v>-1.2326859393232132E-2</v>
      </c>
      <c r="F91">
        <f t="shared" ca="1" si="5"/>
        <v>-0.45787171836223811</v>
      </c>
      <c r="G91">
        <f ca="1">S0*EXP(Drift*(A91-$A$11)+Volatility*SUM($F$12:F91))</f>
        <v>7.2117589200160097</v>
      </c>
    </row>
    <row r="92" spans="1:7" x14ac:dyDescent="0.25">
      <c r="A92" s="1" t="str">
        <f>MID('Filter Data'!A83,2,LEN('Filter Data'!A83)-2)</f>
        <v>15-Jun-2020</v>
      </c>
      <c r="B92">
        <f>'Filter Data'!K83</f>
        <v>7.5209000000000001</v>
      </c>
      <c r="C92">
        <f t="shared" si="3"/>
        <v>-2.2287965825118971E-3</v>
      </c>
      <c r="D92">
        <f>C92-SET_TRI!C93</f>
        <v>3.0950449391413754E-2</v>
      </c>
      <c r="E92">
        <f t="shared" si="4"/>
        <v>-3.2514799420842767E-2</v>
      </c>
      <c r="F92">
        <f t="shared" ca="1" si="5"/>
        <v>0.57185053290029453</v>
      </c>
      <c r="G92">
        <f ca="1">S0*EXP(Drift*(A92-$A$11)+Volatility*SUM($F$12:F92))</f>
        <v>7.298557173457267</v>
      </c>
    </row>
    <row r="93" spans="1:7" x14ac:dyDescent="0.25">
      <c r="A93" s="1" t="str">
        <f>MID('Filter Data'!A84,2,LEN('Filter Data'!A84)-2)</f>
        <v>16-Jun-2020</v>
      </c>
      <c r="B93">
        <f>'Filter Data'!K84</f>
        <v>7.5179</v>
      </c>
      <c r="C93">
        <f t="shared" si="3"/>
        <v>-3.9888843090589074E-4</v>
      </c>
      <c r="D93">
        <f>C93-SET_TRI!C94</f>
        <v>-2.2352658661376212E-2</v>
      </c>
      <c r="E93">
        <f t="shared" si="4"/>
        <v>2.1548579636905194E-2</v>
      </c>
      <c r="F93">
        <f t="shared" ca="1" si="5"/>
        <v>-0.73337171962320324</v>
      </c>
      <c r="G93">
        <f ca="1">S0*EXP(Drift*(A93-$A$11)+Volatility*SUM($F$12:F93))</f>
        <v>7.2107584229325168</v>
      </c>
    </row>
    <row r="94" spans="1:7" x14ac:dyDescent="0.25">
      <c r="A94" s="1" t="str">
        <f>MID('Filter Data'!A85,2,LEN('Filter Data'!A85)-2)</f>
        <v>17-Jun-2020</v>
      </c>
      <c r="B94">
        <f>'Filter Data'!K85</f>
        <v>7.5336999999999996</v>
      </c>
      <c r="C94">
        <f t="shared" si="3"/>
        <v>2.1016507269316686E-3</v>
      </c>
      <c r="D94">
        <f>C94-SET_TRI!C95</f>
        <v>-3.3634770010688647E-3</v>
      </c>
      <c r="E94">
        <f t="shared" si="4"/>
        <v>5.4409943528661948E-3</v>
      </c>
      <c r="F94">
        <f t="shared" ca="1" si="5"/>
        <v>0.17588491353731567</v>
      </c>
      <c r="G94">
        <f ca="1">S0*EXP(Drift*(A94-$A$11)+Volatility*SUM($F$12:F94))</f>
        <v>7.2377148399003186</v>
      </c>
    </row>
    <row r="95" spans="1:7" x14ac:dyDescent="0.25">
      <c r="A95" s="1" t="str">
        <f>MID('Filter Data'!A86,2,LEN('Filter Data'!A86)-2)</f>
        <v>18-Jun-2020</v>
      </c>
      <c r="B95">
        <f>'Filter Data'!K86</f>
        <v>7.5164999999999997</v>
      </c>
      <c r="C95">
        <f t="shared" si="3"/>
        <v>-2.283074717602225E-3</v>
      </c>
      <c r="D95">
        <f>C95-SET_TRI!C96</f>
        <v>1.9409307046169056E-3</v>
      </c>
      <c r="E95">
        <f t="shared" si="4"/>
        <v>-4.1416948819752459E-3</v>
      </c>
      <c r="F95">
        <f t="shared" ca="1" si="5"/>
        <v>1.1554029151300302</v>
      </c>
      <c r="G95">
        <f ca="1">S0*EXP(Drift*(A95-$A$11)+Volatility*SUM($F$12:F95))</f>
        <v>7.3897536225586329</v>
      </c>
    </row>
    <row r="96" spans="1:7" x14ac:dyDescent="0.25">
      <c r="A96" s="1" t="str">
        <f>MID('Filter Data'!A87,2,LEN('Filter Data'!A87)-2)</f>
        <v>19-Jun-2020</v>
      </c>
      <c r="B96">
        <f>'Filter Data'!K87</f>
        <v>7.5923999999999996</v>
      </c>
      <c r="C96">
        <f t="shared" si="3"/>
        <v>1.0097784873278767E-2</v>
      </c>
      <c r="D96">
        <f>C96-SET_TRI!C97</f>
        <v>1.3345248448427816E-2</v>
      </c>
      <c r="E96">
        <f t="shared" si="4"/>
        <v>-2.9363018039623816E-3</v>
      </c>
      <c r="F96">
        <f t="shared" ca="1" si="5"/>
        <v>0.30375293873958104</v>
      </c>
      <c r="G96">
        <f ca="1">S0*EXP(Drift*(A96-$A$11)+Volatility*SUM($F$12:F96))</f>
        <v>7.4339139691846636</v>
      </c>
    </row>
    <row r="97" spans="1:7" x14ac:dyDescent="0.25">
      <c r="A97" s="1" t="str">
        <f>MID('Filter Data'!A88,2,LEN('Filter Data'!A88)-2)</f>
        <v>24-Jun-2020</v>
      </c>
      <c r="B97">
        <f>'Filter Data'!K88</f>
        <v>7.6711</v>
      </c>
      <c r="C97">
        <f t="shared" si="3"/>
        <v>1.0365628786681477E-2</v>
      </c>
      <c r="D97">
        <f>C97-SET_TRI!C98</f>
        <v>4.0630296358668307E-2</v>
      </c>
      <c r="E97">
        <f t="shared" si="4"/>
        <v>-2.9405974862004629E-2</v>
      </c>
      <c r="F97">
        <f t="shared" ca="1" si="5"/>
        <v>-1.5120090983751544</v>
      </c>
      <c r="G97">
        <f ca="1">S0*EXP(Drift*(A97-$A$11)+Volatility*SUM($F$12:F97))</f>
        <v>7.2649735518700531</v>
      </c>
    </row>
    <row r="98" spans="1:7" x14ac:dyDescent="0.25">
      <c r="A98" s="1" t="str">
        <f>MID('Filter Data'!A89,2,LEN('Filter Data'!A89)-2)</f>
        <v>29-Jun-2020</v>
      </c>
      <c r="B98">
        <f>'Filter Data'!K89</f>
        <v>7.6985000000000001</v>
      </c>
      <c r="C98">
        <f t="shared" si="3"/>
        <v>3.5718475837885166E-3</v>
      </c>
      <c r="D98">
        <f>C98-SET_TRI!C99</f>
        <v>5.3437338081161719E-3</v>
      </c>
      <c r="E98">
        <f t="shared" si="4"/>
        <v>-1.6212913994482999E-3</v>
      </c>
      <c r="F98">
        <f t="shared" ca="1" si="5"/>
        <v>-1.4697941525528684</v>
      </c>
      <c r="G98">
        <f ca="1">S0*EXP(Drift*(A98-$A$11)+Volatility*SUM($F$12:F98))</f>
        <v>7.1050937149013196</v>
      </c>
    </row>
    <row r="99" spans="1:7" x14ac:dyDescent="0.25">
      <c r="A99" s="1" t="str">
        <f>MID('Filter Data'!A90,2,LEN('Filter Data'!A90)-2)</f>
        <v>30-Jun-2020</v>
      </c>
      <c r="B99">
        <f>'Filter Data'!K90</f>
        <v>7.7295999999999996</v>
      </c>
      <c r="C99">
        <f t="shared" si="3"/>
        <v>4.0397480028576292E-3</v>
      </c>
      <c r="D99">
        <f>C99-SET_TRI!C100</f>
        <v>-3.36614097866373E-3</v>
      </c>
      <c r="E99">
        <f t="shared" si="4"/>
        <v>7.3817021481648384E-3</v>
      </c>
      <c r="F99">
        <f t="shared" ca="1" si="5"/>
        <v>-0.20829975580859059</v>
      </c>
      <c r="G99">
        <f ca="1">S0*EXP(Drift*(A99-$A$11)+Volatility*SUM($F$12:F99))</f>
        <v>7.0841018040621435</v>
      </c>
    </row>
    <row r="100" spans="1:7" x14ac:dyDescent="0.25">
      <c r="A100" s="1" t="str">
        <f>MID('Filter Data'!A91,2,LEN('Filter Data'!A91)-2)</f>
        <v>02-Jul-2020</v>
      </c>
      <c r="B100">
        <f>'Filter Data'!K91</f>
        <v>7.7167000000000003</v>
      </c>
      <c r="C100">
        <f t="shared" si="3"/>
        <v>-1.6689091285447173E-3</v>
      </c>
      <c r="D100">
        <f>C100-SET_TRI!C101</f>
        <v>-3.2252375368394946E-2</v>
      </c>
      <c r="E100">
        <f t="shared" si="4"/>
        <v>2.9979617348149242E-2</v>
      </c>
      <c r="F100">
        <f t="shared" ca="1" si="5"/>
        <v>2.1012950613682015</v>
      </c>
      <c r="G100">
        <f ca="1">S0*EXP(Drift*(A100-$A$11)+Volatility*SUM($F$12:F100))</f>
        <v>7.3579574559220937</v>
      </c>
    </row>
    <row r="101" spans="1:7" x14ac:dyDescent="0.25">
      <c r="A101" s="1" t="str">
        <f>MID('Filter Data'!A92,2,LEN('Filter Data'!A92)-2)</f>
        <v>08-Jul-2020</v>
      </c>
      <c r="B101">
        <f>'Filter Data'!K92</f>
        <v>7.8573000000000004</v>
      </c>
      <c r="C101">
        <f t="shared" si="3"/>
        <v>1.8220223670740089E-2</v>
      </c>
      <c r="D101">
        <f>C101-SET_TRI!C102</f>
        <v>3.331847592229685E-2</v>
      </c>
      <c r="E101">
        <f t="shared" si="4"/>
        <v>-1.4386286346709777E-2</v>
      </c>
      <c r="F101">
        <f t="shared" ca="1" si="5"/>
        <v>-1.2293715881876202</v>
      </c>
      <c r="G101">
        <f ca="1">S0*EXP(Drift*(A101-$A$11)+Volatility*SUM($F$12:F101))</f>
        <v>7.2310548802322101</v>
      </c>
    </row>
    <row r="102" spans="1:7" x14ac:dyDescent="0.25">
      <c r="A102" s="1" t="str">
        <f>MID('Filter Data'!A93,2,LEN('Filter Data'!A93)-2)</f>
        <v>09-Jul-2020</v>
      </c>
      <c r="B102">
        <f>'Filter Data'!K93</f>
        <v>7.8375000000000004</v>
      </c>
      <c r="C102">
        <f t="shared" si="3"/>
        <v>-2.5199496010079848E-3</v>
      </c>
      <c r="D102">
        <f>C102-SET_TRI!C103</f>
        <v>-4.1729772959415243E-3</v>
      </c>
      <c r="E102">
        <f t="shared" si="4"/>
        <v>1.6126500215350027E-3</v>
      </c>
      <c r="F102">
        <f t="shared" ca="1" si="5"/>
        <v>-1.4368385316930605</v>
      </c>
      <c r="G102">
        <f ca="1">S0*EXP(Drift*(A102-$A$11)+Volatility*SUM($F$12:F102))</f>
        <v>7.0570851925975662</v>
      </c>
    </row>
    <row r="103" spans="1:7" x14ac:dyDescent="0.25">
      <c r="A103" s="1" t="str">
        <f>MID('Filter Data'!A94,2,LEN('Filter Data'!A94)-2)</f>
        <v>13-Jul-2020</v>
      </c>
      <c r="B103">
        <f>'Filter Data'!K94</f>
        <v>7.8273000000000001</v>
      </c>
      <c r="C103">
        <f t="shared" si="3"/>
        <v>-1.3014354066985911E-3</v>
      </c>
      <c r="D103">
        <f>C103-SET_TRI!C104</f>
        <v>2.2341679455726023E-2</v>
      </c>
      <c r="E103">
        <f t="shared" si="4"/>
        <v>-2.315142108955557E-2</v>
      </c>
      <c r="F103">
        <f t="shared" ca="1" si="5"/>
        <v>-0.12026531170117312</v>
      </c>
      <c r="G103">
        <f ca="1">S0*EXP(Drift*(A103-$A$11)+Volatility*SUM($F$12:F103))</f>
        <v>7.0611773370197639</v>
      </c>
    </row>
    <row r="104" spans="1:7" x14ac:dyDescent="0.25">
      <c r="A104" s="1" t="str">
        <f>MID('Filter Data'!A95,2,LEN('Filter Data'!A95)-2)</f>
        <v>15-Jul-2020</v>
      </c>
      <c r="B104">
        <f>'Filter Data'!K95</f>
        <v>7.8760000000000003</v>
      </c>
      <c r="C104">
        <f t="shared" si="3"/>
        <v>6.2218133967013129E-3</v>
      </c>
      <c r="D104">
        <f>C104-SET_TRI!C105</f>
        <v>-5.5287193910755162E-3</v>
      </c>
      <c r="E104">
        <f t="shared" si="4"/>
        <v>1.1682949344223321E-2</v>
      </c>
      <c r="F104">
        <f t="shared" ca="1" si="5"/>
        <v>-1.6966551047651792</v>
      </c>
      <c r="G104">
        <f ca="1">S0*EXP(Drift*(A104-$A$11)+Volatility*SUM($F$12:F104))</f>
        <v>6.8647731347610224</v>
      </c>
    </row>
    <row r="105" spans="1:7" x14ac:dyDescent="0.25">
      <c r="A105" s="1" t="str">
        <f>MID('Filter Data'!A96,2,LEN('Filter Data'!A96)-2)</f>
        <v>17-Jul-2020</v>
      </c>
      <c r="B105">
        <f>'Filter Data'!K96</f>
        <v>7.8737000000000004</v>
      </c>
      <c r="C105">
        <f t="shared" si="3"/>
        <v>-2.9202640934484114E-4</v>
      </c>
      <c r="D105">
        <f>C105-SET_TRI!C106</f>
        <v>-3.7906195018023066E-3</v>
      </c>
      <c r="E105">
        <f t="shared" si="4"/>
        <v>3.4658882192925783E-3</v>
      </c>
      <c r="F105">
        <f t="shared" ca="1" si="5"/>
        <v>-1.4788444256613904</v>
      </c>
      <c r="G105">
        <f ca="1">S0*EXP(Drift*(A105-$A$11)+Volatility*SUM($F$12:F105))</f>
        <v>6.6991936851407479</v>
      </c>
    </row>
    <row r="106" spans="1:7" x14ac:dyDescent="0.25">
      <c r="A106" s="1" t="str">
        <f>MID('Filter Data'!A97,2,LEN('Filter Data'!A97)-2)</f>
        <v>20-Jul-2020</v>
      </c>
      <c r="B106">
        <f>'Filter Data'!K97</f>
        <v>7.9123000000000001</v>
      </c>
      <c r="C106">
        <f t="shared" si="3"/>
        <v>4.9023965861030704E-3</v>
      </c>
      <c r="D106">
        <f>C106-SET_TRI!C107</f>
        <v>7.2010941787868507E-3</v>
      </c>
      <c r="E106">
        <f t="shared" si="4"/>
        <v>-2.1108309891078869E-3</v>
      </c>
      <c r="F106">
        <f t="shared" ca="1" si="5"/>
        <v>0.87358067104048165</v>
      </c>
      <c r="G106">
        <f ca="1">S0*EXP(Drift*(A106-$A$11)+Volatility*SUM($F$12:F106))</f>
        <v>6.8155403673485475</v>
      </c>
    </row>
    <row r="107" spans="1:7" x14ac:dyDescent="0.25">
      <c r="A107" s="1" t="str">
        <f>MID('Filter Data'!A98,2,LEN('Filter Data'!A98)-2)</f>
        <v>21-Jul-2020</v>
      </c>
      <c r="B107">
        <f>'Filter Data'!K98</f>
        <v>7.9993999999999996</v>
      </c>
      <c r="C107">
        <f t="shared" si="3"/>
        <v>1.1008177141918218E-2</v>
      </c>
      <c r="D107">
        <f>C107-SET_TRI!C108</f>
        <v>-4.9162862298942137E-3</v>
      </c>
      <c r="E107">
        <f t="shared" si="4"/>
        <v>1.5869169666755785E-2</v>
      </c>
      <c r="F107">
        <f t="shared" ca="1" si="5"/>
        <v>0.15915781221371034</v>
      </c>
      <c r="G107">
        <f ca="1">S0*EXP(Drift*(A107-$A$11)+Volatility*SUM($F$12:F107))</f>
        <v>6.8390268977372966</v>
      </c>
    </row>
    <row r="108" spans="1:7" x14ac:dyDescent="0.25">
      <c r="A108" s="1" t="str">
        <f>MID('Filter Data'!A99,2,LEN('Filter Data'!A99)-2)</f>
        <v>22-Jul-2020</v>
      </c>
      <c r="B108">
        <f>'Filter Data'!K99</f>
        <v>8.1175999999999995</v>
      </c>
      <c r="C108">
        <f t="shared" si="3"/>
        <v>1.4776108208115592E-2</v>
      </c>
      <c r="D108">
        <f>C108-SET_TRI!C109</f>
        <v>3.1064108813476911E-2</v>
      </c>
      <c r="E108">
        <f t="shared" si="4"/>
        <v>-1.562127324081459E-2</v>
      </c>
      <c r="F108">
        <f t="shared" ca="1" si="5"/>
        <v>-1.2397801968810884</v>
      </c>
      <c r="G108">
        <f ca="1">S0*EXP(Drift*(A108-$A$11)+Volatility*SUM($F$12:F108))</f>
        <v>6.6974324375024645</v>
      </c>
    </row>
    <row r="109" spans="1:7" x14ac:dyDescent="0.25">
      <c r="A109" s="1" t="str">
        <f>MID('Filter Data'!A100,2,LEN('Filter Data'!A100)-2)</f>
        <v>23-Jul-2020</v>
      </c>
      <c r="B109">
        <f>'Filter Data'!K100</f>
        <v>8.1875</v>
      </c>
      <c r="C109">
        <f t="shared" si="3"/>
        <v>8.6109194835912728E-3</v>
      </c>
      <c r="D109">
        <f>C109-SET_TRI!C110</f>
        <v>7.2342226510120795E-3</v>
      </c>
      <c r="E109">
        <f t="shared" si="4"/>
        <v>1.5652282274927461E-3</v>
      </c>
      <c r="F109">
        <f t="shared" ca="1" si="5"/>
        <v>-0.30479740627886398</v>
      </c>
      <c r="G109">
        <f ca="1">S0*EXP(Drift*(A109-$A$11)+Volatility*SUM($F$12:F109))</f>
        <v>6.6664330983107316</v>
      </c>
    </row>
    <row r="110" spans="1:7" x14ac:dyDescent="0.25">
      <c r="A110" s="1" t="str">
        <f>MID('Filter Data'!A101,2,LEN('Filter Data'!A101)-2)</f>
        <v>24-Jul-2020</v>
      </c>
      <c r="B110">
        <f>'Filter Data'!K101</f>
        <v>8.2554999999999996</v>
      </c>
      <c r="C110">
        <f t="shared" si="3"/>
        <v>8.305343511450335E-3</v>
      </c>
      <c r="D110">
        <f>C110-SET_TRI!C111</f>
        <v>2.5165616190352798E-2</v>
      </c>
      <c r="E110">
        <f t="shared" si="4"/>
        <v>-1.6311910772757787E-2</v>
      </c>
      <c r="F110">
        <f t="shared" ca="1" si="5"/>
        <v>-1.5945261057121745</v>
      </c>
      <c r="G110">
        <f ca="1">S0*EXP(Drift*(A110-$A$11)+Volatility*SUM($F$12:F110))</f>
        <v>6.4882063975984243</v>
      </c>
    </row>
    <row r="111" spans="1:7" x14ac:dyDescent="0.25">
      <c r="A111" s="1" t="str">
        <f>MID('Filter Data'!A102,2,LEN('Filter Data'!A102)-2)</f>
        <v>29-Jul-2020</v>
      </c>
      <c r="B111">
        <f>'Filter Data'!K102</f>
        <v>8.5276999999999994</v>
      </c>
      <c r="C111">
        <f t="shared" si="3"/>
        <v>3.2971958088547006E-2</v>
      </c>
      <c r="D111">
        <f>C111-SET_TRI!C112</f>
        <v>3.7442871299285453E-2</v>
      </c>
      <c r="E111">
        <f t="shared" si="4"/>
        <v>-3.6761827793216212E-3</v>
      </c>
      <c r="F111">
        <f t="shared" ca="1" si="5"/>
        <v>-0.93187738290889288</v>
      </c>
      <c r="G111">
        <f ca="1">S0*EXP(Drift*(A111-$A$11)+Volatility*SUM($F$12:F111))</f>
        <v>6.4051399753398366</v>
      </c>
    </row>
    <row r="112" spans="1:7" x14ac:dyDescent="0.25">
      <c r="A112" s="1" t="str">
        <f>MID('Filter Data'!A103,2,LEN('Filter Data'!A103)-2)</f>
        <v>30-Jul-2020</v>
      </c>
      <c r="B112">
        <f>'Filter Data'!K103</f>
        <v>8.4651999999999994</v>
      </c>
      <c r="C112">
        <f t="shared" si="3"/>
        <v>-7.3290570728332385E-3</v>
      </c>
      <c r="D112">
        <f>C112-SET_TRI!C113</f>
        <v>1.2512794448575421E-2</v>
      </c>
      <c r="E112">
        <f t="shared" si="4"/>
        <v>-1.9547394662067581E-2</v>
      </c>
      <c r="F112">
        <f t="shared" ca="1" si="5"/>
        <v>-2.0468351616700229</v>
      </c>
      <c r="G112">
        <f ca="1">S0*EXP(Drift*(A112-$A$11)+Volatility*SUM($F$12:F112))</f>
        <v>6.1849899991370805</v>
      </c>
    </row>
    <row r="113" spans="1:7" x14ac:dyDescent="0.25">
      <c r="A113" s="1" t="str">
        <f>MID('Filter Data'!A104,2,LEN('Filter Data'!A104)-2)</f>
        <v>03-Aug-2020</v>
      </c>
      <c r="B113">
        <f>'Filter Data'!K104</f>
        <v>8.5348000000000006</v>
      </c>
      <c r="C113">
        <f t="shared" si="3"/>
        <v>8.2218967065162338E-3</v>
      </c>
      <c r="D113">
        <f>C113-SET_TRI!C114</f>
        <v>9.9199454812598266E-3</v>
      </c>
      <c r="E113">
        <f t="shared" si="4"/>
        <v>-1.4556227945088894E-3</v>
      </c>
      <c r="F113">
        <f t="shared" ca="1" si="5"/>
        <v>2.2704906322294738</v>
      </c>
      <c r="G113">
        <f ca="1">S0*EXP(Drift*(A113-$A$11)+Volatility*SUM($F$12:F113))</f>
        <v>6.451663970841472</v>
      </c>
    </row>
    <row r="114" spans="1:7" x14ac:dyDescent="0.25">
      <c r="A114" s="1" t="str">
        <f>MID('Filter Data'!A105,2,LEN('Filter Data'!A105)-2)</f>
        <v>04-Aug-2020</v>
      </c>
      <c r="B114">
        <f>'Filter Data'!K105</f>
        <v>8.7072000000000003</v>
      </c>
      <c r="C114">
        <f t="shared" si="3"/>
        <v>2.0199653184608854E-2</v>
      </c>
      <c r="D114">
        <f>C114-SET_TRI!C115</f>
        <v>1.1224320310520643E-2</v>
      </c>
      <c r="E114">
        <f t="shared" si="4"/>
        <v>9.2439338340098067E-3</v>
      </c>
      <c r="F114">
        <f t="shared" ca="1" si="5"/>
        <v>0.43425168036729134</v>
      </c>
      <c r="G114">
        <f ca="1">S0*EXP(Drift*(A114-$A$11)+Volatility*SUM($F$12:F114))</f>
        <v>6.5049843547768651</v>
      </c>
    </row>
    <row r="115" spans="1:7" x14ac:dyDescent="0.25">
      <c r="A115" s="1" t="str">
        <f>MID('Filter Data'!A106,2,LEN('Filter Data'!A106)-2)</f>
        <v>05-Aug-2020</v>
      </c>
      <c r="B115">
        <f>'Filter Data'!K106</f>
        <v>8.7789999999999999</v>
      </c>
      <c r="C115">
        <f t="shared" si="3"/>
        <v>8.2460492466004728E-3</v>
      </c>
      <c r="D115">
        <f>C115-SET_TRI!C116</f>
        <v>2.2311575672592111E-3</v>
      </c>
      <c r="E115">
        <f t="shared" si="4"/>
        <v>6.1030262220603841E-3</v>
      </c>
      <c r="F115">
        <f t="shared" ca="1" si="5"/>
        <v>-0.62389072824677771</v>
      </c>
      <c r="G115">
        <f ca="1">S0*EXP(Drift*(A115-$A$11)+Volatility*SUM($F$12:F115))</f>
        <v>6.4389963441693832</v>
      </c>
    </row>
    <row r="116" spans="1:7" x14ac:dyDescent="0.25">
      <c r="A116" s="1" t="str">
        <f>MID('Filter Data'!A107,2,LEN('Filter Data'!A107)-2)</f>
        <v>06-Aug-2020</v>
      </c>
      <c r="B116">
        <f>'Filter Data'!K107</f>
        <v>8.8935999999999993</v>
      </c>
      <c r="C116">
        <f t="shared" si="3"/>
        <v>1.3053878573869389E-2</v>
      </c>
      <c r="D116">
        <f>C116-SET_TRI!C117</f>
        <v>1.4522754442237591E-2</v>
      </c>
      <c r="E116">
        <f t="shared" si="4"/>
        <v>-1.1340850031682503E-3</v>
      </c>
      <c r="F116">
        <f t="shared" ca="1" si="5"/>
        <v>0.13927251194022638</v>
      </c>
      <c r="G116">
        <f ca="1">S0*EXP(Drift*(A116-$A$11)+Volatility*SUM($F$12:F116))</f>
        <v>6.4589482653344472</v>
      </c>
    </row>
    <row r="117" spans="1:7" x14ac:dyDescent="0.25">
      <c r="A117" s="1" t="str">
        <f>MID('Filter Data'!A108,2,LEN('Filter Data'!A108)-2)</f>
        <v>07-Aug-2020</v>
      </c>
      <c r="B117">
        <f>'Filter Data'!K108</f>
        <v>8.7563999999999993</v>
      </c>
      <c r="C117">
        <f t="shared" si="3"/>
        <v>-1.5426823783394801E-2</v>
      </c>
      <c r="D117">
        <f>C117-SET_TRI!C118</f>
        <v>-7.1324581795830892E-3</v>
      </c>
      <c r="E117">
        <f t="shared" si="4"/>
        <v>-8.3941313842752739E-3</v>
      </c>
      <c r="F117">
        <f t="shared" ca="1" si="5"/>
        <v>-0.74488724533565054</v>
      </c>
      <c r="G117">
        <f ca="1">S0*EXP(Drift*(A117-$A$11)+Volatility*SUM($F$12:F117))</f>
        <v>6.379970153490925</v>
      </c>
    </row>
    <row r="118" spans="1:7" x14ac:dyDescent="0.25">
      <c r="A118" s="1" t="str">
        <f>MID('Filter Data'!A109,2,LEN('Filter Data'!A109)-2)</f>
        <v>11-Aug-2020</v>
      </c>
      <c r="B118">
        <f>'Filter Data'!K109</f>
        <v>8.2832000000000008</v>
      </c>
      <c r="C118">
        <f t="shared" si="3"/>
        <v>-5.4040473253848448E-2</v>
      </c>
      <c r="D118">
        <f>C118-SET_TRI!C119</f>
        <v>-6.5704172849333331E-2</v>
      </c>
      <c r="E118">
        <f t="shared" si="4"/>
        <v>1.0388571175912437E-2</v>
      </c>
      <c r="F118">
        <f t="shared" ca="1" si="5"/>
        <v>0.73177018850022568</v>
      </c>
      <c r="G118">
        <f ca="1">S0*EXP(Drift*(A118-$A$11)+Volatility*SUM($F$12:F118))</f>
        <v>6.4790933941606488</v>
      </c>
    </row>
    <row r="119" spans="1:7" x14ac:dyDescent="0.25">
      <c r="A119" s="1" t="str">
        <f>MID('Filter Data'!A110,2,LEN('Filter Data'!A110)-2)</f>
        <v>13-Aug-2020</v>
      </c>
      <c r="B119">
        <f>'Filter Data'!K110</f>
        <v>8.4235000000000007</v>
      </c>
      <c r="C119">
        <f t="shared" si="3"/>
        <v>1.6937898396754861E-2</v>
      </c>
      <c r="D119">
        <f>C119-SET_TRI!C120</f>
        <v>1.8857564593253735E-3</v>
      </c>
      <c r="E119">
        <f t="shared" si="4"/>
        <v>1.5133345292286667E-2</v>
      </c>
      <c r="F119">
        <f t="shared" ca="1" si="5"/>
        <v>-1.8221893037921191</v>
      </c>
      <c r="G119">
        <f ca="1">S0*EXP(Drift*(A119-$A$11)+Volatility*SUM($F$12:F119))</f>
        <v>6.2851248910582447</v>
      </c>
    </row>
    <row r="120" spans="1:7" x14ac:dyDescent="0.25">
      <c r="A120" s="1" t="str">
        <f>MID('Filter Data'!A111,2,LEN('Filter Data'!A111)-2)</f>
        <v>14-Aug-2020</v>
      </c>
      <c r="B120">
        <f>'Filter Data'!K111</f>
        <v>8.3948999999999998</v>
      </c>
      <c r="C120">
        <f t="shared" si="3"/>
        <v>-3.3952632516175991E-3</v>
      </c>
      <c r="D120">
        <f>C120-SET_TRI!C121</f>
        <v>1.3686124469713548E-2</v>
      </c>
      <c r="E120">
        <f t="shared" si="4"/>
        <v>-1.6763385567508487E-2</v>
      </c>
      <c r="F120">
        <f t="shared" ca="1" si="5"/>
        <v>0.23810189539640908</v>
      </c>
      <c r="G120">
        <f ca="1">S0*EXP(Drift*(A120-$A$11)+Volatility*SUM($F$12:F120))</f>
        <v>6.3154597740644904</v>
      </c>
    </row>
    <row r="121" spans="1:7" x14ac:dyDescent="0.25">
      <c r="A121" s="1" t="str">
        <f>MID('Filter Data'!A112,2,LEN('Filter Data'!A112)-2)</f>
        <v>18-Aug-2020</v>
      </c>
      <c r="B121">
        <f>'Filter Data'!K112</f>
        <v>8.6404999999999994</v>
      </c>
      <c r="C121">
        <f t="shared" si="3"/>
        <v>2.9255857723141383E-2</v>
      </c>
      <c r="D121">
        <f>C121-SET_TRI!C122</f>
        <v>2.4429669109970083E-2</v>
      </c>
      <c r="E121">
        <f t="shared" si="4"/>
        <v>5.3597822184813411E-3</v>
      </c>
      <c r="F121">
        <f t="shared" ca="1" si="5"/>
        <v>-1.1828186762863648</v>
      </c>
      <c r="G121">
        <f ca="1">S0*EXP(Drift*(A121-$A$11)+Volatility*SUM($F$12:F121))</f>
        <v>6.2032713285828898</v>
      </c>
    </row>
    <row r="122" spans="1:7" x14ac:dyDescent="0.25">
      <c r="A122" s="1" t="str">
        <f>MID('Filter Data'!A113,2,LEN('Filter Data'!A113)-2)</f>
        <v>19-Aug-2020</v>
      </c>
      <c r="B122">
        <f>'Filter Data'!K113</f>
        <v>8.3851999999999993</v>
      </c>
      <c r="C122">
        <f t="shared" si="3"/>
        <v>-2.9546901220994168E-2</v>
      </c>
      <c r="D122">
        <f>C122-SET_TRI!C123</f>
        <v>-1.070165968208751E-2</v>
      </c>
      <c r="E122">
        <f t="shared" si="4"/>
        <v>-1.9016630732158264E-2</v>
      </c>
      <c r="F122">
        <f t="shared" ca="1" si="5"/>
        <v>1.8491222571627826</v>
      </c>
      <c r="G122">
        <f ca="1">S0*EXP(Drift*(A122-$A$11)+Volatility*SUM($F$12:F122))</f>
        <v>6.4105571801262027</v>
      </c>
    </row>
    <row r="123" spans="1:7" x14ac:dyDescent="0.25">
      <c r="A123" s="1" t="str">
        <f>MID('Filter Data'!A114,2,LEN('Filter Data'!A114)-2)</f>
        <v>24-Aug-2020</v>
      </c>
      <c r="B123">
        <f>'Filter Data'!K114</f>
        <v>8.3344000000000005</v>
      </c>
      <c r="C123">
        <f t="shared" si="3"/>
        <v>-6.0582931832274542E-3</v>
      </c>
      <c r="D123">
        <f>C123-SET_TRI!C124</f>
        <v>-8.563119455128658E-3</v>
      </c>
      <c r="E123">
        <f t="shared" si="4"/>
        <v>2.3763513129207185E-3</v>
      </c>
      <c r="F123">
        <f t="shared" ca="1" si="5"/>
        <v>-1.3735917366597805</v>
      </c>
      <c r="G123">
        <f ca="1">S0*EXP(Drift*(A123-$A$11)+Volatility*SUM($F$12:F123))</f>
        <v>6.2799923943732558</v>
      </c>
    </row>
    <row r="124" spans="1:7" x14ac:dyDescent="0.25">
      <c r="A124" s="1" t="str">
        <f>MID('Filter Data'!A115,2,LEN('Filter Data'!A115)-2)</f>
        <v>25-Aug-2020</v>
      </c>
      <c r="B124">
        <f>'Filter Data'!K115</f>
        <v>8.3443000000000005</v>
      </c>
      <c r="C124">
        <f t="shared" si="3"/>
        <v>1.1878479554617032E-3</v>
      </c>
      <c r="D124">
        <f>C124-SET_TRI!C125</f>
        <v>-8.4606151498062255E-4</v>
      </c>
      <c r="E124">
        <f t="shared" si="4"/>
        <v>2.0602932455424565E-3</v>
      </c>
      <c r="F124">
        <f t="shared" ca="1" si="5"/>
        <v>0.12903620389705348</v>
      </c>
      <c r="G124">
        <f ca="1">S0*EXP(Drift*(A124-$A$11)+Volatility*SUM($F$12:F124))</f>
        <v>6.2983288056714102</v>
      </c>
    </row>
    <row r="125" spans="1:7" x14ac:dyDescent="0.25">
      <c r="A125" s="1" t="str">
        <f>MID('Filter Data'!A116,2,LEN('Filter Data'!A116)-2)</f>
        <v>26-Aug-2020</v>
      </c>
      <c r="B125">
        <f>'Filter Data'!K116</f>
        <v>8.4362999999999992</v>
      </c>
      <c r="C125">
        <f t="shared" si="3"/>
        <v>1.1025490454561646E-2</v>
      </c>
      <c r="D125">
        <f>C125-SET_TRI!C126</f>
        <v>7.805311448766933E-3</v>
      </c>
      <c r="E125">
        <f t="shared" si="4"/>
        <v>3.4201704790119206E-3</v>
      </c>
      <c r="F125">
        <f t="shared" ca="1" si="5"/>
        <v>0.13201214157191749</v>
      </c>
      <c r="G125">
        <f ca="1">S0*EXP(Drift*(A125-$A$11)+Volatility*SUM($F$12:F125))</f>
        <v>6.3170461184530478</v>
      </c>
    </row>
    <row r="126" spans="1:7" x14ac:dyDescent="0.25">
      <c r="A126" s="1" t="str">
        <f>MID('Filter Data'!A117,2,LEN('Filter Data'!A117)-2)</f>
        <v>27-Aug-2020</v>
      </c>
      <c r="B126">
        <f>'Filter Data'!K117</f>
        <v>8.3360000000000003</v>
      </c>
      <c r="C126">
        <f t="shared" si="3"/>
        <v>-1.1889098301387926E-2</v>
      </c>
      <c r="D126">
        <f>C126-SET_TRI!C127</f>
        <v>-1.4867242583994595E-2</v>
      </c>
      <c r="E126">
        <f t="shared" si="4"/>
        <v>2.7231640498811757E-3</v>
      </c>
      <c r="F126">
        <f t="shared" ca="1" si="5"/>
        <v>-0.84918484123607663</v>
      </c>
      <c r="G126">
        <f ca="1">S0*EXP(Drift*(A126-$A$11)+Volatility*SUM($F$12:F126))</f>
        <v>6.2284803595623792</v>
      </c>
    </row>
    <row r="127" spans="1:7" x14ac:dyDescent="0.25">
      <c r="A127" s="1" t="str">
        <f>MID('Filter Data'!A118,2,LEN('Filter Data'!A118)-2)</f>
        <v>28-Aug-2020</v>
      </c>
      <c r="B127">
        <f>'Filter Data'!K118</f>
        <v>8.4776000000000007</v>
      </c>
      <c r="C127">
        <f t="shared" si="3"/>
        <v>1.6986564299424231E-2</v>
      </c>
      <c r="D127">
        <f>C127-SET_TRI!C128</f>
        <v>2.0520557840464859E-2</v>
      </c>
      <c r="E127">
        <f t="shared" si="4"/>
        <v>-3.0788443412632267E-3</v>
      </c>
      <c r="F127">
        <f t="shared" ca="1" si="5"/>
        <v>-0.6486743871499161</v>
      </c>
      <c r="G127">
        <f ca="1">S0*EXP(Drift*(A127-$A$11)+Volatility*SUM($F$12:F127))</f>
        <v>6.1626369823432094</v>
      </c>
    </row>
    <row r="128" spans="1:7" x14ac:dyDescent="0.25">
      <c r="A128" s="1" t="str">
        <f>MID('Filter Data'!A119,2,LEN('Filter Data'!A119)-2)</f>
        <v>31-Aug-2020</v>
      </c>
      <c r="B128">
        <f>'Filter Data'!K119</f>
        <v>8.4951000000000008</v>
      </c>
      <c r="C128">
        <f t="shared" si="3"/>
        <v>2.0642634707936291E-3</v>
      </c>
      <c r="D128">
        <f>C128-SET_TRI!C129</f>
        <v>1.499989558741097E-2</v>
      </c>
      <c r="E128">
        <f t="shared" si="4"/>
        <v>-1.2591266427139484E-2</v>
      </c>
      <c r="F128">
        <f t="shared" ca="1" si="5"/>
        <v>9.9292914449799846E-2</v>
      </c>
      <c r="G128">
        <f ca="1">S0*EXP(Drift*(A128-$A$11)+Volatility*SUM($F$12:F128))</f>
        <v>6.185695073774987</v>
      </c>
    </row>
    <row r="129" spans="1:7" x14ac:dyDescent="0.25">
      <c r="A129" s="1" t="str">
        <f>MID('Filter Data'!A120,2,LEN('Filter Data'!A120)-2)</f>
        <v>01-Sep-2020</v>
      </c>
      <c r="B129">
        <f>'Filter Data'!K120</f>
        <v>8.4997000000000007</v>
      </c>
      <c r="C129">
        <f t="shared" si="3"/>
        <v>5.4148862285316674E-4</v>
      </c>
      <c r="D129">
        <f>C129-SET_TRI!C130</f>
        <v>3.4322619907287862E-3</v>
      </c>
      <c r="E129">
        <f t="shared" si="4"/>
        <v>-2.7785361798271868E-3</v>
      </c>
      <c r="F129">
        <f t="shared" ca="1" si="5"/>
        <v>-0.64186681901012688</v>
      </c>
      <c r="G129">
        <f ca="1">S0*EXP(Drift*(A129-$A$11)+Volatility*SUM($F$12:F129))</f>
        <v>6.1210295873872216</v>
      </c>
    </row>
    <row r="130" spans="1:7" x14ac:dyDescent="0.25">
      <c r="A130" s="1" t="str">
        <f>MID('Filter Data'!A121,2,LEN('Filter Data'!A121)-2)</f>
        <v>03-Sep-2020</v>
      </c>
      <c r="B130">
        <f>'Filter Data'!K121</f>
        <v>8.3324999999999996</v>
      </c>
      <c r="C130">
        <f t="shared" si="3"/>
        <v>-1.9671282515853632E-2</v>
      </c>
      <c r="D130">
        <f>C130-SET_TRI!C131</f>
        <v>-2.3631596105118419E-2</v>
      </c>
      <c r="E130">
        <f t="shared" si="4"/>
        <v>3.5294584697828819E-3</v>
      </c>
      <c r="F130">
        <f t="shared" ca="1" si="5"/>
        <v>0.32586132092642961</v>
      </c>
      <c r="G130">
        <f ca="1">S0*EXP(Drift*(A130-$A$11)+Volatility*SUM($F$12:F130))</f>
        <v>6.164098652564161</v>
      </c>
    </row>
    <row r="131" spans="1:7" x14ac:dyDescent="0.25">
      <c r="A131" s="1" t="str">
        <f>MID('Filter Data'!A122,2,LEN('Filter Data'!A122)-2)</f>
        <v>08-Sep-2020</v>
      </c>
      <c r="B131">
        <f>'Filter Data'!K122</f>
        <v>8.3399000000000001</v>
      </c>
      <c r="C131">
        <f t="shared" si="3"/>
        <v>8.8808880888095016E-4</v>
      </c>
      <c r="D131">
        <f>C131-SET_TRI!C132</f>
        <v>1.4588455787228493E-2</v>
      </c>
      <c r="E131">
        <f t="shared" si="4"/>
        <v>-1.3364257679724958E-2</v>
      </c>
      <c r="F131">
        <f t="shared" ca="1" si="5"/>
        <v>0.74521583806932734</v>
      </c>
      <c r="G131">
        <f ca="1">S0*EXP(Drift*(A131-$A$11)+Volatility*SUM($F$12:F131))</f>
        <v>6.2655209863211381</v>
      </c>
    </row>
    <row r="132" spans="1:7" x14ac:dyDescent="0.25">
      <c r="A132" s="1" t="str">
        <f>MID('Filter Data'!A123,2,LEN('Filter Data'!A123)-2)</f>
        <v>09-Sep-2020</v>
      </c>
      <c r="B132">
        <f>'Filter Data'!K123</f>
        <v>8.4206000000000003</v>
      </c>
      <c r="C132">
        <f t="shared" si="3"/>
        <v>9.6763750164870332E-3</v>
      </c>
      <c r="D132">
        <f>C132-SET_TRI!C133</f>
        <v>1.132590760887222E-2</v>
      </c>
      <c r="E132">
        <f t="shared" si="4"/>
        <v>-1.3788930731391171E-3</v>
      </c>
      <c r="F132">
        <f t="shared" ca="1" si="5"/>
        <v>-1.1660815932633763</v>
      </c>
      <c r="G132">
        <f ca="1">S0*EXP(Drift*(A132-$A$11)+Volatility*SUM($F$12:F132))</f>
        <v>6.1436800639156326</v>
      </c>
    </row>
    <row r="133" spans="1:7" x14ac:dyDescent="0.25">
      <c r="A133" s="1" t="str">
        <f>MID('Filter Data'!A124,2,LEN('Filter Data'!A124)-2)</f>
        <v>10-Sep-2020</v>
      </c>
      <c r="B133">
        <f>'Filter Data'!K124</f>
        <v>8.3878000000000004</v>
      </c>
      <c r="C133">
        <f t="shared" si="3"/>
        <v>-3.8952093675034961E-3</v>
      </c>
      <c r="D133">
        <f>C133-SET_TRI!C134</f>
        <v>-2.4511382421870038E-3</v>
      </c>
      <c r="E133">
        <f t="shared" si="4"/>
        <v>-1.4498965356345896E-3</v>
      </c>
      <c r="F133">
        <f t="shared" ca="1" si="5"/>
        <v>-0.59412043111251167</v>
      </c>
      <c r="G133">
        <f ca="1">S0*EXP(Drift*(A133-$A$11)+Volatility*SUM($F$12:F133))</f>
        <v>6.0845107467979389</v>
      </c>
    </row>
    <row r="134" spans="1:7" x14ac:dyDescent="0.25">
      <c r="A134" s="1" t="str">
        <f>MID('Filter Data'!A125,2,LEN('Filter Data'!A125)-2)</f>
        <v>11-Sep-2020</v>
      </c>
      <c r="B134">
        <f>'Filter Data'!K125</f>
        <v>8.3916000000000004</v>
      </c>
      <c r="C134">
        <f t="shared" si="3"/>
        <v>4.530389375044738E-4</v>
      </c>
      <c r="D134">
        <f>C134-SET_TRI!C135</f>
        <v>8.4249930846077726E-3</v>
      </c>
      <c r="E134">
        <f t="shared" si="4"/>
        <v>-7.759527479748173E-3</v>
      </c>
      <c r="F134">
        <f t="shared" ca="1" si="5"/>
        <v>0.14665266435628049</v>
      </c>
      <c r="G134">
        <f ca="1">S0*EXP(Drift*(A134-$A$11)+Volatility*SUM($F$12:F134))</f>
        <v>6.1041487056755459</v>
      </c>
    </row>
    <row r="135" spans="1:7" x14ac:dyDescent="0.25">
      <c r="A135" s="1" t="str">
        <f>MID('Filter Data'!A126,2,LEN('Filter Data'!A126)-2)</f>
        <v>14-Sep-2020</v>
      </c>
      <c r="B135">
        <f>'Filter Data'!K126</f>
        <v>8.4530999999999992</v>
      </c>
      <c r="C135">
        <f t="shared" si="3"/>
        <v>7.3287573287571829E-3</v>
      </c>
      <c r="D135">
        <f>C135-SET_TRI!C136</f>
        <v>1.3648237289737301E-2</v>
      </c>
      <c r="E135">
        <f t="shared" si="4"/>
        <v>-6.0022380918118567E-3</v>
      </c>
      <c r="F135">
        <f t="shared" ca="1" si="5"/>
        <v>1.5312306739152213</v>
      </c>
      <c r="G135">
        <f ca="1">S0*EXP(Drift*(A135-$A$11)+Volatility*SUM($F$12:F135))</f>
        <v>6.2816912634528412</v>
      </c>
    </row>
    <row r="136" spans="1:7" x14ac:dyDescent="0.25">
      <c r="A136" s="1" t="str">
        <f>MID('Filter Data'!A127,2,LEN('Filter Data'!A127)-2)</f>
        <v>16-Sep-2020</v>
      </c>
      <c r="B136">
        <f>'Filter Data'!K127</f>
        <v>8.4496000000000002</v>
      </c>
      <c r="C136">
        <f t="shared" si="3"/>
        <v>-4.1404928369461483E-4</v>
      </c>
      <c r="D136">
        <f>C136-SET_TRI!C137</f>
        <v>-1.8068795746571463E-2</v>
      </c>
      <c r="E136">
        <f t="shared" si="4"/>
        <v>1.73355204419645E-2</v>
      </c>
      <c r="F136">
        <f t="shared" ca="1" si="5"/>
        <v>1.7959358622885151</v>
      </c>
      <c r="G136">
        <f ca="1">S0*EXP(Drift*(A136-$A$11)+Volatility*SUM($F$12:F136))</f>
        <v>6.489924940626536</v>
      </c>
    </row>
    <row r="137" spans="1:7" x14ac:dyDescent="0.25">
      <c r="A137" s="1" t="str">
        <f>MID('Filter Data'!A128,2,LEN('Filter Data'!A128)-2)</f>
        <v>17-Sep-2020</v>
      </c>
      <c r="B137">
        <f>'Filter Data'!K128</f>
        <v>8.4032</v>
      </c>
      <c r="C137">
        <f t="shared" si="3"/>
        <v>-5.4913842075364769E-3</v>
      </c>
      <c r="D137">
        <f>C137-SET_TRI!C138</f>
        <v>3.1762403227419004E-3</v>
      </c>
      <c r="E137">
        <f t="shared" si="4"/>
        <v>-8.560524946704234E-3</v>
      </c>
      <c r="F137">
        <f t="shared" ca="1" si="5"/>
        <v>0.84672558034532119</v>
      </c>
      <c r="G137">
        <f ca="1">S0*EXP(Drift*(A137-$A$11)+Volatility*SUM($F$12:F137))</f>
        <v>6.5907323894802836</v>
      </c>
    </row>
    <row r="138" spans="1:7" x14ac:dyDescent="0.25">
      <c r="A138" s="1" t="str">
        <f>MID('Filter Data'!A129,2,LEN('Filter Data'!A129)-2)</f>
        <v>18-Sep-2020</v>
      </c>
      <c r="B138">
        <f>'Filter Data'!K129</f>
        <v>8.4084000000000003</v>
      </c>
      <c r="C138">
        <f t="shared" si="3"/>
        <v>6.1881188118815633E-4</v>
      </c>
      <c r="D138">
        <f>C138-SET_TRI!C139</f>
        <v>-7.9055538198533157E-4</v>
      </c>
      <c r="E138">
        <f t="shared" si="4"/>
        <v>1.4368648836737734E-3</v>
      </c>
      <c r="F138">
        <f t="shared" ca="1" si="5"/>
        <v>0.51911853376114203</v>
      </c>
      <c r="G138">
        <f ca="1">S0*EXP(Drift*(A138-$A$11)+Volatility*SUM($F$12:F138))</f>
        <v>6.6550302192553277</v>
      </c>
    </row>
    <row r="139" spans="1:7" x14ac:dyDescent="0.25">
      <c r="A139" s="1" t="str">
        <f>MID('Filter Data'!A130,2,LEN('Filter Data'!A130)-2)</f>
        <v>21-Sep-2020</v>
      </c>
      <c r="B139">
        <f>'Filter Data'!K130</f>
        <v>8.2476000000000003</v>
      </c>
      <c r="C139">
        <f t="shared" si="3"/>
        <v>-1.9123733409447702E-2</v>
      </c>
      <c r="D139">
        <f>C139-SET_TRI!C140</f>
        <v>-5.7965475476642568E-3</v>
      </c>
      <c r="E139">
        <f t="shared" si="4"/>
        <v>-1.3400143831432537E-2</v>
      </c>
      <c r="F139">
        <f t="shared" ca="1" si="5"/>
        <v>1.6867928454434422</v>
      </c>
      <c r="G139">
        <f ca="1">S0*EXP(Drift*(A139-$A$11)+Volatility*SUM($F$12:F139))</f>
        <v>6.8671733577137752</v>
      </c>
    </row>
    <row r="140" spans="1:7" x14ac:dyDescent="0.25">
      <c r="A140" s="1" t="str">
        <f>MID('Filter Data'!A131,2,LEN('Filter Data'!A131)-2)</f>
        <v>22-Sep-2020</v>
      </c>
      <c r="B140">
        <f>'Filter Data'!K131</f>
        <v>8.2200000000000006</v>
      </c>
      <c r="C140">
        <f t="shared" si="3"/>
        <v>-3.3464280517968409E-3</v>
      </c>
      <c r="D140">
        <f>C140-SET_TRI!C141</f>
        <v>5.2033479320529041E-3</v>
      </c>
      <c r="E140">
        <f t="shared" si="4"/>
        <v>-8.4019982920304978E-3</v>
      </c>
      <c r="F140">
        <f t="shared" ca="1" si="5"/>
        <v>-1.5584563886050744</v>
      </c>
      <c r="G140">
        <f ca="1">S0*EXP(Drift*(A140-$A$11)+Volatility*SUM($F$12:F140))</f>
        <v>6.6877793110332515</v>
      </c>
    </row>
    <row r="141" spans="1:7" x14ac:dyDescent="0.25">
      <c r="A141" s="1" t="str">
        <f>MID('Filter Data'!A132,2,LEN('Filter Data'!A132)-2)</f>
        <v>23-Sep-2020</v>
      </c>
      <c r="B141">
        <f>'Filter Data'!K132</f>
        <v>8.0507000000000009</v>
      </c>
      <c r="C141">
        <f t="shared" ref="C141:C204" si="6">(B141-B140)/B140</f>
        <v>-2.0596107055961044E-2</v>
      </c>
      <c r="D141">
        <f>C141-SET_TRI!C142</f>
        <v>-1.2519380004554022E-2</v>
      </c>
      <c r="E141">
        <f t="shared" ref="E141:E204" si="7">C141-($B$4+$B$5*D141)</f>
        <v>-8.2845925637731084E-3</v>
      </c>
      <c r="F141">
        <f t="shared" ref="F141:F204" ca="1" si="8">SQRT(A141-A140)*_xlfn.NORM.INV(RAND(),0,1)</f>
        <v>0.17931628248932663</v>
      </c>
      <c r="G141">
        <f ca="1">S0*EXP(Drift*(A141-$A$11)+Volatility*SUM($F$12:F141))</f>
        <v>6.7131817734564212</v>
      </c>
    </row>
    <row r="142" spans="1:7" x14ac:dyDescent="0.25">
      <c r="A142" s="1" t="str">
        <f>MID('Filter Data'!A133,2,LEN('Filter Data'!A133)-2)</f>
        <v>25-Sep-2020</v>
      </c>
      <c r="B142">
        <f>'Filter Data'!K133</f>
        <v>8.0546000000000006</v>
      </c>
      <c r="C142">
        <f t="shared" si="6"/>
        <v>4.8442992534808053E-4</v>
      </c>
      <c r="D142">
        <f>C142-SET_TRI!C143</f>
        <v>2.0760219574942815E-2</v>
      </c>
      <c r="E142">
        <f t="shared" si="7"/>
        <v>-1.9815831141257432E-2</v>
      </c>
      <c r="F142">
        <f t="shared" ca="1" si="8"/>
        <v>1.3559694544241763</v>
      </c>
      <c r="G142">
        <f ca="1">S0*EXP(Drift*(A142-$A$11)+Volatility*SUM($F$12:F142))</f>
        <v>6.8827831033141207</v>
      </c>
    </row>
    <row r="143" spans="1:7" x14ac:dyDescent="0.25">
      <c r="A143" s="1" t="str">
        <f>MID('Filter Data'!A134,2,LEN('Filter Data'!A134)-2)</f>
        <v>28-Sep-2020</v>
      </c>
      <c r="B143">
        <f>'Filter Data'!K134</f>
        <v>8.1385000000000005</v>
      </c>
      <c r="C143">
        <f t="shared" si="6"/>
        <v>1.041640801529559E-2</v>
      </c>
      <c r="D143">
        <f>C143-SET_TRI!C144</f>
        <v>-9.934031466109973E-3</v>
      </c>
      <c r="E143">
        <f t="shared" si="7"/>
        <v>2.0194454336522234E-2</v>
      </c>
      <c r="F143">
        <f t="shared" ca="1" si="8"/>
        <v>-4.1110200937715282</v>
      </c>
      <c r="G143">
        <f ca="1">S0*EXP(Drift*(A143-$A$11)+Volatility*SUM($F$12:F143))</f>
        <v>6.4201318976000623</v>
      </c>
    </row>
    <row r="144" spans="1:7" x14ac:dyDescent="0.25">
      <c r="A144" s="1" t="str">
        <f>MID('Filter Data'!A135,2,LEN('Filter Data'!A135)-2)</f>
        <v>29-Sep-2020</v>
      </c>
      <c r="B144">
        <f>'Filter Data'!K135</f>
        <v>8.2040000000000006</v>
      </c>
      <c r="C144">
        <f t="shared" si="6"/>
        <v>8.0481661239786336E-3</v>
      </c>
      <c r="D144">
        <f>C144-SET_TRI!C145</f>
        <v>1.5033190550979663E-2</v>
      </c>
      <c r="E144">
        <f t="shared" si="7"/>
        <v>-6.6399906051922385E-3</v>
      </c>
      <c r="F144">
        <f t="shared" ca="1" si="8"/>
        <v>9.6049584026970003E-2</v>
      </c>
      <c r="G144">
        <f ca="1">S0*EXP(Drift*(A144-$A$11)+Volatility*SUM($F$12:F144))</f>
        <v>6.4351798415799601</v>
      </c>
    </row>
    <row r="145" spans="1:7" x14ac:dyDescent="0.25">
      <c r="A145" s="1" t="str">
        <f>MID('Filter Data'!A136,2,LEN('Filter Data'!A136)-2)</f>
        <v>30-Sep-2020</v>
      </c>
      <c r="B145">
        <f>'Filter Data'!K136</f>
        <v>8.1576000000000004</v>
      </c>
      <c r="C145">
        <f t="shared" si="6"/>
        <v>-5.6557776694295724E-3</v>
      </c>
      <c r="D145">
        <f>C145-SET_TRI!C146</f>
        <v>1.3058424947995785E-2</v>
      </c>
      <c r="E145">
        <f t="shared" si="7"/>
        <v>-1.8408796553209657E-2</v>
      </c>
      <c r="F145">
        <f t="shared" ca="1" si="8"/>
        <v>-1.1959931787315086</v>
      </c>
      <c r="G145">
        <f ca="1">S0*EXP(Drift*(A145-$A$11)+Volatility*SUM($F$12:F145))</f>
        <v>6.3067537407477339</v>
      </c>
    </row>
    <row r="146" spans="1:7" x14ac:dyDescent="0.25">
      <c r="A146" s="1" t="str">
        <f>MID('Filter Data'!A137,2,LEN('Filter Data'!A137)-2)</f>
        <v>09-Oct-2020</v>
      </c>
      <c r="B146">
        <f>'Filter Data'!K137</f>
        <v>8.3066999999999993</v>
      </c>
      <c r="C146">
        <f t="shared" si="6"/>
        <v>1.8277434539570325E-2</v>
      </c>
      <c r="D146">
        <f>C146-SET_TRI!C147</f>
        <v>-6.9838393169123873E-3</v>
      </c>
      <c r="E146">
        <f t="shared" si="7"/>
        <v>2.5164490420989498E-2</v>
      </c>
      <c r="F146">
        <f t="shared" ca="1" si="8"/>
        <v>-5.2093434970074233</v>
      </c>
      <c r="G146">
        <f ca="1">S0*EXP(Drift*(A146-$A$11)+Volatility*SUM($F$12:F146))</f>
        <v>5.7945701630310147</v>
      </c>
    </row>
    <row r="147" spans="1:7" x14ac:dyDescent="0.25">
      <c r="A147" s="1" t="str">
        <f>MID('Filter Data'!A138,2,LEN('Filter Data'!A138)-2)</f>
        <v>14-Oct-2020</v>
      </c>
      <c r="B147">
        <f>'Filter Data'!K138</f>
        <v>8.1814999999999998</v>
      </c>
      <c r="C147">
        <f t="shared" si="6"/>
        <v>-1.5072170657421063E-2</v>
      </c>
      <c r="D147">
        <f>C147-SET_TRI!C148</f>
        <v>-7.6009665735457862E-3</v>
      </c>
      <c r="E147">
        <f t="shared" si="7"/>
        <v>-7.5803714546026297E-3</v>
      </c>
      <c r="F147">
        <f t="shared" ca="1" si="8"/>
        <v>-2.5994448594210771</v>
      </c>
      <c r="G147">
        <f ca="1">S0*EXP(Drift*(A147-$A$11)+Volatility*SUM($F$12:F147))</f>
        <v>5.556657082242201</v>
      </c>
    </row>
    <row r="148" spans="1:7" x14ac:dyDescent="0.25">
      <c r="A148" s="1" t="str">
        <f>MID('Filter Data'!A139,2,LEN('Filter Data'!A139)-2)</f>
        <v>16-Oct-2020</v>
      </c>
      <c r="B148">
        <f>'Filter Data'!K139</f>
        <v>8.1812000000000005</v>
      </c>
      <c r="C148">
        <f t="shared" si="6"/>
        <v>-3.666809264796197E-5</v>
      </c>
      <c r="D148">
        <f>C148-SET_TRI!C149</f>
        <v>2.300236565691954E-2</v>
      </c>
      <c r="E148">
        <f t="shared" si="7"/>
        <v>-2.2534081941118722E-2</v>
      </c>
      <c r="F148">
        <f t="shared" ca="1" si="8"/>
        <v>1.0600813269595735</v>
      </c>
      <c r="G148">
        <f ca="1">S0*EXP(Drift*(A148-$A$11)+Volatility*SUM($F$12:F148))</f>
        <v>5.6677607497212819</v>
      </c>
    </row>
    <row r="149" spans="1:7" x14ac:dyDescent="0.25">
      <c r="A149" s="1" t="str">
        <f>MID('Filter Data'!A140,2,LEN('Filter Data'!A140)-2)</f>
        <v>20-Oct-2020</v>
      </c>
      <c r="B149">
        <f>'Filter Data'!K140</f>
        <v>8.2287999999999997</v>
      </c>
      <c r="C149">
        <f t="shared" si="6"/>
        <v>5.8182173764238978E-3</v>
      </c>
      <c r="D149">
        <f>C149-SET_TRI!C150</f>
        <v>2.6157863976030149E-2</v>
      </c>
      <c r="E149">
        <f t="shared" si="7"/>
        <v>-1.9771373188691752E-2</v>
      </c>
      <c r="F149">
        <f t="shared" ca="1" si="8"/>
        <v>-1.9684134278674636</v>
      </c>
      <c r="G149">
        <f ca="1">S0*EXP(Drift*(A149-$A$11)+Volatility*SUM($F$12:F149))</f>
        <v>5.4914364435300227</v>
      </c>
    </row>
    <row r="150" spans="1:7" x14ac:dyDescent="0.25">
      <c r="A150" s="1" t="str">
        <f>MID('Filter Data'!A141,2,LEN('Filter Data'!A141)-2)</f>
        <v>21-Oct-2020</v>
      </c>
      <c r="B150">
        <f>'Filter Data'!K141</f>
        <v>8.2908000000000008</v>
      </c>
      <c r="C150">
        <f t="shared" si="6"/>
        <v>7.534512930196525E-3</v>
      </c>
      <c r="D150">
        <f>C150-SET_TRI!C151</f>
        <v>1.7531403077169399E-3</v>
      </c>
      <c r="E150">
        <f t="shared" si="7"/>
        <v>5.8599147598733196E-3</v>
      </c>
      <c r="F150">
        <f t="shared" ca="1" si="8"/>
        <v>-0.80390110666369219</v>
      </c>
      <c r="G150">
        <f ca="1">S0*EXP(Drift*(A150-$A$11)+Volatility*SUM($F$12:F150))</f>
        <v>5.418717229763085</v>
      </c>
    </row>
    <row r="151" spans="1:7" x14ac:dyDescent="0.25">
      <c r="A151" s="1" t="str">
        <f>MID('Filter Data'!A142,2,LEN('Filter Data'!A142)-2)</f>
        <v>22-Oct-2020</v>
      </c>
      <c r="B151">
        <f>'Filter Data'!K142</f>
        <v>8.2087000000000003</v>
      </c>
      <c r="C151">
        <f t="shared" si="6"/>
        <v>-9.9025425773146738E-3</v>
      </c>
      <c r="D151">
        <f>C151-SET_TRI!C152</f>
        <v>-6.7291717072386278E-3</v>
      </c>
      <c r="E151">
        <f t="shared" si="7"/>
        <v>-3.265043873076556E-3</v>
      </c>
      <c r="F151">
        <f t="shared" ca="1" si="8"/>
        <v>0.23311615915455222</v>
      </c>
      <c r="G151">
        <f ca="1">S0*EXP(Drift*(A151-$A$11)+Volatility*SUM($F$12:F151))</f>
        <v>5.4443977176306504</v>
      </c>
    </row>
    <row r="152" spans="1:7" x14ac:dyDescent="0.25">
      <c r="A152" s="1" t="str">
        <f>MID('Filter Data'!A143,2,LEN('Filter Data'!A143)-2)</f>
        <v>27-Oct-2020</v>
      </c>
      <c r="B152">
        <f>'Filter Data'!K143</f>
        <v>8.2173999999999996</v>
      </c>
      <c r="C152">
        <f t="shared" si="6"/>
        <v>1.0598511335533354E-3</v>
      </c>
      <c r="D152">
        <f>C152-SET_TRI!C153</f>
        <v>6.2467621811756824E-3</v>
      </c>
      <c r="E152">
        <f t="shared" si="7"/>
        <v>-5.0181950900813664E-3</v>
      </c>
      <c r="F152">
        <f t="shared" ca="1" si="8"/>
        <v>1.8455198831648204E-2</v>
      </c>
      <c r="G152">
        <f ca="1">S0*EXP(Drift*(A152-$A$11)+Volatility*SUM($F$12:F152))</f>
        <v>5.4643820293685472</v>
      </c>
    </row>
    <row r="153" spans="1:7" x14ac:dyDescent="0.25">
      <c r="A153" s="1" t="str">
        <f>MID('Filter Data'!A144,2,LEN('Filter Data'!A144)-2)</f>
        <v>02-Nov-2020</v>
      </c>
      <c r="B153">
        <f>'Filter Data'!K144</f>
        <v>8.1571999999999996</v>
      </c>
      <c r="C153">
        <f t="shared" si="6"/>
        <v>-7.3259181736315664E-3</v>
      </c>
      <c r="D153">
        <f>C153-SET_TRI!C154</f>
        <v>3.018959405174125E-3</v>
      </c>
      <c r="E153">
        <f t="shared" si="7"/>
        <v>-1.0240934162255107E-2</v>
      </c>
      <c r="F153">
        <f t="shared" ca="1" si="8"/>
        <v>-3.8568680049082507</v>
      </c>
      <c r="G153">
        <f ca="1">S0*EXP(Drift*(A153-$A$11)+Volatility*SUM($F$12:F153))</f>
        <v>5.129960517967171</v>
      </c>
    </row>
    <row r="154" spans="1:7" x14ac:dyDescent="0.25">
      <c r="A154" s="1" t="str">
        <f>MID('Filter Data'!A145,2,LEN('Filter Data'!A145)-2)</f>
        <v>04-Nov-2020</v>
      </c>
      <c r="B154">
        <f>'Filter Data'!K145</f>
        <v>8.1968999999999994</v>
      </c>
      <c r="C154">
        <f t="shared" si="6"/>
        <v>4.8668660814985346E-3</v>
      </c>
      <c r="D154">
        <f>C154-SET_TRI!C155</f>
        <v>-1.406814918051268E-2</v>
      </c>
      <c r="E154">
        <f t="shared" si="7"/>
        <v>1.8696070491742416E-2</v>
      </c>
      <c r="F154">
        <f t="shared" ca="1" si="8"/>
        <v>1.9958653629895302</v>
      </c>
      <c r="G154">
        <f ca="1">S0*EXP(Drift*(A154-$A$11)+Volatility*SUM($F$12:F154))</f>
        <v>5.3184998347484207</v>
      </c>
    </row>
    <row r="155" spans="1:7" x14ac:dyDescent="0.25">
      <c r="A155" s="1" t="str">
        <f>MID('Filter Data'!A146,2,LEN('Filter Data'!A146)-2)</f>
        <v>05-Nov-2020</v>
      </c>
      <c r="B155">
        <f>'Filter Data'!K146</f>
        <v>8.3713999999999995</v>
      </c>
      <c r="C155">
        <f t="shared" si="6"/>
        <v>2.1288535909917177E-2</v>
      </c>
      <c r="D155">
        <f>C155-SET_TRI!C156</f>
        <v>-2.3796955959140779E-2</v>
      </c>
      <c r="E155">
        <f t="shared" si="7"/>
        <v>4.4651318461977299E-2</v>
      </c>
      <c r="F155">
        <f t="shared" ca="1" si="8"/>
        <v>-1.6001726123890987</v>
      </c>
      <c r="G155">
        <f ca="1">S0*EXP(Drift*(A155-$A$11)+Volatility*SUM($F$12:F155))</f>
        <v>5.1758010942590342</v>
      </c>
    </row>
    <row r="156" spans="1:7" x14ac:dyDescent="0.25">
      <c r="A156" s="1" t="str">
        <f>MID('Filter Data'!A147,2,LEN('Filter Data'!A147)-2)</f>
        <v>06-Nov-2020</v>
      </c>
      <c r="B156">
        <f>'Filter Data'!K147</f>
        <v>8.3661999999999992</v>
      </c>
      <c r="C156">
        <f t="shared" si="6"/>
        <v>-6.2116252956498504E-4</v>
      </c>
      <c r="D156">
        <f>C156-SET_TRI!C157</f>
        <v>1.3035570479222151E-3</v>
      </c>
      <c r="E156">
        <f t="shared" si="7"/>
        <v>-1.8551992583842728E-3</v>
      </c>
      <c r="F156">
        <f t="shared" ca="1" si="8"/>
        <v>-0.89642356188850736</v>
      </c>
      <c r="G156">
        <f ca="1">S0*EXP(Drift*(A156-$A$11)+Volatility*SUM($F$12:F156))</f>
        <v>5.0990394204346048</v>
      </c>
    </row>
    <row r="157" spans="1:7" x14ac:dyDescent="0.25">
      <c r="A157" s="1" t="str">
        <f>MID('Filter Data'!A148,2,LEN('Filter Data'!A148)-2)</f>
        <v>09-Nov-2020</v>
      </c>
      <c r="B157">
        <f>'Filter Data'!K148</f>
        <v>8.0149000000000008</v>
      </c>
      <c r="C157">
        <f t="shared" si="6"/>
        <v>-4.1990389902225436E-2</v>
      </c>
      <c r="D157">
        <f>C157-SET_TRI!C158</f>
        <v>-6.8334339840701058E-2</v>
      </c>
      <c r="E157">
        <f t="shared" si="7"/>
        <v>2.5016041776433601E-2</v>
      </c>
      <c r="F157">
        <f t="shared" ca="1" si="8"/>
        <v>-2.342311571866901</v>
      </c>
      <c r="G157">
        <f ca="1">S0*EXP(Drift*(A157-$A$11)+Volatility*SUM($F$12:F157))</f>
        <v>4.9050648192346626</v>
      </c>
    </row>
    <row r="158" spans="1:7" x14ac:dyDescent="0.25">
      <c r="A158" s="1" t="str">
        <f>MID('Filter Data'!A149,2,LEN('Filter Data'!A149)-2)</f>
        <v>10-Nov-2020</v>
      </c>
      <c r="B158">
        <f>'Filter Data'!K149</f>
        <v>8.0344999999999995</v>
      </c>
      <c r="C158">
        <f t="shared" si="6"/>
        <v>2.4454453580205278E-3</v>
      </c>
      <c r="D158">
        <f>C158-SET_TRI!C159</f>
        <v>-6.6627004042649998E-2</v>
      </c>
      <c r="E158">
        <f t="shared" si="7"/>
        <v>6.7778802463876173E-2</v>
      </c>
      <c r="F158">
        <f t="shared" ca="1" si="8"/>
        <v>0.11157327014414349</v>
      </c>
      <c r="G158">
        <f ca="1">S0*EXP(Drift*(A158-$A$11)+Volatility*SUM($F$12:F158))</f>
        <v>4.9178909283991308</v>
      </c>
    </row>
    <row r="159" spans="1:7" x14ac:dyDescent="0.25">
      <c r="A159" s="1" t="str">
        <f>MID('Filter Data'!A150,2,LEN('Filter Data'!A150)-2)</f>
        <v>12-Nov-2020</v>
      </c>
      <c r="B159">
        <f>'Filter Data'!K150</f>
        <v>8.0396999999999998</v>
      </c>
      <c r="C159">
        <f t="shared" si="6"/>
        <v>6.4720891156889863E-4</v>
      </c>
      <c r="D159">
        <f>C159-SET_TRI!C160</f>
        <v>9.0717308139554968E-3</v>
      </c>
      <c r="E159">
        <f t="shared" si="7"/>
        <v>-8.1991171043985633E-3</v>
      </c>
      <c r="F159">
        <f t="shared" ca="1" si="8"/>
        <v>-0.28823975259600415</v>
      </c>
      <c r="G159">
        <f ca="1">S0*EXP(Drift*(A159-$A$11)+Volatility*SUM($F$12:F159))</f>
        <v>4.8998143707609483</v>
      </c>
    </row>
    <row r="160" spans="1:7" x14ac:dyDescent="0.25">
      <c r="A160" s="1" t="str">
        <f>MID('Filter Data'!A151,2,LEN('Filter Data'!A151)-2)</f>
        <v>17-Nov-2020</v>
      </c>
      <c r="B160">
        <f>'Filter Data'!K151</f>
        <v>8.0546000000000006</v>
      </c>
      <c r="C160">
        <f t="shared" si="6"/>
        <v>1.8533029839422866E-3</v>
      </c>
      <c r="D160">
        <f>C160-SET_TRI!C161</f>
        <v>-7.8140742821732351E-3</v>
      </c>
      <c r="E160">
        <f t="shared" si="7"/>
        <v>9.5539334482969557E-3</v>
      </c>
      <c r="F160">
        <f t="shared" ca="1" si="8"/>
        <v>-3.9050479879146001</v>
      </c>
      <c r="G160">
        <f ca="1">S0*EXP(Drift*(A160-$A$11)+Volatility*SUM($F$12:F160))</f>
        <v>4.5930152666341932</v>
      </c>
    </row>
    <row r="161" spans="1:7" x14ac:dyDescent="0.25">
      <c r="A161" s="1" t="str">
        <f>MID('Filter Data'!A152,2,LEN('Filter Data'!A152)-2)</f>
        <v>18-Nov-2020</v>
      </c>
      <c r="B161">
        <f>'Filter Data'!K152</f>
        <v>8.0177999999999994</v>
      </c>
      <c r="C161">
        <f t="shared" si="6"/>
        <v>-4.5688178183896496E-3</v>
      </c>
      <c r="D161">
        <f>C161-SET_TRI!C162</f>
        <v>-1.8084658922561638E-2</v>
      </c>
      <c r="E161">
        <f t="shared" si="7"/>
        <v>1.3196296755812655E-2</v>
      </c>
      <c r="F161">
        <f t="shared" ca="1" si="8"/>
        <v>-0.82276400564224195</v>
      </c>
      <c r="G161">
        <f ca="1">S0*EXP(Drift*(A161-$A$11)+Volatility*SUM($F$12:F161))</f>
        <v>4.5307047130286779</v>
      </c>
    </row>
    <row r="162" spans="1:7" x14ac:dyDescent="0.25">
      <c r="A162" s="1" t="str">
        <f>MID('Filter Data'!A153,2,LEN('Filter Data'!A153)-2)</f>
        <v>19-Nov-2020</v>
      </c>
      <c r="B162">
        <f>'Filter Data'!K153</f>
        <v>8.0053999999999998</v>
      </c>
      <c r="C162">
        <f t="shared" si="6"/>
        <v>-1.5465589064331267E-3</v>
      </c>
      <c r="D162">
        <f>C162-SET_TRI!C163</f>
        <v>-2.8847332269916507E-3</v>
      </c>
      <c r="E162">
        <f t="shared" si="7"/>
        <v>1.3236479297668677E-3</v>
      </c>
      <c r="F162">
        <f t="shared" ca="1" si="8"/>
        <v>-0.31056048781717333</v>
      </c>
      <c r="G162">
        <f ca="1">S0*EXP(Drift*(A162-$A$11)+Volatility*SUM($F$12:F162))</f>
        <v>4.5092815909114528</v>
      </c>
    </row>
    <row r="163" spans="1:7" x14ac:dyDescent="0.25">
      <c r="A163" s="1" t="str">
        <f>MID('Filter Data'!A154,2,LEN('Filter Data'!A154)-2)</f>
        <v>20-Nov-2020</v>
      </c>
      <c r="B163">
        <f>'Filter Data'!K154</f>
        <v>8.0269999999999992</v>
      </c>
      <c r="C163">
        <f t="shared" si="6"/>
        <v>2.6981787293576085E-3</v>
      </c>
      <c r="D163">
        <f>C163-SET_TRI!C164</f>
        <v>-1.3901556241357728E-2</v>
      </c>
      <c r="E163">
        <f t="shared" si="7"/>
        <v>1.6364133232449719E-2</v>
      </c>
      <c r="F163">
        <f t="shared" ca="1" si="8"/>
        <v>-9.4244290678427212E-2</v>
      </c>
      <c r="G163">
        <f ca="1">S0*EXP(Drift*(A163-$A$11)+Volatility*SUM($F$12:F163))</f>
        <v>4.5048976301109391</v>
      </c>
    </row>
    <row r="164" spans="1:7" x14ac:dyDescent="0.25">
      <c r="A164" s="1" t="str">
        <f>MID('Filter Data'!A155,2,LEN('Filter Data'!A155)-2)</f>
        <v>23-Nov-2020</v>
      </c>
      <c r="B164">
        <f>'Filter Data'!K155</f>
        <v>7.8719999999999999</v>
      </c>
      <c r="C164">
        <f t="shared" si="6"/>
        <v>-1.930982932602459E-2</v>
      </c>
      <c r="D164">
        <f>C164-SET_TRI!C165</f>
        <v>-4.5016255766794029E-2</v>
      </c>
      <c r="E164">
        <f t="shared" si="7"/>
        <v>2.4846443880540553E-2</v>
      </c>
      <c r="F164">
        <f t="shared" ca="1" si="8"/>
        <v>0.22274034689360159</v>
      </c>
      <c r="G164">
        <f ca="1">S0*EXP(Drift*(A164-$A$11)+Volatility*SUM($F$12:F164))</f>
        <v>4.5314841485466433</v>
      </c>
    </row>
    <row r="165" spans="1:7" x14ac:dyDescent="0.25">
      <c r="A165" s="1" t="str">
        <f>MID('Filter Data'!A156,2,LEN('Filter Data'!A156)-2)</f>
        <v>24-Nov-2020</v>
      </c>
      <c r="B165">
        <f>'Filter Data'!K156</f>
        <v>7.7549999999999999</v>
      </c>
      <c r="C165">
        <f t="shared" si="6"/>
        <v>-1.486280487804878E-2</v>
      </c>
      <c r="D165">
        <f>C165-SET_TRI!C166</f>
        <v>1.0749703223591582E-3</v>
      </c>
      <c r="E165">
        <f t="shared" si="7"/>
        <v>-1.5872841946896959E-2</v>
      </c>
      <c r="F165">
        <f t="shared" ca="1" si="8"/>
        <v>6.171651440450205E-2</v>
      </c>
      <c r="G165">
        <f ca="1">S0*EXP(Drift*(A165-$A$11)+Volatility*SUM($F$12:F165))</f>
        <v>4.5393905222775492</v>
      </c>
    </row>
    <row r="166" spans="1:7" x14ac:dyDescent="0.25">
      <c r="A166" s="1" t="str">
        <f>MID('Filter Data'!A157,2,LEN('Filter Data'!A157)-2)</f>
        <v>01-Dec-2020</v>
      </c>
      <c r="B166">
        <f>'Filter Data'!K157</f>
        <v>7.7775999999999996</v>
      </c>
      <c r="C166">
        <f t="shared" si="6"/>
        <v>2.9142488716956457E-3</v>
      </c>
      <c r="D166">
        <f>C166-SET_TRI!C167</f>
        <v>-4.5111547935774623E-3</v>
      </c>
      <c r="E166">
        <f t="shared" si="7"/>
        <v>7.3782397606988277E-3</v>
      </c>
      <c r="F166">
        <f t="shared" ca="1" si="8"/>
        <v>1.0150462507330598</v>
      </c>
      <c r="G166">
        <f ca="1">S0*EXP(Drift*(A166-$A$11)+Volatility*SUM($F$12:F166))</f>
        <v>4.6420146019677793</v>
      </c>
    </row>
    <row r="167" spans="1:7" x14ac:dyDescent="0.25">
      <c r="A167" s="1" t="str">
        <f>MID('Filter Data'!A158,2,LEN('Filter Data'!A158)-2)</f>
        <v>02-Dec-2020</v>
      </c>
      <c r="B167">
        <f>'Filter Data'!K158</f>
        <v>7.8326000000000002</v>
      </c>
      <c r="C167">
        <f t="shared" si="6"/>
        <v>7.0715902077762554E-3</v>
      </c>
      <c r="D167">
        <f>C167-SET_TRI!C168</f>
        <v>9.3396570015822997E-3</v>
      </c>
      <c r="E167">
        <f t="shared" si="7"/>
        <v>-2.0372855025268203E-3</v>
      </c>
      <c r="F167">
        <f t="shared" ca="1" si="8"/>
        <v>-0.27497418383841821</v>
      </c>
      <c r="G167">
        <f ca="1">S0*EXP(Drift*(A167-$A$11)+Volatility*SUM($F$12:F167))</f>
        <v>4.622929125408171</v>
      </c>
    </row>
    <row r="168" spans="1:7" x14ac:dyDescent="0.25">
      <c r="A168" s="1" t="str">
        <f>MID('Filter Data'!A159,2,LEN('Filter Data'!A159)-2)</f>
        <v>03-Dec-2020</v>
      </c>
      <c r="B168">
        <f>'Filter Data'!K159</f>
        <v>7.8867000000000003</v>
      </c>
      <c r="C168">
        <f t="shared" si="6"/>
        <v>6.9070295942598925E-3</v>
      </c>
      <c r="D168">
        <f>C168-SET_TRI!C169</f>
        <v>-7.9288537586891111E-3</v>
      </c>
      <c r="E168">
        <f t="shared" si="7"/>
        <v>1.4720136247456619E-2</v>
      </c>
      <c r="F168">
        <f t="shared" ca="1" si="8"/>
        <v>-4.1840330273682683E-2</v>
      </c>
      <c r="G168">
        <f ca="1">S0*EXP(Drift*(A168-$A$11)+Volatility*SUM($F$12:F168))</f>
        <v>4.622651247200765</v>
      </c>
    </row>
    <row r="169" spans="1:7" x14ac:dyDescent="0.25">
      <c r="A169" s="1" t="str">
        <f>MID('Filter Data'!A160,2,LEN('Filter Data'!A160)-2)</f>
        <v>04-Dec-2020</v>
      </c>
      <c r="B169">
        <f>'Filter Data'!K160</f>
        <v>7.8672000000000004</v>
      </c>
      <c r="C169">
        <f t="shared" si="6"/>
        <v>-2.4725170223287118E-3</v>
      </c>
      <c r="D169">
        <f>C169-SET_TRI!C170</f>
        <v>-1.2206703398977793E-2</v>
      </c>
      <c r="E169">
        <f t="shared" si="7"/>
        <v>9.5325953672984829E-3</v>
      </c>
      <c r="F169">
        <f t="shared" ca="1" si="8"/>
        <v>0.49154345118331289</v>
      </c>
      <c r="G169">
        <f ca="1">S0*EXP(Drift*(A169-$A$11)+Volatility*SUM($F$12:F169))</f>
        <v>4.6655079823392986</v>
      </c>
    </row>
    <row r="170" spans="1:7" x14ac:dyDescent="0.25">
      <c r="A170" s="1" t="str">
        <f>MID('Filter Data'!A161,2,LEN('Filter Data'!A161)-2)</f>
        <v>08-Dec-2020</v>
      </c>
      <c r="B170">
        <f>'Filter Data'!K161</f>
        <v>8.0029000000000003</v>
      </c>
      <c r="C170">
        <f t="shared" si="6"/>
        <v>1.7248830587756753E-2</v>
      </c>
      <c r="D170">
        <f>C170-SET_TRI!C171</f>
        <v>4.2156239472869103E-4</v>
      </c>
      <c r="E170">
        <f t="shared" si="7"/>
        <v>1.6879089464577019E-2</v>
      </c>
      <c r="F170">
        <f t="shared" ca="1" si="8"/>
        <v>0.13669051080206435</v>
      </c>
      <c r="G170">
        <f ca="1">S0*EXP(Drift*(A170-$A$11)+Volatility*SUM($F$12:F170))</f>
        <v>4.6891488505076326</v>
      </c>
    </row>
    <row r="171" spans="1:7" x14ac:dyDescent="0.25">
      <c r="A171" s="1" t="str">
        <f>MID('Filter Data'!A162,2,LEN('Filter Data'!A162)-2)</f>
        <v>14-Dec-2020</v>
      </c>
      <c r="B171">
        <f>'Filter Data'!K162</f>
        <v>7.8274999999999997</v>
      </c>
      <c r="C171">
        <f t="shared" si="6"/>
        <v>-2.1917055067538101E-2</v>
      </c>
      <c r="D171">
        <f>C171-SET_TRI!C172</f>
        <v>-1.3614940946413917E-2</v>
      </c>
      <c r="E171">
        <f t="shared" si="7"/>
        <v>-8.5319643304927317E-3</v>
      </c>
      <c r="F171">
        <f t="shared" ca="1" si="8"/>
        <v>3.3980262109060231</v>
      </c>
      <c r="G171">
        <f ca="1">S0*EXP(Drift*(A171-$A$11)+Volatility*SUM($F$12:F171))</f>
        <v>4.9949922402515243</v>
      </c>
    </row>
    <row r="172" spans="1:7" x14ac:dyDescent="0.25">
      <c r="A172" s="1" t="str">
        <f>MID('Filter Data'!A163,2,LEN('Filter Data'!A163)-2)</f>
        <v>15-Dec-2020</v>
      </c>
      <c r="B172">
        <f>'Filter Data'!K163</f>
        <v>7.9356</v>
      </c>
      <c r="C172">
        <f t="shared" si="6"/>
        <v>1.3810284254231914E-2</v>
      </c>
      <c r="D172">
        <f>C172-SET_TRI!C173</f>
        <v>1.2270531205310105E-2</v>
      </c>
      <c r="E172">
        <f t="shared" si="7"/>
        <v>1.8293483950466705E-3</v>
      </c>
      <c r="F172">
        <f t="shared" ca="1" si="8"/>
        <v>-1.2600486558465374</v>
      </c>
      <c r="G172">
        <f ca="1">S0*EXP(Drift*(A172-$A$11)+Volatility*SUM($F$12:F172))</f>
        <v>4.8898502538617343</v>
      </c>
    </row>
    <row r="173" spans="1:7" x14ac:dyDescent="0.25">
      <c r="A173" s="1" t="str">
        <f>MID('Filter Data'!A164,2,LEN('Filter Data'!A164)-2)</f>
        <v>16-Dec-2020</v>
      </c>
      <c r="B173">
        <f>'Filter Data'!K164</f>
        <v>7.9692999999999996</v>
      </c>
      <c r="C173">
        <f t="shared" si="6"/>
        <v>4.2466858208578583E-3</v>
      </c>
      <c r="D173">
        <f>C173-SET_TRI!C174</f>
        <v>2.5397663209083027E-3</v>
      </c>
      <c r="E173">
        <f t="shared" si="7"/>
        <v>1.8012469158189058E-3</v>
      </c>
      <c r="F173">
        <f t="shared" ca="1" si="8"/>
        <v>0.41255971218454879</v>
      </c>
      <c r="G173">
        <f ca="1">S0*EXP(Drift*(A173-$A$11)+Volatility*SUM($F$12:F173))</f>
        <v>4.9284008396708368</v>
      </c>
    </row>
    <row r="174" spans="1:7" x14ac:dyDescent="0.25">
      <c r="A174" s="1" t="str">
        <f>MID('Filter Data'!A165,2,LEN('Filter Data'!A165)-2)</f>
        <v>17-Dec-2020</v>
      </c>
      <c r="B174">
        <f>'Filter Data'!K165</f>
        <v>8.0472999999999999</v>
      </c>
      <c r="C174">
        <f t="shared" si="6"/>
        <v>9.7875597605812676E-3</v>
      </c>
      <c r="D174">
        <f>C174-SET_TRI!C175</f>
        <v>1.1796421458179839E-2</v>
      </c>
      <c r="E174">
        <f t="shared" si="7"/>
        <v>-1.7287803444779488E-3</v>
      </c>
      <c r="F174">
        <f t="shared" ca="1" si="8"/>
        <v>-0.93018642873140056</v>
      </c>
      <c r="G174">
        <f ca="1">S0*EXP(Drift*(A174-$A$11)+Volatility*SUM($F$12:F174))</f>
        <v>4.8524544806729502</v>
      </c>
    </row>
    <row r="175" spans="1:7" x14ac:dyDescent="0.25">
      <c r="A175" s="1" t="str">
        <f>MID('Filter Data'!A166,2,LEN('Filter Data'!A166)-2)</f>
        <v>18-Dec-2020</v>
      </c>
      <c r="B175">
        <f>'Filter Data'!K166</f>
        <v>8.0313999999999997</v>
      </c>
      <c r="C175">
        <f t="shared" si="6"/>
        <v>-1.975817976215656E-3</v>
      </c>
      <c r="D175">
        <f>C175-SET_TRI!C176</f>
        <v>-1.7673774018644854E-4</v>
      </c>
      <c r="E175">
        <f t="shared" si="7"/>
        <v>-1.7592650945639958E-3</v>
      </c>
      <c r="F175">
        <f t="shared" ca="1" si="8"/>
        <v>-1.1702844599307196</v>
      </c>
      <c r="G175">
        <f ca="1">S0*EXP(Drift*(A175-$A$11)+Volatility*SUM($F$12:F175))</f>
        <v>4.7577441816392678</v>
      </c>
    </row>
    <row r="176" spans="1:7" x14ac:dyDescent="0.25">
      <c r="A176" s="1" t="str">
        <f>MID('Filter Data'!A167,2,LEN('Filter Data'!A167)-2)</f>
        <v>21-Dec-2020</v>
      </c>
      <c r="B176">
        <f>'Filter Data'!K167</f>
        <v>8.0175999999999998</v>
      </c>
      <c r="C176">
        <f t="shared" si="6"/>
        <v>-1.7182558458051912E-3</v>
      </c>
      <c r="D176">
        <f>C176-SET_TRI!C177</f>
        <v>5.6635636770369709E-2</v>
      </c>
      <c r="E176">
        <f t="shared" si="7"/>
        <v>-5.7174019635951284E-2</v>
      </c>
      <c r="F176">
        <f t="shared" ca="1" si="8"/>
        <v>1.5283417936958463</v>
      </c>
      <c r="G176">
        <f ca="1">S0*EXP(Drift*(A176-$A$11)+Volatility*SUM($F$12:F176))</f>
        <v>4.8958795103099915</v>
      </c>
    </row>
    <row r="177" spans="1:7" x14ac:dyDescent="0.25">
      <c r="A177" s="1" t="str">
        <f>MID('Filter Data'!A168,2,LEN('Filter Data'!A168)-2)</f>
        <v>22-Dec-2020</v>
      </c>
      <c r="B177">
        <f>'Filter Data'!K168</f>
        <v>7.9629000000000003</v>
      </c>
      <c r="C177">
        <f t="shared" si="6"/>
        <v>-6.8224905208540618E-3</v>
      </c>
      <c r="D177">
        <f>C177-SET_TRI!C178</f>
        <v>-2.2512241138874046E-2</v>
      </c>
      <c r="E177">
        <f t="shared" si="7"/>
        <v>1.5281357671869399E-2</v>
      </c>
      <c r="F177">
        <f t="shared" ca="1" si="8"/>
        <v>-0.49389396451177248</v>
      </c>
      <c r="G177">
        <f ca="1">S0*EXP(Drift*(A177-$A$11)+Volatility*SUM($F$12:F177))</f>
        <v>4.8571978266737181</v>
      </c>
    </row>
    <row r="178" spans="1:7" x14ac:dyDescent="0.25">
      <c r="A178" s="1" t="str">
        <f>MID('Filter Data'!A169,2,LEN('Filter Data'!A169)-2)</f>
        <v>23-Dec-2020</v>
      </c>
      <c r="B178">
        <f>'Filter Data'!K169</f>
        <v>8.0100999999999996</v>
      </c>
      <c r="C178">
        <f t="shared" si="6"/>
        <v>5.927488728980552E-3</v>
      </c>
      <c r="D178">
        <f>C178-SET_TRI!C179</f>
        <v>1.9281902559139953E-2</v>
      </c>
      <c r="E178">
        <f t="shared" si="7"/>
        <v>-1.2924120811366506E-2</v>
      </c>
      <c r="F178">
        <f t="shared" ca="1" si="8"/>
        <v>2.8138707705122576</v>
      </c>
      <c r="G178">
        <f ca="1">S0*EXP(Drift*(A178-$A$11)+Volatility*SUM($F$12:F178))</f>
        <v>5.1045452924056267</v>
      </c>
    </row>
    <row r="179" spans="1:7" x14ac:dyDescent="0.25">
      <c r="A179" s="1" t="str">
        <f>MID('Filter Data'!A170,2,LEN('Filter Data'!A170)-2)</f>
        <v>29-Dec-2020</v>
      </c>
      <c r="B179">
        <f>'Filter Data'!K170</f>
        <v>8.0257000000000005</v>
      </c>
      <c r="C179">
        <f t="shared" si="6"/>
        <v>1.9475412291982555E-3</v>
      </c>
      <c r="D179">
        <f>C179-SET_TRI!C180</f>
        <v>-3.1728234241776336E-2</v>
      </c>
      <c r="E179">
        <f t="shared" si="7"/>
        <v>3.3082444555421676E-2</v>
      </c>
      <c r="F179">
        <f t="shared" ca="1" si="8"/>
        <v>4.7448838907706117</v>
      </c>
      <c r="G179">
        <f ca="1">S0*EXP(Drift*(A179-$A$11)+Volatility*SUM($F$12:F179))</f>
        <v>5.5665225363589412</v>
      </c>
    </row>
    <row r="180" spans="1:7" x14ac:dyDescent="0.25">
      <c r="A180" s="1" t="str">
        <f>MID('Filter Data'!A171,2,LEN('Filter Data'!A171)-2)</f>
        <v>30-Dec-2020</v>
      </c>
      <c r="B180">
        <f>'Filter Data'!K171</f>
        <v>8.0836000000000006</v>
      </c>
      <c r="C180">
        <f t="shared" si="6"/>
        <v>7.2143239842007625E-3</v>
      </c>
      <c r="D180">
        <f>C180-SET_TRI!C181</f>
        <v>2.1878238529981935E-2</v>
      </c>
      <c r="E180">
        <f t="shared" si="7"/>
        <v>-1.4181520673941574E-2</v>
      </c>
      <c r="F180">
        <f t="shared" ca="1" si="8"/>
        <v>-0.16015883170327497</v>
      </c>
      <c r="G180">
        <f ca="1">S0*EXP(Drift*(A180-$A$11)+Volatility*SUM($F$12:F180))</f>
        <v>5.5547310805960466</v>
      </c>
    </row>
    <row r="181" spans="1:7" x14ac:dyDescent="0.25">
      <c r="A181" s="1" t="str">
        <f>MID('Filter Data'!A172,2,LEN('Filter Data'!A172)-2)</f>
        <v>04-Jan-2021</v>
      </c>
      <c r="B181">
        <f>'Filter Data'!K172</f>
        <v>8.2838999999999992</v>
      </c>
      <c r="C181">
        <f t="shared" si="6"/>
        <v>2.4778564006135703E-2</v>
      </c>
      <c r="D181">
        <f>C181-SET_TRI!C182</f>
        <v>9.4989762047736296E-3</v>
      </c>
      <c r="E181">
        <f t="shared" si="7"/>
        <v>1.5513566162083084E-2</v>
      </c>
      <c r="F181">
        <f t="shared" ca="1" si="8"/>
        <v>-0.48814776391143805</v>
      </c>
      <c r="G181">
        <f ca="1">S0*EXP(Drift*(A181-$A$11)+Volatility*SUM($F$12:F181))</f>
        <v>5.5261526407436827</v>
      </c>
    </row>
    <row r="182" spans="1:7" x14ac:dyDescent="0.25">
      <c r="A182" s="1" t="str">
        <f>MID('Filter Data'!A173,2,LEN('Filter Data'!A173)-2)</f>
        <v>05-Jan-2021</v>
      </c>
      <c r="B182">
        <f>'Filter Data'!K173</f>
        <v>8.3056999999999999</v>
      </c>
      <c r="C182">
        <f t="shared" si="6"/>
        <v>2.6316107147600419E-3</v>
      </c>
      <c r="D182">
        <f>C182-SET_TRI!C183</f>
        <v>-2.9422804580349946E-2</v>
      </c>
      <c r="E182">
        <f t="shared" si="7"/>
        <v>3.1507347595623257E-2</v>
      </c>
      <c r="F182">
        <f t="shared" ca="1" si="8"/>
        <v>-1.8829911659968137</v>
      </c>
      <c r="G182">
        <f ca="1">S0*EXP(Drift*(A182-$A$11)+Volatility*SUM($F$12:F182))</f>
        <v>5.3514612409632427</v>
      </c>
    </row>
    <row r="183" spans="1:7" x14ac:dyDescent="0.25">
      <c r="A183" s="1" t="str">
        <f>MID('Filter Data'!A174,2,LEN('Filter Data'!A174)-2)</f>
        <v>06-Jan-2021</v>
      </c>
      <c r="B183">
        <f>'Filter Data'!K174</f>
        <v>8.1784999999999997</v>
      </c>
      <c r="C183">
        <f t="shared" si="6"/>
        <v>-1.5314783823157615E-2</v>
      </c>
      <c r="D183">
        <f>C183-SET_TRI!C184</f>
        <v>-1.0752026072503949E-3</v>
      </c>
      <c r="E183">
        <f t="shared" si="7"/>
        <v>-1.4217795630913988E-2</v>
      </c>
      <c r="F183">
        <f t="shared" ca="1" si="8"/>
        <v>0.85488093270497956</v>
      </c>
      <c r="G183">
        <f ca="1">S0*EXP(Drift*(A183-$A$11)+Volatility*SUM($F$12:F183))</f>
        <v>5.4353568973539543</v>
      </c>
    </row>
    <row r="184" spans="1:7" x14ac:dyDescent="0.25">
      <c r="A184" s="1" t="str">
        <f>MID('Filter Data'!A175,2,LEN('Filter Data'!A175)-2)</f>
        <v>07-Jan-2021</v>
      </c>
      <c r="B184">
        <f>'Filter Data'!K175</f>
        <v>8.1593</v>
      </c>
      <c r="C184">
        <f t="shared" si="6"/>
        <v>-2.3476187564956488E-3</v>
      </c>
      <c r="D184">
        <f>C184-SET_TRI!C185</f>
        <v>-1.8276750806938316E-2</v>
      </c>
      <c r="E184">
        <f t="shared" si="7"/>
        <v>1.5605732980987231E-2</v>
      </c>
      <c r="F184">
        <f t="shared" ca="1" si="8"/>
        <v>-1.096804615353008</v>
      </c>
      <c r="G184">
        <f ca="1">S0*EXP(Drift*(A184-$A$11)+Volatility*SUM($F$12:F184))</f>
        <v>5.3360931392258948</v>
      </c>
    </row>
    <row r="185" spans="1:7" x14ac:dyDescent="0.25">
      <c r="A185" s="1" t="str">
        <f>MID('Filter Data'!A176,2,LEN('Filter Data'!A176)-2)</f>
        <v>08-Jan-2021</v>
      </c>
      <c r="B185">
        <f>'Filter Data'!K176</f>
        <v>7.9081000000000001</v>
      </c>
      <c r="C185">
        <f t="shared" si="6"/>
        <v>-3.0786954763276246E-2</v>
      </c>
      <c r="D185">
        <f>C185-SET_TRI!C186</f>
        <v>-5.402875359103744E-2</v>
      </c>
      <c r="E185">
        <f t="shared" si="7"/>
        <v>2.2200961851925848E-2</v>
      </c>
      <c r="F185">
        <f t="shared" ca="1" si="8"/>
        <v>0.40629297956441374</v>
      </c>
      <c r="G185">
        <f ca="1">S0*EXP(Drift*(A185-$A$11)+Volatility*SUM($F$12:F185))</f>
        <v>5.3775749273000963</v>
      </c>
    </row>
    <row r="186" spans="1:7" x14ac:dyDescent="0.25">
      <c r="A186" s="1" t="str">
        <f>MID('Filter Data'!A177,2,LEN('Filter Data'!A177)-2)</f>
        <v>11-Jan-2021</v>
      </c>
      <c r="B186">
        <f>'Filter Data'!K177</f>
        <v>7.8956999999999997</v>
      </c>
      <c r="C186">
        <f t="shared" si="6"/>
        <v>-1.5680125441004046E-3</v>
      </c>
      <c r="D186">
        <f>C186-SET_TRI!C187</f>
        <v>1.1763861830875627E-3</v>
      </c>
      <c r="E186">
        <f t="shared" si="7"/>
        <v>-2.6774303546031266E-3</v>
      </c>
      <c r="F186">
        <f t="shared" ca="1" si="8"/>
        <v>-3.2657830637803604</v>
      </c>
      <c r="G186">
        <f ca="1">S0*EXP(Drift*(A186-$A$11)+Volatility*SUM($F$12:F186))</f>
        <v>5.0904802363365018</v>
      </c>
    </row>
    <row r="187" spans="1:7" x14ac:dyDescent="0.25">
      <c r="A187" s="1" t="str">
        <f>MID('Filter Data'!A178,2,LEN('Filter Data'!A178)-2)</f>
        <v>12-Jan-2021</v>
      </c>
      <c r="B187">
        <f>'Filter Data'!K178</f>
        <v>7.9431000000000003</v>
      </c>
      <c r="C187">
        <f t="shared" si="6"/>
        <v>6.0032676013527051E-3</v>
      </c>
      <c r="D187">
        <f>C187-SET_TRI!C188</f>
        <v>5.3839760544771671E-3</v>
      </c>
      <c r="E187">
        <f t="shared" si="7"/>
        <v>7.7069391568891036E-4</v>
      </c>
      <c r="F187">
        <f t="shared" ca="1" si="8"/>
        <v>0.3856268558461417</v>
      </c>
      <c r="G187">
        <f ca="1">S0*EXP(Drift*(A187-$A$11)+Volatility*SUM($F$12:F187))</f>
        <v>5.128206788788555</v>
      </c>
    </row>
    <row r="188" spans="1:7" x14ac:dyDescent="0.25">
      <c r="A188" s="1" t="str">
        <f>MID('Filter Data'!A179,2,LEN('Filter Data'!A179)-2)</f>
        <v>13-Jan-2021</v>
      </c>
      <c r="B188">
        <f>'Filter Data'!K179</f>
        <v>7.9062999999999999</v>
      </c>
      <c r="C188">
        <f t="shared" si="6"/>
        <v>-4.6329518701766796E-3</v>
      </c>
      <c r="D188">
        <f>C188-SET_TRI!C189</f>
        <v>-9.998189719490836E-3</v>
      </c>
      <c r="E188">
        <f t="shared" si="7"/>
        <v>5.2079652363339916E-3</v>
      </c>
      <c r="F188">
        <f t="shared" ca="1" si="8"/>
        <v>2.5255302754407687</v>
      </c>
      <c r="G188">
        <f ca="1">S0*EXP(Drift*(A188-$A$11)+Volatility*SUM($F$12:F188))</f>
        <v>5.3623618525850523</v>
      </c>
    </row>
    <row r="189" spans="1:7" x14ac:dyDescent="0.25">
      <c r="A189" s="1" t="str">
        <f>MID('Filter Data'!A180,2,LEN('Filter Data'!A180)-2)</f>
        <v>14-Jan-2021</v>
      </c>
      <c r="B189">
        <f>'Filter Data'!K180</f>
        <v>7.8997999999999999</v>
      </c>
      <c r="C189">
        <f t="shared" si="6"/>
        <v>-8.2212918811580007E-4</v>
      </c>
      <c r="D189">
        <f>C189-SET_TRI!C190</f>
        <v>8.7635806130558144E-3</v>
      </c>
      <c r="E189">
        <f t="shared" si="7"/>
        <v>-9.366488674524151E-3</v>
      </c>
      <c r="F189">
        <f t="shared" ca="1" si="8"/>
        <v>1.3281186361405171</v>
      </c>
      <c r="G189">
        <f ca="1">S0*EXP(Drift*(A189-$A$11)+Volatility*SUM($F$12:F189))</f>
        <v>5.4914980590179399</v>
      </c>
    </row>
    <row r="190" spans="1:7" x14ac:dyDescent="0.25">
      <c r="A190" s="1" t="str">
        <f>MID('Filter Data'!A181,2,LEN('Filter Data'!A181)-2)</f>
        <v>15-Jan-2021</v>
      </c>
      <c r="B190">
        <f>'Filter Data'!K181</f>
        <v>7.8121</v>
      </c>
      <c r="C190">
        <f t="shared" si="6"/>
        <v>-1.1101546874604407E-2</v>
      </c>
      <c r="D190">
        <f>C190-SET_TRI!C191</f>
        <v>2.7838117027149355E-3</v>
      </c>
      <c r="E190">
        <f t="shared" si="7"/>
        <v>-1.3786133885936719E-2</v>
      </c>
      <c r="F190">
        <f t="shared" ca="1" si="8"/>
        <v>-0.45635469009936069</v>
      </c>
      <c r="G190">
        <f ca="1">S0*EXP(Drift*(A190-$A$11)+Volatility*SUM($F$12:F190))</f>
        <v>5.4516731479674378</v>
      </c>
    </row>
    <row r="191" spans="1:7" x14ac:dyDescent="0.25">
      <c r="A191" s="1" t="str">
        <f>MID('Filter Data'!A182,2,LEN('Filter Data'!A182)-2)</f>
        <v>19-Jan-2021</v>
      </c>
      <c r="B191">
        <f>'Filter Data'!K182</f>
        <v>7.8718000000000004</v>
      </c>
      <c r="C191">
        <f t="shared" si="6"/>
        <v>7.6419912699530607E-3</v>
      </c>
      <c r="D191">
        <f>C191-SET_TRI!C192</f>
        <v>7.3257898611348345E-3</v>
      </c>
      <c r="E191">
        <f t="shared" si="7"/>
        <v>5.0657028925448454E-4</v>
      </c>
      <c r="F191">
        <f t="shared" ca="1" si="8"/>
        <v>0.35577588240637209</v>
      </c>
      <c r="G191">
        <f ca="1">S0*EXP(Drift*(A191-$A$11)+Volatility*SUM($F$12:F191))</f>
        <v>5.5002421101769343</v>
      </c>
    </row>
    <row r="192" spans="1:7" x14ac:dyDescent="0.25">
      <c r="A192" s="1" t="str">
        <f>MID('Filter Data'!A183,2,LEN('Filter Data'!A183)-2)</f>
        <v>21-Jan-2021</v>
      </c>
      <c r="B192">
        <f>'Filter Data'!K183</f>
        <v>7.9873000000000003</v>
      </c>
      <c r="C192">
        <f t="shared" si="6"/>
        <v>1.4672628877766195E-2</v>
      </c>
      <c r="D192">
        <f>C192-SET_TRI!C193</f>
        <v>2.1539228846677826E-2</v>
      </c>
      <c r="E192">
        <f t="shared" si="7"/>
        <v>-6.391009027774992E-3</v>
      </c>
      <c r="F192">
        <f t="shared" ca="1" si="8"/>
        <v>-2.5336901802190006</v>
      </c>
      <c r="G192">
        <f ca="1">S0*EXP(Drift*(A192-$A$11)+Volatility*SUM($F$12:F192))</f>
        <v>5.2698771230288939</v>
      </c>
    </row>
    <row r="193" spans="1:7" x14ac:dyDescent="0.25">
      <c r="A193" s="1" t="str">
        <f>MID('Filter Data'!A184,2,LEN('Filter Data'!A184)-2)</f>
        <v>22-Jan-2021</v>
      </c>
      <c r="B193">
        <f>'Filter Data'!K184</f>
        <v>7.9267000000000003</v>
      </c>
      <c r="C193">
        <f t="shared" si="6"/>
        <v>-7.5870444330374447E-3</v>
      </c>
      <c r="D193">
        <f>C193-SET_TRI!C194</f>
        <v>4.8650155561848181E-3</v>
      </c>
      <c r="E193">
        <f t="shared" si="7"/>
        <v>-1.2311071636530928E-2</v>
      </c>
      <c r="F193">
        <f t="shared" ca="1" si="8"/>
        <v>-0.14638320545252018</v>
      </c>
      <c r="G193">
        <f ca="1">S0*EXP(Drift*(A193-$A$11)+Volatility*SUM($F$12:F193))</f>
        <v>5.2599757143272399</v>
      </c>
    </row>
    <row r="194" spans="1:7" x14ac:dyDescent="0.25">
      <c r="A194" s="1" t="str">
        <f>MID('Filter Data'!A185,2,LEN('Filter Data'!A185)-2)</f>
        <v>25-Jan-2021</v>
      </c>
      <c r="B194">
        <f>'Filter Data'!K185</f>
        <v>7.9303999999999997</v>
      </c>
      <c r="C194">
        <f t="shared" si="6"/>
        <v>4.6677684282228041E-4</v>
      </c>
      <c r="D194">
        <f>C194-SET_TRI!C195</f>
        <v>-1.948879931813124E-3</v>
      </c>
      <c r="E194">
        <f t="shared" si="7"/>
        <v>2.41991021648211E-3</v>
      </c>
      <c r="F194">
        <f t="shared" ca="1" si="8"/>
        <v>1.5299389524943443</v>
      </c>
      <c r="G194">
        <f ca="1">S0*EXP(Drift*(A194-$A$11)+Volatility*SUM($F$12:F194))</f>
        <v>5.4128432723159525</v>
      </c>
    </row>
    <row r="195" spans="1:7" x14ac:dyDescent="0.25">
      <c r="A195" s="1" t="str">
        <f>MID('Filter Data'!A186,2,LEN('Filter Data'!A186)-2)</f>
        <v>27-Jan-2021</v>
      </c>
      <c r="B195">
        <f>'Filter Data'!K186</f>
        <v>7.8655999999999997</v>
      </c>
      <c r="C195">
        <f t="shared" si="6"/>
        <v>-8.1710884696862673E-3</v>
      </c>
      <c r="D195">
        <f>C195-SET_TRI!C196</f>
        <v>-2.6011958140073127E-3</v>
      </c>
      <c r="E195">
        <f t="shared" si="7"/>
        <v>-5.5787292816431612E-3</v>
      </c>
      <c r="F195">
        <f t="shared" ca="1" si="8"/>
        <v>0.68632786360391596</v>
      </c>
      <c r="G195">
        <f ca="1">S0*EXP(Drift*(A195-$A$11)+Volatility*SUM($F$12:F195))</f>
        <v>5.4852536660285969</v>
      </c>
    </row>
    <row r="196" spans="1:7" x14ac:dyDescent="0.25">
      <c r="A196" s="1" t="str">
        <f>MID('Filter Data'!A187,2,LEN('Filter Data'!A187)-2)</f>
        <v>28-Jan-2021</v>
      </c>
      <c r="B196">
        <f>'Filter Data'!K187</f>
        <v>7.8733000000000004</v>
      </c>
      <c r="C196">
        <f t="shared" si="6"/>
        <v>9.7894629780318171E-4</v>
      </c>
      <c r="D196">
        <f>C196-SET_TRI!C197</f>
        <v>2.2162570071864302E-2</v>
      </c>
      <c r="E196">
        <f t="shared" si="7"/>
        <v>-2.0695524201554686E-2</v>
      </c>
      <c r="F196">
        <f t="shared" ca="1" si="8"/>
        <v>2.5404791914404319</v>
      </c>
      <c r="G196">
        <f ca="1">S0*EXP(Drift*(A196-$A$11)+Volatility*SUM($F$12:F196))</f>
        <v>5.7372049002155894</v>
      </c>
    </row>
    <row r="197" spans="1:7" x14ac:dyDescent="0.25">
      <c r="A197" s="1" t="str">
        <f>MID('Filter Data'!A188,2,LEN('Filter Data'!A188)-2)</f>
        <v>29-Jan-2021</v>
      </c>
      <c r="B197">
        <f>'Filter Data'!K188</f>
        <v>7.8676000000000004</v>
      </c>
      <c r="C197">
        <f t="shared" si="6"/>
        <v>-7.2396580849199679E-4</v>
      </c>
      <c r="D197">
        <f>C197-SET_TRI!C198</f>
        <v>-6.3021107306016554E-4</v>
      </c>
      <c r="E197">
        <f t="shared" si="7"/>
        <v>-6.3039474622277113E-5</v>
      </c>
      <c r="F197">
        <f t="shared" ca="1" si="8"/>
        <v>1.0811998850708433</v>
      </c>
      <c r="G197">
        <f ca="1">S0*EXP(Drift*(A197-$A$11)+Volatility*SUM($F$12:F197))</f>
        <v>5.8501589153600229</v>
      </c>
    </row>
    <row r="198" spans="1:7" x14ac:dyDescent="0.25">
      <c r="A198" s="1" t="str">
        <f>MID('Filter Data'!A189,2,LEN('Filter Data'!A189)-2)</f>
        <v>01-Feb-2021</v>
      </c>
      <c r="B198">
        <f>'Filter Data'!K189</f>
        <v>7.9359000000000002</v>
      </c>
      <c r="C198">
        <f t="shared" si="6"/>
        <v>8.6811734201026752E-3</v>
      </c>
      <c r="D198">
        <f>C198-SET_TRI!C199</f>
        <v>1.8865885908231923E-3</v>
      </c>
      <c r="E198">
        <f t="shared" si="7"/>
        <v>6.8758048825768355E-3</v>
      </c>
      <c r="F198">
        <f t="shared" ca="1" si="8"/>
        <v>3.3145165293150978</v>
      </c>
      <c r="G198">
        <f ca="1">S0*EXP(Drift*(A198-$A$11)+Volatility*SUM($F$12:F198))</f>
        <v>6.2102045817698004</v>
      </c>
    </row>
    <row r="199" spans="1:7" x14ac:dyDescent="0.25">
      <c r="A199" s="1" t="str">
        <f>MID('Filter Data'!A190,2,LEN('Filter Data'!A190)-2)</f>
        <v>02-Feb-2021</v>
      </c>
      <c r="B199">
        <f>'Filter Data'!K190</f>
        <v>7.8441999999999998</v>
      </c>
      <c r="C199">
        <f t="shared" si="6"/>
        <v>-1.1555085119520197E-2</v>
      </c>
      <c r="D199">
        <f>C199-SET_TRI!C200</f>
        <v>-1.7166753751678643E-2</v>
      </c>
      <c r="E199">
        <f t="shared" si="7"/>
        <v>5.310543950189003E-3</v>
      </c>
      <c r="F199">
        <f t="shared" ca="1" si="8"/>
        <v>0.36489387464423045</v>
      </c>
      <c r="G199">
        <f ca="1">S0*EXP(Drift*(A199-$A$11)+Volatility*SUM($F$12:F199))</f>
        <v>6.2539712447234503</v>
      </c>
    </row>
    <row r="200" spans="1:7" x14ac:dyDescent="0.25">
      <c r="A200" s="1" t="str">
        <f>MID('Filter Data'!A191,2,LEN('Filter Data'!A191)-2)</f>
        <v>03-Feb-2021</v>
      </c>
      <c r="B200">
        <f>'Filter Data'!K191</f>
        <v>7.8326000000000002</v>
      </c>
      <c r="C200">
        <f t="shared" si="6"/>
        <v>-1.4787996226510811E-3</v>
      </c>
      <c r="D200">
        <f>C200-SET_TRI!C201</f>
        <v>2.9772989757992129E-3</v>
      </c>
      <c r="E200">
        <f t="shared" si="7"/>
        <v>-4.3529911846101055E-3</v>
      </c>
      <c r="F200">
        <f t="shared" ca="1" si="8"/>
        <v>-0.53600578857938574</v>
      </c>
      <c r="G200">
        <f ca="1">S0*EXP(Drift*(A200-$A$11)+Volatility*SUM($F$12:F200))</f>
        <v>6.2000110665722517</v>
      </c>
    </row>
    <row r="201" spans="1:7" x14ac:dyDescent="0.25">
      <c r="A201" s="1" t="str">
        <f>MID('Filter Data'!A192,2,LEN('Filter Data'!A192)-2)</f>
        <v>04-Feb-2021</v>
      </c>
      <c r="B201">
        <f>'Filter Data'!K192</f>
        <v>7.6722000000000001</v>
      </c>
      <c r="C201">
        <f t="shared" si="6"/>
        <v>-2.0478512882057057E-2</v>
      </c>
      <c r="D201">
        <f>C201-SET_TRI!C202</f>
        <v>-2.0033937192234532E-2</v>
      </c>
      <c r="E201">
        <f t="shared" si="7"/>
        <v>-8.0323633969904204E-4</v>
      </c>
      <c r="F201">
        <f t="shared" ca="1" si="8"/>
        <v>0.94800550279885198</v>
      </c>
      <c r="G201">
        <f ca="1">S0*EXP(Drift*(A201-$A$11)+Volatility*SUM($F$12:F201))</f>
        <v>6.3074299444817576</v>
      </c>
    </row>
    <row r="202" spans="1:7" x14ac:dyDescent="0.25">
      <c r="A202" s="1" t="str">
        <f>MID('Filter Data'!A193,2,LEN('Filter Data'!A193)-2)</f>
        <v>05-Feb-2021</v>
      </c>
      <c r="B202">
        <f>'Filter Data'!K193</f>
        <v>7.7439</v>
      </c>
      <c r="C202">
        <f t="shared" si="6"/>
        <v>9.3454289512786264E-3</v>
      </c>
      <c r="D202">
        <f>C202-SET_TRI!C203</f>
        <v>-1.5076919296975032E-3</v>
      </c>
      <c r="E202">
        <f t="shared" si="7"/>
        <v>1.0866227672898611E-2</v>
      </c>
      <c r="F202">
        <f t="shared" ca="1" si="8"/>
        <v>0.64534529194915058</v>
      </c>
      <c r="G202">
        <f ca="1">S0*EXP(Drift*(A202-$A$11)+Volatility*SUM($F$12:F202))</f>
        <v>6.3829791570372798</v>
      </c>
    </row>
    <row r="203" spans="1:7" x14ac:dyDescent="0.25">
      <c r="A203" s="1" t="str">
        <f>MID('Filter Data'!A194,2,LEN('Filter Data'!A194)-2)</f>
        <v>08-Feb-2021</v>
      </c>
      <c r="B203">
        <f>'Filter Data'!K194</f>
        <v>7.8178000000000001</v>
      </c>
      <c r="C203">
        <f t="shared" si="6"/>
        <v>9.5429951316520194E-3</v>
      </c>
      <c r="D203">
        <f>C203-SET_TRI!C204</f>
        <v>-6.1909505590967088E-3</v>
      </c>
      <c r="E203">
        <f t="shared" si="7"/>
        <v>1.5653073208659569E-2</v>
      </c>
      <c r="F203">
        <f t="shared" ca="1" si="8"/>
        <v>-2.9014075118072941E-2</v>
      </c>
      <c r="G203">
        <f ca="1">S0*EXP(Drift*(A203-$A$11)+Volatility*SUM($F$12:F203))</f>
        <v>6.3925624394005593</v>
      </c>
    </row>
    <row r="204" spans="1:7" x14ac:dyDescent="0.25">
      <c r="A204" s="1" t="str">
        <f>MID('Filter Data'!A195,2,LEN('Filter Data'!A195)-2)</f>
        <v>09-Feb-2021</v>
      </c>
      <c r="B204">
        <f>'Filter Data'!K195</f>
        <v>7.8346</v>
      </c>
      <c r="C204">
        <f t="shared" si="6"/>
        <v>2.1489421576402472E-3</v>
      </c>
      <c r="D204">
        <f>C204-SET_TRI!C205</f>
        <v>8.5361083106929659E-4</v>
      </c>
      <c r="E204">
        <f t="shared" si="7"/>
        <v>1.3558225438987436E-3</v>
      </c>
      <c r="F204">
        <f t="shared" ca="1" si="8"/>
        <v>-9.4733252201489995E-2</v>
      </c>
      <c r="G204">
        <f ca="1">S0*EXP(Drift*(A204-$A$11)+Volatility*SUM($F$12:F204))</f>
        <v>6.386293158837443</v>
      </c>
    </row>
    <row r="205" spans="1:7" x14ac:dyDescent="0.25">
      <c r="A205" s="1" t="str">
        <f>MID('Filter Data'!A196,2,LEN('Filter Data'!A196)-2)</f>
        <v>10-Feb-2021</v>
      </c>
      <c r="B205">
        <f>'Filter Data'!K196</f>
        <v>7.8632</v>
      </c>
      <c r="C205">
        <f t="shared" ref="C205:C268" si="9">(B205-B204)/B204</f>
        <v>3.6504735404487734E-3</v>
      </c>
      <c r="D205">
        <f>C205-SET_TRI!C206</f>
        <v>2.7947029837978132E-3</v>
      </c>
      <c r="E205">
        <f t="shared" ref="E205:E268" si="10">C205-($B$4+$B$5*D205)</f>
        <v>9.5521380412245688E-4</v>
      </c>
      <c r="F205">
        <f t="shared" ref="F205:F268" ca="1" si="11">SQRT(A205-A204)*_xlfn.NORM.INV(RAND(),0,1)</f>
        <v>0.10222954454822654</v>
      </c>
      <c r="G205">
        <f ca="1">S0*EXP(Drift*(A205-$A$11)+Volatility*SUM($F$12:F205))</f>
        <v>6.4019507223705894</v>
      </c>
    </row>
    <row r="206" spans="1:7" x14ac:dyDescent="0.25">
      <c r="A206" s="1" t="str">
        <f>MID('Filter Data'!A197,2,LEN('Filter Data'!A197)-2)</f>
        <v>18-Feb-2021</v>
      </c>
      <c r="B206">
        <f>'Filter Data'!K197</f>
        <v>7.5804</v>
      </c>
      <c r="C206">
        <f t="shared" si="9"/>
        <v>-3.5965001526096239E-2</v>
      </c>
      <c r="D206">
        <f>C206-SET_TRI!C207</f>
        <v>-2.3562205664778672E-2</v>
      </c>
      <c r="E206">
        <f t="shared" si="10"/>
        <v>-1.2832258518045966E-2</v>
      </c>
      <c r="F206">
        <f t="shared" ca="1" si="11"/>
        <v>-2.6510713641848933</v>
      </c>
      <c r="G206">
        <f ca="1">S0*EXP(Drift*(A206-$A$11)+Volatility*SUM($F$12:F206))</f>
        <v>6.1458963919990595</v>
      </c>
    </row>
    <row r="207" spans="1:7" x14ac:dyDescent="0.25">
      <c r="A207" s="1" t="str">
        <f>MID('Filter Data'!A198,2,LEN('Filter Data'!A198)-2)</f>
        <v>19-Feb-2021</v>
      </c>
      <c r="B207">
        <f>'Filter Data'!K198</f>
        <v>7.6087999999999996</v>
      </c>
      <c r="C207">
        <f t="shared" si="9"/>
        <v>3.7465041422615609E-3</v>
      </c>
      <c r="D207">
        <f>C207-SET_TRI!C208</f>
        <v>1.087292354247945E-2</v>
      </c>
      <c r="E207">
        <f t="shared" si="10"/>
        <v>-6.864869943483249E-3</v>
      </c>
      <c r="F207">
        <f t="shared" ca="1" si="11"/>
        <v>-8.7127142709090361E-2</v>
      </c>
      <c r="G207">
        <f ca="1">S0*EXP(Drift*(A207-$A$11)+Volatility*SUM($F$12:F207))</f>
        <v>6.1406823243418698</v>
      </c>
    </row>
    <row r="208" spans="1:7" x14ac:dyDescent="0.25">
      <c r="A208" s="1" t="str">
        <f>MID('Filter Data'!A199,2,LEN('Filter Data'!A199)-2)</f>
        <v>22-Feb-2021</v>
      </c>
      <c r="B208">
        <f>'Filter Data'!K199</f>
        <v>7.7202999999999999</v>
      </c>
      <c r="C208">
        <f t="shared" si="9"/>
        <v>1.4654084743980705E-2</v>
      </c>
      <c r="D208">
        <f>C208-SET_TRI!C209</f>
        <v>2.9556229756202576E-2</v>
      </c>
      <c r="E208">
        <f t="shared" si="10"/>
        <v>-1.426567636074523E-2</v>
      </c>
      <c r="F208">
        <f t="shared" ca="1" si="11"/>
        <v>0.24756349527278451</v>
      </c>
      <c r="G208">
        <f ca="1">S0*EXP(Drift*(A208-$A$11)+Volatility*SUM($F$12:F208))</f>
        <v>6.1795934414393034</v>
      </c>
    </row>
    <row r="209" spans="1:7" x14ac:dyDescent="0.25">
      <c r="A209" s="1" t="str">
        <f>MID('Filter Data'!A200,2,LEN('Filter Data'!A200)-2)</f>
        <v>23-Feb-2021</v>
      </c>
      <c r="B209">
        <f>'Filter Data'!K200</f>
        <v>7.7061999999999999</v>
      </c>
      <c r="C209">
        <f t="shared" si="9"/>
        <v>-1.8263538981645793E-3</v>
      </c>
      <c r="D209">
        <f>C209-SET_TRI!C210</f>
        <v>-2.0429333902628664E-2</v>
      </c>
      <c r="E209">
        <f t="shared" si="10"/>
        <v>1.8236384901521883E-2</v>
      </c>
      <c r="F209">
        <f t="shared" ca="1" si="11"/>
        <v>-1.991324020637169</v>
      </c>
      <c r="G209">
        <f ca="1">S0*EXP(Drift*(A209-$A$11)+Volatility*SUM($F$12:F209))</f>
        <v>5.9729668420182502</v>
      </c>
    </row>
    <row r="210" spans="1:7" x14ac:dyDescent="0.25">
      <c r="A210" s="1" t="str">
        <f>MID('Filter Data'!A201,2,LEN('Filter Data'!A201)-2)</f>
        <v>24-Feb-2021</v>
      </c>
      <c r="B210">
        <f>'Filter Data'!K201</f>
        <v>7.6971999999999996</v>
      </c>
      <c r="C210">
        <f t="shared" si="9"/>
        <v>-1.1678907892346865E-3</v>
      </c>
      <c r="D210">
        <f>C210-SET_TRI!C211</f>
        <v>5.8355435872384379E-3</v>
      </c>
      <c r="E210">
        <f t="shared" si="10"/>
        <v>-6.8429703708264315E-3</v>
      </c>
      <c r="F210">
        <f t="shared" ca="1" si="11"/>
        <v>1.1786447031724712</v>
      </c>
      <c r="G210">
        <f ca="1">S0*EXP(Drift*(A210-$A$11)+Volatility*SUM($F$12:F210))</f>
        <v>6.1009065011615187</v>
      </c>
    </row>
    <row r="211" spans="1:7" x14ac:dyDescent="0.25">
      <c r="A211" s="1" t="str">
        <f>MID('Filter Data'!A202,2,LEN('Filter Data'!A202)-2)</f>
        <v>25-Feb-2021</v>
      </c>
      <c r="B211">
        <f>'Filter Data'!K202</f>
        <v>7.5598000000000001</v>
      </c>
      <c r="C211">
        <f t="shared" si="9"/>
        <v>-1.7850646988515243E-2</v>
      </c>
      <c r="D211">
        <f>C211-SET_TRI!C212</f>
        <v>-2.1846388595789475E-2</v>
      </c>
      <c r="E211">
        <f t="shared" si="10"/>
        <v>3.6007103700425348E-3</v>
      </c>
      <c r="F211">
        <f t="shared" ca="1" si="11"/>
        <v>-0.31704506811178634</v>
      </c>
      <c r="G211">
        <f ca="1">S0*EXP(Drift*(A211-$A$11)+Volatility*SUM($F$12:F211))</f>
        <v>6.0713731497836463</v>
      </c>
    </row>
    <row r="212" spans="1:7" x14ac:dyDescent="0.25">
      <c r="A212" s="1" t="str">
        <f>MID('Filter Data'!A203,2,LEN('Filter Data'!A203)-2)</f>
        <v>01-Mar-2021</v>
      </c>
      <c r="B212">
        <f>'Filter Data'!K203</f>
        <v>7.3628</v>
      </c>
      <c r="C212">
        <f t="shared" si="9"/>
        <v>-2.6058890446837225E-2</v>
      </c>
      <c r="D212">
        <f>C212-SET_TRI!C213</f>
        <v>-3.0225284607452531E-2</v>
      </c>
      <c r="E212">
        <f t="shared" si="10"/>
        <v>3.6032230390620479E-3</v>
      </c>
      <c r="F212">
        <f t="shared" ca="1" si="11"/>
        <v>3.0750335165388645</v>
      </c>
      <c r="G212">
        <f ca="1">S0*EXP(Drift*(A212-$A$11)+Volatility*SUM($F$12:F212))</f>
        <v>6.4225030268384993</v>
      </c>
    </row>
    <row r="213" spans="1:7" x14ac:dyDescent="0.25">
      <c r="A213" s="1" t="str">
        <f>MID('Filter Data'!A204,2,LEN('Filter Data'!A204)-2)</f>
        <v>02-Mar-2021</v>
      </c>
      <c r="B213">
        <f>'Filter Data'!K204</f>
        <v>7.4042000000000003</v>
      </c>
      <c r="C213">
        <f t="shared" si="9"/>
        <v>5.6228608681480313E-3</v>
      </c>
      <c r="D213">
        <f>C213-SET_TRI!C214</f>
        <v>5.0281483641308172E-3</v>
      </c>
      <c r="E213">
        <f t="shared" si="10"/>
        <v>7.389744540200454E-4</v>
      </c>
      <c r="F213">
        <f t="shared" ca="1" si="11"/>
        <v>-1.8132934191317713</v>
      </c>
      <c r="G213">
        <f ca="1">S0*EXP(Drift*(A213-$A$11)+Volatility*SUM($F$12:F213))</f>
        <v>6.2270297470372391</v>
      </c>
    </row>
    <row r="214" spans="1:7" x14ac:dyDescent="0.25">
      <c r="A214" s="1" t="str">
        <f>MID('Filter Data'!A205,2,LEN('Filter Data'!A205)-2)</f>
        <v>03-Mar-2021</v>
      </c>
      <c r="B214">
        <f>'Filter Data'!K205</f>
        <v>7.3288000000000002</v>
      </c>
      <c r="C214">
        <f t="shared" si="9"/>
        <v>-1.0183409416277265E-2</v>
      </c>
      <c r="D214">
        <f>C214-SET_TRI!C215</f>
        <v>-4.3629710091520203E-2</v>
      </c>
      <c r="E214">
        <f t="shared" si="10"/>
        <v>3.2614142022736804E-2</v>
      </c>
      <c r="F214">
        <f t="shared" ca="1" si="11"/>
        <v>0.56226867170754669</v>
      </c>
      <c r="G214">
        <f ca="1">S0*EXP(Drift*(A214-$A$11)+Volatility*SUM($F$12:F214))</f>
        <v>6.2925059273333579</v>
      </c>
    </row>
    <row r="215" spans="1:7" x14ac:dyDescent="0.25">
      <c r="A215" s="1" t="str">
        <f>MID('Filter Data'!A206,2,LEN('Filter Data'!A206)-2)</f>
        <v>04-Mar-2021</v>
      </c>
      <c r="B215">
        <f>'Filter Data'!K206</f>
        <v>7.2538</v>
      </c>
      <c r="C215">
        <f t="shared" si="9"/>
        <v>-1.0233598952079492E-2</v>
      </c>
      <c r="D215">
        <f>C215-SET_TRI!C216</f>
        <v>-1.6666368420689033E-3</v>
      </c>
      <c r="E215">
        <f t="shared" si="10"/>
        <v>-8.557044876610187E-3</v>
      </c>
      <c r="F215">
        <f t="shared" ca="1" si="11"/>
        <v>9.4275712695451847E-2</v>
      </c>
      <c r="G215">
        <f ca="1">S0*EXP(Drift*(A215-$A$11)+Volatility*SUM($F$12:F215))</f>
        <v>6.3070599017899927</v>
      </c>
    </row>
    <row r="216" spans="1:7" x14ac:dyDescent="0.25">
      <c r="A216" s="1" t="str">
        <f>MID('Filter Data'!A207,2,LEN('Filter Data'!A207)-2)</f>
        <v>05-Mar-2021</v>
      </c>
      <c r="B216">
        <f>'Filter Data'!K207</f>
        <v>7.2563000000000004</v>
      </c>
      <c r="C216">
        <f t="shared" si="9"/>
        <v>3.446469436709574E-4</v>
      </c>
      <c r="D216">
        <f>C216-SET_TRI!C217</f>
        <v>-5.1157250031604847E-3</v>
      </c>
      <c r="E216">
        <f t="shared" si="10"/>
        <v>5.4010760901524856E-3</v>
      </c>
      <c r="F216">
        <f t="shared" ca="1" si="11"/>
        <v>0.54638977633672936</v>
      </c>
      <c r="G216">
        <f ca="1">S0*EXP(Drift*(A216-$A$11)+Volatility*SUM($F$12:F216))</f>
        <v>6.3716154787915142</v>
      </c>
    </row>
    <row r="217" spans="1:7" x14ac:dyDescent="0.25">
      <c r="A217" s="1" t="str">
        <f>MID('Filter Data'!A208,2,LEN('Filter Data'!A208)-2)</f>
        <v>08-Mar-2021</v>
      </c>
      <c r="B217">
        <f>'Filter Data'!K208</f>
        <v>7.1943999999999999</v>
      </c>
      <c r="C217">
        <f t="shared" si="9"/>
        <v>-8.5305183082287819E-3</v>
      </c>
      <c r="D217">
        <f>C217-SET_TRI!C218</f>
        <v>-8.5118738436667004E-3</v>
      </c>
      <c r="E217">
        <f t="shared" si="10"/>
        <v>-1.4609107432195234E-4</v>
      </c>
      <c r="F217">
        <f t="shared" ca="1" si="11"/>
        <v>0.81326247708279076</v>
      </c>
      <c r="G217">
        <f ca="1">S0*EXP(Drift*(A217-$A$11)+Volatility*SUM($F$12:F217))</f>
        <v>6.4754676807139004</v>
      </c>
    </row>
    <row r="218" spans="1:7" x14ac:dyDescent="0.25">
      <c r="A218" s="1" t="str">
        <f>MID('Filter Data'!A209,2,LEN('Filter Data'!A209)-2)</f>
        <v>09-Mar-2021</v>
      </c>
      <c r="B218">
        <f>'Filter Data'!K209</f>
        <v>7.3465999999999996</v>
      </c>
      <c r="C218">
        <f t="shared" si="9"/>
        <v>2.1155343044590193E-2</v>
      </c>
      <c r="D218">
        <f>C218-SET_TRI!C219</f>
        <v>1.7911145724471229E-2</v>
      </c>
      <c r="E218">
        <f t="shared" si="10"/>
        <v>3.6469832669427868E-3</v>
      </c>
      <c r="F218">
        <f t="shared" ca="1" si="11"/>
        <v>-1.4478738337515129</v>
      </c>
      <c r="G218">
        <f ca="1">S0*EXP(Drift*(A218-$A$11)+Volatility*SUM($F$12:F218))</f>
        <v>6.318462090767655</v>
      </c>
    </row>
    <row r="219" spans="1:7" x14ac:dyDescent="0.25">
      <c r="A219" s="1" t="str">
        <f>MID('Filter Data'!A210,2,LEN('Filter Data'!A210)-2)</f>
        <v>10-Mar-2021</v>
      </c>
      <c r="B219">
        <f>'Filter Data'!K210</f>
        <v>7.3822999999999999</v>
      </c>
      <c r="C219">
        <f t="shared" si="9"/>
        <v>4.8593907385729848E-3</v>
      </c>
      <c r="D219">
        <f>C219-SET_TRI!C220</f>
        <v>-1.1201764723004687E-2</v>
      </c>
      <c r="E219">
        <f t="shared" si="10"/>
        <v>1.5879730625968005E-2</v>
      </c>
      <c r="F219">
        <f t="shared" ca="1" si="11"/>
        <v>3.6902627801954649E-2</v>
      </c>
      <c r="G219">
        <f ca="1">S0*EXP(Drift*(A219-$A$11)+Volatility*SUM($F$12:F219))</f>
        <v>6.3267518590239149</v>
      </c>
    </row>
    <row r="220" spans="1:7" x14ac:dyDescent="0.25">
      <c r="A220" s="1" t="str">
        <f>MID('Filter Data'!A211,2,LEN('Filter Data'!A211)-2)</f>
        <v>12-Mar-2021</v>
      </c>
      <c r="B220">
        <f>'Filter Data'!K211</f>
        <v>7.3758999999999997</v>
      </c>
      <c r="C220">
        <f t="shared" si="9"/>
        <v>-8.6693848800511813E-4</v>
      </c>
      <c r="D220">
        <f>C220-SET_TRI!C221</f>
        <v>1.4163567734714292E-3</v>
      </c>
      <c r="E220">
        <f t="shared" si="10"/>
        <v>-2.2115113824990318E-3</v>
      </c>
      <c r="F220">
        <f t="shared" ca="1" si="11"/>
        <v>1.9611028705057871</v>
      </c>
      <c r="G220">
        <f ca="1">S0*EXP(Drift*(A220-$A$11)+Volatility*SUM($F$12:F220))</f>
        <v>6.5553068347952701</v>
      </c>
    </row>
    <row r="221" spans="1:7" x14ac:dyDescent="0.25">
      <c r="A221" s="1" t="str">
        <f>MID('Filter Data'!A212,2,LEN('Filter Data'!A212)-2)</f>
        <v>15-Mar-2021</v>
      </c>
      <c r="B221">
        <f>'Filter Data'!K212</f>
        <v>7.4043999999999999</v>
      </c>
      <c r="C221">
        <f t="shared" si="9"/>
        <v>3.8639352485798605E-3</v>
      </c>
      <c r="D221">
        <f>C221-SET_TRI!C222</f>
        <v>8.8137395479839856E-3</v>
      </c>
      <c r="E221">
        <f t="shared" si="10"/>
        <v>-4.7295766299490193E-3</v>
      </c>
      <c r="F221">
        <f t="shared" ca="1" si="11"/>
        <v>1.5596411608937177</v>
      </c>
      <c r="G221">
        <f ca="1">S0*EXP(Drift*(A221-$A$11)+Volatility*SUM($F$12:F221))</f>
        <v>6.7493099363382862</v>
      </c>
    </row>
    <row r="222" spans="1:7" x14ac:dyDescent="0.25">
      <c r="A222" s="1" t="str">
        <f>MID('Filter Data'!A213,2,LEN('Filter Data'!A213)-2)</f>
        <v>16-Mar-2021</v>
      </c>
      <c r="B222">
        <f>'Filter Data'!K213</f>
        <v>7.4100999999999999</v>
      </c>
      <c r="C222">
        <f t="shared" si="9"/>
        <v>7.6981254389282567E-4</v>
      </c>
      <c r="D222">
        <f>C222-SET_TRI!C223</f>
        <v>3.855799501887542E-3</v>
      </c>
      <c r="E222">
        <f t="shared" si="10"/>
        <v>-2.9652506134902365E-3</v>
      </c>
      <c r="F222">
        <f t="shared" ca="1" si="11"/>
        <v>0.79913616818563304</v>
      </c>
      <c r="G222">
        <f ca="1">S0*EXP(Drift*(A222-$A$11)+Volatility*SUM($F$12:F222))</f>
        <v>6.8484685107105161</v>
      </c>
    </row>
    <row r="223" spans="1:7" x14ac:dyDescent="0.25">
      <c r="A223" s="1" t="str">
        <f>MID('Filter Data'!A214,2,LEN('Filter Data'!A214)-2)</f>
        <v>17-Mar-2021</v>
      </c>
      <c r="B223">
        <f>'Filter Data'!K214</f>
        <v>7.4653</v>
      </c>
      <c r="C223">
        <f t="shared" si="9"/>
        <v>7.4492921822917561E-3</v>
      </c>
      <c r="D223">
        <f>C223-SET_TRI!C224</f>
        <v>5.1823098355954179E-3</v>
      </c>
      <c r="E223">
        <f t="shared" si="10"/>
        <v>2.4143378655825665E-3</v>
      </c>
      <c r="F223">
        <f t="shared" ca="1" si="11"/>
        <v>-0.63821099911012347</v>
      </c>
      <c r="G223">
        <f ca="1">S0*EXP(Drift*(A223-$A$11)+Volatility*SUM($F$12:F223))</f>
        <v>6.7773058161320234</v>
      </c>
    </row>
    <row r="224" spans="1:7" x14ac:dyDescent="0.25">
      <c r="A224" s="1" t="str">
        <f>MID('Filter Data'!A215,2,LEN('Filter Data'!A215)-2)</f>
        <v>18-Mar-2021</v>
      </c>
      <c r="B224">
        <f>'Filter Data'!K215</f>
        <v>7.4263000000000003</v>
      </c>
      <c r="C224">
        <f t="shared" si="9"/>
        <v>-5.2241704954924389E-3</v>
      </c>
      <c r="D224">
        <f>C224-SET_TRI!C225</f>
        <v>-3.8801698398824675E-3</v>
      </c>
      <c r="E224">
        <f t="shared" si="10"/>
        <v>-1.378502541587143E-3</v>
      </c>
      <c r="F224">
        <f t="shared" ca="1" si="11"/>
        <v>0.65553507710659287</v>
      </c>
      <c r="G224">
        <f ca="1">S0*EXP(Drift*(A224-$A$11)+Volatility*SUM($F$12:F224))</f>
        <v>6.8597002354872307</v>
      </c>
    </row>
    <row r="225" spans="1:7" x14ac:dyDescent="0.25">
      <c r="A225" s="1" t="str">
        <f>MID('Filter Data'!A216,2,LEN('Filter Data'!A216)-2)</f>
        <v>19-Mar-2021</v>
      </c>
      <c r="B225">
        <f>'Filter Data'!K216</f>
        <v>7.4588000000000001</v>
      </c>
      <c r="C225">
        <f t="shared" si="9"/>
        <v>4.3763381495495399E-3</v>
      </c>
      <c r="D225">
        <f>C225-SET_TRI!C226</f>
        <v>1.1347466844627379E-2</v>
      </c>
      <c r="E225">
        <f t="shared" si="10"/>
        <v>-6.7000565451605099E-3</v>
      </c>
      <c r="F225">
        <f t="shared" ca="1" si="11"/>
        <v>0.13567326946803718</v>
      </c>
      <c r="G225">
        <f ca="1">S0*EXP(Drift*(A225-$A$11)+Volatility*SUM($F$12:F225))</f>
        <v>6.8805244833979051</v>
      </c>
    </row>
    <row r="226" spans="1:7" x14ac:dyDescent="0.25">
      <c r="A226" s="1" t="str">
        <f>MID('Filter Data'!A217,2,LEN('Filter Data'!A217)-2)</f>
        <v>22-Mar-2021</v>
      </c>
      <c r="B226">
        <f>'Filter Data'!K217</f>
        <v>7.4431000000000003</v>
      </c>
      <c r="C226">
        <f t="shared" si="9"/>
        <v>-2.104896229956538E-3</v>
      </c>
      <c r="D226">
        <f>C226-SET_TRI!C227</f>
        <v>-2.175138213590186E-3</v>
      </c>
      <c r="E226">
        <f t="shared" si="10"/>
        <v>6.9955084930496247E-5</v>
      </c>
      <c r="F226">
        <f t="shared" ca="1" si="11"/>
        <v>1.9214878206090678</v>
      </c>
      <c r="G226">
        <f ca="1">S0*EXP(Drift*(A226-$A$11)+Volatility*SUM($F$12:F226))</f>
        <v>7.1289323190917004</v>
      </c>
    </row>
    <row r="227" spans="1:7" x14ac:dyDescent="0.25">
      <c r="A227" s="1" t="str">
        <f>MID('Filter Data'!A218,2,LEN('Filter Data'!A218)-2)</f>
        <v>23-Mar-2021</v>
      </c>
      <c r="B227">
        <f>'Filter Data'!K218</f>
        <v>7.3926999999999996</v>
      </c>
      <c r="C227">
        <f t="shared" si="9"/>
        <v>-6.7713721433274665E-3</v>
      </c>
      <c r="D227">
        <f>C227-SET_TRI!C228</f>
        <v>-4.9514062289546107E-3</v>
      </c>
      <c r="E227">
        <f t="shared" si="10"/>
        <v>-1.8759643748735583E-3</v>
      </c>
      <c r="F227">
        <f t="shared" ca="1" si="11"/>
        <v>0.16572180837528885</v>
      </c>
      <c r="G227">
        <f ca="1">S0*EXP(Drift*(A227-$A$11)+Volatility*SUM($F$12:F227))</f>
        <v>7.1543165440858676</v>
      </c>
    </row>
    <row r="228" spans="1:7" x14ac:dyDescent="0.25">
      <c r="A228" s="1" t="str">
        <f>MID('Filter Data'!A219,2,LEN('Filter Data'!A219)-2)</f>
        <v>24-Mar-2021</v>
      </c>
      <c r="B228">
        <f>'Filter Data'!K219</f>
        <v>7.4199000000000002</v>
      </c>
      <c r="C228">
        <f t="shared" si="9"/>
        <v>3.6793052605949869E-3</v>
      </c>
      <c r="D228">
        <f>C228-SET_TRI!C229</f>
        <v>-3.4702784784610254E-4</v>
      </c>
      <c r="E228">
        <f t="shared" si="10"/>
        <v>4.0627310265676717E-3</v>
      </c>
      <c r="F228">
        <f t="shared" ca="1" si="11"/>
        <v>0.17339172452558288</v>
      </c>
      <c r="G228">
        <f ca="1">S0*EXP(Drift*(A228-$A$11)+Volatility*SUM($F$12:F228))</f>
        <v>7.1807501891338346</v>
      </c>
    </row>
    <row r="229" spans="1:7" x14ac:dyDescent="0.25">
      <c r="A229" s="1" t="str">
        <f>MID('Filter Data'!A220,2,LEN('Filter Data'!A220)-2)</f>
        <v>25-Mar-2021</v>
      </c>
      <c r="B229">
        <f>'Filter Data'!K220</f>
        <v>7.3951000000000002</v>
      </c>
      <c r="C229">
        <f t="shared" si="9"/>
        <v>-3.3423631046240426E-3</v>
      </c>
      <c r="D229">
        <f>C229-SET_TRI!C230</f>
        <v>-3.5052028651465241E-3</v>
      </c>
      <c r="E229">
        <f t="shared" si="10"/>
        <v>1.3586236269610584E-4</v>
      </c>
      <c r="F229">
        <f t="shared" ca="1" si="11"/>
        <v>-3.1913533445508646</v>
      </c>
      <c r="G229">
        <f ca="1">S0*EXP(Drift*(A229-$A$11)+Volatility*SUM($F$12:F229))</f>
        <v>6.7971108302399124</v>
      </c>
    </row>
    <row r="230" spans="1:7" x14ac:dyDescent="0.25">
      <c r="A230" s="1" t="str">
        <f>MID('Filter Data'!A221,2,LEN('Filter Data'!A221)-2)</f>
        <v>26-Mar-2021</v>
      </c>
      <c r="B230">
        <f>'Filter Data'!K221</f>
        <v>7.4142999999999999</v>
      </c>
      <c r="C230">
        <f t="shared" si="9"/>
        <v>2.596313775337678E-3</v>
      </c>
      <c r="D230">
        <f>C230-SET_TRI!C231</f>
        <v>6.0648857287739577E-4</v>
      </c>
      <c r="E230">
        <f t="shared" si="10"/>
        <v>2.0453574003841068E-3</v>
      </c>
      <c r="F230">
        <f t="shared" ca="1" si="11"/>
        <v>-2.2983245660171683</v>
      </c>
      <c r="G230">
        <f ca="1">S0*EXP(Drift*(A230-$A$11)+Volatility*SUM($F$12:F230))</f>
        <v>6.534806705875492</v>
      </c>
    </row>
    <row r="231" spans="1:7" x14ac:dyDescent="0.25">
      <c r="A231" s="1" t="str">
        <f>MID('Filter Data'!A222,2,LEN('Filter Data'!A222)-2)</f>
        <v>30-Mar-2021</v>
      </c>
      <c r="B231">
        <f>'Filter Data'!K222</f>
        <v>7.2054</v>
      </c>
      <c r="C231">
        <f t="shared" si="9"/>
        <v>-2.817528289926222E-2</v>
      </c>
      <c r="D231">
        <f>C231-SET_TRI!C232</f>
        <v>-3.7560618492371023E-2</v>
      </c>
      <c r="E231">
        <f t="shared" si="10"/>
        <v>8.6749658204261539E-3</v>
      </c>
      <c r="F231">
        <f t="shared" ca="1" si="11"/>
        <v>-3.8840212583896618</v>
      </c>
      <c r="G231">
        <f ca="1">S0*EXP(Drift*(A231-$A$11)+Volatility*SUM($F$12:F231))</f>
        <v>6.1237817331274123</v>
      </c>
    </row>
    <row r="232" spans="1:7" x14ac:dyDescent="0.25">
      <c r="A232" s="1" t="str">
        <f>MID('Filter Data'!A223,2,LEN('Filter Data'!A223)-2)</f>
        <v>31-Mar-2021</v>
      </c>
      <c r="B232">
        <f>'Filter Data'!K223</f>
        <v>7.3162000000000003</v>
      </c>
      <c r="C232">
        <f t="shared" si="9"/>
        <v>1.5377355871984933E-2</v>
      </c>
      <c r="D232">
        <f>C232-SET_TRI!C233</f>
        <v>1.6882204602593622E-2</v>
      </c>
      <c r="E232">
        <f t="shared" si="10"/>
        <v>-1.1227106162636762E-3</v>
      </c>
      <c r="F232">
        <f t="shared" ca="1" si="11"/>
        <v>-0.8542834404246139</v>
      </c>
      <c r="G232">
        <f ca="1">S0*EXP(Drift*(A232-$A$11)+Volatility*SUM($F$12:F232))</f>
        <v>6.0373894942539996</v>
      </c>
    </row>
    <row r="233" spans="1:7" x14ac:dyDescent="0.25">
      <c r="A233" s="1" t="str">
        <f>MID('Filter Data'!A224,2,LEN('Filter Data'!A224)-2)</f>
        <v>07-Apr-2021</v>
      </c>
      <c r="B233">
        <f>'Filter Data'!K224</f>
        <v>7.4398</v>
      </c>
      <c r="C233">
        <f t="shared" si="9"/>
        <v>1.6894016019244923E-2</v>
      </c>
      <c r="D233">
        <f>C233-SET_TRI!C234</f>
        <v>3.8375276038203822E-2</v>
      </c>
      <c r="E233">
        <f t="shared" si="10"/>
        <v>-2.0667818957320096E-2</v>
      </c>
      <c r="F233">
        <f t="shared" ca="1" si="11"/>
        <v>-5.1234388460563851</v>
      </c>
      <c r="G233">
        <f ca="1">S0*EXP(Drift*(A233-$A$11)+Volatility*SUM($F$12:F233))</f>
        <v>5.5479632822105494</v>
      </c>
    </row>
    <row r="234" spans="1:7" x14ac:dyDescent="0.25">
      <c r="A234" s="1" t="str">
        <f>MID('Filter Data'!A225,2,LEN('Filter Data'!A225)-2)</f>
        <v>09-Apr-2021</v>
      </c>
      <c r="B234">
        <f>'Filter Data'!K225</f>
        <v>7.4711999999999996</v>
      </c>
      <c r="C234">
        <f t="shared" si="9"/>
        <v>4.2205435629989584E-3</v>
      </c>
      <c r="D234">
        <f>C234-SET_TRI!C235</f>
        <v>-2.6316356093379831E-3</v>
      </c>
      <c r="E234">
        <f t="shared" si="10"/>
        <v>6.8427317088998098E-3</v>
      </c>
      <c r="F234">
        <f t="shared" ca="1" si="11"/>
        <v>0.84683950637399985</v>
      </c>
      <c r="G234">
        <f ca="1">S0*EXP(Drift*(A234-$A$11)+Volatility*SUM($F$12:F234))</f>
        <v>5.6379182073825422</v>
      </c>
    </row>
    <row r="235" spans="1:7" x14ac:dyDescent="0.25">
      <c r="A235" s="1" t="str">
        <f>MID('Filter Data'!A226,2,LEN('Filter Data'!A226)-2)</f>
        <v>16-Apr-2021</v>
      </c>
      <c r="B235">
        <f>'Filter Data'!K226</f>
        <v>7.5926</v>
      </c>
      <c r="C235">
        <f t="shared" si="9"/>
        <v>1.624906306885111E-2</v>
      </c>
      <c r="D235">
        <f>C235-SET_TRI!C236</f>
        <v>2.6085050541094626E-2</v>
      </c>
      <c r="E235">
        <f t="shared" si="10"/>
        <v>-9.2691752135512263E-3</v>
      </c>
      <c r="F235">
        <f t="shared" ca="1" si="11"/>
        <v>-2.9040266621174564</v>
      </c>
      <c r="G235">
        <f ca="1">S0*EXP(Drift*(A235-$A$11)+Volatility*SUM($F$12:F235))</f>
        <v>5.3850319328756893</v>
      </c>
    </row>
    <row r="236" spans="1:7" x14ac:dyDescent="0.25">
      <c r="A236" s="1" t="str">
        <f>MID('Filter Data'!A227,2,LEN('Filter Data'!A227)-2)</f>
        <v>19-Apr-2021</v>
      </c>
      <c r="B236">
        <f>'Filter Data'!K227</f>
        <v>7.5660999999999996</v>
      </c>
      <c r="C236">
        <f t="shared" si="9"/>
        <v>-3.4902404973263983E-3</v>
      </c>
      <c r="D236">
        <f>C236-SET_TRI!C237</f>
        <v>-1.8291937917619946E-2</v>
      </c>
      <c r="E236">
        <f t="shared" si="10"/>
        <v>1.4477993590040313E-2</v>
      </c>
      <c r="F236">
        <f t="shared" ca="1" si="11"/>
        <v>-2.2604441750049609</v>
      </c>
      <c r="G236">
        <f ca="1">S0*EXP(Drift*(A236-$A$11)+Volatility*SUM($F$12:F236))</f>
        <v>5.1875681709678547</v>
      </c>
    </row>
    <row r="237" spans="1:7" x14ac:dyDescent="0.25">
      <c r="A237" s="1" t="str">
        <f>MID('Filter Data'!A228,2,LEN('Filter Data'!A228)-2)</f>
        <v>20-Apr-2021</v>
      </c>
      <c r="B237">
        <f>'Filter Data'!K228</f>
        <v>7.5955000000000004</v>
      </c>
      <c r="C237">
        <f t="shared" si="9"/>
        <v>3.8857535586366504E-3</v>
      </c>
      <c r="D237">
        <f>C237-SET_TRI!C238</f>
        <v>-1.0308091764977797E-3</v>
      </c>
      <c r="E237">
        <f t="shared" si="10"/>
        <v>4.9392391661652549E-3</v>
      </c>
      <c r="F237">
        <f t="shared" ca="1" si="11"/>
        <v>0.63569839957309882</v>
      </c>
      <c r="G237">
        <f ca="1">S0*EXP(Drift*(A237-$A$11)+Volatility*SUM($F$12:F237))</f>
        <v>5.2488220526209766</v>
      </c>
    </row>
    <row r="238" spans="1:7" x14ac:dyDescent="0.25">
      <c r="A238" s="1" t="str">
        <f>MID('Filter Data'!A229,2,LEN('Filter Data'!A229)-2)</f>
        <v>22-Apr-2021</v>
      </c>
      <c r="B238">
        <f>'Filter Data'!K229</f>
        <v>7.6260000000000003</v>
      </c>
      <c r="C238">
        <f t="shared" si="9"/>
        <v>4.0155355144493414E-3</v>
      </c>
      <c r="D238">
        <f>C238-SET_TRI!C239</f>
        <v>1.4872391180322851E-2</v>
      </c>
      <c r="E238">
        <f t="shared" si="10"/>
        <v>-1.051504861612915E-2</v>
      </c>
      <c r="F238">
        <f t="shared" ca="1" si="11"/>
        <v>-3.3158527910630133</v>
      </c>
      <c r="G238">
        <f ca="1">S0*EXP(Drift*(A238-$A$11)+Volatility*SUM($F$12:F238))</f>
        <v>4.9609532739713513</v>
      </c>
    </row>
    <row r="239" spans="1:7" x14ac:dyDescent="0.25">
      <c r="A239" s="1" t="str">
        <f>MID('Filter Data'!A230,2,LEN('Filter Data'!A230)-2)</f>
        <v>23-Apr-2021</v>
      </c>
      <c r="B239">
        <f>'Filter Data'!K230</f>
        <v>7.5974000000000004</v>
      </c>
      <c r="C239">
        <f t="shared" si="9"/>
        <v>-3.7503278258588981E-3</v>
      </c>
      <c r="D239">
        <f>C239-SET_TRI!C240</f>
        <v>6.6916682856123372E-3</v>
      </c>
      <c r="E239">
        <f t="shared" si="10"/>
        <v>-1.0264352192438691E-2</v>
      </c>
      <c r="F239">
        <f t="shared" ca="1" si="11"/>
        <v>1.2764815248242458</v>
      </c>
      <c r="G239">
        <f ca="1">S0*EXP(Drift*(A239-$A$11)+Volatility*SUM($F$12:F239))</f>
        <v>5.0758564260676158</v>
      </c>
    </row>
    <row r="240" spans="1:7" x14ac:dyDescent="0.25">
      <c r="A240" s="1" t="str">
        <f>MID('Filter Data'!A231,2,LEN('Filter Data'!A231)-2)</f>
        <v>26-Apr-2021</v>
      </c>
      <c r="B240">
        <f>'Filter Data'!K231</f>
        <v>7.6169000000000002</v>
      </c>
      <c r="C240">
        <f t="shared" si="9"/>
        <v>2.5666675441598243E-3</v>
      </c>
      <c r="D240">
        <f>C240-SET_TRI!C241</f>
        <v>1.1981323274312826E-3</v>
      </c>
      <c r="E240">
        <f t="shared" si="10"/>
        <v>1.4359399706921827E-3</v>
      </c>
      <c r="F240">
        <f t="shared" ca="1" si="11"/>
        <v>3.2510905414527023</v>
      </c>
      <c r="G240">
        <f ca="1">S0*EXP(Drift*(A240-$A$11)+Volatility*SUM($F$12:F240))</f>
        <v>5.3822998706340375</v>
      </c>
    </row>
    <row r="241" spans="1:7" x14ac:dyDescent="0.25">
      <c r="A241" s="1" t="str">
        <f>MID('Filter Data'!A232,2,LEN('Filter Data'!A232)-2)</f>
        <v>27-Apr-2021</v>
      </c>
      <c r="B241">
        <f>'Filter Data'!K232</f>
        <v>7.5955000000000004</v>
      </c>
      <c r="C241">
        <f t="shared" si="9"/>
        <v>-2.8095419396342164E-3</v>
      </c>
      <c r="D241">
        <f>C241-SET_TRI!C242</f>
        <v>-2.1952752558056709E-3</v>
      </c>
      <c r="E241">
        <f t="shared" si="10"/>
        <v>-6.1495767394707931E-4</v>
      </c>
      <c r="F241">
        <f t="shared" ca="1" si="11"/>
        <v>0.99857697057886419</v>
      </c>
      <c r="G241">
        <f ca="1">S0*EXP(Drift*(A241-$A$11)+Volatility*SUM($F$12:F241))</f>
        <v>5.4803756354166859</v>
      </c>
    </row>
    <row r="242" spans="1:7" x14ac:dyDescent="0.25">
      <c r="A242" s="1" t="str">
        <f>MID('Filter Data'!A233,2,LEN('Filter Data'!A233)-2)</f>
        <v>28-Apr-2021</v>
      </c>
      <c r="B242">
        <f>'Filter Data'!K233</f>
        <v>7.6117999999999997</v>
      </c>
      <c r="C242">
        <f t="shared" si="9"/>
        <v>2.1460075044433301E-3</v>
      </c>
      <c r="D242">
        <f>C242-SET_TRI!C243</f>
        <v>-9.8400787090967834E-3</v>
      </c>
      <c r="E242">
        <f t="shared" si="10"/>
        <v>1.183198642511352E-2</v>
      </c>
      <c r="F242">
        <f t="shared" ca="1" si="11"/>
        <v>-0.794544291992064</v>
      </c>
      <c r="G242">
        <f ca="1">S0*EXP(Drift*(A242-$A$11)+Volatility*SUM($F$12:F242))</f>
        <v>5.408684116810452</v>
      </c>
    </row>
    <row r="243" spans="1:7" x14ac:dyDescent="0.25">
      <c r="A243" s="1" t="str">
        <f>MID('Filter Data'!A234,2,LEN('Filter Data'!A234)-2)</f>
        <v>29-Apr-2021</v>
      </c>
      <c r="B243">
        <f>'Filter Data'!K234</f>
        <v>7.5731000000000002</v>
      </c>
      <c r="C243">
        <f t="shared" si="9"/>
        <v>-5.0842113560523811E-3</v>
      </c>
      <c r="D243">
        <f>C243-SET_TRI!C244</f>
        <v>-1.6826933072482734E-2</v>
      </c>
      <c r="E243">
        <f t="shared" si="10"/>
        <v>1.1448416239474381E-2</v>
      </c>
      <c r="F243">
        <f t="shared" ca="1" si="11"/>
        <v>9.4138256171786144E-2</v>
      </c>
      <c r="G243">
        <f ca="1">S0*EXP(Drift*(A243-$A$11)+Volatility*SUM($F$12:F243))</f>
        <v>5.4211809178973631</v>
      </c>
    </row>
    <row r="244" spans="1:7" x14ac:dyDescent="0.25">
      <c r="A244" s="1" t="str">
        <f>MID('Filter Data'!A235,2,LEN('Filter Data'!A235)-2)</f>
        <v>06-May-2021</v>
      </c>
      <c r="B244">
        <f>'Filter Data'!K235</f>
        <v>7.7393999999999998</v>
      </c>
      <c r="C244">
        <f t="shared" si="9"/>
        <v>2.1959303323605878E-2</v>
      </c>
      <c r="D244">
        <f>C244-SET_TRI!C245</f>
        <v>4.0029091219128621E-2</v>
      </c>
      <c r="E244">
        <f t="shared" si="10"/>
        <v>-1.7223159610552506E-2</v>
      </c>
      <c r="F244">
        <f t="shared" ca="1" si="11"/>
        <v>2.8375588729690664</v>
      </c>
      <c r="G244">
        <f ca="1">S0*EXP(Drift*(A244-$A$11)+Volatility*SUM($F$12:F244))</f>
        <v>5.7225063716506943</v>
      </c>
    </row>
    <row r="245" spans="1:7" x14ac:dyDescent="0.25">
      <c r="A245" s="1" t="str">
        <f>MID('Filter Data'!A236,2,LEN('Filter Data'!A236)-2)</f>
        <v>07-May-2021</v>
      </c>
      <c r="B245">
        <f>'Filter Data'!K236</f>
        <v>7.8049999999999997</v>
      </c>
      <c r="C245">
        <f t="shared" si="9"/>
        <v>8.4761092591156793E-3</v>
      </c>
      <c r="D245">
        <f>C245-SET_TRI!C246</f>
        <v>-2.4888327135532701E-3</v>
      </c>
      <c r="E245">
        <f t="shared" si="10"/>
        <v>1.0958360144793424E-2</v>
      </c>
      <c r="F245">
        <f t="shared" ca="1" si="11"/>
        <v>1.4324989446712244</v>
      </c>
      <c r="G245">
        <f ca="1">S0*EXP(Drift*(A245-$A$11)+Volatility*SUM($F$12:F245))</f>
        <v>5.8709775179234143</v>
      </c>
    </row>
    <row r="246" spans="1:7" x14ac:dyDescent="0.25">
      <c r="A246" s="1" t="str">
        <f>MID('Filter Data'!A237,2,LEN('Filter Data'!A237)-2)</f>
        <v>10-May-2021</v>
      </c>
      <c r="B246">
        <f>'Filter Data'!K237</f>
        <v>7.8250000000000002</v>
      </c>
      <c r="C246">
        <f t="shared" si="9"/>
        <v>2.5624599615631598E-3</v>
      </c>
      <c r="D246">
        <f>C246-SET_TRI!C247</f>
        <v>-1.2554860329416647E-3</v>
      </c>
      <c r="E246">
        <f t="shared" si="10"/>
        <v>3.8361138195570545E-3</v>
      </c>
      <c r="F246">
        <f t="shared" ca="1" si="11"/>
        <v>0.53907503539766377</v>
      </c>
      <c r="G246">
        <f ca="1">S0*EXP(Drift*(A246-$A$11)+Volatility*SUM($F$12:F246))</f>
        <v>5.9382483192622022</v>
      </c>
    </row>
    <row r="247" spans="1:7" x14ac:dyDescent="0.25">
      <c r="A247" s="1" t="str">
        <f>MID('Filter Data'!A238,2,LEN('Filter Data'!A238)-2)</f>
        <v>11-May-2021</v>
      </c>
      <c r="B247">
        <f>'Filter Data'!K238</f>
        <v>7.8261000000000003</v>
      </c>
      <c r="C247">
        <f t="shared" si="9"/>
        <v>1.4057507987221736E-4</v>
      </c>
      <c r="D247">
        <f>C247-SET_TRI!C248</f>
        <v>2.7216903474512168E-3</v>
      </c>
      <c r="E247">
        <f t="shared" si="10"/>
        <v>-2.4831371697181721E-3</v>
      </c>
      <c r="F247">
        <f t="shared" ca="1" si="11"/>
        <v>-1.3995393888008629</v>
      </c>
      <c r="G247">
        <f ca="1">S0*EXP(Drift*(A247-$A$11)+Volatility*SUM($F$12:F247))</f>
        <v>5.7991473750788955</v>
      </c>
    </row>
    <row r="248" spans="1:7" x14ac:dyDescent="0.25">
      <c r="A248" s="1" t="str">
        <f>MID('Filter Data'!A239,2,LEN('Filter Data'!A239)-2)</f>
        <v>17-May-2021</v>
      </c>
      <c r="B248">
        <f>'Filter Data'!K239</f>
        <v>7.9684999999999997</v>
      </c>
      <c r="C248">
        <f t="shared" si="9"/>
        <v>1.8195525229680098E-2</v>
      </c>
      <c r="D248">
        <f>C248-SET_TRI!C249</f>
        <v>3.6559092373434007E-2</v>
      </c>
      <c r="E248">
        <f t="shared" si="10"/>
        <v>-1.7586571565013573E-2</v>
      </c>
      <c r="F248">
        <f t="shared" ca="1" si="11"/>
        <v>1.5181838366257134</v>
      </c>
      <c r="G248">
        <f ca="1">S0*EXP(Drift*(A248-$A$11)+Volatility*SUM($F$12:F248))</f>
        <v>5.9784408781577971</v>
      </c>
    </row>
    <row r="249" spans="1:7" x14ac:dyDescent="0.25">
      <c r="A249" s="1" t="str">
        <f>MID('Filter Data'!A240,2,LEN('Filter Data'!A240)-2)</f>
        <v>20-May-2021</v>
      </c>
      <c r="B249">
        <f>'Filter Data'!K240</f>
        <v>8.0162999999999993</v>
      </c>
      <c r="C249">
        <f t="shared" si="9"/>
        <v>5.9986195645353102E-3</v>
      </c>
      <c r="D249">
        <f>C249-SET_TRI!C250</f>
        <v>6.7239689533865298E-3</v>
      </c>
      <c r="E249">
        <f t="shared" si="10"/>
        <v>-5.4705729009004583E-4</v>
      </c>
      <c r="F249">
        <f t="shared" ca="1" si="11"/>
        <v>-1.4026255385466684</v>
      </c>
      <c r="G249">
        <f ca="1">S0*EXP(Drift*(A249-$A$11)+Volatility*SUM($F$12:F249))</f>
        <v>5.8458954577903661</v>
      </c>
    </row>
    <row r="250" spans="1:7" x14ac:dyDescent="0.25">
      <c r="A250" s="1" t="str">
        <f>MID('Filter Data'!A241,2,LEN('Filter Data'!A241)-2)</f>
        <v>21-May-2021</v>
      </c>
      <c r="B250">
        <f>'Filter Data'!K241</f>
        <v>8.0189000000000004</v>
      </c>
      <c r="C250">
        <f t="shared" si="9"/>
        <v>3.2433915896374217E-4</v>
      </c>
      <c r="D250">
        <f>C250-SET_TRI!C251</f>
        <v>1.1572083303217164E-3</v>
      </c>
      <c r="E250">
        <f t="shared" si="10"/>
        <v>-7.6628564206765535E-4</v>
      </c>
      <c r="F250">
        <f t="shared" ca="1" si="11"/>
        <v>1.4925826252097973</v>
      </c>
      <c r="G250">
        <f ca="1">S0*EXP(Drift*(A250-$A$11)+Volatility*SUM($F$12:F250))</f>
        <v>6.0038465277910209</v>
      </c>
    </row>
    <row r="251" spans="1:7" x14ac:dyDescent="0.25">
      <c r="A251" s="1" t="str">
        <f>MID('Filter Data'!A242,2,LEN('Filter Data'!A242)-2)</f>
        <v>25-May-2021</v>
      </c>
      <c r="B251">
        <f>'Filter Data'!K242</f>
        <v>8.0960000000000001</v>
      </c>
      <c r="C251">
        <f t="shared" si="9"/>
        <v>9.6147850702714491E-3</v>
      </c>
      <c r="D251">
        <f>C251-SET_TRI!C252</f>
        <v>-1.6173245485674795E-3</v>
      </c>
      <c r="E251">
        <f t="shared" si="10"/>
        <v>1.1243016405435052E-2</v>
      </c>
      <c r="F251">
        <f t="shared" ca="1" si="11"/>
        <v>2.525211023119597</v>
      </c>
      <c r="G251">
        <f ca="1">S0*EXP(Drift*(A251-$A$11)+Volatility*SUM($F$12:F251))</f>
        <v>6.2905517197213268</v>
      </c>
    </row>
    <row r="252" spans="1:7" x14ac:dyDescent="0.25">
      <c r="A252" s="1" t="str">
        <f>MID('Filter Data'!A243,2,LEN('Filter Data'!A243)-2)</f>
        <v>27-May-2021</v>
      </c>
      <c r="B252">
        <f>'Filter Data'!K243</f>
        <v>8.0777000000000001</v>
      </c>
      <c r="C252">
        <f t="shared" si="9"/>
        <v>-2.260375494071144E-3</v>
      </c>
      <c r="D252">
        <f>C252-SET_TRI!C253</f>
        <v>-1.191948291945797E-2</v>
      </c>
      <c r="E252">
        <f t="shared" si="10"/>
        <v>9.4632800892139393E-3</v>
      </c>
      <c r="F252">
        <f t="shared" ca="1" si="11"/>
        <v>6.0878723414528345E-2</v>
      </c>
      <c r="G252">
        <f ca="1">S0*EXP(Drift*(A252-$A$11)+Volatility*SUM($F$12:F252))</f>
        <v>6.30564925735138</v>
      </c>
    </row>
    <row r="253" spans="1:7" x14ac:dyDescent="0.25">
      <c r="A253" s="1" t="str">
        <f>MID('Filter Data'!A244,2,LEN('Filter Data'!A244)-2)</f>
        <v>28-May-2021</v>
      </c>
      <c r="B253">
        <f>'Filter Data'!K244</f>
        <v>8.1021999999999998</v>
      </c>
      <c r="C253">
        <f t="shared" si="9"/>
        <v>3.0330415836190678E-3</v>
      </c>
      <c r="D253">
        <f>C253-SET_TRI!C254</f>
        <v>3.9831310400938432E-3</v>
      </c>
      <c r="E253">
        <f t="shared" si="10"/>
        <v>-8.267979412085757E-4</v>
      </c>
      <c r="F253">
        <f t="shared" ca="1" si="11"/>
        <v>-0.19873992902899934</v>
      </c>
      <c r="G253">
        <f ca="1">S0*EXP(Drift*(A253-$A$11)+Volatility*SUM($F$12:F253))</f>
        <v>6.2880660220394446</v>
      </c>
    </row>
    <row r="254" spans="1:7" x14ac:dyDescent="0.25">
      <c r="A254" s="1" t="str">
        <f>MID('Filter Data'!A245,2,LEN('Filter Data'!A245)-2)</f>
        <v>02-Jun-2021</v>
      </c>
      <c r="B254">
        <f>'Filter Data'!K245</f>
        <v>8.1120999999999999</v>
      </c>
      <c r="C254">
        <f t="shared" si="9"/>
        <v>1.2218903507689295E-3</v>
      </c>
      <c r="D254">
        <f>C254-SET_TRI!C255</f>
        <v>-2.1876741207377527E-2</v>
      </c>
      <c r="E254">
        <f t="shared" si="10"/>
        <v>2.2702991232964011E-2</v>
      </c>
      <c r="F254">
        <f t="shared" ca="1" si="11"/>
        <v>-2.5596933106288269</v>
      </c>
      <c r="G254">
        <f ca="1">S0*EXP(Drift*(A254-$A$11)+Volatility*SUM($F$12:F254))</f>
        <v>6.0340665952250294</v>
      </c>
    </row>
    <row r="255" spans="1:7" x14ac:dyDescent="0.25">
      <c r="A255" s="1" t="str">
        <f>MID('Filter Data'!A246,2,LEN('Filter Data'!A246)-2)</f>
        <v>04-Jun-2021</v>
      </c>
      <c r="B255">
        <f>'Filter Data'!K246</f>
        <v>8.0489999999999995</v>
      </c>
      <c r="C255">
        <f t="shared" si="9"/>
        <v>-7.7785037166702058E-3</v>
      </c>
      <c r="D255">
        <f>C255-SET_TRI!C256</f>
        <v>-1.6883219467751726E-3</v>
      </c>
      <c r="E255">
        <f t="shared" si="10"/>
        <v>-6.0806996929868165E-3</v>
      </c>
      <c r="F255">
        <f t="shared" ca="1" si="11"/>
        <v>-1.7426828236625003</v>
      </c>
      <c r="G255">
        <f ca="1">S0*EXP(Drift*(A255-$A$11)+Volatility*SUM($F$12:F255))</f>
        <v>5.8615310238684284</v>
      </c>
    </row>
    <row r="256" spans="1:7" x14ac:dyDescent="0.25">
      <c r="A256" s="1" t="str">
        <f>MID('Filter Data'!A247,2,LEN('Filter Data'!A247)-2)</f>
        <v>07-Jun-2021</v>
      </c>
      <c r="B256">
        <f>'Filter Data'!K247</f>
        <v>8.0722000000000005</v>
      </c>
      <c r="C256">
        <f t="shared" si="9"/>
        <v>2.8823456329980122E-3</v>
      </c>
      <c r="D256">
        <f>C256-SET_TRI!C257</f>
        <v>2.2193935224316596E-3</v>
      </c>
      <c r="E256">
        <f t="shared" si="10"/>
        <v>7.5085058338632531E-4</v>
      </c>
      <c r="F256">
        <f t="shared" ca="1" si="11"/>
        <v>0.16996260672802241</v>
      </c>
      <c r="G256">
        <f ca="1">S0*EXP(Drift*(A256-$A$11)+Volatility*SUM($F$12:F256))</f>
        <v>5.8907074562926374</v>
      </c>
    </row>
    <row r="257" spans="1:7" x14ac:dyDescent="0.25">
      <c r="A257" s="1" t="str">
        <f>MID('Filter Data'!A248,2,LEN('Filter Data'!A248)-2)</f>
        <v>08-Jun-2021</v>
      </c>
      <c r="B257">
        <f>'Filter Data'!K248</f>
        <v>8.0467999999999993</v>
      </c>
      <c r="C257">
        <f t="shared" si="9"/>
        <v>-3.1466019176929708E-3</v>
      </c>
      <c r="D257">
        <f>C257-SET_TRI!C258</f>
        <v>-3.3175403596245254E-3</v>
      </c>
      <c r="E257">
        <f t="shared" si="10"/>
        <v>1.4772688055022382E-4</v>
      </c>
      <c r="F257">
        <f t="shared" ca="1" si="11"/>
        <v>-2.3150238094661946</v>
      </c>
      <c r="G257">
        <f ca="1">S0*EXP(Drift*(A257-$A$11)+Volatility*SUM($F$12:F257))</f>
        <v>5.6617352303423401</v>
      </c>
    </row>
    <row r="258" spans="1:7" x14ac:dyDescent="0.25">
      <c r="A258" s="1" t="str">
        <f>MID('Filter Data'!A249,2,LEN('Filter Data'!A249)-2)</f>
        <v>09-Jun-2021</v>
      </c>
      <c r="B258">
        <f>'Filter Data'!K249</f>
        <v>8.0297000000000001</v>
      </c>
      <c r="C258">
        <f t="shared" si="9"/>
        <v>-2.1250683501515171E-3</v>
      </c>
      <c r="D258">
        <f>C258-SET_TRI!C259</f>
        <v>-1.1290454883111128E-2</v>
      </c>
      <c r="E258">
        <f t="shared" si="10"/>
        <v>8.9821819457884013E-3</v>
      </c>
      <c r="F258">
        <f t="shared" ca="1" si="11"/>
        <v>-1.2373001542106541</v>
      </c>
      <c r="G258">
        <f ca="1">S0*EXP(Drift*(A258-$A$11)+Volatility*SUM($F$12:F258))</f>
        <v>5.5447547480694217</v>
      </c>
    </row>
    <row r="259" spans="1:7" x14ac:dyDescent="0.25">
      <c r="A259" s="1" t="str">
        <f>MID('Filter Data'!A250,2,LEN('Filter Data'!A250)-2)</f>
        <v>10-Jun-2021</v>
      </c>
      <c r="B259">
        <f>'Filter Data'!K250</f>
        <v>8.0642999999999994</v>
      </c>
      <c r="C259">
        <f t="shared" si="9"/>
        <v>4.3090028270046576E-3</v>
      </c>
      <c r="D259">
        <f>C259-SET_TRI!C260</f>
        <v>4.7679703305020232E-3</v>
      </c>
      <c r="E259">
        <f t="shared" si="10"/>
        <v>-3.1992656404490529E-4</v>
      </c>
      <c r="F259">
        <f t="shared" ca="1" si="11"/>
        <v>0.69014185146648555</v>
      </c>
      <c r="G259">
        <f ca="1">S0*EXP(Drift*(A259-$A$11)+Volatility*SUM($F$12:F259))</f>
        <v>5.6155477282522304</v>
      </c>
    </row>
    <row r="260" spans="1:7" x14ac:dyDescent="0.25">
      <c r="A260" s="1" t="str">
        <f>MID('Filter Data'!A251,2,LEN('Filter Data'!A251)-2)</f>
        <v>11-Jun-2021</v>
      </c>
      <c r="B260">
        <f>'Filter Data'!K251</f>
        <v>7.9638999999999998</v>
      </c>
      <c r="C260">
        <f t="shared" si="9"/>
        <v>-1.2449933658221992E-2</v>
      </c>
      <c r="D260">
        <f>C260-SET_TRI!C261</f>
        <v>-2.1804938600904863E-2</v>
      </c>
      <c r="E260">
        <f t="shared" si="10"/>
        <v>8.9608054853581361E-3</v>
      </c>
      <c r="F260">
        <f t="shared" ca="1" si="11"/>
        <v>-0.7077714172306353</v>
      </c>
      <c r="G260">
        <f ca="1">S0*EXP(Drift*(A260-$A$11)+Volatility*SUM($F$12:F260))</f>
        <v>5.5504688042259884</v>
      </c>
    </row>
    <row r="261" spans="1:7" x14ac:dyDescent="0.25">
      <c r="A261" s="1" t="str">
        <f>MID('Filter Data'!A252,2,LEN('Filter Data'!A252)-2)</f>
        <v>15-Jun-2021</v>
      </c>
      <c r="B261">
        <f>'Filter Data'!K252</f>
        <v>7.8952</v>
      </c>
      <c r="C261">
        <f t="shared" si="9"/>
        <v>-8.6264267507125611E-3</v>
      </c>
      <c r="D261">
        <f>C261-SET_TRI!C262</f>
        <v>2.8717878276647395E-3</v>
      </c>
      <c r="E261">
        <f t="shared" si="10"/>
        <v>-1.1397224464025885E-2</v>
      </c>
      <c r="F261">
        <f t="shared" ca="1" si="11"/>
        <v>2.3170728143555932</v>
      </c>
      <c r="G261">
        <f ca="1">S0*EXP(Drift*(A261-$A$11)+Volatility*SUM($F$12:F261))</f>
        <v>5.7944830775880378</v>
      </c>
    </row>
    <row r="262" spans="1:7" x14ac:dyDescent="0.25">
      <c r="A262" s="1" t="str">
        <f>MID('Filter Data'!A253,2,LEN('Filter Data'!A253)-2)</f>
        <v>16-Jun-2021</v>
      </c>
      <c r="B262">
        <f>'Filter Data'!K253</f>
        <v>7.7663000000000002</v>
      </c>
      <c r="C262">
        <f t="shared" si="9"/>
        <v>-1.6326375519302841E-2</v>
      </c>
      <c r="D262">
        <f>C262-SET_TRI!C263</f>
        <v>-1.7076986709740151E-2</v>
      </c>
      <c r="E262">
        <f t="shared" si="10"/>
        <v>4.5128786989142786E-4</v>
      </c>
      <c r="F262">
        <f t="shared" ca="1" si="11"/>
        <v>0.70978347802386654</v>
      </c>
      <c r="G262">
        <f ca="1">S0*EXP(Drift*(A262-$A$11)+Volatility*SUM($F$12:F262))</f>
        <v>5.8704720853354573</v>
      </c>
    </row>
    <row r="263" spans="1:7" x14ac:dyDescent="0.25">
      <c r="A263" s="1" t="str">
        <f>MID('Filter Data'!A254,2,LEN('Filter Data'!A254)-2)</f>
        <v>17-Jun-2021</v>
      </c>
      <c r="B263">
        <f>'Filter Data'!K254</f>
        <v>7.5465999999999998</v>
      </c>
      <c r="C263">
        <f t="shared" si="9"/>
        <v>-2.8288889175025488E-2</v>
      </c>
      <c r="D263">
        <f>C263-SET_TRI!C264</f>
        <v>-2.1966193740780602E-2</v>
      </c>
      <c r="E263">
        <f t="shared" si="10"/>
        <v>-6.720130809586413E-3</v>
      </c>
      <c r="F263">
        <f t="shared" ca="1" si="11"/>
        <v>0.67126843979252804</v>
      </c>
      <c r="G263">
        <f ca="1">S0*EXP(Drift*(A263-$A$11)+Volatility*SUM($F$12:F263))</f>
        <v>5.9434699519853655</v>
      </c>
    </row>
    <row r="264" spans="1:7" x14ac:dyDescent="0.25">
      <c r="A264" s="1" t="str">
        <f>MID('Filter Data'!A255,2,LEN('Filter Data'!A255)-2)</f>
        <v>18-Jun-2021</v>
      </c>
      <c r="B264">
        <f>'Filter Data'!K255</f>
        <v>7.5088999999999997</v>
      </c>
      <c r="C264">
        <f t="shared" si="9"/>
        <v>-4.9956271698513325E-3</v>
      </c>
      <c r="D264">
        <f>C264-SET_TRI!C265</f>
        <v>-2.1814696841420439E-3</v>
      </c>
      <c r="E264">
        <f t="shared" si="10"/>
        <v>-2.8145714384688095E-3</v>
      </c>
      <c r="F264">
        <f t="shared" ca="1" si="11"/>
        <v>-0.19759220352829579</v>
      </c>
      <c r="G264">
        <f ca="1">S0*EXP(Drift*(A264-$A$11)+Volatility*SUM($F$12:F264))</f>
        <v>5.9270151098878614</v>
      </c>
    </row>
    <row r="265" spans="1:7" x14ac:dyDescent="0.25">
      <c r="A265" s="1" t="str">
        <f>MID('Filter Data'!A256,2,LEN('Filter Data'!A256)-2)</f>
        <v>21-Jun-2021</v>
      </c>
      <c r="B265">
        <f>'Filter Data'!K256</f>
        <v>7.6102999999999996</v>
      </c>
      <c r="C265">
        <f t="shared" si="9"/>
        <v>1.3503975282664563E-2</v>
      </c>
      <c r="D265">
        <f>C265-SET_TRI!C266</f>
        <v>2.1948993492045092E-2</v>
      </c>
      <c r="E265">
        <f t="shared" si="10"/>
        <v>-7.9612044928358619E-3</v>
      </c>
      <c r="F265">
        <f t="shared" ca="1" si="11"/>
        <v>0.34113640498397735</v>
      </c>
      <c r="G265">
        <f ca="1">S0*EXP(Drift*(A265-$A$11)+Volatility*SUM($F$12:F265))</f>
        <v>5.9742994533664291</v>
      </c>
    </row>
    <row r="266" spans="1:7" x14ac:dyDescent="0.25">
      <c r="A266" s="1" t="str">
        <f>MID('Filter Data'!A257,2,LEN('Filter Data'!A257)-2)</f>
        <v>24-Jun-2021</v>
      </c>
      <c r="B266">
        <f>'Filter Data'!K257</f>
        <v>7.5891999999999999</v>
      </c>
      <c r="C266">
        <f t="shared" si="9"/>
        <v>-2.772558243433199E-3</v>
      </c>
      <c r="D266">
        <f>C266-SET_TRI!C267</f>
        <v>4.3412462776803787E-3</v>
      </c>
      <c r="E266">
        <f t="shared" si="10"/>
        <v>-6.9833266826685517E-3</v>
      </c>
      <c r="F266">
        <f t="shared" ca="1" si="11"/>
        <v>4.6187334796186281</v>
      </c>
      <c r="G266">
        <f ca="1">S0*EXP(Drift*(A266-$A$11)+Volatility*SUM($F$12:F266))</f>
        <v>6.4876715647417305</v>
      </c>
    </row>
    <row r="267" spans="1:7" x14ac:dyDescent="0.25">
      <c r="A267" s="1" t="str">
        <f>MID('Filter Data'!A258,2,LEN('Filter Data'!A258)-2)</f>
        <v>25-Jun-2021</v>
      </c>
      <c r="B267">
        <f>'Filter Data'!K258</f>
        <v>7.6017000000000001</v>
      </c>
      <c r="C267">
        <f t="shared" si="9"/>
        <v>1.6470774258156562E-3</v>
      </c>
      <c r="D267">
        <f>C267-SET_TRI!C268</f>
        <v>3.0643871311449708E-3</v>
      </c>
      <c r="E267">
        <f t="shared" si="10"/>
        <v>-1.3124546874676384E-3</v>
      </c>
      <c r="F267">
        <f t="shared" ca="1" si="11"/>
        <v>0.43369411150260673</v>
      </c>
      <c r="G267">
        <f ca="1">S0*EXP(Drift*(A267-$A$11)+Volatility*SUM($F$12:F267))</f>
        <v>6.5412260238914222</v>
      </c>
    </row>
    <row r="268" spans="1:7" x14ac:dyDescent="0.25">
      <c r="A268" s="1" t="str">
        <f>MID('Filter Data'!A259,2,LEN('Filter Data'!A259)-2)</f>
        <v>28-Jun-2021</v>
      </c>
      <c r="B268">
        <f>'Filter Data'!K259</f>
        <v>7.6169000000000002</v>
      </c>
      <c r="C268">
        <f t="shared" si="9"/>
        <v>1.9995527316258341E-3</v>
      </c>
      <c r="D268">
        <f>C268-SET_TRI!C269</f>
        <v>6.7368082156483294E-3</v>
      </c>
      <c r="E268">
        <f t="shared" si="10"/>
        <v>-4.5587057388997397E-3</v>
      </c>
      <c r="F268">
        <f t="shared" ca="1" si="11"/>
        <v>0.33545679874214657</v>
      </c>
      <c r="G268">
        <f ca="1">S0*EXP(Drift*(A268-$A$11)+Volatility*SUM($F$12:F268))</f>
        <v>6.5927583061437236</v>
      </c>
    </row>
    <row r="269" spans="1:7" x14ac:dyDescent="0.25">
      <c r="A269" s="1" t="str">
        <f>MID('Filter Data'!A260,2,LEN('Filter Data'!A260)-2)</f>
        <v>29-Jun-2021</v>
      </c>
      <c r="B269">
        <f>'Filter Data'!K260</f>
        <v>7.5499000000000001</v>
      </c>
      <c r="C269">
        <f t="shared" ref="C269:C332" si="12">(B269-B268)/B268</f>
        <v>-8.7962294371726254E-3</v>
      </c>
      <c r="D269">
        <f>C269-SET_TRI!C270</f>
        <v>-1.6300480741561787E-2</v>
      </c>
      <c r="E269">
        <f t="shared" ref="E269:E332" si="13">C269-($B$4+$B$5*D269)</f>
        <v>7.2205101826774403E-3</v>
      </c>
      <c r="F269">
        <f t="shared" ref="F269:F332" ca="1" si="14">SQRT(A269-A268)*_xlfn.NORM.INV(RAND(),0,1)</f>
        <v>-0.21795609977340819</v>
      </c>
      <c r="G269">
        <f ca="1">S0*EXP(Drift*(A269-$A$11)+Volatility*SUM($F$12:F269))</f>
        <v>6.5721748333235546</v>
      </c>
    </row>
    <row r="270" spans="1:7" x14ac:dyDescent="0.25">
      <c r="A270" s="1" t="str">
        <f>MID('Filter Data'!A261,2,LEN('Filter Data'!A261)-2)</f>
        <v>02-Jul-2021</v>
      </c>
      <c r="B270">
        <f>'Filter Data'!K261</f>
        <v>7.6783000000000001</v>
      </c>
      <c r="C270">
        <f t="shared" si="12"/>
        <v>1.7006847772818193E-2</v>
      </c>
      <c r="D270">
        <f>C270-SET_TRI!C271</f>
        <v>2.5483131447697219E-2</v>
      </c>
      <c r="E270">
        <f t="shared" si="13"/>
        <v>-7.9215501681600166E-3</v>
      </c>
      <c r="F270">
        <f t="shared" ca="1" si="14"/>
        <v>-1.2231437921167585</v>
      </c>
      <c r="G270">
        <f ca="1">S0*EXP(Drift*(A270-$A$11)+Volatility*SUM($F$12:F270))</f>
        <v>6.4465834837566485</v>
      </c>
    </row>
    <row r="271" spans="1:7" x14ac:dyDescent="0.25">
      <c r="A271" s="1" t="str">
        <f>MID('Filter Data'!A262,2,LEN('Filter Data'!A262)-2)</f>
        <v>06-Jul-2021</v>
      </c>
      <c r="B271">
        <f>'Filter Data'!K262</f>
        <v>7.7107000000000001</v>
      </c>
      <c r="C271">
        <f t="shared" si="12"/>
        <v>4.2196840446452966E-3</v>
      </c>
      <c r="D271">
        <f>C271-SET_TRI!C272</f>
        <v>-3.6894085608869262E-3</v>
      </c>
      <c r="E271">
        <f t="shared" si="13"/>
        <v>7.8784187393011722E-3</v>
      </c>
      <c r="F271">
        <f t="shared" ca="1" si="14"/>
        <v>-0.78991814667441196</v>
      </c>
      <c r="G271">
        <f ca="1">S0*EXP(Drift*(A271-$A$11)+Volatility*SUM($F$12:F271))</f>
        <v>6.375538482326303</v>
      </c>
    </row>
    <row r="272" spans="1:7" x14ac:dyDescent="0.25">
      <c r="A272" s="1" t="str">
        <f>MID('Filter Data'!A263,2,LEN('Filter Data'!A263)-2)</f>
        <v>07-Jul-2021</v>
      </c>
      <c r="B272">
        <f>'Filter Data'!K263</f>
        <v>7.7458</v>
      </c>
      <c r="C272">
        <f t="shared" si="12"/>
        <v>4.552115890904835E-3</v>
      </c>
      <c r="D272">
        <f>C272-SET_TRI!C273</f>
        <v>1.3490468004377641E-2</v>
      </c>
      <c r="E272">
        <f t="shared" si="13"/>
        <v>-8.624276211438275E-3</v>
      </c>
      <c r="F272">
        <f t="shared" ca="1" si="14"/>
        <v>2.7067368688928442</v>
      </c>
      <c r="G272">
        <f ca="1">S0*EXP(Drift*(A272-$A$11)+Volatility*SUM($F$12:F272))</f>
        <v>6.6877172176964592</v>
      </c>
    </row>
    <row r="273" spans="1:7" x14ac:dyDescent="0.25">
      <c r="A273" s="1" t="str">
        <f>MID('Filter Data'!A264,2,LEN('Filter Data'!A264)-2)</f>
        <v>08-Jul-2021</v>
      </c>
      <c r="B273">
        <f>'Filter Data'!K264</f>
        <v>7.7587999999999999</v>
      </c>
      <c r="C273">
        <f t="shared" si="12"/>
        <v>1.6783289008236594E-3</v>
      </c>
      <c r="D273">
        <f>C273-SET_TRI!C274</f>
        <v>2.1151617087430047E-2</v>
      </c>
      <c r="E273">
        <f t="shared" si="13"/>
        <v>-1.9005475477383699E-2</v>
      </c>
      <c r="F273">
        <f t="shared" ca="1" si="14"/>
        <v>-0.77769012647710656</v>
      </c>
      <c r="G273">
        <f ca="1">S0*EXP(Drift*(A273-$A$11)+Volatility*SUM($F$12:F273))</f>
        <v>6.6021693227874447</v>
      </c>
    </row>
    <row r="274" spans="1:7" x14ac:dyDescent="0.25">
      <c r="A274" s="1" t="str">
        <f>MID('Filter Data'!A265,2,LEN('Filter Data'!A265)-2)</f>
        <v>09-Jul-2021</v>
      </c>
      <c r="B274">
        <f>'Filter Data'!K265</f>
        <v>7.7923</v>
      </c>
      <c r="C274">
        <f t="shared" si="12"/>
        <v>4.3176779914419865E-3</v>
      </c>
      <c r="D274">
        <f>C274-SET_TRI!C275</f>
        <v>-4.3484169076365205E-4</v>
      </c>
      <c r="E274">
        <f t="shared" si="13"/>
        <v>4.7871554338881654E-3</v>
      </c>
      <c r="F274">
        <f t="shared" ca="1" si="14"/>
        <v>-2.3878201341337419</v>
      </c>
      <c r="G274">
        <f ca="1">S0*EXP(Drift*(A274-$A$11)+Volatility*SUM($F$12:F274))</f>
        <v>6.3375034608326857</v>
      </c>
    </row>
    <row r="275" spans="1:7" x14ac:dyDescent="0.25">
      <c r="A275" s="1" t="str">
        <f>MID('Filter Data'!A266,2,LEN('Filter Data'!A266)-2)</f>
        <v>12-Jul-2021</v>
      </c>
      <c r="B275">
        <f>'Filter Data'!K266</f>
        <v>7.7838000000000003</v>
      </c>
      <c r="C275">
        <f t="shared" si="12"/>
        <v>-1.0908204252915994E-3</v>
      </c>
      <c r="D275">
        <f>C275-SET_TRI!C276</f>
        <v>9.9292551361615695E-4</v>
      </c>
      <c r="E275">
        <f t="shared" si="13"/>
        <v>-2.0204590842340508E-3</v>
      </c>
      <c r="F275">
        <f t="shared" ca="1" si="14"/>
        <v>-0.52894355808137894</v>
      </c>
      <c r="G275">
        <f ca="1">S0*EXP(Drift*(A275-$A$11)+Volatility*SUM($F$12:F275))</f>
        <v>6.2920021103470587</v>
      </c>
    </row>
    <row r="276" spans="1:7" x14ac:dyDescent="0.25">
      <c r="A276" s="1" t="str">
        <f>MID('Filter Data'!A267,2,LEN('Filter Data'!A267)-2)</f>
        <v>13-Jul-2021</v>
      </c>
      <c r="B276">
        <f>'Filter Data'!K267</f>
        <v>7.7972000000000001</v>
      </c>
      <c r="C276">
        <f t="shared" si="12"/>
        <v>1.7215241912690274E-3</v>
      </c>
      <c r="D276">
        <f>C276-SET_TRI!C277</f>
        <v>-1.1233544775048992E-2</v>
      </c>
      <c r="E276">
        <f t="shared" si="13"/>
        <v>1.277300639821149E-2</v>
      </c>
      <c r="F276">
        <f t="shared" ca="1" si="14"/>
        <v>-0.98169050330438656</v>
      </c>
      <c r="G276">
        <f ca="1">S0*EXP(Drift*(A276-$A$11)+Volatility*SUM($F$12:F276))</f>
        <v>6.1894888959037768</v>
      </c>
    </row>
    <row r="277" spans="1:7" x14ac:dyDescent="0.25">
      <c r="A277" s="1" t="str">
        <f>MID('Filter Data'!A268,2,LEN('Filter Data'!A268)-2)</f>
        <v>14-Jul-2021</v>
      </c>
      <c r="B277">
        <f>'Filter Data'!K268</f>
        <v>7.8823999999999996</v>
      </c>
      <c r="C277">
        <f t="shared" si="12"/>
        <v>1.0926999435694801E-2</v>
      </c>
      <c r="D277">
        <f>C277-SET_TRI!C278</f>
        <v>1.4775694547758057E-2</v>
      </c>
      <c r="E277">
        <f t="shared" si="13"/>
        <v>-3.5088284803156226E-3</v>
      </c>
      <c r="F277">
        <f t="shared" ca="1" si="14"/>
        <v>-0.35564834233472953</v>
      </c>
      <c r="G277">
        <f ca="1">S0*EXP(Drift*(A277-$A$11)+Volatility*SUM($F$12:F277))</f>
        <v>6.1553874240452151</v>
      </c>
    </row>
    <row r="278" spans="1:7" x14ac:dyDescent="0.25">
      <c r="A278" s="1" t="str">
        <f>MID('Filter Data'!A269,2,LEN('Filter Data'!A269)-2)</f>
        <v>15-Jul-2021</v>
      </c>
      <c r="B278">
        <f>'Filter Data'!K269</f>
        <v>7.8871000000000002</v>
      </c>
      <c r="C278">
        <f t="shared" si="12"/>
        <v>5.9626509692486973E-4</v>
      </c>
      <c r="D278">
        <f>C278-SET_TRI!C279</f>
        <v>-1.3946268080018119E-3</v>
      </c>
      <c r="E278">
        <f t="shared" si="13"/>
        <v>2.0062675824465328E-3</v>
      </c>
      <c r="F278">
        <f t="shared" ca="1" si="14"/>
        <v>-1.6442658869729445</v>
      </c>
      <c r="G278">
        <f ca="1">S0*EXP(Drift*(A278-$A$11)+Volatility*SUM($F$12:F278))</f>
        <v>5.9856366374175733</v>
      </c>
    </row>
    <row r="279" spans="1:7" x14ac:dyDescent="0.25">
      <c r="A279" s="1" t="str">
        <f>MID('Filter Data'!A270,2,LEN('Filter Data'!A270)-2)</f>
        <v>16-Jul-2021</v>
      </c>
      <c r="B279">
        <f>'Filter Data'!K270</f>
        <v>7.8167999999999997</v>
      </c>
      <c r="C279">
        <f t="shared" si="12"/>
        <v>-8.9132887880210062E-3</v>
      </c>
      <c r="D279">
        <f>C279-SET_TRI!C280</f>
        <v>-8.7044673345401617E-3</v>
      </c>
      <c r="E279">
        <f t="shared" si="13"/>
        <v>-3.4013285010899529E-4</v>
      </c>
      <c r="F279">
        <f t="shared" ca="1" si="14"/>
        <v>0.99824140417999818</v>
      </c>
      <c r="G279">
        <f ca="1">S0*EXP(Drift*(A279-$A$11)+Volatility*SUM($F$12:F279))</f>
        <v>6.0946707333752972</v>
      </c>
    </row>
    <row r="280" spans="1:7" x14ac:dyDescent="0.25">
      <c r="A280" s="1" t="str">
        <f>MID('Filter Data'!A271,2,LEN('Filter Data'!A271)-2)</f>
        <v>19-Jul-2021</v>
      </c>
      <c r="B280">
        <f>'Filter Data'!K271</f>
        <v>7.8372999999999999</v>
      </c>
      <c r="C280">
        <f t="shared" si="12"/>
        <v>2.6225565448777231E-3</v>
      </c>
      <c r="D280">
        <f>C280-SET_TRI!C281</f>
        <v>1.5265159170729318E-2</v>
      </c>
      <c r="E280">
        <f t="shared" si="13"/>
        <v>-1.2292913873746899E-2</v>
      </c>
      <c r="F280">
        <f t="shared" ca="1" si="14"/>
        <v>-1.2151189365637791</v>
      </c>
      <c r="G280">
        <f ca="1">S0*EXP(Drift*(A280-$A$11)+Volatility*SUM($F$12:F280))</f>
        <v>5.9790397645796212</v>
      </c>
    </row>
    <row r="281" spans="1:7" x14ac:dyDescent="0.25">
      <c r="A281" s="1" t="str">
        <f>MID('Filter Data'!A272,2,LEN('Filter Data'!A272)-2)</f>
        <v>22-Jul-2021</v>
      </c>
      <c r="B281">
        <f>'Filter Data'!K272</f>
        <v>7.8139000000000003</v>
      </c>
      <c r="C281">
        <f t="shared" si="12"/>
        <v>-2.9857221236905111E-3</v>
      </c>
      <c r="D281">
        <f>C281-SET_TRI!C282</f>
        <v>-1.7598508454631965E-3</v>
      </c>
      <c r="E281">
        <f t="shared" si="13"/>
        <v>-1.2178245766638106E-3</v>
      </c>
      <c r="F281">
        <f t="shared" ca="1" si="14"/>
        <v>-1.9126364290648294</v>
      </c>
      <c r="G281">
        <f ca="1">S0*EXP(Drift*(A281-$A$11)+Volatility*SUM($F$12:F281))</f>
        <v>5.7947859825817627</v>
      </c>
    </row>
    <row r="282" spans="1:7" x14ac:dyDescent="0.25">
      <c r="A282" s="1" t="str">
        <f>MID('Filter Data'!A273,2,LEN('Filter Data'!A273)-2)</f>
        <v>23-Jul-2021</v>
      </c>
      <c r="B282">
        <f>'Filter Data'!K273</f>
        <v>7.7907000000000002</v>
      </c>
      <c r="C282">
        <f t="shared" si="12"/>
        <v>-2.9690679430246238E-3</v>
      </c>
      <c r="D282">
        <f>C282-SET_TRI!C283</f>
        <v>3.3743156114092996E-3</v>
      </c>
      <c r="E282">
        <f t="shared" si="13"/>
        <v>-6.2323091803769843E-3</v>
      </c>
      <c r="F282">
        <f t="shared" ca="1" si="14"/>
        <v>1.6294799438201546</v>
      </c>
      <c r="G282">
        <f ca="1">S0*EXP(Drift*(A282-$A$11)+Volatility*SUM($F$12:F282))</f>
        <v>5.9655607851072769</v>
      </c>
    </row>
    <row r="283" spans="1:7" x14ac:dyDescent="0.25">
      <c r="A283" s="1" t="str">
        <f>MID('Filter Data'!A274,2,LEN('Filter Data'!A274)-2)</f>
        <v>27-Jul-2021</v>
      </c>
      <c r="B283">
        <f>'Filter Data'!K274</f>
        <v>7.7919</v>
      </c>
      <c r="C283">
        <f t="shared" si="12"/>
        <v>1.5402980476720548E-4</v>
      </c>
      <c r="D283">
        <f>C283-SET_TRI!C284</f>
        <v>6.124395391076975E-3</v>
      </c>
      <c r="E283">
        <f t="shared" si="13"/>
        <v>-5.8041051715877192E-3</v>
      </c>
      <c r="F283">
        <f t="shared" ca="1" si="14"/>
        <v>0.43772098310830138</v>
      </c>
      <c r="G283">
        <f ca="1">S0*EXP(Drift*(A283-$A$11)+Volatility*SUM($F$12:F283))</f>
        <v>6.0273028280822096</v>
      </c>
    </row>
    <row r="284" spans="1:7" x14ac:dyDescent="0.25">
      <c r="A284" s="1" t="str">
        <f>MID('Filter Data'!A275,2,LEN('Filter Data'!A275)-2)</f>
        <v>29-Jul-2021</v>
      </c>
      <c r="B284">
        <f>'Filter Data'!K275</f>
        <v>7.9053000000000004</v>
      </c>
      <c r="C284">
        <f t="shared" si="12"/>
        <v>1.4553574866207265E-2</v>
      </c>
      <c r="D284">
        <f>C284-SET_TRI!C285</f>
        <v>1.2793092652760046E-2</v>
      </c>
      <c r="E284">
        <f t="shared" si="13"/>
        <v>2.0605638361892911E-3</v>
      </c>
      <c r="F284">
        <f t="shared" ca="1" si="14"/>
        <v>0.40907690996580992</v>
      </c>
      <c r="G284">
        <f ca="1">S0*EXP(Drift*(A284-$A$11)+Volatility*SUM($F$12:F284))</f>
        <v>6.0785145820358562</v>
      </c>
    </row>
    <row r="285" spans="1:7" x14ac:dyDescent="0.25">
      <c r="A285" s="1" t="str">
        <f>MID('Filter Data'!A276,2,LEN('Filter Data'!A276)-2)</f>
        <v>30-Jul-2021</v>
      </c>
      <c r="B285">
        <f>'Filter Data'!K276</f>
        <v>7.8381999999999996</v>
      </c>
      <c r="C285">
        <f t="shared" si="12"/>
        <v>-8.4879764208822973E-3</v>
      </c>
      <c r="D285">
        <f>C285-SET_TRI!C286</f>
        <v>7.8593963332057246E-4</v>
      </c>
      <c r="E285">
        <f t="shared" si="13"/>
        <v>-9.2147827994689003E-3</v>
      </c>
      <c r="F285">
        <f t="shared" ca="1" si="14"/>
        <v>-1.5821279488586524</v>
      </c>
      <c r="G285">
        <f ca="1">S0*EXP(Drift*(A285-$A$11)+Volatility*SUM($F$12:F285))</f>
        <v>5.9172832724086861</v>
      </c>
    </row>
    <row r="286" spans="1:7" x14ac:dyDescent="0.25">
      <c r="A286" s="1" t="str">
        <f>MID('Filter Data'!A277,2,LEN('Filter Data'!A277)-2)</f>
        <v>02-Aug-2021</v>
      </c>
      <c r="B286">
        <f>'Filter Data'!K277</f>
        <v>7.8440000000000003</v>
      </c>
      <c r="C286">
        <f t="shared" si="12"/>
        <v>7.3996580847652442E-4</v>
      </c>
      <c r="D286">
        <f>C286-SET_TRI!C287</f>
        <v>-3.259273666242539E-3</v>
      </c>
      <c r="E286">
        <f t="shared" si="13"/>
        <v>3.9771971550936168E-3</v>
      </c>
      <c r="F286">
        <f t="shared" ca="1" si="14"/>
        <v>6.8518905917241302E-2</v>
      </c>
      <c r="G286">
        <f ca="1">S0*EXP(Drift*(A286-$A$11)+Volatility*SUM($F$12:F286))</f>
        <v>5.9362412455549913</v>
      </c>
    </row>
    <row r="287" spans="1:7" x14ac:dyDescent="0.25">
      <c r="A287" s="1" t="str">
        <f>MID('Filter Data'!A278,2,LEN('Filter Data'!A278)-2)</f>
        <v>03-Aug-2021</v>
      </c>
      <c r="B287">
        <f>'Filter Data'!K278</f>
        <v>7.8433999999999999</v>
      </c>
      <c r="C287">
        <f t="shared" si="12"/>
        <v>-7.6491585925596382E-5</v>
      </c>
      <c r="D287">
        <f>C287-SET_TRI!C288</f>
        <v>-8.9372565276391435E-3</v>
      </c>
      <c r="E287">
        <f t="shared" si="13"/>
        <v>8.7247821482874799E-3</v>
      </c>
      <c r="F287">
        <f t="shared" ca="1" si="14"/>
        <v>-0.99071250657584831</v>
      </c>
      <c r="G287">
        <f ca="1">S0*EXP(Drift*(A287-$A$11)+Volatility*SUM($F$12:F287))</f>
        <v>5.8386069296802177</v>
      </c>
    </row>
    <row r="288" spans="1:7" x14ac:dyDescent="0.25">
      <c r="A288" s="1" t="str">
        <f>MID('Filter Data'!A279,2,LEN('Filter Data'!A279)-2)</f>
        <v>04-Aug-2021</v>
      </c>
      <c r="B288">
        <f>'Filter Data'!K279</f>
        <v>7.8570000000000002</v>
      </c>
      <c r="C288">
        <f t="shared" si="12"/>
        <v>1.7339419129459518E-3</v>
      </c>
      <c r="D288">
        <f>C288-SET_TRI!C289</f>
        <v>-1.8154969280258198E-3</v>
      </c>
      <c r="E288">
        <f t="shared" si="13"/>
        <v>3.556368888757498E-3</v>
      </c>
      <c r="F288">
        <f t="shared" ca="1" si="14"/>
        <v>-0.71257691558726843</v>
      </c>
      <c r="G288">
        <f ca="1">S0*EXP(Drift*(A288-$A$11)+Volatility*SUM($F$12:F288))</f>
        <v>5.7704600454069164</v>
      </c>
    </row>
    <row r="289" spans="1:7" x14ac:dyDescent="0.25">
      <c r="A289" s="1" t="str">
        <f>MID('Filter Data'!A280,2,LEN('Filter Data'!A280)-2)</f>
        <v>05-Aug-2021</v>
      </c>
      <c r="B289">
        <f>'Filter Data'!K280</f>
        <v>7.8285</v>
      </c>
      <c r="C289">
        <f t="shared" si="12"/>
        <v>-3.6273386788850948E-3</v>
      </c>
      <c r="D289">
        <f>C289-SET_TRI!C290</f>
        <v>1.1609535896672669E-2</v>
      </c>
      <c r="E289">
        <f t="shared" si="13"/>
        <v>-1.496054346789304E-2</v>
      </c>
      <c r="F289">
        <f t="shared" ca="1" si="14"/>
        <v>0.63108407174545456</v>
      </c>
      <c r="G289">
        <f ca="1">S0*EXP(Drift*(A289-$A$11)+Volatility*SUM($F$12:F289))</f>
        <v>5.8381274712173497</v>
      </c>
    </row>
    <row r="290" spans="1:7" x14ac:dyDescent="0.25">
      <c r="A290" s="1" t="str">
        <f>MID('Filter Data'!A281,2,LEN('Filter Data'!A281)-2)</f>
        <v>06-Aug-2021</v>
      </c>
      <c r="B290">
        <f>'Filter Data'!K281</f>
        <v>7.6651999999999996</v>
      </c>
      <c r="C290">
        <f t="shared" si="12"/>
        <v>-2.0859679376636703E-2</v>
      </c>
      <c r="D290">
        <f>C290-SET_TRI!C291</f>
        <v>-1.7534634373593191E-2</v>
      </c>
      <c r="E290">
        <f t="shared" si="13"/>
        <v>-3.6335519708327983E-3</v>
      </c>
      <c r="F290">
        <f t="shared" ca="1" si="14"/>
        <v>-0.2868432457379394</v>
      </c>
      <c r="G290">
        <f ca="1">S0*EXP(Drift*(A290-$A$11)+Volatility*SUM($F$12:F290))</f>
        <v>5.8129226242127938</v>
      </c>
    </row>
    <row r="291" spans="1:7" x14ac:dyDescent="0.25">
      <c r="A291" s="1" t="str">
        <f>MID('Filter Data'!A282,2,LEN('Filter Data'!A282)-2)</f>
        <v>10-Aug-2021</v>
      </c>
      <c r="B291">
        <f>'Filter Data'!K282</f>
        <v>7.5362999999999998</v>
      </c>
      <c r="C291">
        <f t="shared" si="12"/>
        <v>-1.6816260502009055E-2</v>
      </c>
      <c r="D291">
        <f>C291-SET_TRI!C292</f>
        <v>-3.2066557462669495E-2</v>
      </c>
      <c r="E291">
        <f t="shared" si="13"/>
        <v>1.4650176889693122E-2</v>
      </c>
      <c r="F291">
        <f t="shared" ca="1" si="14"/>
        <v>1.1830698793168719</v>
      </c>
      <c r="G291">
        <f ca="1">S0*EXP(Drift*(A291-$A$11)+Volatility*SUM($F$12:F291))</f>
        <v>5.9498121844431502</v>
      </c>
    </row>
    <row r="292" spans="1:7" x14ac:dyDescent="0.25">
      <c r="A292" s="1" t="str">
        <f>MID('Filter Data'!A283,2,LEN('Filter Data'!A283)-2)</f>
        <v>13-Aug-2021</v>
      </c>
      <c r="B292">
        <f>'Filter Data'!K283</f>
        <v>7.7306999999999997</v>
      </c>
      <c r="C292">
        <f t="shared" si="12"/>
        <v>2.5795151466900191E-2</v>
      </c>
      <c r="D292">
        <f>C292-SET_TRI!C293</f>
        <v>2.9342479931811417E-2</v>
      </c>
      <c r="E292">
        <f t="shared" si="13"/>
        <v>-2.9151491459071255E-3</v>
      </c>
      <c r="F292">
        <f t="shared" ca="1" si="14"/>
        <v>0.69162526842686312</v>
      </c>
      <c r="G292">
        <f ca="1">S0*EXP(Drift*(A292-$A$11)+Volatility*SUM($F$12:F292))</f>
        <v>6.0339945236543953</v>
      </c>
    </row>
    <row r="293" spans="1:7" x14ac:dyDescent="0.25">
      <c r="A293" s="1" t="str">
        <f>MID('Filter Data'!A284,2,LEN('Filter Data'!A284)-2)</f>
        <v>16-Aug-2021</v>
      </c>
      <c r="B293">
        <f>'Filter Data'!K284</f>
        <v>7.7784000000000004</v>
      </c>
      <c r="C293">
        <f t="shared" si="12"/>
        <v>6.1702045092942095E-3</v>
      </c>
      <c r="D293">
        <f>C293-SET_TRI!C294</f>
        <v>-4.848130364647641E-5</v>
      </c>
      <c r="E293">
        <f t="shared" si="13"/>
        <v>6.2610746851662876E-3</v>
      </c>
      <c r="F293">
        <f t="shared" ca="1" si="14"/>
        <v>4.0201012647769403</v>
      </c>
      <c r="G293">
        <f ca="1">S0*EXP(Drift*(A293-$A$11)+Volatility*SUM($F$12:F293))</f>
        <v>6.4845434100010442</v>
      </c>
    </row>
    <row r="294" spans="1:7" x14ac:dyDescent="0.25">
      <c r="A294" s="1" t="str">
        <f>MID('Filter Data'!A285,2,LEN('Filter Data'!A285)-2)</f>
        <v>18-Aug-2021</v>
      </c>
      <c r="B294">
        <f>'Filter Data'!K285</f>
        <v>7.7553000000000001</v>
      </c>
      <c r="C294">
        <f t="shared" si="12"/>
        <v>-2.9697624190065234E-3</v>
      </c>
      <c r="D294">
        <f>C294-SET_TRI!C295</f>
        <v>-1.5834474452203366E-2</v>
      </c>
      <c r="E294">
        <f t="shared" si="13"/>
        <v>1.25903222918432E-2</v>
      </c>
      <c r="F294">
        <f t="shared" ca="1" si="14"/>
        <v>-0.1277073988379539</v>
      </c>
      <c r="G294">
        <f ca="1">S0*EXP(Drift*(A294-$A$11)+Volatility*SUM($F$12:F294))</f>
        <v>6.478794757049636</v>
      </c>
    </row>
    <row r="295" spans="1:7" x14ac:dyDescent="0.25">
      <c r="A295" s="1" t="str">
        <f>MID('Filter Data'!A286,2,LEN('Filter Data'!A286)-2)</f>
        <v>20-Aug-2021</v>
      </c>
      <c r="B295">
        <f>'Filter Data'!K286</f>
        <v>7.7473999999999998</v>
      </c>
      <c r="C295">
        <f t="shared" si="12"/>
        <v>-1.0186582079352495E-3</v>
      </c>
      <c r="D295">
        <f>C295-SET_TRI!C296</f>
        <v>7.9716539777171624E-4</v>
      </c>
      <c r="E295">
        <f t="shared" si="13"/>
        <v>-1.7564650827832954E-3</v>
      </c>
      <c r="F295">
        <f t="shared" ca="1" si="14"/>
        <v>0.34242462193534073</v>
      </c>
      <c r="G295">
        <f ca="1">S0*EXP(Drift*(A295-$A$11)+Volatility*SUM($F$12:F295))</f>
        <v>6.526263282753737</v>
      </c>
    </row>
    <row r="296" spans="1:7" x14ac:dyDescent="0.25">
      <c r="A296" s="1" t="str">
        <f>MID('Filter Data'!A287,2,LEN('Filter Data'!A287)-2)</f>
        <v>23-Aug-2021</v>
      </c>
      <c r="B296">
        <f>'Filter Data'!K287</f>
        <v>7.8372999999999999</v>
      </c>
      <c r="C296">
        <f t="shared" si="12"/>
        <v>1.1603892918914744E-2</v>
      </c>
      <c r="D296">
        <f>C296-SET_TRI!C297</f>
        <v>-1.2598174299346877E-2</v>
      </c>
      <c r="E296">
        <f t="shared" si="13"/>
        <v>2.3992620535345951E-2</v>
      </c>
      <c r="F296">
        <f t="shared" ca="1" si="14"/>
        <v>0.91130400570979375</v>
      </c>
      <c r="G296">
        <f ca="1">S0*EXP(Drift*(A296-$A$11)+Volatility*SUM($F$12:F296))</f>
        <v>6.6439697597792033</v>
      </c>
    </row>
    <row r="297" spans="1:7" x14ac:dyDescent="0.25">
      <c r="A297" s="1" t="str">
        <f>MID('Filter Data'!A288,2,LEN('Filter Data'!A288)-2)</f>
        <v>24-Aug-2021</v>
      </c>
      <c r="B297">
        <f>'Filter Data'!K288</f>
        <v>7.7888000000000002</v>
      </c>
      <c r="C297">
        <f t="shared" si="12"/>
        <v>-6.1883556837175769E-3</v>
      </c>
      <c r="D297">
        <f>C297-SET_TRI!C298</f>
        <v>-9.343085364166278E-3</v>
      </c>
      <c r="E297">
        <f t="shared" si="13"/>
        <v>3.0106030917621297E-3</v>
      </c>
      <c r="F297">
        <f t="shared" ca="1" si="14"/>
        <v>-1.8671561268728671</v>
      </c>
      <c r="G297">
        <f ca="1">S0*EXP(Drift*(A297-$A$11)+Volatility*SUM($F$12:F297))</f>
        <v>6.4357166245452291</v>
      </c>
    </row>
    <row r="298" spans="1:7" x14ac:dyDescent="0.25">
      <c r="A298" s="1" t="str">
        <f>MID('Filter Data'!A289,2,LEN('Filter Data'!A289)-2)</f>
        <v>25-Aug-2021</v>
      </c>
      <c r="B298">
        <f>'Filter Data'!K289</f>
        <v>7.7060000000000004</v>
      </c>
      <c r="C298">
        <f t="shared" si="12"/>
        <v>-1.0630649137222649E-2</v>
      </c>
      <c r="D298">
        <f>C298-SET_TRI!C299</f>
        <v>-1.9691302675772553E-2</v>
      </c>
      <c r="E298">
        <f t="shared" si="13"/>
        <v>8.7088685591534022E-3</v>
      </c>
      <c r="F298">
        <f t="shared" ca="1" si="14"/>
        <v>1.1740745608468379</v>
      </c>
      <c r="G298">
        <f ca="1">S0*EXP(Drift*(A298-$A$11)+Volatility*SUM($F$12:F298))</f>
        <v>6.5730451463444952</v>
      </c>
    </row>
    <row r="299" spans="1:7" x14ac:dyDescent="0.25">
      <c r="A299" s="1" t="str">
        <f>MID('Filter Data'!A290,2,LEN('Filter Data'!A290)-2)</f>
        <v>26-Aug-2021</v>
      </c>
      <c r="B299">
        <f>'Filter Data'!K290</f>
        <v>7.7164999999999999</v>
      </c>
      <c r="C299">
        <f t="shared" si="12"/>
        <v>1.3625746171813534E-3</v>
      </c>
      <c r="D299">
        <f>C299-SET_TRI!C300</f>
        <v>1.935958638338864E-3</v>
      </c>
      <c r="E299">
        <f t="shared" si="13"/>
        <v>-4.9117325571064767E-4</v>
      </c>
      <c r="F299">
        <f t="shared" ca="1" si="14"/>
        <v>-0.62681009232913953</v>
      </c>
      <c r="G299">
        <f ca="1">S0*EXP(Drift*(A299-$A$11)+Volatility*SUM($F$12:F299))</f>
        <v>6.5060359479667129</v>
      </c>
    </row>
    <row r="300" spans="1:7" x14ac:dyDescent="0.25">
      <c r="A300" s="1" t="str">
        <f>MID('Filter Data'!A291,2,LEN('Filter Data'!A291)-2)</f>
        <v>27-Aug-2021</v>
      </c>
      <c r="B300">
        <f>'Filter Data'!K291</f>
        <v>7.8201000000000001</v>
      </c>
      <c r="C300">
        <f t="shared" si="12"/>
        <v>1.3425775934685432E-2</v>
      </c>
      <c r="D300">
        <f>C300-SET_TRI!C301</f>
        <v>5.4547195006212999E-3</v>
      </c>
      <c r="E300">
        <f t="shared" si="13"/>
        <v>8.1238784164918316E-3</v>
      </c>
      <c r="F300">
        <f t="shared" ca="1" si="14"/>
        <v>-0.46453730769672752</v>
      </c>
      <c r="G300">
        <f ca="1">S0*EXP(Drift*(A300-$A$11)+Volatility*SUM($F$12:F300))</f>
        <v>6.4579332251550561</v>
      </c>
    </row>
    <row r="301" spans="1:7" x14ac:dyDescent="0.25">
      <c r="A301" s="1" t="str">
        <f>MID('Filter Data'!A292,2,LEN('Filter Data'!A292)-2)</f>
        <v>30-Aug-2021</v>
      </c>
      <c r="B301">
        <f>'Filter Data'!K292</f>
        <v>7.7694000000000001</v>
      </c>
      <c r="C301">
        <f t="shared" si="12"/>
        <v>-6.4832930525185054E-3</v>
      </c>
      <c r="D301">
        <f>C301-SET_TRI!C302</f>
        <v>-2.2344667960216356E-2</v>
      </c>
      <c r="E301">
        <f t="shared" si="13"/>
        <v>1.5456344664084173E-2</v>
      </c>
      <c r="F301">
        <f t="shared" ca="1" si="14"/>
        <v>-2.9230244444608169</v>
      </c>
      <c r="G301">
        <f ca="1">S0*EXP(Drift*(A301-$A$11)+Volatility*SUM($F$12:F301))</f>
        <v>6.1497586892575722</v>
      </c>
    </row>
    <row r="302" spans="1:7" x14ac:dyDescent="0.25">
      <c r="A302" s="1" t="str">
        <f>MID('Filter Data'!A293,2,LEN('Filter Data'!A293)-2)</f>
        <v>31-Aug-2021</v>
      </c>
      <c r="B302">
        <f>'Filter Data'!K293</f>
        <v>7.7747999999999999</v>
      </c>
      <c r="C302">
        <f t="shared" si="12"/>
        <v>6.9503436558805687E-4</v>
      </c>
      <c r="D302">
        <f>C302-SET_TRI!C303</f>
        <v>-4.186918177430202E-3</v>
      </c>
      <c r="E302">
        <f t="shared" si="13"/>
        <v>4.8412951169891152E-3</v>
      </c>
      <c r="F302">
        <f t="shared" ca="1" si="14"/>
        <v>0.26939676363192783</v>
      </c>
      <c r="G302">
        <f ca="1">S0*EXP(Drift*(A302-$A$11)+Volatility*SUM($F$12:F302))</f>
        <v>6.1828087831860534</v>
      </c>
    </row>
    <row r="303" spans="1:7" x14ac:dyDescent="0.25">
      <c r="A303" s="1" t="str">
        <f>MID('Filter Data'!A294,2,LEN('Filter Data'!A294)-2)</f>
        <v>01-Sep-2021</v>
      </c>
      <c r="B303">
        <f>'Filter Data'!K294</f>
        <v>7.7775999999999996</v>
      </c>
      <c r="C303">
        <f t="shared" si="12"/>
        <v>3.6013788136025259E-4</v>
      </c>
      <c r="D303">
        <f>C303-SET_TRI!C304</f>
        <v>4.3183706799224961E-3</v>
      </c>
      <c r="E303">
        <f t="shared" si="13"/>
        <v>-3.8282140063156003E-3</v>
      </c>
      <c r="F303">
        <f t="shared" ca="1" si="14"/>
        <v>-1.6454235383163673</v>
      </c>
      <c r="G303">
        <f ca="1">S0*EXP(Drift*(A303-$A$11)+Volatility*SUM($F$12:F303))</f>
        <v>6.0121805775060873</v>
      </c>
    </row>
    <row r="304" spans="1:7" x14ac:dyDescent="0.25">
      <c r="A304" s="1" t="str">
        <f>MID('Filter Data'!A295,2,LEN('Filter Data'!A295)-2)</f>
        <v>03-Sep-2021</v>
      </c>
      <c r="B304">
        <f>'Filter Data'!K295</f>
        <v>7.8516000000000004</v>
      </c>
      <c r="C304">
        <f t="shared" si="12"/>
        <v>9.5145031886444062E-3</v>
      </c>
      <c r="D304">
        <f>C304-SET_TRI!C305</f>
        <v>-3.802383428087636E-3</v>
      </c>
      <c r="E304">
        <f t="shared" si="13"/>
        <v>1.32839456760468E-2</v>
      </c>
      <c r="F304">
        <f t="shared" ca="1" si="14"/>
        <v>0.27585217992540051</v>
      </c>
      <c r="G304">
        <f ca="1">S0*EXP(Drift*(A304-$A$11)+Volatility*SUM($F$12:F304))</f>
        <v>6.0492134000286217</v>
      </c>
    </row>
    <row r="305" spans="1:7" x14ac:dyDescent="0.25">
      <c r="A305" s="1" t="str">
        <f>MID('Filter Data'!A296,2,LEN('Filter Data'!A296)-2)</f>
        <v>07-Sep-2021</v>
      </c>
      <c r="B305">
        <f>'Filter Data'!K296</f>
        <v>7.6984000000000004</v>
      </c>
      <c r="C305">
        <f t="shared" si="12"/>
        <v>-1.9511946609608231E-2</v>
      </c>
      <c r="D305">
        <f>C305-SET_TRI!C306</f>
        <v>-1.0859876380102043E-2</v>
      </c>
      <c r="E305">
        <f t="shared" si="13"/>
        <v>-8.8266343681521354E-3</v>
      </c>
      <c r="F305">
        <f t="shared" ca="1" si="14"/>
        <v>-1.2672153352478843</v>
      </c>
      <c r="G305">
        <f ca="1">S0*EXP(Drift*(A305-$A$11)+Volatility*SUM($F$12:F305))</f>
        <v>5.9330284194931746</v>
      </c>
    </row>
    <row r="306" spans="1:7" x14ac:dyDescent="0.25">
      <c r="A306" s="1" t="str">
        <f>MID('Filter Data'!A297,2,LEN('Filter Data'!A297)-2)</f>
        <v>08-Sep-2021</v>
      </c>
      <c r="B306">
        <f>'Filter Data'!K297</f>
        <v>7.6856999999999998</v>
      </c>
      <c r="C306">
        <f t="shared" si="12"/>
        <v>-1.6496934427933855E-3</v>
      </c>
      <c r="D306">
        <f>C306-SET_TRI!C307</f>
        <v>-3.3076282537039467E-3</v>
      </c>
      <c r="E306">
        <f t="shared" si="13"/>
        <v>1.6349221564425694E-3</v>
      </c>
      <c r="F306">
        <f t="shared" ca="1" si="14"/>
        <v>0.69087206083976971</v>
      </c>
      <c r="G306">
        <f ca="1">S0*EXP(Drift*(A306-$A$11)+Volatility*SUM($F$12:F306))</f>
        <v>6.0088551144484743</v>
      </c>
    </row>
    <row r="307" spans="1:7" x14ac:dyDescent="0.25">
      <c r="A307" s="1" t="str">
        <f>MID('Filter Data'!A298,2,LEN('Filter Data'!A298)-2)</f>
        <v>09-Sep-2021</v>
      </c>
      <c r="B307">
        <f>'Filter Data'!K298</f>
        <v>7.7119</v>
      </c>
      <c r="C307">
        <f t="shared" si="12"/>
        <v>3.4089282693834295E-3</v>
      </c>
      <c r="D307">
        <f>C307-SET_TRI!C308</f>
        <v>1.3877688885102492E-2</v>
      </c>
      <c r="E307">
        <f t="shared" si="13"/>
        <v>-1.0146914325556866E-2</v>
      </c>
      <c r="F307">
        <f t="shared" ca="1" si="14"/>
        <v>-0.47008107655500347</v>
      </c>
      <c r="G307">
        <f ca="1">S0*EXP(Drift*(A307-$A$11)+Volatility*SUM($F$12:F307))</f>
        <v>5.9638525461720198</v>
      </c>
    </row>
    <row r="308" spans="1:7" x14ac:dyDescent="0.25">
      <c r="A308" s="1" t="str">
        <f>MID('Filter Data'!A299,2,LEN('Filter Data'!A299)-2)</f>
        <v>13-Sep-2021</v>
      </c>
      <c r="B308">
        <f>'Filter Data'!K299</f>
        <v>7.7103000000000002</v>
      </c>
      <c r="C308">
        <f t="shared" si="12"/>
        <v>-2.0747156991141272E-4</v>
      </c>
      <c r="D308">
        <f>C308-SET_TRI!C309</f>
        <v>1.3881052461776626E-4</v>
      </c>
      <c r="E308">
        <f t="shared" si="13"/>
        <v>-3.0013482426463655E-4</v>
      </c>
      <c r="F308">
        <f t="shared" ca="1" si="14"/>
        <v>3.640396139989198</v>
      </c>
      <c r="G308">
        <f ca="1">S0*EXP(Drift*(A308-$A$11)+Volatility*SUM($F$12:F308))</f>
        <v>6.3711826228048416</v>
      </c>
    </row>
    <row r="309" spans="1:7" x14ac:dyDescent="0.25">
      <c r="A309" s="1" t="str">
        <f>MID('Filter Data'!A300,2,LEN('Filter Data'!A300)-2)</f>
        <v>14-Sep-2021</v>
      </c>
      <c r="B309">
        <f>'Filter Data'!K300</f>
        <v>7.7569999999999997</v>
      </c>
      <c r="C309">
        <f t="shared" si="12"/>
        <v>6.0568330674551597E-3</v>
      </c>
      <c r="D309">
        <f>C309-SET_TRI!C310</f>
        <v>1.3134185241874419E-2</v>
      </c>
      <c r="E309">
        <f t="shared" si="13"/>
        <v>-6.7704258231596369E-3</v>
      </c>
      <c r="F309">
        <f t="shared" ca="1" si="14"/>
        <v>-1.9769227706136661</v>
      </c>
      <c r="G309">
        <f ca="1">S0*EXP(Drift*(A309-$A$11)+Volatility*SUM($F$12:F309))</f>
        <v>6.1596944393266417</v>
      </c>
    </row>
    <row r="310" spans="1:7" x14ac:dyDescent="0.25">
      <c r="A310" s="1" t="str">
        <f>MID('Filter Data'!A301,2,LEN('Filter Data'!A301)-2)</f>
        <v>15-Sep-2021</v>
      </c>
      <c r="B310">
        <f>'Filter Data'!K301</f>
        <v>7.7107000000000001</v>
      </c>
      <c r="C310">
        <f t="shared" si="12"/>
        <v>-5.9688023720509947E-3</v>
      </c>
      <c r="D310">
        <f>C310-SET_TRI!C311</f>
        <v>-7.3502518514008148E-3</v>
      </c>
      <c r="E310">
        <f t="shared" si="13"/>
        <v>1.2773132182484241E-3</v>
      </c>
      <c r="F310">
        <f t="shared" ca="1" si="14"/>
        <v>0.35458781987695109</v>
      </c>
      <c r="G310">
        <f ca="1">S0*EXP(Drift*(A310-$A$11)+Volatility*SUM($F$12:F310))</f>
        <v>6.2019919510354669</v>
      </c>
    </row>
    <row r="311" spans="1:7" x14ac:dyDescent="0.25">
      <c r="A311" s="1" t="str">
        <f>MID('Filter Data'!A302,2,LEN('Filter Data'!A302)-2)</f>
        <v>16-Sep-2021</v>
      </c>
      <c r="B311">
        <f>'Filter Data'!K302</f>
        <v>7.5496999999999996</v>
      </c>
      <c r="C311">
        <f t="shared" si="12"/>
        <v>-2.0880075738908332E-2</v>
      </c>
      <c r="D311">
        <f>C311-SET_TRI!C312</f>
        <v>-2.3686215809647554E-2</v>
      </c>
      <c r="E311">
        <f t="shared" si="13"/>
        <v>2.3741888938783456E-3</v>
      </c>
      <c r="F311">
        <f t="shared" ca="1" si="14"/>
        <v>-0.64034386848367209</v>
      </c>
      <c r="G311">
        <f ca="1">S0*EXP(Drift*(A311-$A$11)+Volatility*SUM($F$12:F311))</f>
        <v>6.137318861522238</v>
      </c>
    </row>
    <row r="312" spans="1:7" x14ac:dyDescent="0.25">
      <c r="A312" s="1" t="str">
        <f>MID('Filter Data'!A303,2,LEN('Filter Data'!A303)-2)</f>
        <v>23-Sep-2021</v>
      </c>
      <c r="B312">
        <f>'Filter Data'!K303</f>
        <v>7.5273000000000003</v>
      </c>
      <c r="C312">
        <f t="shared" si="12"/>
        <v>-2.9670053114692384E-3</v>
      </c>
      <c r="D312">
        <f>C312-SET_TRI!C313</f>
        <v>-6.2345028456216815E-3</v>
      </c>
      <c r="E312">
        <f t="shared" si="13"/>
        <v>3.1857510853249386E-3</v>
      </c>
      <c r="F312">
        <f t="shared" ca="1" si="14"/>
        <v>-0.90871329422827829</v>
      </c>
      <c r="G312">
        <f ca="1">S0*EXP(Drift*(A312-$A$11)+Volatility*SUM($F$12:F312))</f>
        <v>6.0692984994828025</v>
      </c>
    </row>
    <row r="313" spans="1:7" x14ac:dyDescent="0.25">
      <c r="A313" s="1" t="str">
        <f>MID('Filter Data'!A304,2,LEN('Filter Data'!A304)-2)</f>
        <v>27-Sep-2021</v>
      </c>
      <c r="B313">
        <f>'Filter Data'!K304</f>
        <v>7.5542999999999996</v>
      </c>
      <c r="C313">
        <f t="shared" si="12"/>
        <v>3.5869435255668361E-3</v>
      </c>
      <c r="D313">
        <f>C313-SET_TRI!C314</f>
        <v>9.406097976951279E-3</v>
      </c>
      <c r="E313">
        <f t="shared" si="13"/>
        <v>-5.5870398844687615E-3</v>
      </c>
      <c r="F313">
        <f t="shared" ca="1" si="14"/>
        <v>1.5382289541900647</v>
      </c>
      <c r="G313">
        <f ca="1">S0*EXP(Drift*(A313-$A$11)+Volatility*SUM($F$12:F313))</f>
        <v>6.2507659019587969</v>
      </c>
    </row>
    <row r="314" spans="1:7" x14ac:dyDescent="0.25">
      <c r="A314" s="1" t="str">
        <f>MID('Filter Data'!A305,2,LEN('Filter Data'!A305)-2)</f>
        <v>28-Sep-2021</v>
      </c>
      <c r="B314">
        <f>'Filter Data'!K305</f>
        <v>7.4848999999999997</v>
      </c>
      <c r="C314">
        <f t="shared" si="12"/>
        <v>-9.1868207510953908E-3</v>
      </c>
      <c r="D314">
        <f>C314-SET_TRI!C315</f>
        <v>-6.0400169489075901E-3</v>
      </c>
      <c r="E314">
        <f t="shared" si="13"/>
        <v>-3.2246474891084662E-3</v>
      </c>
      <c r="F314">
        <f t="shared" ca="1" si="14"/>
        <v>-0.41726389670783309</v>
      </c>
      <c r="G314">
        <f ca="1">S0*EXP(Drift*(A314-$A$11)+Volatility*SUM($F$12:F314))</f>
        <v>6.2096603851197827</v>
      </c>
    </row>
    <row r="315" spans="1:7" x14ac:dyDescent="0.25">
      <c r="A315" s="1" t="str">
        <f>MID('Filter Data'!A306,2,LEN('Filter Data'!A306)-2)</f>
        <v>29-Sep-2021</v>
      </c>
      <c r="B315">
        <f>'Filter Data'!K306</f>
        <v>7.46</v>
      </c>
      <c r="C315">
        <f t="shared" si="12"/>
        <v>-3.3266977514729255E-3</v>
      </c>
      <c r="D315">
        <f>C315-SET_TRI!C316</f>
        <v>-5.0315769389945317E-3</v>
      </c>
      <c r="E315">
        <f t="shared" si="13"/>
        <v>1.6472719358515981E-3</v>
      </c>
      <c r="F315">
        <f t="shared" ca="1" si="14"/>
        <v>-0.25802691865130878</v>
      </c>
      <c r="G315">
        <f ca="1">S0*EXP(Drift*(A315-$A$11)+Volatility*SUM($F$12:F315))</f>
        <v>6.18595493299423</v>
      </c>
    </row>
    <row r="316" spans="1:7" x14ac:dyDescent="0.25">
      <c r="A316" s="1" t="str">
        <f>MID('Filter Data'!A307,2,LEN('Filter Data'!A307)-2)</f>
        <v>30-Sep-2021</v>
      </c>
      <c r="B316">
        <f>'Filter Data'!K307</f>
        <v>7.5888999999999998</v>
      </c>
      <c r="C316">
        <f t="shared" si="12"/>
        <v>1.7278820375335093E-2</v>
      </c>
      <c r="D316">
        <f>C316-SET_TRI!C317</f>
        <v>2.5002871482773126E-2</v>
      </c>
      <c r="E316">
        <f t="shared" si="13"/>
        <v>-7.1789550105680298E-3</v>
      </c>
      <c r="F316">
        <f t="shared" ca="1" si="14"/>
        <v>0.79061374054676004</v>
      </c>
      <c r="G316">
        <f ca="1">S0*EXP(Drift*(A316-$A$11)+Volatility*SUM($F$12:F316))</f>
        <v>6.2759054048560747</v>
      </c>
    </row>
    <row r="317" spans="1:7" x14ac:dyDescent="0.25">
      <c r="A317" s="1" t="str">
        <f>MID('Filter Data'!A308,2,LEN('Filter Data'!A308)-2)</f>
        <v>08-Oct-2021</v>
      </c>
      <c r="B317">
        <f>'Filter Data'!K308</f>
        <v>7.5903</v>
      </c>
      <c r="C317">
        <f t="shared" si="12"/>
        <v>1.844799641582166E-4</v>
      </c>
      <c r="D317">
        <f>C317-SET_TRI!C318</f>
        <v>-2.1970017655435332E-2</v>
      </c>
      <c r="E317">
        <f t="shared" si="13"/>
        <v>2.1756985509492836E-2</v>
      </c>
      <c r="F317">
        <f t="shared" ca="1" si="14"/>
        <v>0.95964631969485792</v>
      </c>
      <c r="G317">
        <f ca="1">S0*EXP(Drift*(A317-$A$11)+Volatility*SUM($F$12:F317))</f>
        <v>6.4158867509881095</v>
      </c>
    </row>
    <row r="318" spans="1:7" x14ac:dyDescent="0.25">
      <c r="A318" s="1" t="str">
        <f>MID('Filter Data'!A309,2,LEN('Filter Data'!A309)-2)</f>
        <v>12-Oct-2021</v>
      </c>
      <c r="B318">
        <f>'Filter Data'!K309</f>
        <v>7.5635000000000003</v>
      </c>
      <c r="C318">
        <f t="shared" si="12"/>
        <v>-3.5308222336402663E-3</v>
      </c>
      <c r="D318">
        <f>C318-SET_TRI!C319</f>
        <v>-7.8662780000336961E-3</v>
      </c>
      <c r="E318">
        <f t="shared" si="13"/>
        <v>4.220964372967052E-3</v>
      </c>
      <c r="F318">
        <f t="shared" ca="1" si="14"/>
        <v>2.6107610333388251</v>
      </c>
      <c r="G318">
        <f ca="1">S0*EXP(Drift*(A318-$A$11)+Volatility*SUM($F$12:F318))</f>
        <v>6.732290512365064</v>
      </c>
    </row>
    <row r="319" spans="1:7" x14ac:dyDescent="0.25">
      <c r="A319" s="1" t="str">
        <f>MID('Filter Data'!A310,2,LEN('Filter Data'!A310)-2)</f>
        <v>18-Oct-2021</v>
      </c>
      <c r="B319">
        <f>'Filter Data'!K310</f>
        <v>7.5738000000000003</v>
      </c>
      <c r="C319">
        <f t="shared" si="12"/>
        <v>1.3618033978977954E-3</v>
      </c>
      <c r="D319">
        <f>C319-SET_TRI!C320</f>
        <v>-6.1038428535095451E-5</v>
      </c>
      <c r="E319">
        <f t="shared" si="13"/>
        <v>1.4649787139670433E-3</v>
      </c>
      <c r="F319">
        <f t="shared" ca="1" si="14"/>
        <v>-3.1705576849872985</v>
      </c>
      <c r="G319">
        <f ca="1">S0*EXP(Drift*(A319-$A$11)+Volatility*SUM($F$12:F319))</f>
        <v>6.3962627136004562</v>
      </c>
    </row>
    <row r="320" spans="1:7" x14ac:dyDescent="0.25">
      <c r="A320" s="1" t="str">
        <f>MID('Filter Data'!A311,2,LEN('Filter Data'!A311)-2)</f>
        <v>19-Oct-2021</v>
      </c>
      <c r="B320">
        <f>'Filter Data'!K311</f>
        <v>7.5871000000000004</v>
      </c>
      <c r="C320">
        <f t="shared" si="12"/>
        <v>1.7560537642927049E-3</v>
      </c>
      <c r="D320">
        <f>C320-SET_TRI!C321</f>
        <v>1.0884283280801106E-2</v>
      </c>
      <c r="E320">
        <f t="shared" si="13"/>
        <v>-8.8664521031211595E-3</v>
      </c>
      <c r="F320">
        <f t="shared" ca="1" si="14"/>
        <v>0.48071366263325799</v>
      </c>
      <c r="G320">
        <f ca="1">S0*EXP(Drift*(A320-$A$11)+Volatility*SUM($F$12:F320))</f>
        <v>6.4543453024367121</v>
      </c>
    </row>
    <row r="321" spans="1:7" x14ac:dyDescent="0.25">
      <c r="A321" s="1" t="str">
        <f>MID('Filter Data'!A312,2,LEN('Filter Data'!A312)-2)</f>
        <v>21-Oct-2021</v>
      </c>
      <c r="B321">
        <f>'Filter Data'!K312</f>
        <v>7.6531000000000002</v>
      </c>
      <c r="C321">
        <f t="shared" si="12"/>
        <v>8.69897589329254E-3</v>
      </c>
      <c r="D321">
        <f>C321-SET_TRI!C322</f>
        <v>1.787255519484417E-3</v>
      </c>
      <c r="E321">
        <f t="shared" si="13"/>
        <v>6.9909471035099861E-3</v>
      </c>
      <c r="F321">
        <f t="shared" ca="1" si="14"/>
        <v>0.37940347642719385</v>
      </c>
      <c r="G321">
        <f ca="1">S0*EXP(Drift*(A321-$A$11)+Volatility*SUM($F$12:F321))</f>
        <v>6.5058228047004221</v>
      </c>
    </row>
    <row r="322" spans="1:7" x14ac:dyDescent="0.25">
      <c r="A322" s="1" t="str">
        <f>MID('Filter Data'!A313,2,LEN('Filter Data'!A313)-2)</f>
        <v>25-Oct-2021</v>
      </c>
      <c r="B322">
        <f>'Filter Data'!K313</f>
        <v>7.7337999999999996</v>
      </c>
      <c r="C322">
        <f t="shared" si="12"/>
        <v>1.054474657328394E-2</v>
      </c>
      <c r="D322">
        <f>C322-SET_TRI!C323</f>
        <v>1.6616233531158715E-2</v>
      </c>
      <c r="E322">
        <f t="shared" si="13"/>
        <v>-5.6946861033694476E-3</v>
      </c>
      <c r="F322">
        <f t="shared" ca="1" si="14"/>
        <v>1.2383717385615387</v>
      </c>
      <c r="G322">
        <f ca="1">S0*EXP(Drift*(A322-$A$11)+Volatility*SUM($F$12:F322))</f>
        <v>6.6654455641715806</v>
      </c>
    </row>
    <row r="323" spans="1:7" x14ac:dyDescent="0.25">
      <c r="A323" s="1" t="str">
        <f>MID('Filter Data'!A314,2,LEN('Filter Data'!A314)-2)</f>
        <v>26-Oct-2021</v>
      </c>
      <c r="B323">
        <f>'Filter Data'!K314</f>
        <v>7.6768999999999998</v>
      </c>
      <c r="C323">
        <f t="shared" si="12"/>
        <v>-7.3573146448058825E-3</v>
      </c>
      <c r="D323">
        <f>C323-SET_TRI!C324</f>
        <v>-8.6077642418776294E-3</v>
      </c>
      <c r="E323">
        <f t="shared" si="13"/>
        <v>1.1210787480755505E-3</v>
      </c>
      <c r="F323">
        <f t="shared" ca="1" si="14"/>
        <v>1.1338283089066201</v>
      </c>
      <c r="G323">
        <f ca="1">S0*EXP(Drift*(A323-$A$11)+Volatility*SUM($F$12:F323))</f>
        <v>6.8029066377641936</v>
      </c>
    </row>
    <row r="324" spans="1:7" x14ac:dyDescent="0.25">
      <c r="A324" s="1" t="str">
        <f>MID('Filter Data'!A315,2,LEN('Filter Data'!A315)-2)</f>
        <v>27-Oct-2021</v>
      </c>
      <c r="B324">
        <f>'Filter Data'!K315</f>
        <v>7.7080000000000002</v>
      </c>
      <c r="C324">
        <f t="shared" si="12"/>
        <v>4.0511143821074062E-3</v>
      </c>
      <c r="D324">
        <f>C324-SET_TRI!C325</f>
        <v>1.0881403180018186E-2</v>
      </c>
      <c r="E324">
        <f t="shared" si="13"/>
        <v>-6.5685691797046451E-3</v>
      </c>
      <c r="F324">
        <f t="shared" ca="1" si="14"/>
        <v>-0.88974300058943012</v>
      </c>
      <c r="G324">
        <f ca="1">S0*EXP(Drift*(A324-$A$11)+Volatility*SUM($F$12:F324))</f>
        <v>6.7027932933628316</v>
      </c>
    </row>
    <row r="325" spans="1:7" x14ac:dyDescent="0.25">
      <c r="A325" s="1" t="str">
        <f>MID('Filter Data'!A316,2,LEN('Filter Data'!A316)-2)</f>
        <v>28-Oct-2021</v>
      </c>
      <c r="B325">
        <f>'Filter Data'!K316</f>
        <v>7.7065000000000001</v>
      </c>
      <c r="C325">
        <f t="shared" si="12"/>
        <v>-1.9460300985989321E-4</v>
      </c>
      <c r="D325">
        <f>C325-SET_TRI!C326</f>
        <v>4.650243106680659E-4</v>
      </c>
      <c r="E325">
        <f t="shared" si="13"/>
        <v>-6.0693389571343217E-4</v>
      </c>
      <c r="F325">
        <f t="shared" ca="1" si="14"/>
        <v>-1.7096333431094195</v>
      </c>
      <c r="G325">
        <f ca="1">S0*EXP(Drift*(A325-$A$11)+Volatility*SUM($F$12:F325))</f>
        <v>6.5105310881157621</v>
      </c>
    </row>
    <row r="326" spans="1:7" x14ac:dyDescent="0.25">
      <c r="A326" s="1" t="str">
        <f>MID('Filter Data'!A317,2,LEN('Filter Data'!A317)-2)</f>
        <v>02-Nov-2021</v>
      </c>
      <c r="B326">
        <f>'Filter Data'!K317</f>
        <v>7.6597</v>
      </c>
      <c r="C326">
        <f t="shared" si="12"/>
        <v>-6.0727956919483777E-3</v>
      </c>
      <c r="D326">
        <f>C326-SET_TRI!C327</f>
        <v>-4.4934311269466433E-3</v>
      </c>
      <c r="E326">
        <f t="shared" si="13"/>
        <v>-1.626172807534988E-3</v>
      </c>
      <c r="F326">
        <f t="shared" ca="1" si="14"/>
        <v>3.5535989811883972</v>
      </c>
      <c r="G326">
        <f ca="1">S0*EXP(Drift*(A326-$A$11)+Volatility*SUM($F$12:F326))</f>
        <v>6.9493384806319058</v>
      </c>
    </row>
    <row r="327" spans="1:7" x14ac:dyDescent="0.25">
      <c r="A327" s="1" t="str">
        <f>MID('Filter Data'!A318,2,LEN('Filter Data'!A318)-2)</f>
        <v>03-Nov-2021</v>
      </c>
      <c r="B327">
        <f>'Filter Data'!K318</f>
        <v>7.5945</v>
      </c>
      <c r="C327">
        <f t="shared" si="12"/>
        <v>-8.5120827186443235E-3</v>
      </c>
      <c r="D327">
        <f>C327-SET_TRI!C328</f>
        <v>-5.9555366124337782E-3</v>
      </c>
      <c r="E327">
        <f t="shared" si="13"/>
        <v>-2.6326945203909383E-3</v>
      </c>
      <c r="F327">
        <f t="shared" ca="1" si="14"/>
        <v>0.3209503755397719</v>
      </c>
      <c r="G327">
        <f ca="1">S0*EXP(Drift*(A327-$A$11)+Volatility*SUM($F$12:F327))</f>
        <v>6.9929608854280056</v>
      </c>
    </row>
    <row r="328" spans="1:7" x14ac:dyDescent="0.25">
      <c r="A328" s="1" t="str">
        <f>MID('Filter Data'!A319,2,LEN('Filter Data'!A319)-2)</f>
        <v>08-Nov-2021</v>
      </c>
      <c r="B328">
        <f>'Filter Data'!K319</f>
        <v>7.7996999999999996</v>
      </c>
      <c r="C328">
        <f t="shared" si="12"/>
        <v>2.7019553624333347E-2</v>
      </c>
      <c r="D328">
        <f>C328-SET_TRI!C329</f>
        <v>1.9223127745445691E-2</v>
      </c>
      <c r="E328">
        <f t="shared" si="13"/>
        <v>8.2255394594393065E-3</v>
      </c>
      <c r="F328">
        <f t="shared" ca="1" si="14"/>
        <v>-2.3222814790676316</v>
      </c>
      <c r="G328">
        <f ca="1">S0*EXP(Drift*(A328-$A$11)+Volatility*SUM($F$12:F328))</f>
        <v>6.7382887916824732</v>
      </c>
    </row>
    <row r="329" spans="1:7" x14ac:dyDescent="0.25">
      <c r="A329" s="1" t="str">
        <f>MID('Filter Data'!A320,2,LEN('Filter Data'!A320)-2)</f>
        <v>09-Nov-2021</v>
      </c>
      <c r="B329">
        <f>'Filter Data'!K320</f>
        <v>7.8190999999999997</v>
      </c>
      <c r="C329">
        <f t="shared" si="12"/>
        <v>2.4872751516084061E-3</v>
      </c>
      <c r="D329">
        <f>C329-SET_TRI!C330</f>
        <v>2.1743336806047051E-3</v>
      </c>
      <c r="E329">
        <f t="shared" si="13"/>
        <v>3.9993572486907809E-4</v>
      </c>
      <c r="F329">
        <f t="shared" ca="1" si="14"/>
        <v>-1.8331534283743667</v>
      </c>
      <c r="G329">
        <f ca="1">S0*EXP(Drift*(A329-$A$11)+Volatility*SUM($F$12:F329))</f>
        <v>6.5309452686250165</v>
      </c>
    </row>
    <row r="330" spans="1:7" x14ac:dyDescent="0.25">
      <c r="A330" s="1" t="str">
        <f>MID('Filter Data'!A321,2,LEN('Filter Data'!A321)-2)</f>
        <v>10-Nov-2021</v>
      </c>
      <c r="B330">
        <f>'Filter Data'!K321</f>
        <v>7.9027000000000003</v>
      </c>
      <c r="C330">
        <f t="shared" si="12"/>
        <v>1.069176759473604E-2</v>
      </c>
      <c r="D330">
        <f>C330-SET_TRI!C331</f>
        <v>1.1968963880736695E-2</v>
      </c>
      <c r="E330">
        <f t="shared" si="13"/>
        <v>-9.9365251218297597E-4</v>
      </c>
      <c r="F330">
        <f t="shared" ca="1" si="14"/>
        <v>0.19459846269644357</v>
      </c>
      <c r="G330">
        <f ca="1">S0*EXP(Drift*(A330-$A$11)+Volatility*SUM($F$12:F330))</f>
        <v>6.5574969118221507</v>
      </c>
    </row>
    <row r="331" spans="1:7" x14ac:dyDescent="0.25">
      <c r="A331" s="1" t="str">
        <f>MID('Filter Data'!A322,2,LEN('Filter Data'!A322)-2)</f>
        <v>12-Nov-2021</v>
      </c>
      <c r="B331">
        <f>'Filter Data'!K322</f>
        <v>7.9596999999999998</v>
      </c>
      <c r="C331">
        <f t="shared" si="12"/>
        <v>7.2127247649536857E-3</v>
      </c>
      <c r="D331">
        <f>C331-SET_TRI!C332</f>
        <v>6.894509000743539E-3</v>
      </c>
      <c r="E331">
        <f t="shared" si="13"/>
        <v>4.9993010186709895E-4</v>
      </c>
      <c r="F331">
        <f t="shared" ca="1" si="14"/>
        <v>-1.1602660794896567</v>
      </c>
      <c r="G331">
        <f ca="1">S0*EXP(Drift*(A331-$A$11)+Volatility*SUM($F$12:F331))</f>
        <v>6.4349296976612447</v>
      </c>
    </row>
    <row r="332" spans="1:7" x14ac:dyDescent="0.25">
      <c r="A332" s="1" t="str">
        <f>MID('Filter Data'!A323,2,LEN('Filter Data'!A323)-2)</f>
        <v>15-Nov-2021</v>
      </c>
      <c r="B332">
        <f>'Filter Data'!K323</f>
        <v>7.9459</v>
      </c>
      <c r="C332">
        <f t="shared" si="12"/>
        <v>-1.7337336834302565E-3</v>
      </c>
      <c r="D332">
        <f>C332-SET_TRI!C333</f>
        <v>-6.3056360182915114E-3</v>
      </c>
      <c r="E332">
        <f t="shared" si="13"/>
        <v>4.4887284517503463E-3</v>
      </c>
      <c r="F332">
        <f t="shared" ca="1" si="14"/>
        <v>1.6088350176036794</v>
      </c>
      <c r="G332">
        <f ca="1">S0*EXP(Drift*(A332-$A$11)+Volatility*SUM($F$12:F332))</f>
        <v>6.6310484438717667</v>
      </c>
    </row>
    <row r="333" spans="1:7" x14ac:dyDescent="0.25">
      <c r="A333" s="1" t="str">
        <f>MID('Filter Data'!A324,2,LEN('Filter Data'!A324)-2)</f>
        <v>16-Nov-2021</v>
      </c>
      <c r="B333">
        <f>'Filter Data'!K324</f>
        <v>7.8878000000000004</v>
      </c>
      <c r="C333">
        <f t="shared" ref="C333:C396" si="15">(B333-B332)/B332</f>
        <v>-7.3119470418705999E-3</v>
      </c>
      <c r="D333">
        <f>C333-SET_TRI!C334</f>
        <v>-9.8017394865973911E-3</v>
      </c>
      <c r="E333">
        <f t="shared" ref="E333:E396" si="16">C333-($B$4+$B$5*D333)</f>
        <v>2.3364620121230951E-3</v>
      </c>
      <c r="F333">
        <f t="shared" ref="F333:F396" ca="1" si="17">SQRT(A333-A332)*_xlfn.NORM.INV(RAND(),0,1)</f>
        <v>0.79821230226814111</v>
      </c>
      <c r="G333">
        <f ca="1">S0*EXP(Drift*(A333-$A$11)+Volatility*SUM($F$12:F333))</f>
        <v>6.7283613114122147</v>
      </c>
    </row>
    <row r="334" spans="1:7" x14ac:dyDescent="0.25">
      <c r="A334" s="1" t="str">
        <f>MID('Filter Data'!A325,2,LEN('Filter Data'!A325)-2)</f>
        <v>17-Nov-2021</v>
      </c>
      <c r="B334">
        <f>'Filter Data'!K325</f>
        <v>7.9566999999999997</v>
      </c>
      <c r="C334">
        <f t="shared" si="15"/>
        <v>8.7350084941300865E-3</v>
      </c>
      <c r="D334">
        <f>C334-SET_TRI!C335</f>
        <v>8.7310599905143383E-3</v>
      </c>
      <c r="E334">
        <f t="shared" si="16"/>
        <v>2.225170366870928E-4</v>
      </c>
      <c r="F334">
        <f t="shared" ca="1" si="17"/>
        <v>0.82762395413660772</v>
      </c>
      <c r="G334">
        <f ca="1">S0*EXP(Drift*(A334-$A$11)+Volatility*SUM($F$12:F334))</f>
        <v>6.8305998724151058</v>
      </c>
    </row>
    <row r="335" spans="1:7" x14ac:dyDescent="0.25">
      <c r="A335" s="1" t="str">
        <f>MID('Filter Data'!A326,2,LEN('Filter Data'!A326)-2)</f>
        <v>18-Nov-2021</v>
      </c>
      <c r="B335">
        <f>'Filter Data'!K326</f>
        <v>7.9279999999999999</v>
      </c>
      <c r="C335">
        <f t="shared" si="15"/>
        <v>-3.6070230120527013E-3</v>
      </c>
      <c r="D335">
        <f>C335-SET_TRI!C336</f>
        <v>-6.3048274552864481E-3</v>
      </c>
      <c r="E335">
        <f t="shared" si="16"/>
        <v>2.6146467856124427E-3</v>
      </c>
      <c r="F335">
        <f t="shared" ca="1" si="17"/>
        <v>-0.6936328465013053</v>
      </c>
      <c r="G335">
        <f ca="1">S0*EXP(Drift*(A335-$A$11)+Volatility*SUM($F$12:F335))</f>
        <v>6.7531021203004231</v>
      </c>
    </row>
    <row r="336" spans="1:7" x14ac:dyDescent="0.25">
      <c r="A336" s="1" t="str">
        <f>MID('Filter Data'!A327,2,LEN('Filter Data'!A327)-2)</f>
        <v>22-Nov-2021</v>
      </c>
      <c r="B336">
        <f>'Filter Data'!K327</f>
        <v>7.7037000000000004</v>
      </c>
      <c r="C336">
        <f t="shared" si="15"/>
        <v>-2.8292129162462095E-2</v>
      </c>
      <c r="D336">
        <f>C336-SET_TRI!C337</f>
        <v>-2.8743999106613169E-2</v>
      </c>
      <c r="E336">
        <f t="shared" si="16"/>
        <v>-8.1576119063751784E-5</v>
      </c>
      <c r="F336">
        <f t="shared" ca="1" si="17"/>
        <v>1.2708186958149335</v>
      </c>
      <c r="G336">
        <f ca="1">S0*EXP(Drift*(A336-$A$11)+Volatility*SUM($F$12:F336))</f>
        <v>6.9227024423641863</v>
      </c>
    </row>
    <row r="337" spans="1:7" x14ac:dyDescent="0.25">
      <c r="A337" s="1" t="str">
        <f>MID('Filter Data'!A328,2,LEN('Filter Data'!A328)-2)</f>
        <v>23-Nov-2021</v>
      </c>
      <c r="B337">
        <f>'Filter Data'!K328</f>
        <v>7.6479999999999997</v>
      </c>
      <c r="C337">
        <f t="shared" si="15"/>
        <v>-7.2302919376404512E-3</v>
      </c>
      <c r="D337">
        <f>C337-SET_TRI!C338</f>
        <v>-5.2888175979680947E-3</v>
      </c>
      <c r="E337">
        <f t="shared" si="16"/>
        <v>-2.0042436573928816E-3</v>
      </c>
      <c r="F337">
        <f t="shared" ca="1" si="17"/>
        <v>-0.1566338124850396</v>
      </c>
      <c r="G337">
        <f ca="1">S0*EXP(Drift*(A337-$A$11)+Volatility*SUM($F$12:F337))</f>
        <v>6.9084622817699444</v>
      </c>
    </row>
    <row r="338" spans="1:7" x14ac:dyDescent="0.25">
      <c r="A338" s="1" t="str">
        <f>MID('Filter Data'!A329,2,LEN('Filter Data'!A329)-2)</f>
        <v>24-Nov-2021</v>
      </c>
      <c r="B338">
        <f>'Filter Data'!K329</f>
        <v>7.6445999999999996</v>
      </c>
      <c r="C338">
        <f t="shared" si="15"/>
        <v>-4.4456066945607606E-4</v>
      </c>
      <c r="D338">
        <f>C338-SET_TRI!C339</f>
        <v>-2.3986850846729781E-3</v>
      </c>
      <c r="E338">
        <f t="shared" si="16"/>
        <v>1.9493515860293537E-3</v>
      </c>
      <c r="F338">
        <f t="shared" ca="1" si="17"/>
        <v>-1.1583573091542829</v>
      </c>
      <c r="G338">
        <f ca="1">S0*EXP(Drift*(A338-$A$11)+Volatility*SUM($F$12:F338))</f>
        <v>6.7750298193026435</v>
      </c>
    </row>
    <row r="339" spans="1:7" x14ac:dyDescent="0.25">
      <c r="A339" s="1" t="str">
        <f>MID('Filter Data'!A330,2,LEN('Filter Data'!A330)-2)</f>
        <v>26-Nov-2021</v>
      </c>
      <c r="B339">
        <f>'Filter Data'!K330</f>
        <v>7.6477000000000004</v>
      </c>
      <c r="C339">
        <f t="shared" si="15"/>
        <v>4.0551500405525061E-4</v>
      </c>
      <c r="D339">
        <f>C339-SET_TRI!C340</f>
        <v>2.7858486574943019E-2</v>
      </c>
      <c r="E339">
        <f t="shared" si="16"/>
        <v>-2.6850571648955848E-2</v>
      </c>
      <c r="F339">
        <f t="shared" ca="1" si="17"/>
        <v>-0.25513355843222774</v>
      </c>
      <c r="G339">
        <f ca="1">S0*EXP(Drift*(A339-$A$11)+Volatility*SUM($F$12:F339))</f>
        <v>6.7540197076549688</v>
      </c>
    </row>
    <row r="340" spans="1:7" x14ac:dyDescent="0.25">
      <c r="A340" s="1" t="str">
        <f>MID('Filter Data'!A331,2,LEN('Filter Data'!A331)-2)</f>
        <v>29-Nov-2021</v>
      </c>
      <c r="B340">
        <f>'Filter Data'!K331</f>
        <v>7.6439000000000004</v>
      </c>
      <c r="C340">
        <f t="shared" si="15"/>
        <v>-4.9688141532748737E-4</v>
      </c>
      <c r="D340">
        <f>C340-SET_TRI!C341</f>
        <v>1.3692452705852481E-2</v>
      </c>
      <c r="E340">
        <f t="shared" si="16"/>
        <v>-1.3871204978206125E-2</v>
      </c>
      <c r="F340">
        <f t="shared" ca="1" si="17"/>
        <v>1.8650876521955086</v>
      </c>
      <c r="G340">
        <f ca="1">S0*EXP(Drift*(A340-$A$11)+Volatility*SUM($F$12:F340))</f>
        <v>6.9909906835123437</v>
      </c>
    </row>
    <row r="341" spans="1:7" x14ac:dyDescent="0.25">
      <c r="A341" s="1" t="str">
        <f>MID('Filter Data'!A332,2,LEN('Filter Data'!A332)-2)</f>
        <v>30-Nov-2021</v>
      </c>
      <c r="B341">
        <f>'Filter Data'!K332</f>
        <v>7.5884999999999998</v>
      </c>
      <c r="C341">
        <f t="shared" si="15"/>
        <v>-7.2476092047254097E-3</v>
      </c>
      <c r="D341">
        <f>C341-SET_TRI!C342</f>
        <v>6.6717851651144989E-3</v>
      </c>
      <c r="E341">
        <f t="shared" si="16"/>
        <v>-1.3742149446758122E-2</v>
      </c>
      <c r="F341">
        <f t="shared" ca="1" si="17"/>
        <v>-0.45645526854803847</v>
      </c>
      <c r="G341">
        <f ca="1">S0*EXP(Drift*(A341-$A$11)+Volatility*SUM($F$12:F341))</f>
        <v>6.9402791412603175</v>
      </c>
    </row>
    <row r="342" spans="1:7" x14ac:dyDescent="0.25">
      <c r="A342" s="1" t="str">
        <f>MID('Filter Data'!A333,2,LEN('Filter Data'!A333)-2)</f>
        <v>01-Dec-2021</v>
      </c>
      <c r="B342">
        <f>'Filter Data'!K333</f>
        <v>7.6172000000000004</v>
      </c>
      <c r="C342">
        <f t="shared" si="15"/>
        <v>3.7820386110562843E-3</v>
      </c>
      <c r="D342">
        <f>C342-SET_TRI!C343</f>
        <v>-9.842563527662735E-3</v>
      </c>
      <c r="E342">
        <f t="shared" si="16"/>
        <v>1.3470452487266835E-2</v>
      </c>
      <c r="F342">
        <f t="shared" ca="1" si="17"/>
        <v>-8.3331872175216384E-2</v>
      </c>
      <c r="G342">
        <f ca="1">S0*EXP(Drift*(A342-$A$11)+Volatility*SUM($F$12:F342))</f>
        <v>6.934849452559658</v>
      </c>
    </row>
    <row r="343" spans="1:7" x14ac:dyDescent="0.25">
      <c r="A343" s="1" t="str">
        <f>MID('Filter Data'!A334,2,LEN('Filter Data'!A334)-2)</f>
        <v>02-Dec-2021</v>
      </c>
      <c r="B343">
        <f>'Filter Data'!K334</f>
        <v>7.5763999999999996</v>
      </c>
      <c r="C343">
        <f t="shared" si="15"/>
        <v>-5.3562989024839615E-3</v>
      </c>
      <c r="D343">
        <f>C343-SET_TRI!C344</f>
        <v>-5.3850507046057251E-3</v>
      </c>
      <c r="E343">
        <f t="shared" si="16"/>
        <v>-3.5948631988728767E-5</v>
      </c>
      <c r="F343">
        <f t="shared" ca="1" si="17"/>
        <v>0.42988170592781322</v>
      </c>
      <c r="G343">
        <f ca="1">S0*EXP(Drift*(A343-$A$11)+Volatility*SUM($F$12:F343))</f>
        <v>6.9916310891255957</v>
      </c>
    </row>
    <row r="344" spans="1:7" x14ac:dyDescent="0.25">
      <c r="A344" s="1" t="str">
        <f>MID('Filter Data'!A335,2,LEN('Filter Data'!A335)-2)</f>
        <v>03-Dec-2021</v>
      </c>
      <c r="B344">
        <f>'Filter Data'!K335</f>
        <v>7.6425999999999998</v>
      </c>
      <c r="C344">
        <f t="shared" si="15"/>
        <v>8.7376590465128908E-3</v>
      </c>
      <c r="D344">
        <f>C344-SET_TRI!C345</f>
        <v>1.3042090804018957E-2</v>
      </c>
      <c r="E344">
        <f t="shared" si="16"/>
        <v>-3.9993534716844335E-3</v>
      </c>
      <c r="F344">
        <f t="shared" ca="1" si="17"/>
        <v>1.0375854101765782</v>
      </c>
      <c r="G344">
        <f ca="1">S0*EXP(Drift*(A344-$A$11)+Volatility*SUM($F$12:F344))</f>
        <v>7.1238695309725415</v>
      </c>
    </row>
    <row r="345" spans="1:7" x14ac:dyDescent="0.25">
      <c r="A345" s="1" t="str">
        <f>MID('Filter Data'!A336,2,LEN('Filter Data'!A336)-2)</f>
        <v>07-Dec-2021</v>
      </c>
      <c r="B345">
        <f>'Filter Data'!K336</f>
        <v>7.6451000000000002</v>
      </c>
      <c r="C345">
        <f t="shared" si="15"/>
        <v>3.2711380943663032E-4</v>
      </c>
      <c r="D345">
        <f>C345-SET_TRI!C346</f>
        <v>-1.4715869088155255E-2</v>
      </c>
      <c r="E345">
        <f t="shared" si="16"/>
        <v>1.4791040287250578E-2</v>
      </c>
      <c r="F345">
        <f t="shared" ca="1" si="17"/>
        <v>-0.6487669999677883</v>
      </c>
      <c r="G345">
        <f ca="1">S0*EXP(Drift*(A345-$A$11)+Volatility*SUM($F$12:F345))</f>
        <v>7.0626994472243831</v>
      </c>
    </row>
    <row r="346" spans="1:7" x14ac:dyDescent="0.25">
      <c r="A346" s="1" t="str">
        <f>MID('Filter Data'!A337,2,LEN('Filter Data'!A337)-2)</f>
        <v>08-Dec-2021</v>
      </c>
      <c r="B346">
        <f>'Filter Data'!K337</f>
        <v>7.6357999999999997</v>
      </c>
      <c r="C346">
        <f t="shared" si="15"/>
        <v>-1.2164654484572511E-3</v>
      </c>
      <c r="D346">
        <f>C346-SET_TRI!C347</f>
        <v>-7.9767712573014134E-3</v>
      </c>
      <c r="E346">
        <f t="shared" si="16"/>
        <v>6.643597139601322E-3</v>
      </c>
      <c r="F346">
        <f t="shared" ca="1" si="17"/>
        <v>-0.70485454456616548</v>
      </c>
      <c r="G346">
        <f ca="1">S0*EXP(Drift*(A346-$A$11)+Volatility*SUM($F$12:F346))</f>
        <v>6.9812039942980482</v>
      </c>
    </row>
    <row r="347" spans="1:7" x14ac:dyDescent="0.25">
      <c r="A347" s="1" t="str">
        <f>MID('Filter Data'!A338,2,LEN('Filter Data'!A338)-2)</f>
        <v>09-Dec-2021</v>
      </c>
      <c r="B347">
        <f>'Filter Data'!K338</f>
        <v>7.5914999999999999</v>
      </c>
      <c r="C347">
        <f t="shared" si="15"/>
        <v>-5.8016186909033481E-3</v>
      </c>
      <c r="D347">
        <f>C347-SET_TRI!C348</f>
        <v>-3.5229488770214508E-3</v>
      </c>
      <c r="E347">
        <f t="shared" si="16"/>
        <v>-2.3060033221528552E-3</v>
      </c>
      <c r="F347">
        <f t="shared" ca="1" si="17"/>
        <v>-2.1715447998489932</v>
      </c>
      <c r="G347">
        <f ca="1">S0*EXP(Drift*(A347-$A$11)+Volatility*SUM($F$12:F347))</f>
        <v>6.7266300364217875</v>
      </c>
    </row>
    <row r="348" spans="1:7" x14ac:dyDescent="0.25">
      <c r="A348" s="1" t="str">
        <f>MID('Filter Data'!A339,2,LEN('Filter Data'!A339)-2)</f>
        <v>13-Dec-2021</v>
      </c>
      <c r="B348">
        <f>'Filter Data'!K339</f>
        <v>7.6428000000000003</v>
      </c>
      <c r="C348">
        <f t="shared" si="15"/>
        <v>6.7575577949022386E-3</v>
      </c>
      <c r="D348">
        <f>C348-SET_TRI!C349</f>
        <v>2.0047128141147362E-3</v>
      </c>
      <c r="E348">
        <f t="shared" si="16"/>
        <v>4.8364354410229734E-3</v>
      </c>
      <c r="F348">
        <f t="shared" ca="1" si="17"/>
        <v>-2.2060790280988885</v>
      </c>
      <c r="G348">
        <f ca="1">S0*EXP(Drift*(A348-$A$11)+Volatility*SUM($F$12:F348))</f>
        <v>6.4904462862579981</v>
      </c>
    </row>
    <row r="349" spans="1:7" x14ac:dyDescent="0.25">
      <c r="A349" s="1" t="str">
        <f>MID('Filter Data'!A340,2,LEN('Filter Data'!A340)-2)</f>
        <v>14-Dec-2021</v>
      </c>
      <c r="B349">
        <f>'Filter Data'!K340</f>
        <v>7.5697000000000001</v>
      </c>
      <c r="C349">
        <f t="shared" si="15"/>
        <v>-9.5645574920186528E-3</v>
      </c>
      <c r="D349">
        <f>C349-SET_TRI!C350</f>
        <v>-1.4028151117757313E-2</v>
      </c>
      <c r="E349">
        <f t="shared" si="16"/>
        <v>4.2254514993546183E-3</v>
      </c>
      <c r="F349">
        <f t="shared" ca="1" si="17"/>
        <v>-0.15830520680490745</v>
      </c>
      <c r="G349">
        <f ca="1">S0*EXP(Drift*(A349-$A$11)+Volatility*SUM($F$12:F349))</f>
        <v>6.4769067676047332</v>
      </c>
    </row>
    <row r="350" spans="1:7" x14ac:dyDescent="0.25">
      <c r="A350" s="1" t="str">
        <f>MID('Filter Data'!A341,2,LEN('Filter Data'!A341)-2)</f>
        <v>15-Dec-2021</v>
      </c>
      <c r="B350">
        <f>'Filter Data'!K341</f>
        <v>7.6010999999999997</v>
      </c>
      <c r="C350">
        <f t="shared" si="15"/>
        <v>4.1481168342205966E-3</v>
      </c>
      <c r="D350">
        <f>C350-SET_TRI!C351</f>
        <v>1.1368973836197047E-2</v>
      </c>
      <c r="E350">
        <f t="shared" si="16"/>
        <v>-6.949353269775538E-3</v>
      </c>
      <c r="F350">
        <f t="shared" ca="1" si="17"/>
        <v>1.8333546325007115</v>
      </c>
      <c r="G350">
        <f ca="1">S0*EXP(Drift*(A350-$A$11)+Volatility*SUM($F$12:F350))</f>
        <v>6.6914987005047308</v>
      </c>
    </row>
    <row r="351" spans="1:7" x14ac:dyDescent="0.25">
      <c r="A351" s="1" t="str">
        <f>MID('Filter Data'!A342,2,LEN('Filter Data'!A342)-2)</f>
        <v>16-Dec-2021</v>
      </c>
      <c r="B351">
        <f>'Filter Data'!K342</f>
        <v>7.6893000000000002</v>
      </c>
      <c r="C351">
        <f t="shared" si="15"/>
        <v>1.1603583691834143E-2</v>
      </c>
      <c r="D351">
        <f>C351-SET_TRI!C352</f>
        <v>-5.4022885127613558E-3</v>
      </c>
      <c r="E351">
        <f t="shared" si="16"/>
        <v>1.6940825858199521E-2</v>
      </c>
      <c r="F351">
        <f t="shared" ca="1" si="17"/>
        <v>-0.60354324072010723</v>
      </c>
      <c r="G351">
        <f ca="1">S0*EXP(Drift*(A351-$A$11)+Volatility*SUM($F$12:F351))</f>
        <v>6.6259660378972365</v>
      </c>
    </row>
    <row r="352" spans="1:7" x14ac:dyDescent="0.25">
      <c r="A352" s="1" t="str">
        <f>MID('Filter Data'!A343,2,LEN('Filter Data'!A343)-2)</f>
        <v>17-Dec-2021</v>
      </c>
      <c r="B352">
        <f>'Filter Data'!K343</f>
        <v>7.6715999999999998</v>
      </c>
      <c r="C352">
        <f t="shared" si="15"/>
        <v>-2.3019000429168445E-3</v>
      </c>
      <c r="D352">
        <f>C352-SET_TRI!C353</f>
        <v>4.0196964724009687E-4</v>
      </c>
      <c r="E352">
        <f t="shared" si="16"/>
        <v>-2.6524415876235307E-3</v>
      </c>
      <c r="F352">
        <f t="shared" ca="1" si="17"/>
        <v>0.20331942994634561</v>
      </c>
      <c r="G352">
        <f ca="1">S0*EXP(Drift*(A352-$A$11)+Volatility*SUM($F$12:F352))</f>
        <v>6.6539144310241163</v>
      </c>
    </row>
    <row r="353" spans="1:7" x14ac:dyDescent="0.25">
      <c r="A353" s="1" t="str">
        <f>MID('Filter Data'!A344,2,LEN('Filter Data'!A344)-2)</f>
        <v>20-Dec-2021</v>
      </c>
      <c r="B353">
        <f>'Filter Data'!K344</f>
        <v>7.6474000000000002</v>
      </c>
      <c r="C353">
        <f t="shared" si="15"/>
        <v>-3.1544918921736736E-3</v>
      </c>
      <c r="D353">
        <f>C353-SET_TRI!C354</f>
        <v>1.5868699620694E-2</v>
      </c>
      <c r="E353">
        <f t="shared" si="16"/>
        <v>-1.8661391472915605E-2</v>
      </c>
      <c r="F353">
        <f t="shared" ca="1" si="17"/>
        <v>-1.3342221966554151</v>
      </c>
      <c r="G353">
        <f ca="1">S0*EXP(Drift*(A353-$A$11)+Volatility*SUM($F$12:F353))</f>
        <v>6.5141483243668938</v>
      </c>
    </row>
    <row r="354" spans="1:7" x14ac:dyDescent="0.25">
      <c r="A354" s="1" t="str">
        <f>MID('Filter Data'!A345,2,LEN('Filter Data'!A345)-2)</f>
        <v>21-Dec-2021</v>
      </c>
      <c r="B354">
        <f>'Filter Data'!K345</f>
        <v>7.6452999999999998</v>
      </c>
      <c r="C354">
        <f t="shared" si="15"/>
        <v>-2.7460313309104204E-4</v>
      </c>
      <c r="D354">
        <f>C354-SET_TRI!C355</f>
        <v>-3.988047017475134E-3</v>
      </c>
      <c r="E354">
        <f t="shared" si="16"/>
        <v>3.67677721964178E-3</v>
      </c>
      <c r="F354">
        <f t="shared" ca="1" si="17"/>
        <v>0.57013163798686395</v>
      </c>
      <c r="G354">
        <f ca="1">S0*EXP(Drift*(A354-$A$11)+Volatility*SUM($F$12:F354))</f>
        <v>6.5835449114117681</v>
      </c>
    </row>
    <row r="355" spans="1:7" x14ac:dyDescent="0.25">
      <c r="A355" s="1" t="str">
        <f>MID('Filter Data'!A346,2,LEN('Filter Data'!A346)-2)</f>
        <v>22-Dec-2021</v>
      </c>
      <c r="B355">
        <f>'Filter Data'!K346</f>
        <v>7.7199</v>
      </c>
      <c r="C355">
        <f t="shared" si="15"/>
        <v>9.757628870024751E-3</v>
      </c>
      <c r="D355">
        <f>C355-SET_TRI!C356</f>
        <v>7.105162602036726E-3</v>
      </c>
      <c r="E355">
        <f t="shared" si="16"/>
        <v>2.8384078059950062E-3</v>
      </c>
      <c r="F355">
        <f t="shared" ca="1" si="17"/>
        <v>2.3131516013242943</v>
      </c>
      <c r="G355">
        <f ca="1">S0*EXP(Drift*(A355-$A$11)+Volatility*SUM($F$12:F355))</f>
        <v>6.8587377509775109</v>
      </c>
    </row>
    <row r="356" spans="1:7" x14ac:dyDescent="0.25">
      <c r="A356" s="1" t="str">
        <f>MID('Filter Data'!A347,2,LEN('Filter Data'!A347)-2)</f>
        <v>28-Dec-2021</v>
      </c>
      <c r="B356">
        <f>'Filter Data'!K347</f>
        <v>7.7091000000000003</v>
      </c>
      <c r="C356">
        <f t="shared" si="15"/>
        <v>-1.3989818520964907E-3</v>
      </c>
      <c r="D356">
        <f>C356-SET_TRI!C357</f>
        <v>-1.911462024821213E-2</v>
      </c>
      <c r="E356">
        <f t="shared" si="16"/>
        <v>1.7375425742777999E-2</v>
      </c>
      <c r="F356">
        <f t="shared" ca="1" si="17"/>
        <v>-3.0699009948050278</v>
      </c>
      <c r="G356">
        <f ca="1">S0*EXP(Drift*(A356-$A$11)+Volatility*SUM($F$12:F356))</f>
        <v>6.5278309037685949</v>
      </c>
    </row>
    <row r="357" spans="1:7" x14ac:dyDescent="0.25">
      <c r="A357" s="1" t="str">
        <f>MID('Filter Data'!A348,2,LEN('Filter Data'!A348)-2)</f>
        <v>29-Dec-2021</v>
      </c>
      <c r="B357">
        <f>'Filter Data'!K348</f>
        <v>7.7068000000000003</v>
      </c>
      <c r="C357">
        <f t="shared" si="15"/>
        <v>-2.9834870477746673E-4</v>
      </c>
      <c r="D357">
        <f>C357-SET_TRI!C358</f>
        <v>-7.2455999192834837E-3</v>
      </c>
      <c r="E357">
        <f t="shared" si="16"/>
        <v>6.8452150109462994E-3</v>
      </c>
      <c r="F357">
        <f t="shared" ca="1" si="17"/>
        <v>0.47321667510261345</v>
      </c>
      <c r="G357">
        <f ca="1">S0*EXP(Drift*(A357-$A$11)+Volatility*SUM($F$12:F357))</f>
        <v>6.5862483096033184</v>
      </c>
    </row>
    <row r="358" spans="1:7" x14ac:dyDescent="0.25">
      <c r="A358" s="1" t="str">
        <f>MID('Filter Data'!A349,2,LEN('Filter Data'!A349)-2)</f>
        <v>30-Dec-2021</v>
      </c>
      <c r="B358">
        <f>'Filter Data'!K349</f>
        <v>7.7485999999999997</v>
      </c>
      <c r="C358">
        <f t="shared" si="15"/>
        <v>5.4237815954740476E-3</v>
      </c>
      <c r="D358">
        <f>C358-SET_TRI!C359</f>
        <v>3.9638371009109493E-3</v>
      </c>
      <c r="E358">
        <f t="shared" si="16"/>
        <v>1.5828488370206364E-3</v>
      </c>
      <c r="F358">
        <f t="shared" ca="1" si="17"/>
        <v>1.383473549015763</v>
      </c>
      <c r="G358">
        <f ca="1">S0*EXP(Drift*(A358-$A$11)+Volatility*SUM($F$12:F358))</f>
        <v>6.751363007382305</v>
      </c>
    </row>
    <row r="359" spans="1:7" x14ac:dyDescent="0.25">
      <c r="A359" s="1" t="str">
        <f>MID('Filter Data'!A350,2,LEN('Filter Data'!A350)-2)</f>
        <v>04-Jan-2022</v>
      </c>
      <c r="B359">
        <f>'Filter Data'!K350</f>
        <v>7.7359999999999998</v>
      </c>
      <c r="C359">
        <f t="shared" si="15"/>
        <v>-1.6261001987455728E-3</v>
      </c>
      <c r="D359">
        <f>C359-SET_TRI!C360</f>
        <v>-1.042113262140212E-2</v>
      </c>
      <c r="E359">
        <f t="shared" si="16"/>
        <v>8.6292725852851263E-3</v>
      </c>
      <c r="F359">
        <f t="shared" ca="1" si="17"/>
        <v>0.35154124387596714</v>
      </c>
      <c r="G359">
        <f ca="1">S0*EXP(Drift*(A359-$A$11)+Volatility*SUM($F$12:F359))</f>
        <v>6.8155633328954179</v>
      </c>
    </row>
    <row r="360" spans="1:7" x14ac:dyDescent="0.25">
      <c r="A360" s="1" t="str">
        <f>MID('Filter Data'!A351,2,LEN('Filter Data'!A351)-2)</f>
        <v>05-Jan-2022</v>
      </c>
      <c r="B360">
        <f>'Filter Data'!K351</f>
        <v>7.7073999999999998</v>
      </c>
      <c r="C360">
        <f t="shared" si="15"/>
        <v>-3.6970010341261582E-3</v>
      </c>
      <c r="D360">
        <f>C360-SET_TRI!C361</f>
        <v>-6.8442947705052229E-3</v>
      </c>
      <c r="E360">
        <f t="shared" si="16"/>
        <v>3.0533105509257066E-3</v>
      </c>
      <c r="F360">
        <f t="shared" ca="1" si="17"/>
        <v>-1.3100070879307841</v>
      </c>
      <c r="G360">
        <f ca="1">S0*EXP(Drift*(A360-$A$11)+Volatility*SUM($F$12:F360))</f>
        <v>6.6662971783281266</v>
      </c>
    </row>
    <row r="361" spans="1:7" x14ac:dyDescent="0.25">
      <c r="A361" s="1" t="str">
        <f>MID('Filter Data'!A352,2,LEN('Filter Data'!A352)-2)</f>
        <v>06-Jan-2022</v>
      </c>
      <c r="B361">
        <f>'Filter Data'!K352</f>
        <v>7.6285999999999996</v>
      </c>
      <c r="C361">
        <f t="shared" si="15"/>
        <v>-1.0223940628486935E-2</v>
      </c>
      <c r="D361">
        <f>C361-SET_TRI!C362</f>
        <v>8.6190194956118609E-3</v>
      </c>
      <c r="E361">
        <f t="shared" si="16"/>
        <v>-1.8626639915368275E-2</v>
      </c>
      <c r="F361">
        <f t="shared" ca="1" si="17"/>
        <v>0.64146012797950724</v>
      </c>
      <c r="G361">
        <f ca="1">S0*EXP(Drift*(A361-$A$11)+Volatility*SUM($F$12:F361))</f>
        <v>6.7456884278441649</v>
      </c>
    </row>
    <row r="362" spans="1:7" x14ac:dyDescent="0.25">
      <c r="A362" s="1" t="str">
        <f>MID('Filter Data'!A353,2,LEN('Filter Data'!A353)-2)</f>
        <v>07-Jan-2022</v>
      </c>
      <c r="B362">
        <f>'Filter Data'!K353</f>
        <v>7.6639999999999997</v>
      </c>
      <c r="C362">
        <f t="shared" si="15"/>
        <v>4.6404320583069104E-3</v>
      </c>
      <c r="D362">
        <f>C362-SET_TRI!C363</f>
        <v>2.3559559097615307E-3</v>
      </c>
      <c r="E362">
        <f t="shared" si="16"/>
        <v>2.3751150282132665E-3</v>
      </c>
      <c r="F362">
        <f t="shared" ca="1" si="17"/>
        <v>-1.2539498018328852</v>
      </c>
      <c r="G362">
        <f ca="1">S0*EXP(Drift*(A362-$A$11)+Volatility*SUM($F$12:F362))</f>
        <v>6.6043965899218504</v>
      </c>
    </row>
    <row r="363" spans="1:7" x14ac:dyDescent="0.25">
      <c r="A363" s="1" t="str">
        <f>MID('Filter Data'!A354,2,LEN('Filter Data'!A354)-2)</f>
        <v>10-Jan-2022</v>
      </c>
      <c r="B363">
        <f>'Filter Data'!K354</f>
        <v>7.6883999999999997</v>
      </c>
      <c r="C363">
        <f t="shared" si="15"/>
        <v>3.1837160751565733E-3</v>
      </c>
      <c r="D363">
        <f>C363-SET_TRI!C364</f>
        <v>3.3574498912593504E-3</v>
      </c>
      <c r="E363">
        <f t="shared" si="16"/>
        <v>-6.2997887615644146E-5</v>
      </c>
      <c r="F363">
        <f t="shared" ca="1" si="17"/>
        <v>-1.6638720800003481</v>
      </c>
      <c r="G363">
        <f ca="1">S0*EXP(Drift*(A363-$A$11)+Volatility*SUM($F$12:F363))</f>
        <v>6.4286602815079315</v>
      </c>
    </row>
    <row r="364" spans="1:7" x14ac:dyDescent="0.25">
      <c r="A364" s="1" t="str">
        <f>MID('Filter Data'!A355,2,LEN('Filter Data'!A355)-2)</f>
        <v>11-Jan-2022</v>
      </c>
      <c r="B364">
        <f>'Filter Data'!K355</f>
        <v>7.7717999999999998</v>
      </c>
      <c r="C364">
        <f t="shared" si="15"/>
        <v>1.0847510535351977E-2</v>
      </c>
      <c r="D364">
        <f>C364-SET_TRI!C365</f>
        <v>4.7292404350033294E-3</v>
      </c>
      <c r="E364">
        <f t="shared" si="16"/>
        <v>6.2565338443161811E-3</v>
      </c>
      <c r="F364">
        <f t="shared" ca="1" si="17"/>
        <v>0.14130371032854322</v>
      </c>
      <c r="G364">
        <f ca="1">S0*EXP(Drift*(A364-$A$11)+Volatility*SUM($F$12:F364))</f>
        <v>6.4488082759229757</v>
      </c>
    </row>
    <row r="365" spans="1:7" x14ac:dyDescent="0.25">
      <c r="A365" s="1" t="str">
        <f>MID('Filter Data'!A356,2,LEN('Filter Data'!A356)-2)</f>
        <v>12-Jan-2022</v>
      </c>
      <c r="B365">
        <f>'Filter Data'!K356</f>
        <v>7.7892000000000001</v>
      </c>
      <c r="C365">
        <f t="shared" si="15"/>
        <v>2.238863583725817E-3</v>
      </c>
      <c r="D365">
        <f>C365-SET_TRI!C366</f>
        <v>-4.3681732588700846E-3</v>
      </c>
      <c r="E365">
        <f t="shared" si="16"/>
        <v>6.5627421583428127E-3</v>
      </c>
      <c r="F365">
        <f t="shared" ca="1" si="17"/>
        <v>0.71978379279250437</v>
      </c>
      <c r="G365">
        <f ca="1">S0*EXP(Drift*(A365-$A$11)+Volatility*SUM($F$12:F365))</f>
        <v>6.5345159894614566</v>
      </c>
    </row>
    <row r="366" spans="1:7" x14ac:dyDescent="0.25">
      <c r="A366" s="1" t="str">
        <f>MID('Filter Data'!A357,2,LEN('Filter Data'!A357)-2)</f>
        <v>13-Jan-2022</v>
      </c>
      <c r="B366">
        <f>'Filter Data'!K357</f>
        <v>7.7576000000000001</v>
      </c>
      <c r="C366">
        <f t="shared" si="15"/>
        <v>-4.0568992964617771E-3</v>
      </c>
      <c r="D366">
        <f>C366-SET_TRI!C367</f>
        <v>-2.6404410853910947E-3</v>
      </c>
      <c r="E366">
        <f t="shared" si="16"/>
        <v>-1.4260823746032572E-3</v>
      </c>
      <c r="F366">
        <f t="shared" ca="1" si="17"/>
        <v>0.31617297818534668</v>
      </c>
      <c r="G366">
        <f ca="1">S0*EXP(Drift*(A366-$A$11)+Volatility*SUM($F$12:F366))</f>
        <v>6.5749874450169754</v>
      </c>
    </row>
    <row r="367" spans="1:7" x14ac:dyDescent="0.25">
      <c r="A367" s="1" t="str">
        <f>MID('Filter Data'!A358,2,LEN('Filter Data'!A358)-2)</f>
        <v>14-Jan-2022</v>
      </c>
      <c r="B367">
        <f>'Filter Data'!K358</f>
        <v>7.7373000000000003</v>
      </c>
      <c r="C367">
        <f t="shared" si="15"/>
        <v>-2.6167886975352896E-3</v>
      </c>
      <c r="D367">
        <f>C367-SET_TRI!C368</f>
        <v>4.6518075611572899E-4</v>
      </c>
      <c r="E367">
        <f t="shared" si="16"/>
        <v>-3.0292728894349003E-3</v>
      </c>
      <c r="F367">
        <f t="shared" ca="1" si="17"/>
        <v>1.1449428185343129</v>
      </c>
      <c r="G367">
        <f ca="1">S0*EXP(Drift*(A367-$A$11)+Volatility*SUM($F$12:F367))</f>
        <v>6.7118819640071274</v>
      </c>
    </row>
    <row r="368" spans="1:7" x14ac:dyDescent="0.25">
      <c r="A368" s="1" t="str">
        <f>MID('Filter Data'!A359,2,LEN('Filter Data'!A359)-2)</f>
        <v>18-Jan-2022</v>
      </c>
      <c r="B368">
        <f>'Filter Data'!K359</f>
        <v>7.7171000000000003</v>
      </c>
      <c r="C368">
        <f t="shared" si="15"/>
        <v>-2.6107298411590599E-3</v>
      </c>
      <c r="D368">
        <f>C368-SET_TRI!C369</f>
        <v>3.7171941062432781E-3</v>
      </c>
      <c r="E368">
        <f t="shared" si="16"/>
        <v>-6.2099690069345632E-3</v>
      </c>
      <c r="F368">
        <f t="shared" ca="1" si="17"/>
        <v>-0.10222506384275677</v>
      </c>
      <c r="G368">
        <f ca="1">S0*EXP(Drift*(A368-$A$11)+Volatility*SUM($F$12:F368))</f>
        <v>6.7178840676161409</v>
      </c>
    </row>
    <row r="369" spans="1:7" x14ac:dyDescent="0.25">
      <c r="A369" s="1" t="str">
        <f>MID('Filter Data'!A360,2,LEN('Filter Data'!A360)-2)</f>
        <v>19-Jan-2022</v>
      </c>
      <c r="B369">
        <f>'Filter Data'!K360</f>
        <v>7.8423999999999996</v>
      </c>
      <c r="C369">
        <f t="shared" si="15"/>
        <v>1.6236669215119577E-2</v>
      </c>
      <c r="D369">
        <f>C369-SET_TRI!C370</f>
        <v>1.465200498063658E-2</v>
      </c>
      <c r="E369">
        <f t="shared" si="16"/>
        <v>1.9220487791539263E-3</v>
      </c>
      <c r="F369">
        <f t="shared" ca="1" si="17"/>
        <v>1.1863518626161014</v>
      </c>
      <c r="G369">
        <f ca="1">S0*EXP(Drift*(A369-$A$11)+Volatility*SUM($F$12:F369))</f>
        <v>6.8627006991816604</v>
      </c>
    </row>
    <row r="370" spans="1:7" x14ac:dyDescent="0.25">
      <c r="A370" s="1" t="str">
        <f>MID('Filter Data'!A361,2,LEN('Filter Data'!A361)-2)</f>
        <v>20-Jan-2022</v>
      </c>
      <c r="B370">
        <f>'Filter Data'!K361</f>
        <v>7.8080999999999996</v>
      </c>
      <c r="C370">
        <f t="shared" si="15"/>
        <v>-4.3736611241456695E-3</v>
      </c>
      <c r="D370">
        <f>C370-SET_TRI!C371</f>
        <v>-5.6685110455297668E-3</v>
      </c>
      <c r="E370">
        <f t="shared" si="16"/>
        <v>1.2244612690565067E-3</v>
      </c>
      <c r="F370">
        <f t="shared" ca="1" si="17"/>
        <v>-0.29919351302580699</v>
      </c>
      <c r="G370">
        <f ca="1">S0*EXP(Drift*(A370-$A$11)+Volatility*SUM($F$12:F370))</f>
        <v>6.8316030526493776</v>
      </c>
    </row>
    <row r="371" spans="1:7" x14ac:dyDescent="0.25">
      <c r="A371" s="1" t="str">
        <f>MID('Filter Data'!A362,2,LEN('Filter Data'!A362)-2)</f>
        <v>21-Jan-2022</v>
      </c>
      <c r="B371">
        <f>'Filter Data'!K362</f>
        <v>7.7865000000000002</v>
      </c>
      <c r="C371">
        <f t="shared" si="15"/>
        <v>-2.7663580128327505E-3</v>
      </c>
      <c r="D371">
        <f>C371-SET_TRI!C372</f>
        <v>6.5426793911531507E-4</v>
      </c>
      <c r="E371">
        <f t="shared" si="16"/>
        <v>-3.3641349621856718E-3</v>
      </c>
      <c r="F371">
        <f t="shared" ca="1" si="17"/>
        <v>-1.1426829385259827</v>
      </c>
      <c r="G371">
        <f ca="1">S0*EXP(Drift*(A371-$A$11)+Volatility*SUM($F$12:F371))</f>
        <v>6.701484036341796</v>
      </c>
    </row>
    <row r="372" spans="1:7" x14ac:dyDescent="0.25">
      <c r="A372" s="1" t="str">
        <f>MID('Filter Data'!A363,2,LEN('Filter Data'!A363)-2)</f>
        <v>24-Jan-2022</v>
      </c>
      <c r="B372">
        <f>'Filter Data'!K363</f>
        <v>7.8250000000000002</v>
      </c>
      <c r="C372">
        <f t="shared" si="15"/>
        <v>4.9444551467283087E-3</v>
      </c>
      <c r="D372">
        <f>C372-SET_TRI!C373</f>
        <v>6.8770718999519196E-3</v>
      </c>
      <c r="E372">
        <f t="shared" si="16"/>
        <v>-1.75125232707122E-3</v>
      </c>
      <c r="F372">
        <f t="shared" ca="1" si="17"/>
        <v>1.256521945245652</v>
      </c>
      <c r="G372">
        <f ca="1">S0*EXP(Drift*(A372-$A$11)+Volatility*SUM($F$12:F372))</f>
        <v>6.8634880703792103</v>
      </c>
    </row>
    <row r="373" spans="1:7" x14ac:dyDescent="0.25">
      <c r="A373" s="1" t="str">
        <f>MID('Filter Data'!A364,2,LEN('Filter Data'!A364)-2)</f>
        <v>25-Jan-2022</v>
      </c>
      <c r="B373">
        <f>'Filter Data'!K364</f>
        <v>7.8547000000000002</v>
      </c>
      <c r="C373">
        <f t="shared" si="15"/>
        <v>3.7955271565495285E-3</v>
      </c>
      <c r="D373">
        <f>C373-SET_TRI!C374</f>
        <v>3.4981577397591012E-3</v>
      </c>
      <c r="E373">
        <f t="shared" si="16"/>
        <v>4.1092893938076335E-4</v>
      </c>
      <c r="F373">
        <f t="shared" ca="1" si="17"/>
        <v>-0.15170555445580902</v>
      </c>
      <c r="G373">
        <f ca="1">S0*EXP(Drift*(A373-$A$11)+Volatility*SUM($F$12:F373))</f>
        <v>6.8499575631743914</v>
      </c>
    </row>
    <row r="374" spans="1:7" x14ac:dyDescent="0.25">
      <c r="A374" s="1" t="str">
        <f>MID('Filter Data'!A365,2,LEN('Filter Data'!A365)-2)</f>
        <v>27-Jan-2022</v>
      </c>
      <c r="B374">
        <f>'Filter Data'!K365</f>
        <v>7.6401000000000003</v>
      </c>
      <c r="C374">
        <f t="shared" si="15"/>
        <v>-2.732122168892509E-2</v>
      </c>
      <c r="D374">
        <f>C374-SET_TRI!C375</f>
        <v>-3.0281192454645858E-2</v>
      </c>
      <c r="E374">
        <f t="shared" si="16"/>
        <v>2.3956777375408293E-3</v>
      </c>
      <c r="F374">
        <f t="shared" ca="1" si="17"/>
        <v>-1.4511786311952359</v>
      </c>
      <c r="G374">
        <f ca="1">S0*EXP(Drift*(A374-$A$11)+Volatility*SUM($F$12:F374))</f>
        <v>6.6879567913980269</v>
      </c>
    </row>
    <row r="375" spans="1:7" x14ac:dyDescent="0.25">
      <c r="A375" s="1" t="str">
        <f>MID('Filter Data'!A366,2,LEN('Filter Data'!A366)-2)</f>
        <v>28-Jan-2022</v>
      </c>
      <c r="B375">
        <f>'Filter Data'!K366</f>
        <v>7.6157000000000004</v>
      </c>
      <c r="C375">
        <f t="shared" si="15"/>
        <v>-3.1936754754518888E-3</v>
      </c>
      <c r="D375">
        <f>C375-SET_TRI!C376</f>
        <v>-5.3147834540281935E-3</v>
      </c>
      <c r="E375">
        <f t="shared" si="16"/>
        <v>2.057817602230852E-3</v>
      </c>
      <c r="F375">
        <f t="shared" ca="1" si="17"/>
        <v>0.4896201694890529</v>
      </c>
      <c r="G375">
        <f ca="1">S0*EXP(Drift*(A375-$A$11)+Volatility*SUM($F$12:F375))</f>
        <v>6.7497349666420092</v>
      </c>
    </row>
    <row r="376" spans="1:7" x14ac:dyDescent="0.25">
      <c r="A376" s="1" t="str">
        <f>MID('Filter Data'!A367,2,LEN('Filter Data'!A367)-2)</f>
        <v>07-Feb-2022</v>
      </c>
      <c r="B376">
        <f>'Filter Data'!K367</f>
        <v>7.7435999999999998</v>
      </c>
      <c r="C376">
        <f t="shared" si="15"/>
        <v>1.6794253975340342E-2</v>
      </c>
      <c r="D376">
        <f>C376-SET_TRI!C377</f>
        <v>7.7221913269635151E-4</v>
      </c>
      <c r="E376">
        <f t="shared" si="16"/>
        <v>1.6080892767145364E-2</v>
      </c>
      <c r="F376">
        <f t="shared" ca="1" si="17"/>
        <v>-1.0693353764025821</v>
      </c>
      <c r="G376">
        <f ca="1">S0*EXP(Drift*(A376-$A$11)+Volatility*SUM($F$12:F376))</f>
        <v>6.6696454543792143</v>
      </c>
    </row>
    <row r="377" spans="1:7" x14ac:dyDescent="0.25">
      <c r="A377" s="1" t="str">
        <f>MID('Filter Data'!A368,2,LEN('Filter Data'!A368)-2)</f>
        <v>08-Feb-2022</v>
      </c>
      <c r="B377">
        <f>'Filter Data'!K368</f>
        <v>7.7652999999999999</v>
      </c>
      <c r="C377">
        <f t="shared" si="15"/>
        <v>2.8023141691203126E-3</v>
      </c>
      <c r="D377">
        <f>C377-SET_TRI!C378</f>
        <v>-2.5063710294258119E-3</v>
      </c>
      <c r="E377">
        <f t="shared" si="16"/>
        <v>5.3017514280760264E-3</v>
      </c>
      <c r="F377">
        <f t="shared" ca="1" si="17"/>
        <v>1.6795120341932348</v>
      </c>
      <c r="G377">
        <f ca="1">S0*EXP(Drift*(A377-$A$11)+Volatility*SUM($F$12:F377))</f>
        <v>6.872187636506542</v>
      </c>
    </row>
    <row r="378" spans="1:7" x14ac:dyDescent="0.25">
      <c r="A378" s="1" t="str">
        <f>MID('Filter Data'!A369,2,LEN('Filter Data'!A369)-2)</f>
        <v>09-Feb-2022</v>
      </c>
      <c r="B378">
        <f>'Filter Data'!K369</f>
        <v>7.7869000000000002</v>
      </c>
      <c r="C378">
        <f t="shared" si="15"/>
        <v>2.781605346863648E-3</v>
      </c>
      <c r="D378">
        <f>C378-SET_TRI!C379</f>
        <v>-1.5307681827665377E-2</v>
      </c>
      <c r="E378">
        <f t="shared" si="16"/>
        <v>1.7825468617115123E-2</v>
      </c>
      <c r="F378">
        <f t="shared" ca="1" si="17"/>
        <v>-0.19237003997383478</v>
      </c>
      <c r="G378">
        <f ca="1">S0*EXP(Drift*(A378-$A$11)+Volatility*SUM($F$12:F378))</f>
        <v>6.8537848373653807</v>
      </c>
    </row>
    <row r="379" spans="1:7" x14ac:dyDescent="0.25">
      <c r="A379" s="1" t="str">
        <f>MID('Filter Data'!A370,2,LEN('Filter Data'!A370)-2)</f>
        <v>10-Feb-2022</v>
      </c>
      <c r="B379">
        <f>'Filter Data'!K370</f>
        <v>7.7592999999999996</v>
      </c>
      <c r="C379">
        <f t="shared" si="15"/>
        <v>-3.5444143368992169E-3</v>
      </c>
      <c r="D379">
        <f>C379-SET_TRI!C380</f>
        <v>-4.5781887095002749E-3</v>
      </c>
      <c r="E379">
        <f t="shared" si="16"/>
        <v>9.8526529381132068E-4</v>
      </c>
      <c r="F379">
        <f t="shared" ca="1" si="17"/>
        <v>-0.34303550245219322</v>
      </c>
      <c r="G379">
        <f ca="1">S0*EXP(Drift*(A379-$A$11)+Volatility*SUM($F$12:F379))</f>
        <v>6.8175206242398909</v>
      </c>
    </row>
    <row r="380" spans="1:7" x14ac:dyDescent="0.25">
      <c r="A380" s="1" t="str">
        <f>MID('Filter Data'!A371,2,LEN('Filter Data'!A371)-2)</f>
        <v>11-Feb-2022</v>
      </c>
      <c r="B380">
        <f>'Filter Data'!K371</f>
        <v>7.9032999999999998</v>
      </c>
      <c r="C380">
        <f t="shared" si="15"/>
        <v>1.855837511115695E-2</v>
      </c>
      <c r="D380">
        <f>C380-SET_TRI!C381</f>
        <v>2.0043245107154464E-2</v>
      </c>
      <c r="E380">
        <f t="shared" si="16"/>
        <v>-1.039299063769001E-3</v>
      </c>
      <c r="F380">
        <f t="shared" ca="1" si="17"/>
        <v>1.0522888852205319</v>
      </c>
      <c r="G380">
        <f ca="1">S0*EXP(Drift*(A380-$A$11)+Volatility*SUM($F$12:F380))</f>
        <v>6.9482448328648498</v>
      </c>
    </row>
    <row r="381" spans="1:7" x14ac:dyDescent="0.25">
      <c r="A381" s="1" t="str">
        <f>MID('Filter Data'!A372,2,LEN('Filter Data'!A372)-2)</f>
        <v>14-Feb-2022</v>
      </c>
      <c r="B381">
        <f>'Filter Data'!K372</f>
        <v>7.9381000000000004</v>
      </c>
      <c r="C381">
        <f t="shared" si="15"/>
        <v>4.4032239697342386E-3</v>
      </c>
      <c r="D381">
        <f>C381-SET_TRI!C382</f>
        <v>1.0540611836197845E-2</v>
      </c>
      <c r="E381">
        <f t="shared" si="16"/>
        <v>-5.8825069316649249E-3</v>
      </c>
      <c r="F381">
        <f t="shared" ca="1" si="17"/>
        <v>2.0763475628249357</v>
      </c>
      <c r="G381">
        <f ca="1">S0*EXP(Drift*(A381-$A$11)+Volatility*SUM($F$12:F381))</f>
        <v>7.218537957095867</v>
      </c>
    </row>
    <row r="382" spans="1:7" x14ac:dyDescent="0.25">
      <c r="A382" s="1" t="str">
        <f>MID('Filter Data'!A373,2,LEN('Filter Data'!A373)-2)</f>
        <v>15-Feb-2022</v>
      </c>
      <c r="B382">
        <f>'Filter Data'!K373</f>
        <v>7.8615000000000004</v>
      </c>
      <c r="C382">
        <f t="shared" si="15"/>
        <v>-9.6496642773459644E-3</v>
      </c>
      <c r="D382">
        <f>C382-SET_TRI!C383</f>
        <v>-1.808503920350775E-2</v>
      </c>
      <c r="E382">
        <f t="shared" si="16"/>
        <v>8.11582294667847E-3</v>
      </c>
      <c r="F382">
        <f t="shared" ca="1" si="17"/>
        <v>0.12810506122955109</v>
      </c>
      <c r="G382">
        <f ca="1">S0*EXP(Drift*(A382-$A$11)+Volatility*SUM($F$12:F382))</f>
        <v>7.2394973572522732</v>
      </c>
    </row>
    <row r="383" spans="1:7" x14ac:dyDescent="0.25">
      <c r="A383" s="1" t="str">
        <f>MID('Filter Data'!A374,2,LEN('Filter Data'!A374)-2)</f>
        <v>17-Feb-2022</v>
      </c>
      <c r="B383">
        <f>'Filter Data'!K374</f>
        <v>8.0434999999999999</v>
      </c>
      <c r="C383">
        <f t="shared" si="15"/>
        <v>2.3150798193728866E-2</v>
      </c>
      <c r="D383">
        <f>C383-SET_TRI!C384</f>
        <v>1.7093193409522672E-2</v>
      </c>
      <c r="E383">
        <f t="shared" si="16"/>
        <v>6.4439768254958563E-3</v>
      </c>
      <c r="F383">
        <f t="shared" ca="1" si="17"/>
        <v>-0.91038187122483527</v>
      </c>
      <c r="G383">
        <f ca="1">S0*EXP(Drift*(A383-$A$11)+Volatility*SUM($F$12:F383))</f>
        <v>7.1351641329479705</v>
      </c>
    </row>
    <row r="384" spans="1:7" x14ac:dyDescent="0.25">
      <c r="A384" s="1" t="str">
        <f>MID('Filter Data'!A375,2,LEN('Filter Data'!A375)-2)</f>
        <v>18-Feb-2022</v>
      </c>
      <c r="B384">
        <f>'Filter Data'!K375</f>
        <v>8.0336999999999996</v>
      </c>
      <c r="C384">
        <f t="shared" si="15"/>
        <v>-1.2183750854727734E-3</v>
      </c>
      <c r="D384">
        <f>C384-SET_TRI!C385</f>
        <v>-2.175643055811448E-3</v>
      </c>
      <c r="E384">
        <f t="shared" si="16"/>
        <v>9.5697094093183973E-4</v>
      </c>
      <c r="F384">
        <f t="shared" ca="1" si="17"/>
        <v>-0.19829019536825176</v>
      </c>
      <c r="G384">
        <f ca="1">S0*EXP(Drift*(A384-$A$11)+Volatility*SUM($F$12:F384))</f>
        <v>7.1153235293887551</v>
      </c>
    </row>
    <row r="385" spans="1:7" x14ac:dyDescent="0.25">
      <c r="A385" s="1" t="str">
        <f>MID('Filter Data'!A376,2,LEN('Filter Data'!A376)-2)</f>
        <v>22-Feb-2022</v>
      </c>
      <c r="B385">
        <f>'Filter Data'!K376</f>
        <v>8.0521999999999991</v>
      </c>
      <c r="C385">
        <f t="shared" si="15"/>
        <v>2.3027994572861221E-3</v>
      </c>
      <c r="D385">
        <f>C385-SET_TRI!C386</f>
        <v>2.0743261129188749E-2</v>
      </c>
      <c r="E385">
        <f t="shared" si="16"/>
        <v>-1.7980843469866222E-2</v>
      </c>
      <c r="F385">
        <f t="shared" ca="1" si="17"/>
        <v>0.42184798290838788</v>
      </c>
      <c r="G385">
        <f ca="1">S0*EXP(Drift*(A385-$A$11)+Volatility*SUM($F$12:F385))</f>
        <v>7.1869784631552669</v>
      </c>
    </row>
    <row r="386" spans="1:7" x14ac:dyDescent="0.25">
      <c r="A386" s="1" t="str">
        <f>MID('Filter Data'!A377,2,LEN('Filter Data'!A377)-2)</f>
        <v>23-Feb-2022</v>
      </c>
      <c r="B386">
        <f>'Filter Data'!K377</f>
        <v>8.0878999999999994</v>
      </c>
      <c r="C386">
        <f t="shared" si="15"/>
        <v>4.4335709495541952E-3</v>
      </c>
      <c r="D386">
        <f>C386-SET_TRI!C387</f>
        <v>-1.0306335487285994E-3</v>
      </c>
      <c r="E386">
        <f t="shared" si="16"/>
        <v>5.4868844536481798E-3</v>
      </c>
      <c r="F386">
        <f t="shared" ca="1" si="17"/>
        <v>0.40778403483808995</v>
      </c>
      <c r="G386">
        <f ca="1">S0*EXP(Drift*(A386-$A$11)+Volatility*SUM($F$12:F386))</f>
        <v>7.2430367532692586</v>
      </c>
    </row>
    <row r="387" spans="1:7" x14ac:dyDescent="0.25">
      <c r="A387" s="1" t="str">
        <f>MID('Filter Data'!A378,2,LEN('Filter Data'!A378)-2)</f>
        <v>24-Feb-2022</v>
      </c>
      <c r="B387">
        <f>'Filter Data'!K378</f>
        <v>8.0435999999999996</v>
      </c>
      <c r="C387">
        <f t="shared" si="15"/>
        <v>-5.4773179688175902E-3</v>
      </c>
      <c r="D387">
        <f>C387-SET_TRI!C388</f>
        <v>1.075123133231758E-2</v>
      </c>
      <c r="E387">
        <f t="shared" si="16"/>
        <v>-1.5969441850377328E-2</v>
      </c>
      <c r="F387">
        <f t="shared" ca="1" si="17"/>
        <v>-0.29511468740527447</v>
      </c>
      <c r="G387">
        <f ca="1">S0*EXP(Drift*(A387-$A$11)+Volatility*SUM($F$12:F387))</f>
        <v>7.2107278064439413</v>
      </c>
    </row>
    <row r="388" spans="1:7" x14ac:dyDescent="0.25">
      <c r="A388" s="1" t="str">
        <f>MID('Filter Data'!A379,2,LEN('Filter Data'!A379)-2)</f>
        <v>25-Feb-2022</v>
      </c>
      <c r="B388">
        <f>'Filter Data'!K379</f>
        <v>8.0106000000000002</v>
      </c>
      <c r="C388">
        <f t="shared" si="15"/>
        <v>-4.1026406086826141E-3</v>
      </c>
      <c r="D388">
        <f>C388-SET_TRI!C389</f>
        <v>-1.1821605084659396E-2</v>
      </c>
      <c r="E388">
        <f t="shared" si="16"/>
        <v>7.5251012610673372E-3</v>
      </c>
      <c r="F388">
        <f t="shared" ca="1" si="17"/>
        <v>0.15790841939056299</v>
      </c>
      <c r="G388">
        <f ca="1">S0*EXP(Drift*(A388-$A$11)+Volatility*SUM($F$12:F388))</f>
        <v>7.235418739501295</v>
      </c>
    </row>
    <row r="389" spans="1:7" x14ac:dyDescent="0.25">
      <c r="A389" s="1" t="str">
        <f>MID('Filter Data'!A380,2,LEN('Filter Data'!A380)-2)</f>
        <v>02-Mar-2022</v>
      </c>
      <c r="B389">
        <f>'Filter Data'!K380</f>
        <v>8.1510999999999996</v>
      </c>
      <c r="C389">
        <f t="shared" si="15"/>
        <v>1.7539260479864104E-2</v>
      </c>
      <c r="D389">
        <f>C389-SET_TRI!C390</f>
        <v>5.9963693096924103E-3</v>
      </c>
      <c r="E389">
        <f t="shared" si="16"/>
        <v>1.1706582476686151E-2</v>
      </c>
      <c r="F389">
        <f t="shared" ca="1" si="17"/>
        <v>2.979937231323297</v>
      </c>
      <c r="G389">
        <f ca="1">S0*EXP(Drift*(A389-$A$11)+Volatility*SUM($F$12:F389))</f>
        <v>7.6463150588107203</v>
      </c>
    </row>
    <row r="390" spans="1:7" x14ac:dyDescent="0.25">
      <c r="A390" s="1" t="str">
        <f>MID('Filter Data'!A381,2,LEN('Filter Data'!A381)-2)</f>
        <v>04-Mar-2022</v>
      </c>
      <c r="B390">
        <f>'Filter Data'!K381</f>
        <v>8.3228000000000009</v>
      </c>
      <c r="C390">
        <f t="shared" si="15"/>
        <v>2.1064641582117911E-2</v>
      </c>
      <c r="D390">
        <f>C390-SET_TRI!C391</f>
        <v>3.1574808192629339E-2</v>
      </c>
      <c r="E390">
        <f t="shared" si="16"/>
        <v>-9.8331910062903725E-3</v>
      </c>
      <c r="F390">
        <f t="shared" ca="1" si="17"/>
        <v>-1.3929394350087883</v>
      </c>
      <c r="G390">
        <f ca="1">S0*EXP(Drift*(A390-$A$11)+Volatility*SUM($F$12:F390))</f>
        <v>7.4730557457200737</v>
      </c>
    </row>
    <row r="391" spans="1:7" x14ac:dyDescent="0.25">
      <c r="A391" s="1" t="str">
        <f>MID('Filter Data'!A382,2,LEN('Filter Data'!A382)-2)</f>
        <v>07-Mar-2022</v>
      </c>
      <c r="B391">
        <f>'Filter Data'!K382</f>
        <v>8.4528999999999996</v>
      </c>
      <c r="C391">
        <f t="shared" si="15"/>
        <v>1.5631758542797948E-2</v>
      </c>
      <c r="D391">
        <f>C391-SET_TRI!C392</f>
        <v>4.14741617772591E-2</v>
      </c>
      <c r="E391">
        <f t="shared" si="16"/>
        <v>-2.496677661890627E-2</v>
      </c>
      <c r="F391">
        <f t="shared" ca="1" si="17"/>
        <v>1.3134407977519269</v>
      </c>
      <c r="G391">
        <f ca="1">S0*EXP(Drift*(A391-$A$11)+Volatility*SUM($F$12:F391))</f>
        <v>7.6613020979339161</v>
      </c>
    </row>
    <row r="392" spans="1:7" x14ac:dyDescent="0.25">
      <c r="A392" s="1" t="str">
        <f>MID('Filter Data'!A383,2,LEN('Filter Data'!A383)-2)</f>
        <v>08-Mar-2022</v>
      </c>
      <c r="B392">
        <f>'Filter Data'!K383</f>
        <v>8.6835000000000004</v>
      </c>
      <c r="C392">
        <f t="shared" si="15"/>
        <v>2.7280578263081407E-2</v>
      </c>
      <c r="D392">
        <f>C392-SET_TRI!C393</f>
        <v>2.7799983293946149E-2</v>
      </c>
      <c r="E392">
        <f t="shared" si="16"/>
        <v>8.1820901691304765E-5</v>
      </c>
      <c r="F392">
        <f t="shared" ca="1" si="17"/>
        <v>-0.89019026119759403</v>
      </c>
      <c r="G392">
        <f ca="1">S0*EXP(Drift*(A392-$A$11)+Volatility*SUM($F$12:F392))</f>
        <v>7.5484975896099904</v>
      </c>
    </row>
    <row r="393" spans="1:7" x14ac:dyDescent="0.25">
      <c r="A393" s="1" t="str">
        <f>MID('Filter Data'!A384,2,LEN('Filter Data'!A384)-2)</f>
        <v>09-Mar-2022</v>
      </c>
      <c r="B393">
        <f>'Filter Data'!K384</f>
        <v>8.4314999999999998</v>
      </c>
      <c r="C393">
        <f t="shared" si="15"/>
        <v>-2.9020556227327767E-2</v>
      </c>
      <c r="D393">
        <f>C393-SET_TRI!C394</f>
        <v>-4.1679405830056283E-2</v>
      </c>
      <c r="E393">
        <f t="shared" si="16"/>
        <v>1.186582784038762E-2</v>
      </c>
      <c r="F393">
        <f t="shared" ca="1" si="17"/>
        <v>-9.5623828494485488E-2</v>
      </c>
      <c r="G393">
        <f ca="1">S0*EXP(Drift*(A393-$A$11)+Volatility*SUM($F$12:F393))</f>
        <v>7.5409777151788102</v>
      </c>
    </row>
    <row r="394" spans="1:7" x14ac:dyDescent="0.25">
      <c r="A394" s="1" t="str">
        <f>MID('Filter Data'!A385,2,LEN('Filter Data'!A385)-2)</f>
        <v>10-Mar-2022</v>
      </c>
      <c r="B394">
        <f>'Filter Data'!K385</f>
        <v>8.4557000000000002</v>
      </c>
      <c r="C394">
        <f t="shared" si="15"/>
        <v>2.8701891715590872E-3</v>
      </c>
      <c r="D394">
        <f>C394-SET_TRI!C395</f>
        <v>-6.0274040945825728E-4</v>
      </c>
      <c r="E394">
        <f t="shared" si="16"/>
        <v>3.5041960975285844E-3</v>
      </c>
      <c r="F394">
        <f t="shared" ca="1" si="17"/>
        <v>1.5654985972653803</v>
      </c>
      <c r="G394">
        <f ca="1">S0*EXP(Drift*(A394-$A$11)+Volatility*SUM($F$12:F394))</f>
        <v>7.7545687206359899</v>
      </c>
    </row>
    <row r="395" spans="1:7" x14ac:dyDescent="0.25">
      <c r="A395" s="1" t="str">
        <f>MID('Filter Data'!A386,2,LEN('Filter Data'!A386)-2)</f>
        <v>11-Mar-2022</v>
      </c>
      <c r="B395">
        <f>'Filter Data'!K386</f>
        <v>8.3969000000000005</v>
      </c>
      <c r="C395">
        <f t="shared" si="15"/>
        <v>-6.953889092564748E-3</v>
      </c>
      <c r="D395">
        <f>C395-SET_TRI!C396</f>
        <v>-1.4438348832899826E-2</v>
      </c>
      <c r="E395">
        <f t="shared" si="16"/>
        <v>7.2380861481019512E-3</v>
      </c>
      <c r="F395">
        <f t="shared" ca="1" si="17"/>
        <v>1.5481739754438029</v>
      </c>
      <c r="G395">
        <f ca="1">S0*EXP(Drift*(A395-$A$11)+Volatility*SUM($F$12:F395))</f>
        <v>7.9718040822890872</v>
      </c>
    </row>
    <row r="396" spans="1:7" x14ac:dyDescent="0.25">
      <c r="A396" s="1" t="str">
        <f>MID('Filter Data'!A387,2,LEN('Filter Data'!A387)-2)</f>
        <v>14-Mar-2022</v>
      </c>
      <c r="B396">
        <f>'Filter Data'!K387</f>
        <v>8.2698999999999998</v>
      </c>
      <c r="C396">
        <f t="shared" si="15"/>
        <v>-1.5124629327489985E-2</v>
      </c>
      <c r="D396">
        <f>C396-SET_TRI!C397</f>
        <v>-1.8303628168349975E-2</v>
      </c>
      <c r="E396">
        <f t="shared" si="16"/>
        <v>2.8550604215388502E-3</v>
      </c>
      <c r="F396">
        <f t="shared" ca="1" si="17"/>
        <v>-1.8502814125784766</v>
      </c>
      <c r="G396">
        <f ca="1">S0*EXP(Drift*(A396-$A$11)+Volatility*SUM($F$12:F396))</f>
        <v>7.7345341065165734</v>
      </c>
    </row>
    <row r="397" spans="1:7" x14ac:dyDescent="0.25">
      <c r="A397" s="1" t="str">
        <f>MID('Filter Data'!A388,2,LEN('Filter Data'!A388)-2)</f>
        <v>15-Mar-2022</v>
      </c>
      <c r="B397">
        <f>'Filter Data'!K388</f>
        <v>8.1206999999999994</v>
      </c>
      <c r="C397">
        <f t="shared" ref="C397:C447" si="18">(B397-B396)/B396</f>
        <v>-1.804133060859266E-2</v>
      </c>
      <c r="D397">
        <f>C397-SET_TRI!C398</f>
        <v>-8.4848174780718048E-3</v>
      </c>
      <c r="E397">
        <f t="shared" ref="E397:E447" si="19">C397-($B$4+$B$5*D397)</f>
        <v>-9.6834167983257304E-3</v>
      </c>
      <c r="F397">
        <f t="shared" ref="F397:F447" ca="1" si="20">SQRT(A397-A396)*_xlfn.NORM.INV(RAND(),0,1)</f>
        <v>1.7213477083681574</v>
      </c>
      <c r="G397">
        <f ca="1">S0*EXP(Drift*(A397-$A$11)+Volatility*SUM($F$12:F397))</f>
        <v>7.97522266611257</v>
      </c>
    </row>
    <row r="398" spans="1:7" x14ac:dyDescent="0.25">
      <c r="A398" s="1" t="str">
        <f>MID('Filter Data'!A389,2,LEN('Filter Data'!A389)-2)</f>
        <v>16-Mar-2022</v>
      </c>
      <c r="B398">
        <f>'Filter Data'!K389</f>
        <v>8.1694999999999993</v>
      </c>
      <c r="C398">
        <f t="shared" si="18"/>
        <v>6.0093341706995654E-3</v>
      </c>
      <c r="D398">
        <f>C398-SET_TRI!C399</f>
        <v>-7.2290474786706679E-3</v>
      </c>
      <c r="E398">
        <f t="shared" si="19"/>
        <v>1.3136677604778237E-2</v>
      </c>
      <c r="F398">
        <f t="shared" ca="1" si="20"/>
        <v>-0.93084774350299893</v>
      </c>
      <c r="G398">
        <f ca="1">S0*EXP(Drift*(A398-$A$11)+Volatility*SUM($F$12:F398))</f>
        <v>7.8522345382422545</v>
      </c>
    </row>
    <row r="399" spans="1:7" x14ac:dyDescent="0.25">
      <c r="A399" s="1" t="str">
        <f>MID('Filter Data'!A390,2,LEN('Filter Data'!A390)-2)</f>
        <v>17-Mar-2022</v>
      </c>
      <c r="B399">
        <f>'Filter Data'!K390</f>
        <v>8.2026000000000003</v>
      </c>
      <c r="C399">
        <f t="shared" si="18"/>
        <v>4.0516555480752826E-3</v>
      </c>
      <c r="D399">
        <f>C399-SET_TRI!C400</f>
        <v>-3.247364069112196E-3</v>
      </c>
      <c r="E399">
        <f t="shared" si="19"/>
        <v>7.277216288269283E-3</v>
      </c>
      <c r="F399">
        <f t="shared" ca="1" si="20"/>
        <v>-0.19347098698273948</v>
      </c>
      <c r="G399">
        <f ca="1">S0*EXP(Drift*(A399-$A$11)+Volatility*SUM($F$12:F399))</f>
        <v>7.8310571656597556</v>
      </c>
    </row>
    <row r="400" spans="1:7" x14ac:dyDescent="0.25">
      <c r="A400" s="1" t="str">
        <f>MID('Filter Data'!A391,2,LEN('Filter Data'!A391)-2)</f>
        <v>21-Mar-2022</v>
      </c>
      <c r="B400">
        <f>'Filter Data'!K391</f>
        <v>8.1928999999999998</v>
      </c>
      <c r="C400">
        <f t="shared" si="18"/>
        <v>-1.1825518737961726E-3</v>
      </c>
      <c r="D400">
        <f>C400-SET_TRI!C401</f>
        <v>6.8593466160414354E-3</v>
      </c>
      <c r="E400">
        <f t="shared" si="19"/>
        <v>-7.8608897581803061E-3</v>
      </c>
      <c r="F400">
        <f t="shared" ca="1" si="20"/>
        <v>0.8558769299832818</v>
      </c>
      <c r="G400">
        <f ca="1">S0*EXP(Drift*(A400-$A$11)+Volatility*SUM($F$12:F400))</f>
        <v>7.9699315371098418</v>
      </c>
    </row>
    <row r="401" spans="1:7" x14ac:dyDescent="0.25">
      <c r="A401" s="1" t="str">
        <f>MID('Filter Data'!A392,2,LEN('Filter Data'!A392)-2)</f>
        <v>22-Mar-2022</v>
      </c>
      <c r="B401">
        <f>'Filter Data'!K392</f>
        <v>8.1358999999999995</v>
      </c>
      <c r="C401">
        <f t="shared" si="18"/>
        <v>-6.9572434669043174E-3</v>
      </c>
      <c r="D401">
        <f>C401-SET_TRI!C402</f>
        <v>-8.5969771031925591E-3</v>
      </c>
      <c r="E401">
        <f t="shared" si="19"/>
        <v>1.510579253548236E-3</v>
      </c>
      <c r="F401">
        <f t="shared" ca="1" si="20"/>
        <v>-0.33549944652563468</v>
      </c>
      <c r="G401">
        <f ca="1">S0*EXP(Drift*(A401-$A$11)+Volatility*SUM($F$12:F401))</f>
        <v>7.928802115879134</v>
      </c>
    </row>
    <row r="402" spans="1:7" x14ac:dyDescent="0.25">
      <c r="A402" s="1" t="str">
        <f>MID('Filter Data'!A393,2,LEN('Filter Data'!A393)-2)</f>
        <v>23-Mar-2022</v>
      </c>
      <c r="B402">
        <f>'Filter Data'!K393</f>
        <v>8.2411999999999992</v>
      </c>
      <c r="C402">
        <f t="shared" si="18"/>
        <v>1.2942636954731466E-2</v>
      </c>
      <c r="D402">
        <f>C402-SET_TRI!C403</f>
        <v>1.6820510600047082E-2</v>
      </c>
      <c r="E402">
        <f t="shared" si="19"/>
        <v>-3.4969735487759401E-3</v>
      </c>
      <c r="F402">
        <f t="shared" ca="1" si="20"/>
        <v>1.3856958968023831</v>
      </c>
      <c r="G402">
        <f ca="1">S0*EXP(Drift*(A402-$A$11)+Volatility*SUM($F$12:F402))</f>
        <v>8.1278886640321719</v>
      </c>
    </row>
    <row r="403" spans="1:7" x14ac:dyDescent="0.25">
      <c r="A403" s="1" t="str">
        <f>MID('Filter Data'!A394,2,LEN('Filter Data'!A394)-2)</f>
        <v>24-Mar-2022</v>
      </c>
      <c r="B403">
        <f>'Filter Data'!K394</f>
        <v>8.3011999999999997</v>
      </c>
      <c r="C403">
        <f t="shared" si="18"/>
        <v>7.2804931320682061E-3</v>
      </c>
      <c r="D403">
        <f>C403-SET_TRI!C404</f>
        <v>3.575861721382806E-3</v>
      </c>
      <c r="E403">
        <f t="shared" si="19"/>
        <v>3.819750224435735E-3</v>
      </c>
      <c r="F403">
        <f t="shared" ca="1" si="20"/>
        <v>1.2822921485518248</v>
      </c>
      <c r="G403">
        <f ca="1">S0*EXP(Drift*(A403-$A$11)+Volatility*SUM($F$12:F403))</f>
        <v>8.3169843400749599</v>
      </c>
    </row>
    <row r="404" spans="1:7" x14ac:dyDescent="0.25">
      <c r="A404" s="1" t="str">
        <f>MID('Filter Data'!A395,2,LEN('Filter Data'!A395)-2)</f>
        <v>25-Mar-2022</v>
      </c>
      <c r="B404">
        <f>'Filter Data'!K395</f>
        <v>8.2698999999999998</v>
      </c>
      <c r="C404">
        <f t="shared" si="18"/>
        <v>-3.7705391991519161E-3</v>
      </c>
      <c r="D404">
        <f>C404-SET_TRI!C405</f>
        <v>-2.7770251474641986E-4</v>
      </c>
      <c r="E404">
        <f t="shared" si="19"/>
        <v>-3.4550476100368849E-3</v>
      </c>
      <c r="F404">
        <f t="shared" ca="1" si="20"/>
        <v>-0.36476555647296544</v>
      </c>
      <c r="G404">
        <f ca="1">S0*EXP(Drift*(A404-$A$11)+Volatility*SUM($F$12:F404))</f>
        <v>8.2698481698676982</v>
      </c>
    </row>
    <row r="405" spans="1:7" x14ac:dyDescent="0.25">
      <c r="A405" s="1" t="str">
        <f>MID('Filter Data'!A396,2,LEN('Filter Data'!A396)-2)</f>
        <v>28-Mar-2022</v>
      </c>
      <c r="B405">
        <f>'Filter Data'!K396</f>
        <v>8.1224000000000007</v>
      </c>
      <c r="C405">
        <f t="shared" si="18"/>
        <v>-1.7835765849647404E-2</v>
      </c>
      <c r="D405">
        <f>C405-SET_TRI!C406</f>
        <v>-2.1424959461551971E-2</v>
      </c>
      <c r="E405">
        <f t="shared" si="19"/>
        <v>3.2026192221837821E-3</v>
      </c>
      <c r="F405">
        <f t="shared" ca="1" si="20"/>
        <v>-0.41022748247891994</v>
      </c>
      <c r="G405">
        <f ca="1">S0*EXP(Drift*(A405-$A$11)+Volatility*SUM($F$12:F405))</f>
        <v>8.2274645688654715</v>
      </c>
    </row>
    <row r="406" spans="1:7" x14ac:dyDescent="0.25">
      <c r="A406" s="1" t="str">
        <f>MID('Filter Data'!A397,2,LEN('Filter Data'!A397)-2)</f>
        <v>29-Mar-2022</v>
      </c>
      <c r="B406">
        <f>'Filter Data'!K397</f>
        <v>8.1248000000000005</v>
      </c>
      <c r="C406">
        <f t="shared" si="18"/>
        <v>2.9547916871857277E-4</v>
      </c>
      <c r="D406">
        <f>C406-SET_TRI!C407</f>
        <v>-4.0180554628974794E-3</v>
      </c>
      <c r="E406">
        <f t="shared" si="19"/>
        <v>4.2762657853291832E-3</v>
      </c>
      <c r="F406">
        <f t="shared" ca="1" si="20"/>
        <v>-1.3857294262313853</v>
      </c>
      <c r="G406">
        <f ca="1">S0*EXP(Drift*(A406-$A$11)+Volatility*SUM($F$12:F406))</f>
        <v>8.0366722039936871</v>
      </c>
    </row>
    <row r="407" spans="1:7" x14ac:dyDescent="0.25">
      <c r="A407" s="1" t="str">
        <f>MID('Filter Data'!A398,2,LEN('Filter Data'!A398)-2)</f>
        <v>30-Mar-2022</v>
      </c>
      <c r="B407">
        <f>'Filter Data'!K398</f>
        <v>8.1806999999999999</v>
      </c>
      <c r="C407">
        <f t="shared" si="18"/>
        <v>6.8801693580148914E-3</v>
      </c>
      <c r="D407">
        <f>C407-SET_TRI!C408</f>
        <v>9.4738732326778239E-4</v>
      </c>
      <c r="E407">
        <f t="shared" si="19"/>
        <v>5.9951550714134388E-3</v>
      </c>
      <c r="F407">
        <f t="shared" ca="1" si="20"/>
        <v>1.1228168890571577</v>
      </c>
      <c r="G407">
        <f ca="1">S0*EXP(Drift*(A407-$A$11)+Volatility*SUM($F$12:F407))</f>
        <v>8.20083930100831</v>
      </c>
    </row>
    <row r="408" spans="1:7" x14ac:dyDescent="0.25">
      <c r="A408" s="1" t="str">
        <f>MID('Filter Data'!A399,2,LEN('Filter Data'!A399)-2)</f>
        <v>31-Mar-2022</v>
      </c>
      <c r="B408">
        <f>'Filter Data'!K399</f>
        <v>8.1890999999999998</v>
      </c>
      <c r="C408">
        <f t="shared" si="18"/>
        <v>1.0268069969562462E-3</v>
      </c>
      <c r="D408">
        <f>C408-SET_TRI!C409</f>
        <v>4.1133431378998723E-3</v>
      </c>
      <c r="E408">
        <f t="shared" si="19"/>
        <v>-2.96063165052749E-3</v>
      </c>
      <c r="F408">
        <f t="shared" ca="1" si="20"/>
        <v>-7.5889167094839879E-2</v>
      </c>
      <c r="G408">
        <f ca="1">S0*EXP(Drift*(A408-$A$11)+Volatility*SUM($F$12:F408))</f>
        <v>8.1954855551643462</v>
      </c>
    </row>
    <row r="409" spans="1:7" x14ac:dyDescent="0.25">
      <c r="A409" s="1" t="str">
        <f>MID('Filter Data'!A400,2,LEN('Filter Data'!A400)-2)</f>
        <v>01-Apr-2022</v>
      </c>
      <c r="B409">
        <f>'Filter Data'!K400</f>
        <v>8.1320999999999994</v>
      </c>
      <c r="C409">
        <f t="shared" si="18"/>
        <v>-6.9604718467231302E-3</v>
      </c>
      <c r="D409">
        <f>C409-SET_TRI!C410</f>
        <v>-1.0867940862158173E-2</v>
      </c>
      <c r="E409">
        <f t="shared" si="19"/>
        <v>3.7327430462713099E-3</v>
      </c>
      <c r="F409">
        <f t="shared" ca="1" si="20"/>
        <v>0.53754358321074436</v>
      </c>
      <c r="G409">
        <f ca="1">S0*EXP(Drift*(A409-$A$11)+Volatility*SUM($F$12:F409))</f>
        <v>8.2780946825284083</v>
      </c>
    </row>
    <row r="410" spans="1:7" x14ac:dyDescent="0.25">
      <c r="A410" s="1" t="str">
        <f>MID('Filter Data'!A401,2,LEN('Filter Data'!A401)-2)</f>
        <v>07-Apr-2022</v>
      </c>
      <c r="B410">
        <f>'Filter Data'!K401</f>
        <v>8.1677999999999997</v>
      </c>
      <c r="C410">
        <f t="shared" si="18"/>
        <v>4.3900099605268372E-3</v>
      </c>
      <c r="D410">
        <f>C410-SET_TRI!C411</f>
        <v>2.0152156317797126E-2</v>
      </c>
      <c r="E410">
        <f t="shared" si="19"/>
        <v>-1.5314389896264083E-2</v>
      </c>
      <c r="F410">
        <f t="shared" ca="1" si="20"/>
        <v>2.6443038928682925</v>
      </c>
      <c r="G410">
        <f ca="1">S0*EXP(Drift*(A410-$A$11)+Volatility*SUM($F$12:F410))</f>
        <v>8.7030380737176447</v>
      </c>
    </row>
    <row r="411" spans="1:7" x14ac:dyDescent="0.25">
      <c r="A411" s="1" t="str">
        <f>MID('Filter Data'!A402,2,LEN('Filter Data'!A402)-2)</f>
        <v>08-Apr-2022</v>
      </c>
      <c r="B411">
        <f>'Filter Data'!K402</f>
        <v>8.2216000000000005</v>
      </c>
      <c r="C411">
        <f t="shared" si="18"/>
        <v>6.5868410098191355E-3</v>
      </c>
      <c r="D411">
        <f>C411-SET_TRI!C412</f>
        <v>6.5064475412142065E-3</v>
      </c>
      <c r="E411">
        <f t="shared" si="19"/>
        <v>2.5432055018135592E-4</v>
      </c>
      <c r="F411">
        <f t="shared" ca="1" si="20"/>
        <v>0.52828203518061723</v>
      </c>
      <c r="G411">
        <f ca="1">S0*EXP(Drift*(A411-$A$11)+Volatility*SUM($F$12:F411))</f>
        <v>8.7893455680054569</v>
      </c>
    </row>
    <row r="412" spans="1:7" x14ac:dyDescent="0.25">
      <c r="A412" s="1" t="str">
        <f>MID('Filter Data'!A403,2,LEN('Filter Data'!A403)-2)</f>
        <v>12-Apr-2022</v>
      </c>
      <c r="B412">
        <f>'Filter Data'!K403</f>
        <v>8.3206000000000007</v>
      </c>
      <c r="C412">
        <f t="shared" si="18"/>
        <v>1.2041451785540551E-2</v>
      </c>
      <c r="D412">
        <f>C412-SET_TRI!C413</f>
        <v>2.1763494572481504E-2</v>
      </c>
      <c r="E412">
        <f t="shared" si="19"/>
        <v>-9.2419514900126398E-3</v>
      </c>
      <c r="F412">
        <f t="shared" ca="1" si="20"/>
        <v>-1.9209393239100254</v>
      </c>
      <c r="G412">
        <f ca="1">S0*EXP(Drift*(A412-$A$11)+Volatility*SUM($F$12:F412))</f>
        <v>8.522951804527608</v>
      </c>
    </row>
    <row r="413" spans="1:7" x14ac:dyDescent="0.25">
      <c r="A413" s="1" t="str">
        <f>MID('Filter Data'!A404,2,LEN('Filter Data'!A404)-2)</f>
        <v>19-Apr-2022</v>
      </c>
      <c r="B413">
        <f>'Filter Data'!K404</f>
        <v>8.2297999999999991</v>
      </c>
      <c r="C413">
        <f t="shared" si="18"/>
        <v>-1.0912674566738161E-2</v>
      </c>
      <c r="D413">
        <f>C413-SET_TRI!C414</f>
        <v>-6.8577298728593351E-3</v>
      </c>
      <c r="E413">
        <f t="shared" si="19"/>
        <v>-4.1491974824580044E-3</v>
      </c>
      <c r="F413">
        <f t="shared" ca="1" si="20"/>
        <v>1.7832008574731429E-4</v>
      </c>
      <c r="G413">
        <f ca="1">S0*EXP(Drift*(A413-$A$11)+Volatility*SUM($F$12:F413))</f>
        <v>8.5629552189445537</v>
      </c>
    </row>
    <row r="414" spans="1:7" x14ac:dyDescent="0.25">
      <c r="A414" s="1" t="str">
        <f>MID('Filter Data'!A405,2,LEN('Filter Data'!A405)-2)</f>
        <v>20-Apr-2022</v>
      </c>
      <c r="B414">
        <f>'Filter Data'!K405</f>
        <v>8.2723999999999993</v>
      </c>
      <c r="C414">
        <f t="shared" si="18"/>
        <v>5.1763104814212006E-3</v>
      </c>
      <c r="D414">
        <f>C414-SET_TRI!C415</f>
        <v>2.1052540962438132E-3</v>
      </c>
      <c r="E414">
        <f t="shared" si="19"/>
        <v>3.1566644142576312E-3</v>
      </c>
      <c r="F414">
        <f t="shared" ca="1" si="20"/>
        <v>-7.2093755945004903E-2</v>
      </c>
      <c r="G414">
        <f ca="1">S0*EXP(Drift*(A414-$A$11)+Volatility*SUM($F$12:F414))</f>
        <v>8.5579306814418494</v>
      </c>
    </row>
    <row r="415" spans="1:7" x14ac:dyDescent="0.25">
      <c r="A415" s="1" t="str">
        <f>MID('Filter Data'!A406,2,LEN('Filter Data'!A406)-2)</f>
        <v>21-Apr-2022</v>
      </c>
      <c r="B415">
        <f>'Filter Data'!K406</f>
        <v>8.2456999999999994</v>
      </c>
      <c r="C415">
        <f t="shared" si="18"/>
        <v>-3.2276002127556631E-3</v>
      </c>
      <c r="D415">
        <f>C415-SET_TRI!C416</f>
        <v>-8.3951689306820659E-3</v>
      </c>
      <c r="E415">
        <f t="shared" si="19"/>
        <v>5.0424640337068029E-3</v>
      </c>
      <c r="F415">
        <f t="shared" ca="1" si="20"/>
        <v>-0.67842253061835389</v>
      </c>
      <c r="G415">
        <f ca="1">S0*EXP(Drift*(A415-$A$11)+Volatility*SUM($F$12:F415))</f>
        <v>8.4630765576961693</v>
      </c>
    </row>
    <row r="416" spans="1:7" x14ac:dyDescent="0.25">
      <c r="A416" s="1" t="str">
        <f>MID('Filter Data'!A407,2,LEN('Filter Data'!A407)-2)</f>
        <v>22-Apr-2022</v>
      </c>
      <c r="B416">
        <f>'Filter Data'!K407</f>
        <v>8.1667000000000005</v>
      </c>
      <c r="C416">
        <f t="shared" si="18"/>
        <v>-9.5807511794024584E-3</v>
      </c>
      <c r="D416">
        <f>C416-SET_TRI!C417</f>
        <v>-7.0064005653596882E-3</v>
      </c>
      <c r="E416">
        <f t="shared" si="19"/>
        <v>-2.6715867876650643E-3</v>
      </c>
      <c r="F416">
        <f t="shared" ca="1" si="20"/>
        <v>-0.96700363338063422</v>
      </c>
      <c r="G416">
        <f ca="1">S0*EXP(Drift*(A416-$A$11)+Volatility*SUM($F$12:F416))</f>
        <v>8.327320365419256</v>
      </c>
    </row>
    <row r="417" spans="1:7" x14ac:dyDescent="0.25">
      <c r="A417" s="1" t="str">
        <f>MID('Filter Data'!A408,2,LEN('Filter Data'!A408)-2)</f>
        <v>25-Apr-2022</v>
      </c>
      <c r="B417">
        <f>'Filter Data'!K408</f>
        <v>8.0206999999999997</v>
      </c>
      <c r="C417">
        <f t="shared" si="18"/>
        <v>-1.7877478051110091E-2</v>
      </c>
      <c r="D417">
        <f>C417-SET_TRI!C418</f>
        <v>-5.0882860038552781E-3</v>
      </c>
      <c r="E417">
        <f t="shared" si="19"/>
        <v>-1.2847937283641708E-2</v>
      </c>
      <c r="F417">
        <f t="shared" ca="1" si="20"/>
        <v>-0.32150460749057913</v>
      </c>
      <c r="G417">
        <f ca="1">S0*EXP(Drift*(A417-$A$11)+Volatility*SUM($F$12:F417))</f>
        <v>8.2974521610868468</v>
      </c>
    </row>
    <row r="418" spans="1:7" x14ac:dyDescent="0.25">
      <c r="A418" s="1" t="str">
        <f>MID('Filter Data'!A409,2,LEN('Filter Data'!A409)-2)</f>
        <v>26-Apr-2022</v>
      </c>
      <c r="B418">
        <f>'Filter Data'!K409</f>
        <v>8.0327000000000002</v>
      </c>
      <c r="C418">
        <f t="shared" si="18"/>
        <v>1.4961287668159207E-3</v>
      </c>
      <c r="D418">
        <f>C418-SET_TRI!C419</f>
        <v>3.4342288032713506E-3</v>
      </c>
      <c r="E418">
        <f t="shared" si="19"/>
        <v>-1.8258233802440165E-3</v>
      </c>
      <c r="F418">
        <f t="shared" ca="1" si="20"/>
        <v>-0.82992506392282095</v>
      </c>
      <c r="G418">
        <f ca="1">S0*EXP(Drift*(A418-$A$11)+Volatility*SUM($F$12:F418))</f>
        <v>8.1838652160777556</v>
      </c>
    </row>
    <row r="419" spans="1:7" x14ac:dyDescent="0.25">
      <c r="A419" s="1" t="str">
        <f>MID('Filter Data'!A410,2,LEN('Filter Data'!A410)-2)</f>
        <v>27-Apr-2022</v>
      </c>
      <c r="B419">
        <f>'Filter Data'!K410</f>
        <v>7.9720000000000004</v>
      </c>
      <c r="C419">
        <f t="shared" si="18"/>
        <v>-7.5566123470314781E-3</v>
      </c>
      <c r="D419">
        <f>C419-SET_TRI!C420</f>
        <v>-5.1143492485104958E-3</v>
      </c>
      <c r="E419">
        <f t="shared" si="19"/>
        <v>-2.501531347836464E-3</v>
      </c>
      <c r="F419">
        <f t="shared" ca="1" si="20"/>
        <v>-0.10342946294397669</v>
      </c>
      <c r="G419">
        <f ca="1">S0*EXP(Drift*(A419-$A$11)+Volatility*SUM($F$12:F419))</f>
        <v>8.174601146277384</v>
      </c>
    </row>
    <row r="420" spans="1:7" x14ac:dyDescent="0.25">
      <c r="A420" s="1" t="str">
        <f>MID('Filter Data'!A411,2,LEN('Filter Data'!A411)-2)</f>
        <v>28-Apr-2022</v>
      </c>
      <c r="B420">
        <f>'Filter Data'!K411</f>
        <v>8.0134000000000007</v>
      </c>
      <c r="C420">
        <f t="shared" si="18"/>
        <v>5.1931761164074669E-3</v>
      </c>
      <c r="D420">
        <f>C420-SET_TRI!C421</f>
        <v>-2.8641041138800696E-4</v>
      </c>
      <c r="E420">
        <f t="shared" si="19"/>
        <v>5.5172008602014256E-3</v>
      </c>
      <c r="F420">
        <f t="shared" ca="1" si="20"/>
        <v>-0.8275966878247869</v>
      </c>
      <c r="G420">
        <f ca="1">S0*EXP(Drift*(A420-$A$11)+Volatility*SUM($F$12:F420))</f>
        <v>8.0630228773905923</v>
      </c>
    </row>
    <row r="421" spans="1:7" x14ac:dyDescent="0.25">
      <c r="A421" s="1" t="str">
        <f>MID('Filter Data'!A412,2,LEN('Filter Data'!A412)-2)</f>
        <v>10-May-2022</v>
      </c>
      <c r="B421">
        <f>'Filter Data'!K412</f>
        <v>7.7584</v>
      </c>
      <c r="C421">
        <f t="shared" si="18"/>
        <v>-3.1821698654753386E-2</v>
      </c>
      <c r="D421">
        <f>C421-SET_TRI!C422</f>
        <v>-1.4988279406741131E-2</v>
      </c>
      <c r="E421">
        <f t="shared" si="19"/>
        <v>-1.7090828335010071E-2</v>
      </c>
      <c r="F421">
        <f t="shared" ca="1" si="20"/>
        <v>-1.4869089903321064</v>
      </c>
      <c r="G421">
        <f ca="1">S0*EXP(Drift*(A421-$A$11)+Volatility*SUM($F$12:F421))</f>
        <v>7.920206762745539</v>
      </c>
    </row>
    <row r="422" spans="1:7" x14ac:dyDescent="0.25">
      <c r="A422" s="1" t="str">
        <f>MID('Filter Data'!A413,2,LEN('Filter Data'!A413)-2)</f>
        <v>11-May-2022</v>
      </c>
      <c r="B422">
        <f>'Filter Data'!K413</f>
        <v>7.8292000000000002</v>
      </c>
      <c r="C422">
        <f t="shared" si="18"/>
        <v>9.1255929057537898E-3</v>
      </c>
      <c r="D422">
        <f>C422-SET_TRI!C423</f>
        <v>1.3091711094884073E-2</v>
      </c>
      <c r="E422">
        <f t="shared" si="19"/>
        <v>-3.6600441695085837E-3</v>
      </c>
      <c r="F422">
        <f t="shared" ca="1" si="20"/>
        <v>-1.0515934558307733</v>
      </c>
      <c r="G422">
        <f ca="1">S0*EXP(Drift*(A422-$A$11)+Volatility*SUM($F$12:F422))</f>
        <v>7.7816874024279885</v>
      </c>
    </row>
    <row r="423" spans="1:7" x14ac:dyDescent="0.25">
      <c r="A423" s="1" t="str">
        <f>MID('Filter Data'!A414,2,LEN('Filter Data'!A414)-2)</f>
        <v>12-May-2022</v>
      </c>
      <c r="B423">
        <f>'Filter Data'!K414</f>
        <v>7.7069999999999999</v>
      </c>
      <c r="C423">
        <f t="shared" si="18"/>
        <v>-1.5608235835078975E-2</v>
      </c>
      <c r="D423">
        <f>C423-SET_TRI!C424</f>
        <v>-3.8080611653761344E-3</v>
      </c>
      <c r="E423">
        <f t="shared" si="19"/>
        <v>-1.1833229545933955E-2</v>
      </c>
      <c r="F423">
        <f t="shared" ca="1" si="20"/>
        <v>0.21991893136959562</v>
      </c>
      <c r="G423">
        <f ca="1">S0*EXP(Drift*(A423-$A$11)+Volatility*SUM($F$12:F423))</f>
        <v>7.8167698782581532</v>
      </c>
    </row>
    <row r="424" spans="1:7" x14ac:dyDescent="0.25">
      <c r="A424" s="1" t="str">
        <f>MID('Filter Data'!A415,2,LEN('Filter Data'!A415)-2)</f>
        <v>13-May-2022</v>
      </c>
      <c r="B424">
        <f>'Filter Data'!K415</f>
        <v>7.6458000000000004</v>
      </c>
      <c r="C424">
        <f t="shared" si="18"/>
        <v>-7.9408330089528328E-3</v>
      </c>
      <c r="D424">
        <f>C424-SET_TRI!C425</f>
        <v>-1.0828242209921436E-2</v>
      </c>
      <c r="E424">
        <f t="shared" si="19"/>
        <v>2.7134798673980939E-3</v>
      </c>
      <c r="F424">
        <f t="shared" ca="1" si="20"/>
        <v>-0.48484652773100889</v>
      </c>
      <c r="G424">
        <f ca="1">S0*EXP(Drift*(A424-$A$11)+Volatility*SUM($F$12:F424))</f>
        <v>7.7562325588359879</v>
      </c>
    </row>
    <row r="425" spans="1:7" x14ac:dyDescent="0.25">
      <c r="A425" s="1" t="str">
        <f>MID('Filter Data'!A416,2,LEN('Filter Data'!A416)-2)</f>
        <v>17-May-2022</v>
      </c>
      <c r="B425">
        <f>'Filter Data'!K416</f>
        <v>7.6665999999999999</v>
      </c>
      <c r="C425">
        <f t="shared" si="18"/>
        <v>2.7204478275653934E-3</v>
      </c>
      <c r="D425">
        <f>C425-SET_TRI!C426</f>
        <v>-1.5595311149238839E-2</v>
      </c>
      <c r="E425">
        <f t="shared" si="19"/>
        <v>1.8046168541950926E-2</v>
      </c>
      <c r="F425">
        <f t="shared" ca="1" si="20"/>
        <v>-0.90825195639196765</v>
      </c>
      <c r="G425">
        <f ca="1">S0*EXP(Drift*(A425-$A$11)+Volatility*SUM($F$12:F425))</f>
        <v>7.6549637629631908</v>
      </c>
    </row>
    <row r="426" spans="1:7" x14ac:dyDescent="0.25">
      <c r="A426" s="1" t="str">
        <f>MID('Filter Data'!A417,2,LEN('Filter Data'!A417)-2)</f>
        <v>18-May-2022</v>
      </c>
      <c r="B426">
        <f>'Filter Data'!K417</f>
        <v>7.6694000000000004</v>
      </c>
      <c r="C426">
        <f t="shared" si="18"/>
        <v>3.6522056713544205E-4</v>
      </c>
      <c r="D426">
        <f>C426-SET_TRI!C427</f>
        <v>-6.3296401862807557E-3</v>
      </c>
      <c r="E426">
        <f t="shared" si="19"/>
        <v>6.611205177010214E-3</v>
      </c>
      <c r="F426">
        <f t="shared" ca="1" si="20"/>
        <v>0.24760999930884825</v>
      </c>
      <c r="G426">
        <f ca="1">S0*EXP(Drift*(A426-$A$11)+Volatility*SUM($F$12:F426))</f>
        <v>7.6931838119457492</v>
      </c>
    </row>
    <row r="427" spans="1:7" x14ac:dyDescent="0.25">
      <c r="A427" s="1" t="str">
        <f>MID('Filter Data'!A418,2,LEN('Filter Data'!A418)-2)</f>
        <v>19-May-2022</v>
      </c>
      <c r="B427">
        <f>'Filter Data'!K418</f>
        <v>7.7792000000000003</v>
      </c>
      <c r="C427">
        <f t="shared" si="18"/>
        <v>1.4316634938847874E-2</v>
      </c>
      <c r="D427">
        <f>C427-SET_TRI!C428</f>
        <v>2.4729315033760052E-2</v>
      </c>
      <c r="E427">
        <f t="shared" si="19"/>
        <v>-9.8730734741770323E-3</v>
      </c>
      <c r="F427">
        <f t="shared" ca="1" si="20"/>
        <v>1.3573077113002652</v>
      </c>
      <c r="G427">
        <f ca="1">S0*EXP(Drift*(A427-$A$11)+Volatility*SUM($F$12:F427))</f>
        <v>7.8824564481205845</v>
      </c>
    </row>
    <row r="428" spans="1:7" x14ac:dyDescent="0.25">
      <c r="A428" s="1" t="str">
        <f>MID('Filter Data'!A419,2,LEN('Filter Data'!A419)-2)</f>
        <v>20-May-2022</v>
      </c>
      <c r="B428">
        <f>'Filter Data'!K419</f>
        <v>7.7803000000000004</v>
      </c>
      <c r="C428">
        <f t="shared" si="18"/>
        <v>1.4140271493213967E-4</v>
      </c>
      <c r="D428">
        <f>C428-SET_TRI!C429</f>
        <v>-1.0741797491328055E-2</v>
      </c>
      <c r="E428">
        <f t="shared" si="19"/>
        <v>1.0711005564821473E-2</v>
      </c>
      <c r="F428">
        <f t="shared" ca="1" si="20"/>
        <v>0.41874187056676188</v>
      </c>
      <c r="G428">
        <f ca="1">S0*EXP(Drift*(A428-$A$11)+Volatility*SUM($F$12:F428))</f>
        <v>7.9454554714275147</v>
      </c>
    </row>
    <row r="429" spans="1:7" x14ac:dyDescent="0.25">
      <c r="A429" s="1" t="str">
        <f>MID('Filter Data'!A420,2,LEN('Filter Data'!A420)-2)</f>
        <v>23-May-2022</v>
      </c>
      <c r="B429">
        <f>'Filter Data'!K420</f>
        <v>7.8151999999999999</v>
      </c>
      <c r="C429">
        <f t="shared" si="18"/>
        <v>4.485688212536725E-3</v>
      </c>
      <c r="D429">
        <f>C429-SET_TRI!C430</f>
        <v>-5.315078897850641E-3</v>
      </c>
      <c r="E429">
        <f t="shared" si="19"/>
        <v>9.7374708053503452E-3</v>
      </c>
      <c r="F429">
        <f t="shared" ca="1" si="20"/>
        <v>-0.42050088161151888</v>
      </c>
      <c r="G429">
        <f ca="1">S0*EXP(Drift*(A429-$A$11)+Volatility*SUM($F$12:F429))</f>
        <v>7.9033203569545787</v>
      </c>
    </row>
    <row r="430" spans="1:7" x14ac:dyDescent="0.25">
      <c r="A430" s="1" t="str">
        <f>MID('Filter Data'!A421,2,LEN('Filter Data'!A421)-2)</f>
        <v>24-May-2022</v>
      </c>
      <c r="B430">
        <f>'Filter Data'!K421</f>
        <v>7.87</v>
      </c>
      <c r="C430">
        <f t="shared" si="18"/>
        <v>7.0119766608660282E-3</v>
      </c>
      <c r="D430">
        <f>C430-SET_TRI!C431</f>
        <v>1.4491083442382636E-2</v>
      </c>
      <c r="E430">
        <f t="shared" si="19"/>
        <v>-7.1449514604557101E-3</v>
      </c>
      <c r="F430">
        <f t="shared" ca="1" si="20"/>
        <v>0.29131084213715436</v>
      </c>
      <c r="G430">
        <f ca="1">S0*EXP(Drift*(A430-$A$11)+Volatility*SUM($F$12:F430))</f>
        <v>7.948827273513877</v>
      </c>
    </row>
    <row r="431" spans="1:7" x14ac:dyDescent="0.25">
      <c r="A431" s="1" t="str">
        <f>MID('Filter Data'!A422,2,LEN('Filter Data'!A422)-2)</f>
        <v>25-May-2022</v>
      </c>
      <c r="B431">
        <f>'Filter Data'!K422</f>
        <v>7.8207000000000004</v>
      </c>
      <c r="C431">
        <f t="shared" si="18"/>
        <v>-6.2642947903430342E-3</v>
      </c>
      <c r="D431">
        <f>C431-SET_TRI!C432</f>
        <v>-4.1208126399704566E-3</v>
      </c>
      <c r="E431">
        <f t="shared" si="19"/>
        <v>-2.1828130320209315E-3</v>
      </c>
      <c r="F431">
        <f t="shared" ca="1" si="20"/>
        <v>0.71379320937682844</v>
      </c>
      <c r="G431">
        <f ca="1">S0*EXP(Drift*(A431-$A$11)+Volatility*SUM($F$12:F431))</f>
        <v>8.0536307431370275</v>
      </c>
    </row>
    <row r="432" spans="1:7" x14ac:dyDescent="0.25">
      <c r="A432" s="1" t="str">
        <f>MID('Filter Data'!A423,2,LEN('Filter Data'!A423)-2)</f>
        <v>27-May-2022</v>
      </c>
      <c r="B432">
        <f>'Filter Data'!K423</f>
        <v>7.8114999999999997</v>
      </c>
      <c r="C432">
        <f t="shared" si="18"/>
        <v>-1.1763652869948677E-3</v>
      </c>
      <c r="D432">
        <f>C432-SET_TRI!C433</f>
        <v>-1.1018328893112139E-2</v>
      </c>
      <c r="E432">
        <f t="shared" si="19"/>
        <v>9.6642197899611971E-3</v>
      </c>
      <c r="F432">
        <f t="shared" ca="1" si="20"/>
        <v>-5.3656104241634394E-3</v>
      </c>
      <c r="G432">
        <f ca="1">S0*EXP(Drift*(A432-$A$11)+Volatility*SUM($F$12:F432))</f>
        <v>8.0636522217451141</v>
      </c>
    </row>
    <row r="433" spans="1:7" x14ac:dyDescent="0.25">
      <c r="A433" s="1" t="str">
        <f>MID('Filter Data'!A424,2,LEN('Filter Data'!A424)-2)</f>
        <v>31-May-2022</v>
      </c>
      <c r="B433">
        <f>'Filter Data'!K424</f>
        <v>7.7346000000000004</v>
      </c>
      <c r="C433">
        <f t="shared" si="18"/>
        <v>-9.8444600908915453E-3</v>
      </c>
      <c r="D433">
        <f>C433-SET_TRI!C434</f>
        <v>-2.5386262011349713E-2</v>
      </c>
      <c r="E433">
        <f t="shared" si="19"/>
        <v>1.5075735799182465E-2</v>
      </c>
      <c r="F433">
        <f t="shared" ca="1" si="20"/>
        <v>-0.99888270513099076</v>
      </c>
      <c r="G433">
        <f ca="1">S0*EXP(Drift*(A433-$A$11)+Volatility*SUM($F$12:F433))</f>
        <v>7.9458191661655651</v>
      </c>
    </row>
    <row r="434" spans="1:7" x14ac:dyDescent="0.25">
      <c r="A434" s="1" t="str">
        <f>MID('Filter Data'!A425,2,LEN('Filter Data'!A425)-2)</f>
        <v>02-Jun-2022</v>
      </c>
      <c r="B434">
        <f>'Filter Data'!K425</f>
        <v>7.8769999999999998</v>
      </c>
      <c r="C434">
        <f t="shared" si="18"/>
        <v>1.8410777545057197E-2</v>
      </c>
      <c r="D434">
        <f>C434-SET_TRI!C435</f>
        <v>2.4731870714469969E-2</v>
      </c>
      <c r="E434">
        <f t="shared" si="19"/>
        <v>-5.7814352636565078E-3</v>
      </c>
      <c r="F434">
        <f t="shared" ca="1" si="20"/>
        <v>-1.6076652225406125</v>
      </c>
      <c r="G434">
        <f ca="1">S0*EXP(Drift*(A434-$A$11)+Volatility*SUM($F$12:F434))</f>
        <v>7.7367892476648423</v>
      </c>
    </row>
    <row r="435" spans="1:7" x14ac:dyDescent="0.25">
      <c r="A435" s="1" t="str">
        <f>MID('Filter Data'!A426,2,LEN('Filter Data'!A426)-2)</f>
        <v>07-Jun-2022</v>
      </c>
      <c r="B435">
        <f>'Filter Data'!K426</f>
        <v>7.8101000000000003</v>
      </c>
      <c r="C435">
        <f t="shared" si="18"/>
        <v>-8.4930811222546036E-3</v>
      </c>
      <c r="D435">
        <f>C435-SET_TRI!C436</f>
        <v>1.3775752595505935E-3</v>
      </c>
      <c r="E435">
        <f t="shared" si="19"/>
        <v>-9.7996507341430467E-3</v>
      </c>
      <c r="F435">
        <f t="shared" ca="1" si="20"/>
        <v>1.3113170687387143</v>
      </c>
      <c r="G435">
        <f ca="1">S0*EXP(Drift*(A435-$A$11)+Volatility*SUM($F$12:F435))</f>
        <v>7.941997128227408</v>
      </c>
    </row>
    <row r="436" spans="1:7" x14ac:dyDescent="0.25">
      <c r="A436" s="1" t="str">
        <f>MID('Filter Data'!A427,2,LEN('Filter Data'!A427)-2)</f>
        <v>08-Jun-2022</v>
      </c>
      <c r="B436">
        <f>'Filter Data'!K427</f>
        <v>7.8045999999999998</v>
      </c>
      <c r="C436">
        <f t="shared" si="18"/>
        <v>-7.0421633525825586E-4</v>
      </c>
      <c r="D436">
        <f>C436-SET_TRI!C437</f>
        <v>-3.3337922104306143E-3</v>
      </c>
      <c r="E436">
        <f t="shared" si="19"/>
        <v>2.6060381867796956E-3</v>
      </c>
      <c r="F436">
        <f t="shared" ca="1" si="20"/>
        <v>0.89544451560380722</v>
      </c>
      <c r="G436">
        <f ca="1">S0*EXP(Drift*(A436-$A$11)+Volatility*SUM($F$12:F436))</f>
        <v>8.0722050370678406</v>
      </c>
    </row>
    <row r="437" spans="1:7" x14ac:dyDescent="0.25">
      <c r="A437" s="1" t="str">
        <f>MID('Filter Data'!A428,2,LEN('Filter Data'!A428)-2)</f>
        <v>09-Jun-2022</v>
      </c>
      <c r="B437">
        <f>'Filter Data'!K428</f>
        <v>7.7789999999999999</v>
      </c>
      <c r="C437">
        <f t="shared" si="18"/>
        <v>-3.2801168541629097E-3</v>
      </c>
      <c r="D437">
        <f>C437-SET_TRI!C438</f>
        <v>-7.8206001640327098E-3</v>
      </c>
      <c r="E437">
        <f t="shared" si="19"/>
        <v>4.4269085367297425E-3</v>
      </c>
      <c r="F437">
        <f t="shared" ca="1" si="20"/>
        <v>0.14327178821791994</v>
      </c>
      <c r="G437">
        <f ca="1">S0*EXP(Drift*(A437-$A$11)+Volatility*SUM($F$12:F437))</f>
        <v>8.0977815730175013</v>
      </c>
    </row>
    <row r="438" spans="1:7" x14ac:dyDescent="0.25">
      <c r="A438" s="1" t="str">
        <f>MID('Filter Data'!A429,2,LEN('Filter Data'!A429)-2)</f>
        <v>10-Jun-2022</v>
      </c>
      <c r="B438">
        <f>'Filter Data'!K429</f>
        <v>7.8893000000000004</v>
      </c>
      <c r="C438">
        <f t="shared" si="18"/>
        <v>1.4179200411363994E-2</v>
      </c>
      <c r="D438">
        <f>C438-SET_TRI!C439</f>
        <v>1.9763759770712801E-2</v>
      </c>
      <c r="E438">
        <f t="shared" si="19"/>
        <v>-5.144596878648211E-3</v>
      </c>
      <c r="F438">
        <f t="shared" ca="1" si="20"/>
        <v>0.28293798233032968</v>
      </c>
      <c r="G438">
        <f ca="1">S0*EXP(Drift*(A438-$A$11)+Volatility*SUM($F$12:F438))</f>
        <v>8.143220768119809</v>
      </c>
    </row>
    <row r="439" spans="1:7" x14ac:dyDescent="0.25">
      <c r="A439" s="1" t="str">
        <f>MID('Filter Data'!A430,2,LEN('Filter Data'!A430)-2)</f>
        <v>13-Jun-2022</v>
      </c>
      <c r="B439">
        <f>'Filter Data'!K430</f>
        <v>7.6825999999999999</v>
      </c>
      <c r="C439">
        <f t="shared" si="18"/>
        <v>-2.620004309634575E-2</v>
      </c>
      <c r="D439">
        <f>C439-SET_TRI!C440</f>
        <v>-7.1024147702029618E-3</v>
      </c>
      <c r="E439">
        <f t="shared" si="19"/>
        <v>-1.9196791223437641E-2</v>
      </c>
      <c r="F439">
        <f t="shared" ca="1" si="20"/>
        <v>1.2156194478648494</v>
      </c>
      <c r="G439">
        <f ca="1">S0*EXP(Drift*(A439-$A$11)+Volatility*SUM($F$12:F439))</f>
        <v>8.3341394778093392</v>
      </c>
    </row>
    <row r="440" spans="1:7" x14ac:dyDescent="0.25">
      <c r="A440" s="1" t="str">
        <f>MID('Filter Data'!A431,2,LEN('Filter Data'!A431)-2)</f>
        <v>14-Jun-2022</v>
      </c>
      <c r="B440">
        <f>'Filter Data'!K431</f>
        <v>7.6289999999999996</v>
      </c>
      <c r="C440">
        <f t="shared" si="18"/>
        <v>-6.9768047275662291E-3</v>
      </c>
      <c r="D440">
        <f>C440-SET_TRI!C441</f>
        <v>-8.983515532635317E-3</v>
      </c>
      <c r="E440">
        <f t="shared" si="19"/>
        <v>1.8697997289983774E-3</v>
      </c>
      <c r="F440">
        <f t="shared" ca="1" si="20"/>
        <v>1.5762128228830037</v>
      </c>
      <c r="G440">
        <f ca="1">S0*EXP(Drift*(A440-$A$11)+Volatility*SUM($F$12:F440))</f>
        <v>8.5717952034567411</v>
      </c>
    </row>
    <row r="441" spans="1:7" x14ac:dyDescent="0.25">
      <c r="A441" s="1" t="str">
        <f>MID('Filter Data'!A432,2,LEN('Filter Data'!A432)-2)</f>
        <v>15-Jun-2022</v>
      </c>
      <c r="B441">
        <f>'Filter Data'!K432</f>
        <v>7.7206999999999999</v>
      </c>
      <c r="C441">
        <f t="shared" si="18"/>
        <v>1.2019923974308604E-2</v>
      </c>
      <c r="D441">
        <f>C441-SET_TRI!C442</f>
        <v>1.6940739626906714E-2</v>
      </c>
      <c r="E441">
        <f t="shared" si="19"/>
        <v>-4.5375029118819056E-3</v>
      </c>
      <c r="F441">
        <f t="shared" ca="1" si="20"/>
        <v>0.75727757760935333</v>
      </c>
      <c r="G441">
        <f ca="1">S0*EXP(Drift*(A441-$A$11)+Volatility*SUM($F$12:F441))</f>
        <v>8.6913913711736299</v>
      </c>
    </row>
    <row r="442" spans="1:7" x14ac:dyDescent="0.25">
      <c r="A442" s="1" t="str">
        <f>MID('Filter Data'!A433,2,LEN('Filter Data'!A433)-2)</f>
        <v>16-Jun-2022</v>
      </c>
      <c r="B442">
        <f>'Filter Data'!K433</f>
        <v>7.8053999999999997</v>
      </c>
      <c r="C442">
        <f t="shared" si="18"/>
        <v>1.0970507855505301E-2</v>
      </c>
      <c r="D442">
        <f>C442-SET_TRI!C443</f>
        <v>3.2720036959741641E-2</v>
      </c>
      <c r="E442">
        <f t="shared" si="19"/>
        <v>-2.104957211533693E-2</v>
      </c>
      <c r="F442">
        <f t="shared" ca="1" si="20"/>
        <v>0.90823755707929321</v>
      </c>
      <c r="G442">
        <f ca="1">S0*EXP(Drift*(A442-$A$11)+Volatility*SUM($F$12:F442))</f>
        <v>8.8358537238693238</v>
      </c>
    </row>
    <row r="443" spans="1:7" x14ac:dyDescent="0.25">
      <c r="A443" s="1" t="str">
        <f>MID('Filter Data'!A434,2,LEN('Filter Data'!A434)-2)</f>
        <v>17-Jun-2022</v>
      </c>
      <c r="B443">
        <f>'Filter Data'!K434</f>
        <v>7.7404999999999999</v>
      </c>
      <c r="C443">
        <f t="shared" si="18"/>
        <v>-8.3147564506623282E-3</v>
      </c>
      <c r="D443">
        <f>C443-SET_TRI!C444</f>
        <v>-8.4679411711458871E-3</v>
      </c>
      <c r="E443">
        <f t="shared" si="19"/>
        <v>2.6619710694054249E-5</v>
      </c>
      <c r="F443">
        <f t="shared" ca="1" si="20"/>
        <v>-0.88394006132836034</v>
      </c>
      <c r="G443">
        <f ca="1">S0*EXP(Drift*(A443-$A$11)+Volatility*SUM($F$12:F443))</f>
        <v>8.7067027975451161</v>
      </c>
    </row>
    <row r="444" spans="1:7" x14ac:dyDescent="0.25">
      <c r="A444" s="1" t="str">
        <f>MID('Filter Data'!A435,2,LEN('Filter Data'!A435)-2)</f>
        <v>24-Jun-2022</v>
      </c>
      <c r="B444">
        <f>'Filter Data'!K435</f>
        <v>7.6805000000000003</v>
      </c>
      <c r="C444">
        <f t="shared" si="18"/>
        <v>-7.7514372456559148E-3</v>
      </c>
      <c r="D444">
        <f>C444-SET_TRI!C445</f>
        <v>-1.3366673849370996E-2</v>
      </c>
      <c r="E444">
        <f t="shared" si="19"/>
        <v>5.3903683873107082E-3</v>
      </c>
      <c r="F444">
        <f t="shared" ca="1" si="20"/>
        <v>4.0996611060200197</v>
      </c>
      <c r="G444">
        <f ca="1">S0*EXP(Drift*(A444-$A$11)+Volatility*SUM($F$12:F444))</f>
        <v>9.3948796413844047</v>
      </c>
    </row>
    <row r="445" spans="1:7" x14ac:dyDescent="0.25">
      <c r="A445" s="1" t="str">
        <f>MID('Filter Data'!A436,2,LEN('Filter Data'!A436)-2)</f>
        <v>27-Jun-2022</v>
      </c>
      <c r="B445">
        <f>'Filter Data'!K436</f>
        <v>7.6726000000000001</v>
      </c>
      <c r="C445">
        <f t="shared" si="18"/>
        <v>-1.0285788685632758E-3</v>
      </c>
      <c r="D445">
        <f>C445-SET_TRI!C446</f>
        <v>-9.8179477063472138E-3</v>
      </c>
      <c r="E445">
        <f t="shared" si="19"/>
        <v>8.6357131537163258E-3</v>
      </c>
      <c r="F445">
        <f t="shared" ca="1" si="20"/>
        <v>-1.4313190673209584</v>
      </c>
      <c r="G445">
        <f ca="1">S0*EXP(Drift*(A445-$A$11)+Volatility*SUM($F$12:F445))</f>
        <v>9.1820006893513693</v>
      </c>
    </row>
    <row r="446" spans="1:7" x14ac:dyDescent="0.25">
      <c r="A446" s="1" t="str">
        <f>MID('Filter Data'!A437,2,LEN('Filter Data'!A437)-2)</f>
        <v>28-Jun-2022</v>
      </c>
      <c r="B446">
        <f>'Filter Data'!K437</f>
        <v>7.6561000000000003</v>
      </c>
      <c r="C446">
        <f t="shared" si="18"/>
        <v>-2.1505096056095374E-3</v>
      </c>
      <c r="D446">
        <f>C446-SET_TRI!C447</f>
        <v>-1.2598057396466588E-2</v>
      </c>
      <c r="E446">
        <f t="shared" si="19"/>
        <v>1.0238103453839544E-2</v>
      </c>
      <c r="F446">
        <f t="shared" ca="1" si="20"/>
        <v>1.330848756886537</v>
      </c>
      <c r="G446">
        <f ca="1">S0*EXP(Drift*(A446-$A$11)+Volatility*SUM($F$12:F446))</f>
        <v>9.4035683625224813</v>
      </c>
    </row>
    <row r="447" spans="1:7" x14ac:dyDescent="0.25">
      <c r="A447" s="1" t="str">
        <f>MID('Filter Data'!A438,2,LEN('Filter Data'!A438)-2)</f>
        <v>29-Jun-2022</v>
      </c>
      <c r="B447">
        <f>'Filter Data'!K438</f>
        <v>7.6532999999999998</v>
      </c>
      <c r="C447">
        <f t="shared" si="18"/>
        <v>-3.6572145086931725E-4</v>
      </c>
      <c r="D447">
        <f>C447-SET_TRI!C448</f>
        <v>5.4596000451309313E-3</v>
      </c>
      <c r="E447">
        <f t="shared" si="19"/>
        <v>-5.672401575349169E-3</v>
      </c>
      <c r="F447">
        <f t="shared" ca="1" si="20"/>
        <v>-0.11386167807361182</v>
      </c>
      <c r="G447">
        <f ca="1">S0*EXP(Drift*(A447-$A$11)+Volatility*SUM($F$12:F447))</f>
        <v>9.3912173579490297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65BA-78CB-431A-98DF-819B21806528}">
  <dimension ref="A1:G656"/>
  <sheetViews>
    <sheetView workbookViewId="0">
      <selection activeCell="G8" sqref="G8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List'!A11</f>
        <v>Commodities Precious Metals</v>
      </c>
    </row>
    <row r="2" spans="1:7" x14ac:dyDescent="0.25">
      <c r="A2" t="s">
        <v>56</v>
      </c>
      <c r="B2" t="str">
        <f>'Fund List'!B11</f>
        <v xml:space="preserve">Principal Gold Income-A </v>
      </c>
    </row>
    <row r="3" spans="1:7" x14ac:dyDescent="0.25">
      <c r="A3" t="s">
        <v>522</v>
      </c>
      <c r="B3" t="str">
        <f>'Fund List'!C11</f>
        <v>PRINCIPAL iGOLD-A</v>
      </c>
    </row>
    <row r="4" spans="1:7" x14ac:dyDescent="0.25">
      <c r="A4" t="s">
        <v>530</v>
      </c>
      <c r="B4" s="11">
        <f>INTERCEPT(D12:D447,C12:C447)</f>
        <v>-4.1854257016519798E-5</v>
      </c>
    </row>
    <row r="5" spans="1:7" x14ac:dyDescent="0.25">
      <c r="A5" t="s">
        <v>528</v>
      </c>
      <c r="B5" s="11">
        <f>SLOPE(D12:D447,C12:C447)</f>
        <v>0.97607201126573873</v>
      </c>
    </row>
    <row r="6" spans="1:7" x14ac:dyDescent="0.25">
      <c r="A6" t="s">
        <v>529</v>
      </c>
      <c r="B6" s="11">
        <f>_xlfn.STDEV.S(E12:E447)</f>
        <v>1.7177357720458961E-2</v>
      </c>
    </row>
    <row r="7" spans="1:7" x14ac:dyDescent="0.25">
      <c r="A7" t="s">
        <v>527</v>
      </c>
      <c r="B7" s="11">
        <f>B4+B5*AVERAGE(D12:D447)</f>
        <v>2.7319265720601726E-4</v>
      </c>
    </row>
    <row r="8" spans="1:7" x14ac:dyDescent="0.25">
      <c r="A8" t="s">
        <v>536</v>
      </c>
      <c r="B8" s="11">
        <f>Return-0.5*Volatility*Volatility</f>
        <v>6.6910088667400359E-4</v>
      </c>
    </row>
    <row r="9" spans="1:7" x14ac:dyDescent="0.25">
      <c r="A9" t="s">
        <v>535</v>
      </c>
      <c r="B9" s="11">
        <f>SQRT(ABS(B5))*SET_TRI!B9</f>
        <v>1.7379814916821161E-2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Data'!L2</f>
        <v>8.1585999999999999</v>
      </c>
      <c r="G11">
        <f>S0</f>
        <v>8.1585999999999999</v>
      </c>
    </row>
    <row r="12" spans="1:7" x14ac:dyDescent="0.25">
      <c r="A12" s="1" t="str">
        <f>MID('Filter Data'!A3,2,LEN('Filter Data'!A3)-2)</f>
        <v>03-Jan-2020</v>
      </c>
      <c r="B12">
        <f>'Filter Data'!L3</f>
        <v>8.2891999999999992</v>
      </c>
      <c r="C12">
        <f>(B12-B11)/B11</f>
        <v>1.6007648371043976E-2</v>
      </c>
      <c r="D12">
        <f>C12-SET_TRI!C13</f>
        <v>1.7399192081580188E-2</v>
      </c>
      <c r="E12">
        <f>C12-($B$4+$B$5*D12)</f>
        <v>-9.3336178140639159E-4</v>
      </c>
      <c r="F12">
        <f ca="1">SQRT(A12-A11)*_xlfn.NORM.INV(RAND(),0,1)</f>
        <v>0.33871712060303777</v>
      </c>
      <c r="G12">
        <f ca="1">S0*EXP(Drift*(A12-$A$11)+Volatility*SUM($F$12:F12))</f>
        <v>8.2122630199892246</v>
      </c>
    </row>
    <row r="13" spans="1:7" x14ac:dyDescent="0.25">
      <c r="A13" s="1" t="str">
        <f>MID('Filter Data'!A4,2,LEN('Filter Data'!A4)-2)</f>
        <v>06-Jan-2020</v>
      </c>
      <c r="B13">
        <f>'Filter Data'!L4</f>
        <v>8.4544999999999995</v>
      </c>
      <c r="C13">
        <f t="shared" ref="C13:C76" si="0">(B13-B12)/B12</f>
        <v>1.9941610770641344E-2</v>
      </c>
      <c r="D13">
        <f>C13-SET_TRI!C14</f>
        <v>3.445705663278744E-2</v>
      </c>
      <c r="E13">
        <f t="shared" ref="E13:E76" si="1">C13-($B$4+$B$5*D13)</f>
        <v>-1.3649103542204433E-2</v>
      </c>
      <c r="F13">
        <f t="shared" ref="F13:F76" ca="1" si="2">SQRT(A13-A12)*_xlfn.NORM.INV(RAND(),0,1)</f>
        <v>1.2727766819451138</v>
      </c>
      <c r="G13">
        <f ca="1">S0*EXP(Drift*(A13-$A$11)+Volatility*SUM($F$12:F13))</f>
        <v>8.4128176471296587</v>
      </c>
    </row>
    <row r="14" spans="1:7" x14ac:dyDescent="0.25">
      <c r="A14" s="1" t="str">
        <f>MID('Filter Data'!A5,2,LEN('Filter Data'!A5)-2)</f>
        <v>07-Jan-2020</v>
      </c>
      <c r="B14">
        <f>'Filter Data'!L5</f>
        <v>8.3908000000000005</v>
      </c>
      <c r="C14">
        <f t="shared" si="0"/>
        <v>-7.5344491099413307E-3</v>
      </c>
      <c r="D14">
        <f>C14-SET_TRI!C15</f>
        <v>-1.8103770743583929E-2</v>
      </c>
      <c r="E14">
        <f t="shared" si="1"/>
        <v>1.0177989068258992E-2</v>
      </c>
      <c r="F14">
        <f t="shared" ca="1" si="2"/>
        <v>0.86149294100400919</v>
      </c>
      <c r="G14">
        <f ca="1">S0*EXP(Drift*(A14-$A$11)+Volatility*SUM($F$12:F14))</f>
        <v>8.5454428594287624</v>
      </c>
    </row>
    <row r="15" spans="1:7" x14ac:dyDescent="0.25">
      <c r="A15" s="1" t="str">
        <f>MID('Filter Data'!A6,2,LEN('Filter Data'!A6)-2)</f>
        <v>08-Jan-2020</v>
      </c>
      <c r="B15">
        <f>'Filter Data'!L6</f>
        <v>8.4878</v>
      </c>
      <c r="C15">
        <f t="shared" si="0"/>
        <v>1.1560280307002851E-2</v>
      </c>
      <c r="D15">
        <f>C15-SET_TRI!C16</f>
        <v>2.8196076227476705E-2</v>
      </c>
      <c r="E15">
        <f t="shared" si="1"/>
        <v>-1.5919266269135895E-2</v>
      </c>
      <c r="F15">
        <f t="shared" ca="1" si="2"/>
        <v>2.0313006032900311</v>
      </c>
      <c r="G15">
        <f ca="1">S0*EXP(Drift*(A15-$A$11)+Volatility*SUM($F$12:F15))</f>
        <v>8.8584417228749182</v>
      </c>
    </row>
    <row r="16" spans="1:7" x14ac:dyDescent="0.25">
      <c r="A16" s="1" t="str">
        <f>MID('Filter Data'!A7,2,LEN('Filter Data'!A7)-2)</f>
        <v>09-Jan-2020</v>
      </c>
      <c r="B16">
        <f>'Filter Data'!L7</f>
        <v>8.2934999999999999</v>
      </c>
      <c r="C16">
        <f t="shared" si="0"/>
        <v>-2.2891679822804514E-2</v>
      </c>
      <c r="D16">
        <f>C16-SET_TRI!C17</f>
        <v>-3.6101035129289534E-2</v>
      </c>
      <c r="E16">
        <f t="shared" si="1"/>
        <v>1.2387384401632732E-2</v>
      </c>
      <c r="F16">
        <f t="shared" ca="1" si="2"/>
        <v>-0.54453043200579554</v>
      </c>
      <c r="G16">
        <f ca="1">S0*EXP(Drift*(A16-$A$11)+Volatility*SUM($F$12:F16))</f>
        <v>8.7808756421923473</v>
      </c>
    </row>
    <row r="17" spans="1:7" x14ac:dyDescent="0.25">
      <c r="A17" s="1" t="str">
        <f>MID('Filter Data'!A8,2,LEN('Filter Data'!A8)-2)</f>
        <v>10-Jan-2020</v>
      </c>
      <c r="B17">
        <f>'Filter Data'!L8</f>
        <v>8.3160000000000007</v>
      </c>
      <c r="C17">
        <f t="shared" si="0"/>
        <v>2.7129679869778564E-3</v>
      </c>
      <c r="D17">
        <f>C17-SET_TRI!C18</f>
        <v>2.8309555225059717E-3</v>
      </c>
      <c r="E17">
        <f t="shared" si="1"/>
        <v>-8.3942066618778247E-6</v>
      </c>
      <c r="F17">
        <f t="shared" ca="1" si="2"/>
        <v>-0.7885736520935539</v>
      </c>
      <c r="G17">
        <f ca="1">S0*EXP(Drift*(A17-$A$11)+Volatility*SUM($F$12:F17))</f>
        <v>8.6671496001590018</v>
      </c>
    </row>
    <row r="18" spans="1:7" x14ac:dyDescent="0.25">
      <c r="A18" s="1" t="str">
        <f>MID('Filter Data'!A9,2,LEN('Filter Data'!A9)-2)</f>
        <v>13-Jan-2020</v>
      </c>
      <c r="B18">
        <f>'Filter Data'!L9</f>
        <v>8.3058999999999994</v>
      </c>
      <c r="C18">
        <f t="shared" si="0"/>
        <v>-1.2145262145263744E-3</v>
      </c>
      <c r="D18">
        <f>C18-SET_TRI!C19</f>
        <v>-4.222124357202644E-3</v>
      </c>
      <c r="E18">
        <f t="shared" si="1"/>
        <v>2.9484254556389946E-3</v>
      </c>
      <c r="F18">
        <f t="shared" ca="1" si="2"/>
        <v>-0.68224101633663203</v>
      </c>
      <c r="G18">
        <f ca="1">S0*EXP(Drift*(A18-$A$11)+Volatility*SUM($F$12:F18))</f>
        <v>8.5821979409142415</v>
      </c>
    </row>
    <row r="19" spans="1:7" x14ac:dyDescent="0.25">
      <c r="A19" s="1" t="str">
        <f>MID('Filter Data'!A10,2,LEN('Filter Data'!A10)-2)</f>
        <v>14-Jan-2020</v>
      </c>
      <c r="B19">
        <f>'Filter Data'!L10</f>
        <v>8.2818000000000005</v>
      </c>
      <c r="C19">
        <f t="shared" si="0"/>
        <v>-2.9015519088839139E-3</v>
      </c>
      <c r="D19">
        <f>C19-SET_TRI!C20</f>
        <v>-2.7073855092358376E-3</v>
      </c>
      <c r="E19">
        <f t="shared" si="1"/>
        <v>-2.1709443259585381E-4</v>
      </c>
      <c r="F19">
        <f t="shared" ca="1" si="2"/>
        <v>-1.1455203632933182</v>
      </c>
      <c r="G19">
        <f ca="1">S0*EXP(Drift*(A19-$A$11)+Volatility*SUM($F$12:F19))</f>
        <v>8.4186562053450036</v>
      </c>
    </row>
    <row r="20" spans="1:7" x14ac:dyDescent="0.25">
      <c r="A20" s="1" t="str">
        <f>MID('Filter Data'!A11,2,LEN('Filter Data'!A11)-2)</f>
        <v>15-Jan-2020</v>
      </c>
      <c r="B20">
        <f>'Filter Data'!L11</f>
        <v>8.3233999999999995</v>
      </c>
      <c r="C20">
        <f t="shared" si="0"/>
        <v>5.0230626192372396E-3</v>
      </c>
      <c r="D20">
        <f>C20-SET_TRI!C21</f>
        <v>1.0964942974200311E-2</v>
      </c>
      <c r="E20">
        <f t="shared" si="1"/>
        <v>-5.6376570659880682E-3</v>
      </c>
      <c r="F20">
        <f t="shared" ca="1" si="2"/>
        <v>-0.86274025933848719</v>
      </c>
      <c r="G20">
        <f ca="1">S0*EXP(Drift*(A20-$A$11)+Volatility*SUM($F$12:F20))</f>
        <v>8.2989172526981125</v>
      </c>
    </row>
    <row r="21" spans="1:7" x14ac:dyDescent="0.25">
      <c r="A21" s="1" t="str">
        <f>MID('Filter Data'!A12,2,LEN('Filter Data'!A12)-2)</f>
        <v>16-Jan-2020</v>
      </c>
      <c r="B21">
        <f>'Filter Data'!L12</f>
        <v>8.3202999999999996</v>
      </c>
      <c r="C21">
        <f t="shared" si="0"/>
        <v>-3.7244395319219078E-4</v>
      </c>
      <c r="D21">
        <f>C21-SET_TRI!C22</f>
        <v>-1.0872106635889724E-2</v>
      </c>
      <c r="E21">
        <f t="shared" si="1"/>
        <v>1.0281369294612798E-2</v>
      </c>
      <c r="F21">
        <f t="shared" ca="1" si="2"/>
        <v>0.87918784520369619</v>
      </c>
      <c r="G21">
        <f ca="1">S0*EXP(Drift*(A21-$A$11)+Volatility*SUM($F$12:F21))</f>
        <v>8.43233969776451</v>
      </c>
    </row>
    <row r="22" spans="1:7" x14ac:dyDescent="0.25">
      <c r="A22" s="1" t="str">
        <f>MID('Filter Data'!A13,2,LEN('Filter Data'!A13)-2)</f>
        <v>17-Jan-2020</v>
      </c>
      <c r="B22">
        <f>'Filter Data'!L13</f>
        <v>8.3328000000000007</v>
      </c>
      <c r="C22">
        <f t="shared" si="0"/>
        <v>1.5023496748916584E-3</v>
      </c>
      <c r="D22">
        <f>C22-SET_TRI!C23</f>
        <v>-6.7862140009847358E-4</v>
      </c>
      <c r="E22">
        <f t="shared" si="1"/>
        <v>2.2065872867902672E-3</v>
      </c>
      <c r="F22">
        <f t="shared" ca="1" si="2"/>
        <v>-0.96553221443516701</v>
      </c>
      <c r="G22">
        <f ca="1">S0*EXP(Drift*(A22-$A$11)+Volatility*SUM($F$12:F22))</f>
        <v>8.2975692248034036</v>
      </c>
    </row>
    <row r="23" spans="1:7" x14ac:dyDescent="0.25">
      <c r="A23" s="1" t="str">
        <f>MID('Filter Data'!A14,2,LEN('Filter Data'!A14)-2)</f>
        <v>21-Jan-2020</v>
      </c>
      <c r="B23">
        <f>'Filter Data'!L14</f>
        <v>8.3254000000000001</v>
      </c>
      <c r="C23">
        <f t="shared" si="0"/>
        <v>-8.880568356375428E-4</v>
      </c>
      <c r="D23">
        <f>C23-SET_TRI!C24</f>
        <v>1.6649083909087398E-2</v>
      </c>
      <c r="E23">
        <f t="shared" si="1"/>
        <v>-1.7096907395496005E-2</v>
      </c>
      <c r="F23">
        <f t="shared" ca="1" si="2"/>
        <v>-0.31530131780483989</v>
      </c>
      <c r="G23">
        <f ca="1">S0*EXP(Drift*(A23-$A$11)+Volatility*SUM($F$12:F23))</f>
        <v>8.2743397737296469</v>
      </c>
    </row>
    <row r="24" spans="1:7" x14ac:dyDescent="0.25">
      <c r="A24" s="1" t="str">
        <f>MID('Filter Data'!A15,2,LEN('Filter Data'!A15)-2)</f>
        <v>22-Jan-2020</v>
      </c>
      <c r="B24">
        <f>'Filter Data'!L15</f>
        <v>8.3515999999999995</v>
      </c>
      <c r="C24">
        <f t="shared" si="0"/>
        <v>3.1469959401349288E-3</v>
      </c>
      <c r="D24">
        <f>C24-SET_TRI!C25</f>
        <v>2.1448940410745674E-3</v>
      </c>
      <c r="E24">
        <f t="shared" si="1"/>
        <v>1.0952791565278972E-3</v>
      </c>
      <c r="F24">
        <f t="shared" ca="1" si="2"/>
        <v>7.8401388468217897E-3</v>
      </c>
      <c r="G24">
        <f ca="1">S0*EXP(Drift*(A24-$A$11)+Volatility*SUM($F$12:F24))</f>
        <v>8.281006288803022</v>
      </c>
    </row>
    <row r="25" spans="1:7" x14ac:dyDescent="0.25">
      <c r="A25" s="1" t="str">
        <f>MID('Filter Data'!A16,2,LEN('Filter Data'!A16)-2)</f>
        <v>23-Jan-2020</v>
      </c>
      <c r="B25">
        <f>'Filter Data'!L16</f>
        <v>8.3399000000000001</v>
      </c>
      <c r="C25">
        <f t="shared" si="0"/>
        <v>-1.4009291632740288E-3</v>
      </c>
      <c r="D25">
        <f>C25-SET_TRI!C26</f>
        <v>-9.4772907785222024E-4</v>
      </c>
      <c r="E25">
        <f t="shared" si="1"/>
        <v>-4.340230791032686E-4</v>
      </c>
      <c r="F25">
        <f t="shared" ca="1" si="2"/>
        <v>-1.0526838993585372</v>
      </c>
      <c r="G25">
        <f ca="1">S0*EXP(Drift*(A25-$A$11)+Volatility*SUM($F$12:F25))</f>
        <v>8.1363212504480824</v>
      </c>
    </row>
    <row r="26" spans="1:7" x14ac:dyDescent="0.25">
      <c r="A26" s="1" t="str">
        <f>MID('Filter Data'!A17,2,LEN('Filter Data'!A17)-2)</f>
        <v>31-Jan-2020</v>
      </c>
      <c r="B26">
        <f>'Filter Data'!L17</f>
        <v>8.4634</v>
      </c>
      <c r="C26">
        <f t="shared" si="0"/>
        <v>1.48083310351443E-2</v>
      </c>
      <c r="D26">
        <f>C26-SET_TRI!C27</f>
        <v>5.6509075625696868E-2</v>
      </c>
      <c r="E26">
        <f t="shared" si="1"/>
        <v>-4.0306741808580855E-2</v>
      </c>
      <c r="F26">
        <f t="shared" ca="1" si="2"/>
        <v>-1.3391477708795148</v>
      </c>
      <c r="G26">
        <f ca="1">S0*EXP(Drift*(A26-$A$11)+Volatility*SUM($F$12:F26))</f>
        <v>7.9918063431570809</v>
      </c>
    </row>
    <row r="27" spans="1:7" x14ac:dyDescent="0.25">
      <c r="A27" s="1" t="str">
        <f>MID('Filter Data'!A18,2,LEN('Filter Data'!A18)-2)</f>
        <v>03-Feb-2020</v>
      </c>
      <c r="B27">
        <f>'Filter Data'!L18</f>
        <v>8.4496000000000002</v>
      </c>
      <c r="C27">
        <f t="shared" si="0"/>
        <v>-1.6305503698277066E-3</v>
      </c>
      <c r="D27">
        <f>C27-SET_TRI!C28</f>
        <v>1.0443993215653032E-2</v>
      </c>
      <c r="E27">
        <f t="shared" si="1"/>
        <v>-1.1782785576459372E-2</v>
      </c>
      <c r="F27">
        <f t="shared" ca="1" si="2"/>
        <v>0.88876372527414393</v>
      </c>
      <c r="G27">
        <f ca="1">S0*EXP(Drift*(A27-$A$11)+Volatility*SUM($F$12:F27))</f>
        <v>8.1325185588795659</v>
      </c>
    </row>
    <row r="28" spans="1:7" x14ac:dyDescent="0.25">
      <c r="A28" s="1" t="str">
        <f>MID('Filter Data'!A19,2,LEN('Filter Data'!A19)-2)</f>
        <v>04-Feb-2020</v>
      </c>
      <c r="B28">
        <f>'Filter Data'!L19</f>
        <v>8.3993000000000002</v>
      </c>
      <c r="C28">
        <f t="shared" si="0"/>
        <v>-5.9529445180836974E-3</v>
      </c>
      <c r="D28">
        <f>C28-SET_TRI!C29</f>
        <v>-2.3951698717554766E-2</v>
      </c>
      <c r="E28">
        <f t="shared" si="1"/>
        <v>1.7467492479407515E-2</v>
      </c>
      <c r="F28">
        <f t="shared" ca="1" si="2"/>
        <v>-1.1671542510226001</v>
      </c>
      <c r="G28">
        <f ca="1">S0*EXP(Drift*(A28-$A$11)+Volatility*SUM($F$12:F28))</f>
        <v>7.9745469433871827</v>
      </c>
    </row>
    <row r="29" spans="1:7" x14ac:dyDescent="0.25">
      <c r="A29" s="1" t="str">
        <f>MID('Filter Data'!A20,2,LEN('Filter Data'!A20)-2)</f>
        <v>05-Feb-2020</v>
      </c>
      <c r="B29">
        <f>'Filter Data'!L20</f>
        <v>8.3327000000000009</v>
      </c>
      <c r="C29">
        <f t="shared" si="0"/>
        <v>-7.9292321979211756E-3</v>
      </c>
      <c r="D29">
        <f>C29-SET_TRI!C30</f>
        <v>-1.6721347080218142E-2</v>
      </c>
      <c r="E29">
        <f t="shared" si="1"/>
        <v>8.4338609347563553E-3</v>
      </c>
      <c r="F29">
        <f t="shared" ca="1" si="2"/>
        <v>-1.0369669806237891</v>
      </c>
      <c r="G29">
        <f ca="1">S0*EXP(Drift*(A29-$A$11)+Volatility*SUM($F$12:F29))</f>
        <v>7.8373568742933823</v>
      </c>
    </row>
    <row r="30" spans="1:7" x14ac:dyDescent="0.25">
      <c r="A30" s="1" t="str">
        <f>MID('Filter Data'!A21,2,LEN('Filter Data'!A21)-2)</f>
        <v>06-Feb-2020</v>
      </c>
      <c r="B30">
        <f>'Filter Data'!L21</f>
        <v>8.3543000000000003</v>
      </c>
      <c r="C30">
        <f t="shared" si="0"/>
        <v>2.5921970069724574E-3</v>
      </c>
      <c r="D30">
        <f>C30-SET_TRI!C31</f>
        <v>3.3866835290405667E-3</v>
      </c>
      <c r="E30">
        <f t="shared" si="1"/>
        <v>-6.7159573972219895E-4</v>
      </c>
      <c r="F30">
        <f t="shared" ca="1" si="2"/>
        <v>-0.64776263542454382</v>
      </c>
      <c r="G30">
        <f ca="1">S0*EXP(Drift*(A30-$A$11)+Volatility*SUM($F$12:F30))</f>
        <v>7.7548057682487013</v>
      </c>
    </row>
    <row r="31" spans="1:7" x14ac:dyDescent="0.25">
      <c r="A31" s="1" t="str">
        <f>MID('Filter Data'!A22,2,LEN('Filter Data'!A22)-2)</f>
        <v>07-Feb-2020</v>
      </c>
      <c r="B31">
        <f>'Filter Data'!L22</f>
        <v>8.3903999999999996</v>
      </c>
      <c r="C31">
        <f t="shared" si="0"/>
        <v>4.321128041846636E-3</v>
      </c>
      <c r="D31">
        <f>C31-SET_TRI!C32</f>
        <v>5.4545944587990162E-3</v>
      </c>
      <c r="E31">
        <f t="shared" si="1"/>
        <v>-9.6109468517575295E-4</v>
      </c>
      <c r="F31">
        <f t="shared" ca="1" si="2"/>
        <v>-0.75797820990914</v>
      </c>
      <c r="G31">
        <f ca="1">S0*EXP(Drift*(A31-$A$11)+Volatility*SUM($F$12:F31))</f>
        <v>7.6584401726221341</v>
      </c>
    </row>
    <row r="32" spans="1:7" x14ac:dyDescent="0.25">
      <c r="A32" s="1" t="str">
        <f>MID('Filter Data'!A23,2,LEN('Filter Data'!A23)-2)</f>
        <v>11-Feb-2020</v>
      </c>
      <c r="B32">
        <f>'Filter Data'!L23</f>
        <v>8.4067000000000007</v>
      </c>
      <c r="C32">
        <f t="shared" si="0"/>
        <v>1.9426964149505497E-3</v>
      </c>
      <c r="D32">
        <f>C32-SET_TRI!C33</f>
        <v>1.029244331231367E-2</v>
      </c>
      <c r="E32">
        <f t="shared" si="1"/>
        <v>-8.0616151727215344E-3</v>
      </c>
      <c r="F32">
        <f t="shared" ca="1" si="2"/>
        <v>1.6204985155060969</v>
      </c>
      <c r="G32">
        <f ca="1">S0*EXP(Drift*(A32-$A$11)+Volatility*SUM($F$12:F32))</f>
        <v>7.8983090954967672</v>
      </c>
    </row>
    <row r="33" spans="1:7" x14ac:dyDescent="0.25">
      <c r="A33" s="1" t="str">
        <f>MID('Filter Data'!A24,2,LEN('Filter Data'!A24)-2)</f>
        <v>12-Feb-2020</v>
      </c>
      <c r="B33">
        <f>'Filter Data'!L24</f>
        <v>8.3745999999999992</v>
      </c>
      <c r="C33">
        <f t="shared" si="0"/>
        <v>-3.8183829564515884E-3</v>
      </c>
      <c r="D33">
        <f>C33-SET_TRI!C34</f>
        <v>-1.5621124069734952E-2</v>
      </c>
      <c r="E33">
        <f t="shared" si="1"/>
        <v>1.1470813289542768E-2</v>
      </c>
      <c r="F33">
        <f t="shared" ca="1" si="2"/>
        <v>1.2782796446979297</v>
      </c>
      <c r="G33">
        <f ca="1">S0*EXP(Drift*(A33-$A$11)+Volatility*SUM($F$12:F33))</f>
        <v>8.0811489769589571</v>
      </c>
    </row>
    <row r="34" spans="1:7" x14ac:dyDescent="0.25">
      <c r="A34" s="1" t="str">
        <f>MID('Filter Data'!A25,2,LEN('Filter Data'!A25)-2)</f>
        <v>14-Feb-2020</v>
      </c>
      <c r="B34">
        <f>'Filter Data'!L25</f>
        <v>8.4392999999999994</v>
      </c>
      <c r="C34">
        <f t="shared" si="0"/>
        <v>7.7257421249970395E-3</v>
      </c>
      <c r="D34">
        <f>C34-SET_TRI!C35</f>
        <v>1.8022531949345992E-2</v>
      </c>
      <c r="E34">
        <f t="shared" si="1"/>
        <v>-9.8236926258856178E-3</v>
      </c>
      <c r="F34">
        <f t="shared" ca="1" si="2"/>
        <v>1.0518331601909181</v>
      </c>
      <c r="G34">
        <f ca="1">S0*EXP(Drift*(A34-$A$11)+Volatility*SUM($F$12:F34))</f>
        <v>8.241257404912135</v>
      </c>
    </row>
    <row r="35" spans="1:7" x14ac:dyDescent="0.25">
      <c r="A35" s="1" t="str">
        <f>MID('Filter Data'!A26,2,LEN('Filter Data'!A26)-2)</f>
        <v>18-Feb-2020</v>
      </c>
      <c r="B35">
        <f>'Filter Data'!L26</f>
        <v>8.5071999999999992</v>
      </c>
      <c r="C35">
        <f t="shared" si="0"/>
        <v>8.0456909933288127E-3</v>
      </c>
      <c r="D35">
        <f>C35-SET_TRI!C36</f>
        <v>1.4822784317565754E-2</v>
      </c>
      <c r="E35">
        <f t="shared" si="1"/>
        <v>-6.380559651059322E-3</v>
      </c>
      <c r="F35">
        <f t="shared" ca="1" si="2"/>
        <v>-1.8605117043146742</v>
      </c>
      <c r="G35">
        <f ca="1">S0*EXP(Drift*(A35-$A$11)+Volatility*SUM($F$12:F35))</f>
        <v>8.0004195530678928</v>
      </c>
    </row>
    <row r="36" spans="1:7" x14ac:dyDescent="0.25">
      <c r="A36" s="1" t="str">
        <f>MID('Filter Data'!A27,2,LEN('Filter Data'!A27)-2)</f>
        <v>19-Feb-2020</v>
      </c>
      <c r="B36">
        <f>'Filter Data'!L27</f>
        <v>8.6022999999999996</v>
      </c>
      <c r="C36">
        <f t="shared" si="0"/>
        <v>1.1178766221553556E-2</v>
      </c>
      <c r="D36">
        <f>C36-SET_TRI!C37</f>
        <v>1.388486782915376E-2</v>
      </c>
      <c r="E36">
        <f t="shared" si="1"/>
        <v>-2.3320103895909852E-3</v>
      </c>
      <c r="F36">
        <f t="shared" ca="1" si="2"/>
        <v>-1.9342607846527367</v>
      </c>
      <c r="G36">
        <f ca="1">S0*EXP(Drift*(A36-$A$11)+Volatility*SUM($F$12:F36))</f>
        <v>7.7411169880171444</v>
      </c>
    </row>
    <row r="37" spans="1:7" x14ac:dyDescent="0.25">
      <c r="A37" s="1" t="str">
        <f>MID('Filter Data'!A28,2,LEN('Filter Data'!A28)-2)</f>
        <v>20-Feb-2020</v>
      </c>
      <c r="B37">
        <f>'Filter Data'!L28</f>
        <v>8.6067</v>
      </c>
      <c r="C37">
        <f t="shared" si="0"/>
        <v>5.1149111284196135E-4</v>
      </c>
      <c r="D37">
        <f>C37-SET_TRI!C38</f>
        <v>1.1773450424342012E-2</v>
      </c>
      <c r="E37">
        <f t="shared" si="1"/>
        <v>-1.0938390065366493E-2</v>
      </c>
      <c r="F37">
        <f t="shared" ca="1" si="2"/>
        <v>0.74047381589396633</v>
      </c>
      <c r="G37">
        <f ca="1">S0*EXP(Drift*(A37-$A$11)+Volatility*SUM($F$12:F37))</f>
        <v>7.8466319568593574</v>
      </c>
    </row>
    <row r="38" spans="1:7" x14ac:dyDescent="0.25">
      <c r="A38" s="1" t="str">
        <f>MID('Filter Data'!A29,2,LEN('Filter Data'!A29)-2)</f>
        <v>24-Feb-2020</v>
      </c>
      <c r="B38">
        <f>'Filter Data'!L29</f>
        <v>8.9814000000000007</v>
      </c>
      <c r="C38">
        <f t="shared" si="0"/>
        <v>4.3535849977343312E-2</v>
      </c>
      <c r="D38">
        <f>C38-SET_TRI!C39</f>
        <v>8.1278618524763063E-2</v>
      </c>
      <c r="E38">
        <f t="shared" si="1"/>
        <v>-3.5756080422006391E-2</v>
      </c>
      <c r="F38">
        <f t="shared" ca="1" si="2"/>
        <v>-0.49121197054336402</v>
      </c>
      <c r="G38">
        <f ca="1">S0*EXP(Drift*(A38-$A$11)+Volatility*SUM($F$12:F38))</f>
        <v>7.8007791525407084</v>
      </c>
    </row>
    <row r="39" spans="1:7" x14ac:dyDescent="0.25">
      <c r="A39" s="1" t="str">
        <f>MID('Filter Data'!A30,2,LEN('Filter Data'!A30)-2)</f>
        <v>25-Feb-2020</v>
      </c>
      <c r="B39">
        <f>'Filter Data'!L30</f>
        <v>8.8184000000000005</v>
      </c>
      <c r="C39">
        <f t="shared" si="0"/>
        <v>-1.8148618255505851E-2</v>
      </c>
      <c r="D39">
        <f>C39-SET_TRI!C40</f>
        <v>-2.4461541224006098E-2</v>
      </c>
      <c r="E39">
        <f t="shared" si="1"/>
        <v>5.7694617426860828E-3</v>
      </c>
      <c r="F39">
        <f t="shared" ca="1" si="2"/>
        <v>-1.0107249896238537</v>
      </c>
      <c r="G39">
        <f ca="1">S0*EXP(Drift*(A39-$A$11)+Volatility*SUM($F$12:F39))</f>
        <v>7.6700758744248221</v>
      </c>
    </row>
    <row r="40" spans="1:7" x14ac:dyDescent="0.25">
      <c r="A40" s="1" t="str">
        <f>MID('Filter Data'!A31,2,LEN('Filter Data'!A31)-2)</f>
        <v>26-Feb-2020</v>
      </c>
      <c r="B40">
        <f>'Filter Data'!L31</f>
        <v>8.8429000000000002</v>
      </c>
      <c r="C40">
        <f t="shared" si="0"/>
        <v>2.7782817744715304E-3</v>
      </c>
      <c r="D40">
        <f>C40-SET_TRI!C41</f>
        <v>5.4481863702655217E-2</v>
      </c>
      <c r="E40">
        <f t="shared" si="1"/>
        <v>-5.0358086250268476E-2</v>
      </c>
      <c r="F40">
        <f t="shared" ca="1" si="2"/>
        <v>0.85322874621729516</v>
      </c>
      <c r="G40">
        <f ca="1">S0*EXP(Drift*(A40-$A$11)+Volatility*SUM($F$12:F40))</f>
        <v>7.7898730737989075</v>
      </c>
    </row>
    <row r="41" spans="1:7" x14ac:dyDescent="0.25">
      <c r="A41" s="1" t="str">
        <f>MID('Filter Data'!A32,2,LEN('Filter Data'!A32)-2)</f>
        <v>27-Feb-2020</v>
      </c>
      <c r="B41">
        <f>'Filter Data'!L32</f>
        <v>8.7988999999999997</v>
      </c>
      <c r="C41">
        <f t="shared" si="0"/>
        <v>-4.9757432516482694E-3</v>
      </c>
      <c r="D41">
        <f>C41-SET_TRI!C42</f>
        <v>-2.8271173076982715E-2</v>
      </c>
      <c r="E41">
        <f t="shared" si="1"/>
        <v>2.2660811771460572E-2</v>
      </c>
      <c r="F41">
        <f t="shared" ca="1" si="2"/>
        <v>-0.34442359309402143</v>
      </c>
      <c r="G41">
        <f ca="1">S0*EXP(Drift*(A41-$A$11)+Volatility*SUM($F$12:F41))</f>
        <v>7.7485648754511631</v>
      </c>
    </row>
    <row r="42" spans="1:7" x14ac:dyDescent="0.25">
      <c r="A42" s="1" t="str">
        <f>MID('Filter Data'!A33,2,LEN('Filter Data'!A33)-2)</f>
        <v>28-Feb-2020</v>
      </c>
      <c r="B42">
        <f>'Filter Data'!L33</f>
        <v>8.7608999999999995</v>
      </c>
      <c r="C42">
        <f t="shared" si="0"/>
        <v>-4.3187216583891463E-3</v>
      </c>
      <c r="D42">
        <f>C42-SET_TRI!C43</f>
        <v>3.86441217887116E-2</v>
      </c>
      <c r="E42">
        <f t="shared" si="1"/>
        <v>-4.1996313079278515E-2</v>
      </c>
      <c r="F42">
        <f t="shared" ca="1" si="2"/>
        <v>0.11739354832474717</v>
      </c>
      <c r="G42">
        <f ca="1">S0*EXP(Drift*(A42-$A$11)+Volatility*SUM($F$12:F42))</f>
        <v>7.7695871404114643</v>
      </c>
    </row>
    <row r="43" spans="1:7" x14ac:dyDescent="0.25">
      <c r="A43" s="1" t="str">
        <f>MID('Filter Data'!A34,2,LEN('Filter Data'!A34)-2)</f>
        <v>02-Mar-2020</v>
      </c>
      <c r="B43">
        <f>'Filter Data'!L34</f>
        <v>8.5733999999999995</v>
      </c>
      <c r="C43">
        <f t="shared" si="0"/>
        <v>-2.1401910762592884E-2</v>
      </c>
      <c r="D43">
        <f>C43-SET_TRI!C44</f>
        <v>-2.1644542945872567E-2</v>
      </c>
      <c r="E43">
        <f t="shared" si="1"/>
        <v>-2.3342393947086912E-4</v>
      </c>
      <c r="F43">
        <f t="shared" ca="1" si="2"/>
        <v>0.63053137341881871</v>
      </c>
      <c r="G43">
        <f ca="1">S0*EXP(Drift*(A43-$A$11)+Volatility*SUM($F$12:F43))</f>
        <v>7.8709821324932117</v>
      </c>
    </row>
    <row r="44" spans="1:7" x14ac:dyDescent="0.25">
      <c r="A44" s="1" t="str">
        <f>MID('Filter Data'!A35,2,LEN('Filter Data'!A35)-2)</f>
        <v>03-Mar-2020</v>
      </c>
      <c r="B44">
        <f>'Filter Data'!L35</f>
        <v>8.5254999999999992</v>
      </c>
      <c r="C44">
        <f t="shared" si="0"/>
        <v>-5.5870483122215549E-3</v>
      </c>
      <c r="D44">
        <f>C44-SET_TRI!C45</f>
        <v>-3.9309296158386645E-2</v>
      </c>
      <c r="E44">
        <f t="shared" si="1"/>
        <v>3.282350970755199E-2</v>
      </c>
      <c r="F44">
        <f t="shared" ca="1" si="2"/>
        <v>-0.20249620316051076</v>
      </c>
      <c r="G44">
        <f ca="1">S0*EXP(Drift*(A44-$A$11)+Volatility*SUM($F$12:F44))</f>
        <v>7.8485798411262353</v>
      </c>
    </row>
    <row r="45" spans="1:7" x14ac:dyDescent="0.25">
      <c r="A45" s="1" t="str">
        <f>MID('Filter Data'!A36,2,LEN('Filter Data'!A36)-2)</f>
        <v>04-Mar-2020</v>
      </c>
      <c r="B45">
        <f>'Filter Data'!L36</f>
        <v>8.7154000000000007</v>
      </c>
      <c r="C45">
        <f t="shared" si="0"/>
        <v>2.2274353410357342E-2</v>
      </c>
      <c r="D45">
        <f>C45-SET_TRI!C46</f>
        <v>1.9071739319295847E-2</v>
      </c>
      <c r="E45">
        <f t="shared" si="1"/>
        <v>3.700816711652892E-3</v>
      </c>
      <c r="F45">
        <f t="shared" ca="1" si="2"/>
        <v>-0.24113501753409189</v>
      </c>
      <c r="G45">
        <f ca="1">S0*EXP(Drift*(A45-$A$11)+Volatility*SUM($F$12:F45))</f>
        <v>7.820987476726267</v>
      </c>
    </row>
    <row r="46" spans="1:7" x14ac:dyDescent="0.25">
      <c r="A46" s="1" t="str">
        <f>MID('Filter Data'!A37,2,LEN('Filter Data'!A37)-2)</f>
        <v>05-Mar-2020</v>
      </c>
      <c r="B46">
        <f>'Filter Data'!L37</f>
        <v>8.7324000000000002</v>
      </c>
      <c r="C46">
        <f t="shared" si="0"/>
        <v>1.9505702549509442E-3</v>
      </c>
      <c r="D46">
        <f>C46-SET_TRI!C47</f>
        <v>-5.5159107471981564E-3</v>
      </c>
      <c r="E46">
        <f t="shared" si="1"/>
        <v>7.3763506089474726E-3</v>
      </c>
      <c r="F46">
        <f t="shared" ca="1" si="2"/>
        <v>4.8751094843265765E-2</v>
      </c>
      <c r="G46">
        <f ca="1">S0*EXP(Drift*(A46-$A$11)+Volatility*SUM($F$12:F46))</f>
        <v>7.8328561082362516</v>
      </c>
    </row>
    <row r="47" spans="1:7" x14ac:dyDescent="0.25">
      <c r="A47" s="1" t="str">
        <f>MID('Filter Data'!A38,2,LEN('Filter Data'!A38)-2)</f>
        <v>06-Mar-2020</v>
      </c>
      <c r="B47">
        <f>'Filter Data'!L38</f>
        <v>9.0024999999999995</v>
      </c>
      <c r="C47">
        <f t="shared" si="0"/>
        <v>3.09307864962667E-2</v>
      </c>
      <c r="D47">
        <f>C47-SET_TRI!C48</f>
        <v>5.2809962691653362E-2</v>
      </c>
      <c r="E47">
        <f t="shared" si="1"/>
        <v>-2.0573685746027501E-2</v>
      </c>
      <c r="F47">
        <f t="shared" ca="1" si="2"/>
        <v>-0.26695283813030113</v>
      </c>
      <c r="G47">
        <f ca="1">S0*EXP(Drift*(A47-$A$11)+Volatility*SUM($F$12:F47))</f>
        <v>7.8018174911761751</v>
      </c>
    </row>
    <row r="48" spans="1:7" x14ac:dyDescent="0.25">
      <c r="A48" s="1" t="str">
        <f>MID('Filter Data'!A39,2,LEN('Filter Data'!A39)-2)</f>
        <v>09-Mar-2020</v>
      </c>
      <c r="B48">
        <f>'Filter Data'!L39</f>
        <v>8.9443999999999999</v>
      </c>
      <c r="C48">
        <f t="shared" si="0"/>
        <v>-6.4537628436544961E-3</v>
      </c>
      <c r="D48">
        <f>C48-SET_TRI!C49</f>
        <v>8.8020956601811404E-2</v>
      </c>
      <c r="E48">
        <f t="shared" si="1"/>
        <v>-9.2326700730502337E-2</v>
      </c>
      <c r="F48">
        <f t="shared" ca="1" si="2"/>
        <v>0.18262856852735479</v>
      </c>
      <c r="G48">
        <f ca="1">S0*EXP(Drift*(A48-$A$11)+Volatility*SUM($F$12:F48))</f>
        <v>7.8423463711540995</v>
      </c>
    </row>
    <row r="49" spans="1:7" x14ac:dyDescent="0.25">
      <c r="A49" s="1" t="str">
        <f>MID('Filter Data'!A40,2,LEN('Filter Data'!A40)-2)</f>
        <v>11-Mar-2020</v>
      </c>
      <c r="B49">
        <f>'Filter Data'!L40</f>
        <v>8.8818999999999999</v>
      </c>
      <c r="C49">
        <f t="shared" si="0"/>
        <v>-6.9876123608067619E-3</v>
      </c>
      <c r="D49">
        <f>C49-SET_TRI!C50</f>
        <v>-1.6341285966307989E-3</v>
      </c>
      <c r="E49">
        <f t="shared" si="1"/>
        <v>-5.3507309178099588E-3</v>
      </c>
      <c r="F49">
        <f t="shared" ca="1" si="2"/>
        <v>1.3116637955889208</v>
      </c>
      <c r="G49">
        <f ca="1">S0*EXP(Drift*(A49-$A$11)+Volatility*SUM($F$12:F49))</f>
        <v>8.0339213592387164</v>
      </c>
    </row>
    <row r="50" spans="1:7" x14ac:dyDescent="0.25">
      <c r="A50" s="1" t="str">
        <f>MID('Filter Data'!A41,2,LEN('Filter Data'!A41)-2)</f>
        <v>12-Mar-2020</v>
      </c>
      <c r="B50">
        <f>'Filter Data'!L41</f>
        <v>8.8001000000000005</v>
      </c>
      <c r="C50">
        <f t="shared" si="0"/>
        <v>-9.2097411589861893E-3</v>
      </c>
      <c r="D50">
        <f>C50-SET_TRI!C51</f>
        <v>0.10759973168515612</v>
      </c>
      <c r="E50">
        <f t="shared" si="1"/>
        <v>-0.11419297341955384</v>
      </c>
      <c r="F50">
        <f t="shared" ca="1" si="2"/>
        <v>0.16037672664183134</v>
      </c>
      <c r="G50">
        <f ca="1">S0*EXP(Drift*(A50-$A$11)+Volatility*SUM($F$12:F50))</f>
        <v>8.0617380006475035</v>
      </c>
    </row>
    <row r="51" spans="1:7" x14ac:dyDescent="0.25">
      <c r="A51" s="1" t="str">
        <f>MID('Filter Data'!A42,2,LEN('Filter Data'!A42)-2)</f>
        <v>13-Mar-2020</v>
      </c>
      <c r="B51">
        <f>'Filter Data'!L42</f>
        <v>8.4710000000000001</v>
      </c>
      <c r="C51">
        <f t="shared" si="0"/>
        <v>-3.7397302303382958E-2</v>
      </c>
      <c r="D51">
        <f>C51-SET_TRI!C52</f>
        <v>-6.8415838333834092E-2</v>
      </c>
      <c r="E51">
        <f t="shared" si="1"/>
        <v>2.942333687857062E-2</v>
      </c>
      <c r="F51">
        <f t="shared" ca="1" si="2"/>
        <v>0.58273395986121512</v>
      </c>
      <c r="G51">
        <f ca="1">S0*EXP(Drift*(A51-$A$11)+Volatility*SUM($F$12:F51))</f>
        <v>8.1492514414739272</v>
      </c>
    </row>
    <row r="52" spans="1:7" x14ac:dyDescent="0.25">
      <c r="A52" s="1" t="str">
        <f>MID('Filter Data'!A43,2,LEN('Filter Data'!A43)-2)</f>
        <v>16-Mar-2020</v>
      </c>
      <c r="B52">
        <f>'Filter Data'!L43</f>
        <v>8.2407000000000004</v>
      </c>
      <c r="C52">
        <f t="shared" si="0"/>
        <v>-2.7186872860347034E-2</v>
      </c>
      <c r="D52">
        <f>C52-SET_TRI!C53</f>
        <v>5.2299226549930897E-2</v>
      </c>
      <c r="E52">
        <f t="shared" si="1"/>
        <v>-7.8192829849564091E-2</v>
      </c>
      <c r="F52">
        <f t="shared" ca="1" si="2"/>
        <v>-0.23595680077755846</v>
      </c>
      <c r="G52">
        <f ca="1">S0*EXP(Drift*(A52-$A$11)+Volatility*SUM($F$12:F52))</f>
        <v>8.1322081552776613</v>
      </c>
    </row>
    <row r="53" spans="1:7" x14ac:dyDescent="0.25">
      <c r="A53" s="1" t="str">
        <f>MID('Filter Data'!A44,2,LEN('Filter Data'!A44)-2)</f>
        <v>17-Mar-2020</v>
      </c>
      <c r="B53">
        <f>'Filter Data'!L44</f>
        <v>7.9372999999999996</v>
      </c>
      <c r="C53">
        <f t="shared" si="0"/>
        <v>-3.6817260669603405E-2</v>
      </c>
      <c r="D53">
        <f>C53-SET_TRI!C54</f>
        <v>-2.7668151445653866E-2</v>
      </c>
      <c r="E53">
        <f t="shared" si="1"/>
        <v>-9.7692981830224575E-3</v>
      </c>
      <c r="F53">
        <f t="shared" ca="1" si="2"/>
        <v>-0.9047755126399124</v>
      </c>
      <c r="G53">
        <f ca="1">S0*EXP(Drift*(A53-$A$11)+Volatility*SUM($F$12:F53))</f>
        <v>8.0106889004538839</v>
      </c>
    </row>
    <row r="54" spans="1:7" x14ac:dyDescent="0.25">
      <c r="A54" s="1" t="str">
        <f>MID('Filter Data'!A45,2,LEN('Filter Data'!A45)-2)</f>
        <v>18-Mar-2020</v>
      </c>
      <c r="B54">
        <f>'Filter Data'!L45</f>
        <v>8.0152999999999999</v>
      </c>
      <c r="C54">
        <f t="shared" si="0"/>
        <v>9.8270192634775429E-3</v>
      </c>
      <c r="D54">
        <f>C54-SET_TRI!C55</f>
        <v>-4.7816556614754032E-3</v>
      </c>
      <c r="E54">
        <f t="shared" si="1"/>
        <v>1.4536113779170566E-2</v>
      </c>
      <c r="F54">
        <f t="shared" ca="1" si="2"/>
        <v>-9.8058326477967084E-2</v>
      </c>
      <c r="G54">
        <f ca="1">S0*EXP(Drift*(A54-$A$11)+Volatility*SUM($F$12:F54))</f>
        <v>8.0024010488351678</v>
      </c>
    </row>
    <row r="55" spans="1:7" x14ac:dyDescent="0.25">
      <c r="A55" s="1" t="str">
        <f>MID('Filter Data'!A46,2,LEN('Filter Data'!A46)-2)</f>
        <v>20-Mar-2020</v>
      </c>
      <c r="B55">
        <f>'Filter Data'!L46</f>
        <v>8.0657999999999994</v>
      </c>
      <c r="C55">
        <f t="shared" si="0"/>
        <v>6.300450388631685E-3</v>
      </c>
      <c r="D55">
        <f>C55-SET_TRI!C56</f>
        <v>-8.4694203462548232E-2</v>
      </c>
      <c r="E55">
        <f t="shared" si="1"/>
        <v>8.9009946161887343E-2</v>
      </c>
      <c r="F55">
        <f t="shared" ca="1" si="2"/>
        <v>-0.20482191204178293</v>
      </c>
      <c r="G55">
        <f ca="1">S0*EXP(Drift*(A55-$A$11)+Volatility*SUM($F$12:F55))</f>
        <v>7.9846429262746161</v>
      </c>
    </row>
    <row r="56" spans="1:7" x14ac:dyDescent="0.25">
      <c r="A56" s="1" t="str">
        <f>MID('Filter Data'!A47,2,LEN('Filter Data'!A47)-2)</f>
        <v>23-Mar-2020</v>
      </c>
      <c r="B56">
        <f>'Filter Data'!L47</f>
        <v>8.0054999999999996</v>
      </c>
      <c r="C56">
        <f t="shared" si="0"/>
        <v>-7.4760098192367527E-3</v>
      </c>
      <c r="D56">
        <f>C56-SET_TRI!C57</f>
        <v>9.3088844835329712E-2</v>
      </c>
      <c r="E56">
        <f t="shared" si="1"/>
        <v>-9.8295571567044784E-2</v>
      </c>
      <c r="F56">
        <f t="shared" ca="1" si="2"/>
        <v>0.68524932199414523</v>
      </c>
      <c r="G56">
        <f ca="1">S0*EXP(Drift*(A56-$A$11)+Volatility*SUM($F$12:F56))</f>
        <v>8.0965404997806338</v>
      </c>
    </row>
    <row r="57" spans="1:7" x14ac:dyDescent="0.25">
      <c r="A57" s="1" t="str">
        <f>MID('Filter Data'!A48,2,LEN('Filter Data'!A48)-2)</f>
        <v>24-Mar-2020</v>
      </c>
      <c r="B57">
        <f>'Filter Data'!L48</f>
        <v>8.5236999999999998</v>
      </c>
      <c r="C57">
        <f t="shared" si="0"/>
        <v>6.4730497782774371E-2</v>
      </c>
      <c r="D57">
        <f>C57-SET_TRI!C58</f>
        <v>4.8435445104415428E-2</v>
      </c>
      <c r="E57">
        <f t="shared" si="1"/>
        <v>1.7495869720172842E-2</v>
      </c>
      <c r="F57">
        <f t="shared" ca="1" si="2"/>
        <v>-0.64515126609036133</v>
      </c>
      <c r="G57">
        <f ca="1">S0*EXP(Drift*(A57-$A$11)+Volatility*SUM($F$12:F57))</f>
        <v>8.0116230053179294</v>
      </c>
    </row>
    <row r="58" spans="1:7" x14ac:dyDescent="0.25">
      <c r="A58" s="1" t="str">
        <f>MID('Filter Data'!A49,2,LEN('Filter Data'!A49)-2)</f>
        <v>26-Mar-2020</v>
      </c>
      <c r="B58">
        <f>'Filter Data'!L49</f>
        <v>8.5869999999999997</v>
      </c>
      <c r="C58">
        <f t="shared" si="0"/>
        <v>7.4263524056454259E-3</v>
      </c>
      <c r="D58">
        <f>C58-SET_TRI!C59</f>
        <v>-5.9955282510011663E-2</v>
      </c>
      <c r="E58">
        <f t="shared" si="1"/>
        <v>6.5988879848214596E-2</v>
      </c>
      <c r="F58">
        <f t="shared" ca="1" si="2"/>
        <v>3.7736897874189226E-2</v>
      </c>
      <c r="G58">
        <f ca="1">S0*EXP(Drift*(A58-$A$11)+Volatility*SUM($F$12:F58))</f>
        <v>8.0276146177384931</v>
      </c>
    </row>
    <row r="59" spans="1:7" x14ac:dyDescent="0.25">
      <c r="A59" s="1" t="str">
        <f>MID('Filter Data'!A50,2,LEN('Filter Data'!A50)-2)</f>
        <v>27-Mar-2020</v>
      </c>
      <c r="B59">
        <f>'Filter Data'!L50</f>
        <v>8.6978000000000009</v>
      </c>
      <c r="C59">
        <f t="shared" si="0"/>
        <v>1.2903225806451743E-2</v>
      </c>
      <c r="D59">
        <f>C59-SET_TRI!C60</f>
        <v>9.5512982411927114E-3</v>
      </c>
      <c r="E59">
        <f t="shared" si="1"/>
        <v>3.6223251789883806E-3</v>
      </c>
      <c r="F59">
        <f t="shared" ca="1" si="2"/>
        <v>1.0235245263943136</v>
      </c>
      <c r="G59">
        <f ca="1">S0*EXP(Drift*(A59-$A$11)+Volatility*SUM($F$12:F59))</f>
        <v>8.177162376832996</v>
      </c>
    </row>
    <row r="60" spans="1:7" x14ac:dyDescent="0.25">
      <c r="A60" s="1" t="str">
        <f>MID('Filter Data'!A51,2,LEN('Filter Data'!A51)-2)</f>
        <v>30-Mar-2020</v>
      </c>
      <c r="B60">
        <f>'Filter Data'!L51</f>
        <v>8.6837</v>
      </c>
      <c r="C60">
        <f t="shared" si="0"/>
        <v>-1.621099588401767E-3</v>
      </c>
      <c r="D60">
        <f>C60-SET_TRI!C61</f>
        <v>1.2078641676896113E-2</v>
      </c>
      <c r="E60">
        <f t="shared" si="1"/>
        <v>-1.3368869406311412E-2</v>
      </c>
      <c r="F60">
        <f t="shared" ca="1" si="2"/>
        <v>-2.2509218686329935</v>
      </c>
      <c r="G60">
        <f ca="1">S0*EXP(Drift*(A60-$A$11)+Volatility*SUM($F$12:F60))</f>
        <v>7.8792434464355647</v>
      </c>
    </row>
    <row r="61" spans="1:7" x14ac:dyDescent="0.25">
      <c r="A61" s="1" t="str">
        <f>MID('Filter Data'!A52,2,LEN('Filter Data'!A52)-2)</f>
        <v>31-Mar-2020</v>
      </c>
      <c r="B61">
        <f>'Filter Data'!L52</f>
        <v>8.6357999999999997</v>
      </c>
      <c r="C61">
        <f t="shared" si="0"/>
        <v>-5.5160818545090546E-3</v>
      </c>
      <c r="D61">
        <f>C61-SET_TRI!C62</f>
        <v>-4.2509702057987854E-2</v>
      </c>
      <c r="E61">
        <f t="shared" si="1"/>
        <v>3.6018302788554987E-2</v>
      </c>
      <c r="F61">
        <f t="shared" ca="1" si="2"/>
        <v>0.23908413193191552</v>
      </c>
      <c r="G61">
        <f ca="1">S0*EXP(Drift*(A61-$A$11)+Volatility*SUM($F$12:F61))</f>
        <v>7.9173474260476615</v>
      </c>
    </row>
    <row r="62" spans="1:7" x14ac:dyDescent="0.25">
      <c r="A62" s="1" t="str">
        <f>MID('Filter Data'!A53,2,LEN('Filter Data'!A53)-2)</f>
        <v>01-Apr-2020</v>
      </c>
      <c r="B62">
        <f>'Filter Data'!L53</f>
        <v>8.5791000000000004</v>
      </c>
      <c r="C62">
        <f t="shared" si="0"/>
        <v>-6.5656916556658691E-3</v>
      </c>
      <c r="D62">
        <f>C62-SET_TRI!C63</f>
        <v>1.5174695273218816E-2</v>
      </c>
      <c r="E62">
        <f t="shared" si="1"/>
        <v>-2.1335432734324738E-2</v>
      </c>
      <c r="F62">
        <f t="shared" ca="1" si="2"/>
        <v>0.40929272438088415</v>
      </c>
      <c r="G62">
        <f ca="1">S0*EXP(Drift*(A62-$A$11)+Volatility*SUM($F$12:F62))</f>
        <v>7.9792048325856069</v>
      </c>
    </row>
    <row r="63" spans="1:7" x14ac:dyDescent="0.25">
      <c r="A63" s="1" t="str">
        <f>MID('Filter Data'!A54,2,LEN('Filter Data'!A54)-2)</f>
        <v>03-Apr-2020</v>
      </c>
      <c r="B63">
        <f>'Filter Data'!L54</f>
        <v>8.6504999999999992</v>
      </c>
      <c r="C63">
        <f t="shared" si="0"/>
        <v>8.3225513165715286E-3</v>
      </c>
      <c r="D63">
        <f>C63-SET_TRI!C64</f>
        <v>-2.7142495462224969E-2</v>
      </c>
      <c r="E63">
        <f t="shared" si="1"/>
        <v>3.4857435710173162E-2</v>
      </c>
      <c r="F63">
        <f t="shared" ca="1" si="2"/>
        <v>-0.49883549387484499</v>
      </c>
      <c r="G63">
        <f ca="1">S0*EXP(Drift*(A63-$A$11)+Volatility*SUM($F$12:F63))</f>
        <v>7.920919477037331</v>
      </c>
    </row>
    <row r="64" spans="1:7" x14ac:dyDescent="0.25">
      <c r="A64" s="1" t="str">
        <f>MID('Filter Data'!A55,2,LEN('Filter Data'!A55)-2)</f>
        <v>07-Apr-2020</v>
      </c>
      <c r="B64">
        <f>'Filter Data'!L55</f>
        <v>8.9032999999999998</v>
      </c>
      <c r="C64">
        <f t="shared" si="0"/>
        <v>2.9223744292237511E-2</v>
      </c>
      <c r="D64">
        <f>C64-SET_TRI!C65</f>
        <v>-4.7639517022150371E-2</v>
      </c>
      <c r="E64">
        <f t="shared" si="1"/>
        <v>7.5765197744792734E-2</v>
      </c>
      <c r="F64">
        <f t="shared" ca="1" si="2"/>
        <v>1.393360899251711</v>
      </c>
      <c r="G64">
        <f ca="1">S0*EXP(Drift*(A64-$A$11)+Volatility*SUM($F$12:F64))</f>
        <v>8.1368249835299569</v>
      </c>
    </row>
    <row r="65" spans="1:7" x14ac:dyDescent="0.25">
      <c r="A65" s="1" t="str">
        <f>MID('Filter Data'!A56,2,LEN('Filter Data'!A56)-2)</f>
        <v>08-Apr-2020</v>
      </c>
      <c r="B65">
        <f>'Filter Data'!L56</f>
        <v>8.8289000000000009</v>
      </c>
      <c r="C65">
        <f t="shared" si="0"/>
        <v>-8.3564521020294633E-3</v>
      </c>
      <c r="D65">
        <f>C65-SET_TRI!C66</f>
        <v>2.9753417372010236E-3</v>
      </c>
      <c r="E65">
        <f t="shared" si="1"/>
        <v>-1.1218745638645644E-2</v>
      </c>
      <c r="F65">
        <f t="shared" ca="1" si="2"/>
        <v>0.57869298622123821</v>
      </c>
      <c r="G65">
        <f ca="1">S0*EXP(Drift*(A65-$A$11)+Volatility*SUM($F$12:F65))</f>
        <v>8.2245758805089846</v>
      </c>
    </row>
    <row r="66" spans="1:7" x14ac:dyDescent="0.25">
      <c r="A66" s="1" t="str">
        <f>MID('Filter Data'!A57,2,LEN('Filter Data'!A57)-2)</f>
        <v>15-Apr-2020</v>
      </c>
      <c r="B66">
        <f>'Filter Data'!L57</f>
        <v>9.1814</v>
      </c>
      <c r="C66">
        <f t="shared" si="0"/>
        <v>3.9925698558144172E-2</v>
      </c>
      <c r="D66">
        <f>C66-SET_TRI!C67</f>
        <v>1.9172289096154878E-2</v>
      </c>
      <c r="E66">
        <f t="shared" si="1"/>
        <v>2.1254018036508608E-2</v>
      </c>
      <c r="F66">
        <f t="shared" ca="1" si="2"/>
        <v>5.7153619264816383E-3</v>
      </c>
      <c r="G66">
        <f ca="1">S0*EXP(Drift*(A66-$A$11)+Volatility*SUM($F$12:F66))</f>
        <v>8.2640085694750933</v>
      </c>
    </row>
    <row r="67" spans="1:7" x14ac:dyDescent="0.25">
      <c r="A67" s="1" t="str">
        <f>MID('Filter Data'!A58,2,LEN('Filter Data'!A58)-2)</f>
        <v>16-Apr-2020</v>
      </c>
      <c r="B67">
        <f>'Filter Data'!L58</f>
        <v>9.2505000000000006</v>
      </c>
      <c r="C67">
        <f t="shared" si="0"/>
        <v>7.52608534646139E-3</v>
      </c>
      <c r="D67">
        <f>C67-SET_TRI!C68</f>
        <v>3.9596583052746243E-2</v>
      </c>
      <c r="E67">
        <f t="shared" si="1"/>
        <v>-3.1081176856066983E-2</v>
      </c>
      <c r="F67">
        <f t="shared" ca="1" si="2"/>
        <v>0.26483408642172679</v>
      </c>
      <c r="G67">
        <f ca="1">S0*EXP(Drift*(A67-$A$11)+Volatility*SUM($F$12:F67))</f>
        <v>8.3076903754148681</v>
      </c>
    </row>
    <row r="68" spans="1:7" x14ac:dyDescent="0.25">
      <c r="A68" s="1" t="str">
        <f>MID('Filter Data'!A59,2,LEN('Filter Data'!A59)-2)</f>
        <v>17-Apr-2020</v>
      </c>
      <c r="B68">
        <f>'Filter Data'!L59</f>
        <v>9.1148000000000007</v>
      </c>
      <c r="C68">
        <f t="shared" si="0"/>
        <v>-1.4669477325549962E-2</v>
      </c>
      <c r="D68">
        <f>C68-SET_TRI!C69</f>
        <v>-5.4432972769040161E-2</v>
      </c>
      <c r="E68">
        <f t="shared" si="1"/>
        <v>3.8502878141316775E-2</v>
      </c>
      <c r="F68">
        <f t="shared" ca="1" si="2"/>
        <v>-0.39488015509540736</v>
      </c>
      <c r="G68">
        <f ca="1">S0*EXP(Drift*(A68-$A$11)+Volatility*SUM($F$12:F68))</f>
        <v>8.2563928728517926</v>
      </c>
    </row>
    <row r="69" spans="1:7" x14ac:dyDescent="0.25">
      <c r="A69" s="1" t="str">
        <f>MID('Filter Data'!A60,2,LEN('Filter Data'!A60)-2)</f>
        <v>20-Apr-2020</v>
      </c>
      <c r="B69">
        <f>'Filter Data'!L60</f>
        <v>9.0177999999999994</v>
      </c>
      <c r="C69">
        <f t="shared" si="0"/>
        <v>-1.0642032737964772E-2</v>
      </c>
      <c r="D69">
        <f>C69-SET_TRI!C70</f>
        <v>-3.6993804627709626E-2</v>
      </c>
      <c r="E69">
        <f t="shared" si="1"/>
        <v>2.5508438806392076E-2</v>
      </c>
      <c r="F69">
        <f t="shared" ca="1" si="2"/>
        <v>-1.7932384791395044</v>
      </c>
      <c r="G69">
        <f ca="1">S0*EXP(Drift*(A69-$A$11)+Volatility*SUM($F$12:F69))</f>
        <v>8.019122033400631</v>
      </c>
    </row>
    <row r="70" spans="1:7" x14ac:dyDescent="0.25">
      <c r="A70" s="1" t="str">
        <f>MID('Filter Data'!A61,2,LEN('Filter Data'!A61)-2)</f>
        <v>21-Apr-2020</v>
      </c>
      <c r="B70">
        <f>'Filter Data'!L61</f>
        <v>9.0940999999999992</v>
      </c>
      <c r="C70">
        <f t="shared" si="0"/>
        <v>8.4610437135443032E-3</v>
      </c>
      <c r="D70">
        <f>C70-SET_TRI!C71</f>
        <v>2.2160386348418964E-2</v>
      </c>
      <c r="E70">
        <f t="shared" si="1"/>
        <v>-1.3127234902966295E-2</v>
      </c>
      <c r="F70">
        <f t="shared" ca="1" si="2"/>
        <v>1.1502243904538811</v>
      </c>
      <c r="G70">
        <f ca="1">S0*EXP(Drift*(A70-$A$11)+Volatility*SUM($F$12:F70))</f>
        <v>8.1865186288073133</v>
      </c>
    </row>
    <row r="71" spans="1:7" x14ac:dyDescent="0.25">
      <c r="A71" s="1" t="str">
        <f>MID('Filter Data'!A62,2,LEN('Filter Data'!A62)-2)</f>
        <v>22-Apr-2020</v>
      </c>
      <c r="B71">
        <f>'Filter Data'!L62</f>
        <v>9.0991999999999997</v>
      </c>
      <c r="C71">
        <f t="shared" si="0"/>
        <v>5.6080315809157023E-4</v>
      </c>
      <c r="D71">
        <f>C71-SET_TRI!C72</f>
        <v>-7.191209153082005E-3</v>
      </c>
      <c r="E71">
        <f t="shared" si="1"/>
        <v>7.621795396589433E-3</v>
      </c>
      <c r="F71">
        <f t="shared" ca="1" si="2"/>
        <v>3.7739966908170116E-3</v>
      </c>
      <c r="G71">
        <f ca="1">S0*EXP(Drift*(A71-$A$11)+Volatility*SUM($F$12:F71))</f>
        <v>8.1925354105745871</v>
      </c>
    </row>
    <row r="72" spans="1:7" x14ac:dyDescent="0.25">
      <c r="A72" s="1" t="str">
        <f>MID('Filter Data'!A63,2,LEN('Filter Data'!A63)-2)</f>
        <v>23-Apr-2020</v>
      </c>
      <c r="B72">
        <f>'Filter Data'!L63</f>
        <v>9.2598000000000003</v>
      </c>
      <c r="C72">
        <f t="shared" si="0"/>
        <v>1.7649903288201218E-2</v>
      </c>
      <c r="D72">
        <f>C72-SET_TRI!C73</f>
        <v>1.1333540447586138E-2</v>
      </c>
      <c r="E72">
        <f t="shared" si="1"/>
        <v>6.6294059257807365E-3</v>
      </c>
      <c r="F72">
        <f t="shared" ca="1" si="2"/>
        <v>-0.50802370451469081</v>
      </c>
      <c r="G72">
        <f ca="1">S0*EXP(Drift*(A72-$A$11)+Volatility*SUM($F$12:F72))</f>
        <v>8.1259542447428874</v>
      </c>
    </row>
    <row r="73" spans="1:7" x14ac:dyDescent="0.25">
      <c r="A73" s="1" t="str">
        <f>MID('Filter Data'!A64,2,LEN('Filter Data'!A64)-2)</f>
        <v>24-Apr-2020</v>
      </c>
      <c r="B73">
        <f>'Filter Data'!L64</f>
        <v>9.2989999999999995</v>
      </c>
      <c r="C73">
        <f t="shared" si="0"/>
        <v>4.2333527721980209E-3</v>
      </c>
      <c r="D73">
        <f>C73-SET_TRI!C74</f>
        <v>1.8350351908277943E-2</v>
      </c>
      <c r="E73">
        <f t="shared" si="1"/>
        <v>-1.36360578653324E-2</v>
      </c>
      <c r="F73">
        <f t="shared" ca="1" si="2"/>
        <v>-1.4744722091339684</v>
      </c>
      <c r="G73">
        <f ca="1">S0*EXP(Drift*(A73-$A$11)+Volatility*SUM($F$12:F73))</f>
        <v>7.9256648866905932</v>
      </c>
    </row>
    <row r="74" spans="1:7" x14ac:dyDescent="0.25">
      <c r="A74" s="1" t="str">
        <f>MID('Filter Data'!A65,2,LEN('Filter Data'!A65)-2)</f>
        <v>27-Apr-2020</v>
      </c>
      <c r="B74">
        <f>'Filter Data'!L65</f>
        <v>9.2382000000000009</v>
      </c>
      <c r="C74">
        <f t="shared" si="0"/>
        <v>-6.5383374556402451E-3</v>
      </c>
      <c r="D74">
        <f>C74-SET_TRI!C75</f>
        <v>-1.4759407273597126E-2</v>
      </c>
      <c r="E74">
        <f t="shared" si="1"/>
        <v>7.9097611440063949E-3</v>
      </c>
      <c r="F74">
        <f t="shared" ca="1" si="2"/>
        <v>0.80410130921790979</v>
      </c>
      <c r="G74">
        <f ca="1">S0*EXP(Drift*(A74-$A$11)+Volatility*SUM($F$12:F74))</f>
        <v>8.0533539805639496</v>
      </c>
    </row>
    <row r="75" spans="1:7" x14ac:dyDescent="0.25">
      <c r="A75" s="1" t="str">
        <f>MID('Filter Data'!A66,2,LEN('Filter Data'!A66)-2)</f>
        <v>28-Apr-2020</v>
      </c>
      <c r="B75">
        <f>'Filter Data'!L66</f>
        <v>9.1448999999999998</v>
      </c>
      <c r="C75">
        <f t="shared" si="0"/>
        <v>-1.0099370007144361E-2</v>
      </c>
      <c r="D75">
        <f>C75-SET_TRI!C76</f>
        <v>-1.7100092907878797E-2</v>
      </c>
      <c r="E75">
        <f t="shared" si="1"/>
        <v>6.6334063272964101E-3</v>
      </c>
      <c r="F75">
        <f t="shared" ca="1" si="2"/>
        <v>8.7225507553012806E-3</v>
      </c>
      <c r="G75">
        <f ca="1">S0*EXP(Drift*(A75-$A$11)+Volatility*SUM($F$12:F75))</f>
        <v>8.0599660585477029</v>
      </c>
    </row>
    <row r="76" spans="1:7" x14ac:dyDescent="0.25">
      <c r="A76" s="1" t="str">
        <f>MID('Filter Data'!A67,2,LEN('Filter Data'!A67)-2)</f>
        <v>11-May-2020</v>
      </c>
      <c r="B76">
        <f>'Filter Data'!L67</f>
        <v>9.1379999999999999</v>
      </c>
      <c r="C76">
        <f t="shared" si="0"/>
        <v>-7.5451891218054944E-4</v>
      </c>
      <c r="D76">
        <f>C76-SET_TRI!C77</f>
        <v>-1.4509855746729231E-2</v>
      </c>
      <c r="E76">
        <f t="shared" si="1"/>
        <v>1.3449999426721709E-2</v>
      </c>
      <c r="F76">
        <f t="shared" ca="1" si="2"/>
        <v>-0.12492305385413842</v>
      </c>
      <c r="G76">
        <f ca="1">S0*EXP(Drift*(A76-$A$11)+Volatility*SUM($F$12:F76))</f>
        <v>8.1127469105593697</v>
      </c>
    </row>
    <row r="77" spans="1:7" x14ac:dyDescent="0.25">
      <c r="A77" s="1" t="str">
        <f>MID('Filter Data'!A68,2,LEN('Filter Data'!A68)-2)</f>
        <v>12-May-2020</v>
      </c>
      <c r="B77">
        <f>'Filter Data'!L68</f>
        <v>9.1462000000000003</v>
      </c>
      <c r="C77">
        <f t="shared" ref="C77:C140" si="3">(B77-B76)/B76</f>
        <v>8.9735171810028768E-4</v>
      </c>
      <c r="D77">
        <f>C77-SET_TRI!C78</f>
        <v>-8.6892514959915294E-3</v>
      </c>
      <c r="E77">
        <f t="shared" ref="E77:E140" si="4">C77-($B$4+$B$5*D77)</f>
        <v>9.4205411592030875E-3</v>
      </c>
      <c r="F77">
        <f t="shared" ref="F77:F140" ca="1" si="5">SQRT(A77-A76)*_xlfn.NORM.INV(RAND(),0,1)</f>
        <v>-1.4341960331410271</v>
      </c>
      <c r="G77">
        <f ca="1">S0*EXP(Drift*(A77-$A$11)+Volatility*SUM($F$12:F77))</f>
        <v>7.9183239159761962</v>
      </c>
    </row>
    <row r="78" spans="1:7" x14ac:dyDescent="0.25">
      <c r="A78" s="1" t="str">
        <f>MID('Filter Data'!A69,2,LEN('Filter Data'!A69)-2)</f>
        <v>13-May-2020</v>
      </c>
      <c r="B78">
        <f>'Filter Data'!L69</f>
        <v>9.1241000000000003</v>
      </c>
      <c r="C78">
        <f t="shared" si="3"/>
        <v>-2.4163040388358015E-3</v>
      </c>
      <c r="D78">
        <f>C78-SET_TRI!C79</f>
        <v>3.5883681845079265E-3</v>
      </c>
      <c r="E78">
        <f t="shared" si="4"/>
        <v>-5.8769555328339208E-3</v>
      </c>
      <c r="F78">
        <f t="shared" ca="1" si="5"/>
        <v>0.12977195091435395</v>
      </c>
      <c r="G78">
        <f ca="1">S0*EXP(Drift*(A78-$A$11)+Volatility*SUM($F$12:F78))</f>
        <v>7.9415150550448752</v>
      </c>
    </row>
    <row r="79" spans="1:7" x14ac:dyDescent="0.25">
      <c r="A79" s="1" t="str">
        <f>MID('Filter Data'!A70,2,LEN('Filter Data'!A70)-2)</f>
        <v>15-May-2020</v>
      </c>
      <c r="B79">
        <f>'Filter Data'!L70</f>
        <v>9.2919</v>
      </c>
      <c r="C79">
        <f t="shared" si="3"/>
        <v>1.8390854988437184E-2</v>
      </c>
      <c r="D79">
        <f>C79-SET_TRI!C80</f>
        <v>3.3134013225246992E-2</v>
      </c>
      <c r="E79">
        <f t="shared" si="4"/>
        <v>-1.3908473684618713E-2</v>
      </c>
      <c r="F79">
        <f t="shared" ca="1" si="5"/>
        <v>4.1465865211025958</v>
      </c>
      <c r="G79">
        <f ca="1">S0*EXP(Drift*(A79-$A$11)+Volatility*SUM($F$12:F79))</f>
        <v>8.5463917649635359</v>
      </c>
    </row>
    <row r="80" spans="1:7" x14ac:dyDescent="0.25">
      <c r="A80" s="1" t="str">
        <f>MID('Filter Data'!A71,2,LEN('Filter Data'!A71)-2)</f>
        <v>18-May-2020</v>
      </c>
      <c r="B80">
        <f>'Filter Data'!L71</f>
        <v>9.4405999999999999</v>
      </c>
      <c r="C80">
        <f t="shared" si="3"/>
        <v>1.6003185570227816E-2</v>
      </c>
      <c r="D80">
        <f>C80-SET_TRI!C81</f>
        <v>1.0895501308986661E-2</v>
      </c>
      <c r="E80">
        <f t="shared" si="4"/>
        <v>5.4102459508332361E-3</v>
      </c>
      <c r="F80">
        <f t="shared" ca="1" si="5"/>
        <v>-1.2329715612409902</v>
      </c>
      <c r="G80">
        <f ca="1">S0*EXP(Drift*(A80-$A$11)+Volatility*SUM($F$12:F80))</f>
        <v>8.3820093350911851</v>
      </c>
    </row>
    <row r="81" spans="1:7" x14ac:dyDescent="0.25">
      <c r="A81" s="1" t="str">
        <f>MID('Filter Data'!A72,2,LEN('Filter Data'!A72)-2)</f>
        <v>19-May-2020</v>
      </c>
      <c r="B81">
        <f>'Filter Data'!L72</f>
        <v>9.3115000000000006</v>
      </c>
      <c r="C81">
        <f t="shared" si="3"/>
        <v>-1.3674978285278408E-2</v>
      </c>
      <c r="D81">
        <f>C81-SET_TRI!C82</f>
        <v>-3.2890849779430686E-2</v>
      </c>
      <c r="E81">
        <f t="shared" si="4"/>
        <v>1.84707138681863E-2</v>
      </c>
      <c r="F81">
        <f t="shared" ca="1" si="5"/>
        <v>-0.27510157153575043</v>
      </c>
      <c r="G81">
        <f ca="1">S0*EXP(Drift*(A81-$A$11)+Volatility*SUM($F$12:F81))</f>
        <v>8.3476123319241911</v>
      </c>
    </row>
    <row r="82" spans="1:7" x14ac:dyDescent="0.25">
      <c r="A82" s="1" t="str">
        <f>MID('Filter Data'!A73,2,LEN('Filter Data'!A73)-2)</f>
        <v>20-May-2020</v>
      </c>
      <c r="B82">
        <f>'Filter Data'!L73</f>
        <v>9.3492999999999995</v>
      </c>
      <c r="C82">
        <f t="shared" si="3"/>
        <v>4.0594963217525579E-3</v>
      </c>
      <c r="D82">
        <f>C82-SET_TRI!C83</f>
        <v>-4.6647131006696835E-3</v>
      </c>
      <c r="E82">
        <f t="shared" si="4"/>
        <v>8.6544464769173768E-3</v>
      </c>
      <c r="F82">
        <f t="shared" ca="1" si="5"/>
        <v>-0.25075165325865101</v>
      </c>
      <c r="G82">
        <f ca="1">S0*EXP(Drift*(A82-$A$11)+Volatility*SUM($F$12:F82))</f>
        <v>8.3168754153970745</v>
      </c>
    </row>
    <row r="83" spans="1:7" x14ac:dyDescent="0.25">
      <c r="A83" s="1" t="str">
        <f>MID('Filter Data'!A74,2,LEN('Filter Data'!A74)-2)</f>
        <v>28-May-2020</v>
      </c>
      <c r="B83">
        <f>'Filter Data'!L74</f>
        <v>9.2157</v>
      </c>
      <c r="C83">
        <f t="shared" si="3"/>
        <v>-1.4289839881060562E-2</v>
      </c>
      <c r="D83">
        <f>C83-SET_TRI!C84</f>
        <v>-2.1274277364246228E-2</v>
      </c>
      <c r="E83">
        <f t="shared" si="4"/>
        <v>6.5172410711009533E-3</v>
      </c>
      <c r="F83">
        <f t="shared" ca="1" si="5"/>
        <v>4.5489952731592949</v>
      </c>
      <c r="G83">
        <f ca="1">S0*EXP(Drift*(A83-$A$11)+Volatility*SUM($F$12:F83))</f>
        <v>9.0494151947616146</v>
      </c>
    </row>
    <row r="84" spans="1:7" x14ac:dyDescent="0.25">
      <c r="A84" s="1" t="str">
        <f>MID('Filter Data'!A75,2,LEN('Filter Data'!A75)-2)</f>
        <v>02-Jun-2020</v>
      </c>
      <c r="B84">
        <f>'Filter Data'!L75</f>
        <v>9.2888000000000002</v>
      </c>
      <c r="C84">
        <f t="shared" si="3"/>
        <v>7.9321158457849282E-3</v>
      </c>
      <c r="D84">
        <f>C84-SET_TRI!C85</f>
        <v>-2.6049384398169177E-2</v>
      </c>
      <c r="E84">
        <f t="shared" si="4"/>
        <v>3.3400045124556792E-2</v>
      </c>
      <c r="F84">
        <f t="shared" ca="1" si="5"/>
        <v>-1.8962859511089938</v>
      </c>
      <c r="G84">
        <f ca="1">S0*EXP(Drift*(A84-$A$11)+Volatility*SUM($F$12:F84))</f>
        <v>8.7853761834691042</v>
      </c>
    </row>
    <row r="85" spans="1:7" x14ac:dyDescent="0.25">
      <c r="A85" s="1" t="str">
        <f>MID('Filter Data'!A76,2,LEN('Filter Data'!A76)-2)</f>
        <v>04-Jun-2020</v>
      </c>
      <c r="B85">
        <f>'Filter Data'!L76</f>
        <v>9.1401000000000003</v>
      </c>
      <c r="C85">
        <f t="shared" si="3"/>
        <v>-1.6008526397381775E-2</v>
      </c>
      <c r="D85">
        <f>C85-SET_TRI!C86</f>
        <v>-4.610768545586888E-2</v>
      </c>
      <c r="E85">
        <f t="shared" si="4"/>
        <v>2.9037749137352735E-2</v>
      </c>
      <c r="F85">
        <f t="shared" ca="1" si="5"/>
        <v>0.4232788015303563</v>
      </c>
      <c r="G85">
        <f ca="1">S0*EXP(Drift*(A85-$A$11)+Volatility*SUM($F$12:F85))</f>
        <v>8.8620955156748842</v>
      </c>
    </row>
    <row r="86" spans="1:7" x14ac:dyDescent="0.25">
      <c r="A86" s="1" t="str">
        <f>MID('Filter Data'!A77,2,LEN('Filter Data'!A77)-2)</f>
        <v>05-Jun-2020</v>
      </c>
      <c r="B86">
        <f>'Filter Data'!L77</f>
        <v>9.1487999999999996</v>
      </c>
      <c r="C86">
        <f t="shared" si="3"/>
        <v>9.5184954212746721E-4</v>
      </c>
      <c r="D86">
        <f>C86-SET_TRI!C87</f>
        <v>-1.8759631178437472E-2</v>
      </c>
      <c r="E86">
        <f t="shared" si="4"/>
        <v>1.930445473408491E-2</v>
      </c>
      <c r="F86">
        <f t="shared" ca="1" si="5"/>
        <v>-0.18832748822952852</v>
      </c>
      <c r="G86">
        <f ca="1">S0*EXP(Drift*(A86-$A$11)+Volatility*SUM($F$12:F86))</f>
        <v>8.8390486743425889</v>
      </c>
    </row>
    <row r="87" spans="1:7" x14ac:dyDescent="0.25">
      <c r="A87" s="1" t="str">
        <f>MID('Filter Data'!A78,2,LEN('Filter Data'!A78)-2)</f>
        <v>08-Jun-2020</v>
      </c>
      <c r="B87">
        <f>'Filter Data'!L78</f>
        <v>9.0513999999999992</v>
      </c>
      <c r="C87">
        <f t="shared" si="3"/>
        <v>-1.064620496677164E-2</v>
      </c>
      <c r="D87">
        <f>C87-SET_TRI!C88</f>
        <v>-1.038458830085193E-2</v>
      </c>
      <c r="E87">
        <f t="shared" si="4"/>
        <v>-4.6824472077591599E-4</v>
      </c>
      <c r="F87">
        <f t="shared" ca="1" si="5"/>
        <v>0.61181203560254316</v>
      </c>
      <c r="G87">
        <f ca="1">S0*EXP(Drift*(A87-$A$11)+Volatility*SUM($F$12:F87))</f>
        <v>8.9514876597161042</v>
      </c>
    </row>
    <row r="88" spans="1:7" x14ac:dyDescent="0.25">
      <c r="A88" s="1" t="str">
        <f>MID('Filter Data'!A79,2,LEN('Filter Data'!A79)-2)</f>
        <v>09-Jun-2020</v>
      </c>
      <c r="B88">
        <f>'Filter Data'!L79</f>
        <v>9.1189</v>
      </c>
      <c r="C88">
        <f t="shared" si="3"/>
        <v>7.4574099034404387E-3</v>
      </c>
      <c r="D88">
        <f>C88-SET_TRI!C89</f>
        <v>3.1730529940806121E-2</v>
      </c>
      <c r="E88">
        <f t="shared" si="4"/>
        <v>-2.3472018017393414E-2</v>
      </c>
      <c r="F88">
        <f t="shared" ca="1" si="5"/>
        <v>-1.6987501157491471</v>
      </c>
      <c r="G88">
        <f ca="1">S0*EXP(Drift*(A88-$A$11)+Volatility*SUM($F$12:F88))</f>
        <v>8.6968846534454887</v>
      </c>
    </row>
    <row r="89" spans="1:7" x14ac:dyDescent="0.25">
      <c r="A89" s="1" t="str">
        <f>MID('Filter Data'!A80,2,LEN('Filter Data'!A80)-2)</f>
        <v>10-Jun-2020</v>
      </c>
      <c r="B89">
        <f>'Filter Data'!L80</f>
        <v>9.1798000000000002</v>
      </c>
      <c r="C89">
        <f t="shared" si="3"/>
        <v>6.6784370921931565E-3</v>
      </c>
      <c r="D89">
        <f>C89-SET_TRI!C90</f>
        <v>-2.1773423510295428E-3</v>
      </c>
      <c r="E89">
        <f t="shared" si="4"/>
        <v>8.8455342769931545E-3</v>
      </c>
      <c r="F89">
        <f t="shared" ca="1" si="5"/>
        <v>-0.17632206322422248</v>
      </c>
      <c r="G89">
        <f ca="1">S0*EXP(Drift*(A89-$A$11)+Volatility*SUM($F$12:F89))</f>
        <v>8.6760775535411163</v>
      </c>
    </row>
    <row r="90" spans="1:7" x14ac:dyDescent="0.25">
      <c r="A90" s="1" t="str">
        <f>MID('Filter Data'!A81,2,LEN('Filter Data'!A81)-2)</f>
        <v>11-Jun-2020</v>
      </c>
      <c r="B90">
        <f>'Filter Data'!L81</f>
        <v>9.2477999999999998</v>
      </c>
      <c r="C90">
        <f t="shared" si="3"/>
        <v>7.4075687923483751E-3</v>
      </c>
      <c r="D90">
        <f>C90-SET_TRI!C91</f>
        <v>2.6031254680754554E-2</v>
      </c>
      <c r="E90">
        <f t="shared" si="4"/>
        <v>-1.795895606264988E-2</v>
      </c>
      <c r="F90">
        <f t="shared" ca="1" si="5"/>
        <v>0.70058223239548167</v>
      </c>
      <c r="G90">
        <f ca="1">S0*EXP(Drift*(A90-$A$11)+Volatility*SUM($F$12:F90))</f>
        <v>8.7882413892965481</v>
      </c>
    </row>
    <row r="91" spans="1:7" x14ac:dyDescent="0.25">
      <c r="A91" s="1" t="str">
        <f>MID('Filter Data'!A82,2,LEN('Filter Data'!A82)-2)</f>
        <v>12-Jun-2020</v>
      </c>
      <c r="B91">
        <f>'Filter Data'!L82</f>
        <v>9.2577999999999996</v>
      </c>
      <c r="C91">
        <f t="shared" si="3"/>
        <v>1.0813382642357952E-3</v>
      </c>
      <c r="D91">
        <f>C91-SET_TRI!C92</f>
        <v>1.3752530485174923E-2</v>
      </c>
      <c r="E91">
        <f t="shared" si="4"/>
        <v>-1.2300267569405757E-2</v>
      </c>
      <c r="F91">
        <f t="shared" ca="1" si="5"/>
        <v>-0.32490384961048241</v>
      </c>
      <c r="G91">
        <f ca="1">S0*EXP(Drift*(A91-$A$11)+Volatility*SUM($F$12:F91))</f>
        <v>8.7446051358518826</v>
      </c>
    </row>
    <row r="92" spans="1:7" x14ac:dyDescent="0.25">
      <c r="A92" s="1" t="str">
        <f>MID('Filter Data'!A83,2,LEN('Filter Data'!A83)-2)</f>
        <v>15-Jun-2020</v>
      </c>
      <c r="B92">
        <f>'Filter Data'!L83</f>
        <v>9.1709999999999994</v>
      </c>
      <c r="C92">
        <f t="shared" si="3"/>
        <v>-9.3758776383158215E-3</v>
      </c>
      <c r="D92">
        <f>C92-SET_TRI!C93</f>
        <v>2.380336833560983E-2</v>
      </c>
      <c r="E92">
        <f t="shared" si="4"/>
        <v>-3.2567824987537186E-2</v>
      </c>
      <c r="F92">
        <f t="shared" ca="1" si="5"/>
        <v>0.16460520299058662</v>
      </c>
      <c r="G92">
        <f ca="1">S0*EXP(Drift*(A92-$A$11)+Volatility*SUM($F$12:F92))</f>
        <v>8.787278626363376</v>
      </c>
    </row>
    <row r="93" spans="1:7" x14ac:dyDescent="0.25">
      <c r="A93" s="1" t="str">
        <f>MID('Filter Data'!A84,2,LEN('Filter Data'!A84)-2)</f>
        <v>16-Jun-2020</v>
      </c>
      <c r="B93">
        <f>'Filter Data'!L84</f>
        <v>9.2303999999999995</v>
      </c>
      <c r="C93">
        <f t="shared" si="3"/>
        <v>6.4769381746810732E-3</v>
      </c>
      <c r="D93">
        <f>C93-SET_TRI!C94</f>
        <v>-1.5476832055789248E-2</v>
      </c>
      <c r="E93">
        <f t="shared" si="4"/>
        <v>2.1625295024413863E-2</v>
      </c>
      <c r="F93">
        <f t="shared" ca="1" si="5"/>
        <v>-1.206146715365418</v>
      </c>
      <c r="G93">
        <f ca="1">S0*EXP(Drift*(A93-$A$11)+Volatility*SUM($F$12:F93))</f>
        <v>8.6107511752957251</v>
      </c>
    </row>
    <row r="94" spans="1:7" x14ac:dyDescent="0.25">
      <c r="A94" s="1" t="str">
        <f>MID('Filter Data'!A85,2,LEN('Filter Data'!A85)-2)</f>
        <v>17-Jun-2020</v>
      </c>
      <c r="B94">
        <f>'Filter Data'!L85</f>
        <v>9.1832999999999991</v>
      </c>
      <c r="C94">
        <f t="shared" si="3"/>
        <v>-5.1027041081643659E-3</v>
      </c>
      <c r="D94">
        <f>C94-SET_TRI!C95</f>
        <v>-1.0567831836164899E-2</v>
      </c>
      <c r="E94">
        <f t="shared" si="4"/>
        <v>5.2541150238957328E-3</v>
      </c>
      <c r="F94">
        <f t="shared" ca="1" si="5"/>
        <v>-1.2508595816329775</v>
      </c>
      <c r="G94">
        <f ca="1">S0*EXP(Drift*(A94-$A$11)+Volatility*SUM($F$12:F94))</f>
        <v>8.4312155250989509</v>
      </c>
    </row>
    <row r="95" spans="1:7" x14ac:dyDescent="0.25">
      <c r="A95" s="1" t="str">
        <f>MID('Filter Data'!A86,2,LEN('Filter Data'!A86)-2)</f>
        <v>18-Jun-2020</v>
      </c>
      <c r="B95">
        <f>'Filter Data'!L86</f>
        <v>9.2561999999999998</v>
      </c>
      <c r="C95">
        <f t="shared" si="3"/>
        <v>7.9383228251282915E-3</v>
      </c>
      <c r="D95">
        <f>C95-SET_TRI!C96</f>
        <v>1.2162328247347422E-2</v>
      </c>
      <c r="E95">
        <f t="shared" si="4"/>
        <v>-3.8911311119176929E-3</v>
      </c>
      <c r="F95">
        <f t="shared" ca="1" si="5"/>
        <v>-0.11036694294050152</v>
      </c>
      <c r="G95">
        <f ca="1">S0*EXP(Drift*(A95-$A$11)+Volatility*SUM($F$12:F95))</f>
        <v>8.4206910376630528</v>
      </c>
    </row>
    <row r="96" spans="1:7" x14ac:dyDescent="0.25">
      <c r="A96" s="1" t="str">
        <f>MID('Filter Data'!A87,2,LEN('Filter Data'!A87)-2)</f>
        <v>19-Jun-2020</v>
      </c>
      <c r="B96">
        <f>'Filter Data'!L87</f>
        <v>9.2226999999999997</v>
      </c>
      <c r="C96">
        <f t="shared" si="3"/>
        <v>-3.6191957822864769E-3</v>
      </c>
      <c r="D96">
        <f>C96-SET_TRI!C97</f>
        <v>-3.7173220713742749E-4</v>
      </c>
      <c r="E96">
        <f t="shared" si="4"/>
        <v>-3.2145041221970762E-3</v>
      </c>
      <c r="F96">
        <f t="shared" ca="1" si="5"/>
        <v>-0.46917549651959756</v>
      </c>
      <c r="G96">
        <f ca="1">S0*EXP(Drift*(A96-$A$11)+Volatility*SUM($F$12:F96))</f>
        <v>8.357896774622608</v>
      </c>
    </row>
    <row r="97" spans="1:7" x14ac:dyDescent="0.25">
      <c r="A97" s="1" t="str">
        <f>MID('Filter Data'!A88,2,LEN('Filter Data'!A88)-2)</f>
        <v>24-Jun-2020</v>
      </c>
      <c r="B97">
        <f>'Filter Data'!L88</f>
        <v>9.4536999999999995</v>
      </c>
      <c r="C97">
        <f t="shared" si="3"/>
        <v>2.5046895160853098E-2</v>
      </c>
      <c r="D97">
        <f>C97-SET_TRI!C98</f>
        <v>5.5311562732839929E-2</v>
      </c>
      <c r="E97">
        <f t="shared" si="4"/>
        <v>-2.8899318865024535E-2</v>
      </c>
      <c r="F97">
        <f t="shared" ca="1" si="5"/>
        <v>-0.80510435593907215</v>
      </c>
      <c r="G97">
        <f ca="1">S0*EXP(Drift*(A97-$A$11)+Volatility*SUM($F$12:F97))</f>
        <v>8.2693817923474811</v>
      </c>
    </row>
    <row r="98" spans="1:7" x14ac:dyDescent="0.25">
      <c r="A98" s="1" t="str">
        <f>MID('Filter Data'!A89,2,LEN('Filter Data'!A89)-2)</f>
        <v>29-Jun-2020</v>
      </c>
      <c r="B98">
        <f>'Filter Data'!L89</f>
        <v>9.4245999999999999</v>
      </c>
      <c r="C98">
        <f t="shared" si="3"/>
        <v>-3.0781598739117681E-3</v>
      </c>
      <c r="D98">
        <f>C98-SET_TRI!C99</f>
        <v>-1.306273649584113E-3</v>
      </c>
      <c r="E98">
        <f t="shared" si="4"/>
        <v>-1.7612884684822462E-3</v>
      </c>
      <c r="F98">
        <f t="shared" ca="1" si="5"/>
        <v>-1.3879436619369467</v>
      </c>
      <c r="G98">
        <f ca="1">S0*EXP(Drift*(A98-$A$11)+Volatility*SUM($F$12:F98))</f>
        <v>8.0993438617407261</v>
      </c>
    </row>
    <row r="99" spans="1:7" x14ac:dyDescent="0.25">
      <c r="A99" s="1" t="str">
        <f>MID('Filter Data'!A90,2,LEN('Filter Data'!A90)-2)</f>
        <v>30-Jun-2020</v>
      </c>
      <c r="B99">
        <f>'Filter Data'!L90</f>
        <v>9.4425000000000008</v>
      </c>
      <c r="C99">
        <f t="shared" si="3"/>
        <v>1.8992848502855204E-3</v>
      </c>
      <c r="D99">
        <f>C99-SET_TRI!C100</f>
        <v>-5.506604131235839E-3</v>
      </c>
      <c r="E99">
        <f t="shared" si="4"/>
        <v>7.3159812769216315E-3</v>
      </c>
      <c r="F99">
        <f t="shared" ca="1" si="5"/>
        <v>-0.44731976515714139</v>
      </c>
      <c r="G99">
        <f ca="1">S0*EXP(Drift*(A99-$A$11)+Volatility*SUM($F$12:F99))</f>
        <v>8.0420000913449829</v>
      </c>
    </row>
    <row r="100" spans="1:7" x14ac:dyDescent="0.25">
      <c r="A100" s="1" t="str">
        <f>MID('Filter Data'!A91,2,LEN('Filter Data'!A91)-2)</f>
        <v>02-Jul-2020</v>
      </c>
      <c r="B100">
        <f>'Filter Data'!L91</f>
        <v>9.4433000000000007</v>
      </c>
      <c r="C100">
        <f t="shared" si="3"/>
        <v>8.4723325390512246E-5</v>
      </c>
      <c r="D100">
        <f>C100-SET_TRI!C101</f>
        <v>-3.0498742914459719E-2</v>
      </c>
      <c r="E100">
        <f t="shared" si="4"/>
        <v>2.9895546920000429E-2</v>
      </c>
      <c r="F100">
        <f t="shared" ca="1" si="5"/>
        <v>-0.46300868902778908</v>
      </c>
      <c r="G100">
        <f ca="1">S0*EXP(Drift*(A100-$A$11)+Volatility*SUM($F$12:F100))</f>
        <v>7.9882284659236866</v>
      </c>
    </row>
    <row r="101" spans="1:7" x14ac:dyDescent="0.25">
      <c r="A101" s="1" t="str">
        <f>MID('Filter Data'!A92,2,LEN('Filter Data'!A92)-2)</f>
        <v>08-Jul-2020</v>
      </c>
      <c r="B101">
        <f>'Filter Data'!L92</f>
        <v>9.5881000000000007</v>
      </c>
      <c r="C101">
        <f t="shared" si="3"/>
        <v>1.5333622780172189E-2</v>
      </c>
      <c r="D101">
        <f>C101-SET_TRI!C102</f>
        <v>3.043187503172895E-2</v>
      </c>
      <c r="E101">
        <f t="shared" si="4"/>
        <v>-1.4328224431618585E-2</v>
      </c>
      <c r="F101">
        <f t="shared" ca="1" si="5"/>
        <v>-3.4165324565776771</v>
      </c>
      <c r="G101">
        <f ca="1">S0*EXP(Drift*(A101-$A$11)+Volatility*SUM($F$12:F101))</f>
        <v>7.5579872642278811</v>
      </c>
    </row>
    <row r="102" spans="1:7" x14ac:dyDescent="0.25">
      <c r="A102" s="1" t="str">
        <f>MID('Filter Data'!A93,2,LEN('Filter Data'!A93)-2)</f>
        <v>09-Jul-2020</v>
      </c>
      <c r="B102">
        <f>'Filter Data'!L93</f>
        <v>9.6628000000000007</v>
      </c>
      <c r="C102">
        <f t="shared" si="3"/>
        <v>7.7909074790625862E-3</v>
      </c>
      <c r="D102">
        <f>C102-SET_TRI!C103</f>
        <v>6.137879784129047E-3</v>
      </c>
      <c r="E102">
        <f t="shared" si="4"/>
        <v>1.8417490702769494E-3</v>
      </c>
      <c r="F102">
        <f t="shared" ca="1" si="5"/>
        <v>-2.2513291716960846</v>
      </c>
      <c r="G102">
        <f ca="1">S0*EXP(Drift*(A102-$A$11)+Volatility*SUM($F$12:F102))</f>
        <v>7.2728361793200973</v>
      </c>
    </row>
    <row r="103" spans="1:7" x14ac:dyDescent="0.25">
      <c r="A103" s="1" t="str">
        <f>MID('Filter Data'!A94,2,LEN('Filter Data'!A94)-2)</f>
        <v>13-Jul-2020</v>
      </c>
      <c r="B103">
        <f>'Filter Data'!L94</f>
        <v>9.6309000000000005</v>
      </c>
      <c r="C103">
        <f t="shared" si="3"/>
        <v>-3.3013205282113114E-3</v>
      </c>
      <c r="D103">
        <f>C103-SET_TRI!C104</f>
        <v>2.0341794334213303E-2</v>
      </c>
      <c r="E103">
        <f t="shared" si="4"/>
        <v>-2.3114522379744377E-2</v>
      </c>
      <c r="F103">
        <f t="shared" ca="1" si="5"/>
        <v>-3.7810439654759795</v>
      </c>
      <c r="G103">
        <f ca="1">S0*EXP(Drift*(A103-$A$11)+Volatility*SUM($F$12:F103))</f>
        <v>6.8285263957401563</v>
      </c>
    </row>
    <row r="104" spans="1:7" x14ac:dyDescent="0.25">
      <c r="A104" s="1" t="str">
        <f>MID('Filter Data'!A95,2,LEN('Filter Data'!A95)-2)</f>
        <v>15-Jul-2020</v>
      </c>
      <c r="B104">
        <f>'Filter Data'!L95</f>
        <v>9.6615000000000002</v>
      </c>
      <c r="C104">
        <f t="shared" si="3"/>
        <v>3.1772731520418379E-3</v>
      </c>
      <c r="D104">
        <f>C104-SET_TRI!C105</f>
        <v>-8.5732596357349922E-3</v>
      </c>
      <c r="E104">
        <f t="shared" si="4"/>
        <v>1.1587246184813587E-2</v>
      </c>
      <c r="F104">
        <f t="shared" ca="1" si="5"/>
        <v>1.0440165737359399</v>
      </c>
      <c r="G104">
        <f ca="1">S0*EXP(Drift*(A104-$A$11)+Volatility*SUM($F$12:F104))</f>
        <v>6.9628711598511241</v>
      </c>
    </row>
    <row r="105" spans="1:7" x14ac:dyDescent="0.25">
      <c r="A105" s="1" t="str">
        <f>MID('Filter Data'!A96,2,LEN('Filter Data'!A96)-2)</f>
        <v>17-Jul-2020</v>
      </c>
      <c r="B105">
        <f>'Filter Data'!L96</f>
        <v>9.6023999999999994</v>
      </c>
      <c r="C105">
        <f t="shared" si="3"/>
        <v>-6.1170625679243199E-3</v>
      </c>
      <c r="D105">
        <f>C105-SET_TRI!C106</f>
        <v>-9.6156556603817847E-3</v>
      </c>
      <c r="E105">
        <f t="shared" si="4"/>
        <v>3.3103640491598339E-3</v>
      </c>
      <c r="F105">
        <f t="shared" ca="1" si="5"/>
        <v>3.493630679876039</v>
      </c>
      <c r="G105">
        <f ca="1">S0*EXP(Drift*(A105-$A$11)+Volatility*SUM($F$12:F105))</f>
        <v>7.4086539425238502</v>
      </c>
    </row>
    <row r="106" spans="1:7" x14ac:dyDescent="0.25">
      <c r="A106" s="1" t="str">
        <f>MID('Filter Data'!A97,2,LEN('Filter Data'!A97)-2)</f>
        <v>20-Jul-2020</v>
      </c>
      <c r="B106">
        <f>'Filter Data'!L97</f>
        <v>9.6575000000000006</v>
      </c>
      <c r="C106">
        <f t="shared" si="3"/>
        <v>5.7381487961344312E-3</v>
      </c>
      <c r="D106">
        <f>C106-SET_TRI!C107</f>
        <v>8.0368463888182105E-3</v>
      </c>
      <c r="E106">
        <f t="shared" si="4"/>
        <v>-2.0645377658166288E-3</v>
      </c>
      <c r="F106">
        <f t="shared" ca="1" si="5"/>
        <v>-1.317836558920344</v>
      </c>
      <c r="G106">
        <f ca="1">S0*EXP(Drift*(A106-$A$11)+Volatility*SUM($F$12:F106))</f>
        <v>7.2554456844631323</v>
      </c>
    </row>
    <row r="107" spans="1:7" x14ac:dyDescent="0.25">
      <c r="A107" s="1" t="str">
        <f>MID('Filter Data'!A98,2,LEN('Filter Data'!A98)-2)</f>
        <v>21-Jul-2020</v>
      </c>
      <c r="B107">
        <f>'Filter Data'!L98</f>
        <v>9.7186000000000003</v>
      </c>
      <c r="C107">
        <f t="shared" si="3"/>
        <v>6.3266891017343726E-3</v>
      </c>
      <c r="D107">
        <f>C107-SET_TRI!C108</f>
        <v>-9.5977742700780588E-3</v>
      </c>
      <c r="E107">
        <f t="shared" si="4"/>
        <v>1.5736662194220541E-2</v>
      </c>
      <c r="F107">
        <f t="shared" ca="1" si="5"/>
        <v>-1.5079105052530324</v>
      </c>
      <c r="G107">
        <f ca="1">S0*EXP(Drift*(A107-$A$11)+Volatility*SUM($F$12:F107))</f>
        <v>7.0725013225759152</v>
      </c>
    </row>
    <row r="108" spans="1:7" x14ac:dyDescent="0.25">
      <c r="A108" s="1" t="str">
        <f>MID('Filter Data'!A99,2,LEN('Filter Data'!A99)-2)</f>
        <v>22-Jul-2020</v>
      </c>
      <c r="B108">
        <f>'Filter Data'!L99</f>
        <v>9.8454999999999995</v>
      </c>
      <c r="C108">
        <f t="shared" si="3"/>
        <v>1.3057436256250809E-2</v>
      </c>
      <c r="D108">
        <f>C108-SET_TRI!C109</f>
        <v>2.9345436861612124E-2</v>
      </c>
      <c r="E108">
        <f t="shared" si="4"/>
        <v>-1.5543969065718167E-2</v>
      </c>
      <c r="F108">
        <f t="shared" ca="1" si="5"/>
        <v>-0.38428334179670526</v>
      </c>
      <c r="G108">
        <f ca="1">S0*EXP(Drift*(A108-$A$11)+Volatility*SUM($F$12:F108))</f>
        <v>7.0301253664345404</v>
      </c>
    </row>
    <row r="109" spans="1:7" x14ac:dyDescent="0.25">
      <c r="A109" s="1" t="str">
        <f>MID('Filter Data'!A100,2,LEN('Filter Data'!A100)-2)</f>
        <v>23-Jul-2020</v>
      </c>
      <c r="B109">
        <f>'Filter Data'!L100</f>
        <v>10.027799999999999</v>
      </c>
      <c r="C109">
        <f t="shared" si="3"/>
        <v>1.8516073332994737E-2</v>
      </c>
      <c r="D109">
        <f>C109-SET_TRI!C110</f>
        <v>1.7139376500415544E-2</v>
      </c>
      <c r="E109">
        <f t="shared" si="4"/>
        <v>1.8286618974099195E-3</v>
      </c>
      <c r="F109">
        <f t="shared" ca="1" si="5"/>
        <v>0.84748952229671892</v>
      </c>
      <c r="G109">
        <f ca="1">S0*EXP(Drift*(A109-$A$11)+Volatility*SUM($F$12:F109))</f>
        <v>7.1392151736636738</v>
      </c>
    </row>
    <row r="110" spans="1:7" x14ac:dyDescent="0.25">
      <c r="A110" s="1" t="str">
        <f>MID('Filter Data'!A101,2,LEN('Filter Data'!A101)-2)</f>
        <v>24-Jul-2020</v>
      </c>
      <c r="B110">
        <f>'Filter Data'!L101</f>
        <v>10.082700000000001</v>
      </c>
      <c r="C110">
        <f t="shared" si="3"/>
        <v>5.474780111290785E-3</v>
      </c>
      <c r="D110">
        <f>C110-SET_TRI!C111</f>
        <v>2.2335052790193245E-2</v>
      </c>
      <c r="E110">
        <f t="shared" si="4"/>
        <v>-1.6283985530343065E-2</v>
      </c>
      <c r="F110">
        <f t="shared" ca="1" si="5"/>
        <v>2.0665430730165264</v>
      </c>
      <c r="G110">
        <f ca="1">S0*EXP(Drift*(A110-$A$11)+Volatility*SUM($F$12:F110))</f>
        <v>7.4052417027633171</v>
      </c>
    </row>
    <row r="111" spans="1:7" x14ac:dyDescent="0.25">
      <c r="A111" s="1" t="str">
        <f>MID('Filter Data'!A102,2,LEN('Filter Data'!A102)-2)</f>
        <v>29-Jul-2020</v>
      </c>
      <c r="B111">
        <f>'Filter Data'!L102</f>
        <v>10.4213</v>
      </c>
      <c r="C111">
        <f t="shared" si="3"/>
        <v>3.3582274589147705E-2</v>
      </c>
      <c r="D111">
        <f>C111-SET_TRI!C112</f>
        <v>3.8053187799886153E-2</v>
      </c>
      <c r="E111">
        <f t="shared" si="4"/>
        <v>-3.5185227047435236E-3</v>
      </c>
      <c r="F111">
        <f t="shared" ca="1" si="5"/>
        <v>0.47522136739048454</v>
      </c>
      <c r="G111">
        <f ca="1">S0*EXP(Drift*(A111-$A$11)+Volatility*SUM($F$12:F111))</f>
        <v>7.4916783523410535</v>
      </c>
    </row>
    <row r="112" spans="1:7" x14ac:dyDescent="0.25">
      <c r="A112" s="1" t="str">
        <f>MID('Filter Data'!A103,2,LEN('Filter Data'!A103)-2)</f>
        <v>30-Jul-2020</v>
      </c>
      <c r="B112">
        <f>'Filter Data'!L103</f>
        <v>10.394600000000001</v>
      </c>
      <c r="C112">
        <f t="shared" si="3"/>
        <v>-2.5620603955360602E-3</v>
      </c>
      <c r="D112">
        <f>C112-SET_TRI!C113</f>
        <v>1.72797911258726E-2</v>
      </c>
      <c r="E112">
        <f t="shared" si="4"/>
        <v>-1.9386526617001871E-2</v>
      </c>
      <c r="F112">
        <f t="shared" ca="1" si="5"/>
        <v>-0.70223736066076481</v>
      </c>
      <c r="G112">
        <f ca="1">S0*EXP(Drift*(A112-$A$11)+Volatility*SUM($F$12:F112))</f>
        <v>7.4057534920651049</v>
      </c>
    </row>
    <row r="113" spans="1:7" x14ac:dyDescent="0.25">
      <c r="A113" s="1" t="str">
        <f>MID('Filter Data'!A104,2,LEN('Filter Data'!A104)-2)</f>
        <v>03-Aug-2020</v>
      </c>
      <c r="B113">
        <f>'Filter Data'!L104</f>
        <v>10.4842</v>
      </c>
      <c r="C113">
        <f t="shared" si="3"/>
        <v>8.6198603120850262E-3</v>
      </c>
      <c r="D113">
        <f>C113-SET_TRI!C114</f>
        <v>1.0317909086828621E-2</v>
      </c>
      <c r="E113">
        <f t="shared" si="4"/>
        <v>-1.409307705336307E-3</v>
      </c>
      <c r="F113">
        <f t="shared" ca="1" si="5"/>
        <v>3.0408027192588167</v>
      </c>
      <c r="G113">
        <f ca="1">S0*EXP(Drift*(A113-$A$11)+Volatility*SUM($F$12:F113))</f>
        <v>7.8285882142165457</v>
      </c>
    </row>
    <row r="114" spans="1:7" x14ac:dyDescent="0.25">
      <c r="A114" s="1" t="str">
        <f>MID('Filter Data'!A105,2,LEN('Filter Data'!A105)-2)</f>
        <v>04-Aug-2020</v>
      </c>
      <c r="B114">
        <f>'Filter Data'!L105</f>
        <v>10.5014</v>
      </c>
      <c r="C114">
        <f t="shared" si="3"/>
        <v>1.6405638961485636E-3</v>
      </c>
      <c r="D114">
        <f>C114-SET_TRI!C115</f>
        <v>-7.334768977939647E-3</v>
      </c>
      <c r="E114">
        <f t="shared" si="4"/>
        <v>8.8416808616321816E-3</v>
      </c>
      <c r="F114">
        <f t="shared" ca="1" si="5"/>
        <v>1.3119102278227102</v>
      </c>
      <c r="G114">
        <f ca="1">S0*EXP(Drift*(A114-$A$11)+Volatility*SUM($F$12:F114))</f>
        <v>8.0144971612487748</v>
      </c>
    </row>
    <row r="115" spans="1:7" x14ac:dyDescent="0.25">
      <c r="A115" s="1" t="str">
        <f>MID('Filter Data'!A106,2,LEN('Filter Data'!A106)-2)</f>
        <v>05-Aug-2020</v>
      </c>
      <c r="B115">
        <f>'Filter Data'!L106</f>
        <v>10.813800000000001</v>
      </c>
      <c r="C115">
        <f t="shared" si="3"/>
        <v>2.974841449711469E-2</v>
      </c>
      <c r="D115">
        <f>C115-SET_TRI!C116</f>
        <v>2.3733522817773429E-2</v>
      </c>
      <c r="E115">
        <f t="shared" si="4"/>
        <v>6.6246414029657967E-3</v>
      </c>
      <c r="F115">
        <f t="shared" ca="1" si="5"/>
        <v>-0.38179070262912934</v>
      </c>
      <c r="G115">
        <f ca="1">S0*EXP(Drift*(A115-$A$11)+Volatility*SUM($F$12:F115))</f>
        <v>7.9668222233308734</v>
      </c>
    </row>
    <row r="116" spans="1:7" x14ac:dyDescent="0.25">
      <c r="A116" s="1" t="str">
        <f>MID('Filter Data'!A107,2,LEN('Filter Data'!A107)-2)</f>
        <v>06-Aug-2020</v>
      </c>
      <c r="B116">
        <f>'Filter Data'!L107</f>
        <v>10.87</v>
      </c>
      <c r="C116">
        <f t="shared" si="3"/>
        <v>5.1970630120770399E-3</v>
      </c>
      <c r="D116">
        <f>C116-SET_TRI!C117</f>
        <v>6.6659388804452416E-3</v>
      </c>
      <c r="E116">
        <f t="shared" si="4"/>
        <v>-1.267519100917114E-3</v>
      </c>
      <c r="F116">
        <f t="shared" ca="1" si="5"/>
        <v>-1.1035435075145403</v>
      </c>
      <c r="G116">
        <f ca="1">S0*EXP(Drift*(A116-$A$11)+Volatility*SUM($F$12:F116))</f>
        <v>7.8207105608902205</v>
      </c>
    </row>
    <row r="117" spans="1:7" x14ac:dyDescent="0.25">
      <c r="A117" s="1" t="str">
        <f>MID('Filter Data'!A108,2,LEN('Filter Data'!A108)-2)</f>
        <v>07-Aug-2020</v>
      </c>
      <c r="B117">
        <f>'Filter Data'!L108</f>
        <v>10.9397</v>
      </c>
      <c r="C117">
        <f t="shared" si="3"/>
        <v>6.4121435142595207E-3</v>
      </c>
      <c r="D117">
        <f>C117-SET_TRI!C118</f>
        <v>1.4706509118071233E-2</v>
      </c>
      <c r="E117">
        <f t="shared" si="4"/>
        <v>-7.9006141622976721E-3</v>
      </c>
      <c r="F117">
        <f t="shared" ca="1" si="5"/>
        <v>2.9331188839640414E-2</v>
      </c>
      <c r="G117">
        <f ca="1">S0*EXP(Drift*(A117-$A$11)+Volatility*SUM($F$12:F117))</f>
        <v>7.8299356103422637</v>
      </c>
    </row>
    <row r="118" spans="1:7" x14ac:dyDescent="0.25">
      <c r="A118" s="1" t="str">
        <f>MID('Filter Data'!A109,2,LEN('Filter Data'!A109)-2)</f>
        <v>11-Aug-2020</v>
      </c>
      <c r="B118">
        <f>'Filter Data'!L109</f>
        <v>10.592599999999999</v>
      </c>
      <c r="C118">
        <f t="shared" si="3"/>
        <v>-3.17284751867054E-2</v>
      </c>
      <c r="D118">
        <f>C118-SET_TRI!C119</f>
        <v>-4.3392174782190276E-2</v>
      </c>
      <c r="E118">
        <f t="shared" si="4"/>
        <v>1.0667266383158049E-2</v>
      </c>
      <c r="F118">
        <f t="shared" ca="1" si="5"/>
        <v>1.9405668634132693</v>
      </c>
      <c r="G118">
        <f ca="1">S0*EXP(Drift*(A118-$A$11)+Volatility*SUM($F$12:F118))</f>
        <v>8.1202211009164671</v>
      </c>
    </row>
    <row r="119" spans="1:7" x14ac:dyDescent="0.25">
      <c r="A119" s="1" t="str">
        <f>MID('Filter Data'!A110,2,LEN('Filter Data'!A110)-2)</f>
        <v>13-Aug-2020</v>
      </c>
      <c r="B119">
        <f>'Filter Data'!L110</f>
        <v>10.2659</v>
      </c>
      <c r="C119">
        <f t="shared" si="3"/>
        <v>-3.0842286124275333E-2</v>
      </c>
      <c r="D119">
        <f>C119-SET_TRI!C120</f>
        <v>-4.5894428061704823E-2</v>
      </c>
      <c r="E119">
        <f t="shared" si="4"/>
        <v>1.3995834836820171E-2</v>
      </c>
      <c r="F119">
        <f t="shared" ca="1" si="5"/>
        <v>-0.3543985537563239</v>
      </c>
      <c r="G119">
        <f ca="1">S0*EXP(Drift*(A119-$A$11)+Volatility*SUM($F$12:F119))</f>
        <v>8.081166278231354</v>
      </c>
    </row>
    <row r="120" spans="1:7" x14ac:dyDescent="0.25">
      <c r="A120" s="1" t="str">
        <f>MID('Filter Data'!A111,2,LEN('Filter Data'!A111)-2)</f>
        <v>14-Aug-2020</v>
      </c>
      <c r="B120">
        <f>'Filter Data'!L111</f>
        <v>10.3398</v>
      </c>
      <c r="C120">
        <f t="shared" si="3"/>
        <v>7.1985895050604501E-3</v>
      </c>
      <c r="D120">
        <f>C120-SET_TRI!C121</f>
        <v>2.4279977226391598E-2</v>
      </c>
      <c r="E120">
        <f t="shared" si="4"/>
        <v>-1.6458562442773408E-2</v>
      </c>
      <c r="F120">
        <f t="shared" ca="1" si="5"/>
        <v>-1.3043185400562192</v>
      </c>
      <c r="G120">
        <f ca="1">S0*EXP(Drift*(A120-$A$11)+Volatility*SUM($F$12:F120))</f>
        <v>7.905324260964286</v>
      </c>
    </row>
    <row r="121" spans="1:7" x14ac:dyDescent="0.25">
      <c r="A121" s="1" t="str">
        <f>MID('Filter Data'!A112,2,LEN('Filter Data'!A112)-2)</f>
        <v>18-Aug-2020</v>
      </c>
      <c r="B121">
        <f>'Filter Data'!L112</f>
        <v>10.645300000000001</v>
      </c>
      <c r="C121">
        <f t="shared" si="3"/>
        <v>2.9546026035319861E-2</v>
      </c>
      <c r="D121">
        <f>C121-SET_TRI!C122</f>
        <v>2.4719837422148561E-2</v>
      </c>
      <c r="E121">
        <f t="shared" si="4"/>
        <v>5.4595388615377612E-3</v>
      </c>
      <c r="F121">
        <f t="shared" ca="1" si="5"/>
        <v>1.4672963388669453</v>
      </c>
      <c r="G121">
        <f ca="1">S0*EXP(Drift*(A121-$A$11)+Volatility*SUM($F$12:F121))</f>
        <v>8.131246492306607</v>
      </c>
    </row>
    <row r="122" spans="1:7" x14ac:dyDescent="0.25">
      <c r="A122" s="1" t="str">
        <f>MID('Filter Data'!A113,2,LEN('Filter Data'!A113)-2)</f>
        <v>19-Aug-2020</v>
      </c>
      <c r="B122">
        <f>'Filter Data'!L113</f>
        <v>10.589499999999999</v>
      </c>
      <c r="C122">
        <f t="shared" si="3"/>
        <v>-5.2417498802289648E-3</v>
      </c>
      <c r="D122">
        <f>C122-SET_TRI!C123</f>
        <v>1.3603491658677693E-2</v>
      </c>
      <c r="E122">
        <f t="shared" si="4"/>
        <v>-1.8477883086734682E-2</v>
      </c>
      <c r="F122">
        <f t="shared" ca="1" si="5"/>
        <v>-1.0891651128993567</v>
      </c>
      <c r="G122">
        <f ca="1">S0*EXP(Drift*(A122-$A$11)+Volatility*SUM($F$12:F122))</f>
        <v>7.9841142174920154</v>
      </c>
    </row>
    <row r="123" spans="1:7" x14ac:dyDescent="0.25">
      <c r="A123" s="1" t="str">
        <f>MID('Filter Data'!A114,2,LEN('Filter Data'!A114)-2)</f>
        <v>24-Aug-2020</v>
      </c>
      <c r="B123">
        <f>'Filter Data'!L114</f>
        <v>10.325100000000001</v>
      </c>
      <c r="C123">
        <f t="shared" si="3"/>
        <v>-2.4968128806836812E-2</v>
      </c>
      <c r="D123">
        <f>C123-SET_TRI!C124</f>
        <v>-2.7472955078738016E-2</v>
      </c>
      <c r="E123">
        <f t="shared" si="4"/>
        <v>1.8893079692968162E-3</v>
      </c>
      <c r="F123">
        <f t="shared" ca="1" si="5"/>
        <v>2.3656938845892315</v>
      </c>
      <c r="G123">
        <f ca="1">S0*EXP(Drift*(A123-$A$11)+Volatility*SUM($F$12:F123))</f>
        <v>8.3471041556320031</v>
      </c>
    </row>
    <row r="124" spans="1:7" x14ac:dyDescent="0.25">
      <c r="A124" s="1" t="str">
        <f>MID('Filter Data'!A115,2,LEN('Filter Data'!A115)-2)</f>
        <v>25-Aug-2020</v>
      </c>
      <c r="B124">
        <f>'Filter Data'!L115</f>
        <v>10.220000000000001</v>
      </c>
      <c r="C124">
        <f t="shared" si="3"/>
        <v>-1.0179078168734462E-2</v>
      </c>
      <c r="D124">
        <f>C124-SET_TRI!C125</f>
        <v>-1.2212987639176788E-2</v>
      </c>
      <c r="E124">
        <f t="shared" si="4"/>
        <v>1.7835314968169518E-3</v>
      </c>
      <c r="F124">
        <f t="shared" ca="1" si="5"/>
        <v>-0.43020013811118218</v>
      </c>
      <c r="G124">
        <f ca="1">S0*EXP(Drift*(A124-$A$11)+Volatility*SUM($F$12:F124))</f>
        <v>8.2904725763326823</v>
      </c>
    </row>
    <row r="125" spans="1:7" x14ac:dyDescent="0.25">
      <c r="A125" s="1" t="str">
        <f>MID('Filter Data'!A116,2,LEN('Filter Data'!A116)-2)</f>
        <v>26-Aug-2020</v>
      </c>
      <c r="B125">
        <f>'Filter Data'!L116</f>
        <v>10.194699999999999</v>
      </c>
      <c r="C125">
        <f t="shared" si="3"/>
        <v>-2.4755381604698074E-3</v>
      </c>
      <c r="D125">
        <f>C125-SET_TRI!C126</f>
        <v>-5.6957171662645207E-3</v>
      </c>
      <c r="E125">
        <f t="shared" si="4"/>
        <v>3.1257462066233174E-3</v>
      </c>
      <c r="F125">
        <f t="shared" ca="1" si="5"/>
        <v>-0.46992104800883361</v>
      </c>
      <c r="G125">
        <f ca="1">S0*EXP(Drift*(A125-$A$11)+Volatility*SUM($F$12:F125))</f>
        <v>8.2285427480316518</v>
      </c>
    </row>
    <row r="126" spans="1:7" x14ac:dyDescent="0.25">
      <c r="A126" s="1" t="str">
        <f>MID('Filter Data'!A117,2,LEN('Filter Data'!A117)-2)</f>
        <v>27-Aug-2020</v>
      </c>
      <c r="B126">
        <f>'Filter Data'!L117</f>
        <v>10.285399999999999</v>
      </c>
      <c r="C126">
        <f t="shared" si="3"/>
        <v>8.896779699255496E-3</v>
      </c>
      <c r="D126">
        <f>C126-SET_TRI!C127</f>
        <v>5.9186354166488268E-3</v>
      </c>
      <c r="E126">
        <f t="shared" si="4"/>
        <v>3.161619581194962E-3</v>
      </c>
      <c r="F126">
        <f t="shared" ca="1" si="5"/>
        <v>1.7931155284873581</v>
      </c>
      <c r="G126">
        <f ca="1">S0*EXP(Drift*(A126-$A$11)+Volatility*SUM($F$12:F126))</f>
        <v>8.4946966908499775</v>
      </c>
    </row>
    <row r="127" spans="1:7" x14ac:dyDescent="0.25">
      <c r="A127" s="1" t="str">
        <f>MID('Filter Data'!A118,2,LEN('Filter Data'!A118)-2)</f>
        <v>28-Aug-2020</v>
      </c>
      <c r="B127">
        <f>'Filter Data'!L118</f>
        <v>10.375999999999999</v>
      </c>
      <c r="C127">
        <f t="shared" si="3"/>
        <v>8.8086024850759573E-3</v>
      </c>
      <c r="D127">
        <f>C127-SET_TRI!C128</f>
        <v>1.2342596026116585E-2</v>
      </c>
      <c r="E127">
        <f t="shared" si="4"/>
        <v>-3.1968057853596528E-3</v>
      </c>
      <c r="F127">
        <f t="shared" ca="1" si="5"/>
        <v>-0.1268964221671714</v>
      </c>
      <c r="G127">
        <f ca="1">S0*EXP(Drift*(A127-$A$11)+Volatility*SUM($F$12:F127))</f>
        <v>8.4816560072333615</v>
      </c>
    </row>
    <row r="128" spans="1:7" x14ac:dyDescent="0.25">
      <c r="A128" s="1" t="str">
        <f>MID('Filter Data'!A119,2,LEN('Filter Data'!A119)-2)</f>
        <v>31-Aug-2020</v>
      </c>
      <c r="B128">
        <f>'Filter Data'!L119</f>
        <v>10.3916</v>
      </c>
      <c r="C128">
        <f t="shared" si="3"/>
        <v>1.5034695451041776E-3</v>
      </c>
      <c r="D128">
        <f>C128-SET_TRI!C129</f>
        <v>1.4439101661721519E-2</v>
      </c>
      <c r="E128">
        <f t="shared" si="4"/>
        <v>-1.2548279197706297E-2</v>
      </c>
      <c r="F128">
        <f t="shared" ca="1" si="5"/>
        <v>-2.6749514464847137</v>
      </c>
      <c r="G128">
        <f ca="1">S0*EXP(Drift*(A128-$A$11)+Volatility*SUM($F$12:F128))</f>
        <v>8.1126360817470218</v>
      </c>
    </row>
    <row r="129" spans="1:7" x14ac:dyDescent="0.25">
      <c r="A129" s="1" t="str">
        <f>MID('Filter Data'!A120,2,LEN('Filter Data'!A120)-2)</f>
        <v>01-Sep-2020</v>
      </c>
      <c r="B129">
        <f>'Filter Data'!L120</f>
        <v>10.5405</v>
      </c>
      <c r="C129">
        <f t="shared" si="3"/>
        <v>1.4328881019284746E-2</v>
      </c>
      <c r="D129">
        <f>C129-SET_TRI!C130</f>
        <v>1.7219654387160364E-2</v>
      </c>
      <c r="E129">
        <f t="shared" si="4"/>
        <v>-2.4368874146752512E-3</v>
      </c>
      <c r="F129">
        <f t="shared" ca="1" si="5"/>
        <v>-0.11210862076206353</v>
      </c>
      <c r="G129">
        <f ca="1">S0*EXP(Drift*(A129-$A$11)+Volatility*SUM($F$12:F129))</f>
        <v>8.1022640099615852</v>
      </c>
    </row>
    <row r="130" spans="1:7" x14ac:dyDescent="0.25">
      <c r="A130" s="1" t="str">
        <f>MID('Filter Data'!A121,2,LEN('Filter Data'!A121)-2)</f>
        <v>03-Sep-2020</v>
      </c>
      <c r="B130">
        <f>'Filter Data'!L121</f>
        <v>10.2707</v>
      </c>
      <c r="C130">
        <f t="shared" si="3"/>
        <v>-2.5596508704520664E-2</v>
      </c>
      <c r="D130">
        <f>C130-SET_TRI!C131</f>
        <v>-2.9556822293785451E-2</v>
      </c>
      <c r="E130">
        <f t="shared" si="4"/>
        <v>3.294932535415046E-3</v>
      </c>
      <c r="F130">
        <f t="shared" ca="1" si="5"/>
        <v>-2.4377171162773162E-3</v>
      </c>
      <c r="G130">
        <f ca="1">S0*EXP(Drift*(A130-$A$11)+Volatility*SUM($F$12:F130))</f>
        <v>8.1127700103725644</v>
      </c>
    </row>
    <row r="131" spans="1:7" x14ac:dyDescent="0.25">
      <c r="A131" s="1" t="str">
        <f>MID('Filter Data'!A122,2,LEN('Filter Data'!A122)-2)</f>
        <v>08-Sep-2020</v>
      </c>
      <c r="B131">
        <f>'Filter Data'!L122</f>
        <v>10.215199999999999</v>
      </c>
      <c r="C131">
        <f t="shared" si="3"/>
        <v>-5.4037212653470874E-3</v>
      </c>
      <c r="D131">
        <f>C131-SET_TRI!C132</f>
        <v>8.2966457130004556E-3</v>
      </c>
      <c r="E131">
        <f t="shared" si="4"/>
        <v>-1.3459990676178191E-2</v>
      </c>
      <c r="F131">
        <f t="shared" ca="1" si="5"/>
        <v>0.8210932819207597</v>
      </c>
      <c r="G131">
        <f ca="1">S0*EXP(Drift*(A131-$A$11)+Volatility*SUM($F$12:F131))</f>
        <v>8.2569504003045182</v>
      </c>
    </row>
    <row r="132" spans="1:7" x14ac:dyDescent="0.25">
      <c r="A132" s="1" t="str">
        <f>MID('Filter Data'!A123,2,LEN('Filter Data'!A123)-2)</f>
        <v>09-Sep-2020</v>
      </c>
      <c r="B132">
        <f>'Filter Data'!L123</f>
        <v>10.245100000000001</v>
      </c>
      <c r="C132">
        <f t="shared" si="3"/>
        <v>2.9270107291096965E-3</v>
      </c>
      <c r="D132">
        <f>C132-SET_TRI!C133</f>
        <v>4.5765433214948826E-3</v>
      </c>
      <c r="E132">
        <f t="shared" si="4"/>
        <v>-1.4981708583300776E-3</v>
      </c>
      <c r="F132">
        <f t="shared" ca="1" si="5"/>
        <v>-1.6951552984175875</v>
      </c>
      <c r="G132">
        <f ca="1">S0*EXP(Drift*(A132-$A$11)+Volatility*SUM($F$12:F132))</f>
        <v>8.0226030093432605</v>
      </c>
    </row>
    <row r="133" spans="1:7" x14ac:dyDescent="0.25">
      <c r="A133" s="1" t="str">
        <f>MID('Filter Data'!A124,2,LEN('Filter Data'!A124)-2)</f>
        <v>10-Sep-2020</v>
      </c>
      <c r="B133">
        <f>'Filter Data'!L124</f>
        <v>10.3268</v>
      </c>
      <c r="C133">
        <f t="shared" si="3"/>
        <v>7.9745439283169187E-3</v>
      </c>
      <c r="D133">
        <f>C133-SET_TRI!C134</f>
        <v>9.4186150536334119E-3</v>
      </c>
      <c r="E133">
        <f t="shared" si="4"/>
        <v>-1.1768483534042896E-3</v>
      </c>
      <c r="F133">
        <f t="shared" ca="1" si="5"/>
        <v>2.538537610030021</v>
      </c>
      <c r="G133">
        <f ca="1">S0*EXP(Drift*(A133-$A$11)+Volatility*SUM($F$12:F133))</f>
        <v>8.3900908491231299</v>
      </c>
    </row>
    <row r="134" spans="1:7" x14ac:dyDescent="0.25">
      <c r="A134" s="1" t="str">
        <f>MID('Filter Data'!A125,2,LEN('Filter Data'!A125)-2)</f>
        <v>11-Sep-2020</v>
      </c>
      <c r="B134">
        <f>'Filter Data'!L125</f>
        <v>10.3325</v>
      </c>
      <c r="C134">
        <f t="shared" si="3"/>
        <v>5.5196188557918714E-4</v>
      </c>
      <c r="D134">
        <f>C134-SET_TRI!C135</f>
        <v>8.5239160326824846E-3</v>
      </c>
      <c r="E134">
        <f t="shared" si="4"/>
        <v>-7.7261397232849622E-3</v>
      </c>
      <c r="F134">
        <f t="shared" ca="1" si="5"/>
        <v>-0.27265428475128739</v>
      </c>
      <c r="G134">
        <f ca="1">S0*EXP(Drift*(A134-$A$11)+Volatility*SUM($F$12:F134))</f>
        <v>8.3560160842306921</v>
      </c>
    </row>
    <row r="135" spans="1:7" x14ac:dyDescent="0.25">
      <c r="A135" s="1" t="str">
        <f>MID('Filter Data'!A126,2,LEN('Filter Data'!A126)-2)</f>
        <v>14-Sep-2020</v>
      </c>
      <c r="B135">
        <f>'Filter Data'!L126</f>
        <v>10.333500000000001</v>
      </c>
      <c r="C135">
        <f t="shared" si="3"/>
        <v>9.6781998548388311E-5</v>
      </c>
      <c r="D135">
        <f>C135-SET_TRI!C136</f>
        <v>6.4162619595285074E-3</v>
      </c>
      <c r="E135">
        <f t="shared" si="4"/>
        <v>-6.124097460079931E-3</v>
      </c>
      <c r="F135">
        <f t="shared" ca="1" si="5"/>
        <v>-1.7457723644884211</v>
      </c>
      <c r="G135">
        <f ca="1">S0*EXP(Drift*(A135-$A$11)+Volatility*SUM($F$12:F135))</f>
        <v>8.1225802676051462</v>
      </c>
    </row>
    <row r="136" spans="1:7" x14ac:dyDescent="0.25">
      <c r="A136" s="1" t="str">
        <f>MID('Filter Data'!A127,2,LEN('Filter Data'!A127)-2)</f>
        <v>16-Sep-2020</v>
      </c>
      <c r="B136">
        <f>'Filter Data'!L127</f>
        <v>10.425000000000001</v>
      </c>
      <c r="C136">
        <f t="shared" si="3"/>
        <v>8.8546958920017321E-3</v>
      </c>
      <c r="D136">
        <f>C136-SET_TRI!C137</f>
        <v>-8.8000505708751148E-3</v>
      </c>
      <c r="E136">
        <f t="shared" si="4"/>
        <v>1.7486033208972539E-2</v>
      </c>
      <c r="F136">
        <f t="shared" ca="1" si="5"/>
        <v>-1.9368172914377475</v>
      </c>
      <c r="G136">
        <f ca="1">S0*EXP(Drift*(A136-$A$11)+Volatility*SUM($F$12:F136))</f>
        <v>7.8642293452529834</v>
      </c>
    </row>
    <row r="137" spans="1:7" x14ac:dyDescent="0.25">
      <c r="A137" s="1" t="str">
        <f>MID('Filter Data'!A128,2,LEN('Filter Data'!A128)-2)</f>
        <v>17-Sep-2020</v>
      </c>
      <c r="B137">
        <f>'Filter Data'!L128</f>
        <v>10.3294</v>
      </c>
      <c r="C137">
        <f t="shared" si="3"/>
        <v>-9.1702637889689211E-3</v>
      </c>
      <c r="D137">
        <f>C137-SET_TRI!C138</f>
        <v>-5.0263925869054385E-4</v>
      </c>
      <c r="E137">
        <f t="shared" si="4"/>
        <v>-8.637797419781202E-3</v>
      </c>
      <c r="F137">
        <f t="shared" ca="1" si="5"/>
        <v>-0.86476936277580152</v>
      </c>
      <c r="G137">
        <f ca="1">S0*EXP(Drift*(A137-$A$11)+Volatility*SUM($F$12:F137))</f>
        <v>7.7521026463898792</v>
      </c>
    </row>
    <row r="138" spans="1:7" x14ac:dyDescent="0.25">
      <c r="A138" s="1" t="str">
        <f>MID('Filter Data'!A129,2,LEN('Filter Data'!A129)-2)</f>
        <v>18-Sep-2020</v>
      </c>
      <c r="B138">
        <f>'Filter Data'!L129</f>
        <v>10.388999999999999</v>
      </c>
      <c r="C138">
        <f t="shared" si="3"/>
        <v>5.7699382345537649E-3</v>
      </c>
      <c r="D138">
        <f>C138-SET_TRI!C139</f>
        <v>4.3605709713802768E-3</v>
      </c>
      <c r="E138">
        <f t="shared" si="4"/>
        <v>1.5555612132681423E-3</v>
      </c>
      <c r="F138">
        <f t="shared" ca="1" si="5"/>
        <v>-0.99451128663987776</v>
      </c>
      <c r="G138">
        <f ca="1">S0*EXP(Drift*(A138-$A$11)+Volatility*SUM($F$12:F138))</f>
        <v>7.6243631261925184</v>
      </c>
    </row>
    <row r="139" spans="1:7" x14ac:dyDescent="0.25">
      <c r="A139" s="1" t="str">
        <f>MID('Filter Data'!A130,2,LEN('Filter Data'!A130)-2)</f>
        <v>21-Sep-2020</v>
      </c>
      <c r="B139">
        <f>'Filter Data'!L130</f>
        <v>10.3177</v>
      </c>
      <c r="C139">
        <f t="shared" si="3"/>
        <v>-6.8630282029068278E-3</v>
      </c>
      <c r="D139">
        <f>C139-SET_TRI!C140</f>
        <v>6.4641576588766172E-3</v>
      </c>
      <c r="E139">
        <f t="shared" si="4"/>
        <v>-1.3130657313128836E-2</v>
      </c>
      <c r="F139">
        <f t="shared" ca="1" si="5"/>
        <v>-1.1019851430560905</v>
      </c>
      <c r="G139">
        <f ca="1">S0*EXP(Drift*(A139-$A$11)+Volatility*SUM($F$12:F139))</f>
        <v>7.4947576744487794</v>
      </c>
    </row>
    <row r="140" spans="1:7" x14ac:dyDescent="0.25">
      <c r="A140" s="1" t="str">
        <f>MID('Filter Data'!A131,2,LEN('Filter Data'!A131)-2)</f>
        <v>22-Sep-2020</v>
      </c>
      <c r="B140">
        <f>'Filter Data'!L131</f>
        <v>10.1282</v>
      </c>
      <c r="C140">
        <f t="shared" si="3"/>
        <v>-1.8366496409083485E-2</v>
      </c>
      <c r="D140">
        <f>C140-SET_TRI!C141</f>
        <v>-9.8167204252337398E-3</v>
      </c>
      <c r="E140">
        <f t="shared" si="4"/>
        <v>-8.7428161025756117E-3</v>
      </c>
      <c r="F140">
        <f t="shared" ca="1" si="5"/>
        <v>-1.0406201999519078</v>
      </c>
      <c r="G140">
        <f ca="1">S0*EXP(Drift*(A140-$A$11)+Volatility*SUM($F$12:F140))</f>
        <v>7.3653539991467687</v>
      </c>
    </row>
    <row r="141" spans="1:7" x14ac:dyDescent="0.25">
      <c r="A141" s="1" t="str">
        <f>MID('Filter Data'!A132,2,LEN('Filter Data'!A132)-2)</f>
        <v>23-Sep-2020</v>
      </c>
      <c r="B141">
        <f>'Filter Data'!L132</f>
        <v>10.0052</v>
      </c>
      <c r="C141">
        <f t="shared" ref="C141:C204" si="6">(B141-B140)/B140</f>
        <v>-1.2144309946485984E-2</v>
      </c>
      <c r="D141">
        <f>C141-SET_TRI!C142</f>
        <v>-4.0675828950789625E-3</v>
      </c>
      <c r="E141">
        <f t="shared" ref="E141:E204" si="7">C141-($B$4+$B$5*D141)</f>
        <v>-8.1322018720796259E-3</v>
      </c>
      <c r="F141">
        <f t="shared" ref="F141:F204" ca="1" si="8">SQRT(A141-A140)*_xlfn.NORM.INV(RAND(),0,1)</f>
        <v>-0.75540173307684666</v>
      </c>
      <c r="G141">
        <f ca="1">S0*EXP(Drift*(A141-$A$11)+Volatility*SUM($F$12:F141))</f>
        <v>7.2741536709101009</v>
      </c>
    </row>
    <row r="142" spans="1:7" x14ac:dyDescent="0.25">
      <c r="A142" s="1" t="str">
        <f>MID('Filter Data'!A133,2,LEN('Filter Data'!A133)-2)</f>
        <v>25-Sep-2020</v>
      </c>
      <c r="B142">
        <f>'Filter Data'!L133</f>
        <v>9.9661000000000008</v>
      </c>
      <c r="C142">
        <f t="shared" si="6"/>
        <v>-3.9079678567144555E-3</v>
      </c>
      <c r="D142">
        <f>C142-SET_TRI!C143</f>
        <v>1.636782179288028E-2</v>
      </c>
      <c r="E142">
        <f t="shared" si="7"/>
        <v>-1.9842286337113779E-2</v>
      </c>
      <c r="F142">
        <f t="shared" ca="1" si="8"/>
        <v>-1.2911170619723176</v>
      </c>
      <c r="G142">
        <f ca="1">S0*EXP(Drift*(A142-$A$11)+Volatility*SUM($F$12:F142))</f>
        <v>7.122268602317388</v>
      </c>
    </row>
    <row r="143" spans="1:7" x14ac:dyDescent="0.25">
      <c r="A143" s="1" t="str">
        <f>MID('Filter Data'!A134,2,LEN('Filter Data'!A134)-2)</f>
        <v>28-Sep-2020</v>
      </c>
      <c r="B143">
        <f>'Filter Data'!L134</f>
        <v>9.8666</v>
      </c>
      <c r="C143">
        <f t="shared" si="6"/>
        <v>-9.9838452353479094E-3</v>
      </c>
      <c r="D143">
        <f>C143-SET_TRI!C144</f>
        <v>-3.0334284716753472E-2</v>
      </c>
      <c r="E143">
        <f t="shared" si="7"/>
        <v>1.9666455315457732E-2</v>
      </c>
      <c r="F143">
        <f t="shared" ca="1" si="8"/>
        <v>-3.1159126635411387</v>
      </c>
      <c r="G143">
        <f ca="1">S0*EXP(Drift*(A143-$A$11)+Volatility*SUM($F$12:F143))</f>
        <v>6.7603834773579052</v>
      </c>
    </row>
    <row r="144" spans="1:7" x14ac:dyDescent="0.25">
      <c r="A144" s="1" t="str">
        <f>MID('Filter Data'!A135,2,LEN('Filter Data'!A135)-2)</f>
        <v>29-Sep-2020</v>
      </c>
      <c r="B144">
        <f>'Filter Data'!L135</f>
        <v>10.015499999999999</v>
      </c>
      <c r="C144">
        <f t="shared" si="6"/>
        <v>1.5091318184582264E-2</v>
      </c>
      <c r="D144">
        <f>C144-SET_TRI!C145</f>
        <v>2.2076342611583293E-2</v>
      </c>
      <c r="E144">
        <f t="shared" si="7"/>
        <v>-6.4149276926808527E-3</v>
      </c>
      <c r="F144">
        <f t="shared" ca="1" si="8"/>
        <v>-1.8817555486374575</v>
      </c>
      <c r="G144">
        <f ca="1">S0*EXP(Drift*(A144-$A$11)+Volatility*SUM($F$12:F144))</f>
        <v>6.5472437109768595</v>
      </c>
    </row>
    <row r="145" spans="1:7" x14ac:dyDescent="0.25">
      <c r="A145" s="1" t="str">
        <f>MID('Filter Data'!A136,2,LEN('Filter Data'!A136)-2)</f>
        <v>30-Sep-2020</v>
      </c>
      <c r="B145">
        <f>'Filter Data'!L136</f>
        <v>10.023300000000001</v>
      </c>
      <c r="C145">
        <f t="shared" si="6"/>
        <v>7.7879287105000865E-4</v>
      </c>
      <c r="D145">
        <f>C145-SET_TRI!C146</f>
        <v>1.9492995488475367E-2</v>
      </c>
      <c r="E145">
        <f t="shared" si="7"/>
        <v>-1.8205920183963591E-2</v>
      </c>
      <c r="F145">
        <f t="shared" ca="1" si="8"/>
        <v>0.14777282585167212</v>
      </c>
      <c r="G145">
        <f ca="1">S0*EXP(Drift*(A145-$A$11)+Volatility*SUM($F$12:F145))</f>
        <v>6.5684738766064452</v>
      </c>
    </row>
    <row r="146" spans="1:7" x14ac:dyDescent="0.25">
      <c r="A146" s="1" t="str">
        <f>MID('Filter Data'!A137,2,LEN('Filter Data'!A137)-2)</f>
        <v>09-Oct-2020</v>
      </c>
      <c r="B146">
        <f>'Filter Data'!L137</f>
        <v>10.169700000000001</v>
      </c>
      <c r="C146">
        <f t="shared" si="6"/>
        <v>1.4605968094340173E-2</v>
      </c>
      <c r="D146">
        <f>C146-SET_TRI!C147</f>
        <v>-1.0655305762142539E-2</v>
      </c>
      <c r="E146">
        <f t="shared" si="7"/>
        <v>2.5048168077262574E-2</v>
      </c>
      <c r="F146">
        <f t="shared" ca="1" si="8"/>
        <v>1.0602584429095712</v>
      </c>
      <c r="G146">
        <f ca="1">S0*EXP(Drift*(A146-$A$11)+Volatility*SUM($F$12:F146))</f>
        <v>6.7310457797151528</v>
      </c>
    </row>
    <row r="147" spans="1:7" x14ac:dyDescent="0.25">
      <c r="A147" s="1" t="str">
        <f>MID('Filter Data'!A138,2,LEN('Filter Data'!A138)-2)</f>
        <v>14-Oct-2020</v>
      </c>
      <c r="B147">
        <f>'Filter Data'!L138</f>
        <v>10.092599999999999</v>
      </c>
      <c r="C147">
        <f t="shared" si="6"/>
        <v>-7.5813445824362072E-3</v>
      </c>
      <c r="D147">
        <f>C147-SET_TRI!C148</f>
        <v>-1.1014049856093028E-4</v>
      </c>
      <c r="E147">
        <f t="shared" si="7"/>
        <v>-7.4319852674675085E-3</v>
      </c>
      <c r="F147">
        <f t="shared" ca="1" si="8"/>
        <v>-1.7575953466475283</v>
      </c>
      <c r="G147">
        <f ca="1">S0*EXP(Drift*(A147-$A$11)+Volatility*SUM($F$12:F147))</f>
        <v>6.5504211477062615</v>
      </c>
    </row>
    <row r="148" spans="1:7" x14ac:dyDescent="0.25">
      <c r="A148" s="1" t="str">
        <f>MID('Filter Data'!A139,2,LEN('Filter Data'!A139)-2)</f>
        <v>16-Oct-2020</v>
      </c>
      <c r="B148">
        <f>'Filter Data'!L139</f>
        <v>10.1432</v>
      </c>
      <c r="C148">
        <f t="shared" si="6"/>
        <v>5.0135743019639233E-3</v>
      </c>
      <c r="D148">
        <f>C148-SET_TRI!C149</f>
        <v>2.8052608051531425E-2</v>
      </c>
      <c r="E148">
        <f t="shared" si="7"/>
        <v>-2.2325937003127291E-2</v>
      </c>
      <c r="F148">
        <f t="shared" ca="1" si="8"/>
        <v>2.2534005209006298</v>
      </c>
      <c r="G148">
        <f ca="1">S0*EXP(Drift*(A148-$A$11)+Volatility*SUM($F$12:F148))</f>
        <v>6.8211714959247338</v>
      </c>
    </row>
    <row r="149" spans="1:7" x14ac:dyDescent="0.25">
      <c r="A149" s="1" t="str">
        <f>MID('Filter Data'!A140,2,LEN('Filter Data'!A140)-2)</f>
        <v>20-Oct-2020</v>
      </c>
      <c r="B149">
        <f>'Filter Data'!L140</f>
        <v>10.109400000000001</v>
      </c>
      <c r="C149">
        <f t="shared" si="6"/>
        <v>-3.332281725688085E-3</v>
      </c>
      <c r="D149">
        <f>C149-SET_TRI!C150</f>
        <v>1.7007364873918168E-2</v>
      </c>
      <c r="E149">
        <f t="shared" si="7"/>
        <v>-1.9890840307487147E-2</v>
      </c>
      <c r="F149">
        <f t="shared" ca="1" si="8"/>
        <v>1.9099625081056266</v>
      </c>
      <c r="G149">
        <f ca="1">S0*EXP(Drift*(A149-$A$11)+Volatility*SUM($F$12:F149))</f>
        <v>7.0702965872566104</v>
      </c>
    </row>
    <row r="150" spans="1:7" x14ac:dyDescent="0.25">
      <c r="A150" s="1" t="str">
        <f>MID('Filter Data'!A141,2,LEN('Filter Data'!A141)-2)</f>
        <v>21-Oct-2020</v>
      </c>
      <c r="B150">
        <f>'Filter Data'!L141</f>
        <v>10.176399999999999</v>
      </c>
      <c r="C150">
        <f t="shared" si="6"/>
        <v>6.6274952024846564E-3</v>
      </c>
      <c r="D150">
        <f>C150-SET_TRI!C151</f>
        <v>8.4612258000507125E-4</v>
      </c>
      <c r="E150">
        <f t="shared" si="7"/>
        <v>5.8434728910582703E-3</v>
      </c>
      <c r="F150">
        <f t="shared" ca="1" si="8"/>
        <v>-0.30593617575405713</v>
      </c>
      <c r="G150">
        <f ca="1">S0*EXP(Drift*(A150-$A$11)+Volatility*SUM($F$12:F150))</f>
        <v>7.0375100104674448</v>
      </c>
    </row>
    <row r="151" spans="1:7" x14ac:dyDescent="0.25">
      <c r="A151" s="1" t="str">
        <f>MID('Filter Data'!A142,2,LEN('Filter Data'!A142)-2)</f>
        <v>22-Oct-2020</v>
      </c>
      <c r="B151">
        <f>'Filter Data'!L142</f>
        <v>10.187900000000001</v>
      </c>
      <c r="C151">
        <f t="shared" si="6"/>
        <v>1.1300656420739771E-3</v>
      </c>
      <c r="D151">
        <f>C151-SET_TRI!C152</f>
        <v>4.3034365121500237E-3</v>
      </c>
      <c r="E151">
        <f t="shared" si="7"/>
        <v>-3.028544032678192E-3</v>
      </c>
      <c r="F151">
        <f t="shared" ca="1" si="8"/>
        <v>2.5659920774059315</v>
      </c>
      <c r="G151">
        <f ca="1">S0*EXP(Drift*(A151-$A$11)+Volatility*SUM($F$12:F151))</f>
        <v>7.3633867575841361</v>
      </c>
    </row>
    <row r="152" spans="1:7" x14ac:dyDescent="0.25">
      <c r="A152" s="1" t="str">
        <f>MID('Filter Data'!A143,2,LEN('Filter Data'!A143)-2)</f>
        <v>27-Oct-2020</v>
      </c>
      <c r="B152">
        <f>'Filter Data'!L143</f>
        <v>10.091900000000001</v>
      </c>
      <c r="C152">
        <f t="shared" si="6"/>
        <v>-9.4229429028553548E-3</v>
      </c>
      <c r="D152">
        <f>C152-SET_TRI!C153</f>
        <v>-4.236031855233008E-3</v>
      </c>
      <c r="E152">
        <f t="shared" si="7"/>
        <v>-5.246416513115814E-3</v>
      </c>
      <c r="F152">
        <f t="shared" ca="1" si="8"/>
        <v>1.6379868790923093</v>
      </c>
      <c r="G152">
        <f ca="1">S0*EXP(Drift*(A152-$A$11)+Volatility*SUM($F$12:F152))</f>
        <v>7.6014072711651739</v>
      </c>
    </row>
    <row r="153" spans="1:7" x14ac:dyDescent="0.25">
      <c r="A153" s="1" t="str">
        <f>MID('Filter Data'!A144,2,LEN('Filter Data'!A144)-2)</f>
        <v>02-Nov-2020</v>
      </c>
      <c r="B153">
        <f>'Filter Data'!L144</f>
        <v>10.0223</v>
      </c>
      <c r="C153">
        <f t="shared" si="6"/>
        <v>-6.8966200616337077E-3</v>
      </c>
      <c r="D153">
        <f>C153-SET_TRI!C154</f>
        <v>3.4482575171719838E-3</v>
      </c>
      <c r="E153">
        <f t="shared" si="7"/>
        <v>-1.0220513454765448E-2</v>
      </c>
      <c r="F153">
        <f t="shared" ca="1" si="8"/>
        <v>-2.4937964652124087</v>
      </c>
      <c r="G153">
        <f ca="1">S0*EXP(Drift*(A153-$A$11)+Volatility*SUM($F$12:F153))</f>
        <v>7.3082677934718232</v>
      </c>
    </row>
    <row r="154" spans="1:7" x14ac:dyDescent="0.25">
      <c r="A154" s="1" t="str">
        <f>MID('Filter Data'!A145,2,LEN('Filter Data'!A145)-2)</f>
        <v>04-Nov-2020</v>
      </c>
      <c r="B154">
        <f>'Filter Data'!L145</f>
        <v>10.071</v>
      </c>
      <c r="C154">
        <f t="shared" si="6"/>
        <v>4.8591640641369935E-3</v>
      </c>
      <c r="D154">
        <f>C154-SET_TRI!C155</f>
        <v>-1.4075851197874221E-2</v>
      </c>
      <c r="E154">
        <f t="shared" si="7"/>
        <v>1.8640062710139862E-2</v>
      </c>
      <c r="F154">
        <f t="shared" ca="1" si="8"/>
        <v>0.12865551723657773</v>
      </c>
      <c r="G154">
        <f ca="1">S0*EXP(Drift*(A154-$A$11)+Volatility*SUM($F$12:F154))</f>
        <v>7.334435820686287</v>
      </c>
    </row>
    <row r="155" spans="1:7" x14ac:dyDescent="0.25">
      <c r="A155" s="1" t="str">
        <f>MID('Filter Data'!A146,2,LEN('Filter Data'!A146)-2)</f>
        <v>05-Nov-2020</v>
      </c>
      <c r="B155">
        <f>'Filter Data'!L146</f>
        <v>10.176299999999999</v>
      </c>
      <c r="C155">
        <f t="shared" si="6"/>
        <v>1.0455764075066997E-2</v>
      </c>
      <c r="D155">
        <f>C155-SET_TRI!C156</f>
        <v>-3.4629727793990955E-2</v>
      </c>
      <c r="E155">
        <f t="shared" si="7"/>
        <v>4.429872638954932E-2</v>
      </c>
      <c r="F155">
        <f t="shared" ca="1" si="8"/>
        <v>1.4341871891578062</v>
      </c>
      <c r="G155">
        <f ca="1">S0*EXP(Drift*(A155-$A$11)+Volatility*SUM($F$12:F155))</f>
        <v>7.5245838092549944</v>
      </c>
    </row>
    <row r="156" spans="1:7" x14ac:dyDescent="0.25">
      <c r="A156" s="1" t="str">
        <f>MID('Filter Data'!A147,2,LEN('Filter Data'!A147)-2)</f>
        <v>06-Nov-2020</v>
      </c>
      <c r="B156">
        <f>'Filter Data'!L147</f>
        <v>10.3157</v>
      </c>
      <c r="C156">
        <f t="shared" si="6"/>
        <v>1.3698495523913426E-2</v>
      </c>
      <c r="D156">
        <f>C156-SET_TRI!C157</f>
        <v>1.5623215101400627E-2</v>
      </c>
      <c r="E156">
        <f t="shared" si="7"/>
        <v>-1.5090332055314251E-3</v>
      </c>
      <c r="F156">
        <f t="shared" ca="1" si="8"/>
        <v>2.4820666875390489</v>
      </c>
      <c r="G156">
        <f ca="1">S0*EXP(Drift*(A156-$A$11)+Volatility*SUM($F$12:F156))</f>
        <v>7.8615395746101608</v>
      </c>
    </row>
    <row r="157" spans="1:7" x14ac:dyDescent="0.25">
      <c r="A157" s="1" t="str">
        <f>MID('Filter Data'!A148,2,LEN('Filter Data'!A148)-2)</f>
        <v>09-Nov-2020</v>
      </c>
      <c r="B157">
        <f>'Filter Data'!L148</f>
        <v>10.379799999999999</v>
      </c>
      <c r="C157">
        <f t="shared" si="6"/>
        <v>6.2138294056631955E-3</v>
      </c>
      <c r="D157">
        <f>C157-SET_TRI!C158</f>
        <v>-2.0130120532812427E-2</v>
      </c>
      <c r="E157">
        <f t="shared" si="7"/>
        <v>2.5904130898163683E-2</v>
      </c>
      <c r="F157">
        <f t="shared" ca="1" si="8"/>
        <v>1.0921358389144442</v>
      </c>
      <c r="G157">
        <f ca="1">S0*EXP(Drift*(A157-$A$11)+Volatility*SUM($F$12:F157))</f>
        <v>8.028284616613778</v>
      </c>
    </row>
    <row r="158" spans="1:7" x14ac:dyDescent="0.25">
      <c r="A158" s="1" t="str">
        <f>MID('Filter Data'!A149,2,LEN('Filter Data'!A149)-2)</f>
        <v>10-Nov-2020</v>
      </c>
      <c r="B158">
        <f>'Filter Data'!L149</f>
        <v>10.001899999999999</v>
      </c>
      <c r="C158">
        <f t="shared" si="6"/>
        <v>-3.6407252548218694E-2</v>
      </c>
      <c r="D158">
        <f>C158-SET_TRI!C159</f>
        <v>-0.10547970194888923</v>
      </c>
      <c r="E158">
        <f t="shared" si="7"/>
        <v>6.6590386537760782E-2</v>
      </c>
      <c r="F158">
        <f t="shared" ca="1" si="8"/>
        <v>0.51562553818624401</v>
      </c>
      <c r="G158">
        <f ca="1">S0*EXP(Drift*(A158-$A$11)+Volatility*SUM($F$12:F158))</f>
        <v>8.1059751340524571</v>
      </c>
    </row>
    <row r="159" spans="1:7" x14ac:dyDescent="0.25">
      <c r="A159" s="1" t="str">
        <f>MID('Filter Data'!A150,2,LEN('Filter Data'!A150)-2)</f>
        <v>12-Nov-2020</v>
      </c>
      <c r="B159">
        <f>'Filter Data'!L150</f>
        <v>9.8698999999999995</v>
      </c>
      <c r="C159">
        <f t="shared" si="6"/>
        <v>-1.3197492476429446E-2</v>
      </c>
      <c r="D159">
        <f>C159-SET_TRI!C160</f>
        <v>-4.7729705740428476E-3</v>
      </c>
      <c r="E159">
        <f t="shared" si="7"/>
        <v>-8.4968752314947375E-3</v>
      </c>
      <c r="F159">
        <f t="shared" ca="1" si="8"/>
        <v>0.34894257671513146</v>
      </c>
      <c r="G159">
        <f ca="1">S0*EXP(Drift*(A159-$A$11)+Volatility*SUM($F$12:F159))</f>
        <v>8.1662043720554749</v>
      </c>
    </row>
    <row r="160" spans="1:7" x14ac:dyDescent="0.25">
      <c r="A160" s="1" t="str">
        <f>MID('Filter Data'!A151,2,LEN('Filter Data'!A151)-2)</f>
        <v>17-Nov-2020</v>
      </c>
      <c r="B160">
        <f>'Filter Data'!L151</f>
        <v>10.008800000000001</v>
      </c>
      <c r="C160">
        <f t="shared" si="6"/>
        <v>1.4073090912775343E-2</v>
      </c>
      <c r="D160">
        <f>C160-SET_TRI!C161</f>
        <v>4.4057136466598215E-3</v>
      </c>
      <c r="E160">
        <f t="shared" si="7"/>
        <v>9.8146513896356993E-3</v>
      </c>
      <c r="F160">
        <f t="shared" ca="1" si="8"/>
        <v>-5.2791800271899012</v>
      </c>
      <c r="G160">
        <f ca="1">S0*EXP(Drift*(A160-$A$11)+Volatility*SUM($F$12:F160))</f>
        <v>7.4752573922154948</v>
      </c>
    </row>
    <row r="161" spans="1:7" x14ac:dyDescent="0.25">
      <c r="A161" s="1" t="str">
        <f>MID('Filter Data'!A152,2,LEN('Filter Data'!A152)-2)</f>
        <v>18-Nov-2020</v>
      </c>
      <c r="B161">
        <f>'Filter Data'!L152</f>
        <v>9.9702999999999999</v>
      </c>
      <c r="C161">
        <f t="shared" si="6"/>
        <v>-3.8466149788187261E-3</v>
      </c>
      <c r="D161">
        <f>C161-SET_TRI!C162</f>
        <v>-1.7362456082990717E-2</v>
      </c>
      <c r="E161">
        <f t="shared" si="7"/>
        <v>1.3142246707635603E-2</v>
      </c>
      <c r="F161">
        <f t="shared" ca="1" si="8"/>
        <v>-0.85989755988089334</v>
      </c>
      <c r="G161">
        <f ca="1">S0*EXP(Drift*(A161-$A$11)+Volatility*SUM($F$12:F161))</f>
        <v>7.3693005219709962</v>
      </c>
    </row>
    <row r="162" spans="1:7" x14ac:dyDescent="0.25">
      <c r="A162" s="1" t="str">
        <f>MID('Filter Data'!A153,2,LEN('Filter Data'!A153)-2)</f>
        <v>19-Nov-2020</v>
      </c>
      <c r="B162">
        <f>'Filter Data'!L153</f>
        <v>9.8226999999999993</v>
      </c>
      <c r="C162">
        <f t="shared" si="6"/>
        <v>-1.4803967784319491E-2</v>
      </c>
      <c r="D162">
        <f>C162-SET_TRI!C163</f>
        <v>-1.6142142104878014E-2</v>
      </c>
      <c r="E162">
        <f t="shared" si="7"/>
        <v>9.9377958314267843E-4</v>
      </c>
      <c r="F162">
        <f t="shared" ca="1" si="8"/>
        <v>0.53906483240887737</v>
      </c>
      <c r="G162">
        <f ca="1">S0*EXP(Drift*(A162-$A$11)+Volatility*SUM($F$12:F162))</f>
        <v>7.4436456888886573</v>
      </c>
    </row>
    <row r="163" spans="1:7" x14ac:dyDescent="0.25">
      <c r="A163" s="1" t="str">
        <f>MID('Filter Data'!A154,2,LEN('Filter Data'!A154)-2)</f>
        <v>20-Nov-2020</v>
      </c>
      <c r="B163">
        <f>'Filter Data'!L154</f>
        <v>9.8856999999999999</v>
      </c>
      <c r="C163">
        <f t="shared" si="6"/>
        <v>6.413715169963515E-3</v>
      </c>
      <c r="D163">
        <f>C163-SET_TRI!C164</f>
        <v>-1.018601980075182E-2</v>
      </c>
      <c r="E163">
        <f t="shared" si="7"/>
        <v>1.6397858260692504E-2</v>
      </c>
      <c r="F163">
        <f t="shared" ca="1" si="8"/>
        <v>-1.1944282314007033</v>
      </c>
      <c r="G163">
        <f ca="1">S0*EXP(Drift*(A163-$A$11)+Volatility*SUM($F$12:F163))</f>
        <v>7.2955961578575312</v>
      </c>
    </row>
    <row r="164" spans="1:7" x14ac:dyDescent="0.25">
      <c r="A164" s="1" t="str">
        <f>MID('Filter Data'!A155,2,LEN('Filter Data'!A155)-2)</f>
        <v>23-Nov-2020</v>
      </c>
      <c r="B164">
        <f>'Filter Data'!L155</f>
        <v>9.8940999999999999</v>
      </c>
      <c r="C164">
        <f t="shared" si="6"/>
        <v>8.4971221056677449E-4</v>
      </c>
      <c r="D164">
        <f>C164-SET_TRI!C165</f>
        <v>-2.4856714230202664E-2</v>
      </c>
      <c r="E164">
        <f t="shared" si="7"/>
        <v>2.5153509519714918E-2</v>
      </c>
      <c r="F164">
        <f t="shared" ca="1" si="8"/>
        <v>-3.1395275384518317</v>
      </c>
      <c r="G164">
        <f ca="1">S0*EXP(Drift*(A164-$A$11)+Volatility*SUM($F$12:F164))</f>
        <v>6.9220626441866608</v>
      </c>
    </row>
    <row r="165" spans="1:7" x14ac:dyDescent="0.25">
      <c r="A165" s="1" t="str">
        <f>MID('Filter Data'!A156,2,LEN('Filter Data'!A156)-2)</f>
        <v>24-Nov-2020</v>
      </c>
      <c r="B165">
        <f>'Filter Data'!L156</f>
        <v>9.6509</v>
      </c>
      <c r="C165">
        <f t="shared" si="6"/>
        <v>-2.4580305434551891E-2</v>
      </c>
      <c r="D165">
        <f>C165-SET_TRI!C166</f>
        <v>-8.6425302341439532E-3</v>
      </c>
      <c r="E165">
        <f t="shared" si="7"/>
        <v>-1.6102719309469528E-2</v>
      </c>
      <c r="F165">
        <f t="shared" ca="1" si="8"/>
        <v>-0.52549348098765603</v>
      </c>
      <c r="G165">
        <f ca="1">S0*EXP(Drift*(A165-$A$11)+Volatility*SUM($F$12:F165))</f>
        <v>6.8637223873326629</v>
      </c>
    </row>
    <row r="166" spans="1:7" x14ac:dyDescent="0.25">
      <c r="A166" s="1" t="str">
        <f>MID('Filter Data'!A157,2,LEN('Filter Data'!A157)-2)</f>
        <v>01-Dec-2020</v>
      </c>
      <c r="B166">
        <f>'Filter Data'!L157</f>
        <v>9.4824999999999999</v>
      </c>
      <c r="C166">
        <f t="shared" si="6"/>
        <v>-1.7449149820224032E-2</v>
      </c>
      <c r="D166">
        <f>C166-SET_TRI!C167</f>
        <v>-2.487455348549714E-2</v>
      </c>
      <c r="E166">
        <f t="shared" si="7"/>
        <v>6.8720598867188717E-3</v>
      </c>
      <c r="F166">
        <f t="shared" ca="1" si="8"/>
        <v>-0.85417576481817803</v>
      </c>
      <c r="G166">
        <f ca="1">S0*EXP(Drift*(A166-$A$11)+Volatility*SUM($F$12:F166))</f>
        <v>6.7943284054465574</v>
      </c>
    </row>
    <row r="167" spans="1:7" x14ac:dyDescent="0.25">
      <c r="A167" s="1" t="str">
        <f>MID('Filter Data'!A158,2,LEN('Filter Data'!A158)-2)</f>
        <v>02-Dec-2020</v>
      </c>
      <c r="B167">
        <f>'Filter Data'!L158</f>
        <v>9.6564999999999994</v>
      </c>
      <c r="C167">
        <f t="shared" si="6"/>
        <v>1.8349591352491378E-2</v>
      </c>
      <c r="D167">
        <f>C167-SET_TRI!C168</f>
        <v>2.0617658146297423E-2</v>
      </c>
      <c r="E167">
        <f t="shared" si="7"/>
        <v>-1.7328734449380684E-3</v>
      </c>
      <c r="F167">
        <f t="shared" ca="1" si="8"/>
        <v>0.8721807655877758</v>
      </c>
      <c r="G167">
        <f ca="1">S0*EXP(Drift*(A167-$A$11)+Volatility*SUM($F$12:F167))</f>
        <v>6.9027207626261005</v>
      </c>
    </row>
    <row r="168" spans="1:7" x14ac:dyDescent="0.25">
      <c r="A168" s="1" t="str">
        <f>MID('Filter Data'!A159,2,LEN('Filter Data'!A159)-2)</f>
        <v>03-Dec-2020</v>
      </c>
      <c r="B168">
        <f>'Filter Data'!L159</f>
        <v>9.7317999999999998</v>
      </c>
      <c r="C168">
        <f t="shared" si="6"/>
        <v>7.7978563661782602E-3</v>
      </c>
      <c r="D168">
        <f>C168-SET_TRI!C169</f>
        <v>-7.0380269867707443E-3</v>
      </c>
      <c r="E168">
        <f t="shared" si="7"/>
        <v>1.4709331779514646E-2</v>
      </c>
      <c r="F168">
        <f t="shared" ca="1" si="8"/>
        <v>1.09404404391039</v>
      </c>
      <c r="G168">
        <f ca="1">S0*EXP(Drift*(A168-$A$11)+Volatility*SUM($F$12:F168))</f>
        <v>7.03993566185307</v>
      </c>
    </row>
    <row r="169" spans="1:7" x14ac:dyDescent="0.25">
      <c r="A169" s="1" t="str">
        <f>MID('Filter Data'!A160,2,LEN('Filter Data'!A160)-2)</f>
        <v>04-Dec-2020</v>
      </c>
      <c r="B169">
        <f>'Filter Data'!L160</f>
        <v>9.7312999999999992</v>
      </c>
      <c r="C169">
        <f t="shared" si="6"/>
        <v>-5.1377956801476711E-5</v>
      </c>
      <c r="D169">
        <f>C169-SET_TRI!C170</f>
        <v>-9.7855643334505572E-3</v>
      </c>
      <c r="E169">
        <f t="shared" si="7"/>
        <v>9.5418917605364067E-3</v>
      </c>
      <c r="F169">
        <f t="shared" ca="1" si="8"/>
        <v>0.72003015390801528</v>
      </c>
      <c r="G169">
        <f ca="1">S0*EXP(Drift*(A169-$A$11)+Volatility*SUM($F$12:F169))</f>
        <v>7.1333582253096015</v>
      </c>
    </row>
    <row r="170" spans="1:7" x14ac:dyDescent="0.25">
      <c r="A170" s="1" t="str">
        <f>MID('Filter Data'!A161,2,LEN('Filter Data'!A161)-2)</f>
        <v>08-Dec-2020</v>
      </c>
      <c r="B170">
        <f>'Filter Data'!L161</f>
        <v>9.8526000000000007</v>
      </c>
      <c r="C170">
        <f t="shared" si="6"/>
        <v>1.2464932742799166E-2</v>
      </c>
      <c r="D170">
        <f>C170-SET_TRI!C171</f>
        <v>-4.362335450228896E-3</v>
      </c>
      <c r="E170">
        <f t="shared" si="7"/>
        <v>1.6764740536536437E-2</v>
      </c>
      <c r="F170">
        <f t="shared" ca="1" si="8"/>
        <v>-0.89244116887125124</v>
      </c>
      <c r="G170">
        <f ca="1">S0*EXP(Drift*(A170-$A$11)+Volatility*SUM($F$12:F170))</f>
        <v>7.0423932599052446</v>
      </c>
    </row>
    <row r="171" spans="1:7" x14ac:dyDescent="0.25">
      <c r="A171" s="1" t="str">
        <f>MID('Filter Data'!A162,2,LEN('Filter Data'!A162)-2)</f>
        <v>14-Dec-2020</v>
      </c>
      <c r="B171">
        <f>'Filter Data'!L162</f>
        <v>9.6638999999999999</v>
      </c>
      <c r="C171">
        <f t="shared" si="6"/>
        <v>-1.9152304975336536E-2</v>
      </c>
      <c r="D171">
        <f>C171-SET_TRI!C172</f>
        <v>-1.0850190854212351E-2</v>
      </c>
      <c r="E171">
        <f t="shared" si="7"/>
        <v>-8.519883108631842E-3</v>
      </c>
      <c r="F171">
        <f t="shared" ca="1" si="8"/>
        <v>3.2383390793113099E-3</v>
      </c>
      <c r="G171">
        <f ca="1">S0*EXP(Drift*(A171-$A$11)+Volatility*SUM($F$12:F171))</f>
        <v>7.0711204804177941</v>
      </c>
    </row>
    <row r="172" spans="1:7" x14ac:dyDescent="0.25">
      <c r="A172" s="1" t="str">
        <f>MID('Filter Data'!A163,2,LEN('Filter Data'!A163)-2)</f>
        <v>15-Dec-2020</v>
      </c>
      <c r="B172">
        <f>'Filter Data'!L163</f>
        <v>9.76</v>
      </c>
      <c r="C172">
        <f t="shared" si="6"/>
        <v>9.9442254162398058E-3</v>
      </c>
      <c r="D172">
        <f>C172-SET_TRI!C173</f>
        <v>8.4044723673179968E-3</v>
      </c>
      <c r="E172">
        <f t="shared" si="7"/>
        <v>1.7827094260609248E-3</v>
      </c>
      <c r="F172">
        <f t="shared" ca="1" si="8"/>
        <v>0.6144761462090963</v>
      </c>
      <c r="G172">
        <f ca="1">S0*EXP(Drift*(A172-$A$11)+Volatility*SUM($F$12:F172))</f>
        <v>7.1518247484793491</v>
      </c>
    </row>
    <row r="173" spans="1:7" x14ac:dyDescent="0.25">
      <c r="A173" s="1" t="str">
        <f>MID('Filter Data'!A164,2,LEN('Filter Data'!A164)-2)</f>
        <v>16-Dec-2020</v>
      </c>
      <c r="B173">
        <f>'Filter Data'!L164</f>
        <v>9.8369</v>
      </c>
      <c r="C173">
        <f t="shared" si="6"/>
        <v>7.879098360655758E-3</v>
      </c>
      <c r="D173">
        <f>C173-SET_TRI!C174</f>
        <v>6.1721788607062029E-3</v>
      </c>
      <c r="E173">
        <f t="shared" si="7"/>
        <v>1.8964615832108992E-3</v>
      </c>
      <c r="F173">
        <f t="shared" ca="1" si="8"/>
        <v>0.14365340608261701</v>
      </c>
      <c r="G173">
        <f ca="1">S0*EXP(Drift*(A173-$A$11)+Volatility*SUM($F$12:F173))</f>
        <v>7.1745016602746237</v>
      </c>
    </row>
    <row r="174" spans="1:7" x14ac:dyDescent="0.25">
      <c r="A174" s="1" t="str">
        <f>MID('Filter Data'!A165,2,LEN('Filter Data'!A165)-2)</f>
        <v>17-Dec-2020</v>
      </c>
      <c r="B174">
        <f>'Filter Data'!L165</f>
        <v>9.9230999999999998</v>
      </c>
      <c r="C174">
        <f t="shared" si="6"/>
        <v>8.7629232786751755E-3</v>
      </c>
      <c r="D174">
        <f>C174-SET_TRI!C175</f>
        <v>1.0771784976273749E-2</v>
      </c>
      <c r="E174">
        <f t="shared" si="7"/>
        <v>-1.7092602910218895E-3</v>
      </c>
      <c r="F174">
        <f t="shared" ca="1" si="8"/>
        <v>0.154675287061568</v>
      </c>
      <c r="G174">
        <f ca="1">S0*EXP(Drift*(A174-$A$11)+Volatility*SUM($F$12:F174))</f>
        <v>7.1986293004981823</v>
      </c>
    </row>
    <row r="175" spans="1:7" x14ac:dyDescent="0.25">
      <c r="A175" s="1" t="str">
        <f>MID('Filter Data'!A166,2,LEN('Filter Data'!A166)-2)</f>
        <v>18-Dec-2020</v>
      </c>
      <c r="B175">
        <f>'Filter Data'!L166</f>
        <v>9.9246999999999996</v>
      </c>
      <c r="C175">
        <f t="shared" si="6"/>
        <v>1.6123993510090836E-4</v>
      </c>
      <c r="D175">
        <f>C175-SET_TRI!C176</f>
        <v>1.9603201711301159E-3</v>
      </c>
      <c r="E175">
        <f t="shared" si="7"/>
        <v>-1.7103194600423411E-3</v>
      </c>
      <c r="F175">
        <f t="shared" ca="1" si="8"/>
        <v>0.74249422508172913</v>
      </c>
      <c r="G175">
        <f ca="1">S0*EXP(Drift*(A175-$A$11)+Volatility*SUM($F$12:F175))</f>
        <v>7.2970061388191967</v>
      </c>
    </row>
    <row r="176" spans="1:7" x14ac:dyDescent="0.25">
      <c r="A176" s="1" t="str">
        <f>MID('Filter Data'!A167,2,LEN('Filter Data'!A167)-2)</f>
        <v>21-Dec-2020</v>
      </c>
      <c r="B176">
        <f>'Filter Data'!L167</f>
        <v>10.0131</v>
      </c>
      <c r="C176">
        <f t="shared" si="6"/>
        <v>8.9070702388989124E-3</v>
      </c>
      <c r="D176">
        <f>C176-SET_TRI!C177</f>
        <v>6.7260962855073811E-2</v>
      </c>
      <c r="E176">
        <f t="shared" si="7"/>
        <v>-5.6702618797706612E-2</v>
      </c>
      <c r="F176">
        <f t="shared" ca="1" si="8"/>
        <v>-1.0603924079546354</v>
      </c>
      <c r="G176">
        <f ca="1">S0*EXP(Drift*(A176-$A$11)+Volatility*SUM($F$12:F176))</f>
        <v>7.1781524064080555</v>
      </c>
    </row>
    <row r="177" spans="1:7" x14ac:dyDescent="0.25">
      <c r="A177" s="1" t="str">
        <f>MID('Filter Data'!A168,2,LEN('Filter Data'!A168)-2)</f>
        <v>22-Dec-2020</v>
      </c>
      <c r="B177">
        <f>'Filter Data'!L168</f>
        <v>9.8859999999999992</v>
      </c>
      <c r="C177">
        <f t="shared" si="6"/>
        <v>-1.269337168309519E-2</v>
      </c>
      <c r="D177">
        <f>C177-SET_TRI!C178</f>
        <v>-2.8383122301115175E-2</v>
      </c>
      <c r="E177">
        <f t="shared" si="7"/>
        <v>1.505245384437226E-2</v>
      </c>
      <c r="F177">
        <f t="shared" ca="1" si="8"/>
        <v>-0.23377522639944912</v>
      </c>
      <c r="G177">
        <f ca="1">S0*EXP(Drift*(A177-$A$11)+Volatility*SUM($F$12:F177))</f>
        <v>7.153831988969797</v>
      </c>
    </row>
    <row r="178" spans="1:7" x14ac:dyDescent="0.25">
      <c r="A178" s="1" t="str">
        <f>MID('Filter Data'!A169,2,LEN('Filter Data'!A169)-2)</f>
        <v>23-Dec-2020</v>
      </c>
      <c r="B178">
        <f>'Filter Data'!L169</f>
        <v>9.9</v>
      </c>
      <c r="C178">
        <f t="shared" si="6"/>
        <v>1.4161440420798223E-3</v>
      </c>
      <c r="D178">
        <f>C178-SET_TRI!C179</f>
        <v>1.4770557872239224E-2</v>
      </c>
      <c r="E178">
        <f t="shared" si="7"/>
        <v>-1.2959129830777188E-2</v>
      </c>
      <c r="F178">
        <f t="shared" ca="1" si="8"/>
        <v>0.86939943266791386</v>
      </c>
      <c r="G178">
        <f ca="1">S0*EXP(Drift*(A178-$A$11)+Volatility*SUM($F$12:F178))</f>
        <v>7.2676083179354798</v>
      </c>
    </row>
    <row r="179" spans="1:7" x14ac:dyDescent="0.25">
      <c r="A179" s="1" t="str">
        <f>MID('Filter Data'!A170,2,LEN('Filter Data'!A170)-2)</f>
        <v>29-Dec-2020</v>
      </c>
      <c r="B179">
        <f>'Filter Data'!L170</f>
        <v>9.9501000000000008</v>
      </c>
      <c r="C179">
        <f t="shared" si="6"/>
        <v>5.0606060606061083E-3</v>
      </c>
      <c r="D179">
        <f>C179-SET_TRI!C180</f>
        <v>-2.8615169410368482E-2</v>
      </c>
      <c r="E179">
        <f t="shared" si="7"/>
        <v>3.3032926276710832E-2</v>
      </c>
      <c r="F179">
        <f t="shared" ca="1" si="8"/>
        <v>0.98367231422301049</v>
      </c>
      <c r="G179">
        <f ca="1">S0*EXP(Drift*(A179-$A$11)+Volatility*SUM($F$12:F179))</f>
        <v>7.4226631349285634</v>
      </c>
    </row>
    <row r="180" spans="1:7" x14ac:dyDescent="0.25">
      <c r="A180" s="1" t="str">
        <f>MID('Filter Data'!A171,2,LEN('Filter Data'!A171)-2)</f>
        <v>30-Dec-2020</v>
      </c>
      <c r="B180">
        <f>'Filter Data'!L171</f>
        <v>9.9110999999999994</v>
      </c>
      <c r="C180">
        <f t="shared" si="6"/>
        <v>-3.9195585974011789E-3</v>
      </c>
      <c r="D180">
        <f>C180-SET_TRI!C181</f>
        <v>1.0744355948379993E-2</v>
      </c>
      <c r="E180">
        <f t="shared" si="7"/>
        <v>-1.4364969460674922E-2</v>
      </c>
      <c r="F180">
        <f t="shared" ca="1" si="8"/>
        <v>0.21249815032976582</v>
      </c>
      <c r="G180">
        <f ca="1">S0*EXP(Drift*(A180-$A$11)+Volatility*SUM($F$12:F180))</f>
        <v>7.4551135930092105</v>
      </c>
    </row>
    <row r="181" spans="1:7" x14ac:dyDescent="0.25">
      <c r="A181" s="1" t="str">
        <f>MID('Filter Data'!A172,2,LEN('Filter Data'!A172)-2)</f>
        <v>04-Jan-2021</v>
      </c>
      <c r="B181">
        <f>'Filter Data'!L172</f>
        <v>10.182600000000001</v>
      </c>
      <c r="C181">
        <f t="shared" si="6"/>
        <v>2.7393528468081386E-2</v>
      </c>
      <c r="D181">
        <f>C181-SET_TRI!C182</f>
        <v>1.2113940666719314E-2</v>
      </c>
      <c r="E181">
        <f t="shared" si="7"/>
        <v>1.5611304294179363E-2</v>
      </c>
      <c r="F181">
        <f t="shared" ca="1" si="8"/>
        <v>-2.7177051343914114</v>
      </c>
      <c r="G181">
        <f ca="1">S0*EXP(Drift*(A181-$A$11)+Volatility*SUM($F$12:F181))</f>
        <v>7.1350016162808654</v>
      </c>
    </row>
    <row r="182" spans="1:7" x14ac:dyDescent="0.25">
      <c r="A182" s="1" t="str">
        <f>MID('Filter Data'!A173,2,LEN('Filter Data'!A173)-2)</f>
        <v>05-Jan-2021</v>
      </c>
      <c r="B182">
        <f>'Filter Data'!L173</f>
        <v>10.225099999999999</v>
      </c>
      <c r="C182">
        <f t="shared" si="6"/>
        <v>4.1737866556673785E-3</v>
      </c>
      <c r="D182">
        <f>C182-SET_TRI!C183</f>
        <v>-2.7880628639442608E-2</v>
      </c>
      <c r="E182">
        <f t="shared" si="7"/>
        <v>3.1429142184137802E-2</v>
      </c>
      <c r="F182">
        <f t="shared" ca="1" si="8"/>
        <v>-1.4354825566616378</v>
      </c>
      <c r="G182">
        <f ca="1">S0*EXP(Drift*(A182-$A$11)+Volatility*SUM($F$12:F182))</f>
        <v>6.9638546996538269</v>
      </c>
    </row>
    <row r="183" spans="1:7" x14ac:dyDescent="0.25">
      <c r="A183" s="1" t="str">
        <f>MID('Filter Data'!A174,2,LEN('Filter Data'!A174)-2)</f>
        <v>06-Jan-2021</v>
      </c>
      <c r="B183">
        <f>'Filter Data'!L174</f>
        <v>10.283099999999999</v>
      </c>
      <c r="C183">
        <f t="shared" si="6"/>
        <v>5.672316163167092E-3</v>
      </c>
      <c r="D183">
        <f>C183-SET_TRI!C184</f>
        <v>1.9911897379074311E-2</v>
      </c>
      <c r="E183">
        <f t="shared" si="7"/>
        <v>-1.3721275302726443E-2</v>
      </c>
      <c r="F183">
        <f t="shared" ca="1" si="8"/>
        <v>-0.36500819809210416</v>
      </c>
      <c r="G183">
        <f ca="1">S0*EXP(Drift*(A183-$A$11)+Volatility*SUM($F$12:F183))</f>
        <v>6.9244490071513152</v>
      </c>
    </row>
    <row r="184" spans="1:7" x14ac:dyDescent="0.25">
      <c r="A184" s="1" t="str">
        <f>MID('Filter Data'!A175,2,LEN('Filter Data'!A175)-2)</f>
        <v>07-Jan-2021</v>
      </c>
      <c r="B184">
        <f>'Filter Data'!L175</f>
        <v>10.037800000000001</v>
      </c>
      <c r="C184">
        <f t="shared" si="6"/>
        <v>-2.3854674174130227E-2</v>
      </c>
      <c r="D184">
        <f>C184-SET_TRI!C185</f>
        <v>-3.9783806224572893E-2</v>
      </c>
      <c r="E184">
        <f t="shared" si="7"/>
        <v>1.5019039840311572E-2</v>
      </c>
      <c r="F184">
        <f t="shared" ca="1" si="8"/>
        <v>1.1082387101199023</v>
      </c>
      <c r="G184">
        <f ca="1">S0*EXP(Drift*(A184-$A$11)+Volatility*SUM($F$12:F184))</f>
        <v>7.0638382673621409</v>
      </c>
    </row>
    <row r="185" spans="1:7" x14ac:dyDescent="0.25">
      <c r="A185" s="1" t="str">
        <f>MID('Filter Data'!A176,2,LEN('Filter Data'!A176)-2)</f>
        <v>08-Jan-2021</v>
      </c>
      <c r="B185">
        <f>'Filter Data'!L176</f>
        <v>9.9476999999999993</v>
      </c>
      <c r="C185">
        <f t="shared" si="6"/>
        <v>-8.9760704536852101E-3</v>
      </c>
      <c r="D185">
        <f>C185-SET_TRI!C186</f>
        <v>-3.2217869281446404E-2</v>
      </c>
      <c r="E185">
        <f t="shared" si="7"/>
        <v>2.2512744271569365E-2</v>
      </c>
      <c r="F185">
        <f t="shared" ca="1" si="8"/>
        <v>-0.57692338087945683</v>
      </c>
      <c r="G185">
        <f ca="1">S0*EXP(Drift*(A185-$A$11)+Volatility*SUM($F$12:F185))</f>
        <v>6.9980451587021166</v>
      </c>
    </row>
    <row r="186" spans="1:7" x14ac:dyDescent="0.25">
      <c r="A186" s="1" t="str">
        <f>MID('Filter Data'!A177,2,LEN('Filter Data'!A177)-2)</f>
        <v>11-Jan-2021</v>
      </c>
      <c r="B186">
        <f>'Filter Data'!L177</f>
        <v>9.7433999999999994</v>
      </c>
      <c r="C186">
        <f t="shared" si="6"/>
        <v>-2.0537410657739973E-2</v>
      </c>
      <c r="D186">
        <f>C186-SET_TRI!C187</f>
        <v>-1.7793011930552004E-2</v>
      </c>
      <c r="E186">
        <f t="shared" si="7"/>
        <v>-3.1282954591942726E-3</v>
      </c>
      <c r="F186">
        <f t="shared" ca="1" si="8"/>
        <v>0.87059142749147767</v>
      </c>
      <c r="G186">
        <f ca="1">S0*EXP(Drift*(A186-$A$11)+Volatility*SUM($F$12:F186))</f>
        <v>7.1190114005738687</v>
      </c>
    </row>
    <row r="187" spans="1:7" x14ac:dyDescent="0.25">
      <c r="A187" s="1" t="str">
        <f>MID('Filter Data'!A178,2,LEN('Filter Data'!A178)-2)</f>
        <v>12-Jan-2021</v>
      </c>
      <c r="B187">
        <f>'Filter Data'!L178</f>
        <v>9.7849000000000004</v>
      </c>
      <c r="C187">
        <f t="shared" si="6"/>
        <v>4.2592934704518935E-3</v>
      </c>
      <c r="D187">
        <f>C187-SET_TRI!C188</f>
        <v>3.6400019235763555E-3</v>
      </c>
      <c r="E187">
        <f t="shared" si="7"/>
        <v>7.4824372891208217E-4</v>
      </c>
      <c r="F187">
        <f t="shared" ca="1" si="8"/>
        <v>1.1019135562447619</v>
      </c>
      <c r="G187">
        <f ca="1">S0*EXP(Drift*(A187-$A$11)+Volatility*SUM($F$12:F187))</f>
        <v>7.26151890194431</v>
      </c>
    </row>
    <row r="188" spans="1:7" x14ac:dyDescent="0.25">
      <c r="A188" s="1" t="str">
        <f>MID('Filter Data'!A179,2,LEN('Filter Data'!A179)-2)</f>
        <v>13-Jan-2021</v>
      </c>
      <c r="B188">
        <f>'Filter Data'!L179</f>
        <v>9.7810000000000006</v>
      </c>
      <c r="C188">
        <f t="shared" si="6"/>
        <v>-3.9857331193980444E-4</v>
      </c>
      <c r="D188">
        <f>C188-SET_TRI!C189</f>
        <v>-5.7638111612539605E-3</v>
      </c>
      <c r="E188">
        <f t="shared" si="7"/>
        <v>5.2691756977977823E-3</v>
      </c>
      <c r="F188">
        <f t="shared" ca="1" si="8"/>
        <v>0.72406211440918311</v>
      </c>
      <c r="G188">
        <f ca="1">S0*EXP(Drift*(A188-$A$11)+Volatility*SUM($F$12:F188))</f>
        <v>7.358397577011571</v>
      </c>
    </row>
    <row r="189" spans="1:7" x14ac:dyDescent="0.25">
      <c r="A189" s="1" t="str">
        <f>MID('Filter Data'!A180,2,LEN('Filter Data'!A180)-2)</f>
        <v>14-Jan-2021</v>
      </c>
      <c r="B189">
        <f>'Filter Data'!L180</f>
        <v>9.7047000000000008</v>
      </c>
      <c r="C189">
        <f t="shared" si="6"/>
        <v>-7.8008383600858613E-3</v>
      </c>
      <c r="D189">
        <f>C189-SET_TRI!C190</f>
        <v>1.7848714410857534E-3</v>
      </c>
      <c r="E189">
        <f t="shared" si="7"/>
        <v>-9.5011471604206903E-3</v>
      </c>
      <c r="F189">
        <f t="shared" ca="1" si="8"/>
        <v>0.19186446242594682</v>
      </c>
      <c r="G189">
        <f ca="1">S0*EXP(Drift*(A189-$A$11)+Volatility*SUM($F$12:F189))</f>
        <v>7.3879172247004243</v>
      </c>
    </row>
    <row r="190" spans="1:7" x14ac:dyDescent="0.25">
      <c r="A190" s="1" t="str">
        <f>MID('Filter Data'!A181,2,LEN('Filter Data'!A181)-2)</f>
        <v>15-Jan-2021</v>
      </c>
      <c r="B190">
        <f>'Filter Data'!L181</f>
        <v>9.7638999999999996</v>
      </c>
      <c r="C190">
        <f t="shared" si="6"/>
        <v>6.1001370469977228E-3</v>
      </c>
      <c r="D190">
        <f>C190-SET_TRI!C191</f>
        <v>1.9985495624317066E-2</v>
      </c>
      <c r="E190">
        <f t="shared" si="7"/>
        <v>-1.3365291606155537E-2</v>
      </c>
      <c r="F190">
        <f t="shared" ca="1" si="8"/>
        <v>1.269116764720708</v>
      </c>
      <c r="G190">
        <f ca="1">S0*EXP(Drift*(A190-$A$11)+Volatility*SUM($F$12:F190))</f>
        <v>7.5577382611086898</v>
      </c>
    </row>
    <row r="191" spans="1:7" x14ac:dyDescent="0.25">
      <c r="A191" s="1" t="str">
        <f>MID('Filter Data'!A182,2,LEN('Filter Data'!A182)-2)</f>
        <v>19-Jan-2021</v>
      </c>
      <c r="B191">
        <f>'Filter Data'!L182</f>
        <v>9.7148000000000003</v>
      </c>
      <c r="C191">
        <f t="shared" si="6"/>
        <v>-5.028728274562343E-3</v>
      </c>
      <c r="D191">
        <f>C191-SET_TRI!C192</f>
        <v>-5.3449296833805691E-3</v>
      </c>
      <c r="E191">
        <f t="shared" si="7"/>
        <v>2.3016224858539696E-4</v>
      </c>
      <c r="F191">
        <f t="shared" ca="1" si="8"/>
        <v>-0.25254956484207003</v>
      </c>
      <c r="G191">
        <f ca="1">S0*EXP(Drift*(A191-$A$11)+Volatility*SUM($F$12:F191))</f>
        <v>7.5448039853491622</v>
      </c>
    </row>
    <row r="192" spans="1:7" x14ac:dyDescent="0.25">
      <c r="A192" s="1" t="str">
        <f>MID('Filter Data'!A183,2,LEN('Filter Data'!A183)-2)</f>
        <v>21-Jan-2021</v>
      </c>
      <c r="B192">
        <f>'Filter Data'!L183</f>
        <v>9.8447999999999993</v>
      </c>
      <c r="C192">
        <f t="shared" si="6"/>
        <v>1.3381644501173365E-2</v>
      </c>
      <c r="D192">
        <f>C192-SET_TRI!C193</f>
        <v>2.0248244470084997E-2</v>
      </c>
      <c r="E192">
        <f t="shared" si="7"/>
        <v>-6.3402459463263519E-3</v>
      </c>
      <c r="F192">
        <f t="shared" ca="1" si="8"/>
        <v>1.7867281575439755</v>
      </c>
      <c r="G192">
        <f ca="1">S0*EXP(Drift*(A192-$A$11)+Volatility*SUM($F$12:F192))</f>
        <v>7.7931903390920798</v>
      </c>
    </row>
    <row r="193" spans="1:7" x14ac:dyDescent="0.25">
      <c r="A193" s="1" t="str">
        <f>MID('Filter Data'!A184,2,LEN('Filter Data'!A184)-2)</f>
        <v>22-Jan-2021</v>
      </c>
      <c r="B193">
        <f>'Filter Data'!L184</f>
        <v>9.8015000000000008</v>
      </c>
      <c r="C193">
        <f t="shared" si="6"/>
        <v>-4.3982610108888511E-3</v>
      </c>
      <c r="D193">
        <f>C193-SET_TRI!C194</f>
        <v>8.0537989783334117E-3</v>
      </c>
      <c r="E193">
        <f t="shared" si="7"/>
        <v>-1.2217494520984177E-2</v>
      </c>
      <c r="F193">
        <f t="shared" ca="1" si="8"/>
        <v>-1.0972309445056379</v>
      </c>
      <c r="G193">
        <f ca="1">S0*EXP(Drift*(A193-$A$11)+Volatility*SUM($F$12:F193))</f>
        <v>7.6511024539309096</v>
      </c>
    </row>
    <row r="194" spans="1:7" x14ac:dyDescent="0.25">
      <c r="A194" s="1" t="str">
        <f>MID('Filter Data'!A185,2,LEN('Filter Data'!A185)-2)</f>
        <v>25-Jan-2021</v>
      </c>
      <c r="B194">
        <f>'Filter Data'!L185</f>
        <v>9.7546999999999997</v>
      </c>
      <c r="C194">
        <f t="shared" si="6"/>
        <v>-4.7747793705046225E-3</v>
      </c>
      <c r="D194">
        <f>C194-SET_TRI!C195</f>
        <v>-7.1904361451400264E-3</v>
      </c>
      <c r="E194">
        <f t="shared" si="7"/>
        <v>2.2854583565765883E-3</v>
      </c>
      <c r="F194">
        <f t="shared" ca="1" si="8"/>
        <v>-1.0133596341303066</v>
      </c>
      <c r="G194">
        <f ca="1">S0*EXP(Drift*(A194-$A$11)+Volatility*SUM($F$12:F194))</f>
        <v>7.5326360143199844</v>
      </c>
    </row>
    <row r="195" spans="1:7" x14ac:dyDescent="0.25">
      <c r="A195" s="1" t="str">
        <f>MID('Filter Data'!A186,2,LEN('Filter Data'!A186)-2)</f>
        <v>27-Jan-2021</v>
      </c>
      <c r="B195">
        <f>'Filter Data'!L186</f>
        <v>9.7238000000000007</v>
      </c>
      <c r="C195">
        <f t="shared" si="6"/>
        <v>-3.1677037735654647E-3</v>
      </c>
      <c r="D195">
        <f>C195-SET_TRI!C196</f>
        <v>2.4021888821134899E-3</v>
      </c>
      <c r="E195">
        <f t="shared" si="7"/>
        <v>-5.4705588501536562E-3</v>
      </c>
      <c r="F195">
        <f t="shared" ca="1" si="8"/>
        <v>0.59925698628877888</v>
      </c>
      <c r="G195">
        <f ca="1">S0*EXP(Drift*(A195-$A$11)+Volatility*SUM($F$12:F195))</f>
        <v>7.6216907336089319</v>
      </c>
    </row>
    <row r="196" spans="1:7" x14ac:dyDescent="0.25">
      <c r="A196" s="1" t="str">
        <f>MID('Filter Data'!A187,2,LEN('Filter Data'!A187)-2)</f>
        <v>28-Jan-2021</v>
      </c>
      <c r="B196">
        <f>'Filter Data'!L187</f>
        <v>9.6747999999999994</v>
      </c>
      <c r="C196">
        <f t="shared" si="6"/>
        <v>-5.0391822127153233E-3</v>
      </c>
      <c r="D196">
        <f>C196-SET_TRI!C197</f>
        <v>1.6144441561345795E-2</v>
      </c>
      <c r="E196">
        <f t="shared" si="7"/>
        <v>-2.0755465501243776E-2</v>
      </c>
      <c r="F196">
        <f t="shared" ca="1" si="8"/>
        <v>-0.49602991801575108</v>
      </c>
      <c r="G196">
        <f ca="1">S0*EXP(Drift*(A196-$A$11)+Volatility*SUM($F$12:F196))</f>
        <v>7.5613248447759887</v>
      </c>
    </row>
    <row r="197" spans="1:7" x14ac:dyDescent="0.25">
      <c r="A197" s="1" t="str">
        <f>MID('Filter Data'!A188,2,LEN('Filter Data'!A188)-2)</f>
        <v>29-Jan-2021</v>
      </c>
      <c r="B197">
        <f>'Filter Data'!L188</f>
        <v>9.7262000000000004</v>
      </c>
      <c r="C197">
        <f t="shared" si="6"/>
        <v>5.3127713234383143E-3</v>
      </c>
      <c r="D197">
        <f>C197-SET_TRI!C198</f>
        <v>5.4065260588701458E-3</v>
      </c>
      <c r="E197">
        <f t="shared" si="7"/>
        <v>7.7466816212823884E-5</v>
      </c>
      <c r="F197">
        <f t="shared" ca="1" si="8"/>
        <v>-0.63960875138032525</v>
      </c>
      <c r="G197">
        <f ca="1">S0*EXP(Drift*(A197-$A$11)+Volatility*SUM($F$12:F197))</f>
        <v>7.4827415186437021</v>
      </c>
    </row>
    <row r="198" spans="1:7" x14ac:dyDescent="0.25">
      <c r="A198" s="1" t="str">
        <f>MID('Filter Data'!A189,2,LEN('Filter Data'!A189)-2)</f>
        <v>01-Feb-2021</v>
      </c>
      <c r="B198">
        <f>'Filter Data'!L189</f>
        <v>9.7998999999999992</v>
      </c>
      <c r="C198">
        <f t="shared" si="6"/>
        <v>7.57747116037083E-3</v>
      </c>
      <c r="D198">
        <f>C198-SET_TRI!C199</f>
        <v>7.8288633109134705E-4</v>
      </c>
      <c r="E198">
        <f t="shared" si="7"/>
        <v>6.8551719816065636E-3</v>
      </c>
      <c r="F198">
        <f t="shared" ca="1" si="8"/>
        <v>1.9518604407485145</v>
      </c>
      <c r="G198">
        <f ca="1">S0*EXP(Drift*(A198-$A$11)+Volatility*SUM($F$12:F198))</f>
        <v>7.7564869098774789</v>
      </c>
    </row>
    <row r="199" spans="1:7" x14ac:dyDescent="0.25">
      <c r="A199" s="1" t="str">
        <f>MID('Filter Data'!A190,2,LEN('Filter Data'!A190)-2)</f>
        <v>02-Feb-2021</v>
      </c>
      <c r="B199">
        <f>'Filter Data'!L190</f>
        <v>9.7324000000000002</v>
      </c>
      <c r="C199">
        <f t="shared" si="6"/>
        <v>-6.8878253859732249E-3</v>
      </c>
      <c r="D199">
        <f>C199-SET_TRI!C200</f>
        <v>-1.2499494018131671E-2</v>
      </c>
      <c r="E199">
        <f t="shared" si="7"/>
        <v>5.3544351371251466E-3</v>
      </c>
      <c r="F199">
        <f t="shared" ca="1" si="8"/>
        <v>0.84220852431410387</v>
      </c>
      <c r="G199">
        <f ca="1">S0*EXP(Drift*(A199-$A$11)+Volatility*SUM($F$12:F199))</f>
        <v>7.8761250897671076</v>
      </c>
    </row>
    <row r="200" spans="1:7" x14ac:dyDescent="0.25">
      <c r="A200" s="1" t="str">
        <f>MID('Filter Data'!A191,2,LEN('Filter Data'!A191)-2)</f>
        <v>03-Feb-2021</v>
      </c>
      <c r="B200">
        <f>'Filter Data'!L191</f>
        <v>9.7257999999999996</v>
      </c>
      <c r="C200">
        <f t="shared" si="6"/>
        <v>-6.7814721959646182E-4</v>
      </c>
      <c r="D200">
        <f>C200-SET_TRI!C201</f>
        <v>3.7779513788538323E-3</v>
      </c>
      <c r="E200">
        <f t="shared" si="7"/>
        <v>-4.3238455634019733E-3</v>
      </c>
      <c r="F200">
        <f t="shared" ca="1" si="8"/>
        <v>-1.2038591759394619</v>
      </c>
      <c r="G200">
        <f ca="1">S0*EXP(Drift*(A200-$A$11)+Volatility*SUM($F$12:F200))</f>
        <v>7.7182086292841774</v>
      </c>
    </row>
    <row r="201" spans="1:7" x14ac:dyDescent="0.25">
      <c r="A201" s="1" t="str">
        <f>MID('Filter Data'!A192,2,LEN('Filter Data'!A192)-2)</f>
        <v>04-Feb-2021</v>
      </c>
      <c r="B201">
        <f>'Filter Data'!L192</f>
        <v>9.5728000000000009</v>
      </c>
      <c r="C201">
        <f t="shared" si="6"/>
        <v>-1.5731353718974141E-2</v>
      </c>
      <c r="D201">
        <f>C201-SET_TRI!C202</f>
        <v>-1.5286778029151616E-2</v>
      </c>
      <c r="E201">
        <f t="shared" si="7"/>
        <v>-7.6850328527069793E-4</v>
      </c>
      <c r="F201">
        <f t="shared" ca="1" si="8"/>
        <v>-0.66097764480211829</v>
      </c>
      <c r="G201">
        <f ca="1">S0*EXP(Drift*(A201-$A$11)+Volatility*SUM($F$12:F201))</f>
        <v>7.6351587131203313</v>
      </c>
    </row>
    <row r="202" spans="1:7" x14ac:dyDescent="0.25">
      <c r="A202" s="1" t="str">
        <f>MID('Filter Data'!A193,2,LEN('Filter Data'!A193)-2)</f>
        <v>05-Feb-2021</v>
      </c>
      <c r="B202">
        <f>'Filter Data'!L193</f>
        <v>9.5244</v>
      </c>
      <c r="C202">
        <f t="shared" si="6"/>
        <v>-5.055991977269021E-3</v>
      </c>
      <c r="D202">
        <f>C202-SET_TRI!C203</f>
        <v>-1.5909112858245152E-2</v>
      </c>
      <c r="E202">
        <f t="shared" si="7"/>
        <v>1.051430206474847E-2</v>
      </c>
      <c r="F202">
        <f t="shared" ca="1" si="8"/>
        <v>0.92774999750852871</v>
      </c>
      <c r="G202">
        <f ca="1">S0*EXP(Drift*(A202-$A$11)+Volatility*SUM($F$12:F202))</f>
        <v>7.7644603012452489</v>
      </c>
    </row>
    <row r="203" spans="1:7" x14ac:dyDescent="0.25">
      <c r="A203" s="1" t="str">
        <f>MID('Filter Data'!A194,2,LEN('Filter Data'!A194)-2)</f>
        <v>08-Feb-2021</v>
      </c>
      <c r="B203">
        <f>'Filter Data'!L194</f>
        <v>9.5282</v>
      </c>
      <c r="C203">
        <f t="shared" si="6"/>
        <v>3.9897526353366362E-4</v>
      </c>
      <c r="D203">
        <f>C203-SET_TRI!C204</f>
        <v>-1.5334970427215065E-2</v>
      </c>
      <c r="E203">
        <f t="shared" si="7"/>
        <v>1.5408864948142616E-2</v>
      </c>
      <c r="F203">
        <f t="shared" ca="1" si="8"/>
        <v>0.84138374094544299</v>
      </c>
      <c r="G203">
        <f ca="1">S0*EXP(Drift*(A203-$A$11)+Volatility*SUM($F$12:F203))</f>
        <v>7.8946660391220806</v>
      </c>
    </row>
    <row r="204" spans="1:7" x14ac:dyDescent="0.25">
      <c r="A204" s="1" t="str">
        <f>MID('Filter Data'!A195,2,LEN('Filter Data'!A195)-2)</f>
        <v>09-Feb-2021</v>
      </c>
      <c r="B204">
        <f>'Filter Data'!L195</f>
        <v>9.7018000000000004</v>
      </c>
      <c r="C204">
        <f t="shared" si="6"/>
        <v>1.8219600764047817E-2</v>
      </c>
      <c r="D204">
        <f>C204-SET_TRI!C205</f>
        <v>1.6924269437476866E-2</v>
      </c>
      <c r="E204">
        <f t="shared" si="7"/>
        <v>1.7421493120230204E-3</v>
      </c>
      <c r="F204">
        <f t="shared" ca="1" si="8"/>
        <v>0.50294010909390419</v>
      </c>
      <c r="G204">
        <f ca="1">S0*EXP(Drift*(A204-$A$11)+Volatility*SUM($F$12:F204))</f>
        <v>7.9693063262233341</v>
      </c>
    </row>
    <row r="205" spans="1:7" x14ac:dyDescent="0.25">
      <c r="A205" s="1" t="str">
        <f>MID('Filter Data'!A196,2,LEN('Filter Data'!A196)-2)</f>
        <v>10-Feb-2021</v>
      </c>
      <c r="B205">
        <f>'Filter Data'!L196</f>
        <v>9.7049000000000003</v>
      </c>
      <c r="C205">
        <f t="shared" ref="C205:C268" si="9">(B205-B204)/B204</f>
        <v>3.1952833494814162E-4</v>
      </c>
      <c r="D205">
        <f>C205-SET_TRI!C206</f>
        <v>-5.3624222170281868E-4</v>
      </c>
      <c r="E205">
        <f t="shared" ref="E205:E268" si="10">C205-($B$4+$B$5*D205)</f>
        <v>8.8479361582773975E-4</v>
      </c>
      <c r="F205">
        <f t="shared" ref="F205:F268" ca="1" si="11">SQRT(A205-A204)*_xlfn.NORM.INV(RAND(),0,1)</f>
        <v>0.85440189314351667</v>
      </c>
      <c r="G205">
        <f ca="1">S0*EXP(Drift*(A205-$A$11)+Volatility*SUM($F$12:F205))</f>
        <v>8.0939421654128232</v>
      </c>
    </row>
    <row r="206" spans="1:7" x14ac:dyDescent="0.25">
      <c r="A206" s="1" t="str">
        <f>MID('Filter Data'!A197,2,LEN('Filter Data'!A197)-2)</f>
        <v>18-Feb-2021</v>
      </c>
      <c r="B206">
        <f>'Filter Data'!L197</f>
        <v>9.4041999999999994</v>
      </c>
      <c r="C206">
        <f t="shared" si="9"/>
        <v>-3.098434811280908E-2</v>
      </c>
      <c r="D206">
        <f>C206-SET_TRI!C207</f>
        <v>-1.8581552251491509E-2</v>
      </c>
      <c r="E206">
        <f t="shared" si="10"/>
        <v>-1.2805560777239825E-2</v>
      </c>
      <c r="F206">
        <f t="shared" ca="1" si="11"/>
        <v>-0.33679931845329669</v>
      </c>
      <c r="G206">
        <f ca="1">S0*EXP(Drift*(A206-$A$11)+Volatility*SUM($F$12:F206))</f>
        <v>8.0898905209304299</v>
      </c>
    </row>
    <row r="207" spans="1:7" x14ac:dyDescent="0.25">
      <c r="A207" s="1" t="str">
        <f>MID('Filter Data'!A198,2,LEN('Filter Data'!A198)-2)</f>
        <v>19-Feb-2021</v>
      </c>
      <c r="B207">
        <f>'Filter Data'!L198</f>
        <v>9.3329000000000004</v>
      </c>
      <c r="C207">
        <f t="shared" si="9"/>
        <v>-7.5817188064906142E-3</v>
      </c>
      <c r="D207">
        <f>C207-SET_TRI!C208</f>
        <v>-4.5529940627272482E-4</v>
      </c>
      <c r="E207">
        <f t="shared" si="10"/>
        <v>-7.0954595422653794E-3</v>
      </c>
      <c r="F207">
        <f t="shared" ca="1" si="11"/>
        <v>0.47934987052479472</v>
      </c>
      <c r="G207">
        <f ca="1">S0*EXP(Drift*(A207-$A$11)+Volatility*SUM($F$12:F207))</f>
        <v>8.1630290830652061</v>
      </c>
    </row>
    <row r="208" spans="1:7" x14ac:dyDescent="0.25">
      <c r="A208" s="1" t="str">
        <f>MID('Filter Data'!A199,2,LEN('Filter Data'!A199)-2)</f>
        <v>22-Feb-2021</v>
      </c>
      <c r="B208">
        <f>'Filter Data'!L199</f>
        <v>9.4324999999999992</v>
      </c>
      <c r="C208">
        <f t="shared" si="9"/>
        <v>1.0671924053616647E-2</v>
      </c>
      <c r="D208">
        <f>C208-SET_TRI!C209</f>
        <v>2.557406906583852E-2</v>
      </c>
      <c r="E208">
        <f t="shared" si="10"/>
        <v>-1.4248354718708748E-2</v>
      </c>
      <c r="F208">
        <f t="shared" ca="1" si="11"/>
        <v>1.5777818030877959</v>
      </c>
      <c r="G208">
        <f ca="1">S0*EXP(Drift*(A208-$A$11)+Volatility*SUM($F$12:F208))</f>
        <v>8.4068274689263163</v>
      </c>
    </row>
    <row r="209" spans="1:7" x14ac:dyDescent="0.25">
      <c r="A209" s="1" t="str">
        <f>MID('Filter Data'!A200,2,LEN('Filter Data'!A200)-2)</f>
        <v>23-Feb-2021</v>
      </c>
      <c r="B209">
        <f>'Filter Data'!L200</f>
        <v>9.5036000000000005</v>
      </c>
      <c r="C209">
        <f t="shared" si="9"/>
        <v>7.53776835409502E-3</v>
      </c>
      <c r="D209">
        <f>C209-SET_TRI!C210</f>
        <v>-1.1065211650369063E-2</v>
      </c>
      <c r="E209">
        <f t="shared" si="10"/>
        <v>1.8380066001768357E-2</v>
      </c>
      <c r="F209">
        <f t="shared" ca="1" si="11"/>
        <v>-0.2789969766214343</v>
      </c>
      <c r="G209">
        <f ca="1">S0*EXP(Drift*(A209-$A$11)+Volatility*SUM($F$12:F209))</f>
        <v>8.3717618209747773</v>
      </c>
    </row>
    <row r="210" spans="1:7" x14ac:dyDescent="0.25">
      <c r="A210" s="1" t="str">
        <f>MID('Filter Data'!A201,2,LEN('Filter Data'!A201)-2)</f>
        <v>24-Feb-2021</v>
      </c>
      <c r="B210">
        <f>'Filter Data'!L201</f>
        <v>9.5039999999999996</v>
      </c>
      <c r="C210">
        <f t="shared" si="9"/>
        <v>4.2089313523198339E-5</v>
      </c>
      <c r="D210">
        <f>C210-SET_TRI!C211</f>
        <v>7.0455236899963228E-3</v>
      </c>
      <c r="E210">
        <f t="shared" si="10"/>
        <v>-6.7929949079754016E-3</v>
      </c>
      <c r="F210">
        <f t="shared" ca="1" si="11"/>
        <v>2.1848326603588752</v>
      </c>
      <c r="G210">
        <f ca="1">S0*EXP(Drift*(A210-$A$11)+Volatility*SUM($F$12:F210))</f>
        <v>8.7015871743038975</v>
      </c>
    </row>
    <row r="211" spans="1:7" x14ac:dyDescent="0.25">
      <c r="A211" s="1" t="str">
        <f>MID('Filter Data'!A202,2,LEN('Filter Data'!A202)-2)</f>
        <v>25-Feb-2021</v>
      </c>
      <c r="B211">
        <f>'Filter Data'!L202</f>
        <v>9.4192999999999998</v>
      </c>
      <c r="C211">
        <f t="shared" si="9"/>
        <v>-8.9120370370370135E-3</v>
      </c>
      <c r="D211">
        <f>C211-SET_TRI!C212</f>
        <v>-1.2907778644311245E-2</v>
      </c>
      <c r="E211">
        <f t="shared" si="10"/>
        <v>3.7287386823053343E-3</v>
      </c>
      <c r="F211">
        <f t="shared" ca="1" si="11"/>
        <v>8.9530129390060539E-2</v>
      </c>
      <c r="G211">
        <f ca="1">S0*EXP(Drift*(A211-$A$11)+Volatility*SUM($F$12:F211))</f>
        <v>8.7209707896668256</v>
      </c>
    </row>
    <row r="212" spans="1:7" x14ac:dyDescent="0.25">
      <c r="A212" s="1" t="str">
        <f>MID('Filter Data'!A203,2,LEN('Filter Data'!A203)-2)</f>
        <v>01-Mar-2021</v>
      </c>
      <c r="B212">
        <f>'Filter Data'!L203</f>
        <v>9.1882000000000001</v>
      </c>
      <c r="C212">
        <f t="shared" si="9"/>
        <v>-2.4534731880288305E-2</v>
      </c>
      <c r="D212">
        <f>C212-SET_TRI!C213</f>
        <v>-2.8701126040903614E-2</v>
      </c>
      <c r="E212">
        <f t="shared" si="10"/>
        <v>3.5214881970644756E-3</v>
      </c>
      <c r="F212">
        <f t="shared" ca="1" si="11"/>
        <v>-0.35955279751183711</v>
      </c>
      <c r="G212">
        <f ca="1">S0*EXP(Drift*(A212-$A$11)+Volatility*SUM($F$12:F212))</f>
        <v>8.6898702072189042</v>
      </c>
    </row>
    <row r="213" spans="1:7" x14ac:dyDescent="0.25">
      <c r="A213" s="1" t="str">
        <f>MID('Filter Data'!A204,2,LEN('Filter Data'!A204)-2)</f>
        <v>02-Mar-2021</v>
      </c>
      <c r="B213">
        <f>'Filter Data'!L204</f>
        <v>9.0531000000000006</v>
      </c>
      <c r="C213">
        <f t="shared" si="9"/>
        <v>-1.4703641627304538E-2</v>
      </c>
      <c r="D213">
        <f>C213-SET_TRI!C214</f>
        <v>-1.5298354131321752E-2</v>
      </c>
      <c r="E213">
        <f t="shared" si="10"/>
        <v>2.7050791572672851E-4</v>
      </c>
      <c r="F213">
        <f t="shared" ca="1" si="11"/>
        <v>0.62176687070997316</v>
      </c>
      <c r="G213">
        <f ca="1">S0*EXP(Drift*(A213-$A$11)+Volatility*SUM($F$12:F213))</f>
        <v>8.790163369043686</v>
      </c>
    </row>
    <row r="214" spans="1:7" x14ac:dyDescent="0.25">
      <c r="A214" s="1" t="str">
        <f>MID('Filter Data'!A205,2,LEN('Filter Data'!A205)-2)</f>
        <v>03-Mar-2021</v>
      </c>
      <c r="B214">
        <f>'Filter Data'!L205</f>
        <v>9.077</v>
      </c>
      <c r="C214">
        <f t="shared" si="9"/>
        <v>2.6399796754702108E-3</v>
      </c>
      <c r="D214">
        <f>C214-SET_TRI!C215</f>
        <v>-3.0806320999772725E-2</v>
      </c>
      <c r="E214">
        <f t="shared" si="10"/>
        <v>3.2751021630432857E-2</v>
      </c>
      <c r="F214">
        <f t="shared" ca="1" si="11"/>
        <v>0.96547017377444599</v>
      </c>
      <c r="G214">
        <f ca="1">S0*EXP(Drift*(A214-$A$11)+Volatility*SUM($F$12:F214))</f>
        <v>8.9448870625968802</v>
      </c>
    </row>
    <row r="215" spans="1:7" x14ac:dyDescent="0.25">
      <c r="A215" s="1" t="str">
        <f>MID('Filter Data'!A206,2,LEN('Filter Data'!A206)-2)</f>
        <v>04-Mar-2021</v>
      </c>
      <c r="B215">
        <f>'Filter Data'!L206</f>
        <v>8.9911999999999992</v>
      </c>
      <c r="C215">
        <f t="shared" si="9"/>
        <v>-9.4524622672690056E-3</v>
      </c>
      <c r="D215">
        <f>C215-SET_TRI!C216</f>
        <v>-8.8550015725841723E-4</v>
      </c>
      <c r="E215">
        <f t="shared" si="10"/>
        <v>-8.5462960907811344E-3</v>
      </c>
      <c r="F215">
        <f t="shared" ca="1" si="11"/>
        <v>-0.41685536439656978</v>
      </c>
      <c r="G215">
        <f ca="1">S0*EXP(Drift*(A215-$A$11)+Volatility*SUM($F$12:F215))</f>
        <v>8.8862605272626372</v>
      </c>
    </row>
    <row r="216" spans="1:7" x14ac:dyDescent="0.25">
      <c r="A216" s="1" t="str">
        <f>MID('Filter Data'!A207,2,LEN('Filter Data'!A207)-2)</f>
        <v>05-Mar-2021</v>
      </c>
      <c r="B216">
        <f>'Filter Data'!L207</f>
        <v>8.8992000000000004</v>
      </c>
      <c r="C216">
        <f t="shared" si="9"/>
        <v>-1.0232227066464849E-2</v>
      </c>
      <c r="D216">
        <f>C216-SET_TRI!C217</f>
        <v>-1.5692599013296289E-2</v>
      </c>
      <c r="E216">
        <f t="shared" si="10"/>
        <v>5.1267338714465274E-3</v>
      </c>
      <c r="F216">
        <f t="shared" ca="1" si="11"/>
        <v>0.71913943913965395</v>
      </c>
      <c r="G216">
        <f ca="1">S0*EXP(Drift*(A216-$A$11)+Volatility*SUM($F$12:F216))</f>
        <v>9.0040451202683371</v>
      </c>
    </row>
    <row r="217" spans="1:7" x14ac:dyDescent="0.25">
      <c r="A217" s="1" t="str">
        <f>MID('Filter Data'!A208,2,LEN('Filter Data'!A208)-2)</f>
        <v>08-Mar-2021</v>
      </c>
      <c r="B217">
        <f>'Filter Data'!L208</f>
        <v>8.9113000000000007</v>
      </c>
      <c r="C217">
        <f t="shared" si="9"/>
        <v>1.3596727795757171E-3</v>
      </c>
      <c r="D217">
        <f>C217-SET_TRI!C218</f>
        <v>1.3783172441377992E-3</v>
      </c>
      <c r="E217">
        <f t="shared" si="10"/>
        <v>5.6190151944404991E-5</v>
      </c>
      <c r="F217">
        <f t="shared" ca="1" si="11"/>
        <v>1.8553772583648278</v>
      </c>
      <c r="G217">
        <f ca="1">S0*EXP(Drift*(A217-$A$11)+Volatility*SUM($F$12:F217))</f>
        <v>9.3178074621479841</v>
      </c>
    </row>
    <row r="218" spans="1:7" x14ac:dyDescent="0.25">
      <c r="A218" s="1" t="str">
        <f>MID('Filter Data'!A209,2,LEN('Filter Data'!A209)-2)</f>
        <v>09-Mar-2021</v>
      </c>
      <c r="B218">
        <f>'Filter Data'!L209</f>
        <v>8.9308999999999994</v>
      </c>
      <c r="C218">
        <f t="shared" si="9"/>
        <v>2.1994546250265088E-3</v>
      </c>
      <c r="D218">
        <f>C218-SET_TRI!C219</f>
        <v>-1.0447426950924562E-3</v>
      </c>
      <c r="E218">
        <f t="shared" si="10"/>
        <v>3.2610529856971111E-3</v>
      </c>
      <c r="F218">
        <f t="shared" ca="1" si="11"/>
        <v>1.9977557270240804</v>
      </c>
      <c r="G218">
        <f ca="1">S0*EXP(Drift*(A218-$A$11)+Volatility*SUM($F$12:F218))</f>
        <v>9.6534665213032778</v>
      </c>
    </row>
    <row r="219" spans="1:7" x14ac:dyDescent="0.25">
      <c r="A219" s="1" t="str">
        <f>MID('Filter Data'!A210,2,LEN('Filter Data'!A210)-2)</f>
        <v>10-Mar-2021</v>
      </c>
      <c r="B219">
        <f>'Filter Data'!L210</f>
        <v>9.0106000000000002</v>
      </c>
      <c r="C219">
        <f t="shared" si="9"/>
        <v>8.9240726018655209E-3</v>
      </c>
      <c r="D219">
        <f>C219-SET_TRI!C220</f>
        <v>-7.1370828597121516E-3</v>
      </c>
      <c r="E219">
        <f t="shared" si="10"/>
        <v>1.593223368033151E-2</v>
      </c>
      <c r="F219">
        <f t="shared" ca="1" si="11"/>
        <v>2.19930207642112</v>
      </c>
      <c r="G219">
        <f ca="1">S0*EXP(Drift*(A219-$A$11)+Volatility*SUM($F$12:F219))</f>
        <v>10.036311233905868</v>
      </c>
    </row>
    <row r="220" spans="1:7" x14ac:dyDescent="0.25">
      <c r="A220" s="1" t="str">
        <f>MID('Filter Data'!A211,2,LEN('Filter Data'!A211)-2)</f>
        <v>12-Mar-2021</v>
      </c>
      <c r="B220">
        <f>'Filter Data'!L211</f>
        <v>8.9672000000000001</v>
      </c>
      <c r="C220">
        <f t="shared" si="9"/>
        <v>-4.8165493973764345E-3</v>
      </c>
      <c r="D220">
        <f>C220-SET_TRI!C221</f>
        <v>-2.5332541358998872E-3</v>
      </c>
      <c r="E220">
        <f t="shared" si="10"/>
        <v>-2.3020566808848609E-3</v>
      </c>
      <c r="F220">
        <f t="shared" ca="1" si="11"/>
        <v>-1.8446116144571292</v>
      </c>
      <c r="G220">
        <f ca="1">S0*EXP(Drift*(A220-$A$11)+Volatility*SUM($F$12:F220))</f>
        <v>9.7326755037626675</v>
      </c>
    </row>
    <row r="221" spans="1:7" x14ac:dyDescent="0.25">
      <c r="A221" s="1" t="str">
        <f>MID('Filter Data'!A212,2,LEN('Filter Data'!A212)-2)</f>
        <v>15-Mar-2021</v>
      </c>
      <c r="B221">
        <f>'Filter Data'!L212</f>
        <v>9.0746000000000002</v>
      </c>
      <c r="C221">
        <f t="shared" si="9"/>
        <v>1.1976982781693301E-2</v>
      </c>
      <c r="D221">
        <f>C221-SET_TRI!C222</f>
        <v>1.6926787081097426E-2</v>
      </c>
      <c r="E221">
        <f t="shared" si="10"/>
        <v>-4.5029260718038658E-3</v>
      </c>
      <c r="F221">
        <f t="shared" ca="1" si="11"/>
        <v>1.3768336574328608</v>
      </c>
      <c r="G221">
        <f ca="1">S0*EXP(Drift*(A221-$A$11)+Volatility*SUM($F$12:F221))</f>
        <v>9.9884082925373328</v>
      </c>
    </row>
    <row r="222" spans="1:7" x14ac:dyDescent="0.25">
      <c r="A222" s="1" t="str">
        <f>MID('Filter Data'!A213,2,LEN('Filter Data'!A213)-2)</f>
        <v>16-Mar-2021</v>
      </c>
      <c r="B222">
        <f>'Filter Data'!L213</f>
        <v>9.0982000000000003</v>
      </c>
      <c r="C222">
        <f t="shared" si="9"/>
        <v>2.6006655940757793E-3</v>
      </c>
      <c r="D222">
        <f>C222-SET_TRI!C223</f>
        <v>5.6866525520704956E-3</v>
      </c>
      <c r="E222">
        <f t="shared" si="10"/>
        <v>-2.9080625427765957E-3</v>
      </c>
      <c r="F222">
        <f t="shared" ca="1" si="11"/>
        <v>0.86564675803517555</v>
      </c>
      <c r="G222">
        <f ca="1">S0*EXP(Drift*(A222-$A$11)+Volatility*SUM($F$12:F222))</f>
        <v>10.14660463915695</v>
      </c>
    </row>
    <row r="223" spans="1:7" x14ac:dyDescent="0.25">
      <c r="A223" s="1" t="str">
        <f>MID('Filter Data'!A214,2,LEN('Filter Data'!A214)-2)</f>
        <v>17-Mar-2021</v>
      </c>
      <c r="B223">
        <f>'Filter Data'!L214</f>
        <v>9.1112000000000002</v>
      </c>
      <c r="C223">
        <f t="shared" si="9"/>
        <v>1.4288540590446353E-3</v>
      </c>
      <c r="D223">
        <f>C223-SET_TRI!C224</f>
        <v>-8.3812828765170285E-4</v>
      </c>
      <c r="E223">
        <f t="shared" si="10"/>
        <v>2.2887818794880624E-3</v>
      </c>
      <c r="F223">
        <f t="shared" ca="1" si="11"/>
        <v>6.1395422903558362E-3</v>
      </c>
      <c r="G223">
        <f ca="1">S0*EXP(Drift*(A223-$A$11)+Volatility*SUM($F$12:F223))</f>
        <v>10.154479479997354</v>
      </c>
    </row>
    <row r="224" spans="1:7" x14ac:dyDescent="0.25">
      <c r="A224" s="1" t="str">
        <f>MID('Filter Data'!A215,2,LEN('Filter Data'!A215)-2)</f>
        <v>18-Mar-2021</v>
      </c>
      <c r="B224">
        <f>'Filter Data'!L215</f>
        <v>9.1103000000000005</v>
      </c>
      <c r="C224">
        <f t="shared" si="9"/>
        <v>-9.877952410216863E-5</v>
      </c>
      <c r="D224">
        <f>C224-SET_TRI!C225</f>
        <v>1.245221131507803E-3</v>
      </c>
      <c r="E224">
        <f t="shared" si="10"/>
        <v>-1.2723507613870691E-3</v>
      </c>
      <c r="F224">
        <f t="shared" ca="1" si="11"/>
        <v>0.56701005050666442</v>
      </c>
      <c r="G224">
        <f ca="1">S0*EXP(Drift*(A224-$A$11)+Volatility*SUM($F$12:F224))</f>
        <v>10.261905736886714</v>
      </c>
    </row>
    <row r="225" spans="1:7" x14ac:dyDescent="0.25">
      <c r="A225" s="1" t="str">
        <f>MID('Filter Data'!A216,2,LEN('Filter Data'!A216)-2)</f>
        <v>19-Mar-2021</v>
      </c>
      <c r="B225">
        <f>'Filter Data'!L216</f>
        <v>9.1533999999999995</v>
      </c>
      <c r="C225">
        <f t="shared" si="9"/>
        <v>4.7309089711643996E-3</v>
      </c>
      <c r="D225">
        <f>C225-SET_TRI!C226</f>
        <v>1.170203766624224E-2</v>
      </c>
      <c r="E225">
        <f t="shared" si="10"/>
        <v>-6.649268212615576E-3</v>
      </c>
      <c r="F225">
        <f t="shared" ca="1" si="11"/>
        <v>-0.20924742415737227</v>
      </c>
      <c r="G225">
        <f ca="1">S0*EXP(Drift*(A225-$A$11)+Volatility*SUM($F$12:F225))</f>
        <v>10.231497845578522</v>
      </c>
    </row>
    <row r="226" spans="1:7" x14ac:dyDescent="0.25">
      <c r="A226" s="1" t="str">
        <f>MID('Filter Data'!A217,2,LEN('Filter Data'!A217)-2)</f>
        <v>22-Mar-2021</v>
      </c>
      <c r="B226">
        <f>'Filter Data'!L217</f>
        <v>9.0949000000000009</v>
      </c>
      <c r="C226">
        <f t="shared" si="9"/>
        <v>-6.3910677999430452E-3</v>
      </c>
      <c r="D226">
        <f>C226-SET_TRI!C227</f>
        <v>-6.4613097835766933E-3</v>
      </c>
      <c r="E226">
        <f t="shared" si="10"/>
        <v>-4.2509907059827025E-5</v>
      </c>
      <c r="F226">
        <f t="shared" ca="1" si="11"/>
        <v>-2.8154893973347508</v>
      </c>
      <c r="G226">
        <f ca="1">S0*EXP(Drift*(A226-$A$11)+Volatility*SUM($F$12:F226))</f>
        <v>9.7624715821993266</v>
      </c>
    </row>
    <row r="227" spans="1:7" x14ac:dyDescent="0.25">
      <c r="A227" s="1" t="str">
        <f>MID('Filter Data'!A218,2,LEN('Filter Data'!A218)-2)</f>
        <v>23-Mar-2021</v>
      </c>
      <c r="B227">
        <f>'Filter Data'!L218</f>
        <v>9.1393000000000004</v>
      </c>
      <c r="C227">
        <f t="shared" si="9"/>
        <v>4.8818568648362872E-3</v>
      </c>
      <c r="D227">
        <f>C227-SET_TRI!C228</f>
        <v>6.701822779209143E-3</v>
      </c>
      <c r="E227">
        <f t="shared" si="10"/>
        <v>-1.6177505173964038E-3</v>
      </c>
      <c r="F227">
        <f t="shared" ca="1" si="11"/>
        <v>-2.2150960296406543</v>
      </c>
      <c r="G227">
        <f ca="1">S0*EXP(Drift*(A227-$A$11)+Volatility*SUM($F$12:F227))</f>
        <v>9.4000663345287574</v>
      </c>
    </row>
    <row r="228" spans="1:7" x14ac:dyDescent="0.25">
      <c r="A228" s="1" t="str">
        <f>MID('Filter Data'!A219,2,LEN('Filter Data'!A219)-2)</f>
        <v>24-Mar-2021</v>
      </c>
      <c r="B228">
        <f>'Filter Data'!L219</f>
        <v>9.0945</v>
      </c>
      <c r="C228">
        <f t="shared" si="9"/>
        <v>-4.9019071482499094E-3</v>
      </c>
      <c r="D228">
        <f>C228-SET_TRI!C229</f>
        <v>-8.9282402566909988E-3</v>
      </c>
      <c r="E228">
        <f t="shared" si="10"/>
        <v>3.8545525331787293E-3</v>
      </c>
      <c r="F228">
        <f t="shared" ca="1" si="11"/>
        <v>0.24498720624275672</v>
      </c>
      <c r="G228">
        <f ca="1">S0*EXP(Drift*(A228-$A$11)+Volatility*SUM($F$12:F228))</f>
        <v>9.4464941126855884</v>
      </c>
    </row>
    <row r="229" spans="1:7" x14ac:dyDescent="0.25">
      <c r="A229" s="1" t="str">
        <f>MID('Filter Data'!A220,2,LEN('Filter Data'!A220)-2)</f>
        <v>25-Mar-2021</v>
      </c>
      <c r="B229">
        <f>'Filter Data'!L220</f>
        <v>9.0914999999999999</v>
      </c>
      <c r="C229">
        <f t="shared" si="9"/>
        <v>-3.2986970146793267E-4</v>
      </c>
      <c r="D229">
        <f>C229-SET_TRI!C230</f>
        <v>-4.9270946199041405E-4</v>
      </c>
      <c r="E229">
        <f t="shared" si="10"/>
        <v>1.9290447108323062E-4</v>
      </c>
      <c r="F229">
        <f t="shared" ca="1" si="11"/>
        <v>0.73689561277433391</v>
      </c>
      <c r="G229">
        <f ca="1">S0*EXP(Drift*(A229-$A$11)+Volatility*SUM($F$12:F229))</f>
        <v>9.5746587002957924</v>
      </c>
    </row>
    <row r="230" spans="1:7" x14ac:dyDescent="0.25">
      <c r="A230" s="1" t="str">
        <f>MID('Filter Data'!A221,2,LEN('Filter Data'!A221)-2)</f>
        <v>26-Mar-2021</v>
      </c>
      <c r="B230">
        <f>'Filter Data'!L221</f>
        <v>9.0839999999999996</v>
      </c>
      <c r="C230">
        <f t="shared" si="9"/>
        <v>-8.2494637848542975E-4</v>
      </c>
      <c r="D230">
        <f>C230-SET_TRI!C231</f>
        <v>-2.8147715809457119E-3</v>
      </c>
      <c r="E230">
        <f t="shared" si="10"/>
        <v>1.964327636798414E-3</v>
      </c>
      <c r="F230">
        <f t="shared" ca="1" si="11"/>
        <v>-0.73159242297540239</v>
      </c>
      <c r="G230">
        <f ca="1">S0*EXP(Drift*(A230-$A$11)+Volatility*SUM($F$12:F230))</f>
        <v>9.4600157648261245</v>
      </c>
    </row>
    <row r="231" spans="1:7" x14ac:dyDescent="0.25">
      <c r="A231" s="1" t="str">
        <f>MID('Filter Data'!A222,2,LEN('Filter Data'!A222)-2)</f>
        <v>30-Mar-2021</v>
      </c>
      <c r="B231">
        <f>'Filter Data'!L222</f>
        <v>8.9130000000000003</v>
      </c>
      <c r="C231">
        <f t="shared" si="9"/>
        <v>-1.8824306472919352E-2</v>
      </c>
      <c r="D231">
        <f>C231-SET_TRI!C232</f>
        <v>-2.8209642066028155E-2</v>
      </c>
      <c r="E231">
        <f t="shared" si="10"/>
        <v>8.7521898525718574E-3</v>
      </c>
      <c r="F231">
        <f t="shared" ca="1" si="11"/>
        <v>-0.70535864287922467</v>
      </c>
      <c r="G231">
        <f ca="1">S0*EXP(Drift*(A231-$A$11)+Volatility*SUM($F$12:F231))</f>
        <v>9.369797180745973</v>
      </c>
    </row>
    <row r="232" spans="1:7" x14ac:dyDescent="0.25">
      <c r="A232" s="1" t="str">
        <f>MID('Filter Data'!A223,2,LEN('Filter Data'!A223)-2)</f>
        <v>31-Mar-2021</v>
      </c>
      <c r="B232">
        <f>'Filter Data'!L223</f>
        <v>8.8641000000000005</v>
      </c>
      <c r="C232">
        <f t="shared" si="9"/>
        <v>-5.4863682261864378E-3</v>
      </c>
      <c r="D232">
        <f>C232-SET_TRI!C233</f>
        <v>-3.98151949557775E-3</v>
      </c>
      <c r="E232">
        <f t="shared" si="10"/>
        <v>-1.5582642272275937E-3</v>
      </c>
      <c r="F232">
        <f t="shared" ca="1" si="11"/>
        <v>-1.8550411157915476</v>
      </c>
      <c r="G232">
        <f ca="1">S0*EXP(Drift*(A232-$A$11)+Volatility*SUM($F$12:F232))</f>
        <v>9.078602581460876</v>
      </c>
    </row>
    <row r="233" spans="1:7" x14ac:dyDescent="0.25">
      <c r="A233" s="1" t="str">
        <f>MID('Filter Data'!A224,2,LEN('Filter Data'!A224)-2)</f>
        <v>07-Apr-2021</v>
      </c>
      <c r="B233">
        <f>'Filter Data'!L224</f>
        <v>9.1257000000000001</v>
      </c>
      <c r="C233">
        <f t="shared" si="9"/>
        <v>2.9512302433411131E-2</v>
      </c>
      <c r="D233">
        <f>C233-SET_TRI!C234</f>
        <v>5.099356245237003E-2</v>
      </c>
      <c r="E233">
        <f t="shared" si="10"/>
        <v>-2.0219232374062222E-2</v>
      </c>
      <c r="F233">
        <f t="shared" ca="1" si="11"/>
        <v>-1.8002747957221339</v>
      </c>
      <c r="G233">
        <f ca="1">S0*EXP(Drift*(A233-$A$11)+Volatility*SUM($F$12:F233))</f>
        <v>8.8402534186499917</v>
      </c>
    </row>
    <row r="234" spans="1:7" x14ac:dyDescent="0.25">
      <c r="A234" s="1" t="str">
        <f>MID('Filter Data'!A225,2,LEN('Filter Data'!A225)-2)</f>
        <v>09-Apr-2021</v>
      </c>
      <c r="B234">
        <f>'Filter Data'!L225</f>
        <v>9.1750000000000007</v>
      </c>
      <c r="C234">
        <f t="shared" si="9"/>
        <v>5.4023253010728562E-3</v>
      </c>
      <c r="D234">
        <f>C234-SET_TRI!C235</f>
        <v>-1.4498538712640853E-3</v>
      </c>
      <c r="E234">
        <f t="shared" si="10"/>
        <v>6.8593413422555292E-3</v>
      </c>
      <c r="F234">
        <f t="shared" ca="1" si="11"/>
        <v>-0.64883752031357933</v>
      </c>
      <c r="G234">
        <f ca="1">S0*EXP(Drift*(A234-$A$11)+Volatility*SUM($F$12:F234))</f>
        <v>8.7528299353757131</v>
      </c>
    </row>
    <row r="235" spans="1:7" x14ac:dyDescent="0.25">
      <c r="A235" s="1" t="str">
        <f>MID('Filter Data'!A226,2,LEN('Filter Data'!A226)-2)</f>
        <v>16-Apr-2021</v>
      </c>
      <c r="B235">
        <f>'Filter Data'!L226</f>
        <v>9.2837999999999994</v>
      </c>
      <c r="C235">
        <f t="shared" si="9"/>
        <v>1.1858310626702851E-2</v>
      </c>
      <c r="D235">
        <f>C235-SET_TRI!C236</f>
        <v>2.1694298098946366E-2</v>
      </c>
      <c r="E235">
        <f t="shared" si="10"/>
        <v>-9.2750322947176989E-3</v>
      </c>
      <c r="F235">
        <f t="shared" ca="1" si="11"/>
        <v>-1.2251389874782668</v>
      </c>
      <c r="G235">
        <f ca="1">S0*EXP(Drift*(A235-$A$11)+Volatility*SUM($F$12:F235))</f>
        <v>8.6086549491306972</v>
      </c>
    </row>
    <row r="236" spans="1:7" x14ac:dyDescent="0.25">
      <c r="A236" s="1" t="str">
        <f>MID('Filter Data'!A227,2,LEN('Filter Data'!A227)-2)</f>
        <v>19-Apr-2021</v>
      </c>
      <c r="B236">
        <f>'Filter Data'!L227</f>
        <v>9.3909000000000002</v>
      </c>
      <c r="C236">
        <f t="shared" si="9"/>
        <v>1.153622439087452E-2</v>
      </c>
      <c r="D236">
        <f>C236-SET_TRI!C237</f>
        <v>-3.2654730294190276E-3</v>
      </c>
      <c r="E236">
        <f t="shared" si="10"/>
        <v>1.4765415475450095E-2</v>
      </c>
      <c r="F236">
        <f t="shared" ca="1" si="11"/>
        <v>3.0199960287585084</v>
      </c>
      <c r="G236">
        <f ca="1">S0*EXP(Drift*(A236-$A$11)+Volatility*SUM($F$12:F236))</f>
        <v>9.0907949836487152</v>
      </c>
    </row>
    <row r="237" spans="1:7" x14ac:dyDescent="0.25">
      <c r="A237" s="1" t="str">
        <f>MID('Filter Data'!A228,2,LEN('Filter Data'!A228)-2)</f>
        <v>20-Apr-2021</v>
      </c>
      <c r="B237">
        <f>'Filter Data'!L228</f>
        <v>9.2863000000000007</v>
      </c>
      <c r="C237">
        <f t="shared" si="9"/>
        <v>-1.1138442534794277E-2</v>
      </c>
      <c r="D237">
        <f>C237-SET_TRI!C238</f>
        <v>-1.6055005269928709E-2</v>
      </c>
      <c r="E237">
        <f t="shared" si="10"/>
        <v>4.574253006923594E-3</v>
      </c>
      <c r="F237">
        <f t="shared" ca="1" si="11"/>
        <v>-1.1035731822116788</v>
      </c>
      <c r="G237">
        <f ca="1">S0*EXP(Drift*(A237-$A$11)+Volatility*SUM($F$12:F237))</f>
        <v>8.9240650381231017</v>
      </c>
    </row>
    <row r="238" spans="1:7" x14ac:dyDescent="0.25">
      <c r="A238" s="1" t="str">
        <f>MID('Filter Data'!A229,2,LEN('Filter Data'!A229)-2)</f>
        <v>22-Apr-2021</v>
      </c>
      <c r="B238">
        <f>'Filter Data'!L229</f>
        <v>9.4126999999999992</v>
      </c>
      <c r="C238">
        <f t="shared" si="9"/>
        <v>1.3611449123978173E-2</v>
      </c>
      <c r="D238">
        <f>C238-SET_TRI!C239</f>
        <v>2.446830478985168E-2</v>
      </c>
      <c r="E238">
        <f t="shared" si="10"/>
        <v>-1.0229524087498946E-2</v>
      </c>
      <c r="F238">
        <f t="shared" ca="1" si="11"/>
        <v>-0.84915507352848474</v>
      </c>
      <c r="G238">
        <f ca="1">S0*EXP(Drift*(A238-$A$11)+Volatility*SUM($F$12:F238))</f>
        <v>8.8051044838893127</v>
      </c>
    </row>
    <row r="239" spans="1:7" x14ac:dyDescent="0.25">
      <c r="A239" s="1" t="str">
        <f>MID('Filter Data'!A230,2,LEN('Filter Data'!A230)-2)</f>
        <v>23-Apr-2021</v>
      </c>
      <c r="B239">
        <f>'Filter Data'!L230</f>
        <v>9.3931000000000004</v>
      </c>
      <c r="C239">
        <f t="shared" si="9"/>
        <v>-2.0822930721258225E-3</v>
      </c>
      <c r="D239">
        <f>C239-SET_TRI!C240</f>
        <v>8.3597030393454119E-3</v>
      </c>
      <c r="E239">
        <f t="shared" si="10"/>
        <v>-1.0200110974307487E-2</v>
      </c>
      <c r="F239">
        <f t="shared" ca="1" si="11"/>
        <v>-0.38369765608068362</v>
      </c>
      <c r="G239">
        <f ca="1">S0*EXP(Drift*(A239-$A$11)+Volatility*SUM($F$12:F239))</f>
        <v>8.7524364666908898</v>
      </c>
    </row>
    <row r="240" spans="1:7" x14ac:dyDescent="0.25">
      <c r="A240" s="1" t="str">
        <f>MID('Filter Data'!A231,2,LEN('Filter Data'!A231)-2)</f>
        <v>26-Apr-2021</v>
      </c>
      <c r="B240">
        <f>'Filter Data'!L231</f>
        <v>9.3512000000000004</v>
      </c>
      <c r="C240">
        <f t="shared" si="9"/>
        <v>-4.4607211676656322E-3</v>
      </c>
      <c r="D240">
        <f>C240-SET_TRI!C241</f>
        <v>-5.8292563843941742E-3</v>
      </c>
      <c r="E240">
        <f t="shared" si="10"/>
        <v>1.2709070926501575E-3</v>
      </c>
      <c r="F240">
        <f t="shared" ca="1" si="11"/>
        <v>3.8558169152198412</v>
      </c>
      <c r="G240">
        <f ca="1">S0*EXP(Drift*(A240-$A$11)+Volatility*SUM($F$12:F240))</f>
        <v>9.3778713466980577</v>
      </c>
    </row>
    <row r="241" spans="1:7" x14ac:dyDescent="0.25">
      <c r="A241" s="1" t="str">
        <f>MID('Filter Data'!A232,2,LEN('Filter Data'!A232)-2)</f>
        <v>27-Apr-2021</v>
      </c>
      <c r="B241">
        <f>'Filter Data'!L232</f>
        <v>9.3520000000000003</v>
      </c>
      <c r="C241">
        <f t="shared" si="9"/>
        <v>8.5550517580621936E-5</v>
      </c>
      <c r="D241">
        <f>C241-SET_TRI!C242</f>
        <v>6.9981720140916716E-4</v>
      </c>
      <c r="E241">
        <f t="shared" si="10"/>
        <v>-5.5566720870066464E-4</v>
      </c>
      <c r="F241">
        <f t="shared" ca="1" si="11"/>
        <v>0.37708716168407025</v>
      </c>
      <c r="G241">
        <f ca="1">S0*EXP(Drift*(A241-$A$11)+Volatility*SUM($F$12:F241))</f>
        <v>9.4458510985358632</v>
      </c>
    </row>
    <row r="242" spans="1:7" x14ac:dyDescent="0.25">
      <c r="A242" s="1" t="str">
        <f>MID('Filter Data'!A233,2,LEN('Filter Data'!A233)-2)</f>
        <v>28-Apr-2021</v>
      </c>
      <c r="B242">
        <f>'Filter Data'!L233</f>
        <v>9.2875999999999994</v>
      </c>
      <c r="C242">
        <f t="shared" si="9"/>
        <v>-6.8862275449102757E-3</v>
      </c>
      <c r="D242">
        <f>C242-SET_TRI!C243</f>
        <v>-1.8872313758450391E-2</v>
      </c>
      <c r="E242">
        <f t="shared" si="10"/>
        <v>1.157636395955499E-2</v>
      </c>
      <c r="F242">
        <f t="shared" ca="1" si="11"/>
        <v>-0.83044448177506136</v>
      </c>
      <c r="G242">
        <f ca="1">S0*EXP(Drift*(A242-$A$11)+Volatility*SUM($F$12:F242))</f>
        <v>9.3167302668326304</v>
      </c>
    </row>
    <row r="243" spans="1:7" x14ac:dyDescent="0.25">
      <c r="A243" s="1" t="str">
        <f>MID('Filter Data'!A234,2,LEN('Filter Data'!A234)-2)</f>
        <v>29-Apr-2021</v>
      </c>
      <c r="B243">
        <f>'Filter Data'!L234</f>
        <v>9.3405000000000005</v>
      </c>
      <c r="C243">
        <f t="shared" si="9"/>
        <v>5.695766398208478E-3</v>
      </c>
      <c r="D243">
        <f>C243-SET_TRI!C244</f>
        <v>-6.0469553182218756E-3</v>
      </c>
      <c r="E243">
        <f t="shared" si="10"/>
        <v>1.1639884494715879E-2</v>
      </c>
      <c r="F243">
        <f t="shared" ca="1" si="11"/>
        <v>0.55423757723301803</v>
      </c>
      <c r="G243">
        <f ca="1">S0*EXP(Drift*(A243-$A$11)+Volatility*SUM($F$12:F243))</f>
        <v>9.4132040029794464</v>
      </c>
    </row>
    <row r="244" spans="1:7" x14ac:dyDescent="0.25">
      <c r="A244" s="1" t="str">
        <f>MID('Filter Data'!A235,2,LEN('Filter Data'!A235)-2)</f>
        <v>06-May-2021</v>
      </c>
      <c r="B244">
        <f>'Filter Data'!L235</f>
        <v>9.4186999999999994</v>
      </c>
      <c r="C244">
        <f t="shared" si="9"/>
        <v>8.3721428189067974E-3</v>
      </c>
      <c r="D244">
        <f>C244-SET_TRI!C245</f>
        <v>2.6441930714429539E-2</v>
      </c>
      <c r="E244">
        <f t="shared" si="10"/>
        <v>-1.7395231418259237E-2</v>
      </c>
      <c r="F244">
        <f t="shared" ca="1" si="11"/>
        <v>-1.4428903732116742</v>
      </c>
      <c r="G244">
        <f ca="1">S0*EXP(Drift*(A244-$A$11)+Volatility*SUM($F$12:F244))</f>
        <v>9.2231803955625011</v>
      </c>
    </row>
    <row r="245" spans="1:7" x14ac:dyDescent="0.25">
      <c r="A245" s="1" t="str">
        <f>MID('Filter Data'!A236,2,LEN('Filter Data'!A236)-2)</f>
        <v>07-May-2021</v>
      </c>
      <c r="B245">
        <f>'Filter Data'!L236</f>
        <v>9.5762999999999998</v>
      </c>
      <c r="C245">
        <f t="shared" si="9"/>
        <v>1.6732670113710005E-2</v>
      </c>
      <c r="D245">
        <f>C245-SET_TRI!C246</f>
        <v>5.7677281410410553E-3</v>
      </c>
      <c r="E245">
        <f t="shared" si="10"/>
        <v>1.1144806363666581E-2</v>
      </c>
      <c r="F245">
        <f t="shared" ca="1" si="11"/>
        <v>1.2334526442552773</v>
      </c>
      <c r="G245">
        <f ca="1">S0*EXP(Drift*(A245-$A$11)+Volatility*SUM($F$12:F245))</f>
        <v>9.4293409252952873</v>
      </c>
    </row>
    <row r="246" spans="1:7" x14ac:dyDescent="0.25">
      <c r="A246" s="1" t="str">
        <f>MID('Filter Data'!A237,2,LEN('Filter Data'!A237)-2)</f>
        <v>10-May-2021</v>
      </c>
      <c r="B246">
        <f>'Filter Data'!L237</f>
        <v>9.6198999999999995</v>
      </c>
      <c r="C246">
        <f t="shared" si="9"/>
        <v>4.5529066549710893E-3</v>
      </c>
      <c r="D246">
        <f>C246-SET_TRI!C247</f>
        <v>7.3496066046626479E-4</v>
      </c>
      <c r="E246">
        <f t="shared" si="10"/>
        <v>3.8773863819251062E-3</v>
      </c>
      <c r="F246">
        <f t="shared" ca="1" si="11"/>
        <v>-1.2954777377692361</v>
      </c>
      <c r="G246">
        <f ca="1">S0*EXP(Drift*(A246-$A$11)+Volatility*SUM($F$12:F246))</f>
        <v>9.2379346900664157</v>
      </c>
    </row>
    <row r="247" spans="1:7" x14ac:dyDescent="0.25">
      <c r="A247" s="1" t="str">
        <f>MID('Filter Data'!A238,2,LEN('Filter Data'!A238)-2)</f>
        <v>11-May-2021</v>
      </c>
      <c r="B247">
        <f>'Filter Data'!L238</f>
        <v>9.6265000000000001</v>
      </c>
      <c r="C247">
        <f t="shared" si="9"/>
        <v>6.8607781785679747E-4</v>
      </c>
      <c r="D247">
        <f>C247-SET_TRI!C248</f>
        <v>3.2671930854357972E-3</v>
      </c>
      <c r="E247">
        <f t="shared" si="10"/>
        <v>-2.4610836512215161E-3</v>
      </c>
      <c r="F247">
        <f t="shared" ca="1" si="11"/>
        <v>-0.65318977552179069</v>
      </c>
      <c r="G247">
        <f ca="1">S0*EXP(Drift*(A247-$A$11)+Volatility*SUM($F$12:F247))</f>
        <v>9.1397691292125458</v>
      </c>
    </row>
    <row r="248" spans="1:7" x14ac:dyDescent="0.25">
      <c r="A248" s="1" t="str">
        <f>MID('Filter Data'!A239,2,LEN('Filter Data'!A239)-2)</f>
        <v>17-May-2021</v>
      </c>
      <c r="B248">
        <f>'Filter Data'!L239</f>
        <v>9.7325999999999997</v>
      </c>
      <c r="C248">
        <f t="shared" si="9"/>
        <v>1.1021658962239613E-2</v>
      </c>
      <c r="D248">
        <f>C248-SET_TRI!C249</f>
        <v>2.9385226105993527E-2</v>
      </c>
      <c r="E248">
        <f t="shared" si="10"/>
        <v>-1.7618583527519459E-2</v>
      </c>
      <c r="F248">
        <f t="shared" ca="1" si="11"/>
        <v>3.9278515411385464</v>
      </c>
      <c r="G248">
        <f ca="1">S0*EXP(Drift*(A248-$A$11)+Volatility*SUM($F$12:F248))</f>
        <v>9.8248517038617287</v>
      </c>
    </row>
    <row r="249" spans="1:7" x14ac:dyDescent="0.25">
      <c r="A249" s="1" t="str">
        <f>MID('Filter Data'!A240,2,LEN('Filter Data'!A240)-2)</f>
        <v>20-May-2021</v>
      </c>
      <c r="B249">
        <f>'Filter Data'!L240</f>
        <v>9.8148999999999997</v>
      </c>
      <c r="C249">
        <f t="shared" si="9"/>
        <v>8.4561165567268812E-3</v>
      </c>
      <c r="D249">
        <f>C249-SET_TRI!C250</f>
        <v>9.1814659455781017E-3</v>
      </c>
      <c r="E249">
        <f t="shared" si="10"/>
        <v>-4.6380111812490375E-4</v>
      </c>
      <c r="F249">
        <f t="shared" ca="1" si="11"/>
        <v>-6.5322454866400426E-2</v>
      </c>
      <c r="G249">
        <f ca="1">S0*EXP(Drift*(A249-$A$11)+Volatility*SUM($F$12:F249))</f>
        <v>9.8334228140623186</v>
      </c>
    </row>
    <row r="250" spans="1:7" x14ac:dyDescent="0.25">
      <c r="A250" s="1" t="str">
        <f>MID('Filter Data'!A241,2,LEN('Filter Data'!A241)-2)</f>
        <v>21-May-2021</v>
      </c>
      <c r="B250">
        <f>'Filter Data'!L241</f>
        <v>9.8461999999999996</v>
      </c>
      <c r="C250">
        <f t="shared" si="9"/>
        <v>3.1890289254093147E-3</v>
      </c>
      <c r="D250">
        <f>C250-SET_TRI!C251</f>
        <v>4.0218980967672889E-3</v>
      </c>
      <c r="E250">
        <f t="shared" si="10"/>
        <v>-6.9477898199165992E-4</v>
      </c>
      <c r="F250">
        <f t="shared" ca="1" si="11"/>
        <v>-0.51556981299466909</v>
      </c>
      <c r="G250">
        <f ca="1">S0*EXP(Drift*(A250-$A$11)+Volatility*SUM($F$12:F250))</f>
        <v>9.7522269819293648</v>
      </c>
    </row>
    <row r="251" spans="1:7" x14ac:dyDescent="0.25">
      <c r="A251" s="1" t="str">
        <f>MID('Filter Data'!A242,2,LEN('Filter Data'!A242)-2)</f>
        <v>25-May-2021</v>
      </c>
      <c r="B251">
        <f>'Filter Data'!L242</f>
        <v>9.8759999999999994</v>
      </c>
      <c r="C251">
        <f t="shared" si="9"/>
        <v>3.0265483130547653E-3</v>
      </c>
      <c r="D251">
        <f>C251-SET_TRI!C252</f>
        <v>-8.2055613057841637E-3</v>
      </c>
      <c r="E251">
        <f t="shared" si="10"/>
        <v>1.1077621297372355E-2</v>
      </c>
      <c r="F251">
        <f t="shared" ca="1" si="11"/>
        <v>2.5171598068088126</v>
      </c>
      <c r="G251">
        <f ca="1">S0*EXP(Drift*(A251-$A$11)+Volatility*SUM($F$12:F251))</f>
        <v>10.215639623740948</v>
      </c>
    </row>
    <row r="252" spans="1:7" x14ac:dyDescent="0.25">
      <c r="A252" s="1" t="str">
        <f>MID('Filter Data'!A243,2,LEN('Filter Data'!A243)-2)</f>
        <v>27-May-2021</v>
      </c>
      <c r="B252">
        <f>'Filter Data'!L243</f>
        <v>9.9420000000000002</v>
      </c>
      <c r="C252">
        <f t="shared" si="9"/>
        <v>6.682867557715748E-3</v>
      </c>
      <c r="D252">
        <f>C252-SET_TRI!C253</f>
        <v>-2.9762398676710785E-3</v>
      </c>
      <c r="E252">
        <f t="shared" si="10"/>
        <v>9.6297462483792527E-3</v>
      </c>
      <c r="F252">
        <f t="shared" ca="1" si="11"/>
        <v>-0.24064803754575881</v>
      </c>
      <c r="G252">
        <f ca="1">S0*EXP(Drift*(A252-$A$11)+Volatility*SUM($F$12:F252))</f>
        <v>10.186625413063904</v>
      </c>
    </row>
    <row r="253" spans="1:7" x14ac:dyDescent="0.25">
      <c r="A253" s="1" t="str">
        <f>MID('Filter Data'!A244,2,LEN('Filter Data'!A244)-2)</f>
        <v>28-May-2021</v>
      </c>
      <c r="B253">
        <f>'Filter Data'!L244</f>
        <v>9.9238999999999997</v>
      </c>
      <c r="C253">
        <f t="shared" si="9"/>
        <v>-1.8205592436130002E-3</v>
      </c>
      <c r="D253">
        <f>C253-SET_TRI!C254</f>
        <v>-8.7046978713822473E-4</v>
      </c>
      <c r="E253">
        <f t="shared" si="10"/>
        <v>-9.2906379071841386E-4</v>
      </c>
      <c r="F253">
        <f t="shared" ca="1" si="11"/>
        <v>-1.4237002189801788</v>
      </c>
      <c r="G253">
        <f ca="1">S0*EXP(Drift*(A253-$A$11)+Volatility*SUM($F$12:F253))</f>
        <v>9.9443154906625235</v>
      </c>
    </row>
    <row r="254" spans="1:7" x14ac:dyDescent="0.25">
      <c r="A254" s="1" t="str">
        <f>MID('Filter Data'!A245,2,LEN('Filter Data'!A245)-2)</f>
        <v>02-Jun-2021</v>
      </c>
      <c r="B254">
        <f>'Filter Data'!L245</f>
        <v>9.9322999999999997</v>
      </c>
      <c r="C254">
        <f t="shared" si="9"/>
        <v>8.4644141920010916E-4</v>
      </c>
      <c r="D254">
        <f>C254-SET_TRI!C255</f>
        <v>-2.2252190138946349E-2</v>
      </c>
      <c r="E254">
        <f t="shared" si="10"/>
        <v>2.2608035660205628E-2</v>
      </c>
      <c r="F254">
        <f t="shared" ca="1" si="11"/>
        <v>-5.1734690711135709</v>
      </c>
      <c r="G254">
        <f ca="1">S0*EXP(Drift*(A254-$A$11)+Volatility*SUM($F$12:F254))</f>
        <v>9.1196611604866202</v>
      </c>
    </row>
    <row r="255" spans="1:7" x14ac:dyDescent="0.25">
      <c r="A255" s="1" t="str">
        <f>MID('Filter Data'!A246,2,LEN('Filter Data'!A246)-2)</f>
        <v>04-Jun-2021</v>
      </c>
      <c r="B255">
        <f>'Filter Data'!L246</f>
        <v>9.7972999999999999</v>
      </c>
      <c r="C255">
        <f t="shared" si="9"/>
        <v>-1.3592017961600011E-2</v>
      </c>
      <c r="D255">
        <f>C255-SET_TRI!C256</f>
        <v>-7.5018361917049779E-3</v>
      </c>
      <c r="E255">
        <f t="shared" si="10"/>
        <v>-6.2278313647599034E-3</v>
      </c>
      <c r="F255">
        <f t="shared" ca="1" si="11"/>
        <v>-0.96503496540935618</v>
      </c>
      <c r="G255">
        <f ca="1">S0*EXP(Drift*(A255-$A$11)+Volatility*SUM($F$12:F255))</f>
        <v>8.9799895860148329</v>
      </c>
    </row>
    <row r="256" spans="1:7" x14ac:dyDescent="0.25">
      <c r="A256" s="1" t="str">
        <f>MID('Filter Data'!A247,2,LEN('Filter Data'!A247)-2)</f>
        <v>07-Jun-2021</v>
      </c>
      <c r="B256">
        <f>'Filter Data'!L247</f>
        <v>9.8752999999999993</v>
      </c>
      <c r="C256">
        <f t="shared" si="9"/>
        <v>7.961377114102804E-3</v>
      </c>
      <c r="D256">
        <f>C256-SET_TRI!C257</f>
        <v>7.2984250035364514E-3</v>
      </c>
      <c r="E256">
        <f t="shared" si="10"/>
        <v>8.7944299884534349E-4</v>
      </c>
      <c r="F256">
        <f t="shared" ca="1" si="11"/>
        <v>0.82821700258398445</v>
      </c>
      <c r="G256">
        <f ca="1">S0*EXP(Drift*(A256-$A$11)+Volatility*SUM($F$12:F256))</f>
        <v>9.12848992151498</v>
      </c>
    </row>
    <row r="257" spans="1:7" x14ac:dyDescent="0.25">
      <c r="A257" s="1" t="str">
        <f>MID('Filter Data'!A248,2,LEN('Filter Data'!A248)-2)</f>
        <v>08-Jun-2021</v>
      </c>
      <c r="B257">
        <f>'Filter Data'!L248</f>
        <v>9.9029000000000007</v>
      </c>
      <c r="C257">
        <f t="shared" si="9"/>
        <v>2.7948518019707152E-3</v>
      </c>
      <c r="D257">
        <f>C257-SET_TRI!C258</f>
        <v>2.6239133600391602E-3</v>
      </c>
      <c r="E257">
        <f t="shared" si="10"/>
        <v>2.7557766826676912E-4</v>
      </c>
      <c r="F257">
        <f t="shared" ca="1" si="11"/>
        <v>5.9948377393937158E-2</v>
      </c>
      <c r="G257">
        <f ca="1">S0*EXP(Drift*(A257-$A$11)+Volatility*SUM($F$12:F257))</f>
        <v>9.1441220695628775</v>
      </c>
    </row>
    <row r="258" spans="1:7" x14ac:dyDescent="0.25">
      <c r="A258" s="1" t="str">
        <f>MID('Filter Data'!A249,2,LEN('Filter Data'!A249)-2)</f>
        <v>09-Jun-2021</v>
      </c>
      <c r="B258">
        <f>'Filter Data'!L249</f>
        <v>9.8966999999999992</v>
      </c>
      <c r="C258">
        <f t="shared" si="9"/>
        <v>-6.2607922931682007E-4</v>
      </c>
      <c r="D258">
        <f>C258-SET_TRI!C259</f>
        <v>-9.7914657622764321E-3</v>
      </c>
      <c r="E258">
        <f t="shared" si="10"/>
        <v>8.9729507075244769E-3</v>
      </c>
      <c r="F258">
        <f t="shared" ca="1" si="11"/>
        <v>2.4262717547367356E-2</v>
      </c>
      <c r="G258">
        <f ca="1">S0*EXP(Drift*(A258-$A$11)+Volatility*SUM($F$12:F258))</f>
        <v>9.1541017590724216</v>
      </c>
    </row>
    <row r="259" spans="1:7" x14ac:dyDescent="0.25">
      <c r="A259" s="1" t="str">
        <f>MID('Filter Data'!A250,2,LEN('Filter Data'!A250)-2)</f>
        <v>10-Jun-2021</v>
      </c>
      <c r="B259">
        <f>'Filter Data'!L250</f>
        <v>9.8536999999999999</v>
      </c>
      <c r="C259">
        <f t="shared" si="9"/>
        <v>-4.3448826376468177E-3</v>
      </c>
      <c r="D259">
        <f>C259-SET_TRI!C260</f>
        <v>-3.8859151341494526E-3</v>
      </c>
      <c r="E259">
        <f t="shared" si="10"/>
        <v>-5.1009538003306916E-4</v>
      </c>
      <c r="F259">
        <f t="shared" ca="1" si="11"/>
        <v>0.19484149247532628</v>
      </c>
      <c r="G259">
        <f ca="1">S0*EXP(Drift*(A259-$A$11)+Volatility*SUM($F$12:F259))</f>
        <v>9.1913007721996731</v>
      </c>
    </row>
    <row r="260" spans="1:7" x14ac:dyDescent="0.25">
      <c r="A260" s="1" t="str">
        <f>MID('Filter Data'!A251,2,LEN('Filter Data'!A251)-2)</f>
        <v>11-Jun-2021</v>
      </c>
      <c r="B260">
        <f>'Filter Data'!L251</f>
        <v>9.9324999999999992</v>
      </c>
      <c r="C260">
        <f t="shared" si="9"/>
        <v>7.9969960522442655E-3</v>
      </c>
      <c r="D260">
        <f>C260-SET_TRI!C261</f>
        <v>-1.3580088904386074E-3</v>
      </c>
      <c r="E260">
        <f t="shared" si="10"/>
        <v>9.3643647782679501E-3</v>
      </c>
      <c r="F260">
        <f t="shared" ca="1" si="11"/>
        <v>1.2344290735274108</v>
      </c>
      <c r="G260">
        <f ca="1">S0*EXP(Drift*(A260-$A$11)+Volatility*SUM($F$12:F260))</f>
        <v>9.3969081804424075</v>
      </c>
    </row>
    <row r="261" spans="1:7" x14ac:dyDescent="0.25">
      <c r="A261" s="1" t="str">
        <f>MID('Filter Data'!A252,2,LEN('Filter Data'!A252)-2)</f>
        <v>15-Jun-2021</v>
      </c>
      <c r="B261">
        <f>'Filter Data'!L252</f>
        <v>9.7668999999999997</v>
      </c>
      <c r="C261">
        <f t="shared" si="9"/>
        <v>-1.6672539642587417E-2</v>
      </c>
      <c r="D261">
        <f>C261-SET_TRI!C262</f>
        <v>-5.1743250642101168E-3</v>
      </c>
      <c r="E261">
        <f t="shared" si="10"/>
        <v>-1.1580171513204606E-2</v>
      </c>
      <c r="F261">
        <f t="shared" ca="1" si="11"/>
        <v>5.5093029621978999</v>
      </c>
      <c r="G261">
        <f ca="1">S0*EXP(Drift*(A261-$A$11)+Volatility*SUM($F$12:F261))</f>
        <v>10.36886729808587</v>
      </c>
    </row>
    <row r="262" spans="1:7" x14ac:dyDescent="0.25">
      <c r="A262" s="1" t="str">
        <f>MID('Filter Data'!A253,2,LEN('Filter Data'!A253)-2)</f>
        <v>16-Jun-2021</v>
      </c>
      <c r="B262">
        <f>'Filter Data'!L253</f>
        <v>9.7431999999999999</v>
      </c>
      <c r="C262">
        <f t="shared" si="9"/>
        <v>-2.4265631879101693E-3</v>
      </c>
      <c r="D262">
        <f>C262-SET_TRI!C263</f>
        <v>-3.1771743783474797E-3</v>
      </c>
      <c r="E262">
        <f t="shared" si="10"/>
        <v>7.1644205472194819E-4</v>
      </c>
      <c r="F262">
        <f t="shared" ca="1" si="11"/>
        <v>-0.88392924342440427</v>
      </c>
      <c r="G262">
        <f ca="1">S0*EXP(Drift*(A262-$A$11)+Volatility*SUM($F$12:F262))</f>
        <v>10.217626956569207</v>
      </c>
    </row>
    <row r="263" spans="1:7" x14ac:dyDescent="0.25">
      <c r="A263" s="1" t="str">
        <f>MID('Filter Data'!A254,2,LEN('Filter Data'!A254)-2)</f>
        <v>17-Jun-2021</v>
      </c>
      <c r="B263">
        <f>'Filter Data'!L254</f>
        <v>9.4539000000000009</v>
      </c>
      <c r="C263">
        <f t="shared" si="9"/>
        <v>-2.9692503489613168E-2</v>
      </c>
      <c r="D263">
        <f>C263-SET_TRI!C264</f>
        <v>-2.3369808055368282E-2</v>
      </c>
      <c r="E263">
        <f t="shared" si="10"/>
        <v>-6.8400336810990683E-3</v>
      </c>
      <c r="F263">
        <f t="shared" ca="1" si="11"/>
        <v>1.3135759912955076E-2</v>
      </c>
      <c r="G263">
        <f ca="1">S0*EXP(Drift*(A263-$A$11)+Volatility*SUM($F$12:F263))</f>
        <v>10.22680034966071</v>
      </c>
    </row>
    <row r="264" spans="1:7" x14ac:dyDescent="0.25">
      <c r="A264" s="1" t="str">
        <f>MID('Filter Data'!A255,2,LEN('Filter Data'!A255)-2)</f>
        <v>18-Jun-2021</v>
      </c>
      <c r="B264">
        <f>'Filter Data'!L255</f>
        <v>9.3835999999999995</v>
      </c>
      <c r="C264">
        <f t="shared" si="9"/>
        <v>-7.4360845788511995E-3</v>
      </c>
      <c r="D264">
        <f>C264-SET_TRI!C265</f>
        <v>-4.6219270931419105E-3</v>
      </c>
      <c r="E264">
        <f t="shared" si="10"/>
        <v>-2.8828966481080458E-3</v>
      </c>
      <c r="F264">
        <f t="shared" ca="1" si="11"/>
        <v>-0.24419261317162966</v>
      </c>
      <c r="G264">
        <f ca="1">S0*EXP(Drift*(A264-$A$11)+Volatility*SUM($F$12:F264))</f>
        <v>10.190305612641392</v>
      </c>
    </row>
    <row r="265" spans="1:7" x14ac:dyDescent="0.25">
      <c r="A265" s="1" t="str">
        <f>MID('Filter Data'!A256,2,LEN('Filter Data'!A256)-2)</f>
        <v>21-Jun-2021</v>
      </c>
      <c r="B265">
        <f>'Filter Data'!L256</f>
        <v>9.3485999999999994</v>
      </c>
      <c r="C265">
        <f t="shared" si="9"/>
        <v>-3.7299117609446422E-3</v>
      </c>
      <c r="D265">
        <f>C265-SET_TRI!C266</f>
        <v>4.7151064484358884E-3</v>
      </c>
      <c r="E265">
        <f t="shared" si="10"/>
        <v>-8.2903409383849949E-3</v>
      </c>
      <c r="F265">
        <f t="shared" ca="1" si="11"/>
        <v>0.92873051982629296</v>
      </c>
      <c r="G265">
        <f ca="1">S0*EXP(Drift*(A265-$A$11)+Volatility*SUM($F$12:F265))</f>
        <v>10.376932412650207</v>
      </c>
    </row>
    <row r="266" spans="1:7" x14ac:dyDescent="0.25">
      <c r="A266" s="1" t="str">
        <f>MID('Filter Data'!A257,2,LEN('Filter Data'!A257)-2)</f>
        <v>24-Jun-2021</v>
      </c>
      <c r="B266">
        <f>'Filter Data'!L257</f>
        <v>9.3417999999999992</v>
      </c>
      <c r="C266">
        <f t="shared" si="9"/>
        <v>-7.2738164003167743E-4</v>
      </c>
      <c r="D266">
        <f>C266-SET_TRI!C267</f>
        <v>6.3864228810818994E-3</v>
      </c>
      <c r="E266">
        <f t="shared" si="10"/>
        <v>-6.9191360093463009E-3</v>
      </c>
      <c r="F266">
        <f t="shared" ca="1" si="11"/>
        <v>-3.5002089265768288</v>
      </c>
      <c r="G266">
        <f ca="1">S0*EXP(Drift*(A266-$A$11)+Volatility*SUM($F$12:F266))</f>
        <v>9.7841098394712276</v>
      </c>
    </row>
    <row r="267" spans="1:7" x14ac:dyDescent="0.25">
      <c r="A267" s="1" t="str">
        <f>MID('Filter Data'!A258,2,LEN('Filter Data'!A258)-2)</f>
        <v>25-Jun-2021</v>
      </c>
      <c r="B267">
        <f>'Filter Data'!L258</f>
        <v>9.3397000000000006</v>
      </c>
      <c r="C267">
        <f t="shared" si="9"/>
        <v>-2.247960778435268E-4</v>
      </c>
      <c r="D267">
        <f>C267-SET_TRI!C268</f>
        <v>1.192513627485788E-3</v>
      </c>
      <c r="E267">
        <f t="shared" si="10"/>
        <v>-1.346920995668862E-3</v>
      </c>
      <c r="F267">
        <f t="shared" ca="1" si="11"/>
        <v>0.86288436787759415</v>
      </c>
      <c r="G267">
        <f ca="1">S0*EXP(Drift*(A267-$A$11)+Volatility*SUM($F$12:F267))</f>
        <v>9.9385933468706842</v>
      </c>
    </row>
    <row r="268" spans="1:7" x14ac:dyDescent="0.25">
      <c r="A268" s="1" t="str">
        <f>MID('Filter Data'!A259,2,LEN('Filter Data'!A259)-2)</f>
        <v>28-Jun-2021</v>
      </c>
      <c r="B268">
        <f>'Filter Data'!L259</f>
        <v>9.3183000000000007</v>
      </c>
      <c r="C268">
        <f t="shared" si="9"/>
        <v>-2.2912941529171023E-3</v>
      </c>
      <c r="D268">
        <f>C268-SET_TRI!C269</f>
        <v>2.4459613311053935E-3</v>
      </c>
      <c r="E268">
        <f t="shared" si="10"/>
        <v>-4.6368742918308477E-3</v>
      </c>
      <c r="F268">
        <f t="shared" ca="1" si="11"/>
        <v>-1.4201606956592812</v>
      </c>
      <c r="G268">
        <f ca="1">S0*EXP(Drift*(A268-$A$11)+Volatility*SUM($F$12:F268))</f>
        <v>9.7157732091753175</v>
      </c>
    </row>
    <row r="269" spans="1:7" x14ac:dyDescent="0.25">
      <c r="A269" s="1" t="str">
        <f>MID('Filter Data'!A260,2,LEN('Filter Data'!A260)-2)</f>
        <v>29-Jun-2021</v>
      </c>
      <c r="B269">
        <f>'Filter Data'!L260</f>
        <v>9.2683999999999997</v>
      </c>
      <c r="C269">
        <f t="shared" ref="C269:C332" si="12">(B269-B268)/B268</f>
        <v>-5.3550540334611398E-3</v>
      </c>
      <c r="D269">
        <f>C269-SET_TRI!C270</f>
        <v>-1.2859305337850301E-2</v>
      </c>
      <c r="E269">
        <f t="shared" ref="E269:E332" si="13">C269-($B$4+$B$5*D269)</f>
        <v>7.2384082481511732E-3</v>
      </c>
      <c r="F269">
        <f t="shared" ref="F269:F332" ca="1" si="14">SQRT(A269-A268)*_xlfn.NORM.INV(RAND(),0,1)</f>
        <v>-0.46924524510749072</v>
      </c>
      <c r="G269">
        <f ca="1">S0*EXP(Drift*(A269-$A$11)+Volatility*SUM($F$12:F269))</f>
        <v>9.6433096486466479</v>
      </c>
    </row>
    <row r="270" spans="1:7" x14ac:dyDescent="0.25">
      <c r="A270" s="1" t="str">
        <f>MID('Filter Data'!A261,2,LEN('Filter Data'!A261)-2)</f>
        <v>02-Jul-2021</v>
      </c>
      <c r="B270">
        <f>'Filter Data'!L261</f>
        <v>9.3367000000000004</v>
      </c>
      <c r="C270">
        <f t="shared" si="12"/>
        <v>7.3691251996030266E-3</v>
      </c>
      <c r="D270">
        <f>C270-SET_TRI!C271</f>
        <v>1.5845408874482055E-2</v>
      </c>
      <c r="E270">
        <f t="shared" si="13"/>
        <v>-8.0552806528241365E-3</v>
      </c>
      <c r="F270">
        <f t="shared" ca="1" si="14"/>
        <v>-4.511980908222734E-2</v>
      </c>
      <c r="G270">
        <f ca="1">S0*EXP(Drift*(A270-$A$11)+Volatility*SUM($F$12:F270))</f>
        <v>9.6551118740705277</v>
      </c>
    </row>
    <row r="271" spans="1:7" x14ac:dyDescent="0.25">
      <c r="A271" s="1" t="str">
        <f>MID('Filter Data'!A262,2,LEN('Filter Data'!A262)-2)</f>
        <v>06-Jul-2021</v>
      </c>
      <c r="B271">
        <f>'Filter Data'!L262</f>
        <v>9.4671000000000003</v>
      </c>
      <c r="C271">
        <f t="shared" si="12"/>
        <v>1.3966390694785079E-2</v>
      </c>
      <c r="D271">
        <f>C271-SET_TRI!C272</f>
        <v>6.057298089252856E-3</v>
      </c>
      <c r="E271">
        <f t="shared" si="13"/>
        <v>8.0958858229884488E-3</v>
      </c>
      <c r="F271">
        <f t="shared" ca="1" si="14"/>
        <v>0.12086040897408007</v>
      </c>
      <c r="G271">
        <f ca="1">S0*EXP(Drift*(A271-$A$11)+Volatility*SUM($F$12:F271))</f>
        <v>9.7013440528793815</v>
      </c>
    </row>
    <row r="272" spans="1:7" x14ac:dyDescent="0.25">
      <c r="A272" s="1" t="str">
        <f>MID('Filter Data'!A263,2,LEN('Filter Data'!A263)-2)</f>
        <v>07-Jul-2021</v>
      </c>
      <c r="B272">
        <f>'Filter Data'!L263</f>
        <v>9.4556000000000004</v>
      </c>
      <c r="C272">
        <f t="shared" si="12"/>
        <v>-1.2147331284131195E-3</v>
      </c>
      <c r="D272">
        <f>C272-SET_TRI!C273</f>
        <v>7.7236189850596864E-3</v>
      </c>
      <c r="E272">
        <f t="shared" si="13"/>
        <v>-8.7116871883940513E-3</v>
      </c>
      <c r="F272">
        <f t="shared" ca="1" si="14"/>
        <v>-0.21962376281286361</v>
      </c>
      <c r="G272">
        <f ca="1">S0*EXP(Drift*(A272-$A$11)+Volatility*SUM($F$12:F272))</f>
        <v>9.6708530199613243</v>
      </c>
    </row>
    <row r="273" spans="1:7" x14ac:dyDescent="0.25">
      <c r="A273" s="1" t="str">
        <f>MID('Filter Data'!A264,2,LEN('Filter Data'!A264)-2)</f>
        <v>08-Jul-2021</v>
      </c>
      <c r="B273">
        <f>'Filter Data'!L264</f>
        <v>9.5063999999999993</v>
      </c>
      <c r="C273">
        <f t="shared" si="12"/>
        <v>5.3724776851811458E-3</v>
      </c>
      <c r="D273">
        <f>C273-SET_TRI!C274</f>
        <v>2.4845765871787533E-2</v>
      </c>
      <c r="E273">
        <f t="shared" si="13"/>
        <v>-1.8836924723715644E-2</v>
      </c>
      <c r="F273">
        <f t="shared" ca="1" si="14"/>
        <v>0.13544158793173322</v>
      </c>
      <c r="G273">
        <f ca="1">S0*EXP(Drift*(A273-$A$11)+Volatility*SUM($F$12:F273))</f>
        <v>9.7001327328784885</v>
      </c>
    </row>
    <row r="274" spans="1:7" x14ac:dyDescent="0.25">
      <c r="A274" s="1" t="str">
        <f>MID('Filter Data'!A265,2,LEN('Filter Data'!A265)-2)</f>
        <v>09-Jul-2021</v>
      </c>
      <c r="B274">
        <f>'Filter Data'!L265</f>
        <v>9.4505999999999997</v>
      </c>
      <c r="C274">
        <f t="shared" si="12"/>
        <v>-5.869729866195366E-3</v>
      </c>
      <c r="D274">
        <f>C274-SET_TRI!C275</f>
        <v>-1.0622249548401005E-2</v>
      </c>
      <c r="E274">
        <f t="shared" si="13"/>
        <v>4.5402048716955083E-3</v>
      </c>
      <c r="F274">
        <f t="shared" ca="1" si="14"/>
        <v>-0.86362212478963607</v>
      </c>
      <c r="G274">
        <f ca="1">S0*EXP(Drift*(A274-$A$11)+Volatility*SUM($F$12:F274))</f>
        <v>9.5620207229176302</v>
      </c>
    </row>
    <row r="275" spans="1:7" x14ac:dyDescent="0.25">
      <c r="A275" s="1" t="str">
        <f>MID('Filter Data'!A266,2,LEN('Filter Data'!A266)-2)</f>
        <v>12-Jul-2021</v>
      </c>
      <c r="B275">
        <f>'Filter Data'!L266</f>
        <v>9.4544999999999995</v>
      </c>
      <c r="C275">
        <f t="shared" si="12"/>
        <v>4.1267221128815022E-4</v>
      </c>
      <c r="D275">
        <f>C275-SET_TRI!C276</f>
        <v>2.4964181501959067E-3</v>
      </c>
      <c r="E275">
        <f t="shared" si="13"/>
        <v>-1.9821574165173436E-3</v>
      </c>
      <c r="F275">
        <f t="shared" ca="1" si="14"/>
        <v>-1.7872162043796858</v>
      </c>
      <c r="G275">
        <f ca="1">S0*EXP(Drift*(A275-$A$11)+Volatility*SUM($F$12:F275))</f>
        <v>9.2882010765406644</v>
      </c>
    </row>
    <row r="276" spans="1:7" x14ac:dyDescent="0.25">
      <c r="A276" s="1" t="str">
        <f>MID('Filter Data'!A267,2,LEN('Filter Data'!A267)-2)</f>
        <v>13-Jul-2021</v>
      </c>
      <c r="B276">
        <f>'Filter Data'!L267</f>
        <v>9.4822000000000006</v>
      </c>
      <c r="C276">
        <f t="shared" si="12"/>
        <v>2.9298217779894411E-3</v>
      </c>
      <c r="D276">
        <f>C276-SET_TRI!C277</f>
        <v>-1.0025247188328578E-2</v>
      </c>
      <c r="E276">
        <f t="shared" si="13"/>
        <v>1.2757039221554028E-2</v>
      </c>
      <c r="F276">
        <f t="shared" ca="1" si="14"/>
        <v>-0.84240357764749374</v>
      </c>
      <c r="G276">
        <f ca="1">S0*EXP(Drift*(A276-$A$11)+Volatility*SUM($F$12:F276))</f>
        <v>9.1593313184376175</v>
      </c>
    </row>
    <row r="277" spans="1:7" x14ac:dyDescent="0.25">
      <c r="A277" s="1" t="str">
        <f>MID('Filter Data'!A268,2,LEN('Filter Data'!A268)-2)</f>
        <v>14-Jul-2021</v>
      </c>
      <c r="B277">
        <f>'Filter Data'!L268</f>
        <v>9.5140999999999991</v>
      </c>
      <c r="C277">
        <f t="shared" si="12"/>
        <v>3.3641981818563712E-3</v>
      </c>
      <c r="D277">
        <f>C277-SET_TRI!C278</f>
        <v>7.2128932939196262E-3</v>
      </c>
      <c r="E277">
        <f t="shared" si="13"/>
        <v>-3.6342508255683974E-3</v>
      </c>
      <c r="F277">
        <f t="shared" ca="1" si="14"/>
        <v>0.67602571719290117</v>
      </c>
      <c r="G277">
        <f ca="1">S0*EXP(Drift*(A277-$A$11)+Volatility*SUM($F$12:F277))</f>
        <v>9.2737838498032001</v>
      </c>
    </row>
    <row r="278" spans="1:7" x14ac:dyDescent="0.25">
      <c r="A278" s="1" t="str">
        <f>MID('Filter Data'!A269,2,LEN('Filter Data'!A269)-2)</f>
        <v>15-Jul-2021</v>
      </c>
      <c r="B278">
        <f>'Filter Data'!L269</f>
        <v>9.6163000000000007</v>
      </c>
      <c r="C278">
        <f t="shared" si="12"/>
        <v>1.0741951419472323E-2</v>
      </c>
      <c r="D278">
        <f>C278-SET_TRI!C279</f>
        <v>8.7510595145456407E-3</v>
      </c>
      <c r="E278">
        <f t="shared" si="13"/>
        <v>2.2421414154201007E-3</v>
      </c>
      <c r="F278">
        <f t="shared" ca="1" si="14"/>
        <v>-0.68632870971800664</v>
      </c>
      <c r="G278">
        <f ca="1">S0*EXP(Drift*(A278-$A$11)+Volatility*SUM($F$12:F278))</f>
        <v>9.1699544000199946</v>
      </c>
    </row>
    <row r="279" spans="1:7" x14ac:dyDescent="0.25">
      <c r="A279" s="1" t="str">
        <f>MID('Filter Data'!A270,2,LEN('Filter Data'!A270)-2)</f>
        <v>16-Jul-2021</v>
      </c>
      <c r="B279">
        <f>'Filter Data'!L270</f>
        <v>9.5706000000000007</v>
      </c>
      <c r="C279">
        <f t="shared" si="12"/>
        <v>-4.7523475765107234E-3</v>
      </c>
      <c r="D279">
        <f>C279-SET_TRI!C280</f>
        <v>-4.5435261230298788E-3</v>
      </c>
      <c r="E279">
        <f t="shared" si="13"/>
        <v>-2.756846383500048E-4</v>
      </c>
      <c r="F279">
        <f t="shared" ca="1" si="14"/>
        <v>-2.5435828045208986</v>
      </c>
      <c r="G279">
        <f ca="1">S0*EXP(Drift*(A279-$A$11)+Volatility*SUM($F$12:F279))</f>
        <v>8.7792801431973988</v>
      </c>
    </row>
    <row r="280" spans="1:7" x14ac:dyDescent="0.25">
      <c r="A280" s="1" t="str">
        <f>MID('Filter Data'!A271,2,LEN('Filter Data'!A271)-2)</f>
        <v>19-Jul-2021</v>
      </c>
      <c r="B280">
        <f>'Filter Data'!L271</f>
        <v>9.4557000000000002</v>
      </c>
      <c r="C280">
        <f t="shared" si="12"/>
        <v>-1.2005516895492492E-2</v>
      </c>
      <c r="D280">
        <f>C280-SET_TRI!C281</f>
        <v>6.3708573035910383E-4</v>
      </c>
      <c r="E280">
        <f t="shared" si="13"/>
        <v>-1.2585504188656284E-2</v>
      </c>
      <c r="F280">
        <f t="shared" ca="1" si="14"/>
        <v>2.6879605366229384</v>
      </c>
      <c r="G280">
        <f ca="1">S0*EXP(Drift*(A280-$A$11)+Volatility*SUM($F$12:F280))</f>
        <v>9.2176301907659237</v>
      </c>
    </row>
    <row r="281" spans="1:7" x14ac:dyDescent="0.25">
      <c r="A281" s="1" t="str">
        <f>MID('Filter Data'!A272,2,LEN('Filter Data'!A272)-2)</f>
        <v>22-Jul-2021</v>
      </c>
      <c r="B281">
        <f>'Filter Data'!L272</f>
        <v>9.4106000000000005</v>
      </c>
      <c r="C281">
        <f t="shared" si="12"/>
        <v>-4.7696098649491515E-3</v>
      </c>
      <c r="D281">
        <f>C281-SET_TRI!C282</f>
        <v>-3.5437385867218372E-3</v>
      </c>
      <c r="E281">
        <f t="shared" si="13"/>
        <v>-1.2688115581910419E-3</v>
      </c>
      <c r="F281">
        <f t="shared" ca="1" si="14"/>
        <v>-0.68052258888677974</v>
      </c>
      <c r="G281">
        <f ca="1">S0*EXP(Drift*(A281-$A$11)+Volatility*SUM($F$12:F281))</f>
        <v>9.127555557441033</v>
      </c>
    </row>
    <row r="282" spans="1:7" x14ac:dyDescent="0.25">
      <c r="A282" s="1" t="str">
        <f>MID('Filter Data'!A273,2,LEN('Filter Data'!A273)-2)</f>
        <v>23-Jul-2021</v>
      </c>
      <c r="B282">
        <f>'Filter Data'!L273</f>
        <v>9.4553999999999991</v>
      </c>
      <c r="C282">
        <f t="shared" si="12"/>
        <v>4.7605891229038121E-3</v>
      </c>
      <c r="D282">
        <f>C282-SET_TRI!C283</f>
        <v>1.1103972677337735E-2</v>
      </c>
      <c r="E282">
        <f t="shared" si="13"/>
        <v>-6.0358335642885204E-3</v>
      </c>
      <c r="F282">
        <f t="shared" ca="1" si="14"/>
        <v>0.62144997171369476</v>
      </c>
      <c r="G282">
        <f ca="1">S0*EXP(Drift*(A282-$A$11)+Volatility*SUM($F$12:F282))</f>
        <v>9.2328493642136209</v>
      </c>
    </row>
    <row r="283" spans="1:7" x14ac:dyDescent="0.25">
      <c r="A283" s="1" t="str">
        <f>MID('Filter Data'!A274,2,LEN('Filter Data'!A274)-2)</f>
        <v>27-Jul-2021</v>
      </c>
      <c r="B283">
        <f>'Filter Data'!L274</f>
        <v>9.4068000000000005</v>
      </c>
      <c r="C283">
        <f t="shared" si="12"/>
        <v>-5.139920045688035E-3</v>
      </c>
      <c r="D283">
        <f>C283-SET_TRI!C284</f>
        <v>8.3044554062173485E-4</v>
      </c>
      <c r="E283">
        <f t="shared" si="13"/>
        <v>-5.9086404377528354E-3</v>
      </c>
      <c r="F283">
        <f t="shared" ca="1" si="14"/>
        <v>1.039486539772039</v>
      </c>
      <c r="G283">
        <f ca="1">S0*EXP(Drift*(A283-$A$11)+Volatility*SUM($F$12:F283))</f>
        <v>9.426361648984404</v>
      </c>
    </row>
    <row r="284" spans="1:7" x14ac:dyDescent="0.25">
      <c r="A284" s="1" t="str">
        <f>MID('Filter Data'!A275,2,LEN('Filter Data'!A275)-2)</f>
        <v>29-Jul-2021</v>
      </c>
      <c r="B284">
        <f>'Filter Data'!L275</f>
        <v>9.5475999999999992</v>
      </c>
      <c r="C284">
        <f t="shared" si="12"/>
        <v>1.4967895564910351E-2</v>
      </c>
      <c r="D284">
        <f>C284-SET_TRI!C285</f>
        <v>1.3207413351463132E-2</v>
      </c>
      <c r="E284">
        <f t="shared" si="13"/>
        <v>2.1183633083462806E-3</v>
      </c>
      <c r="F284">
        <f t="shared" ca="1" si="14"/>
        <v>-1.8282930621737943</v>
      </c>
      <c r="G284">
        <f ca="1">S0*EXP(Drift*(A284-$A$11)+Volatility*SUM($F$12:F284))</f>
        <v>9.1437720903441111</v>
      </c>
    </row>
    <row r="285" spans="1:7" x14ac:dyDescent="0.25">
      <c r="A285" s="1" t="str">
        <f>MID('Filter Data'!A276,2,LEN('Filter Data'!A276)-2)</f>
        <v>30-Jul-2021</v>
      </c>
      <c r="B285">
        <f>'Filter Data'!L276</f>
        <v>9.5921000000000003</v>
      </c>
      <c r="C285">
        <f t="shared" si="12"/>
        <v>4.6608571787675537E-3</v>
      </c>
      <c r="D285">
        <f>C285-SET_TRI!C286</f>
        <v>1.3934773232970423E-2</v>
      </c>
      <c r="E285">
        <f t="shared" si="13"/>
        <v>-8.8986307002533478E-3</v>
      </c>
      <c r="F285">
        <f t="shared" ca="1" si="14"/>
        <v>0.87744000031875746</v>
      </c>
      <c r="G285">
        <f ca="1">S0*EXP(Drift*(A285-$A$11)+Volatility*SUM($F$12:F285))</f>
        <v>9.2904951195250778</v>
      </c>
    </row>
    <row r="286" spans="1:7" x14ac:dyDescent="0.25">
      <c r="A286" s="1" t="str">
        <f>MID('Filter Data'!A277,2,LEN('Filter Data'!A277)-2)</f>
        <v>02-Aug-2021</v>
      </c>
      <c r="B286">
        <f>'Filter Data'!L277</f>
        <v>9.4635999999999996</v>
      </c>
      <c r="C286">
        <f t="shared" si="12"/>
        <v>-1.3396440821092433E-2</v>
      </c>
      <c r="D286">
        <f>C286-SET_TRI!C287</f>
        <v>-1.7395680295811497E-2</v>
      </c>
      <c r="E286">
        <f t="shared" si="13"/>
        <v>3.6248500895925961E-3</v>
      </c>
      <c r="F286">
        <f t="shared" ca="1" si="14"/>
        <v>4.7968958352088524E-2</v>
      </c>
      <c r="G286">
        <f ca="1">S0*EXP(Drift*(A286-$A$11)+Volatility*SUM($F$12:F286))</f>
        <v>9.3169268914771433</v>
      </c>
    </row>
    <row r="287" spans="1:7" x14ac:dyDescent="0.25">
      <c r="A287" s="1" t="str">
        <f>MID('Filter Data'!A278,2,LEN('Filter Data'!A278)-2)</f>
        <v>03-Aug-2021</v>
      </c>
      <c r="B287">
        <f>'Filter Data'!L278</f>
        <v>9.4978999999999996</v>
      </c>
      <c r="C287">
        <f t="shared" si="12"/>
        <v>3.6244135424151483E-3</v>
      </c>
      <c r="D287">
        <f>C287-SET_TRI!C288</f>
        <v>-5.2363513992983992E-3</v>
      </c>
      <c r="E287">
        <f t="shared" si="13"/>
        <v>8.7773238414390227E-3</v>
      </c>
      <c r="F287">
        <f t="shared" ca="1" si="14"/>
        <v>-0.52020422421941082</v>
      </c>
      <c r="G287">
        <f ca="1">S0*EXP(Drift*(A287-$A$11)+Volatility*SUM($F$12:F287))</f>
        <v>9.2392516249286452</v>
      </c>
    </row>
    <row r="288" spans="1:7" x14ac:dyDescent="0.25">
      <c r="A288" s="1" t="str">
        <f>MID('Filter Data'!A279,2,LEN('Filter Data'!A279)-2)</f>
        <v>04-Aug-2021</v>
      </c>
      <c r="B288">
        <f>'Filter Data'!L279</f>
        <v>9.4982000000000006</v>
      </c>
      <c r="C288">
        <f t="shared" si="12"/>
        <v>3.1585929521376011E-5</v>
      </c>
      <c r="D288">
        <f>C288-SET_TRI!C289</f>
        <v>-3.5178529114503958E-3</v>
      </c>
      <c r="E288">
        <f t="shared" si="13"/>
        <v>3.5071179531543178E-3</v>
      </c>
      <c r="F288">
        <f t="shared" ca="1" si="14"/>
        <v>0.37100726630705622</v>
      </c>
      <c r="G288">
        <f ca="1">S0*EXP(Drift*(A288-$A$11)+Volatility*SUM($F$12:F288))</f>
        <v>9.3052432155384395</v>
      </c>
    </row>
    <row r="289" spans="1:7" x14ac:dyDescent="0.25">
      <c r="A289" s="1" t="str">
        <f>MID('Filter Data'!A280,2,LEN('Filter Data'!A280)-2)</f>
        <v>05-Aug-2021</v>
      </c>
      <c r="B289">
        <f>'Filter Data'!L280</f>
        <v>9.4850999999999992</v>
      </c>
      <c r="C289">
        <f t="shared" si="12"/>
        <v>-1.3792086921734059E-3</v>
      </c>
      <c r="D289">
        <f>C289-SET_TRI!C290</f>
        <v>1.3857665883384359E-2</v>
      </c>
      <c r="E289">
        <f t="shared" si="13"/>
        <v>-1.4863434245400466E-2</v>
      </c>
      <c r="F289">
        <f t="shared" ca="1" si="14"/>
        <v>0.37514100654836691</v>
      </c>
      <c r="G289">
        <f ca="1">S0*EXP(Drift*(A289-$A$11)+Volatility*SUM($F$12:F289))</f>
        <v>9.3723794744414999</v>
      </c>
    </row>
    <row r="290" spans="1:7" x14ac:dyDescent="0.25">
      <c r="A290" s="1" t="str">
        <f>MID('Filter Data'!A281,2,LEN('Filter Data'!A281)-2)</f>
        <v>06-Aug-2021</v>
      </c>
      <c r="B290">
        <f>'Filter Data'!L281</f>
        <v>9.4247999999999994</v>
      </c>
      <c r="C290">
        <f t="shared" si="12"/>
        <v>-6.3573394060157306E-3</v>
      </c>
      <c r="D290">
        <f>C290-SET_TRI!C291</f>
        <v>-3.0322944029722181E-3</v>
      </c>
      <c r="E290">
        <f t="shared" si="13"/>
        <v>-3.3557474523402755E-3</v>
      </c>
      <c r="F290">
        <f t="shared" ca="1" si="14"/>
        <v>0.72416219965279283</v>
      </c>
      <c r="G290">
        <f ca="1">S0*EXP(Drift*(A290-$A$11)+Volatility*SUM($F$12:F290))</f>
        <v>9.4974364606385677</v>
      </c>
    </row>
    <row r="291" spans="1:7" x14ac:dyDescent="0.25">
      <c r="A291" s="1" t="str">
        <f>MID('Filter Data'!A282,2,LEN('Filter Data'!A282)-2)</f>
        <v>10-Aug-2021</v>
      </c>
      <c r="B291">
        <f>'Filter Data'!L282</f>
        <v>9.0710999999999995</v>
      </c>
      <c r="C291">
        <f t="shared" si="12"/>
        <v>-3.7528647822765465E-2</v>
      </c>
      <c r="D291">
        <f>C291-SET_TRI!C292</f>
        <v>-5.2778944783425909E-2</v>
      </c>
      <c r="E291">
        <f t="shared" si="13"/>
        <v>1.4029257221492952E-2</v>
      </c>
      <c r="F291">
        <f t="shared" ca="1" si="14"/>
        <v>-1.3363285511112046</v>
      </c>
      <c r="G291">
        <f ca="1">S0*EXP(Drift*(A291-$A$11)+Volatility*SUM($F$12:F291))</f>
        <v>9.3042675997913147</v>
      </c>
    </row>
    <row r="292" spans="1:7" x14ac:dyDescent="0.25">
      <c r="A292" s="1" t="str">
        <f>MID('Filter Data'!A283,2,LEN('Filter Data'!A283)-2)</f>
        <v>13-Aug-2021</v>
      </c>
      <c r="B292">
        <f>'Filter Data'!L283</f>
        <v>9.1841000000000008</v>
      </c>
      <c r="C292">
        <f t="shared" si="12"/>
        <v>1.2457144117031157E-2</v>
      </c>
      <c r="D292">
        <f>C292-SET_TRI!C293</f>
        <v>1.6004472581942385E-2</v>
      </c>
      <c r="E292">
        <f t="shared" si="13"/>
        <v>-3.1225193682561971E-3</v>
      </c>
      <c r="F292">
        <f t="shared" ca="1" si="14"/>
        <v>-0.51973558514550344</v>
      </c>
      <c r="G292">
        <f ca="1">S0*EXP(Drift*(A292-$A$11)+Volatility*SUM($F$12:F292))</f>
        <v>9.2391285735819455</v>
      </c>
    </row>
    <row r="293" spans="1:7" x14ac:dyDescent="0.25">
      <c r="A293" s="1" t="str">
        <f>MID('Filter Data'!A284,2,LEN('Filter Data'!A284)-2)</f>
        <v>16-Aug-2021</v>
      </c>
      <c r="B293">
        <f>'Filter Data'!L284</f>
        <v>9.3040000000000003</v>
      </c>
      <c r="C293">
        <f t="shared" si="12"/>
        <v>1.3055171437593171E-2</v>
      </c>
      <c r="D293">
        <f>C293-SET_TRI!C294</f>
        <v>6.8364856246524849E-3</v>
      </c>
      <c r="E293">
        <f t="shared" si="13"/>
        <v>6.4241234209658302E-3</v>
      </c>
      <c r="F293">
        <f t="shared" ca="1" si="14"/>
        <v>-1.52163165230275</v>
      </c>
      <c r="G293">
        <f ca="1">S0*EXP(Drift*(A293-$A$11)+Volatility*SUM($F$12:F293))</f>
        <v>9.0160759188412172</v>
      </c>
    </row>
    <row r="294" spans="1:7" x14ac:dyDescent="0.25">
      <c r="A294" s="1" t="str">
        <f>MID('Filter Data'!A285,2,LEN('Filter Data'!A285)-2)</f>
        <v>18-Aug-2021</v>
      </c>
      <c r="B294">
        <f>'Filter Data'!L285</f>
        <v>9.3619000000000003</v>
      </c>
      <c r="C294">
        <f t="shared" si="12"/>
        <v>6.2231298366294133E-3</v>
      </c>
      <c r="D294">
        <f>C294-SET_TRI!C295</f>
        <v>-6.6415821965674282E-3</v>
      </c>
      <c r="E294">
        <f t="shared" si="13"/>
        <v>1.2747646586236226E-2</v>
      </c>
      <c r="F294">
        <f t="shared" ca="1" si="14"/>
        <v>1.4545490036275046</v>
      </c>
      <c r="G294">
        <f ca="1">S0*EXP(Drift*(A294-$A$11)+Volatility*SUM($F$12:F294))</f>
        <v>9.2592883291664378</v>
      </c>
    </row>
    <row r="295" spans="1:7" x14ac:dyDescent="0.25">
      <c r="A295" s="1" t="str">
        <f>MID('Filter Data'!A286,2,LEN('Filter Data'!A286)-2)</f>
        <v>20-Aug-2021</v>
      </c>
      <c r="B295">
        <f>'Filter Data'!L286</f>
        <v>9.2802000000000007</v>
      </c>
      <c r="C295">
        <f t="shared" si="12"/>
        <v>-8.7268610004379091E-3</v>
      </c>
      <c r="D295">
        <f>C295-SET_TRI!C296</f>
        <v>-6.9110373947309433E-3</v>
      </c>
      <c r="E295">
        <f t="shared" si="13"/>
        <v>-1.9393365736136261E-3</v>
      </c>
      <c r="F295">
        <f t="shared" ca="1" si="14"/>
        <v>1.4108831574141765</v>
      </c>
      <c r="G295">
        <f ca="1">S0*EXP(Drift*(A295-$A$11)+Volatility*SUM($F$12:F295))</f>
        <v>9.5018477654652891</v>
      </c>
    </row>
    <row r="296" spans="1:7" x14ac:dyDescent="0.25">
      <c r="A296" s="1" t="str">
        <f>MID('Filter Data'!A287,2,LEN('Filter Data'!A287)-2)</f>
        <v>23-Aug-2021</v>
      </c>
      <c r="B296">
        <f>'Filter Data'!L287</f>
        <v>9.3436000000000003</v>
      </c>
      <c r="C296">
        <f t="shared" si="12"/>
        <v>6.8317493157474705E-3</v>
      </c>
      <c r="D296">
        <f>C296-SET_TRI!C297</f>
        <v>-1.737031790251415E-2</v>
      </c>
      <c r="E296">
        <f t="shared" si="13"/>
        <v>2.3828284704196245E-2</v>
      </c>
      <c r="F296">
        <f t="shared" ca="1" si="14"/>
        <v>2.7225957912128349</v>
      </c>
      <c r="G296">
        <f ca="1">S0*EXP(Drift*(A296-$A$11)+Volatility*SUM($F$12:F296))</f>
        <v>9.9822827329605204</v>
      </c>
    </row>
    <row r="297" spans="1:7" x14ac:dyDescent="0.25">
      <c r="A297" s="1" t="str">
        <f>MID('Filter Data'!A288,2,LEN('Filter Data'!A288)-2)</f>
        <v>24-Aug-2021</v>
      </c>
      <c r="B297">
        <f>'Filter Data'!L288</f>
        <v>9.4172999999999991</v>
      </c>
      <c r="C297">
        <f t="shared" si="12"/>
        <v>7.8877520441798417E-3</v>
      </c>
      <c r="D297">
        <f>C297-SET_TRI!C298</f>
        <v>4.7330223637311406E-3</v>
      </c>
      <c r="E297">
        <f t="shared" si="13"/>
        <v>3.3098356432635862E-3</v>
      </c>
      <c r="F297">
        <f t="shared" ca="1" si="14"/>
        <v>-2.2272552876770813</v>
      </c>
      <c r="G297">
        <f ca="1">S0*EXP(Drift*(A297-$A$11)+Volatility*SUM($F$12:F297))</f>
        <v>9.6096866053103476</v>
      </c>
    </row>
    <row r="298" spans="1:7" x14ac:dyDescent="0.25">
      <c r="A298" s="1" t="str">
        <f>MID('Filter Data'!A289,2,LEN('Filter Data'!A289)-2)</f>
        <v>25-Aug-2021</v>
      </c>
      <c r="B298">
        <f>'Filter Data'!L289</f>
        <v>9.3865999999999996</v>
      </c>
      <c r="C298">
        <f t="shared" si="12"/>
        <v>-3.2599577373556656E-3</v>
      </c>
      <c r="D298">
        <f>C298-SET_TRI!C299</f>
        <v>-1.232061127590557E-2</v>
      </c>
      <c r="E298">
        <f t="shared" si="13"/>
        <v>8.8077003477573437E-3</v>
      </c>
      <c r="F298">
        <f t="shared" ca="1" si="14"/>
        <v>-0.80863151712041581</v>
      </c>
      <c r="G298">
        <f ca="1">S0*EXP(Drift*(A298-$A$11)+Volatility*SUM($F$12:F298))</f>
        <v>9.4819201755848788</v>
      </c>
    </row>
    <row r="299" spans="1:7" x14ac:dyDescent="0.25">
      <c r="A299" s="1" t="str">
        <f>MID('Filter Data'!A290,2,LEN('Filter Data'!A290)-2)</f>
        <v>26-Aug-2021</v>
      </c>
      <c r="B299">
        <f>'Filter Data'!L290</f>
        <v>9.3246000000000002</v>
      </c>
      <c r="C299">
        <f t="shared" si="12"/>
        <v>-6.6051605480151911E-3</v>
      </c>
      <c r="D299">
        <f>C299-SET_TRI!C300</f>
        <v>-6.0317765268576807E-3</v>
      </c>
      <c r="E299">
        <f t="shared" si="13"/>
        <v>-6.7585804492322279E-4</v>
      </c>
      <c r="F299">
        <f t="shared" ca="1" si="14"/>
        <v>-0.1040902208185488</v>
      </c>
      <c r="G299">
        <f ca="1">S0*EXP(Drift*(A299-$A$11)+Volatility*SUM($F$12:F299))</f>
        <v>9.471117249753112</v>
      </c>
    </row>
    <row r="300" spans="1:7" x14ac:dyDescent="0.25">
      <c r="A300" s="1" t="str">
        <f>MID('Filter Data'!A291,2,LEN('Filter Data'!A291)-2)</f>
        <v>27-Aug-2021</v>
      </c>
      <c r="B300">
        <f>'Filter Data'!L291</f>
        <v>9.3867999999999991</v>
      </c>
      <c r="C300">
        <f t="shared" si="12"/>
        <v>6.6705274220876954E-3</v>
      </c>
      <c r="D300">
        <f>C300-SET_TRI!C301</f>
        <v>-1.3005290119764371E-3</v>
      </c>
      <c r="E300">
        <f t="shared" si="13"/>
        <v>7.981791647533501E-3</v>
      </c>
      <c r="F300">
        <f t="shared" ca="1" si="14"/>
        <v>-0.26321996550160442</v>
      </c>
      <c r="G300">
        <f ca="1">S0*EXP(Drift*(A300-$A$11)+Volatility*SUM($F$12:F300))</f>
        <v>9.4341988687364804</v>
      </c>
    </row>
    <row r="301" spans="1:7" x14ac:dyDescent="0.25">
      <c r="A301" s="1" t="str">
        <f>MID('Filter Data'!A292,2,LEN('Filter Data'!A292)-2)</f>
        <v>30-Aug-2021</v>
      </c>
      <c r="B301">
        <f>'Filter Data'!L292</f>
        <v>9.4739000000000004</v>
      </c>
      <c r="C301">
        <f t="shared" si="12"/>
        <v>9.2789875143820359E-3</v>
      </c>
      <c r="D301">
        <f>C301-SET_TRI!C302</f>
        <v>-6.582387393315816E-3</v>
      </c>
      <c r="E301">
        <f t="shared" si="13"/>
        <v>1.5745725873322569E-2</v>
      </c>
      <c r="F301">
        <f t="shared" ca="1" si="14"/>
        <v>-1.5303614061615063</v>
      </c>
      <c r="G301">
        <f ca="1">S0*EXP(Drift*(A301-$A$11)+Volatility*SUM($F$12:F301))</f>
        <v>9.2050400843798812</v>
      </c>
    </row>
    <row r="302" spans="1:7" x14ac:dyDescent="0.25">
      <c r="A302" s="1" t="str">
        <f>MID('Filter Data'!A293,2,LEN('Filter Data'!A293)-2)</f>
        <v>31-Aug-2021</v>
      </c>
      <c r="B302">
        <f>'Filter Data'!L293</f>
        <v>9.4760000000000009</v>
      </c>
      <c r="C302">
        <f t="shared" si="12"/>
        <v>2.2166161770764255E-4</v>
      </c>
      <c r="D302">
        <f>C302-SET_TRI!C303</f>
        <v>-4.6602909253106164E-3</v>
      </c>
      <c r="E302">
        <f t="shared" si="13"/>
        <v>4.8122954112755668E-3</v>
      </c>
      <c r="F302">
        <f t="shared" ca="1" si="14"/>
        <v>-0.38510144523531042</v>
      </c>
      <c r="G302">
        <f ca="1">S0*EXP(Drift*(A302-$A$11)+Volatility*SUM($F$12:F302))</f>
        <v>9.1497566046690402</v>
      </c>
    </row>
    <row r="303" spans="1:7" x14ac:dyDescent="0.25">
      <c r="A303" s="1" t="str">
        <f>MID('Filter Data'!A294,2,LEN('Filter Data'!A294)-2)</f>
        <v>01-Sep-2021</v>
      </c>
      <c r="B303">
        <f>'Filter Data'!L294</f>
        <v>9.4502000000000006</v>
      </c>
      <c r="C303">
        <f t="shared" si="12"/>
        <v>-2.7226677923174614E-3</v>
      </c>
      <c r="D303">
        <f>C303-SET_TRI!C304</f>
        <v>1.2355650062447817E-3</v>
      </c>
      <c r="E303">
        <f t="shared" si="13"/>
        <v>-3.8868139559958504E-3</v>
      </c>
      <c r="F303">
        <f t="shared" ca="1" si="14"/>
        <v>0.52546855981138896</v>
      </c>
      <c r="G303">
        <f ca="1">S0*EXP(Drift*(A303-$A$11)+Volatility*SUM($F$12:F303))</f>
        <v>9.2398802494355579</v>
      </c>
    </row>
    <row r="304" spans="1:7" x14ac:dyDescent="0.25">
      <c r="A304" s="1" t="str">
        <f>MID('Filter Data'!A295,2,LEN('Filter Data'!A295)-2)</f>
        <v>03-Sep-2021</v>
      </c>
      <c r="B304">
        <f>'Filter Data'!L295</f>
        <v>9.4585000000000008</v>
      </c>
      <c r="C304">
        <f t="shared" si="12"/>
        <v>8.7828829019493716E-4</v>
      </c>
      <c r="D304">
        <f>C304-SET_TRI!C305</f>
        <v>-1.2438598326537105E-2</v>
      </c>
      <c r="E304">
        <f t="shared" si="13"/>
        <v>1.3061110233121181E-2</v>
      </c>
      <c r="F304">
        <f t="shared" ca="1" si="14"/>
        <v>0.81327383341883452</v>
      </c>
      <c r="G304">
        <f ca="1">S0*EXP(Drift*(A304-$A$11)+Volatility*SUM($F$12:F304))</f>
        <v>9.3839583790072023</v>
      </c>
    </row>
    <row r="305" spans="1:7" x14ac:dyDescent="0.25">
      <c r="A305" s="1" t="str">
        <f>MID('Filter Data'!A296,2,LEN('Filter Data'!A296)-2)</f>
        <v>07-Sep-2021</v>
      </c>
      <c r="B305">
        <f>'Filter Data'!L296</f>
        <v>9.4697999999999993</v>
      </c>
      <c r="C305">
        <f t="shared" si="12"/>
        <v>1.1946926045354478E-3</v>
      </c>
      <c r="D305">
        <f>C305-SET_TRI!C306</f>
        <v>9.8467628340416363E-3</v>
      </c>
      <c r="E305">
        <f t="shared" si="13"/>
        <v>-8.3746027423277775E-3</v>
      </c>
      <c r="F305">
        <f t="shared" ca="1" si="14"/>
        <v>1.0539962286871396</v>
      </c>
      <c r="G305">
        <f ca="1">S0*EXP(Drift*(A305-$A$11)+Volatility*SUM($F$12:F305))</f>
        <v>9.5830540826694097</v>
      </c>
    </row>
    <row r="306" spans="1:7" x14ac:dyDescent="0.25">
      <c r="A306" s="1" t="str">
        <f>MID('Filter Data'!A297,2,LEN('Filter Data'!A297)-2)</f>
        <v>08-Sep-2021</v>
      </c>
      <c r="B306">
        <f>'Filter Data'!L297</f>
        <v>9.3907000000000007</v>
      </c>
      <c r="C306">
        <f t="shared" si="12"/>
        <v>-8.3528691207838211E-3</v>
      </c>
      <c r="D306">
        <f>C306-SET_TRI!C307</f>
        <v>-1.0010803931694382E-2</v>
      </c>
      <c r="E306">
        <f t="shared" si="13"/>
        <v>1.4602506642285989E-3</v>
      </c>
      <c r="F306">
        <f t="shared" ca="1" si="14"/>
        <v>7.9383247162965243E-2</v>
      </c>
      <c r="G306">
        <f ca="1">S0*EXP(Drift*(A306-$A$11)+Volatility*SUM($F$12:F306))</f>
        <v>9.6027076538391203</v>
      </c>
    </row>
    <row r="307" spans="1:7" x14ac:dyDescent="0.25">
      <c r="A307" s="1" t="str">
        <f>MID('Filter Data'!A298,2,LEN('Filter Data'!A298)-2)</f>
        <v>09-Sep-2021</v>
      </c>
      <c r="B307">
        <f>'Filter Data'!L298</f>
        <v>9.3644999999999996</v>
      </c>
      <c r="C307">
        <f t="shared" si="12"/>
        <v>-2.7899943561184052E-3</v>
      </c>
      <c r="D307">
        <f>C307-SET_TRI!C308</f>
        <v>7.6787662596006579E-3</v>
      </c>
      <c r="E307">
        <f t="shared" si="13"/>
        <v>-1.0243168926149793E-2</v>
      </c>
      <c r="F307">
        <f t="shared" ca="1" si="14"/>
        <v>0.42848811222922867</v>
      </c>
      <c r="G307">
        <f ca="1">S0*EXP(Drift*(A307-$A$11)+Volatility*SUM($F$12:F307))</f>
        <v>9.6809617525180833</v>
      </c>
    </row>
    <row r="308" spans="1:7" x14ac:dyDescent="0.25">
      <c r="A308" s="1" t="str">
        <f>MID('Filter Data'!A299,2,LEN('Filter Data'!A299)-2)</f>
        <v>13-Sep-2021</v>
      </c>
      <c r="B308">
        <f>'Filter Data'!L299</f>
        <v>9.3526000000000007</v>
      </c>
      <c r="C308">
        <f t="shared" si="12"/>
        <v>-1.2707565807036053E-3</v>
      </c>
      <c r="D308">
        <f>C308-SET_TRI!C309</f>
        <v>-9.2447448617442624E-4</v>
      </c>
      <c r="E308">
        <f t="shared" si="13"/>
        <v>-3.2654865260295287E-4</v>
      </c>
      <c r="F308">
        <f t="shared" ca="1" si="14"/>
        <v>-1.5209142107640712</v>
      </c>
      <c r="G308">
        <f ca="1">S0*EXP(Drift*(A308-$A$11)+Volatility*SUM($F$12:F308))</f>
        <v>9.4536834347098484</v>
      </c>
    </row>
    <row r="309" spans="1:7" x14ac:dyDescent="0.25">
      <c r="A309" s="1" t="str">
        <f>MID('Filter Data'!A300,2,LEN('Filter Data'!A300)-2)</f>
        <v>14-Sep-2021</v>
      </c>
      <c r="B309">
        <f>'Filter Data'!L300</f>
        <v>9.3473000000000006</v>
      </c>
      <c r="C309">
        <f t="shared" si="12"/>
        <v>-5.6668733828027311E-4</v>
      </c>
      <c r="D309">
        <f>C309-SET_TRI!C310</f>
        <v>6.5106648361389855E-3</v>
      </c>
      <c r="E309">
        <f t="shared" si="13"/>
        <v>-6.8797108025510541E-3</v>
      </c>
      <c r="F309">
        <f t="shared" ca="1" si="14"/>
        <v>0.86985355756366456</v>
      </c>
      <c r="G309">
        <f ca="1">S0*EXP(Drift*(A309-$A$11)+Volatility*SUM($F$12:F309))</f>
        <v>9.6041129761106454</v>
      </c>
    </row>
    <row r="310" spans="1:7" x14ac:dyDescent="0.25">
      <c r="A310" s="1" t="str">
        <f>MID('Filter Data'!A301,2,LEN('Filter Data'!A301)-2)</f>
        <v>15-Sep-2021</v>
      </c>
      <c r="B310">
        <f>'Filter Data'!L301</f>
        <v>9.4048999999999996</v>
      </c>
      <c r="C310">
        <f t="shared" si="12"/>
        <v>6.1622072684089507E-3</v>
      </c>
      <c r="D310">
        <f>C310-SET_TRI!C311</f>
        <v>4.7807577890591306E-3</v>
      </c>
      <c r="E310">
        <f t="shared" si="13"/>
        <v>1.5376976548841792E-3</v>
      </c>
      <c r="F310">
        <f t="shared" ca="1" si="14"/>
        <v>0.32522458877884264</v>
      </c>
      <c r="G310">
        <f ca="1">S0*EXP(Drift*(A310-$A$11)+Volatility*SUM($F$12:F310))</f>
        <v>9.665017137210306</v>
      </c>
    </row>
    <row r="311" spans="1:7" x14ac:dyDescent="0.25">
      <c r="A311" s="1" t="str">
        <f>MID('Filter Data'!A302,2,LEN('Filter Data'!A302)-2)</f>
        <v>16-Sep-2021</v>
      </c>
      <c r="B311">
        <f>'Filter Data'!L302</f>
        <v>9.3248999999999995</v>
      </c>
      <c r="C311">
        <f t="shared" si="12"/>
        <v>-8.5062042126976441E-3</v>
      </c>
      <c r="D311">
        <f>C311-SET_TRI!C312</f>
        <v>-1.1312344283436866E-2</v>
      </c>
      <c r="E311">
        <f t="shared" si="13"/>
        <v>2.57731268118358E-3</v>
      </c>
      <c r="F311">
        <f t="shared" ca="1" si="14"/>
        <v>-0.77313057101020699</v>
      </c>
      <c r="G311">
        <f ca="1">S0*EXP(Drift*(A311-$A$11)+Volatility*SUM($F$12:F311))</f>
        <v>9.542400899724738</v>
      </c>
    </row>
    <row r="312" spans="1:7" x14ac:dyDescent="0.25">
      <c r="A312" s="1" t="str">
        <f>MID('Filter Data'!A303,2,LEN('Filter Data'!A303)-2)</f>
        <v>23-Sep-2021</v>
      </c>
      <c r="B312">
        <f>'Filter Data'!L303</f>
        <v>9.2439</v>
      </c>
      <c r="C312">
        <f t="shared" si="12"/>
        <v>-8.686420229707505E-3</v>
      </c>
      <c r="D312">
        <f>C312-SET_TRI!C313</f>
        <v>-1.1953917763859949E-2</v>
      </c>
      <c r="E312">
        <f t="shared" si="13"/>
        <v>3.0233185815850376E-3</v>
      </c>
      <c r="F312">
        <f t="shared" ca="1" si="14"/>
        <v>-0.74497050178920443</v>
      </c>
      <c r="G312">
        <f ca="1">S0*EXP(Drift*(A312-$A$11)+Volatility*SUM($F$12:F312))</f>
        <v>9.4638698758756341</v>
      </c>
    </row>
    <row r="313" spans="1:7" x14ac:dyDescent="0.25">
      <c r="A313" s="1" t="str">
        <f>MID('Filter Data'!A304,2,LEN('Filter Data'!A304)-2)</f>
        <v>27-Sep-2021</v>
      </c>
      <c r="B313">
        <f>'Filter Data'!L304</f>
        <v>9.1539999999999999</v>
      </c>
      <c r="C313">
        <f t="shared" si="12"/>
        <v>-9.7253323813541997E-3</v>
      </c>
      <c r="D313">
        <f>C313-SET_TRI!C314</f>
        <v>-3.906177929969756E-3</v>
      </c>
      <c r="E313">
        <f t="shared" si="13"/>
        <v>-5.87076717587026E-3</v>
      </c>
      <c r="F313">
        <f t="shared" ca="1" si="14"/>
        <v>-0.24904496802986828</v>
      </c>
      <c r="G313">
        <f ca="1">S0*EXP(Drift*(A313-$A$11)+Volatility*SUM($F$12:F313))</f>
        <v>9.4482489241013905</v>
      </c>
    </row>
    <row r="314" spans="1:7" x14ac:dyDescent="0.25">
      <c r="A314" s="1" t="str">
        <f>MID('Filter Data'!A305,2,LEN('Filter Data'!A305)-2)</f>
        <v>28-Sep-2021</v>
      </c>
      <c r="B314">
        <f>'Filter Data'!L305</f>
        <v>9.1119000000000003</v>
      </c>
      <c r="C314">
        <f t="shared" si="12"/>
        <v>-4.5990823683635116E-3</v>
      </c>
      <c r="D314">
        <f>C314-SET_TRI!C315</f>
        <v>-1.4522785661757113E-3</v>
      </c>
      <c r="E314">
        <f t="shared" si="13"/>
        <v>-3.139699650341742E-3</v>
      </c>
      <c r="F314">
        <f t="shared" ca="1" si="14"/>
        <v>-2.0744214555174318</v>
      </c>
      <c r="G314">
        <f ca="1">S0*EXP(Drift*(A314-$A$11)+Volatility*SUM($F$12:F314))</f>
        <v>9.1197780323238575</v>
      </c>
    </row>
    <row r="315" spans="1:7" x14ac:dyDescent="0.25">
      <c r="A315" s="1" t="str">
        <f>MID('Filter Data'!A306,2,LEN('Filter Data'!A306)-2)</f>
        <v>29-Sep-2021</v>
      </c>
      <c r="B315">
        <f>'Filter Data'!L306</f>
        <v>9.1095000000000006</v>
      </c>
      <c r="C315">
        <f t="shared" si="12"/>
        <v>-2.6339182826849895E-4</v>
      </c>
      <c r="D315">
        <f>C315-SET_TRI!C316</f>
        <v>-1.9682710157901051E-3</v>
      </c>
      <c r="E315">
        <f t="shared" si="13"/>
        <v>1.6996366778463273E-3</v>
      </c>
      <c r="F315">
        <f t="shared" ca="1" si="14"/>
        <v>-0.94706754918956737</v>
      </c>
      <c r="G315">
        <f ca="1">S0*EXP(Drift*(A315-$A$11)+Volatility*SUM($F$12:F315))</f>
        <v>8.9769008641480514</v>
      </c>
    </row>
    <row r="316" spans="1:7" x14ac:dyDescent="0.25">
      <c r="A316" s="1" t="str">
        <f>MID('Filter Data'!A307,2,LEN('Filter Data'!A307)-2)</f>
        <v>30-Sep-2021</v>
      </c>
      <c r="B316">
        <f>'Filter Data'!L307</f>
        <v>9.0556000000000001</v>
      </c>
      <c r="C316">
        <f t="shared" si="12"/>
        <v>-5.9168999396235246E-3</v>
      </c>
      <c r="D316">
        <f>C316-SET_TRI!C317</f>
        <v>1.8071511678145078E-3</v>
      </c>
      <c r="E316">
        <f t="shared" si="13"/>
        <v>-7.6389553576369403E-3</v>
      </c>
      <c r="F316">
        <f t="shared" ca="1" si="14"/>
        <v>0.10779231179993021</v>
      </c>
      <c r="G316">
        <f ca="1">S0*EXP(Drift*(A316-$A$11)+Volatility*SUM($F$12:F316))</f>
        <v>8.9997537757530708</v>
      </c>
    </row>
    <row r="317" spans="1:7" x14ac:dyDescent="0.25">
      <c r="A317" s="1" t="str">
        <f>MID('Filter Data'!A308,2,LEN('Filter Data'!A308)-2)</f>
        <v>08-Oct-2021</v>
      </c>
      <c r="B317">
        <f>'Filter Data'!L308</f>
        <v>9.1709999999999994</v>
      </c>
      <c r="C317">
        <f t="shared" si="12"/>
        <v>1.2743495737444153E-2</v>
      </c>
      <c r="D317">
        <f>C317-SET_TRI!C318</f>
        <v>-9.4110018821493956E-3</v>
      </c>
      <c r="E317">
        <f t="shared" si="13"/>
        <v>2.1971165529595889E-2</v>
      </c>
      <c r="F317">
        <f t="shared" ca="1" si="14"/>
        <v>-1.1869922209120136</v>
      </c>
      <c r="G317">
        <f ca="1">S0*EXP(Drift*(A317-$A$11)+Volatility*SUM($F$12:F317))</f>
        <v>8.8633103251401888</v>
      </c>
    </row>
    <row r="318" spans="1:7" x14ac:dyDescent="0.25">
      <c r="A318" s="1" t="str">
        <f>MID('Filter Data'!A309,2,LEN('Filter Data'!A309)-2)</f>
        <v>12-Oct-2021</v>
      </c>
      <c r="B318">
        <f>'Filter Data'!L309</f>
        <v>9.17</v>
      </c>
      <c r="C318">
        <f t="shared" si="12"/>
        <v>-1.0903936321005842E-4</v>
      </c>
      <c r="D318">
        <f>C318-SET_TRI!C319</f>
        <v>-4.4444951296034874E-3</v>
      </c>
      <c r="E318">
        <f t="shared" si="13"/>
        <v>4.2709621940193176E-3</v>
      </c>
      <c r="F318">
        <f t="shared" ca="1" si="14"/>
        <v>0.98029951013994743</v>
      </c>
      <c r="G318">
        <f ca="1">S0*EXP(Drift*(A318-$A$11)+Volatility*SUM($F$12:F318))</f>
        <v>9.0397737668005043</v>
      </c>
    </row>
    <row r="319" spans="1:7" x14ac:dyDescent="0.25">
      <c r="A319" s="1" t="str">
        <f>MID('Filter Data'!A310,2,LEN('Filter Data'!A310)-2)</f>
        <v>18-Oct-2021</v>
      </c>
      <c r="B319">
        <f>'Filter Data'!L310</f>
        <v>9.2004999999999999</v>
      </c>
      <c r="C319">
        <f t="shared" si="12"/>
        <v>3.3260632497273688E-3</v>
      </c>
      <c r="D319">
        <f>C319-SET_TRI!C320</f>
        <v>1.9032214232944779E-3</v>
      </c>
      <c r="E319">
        <f t="shared" si="13"/>
        <v>1.5102363442248056E-3</v>
      </c>
      <c r="F319">
        <f t="shared" ca="1" si="14"/>
        <v>-3.6296126576942194</v>
      </c>
      <c r="G319">
        <f ca="1">S0*EXP(Drift*(A319-$A$11)+Volatility*SUM($F$12:F319))</f>
        <v>8.5212816455036187</v>
      </c>
    </row>
    <row r="320" spans="1:7" x14ac:dyDescent="0.25">
      <c r="A320" s="1" t="str">
        <f>MID('Filter Data'!A311,2,LEN('Filter Data'!A311)-2)</f>
        <v>19-Oct-2021</v>
      </c>
      <c r="B320">
        <f>'Filter Data'!L311</f>
        <v>9.2887000000000004</v>
      </c>
      <c r="C320">
        <f t="shared" si="12"/>
        <v>9.5864355198087611E-3</v>
      </c>
      <c r="D320">
        <f>C320-SET_TRI!C321</f>
        <v>1.8714665036317163E-2</v>
      </c>
      <c r="E320">
        <f t="shared" si="13"/>
        <v>-8.6385709653374106E-3</v>
      </c>
      <c r="F320">
        <f t="shared" ca="1" si="14"/>
        <v>0.20177737324935638</v>
      </c>
      <c r="G320">
        <f ca="1">S0*EXP(Drift*(A320-$A$11)+Volatility*SUM($F$12:F320))</f>
        <v>8.5569405312500599</v>
      </c>
    </row>
    <row r="321" spans="1:7" x14ac:dyDescent="0.25">
      <c r="A321" s="1" t="str">
        <f>MID('Filter Data'!A312,2,LEN('Filter Data'!A312)-2)</f>
        <v>21-Oct-2021</v>
      </c>
      <c r="B321">
        <f>'Filter Data'!L312</f>
        <v>9.3110999999999997</v>
      </c>
      <c r="C321">
        <f t="shared" si="12"/>
        <v>2.411532291924522E-3</v>
      </c>
      <c r="D321">
        <f>C321-SET_TRI!C322</f>
        <v>-4.500188081883601E-3</v>
      </c>
      <c r="E321">
        <f t="shared" si="13"/>
        <v>6.8458941810992753E-3</v>
      </c>
      <c r="F321">
        <f t="shared" ca="1" si="14"/>
        <v>0.538988293736538</v>
      </c>
      <c r="G321">
        <f ca="1">S0*EXP(Drift*(A321-$A$11)+Volatility*SUM($F$12:F321))</f>
        <v>8.6490408487067469</v>
      </c>
    </row>
    <row r="322" spans="1:7" x14ac:dyDescent="0.25">
      <c r="A322" s="1" t="str">
        <f>MID('Filter Data'!A313,2,LEN('Filter Data'!A313)-2)</f>
        <v>25-Oct-2021</v>
      </c>
      <c r="B322">
        <f>'Filter Data'!L313</f>
        <v>9.3910999999999998</v>
      </c>
      <c r="C322">
        <f t="shared" si="12"/>
        <v>8.5918956943862781E-3</v>
      </c>
      <c r="D322">
        <f>C322-SET_TRI!C323</f>
        <v>1.4663382652261053E-2</v>
      </c>
      <c r="E322">
        <f t="shared" si="13"/>
        <v>-5.6787674459487913E-3</v>
      </c>
      <c r="F322">
        <f t="shared" ca="1" si="14"/>
        <v>-0.18369055346740859</v>
      </c>
      <c r="G322">
        <f ca="1">S0*EXP(Drift*(A322-$A$11)+Volatility*SUM($F$12:F322))</f>
        <v>8.6445781934508759</v>
      </c>
    </row>
    <row r="323" spans="1:7" x14ac:dyDescent="0.25">
      <c r="A323" s="1" t="str">
        <f>MID('Filter Data'!A314,2,LEN('Filter Data'!A314)-2)</f>
        <v>26-Oct-2021</v>
      </c>
      <c r="B323">
        <f>'Filter Data'!L314</f>
        <v>9.3902999999999999</v>
      </c>
      <c r="C323">
        <f t="shared" si="12"/>
        <v>-8.5187038792038412E-5</v>
      </c>
      <c r="D323">
        <f>C323-SET_TRI!C324</f>
        <v>-1.3356366358637847E-3</v>
      </c>
      <c r="E323">
        <f t="shared" si="13"/>
        <v>1.2603447557122509E-3</v>
      </c>
      <c r="F323">
        <f t="shared" ca="1" si="14"/>
        <v>-0.1679636470679228</v>
      </c>
      <c r="G323">
        <f ca="1">S0*EXP(Drift*(A323-$A$11)+Volatility*SUM($F$12:F323))</f>
        <v>8.6251491003612717</v>
      </c>
    </row>
    <row r="324" spans="1:7" x14ac:dyDescent="0.25">
      <c r="A324" s="1" t="str">
        <f>MID('Filter Data'!A315,2,LEN('Filter Data'!A315)-2)</f>
        <v>27-Oct-2021</v>
      </c>
      <c r="B324">
        <f>'Filter Data'!L315</f>
        <v>9.3102</v>
      </c>
      <c r="C324">
        <f t="shared" si="12"/>
        <v>-8.5300789112168762E-3</v>
      </c>
      <c r="D324">
        <f>C324-SET_TRI!C325</f>
        <v>-1.6997901133060976E-3</v>
      </c>
      <c r="E324">
        <f t="shared" si="13"/>
        <v>-6.8291070995760558E-3</v>
      </c>
      <c r="F324">
        <f t="shared" ca="1" si="14"/>
        <v>-0.24057581536044789</v>
      </c>
      <c r="G324">
        <f ca="1">S0*EXP(Drift*(A324-$A$11)+Volatility*SUM($F$12:F324))</f>
        <v>8.5949101713211284</v>
      </c>
    </row>
    <row r="325" spans="1:7" x14ac:dyDescent="0.25">
      <c r="A325" s="1" t="str">
        <f>MID('Filter Data'!A316,2,LEN('Filter Data'!A316)-2)</f>
        <v>28-Oct-2021</v>
      </c>
      <c r="B325">
        <f>'Filter Data'!L316</f>
        <v>9.3797999999999995</v>
      </c>
      <c r="C325">
        <f t="shared" si="12"/>
        <v>7.4756718437841768E-3</v>
      </c>
      <c r="D325">
        <f>C325-SET_TRI!C326</f>
        <v>8.1352991643121354E-3</v>
      </c>
      <c r="E325">
        <f t="shared" si="13"/>
        <v>-4.2311171675793197E-4</v>
      </c>
      <c r="F325">
        <f t="shared" ca="1" si="14"/>
        <v>-0.19881854236519883</v>
      </c>
      <c r="G325">
        <f ca="1">S0*EXP(Drift*(A325-$A$11)+Volatility*SUM($F$12:F325))</f>
        <v>8.5709952603261481</v>
      </c>
    </row>
    <row r="326" spans="1:7" x14ac:dyDescent="0.25">
      <c r="A326" s="1" t="str">
        <f>MID('Filter Data'!A317,2,LEN('Filter Data'!A317)-2)</f>
        <v>02-Nov-2021</v>
      </c>
      <c r="B326">
        <f>'Filter Data'!L317</f>
        <v>9.3425999999999991</v>
      </c>
      <c r="C326">
        <f t="shared" si="12"/>
        <v>-3.9659694236551255E-3</v>
      </c>
      <c r="D326">
        <f>C326-SET_TRI!C327</f>
        <v>-2.3866048586533911E-3</v>
      </c>
      <c r="E326">
        <f t="shared" si="13"/>
        <v>-1.5946169621562064E-3</v>
      </c>
      <c r="F326">
        <f t="shared" ca="1" si="14"/>
        <v>-0.23974734457733324</v>
      </c>
      <c r="G326">
        <f ca="1">S0*EXP(Drift*(A326-$A$11)+Volatility*SUM($F$12:F326))</f>
        <v>8.5639591340372547</v>
      </c>
    </row>
    <row r="327" spans="1:7" x14ac:dyDescent="0.25">
      <c r="A327" s="1" t="str">
        <f>MID('Filter Data'!A318,2,LEN('Filter Data'!A318)-2)</f>
        <v>03-Nov-2021</v>
      </c>
      <c r="B327">
        <f>'Filter Data'!L318</f>
        <v>9.2866999999999997</v>
      </c>
      <c r="C327">
        <f t="shared" si="12"/>
        <v>-5.9833451073576308E-3</v>
      </c>
      <c r="D327">
        <f>C327-SET_TRI!C328</f>
        <v>-3.4267990011470849E-3</v>
      </c>
      <c r="E327">
        <f t="shared" si="13"/>
        <v>-2.5966882570880516E-3</v>
      </c>
      <c r="F327">
        <f t="shared" ca="1" si="14"/>
        <v>-0.48886490755523093</v>
      </c>
      <c r="G327">
        <f ca="1">S0*EXP(Drift*(A327-$A$11)+Volatility*SUM($F$12:F327))</f>
        <v>8.4971882797797971</v>
      </c>
    </row>
    <row r="328" spans="1:7" x14ac:dyDescent="0.25">
      <c r="A328" s="1" t="str">
        <f>MID('Filter Data'!A319,2,LEN('Filter Data'!A319)-2)</f>
        <v>08-Nov-2021</v>
      </c>
      <c r="B328">
        <f>'Filter Data'!L319</f>
        <v>9.4380000000000006</v>
      </c>
      <c r="C328">
        <f t="shared" si="12"/>
        <v>1.6292116682998362E-2</v>
      </c>
      <c r="D328">
        <f>C328-SET_TRI!C329</f>
        <v>8.4956908041107053E-3</v>
      </c>
      <c r="E328">
        <f t="shared" si="13"/>
        <v>8.0415649297547048E-3</v>
      </c>
      <c r="F328">
        <f t="shared" ca="1" si="14"/>
        <v>0.22978074842260926</v>
      </c>
      <c r="G328">
        <f ca="1">S0*EXP(Drift*(A328-$A$11)+Volatility*SUM($F$12:F328))</f>
        <v>8.5597789778121278</v>
      </c>
    </row>
    <row r="329" spans="1:7" x14ac:dyDescent="0.25">
      <c r="A329" s="1" t="str">
        <f>MID('Filter Data'!A320,2,LEN('Filter Data'!A320)-2)</f>
        <v>09-Nov-2021</v>
      </c>
      <c r="B329">
        <f>'Filter Data'!L320</f>
        <v>9.4878</v>
      </c>
      <c r="C329">
        <f t="shared" si="12"/>
        <v>5.2765416401779402E-3</v>
      </c>
      <c r="D329">
        <f>C329-SET_TRI!C330</f>
        <v>4.9636001691742392E-3</v>
      </c>
      <c r="E329">
        <f t="shared" si="13"/>
        <v>4.735646969495997E-4</v>
      </c>
      <c r="F329">
        <f t="shared" ca="1" si="14"/>
        <v>1.3156698623454877</v>
      </c>
      <c r="G329">
        <f ca="1">S0*EXP(Drift*(A329-$A$11)+Volatility*SUM($F$12:F329))</f>
        <v>8.7636244471935036</v>
      </c>
    </row>
    <row r="330" spans="1:7" x14ac:dyDescent="0.25">
      <c r="A330" s="1" t="str">
        <f>MID('Filter Data'!A321,2,LEN('Filter Data'!A321)-2)</f>
        <v>10-Nov-2021</v>
      </c>
      <c r="B330">
        <f>'Filter Data'!L321</f>
        <v>9.4870000000000001</v>
      </c>
      <c r="C330">
        <f t="shared" si="12"/>
        <v>-8.4318809418401731E-5</v>
      </c>
      <c r="D330">
        <f>C330-SET_TRI!C331</f>
        <v>1.1928774765822539E-3</v>
      </c>
      <c r="E330">
        <f t="shared" si="13"/>
        <v>-1.2067988701631217E-3</v>
      </c>
      <c r="F330">
        <f t="shared" ca="1" si="14"/>
        <v>1.2354944819362585</v>
      </c>
      <c r="G330">
        <f ca="1">S0*EXP(Drift*(A330-$A$11)+Volatility*SUM($F$12:F330))</f>
        <v>8.9598307327174371</v>
      </c>
    </row>
    <row r="331" spans="1:7" x14ac:dyDescent="0.25">
      <c r="A331" s="1" t="str">
        <f>MID('Filter Data'!A322,2,LEN('Filter Data'!A322)-2)</f>
        <v>12-Nov-2021</v>
      </c>
      <c r="B331">
        <f>'Filter Data'!L322</f>
        <v>9.6172000000000004</v>
      </c>
      <c r="C331">
        <f t="shared" si="12"/>
        <v>1.3724043427848668E-2</v>
      </c>
      <c r="D331">
        <f>C331-SET_TRI!C332</f>
        <v>1.3405827663638521E-2</v>
      </c>
      <c r="E331">
        <f t="shared" si="13"/>
        <v>6.8084451453565703E-4</v>
      </c>
      <c r="F331">
        <f t="shared" ca="1" si="14"/>
        <v>-2.0140594388758259</v>
      </c>
      <c r="G331">
        <f ca="1">S0*EXP(Drift*(A331-$A$11)+Volatility*SUM($F$12:F331))</f>
        <v>8.6632120204823568</v>
      </c>
    </row>
    <row r="332" spans="1:7" x14ac:dyDescent="0.25">
      <c r="A332" s="1" t="str">
        <f>MID('Filter Data'!A323,2,LEN('Filter Data'!A323)-2)</f>
        <v>15-Nov-2021</v>
      </c>
      <c r="B332">
        <f>'Filter Data'!L323</f>
        <v>9.6689000000000007</v>
      </c>
      <c r="C332">
        <f t="shared" si="12"/>
        <v>5.3757850517822548E-3</v>
      </c>
      <c r="D332">
        <f>C332-SET_TRI!C333</f>
        <v>8.0388271692099968E-4</v>
      </c>
      <c r="E332">
        <f t="shared" si="13"/>
        <v>4.6329918884719275E-3</v>
      </c>
      <c r="F332">
        <f t="shared" ca="1" si="14"/>
        <v>2.6384355532621671</v>
      </c>
      <c r="G332">
        <f ca="1">S0*EXP(Drift*(A332-$A$11)+Volatility*SUM($F$12:F332))</f>
        <v>9.0879411020597498</v>
      </c>
    </row>
    <row r="333" spans="1:7" x14ac:dyDescent="0.25">
      <c r="A333" s="1" t="str">
        <f>MID('Filter Data'!A324,2,LEN('Filter Data'!A324)-2)</f>
        <v>16-Nov-2021</v>
      </c>
      <c r="B333">
        <f>'Filter Data'!L324</f>
        <v>9.7281999999999993</v>
      </c>
      <c r="C333">
        <f t="shared" ref="C333:C396" si="15">(B333-B332)/B332</f>
        <v>6.1330658089336501E-3</v>
      </c>
      <c r="D333">
        <f>C333-SET_TRI!C334</f>
        <v>3.6432733642068589E-3</v>
      </c>
      <c r="E333">
        <f t="shared" ref="E333:E396" si="16">C333-($B$4+$B$5*D333)</f>
        <v>2.6188229057578869E-3</v>
      </c>
      <c r="F333">
        <f t="shared" ref="F333:F396" ca="1" si="17">SQRT(A333-A332)*_xlfn.NORM.INV(RAND(),0,1)</f>
        <v>-0.72655959069209219</v>
      </c>
      <c r="G333">
        <f ca="1">S0*EXP(Drift*(A333-$A$11)+Volatility*SUM($F$12:F333))</f>
        <v>8.9799113541052478</v>
      </c>
    </row>
    <row r="334" spans="1:7" x14ac:dyDescent="0.25">
      <c r="A334" s="1" t="str">
        <f>MID('Filter Data'!A325,2,LEN('Filter Data'!A325)-2)</f>
        <v>17-Nov-2021</v>
      </c>
      <c r="B334">
        <f>'Filter Data'!L325</f>
        <v>9.6632999999999996</v>
      </c>
      <c r="C334">
        <f t="shared" si="15"/>
        <v>-6.6713266585801834E-3</v>
      </c>
      <c r="D334">
        <f>C334-SET_TRI!C335</f>
        <v>-6.6752751621959325E-3</v>
      </c>
      <c r="E334">
        <f t="shared" si="16"/>
        <v>-1.1392314824684897E-4</v>
      </c>
      <c r="F334">
        <f t="shared" ca="1" si="17"/>
        <v>1.6582760458110819</v>
      </c>
      <c r="G334">
        <f ca="1">S0*EXP(Drift*(A334-$A$11)+Volatility*SUM($F$12:F334))</f>
        <v>9.2486689366443837</v>
      </c>
    </row>
    <row r="335" spans="1:7" x14ac:dyDescent="0.25">
      <c r="A335" s="1" t="str">
        <f>MID('Filter Data'!A326,2,LEN('Filter Data'!A326)-2)</f>
        <v>18-Nov-2021</v>
      </c>
      <c r="B335">
        <f>'Filter Data'!L326</f>
        <v>9.6795000000000009</v>
      </c>
      <c r="C335">
        <f t="shared" si="15"/>
        <v>1.6764459346187456E-3</v>
      </c>
      <c r="D335">
        <f>C335-SET_TRI!C336</f>
        <v>-1.0213585086150017E-3</v>
      </c>
      <c r="E335">
        <f t="shared" si="16"/>
        <v>2.7152196453624853E-3</v>
      </c>
      <c r="F335">
        <f t="shared" ca="1" si="17"/>
        <v>-0.48524942225522455</v>
      </c>
      <c r="G335">
        <f ca="1">S0*EXP(Drift*(A335-$A$11)+Volatility*SUM($F$12:F335))</f>
        <v>9.1771362274392256</v>
      </c>
    </row>
    <row r="336" spans="1:7" x14ac:dyDescent="0.25">
      <c r="A336" s="1" t="str">
        <f>MID('Filter Data'!A327,2,LEN('Filter Data'!A327)-2)</f>
        <v>22-Nov-2021</v>
      </c>
      <c r="B336">
        <f>'Filter Data'!L327</f>
        <v>9.5886999999999993</v>
      </c>
      <c r="C336">
        <f t="shared" si="15"/>
        <v>-9.3806498269540309E-3</v>
      </c>
      <c r="D336">
        <f>C336-SET_TRI!C337</f>
        <v>-9.832519771105103E-3</v>
      </c>
      <c r="E336">
        <f t="shared" si="16"/>
        <v>2.584517788551885E-4</v>
      </c>
      <c r="F336">
        <f t="shared" ca="1" si="17"/>
        <v>-3.3006510437549013</v>
      </c>
      <c r="G336">
        <f ca="1">S0*EXP(Drift*(A336-$A$11)+Volatility*SUM($F$12:F336))</f>
        <v>8.6887309893556939</v>
      </c>
    </row>
    <row r="337" spans="1:7" x14ac:dyDescent="0.25">
      <c r="A337" s="1" t="str">
        <f>MID('Filter Data'!A328,2,LEN('Filter Data'!A328)-2)</f>
        <v>23-Nov-2021</v>
      </c>
      <c r="B337">
        <f>'Filter Data'!L328</f>
        <v>9.3713999999999995</v>
      </c>
      <c r="C337">
        <f t="shared" si="15"/>
        <v>-2.2662091837266765E-2</v>
      </c>
      <c r="D337">
        <f>C337-SET_TRI!C338</f>
        <v>-2.0720617497594407E-2</v>
      </c>
      <c r="E337">
        <f t="shared" si="16"/>
        <v>-2.3954227847052152E-3</v>
      </c>
      <c r="F337">
        <f t="shared" ca="1" si="17"/>
        <v>-0.24445534552845208</v>
      </c>
      <c r="G337">
        <f ca="1">S0*EXP(Drift*(A337-$A$11)+Volatility*SUM($F$12:F337))</f>
        <v>8.657685379845482</v>
      </c>
    </row>
    <row r="338" spans="1:7" x14ac:dyDescent="0.25">
      <c r="A338" s="1" t="str">
        <f>MID('Filter Data'!A329,2,LEN('Filter Data'!A329)-2)</f>
        <v>24-Nov-2021</v>
      </c>
      <c r="B338">
        <f>'Filter Data'!L329</f>
        <v>9.3252000000000006</v>
      </c>
      <c r="C338">
        <f t="shared" si="15"/>
        <v>-4.9298930789421977E-3</v>
      </c>
      <c r="D338">
        <f>C338-SET_TRI!C339</f>
        <v>-6.8840174941591E-3</v>
      </c>
      <c r="E338">
        <f t="shared" si="16"/>
        <v>1.8312579791867258E-3</v>
      </c>
      <c r="F338">
        <f t="shared" ca="1" si="17"/>
        <v>-1.1945607660708601</v>
      </c>
      <c r="G338">
        <f ca="1">S0*EXP(Drift*(A338-$A$11)+Volatility*SUM($F$12:F338))</f>
        <v>8.4854698009366896</v>
      </c>
    </row>
    <row r="339" spans="1:7" x14ac:dyDescent="0.25">
      <c r="A339" s="1" t="str">
        <f>MID('Filter Data'!A330,2,LEN('Filter Data'!A330)-2)</f>
        <v>26-Nov-2021</v>
      </c>
      <c r="B339">
        <f>'Filter Data'!L330</f>
        <v>9.3947000000000003</v>
      </c>
      <c r="C339">
        <f t="shared" si="15"/>
        <v>7.4529232616994453E-3</v>
      </c>
      <c r="D339">
        <f>C339-SET_TRI!C340</f>
        <v>3.4905894832587214E-2</v>
      </c>
      <c r="E339">
        <f t="shared" si="16"/>
        <v>-2.6575889455557791E-2</v>
      </c>
      <c r="F339">
        <f t="shared" ca="1" si="17"/>
        <v>-1.4999674933570111</v>
      </c>
      <c r="G339">
        <f ca="1">S0*EXP(Drift*(A339-$A$11)+Volatility*SUM($F$12:F339))</f>
        <v>8.2781897057207701</v>
      </c>
    </row>
    <row r="340" spans="1:7" x14ac:dyDescent="0.25">
      <c r="A340" s="1" t="str">
        <f>MID('Filter Data'!A331,2,LEN('Filter Data'!A331)-2)</f>
        <v>29-Nov-2021</v>
      </c>
      <c r="B340">
        <f>'Filter Data'!L331</f>
        <v>9.3640000000000008</v>
      </c>
      <c r="C340">
        <f t="shared" si="15"/>
        <v>-3.2677999297475711E-3</v>
      </c>
      <c r="D340">
        <f>C340-SET_TRI!C341</f>
        <v>1.0921534191432398E-2</v>
      </c>
      <c r="E340">
        <f t="shared" si="16"/>
        <v>-1.3886149517070005E-2</v>
      </c>
      <c r="F340">
        <f t="shared" ca="1" si="17"/>
        <v>1.2292049070629376</v>
      </c>
      <c r="G340">
        <f ca="1">S0*EXP(Drift*(A340-$A$11)+Volatility*SUM($F$12:F340))</f>
        <v>8.4739348703880299</v>
      </c>
    </row>
    <row r="341" spans="1:7" x14ac:dyDescent="0.25">
      <c r="A341" s="1" t="str">
        <f>MID('Filter Data'!A332,2,LEN('Filter Data'!A332)-2)</f>
        <v>30-Nov-2021</v>
      </c>
      <c r="B341">
        <f>'Filter Data'!L332</f>
        <v>9.3361000000000001</v>
      </c>
      <c r="C341">
        <f t="shared" si="15"/>
        <v>-2.9794959419052434E-3</v>
      </c>
      <c r="D341">
        <f>C341-SET_TRI!C342</f>
        <v>1.0939898427934665E-2</v>
      </c>
      <c r="E341">
        <f t="shared" si="16"/>
        <v>-1.3615770346485805E-2</v>
      </c>
      <c r="F341">
        <f t="shared" ca="1" si="17"/>
        <v>-0.25728212577967413</v>
      </c>
      <c r="G341">
        <f ca="1">S0*EXP(Drift*(A341-$A$11)+Volatility*SUM($F$12:F341))</f>
        <v>8.4417746367006377</v>
      </c>
    </row>
    <row r="342" spans="1:7" x14ac:dyDescent="0.25">
      <c r="A342" s="1" t="str">
        <f>MID('Filter Data'!A333,2,LEN('Filter Data'!A333)-2)</f>
        <v>01-Dec-2021</v>
      </c>
      <c r="B342">
        <f>'Filter Data'!L333</f>
        <v>9.2565000000000008</v>
      </c>
      <c r="C342">
        <f t="shared" si="15"/>
        <v>-8.5260440655090704E-3</v>
      </c>
      <c r="D342">
        <f>C342-SET_TRI!C343</f>
        <v>-2.2150646204228089E-2</v>
      </c>
      <c r="E342">
        <f t="shared" si="16"/>
        <v>1.3136435982904163E-2</v>
      </c>
      <c r="F342">
        <f t="shared" ca="1" si="17"/>
        <v>1.5114870015656523</v>
      </c>
      <c r="G342">
        <f ca="1">S0*EXP(Drift*(A342-$A$11)+Volatility*SUM($F$12:F342))</f>
        <v>8.6722737970788319</v>
      </c>
    </row>
    <row r="343" spans="1:7" x14ac:dyDescent="0.25">
      <c r="A343" s="1" t="str">
        <f>MID('Filter Data'!A334,2,LEN('Filter Data'!A334)-2)</f>
        <v>02-Dec-2021</v>
      </c>
      <c r="B343">
        <f>'Filter Data'!L334</f>
        <v>9.2102000000000004</v>
      </c>
      <c r="C343">
        <f t="shared" si="15"/>
        <v>-5.001890563387938E-3</v>
      </c>
      <c r="D343">
        <f>C343-SET_TRI!C344</f>
        <v>-5.0306423655097016E-3</v>
      </c>
      <c r="E343">
        <f t="shared" si="16"/>
        <v>-4.9767094709729683E-5</v>
      </c>
      <c r="F343">
        <f t="shared" ca="1" si="17"/>
        <v>0.42695349073362826</v>
      </c>
      <c r="G343">
        <f ca="1">S0*EXP(Drift*(A343-$A$11)+Volatility*SUM($F$12:F343))</f>
        <v>8.7427124481165208</v>
      </c>
    </row>
    <row r="344" spans="1:7" x14ac:dyDescent="0.25">
      <c r="A344" s="1" t="str">
        <f>MID('Filter Data'!A335,2,LEN('Filter Data'!A335)-2)</f>
        <v>03-Dec-2021</v>
      </c>
      <c r="B344">
        <f>'Filter Data'!L335</f>
        <v>9.2044999999999995</v>
      </c>
      <c r="C344">
        <f t="shared" si="15"/>
        <v>-6.1887906885854009E-4</v>
      </c>
      <c r="D344">
        <f>C344-SET_TRI!C345</f>
        <v>3.6855526886475256E-3</v>
      </c>
      <c r="E344">
        <f t="shared" si="16"/>
        <v>-4.1743896372760624E-3</v>
      </c>
      <c r="F344">
        <f t="shared" ca="1" si="17"/>
        <v>-0.16748026144195627</v>
      </c>
      <c r="G344">
        <f ca="1">S0*EXP(Drift*(A344-$A$11)+Volatility*SUM($F$12:F344))</f>
        <v>8.7231360777983298</v>
      </c>
    </row>
    <row r="345" spans="1:7" x14ac:dyDescent="0.25">
      <c r="A345" s="1" t="str">
        <f>MID('Filter Data'!A336,2,LEN('Filter Data'!A336)-2)</f>
        <v>07-Dec-2021</v>
      </c>
      <c r="B345">
        <f>'Filter Data'!L336</f>
        <v>9.2683</v>
      </c>
      <c r="C345">
        <f t="shared" si="15"/>
        <v>6.9313922537889644E-3</v>
      </c>
      <c r="D345">
        <f>C345-SET_TRI!C346</f>
        <v>-8.1115906438029226E-3</v>
      </c>
      <c r="E345">
        <f t="shared" si="16"/>
        <v>1.4890743105066551E-2</v>
      </c>
      <c r="F345">
        <f t="shared" ca="1" si="17"/>
        <v>3.71712605255816</v>
      </c>
      <c r="G345">
        <f ca="1">S0*EXP(Drift*(A345-$A$11)+Volatility*SUM($F$12:F345))</f>
        <v>9.3302161479823891</v>
      </c>
    </row>
    <row r="346" spans="1:7" x14ac:dyDescent="0.25">
      <c r="A346" s="1" t="str">
        <f>MID('Filter Data'!A337,2,LEN('Filter Data'!A337)-2)</f>
        <v>08-Dec-2021</v>
      </c>
      <c r="B346">
        <f>'Filter Data'!L337</f>
        <v>9.2992000000000008</v>
      </c>
      <c r="C346">
        <f t="shared" si="15"/>
        <v>3.3339447363595065E-3</v>
      </c>
      <c r="D346">
        <f>C346-SET_TRI!C347</f>
        <v>-3.4263610724846556E-3</v>
      </c>
      <c r="E346">
        <f t="shared" si="16"/>
        <v>6.7201741367187576E-3</v>
      </c>
      <c r="F346">
        <f t="shared" ca="1" si="17"/>
        <v>0.32271411211544732</v>
      </c>
      <c r="G346">
        <f ca="1">S0*EXP(Drift*(A346-$A$11)+Volatility*SUM($F$12:F346))</f>
        <v>9.388973736441482</v>
      </c>
    </row>
    <row r="347" spans="1:7" x14ac:dyDescent="0.25">
      <c r="A347" s="1" t="str">
        <f>MID('Filter Data'!A338,2,LEN('Filter Data'!A338)-2)</f>
        <v>09-Dec-2021</v>
      </c>
      <c r="B347">
        <f>'Filter Data'!L338</f>
        <v>9.2754999999999992</v>
      </c>
      <c r="C347">
        <f t="shared" si="15"/>
        <v>-2.5486063317276333E-3</v>
      </c>
      <c r="D347">
        <f>C347-SET_TRI!C348</f>
        <v>-2.6993651784573604E-4</v>
      </c>
      <c r="E347">
        <f t="shared" si="16"/>
        <v>-2.2432745948233559E-3</v>
      </c>
      <c r="F347">
        <f t="shared" ca="1" si="17"/>
        <v>0.11971398510796008</v>
      </c>
      <c r="G347">
        <f ca="1">S0*EXP(Drift*(A347-$A$11)+Volatility*SUM($F$12:F347))</f>
        <v>9.4148261977403944</v>
      </c>
    </row>
    <row r="348" spans="1:7" x14ac:dyDescent="0.25">
      <c r="A348" s="1" t="str">
        <f>MID('Filter Data'!A339,2,LEN('Filter Data'!A339)-2)</f>
        <v>13-Dec-2021</v>
      </c>
      <c r="B348">
        <f>'Filter Data'!L339</f>
        <v>9.2920999999999996</v>
      </c>
      <c r="C348">
        <f t="shared" si="15"/>
        <v>1.7896609347205427E-3</v>
      </c>
      <c r="D348">
        <f>C348-SET_TRI!C349</f>
        <v>-2.9631840460669599E-3</v>
      </c>
      <c r="E348">
        <f t="shared" si="16"/>
        <v>4.7237962033321894E-3</v>
      </c>
      <c r="F348">
        <f t="shared" ca="1" si="17"/>
        <v>4.0223401794425202</v>
      </c>
      <c r="G348">
        <f ca="1">S0*EXP(Drift*(A348-$A$11)+Volatility*SUM($F$12:F348))</f>
        <v>10.123603050898689</v>
      </c>
    </row>
    <row r="349" spans="1:7" x14ac:dyDescent="0.25">
      <c r="A349" s="1" t="str">
        <f>MID('Filter Data'!A340,2,LEN('Filter Data'!A340)-2)</f>
        <v>14-Dec-2021</v>
      </c>
      <c r="B349">
        <f>'Filter Data'!L340</f>
        <v>9.2842000000000002</v>
      </c>
      <c r="C349">
        <f t="shared" si="15"/>
        <v>-8.5018456538342815E-4</v>
      </c>
      <c r="D349">
        <f>C349-SET_TRI!C350</f>
        <v>-5.3137781911220894E-3</v>
      </c>
      <c r="E349">
        <f t="shared" si="16"/>
        <v>4.3782998580616491E-3</v>
      </c>
      <c r="F349">
        <f t="shared" ca="1" si="17"/>
        <v>-0.40050265667692125</v>
      </c>
      <c r="G349">
        <f ca="1">S0*EXP(Drift*(A349-$A$11)+Volatility*SUM($F$12:F349))</f>
        <v>10.060109728645633</v>
      </c>
    </row>
    <row r="350" spans="1:7" x14ac:dyDescent="0.25">
      <c r="A350" s="1" t="str">
        <f>MID('Filter Data'!A341,2,LEN('Filter Data'!A341)-2)</f>
        <v>15-Dec-2021</v>
      </c>
      <c r="B350">
        <f>'Filter Data'!L341</f>
        <v>9.2001000000000008</v>
      </c>
      <c r="C350">
        <f t="shared" si="15"/>
        <v>-9.0584002929707894E-3</v>
      </c>
      <c r="D350">
        <f>C350-SET_TRI!C351</f>
        <v>-1.8375432909943402E-3</v>
      </c>
      <c r="E350">
        <f t="shared" si="16"/>
        <v>-7.2229714601255591E-3</v>
      </c>
      <c r="F350">
        <f t="shared" ca="1" si="17"/>
        <v>1.3331322610192506</v>
      </c>
      <c r="G350">
        <f ca="1">S0*EXP(Drift*(A350-$A$11)+Volatility*SUM($F$12:F350))</f>
        <v>10.3028109407785</v>
      </c>
    </row>
    <row r="351" spans="1:7" x14ac:dyDescent="0.25">
      <c r="A351" s="1" t="str">
        <f>MID('Filter Data'!A342,2,LEN('Filter Data'!A342)-2)</f>
        <v>16-Dec-2021</v>
      </c>
      <c r="B351">
        <f>'Filter Data'!L342</f>
        <v>9.2919999999999998</v>
      </c>
      <c r="C351">
        <f t="shared" si="15"/>
        <v>9.9890218584579495E-3</v>
      </c>
      <c r="D351">
        <f>C351-SET_TRI!C352</f>
        <v>-7.016850346137549E-3</v>
      </c>
      <c r="E351">
        <f t="shared" si="16"/>
        <v>1.6879827345579641E-2</v>
      </c>
      <c r="F351">
        <f t="shared" ca="1" si="17"/>
        <v>1.7948777004437941</v>
      </c>
      <c r="G351">
        <f ca="1">S0*EXP(Drift*(A351-$A$11)+Volatility*SUM($F$12:F351))</f>
        <v>10.636383271048551</v>
      </c>
    </row>
    <row r="352" spans="1:7" x14ac:dyDescent="0.25">
      <c r="A352" s="1" t="str">
        <f>MID('Filter Data'!A343,2,LEN('Filter Data'!A343)-2)</f>
        <v>17-Dec-2021</v>
      </c>
      <c r="B352">
        <f>'Filter Data'!L343</f>
        <v>9.3911999999999995</v>
      </c>
      <c r="C352">
        <f t="shared" si="15"/>
        <v>1.0675850193714994E-2</v>
      </c>
      <c r="D352">
        <f>C352-SET_TRI!C353</f>
        <v>1.3379719883871936E-2</v>
      </c>
      <c r="E352">
        <f t="shared" si="16"/>
        <v>-2.3418656464915619E-3</v>
      </c>
      <c r="F352">
        <f t="shared" ca="1" si="17"/>
        <v>-0.74296311811469151</v>
      </c>
      <c r="G352">
        <f ca="1">S0*EXP(Drift*(A352-$A$11)+Volatility*SUM($F$12:F352))</f>
        <v>10.506951097287853</v>
      </c>
    </row>
    <row r="353" spans="1:7" x14ac:dyDescent="0.25">
      <c r="A353" s="1" t="str">
        <f>MID('Filter Data'!A344,2,LEN('Filter Data'!A344)-2)</f>
        <v>20-Dec-2021</v>
      </c>
      <c r="B353">
        <f>'Filter Data'!L344</f>
        <v>9.3507999999999996</v>
      </c>
      <c r="C353">
        <f t="shared" si="15"/>
        <v>-4.301899650736859E-3</v>
      </c>
      <c r="D353">
        <f>C353-SET_TRI!C354</f>
        <v>1.4721291862130816E-2</v>
      </c>
      <c r="E353">
        <f t="shared" si="16"/>
        <v>-1.8629086350020318E-2</v>
      </c>
      <c r="F353">
        <f t="shared" ca="1" si="17"/>
        <v>-1.7065585710558822</v>
      </c>
      <c r="G353">
        <f ca="1">S0*EXP(Drift*(A353-$A$11)+Volatility*SUM($F$12:F353))</f>
        <v>10.220389319636206</v>
      </c>
    </row>
    <row r="354" spans="1:7" x14ac:dyDescent="0.25">
      <c r="A354" s="1" t="str">
        <f>MID('Filter Data'!A345,2,LEN('Filter Data'!A345)-2)</f>
        <v>21-Dec-2021</v>
      </c>
      <c r="B354">
        <f>'Filter Data'!L345</f>
        <v>9.3206000000000007</v>
      </c>
      <c r="C354">
        <f t="shared" si="15"/>
        <v>-3.2296701886468425E-3</v>
      </c>
      <c r="D354">
        <f>C354-SET_TRI!C355</f>
        <v>-6.9431140730309348E-3</v>
      </c>
      <c r="E354">
        <f t="shared" si="16"/>
        <v>3.589163386080437E-3</v>
      </c>
      <c r="F354">
        <f t="shared" ca="1" si="17"/>
        <v>2.0124258724253337</v>
      </c>
      <c r="G354">
        <f ca="1">S0*EXP(Drift*(A354-$A$11)+Volatility*SUM($F$12:F354))</f>
        <v>10.591262492392925</v>
      </c>
    </row>
    <row r="355" spans="1:7" x14ac:dyDescent="0.25">
      <c r="A355" s="1" t="str">
        <f>MID('Filter Data'!A346,2,LEN('Filter Data'!A346)-2)</f>
        <v>22-Dec-2021</v>
      </c>
      <c r="B355">
        <f>'Filter Data'!L346</f>
        <v>9.2957000000000001</v>
      </c>
      <c r="C355">
        <f t="shared" si="15"/>
        <v>-2.6715018346459012E-3</v>
      </c>
      <c r="D355">
        <f>C355-SET_TRI!C356</f>
        <v>-5.3239681026339266E-3</v>
      </c>
      <c r="E355">
        <f t="shared" si="16"/>
        <v>2.5669286762231547E-3</v>
      </c>
      <c r="F355">
        <f t="shared" ca="1" si="17"/>
        <v>1.2710345875409024</v>
      </c>
      <c r="G355">
        <f ca="1">S0*EXP(Drift*(A355-$A$11)+Volatility*SUM($F$12:F355))</f>
        <v>10.835077793561913</v>
      </c>
    </row>
    <row r="356" spans="1:7" x14ac:dyDescent="0.25">
      <c r="A356" s="1" t="str">
        <f>MID('Filter Data'!A347,2,LEN('Filter Data'!A347)-2)</f>
        <v>28-Dec-2021</v>
      </c>
      <c r="B356">
        <f>'Filter Data'!L347</f>
        <v>9.4293999999999993</v>
      </c>
      <c r="C356">
        <f t="shared" si="15"/>
        <v>1.4382994287681321E-2</v>
      </c>
      <c r="D356">
        <f>C356-SET_TRI!C357</f>
        <v>-3.332644108434318E-3</v>
      </c>
      <c r="E356">
        <f t="shared" si="16"/>
        <v>1.7677749182450242E-2</v>
      </c>
      <c r="F356">
        <f t="shared" ca="1" si="17"/>
        <v>-2.4590253010950129</v>
      </c>
      <c r="G356">
        <f ca="1">S0*EXP(Drift*(A356-$A$11)+Volatility*SUM($F$12:F356))</f>
        <v>10.423532761873016</v>
      </c>
    </row>
    <row r="357" spans="1:7" x14ac:dyDescent="0.25">
      <c r="A357" s="1" t="str">
        <f>MID('Filter Data'!A348,2,LEN('Filter Data'!A348)-2)</f>
        <v>29-Dec-2021</v>
      </c>
      <c r="B357">
        <f>'Filter Data'!L348</f>
        <v>9.3667999999999996</v>
      </c>
      <c r="C357">
        <f t="shared" si="15"/>
        <v>-6.6388105287716898E-3</v>
      </c>
      <c r="D357">
        <f>C357-SET_TRI!C358</f>
        <v>-1.3586061743277707E-2</v>
      </c>
      <c r="E357">
        <f t="shared" si="16"/>
        <v>6.6640183391864106E-3</v>
      </c>
      <c r="F357">
        <f t="shared" ca="1" si="17"/>
        <v>0.53849549456965662</v>
      </c>
      <c r="G357">
        <f ca="1">S0*EXP(Drift*(A357-$A$11)+Volatility*SUM($F$12:F357))</f>
        <v>10.528586361141429</v>
      </c>
    </row>
    <row r="358" spans="1:7" x14ac:dyDescent="0.25">
      <c r="A358" s="1" t="str">
        <f>MID('Filter Data'!A349,2,LEN('Filter Data'!A349)-2)</f>
        <v>30-Dec-2021</v>
      </c>
      <c r="B358">
        <f>'Filter Data'!L349</f>
        <v>9.3455999999999992</v>
      </c>
      <c r="C358">
        <f t="shared" si="15"/>
        <v>-2.2633129777512415E-3</v>
      </c>
      <c r="D358">
        <f>C358-SET_TRI!C359</f>
        <v>-3.7232574723143398E-3</v>
      </c>
      <c r="E358">
        <f t="shared" si="16"/>
        <v>1.4127086887273264E-3</v>
      </c>
      <c r="F358">
        <f t="shared" ca="1" si="17"/>
        <v>9.0950665556799426E-2</v>
      </c>
      <c r="G358">
        <f ca="1">S0*EXP(Drift*(A358-$A$11)+Volatility*SUM($F$12:F358))</f>
        <v>10.552300310339771</v>
      </c>
    </row>
    <row r="359" spans="1:7" x14ac:dyDescent="0.25">
      <c r="A359" s="1" t="str">
        <f>MID('Filter Data'!A350,2,LEN('Filter Data'!A350)-2)</f>
        <v>04-Jan-2022</v>
      </c>
      <c r="B359">
        <f>'Filter Data'!L350</f>
        <v>9.3600999999999992</v>
      </c>
      <c r="C359">
        <f t="shared" si="15"/>
        <v>1.5515322718712506E-3</v>
      </c>
      <c r="D359">
        <f>C359-SET_TRI!C360</f>
        <v>-7.2435001507852974E-3</v>
      </c>
      <c r="E359">
        <f t="shared" si="16"/>
        <v>8.663564289668458E-3</v>
      </c>
      <c r="F359">
        <f t="shared" ca="1" si="17"/>
        <v>2.2083751490806729</v>
      </c>
      <c r="G359">
        <f ca="1">S0*EXP(Drift*(A359-$A$11)+Volatility*SUM($F$12:F359))</f>
        <v>11.001928007414653</v>
      </c>
    </row>
    <row r="360" spans="1:7" x14ac:dyDescent="0.25">
      <c r="A360" s="1" t="str">
        <f>MID('Filter Data'!A351,2,LEN('Filter Data'!A351)-2)</f>
        <v>05-Jan-2022</v>
      </c>
      <c r="B360">
        <f>'Filter Data'!L351</f>
        <v>9.4220000000000006</v>
      </c>
      <c r="C360">
        <f t="shared" si="15"/>
        <v>6.6131772096453458E-3</v>
      </c>
      <c r="D360">
        <f>C360-SET_TRI!C361</f>
        <v>3.4658834732662811E-3</v>
      </c>
      <c r="E360">
        <f t="shared" si="16"/>
        <v>3.2720796140981623E-3</v>
      </c>
      <c r="F360">
        <f t="shared" ca="1" si="17"/>
        <v>-0.61249968833323343</v>
      </c>
      <c r="G360">
        <f ca="1">S0*EXP(Drift*(A360-$A$11)+Volatility*SUM($F$12:F360))</f>
        <v>10.892718086355464</v>
      </c>
    </row>
    <row r="361" spans="1:7" x14ac:dyDescent="0.25">
      <c r="A361" s="1" t="str">
        <f>MID('Filter Data'!A352,2,LEN('Filter Data'!A352)-2)</f>
        <v>06-Jan-2022</v>
      </c>
      <c r="B361">
        <f>'Filter Data'!L352</f>
        <v>9.3158999999999992</v>
      </c>
      <c r="C361">
        <f t="shared" si="15"/>
        <v>-1.1260878794311336E-2</v>
      </c>
      <c r="D361">
        <f>C361-SET_TRI!C362</f>
        <v>7.5820813297874604E-3</v>
      </c>
      <c r="E361">
        <f t="shared" si="16"/>
        <v>-1.8619681910440868E-2</v>
      </c>
      <c r="F361">
        <f t="shared" ca="1" si="17"/>
        <v>1.3918116426152103</v>
      </c>
      <c r="G361">
        <f ca="1">S0*EXP(Drift*(A361-$A$11)+Volatility*SUM($F$12:F361))</f>
        <v>11.166888661977023</v>
      </c>
    </row>
    <row r="362" spans="1:7" x14ac:dyDescent="0.25">
      <c r="A362" s="1" t="str">
        <f>MID('Filter Data'!A353,2,LEN('Filter Data'!A353)-2)</f>
        <v>07-Jan-2022</v>
      </c>
      <c r="B362">
        <f>'Filter Data'!L353</f>
        <v>9.2926000000000002</v>
      </c>
      <c r="C362">
        <f t="shared" si="15"/>
        <v>-2.5011002694317231E-3</v>
      </c>
      <c r="D362">
        <f>C362-SET_TRI!C363</f>
        <v>-4.7855764179771023E-3</v>
      </c>
      <c r="E362">
        <f t="shared" si="16"/>
        <v>2.2118211869455967E-3</v>
      </c>
      <c r="F362">
        <f t="shared" ca="1" si="17"/>
        <v>-0.78137307722432514</v>
      </c>
      <c r="G362">
        <f ca="1">S0*EXP(Drift*(A362-$A$11)+Volatility*SUM($F$12:F362))</f>
        <v>11.023639491270233</v>
      </c>
    </row>
    <row r="363" spans="1:7" x14ac:dyDescent="0.25">
      <c r="A363" s="1" t="str">
        <f>MID('Filter Data'!A354,2,LEN('Filter Data'!A354)-2)</f>
        <v>10-Jan-2022</v>
      </c>
      <c r="B363">
        <f>'Filter Data'!L354</f>
        <v>9.3310999999999993</v>
      </c>
      <c r="C363">
        <f t="shared" si="15"/>
        <v>4.1430815918041333E-3</v>
      </c>
      <c r="D363">
        <f>C363-SET_TRI!C364</f>
        <v>4.3168154079069104E-3</v>
      </c>
      <c r="E363">
        <f t="shared" si="16"/>
        <v>-2.8586848637974713E-5</v>
      </c>
      <c r="F363">
        <f t="shared" ca="1" si="17"/>
        <v>0.742314914621095</v>
      </c>
      <c r="G363">
        <f ca="1">S0*EXP(Drift*(A363-$A$11)+Volatility*SUM($F$12:F363))</f>
        <v>11.189217709024485</v>
      </c>
    </row>
    <row r="364" spans="1:7" x14ac:dyDescent="0.25">
      <c r="A364" s="1" t="str">
        <f>MID('Filter Data'!A355,2,LEN('Filter Data'!A355)-2)</f>
        <v>11-Jan-2022</v>
      </c>
      <c r="B364">
        <f>'Filter Data'!L355</f>
        <v>9.3850999999999996</v>
      </c>
      <c r="C364">
        <f t="shared" si="15"/>
        <v>5.7870990558455352E-3</v>
      </c>
      <c r="D364">
        <f>C364-SET_TRI!C365</f>
        <v>-3.311710445031129E-4</v>
      </c>
      <c r="E364">
        <f t="shared" si="16"/>
        <v>6.1522001003431834E-3</v>
      </c>
      <c r="F364">
        <f t="shared" ca="1" si="17"/>
        <v>-0.41638376721166676</v>
      </c>
      <c r="G364">
        <f ca="1">S0*EXP(Drift*(A364-$A$11)+Volatility*SUM($F$12:F364))</f>
        <v>11.115972501828118</v>
      </c>
    </row>
    <row r="365" spans="1:7" x14ac:dyDescent="0.25">
      <c r="A365" s="1" t="str">
        <f>MID('Filter Data'!A356,2,LEN('Filter Data'!A356)-2)</f>
        <v>12-Jan-2022</v>
      </c>
      <c r="B365">
        <f>'Filter Data'!L356</f>
        <v>9.4244000000000003</v>
      </c>
      <c r="C365">
        <f t="shared" si="15"/>
        <v>4.1874886788633879E-3</v>
      </c>
      <c r="D365">
        <f>C365-SET_TRI!C366</f>
        <v>-2.4195481637325142E-3</v>
      </c>
      <c r="E365">
        <f t="shared" si="16"/>
        <v>6.5909961784086282E-3</v>
      </c>
      <c r="F365">
        <f t="shared" ca="1" si="17"/>
        <v>1.1945742458038402</v>
      </c>
      <c r="G365">
        <f ca="1">S0*EXP(Drift*(A365-$A$11)+Volatility*SUM($F$12:F365))</f>
        <v>11.356765189681541</v>
      </c>
    </row>
    <row r="366" spans="1:7" x14ac:dyDescent="0.25">
      <c r="A366" s="1" t="str">
        <f>MID('Filter Data'!A357,2,LEN('Filter Data'!A357)-2)</f>
        <v>13-Jan-2022</v>
      </c>
      <c r="B366">
        <f>'Filter Data'!L357</f>
        <v>9.3916000000000004</v>
      </c>
      <c r="C366">
        <f t="shared" si="15"/>
        <v>-3.4803276601162872E-3</v>
      </c>
      <c r="D366">
        <f>C366-SET_TRI!C367</f>
        <v>-2.0638694490456048E-3</v>
      </c>
      <c r="E366">
        <f t="shared" si="16"/>
        <v>-1.4239881989799121E-3</v>
      </c>
      <c r="F366">
        <f t="shared" ca="1" si="17"/>
        <v>-0.41158886933429822</v>
      </c>
      <c r="G366">
        <f ca="1">S0*EXP(Drift*(A366-$A$11)+Volatility*SUM($F$12:F366))</f>
        <v>11.283363461441587</v>
      </c>
    </row>
    <row r="367" spans="1:7" x14ac:dyDescent="0.25">
      <c r="A367" s="1" t="str">
        <f>MID('Filter Data'!A358,2,LEN('Filter Data'!A358)-2)</f>
        <v>14-Jan-2022</v>
      </c>
      <c r="B367">
        <f>'Filter Data'!L358</f>
        <v>9.4628999999999994</v>
      </c>
      <c r="C367">
        <f t="shared" si="15"/>
        <v>7.5918906256653845E-3</v>
      </c>
      <c r="D367">
        <f>C367-SET_TRI!C368</f>
        <v>1.0673860079316403E-2</v>
      </c>
      <c r="E367">
        <f t="shared" si="16"/>
        <v>-2.784711192905534E-3</v>
      </c>
      <c r="F367">
        <f t="shared" ca="1" si="17"/>
        <v>1.7108843018040294</v>
      </c>
      <c r="G367">
        <f ca="1">S0*EXP(Drift*(A367-$A$11)+Volatility*SUM($F$12:F367))</f>
        <v>11.631690749176457</v>
      </c>
    </row>
    <row r="368" spans="1:7" x14ac:dyDescent="0.25">
      <c r="A368" s="1" t="str">
        <f>MID('Filter Data'!A359,2,LEN('Filter Data'!A359)-2)</f>
        <v>18-Jan-2022</v>
      </c>
      <c r="B368">
        <f>'Filter Data'!L359</f>
        <v>9.3978999999999999</v>
      </c>
      <c r="C368">
        <f t="shared" si="15"/>
        <v>-6.8689302433714303E-3</v>
      </c>
      <c r="D368">
        <f>C368-SET_TRI!C369</f>
        <v>-5.4100629596909224E-4</v>
      </c>
      <c r="E368">
        <f t="shared" si="16"/>
        <v>-6.2990148829409308E-3</v>
      </c>
      <c r="F368">
        <f t="shared" ca="1" si="17"/>
        <v>-0.57023310616735923</v>
      </c>
      <c r="G368">
        <f ca="1">S0*EXP(Drift*(A368-$A$11)+Volatility*SUM($F$12:F368))</f>
        <v>11.547849070088764</v>
      </c>
    </row>
    <row r="369" spans="1:7" x14ac:dyDescent="0.25">
      <c r="A369" s="1" t="str">
        <f>MID('Filter Data'!A360,2,LEN('Filter Data'!A360)-2)</f>
        <v>19-Jan-2022</v>
      </c>
      <c r="B369">
        <f>'Filter Data'!L360</f>
        <v>9.4193999999999996</v>
      </c>
      <c r="C369">
        <f t="shared" si="15"/>
        <v>2.2877451345512966E-3</v>
      </c>
      <c r="D369">
        <f>C369-SET_TRI!C370</f>
        <v>7.0308090006830051E-4</v>
      </c>
      <c r="E369">
        <f t="shared" si="16"/>
        <v>1.6433418033556244E-3</v>
      </c>
      <c r="F369">
        <f t="shared" ca="1" si="17"/>
        <v>0.90691747969977143</v>
      </c>
      <c r="G369">
        <f ca="1">S0*EXP(Drift*(A369-$A$11)+Volatility*SUM($F$12:F369))</f>
        <v>11.739161046797884</v>
      </c>
    </row>
    <row r="370" spans="1:7" x14ac:dyDescent="0.25">
      <c r="A370" s="1" t="str">
        <f>MID('Filter Data'!A361,2,LEN('Filter Data'!A361)-2)</f>
        <v>20-Jan-2022</v>
      </c>
      <c r="B370">
        <f>'Filter Data'!L361</f>
        <v>9.5328999999999997</v>
      </c>
      <c r="C370">
        <f t="shared" si="15"/>
        <v>1.2049599762192938E-2</v>
      </c>
      <c r="D370">
        <f>C370-SET_TRI!C371</f>
        <v>1.075474984080884E-2</v>
      </c>
      <c r="E370">
        <f t="shared" si="16"/>
        <v>1.5940437114312905E-3</v>
      </c>
      <c r="F370">
        <f t="shared" ca="1" si="17"/>
        <v>0.38902450288908469</v>
      </c>
      <c r="G370">
        <f ca="1">S0*EXP(Drift*(A370-$A$11)+Volatility*SUM($F$12:F370))</f>
        <v>11.82671109631687</v>
      </c>
    </row>
    <row r="371" spans="1:7" x14ac:dyDescent="0.25">
      <c r="A371" s="1" t="str">
        <f>MID('Filter Data'!A362,2,LEN('Filter Data'!A362)-2)</f>
        <v>21-Jan-2022</v>
      </c>
      <c r="B371">
        <f>'Filter Data'!L362</f>
        <v>9.4859000000000009</v>
      </c>
      <c r="C371">
        <f t="shared" si="15"/>
        <v>-4.9302940343440953E-3</v>
      </c>
      <c r="D371">
        <f>C371-SET_TRI!C372</f>
        <v>-1.5096680823960297E-3</v>
      </c>
      <c r="E371">
        <f t="shared" si="16"/>
        <v>-3.4148950157995919E-3</v>
      </c>
      <c r="F371">
        <f t="shared" ca="1" si="17"/>
        <v>-0.33927638330380683</v>
      </c>
      <c r="G371">
        <f ca="1">S0*EXP(Drift*(A371-$A$11)+Volatility*SUM($F$12:F371))</f>
        <v>11.765048747918357</v>
      </c>
    </row>
    <row r="372" spans="1:7" x14ac:dyDescent="0.25">
      <c r="A372" s="1" t="str">
        <f>MID('Filter Data'!A363,2,LEN('Filter Data'!A363)-2)</f>
        <v>24-Jan-2022</v>
      </c>
      <c r="B372">
        <f>'Filter Data'!L363</f>
        <v>9.6129999999999995</v>
      </c>
      <c r="C372">
        <f t="shared" si="15"/>
        <v>1.3398834058971595E-2</v>
      </c>
      <c r="D372">
        <f>C372-SET_TRI!C373</f>
        <v>1.5331450812195207E-2</v>
      </c>
      <c r="E372">
        <f t="shared" si="16"/>
        <v>-1.5239117138930048E-3</v>
      </c>
      <c r="F372">
        <f t="shared" ca="1" si="17"/>
        <v>-3.8843036355709154E-2</v>
      </c>
      <c r="G372">
        <f ca="1">S0*EXP(Drift*(A372-$A$11)+Volatility*SUM($F$12:F372))</f>
        <v>11.780732801156635</v>
      </c>
    </row>
    <row r="373" spans="1:7" x14ac:dyDescent="0.25">
      <c r="A373" s="1" t="str">
        <f>MID('Filter Data'!A364,2,LEN('Filter Data'!A364)-2)</f>
        <v>25-Jan-2022</v>
      </c>
      <c r="B373">
        <f>'Filter Data'!L364</f>
        <v>9.5256000000000007</v>
      </c>
      <c r="C373">
        <f t="shared" si="15"/>
        <v>-9.0918547799853141E-3</v>
      </c>
      <c r="D373">
        <f>C373-SET_TRI!C374</f>
        <v>-9.3892241967757414E-3</v>
      </c>
      <c r="E373">
        <f t="shared" si="16"/>
        <v>1.1455842300304477E-4</v>
      </c>
      <c r="F373">
        <f t="shared" ca="1" si="17"/>
        <v>1.4794179570749311</v>
      </c>
      <c r="G373">
        <f ca="1">S0*EXP(Drift*(A373-$A$11)+Volatility*SUM($F$12:F373))</f>
        <v>12.095657388623577</v>
      </c>
    </row>
    <row r="374" spans="1:7" x14ac:dyDescent="0.25">
      <c r="A374" s="1" t="str">
        <f>MID('Filter Data'!A365,2,LEN('Filter Data'!A365)-2)</f>
        <v>27-Jan-2022</v>
      </c>
      <c r="B374">
        <f>'Filter Data'!L365</f>
        <v>9.41</v>
      </c>
      <c r="C374">
        <f t="shared" si="15"/>
        <v>-1.2135718484924896E-2</v>
      </c>
      <c r="D374">
        <f>C374-SET_TRI!C375</f>
        <v>-1.5095689250645663E-2</v>
      </c>
      <c r="E374">
        <f t="shared" si="16"/>
        <v>2.6406155404119294E-3</v>
      </c>
      <c r="F374">
        <f t="shared" ca="1" si="17"/>
        <v>0.47085615573559952</v>
      </c>
      <c r="G374">
        <f ca="1">S0*EXP(Drift*(A374-$A$11)+Volatility*SUM($F$12:F374))</f>
        <v>12.211377380002135</v>
      </c>
    </row>
    <row r="375" spans="1:7" x14ac:dyDescent="0.25">
      <c r="A375" s="1" t="str">
        <f>MID('Filter Data'!A366,2,LEN('Filter Data'!A366)-2)</f>
        <v>28-Jan-2022</v>
      </c>
      <c r="B375">
        <f>'Filter Data'!L366</f>
        <v>9.3149999999999995</v>
      </c>
      <c r="C375">
        <f t="shared" si="15"/>
        <v>-1.0095642933050014E-2</v>
      </c>
      <c r="D375">
        <f>C375-SET_TRI!C376</f>
        <v>-1.2216750911626318E-2</v>
      </c>
      <c r="E375">
        <f t="shared" si="16"/>
        <v>1.8706399574101532E-3</v>
      </c>
      <c r="F375">
        <f t="shared" ca="1" si="17"/>
        <v>-1.5145492907384965</v>
      </c>
      <c r="G375">
        <f ca="1">S0*EXP(Drift*(A375-$A$11)+Volatility*SUM($F$12:F375))</f>
        <v>11.90209700888272</v>
      </c>
    </row>
    <row r="376" spans="1:7" x14ac:dyDescent="0.25">
      <c r="A376" s="1" t="str">
        <f>MID('Filter Data'!A367,2,LEN('Filter Data'!A367)-2)</f>
        <v>07-Feb-2022</v>
      </c>
      <c r="B376">
        <f>'Filter Data'!L367</f>
        <v>9.3881999999999994</v>
      </c>
      <c r="C376">
        <f t="shared" si="15"/>
        <v>7.8582930756843725E-3</v>
      </c>
      <c r="D376">
        <f>C376-SET_TRI!C377</f>
        <v>-8.1637417669596177E-3</v>
      </c>
      <c r="E376">
        <f t="shared" si="16"/>
        <v>1.586854717863128E-2</v>
      </c>
      <c r="F376">
        <f t="shared" ca="1" si="17"/>
        <v>2.8472650456773576</v>
      </c>
      <c r="G376">
        <f ca="1">S0*EXP(Drift*(A376-$A$11)+Volatility*SUM($F$12:F376))</f>
        <v>12.589845196200619</v>
      </c>
    </row>
    <row r="377" spans="1:7" x14ac:dyDescent="0.25">
      <c r="A377" s="1" t="str">
        <f>MID('Filter Data'!A368,2,LEN('Filter Data'!A368)-2)</f>
        <v>08-Feb-2022</v>
      </c>
      <c r="B377">
        <f>'Filter Data'!L368</f>
        <v>9.4169999999999998</v>
      </c>
      <c r="C377">
        <f t="shared" si="15"/>
        <v>3.0676807055666031E-3</v>
      </c>
      <c r="D377">
        <f>C377-SET_TRI!C378</f>
        <v>-2.2410044929795214E-3</v>
      </c>
      <c r="E377">
        <f t="shared" si="16"/>
        <v>5.2969167253012015E-3</v>
      </c>
      <c r="F377">
        <f t="shared" ca="1" si="17"/>
        <v>1.4703086425037186</v>
      </c>
      <c r="G377">
        <f ca="1">S0*EXP(Drift*(A377-$A$11)+Volatility*SUM($F$12:F377))</f>
        <v>12.924352793931659</v>
      </c>
    </row>
    <row r="378" spans="1:7" x14ac:dyDescent="0.25">
      <c r="A378" s="1" t="str">
        <f>MID('Filter Data'!A369,2,LEN('Filter Data'!A369)-2)</f>
        <v>09-Feb-2022</v>
      </c>
      <c r="B378">
        <f>'Filter Data'!L369</f>
        <v>9.4530999999999992</v>
      </c>
      <c r="C378">
        <f t="shared" si="15"/>
        <v>3.8334926197302068E-3</v>
      </c>
      <c r="D378">
        <f>C378-SET_TRI!C379</f>
        <v>-1.4255794554798818E-2</v>
      </c>
      <c r="E378">
        <f t="shared" si="16"/>
        <v>1.7790028940040375E-2</v>
      </c>
      <c r="F378">
        <f t="shared" ca="1" si="17"/>
        <v>2.1639154535737899</v>
      </c>
      <c r="G378">
        <f ca="1">S0*EXP(Drift*(A378-$A$11)+Volatility*SUM($F$12:F378))</f>
        <v>13.428655530917107</v>
      </c>
    </row>
    <row r="379" spans="1:7" x14ac:dyDescent="0.25">
      <c r="A379" s="1" t="str">
        <f>MID('Filter Data'!A370,2,LEN('Filter Data'!A370)-2)</f>
        <v>10-Feb-2022</v>
      </c>
      <c r="B379">
        <f>'Filter Data'!L370</f>
        <v>9.4725999999999999</v>
      </c>
      <c r="C379">
        <f t="shared" si="15"/>
        <v>2.0628153727349483E-3</v>
      </c>
      <c r="D379">
        <f>C379-SET_TRI!C380</f>
        <v>1.0290410001338899E-3</v>
      </c>
      <c r="E379">
        <f t="shared" si="16"/>
        <v>1.100251511075875E-3</v>
      </c>
      <c r="F379">
        <f t="shared" ca="1" si="17"/>
        <v>0.13467907059476991</v>
      </c>
      <c r="G379">
        <f ca="1">S0*EXP(Drift*(A379-$A$11)+Volatility*SUM($F$12:F379))</f>
        <v>13.46913395964719</v>
      </c>
    </row>
    <row r="380" spans="1:7" x14ac:dyDescent="0.25">
      <c r="A380" s="1" t="str">
        <f>MID('Filter Data'!A371,2,LEN('Filter Data'!A371)-2)</f>
        <v>11-Feb-2022</v>
      </c>
      <c r="B380">
        <f>'Filter Data'!L371</f>
        <v>9.4499999999999993</v>
      </c>
      <c r="C380">
        <f t="shared" si="15"/>
        <v>-2.3858286003843317E-3</v>
      </c>
      <c r="D380">
        <f>C380-SET_TRI!C381</f>
        <v>-9.0095860438681977E-4</v>
      </c>
      <c r="E380">
        <f t="shared" si="16"/>
        <v>-1.4645738663167957E-3</v>
      </c>
      <c r="F380">
        <f t="shared" ca="1" si="17"/>
        <v>0.62527706387161475</v>
      </c>
      <c r="G380">
        <f ca="1">S0*EXP(Drift*(A380-$A$11)+Volatility*SUM($F$12:F380))</f>
        <v>13.625417671534617</v>
      </c>
    </row>
    <row r="381" spans="1:7" x14ac:dyDescent="0.25">
      <c r="A381" s="1" t="str">
        <f>MID('Filter Data'!A372,2,LEN('Filter Data'!A372)-2)</f>
        <v>14-Feb-2022</v>
      </c>
      <c r="B381">
        <f>'Filter Data'!L372</f>
        <v>9.5945</v>
      </c>
      <c r="C381">
        <f t="shared" si="15"/>
        <v>1.5291005291005371E-2</v>
      </c>
      <c r="D381">
        <f>C381-SET_TRI!C382</f>
        <v>2.1428393157468976E-2</v>
      </c>
      <c r="E381">
        <f t="shared" si="16"/>
        <v>-5.5827952593818456E-3</v>
      </c>
      <c r="F381">
        <f t="shared" ca="1" si="17"/>
        <v>-0.61484214628921607</v>
      </c>
      <c r="G381">
        <f ca="1">S0*EXP(Drift*(A381-$A$11)+Volatility*SUM($F$12:F381))</f>
        <v>13.507680570673985</v>
      </c>
    </row>
    <row r="382" spans="1:7" x14ac:dyDescent="0.25">
      <c r="A382" s="1" t="str">
        <f>MID('Filter Data'!A373,2,LEN('Filter Data'!A373)-2)</f>
        <v>15-Feb-2022</v>
      </c>
      <c r="B382">
        <f>'Filter Data'!L373</f>
        <v>9.6197999999999997</v>
      </c>
      <c r="C382">
        <f t="shared" si="15"/>
        <v>2.6369274063265053E-3</v>
      </c>
      <c r="D382">
        <f>C382-SET_TRI!C383</f>
        <v>-5.7984475198352816E-3</v>
      </c>
      <c r="E382">
        <f t="shared" si="16"/>
        <v>8.3384839962474828E-3</v>
      </c>
      <c r="F382">
        <f t="shared" ca="1" si="17"/>
        <v>0.10551934630630135</v>
      </c>
      <c r="G382">
        <f ca="1">S0*EXP(Drift*(A382-$A$11)+Volatility*SUM($F$12:F382))</f>
        <v>13.541532746194052</v>
      </c>
    </row>
    <row r="383" spans="1:7" x14ac:dyDescent="0.25">
      <c r="A383" s="1" t="str">
        <f>MID('Filter Data'!A374,2,LEN('Filter Data'!A374)-2)</f>
        <v>17-Feb-2022</v>
      </c>
      <c r="B383">
        <f>'Filter Data'!L374</f>
        <v>9.7311999999999994</v>
      </c>
      <c r="C383">
        <f t="shared" si="15"/>
        <v>1.1580282334352036E-2</v>
      </c>
      <c r="D383">
        <f>C383-SET_TRI!C384</f>
        <v>5.5226775501458431E-3</v>
      </c>
      <c r="E383">
        <f t="shared" si="16"/>
        <v>6.2316056074255607E-3</v>
      </c>
      <c r="F383">
        <f t="shared" ca="1" si="17"/>
        <v>-0.27701238020634833</v>
      </c>
      <c r="G383">
        <f ca="1">S0*EXP(Drift*(A383-$A$11)+Volatility*SUM($F$12:F383))</f>
        <v>13.494541094495414</v>
      </c>
    </row>
    <row r="384" spans="1:7" x14ac:dyDescent="0.25">
      <c r="A384" s="1" t="str">
        <f>MID('Filter Data'!A375,2,LEN('Filter Data'!A375)-2)</f>
        <v>18-Feb-2022</v>
      </c>
      <c r="B384">
        <f>'Filter Data'!L375</f>
        <v>9.7775999999999996</v>
      </c>
      <c r="C384">
        <f t="shared" si="15"/>
        <v>4.7681683656692108E-3</v>
      </c>
      <c r="D384">
        <f>C384-SET_TRI!C385</f>
        <v>3.810900395330536E-3</v>
      </c>
      <c r="E384">
        <f t="shared" si="16"/>
        <v>1.0903094090820554E-3</v>
      </c>
      <c r="F384">
        <f t="shared" ca="1" si="17"/>
        <v>-0.11360809606207591</v>
      </c>
      <c r="G384">
        <f ca="1">S0*EXP(Drift*(A384-$A$11)+Volatility*SUM($F$12:F384))</f>
        <v>13.476936991315183</v>
      </c>
    </row>
    <row r="385" spans="1:7" x14ac:dyDescent="0.25">
      <c r="A385" s="1" t="str">
        <f>MID('Filter Data'!A376,2,LEN('Filter Data'!A376)-2)</f>
        <v>22-Feb-2022</v>
      </c>
      <c r="B385">
        <f>'Filter Data'!L376</f>
        <v>9.7994000000000003</v>
      </c>
      <c r="C385">
        <f t="shared" si="15"/>
        <v>2.2295859924726627E-3</v>
      </c>
      <c r="D385">
        <f>C385-SET_TRI!C386</f>
        <v>2.0670047664375288E-2</v>
      </c>
      <c r="E385">
        <f t="shared" si="16"/>
        <v>-1.790401474723629E-2</v>
      </c>
      <c r="F385">
        <f t="shared" ca="1" si="17"/>
        <v>-1.5978948582348564</v>
      </c>
      <c r="G385">
        <f ca="1">S0*EXP(Drift*(A385-$A$11)+Volatility*SUM($F$12:F385))</f>
        <v>13.142945360128055</v>
      </c>
    </row>
    <row r="386" spans="1:7" x14ac:dyDescent="0.25">
      <c r="A386" s="1" t="str">
        <f>MID('Filter Data'!A377,2,LEN('Filter Data'!A377)-2)</f>
        <v>23-Feb-2022</v>
      </c>
      <c r="B386">
        <f>'Filter Data'!L377</f>
        <v>9.7658000000000005</v>
      </c>
      <c r="C386">
        <f t="shared" si="15"/>
        <v>-3.4287813539604314E-3</v>
      </c>
      <c r="D386">
        <f>C386-SET_TRI!C387</f>
        <v>-8.8929858522432265E-3</v>
      </c>
      <c r="E386">
        <f t="shared" si="16"/>
        <v>5.2932674900128939E-3</v>
      </c>
      <c r="F386">
        <f t="shared" ca="1" si="17"/>
        <v>9.4071123495982831E-2</v>
      </c>
      <c r="G386">
        <f ca="1">S0*EXP(Drift*(A386-$A$11)+Volatility*SUM($F$12:F386))</f>
        <v>13.173262138843141</v>
      </c>
    </row>
    <row r="387" spans="1:7" x14ac:dyDescent="0.25">
      <c r="A387" s="1" t="str">
        <f>MID('Filter Data'!A378,2,LEN('Filter Data'!A378)-2)</f>
        <v>24-Feb-2022</v>
      </c>
      <c r="B387">
        <f>'Filter Data'!L378</f>
        <v>10.044600000000001</v>
      </c>
      <c r="C387">
        <f t="shared" si="15"/>
        <v>2.8548608408937349E-2</v>
      </c>
      <c r="D387">
        <f>C387-SET_TRI!C388</f>
        <v>4.477715771007252E-2</v>
      </c>
      <c r="E387">
        <f t="shared" si="16"/>
        <v>-1.5115267718879794E-2</v>
      </c>
      <c r="F387">
        <f t="shared" ca="1" si="17"/>
        <v>-1.5277484425913412</v>
      </c>
      <c r="G387">
        <f ca="1">S0*EXP(Drift*(A387-$A$11)+Volatility*SUM($F$12:F387))</f>
        <v>12.836674834809394</v>
      </c>
    </row>
    <row r="388" spans="1:7" x14ac:dyDescent="0.25">
      <c r="A388" s="1" t="str">
        <f>MID('Filter Data'!A379,2,LEN('Filter Data'!A379)-2)</f>
        <v>25-Feb-2022</v>
      </c>
      <c r="B388">
        <f>'Filter Data'!L379</f>
        <v>9.8645999999999994</v>
      </c>
      <c r="C388">
        <f t="shared" si="15"/>
        <v>-1.7920076458993038E-2</v>
      </c>
      <c r="D388">
        <f>C388-SET_TRI!C389</f>
        <v>-2.5639040934969819E-2</v>
      </c>
      <c r="E388">
        <f t="shared" si="16"/>
        <v>7.1473280503440775E-3</v>
      </c>
      <c r="F388">
        <f t="shared" ca="1" si="17"/>
        <v>0.73606173996758106</v>
      </c>
      <c r="G388">
        <f ca="1">S0*EXP(Drift*(A388-$A$11)+Volatility*SUM($F$12:F388))</f>
        <v>13.010646881635703</v>
      </c>
    </row>
    <row r="389" spans="1:7" x14ac:dyDescent="0.25">
      <c r="A389" s="1" t="str">
        <f>MID('Filter Data'!A380,2,LEN('Filter Data'!A380)-2)</f>
        <v>02-Mar-2022</v>
      </c>
      <c r="B389">
        <f>'Filter Data'!L380</f>
        <v>10.007199999999999</v>
      </c>
      <c r="C389">
        <f t="shared" si="15"/>
        <v>1.4455730592218625E-2</v>
      </c>
      <c r="D389">
        <f>C389-SET_TRI!C390</f>
        <v>2.9128394220469308E-3</v>
      </c>
      <c r="E389">
        <f t="shared" si="16"/>
        <v>1.1654443816063665E-2</v>
      </c>
      <c r="F389">
        <f t="shared" ca="1" si="17"/>
        <v>1.4709778360655277</v>
      </c>
      <c r="G389">
        <f ca="1">S0*EXP(Drift*(A389-$A$11)+Volatility*SUM($F$12:F389))</f>
        <v>13.392285606065197</v>
      </c>
    </row>
    <row r="390" spans="1:7" x14ac:dyDescent="0.25">
      <c r="A390" s="1" t="str">
        <f>MID('Filter Data'!A381,2,LEN('Filter Data'!A381)-2)</f>
        <v>04-Mar-2022</v>
      </c>
      <c r="B390">
        <f>'Filter Data'!L381</f>
        <v>10.0214</v>
      </c>
      <c r="C390">
        <f t="shared" si="15"/>
        <v>1.4189783355984349E-3</v>
      </c>
      <c r="D390">
        <f>C390-SET_TRI!C391</f>
        <v>1.192914494610986E-2</v>
      </c>
      <c r="E390">
        <f t="shared" si="16"/>
        <v>-1.0182871907615017E-2</v>
      </c>
      <c r="F390">
        <f t="shared" ca="1" si="17"/>
        <v>-4.4484289139137934</v>
      </c>
      <c r="G390">
        <f ca="1">S0*EXP(Drift*(A390-$A$11)+Volatility*SUM($F$12:F390))</f>
        <v>12.41250175444595</v>
      </c>
    </row>
    <row r="391" spans="1:7" x14ac:dyDescent="0.25">
      <c r="A391" s="1" t="str">
        <f>MID('Filter Data'!A382,2,LEN('Filter Data'!A382)-2)</f>
        <v>07-Mar-2022</v>
      </c>
      <c r="B391">
        <f>'Filter Data'!L382</f>
        <v>10.2986</v>
      </c>
      <c r="C391">
        <f t="shared" si="15"/>
        <v>2.7660805875426644E-2</v>
      </c>
      <c r="D391">
        <f>C391-SET_TRI!C392</f>
        <v>5.3503209109887803E-2</v>
      </c>
      <c r="E391">
        <f t="shared" si="16"/>
        <v>-2.452032479261642E-2</v>
      </c>
      <c r="F391">
        <f t="shared" ca="1" si="17"/>
        <v>-7.5611854999177747E-2</v>
      </c>
      <c r="G391">
        <f ca="1">S0*EXP(Drift*(A391-$A$11)+Volatility*SUM($F$12:F391))</f>
        <v>12.421108867672036</v>
      </c>
    </row>
    <row r="392" spans="1:7" x14ac:dyDescent="0.25">
      <c r="A392" s="1" t="str">
        <f>MID('Filter Data'!A383,2,LEN('Filter Data'!A383)-2)</f>
        <v>08-Mar-2022</v>
      </c>
      <c r="B392">
        <f>'Filter Data'!L383</f>
        <v>10.352600000000001</v>
      </c>
      <c r="C392">
        <f t="shared" si="15"/>
        <v>5.2434311459810335E-3</v>
      </c>
      <c r="D392">
        <f>C392-SET_TRI!C393</f>
        <v>5.7628361768457745E-3</v>
      </c>
      <c r="E392">
        <f t="shared" si="16"/>
        <v>-3.3965769473126226E-4</v>
      </c>
      <c r="F392">
        <f t="shared" ca="1" si="17"/>
        <v>-0.43197224048780886</v>
      </c>
      <c r="G392">
        <f ca="1">S0*EXP(Drift*(A392-$A$11)+Volatility*SUM($F$12:F392))</f>
        <v>12.336456931531407</v>
      </c>
    </row>
    <row r="393" spans="1:7" x14ac:dyDescent="0.25">
      <c r="A393" s="1" t="str">
        <f>MID('Filter Data'!A384,2,LEN('Filter Data'!A384)-2)</f>
        <v>09-Mar-2022</v>
      </c>
      <c r="B393">
        <f>'Filter Data'!L384</f>
        <v>10.451000000000001</v>
      </c>
      <c r="C393">
        <f t="shared" si="15"/>
        <v>9.5048586828429399E-3</v>
      </c>
      <c r="D393">
        <f>C393-SET_TRI!C394</f>
        <v>-3.1539909198855746E-3</v>
      </c>
      <c r="E393">
        <f t="shared" si="16"/>
        <v>1.2625235200546051E-2</v>
      </c>
      <c r="F393">
        <f t="shared" ca="1" si="17"/>
        <v>3.1401851584565246</v>
      </c>
      <c r="G393">
        <f ca="1">S0*EXP(Drift*(A393-$A$11)+Volatility*SUM($F$12:F393))</f>
        <v>13.037160691054362</v>
      </c>
    </row>
    <row r="394" spans="1:7" x14ac:dyDescent="0.25">
      <c r="A394" s="1" t="str">
        <f>MID('Filter Data'!A385,2,LEN('Filter Data'!A385)-2)</f>
        <v>10-Mar-2022</v>
      </c>
      <c r="B394">
        <f>'Filter Data'!L385</f>
        <v>10.164400000000001</v>
      </c>
      <c r="C394">
        <f t="shared" si="15"/>
        <v>-2.7423213089656489E-2</v>
      </c>
      <c r="D394">
        <f>C394-SET_TRI!C395</f>
        <v>-3.0896142670673834E-2</v>
      </c>
      <c r="E394">
        <f t="shared" si="16"/>
        <v>2.7755012842778509E-3</v>
      </c>
      <c r="F394">
        <f t="shared" ca="1" si="17"/>
        <v>0.48978841456233518</v>
      </c>
      <c r="G394">
        <f ca="1">S0*EXP(Drift*(A394-$A$11)+Volatility*SUM($F$12:F394))</f>
        <v>13.157413016164934</v>
      </c>
    </row>
    <row r="395" spans="1:7" x14ac:dyDescent="0.25">
      <c r="A395" s="1" t="str">
        <f>MID('Filter Data'!A386,2,LEN('Filter Data'!A386)-2)</f>
        <v>11-Mar-2022</v>
      </c>
      <c r="B395">
        <f>'Filter Data'!L386</f>
        <v>10.295299999999999</v>
      </c>
      <c r="C395">
        <f t="shared" si="15"/>
        <v>1.2878281059383601E-2</v>
      </c>
      <c r="D395">
        <f>C395-SET_TRI!C396</f>
        <v>5.3938213190485237E-3</v>
      </c>
      <c r="E395">
        <f t="shared" si="16"/>
        <v>7.6553772931084079E-3</v>
      </c>
      <c r="F395">
        <f t="shared" ca="1" si="17"/>
        <v>-7.1980277652165442E-2</v>
      </c>
      <c r="G395">
        <f ca="1">S0*EXP(Drift*(A395-$A$11)+Volatility*SUM($F$12:F395))</f>
        <v>13.149758905031572</v>
      </c>
    </row>
    <row r="396" spans="1:7" x14ac:dyDescent="0.25">
      <c r="A396" s="1" t="str">
        <f>MID('Filter Data'!A387,2,LEN('Filter Data'!A387)-2)</f>
        <v>14-Mar-2022</v>
      </c>
      <c r="B396">
        <f>'Filter Data'!L387</f>
        <v>10.1534</v>
      </c>
      <c r="C396">
        <f t="shared" si="15"/>
        <v>-1.3782988353909037E-2</v>
      </c>
      <c r="D396">
        <f>C396-SET_TRI!C397</f>
        <v>-1.6961987194769025E-2</v>
      </c>
      <c r="E396">
        <f t="shared" si="16"/>
        <v>2.8149868593693901E-3</v>
      </c>
      <c r="F396">
        <f t="shared" ca="1" si="17"/>
        <v>-0.43898544711811394</v>
      </c>
      <c r="G396">
        <f ca="1">S0*EXP(Drift*(A396-$A$11)+Volatility*SUM($F$12:F396))</f>
        <v>13.076035987993713</v>
      </c>
    </row>
    <row r="397" spans="1:7" x14ac:dyDescent="0.25">
      <c r="A397" s="1" t="str">
        <f>MID('Filter Data'!A388,2,LEN('Filter Data'!A388)-2)</f>
        <v>15-Mar-2022</v>
      </c>
      <c r="B397">
        <f>'Filter Data'!L388</f>
        <v>9.9791000000000007</v>
      </c>
      <c r="C397">
        <f t="shared" ref="C397:C447" si="18">(B397-B396)/B396</f>
        <v>-1.7166663383694013E-2</v>
      </c>
      <c r="D397">
        <f>C397-SET_TRI!C398</f>
        <v>-7.6101502531731573E-3</v>
      </c>
      <c r="E397">
        <f t="shared" ref="E397:E447" si="19">C397-($B$4+$B$5*D397)</f>
        <v>-9.6967544630282981E-3</v>
      </c>
      <c r="F397">
        <f t="shared" ref="F397:F447" ca="1" si="20">SQRT(A397-A396)*_xlfn.NORM.INV(RAND(),0,1)</f>
        <v>-0.4020871841726959</v>
      </c>
      <c r="G397">
        <f ca="1">S0*EXP(Drift*(A397-$A$11)+Volatility*SUM($F$12:F397))</f>
        <v>12.993667730288667</v>
      </c>
    </row>
    <row r="398" spans="1:7" x14ac:dyDescent="0.25">
      <c r="A398" s="1" t="str">
        <f>MID('Filter Data'!A389,2,LEN('Filter Data'!A389)-2)</f>
        <v>16-Mar-2022</v>
      </c>
      <c r="B398">
        <f>'Filter Data'!L389</f>
        <v>9.8886000000000003</v>
      </c>
      <c r="C398">
        <f t="shared" si="18"/>
        <v>-9.0689541140985125E-3</v>
      </c>
      <c r="D398">
        <f>C398-SET_TRI!C399</f>
        <v>-2.2307335763468744E-2</v>
      </c>
      <c r="E398">
        <f t="shared" si="19"/>
        <v>1.2746466227547087E-2</v>
      </c>
      <c r="F398">
        <f t="shared" ca="1" si="20"/>
        <v>0.11008299941779159</v>
      </c>
      <c r="G398">
        <f ca="1">S0*EXP(Drift*(A398-$A$11)+Volatility*SUM($F$12:F398))</f>
        <v>13.02726493862192</v>
      </c>
    </row>
    <row r="399" spans="1:7" x14ac:dyDescent="0.25">
      <c r="A399" s="1" t="str">
        <f>MID('Filter Data'!A390,2,LEN('Filter Data'!A390)-2)</f>
        <v>17-Mar-2022</v>
      </c>
      <c r="B399">
        <f>'Filter Data'!L390</f>
        <v>10.0006</v>
      </c>
      <c r="C399">
        <f t="shared" si="18"/>
        <v>1.1326173573610026E-2</v>
      </c>
      <c r="D399">
        <f>C399-SET_TRI!C400</f>
        <v>4.0271539564225474E-3</v>
      </c>
      <c r="E399">
        <f t="shared" si="19"/>
        <v>7.4372355687044121E-3</v>
      </c>
      <c r="F399">
        <f t="shared" ca="1" si="20"/>
        <v>1.2211638726408423</v>
      </c>
      <c r="G399">
        <f ca="1">S0*EXP(Drift*(A399-$A$11)+Volatility*SUM($F$12:F399))</f>
        <v>13.315611809987965</v>
      </c>
    </row>
    <row r="400" spans="1:7" x14ac:dyDescent="0.25">
      <c r="A400" s="1" t="str">
        <f>MID('Filter Data'!A391,2,LEN('Filter Data'!A391)-2)</f>
        <v>21-Mar-2022</v>
      </c>
      <c r="B400">
        <f>'Filter Data'!L391</f>
        <v>9.9237000000000002</v>
      </c>
      <c r="C400">
        <f t="shared" si="18"/>
        <v>-7.6895386276823576E-3</v>
      </c>
      <c r="D400">
        <f>C400-SET_TRI!C401</f>
        <v>3.5235986215525084E-4</v>
      </c>
      <c r="E400">
        <f t="shared" si="19"/>
        <v>-7.9916129700090318E-3</v>
      </c>
      <c r="F400">
        <f t="shared" ca="1" si="20"/>
        <v>2.3802550233140076</v>
      </c>
      <c r="G400">
        <f ca="1">S0*EXP(Drift*(A400-$A$11)+Volatility*SUM($F$12:F400))</f>
        <v>13.915202707794016</v>
      </c>
    </row>
    <row r="401" spans="1:7" x14ac:dyDescent="0.25">
      <c r="A401" s="1" t="str">
        <f>MID('Filter Data'!A392,2,LEN('Filter Data'!A392)-2)</f>
        <v>22-Mar-2022</v>
      </c>
      <c r="B401">
        <f>'Filter Data'!L392</f>
        <v>9.9178999999999995</v>
      </c>
      <c r="C401">
        <f t="shared" si="18"/>
        <v>-5.844594254159934E-4</v>
      </c>
      <c r="D401">
        <f>C401-SET_TRI!C402</f>
        <v>-2.2241930617042343E-3</v>
      </c>
      <c r="E401">
        <f t="shared" si="19"/>
        <v>1.6283674267814794E-3</v>
      </c>
      <c r="F401">
        <f t="shared" ca="1" si="20"/>
        <v>0.95801798331719856</v>
      </c>
      <c r="G401">
        <f ca="1">S0*EXP(Drift*(A401-$A$11)+Volatility*SUM($F$12:F401))</f>
        <v>14.158303029997585</v>
      </c>
    </row>
    <row r="402" spans="1:7" x14ac:dyDescent="0.25">
      <c r="A402" s="1" t="str">
        <f>MID('Filter Data'!A393,2,LEN('Filter Data'!A393)-2)</f>
        <v>23-Mar-2022</v>
      </c>
      <c r="B402">
        <f>'Filter Data'!L393</f>
        <v>9.9220000000000006</v>
      </c>
      <c r="C402">
        <f t="shared" si="18"/>
        <v>4.1339396444823028E-4</v>
      </c>
      <c r="D402">
        <f>C402-SET_TRI!C403</f>
        <v>4.2912676097638467E-3</v>
      </c>
      <c r="E402">
        <f t="shared" si="19"/>
        <v>-3.7333379852769666E-3</v>
      </c>
      <c r="F402">
        <f t="shared" ca="1" si="20"/>
        <v>-0.14398466611022634</v>
      </c>
      <c r="G402">
        <f ca="1">S0*EXP(Drift*(A402-$A$11)+Volatility*SUM($F$12:F402))</f>
        <v>14.132370024576037</v>
      </c>
    </row>
    <row r="403" spans="1:7" x14ac:dyDescent="0.25">
      <c r="A403" s="1" t="str">
        <f>MID('Filter Data'!A394,2,LEN('Filter Data'!A394)-2)</f>
        <v>24-Mar-2022</v>
      </c>
      <c r="B403">
        <f>'Filter Data'!L394</f>
        <v>10.0144</v>
      </c>
      <c r="C403">
        <f t="shared" si="18"/>
        <v>9.3126385809312231E-3</v>
      </c>
      <c r="D403">
        <f>C403-SET_TRI!C404</f>
        <v>5.6080071702458226E-3</v>
      </c>
      <c r="E403">
        <f t="shared" si="19"/>
        <v>3.8806740000932195E-3</v>
      </c>
      <c r="F403">
        <f t="shared" ca="1" si="20"/>
        <v>-0.40502829041228339</v>
      </c>
      <c r="G403">
        <f ca="1">S0*EXP(Drift*(A403-$A$11)+Volatility*SUM($F$12:F403))</f>
        <v>14.042629912643852</v>
      </c>
    </row>
    <row r="404" spans="1:7" x14ac:dyDescent="0.25">
      <c r="A404" s="1" t="str">
        <f>MID('Filter Data'!A395,2,LEN('Filter Data'!A395)-2)</f>
        <v>25-Mar-2022</v>
      </c>
      <c r="B404">
        <f>'Filter Data'!L395</f>
        <v>10.089600000000001</v>
      </c>
      <c r="C404">
        <f t="shared" si="18"/>
        <v>7.5091867710497485E-3</v>
      </c>
      <c r="D404">
        <f>C404-SET_TRI!C405</f>
        <v>1.1002023455455244E-2</v>
      </c>
      <c r="E404">
        <f t="shared" si="19"/>
        <v>-3.1877261340927639E-3</v>
      </c>
      <c r="F404">
        <f t="shared" ca="1" si="20"/>
        <v>0.97546179204391614</v>
      </c>
      <c r="G404">
        <f ca="1">S0*EXP(Drift*(A404-$A$11)+Volatility*SUM($F$12:F404))</f>
        <v>14.292288742782171</v>
      </c>
    </row>
    <row r="405" spans="1:7" x14ac:dyDescent="0.25">
      <c r="A405" s="1" t="str">
        <f>MID('Filter Data'!A396,2,LEN('Filter Data'!A396)-2)</f>
        <v>28-Mar-2022</v>
      </c>
      <c r="B405">
        <f>'Filter Data'!L396</f>
        <v>9.9369999999999994</v>
      </c>
      <c r="C405">
        <f t="shared" si="18"/>
        <v>-1.5124484617824433E-2</v>
      </c>
      <c r="D405">
        <f>C405-SET_TRI!C406</f>
        <v>-1.8713678229728997E-2</v>
      </c>
      <c r="E405">
        <f t="shared" si="19"/>
        <v>3.18326718706354E-3</v>
      </c>
      <c r="F405">
        <f t="shared" ca="1" si="20"/>
        <v>-1.3325657204304666</v>
      </c>
      <c r="G405">
        <f ca="1">S0*EXP(Drift*(A405-$A$11)+Volatility*SUM($F$12:F405))</f>
        <v>13.993146865188431</v>
      </c>
    </row>
    <row r="406" spans="1:7" x14ac:dyDescent="0.25">
      <c r="A406" s="1" t="str">
        <f>MID('Filter Data'!A397,2,LEN('Filter Data'!A397)-2)</f>
        <v>29-Mar-2022</v>
      </c>
      <c r="B406">
        <f>'Filter Data'!L397</f>
        <v>9.9303000000000008</v>
      </c>
      <c r="C406">
        <f t="shared" si="18"/>
        <v>-6.7424776089348862E-4</v>
      </c>
      <c r="D406">
        <f>C406-SET_TRI!C407</f>
        <v>-4.9877823925095401E-3</v>
      </c>
      <c r="E406">
        <f t="shared" si="19"/>
        <v>4.2360412877356559E-3</v>
      </c>
      <c r="F406">
        <f t="shared" ca="1" si="20"/>
        <v>0.4879301883656243</v>
      </c>
      <c r="G406">
        <f ca="1">S0*EXP(Drift*(A406-$A$11)+Volatility*SUM($F$12:F406))</f>
        <v>14.121760948981084</v>
      </c>
    </row>
    <row r="407" spans="1:7" x14ac:dyDescent="0.25">
      <c r="A407" s="1" t="str">
        <f>MID('Filter Data'!A398,2,LEN('Filter Data'!A398)-2)</f>
        <v>30-Mar-2022</v>
      </c>
      <c r="B407">
        <f>'Filter Data'!L398</f>
        <v>9.8865999999999996</v>
      </c>
      <c r="C407">
        <f t="shared" si="18"/>
        <v>-4.400672688639938E-3</v>
      </c>
      <c r="D407">
        <f>C407-SET_TRI!C408</f>
        <v>-1.0333454723387047E-2</v>
      </c>
      <c r="E407">
        <f t="shared" si="19"/>
        <v>5.7273775035564245E-3</v>
      </c>
      <c r="F407">
        <f t="shared" ca="1" si="20"/>
        <v>0.42223237737233466</v>
      </c>
      <c r="G407">
        <f ca="1">S0*EXP(Drift*(A407-$A$11)+Volatility*SUM($F$12:F407))</f>
        <v>14.2352937866271</v>
      </c>
    </row>
    <row r="408" spans="1:7" x14ac:dyDescent="0.25">
      <c r="A408" s="1" t="str">
        <f>MID('Filter Data'!A399,2,LEN('Filter Data'!A399)-2)</f>
        <v>31-Mar-2022</v>
      </c>
      <c r="B408">
        <f>'Filter Data'!L399</f>
        <v>9.9266000000000005</v>
      </c>
      <c r="C408">
        <f t="shared" si="18"/>
        <v>4.0458802824025371E-3</v>
      </c>
      <c r="D408">
        <f>C408-SET_TRI!C409</f>
        <v>7.1324164233461627E-3</v>
      </c>
      <c r="E408">
        <f t="shared" si="19"/>
        <v>-2.8740175041012186E-3</v>
      </c>
      <c r="F408">
        <f t="shared" ca="1" si="20"/>
        <v>-1.722203138432657</v>
      </c>
      <c r="G408">
        <f ca="1">S0*EXP(Drift*(A408-$A$11)+Volatility*SUM($F$12:F408))</f>
        <v>13.824769684747782</v>
      </c>
    </row>
    <row r="409" spans="1:7" x14ac:dyDescent="0.25">
      <c r="A409" s="1" t="str">
        <f>MID('Filter Data'!A400,2,LEN('Filter Data'!A400)-2)</f>
        <v>01-Apr-2022</v>
      </c>
      <c r="B409">
        <f>'Filter Data'!L400</f>
        <v>9.9581</v>
      </c>
      <c r="C409">
        <f t="shared" si="18"/>
        <v>3.1732919630084234E-3</v>
      </c>
      <c r="D409">
        <f>C409-SET_TRI!C410</f>
        <v>-7.3417705242661896E-4</v>
      </c>
      <c r="E409">
        <f t="shared" si="19"/>
        <v>3.9317558922121448E-3</v>
      </c>
      <c r="F409">
        <f t="shared" ca="1" si="20"/>
        <v>1.6996778013253286</v>
      </c>
      <c r="G409">
        <f ca="1">S0*EXP(Drift*(A409-$A$11)+Volatility*SUM($F$12:F409))</f>
        <v>14.248776942440182</v>
      </c>
    </row>
    <row r="410" spans="1:7" x14ac:dyDescent="0.25">
      <c r="A410" s="1" t="str">
        <f>MID('Filter Data'!A401,2,LEN('Filter Data'!A401)-2)</f>
        <v>07-Apr-2022</v>
      </c>
      <c r="B410">
        <f>'Filter Data'!L401</f>
        <v>9.9214000000000002</v>
      </c>
      <c r="C410">
        <f t="shared" si="18"/>
        <v>-3.6854420019883042E-3</v>
      </c>
      <c r="D410">
        <f>C410-SET_TRI!C411</f>
        <v>1.2076704355281983E-2</v>
      </c>
      <c r="E410">
        <f t="shared" si="19"/>
        <v>-1.5431320854493577E-2</v>
      </c>
      <c r="F410">
        <f t="shared" ca="1" si="20"/>
        <v>-5.3825863325674774</v>
      </c>
      <c r="G410">
        <f ca="1">S0*EXP(Drift*(A410-$A$11)+Volatility*SUM($F$12:F410))</f>
        <v>13.028474724251058</v>
      </c>
    </row>
    <row r="411" spans="1:7" x14ac:dyDescent="0.25">
      <c r="A411" s="1" t="str">
        <f>MID('Filter Data'!A402,2,LEN('Filter Data'!A402)-2)</f>
        <v>08-Apr-2022</v>
      </c>
      <c r="B411">
        <f>'Filter Data'!L402</f>
        <v>9.9504999999999999</v>
      </c>
      <c r="C411">
        <f t="shared" si="18"/>
        <v>2.933053802890689E-3</v>
      </c>
      <c r="D411">
        <f>C411-SET_TRI!C412</f>
        <v>2.85266033428576E-3</v>
      </c>
      <c r="E411">
        <f t="shared" si="19"/>
        <v>1.9050614996291232E-4</v>
      </c>
      <c r="F411">
        <f t="shared" ca="1" si="20"/>
        <v>-1.1691418167568473</v>
      </c>
      <c r="G411">
        <f ca="1">S0*EXP(Drift*(A411-$A$11)+Volatility*SUM($F$12:F411))</f>
        <v>12.774959400180039</v>
      </c>
    </row>
    <row r="412" spans="1:7" x14ac:dyDescent="0.25">
      <c r="A412" s="1" t="str">
        <f>MID('Filter Data'!A403,2,LEN('Filter Data'!A403)-2)</f>
        <v>12-Apr-2022</v>
      </c>
      <c r="B412">
        <f>'Filter Data'!L403</f>
        <v>10.0604</v>
      </c>
      <c r="C412">
        <f t="shared" si="18"/>
        <v>1.1044671122054135E-2</v>
      </c>
      <c r="D412">
        <f>C412-SET_TRI!C413</f>
        <v>2.0766713908995087E-2</v>
      </c>
      <c r="E412">
        <f t="shared" si="19"/>
        <v>-9.1832828334623712E-3</v>
      </c>
      <c r="F412">
        <f t="shared" ca="1" si="20"/>
        <v>0.55775767692750688</v>
      </c>
      <c r="G412">
        <f ca="1">S0*EXP(Drift*(A412-$A$11)+Volatility*SUM($F$12:F412))</f>
        <v>12.933968748031981</v>
      </c>
    </row>
    <row r="413" spans="1:7" x14ac:dyDescent="0.25">
      <c r="A413" s="1" t="str">
        <f>MID('Filter Data'!A404,2,LEN('Filter Data'!A404)-2)</f>
        <v>19-Apr-2022</v>
      </c>
      <c r="B413">
        <f>'Filter Data'!L404</f>
        <v>10.2088</v>
      </c>
      <c r="C413">
        <f t="shared" si="18"/>
        <v>1.4750904536598997E-2</v>
      </c>
      <c r="D413">
        <f>C413-SET_TRI!C414</f>
        <v>1.8805849230477824E-2</v>
      </c>
      <c r="E413">
        <f t="shared" si="19"/>
        <v>-3.5631042883372162E-3</v>
      </c>
      <c r="F413">
        <f t="shared" ca="1" si="20"/>
        <v>-0.35498505820790466</v>
      </c>
      <c r="G413">
        <f ca="1">S0*EXP(Drift*(A413-$A$11)+Volatility*SUM($F$12:F413))</f>
        <v>12.914764843312485</v>
      </c>
    </row>
    <row r="414" spans="1:7" x14ac:dyDescent="0.25">
      <c r="A414" s="1" t="str">
        <f>MID('Filter Data'!A405,2,LEN('Filter Data'!A405)-2)</f>
        <v>20-Apr-2022</v>
      </c>
      <c r="B414">
        <f>'Filter Data'!L405</f>
        <v>10.029199999999999</v>
      </c>
      <c r="C414">
        <f t="shared" si="18"/>
        <v>-1.7592665151633949E-2</v>
      </c>
      <c r="D414">
        <f>C414-SET_TRI!C415</f>
        <v>-2.0663721536811334E-2</v>
      </c>
      <c r="E414">
        <f t="shared" si="19"/>
        <v>2.6184693460531705E-3</v>
      </c>
      <c r="F414">
        <f t="shared" ca="1" si="20"/>
        <v>-1.10346313774434</v>
      </c>
      <c r="G414">
        <f ca="1">S0*EXP(Drift*(A414-$A$11)+Volatility*SUM($F$12:F414))</f>
        <v>12.677925533155303</v>
      </c>
    </row>
    <row r="415" spans="1:7" x14ac:dyDescent="0.25">
      <c r="A415" s="1" t="str">
        <f>MID('Filter Data'!A406,2,LEN('Filter Data'!A406)-2)</f>
        <v>21-Apr-2022</v>
      </c>
      <c r="B415">
        <f>'Filter Data'!L406</f>
        <v>10.026899999999999</v>
      </c>
      <c r="C415">
        <f t="shared" si="18"/>
        <v>-2.2933035536233887E-4</v>
      </c>
      <c r="D415">
        <f>C415-SET_TRI!C416</f>
        <v>-5.3968990732887415E-3</v>
      </c>
      <c r="E415">
        <f t="shared" si="19"/>
        <v>5.0802860347173243E-3</v>
      </c>
      <c r="F415">
        <f t="shared" ca="1" si="20"/>
        <v>0.21195691166368269</v>
      </c>
      <c r="G415">
        <f ca="1">S0*EXP(Drift*(A415-$A$11)+Volatility*SUM($F$12:F415))</f>
        <v>12.733231212104316</v>
      </c>
    </row>
    <row r="416" spans="1:7" x14ac:dyDescent="0.25">
      <c r="A416" s="1" t="str">
        <f>MID('Filter Data'!A407,2,LEN('Filter Data'!A407)-2)</f>
        <v>22-Apr-2022</v>
      </c>
      <c r="B416">
        <f>'Filter Data'!L407</f>
        <v>10.010300000000001</v>
      </c>
      <c r="C416">
        <f t="shared" si="18"/>
        <v>-1.6555465797004675E-3</v>
      </c>
      <c r="D416">
        <f>C416-SET_TRI!C417</f>
        <v>9.1880403434230272E-4</v>
      </c>
      <c r="E416">
        <f t="shared" si="19"/>
        <v>-2.5105112244435141E-3</v>
      </c>
      <c r="F416">
        <f t="shared" ca="1" si="20"/>
        <v>-0.10068514357467091</v>
      </c>
      <c r="G416">
        <f ca="1">S0*EXP(Drift*(A416-$A$11)+Volatility*SUM($F$12:F416))</f>
        <v>12.719476719312308</v>
      </c>
    </row>
    <row r="417" spans="1:7" x14ac:dyDescent="0.25">
      <c r="A417" s="1" t="str">
        <f>MID('Filter Data'!A408,2,LEN('Filter Data'!A408)-2)</f>
        <v>25-Apr-2022</v>
      </c>
      <c r="B417">
        <f>'Filter Data'!L408</f>
        <v>9.8719000000000001</v>
      </c>
      <c r="C417">
        <f t="shared" si="18"/>
        <v>-1.3825759467748293E-2</v>
      </c>
      <c r="D417">
        <f>C417-SET_TRI!C418</f>
        <v>-1.0365674204934807E-3</v>
      </c>
      <c r="E417">
        <f t="shared" si="19"/>
        <v>-1.2772140763798163E-2</v>
      </c>
      <c r="F417">
        <f t="shared" ca="1" si="20"/>
        <v>1.6610608543096197</v>
      </c>
      <c r="G417">
        <f ca="1">S0*EXP(Drift*(A417-$A$11)+Volatility*SUM($F$12:F417))</f>
        <v>13.118332134240596</v>
      </c>
    </row>
    <row r="418" spans="1:7" x14ac:dyDescent="0.25">
      <c r="A418" s="1" t="str">
        <f>MID('Filter Data'!A409,2,LEN('Filter Data'!A409)-2)</f>
        <v>26-Apr-2022</v>
      </c>
      <c r="B418">
        <f>'Filter Data'!L409</f>
        <v>9.8045000000000009</v>
      </c>
      <c r="C418">
        <f t="shared" si="18"/>
        <v>-6.8274597595193668E-3</v>
      </c>
      <c r="D418">
        <f>C418-SET_TRI!C419</f>
        <v>-4.8893597230639371E-3</v>
      </c>
      <c r="E418">
        <f t="shared" si="19"/>
        <v>-2.0132383238101346E-3</v>
      </c>
      <c r="F418">
        <f t="shared" ca="1" si="20"/>
        <v>1.4279360808412966E-2</v>
      </c>
      <c r="G418">
        <f ca="1">S0*EXP(Drift*(A418-$A$11)+Volatility*SUM($F$12:F418))</f>
        <v>13.13037075363553</v>
      </c>
    </row>
    <row r="419" spans="1:7" x14ac:dyDescent="0.25">
      <c r="A419" s="1" t="str">
        <f>MID('Filter Data'!A410,2,LEN('Filter Data'!A410)-2)</f>
        <v>27-Apr-2022</v>
      </c>
      <c r="B419">
        <f>'Filter Data'!L410</f>
        <v>9.7459000000000007</v>
      </c>
      <c r="C419">
        <f t="shared" si="18"/>
        <v>-5.976847366005426E-3</v>
      </c>
      <c r="D419">
        <f>C419-SET_TRI!C420</f>
        <v>-3.5345842674844438E-3</v>
      </c>
      <c r="E419">
        <f t="shared" si="19"/>
        <v>-2.4849843340371274E-3</v>
      </c>
      <c r="F419">
        <f t="shared" ca="1" si="20"/>
        <v>0.922983360708725</v>
      </c>
      <c r="G419">
        <f ca="1">S0*EXP(Drift*(A419-$A$11)+Volatility*SUM($F$12:F419))</f>
        <v>13.351627745589735</v>
      </c>
    </row>
    <row r="420" spans="1:7" x14ac:dyDescent="0.25">
      <c r="A420" s="1" t="str">
        <f>MID('Filter Data'!A411,2,LEN('Filter Data'!A411)-2)</f>
        <v>28-Apr-2022</v>
      </c>
      <c r="B420">
        <f>'Filter Data'!L411</f>
        <v>9.7255000000000003</v>
      </c>
      <c r="C420">
        <f t="shared" si="18"/>
        <v>-2.0931879046573857E-3</v>
      </c>
      <c r="D420">
        <f>C420-SET_TRI!C421</f>
        <v>-7.5727744324528591E-3</v>
      </c>
      <c r="E420">
        <f t="shared" si="19"/>
        <v>5.3402395235051595E-3</v>
      </c>
      <c r="F420">
        <f t="shared" ca="1" si="20"/>
        <v>0.85515548506102179</v>
      </c>
      <c r="G420">
        <f ca="1">S0*EXP(Drift*(A420-$A$11)+Volatility*SUM($F$12:F420))</f>
        <v>13.560617920932728</v>
      </c>
    </row>
    <row r="421" spans="1:7" x14ac:dyDescent="0.25">
      <c r="A421" s="1" t="str">
        <f>MID('Filter Data'!A412,2,LEN('Filter Data'!A412)-2)</f>
        <v>10-May-2022</v>
      </c>
      <c r="B421">
        <f>'Filter Data'!L412</f>
        <v>9.5805000000000007</v>
      </c>
      <c r="C421">
        <f t="shared" si="18"/>
        <v>-1.4909259164053218E-2</v>
      </c>
      <c r="D421">
        <f>C421-SET_TRI!C422</f>
        <v>1.9241600839590371E-3</v>
      </c>
      <c r="E421">
        <f t="shared" si="19"/>
        <v>-1.6745523710183847E-2</v>
      </c>
      <c r="F421">
        <f t="shared" ca="1" si="20"/>
        <v>-4.2222407667295814</v>
      </c>
      <c r="G421">
        <f ca="1">S0*EXP(Drift*(A421-$A$11)+Volatility*SUM($F$12:F421))</f>
        <v>12.702734667627192</v>
      </c>
    </row>
    <row r="422" spans="1:7" x14ac:dyDescent="0.25">
      <c r="A422" s="1" t="str">
        <f>MID('Filter Data'!A413,2,LEN('Filter Data'!A413)-2)</f>
        <v>11-May-2022</v>
      </c>
      <c r="B422">
        <f>'Filter Data'!L413</f>
        <v>9.5190000000000001</v>
      </c>
      <c r="C422">
        <f t="shared" si="18"/>
        <v>-6.4192891811492665E-3</v>
      </c>
      <c r="D422">
        <f>C422-SET_TRI!C423</f>
        <v>-2.4531709920189828E-3</v>
      </c>
      <c r="E422">
        <f t="shared" si="19"/>
        <v>-3.9829633799740114E-3</v>
      </c>
      <c r="F422">
        <f t="shared" ca="1" si="20"/>
        <v>6.6683044899335339E-2</v>
      </c>
      <c r="G422">
        <f ca="1">S0*EXP(Drift*(A422-$A$11)+Volatility*SUM($F$12:F422))</f>
        <v>12.725977010487773</v>
      </c>
    </row>
    <row r="423" spans="1:7" x14ac:dyDescent="0.25">
      <c r="A423" s="1" t="str">
        <f>MID('Filter Data'!A414,2,LEN('Filter Data'!A414)-2)</f>
        <v>12-May-2022</v>
      </c>
      <c r="B423">
        <f>'Filter Data'!L414</f>
        <v>9.5046999999999997</v>
      </c>
      <c r="C423">
        <f t="shared" si="18"/>
        <v>-1.5022586406135542E-3</v>
      </c>
      <c r="D423">
        <f>C423-SET_TRI!C424</f>
        <v>1.0297916029089286E-2</v>
      </c>
      <c r="E423">
        <f t="shared" si="19"/>
        <v>-1.1511911993955903E-2</v>
      </c>
      <c r="F423">
        <f t="shared" ca="1" si="20"/>
        <v>1.0495496380107827</v>
      </c>
      <c r="G423">
        <f ca="1">S0*EXP(Drift*(A423-$A$11)+Volatility*SUM($F$12:F423))</f>
        <v>12.968916003913584</v>
      </c>
    </row>
    <row r="424" spans="1:7" x14ac:dyDescent="0.25">
      <c r="A424" s="1" t="str">
        <f>MID('Filter Data'!A415,2,LEN('Filter Data'!A415)-2)</f>
        <v>13-May-2022</v>
      </c>
      <c r="B424">
        <f>'Filter Data'!L415</f>
        <v>9.3710000000000004</v>
      </c>
      <c r="C424">
        <f t="shared" si="18"/>
        <v>-1.4066724883478623E-2</v>
      </c>
      <c r="D424">
        <f>C424-SET_TRI!C425</f>
        <v>-1.6954134084447226E-2</v>
      </c>
      <c r="E424">
        <f t="shared" si="19"/>
        <v>2.5235851286133162E-3</v>
      </c>
      <c r="F424">
        <f t="shared" ca="1" si="20"/>
        <v>0.29089737116204106</v>
      </c>
      <c r="G424">
        <f ca="1">S0*EXP(Drift*(A424-$A$11)+Volatility*SUM($F$12:F424))</f>
        <v>13.043373943213163</v>
      </c>
    </row>
    <row r="425" spans="1:7" x14ac:dyDescent="0.25">
      <c r="A425" s="1" t="str">
        <f>MID('Filter Data'!A416,2,LEN('Filter Data'!A416)-2)</f>
        <v>17-May-2022</v>
      </c>
      <c r="B425">
        <f>'Filter Data'!L416</f>
        <v>9.4825999999999997</v>
      </c>
      <c r="C425">
        <f t="shared" si="18"/>
        <v>1.1909081207981993E-2</v>
      </c>
      <c r="D425">
        <f>C425-SET_TRI!C426</f>
        <v>-6.4066777688222398E-3</v>
      </c>
      <c r="E425">
        <f t="shared" si="19"/>
        <v>1.8204314320344334E-2</v>
      </c>
      <c r="F425">
        <f t="shared" ca="1" si="20"/>
        <v>0.42655943094948934</v>
      </c>
      <c r="G425">
        <f ca="1">S0*EXP(Drift*(A425-$A$11)+Volatility*SUM($F$12:F425))</f>
        <v>13.175646830490679</v>
      </c>
    </row>
    <row r="426" spans="1:7" x14ac:dyDescent="0.25">
      <c r="A426" s="1" t="str">
        <f>MID('Filter Data'!A417,2,LEN('Filter Data'!A417)-2)</f>
        <v>18-May-2022</v>
      </c>
      <c r="B426">
        <f>'Filter Data'!L417</f>
        <v>9.3321000000000005</v>
      </c>
      <c r="C426">
        <f t="shared" si="18"/>
        <v>-1.587117457237458E-2</v>
      </c>
      <c r="D426">
        <f>C426-SET_TRI!C427</f>
        <v>-2.2566035325790778E-2</v>
      </c>
      <c r="E426">
        <f t="shared" si="19"/>
        <v>6.1967551713802554E-3</v>
      </c>
      <c r="F426">
        <f t="shared" ca="1" si="20"/>
        <v>-0.28484965771442827</v>
      </c>
      <c r="G426">
        <f ca="1">S0*EXP(Drift*(A426-$A$11)+Volatility*SUM($F$12:F426))</f>
        <v>13.119355450650799</v>
      </c>
    </row>
    <row r="427" spans="1:7" x14ac:dyDescent="0.25">
      <c r="A427" s="1" t="str">
        <f>MID('Filter Data'!A418,2,LEN('Filter Data'!A418)-2)</f>
        <v>19-May-2022</v>
      </c>
      <c r="B427">
        <f>'Filter Data'!L418</f>
        <v>9.3568999999999996</v>
      </c>
      <c r="C427">
        <f t="shared" si="18"/>
        <v>2.6574940259961898E-3</v>
      </c>
      <c r="D427">
        <f>C427-SET_TRI!C428</f>
        <v>1.3070174120908369E-2</v>
      </c>
      <c r="E427">
        <f t="shared" si="19"/>
        <v>-1.0058082858775731E-2</v>
      </c>
      <c r="F427">
        <f t="shared" ca="1" si="20"/>
        <v>-5.6000962552522855E-2</v>
      </c>
      <c r="G427">
        <f ca="1">S0*EXP(Drift*(A427-$A$11)+Volatility*SUM($F$12:F427))</f>
        <v>13.115365340144152</v>
      </c>
    </row>
    <row r="428" spans="1:7" x14ac:dyDescent="0.25">
      <c r="A428" s="1" t="str">
        <f>MID('Filter Data'!A419,2,LEN('Filter Data'!A419)-2)</f>
        <v>20-May-2022</v>
      </c>
      <c r="B428">
        <f>'Filter Data'!L419</f>
        <v>9.4762000000000004</v>
      </c>
      <c r="C428">
        <f t="shared" si="18"/>
        <v>1.2749949235323757E-2</v>
      </c>
      <c r="D428">
        <f>C428-SET_TRI!C429</f>
        <v>1.8667490290635615E-3</v>
      </c>
      <c r="E428">
        <f t="shared" si="19"/>
        <v>1.0969722013013841E-2</v>
      </c>
      <c r="F428">
        <f t="shared" ca="1" si="20"/>
        <v>0.25528206008411036</v>
      </c>
      <c r="G428">
        <f ca="1">S0*EXP(Drift*(A428-$A$11)+Volatility*SUM($F$12:F428))</f>
        <v>13.182501753464544</v>
      </c>
    </row>
    <row r="429" spans="1:7" x14ac:dyDescent="0.25">
      <c r="A429" s="1" t="str">
        <f>MID('Filter Data'!A420,2,LEN('Filter Data'!A420)-2)</f>
        <v>23-May-2022</v>
      </c>
      <c r="B429">
        <f>'Filter Data'!L420</f>
        <v>9.4970999999999997</v>
      </c>
      <c r="C429">
        <f t="shared" si="18"/>
        <v>2.2055254215824121E-3</v>
      </c>
      <c r="D429">
        <f>C429-SET_TRI!C430</f>
        <v>-7.595241688804954E-3</v>
      </c>
      <c r="E429">
        <f t="shared" si="19"/>
        <v>9.6608825098401692E-3</v>
      </c>
      <c r="F429">
        <f t="shared" ca="1" si="20"/>
        <v>-9.8656666136460652E-2</v>
      </c>
      <c r="G429">
        <f ca="1">S0*EXP(Drift*(A429-$A$11)+Volatility*SUM($F$12:F429))</f>
        <v>13.186360415334468</v>
      </c>
    </row>
    <row r="430" spans="1:7" x14ac:dyDescent="0.25">
      <c r="A430" s="1" t="str">
        <f>MID('Filter Data'!A421,2,LEN('Filter Data'!A421)-2)</f>
        <v>24-May-2022</v>
      </c>
      <c r="B430">
        <f>'Filter Data'!L421</f>
        <v>9.5434999999999999</v>
      </c>
      <c r="C430">
        <f t="shared" si="18"/>
        <v>4.8857019511219443E-3</v>
      </c>
      <c r="D430">
        <f>C430-SET_TRI!C431</f>
        <v>1.2364808732638552E-2</v>
      </c>
      <c r="E430">
        <f t="shared" si="19"/>
        <v>-7.1413875204442163E-3</v>
      </c>
      <c r="F430">
        <f t="shared" ca="1" si="20"/>
        <v>0.58890424044795753</v>
      </c>
      <c r="G430">
        <f ca="1">S0*EXP(Drift*(A430-$A$11)+Volatility*SUM($F$12:F430))</f>
        <v>13.330933224617107</v>
      </c>
    </row>
    <row r="431" spans="1:7" x14ac:dyDescent="0.25">
      <c r="A431" s="1" t="str">
        <f>MID('Filter Data'!A422,2,LEN('Filter Data'!A422)-2)</f>
        <v>25-May-2022</v>
      </c>
      <c r="B431">
        <f>'Filter Data'!L422</f>
        <v>9.5321999999999996</v>
      </c>
      <c r="C431">
        <f t="shared" si="18"/>
        <v>-1.184051972546792E-3</v>
      </c>
      <c r="D431">
        <f>C431-SET_TRI!C432</f>
        <v>9.5943017782578605E-4</v>
      </c>
      <c r="E431">
        <f t="shared" si="19"/>
        <v>-2.0786706588697326E-3</v>
      </c>
      <c r="F431">
        <f t="shared" ca="1" si="20"/>
        <v>-0.64426524336338875</v>
      </c>
      <c r="G431">
        <f ca="1">S0*EXP(Drift*(A431-$A$11)+Volatility*SUM($F$12:F431))</f>
        <v>13.191319917572596</v>
      </c>
    </row>
    <row r="432" spans="1:7" x14ac:dyDescent="0.25">
      <c r="A432" s="1" t="str">
        <f>MID('Filter Data'!A423,2,LEN('Filter Data'!A423)-2)</f>
        <v>27-May-2022</v>
      </c>
      <c r="B432">
        <f>'Filter Data'!L423</f>
        <v>9.5396999999999998</v>
      </c>
      <c r="C432">
        <f t="shared" si="18"/>
        <v>7.8680682318880057E-4</v>
      </c>
      <c r="D432">
        <f>C432-SET_TRI!C433</f>
        <v>-9.0551567829284703E-3</v>
      </c>
      <c r="E432">
        <f t="shared" si="19"/>
        <v>9.6671461736449089E-3</v>
      </c>
      <c r="F432">
        <f t="shared" ca="1" si="20"/>
        <v>1.8494916884937236</v>
      </c>
      <c r="G432">
        <f ca="1">S0*EXP(Drift*(A432-$A$11)+Volatility*SUM($F$12:F432))</f>
        <v>13.64046927703146</v>
      </c>
    </row>
    <row r="433" spans="1:7" x14ac:dyDescent="0.25">
      <c r="A433" s="1" t="str">
        <f>MID('Filter Data'!A424,2,LEN('Filter Data'!A424)-2)</f>
        <v>31-May-2022</v>
      </c>
      <c r="B433">
        <f>'Filter Data'!L424</f>
        <v>9.5061999999999998</v>
      </c>
      <c r="C433">
        <f t="shared" si="18"/>
        <v>-3.511640827279693E-3</v>
      </c>
      <c r="D433">
        <f>C433-SET_TRI!C434</f>
        <v>-1.9053442747737858E-2</v>
      </c>
      <c r="E433">
        <f t="shared" si="19"/>
        <v>1.5127745614057921E-2</v>
      </c>
      <c r="F433">
        <f t="shared" ca="1" si="20"/>
        <v>-3.0138591193367774</v>
      </c>
      <c r="G433">
        <f ca="1">S0*EXP(Drift*(A433-$A$11)+Volatility*SUM($F$12:F433))</f>
        <v>12.979058139035978</v>
      </c>
    </row>
    <row r="434" spans="1:7" x14ac:dyDescent="0.25">
      <c r="A434" s="1" t="str">
        <f>MID('Filter Data'!A425,2,LEN('Filter Data'!A425)-2)</f>
        <v>02-Jun-2022</v>
      </c>
      <c r="B434">
        <f>'Filter Data'!L425</f>
        <v>9.4945000000000004</v>
      </c>
      <c r="C434">
        <f t="shared" si="18"/>
        <v>-1.230775704277143E-3</v>
      </c>
      <c r="D434">
        <f>C434-SET_TRI!C435</f>
        <v>5.0903174651356284E-3</v>
      </c>
      <c r="E434">
        <f t="shared" si="19"/>
        <v>-6.157437853436672E-3</v>
      </c>
      <c r="F434">
        <f t="shared" ca="1" si="20"/>
        <v>0.57257461057205483</v>
      </c>
      <c r="G434">
        <f ca="1">S0*EXP(Drift*(A434-$A$11)+Volatility*SUM($F$12:F434))</f>
        <v>13.126414691606508</v>
      </c>
    </row>
    <row r="435" spans="1:7" x14ac:dyDescent="0.25">
      <c r="A435" s="1" t="str">
        <f>MID('Filter Data'!A426,2,LEN('Filter Data'!A426)-2)</f>
        <v>07-Jun-2022</v>
      </c>
      <c r="B435">
        <f>'Filter Data'!L426</f>
        <v>9.4725999999999999</v>
      </c>
      <c r="C435">
        <f t="shared" si="18"/>
        <v>-2.3065985570593999E-3</v>
      </c>
      <c r="D435">
        <f>C435-SET_TRI!C436</f>
        <v>7.5640578247457967E-3</v>
      </c>
      <c r="E435">
        <f t="shared" si="19"/>
        <v>-9.6478094343728591E-3</v>
      </c>
      <c r="F435">
        <f t="shared" ca="1" si="20"/>
        <v>0.49649892856404632</v>
      </c>
      <c r="G435">
        <f ca="1">S0*EXP(Drift*(A435-$A$11)+Volatility*SUM($F$12:F435))</f>
        <v>13.2845426505286</v>
      </c>
    </row>
    <row r="436" spans="1:7" x14ac:dyDescent="0.25">
      <c r="A436" s="1" t="str">
        <f>MID('Filter Data'!A427,2,LEN('Filter Data'!A427)-2)</f>
        <v>08-Jun-2022</v>
      </c>
      <c r="B436">
        <f>'Filter Data'!L427</f>
        <v>9.4802</v>
      </c>
      <c r="C436">
        <f t="shared" si="18"/>
        <v>8.0231404260710376E-4</v>
      </c>
      <c r="D436">
        <f>C436-SET_TRI!C437</f>
        <v>-1.8272618325652547E-3</v>
      </c>
      <c r="E436">
        <f t="shared" si="19"/>
        <v>2.6277074316447113E-3</v>
      </c>
      <c r="F436">
        <f t="shared" ca="1" si="20"/>
        <v>-0.8811164030473897</v>
      </c>
      <c r="G436">
        <f ca="1">S0*EXP(Drift*(A436-$A$11)+Volatility*SUM($F$12:F436))</f>
        <v>13.091414235878601</v>
      </c>
    </row>
    <row r="437" spans="1:7" x14ac:dyDescent="0.25">
      <c r="A437" s="1" t="str">
        <f>MID('Filter Data'!A428,2,LEN('Filter Data'!A428)-2)</f>
        <v>09-Jun-2022</v>
      </c>
      <c r="B437">
        <f>'Filter Data'!L428</f>
        <v>9.4822000000000006</v>
      </c>
      <c r="C437">
        <f t="shared" si="18"/>
        <v>2.1096601337531571E-4</v>
      </c>
      <c r="D437">
        <f>C437-SET_TRI!C438</f>
        <v>-4.3295172964944841E-3</v>
      </c>
      <c r="E437">
        <f t="shared" si="19"/>
        <v>4.47874092579101E-3</v>
      </c>
      <c r="F437">
        <f t="shared" ca="1" si="20"/>
        <v>0.89354383799638337</v>
      </c>
      <c r="G437">
        <f ca="1">S0*EXP(Drift*(A437-$A$11)+Volatility*SUM($F$12:F437))</f>
        <v>13.305205383919219</v>
      </c>
    </row>
    <row r="438" spans="1:7" x14ac:dyDescent="0.25">
      <c r="A438" s="1" t="str">
        <f>MID('Filter Data'!A429,2,LEN('Filter Data'!A429)-2)</f>
        <v>10-Jun-2022</v>
      </c>
      <c r="B438">
        <f>'Filter Data'!L429</f>
        <v>9.4633000000000003</v>
      </c>
      <c r="C438">
        <f t="shared" si="18"/>
        <v>-1.9932083271814939E-3</v>
      </c>
      <c r="D438">
        <f>C438-SET_TRI!C439</f>
        <v>3.5913510321673122E-3</v>
      </c>
      <c r="E438">
        <f t="shared" si="19"/>
        <v>-5.4567712952938094E-3</v>
      </c>
      <c r="F438">
        <f t="shared" ca="1" si="20"/>
        <v>1.0310996635405805</v>
      </c>
      <c r="G438">
        <f ca="1">S0*EXP(Drift*(A438-$A$11)+Volatility*SUM($F$12:F438))</f>
        <v>13.554854693298783</v>
      </c>
    </row>
    <row r="439" spans="1:7" x14ac:dyDescent="0.25">
      <c r="A439" s="1" t="str">
        <f>MID('Filter Data'!A430,2,LEN('Filter Data'!A430)-2)</f>
        <v>13-Jun-2022</v>
      </c>
      <c r="B439">
        <f>'Filter Data'!L430</f>
        <v>9.5228999999999999</v>
      </c>
      <c r="C439">
        <f t="shared" si="18"/>
        <v>6.2980144347108994E-3</v>
      </c>
      <c r="D439">
        <f>C439-SET_TRI!C440</f>
        <v>2.5395642760853689E-2</v>
      </c>
      <c r="E439">
        <f t="shared" si="19"/>
        <v>-1.8448107415245236E-2</v>
      </c>
      <c r="F439">
        <f t="shared" ca="1" si="20"/>
        <v>-1.2173907187488902</v>
      </c>
      <c r="G439">
        <f ca="1">S0*EXP(Drift*(A439-$A$11)+Volatility*SUM($F$12:F439))</f>
        <v>13.297739260870593</v>
      </c>
    </row>
    <row r="440" spans="1:7" x14ac:dyDescent="0.25">
      <c r="A440" s="1" t="str">
        <f>MID('Filter Data'!A431,2,LEN('Filter Data'!A431)-2)</f>
        <v>14-Jun-2022</v>
      </c>
      <c r="B440">
        <f>'Filter Data'!L431</f>
        <v>9.3636999999999997</v>
      </c>
      <c r="C440">
        <f t="shared" si="18"/>
        <v>-1.6717596530468684E-2</v>
      </c>
      <c r="D440">
        <f>C440-SET_TRI!C441</f>
        <v>-1.872430733553777E-2</v>
      </c>
      <c r="E440">
        <f t="shared" si="19"/>
        <v>1.600530047104011E-3</v>
      </c>
      <c r="F440">
        <f t="shared" ca="1" si="20"/>
        <v>-0.68155192658329111</v>
      </c>
      <c r="G440">
        <f ca="1">S0*EXP(Drift*(A440-$A$11)+Volatility*SUM($F$12:F440))</f>
        <v>13.14994919265901</v>
      </c>
    </row>
    <row r="441" spans="1:7" x14ac:dyDescent="0.25">
      <c r="A441" s="1" t="str">
        <f>MID('Filter Data'!A432,2,LEN('Filter Data'!A432)-2)</f>
        <v>15-Jun-2022</v>
      </c>
      <c r="B441">
        <f>'Filter Data'!L432</f>
        <v>9.3498999999999999</v>
      </c>
      <c r="C441">
        <f t="shared" si="18"/>
        <v>-1.4737763918109094E-3</v>
      </c>
      <c r="D441">
        <f>C441-SET_TRI!C442</f>
        <v>3.4470392607872007E-3</v>
      </c>
      <c r="E441">
        <f t="shared" si="19"/>
        <v>-4.7964806789829182E-3</v>
      </c>
      <c r="F441">
        <f t="shared" ca="1" si="20"/>
        <v>-1.1534453124860011</v>
      </c>
      <c r="G441">
        <f ca="1">S0*EXP(Drift*(A441-$A$11)+Volatility*SUM($F$12:F441))</f>
        <v>12.897588163000639</v>
      </c>
    </row>
    <row r="442" spans="1:7" x14ac:dyDescent="0.25">
      <c r="A442" s="1" t="str">
        <f>MID('Filter Data'!A433,2,LEN('Filter Data'!A433)-2)</f>
        <v>16-Jun-2022</v>
      </c>
      <c r="B442">
        <f>'Filter Data'!L433</f>
        <v>9.4087999999999994</v>
      </c>
      <c r="C442">
        <f t="shared" si="18"/>
        <v>6.2995326153220364E-3</v>
      </c>
      <c r="D442">
        <f>C442-SET_TRI!C443</f>
        <v>2.8049061719558378E-2</v>
      </c>
      <c r="E442">
        <f t="shared" si="19"/>
        <v>-2.103651721438763E-2</v>
      </c>
      <c r="F442">
        <f t="shared" ca="1" si="20"/>
        <v>0.31691096918693129</v>
      </c>
      <c r="G442">
        <f ca="1">S0*EXP(Drift*(A442-$A$11)+Volatility*SUM($F$12:F442))</f>
        <v>12.977502542762121</v>
      </c>
    </row>
    <row r="443" spans="1:7" x14ac:dyDescent="0.25">
      <c r="A443" s="1" t="str">
        <f>MID('Filter Data'!A434,2,LEN('Filter Data'!A434)-2)</f>
        <v>17-Jun-2022</v>
      </c>
      <c r="B443">
        <f>'Filter Data'!L434</f>
        <v>9.4962999999999997</v>
      </c>
      <c r="C443">
        <f t="shared" si="18"/>
        <v>9.2998044383981338E-3</v>
      </c>
      <c r="D443">
        <f>C443-SET_TRI!C444</f>
        <v>9.1466197179145749E-3</v>
      </c>
      <c r="E443">
        <f t="shared" si="19"/>
        <v>4.1389919106691112E-4</v>
      </c>
      <c r="F443">
        <f t="shared" ca="1" si="20"/>
        <v>0.44806406017356759</v>
      </c>
      <c r="G443">
        <f ca="1">S0*EXP(Drift*(A443-$A$11)+Volatility*SUM($F$12:F443))</f>
        <v>13.087710445840836</v>
      </c>
    </row>
    <row r="444" spans="1:7" x14ac:dyDescent="0.25">
      <c r="A444" s="1" t="str">
        <f>MID('Filter Data'!A435,2,LEN('Filter Data'!A435)-2)</f>
        <v>24-Jun-2022</v>
      </c>
      <c r="B444">
        <f>'Filter Data'!L435</f>
        <v>9.3743999999999996</v>
      </c>
      <c r="C444">
        <f t="shared" si="18"/>
        <v>-1.283657845687269E-2</v>
      </c>
      <c r="D444">
        <f>C444-SET_TRI!C445</f>
        <v>-1.8451815060587774E-2</v>
      </c>
      <c r="E444">
        <f t="shared" si="19"/>
        <v>5.2155760378351859E-3</v>
      </c>
      <c r="F444">
        <f t="shared" ca="1" si="20"/>
        <v>4.9896847569383063</v>
      </c>
      <c r="G444">
        <f ca="1">S0*EXP(Drift*(A444-$A$11)+Volatility*SUM($F$12:F444))</f>
        <v>14.340348818761488</v>
      </c>
    </row>
    <row r="445" spans="1:7" x14ac:dyDescent="0.25">
      <c r="A445" s="1" t="str">
        <f>MID('Filter Data'!A436,2,LEN('Filter Data'!A436)-2)</f>
        <v>27-Jun-2022</v>
      </c>
      <c r="B445">
        <f>'Filter Data'!L436</f>
        <v>9.4367999999999999</v>
      </c>
      <c r="C445">
        <f t="shared" si="18"/>
        <v>6.6564260112647461E-3</v>
      </c>
      <c r="D445">
        <f>C445-SET_TRI!C446</f>
        <v>-2.1329428265191921E-3</v>
      </c>
      <c r="E445">
        <f t="shared" si="19"/>
        <v>8.7801860628766836E-3</v>
      </c>
      <c r="F445">
        <f t="shared" ca="1" si="20"/>
        <v>0.61454283865936854</v>
      </c>
      <c r="G445">
        <f ca="1">S0*EXP(Drift*(A445-$A$11)+Volatility*SUM($F$12:F445))</f>
        <v>14.523457533744397</v>
      </c>
    </row>
    <row r="446" spans="1:7" x14ac:dyDescent="0.25">
      <c r="A446" s="1" t="str">
        <f>MID('Filter Data'!A437,2,LEN('Filter Data'!A437)-2)</f>
        <v>28-Jun-2022</v>
      </c>
      <c r="B446">
        <f>'Filter Data'!L437</f>
        <v>9.3719000000000001</v>
      </c>
      <c r="C446">
        <f t="shared" si="18"/>
        <v>-6.8773312987453093E-3</v>
      </c>
      <c r="D446">
        <f>C446-SET_TRI!C447</f>
        <v>-1.7324879089602358E-2</v>
      </c>
      <c r="E446">
        <f t="shared" si="19"/>
        <v>1.0074852536195125E-2</v>
      </c>
      <c r="F446">
        <f t="shared" ca="1" si="20"/>
        <v>-0.97823675791902875</v>
      </c>
      <c r="G446">
        <f ca="1">S0*EXP(Drift*(A446-$A$11)+Volatility*SUM($F$12:F446))</f>
        <v>14.28818011800425</v>
      </c>
    </row>
    <row r="447" spans="1:7" x14ac:dyDescent="0.25">
      <c r="A447" s="1" t="str">
        <f>MID('Filter Data'!A438,2,LEN('Filter Data'!A438)-2)</f>
        <v>29-Jun-2022</v>
      </c>
      <c r="B447">
        <f>'Filter Data'!L438</f>
        <v>9.3204999999999991</v>
      </c>
      <c r="C447">
        <f t="shared" si="18"/>
        <v>-5.4844802014533869E-3</v>
      </c>
      <c r="D447">
        <f>C447-SET_TRI!C448</f>
        <v>3.4084129454686144E-4</v>
      </c>
      <c r="E447">
        <f t="shared" si="19"/>
        <v>-5.77531159232764E-3</v>
      </c>
      <c r="F447">
        <f t="shared" ca="1" si="20"/>
        <v>-2.3358708161545243</v>
      </c>
      <c r="G447">
        <f ca="1">S0*EXP(Drift*(A447-$A$11)+Volatility*SUM($F$12:F447))</f>
        <v>13.728922360182203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31C70-8820-407C-BADA-C3AD06DB35D5}">
  <dimension ref="A1:G656"/>
  <sheetViews>
    <sheetView workbookViewId="0">
      <selection activeCell="H5" sqref="H5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List'!A12</f>
        <v>Emerginng Market Equity</v>
      </c>
    </row>
    <row r="2" spans="1:7" x14ac:dyDescent="0.25">
      <c r="A2" t="s">
        <v>56</v>
      </c>
      <c r="B2" t="str">
        <f>'Fund List'!B12</f>
        <v xml:space="preserve">TMB Emerging Markets Equity Index </v>
      </c>
    </row>
    <row r="3" spans="1:7" x14ac:dyDescent="0.25">
      <c r="A3" t="s">
        <v>522</v>
      </c>
      <c r="B3" t="str">
        <f>'Fund List'!C12</f>
        <v>TMBEMEQ</v>
      </c>
    </row>
    <row r="4" spans="1:7" x14ac:dyDescent="0.25">
      <c r="A4" t="s">
        <v>530</v>
      </c>
      <c r="B4" s="11">
        <f>INTERCEPT(D12:D447,C12:C447)</f>
        <v>6.0424795708635649E-5</v>
      </c>
    </row>
    <row r="5" spans="1:7" x14ac:dyDescent="0.25">
      <c r="A5" t="s">
        <v>528</v>
      </c>
      <c r="B5" s="11">
        <f>SLOPE(D12:D447,C12:C447)</f>
        <v>0.58045507411870689</v>
      </c>
    </row>
    <row r="6" spans="1:7" x14ac:dyDescent="0.25">
      <c r="A6" t="s">
        <v>529</v>
      </c>
      <c r="B6" s="11">
        <f>_xlfn.STDEV.S(E12:E447)</f>
        <v>1.5341970352387196E-2</v>
      </c>
    </row>
    <row r="7" spans="1:7" x14ac:dyDescent="0.25">
      <c r="A7" t="s">
        <v>527</v>
      </c>
      <c r="B7" s="11">
        <f>B4+B5*AVERAGE(D12:D447)</f>
        <v>1.8481534482920866E-4</v>
      </c>
    </row>
    <row r="8" spans="1:7" x14ac:dyDescent="0.25">
      <c r="A8" t="s">
        <v>536</v>
      </c>
      <c r="B8" s="11">
        <f>Return-0.5*Volatility*Volatility</f>
        <v>7.3031524698007532E-4</v>
      </c>
    </row>
    <row r="9" spans="1:7" x14ac:dyDescent="0.25">
      <c r="A9" t="s">
        <v>535</v>
      </c>
      <c r="B9" s="11">
        <f>SQRT(ABS(B5))*SET_TRI!B9</f>
        <v>1.3402583554330702E-2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Data'!M2</f>
        <v>10.3605</v>
      </c>
      <c r="G11">
        <f>S0</f>
        <v>10.3605</v>
      </c>
    </row>
    <row r="12" spans="1:7" x14ac:dyDescent="0.25">
      <c r="A12" s="1" t="str">
        <f>MID('Filter Data'!A3,2,LEN('Filter Data'!A3)-2)</f>
        <v>03-Jan-2020</v>
      </c>
      <c r="B12">
        <f>'Filter Data'!M3</f>
        <v>10.178599999999999</v>
      </c>
      <c r="C12">
        <f>(B12-B11)/B11</f>
        <v>-1.7557067709087458E-2</v>
      </c>
      <c r="D12">
        <f>C12-SET_TRI!C13</f>
        <v>-1.6165523998551243E-2</v>
      </c>
      <c r="E12">
        <f>C12-($B$4+$B$5*D12)</f>
        <v>-8.2341320740492979E-3</v>
      </c>
      <c r="F12">
        <f ca="1">SQRT(A12-A11)*_xlfn.NORM.INV(RAND(),0,1)</f>
        <v>0.73477019798174437</v>
      </c>
      <c r="G12">
        <f ca="1">S0*EXP(Drift*(A12-$A$11)+Volatility*SUM($F$12:F12))</f>
        <v>10.470676462913316</v>
      </c>
    </row>
    <row r="13" spans="1:7" x14ac:dyDescent="0.25">
      <c r="A13" s="1" t="str">
        <f>MID('Filter Data'!A4,2,LEN('Filter Data'!A4)-2)</f>
        <v>06-Jan-2020</v>
      </c>
      <c r="B13">
        <f>'Filter Data'!M4</f>
        <v>10.150399999999999</v>
      </c>
      <c r="C13">
        <f t="shared" ref="C13:C76" si="0">(B13-B12)/B12</f>
        <v>-2.7705185388953299E-3</v>
      </c>
      <c r="D13">
        <f>C13-SET_TRI!C14</f>
        <v>1.1744927323250769E-2</v>
      </c>
      <c r="E13">
        <f t="shared" ref="E13:E76" si="1">C13-($B$4+$B$5*D13)</f>
        <v>-9.6483459945403173E-3</v>
      </c>
      <c r="F13">
        <f t="shared" ref="F13:F76" ca="1" si="2">SQRT(A13-A12)*_xlfn.NORM.INV(RAND(),0,1)</f>
        <v>-2.0856579663090113</v>
      </c>
      <c r="G13">
        <f ca="1">S0*EXP(Drift*(A13-$A$11)+Volatility*SUM($F$12:F13))</f>
        <v>10.204373195020709</v>
      </c>
    </row>
    <row r="14" spans="1:7" x14ac:dyDescent="0.25">
      <c r="A14" s="1" t="str">
        <f>MID('Filter Data'!A5,2,LEN('Filter Data'!A5)-2)</f>
        <v>07-Jan-2020</v>
      </c>
      <c r="B14">
        <f>'Filter Data'!M5</f>
        <v>10.1469</v>
      </c>
      <c r="C14">
        <f t="shared" si="0"/>
        <v>-3.4481399747782833E-4</v>
      </c>
      <c r="D14">
        <f>C14-SET_TRI!C15</f>
        <v>-1.0914135631120425E-2</v>
      </c>
      <c r="E14">
        <f t="shared" si="1"/>
        <v>5.9299266135171618E-3</v>
      </c>
      <c r="F14">
        <f t="shared" ca="1" si="2"/>
        <v>-0.12973090073336191</v>
      </c>
      <c r="G14">
        <f ca="1">S0*EXP(Drift*(A14-$A$11)+Volatility*SUM($F$12:F14))</f>
        <v>10.194088148998679</v>
      </c>
    </row>
    <row r="15" spans="1:7" x14ac:dyDescent="0.25">
      <c r="A15" s="1" t="str">
        <f>MID('Filter Data'!A6,2,LEN('Filter Data'!A6)-2)</f>
        <v>08-Jan-2020</v>
      </c>
      <c r="B15">
        <f>'Filter Data'!M6</f>
        <v>10.260300000000001</v>
      </c>
      <c r="C15">
        <f t="shared" si="0"/>
        <v>1.1175827099902471E-2</v>
      </c>
      <c r="D15">
        <f>C15-SET_TRI!C16</f>
        <v>2.7811623020376323E-2</v>
      </c>
      <c r="E15">
        <f t="shared" si="1"/>
        <v>-5.0279953974602352E-3</v>
      </c>
      <c r="F15">
        <f t="shared" ca="1" si="2"/>
        <v>1.7168772231466514E-3</v>
      </c>
      <c r="G15">
        <f ca="1">S0*EXP(Drift*(A15-$A$11)+Volatility*SUM($F$12:F15))</f>
        <v>10.201770512288281</v>
      </c>
    </row>
    <row r="16" spans="1:7" x14ac:dyDescent="0.25">
      <c r="A16" s="1" t="str">
        <f>MID('Filter Data'!A7,2,LEN('Filter Data'!A7)-2)</f>
        <v>09-Jan-2020</v>
      </c>
      <c r="B16">
        <f>'Filter Data'!M7</f>
        <v>10.319800000000001</v>
      </c>
      <c r="C16">
        <f t="shared" si="0"/>
        <v>5.7990507100182144E-3</v>
      </c>
      <c r="D16">
        <f>C16-SET_TRI!C17</f>
        <v>-7.410304596466806E-3</v>
      </c>
      <c r="E16">
        <f t="shared" si="1"/>
        <v>1.0039974818093912E-2</v>
      </c>
      <c r="F16">
        <f t="shared" ca="1" si="2"/>
        <v>-0.33659071576358268</v>
      </c>
      <c r="G16">
        <f ca="1">S0*EXP(Drift*(A16-$A$11)+Volatility*SUM($F$12:F16))</f>
        <v>10.163271770006464</v>
      </c>
    </row>
    <row r="17" spans="1:7" x14ac:dyDescent="0.25">
      <c r="A17" s="1" t="str">
        <f>MID('Filter Data'!A8,2,LEN('Filter Data'!A8)-2)</f>
        <v>10-Jan-2020</v>
      </c>
      <c r="B17">
        <f>'Filter Data'!M8</f>
        <v>10.3559</v>
      </c>
      <c r="C17">
        <f t="shared" si="0"/>
        <v>3.4981298087171605E-3</v>
      </c>
      <c r="D17">
        <f>C17-SET_TRI!C18</f>
        <v>3.6161173442452758E-3</v>
      </c>
      <c r="E17">
        <f t="shared" si="1"/>
        <v>1.338711351932692E-3</v>
      </c>
      <c r="F17">
        <f t="shared" ca="1" si="2"/>
        <v>-0.26163944456311689</v>
      </c>
      <c r="G17">
        <f ca="1">S0*EXP(Drift*(A17-$A$11)+Volatility*SUM($F$12:F17))</f>
        <v>10.135094314160627</v>
      </c>
    </row>
    <row r="18" spans="1:7" x14ac:dyDescent="0.25">
      <c r="A18" s="1" t="str">
        <f>MID('Filter Data'!A9,2,LEN('Filter Data'!A9)-2)</f>
        <v>13-Jan-2020</v>
      </c>
      <c r="B18">
        <f>'Filter Data'!M9</f>
        <v>10.4986</v>
      </c>
      <c r="C18">
        <f t="shared" si="0"/>
        <v>1.3779584584632876E-2</v>
      </c>
      <c r="D18">
        <f>C18-SET_TRI!C19</f>
        <v>1.0771986441956607E-2</v>
      </c>
      <c r="E18">
        <f t="shared" si="1"/>
        <v>7.4665056003526114E-3</v>
      </c>
      <c r="F18">
        <f t="shared" ca="1" si="2"/>
        <v>1.5734331638564045</v>
      </c>
      <c r="G18">
        <f ca="1">S0*EXP(Drift*(A18-$A$11)+Volatility*SUM($F$12:F18))</f>
        <v>10.373796929963056</v>
      </c>
    </row>
    <row r="19" spans="1:7" x14ac:dyDescent="0.25">
      <c r="A19" s="1" t="str">
        <f>MID('Filter Data'!A10,2,LEN('Filter Data'!A10)-2)</f>
        <v>14-Jan-2020</v>
      </c>
      <c r="B19">
        <f>'Filter Data'!M10</f>
        <v>10.4682</v>
      </c>
      <c r="C19">
        <f t="shared" si="0"/>
        <v>-2.8956241784619096E-3</v>
      </c>
      <c r="D19">
        <f>C19-SET_TRI!C20</f>
        <v>-2.7014577788138333E-3</v>
      </c>
      <c r="E19">
        <f t="shared" si="1"/>
        <v>-1.3879740989406043E-3</v>
      </c>
      <c r="F19">
        <f t="shared" ca="1" si="2"/>
        <v>0.41169058392747759</v>
      </c>
      <c r="G19">
        <f ca="1">S0*EXP(Drift*(A19-$A$11)+Volatility*SUM($F$12:F19))</f>
        <v>10.438815660430116</v>
      </c>
    </row>
    <row r="20" spans="1:7" x14ac:dyDescent="0.25">
      <c r="A20" s="1" t="str">
        <f>MID('Filter Data'!A11,2,LEN('Filter Data'!A11)-2)</f>
        <v>15-Jan-2020</v>
      </c>
      <c r="B20">
        <f>'Filter Data'!M11</f>
        <v>10.3812</v>
      </c>
      <c r="C20">
        <f t="shared" si="0"/>
        <v>-8.3108843927322505E-3</v>
      </c>
      <c r="D20">
        <f>C20-SET_TRI!C21</f>
        <v>-2.3690040377691794E-3</v>
      </c>
      <c r="E20">
        <f t="shared" si="1"/>
        <v>-6.9962087741100611E-3</v>
      </c>
      <c r="F20">
        <f t="shared" ca="1" si="2"/>
        <v>-0.21202878464199379</v>
      </c>
      <c r="G20">
        <f ca="1">S0*EXP(Drift*(A20-$A$11)+Volatility*SUM($F$12:F20))</f>
        <v>10.416798206689505</v>
      </c>
    </row>
    <row r="21" spans="1:7" x14ac:dyDescent="0.25">
      <c r="A21" s="1" t="str">
        <f>MID('Filter Data'!A12,2,LEN('Filter Data'!A12)-2)</f>
        <v>16-Jan-2020</v>
      </c>
      <c r="B21">
        <f>'Filter Data'!M12</f>
        <v>10.4696</v>
      </c>
      <c r="C21">
        <f t="shared" si="0"/>
        <v>8.5153932108041498E-3</v>
      </c>
      <c r="D21">
        <f>C21-SET_TRI!C22</f>
        <v>-1.9842694718933841E-3</v>
      </c>
      <c r="E21">
        <f t="shared" si="1"/>
        <v>9.6067476984748757E-3</v>
      </c>
      <c r="F21">
        <f t="shared" ca="1" si="2"/>
        <v>0.33755018413808802</v>
      </c>
      <c r="G21">
        <f ca="1">S0*EXP(Drift*(A21-$A$11)+Volatility*SUM($F$12:F21))</f>
        <v>10.471675859575475</v>
      </c>
    </row>
    <row r="22" spans="1:7" x14ac:dyDescent="0.25">
      <c r="A22" s="1" t="str">
        <f>MID('Filter Data'!A13,2,LEN('Filter Data'!A13)-2)</f>
        <v>17-Jan-2020</v>
      </c>
      <c r="B22">
        <f>'Filter Data'!M13</f>
        <v>10.555</v>
      </c>
      <c r="C22">
        <f t="shared" si="0"/>
        <v>8.1569496446855586E-3</v>
      </c>
      <c r="D22">
        <f>C22-SET_TRI!C23</f>
        <v>5.9759785696954261E-3</v>
      </c>
      <c r="E22">
        <f t="shared" si="1"/>
        <v>4.6277377653725603E-3</v>
      </c>
      <c r="F22">
        <f t="shared" ca="1" si="2"/>
        <v>-0.35963736475487462</v>
      </c>
      <c r="G22">
        <f ca="1">S0*EXP(Drift*(A22-$A$11)+Volatility*SUM($F$12:F22))</f>
        <v>10.428936731077698</v>
      </c>
    </row>
    <row r="23" spans="1:7" x14ac:dyDescent="0.25">
      <c r="A23" s="1" t="str">
        <f>MID('Filter Data'!A14,2,LEN('Filter Data'!A14)-2)</f>
        <v>21-Jan-2020</v>
      </c>
      <c r="B23">
        <f>'Filter Data'!M14</f>
        <v>10.2819</v>
      </c>
      <c r="C23">
        <f t="shared" si="0"/>
        <v>-2.5873993368071953E-2</v>
      </c>
      <c r="D23">
        <f>C23-SET_TRI!C24</f>
        <v>-8.3368526233470117E-3</v>
      </c>
      <c r="E23">
        <f t="shared" si="1"/>
        <v>-2.1095249756378963E-2</v>
      </c>
      <c r="F23">
        <f t="shared" ca="1" si="2"/>
        <v>2.2761176243627204</v>
      </c>
      <c r="G23">
        <f ca="1">S0*EXP(Drift*(A23-$A$11)+Volatility*SUM($F$12:F23))</f>
        <v>10.783437995107768</v>
      </c>
    </row>
    <row r="24" spans="1:7" x14ac:dyDescent="0.25">
      <c r="A24" s="1" t="str">
        <f>MID('Filter Data'!A15,2,LEN('Filter Data'!A15)-2)</f>
        <v>22-Jan-2020</v>
      </c>
      <c r="B24">
        <f>'Filter Data'!M15</f>
        <v>10.3606</v>
      </c>
      <c r="C24">
        <f t="shared" si="0"/>
        <v>7.654227331524285E-3</v>
      </c>
      <c r="D24">
        <f>C24-SET_TRI!C25</f>
        <v>6.6521254324639241E-3</v>
      </c>
      <c r="E24">
        <f t="shared" si="1"/>
        <v>3.732542574867867E-3</v>
      </c>
      <c r="F24">
        <f t="shared" ca="1" si="2"/>
        <v>0.99789274116046545</v>
      </c>
      <c r="G24">
        <f ca="1">S0*EXP(Drift*(A24-$A$11)+Volatility*SUM($F$12:F24))</f>
        <v>10.936612376080157</v>
      </c>
    </row>
    <row r="25" spans="1:7" x14ac:dyDescent="0.25">
      <c r="A25" s="1" t="str">
        <f>MID('Filter Data'!A16,2,LEN('Filter Data'!A16)-2)</f>
        <v>23-Jan-2020</v>
      </c>
      <c r="B25">
        <f>'Filter Data'!M16</f>
        <v>10.295999999999999</v>
      </c>
      <c r="C25">
        <f t="shared" si="0"/>
        <v>-6.2351601258614784E-3</v>
      </c>
      <c r="D25">
        <f>C25-SET_TRI!C26</f>
        <v>-5.7819600404396699E-3</v>
      </c>
      <c r="E25">
        <f t="shared" si="1"/>
        <v>-2.9394168777453038E-3</v>
      </c>
      <c r="F25">
        <f t="shared" ca="1" si="2"/>
        <v>1.385786455518238</v>
      </c>
      <c r="G25">
        <f ca="1">S0*EXP(Drift*(A25-$A$11)+Volatility*SUM($F$12:F25))</f>
        <v>11.149777340101592</v>
      </c>
    </row>
    <row r="26" spans="1:7" x14ac:dyDescent="0.25">
      <c r="A26" s="1" t="str">
        <f>MID('Filter Data'!A17,2,LEN('Filter Data'!A17)-2)</f>
        <v>31-Jan-2020</v>
      </c>
      <c r="B26">
        <f>'Filter Data'!M17</f>
        <v>9.85</v>
      </c>
      <c r="C26">
        <f t="shared" si="0"/>
        <v>-4.3317793317793292E-2</v>
      </c>
      <c r="D26">
        <f>C26-SET_TRI!C27</f>
        <v>-1.6170487272407219E-3</v>
      </c>
      <c r="E26">
        <f t="shared" si="1"/>
        <v>-4.2439593974677857E-2</v>
      </c>
      <c r="F26">
        <f t="shared" ca="1" si="2"/>
        <v>3.938082154106338</v>
      </c>
      <c r="G26">
        <f ca="1">S0*EXP(Drift*(A26-$A$11)+Volatility*SUM($F$12:F26))</f>
        <v>11.822949615425888</v>
      </c>
    </row>
    <row r="27" spans="1:7" x14ac:dyDescent="0.25">
      <c r="A27" s="1" t="str">
        <f>MID('Filter Data'!A18,2,LEN('Filter Data'!A18)-2)</f>
        <v>03-Feb-2020</v>
      </c>
      <c r="B27">
        <f>'Filter Data'!M18</f>
        <v>9.9520999999999997</v>
      </c>
      <c r="C27">
        <f t="shared" si="0"/>
        <v>1.0365482233502546E-2</v>
      </c>
      <c r="D27">
        <f>C27-SET_TRI!C28</f>
        <v>2.2440025818983286E-2</v>
      </c>
      <c r="E27">
        <f t="shared" si="1"/>
        <v>-2.7203694121897305E-3</v>
      </c>
      <c r="F27">
        <f t="shared" ca="1" si="2"/>
        <v>2.5324607582679821</v>
      </c>
      <c r="G27">
        <f ca="1">S0*EXP(Drift*(A27-$A$11)+Volatility*SUM($F$12:F27))</f>
        <v>12.257953455081376</v>
      </c>
    </row>
    <row r="28" spans="1:7" x14ac:dyDescent="0.25">
      <c r="A28" s="1" t="str">
        <f>MID('Filter Data'!A19,2,LEN('Filter Data'!A19)-2)</f>
        <v>04-Feb-2020</v>
      </c>
      <c r="B28">
        <f>'Filter Data'!M19</f>
        <v>10.1479</v>
      </c>
      <c r="C28">
        <f t="shared" si="0"/>
        <v>1.9674239607721005E-2</v>
      </c>
      <c r="D28">
        <f>C28-SET_TRI!C29</f>
        <v>1.6754854082499382E-3</v>
      </c>
      <c r="E28">
        <f t="shared" si="1"/>
        <v>1.8641270805181839E-2</v>
      </c>
      <c r="F28">
        <f t="shared" ca="1" si="2"/>
        <v>1.0939600864003918</v>
      </c>
      <c r="G28">
        <f ca="1">S0*EXP(Drift*(A28-$A$11)+Volatility*SUM($F$12:F28))</f>
        <v>12.448089964820753</v>
      </c>
    </row>
    <row r="29" spans="1:7" x14ac:dyDescent="0.25">
      <c r="A29" s="1" t="str">
        <f>MID('Filter Data'!A20,2,LEN('Filter Data'!A20)-2)</f>
        <v>05-Feb-2020</v>
      </c>
      <c r="B29">
        <f>'Filter Data'!M20</f>
        <v>10.231400000000001</v>
      </c>
      <c r="C29">
        <f t="shared" si="0"/>
        <v>8.2283033928202687E-3</v>
      </c>
      <c r="D29">
        <f>C29-SET_TRI!C30</f>
        <v>-5.6381148947669962E-4</v>
      </c>
      <c r="E29">
        <f t="shared" si="1"/>
        <v>8.4951458370248097E-3</v>
      </c>
      <c r="F29">
        <f t="shared" ca="1" si="2"/>
        <v>0.20797437828982168</v>
      </c>
      <c r="G29">
        <f ca="1">S0*EXP(Drift*(A29-$A$11)+Volatility*SUM($F$12:F29))</f>
        <v>12.491955834228333</v>
      </c>
    </row>
    <row r="30" spans="1:7" x14ac:dyDescent="0.25">
      <c r="A30" s="1" t="str">
        <f>MID('Filter Data'!A21,2,LEN('Filter Data'!A21)-2)</f>
        <v>06-Feb-2020</v>
      </c>
      <c r="B30">
        <f>'Filter Data'!M21</f>
        <v>10.266500000000001</v>
      </c>
      <c r="C30">
        <f t="shared" si="0"/>
        <v>3.4306155560333783E-3</v>
      </c>
      <c r="D30">
        <f>C30-SET_TRI!C31</f>
        <v>4.2251020781014876E-3</v>
      </c>
      <c r="E30">
        <f t="shared" si="1"/>
        <v>9.1770882042124108E-4</v>
      </c>
      <c r="F30">
        <f t="shared" ca="1" si="2"/>
        <v>0.70971313513806256</v>
      </c>
      <c r="G30">
        <f ca="1">S0*EXP(Drift*(A30-$A$11)+Volatility*SUM($F$12:F30))</f>
        <v>12.620559729822947</v>
      </c>
    </row>
    <row r="31" spans="1:7" x14ac:dyDescent="0.25">
      <c r="A31" s="1" t="str">
        <f>MID('Filter Data'!A22,2,LEN('Filter Data'!A22)-2)</f>
        <v>07-Feb-2020</v>
      </c>
      <c r="B31">
        <f>'Filter Data'!M22</f>
        <v>10.173400000000001</v>
      </c>
      <c r="C31">
        <f t="shared" si="0"/>
        <v>-9.0683290313154172E-3</v>
      </c>
      <c r="D31">
        <f>C31-SET_TRI!C32</f>
        <v>-7.934862614363037E-3</v>
      </c>
      <c r="E31">
        <f t="shared" si="1"/>
        <v>-4.5229225600822006E-3</v>
      </c>
      <c r="F31">
        <f t="shared" ca="1" si="2"/>
        <v>-0.48559954941553946</v>
      </c>
      <c r="G31">
        <f ca="1">S0*EXP(Drift*(A31-$A$11)+Volatility*SUM($F$12:F31))</f>
        <v>12.54784873620156</v>
      </c>
    </row>
    <row r="32" spans="1:7" x14ac:dyDescent="0.25">
      <c r="A32" s="1" t="str">
        <f>MID('Filter Data'!A23,2,LEN('Filter Data'!A23)-2)</f>
        <v>11-Feb-2020</v>
      </c>
      <c r="B32">
        <f>'Filter Data'!M23</f>
        <v>10.367900000000001</v>
      </c>
      <c r="C32">
        <f t="shared" si="0"/>
        <v>1.9118485462087369E-2</v>
      </c>
      <c r="D32">
        <f>C32-SET_TRI!C33</f>
        <v>2.7468232359450489E-2</v>
      </c>
      <c r="E32">
        <f t="shared" si="1"/>
        <v>3.1139858162640387E-3</v>
      </c>
      <c r="F32">
        <f t="shared" ca="1" si="2"/>
        <v>-2.9156562295293673</v>
      </c>
      <c r="G32">
        <f ca="1">S0*EXP(Drift*(A32-$A$11)+Volatility*SUM($F$12:F32))</f>
        <v>12.102271596109766</v>
      </c>
    </row>
    <row r="33" spans="1:7" x14ac:dyDescent="0.25">
      <c r="A33" s="1" t="str">
        <f>MID('Filter Data'!A24,2,LEN('Filter Data'!A24)-2)</f>
        <v>12-Feb-2020</v>
      </c>
      <c r="B33">
        <f>'Filter Data'!M24</f>
        <v>10.477399999999999</v>
      </c>
      <c r="C33">
        <f t="shared" si="0"/>
        <v>1.056144445837622E-2</v>
      </c>
      <c r="D33">
        <f>C33-SET_TRI!C34</f>
        <v>-1.2412966549071435E-3</v>
      </c>
      <c r="E33">
        <f t="shared" si="1"/>
        <v>1.1221536604495014E-2</v>
      </c>
      <c r="F33">
        <f t="shared" ca="1" si="2"/>
        <v>-0.70834929237765487</v>
      </c>
      <c r="G33">
        <f ca="1">S0*EXP(Drift*(A33-$A$11)+Volatility*SUM($F$12:F33))</f>
        <v>11.996677960882664</v>
      </c>
    </row>
    <row r="34" spans="1:7" x14ac:dyDescent="0.25">
      <c r="A34" s="1" t="str">
        <f>MID('Filter Data'!A25,2,LEN('Filter Data'!A25)-2)</f>
        <v>14-Feb-2020</v>
      </c>
      <c r="B34">
        <f>'Filter Data'!M25</f>
        <v>10.3444</v>
      </c>
      <c r="C34">
        <f t="shared" si="0"/>
        <v>-1.2693988966728303E-2</v>
      </c>
      <c r="D34">
        <f>C34-SET_TRI!C35</f>
        <v>-2.3971991423793523E-3</v>
      </c>
      <c r="E34">
        <f t="shared" si="1"/>
        <v>-1.1362947356569831E-2</v>
      </c>
      <c r="F34">
        <f t="shared" ca="1" si="2"/>
        <v>-1.5627422763292733</v>
      </c>
      <c r="G34">
        <f ca="1">S0*EXP(Drift*(A34-$A$11)+Volatility*SUM($F$12:F34))</f>
        <v>11.765195291806648</v>
      </c>
    </row>
    <row r="35" spans="1:7" x14ac:dyDescent="0.25">
      <c r="A35" s="1" t="str">
        <f>MID('Filter Data'!A26,2,LEN('Filter Data'!A26)-2)</f>
        <v>18-Feb-2020</v>
      </c>
      <c r="B35">
        <f>'Filter Data'!M26</f>
        <v>10.302</v>
      </c>
      <c r="C35">
        <f t="shared" si="0"/>
        <v>-4.0988360852249198E-3</v>
      </c>
      <c r="D35">
        <f>C35-SET_TRI!C36</f>
        <v>2.6782572390120201E-3</v>
      </c>
      <c r="E35">
        <f t="shared" si="1"/>
        <v>-5.7138688851132409E-3</v>
      </c>
      <c r="F35">
        <f t="shared" ca="1" si="2"/>
        <v>-2.2326373073639907</v>
      </c>
      <c r="G35">
        <f ca="1">S0*EXP(Drift*(A35-$A$11)+Volatility*SUM($F$12:F35))</f>
        <v>11.451763943773837</v>
      </c>
    </row>
    <row r="36" spans="1:7" x14ac:dyDescent="0.25">
      <c r="A36" s="1" t="str">
        <f>MID('Filter Data'!A27,2,LEN('Filter Data'!A27)-2)</f>
        <v>19-Feb-2020</v>
      </c>
      <c r="B36">
        <f>'Filter Data'!M27</f>
        <v>10.3597</v>
      </c>
      <c r="C36">
        <f t="shared" si="0"/>
        <v>5.6008542030674168E-3</v>
      </c>
      <c r="D36">
        <f>C36-SET_TRI!C37</f>
        <v>8.3069558106676194E-3</v>
      </c>
      <c r="E36">
        <f t="shared" si="1"/>
        <v>7.1861475657688471E-4</v>
      </c>
      <c r="F36">
        <f t="shared" ca="1" si="2"/>
        <v>0.1551296990803529</v>
      </c>
      <c r="G36">
        <f ca="1">S0*EXP(Drift*(A36-$A$11)+Volatility*SUM($F$12:F36))</f>
        <v>11.483982384722463</v>
      </c>
    </row>
    <row r="37" spans="1:7" x14ac:dyDescent="0.25">
      <c r="A37" s="1" t="str">
        <f>MID('Filter Data'!A28,2,LEN('Filter Data'!A28)-2)</f>
        <v>20-Feb-2020</v>
      </c>
      <c r="B37">
        <f>'Filter Data'!M28</f>
        <v>10.280200000000001</v>
      </c>
      <c r="C37">
        <f t="shared" si="0"/>
        <v>-7.6739673928781201E-3</v>
      </c>
      <c r="D37">
        <f>C37-SET_TRI!C38</f>
        <v>3.5879919186219316E-3</v>
      </c>
      <c r="E37">
        <f t="shared" si="1"/>
        <v>-9.8170603036477708E-3</v>
      </c>
      <c r="F37">
        <f t="shared" ca="1" si="2"/>
        <v>0.45417185847920571</v>
      </c>
      <c r="G37">
        <f ca="1">S0*EXP(Drift*(A37-$A$11)+Volatility*SUM($F$12:F37))</f>
        <v>11.562540665962006</v>
      </c>
    </row>
    <row r="38" spans="1:7" x14ac:dyDescent="0.25">
      <c r="A38" s="1" t="str">
        <f>MID('Filter Data'!A29,2,LEN('Filter Data'!A29)-2)</f>
        <v>24-Feb-2020</v>
      </c>
      <c r="B38">
        <f>'Filter Data'!M29</f>
        <v>9.9151000000000007</v>
      </c>
      <c r="C38">
        <f t="shared" si="0"/>
        <v>-3.5514873251493155E-2</v>
      </c>
      <c r="D38">
        <f>C38-SET_TRI!C39</f>
        <v>2.2278952959265963E-3</v>
      </c>
      <c r="E38">
        <f t="shared" si="1"/>
        <v>-3.6868491176327581E-2</v>
      </c>
      <c r="F38">
        <f t="shared" ca="1" si="2"/>
        <v>1.1479854556684317</v>
      </c>
      <c r="G38">
        <f ca="1">S0*EXP(Drift*(A38-$A$11)+Volatility*SUM($F$12:F38))</f>
        <v>11.776168278813731</v>
      </c>
    </row>
    <row r="39" spans="1:7" x14ac:dyDescent="0.25">
      <c r="A39" s="1" t="str">
        <f>MID('Filter Data'!A30,2,LEN('Filter Data'!A30)-2)</f>
        <v>25-Feb-2020</v>
      </c>
      <c r="B39">
        <f>'Filter Data'!M30</f>
        <v>9.8490000000000002</v>
      </c>
      <c r="C39">
        <f t="shared" si="0"/>
        <v>-6.6665994291535621E-3</v>
      </c>
      <c r="D39">
        <f>C39-SET_TRI!C40</f>
        <v>-1.2979522397653809E-2</v>
      </c>
      <c r="E39">
        <f t="shared" si="1"/>
        <v>8.0700541049336019E-4</v>
      </c>
      <c r="F39">
        <f t="shared" ca="1" si="2"/>
        <v>-1.7614300912595937</v>
      </c>
      <c r="G39">
        <f ca="1">S0*EXP(Drift*(A39-$A$11)+Volatility*SUM($F$12:F39))</f>
        <v>11.509818493394709</v>
      </c>
    </row>
    <row r="40" spans="1:7" x14ac:dyDescent="0.25">
      <c r="A40" s="1" t="str">
        <f>MID('Filter Data'!A31,2,LEN('Filter Data'!A31)-2)</f>
        <v>26-Feb-2020</v>
      </c>
      <c r="B40">
        <f>'Filter Data'!M31</f>
        <v>9.984</v>
      </c>
      <c r="C40">
        <f t="shared" si="0"/>
        <v>1.3706975327444389E-2</v>
      </c>
      <c r="D40">
        <f>C40-SET_TRI!C41</f>
        <v>6.5410557255628082E-2</v>
      </c>
      <c r="E40">
        <f t="shared" si="1"/>
        <v>-2.4321339328225763E-2</v>
      </c>
      <c r="F40">
        <f t="shared" ca="1" si="2"/>
        <v>-0.66921509318849159</v>
      </c>
      <c r="G40">
        <f ca="1">S0*EXP(Drift*(A40-$A$11)+Volatility*SUM($F$12:F40))</f>
        <v>11.415379865580194</v>
      </c>
    </row>
    <row r="41" spans="1:7" x14ac:dyDescent="0.25">
      <c r="A41" s="1" t="str">
        <f>MID('Filter Data'!A32,2,LEN('Filter Data'!A32)-2)</f>
        <v>27-Feb-2020</v>
      </c>
      <c r="B41">
        <f>'Filter Data'!M32</f>
        <v>9.6950000000000003</v>
      </c>
      <c r="C41">
        <f t="shared" si="0"/>
        <v>-2.8946314102564073E-2</v>
      </c>
      <c r="D41">
        <f>C41-SET_TRI!C42</f>
        <v>-5.2241743927898515E-2</v>
      </c>
      <c r="E41">
        <f t="shared" si="1"/>
        <v>1.3172464454861317E-3</v>
      </c>
      <c r="F41">
        <f t="shared" ca="1" si="2"/>
        <v>1.4642013801597407</v>
      </c>
      <c r="G41">
        <f ca="1">S0*EXP(Drift*(A41-$A$11)+Volatility*SUM($F$12:F41))</f>
        <v>11.650113864824283</v>
      </c>
    </row>
    <row r="42" spans="1:7" x14ac:dyDescent="0.25">
      <c r="A42" s="1" t="str">
        <f>MID('Filter Data'!A33,2,LEN('Filter Data'!A33)-2)</f>
        <v>28-Feb-2020</v>
      </c>
      <c r="B42">
        <f>'Filter Data'!M33</f>
        <v>9.6263000000000005</v>
      </c>
      <c r="C42">
        <f t="shared" si="0"/>
        <v>-7.0861268695203462E-3</v>
      </c>
      <c r="D42">
        <f>C42-SET_TRI!C43</f>
        <v>3.5876716577580403E-2</v>
      </c>
      <c r="E42">
        <f t="shared" si="1"/>
        <v>-2.7971373845404254E-2</v>
      </c>
      <c r="F42">
        <f t="shared" ca="1" si="2"/>
        <v>-0.79231516475510744</v>
      </c>
      <c r="G42">
        <f ca="1">S0*EXP(Drift*(A42-$A$11)+Volatility*SUM($F$12:F42))</f>
        <v>11.535476488310945</v>
      </c>
    </row>
    <row r="43" spans="1:7" x14ac:dyDescent="0.25">
      <c r="A43" s="1" t="str">
        <f>MID('Filter Data'!A34,2,LEN('Filter Data'!A34)-2)</f>
        <v>02-Mar-2020</v>
      </c>
      <c r="B43">
        <f>'Filter Data'!M34</f>
        <v>9.7360000000000007</v>
      </c>
      <c r="C43">
        <f t="shared" si="0"/>
        <v>1.1395863415850339E-2</v>
      </c>
      <c r="D43">
        <f>C43-SET_TRI!C44</f>
        <v>1.1153231232570657E-2</v>
      </c>
      <c r="E43">
        <f t="shared" si="1"/>
        <v>4.8614889583768264E-3</v>
      </c>
      <c r="F43">
        <f t="shared" ca="1" si="2"/>
        <v>0.30304880526416844</v>
      </c>
      <c r="G43">
        <f ca="1">S0*EXP(Drift*(A43-$A$11)+Volatility*SUM($F$12:F43))</f>
        <v>11.607828967957664</v>
      </c>
    </row>
    <row r="44" spans="1:7" x14ac:dyDescent="0.25">
      <c r="A44" s="1" t="str">
        <f>MID('Filter Data'!A35,2,LEN('Filter Data'!A35)-2)</f>
        <v>03-Mar-2020</v>
      </c>
      <c r="B44">
        <f>'Filter Data'!M35</f>
        <v>9.7562999999999995</v>
      </c>
      <c r="C44">
        <f t="shared" si="0"/>
        <v>2.0850451930976657E-3</v>
      </c>
      <c r="D44">
        <f>C44-SET_TRI!C45</f>
        <v>-3.163720265306743E-2</v>
      </c>
      <c r="E44">
        <f t="shared" si="1"/>
        <v>2.0388595208283837E-2</v>
      </c>
      <c r="F44">
        <f t="shared" ca="1" si="2"/>
        <v>-0.82239494243109945</v>
      </c>
      <c r="G44">
        <f ca="1">S0*EXP(Drift*(A44-$A$11)+Volatility*SUM($F$12:F44))</f>
        <v>11.488974999254168</v>
      </c>
    </row>
    <row r="45" spans="1:7" x14ac:dyDescent="0.25">
      <c r="A45" s="1" t="str">
        <f>MID('Filter Data'!A36,2,LEN('Filter Data'!A36)-2)</f>
        <v>04-Mar-2020</v>
      </c>
      <c r="B45">
        <f>'Filter Data'!M36</f>
        <v>9.8469999999999995</v>
      </c>
      <c r="C45">
        <f t="shared" si="0"/>
        <v>9.2965570964402503E-3</v>
      </c>
      <c r="D45">
        <f>C45-SET_TRI!C46</f>
        <v>6.0939430053787574E-3</v>
      </c>
      <c r="E45">
        <f t="shared" si="1"/>
        <v>5.698872161869312E-3</v>
      </c>
      <c r="F45">
        <f t="shared" ca="1" si="2"/>
        <v>-0.73741568558212167</v>
      </c>
      <c r="G45">
        <f ca="1">S0*EXP(Drift*(A45-$A$11)+Volatility*SUM($F$12:F45))</f>
        <v>11.384296658709085</v>
      </c>
    </row>
    <row r="46" spans="1:7" x14ac:dyDescent="0.25">
      <c r="A46" s="1" t="str">
        <f>MID('Filter Data'!A37,2,LEN('Filter Data'!A37)-2)</f>
        <v>05-Mar-2020</v>
      </c>
      <c r="B46">
        <f>'Filter Data'!M37</f>
        <v>9.702</v>
      </c>
      <c r="C46">
        <f t="shared" si="0"/>
        <v>-1.472529704478517E-2</v>
      </c>
      <c r="D46">
        <f>C46-SET_TRI!C47</f>
        <v>-2.2191778046934271E-2</v>
      </c>
      <c r="E46">
        <f t="shared" si="1"/>
        <v>-1.9043916694346814E-3</v>
      </c>
      <c r="F46">
        <f t="shared" ca="1" si="2"/>
        <v>-1.2996249839195271</v>
      </c>
      <c r="G46">
        <f ca="1">S0*EXP(Drift*(A46-$A$11)+Volatility*SUM($F$12:F46))</f>
        <v>11.195891744985326</v>
      </c>
    </row>
    <row r="47" spans="1:7" x14ac:dyDescent="0.25">
      <c r="A47" s="1" t="str">
        <f>MID('Filter Data'!A38,2,LEN('Filter Data'!A38)-2)</f>
        <v>06-Mar-2020</v>
      </c>
      <c r="B47">
        <f>'Filter Data'!M38</f>
        <v>9.4783000000000008</v>
      </c>
      <c r="C47">
        <f t="shared" si="0"/>
        <v>-2.305710162853011E-2</v>
      </c>
      <c r="D47">
        <f>C47-SET_TRI!C48</f>
        <v>-1.177925433143448E-3</v>
      </c>
      <c r="E47">
        <f t="shared" si="1"/>
        <v>-2.2433793629637155E-2</v>
      </c>
      <c r="F47">
        <f t="shared" ca="1" si="2"/>
        <v>-1.3519838371793029</v>
      </c>
      <c r="G47">
        <f ca="1">S0*EXP(Drift*(A47-$A$11)+Volatility*SUM($F$12:F47))</f>
        <v>11.002880932166214</v>
      </c>
    </row>
    <row r="48" spans="1:7" x14ac:dyDescent="0.25">
      <c r="A48" s="1" t="str">
        <f>MID('Filter Data'!A39,2,LEN('Filter Data'!A39)-2)</f>
        <v>09-Mar-2020</v>
      </c>
      <c r="B48">
        <f>'Filter Data'!M39</f>
        <v>8.8760999999999992</v>
      </c>
      <c r="C48">
        <f t="shared" si="0"/>
        <v>-6.3534600086513571E-2</v>
      </c>
      <c r="D48">
        <f>C48-SET_TRI!C49</f>
        <v>3.0940119358952328E-2</v>
      </c>
      <c r="E48">
        <f t="shared" si="1"/>
        <v>-8.1554374157964515E-2</v>
      </c>
      <c r="F48">
        <f t="shared" ca="1" si="2"/>
        <v>1.3393514990931632</v>
      </c>
      <c r="G48">
        <f ca="1">S0*EXP(Drift*(A48-$A$11)+Volatility*SUM($F$12:F48))</f>
        <v>11.226744769085942</v>
      </c>
    </row>
    <row r="49" spans="1:7" x14ac:dyDescent="0.25">
      <c r="A49" s="1" t="str">
        <f>MID('Filter Data'!A40,2,LEN('Filter Data'!A40)-2)</f>
        <v>11-Mar-2020</v>
      </c>
      <c r="B49">
        <f>'Filter Data'!M40</f>
        <v>8.8526000000000007</v>
      </c>
      <c r="C49">
        <f t="shared" si="0"/>
        <v>-2.6475591757639644E-3</v>
      </c>
      <c r="D49">
        <f>C49-SET_TRI!C50</f>
        <v>2.7059245884119986E-3</v>
      </c>
      <c r="E49">
        <f t="shared" si="1"/>
        <v>-4.2786516289989186E-3</v>
      </c>
      <c r="F49">
        <f t="shared" ca="1" si="2"/>
        <v>-1.4655342227724255</v>
      </c>
      <c r="G49">
        <f ca="1">S0*EXP(Drift*(A49-$A$11)+Volatility*SUM($F$12:F49))</f>
        <v>11.024472155886423</v>
      </c>
    </row>
    <row r="50" spans="1:7" x14ac:dyDescent="0.25">
      <c r="A50" s="1" t="str">
        <f>MID('Filter Data'!A41,2,LEN('Filter Data'!A41)-2)</f>
        <v>12-Mar-2020</v>
      </c>
      <c r="B50">
        <f>'Filter Data'!M41</f>
        <v>8.0381</v>
      </c>
      <c r="C50">
        <f t="shared" si="0"/>
        <v>-9.2006868038768341E-2</v>
      </c>
      <c r="D50">
        <f>C50-SET_TRI!C51</f>
        <v>2.4802604805373968E-2</v>
      </c>
      <c r="E50">
        <f t="shared" si="1"/>
        <v>-0.10646409064511732</v>
      </c>
      <c r="F50">
        <f t="shared" ca="1" si="2"/>
        <v>0.21251240047142558</v>
      </c>
      <c r="G50">
        <f ca="1">S0*EXP(Drift*(A50-$A$11)+Volatility*SUM($F$12:F50))</f>
        <v>11.063994238510206</v>
      </c>
    </row>
    <row r="51" spans="1:7" x14ac:dyDescent="0.25">
      <c r="A51" s="1" t="str">
        <f>MID('Filter Data'!A42,2,LEN('Filter Data'!A42)-2)</f>
        <v>13-Mar-2020</v>
      </c>
      <c r="B51">
        <f>'Filter Data'!M42</f>
        <v>8.6504999999999992</v>
      </c>
      <c r="C51">
        <f t="shared" si="0"/>
        <v>7.6187158656896431E-2</v>
      </c>
      <c r="D51">
        <f>C51-SET_TRI!C52</f>
        <v>4.5168622626445304E-2</v>
      </c>
      <c r="E51">
        <f t="shared" si="1"/>
        <v>4.990837766671459E-2</v>
      </c>
      <c r="F51">
        <f t="shared" ca="1" si="2"/>
        <v>-3.9699527950940436E-2</v>
      </c>
      <c r="G51">
        <f ca="1">S0*EXP(Drift*(A51-$A$11)+Volatility*SUM($F$12:F51))</f>
        <v>11.066187771151208</v>
      </c>
    </row>
    <row r="52" spans="1:7" x14ac:dyDescent="0.25">
      <c r="A52" s="1" t="str">
        <f>MID('Filter Data'!A43,2,LEN('Filter Data'!A43)-2)</f>
        <v>16-Mar-2020</v>
      </c>
      <c r="B52">
        <f>'Filter Data'!M43</f>
        <v>7.6497999999999999</v>
      </c>
      <c r="C52">
        <f t="shared" si="0"/>
        <v>-0.11568117449858382</v>
      </c>
      <c r="D52">
        <f>C52-SET_TRI!C53</f>
        <v>-3.6195075088305897E-2</v>
      </c>
      <c r="E52">
        <f t="shared" si="1"/>
        <v>-9.4731984301177699E-2</v>
      </c>
      <c r="F52">
        <f t="shared" ca="1" si="2"/>
        <v>-2.3390843435031723</v>
      </c>
      <c r="G52">
        <f ca="1">S0*EXP(Drift*(A52-$A$11)+Volatility*SUM($F$12:F52))</f>
        <v>10.748169758048276</v>
      </c>
    </row>
    <row r="53" spans="1:7" x14ac:dyDescent="0.25">
      <c r="A53" s="1" t="str">
        <f>MID('Filter Data'!A44,2,LEN('Filter Data'!A44)-2)</f>
        <v>17-Mar-2020</v>
      </c>
      <c r="B53">
        <f>'Filter Data'!M44</f>
        <v>8.2222000000000008</v>
      </c>
      <c r="C53">
        <f t="shared" si="0"/>
        <v>7.4825485633611452E-2</v>
      </c>
      <c r="D53">
        <f>C53-SET_TRI!C54</f>
        <v>8.3974594857560994E-2</v>
      </c>
      <c r="E53">
        <f t="shared" si="1"/>
        <v>2.6021581155768865E-2</v>
      </c>
      <c r="F53">
        <f t="shared" ca="1" si="2"/>
        <v>-0.26711042865601359</v>
      </c>
      <c r="G53">
        <f ca="1">S0*EXP(Drift*(A53-$A$11)+Volatility*SUM($F$12:F53))</f>
        <v>10.717584785749567</v>
      </c>
    </row>
    <row r="54" spans="1:7" x14ac:dyDescent="0.25">
      <c r="A54" s="1" t="str">
        <f>MID('Filter Data'!A45,2,LEN('Filter Data'!A45)-2)</f>
        <v>18-Mar-2020</v>
      </c>
      <c r="B54">
        <f>'Filter Data'!M45</f>
        <v>7.5780000000000003</v>
      </c>
      <c r="C54">
        <f t="shared" si="0"/>
        <v>-7.8348860402325471E-2</v>
      </c>
      <c r="D54">
        <f>C54-SET_TRI!C55</f>
        <v>-9.2957535327278421E-2</v>
      </c>
      <c r="E54">
        <f t="shared" si="1"/>
        <v>-2.4451612139746393E-2</v>
      </c>
      <c r="F54">
        <f t="shared" ca="1" si="2"/>
        <v>-2.2490426605178233</v>
      </c>
      <c r="G54">
        <f ca="1">S0*EXP(Drift*(A54-$A$11)+Volatility*SUM($F$12:F54))</f>
        <v>10.406942832824809</v>
      </c>
    </row>
    <row r="55" spans="1:7" x14ac:dyDescent="0.25">
      <c r="A55" s="1" t="str">
        <f>MID('Filter Data'!A46,2,LEN('Filter Data'!A46)-2)</f>
        <v>20-Mar-2020</v>
      </c>
      <c r="B55">
        <f>'Filter Data'!M46</f>
        <v>7.681</v>
      </c>
      <c r="C55">
        <f t="shared" si="0"/>
        <v>1.3591976774874604E-2</v>
      </c>
      <c r="D55">
        <f>C55-SET_TRI!C56</f>
        <v>-7.7402677076305312E-2</v>
      </c>
      <c r="E55">
        <f t="shared" si="1"/>
        <v>5.8460328638479109E-2</v>
      </c>
      <c r="F55">
        <f t="shared" ca="1" si="2"/>
        <v>0.65014644334684735</v>
      </c>
      <c r="G55">
        <f ca="1">S0*EXP(Drift*(A55-$A$11)+Volatility*SUM($F$12:F55))</f>
        <v>10.513366378377988</v>
      </c>
    </row>
    <row r="56" spans="1:7" x14ac:dyDescent="0.25">
      <c r="A56" s="1" t="str">
        <f>MID('Filter Data'!A47,2,LEN('Filter Data'!A47)-2)</f>
        <v>23-Mar-2020</v>
      </c>
      <c r="B56">
        <f>'Filter Data'!M47</f>
        <v>7.6115000000000004</v>
      </c>
      <c r="C56">
        <f t="shared" si="0"/>
        <v>-9.0483010024735942E-3</v>
      </c>
      <c r="D56">
        <f>C56-SET_TRI!C57</f>
        <v>9.1516553652092866E-2</v>
      </c>
      <c r="E56">
        <f t="shared" si="1"/>
        <v>-6.222997373139641E-2</v>
      </c>
      <c r="F56">
        <f t="shared" ca="1" si="2"/>
        <v>-1.5512138926488983</v>
      </c>
      <c r="G56">
        <f ca="1">S0*EXP(Drift*(A56-$A$11)+Volatility*SUM($F$12:F56))</f>
        <v>10.319632076869132</v>
      </c>
    </row>
    <row r="57" spans="1:7" x14ac:dyDescent="0.25">
      <c r="A57" s="1" t="str">
        <f>MID('Filter Data'!A48,2,LEN('Filter Data'!A48)-2)</f>
        <v>24-Mar-2020</v>
      </c>
      <c r="B57">
        <f>'Filter Data'!M48</f>
        <v>8.1463000000000001</v>
      </c>
      <c r="C57">
        <f t="shared" si="0"/>
        <v>7.0262103396176792E-2</v>
      </c>
      <c r="D57">
        <f>C57-SET_TRI!C58</f>
        <v>5.3967050717817849E-2</v>
      </c>
      <c r="E57">
        <f t="shared" si="1"/>
        <v>3.8876230176089183E-2</v>
      </c>
      <c r="F57">
        <f t="shared" ca="1" si="2"/>
        <v>1.451003451081498</v>
      </c>
      <c r="G57">
        <f ca="1">S0*EXP(Drift*(A57-$A$11)+Volatility*SUM($F$12:F57))</f>
        <v>10.52997148525726</v>
      </c>
    </row>
    <row r="58" spans="1:7" x14ac:dyDescent="0.25">
      <c r="A58" s="1" t="str">
        <f>MID('Filter Data'!A49,2,LEN('Filter Data'!A49)-2)</f>
        <v>26-Mar-2020</v>
      </c>
      <c r="B58">
        <f>'Filter Data'!M49</f>
        <v>8.6967999999999996</v>
      </c>
      <c r="C58">
        <f t="shared" si="0"/>
        <v>6.7576691258608143E-2</v>
      </c>
      <c r="D58">
        <f>C58-SET_TRI!C59</f>
        <v>1.9505634295105545E-4</v>
      </c>
      <c r="E58">
        <f t="shared" si="1"/>
        <v>6.7403045018894533E-2</v>
      </c>
      <c r="F58">
        <f t="shared" ca="1" si="2"/>
        <v>-0.8124654571091694</v>
      </c>
      <c r="G58">
        <f ca="1">S0*EXP(Drift*(A58-$A$11)+Volatility*SUM($F$12:F58))</f>
        <v>10.431156161747014</v>
      </c>
    </row>
    <row r="59" spans="1:7" x14ac:dyDescent="0.25">
      <c r="A59" s="1" t="str">
        <f>MID('Filter Data'!A50,2,LEN('Filter Data'!A50)-2)</f>
        <v>27-Mar-2020</v>
      </c>
      <c r="B59">
        <f>'Filter Data'!M50</f>
        <v>8.1841000000000008</v>
      </c>
      <c r="C59">
        <f t="shared" si="0"/>
        <v>-5.8952718241192033E-2</v>
      </c>
      <c r="D59">
        <f>C59-SET_TRI!C60</f>
        <v>-6.2304645806451064E-2</v>
      </c>
      <c r="E59">
        <f t="shared" si="1"/>
        <v>-2.2848095237377332E-2</v>
      </c>
      <c r="F59">
        <f t="shared" ca="1" si="2"/>
        <v>0.51221965190560304</v>
      </c>
      <c r="G59">
        <f ca="1">S0*EXP(Drift*(A59-$A$11)+Volatility*SUM($F$12:F59))</f>
        <v>10.510686425789993</v>
      </c>
    </row>
    <row r="60" spans="1:7" x14ac:dyDescent="0.25">
      <c r="A60" s="1" t="str">
        <f>MID('Filter Data'!A51,2,LEN('Filter Data'!A51)-2)</f>
        <v>30-Mar-2020</v>
      </c>
      <c r="B60">
        <f>'Filter Data'!M51</f>
        <v>8.3308</v>
      </c>
      <c r="C60">
        <f t="shared" si="0"/>
        <v>1.7925000916410985E-2</v>
      </c>
      <c r="D60">
        <f>C60-SET_TRI!C61</f>
        <v>3.1624742181708868E-2</v>
      </c>
      <c r="E60">
        <f t="shared" si="1"/>
        <v>-4.921659463664671E-4</v>
      </c>
      <c r="F60">
        <f t="shared" ca="1" si="2"/>
        <v>2.5996318692660663</v>
      </c>
      <c r="G60">
        <f ca="1">S0*EXP(Drift*(A60-$A$11)+Volatility*SUM($F$12:F60))</f>
        <v>10.907222925782683</v>
      </c>
    </row>
    <row r="61" spans="1:7" x14ac:dyDescent="0.25">
      <c r="A61" s="1" t="str">
        <f>MID('Filter Data'!A52,2,LEN('Filter Data'!A52)-2)</f>
        <v>31-Mar-2020</v>
      </c>
      <c r="B61">
        <f>'Filter Data'!M52</f>
        <v>8.4312000000000005</v>
      </c>
      <c r="C61">
        <f t="shared" si="0"/>
        <v>1.2051663705766612E-2</v>
      </c>
      <c r="D61">
        <f>C61-SET_TRI!C62</f>
        <v>-2.4941956497712189E-2</v>
      </c>
      <c r="E61">
        <f t="shared" si="1"/>
        <v>2.6468924117603067E-2</v>
      </c>
      <c r="F61">
        <f t="shared" ca="1" si="2"/>
        <v>-1.1050471532445352</v>
      </c>
      <c r="G61">
        <f ca="1">S0*EXP(Drift*(A61-$A$11)+Volatility*SUM($F$12:F61))</f>
        <v>10.754723484363559</v>
      </c>
    </row>
    <row r="62" spans="1:7" x14ac:dyDescent="0.25">
      <c r="A62" s="1" t="str">
        <f>MID('Filter Data'!A53,2,LEN('Filter Data'!A53)-2)</f>
        <v>01-Apr-2020</v>
      </c>
      <c r="B62">
        <f>'Filter Data'!M53</f>
        <v>8.1225000000000005</v>
      </c>
      <c r="C62">
        <f t="shared" si="0"/>
        <v>-3.6614005123825788E-2</v>
      </c>
      <c r="D62">
        <f>C62-SET_TRI!C63</f>
        <v>-1.4873618194941103E-2</v>
      </c>
      <c r="E62">
        <f t="shared" si="1"/>
        <v>-2.8040962767776539E-2</v>
      </c>
      <c r="F62">
        <f t="shared" ca="1" si="2"/>
        <v>-2.1543139545279124</v>
      </c>
      <c r="G62">
        <f ca="1">S0*EXP(Drift*(A62-$A$11)+Volatility*SUM($F$12:F62))</f>
        <v>10.456272048896883</v>
      </c>
    </row>
    <row r="63" spans="1:7" x14ac:dyDescent="0.25">
      <c r="A63" s="1" t="str">
        <f>MID('Filter Data'!A54,2,LEN('Filter Data'!A54)-2)</f>
        <v>03-Apr-2020</v>
      </c>
      <c r="B63">
        <f>'Filter Data'!M54</f>
        <v>8.2117000000000004</v>
      </c>
      <c r="C63">
        <f t="shared" si="0"/>
        <v>1.0981840566328093E-2</v>
      </c>
      <c r="D63">
        <f>C63-SET_TRI!C64</f>
        <v>-2.4483206212468404E-2</v>
      </c>
      <c r="E63">
        <f t="shared" si="1"/>
        <v>2.5132817047341389E-2</v>
      </c>
      <c r="F63">
        <f t="shared" ca="1" si="2"/>
        <v>1.213378788312252</v>
      </c>
      <c r="G63">
        <f ca="1">S0*EXP(Drift*(A63-$A$11)+Volatility*SUM($F$12:F63))</f>
        <v>10.643240922574279</v>
      </c>
    </row>
    <row r="64" spans="1:7" x14ac:dyDescent="0.25">
      <c r="A64" s="1" t="str">
        <f>MID('Filter Data'!A55,2,LEN('Filter Data'!A55)-2)</f>
        <v>07-Apr-2020</v>
      </c>
      <c r="B64">
        <f>'Filter Data'!M55</f>
        <v>8.6461000000000006</v>
      </c>
      <c r="C64">
        <f t="shared" si="0"/>
        <v>5.2900130301886346E-2</v>
      </c>
      <c r="D64">
        <f>C64-SET_TRI!C65</f>
        <v>-2.3963131012501533E-2</v>
      </c>
      <c r="E64">
        <f t="shared" si="1"/>
        <v>6.6749226494155572E-2</v>
      </c>
      <c r="F64">
        <f t="shared" ca="1" si="2"/>
        <v>2.9610506353366035</v>
      </c>
      <c r="G64">
        <f ca="1">S0*EXP(Drift*(A64-$A$11)+Volatility*SUM($F$12:F64))</f>
        <v>11.106516687976791</v>
      </c>
    </row>
    <row r="65" spans="1:7" x14ac:dyDescent="0.25">
      <c r="A65" s="1" t="str">
        <f>MID('Filter Data'!A56,2,LEN('Filter Data'!A56)-2)</f>
        <v>08-Apr-2020</v>
      </c>
      <c r="B65">
        <f>'Filter Data'!M56</f>
        <v>8.7545000000000002</v>
      </c>
      <c r="C65">
        <f t="shared" si="0"/>
        <v>1.253744462821383E-2</v>
      </c>
      <c r="D65">
        <f>C65-SET_TRI!C66</f>
        <v>2.3869238467444317E-2</v>
      </c>
      <c r="E65">
        <f t="shared" si="1"/>
        <v>-1.3780007512722865E-3</v>
      </c>
      <c r="F65">
        <f t="shared" ca="1" si="2"/>
        <v>-1.305905550638355</v>
      </c>
      <c r="G65">
        <f ca="1">S0*EXP(Drift*(A65-$A$11)+Volatility*SUM($F$12:F65))</f>
        <v>10.921789516699917</v>
      </c>
    </row>
    <row r="66" spans="1:7" x14ac:dyDescent="0.25">
      <c r="A66" s="1" t="str">
        <f>MID('Filter Data'!A57,2,LEN('Filter Data'!A57)-2)</f>
        <v>15-Apr-2020</v>
      </c>
      <c r="B66">
        <f>'Filter Data'!M57</f>
        <v>8.6539000000000001</v>
      </c>
      <c r="C66">
        <f t="shared" si="0"/>
        <v>-1.1491233080130222E-2</v>
      </c>
      <c r="D66">
        <f>C66-SET_TRI!C67</f>
        <v>-3.224464254211952E-2</v>
      </c>
      <c r="E66">
        <f t="shared" si="1"/>
        <v>7.1649085008783399E-3</v>
      </c>
      <c r="F66">
        <f t="shared" ca="1" si="2"/>
        <v>5.0366245467783166</v>
      </c>
      <c r="G66">
        <f ca="1">S0*EXP(Drift*(A66-$A$11)+Volatility*SUM($F$12:F66))</f>
        <v>11.744391648061878</v>
      </c>
    </row>
    <row r="67" spans="1:7" x14ac:dyDescent="0.25">
      <c r="A67" s="1" t="str">
        <f>MID('Filter Data'!A58,2,LEN('Filter Data'!A58)-2)</f>
        <v>16-Apr-2020</v>
      </c>
      <c r="B67">
        <f>'Filter Data'!M58</f>
        <v>8.7073999999999998</v>
      </c>
      <c r="C67">
        <f t="shared" si="0"/>
        <v>6.1821837553010387E-3</v>
      </c>
      <c r="D67">
        <f>C67-SET_TRI!C68</f>
        <v>3.8252681461585891E-2</v>
      </c>
      <c r="E67">
        <f t="shared" si="1"/>
        <v>-1.608220409343172E-2</v>
      </c>
      <c r="F67">
        <f t="shared" ca="1" si="2"/>
        <v>0.26727609070702518</v>
      </c>
      <c r="G67">
        <f ca="1">S0*EXP(Drift*(A67-$A$11)+Volatility*SUM($F$12:F67))</f>
        <v>11.795148766794959</v>
      </c>
    </row>
    <row r="68" spans="1:7" x14ac:dyDescent="0.25">
      <c r="A68" s="1" t="str">
        <f>MID('Filter Data'!A59,2,LEN('Filter Data'!A59)-2)</f>
        <v>17-Apr-2020</v>
      </c>
      <c r="B68">
        <f>'Filter Data'!M59</f>
        <v>8.8767999999999994</v>
      </c>
      <c r="C68">
        <f t="shared" si="0"/>
        <v>1.9454716677768283E-2</v>
      </c>
      <c r="D68">
        <f>C68-SET_TRI!C69</f>
        <v>-2.0308778765721916E-2</v>
      </c>
      <c r="E68">
        <f t="shared" si="1"/>
        <v>3.1182625565777181E-2</v>
      </c>
      <c r="F68">
        <f t="shared" ca="1" si="2"/>
        <v>0.20995002390744277</v>
      </c>
      <c r="G68">
        <f ca="1">S0*EXP(Drift*(A68-$A$11)+Volatility*SUM($F$12:F68))</f>
        <v>11.837027159942968</v>
      </c>
    </row>
    <row r="69" spans="1:7" x14ac:dyDescent="0.25">
      <c r="A69" s="1" t="str">
        <f>MID('Filter Data'!A60,2,LEN('Filter Data'!A60)-2)</f>
        <v>20-Apr-2020</v>
      </c>
      <c r="B69">
        <f>'Filter Data'!M60</f>
        <v>8.7378</v>
      </c>
      <c r="C69">
        <f t="shared" si="0"/>
        <v>-1.565879596250894E-2</v>
      </c>
      <c r="D69">
        <f>C69-SET_TRI!C70</f>
        <v>-4.2010567852253794E-2</v>
      </c>
      <c r="E69">
        <f t="shared" si="1"/>
        <v>8.6660265182313678E-3</v>
      </c>
      <c r="F69">
        <f t="shared" ca="1" si="2"/>
        <v>-0.94167621476198771</v>
      </c>
      <c r="G69">
        <f ca="1">S0*EXP(Drift*(A69-$A$11)+Volatility*SUM($F$12:F69))</f>
        <v>11.714209183316358</v>
      </c>
    </row>
    <row r="70" spans="1:7" x14ac:dyDescent="0.25">
      <c r="A70" s="1" t="str">
        <f>MID('Filter Data'!A61,2,LEN('Filter Data'!A61)-2)</f>
        <v>21-Apr-2020</v>
      </c>
      <c r="B70">
        <f>'Filter Data'!M61</f>
        <v>8.4961000000000002</v>
      </c>
      <c r="C70">
        <f t="shared" si="0"/>
        <v>-2.7661425072672732E-2</v>
      </c>
      <c r="D70">
        <f>C70-SET_TRI!C71</f>
        <v>-1.3962082437798073E-2</v>
      </c>
      <c r="E70">
        <f t="shared" si="1"/>
        <v>-1.9617488272097791E-2</v>
      </c>
      <c r="F70">
        <f t="shared" ca="1" si="2"/>
        <v>-0.7094761571584014</v>
      </c>
      <c r="G70">
        <f ca="1">S0*EXP(Drift*(A70-$A$11)+Volatility*SUM($F$12:F70))</f>
        <v>11.611826061259434</v>
      </c>
    </row>
    <row r="71" spans="1:7" x14ac:dyDescent="0.25">
      <c r="A71" s="1" t="str">
        <f>MID('Filter Data'!A62,2,LEN('Filter Data'!A62)-2)</f>
        <v>22-Apr-2020</v>
      </c>
      <c r="B71">
        <f>'Filter Data'!M62</f>
        <v>8.7018000000000004</v>
      </c>
      <c r="C71">
        <f t="shared" si="0"/>
        <v>2.4211108626310922E-2</v>
      </c>
      <c r="D71">
        <f>C71-SET_TRI!C72</f>
        <v>1.6459096315137346E-2</v>
      </c>
      <c r="E71">
        <f t="shared" si="1"/>
        <v>1.4596917859072302E-2</v>
      </c>
      <c r="F71">
        <f t="shared" ca="1" si="2"/>
        <v>8.4292115890868546E-3</v>
      </c>
      <c r="G71">
        <f ca="1">S0*EXP(Drift*(A71-$A$11)+Volatility*SUM($F$12:F71))</f>
        <v>11.621622310123044</v>
      </c>
    </row>
    <row r="72" spans="1:7" x14ac:dyDescent="0.25">
      <c r="A72" s="1" t="str">
        <f>MID('Filter Data'!A63,2,LEN('Filter Data'!A63)-2)</f>
        <v>23-Apr-2020</v>
      </c>
      <c r="B72">
        <f>'Filter Data'!M63</f>
        <v>8.6547000000000001</v>
      </c>
      <c r="C72">
        <f t="shared" si="0"/>
        <v>-5.4126732400193479E-3</v>
      </c>
      <c r="D72">
        <f>C72-SET_TRI!C73</f>
        <v>-1.1729036080634428E-2</v>
      </c>
      <c r="E72">
        <f t="shared" si="1"/>
        <v>1.3350804717976606E-3</v>
      </c>
      <c r="F72">
        <f t="shared" ca="1" si="2"/>
        <v>0.92881080623958123</v>
      </c>
      <c r="G72">
        <f ca="1">S0*EXP(Drift*(A72-$A$11)+Volatility*SUM($F$12:F72))</f>
        <v>11.775794781245155</v>
      </c>
    </row>
    <row r="73" spans="1:7" x14ac:dyDescent="0.25">
      <c r="A73" s="1" t="str">
        <f>MID('Filter Data'!A64,2,LEN('Filter Data'!A64)-2)</f>
        <v>24-Apr-2020</v>
      </c>
      <c r="B73">
        <f>'Filter Data'!M64</f>
        <v>8.6742000000000008</v>
      </c>
      <c r="C73">
        <f t="shared" si="0"/>
        <v>2.2531110263788161E-3</v>
      </c>
      <c r="D73">
        <f>C73-SET_TRI!C74</f>
        <v>1.6370110162458738E-2</v>
      </c>
      <c r="E73">
        <f t="shared" si="1"/>
        <v>-7.3094272770112042E-3</v>
      </c>
      <c r="F73">
        <f t="shared" ca="1" si="2"/>
        <v>-3.6388575242635439E-2</v>
      </c>
      <c r="G73">
        <f ca="1">S0*EXP(Drift*(A73-$A$11)+Volatility*SUM($F$12:F73))</f>
        <v>11.778652104369085</v>
      </c>
    </row>
    <row r="74" spans="1:7" x14ac:dyDescent="0.25">
      <c r="A74" s="1" t="str">
        <f>MID('Filter Data'!A65,2,LEN('Filter Data'!A65)-2)</f>
        <v>27-Apr-2020</v>
      </c>
      <c r="B74">
        <f>'Filter Data'!M65</f>
        <v>8.8609000000000009</v>
      </c>
      <c r="C74">
        <f t="shared" si="0"/>
        <v>2.1523598718037405E-2</v>
      </c>
      <c r="D74">
        <f>C74-SET_TRI!C75</f>
        <v>1.3302528900080525E-2</v>
      </c>
      <c r="E74">
        <f t="shared" si="1"/>
        <v>1.3741653523666287E-2</v>
      </c>
      <c r="F74">
        <f t="shared" ca="1" si="2"/>
        <v>3.68057925713665</v>
      </c>
      <c r="G74">
        <f ca="1">S0*EXP(Drift*(A74-$A$11)+Volatility*SUM($F$12:F74))</f>
        <v>12.401394997232954</v>
      </c>
    </row>
    <row r="75" spans="1:7" x14ac:dyDescent="0.25">
      <c r="A75" s="1" t="str">
        <f>MID('Filter Data'!A66,2,LEN('Filter Data'!A66)-2)</f>
        <v>28-Apr-2020</v>
      </c>
      <c r="B75">
        <f>'Filter Data'!M66</f>
        <v>8.8695000000000004</v>
      </c>
      <c r="C75">
        <f t="shared" si="0"/>
        <v>9.7055603832562113E-4</v>
      </c>
      <c r="D75">
        <f>C75-SET_TRI!C76</f>
        <v>-6.0301668624088154E-3</v>
      </c>
      <c r="E75">
        <f t="shared" si="1"/>
        <v>4.4103721956846647E-3</v>
      </c>
      <c r="F75">
        <f t="shared" ca="1" si="2"/>
        <v>-1.6194311965188204</v>
      </c>
      <c r="G75">
        <f ca="1">S0*EXP(Drift*(A75-$A$11)+Volatility*SUM($F$12:F75))</f>
        <v>12.143993912604023</v>
      </c>
    </row>
    <row r="76" spans="1:7" x14ac:dyDescent="0.25">
      <c r="A76" s="1" t="str">
        <f>MID('Filter Data'!A67,2,LEN('Filter Data'!A67)-2)</f>
        <v>11-May-2020</v>
      </c>
      <c r="B76">
        <f>'Filter Data'!M67</f>
        <v>8.8402999999999992</v>
      </c>
      <c r="C76">
        <f t="shared" si="0"/>
        <v>-3.2921810699589856E-3</v>
      </c>
      <c r="D76">
        <f>C76-SET_TRI!C77</f>
        <v>-1.7047517904507668E-2</v>
      </c>
      <c r="E76">
        <f t="shared" si="1"/>
        <v>6.54271240313336E-3</v>
      </c>
      <c r="F76">
        <f t="shared" ca="1" si="2"/>
        <v>4.0608206490167484</v>
      </c>
      <c r="G76">
        <f ca="1">S0*EXP(Drift*(A76-$A$11)+Volatility*SUM($F$12:F76))</f>
        <v>12.945578556566876</v>
      </c>
    </row>
    <row r="77" spans="1:7" x14ac:dyDescent="0.25">
      <c r="A77" s="1" t="str">
        <f>MID('Filter Data'!A68,2,LEN('Filter Data'!A68)-2)</f>
        <v>12-May-2020</v>
      </c>
      <c r="B77">
        <f>'Filter Data'!M68</f>
        <v>8.8008000000000006</v>
      </c>
      <c r="C77">
        <f t="shared" ref="C77:C140" si="3">(B77-B76)/B76</f>
        <v>-4.4681741569854577E-3</v>
      </c>
      <c r="D77">
        <f>C77-SET_TRI!C78</f>
        <v>-1.4054777371077274E-2</v>
      </c>
      <c r="E77">
        <f t="shared" ref="E77:E140" si="4">C77-($B$4+$B$5*D77)</f>
        <v>3.6295678879564898E-3</v>
      </c>
      <c r="F77">
        <f t="shared" ref="F77:F140" ca="1" si="5">SQRT(A77-A76)*_xlfn.NORM.INV(RAND(),0,1)</f>
        <v>1.0003477845798456</v>
      </c>
      <c r="G77">
        <f ca="1">S0*EXP(Drift*(A77-$A$11)+Volatility*SUM($F$12:F77))</f>
        <v>13.129897288904818</v>
      </c>
    </row>
    <row r="78" spans="1:7" x14ac:dyDescent="0.25">
      <c r="A78" s="1" t="str">
        <f>MID('Filter Data'!A69,2,LEN('Filter Data'!A69)-2)</f>
        <v>13-May-2020</v>
      </c>
      <c r="B78">
        <f>'Filter Data'!M69</f>
        <v>8.76</v>
      </c>
      <c r="C78">
        <f t="shared" si="3"/>
        <v>-4.6359421870739966E-3</v>
      </c>
      <c r="D78">
        <f>C78-SET_TRI!C79</f>
        <v>1.3687300362697314E-3</v>
      </c>
      <c r="E78">
        <f t="shared" si="4"/>
        <v>-5.4908532774340796E-3</v>
      </c>
      <c r="F78">
        <f t="shared" ca="1" si="5"/>
        <v>-3.050081608446446E-2</v>
      </c>
      <c r="G78">
        <f ca="1">S0*EXP(Drift*(A78-$A$11)+Volatility*SUM($F$12:F78))</f>
        <v>13.134119564587426</v>
      </c>
    </row>
    <row r="79" spans="1:7" x14ac:dyDescent="0.25">
      <c r="A79" s="1" t="str">
        <f>MID('Filter Data'!A70,2,LEN('Filter Data'!A70)-2)</f>
        <v>15-May-2020</v>
      </c>
      <c r="B79">
        <f>'Filter Data'!M70</f>
        <v>8.6824999999999992</v>
      </c>
      <c r="C79">
        <f t="shared" si="3"/>
        <v>-8.8470319634703851E-3</v>
      </c>
      <c r="D79">
        <f>C79-SET_TRI!C80</f>
        <v>5.8961262733394203E-3</v>
      </c>
      <c r="E79">
        <f t="shared" si="4"/>
        <v>-1.2329893172183509E-2</v>
      </c>
      <c r="F79">
        <f t="shared" ca="1" si="5"/>
        <v>-1.0751300471019052</v>
      </c>
      <c r="G79">
        <f ca="1">S0*EXP(Drift*(A79-$A$11)+Volatility*SUM($F$12:F79))</f>
        <v>12.965143683893261</v>
      </c>
    </row>
    <row r="80" spans="1:7" x14ac:dyDescent="0.25">
      <c r="A80" s="1" t="str">
        <f>MID('Filter Data'!A71,2,LEN('Filter Data'!A71)-2)</f>
        <v>18-May-2020</v>
      </c>
      <c r="B80">
        <f>'Filter Data'!M71</f>
        <v>9.0031999999999996</v>
      </c>
      <c r="C80">
        <f t="shared" si="3"/>
        <v>3.6936366253959164E-2</v>
      </c>
      <c r="D80">
        <f>C80-SET_TRI!C81</f>
        <v>3.182868199271801E-2</v>
      </c>
      <c r="E80">
        <f t="shared" si="4"/>
        <v>1.8400821493066648E-2</v>
      </c>
      <c r="F80">
        <f t="shared" ca="1" si="5"/>
        <v>-1.7972940957587609</v>
      </c>
      <c r="G80">
        <f ca="1">S0*EXP(Drift*(A80-$A$11)+Volatility*SUM($F$12:F80))</f>
        <v>12.684326060978059</v>
      </c>
    </row>
    <row r="81" spans="1:7" x14ac:dyDescent="0.25">
      <c r="A81" s="1" t="str">
        <f>MID('Filter Data'!A72,2,LEN('Filter Data'!A72)-2)</f>
        <v>19-May-2020</v>
      </c>
      <c r="B81">
        <f>'Filter Data'!M72</f>
        <v>8.8940000000000001</v>
      </c>
      <c r="C81">
        <f t="shared" si="3"/>
        <v>-1.2129020792607021E-2</v>
      </c>
      <c r="D81">
        <f>C81-SET_TRI!C82</f>
        <v>-3.1344892286759296E-2</v>
      </c>
      <c r="E81">
        <f t="shared" si="4"/>
        <v>6.0048561872380977E-3</v>
      </c>
      <c r="F81">
        <f t="shared" ca="1" si="5"/>
        <v>-0.37286145365231749</v>
      </c>
      <c r="G81">
        <f ca="1">S0*EXP(Drift*(A81-$A$11)+Volatility*SUM($F$12:F81))</f>
        <v>12.630317458059368</v>
      </c>
    </row>
    <row r="82" spans="1:7" x14ac:dyDescent="0.25">
      <c r="A82" s="1" t="str">
        <f>MID('Filter Data'!A73,2,LEN('Filter Data'!A73)-2)</f>
        <v>20-May-2020</v>
      </c>
      <c r="B82">
        <f>'Filter Data'!M73</f>
        <v>8.9922000000000004</v>
      </c>
      <c r="C82">
        <f t="shared" si="3"/>
        <v>1.1041151337980693E-2</v>
      </c>
      <c r="D82">
        <f>C82-SET_TRI!C83</f>
        <v>2.3169419155584514E-3</v>
      </c>
      <c r="E82">
        <f t="shared" si="4"/>
        <v>9.635845850947837E-3</v>
      </c>
      <c r="F82">
        <f t="shared" ca="1" si="5"/>
        <v>-1.7356277304288594</v>
      </c>
      <c r="G82">
        <f ca="1">S0*EXP(Drift*(A82-$A$11)+Volatility*SUM($F$12:F82))</f>
        <v>12.348918530455487</v>
      </c>
    </row>
    <row r="83" spans="1:7" x14ac:dyDescent="0.25">
      <c r="A83" s="1" t="str">
        <f>MID('Filter Data'!A74,2,LEN('Filter Data'!A74)-2)</f>
        <v>28-May-2020</v>
      </c>
      <c r="B83">
        <f>'Filter Data'!M74</f>
        <v>8.8689</v>
      </c>
      <c r="C83">
        <f t="shared" si="3"/>
        <v>-1.3711883632481528E-2</v>
      </c>
      <c r="D83">
        <f>C83-SET_TRI!C84</f>
        <v>-2.0696321115667195E-2</v>
      </c>
      <c r="E83">
        <f t="shared" si="4"/>
        <v>-1.7590238210110042E-3</v>
      </c>
      <c r="F83">
        <f t="shared" ca="1" si="5"/>
        <v>-1.9343261742609132</v>
      </c>
      <c r="G83">
        <f ca="1">S0*EXP(Drift*(A83-$A$11)+Volatility*SUM($F$12:F83))</f>
        <v>12.103395640259418</v>
      </c>
    </row>
    <row r="84" spans="1:7" x14ac:dyDescent="0.25">
      <c r="A84" s="1" t="str">
        <f>MID('Filter Data'!A75,2,LEN('Filter Data'!A75)-2)</f>
        <v>02-Jun-2020</v>
      </c>
      <c r="B84">
        <f>'Filter Data'!M75</f>
        <v>9.3368000000000002</v>
      </c>
      <c r="C84">
        <f t="shared" si="3"/>
        <v>5.2757388176662291E-2</v>
      </c>
      <c r="D84">
        <f>C84-SET_TRI!C85</f>
        <v>1.8775887932708187E-2</v>
      </c>
      <c r="E84">
        <f t="shared" si="4"/>
        <v>4.1798403959328989E-2</v>
      </c>
      <c r="F84">
        <f t="shared" ca="1" si="5"/>
        <v>1.0570841175906012</v>
      </c>
      <c r="G84">
        <f ca="1">S0*EXP(Drift*(A84-$A$11)+Volatility*SUM($F$12:F84))</f>
        <v>12.321001915444903</v>
      </c>
    </row>
    <row r="85" spans="1:7" x14ac:dyDescent="0.25">
      <c r="A85" s="1" t="str">
        <f>MID('Filter Data'!A76,2,LEN('Filter Data'!A76)-2)</f>
        <v>04-Jun-2020</v>
      </c>
      <c r="B85">
        <f>'Filter Data'!M76</f>
        <v>9.4404000000000003</v>
      </c>
      <c r="C85">
        <f t="shared" si="3"/>
        <v>1.1095878673635521E-2</v>
      </c>
      <c r="D85">
        <f>C85-SET_TRI!C86</f>
        <v>-1.9003280384851585E-2</v>
      </c>
      <c r="E85">
        <f t="shared" si="4"/>
        <v>2.2066004402214481E-2</v>
      </c>
      <c r="F85">
        <f t="shared" ca="1" si="5"/>
        <v>0.66091868708262802</v>
      </c>
      <c r="G85">
        <f ca="1">S0*EXP(Drift*(A85-$A$11)+Volatility*SUM($F$12:F85))</f>
        <v>12.448796200643812</v>
      </c>
    </row>
    <row r="86" spans="1:7" x14ac:dyDescent="0.25">
      <c r="A86" s="1" t="str">
        <f>MID('Filter Data'!A77,2,LEN('Filter Data'!A77)-2)</f>
        <v>05-Jun-2020</v>
      </c>
      <c r="B86">
        <f>'Filter Data'!M77</f>
        <v>9.6509</v>
      </c>
      <c r="C86">
        <f t="shared" si="3"/>
        <v>2.2297783992203685E-2</v>
      </c>
      <c r="D86">
        <f>C86-SET_TRI!C87</f>
        <v>2.5863032716387478E-3</v>
      </c>
      <c r="E86">
        <f t="shared" si="4"/>
        <v>2.0736126339262525E-2</v>
      </c>
      <c r="F86">
        <f t="shared" ca="1" si="5"/>
        <v>2.0626342153001787</v>
      </c>
      <c r="G86">
        <f ca="1">S0*EXP(Drift*(A86-$A$11)+Volatility*SUM($F$12:F86))</f>
        <v>12.807089313001592</v>
      </c>
    </row>
    <row r="87" spans="1:7" x14ac:dyDescent="0.25">
      <c r="A87" s="1" t="str">
        <f>MID('Filter Data'!A78,2,LEN('Filter Data'!A78)-2)</f>
        <v>08-Jun-2020</v>
      </c>
      <c r="B87">
        <f>'Filter Data'!M78</f>
        <v>9.6958000000000002</v>
      </c>
      <c r="C87">
        <f t="shared" si="3"/>
        <v>4.6524158368649723E-3</v>
      </c>
      <c r="D87">
        <f>C87-SET_TRI!C88</f>
        <v>4.9140325027846815E-3</v>
      </c>
      <c r="E87">
        <f t="shared" si="4"/>
        <v>1.7396159405307196E-3</v>
      </c>
      <c r="F87">
        <f t="shared" ca="1" si="5"/>
        <v>-0.11403944670300295</v>
      </c>
      <c r="G87">
        <f ca="1">S0*EXP(Drift*(A87-$A$11)+Volatility*SUM($F$12:F87))</f>
        <v>12.81557710955749</v>
      </c>
    </row>
    <row r="88" spans="1:7" x14ac:dyDescent="0.25">
      <c r="A88" s="1" t="str">
        <f>MID('Filter Data'!A79,2,LEN('Filter Data'!A79)-2)</f>
        <v>09-Jun-2020</v>
      </c>
      <c r="B88">
        <f>'Filter Data'!M79</f>
        <v>9.6159999999999997</v>
      </c>
      <c r="C88">
        <f t="shared" si="3"/>
        <v>-8.2303677881144961E-3</v>
      </c>
      <c r="D88">
        <f>C88-SET_TRI!C89</f>
        <v>1.604275224925119E-2</v>
      </c>
      <c r="E88">
        <f t="shared" si="4"/>
        <v>-1.7602889529730284E-2</v>
      </c>
      <c r="F88">
        <f t="shared" ca="1" si="5"/>
        <v>2.2654900530597426</v>
      </c>
      <c r="G88">
        <f ca="1">S0*EXP(Drift*(A88-$A$11)+Volatility*SUM($F$12:F88))</f>
        <v>13.220321160840273</v>
      </c>
    </row>
    <row r="89" spans="1:7" x14ac:dyDescent="0.25">
      <c r="A89" s="1" t="str">
        <f>MID('Filter Data'!A80,2,LEN('Filter Data'!A80)-2)</f>
        <v>10-Jun-2020</v>
      </c>
      <c r="B89">
        <f>'Filter Data'!M80</f>
        <v>9.6123999999999992</v>
      </c>
      <c r="C89">
        <f t="shared" si="3"/>
        <v>-3.7437603993349542E-4</v>
      </c>
      <c r="D89">
        <f>C89-SET_TRI!C90</f>
        <v>-9.2301554831561942E-3</v>
      </c>
      <c r="E89">
        <f t="shared" si="4"/>
        <v>4.9228897494604856E-3</v>
      </c>
      <c r="F89">
        <f t="shared" ca="1" si="5"/>
        <v>-0.58177892472477843</v>
      </c>
      <c r="G89">
        <f ca="1">S0*EXP(Drift*(A89-$A$11)+Volatility*SUM($F$12:F89))</f>
        <v>13.1272221693145</v>
      </c>
    </row>
    <row r="90" spans="1:7" x14ac:dyDescent="0.25">
      <c r="A90" s="1" t="str">
        <f>MID('Filter Data'!A81,2,LEN('Filter Data'!A81)-2)</f>
        <v>11-Jun-2020</v>
      </c>
      <c r="B90">
        <f>'Filter Data'!M81</f>
        <v>9.0660000000000007</v>
      </c>
      <c r="C90">
        <f t="shared" si="3"/>
        <v>-5.6843244142981822E-2</v>
      </c>
      <c r="D90">
        <f>C90-SET_TRI!C91</f>
        <v>-3.8219558254575639E-2</v>
      </c>
      <c r="E90">
        <f t="shared" si="4"/>
        <v>-3.471893241924652E-2</v>
      </c>
      <c r="F90">
        <f t="shared" ca="1" si="5"/>
        <v>1.2056983227466995</v>
      </c>
      <c r="G90">
        <f ca="1">S0*EXP(Drift*(A90-$A$11)+Volatility*SUM($F$12:F90))</f>
        <v>13.350821119639001</v>
      </c>
    </row>
    <row r="91" spans="1:7" x14ac:dyDescent="0.25">
      <c r="A91" s="1" t="str">
        <f>MID('Filter Data'!A82,2,LEN('Filter Data'!A82)-2)</f>
        <v>12-Jun-2020</v>
      </c>
      <c r="B91">
        <f>'Filter Data'!M82</f>
        <v>9.2591999999999999</v>
      </c>
      <c r="C91">
        <f t="shared" si="3"/>
        <v>2.1310390469887395E-2</v>
      </c>
      <c r="D91">
        <f>C91-SET_TRI!C92</f>
        <v>3.3981582690826524E-2</v>
      </c>
      <c r="E91">
        <f t="shared" si="4"/>
        <v>1.5251835747040823E-3</v>
      </c>
      <c r="F91">
        <f t="shared" ca="1" si="5"/>
        <v>2.586116020841065</v>
      </c>
      <c r="G91">
        <f ca="1">S0*EXP(Drift*(A91-$A$11)+Volatility*SUM($F$12:F91))</f>
        <v>13.831779975577465</v>
      </c>
    </row>
    <row r="92" spans="1:7" x14ac:dyDescent="0.25">
      <c r="A92" s="1" t="str">
        <f>MID('Filter Data'!A83,2,LEN('Filter Data'!A83)-2)</f>
        <v>15-Jun-2020</v>
      </c>
      <c r="B92">
        <f>'Filter Data'!M83</f>
        <v>9.2029999999999994</v>
      </c>
      <c r="C92">
        <f t="shared" si="3"/>
        <v>-6.0696388456886637E-3</v>
      </c>
      <c r="D92">
        <f>C92-SET_TRI!C93</f>
        <v>2.7109607128236988E-2</v>
      </c>
      <c r="E92">
        <f t="shared" si="4"/>
        <v>-2.1865972656347123E-2</v>
      </c>
      <c r="F92">
        <f t="shared" ca="1" si="5"/>
        <v>0.11444432923177722</v>
      </c>
      <c r="G92">
        <f ca="1">S0*EXP(Drift*(A92-$A$11)+Volatility*SUM($F$12:F92))</f>
        <v>13.88339659736153</v>
      </c>
    </row>
    <row r="93" spans="1:7" x14ac:dyDescent="0.25">
      <c r="A93" s="1" t="str">
        <f>MID('Filter Data'!A84,2,LEN('Filter Data'!A84)-2)</f>
        <v>16-Jun-2020</v>
      </c>
      <c r="B93">
        <f>'Filter Data'!M84</f>
        <v>9.2565000000000008</v>
      </c>
      <c r="C93">
        <f t="shared" si="3"/>
        <v>5.813321742910077E-3</v>
      </c>
      <c r="D93">
        <f>C93-SET_TRI!C94</f>
        <v>-1.6140448487560244E-2</v>
      </c>
      <c r="E93">
        <f t="shared" si="4"/>
        <v>1.5121702170357392E-2</v>
      </c>
      <c r="F93">
        <f t="shared" ca="1" si="5"/>
        <v>-2.9826837922490421</v>
      </c>
      <c r="G93">
        <f ca="1">S0*EXP(Drift*(A93-$A$11)+Volatility*SUM($F$12:F93))</f>
        <v>13.349090874944926</v>
      </c>
    </row>
    <row r="94" spans="1:7" x14ac:dyDescent="0.25">
      <c r="A94" s="1" t="str">
        <f>MID('Filter Data'!A85,2,LEN('Filter Data'!A85)-2)</f>
        <v>17-Jun-2020</v>
      </c>
      <c r="B94">
        <f>'Filter Data'!M85</f>
        <v>9.3805999999999994</v>
      </c>
      <c r="C94">
        <f t="shared" si="3"/>
        <v>1.3406795224976885E-2</v>
      </c>
      <c r="D94">
        <f>C94-SET_TRI!C95</f>
        <v>7.9416674969763519E-3</v>
      </c>
      <c r="E94">
        <f t="shared" si="4"/>
        <v>8.7365892336847151E-3</v>
      </c>
      <c r="F94">
        <f t="shared" ca="1" si="5"/>
        <v>0.36475809241193624</v>
      </c>
      <c r="G94">
        <f ca="1">S0*EXP(Drift*(A94-$A$11)+Volatility*SUM($F$12:F94))</f>
        <v>13.424310763896365</v>
      </c>
    </row>
    <row r="95" spans="1:7" x14ac:dyDescent="0.25">
      <c r="A95" s="1" t="str">
        <f>MID('Filter Data'!A86,2,LEN('Filter Data'!A86)-2)</f>
        <v>18-Jun-2020</v>
      </c>
      <c r="B95">
        <f>'Filter Data'!M86</f>
        <v>9.3583999999999996</v>
      </c>
      <c r="C95">
        <f t="shared" si="3"/>
        <v>-2.366586359081485E-3</v>
      </c>
      <c r="D95">
        <f>C95-SET_TRI!C96</f>
        <v>1.8574190631376456E-3</v>
      </c>
      <c r="E95">
        <f t="shared" si="4"/>
        <v>-3.505159474753182E-3</v>
      </c>
      <c r="F95">
        <f t="shared" ca="1" si="5"/>
        <v>-0.47410039099936457</v>
      </c>
      <c r="G95">
        <f ca="1">S0*EXP(Drift*(A95-$A$11)+Volatility*SUM($F$12:F95))</f>
        <v>13.349026281535222</v>
      </c>
    </row>
    <row r="96" spans="1:7" x14ac:dyDescent="0.25">
      <c r="A96" s="1" t="str">
        <f>MID('Filter Data'!A87,2,LEN('Filter Data'!A87)-2)</f>
        <v>19-Jun-2020</v>
      </c>
      <c r="B96">
        <f>'Filter Data'!M87</f>
        <v>9.3264999999999993</v>
      </c>
      <c r="C96">
        <f t="shared" si="3"/>
        <v>-3.4087023422807597E-3</v>
      </c>
      <c r="D96">
        <f>C96-SET_TRI!C97</f>
        <v>-1.6123876713171033E-4</v>
      </c>
      <c r="E96">
        <f t="shared" si="4"/>
        <v>-3.3755352774631495E-3</v>
      </c>
      <c r="F96">
        <f t="shared" ca="1" si="5"/>
        <v>-1.5206776247111284</v>
      </c>
      <c r="G96">
        <f ca="1">S0*EXP(Drift*(A96-$A$11)+Volatility*SUM($F$12:F96))</f>
        <v>13.089269217143428</v>
      </c>
    </row>
    <row r="97" spans="1:7" x14ac:dyDescent="0.25">
      <c r="A97" s="1" t="str">
        <f>MID('Filter Data'!A88,2,LEN('Filter Data'!A88)-2)</f>
        <v>24-Jun-2020</v>
      </c>
      <c r="B97">
        <f>'Filter Data'!M88</f>
        <v>9.3414999999999999</v>
      </c>
      <c r="C97">
        <f t="shared" si="3"/>
        <v>1.6083203774192429E-3</v>
      </c>
      <c r="D97">
        <f>C97-SET_TRI!C98</f>
        <v>3.1872987949406073E-2</v>
      </c>
      <c r="E97">
        <f t="shared" si="4"/>
        <v>-1.6952942000846547E-2</v>
      </c>
      <c r="F97">
        <f t="shared" ca="1" si="5"/>
        <v>2.5043048974058602</v>
      </c>
      <c r="G97">
        <f ca="1">S0*EXP(Drift*(A97-$A$11)+Volatility*SUM($F$12:F97))</f>
        <v>13.585573839607207</v>
      </c>
    </row>
    <row r="98" spans="1:7" x14ac:dyDescent="0.25">
      <c r="A98" s="1" t="str">
        <f>MID('Filter Data'!A89,2,LEN('Filter Data'!A89)-2)</f>
        <v>29-Jun-2020</v>
      </c>
      <c r="B98">
        <f>'Filter Data'!M89</f>
        <v>9.3291000000000004</v>
      </c>
      <c r="C98">
        <f t="shared" si="3"/>
        <v>-1.3274099448696165E-3</v>
      </c>
      <c r="D98">
        <f>C98-SET_TRI!C99</f>
        <v>4.444762794580386E-4</v>
      </c>
      <c r="E98">
        <f t="shared" si="4"/>
        <v>-1.6458332523150751E-3</v>
      </c>
      <c r="F98">
        <f t="shared" ca="1" si="5"/>
        <v>0.99293041216780331</v>
      </c>
      <c r="G98">
        <f ca="1">S0*EXP(Drift*(A98-$A$11)+Volatility*SUM($F$12:F98))</f>
        <v>13.817941987251825</v>
      </c>
    </row>
    <row r="99" spans="1:7" x14ac:dyDescent="0.25">
      <c r="A99" s="1" t="str">
        <f>MID('Filter Data'!A90,2,LEN('Filter Data'!A90)-2)</f>
        <v>30-Jun-2020</v>
      </c>
      <c r="B99">
        <f>'Filter Data'!M90</f>
        <v>9.2963000000000005</v>
      </c>
      <c r="C99">
        <f t="shared" si="3"/>
        <v>-3.5158804171892184E-3</v>
      </c>
      <c r="D99">
        <f>C99-SET_TRI!C100</f>
        <v>-1.0921769398710578E-2</v>
      </c>
      <c r="E99">
        <f t="shared" si="4"/>
        <v>2.763291252938119E-3</v>
      </c>
      <c r="F99">
        <f t="shared" ca="1" si="5"/>
        <v>-0.96316717752469128</v>
      </c>
      <c r="G99">
        <f ca="1">S0*EXP(Drift*(A99-$A$11)+Volatility*SUM($F$12:F99))</f>
        <v>13.650679196589406</v>
      </c>
    </row>
    <row r="100" spans="1:7" x14ac:dyDescent="0.25">
      <c r="A100" s="1" t="str">
        <f>MID('Filter Data'!A91,2,LEN('Filter Data'!A91)-2)</f>
        <v>02-Jul-2020</v>
      </c>
      <c r="B100">
        <f>'Filter Data'!M91</f>
        <v>9.6622000000000003</v>
      </c>
      <c r="C100">
        <f t="shared" si="3"/>
        <v>3.935974527500187E-2</v>
      </c>
      <c r="D100">
        <f>C100-SET_TRI!C101</f>
        <v>8.77627903515164E-3</v>
      </c>
      <c r="E100">
        <f t="shared" si="4"/>
        <v>3.4205084781457833E-2</v>
      </c>
      <c r="F100">
        <f t="shared" ca="1" si="5"/>
        <v>2.6737737533451953</v>
      </c>
      <c r="G100">
        <f ca="1">S0*EXP(Drift*(A100-$A$11)+Volatility*SUM($F$12:F100))</f>
        <v>14.169409566977324</v>
      </c>
    </row>
    <row r="101" spans="1:7" x14ac:dyDescent="0.25">
      <c r="A101" s="1" t="str">
        <f>MID('Filter Data'!A92,2,LEN('Filter Data'!A92)-2)</f>
        <v>08-Jul-2020</v>
      </c>
      <c r="B101">
        <f>'Filter Data'!M92</f>
        <v>10.210100000000001</v>
      </c>
      <c r="C101">
        <f t="shared" si="3"/>
        <v>5.6705512202190007E-2</v>
      </c>
      <c r="D101">
        <f>C101-SET_TRI!C102</f>
        <v>7.1803764453746768E-2</v>
      </c>
      <c r="E101">
        <f t="shared" si="4"/>
        <v>1.4966227988479623E-2</v>
      </c>
      <c r="F101">
        <f t="shared" ca="1" si="5"/>
        <v>3.1424149279578351</v>
      </c>
      <c r="G101">
        <f ca="1">S0*EXP(Drift*(A101-$A$11)+Volatility*SUM($F$12:F101))</f>
        <v>14.843822050176113</v>
      </c>
    </row>
    <row r="102" spans="1:7" x14ac:dyDescent="0.25">
      <c r="A102" s="1" t="str">
        <f>MID('Filter Data'!A93,2,LEN('Filter Data'!A93)-2)</f>
        <v>09-Jul-2020</v>
      </c>
      <c r="B102">
        <f>'Filter Data'!M93</f>
        <v>10.1938</v>
      </c>
      <c r="C102">
        <f t="shared" si="3"/>
        <v>-1.5964584088305786E-3</v>
      </c>
      <c r="D102">
        <f>C102-SET_TRI!C103</f>
        <v>-3.2494861037641182E-3</v>
      </c>
      <c r="E102">
        <f t="shared" si="4"/>
        <v>2.292974926688951E-4</v>
      </c>
      <c r="F102">
        <f t="shared" ca="1" si="5"/>
        <v>1.2747953895811925</v>
      </c>
      <c r="G102">
        <f ca="1">S0*EXP(Drift*(A102-$A$11)+Volatility*SUM($F$12:F102))</f>
        <v>15.110647414143189</v>
      </c>
    </row>
    <row r="103" spans="1:7" x14ac:dyDescent="0.25">
      <c r="A103" s="1" t="str">
        <f>MID('Filter Data'!A94,2,LEN('Filter Data'!A94)-2)</f>
        <v>13-Jul-2020</v>
      </c>
      <c r="B103">
        <f>'Filter Data'!M94</f>
        <v>10.120200000000001</v>
      </c>
      <c r="C103">
        <f t="shared" si="3"/>
        <v>-7.2200749475170205E-3</v>
      </c>
      <c r="D103">
        <f>C103-SET_TRI!C104</f>
        <v>1.6423039914907595E-2</v>
      </c>
      <c r="E103">
        <f t="shared" si="4"/>
        <v>-1.6813336594287825E-2</v>
      </c>
      <c r="F103">
        <f t="shared" ca="1" si="5"/>
        <v>-1.9166621445230529</v>
      </c>
      <c r="G103">
        <f ca="1">S0*EXP(Drift*(A103-$A$11)+Volatility*SUM($F$12:F103))</f>
        <v>14.770510489672384</v>
      </c>
    </row>
    <row r="104" spans="1:7" x14ac:dyDescent="0.25">
      <c r="A104" s="1" t="str">
        <f>MID('Filter Data'!A95,2,LEN('Filter Data'!A95)-2)</f>
        <v>15-Jul-2020</v>
      </c>
      <c r="B104">
        <f>'Filter Data'!M95</f>
        <v>10.2036</v>
      </c>
      <c r="C104">
        <f t="shared" si="3"/>
        <v>8.2409438548644541E-3</v>
      </c>
      <c r="D104">
        <f>C104-SET_TRI!C105</f>
        <v>-3.5095889329123751E-3</v>
      </c>
      <c r="E104">
        <f t="shared" si="4"/>
        <v>1.0217677763335665E-2</v>
      </c>
      <c r="F104">
        <f t="shared" ca="1" si="5"/>
        <v>-1.5275170641809288</v>
      </c>
      <c r="G104">
        <f ca="1">S0*EXP(Drift*(A104-$A$11)+Volatility*SUM($F$12:F104))</f>
        <v>14.492345506855266</v>
      </c>
    </row>
    <row r="105" spans="1:7" x14ac:dyDescent="0.25">
      <c r="A105" s="1" t="str">
        <f>MID('Filter Data'!A96,2,LEN('Filter Data'!A96)-2)</f>
        <v>17-Jul-2020</v>
      </c>
      <c r="B105">
        <f>'Filter Data'!M96</f>
        <v>10.174200000000001</v>
      </c>
      <c r="C105">
        <f t="shared" si="3"/>
        <v>-2.881335999059056E-3</v>
      </c>
      <c r="D105">
        <f>C105-SET_TRI!C106</f>
        <v>-6.3799290915165213E-3</v>
      </c>
      <c r="E105">
        <f t="shared" si="4"/>
        <v>7.6150141892062512E-4</v>
      </c>
      <c r="F105">
        <f t="shared" ca="1" si="5"/>
        <v>-0.57345574602595895</v>
      </c>
      <c r="G105">
        <f ca="1">S0*EXP(Drift*(A105-$A$11)+Volatility*SUM($F$12:F105))</f>
        <v>14.402408591657073</v>
      </c>
    </row>
    <row r="106" spans="1:7" x14ac:dyDescent="0.25">
      <c r="A106" s="1" t="str">
        <f>MID('Filter Data'!A97,2,LEN('Filter Data'!A97)-2)</f>
        <v>20-Jul-2020</v>
      </c>
      <c r="B106">
        <f>'Filter Data'!M97</f>
        <v>10.345700000000001</v>
      </c>
      <c r="C106">
        <f t="shared" si="3"/>
        <v>1.68563621709815E-2</v>
      </c>
      <c r="D106">
        <f>C106-SET_TRI!C107</f>
        <v>1.9155059763665279E-2</v>
      </c>
      <c r="E106">
        <f t="shared" si="4"/>
        <v>5.6772857404062734E-3</v>
      </c>
      <c r="F106">
        <f t="shared" ca="1" si="5"/>
        <v>1.1787687497279757</v>
      </c>
      <c r="G106">
        <f ca="1">S0*EXP(Drift*(A106-$A$11)+Volatility*SUM($F$12:F106))</f>
        <v>14.663845116240958</v>
      </c>
    </row>
    <row r="107" spans="1:7" x14ac:dyDescent="0.25">
      <c r="A107" s="1" t="str">
        <f>MID('Filter Data'!A98,2,LEN('Filter Data'!A98)-2)</f>
        <v>21-Jul-2020</v>
      </c>
      <c r="B107">
        <f>'Filter Data'!M98</f>
        <v>10.397</v>
      </c>
      <c r="C107">
        <f t="shared" si="3"/>
        <v>4.9585818262659316E-3</v>
      </c>
      <c r="D107">
        <f>C107-SET_TRI!C108</f>
        <v>-1.0965881545546501E-2</v>
      </c>
      <c r="E107">
        <f t="shared" si="4"/>
        <v>1.126335861585445E-2</v>
      </c>
      <c r="F107">
        <f t="shared" ca="1" si="5"/>
        <v>0.81500826726301823</v>
      </c>
      <c r="G107">
        <f ca="1">S0*EXP(Drift*(A107-$A$11)+Volatility*SUM($F$12:F107))</f>
        <v>14.835730288778921</v>
      </c>
    </row>
    <row r="108" spans="1:7" x14ac:dyDescent="0.25">
      <c r="A108" s="1" t="str">
        <f>MID('Filter Data'!A99,2,LEN('Filter Data'!A99)-2)</f>
        <v>22-Jul-2020</v>
      </c>
      <c r="B108">
        <f>'Filter Data'!M99</f>
        <v>10.336600000000001</v>
      </c>
      <c r="C108">
        <f t="shared" si="3"/>
        <v>-5.8093680869481159E-3</v>
      </c>
      <c r="D108">
        <f>C108-SET_TRI!C109</f>
        <v>1.0478632518413201E-2</v>
      </c>
      <c r="E108">
        <f t="shared" si="4"/>
        <v>-1.1952168297794979E-2</v>
      </c>
      <c r="F108">
        <f t="shared" ca="1" si="5"/>
        <v>-0.53182814337658491</v>
      </c>
      <c r="G108">
        <f ca="1">S0*EXP(Drift*(A108-$A$11)+Volatility*SUM($F$12:F108))</f>
        <v>14.741120832546855</v>
      </c>
    </row>
    <row r="109" spans="1:7" x14ac:dyDescent="0.25">
      <c r="A109" s="1" t="str">
        <f>MID('Filter Data'!A100,2,LEN('Filter Data'!A100)-2)</f>
        <v>23-Jul-2020</v>
      </c>
      <c r="B109">
        <f>'Filter Data'!M100</f>
        <v>10.2646</v>
      </c>
      <c r="C109">
        <f t="shared" si="3"/>
        <v>-6.9655399260879734E-3</v>
      </c>
      <c r="D109">
        <f>C109-SET_TRI!C110</f>
        <v>-8.3422367586671667E-3</v>
      </c>
      <c r="E109">
        <f t="shared" si="4"/>
        <v>-2.1836710657286585E-3</v>
      </c>
      <c r="F109">
        <f t="shared" ca="1" si="5"/>
        <v>-1.9045613077509411</v>
      </c>
      <c r="G109">
        <f ca="1">S0*EXP(Drift*(A109-$A$11)+Volatility*SUM($F$12:F109))</f>
        <v>14.380098430902022</v>
      </c>
    </row>
    <row r="110" spans="1:7" x14ac:dyDescent="0.25">
      <c r="A110" s="1" t="str">
        <f>MID('Filter Data'!A101,2,LEN('Filter Data'!A101)-2)</f>
        <v>24-Jul-2020</v>
      </c>
      <c r="B110">
        <f>'Filter Data'!M101</f>
        <v>10.2645</v>
      </c>
      <c r="C110">
        <f t="shared" si="3"/>
        <v>-9.7422208366392205E-6</v>
      </c>
      <c r="D110">
        <f>C110-SET_TRI!C111</f>
        <v>1.685053045806582E-2</v>
      </c>
      <c r="E110">
        <f t="shared" si="4"/>
        <v>-9.851142922521398E-3</v>
      </c>
      <c r="F110">
        <f t="shared" ca="1" si="5"/>
        <v>-1.6994174597479597</v>
      </c>
      <c r="G110">
        <f ca="1">S0*EXP(Drift*(A110-$A$11)+Volatility*SUM($F$12:F110))</f>
        <v>14.066540005777814</v>
      </c>
    </row>
    <row r="111" spans="1:7" x14ac:dyDescent="0.25">
      <c r="A111" s="1" t="str">
        <f>MID('Filter Data'!A102,2,LEN('Filter Data'!A102)-2)</f>
        <v>29-Jul-2020</v>
      </c>
      <c r="B111">
        <f>'Filter Data'!M102</f>
        <v>10.424099999999999</v>
      </c>
      <c r="C111">
        <f t="shared" si="3"/>
        <v>1.5548735934531569E-2</v>
      </c>
      <c r="D111">
        <f>C111-SET_TRI!C112</f>
        <v>2.0019649145270019E-2</v>
      </c>
      <c r="E111">
        <f t="shared" si="4"/>
        <v>3.8678042103747184E-3</v>
      </c>
      <c r="F111">
        <f t="shared" ca="1" si="5"/>
        <v>2.3537001665279371</v>
      </c>
      <c r="G111">
        <f ca="1">S0*EXP(Drift*(A111-$A$11)+Volatility*SUM($F$12:F111))</f>
        <v>14.57045964960818</v>
      </c>
    </row>
    <row r="112" spans="1:7" x14ac:dyDescent="0.25">
      <c r="A112" s="1" t="str">
        <f>MID('Filter Data'!A103,2,LEN('Filter Data'!A103)-2)</f>
        <v>30-Jul-2020</v>
      </c>
      <c r="B112">
        <f>'Filter Data'!M103</f>
        <v>10.274699999999999</v>
      </c>
      <c r="C112">
        <f t="shared" si="3"/>
        <v>-1.4332172561659999E-2</v>
      </c>
      <c r="D112">
        <f>C112-SET_TRI!C113</f>
        <v>5.5096789597486612E-3</v>
      </c>
      <c r="E112">
        <f t="shared" si="4"/>
        <v>-1.7590718466319825E-2</v>
      </c>
      <c r="F112">
        <f t="shared" ca="1" si="5"/>
        <v>-1.7369335640091474</v>
      </c>
      <c r="G112">
        <f ca="1">S0*EXP(Drift*(A112-$A$11)+Volatility*SUM($F$12:F112))</f>
        <v>14.2455857302668</v>
      </c>
    </row>
    <row r="113" spans="1:7" x14ac:dyDescent="0.25">
      <c r="A113" s="1" t="str">
        <f>MID('Filter Data'!A104,2,LEN('Filter Data'!A104)-2)</f>
        <v>03-Aug-2020</v>
      </c>
      <c r="B113">
        <f>'Filter Data'!M104</f>
        <v>10.2094</v>
      </c>
      <c r="C113">
        <f t="shared" si="3"/>
        <v>-6.3554167031639663E-3</v>
      </c>
      <c r="D113">
        <f>C113-SET_TRI!C114</f>
        <v>-4.6573679284203726E-3</v>
      </c>
      <c r="E113">
        <f t="shared" si="4"/>
        <v>-3.7124486527832659E-3</v>
      </c>
      <c r="F113">
        <f t="shared" ca="1" si="5"/>
        <v>4.4691474348319176</v>
      </c>
      <c r="G113">
        <f ca="1">S0*EXP(Drift*(A113-$A$11)+Volatility*SUM($F$12:F113))</f>
        <v>15.169191080556825</v>
      </c>
    </row>
    <row r="114" spans="1:7" x14ac:dyDescent="0.25">
      <c r="A114" s="1" t="str">
        <f>MID('Filter Data'!A105,2,LEN('Filter Data'!A105)-2)</f>
        <v>04-Aug-2020</v>
      </c>
      <c r="B114">
        <f>'Filter Data'!M105</f>
        <v>10.3063</v>
      </c>
      <c r="C114">
        <f t="shared" si="3"/>
        <v>9.4912531588535812E-3</v>
      </c>
      <c r="D114">
        <f>C114-SET_TRI!C115</f>
        <v>5.1592028476537058E-4</v>
      </c>
      <c r="E114">
        <f t="shared" si="4"/>
        <v>9.1313598160121176E-3</v>
      </c>
      <c r="F114">
        <f t="shared" ca="1" si="5"/>
        <v>1.4414032781313855</v>
      </c>
      <c r="G114">
        <f ca="1">S0*EXP(Drift*(A114-$A$11)+Volatility*SUM($F$12:F114))</f>
        <v>15.476384963936823</v>
      </c>
    </row>
    <row r="115" spans="1:7" x14ac:dyDescent="0.25">
      <c r="A115" s="1" t="str">
        <f>MID('Filter Data'!A106,2,LEN('Filter Data'!A106)-2)</f>
        <v>05-Aug-2020</v>
      </c>
      <c r="B115">
        <f>'Filter Data'!M106</f>
        <v>10.382899999999999</v>
      </c>
      <c r="C115">
        <f t="shared" si="3"/>
        <v>7.4323472051074689E-3</v>
      </c>
      <c r="D115">
        <f>C115-SET_TRI!C116</f>
        <v>1.4174555257662072E-3</v>
      </c>
      <c r="E115">
        <f t="shared" si="4"/>
        <v>6.5491531571302388E-3</v>
      </c>
      <c r="F115">
        <f t="shared" ca="1" si="5"/>
        <v>1.8208386470256877</v>
      </c>
      <c r="G115">
        <f ca="1">S0*EXP(Drift*(A115-$A$11)+Volatility*SUM($F$12:F115))</f>
        <v>15.870302076299609</v>
      </c>
    </row>
    <row r="116" spans="1:7" x14ac:dyDescent="0.25">
      <c r="A116" s="1" t="str">
        <f>MID('Filter Data'!A107,2,LEN('Filter Data'!A107)-2)</f>
        <v>06-Aug-2020</v>
      </c>
      <c r="B116">
        <f>'Filter Data'!M107</f>
        <v>10.450699999999999</v>
      </c>
      <c r="C116">
        <f t="shared" si="3"/>
        <v>6.5299675427867056E-3</v>
      </c>
      <c r="D116">
        <f>C116-SET_TRI!C117</f>
        <v>7.9988434111549073E-3</v>
      </c>
      <c r="E116">
        <f t="shared" si="4"/>
        <v>1.8265735019922175E-3</v>
      </c>
      <c r="F116">
        <f t="shared" ca="1" si="5"/>
        <v>0.44813227939805705</v>
      </c>
      <c r="G116">
        <f ca="1">S0*EXP(Drift*(A116-$A$11)+Volatility*SUM($F$12:F116))</f>
        <v>15.977572407051081</v>
      </c>
    </row>
    <row r="117" spans="1:7" x14ac:dyDescent="0.25">
      <c r="A117" s="1" t="str">
        <f>MID('Filter Data'!A108,2,LEN('Filter Data'!A108)-2)</f>
        <v>07-Aug-2020</v>
      </c>
      <c r="B117">
        <f>'Filter Data'!M108</f>
        <v>10.256</v>
      </c>
      <c r="C117">
        <f t="shared" si="3"/>
        <v>-1.8630330982613529E-2</v>
      </c>
      <c r="D117">
        <f>C117-SET_TRI!C118</f>
        <v>-1.0335965378801817E-2</v>
      </c>
      <c r="E117">
        <f t="shared" si="4"/>
        <v>-1.2691192228281368E-2</v>
      </c>
      <c r="F117">
        <f t="shared" ca="1" si="5"/>
        <v>-1.4699895158972913</v>
      </c>
      <c r="G117">
        <f ca="1">S0*EXP(Drift*(A117-$A$11)+Volatility*SUM($F$12:F117))</f>
        <v>15.677313577552907</v>
      </c>
    </row>
    <row r="118" spans="1:7" x14ac:dyDescent="0.25">
      <c r="A118" s="1" t="str">
        <f>MID('Filter Data'!A109,2,LEN('Filter Data'!A109)-2)</f>
        <v>11-Aug-2020</v>
      </c>
      <c r="B118">
        <f>'Filter Data'!M109</f>
        <v>10.233000000000001</v>
      </c>
      <c r="C118">
        <f t="shared" si="3"/>
        <v>-2.2425897035881128E-3</v>
      </c>
      <c r="D118">
        <f>C118-SET_TRI!C119</f>
        <v>-1.3906289299072991E-2</v>
      </c>
      <c r="E118">
        <f t="shared" si="4"/>
        <v>5.7689616865128444E-3</v>
      </c>
      <c r="F118">
        <f t="shared" ca="1" si="5"/>
        <v>-1.7610662277648232</v>
      </c>
      <c r="G118">
        <f ca="1">S0*EXP(Drift*(A118-$A$11)+Volatility*SUM($F$12:F118))</f>
        <v>15.356411836071816</v>
      </c>
    </row>
    <row r="119" spans="1:7" x14ac:dyDescent="0.25">
      <c r="A119" s="1" t="str">
        <f>MID('Filter Data'!A110,2,LEN('Filter Data'!A110)-2)</f>
        <v>13-Aug-2020</v>
      </c>
      <c r="B119">
        <f>'Filter Data'!M110</f>
        <v>10.3149</v>
      </c>
      <c r="C119">
        <f t="shared" si="3"/>
        <v>8.0035180299031748E-3</v>
      </c>
      <c r="D119">
        <f>C119-SET_TRI!C120</f>
        <v>-7.0486239075263132E-3</v>
      </c>
      <c r="E119">
        <f t="shared" si="4"/>
        <v>1.2034502746872615E-2</v>
      </c>
      <c r="F119">
        <f t="shared" ca="1" si="5"/>
        <v>1.0233827807253573</v>
      </c>
      <c r="G119">
        <f ca="1">S0*EXP(Drift*(A119-$A$11)+Volatility*SUM($F$12:F119))</f>
        <v>15.591247509614021</v>
      </c>
    </row>
    <row r="120" spans="1:7" x14ac:dyDescent="0.25">
      <c r="A120" s="1" t="str">
        <f>MID('Filter Data'!A111,2,LEN('Filter Data'!A111)-2)</f>
        <v>14-Aug-2020</v>
      </c>
      <c r="B120">
        <f>'Filter Data'!M111</f>
        <v>10.3192</v>
      </c>
      <c r="C120">
        <f t="shared" si="3"/>
        <v>4.1687267932802422E-4</v>
      </c>
      <c r="D120">
        <f>C120-SET_TRI!C121</f>
        <v>1.7498260400659171E-2</v>
      </c>
      <c r="E120">
        <f t="shared" si="4"/>
        <v>-9.8005061541936635E-3</v>
      </c>
      <c r="F120">
        <f t="shared" ca="1" si="5"/>
        <v>-0.10967988576129171</v>
      </c>
      <c r="G120">
        <f ca="1">S0*EXP(Drift*(A120-$A$11)+Volatility*SUM($F$12:F120))</f>
        <v>15.57971926182419</v>
      </c>
    </row>
    <row r="121" spans="1:7" x14ac:dyDescent="0.25">
      <c r="A121" s="1" t="str">
        <f>MID('Filter Data'!A112,2,LEN('Filter Data'!A112)-2)</f>
        <v>18-Aug-2020</v>
      </c>
      <c r="B121">
        <f>'Filter Data'!M112</f>
        <v>10.4511</v>
      </c>
      <c r="C121">
        <f t="shared" si="3"/>
        <v>1.2781998604542977E-2</v>
      </c>
      <c r="D121">
        <f>C121-SET_TRI!C122</f>
        <v>7.9558099913716769E-3</v>
      </c>
      <c r="E121">
        <f t="shared" si="4"/>
        <v>8.1035835306183454E-3</v>
      </c>
      <c r="F121">
        <f t="shared" ca="1" si="5"/>
        <v>-1.5964767611577761</v>
      </c>
      <c r="G121">
        <f ca="1">S0*EXP(Drift*(A121-$A$11)+Volatility*SUM($F$12:F121))</f>
        <v>15.294516553231384</v>
      </c>
    </row>
    <row r="122" spans="1:7" x14ac:dyDescent="0.25">
      <c r="A122" s="1" t="str">
        <f>MID('Filter Data'!A113,2,LEN('Filter Data'!A113)-2)</f>
        <v>19-Aug-2020</v>
      </c>
      <c r="B122">
        <f>'Filter Data'!M113</f>
        <v>10.344099999999999</v>
      </c>
      <c r="C122">
        <f t="shared" si="3"/>
        <v>-1.0238156749050443E-2</v>
      </c>
      <c r="D122">
        <f>C122-SET_TRI!C123</f>
        <v>8.6070847898562144E-3</v>
      </c>
      <c r="E122">
        <f t="shared" si="4"/>
        <v>-1.5294607584401064E-2</v>
      </c>
      <c r="F122">
        <f t="shared" ca="1" si="5"/>
        <v>1.0096516751376809</v>
      </c>
      <c r="G122">
        <f ca="1">S0*EXP(Drift*(A122-$A$11)+Volatility*SUM($F$12:F122))</f>
        <v>15.514213831881113</v>
      </c>
    </row>
    <row r="123" spans="1:7" x14ac:dyDescent="0.25">
      <c r="A123" s="1" t="str">
        <f>MID('Filter Data'!A114,2,LEN('Filter Data'!A114)-2)</f>
        <v>24-Aug-2020</v>
      </c>
      <c r="B123">
        <f>'Filter Data'!M114</f>
        <v>10.5565</v>
      </c>
      <c r="C123">
        <f t="shared" si="3"/>
        <v>2.0533444185574443E-2</v>
      </c>
      <c r="D123">
        <f>C123-SET_TRI!C124</f>
        <v>1.8028617913673238E-2</v>
      </c>
      <c r="E123">
        <f t="shared" si="4"/>
        <v>1.000821664252676E-2</v>
      </c>
      <c r="F123">
        <f t="shared" ca="1" si="5"/>
        <v>-2.0319744943567493</v>
      </c>
      <c r="G123">
        <f ca="1">S0*EXP(Drift*(A123-$A$11)+Volatility*SUM($F$12:F123))</f>
        <v>15.152635745496584</v>
      </c>
    </row>
    <row r="124" spans="1:7" x14ac:dyDescent="0.25">
      <c r="A124" s="1" t="str">
        <f>MID('Filter Data'!A115,2,LEN('Filter Data'!A115)-2)</f>
        <v>25-Aug-2020</v>
      </c>
      <c r="B124">
        <f>'Filter Data'!M115</f>
        <v>10.6709</v>
      </c>
      <c r="C124">
        <f t="shared" si="3"/>
        <v>1.0836925117226339E-2</v>
      </c>
      <c r="D124">
        <f>C124-SET_TRI!C125</f>
        <v>8.8030156467840126E-3</v>
      </c>
      <c r="E124">
        <f t="shared" si="4"/>
        <v>5.6667452217955524E-3</v>
      </c>
      <c r="F124">
        <f t="shared" ca="1" si="5"/>
        <v>0.74710478041321016</v>
      </c>
      <c r="G124">
        <f ca="1">S0*EXP(Drift*(A124-$A$11)+Volatility*SUM($F$12:F124))</f>
        <v>15.316304933857436</v>
      </c>
    </row>
    <row r="125" spans="1:7" x14ac:dyDescent="0.25">
      <c r="A125" s="1" t="str">
        <f>MID('Filter Data'!A116,2,LEN('Filter Data'!A116)-2)</f>
        <v>26-Aug-2020</v>
      </c>
      <c r="B125">
        <f>'Filter Data'!M116</f>
        <v>10.648199999999999</v>
      </c>
      <c r="C125">
        <f t="shared" si="3"/>
        <v>-2.1272807354581515E-3</v>
      </c>
      <c r="D125">
        <f>C125-SET_TRI!C126</f>
        <v>-5.3474597412528644E-3</v>
      </c>
      <c r="E125">
        <f t="shared" si="4"/>
        <v>9.1625460928894571E-4</v>
      </c>
      <c r="F125">
        <f t="shared" ca="1" si="5"/>
        <v>-2.2528859464115194</v>
      </c>
      <c r="G125">
        <f ca="1">S0*EXP(Drift*(A125-$A$11)+Volatility*SUM($F$12:F125))</f>
        <v>14.871606129317485</v>
      </c>
    </row>
    <row r="126" spans="1:7" x14ac:dyDescent="0.25">
      <c r="A126" s="1" t="str">
        <f>MID('Filter Data'!A117,2,LEN('Filter Data'!A117)-2)</f>
        <v>27-Aug-2020</v>
      </c>
      <c r="B126">
        <f>'Filter Data'!M117</f>
        <v>10.523</v>
      </c>
      <c r="C126">
        <f t="shared" si="3"/>
        <v>-1.1757855787832642E-2</v>
      </c>
      <c r="D126">
        <f>C126-SET_TRI!C127</f>
        <v>-1.4736000070439311E-2</v>
      </c>
      <c r="E126">
        <f t="shared" si="4"/>
        <v>-3.2646945704411581E-3</v>
      </c>
      <c r="F126">
        <f t="shared" ca="1" si="5"/>
        <v>0.13824047230118258</v>
      </c>
      <c r="G126">
        <f ca="1">S0*EXP(Drift*(A126-$A$11)+Volatility*SUM($F$12:F126))</f>
        <v>14.910070553939661</v>
      </c>
    </row>
    <row r="127" spans="1:7" x14ac:dyDescent="0.25">
      <c r="A127" s="1" t="str">
        <f>MID('Filter Data'!A118,2,LEN('Filter Data'!A118)-2)</f>
        <v>28-Aug-2020</v>
      </c>
      <c r="B127">
        <f>'Filter Data'!M118</f>
        <v>10.638999999999999</v>
      </c>
      <c r="C127">
        <f t="shared" si="3"/>
        <v>1.1023472393804017E-2</v>
      </c>
      <c r="D127">
        <f>C127-SET_TRI!C128</f>
        <v>1.4557465934844645E-2</v>
      </c>
      <c r="E127">
        <f t="shared" si="4"/>
        <v>2.5130926299045814E-3</v>
      </c>
      <c r="F127">
        <f t="shared" ca="1" si="5"/>
        <v>-2.4705341662918948E-2</v>
      </c>
      <c r="G127">
        <f ca="1">S0*EXP(Drift*(A127-$A$11)+Volatility*SUM($F$12:F127))</f>
        <v>14.916023839932004</v>
      </c>
    </row>
    <row r="128" spans="1:7" x14ac:dyDescent="0.25">
      <c r="A128" s="1" t="str">
        <f>MID('Filter Data'!A119,2,LEN('Filter Data'!A119)-2)</f>
        <v>31-Aug-2020</v>
      </c>
      <c r="B128">
        <f>'Filter Data'!M119</f>
        <v>10.394399999999999</v>
      </c>
      <c r="C128">
        <f t="shared" si="3"/>
        <v>-2.2990882601748301E-2</v>
      </c>
      <c r="D128">
        <f>C128-SET_TRI!C129</f>
        <v>-1.005525048513096E-2</v>
      </c>
      <c r="E128">
        <f t="shared" si="4"/>
        <v>-1.7214686231828084E-2</v>
      </c>
      <c r="F128">
        <f t="shared" ca="1" si="5"/>
        <v>0.99743895041197339</v>
      </c>
      <c r="G128">
        <f ca="1">S0*EXP(Drift*(A128-$A$11)+Volatility*SUM($F$12:F128))</f>
        <v>15.149920208997058</v>
      </c>
    </row>
    <row r="129" spans="1:7" x14ac:dyDescent="0.25">
      <c r="A129" s="1" t="str">
        <f>MID('Filter Data'!A120,2,LEN('Filter Data'!A120)-2)</f>
        <v>01-Sep-2020</v>
      </c>
      <c r="B129">
        <f>'Filter Data'!M120</f>
        <v>10.5496</v>
      </c>
      <c r="C129">
        <f t="shared" si="3"/>
        <v>1.493111675517593E-2</v>
      </c>
      <c r="D129">
        <f>C129-SET_TRI!C130</f>
        <v>1.7821890123051548E-2</v>
      </c>
      <c r="E129">
        <f t="shared" si="4"/>
        <v>4.5258854071559568E-3</v>
      </c>
      <c r="F129">
        <f t="shared" ca="1" si="5"/>
        <v>-0.58932049643878737</v>
      </c>
      <c r="G129">
        <f ca="1">S0*EXP(Drift*(A129-$A$11)+Volatility*SUM($F$12:F129))</f>
        <v>15.041712322359109</v>
      </c>
    </row>
    <row r="130" spans="1:7" x14ac:dyDescent="0.25">
      <c r="A130" s="1" t="str">
        <f>MID('Filter Data'!A121,2,LEN('Filter Data'!A121)-2)</f>
        <v>03-Sep-2020</v>
      </c>
      <c r="B130">
        <f>'Filter Data'!M121</f>
        <v>10.408899999999999</v>
      </c>
      <c r="C130">
        <f t="shared" si="3"/>
        <v>-1.3336998559187145E-2</v>
      </c>
      <c r="D130">
        <f>C130-SET_TRI!C131</f>
        <v>-1.7297312148451933E-2</v>
      </c>
      <c r="E130">
        <f t="shared" si="4"/>
        <v>-3.3571107497117059E-3</v>
      </c>
      <c r="F130">
        <f t="shared" ca="1" si="5"/>
        <v>-1.0016362322032011</v>
      </c>
      <c r="G130">
        <f ca="1">S0*EXP(Drift*(A130-$A$11)+Volatility*SUM($F$12:F130))</f>
        <v>14.862827252752483</v>
      </c>
    </row>
    <row r="131" spans="1:7" x14ac:dyDescent="0.25">
      <c r="A131" s="1" t="str">
        <f>MID('Filter Data'!A122,2,LEN('Filter Data'!A122)-2)</f>
        <v>08-Sep-2020</v>
      </c>
      <c r="B131">
        <f>'Filter Data'!M122</f>
        <v>10.2623</v>
      </c>
      <c r="C131">
        <f t="shared" si="3"/>
        <v>-1.4084101105784416E-2</v>
      </c>
      <c r="D131">
        <f>C131-SET_TRI!C132</f>
        <v>-3.8373412743687371E-4</v>
      </c>
      <c r="E131">
        <f t="shared" si="4"/>
        <v>-1.3921785480109803E-2</v>
      </c>
      <c r="F131">
        <f t="shared" ca="1" si="5"/>
        <v>-1.2356380282123332</v>
      </c>
      <c r="G131">
        <f ca="1">S0*EXP(Drift*(A131-$A$11)+Volatility*SUM($F$12:F131))</f>
        <v>14.672193660929377</v>
      </c>
    </row>
    <row r="132" spans="1:7" x14ac:dyDescent="0.25">
      <c r="A132" s="1" t="str">
        <f>MID('Filter Data'!A123,2,LEN('Filter Data'!A123)-2)</f>
        <v>09-Sep-2020</v>
      </c>
      <c r="B132">
        <f>'Filter Data'!M123</f>
        <v>10.400399999999999</v>
      </c>
      <c r="C132">
        <f t="shared" si="3"/>
        <v>1.3457022304941356E-2</v>
      </c>
      <c r="D132">
        <f>C132-SET_TRI!C133</f>
        <v>1.5106554897326542E-2</v>
      </c>
      <c r="E132">
        <f t="shared" si="4"/>
        <v>4.6279210666267268E-3</v>
      </c>
      <c r="F132">
        <f t="shared" ca="1" si="5"/>
        <v>-0.8788459779773764</v>
      </c>
      <c r="G132">
        <f ca="1">S0*EXP(Drift*(A132-$A$11)+Volatility*SUM($F$12:F132))</f>
        <v>14.51098027765336</v>
      </c>
    </row>
    <row r="133" spans="1:7" x14ac:dyDescent="0.25">
      <c r="A133" s="1" t="str">
        <f>MID('Filter Data'!A124,2,LEN('Filter Data'!A124)-2)</f>
        <v>10-Sep-2020</v>
      </c>
      <c r="B133">
        <f>'Filter Data'!M124</f>
        <v>10.215400000000001</v>
      </c>
      <c r="C133">
        <f t="shared" si="3"/>
        <v>-1.7787777393177065E-2</v>
      </c>
      <c r="D133">
        <f>C133-SET_TRI!C134</f>
        <v>-1.6343706267860574E-2</v>
      </c>
      <c r="E133">
        <f t="shared" si="4"/>
        <v>-8.3614149558003167E-3</v>
      </c>
      <c r="F133">
        <f t="shared" ca="1" si="5"/>
        <v>-0.49105649793070655</v>
      </c>
      <c r="G133">
        <f ca="1">S0*EXP(Drift*(A133-$A$11)+Volatility*SUM($F$12:F133))</f>
        <v>14.42632284017173</v>
      </c>
    </row>
    <row r="134" spans="1:7" x14ac:dyDescent="0.25">
      <c r="A134" s="1" t="str">
        <f>MID('Filter Data'!A125,2,LEN('Filter Data'!A125)-2)</f>
        <v>11-Sep-2020</v>
      </c>
      <c r="B134">
        <f>'Filter Data'!M125</f>
        <v>10.3111</v>
      </c>
      <c r="C134">
        <f t="shared" si="3"/>
        <v>9.3682087828180008E-3</v>
      </c>
      <c r="D134">
        <f>C134-SET_TRI!C135</f>
        <v>1.7340162929921299E-2</v>
      </c>
      <c r="E134">
        <f t="shared" si="4"/>
        <v>-7.5740157160855692E-4</v>
      </c>
      <c r="F134">
        <f t="shared" ca="1" si="5"/>
        <v>0.59460134745247861</v>
      </c>
      <c r="G134">
        <f ca="1">S0*EXP(Drift*(A134-$A$11)+Volatility*SUM($F$12:F134))</f>
        <v>14.552372261696016</v>
      </c>
    </row>
    <row r="135" spans="1:7" x14ac:dyDescent="0.25">
      <c r="A135" s="1" t="str">
        <f>MID('Filter Data'!A126,2,LEN('Filter Data'!A126)-2)</f>
        <v>14-Sep-2020</v>
      </c>
      <c r="B135">
        <f>'Filter Data'!M126</f>
        <v>10.469900000000001</v>
      </c>
      <c r="C135">
        <f t="shared" si="3"/>
        <v>1.5400878664740054E-2</v>
      </c>
      <c r="D135">
        <f>C135-SET_TRI!C136</f>
        <v>2.1720358625720172E-2</v>
      </c>
      <c r="E135">
        <f t="shared" si="4"/>
        <v>2.7327614930541221E-3</v>
      </c>
      <c r="F135">
        <f t="shared" ca="1" si="5"/>
        <v>-4.6931843135922984</v>
      </c>
      <c r="G135">
        <f ca="1">S0*EXP(Drift*(A135-$A$11)+Volatility*SUM($F$12:F135))</f>
        <v>13.695183110162192</v>
      </c>
    </row>
    <row r="136" spans="1:7" x14ac:dyDescent="0.25">
      <c r="A136" s="1" t="str">
        <f>MID('Filter Data'!A127,2,LEN('Filter Data'!A127)-2)</f>
        <v>16-Sep-2020</v>
      </c>
      <c r="B136">
        <f>'Filter Data'!M127</f>
        <v>10.5038</v>
      </c>
      <c r="C136">
        <f t="shared" si="3"/>
        <v>3.2378532746252732E-3</v>
      </c>
      <c r="D136">
        <f>C136-SET_TRI!C137</f>
        <v>-1.4416893188251574E-2</v>
      </c>
      <c r="E136">
        <f t="shared" si="4"/>
        <v>1.1545787283064685E-2</v>
      </c>
      <c r="F136">
        <f t="shared" ca="1" si="5"/>
        <v>0.48088687411590703</v>
      </c>
      <c r="G136">
        <f ca="1">S0*EXP(Drift*(A136-$A$11)+Volatility*SUM($F$12:F136))</f>
        <v>13.803883011311706</v>
      </c>
    </row>
    <row r="137" spans="1:7" x14ac:dyDescent="0.25">
      <c r="A137" s="1" t="str">
        <f>MID('Filter Data'!A128,2,LEN('Filter Data'!A128)-2)</f>
        <v>17-Sep-2020</v>
      </c>
      <c r="B137">
        <f>'Filter Data'!M128</f>
        <v>10.472300000000001</v>
      </c>
      <c r="C137">
        <f t="shared" si="3"/>
        <v>-2.9989146784972502E-3</v>
      </c>
      <c r="D137">
        <f>C137-SET_TRI!C138</f>
        <v>5.6687098517811275E-3</v>
      </c>
      <c r="E137">
        <f t="shared" si="4"/>
        <v>-6.3497708713789441E-3</v>
      </c>
      <c r="F137">
        <f t="shared" ca="1" si="5"/>
        <v>1.2179444927307022</v>
      </c>
      <c r="G137">
        <f ca="1">S0*EXP(Drift*(A137-$A$11)+Volatility*SUM($F$12:F137))</f>
        <v>14.041312094994177</v>
      </c>
    </row>
    <row r="138" spans="1:7" x14ac:dyDescent="0.25">
      <c r="A138" s="1" t="str">
        <f>MID('Filter Data'!A129,2,LEN('Filter Data'!A129)-2)</f>
        <v>18-Sep-2020</v>
      </c>
      <c r="B138">
        <f>'Filter Data'!M129</f>
        <v>10.352499999999999</v>
      </c>
      <c r="C138">
        <f t="shared" si="3"/>
        <v>-1.1439702835098447E-2</v>
      </c>
      <c r="D138">
        <f>C138-SET_TRI!C139</f>
        <v>-1.2849070098271935E-2</v>
      </c>
      <c r="E138">
        <f t="shared" si="4"/>
        <v>-4.0418196945581865E-3</v>
      </c>
      <c r="F138">
        <f t="shared" ca="1" si="5"/>
        <v>-0.89302416566904808</v>
      </c>
      <c r="G138">
        <f ca="1">S0*EXP(Drift*(A138-$A$11)+Volatility*SUM($F$12:F138))</f>
        <v>13.884392013908954</v>
      </c>
    </row>
    <row r="139" spans="1:7" x14ac:dyDescent="0.25">
      <c r="A139" s="1" t="str">
        <f>MID('Filter Data'!A130,2,LEN('Filter Data'!A130)-2)</f>
        <v>21-Sep-2020</v>
      </c>
      <c r="B139">
        <f>'Filter Data'!M130</f>
        <v>10.314299999999999</v>
      </c>
      <c r="C139">
        <f t="shared" si="3"/>
        <v>-3.6899299686065966E-3</v>
      </c>
      <c r="D139">
        <f>C139-SET_TRI!C140</f>
        <v>9.6372558931768493E-3</v>
      </c>
      <c r="E139">
        <f t="shared" si="4"/>
        <v>-9.3443488480901456E-3</v>
      </c>
      <c r="F139">
        <f t="shared" ca="1" si="5"/>
        <v>-3.1413838729977468</v>
      </c>
      <c r="G139">
        <f ca="1">S0*EXP(Drift*(A139-$A$11)+Volatility*SUM($F$12:F139))</f>
        <v>13.3411549999907</v>
      </c>
    </row>
    <row r="140" spans="1:7" x14ac:dyDescent="0.25">
      <c r="A140" s="1" t="str">
        <f>MID('Filter Data'!A131,2,LEN('Filter Data'!A131)-2)</f>
        <v>22-Sep-2020</v>
      </c>
      <c r="B140">
        <f>'Filter Data'!M131</f>
        <v>10.2872</v>
      </c>
      <c r="C140">
        <f t="shared" si="3"/>
        <v>-2.6274201836284589E-3</v>
      </c>
      <c r="D140">
        <f>C140-SET_TRI!C141</f>
        <v>5.9223558002212866E-3</v>
      </c>
      <c r="E140">
        <f t="shared" si="4"/>
        <v>-6.1255064543118947E-3</v>
      </c>
      <c r="F140">
        <f t="shared" ca="1" si="5"/>
        <v>0.43261420319722788</v>
      </c>
      <c r="G140">
        <f ca="1">S0*EXP(Drift*(A140-$A$11)+Volatility*SUM($F$12:F140))</f>
        <v>13.428537165418767</v>
      </c>
    </row>
    <row r="141" spans="1:7" x14ac:dyDescent="0.25">
      <c r="A141" s="1" t="str">
        <f>MID('Filter Data'!A132,2,LEN('Filter Data'!A132)-2)</f>
        <v>23-Sep-2020</v>
      </c>
      <c r="B141">
        <f>'Filter Data'!M132</f>
        <v>10.1675</v>
      </c>
      <c r="C141">
        <f t="shared" ref="C141:C204" si="6">(B141-B140)/B140</f>
        <v>-1.1635819270549802E-2</v>
      </c>
      <c r="D141">
        <f>C141-SET_TRI!C142</f>
        <v>-3.5590922191427801E-3</v>
      </c>
      <c r="E141">
        <f t="shared" ref="E141:E204" si="7">C141-($B$4+$B$5*D141)</f>
        <v>-9.6303509284006023E-3</v>
      </c>
      <c r="F141">
        <f t="shared" ref="F141:F204" ca="1" si="8">SQRT(A141-A140)*_xlfn.NORM.INV(RAND(),0,1)</f>
        <v>-1.05734851994406</v>
      </c>
      <c r="G141">
        <f ca="1">S0*EXP(Drift*(A141-$A$11)+Volatility*SUM($F$12:F141))</f>
        <v>13.249253285892005</v>
      </c>
    </row>
    <row r="142" spans="1:7" x14ac:dyDescent="0.25">
      <c r="A142" s="1" t="str">
        <f>MID('Filter Data'!A133,2,LEN('Filter Data'!A133)-2)</f>
        <v>25-Sep-2020</v>
      </c>
      <c r="B142">
        <f>'Filter Data'!M133</f>
        <v>10.1492</v>
      </c>
      <c r="C142">
        <f t="shared" si="6"/>
        <v>-1.7998524711089238E-3</v>
      </c>
      <c r="D142">
        <f>C142-SET_TRI!C143</f>
        <v>1.8475937178485811E-2</v>
      </c>
      <c r="E142">
        <f t="shared" si="7"/>
        <v>-1.2584728751168114E-2</v>
      </c>
      <c r="F142">
        <f t="shared" ca="1" si="8"/>
        <v>0.38363932181985688</v>
      </c>
      <c r="G142">
        <f ca="1">S0*EXP(Drift*(A142-$A$11)+Volatility*SUM($F$12:F142))</f>
        <v>13.337019418440324</v>
      </c>
    </row>
    <row r="143" spans="1:7" x14ac:dyDescent="0.25">
      <c r="A143" s="1" t="str">
        <f>MID('Filter Data'!A134,2,LEN('Filter Data'!A134)-2)</f>
        <v>28-Sep-2020</v>
      </c>
      <c r="B143">
        <f>'Filter Data'!M134</f>
        <v>10.314299999999999</v>
      </c>
      <c r="C143">
        <f t="shared" si="6"/>
        <v>1.6267292003310497E-2</v>
      </c>
      <c r="D143">
        <f>C143-SET_TRI!C144</f>
        <v>-4.0831474780950658E-3</v>
      </c>
      <c r="E143">
        <f t="shared" si="7"/>
        <v>1.8576950879637143E-2</v>
      </c>
      <c r="F143">
        <f t="shared" ca="1" si="8"/>
        <v>-1.3710379543850335</v>
      </c>
      <c r="G143">
        <f ca="1">S0*EXP(Drift*(A143-$A$11)+Volatility*SUM($F$12:F143))</f>
        <v>13.122903713080998</v>
      </c>
    </row>
    <row r="144" spans="1:7" x14ac:dyDescent="0.25">
      <c r="A144" s="1" t="str">
        <f>MID('Filter Data'!A135,2,LEN('Filter Data'!A135)-2)</f>
        <v>29-Sep-2020</v>
      </c>
      <c r="B144">
        <f>'Filter Data'!M135</f>
        <v>10.2852</v>
      </c>
      <c r="C144">
        <f t="shared" si="6"/>
        <v>-2.8213257322357971E-3</v>
      </c>
      <c r="D144">
        <f>C144-SET_TRI!C145</f>
        <v>4.1636986947652319E-3</v>
      </c>
      <c r="E144">
        <f t="shared" si="7"/>
        <v>-5.2985905624223489E-3</v>
      </c>
      <c r="F144">
        <f t="shared" ca="1" si="8"/>
        <v>1.5394475118357132</v>
      </c>
      <c r="G144">
        <f ca="1">S0*EXP(Drift*(A144-$A$11)+Volatility*SUM($F$12:F144))</f>
        <v>13.406262758017457</v>
      </c>
    </row>
    <row r="145" spans="1:7" x14ac:dyDescent="0.25">
      <c r="A145" s="1" t="str">
        <f>MID('Filter Data'!A136,2,LEN('Filter Data'!A136)-2)</f>
        <v>30-Sep-2020</v>
      </c>
      <c r="B145">
        <f>'Filter Data'!M136</f>
        <v>10.454000000000001</v>
      </c>
      <c r="C145">
        <f t="shared" si="6"/>
        <v>1.641193170769659E-2</v>
      </c>
      <c r="D145">
        <f>C145-SET_TRI!C146</f>
        <v>3.5126134325121947E-2</v>
      </c>
      <c r="E145">
        <f t="shared" si="7"/>
        <v>-4.0376359912043594E-3</v>
      </c>
      <c r="F145">
        <f t="shared" ca="1" si="8"/>
        <v>-0.69459742691533877</v>
      </c>
      <c r="G145">
        <f ca="1">S0*EXP(Drift*(A145-$A$11)+Volatility*SUM($F$12:F145))</f>
        <v>13.291741240224315</v>
      </c>
    </row>
    <row r="146" spans="1:7" x14ac:dyDescent="0.25">
      <c r="A146" s="1" t="str">
        <f>MID('Filter Data'!A137,2,LEN('Filter Data'!A137)-2)</f>
        <v>09-Oct-2020</v>
      </c>
      <c r="B146">
        <f>'Filter Data'!M137</f>
        <v>10.6431</v>
      </c>
      <c r="C146">
        <f t="shared" si="6"/>
        <v>1.8088769848861663E-2</v>
      </c>
      <c r="D146">
        <f>C146-SET_TRI!C147</f>
        <v>-7.1725040076210493E-3</v>
      </c>
      <c r="E146">
        <f t="shared" si="7"/>
        <v>2.2191661398513425E-2</v>
      </c>
      <c r="F146">
        <f t="shared" ca="1" si="8"/>
        <v>1.0398389065317919</v>
      </c>
      <c r="G146">
        <f ca="1">S0*EXP(Drift*(A146-$A$11)+Volatility*SUM($F$12:F146))</f>
        <v>13.567161102548139</v>
      </c>
    </row>
    <row r="147" spans="1:7" x14ac:dyDescent="0.25">
      <c r="A147" s="1" t="str">
        <f>MID('Filter Data'!A138,2,LEN('Filter Data'!A138)-2)</f>
        <v>14-Oct-2020</v>
      </c>
      <c r="B147">
        <f>'Filter Data'!M138</f>
        <v>10.652100000000001</v>
      </c>
      <c r="C147">
        <f t="shared" si="6"/>
        <v>8.4561828790487173E-4</v>
      </c>
      <c r="D147">
        <f>C147-SET_TRI!C148</f>
        <v>8.3168223717801481E-3</v>
      </c>
      <c r="E147">
        <f t="shared" si="7"/>
        <v>-4.0423482540475298E-3</v>
      </c>
      <c r="F147">
        <f t="shared" ca="1" si="8"/>
        <v>-6.2464440960685526</v>
      </c>
      <c r="G147">
        <f ca="1">S0*EXP(Drift*(A147-$A$11)+Volatility*SUM($F$12:F147))</f>
        <v>12.523230196891163</v>
      </c>
    </row>
    <row r="148" spans="1:7" x14ac:dyDescent="0.25">
      <c r="A148" s="1" t="str">
        <f>MID('Filter Data'!A139,2,LEN('Filter Data'!A139)-2)</f>
        <v>16-Oct-2020</v>
      </c>
      <c r="B148">
        <f>'Filter Data'!M139</f>
        <v>10.6166</v>
      </c>
      <c r="C148">
        <f t="shared" si="6"/>
        <v>-3.3326761859164625E-3</v>
      </c>
      <c r="D148">
        <f>C148-SET_TRI!C149</f>
        <v>1.970635756365104E-2</v>
      </c>
      <c r="E148">
        <f t="shared" si="7"/>
        <v>-1.4831756221843902E-2</v>
      </c>
      <c r="F148">
        <f t="shared" ca="1" si="8"/>
        <v>-1.2998168981581157</v>
      </c>
      <c r="G148">
        <f ca="1">S0*EXP(Drift*(A148-$A$11)+Volatility*SUM($F$12:F148))</f>
        <v>12.324942581949651</v>
      </c>
    </row>
    <row r="149" spans="1:7" x14ac:dyDescent="0.25">
      <c r="A149" s="1" t="str">
        <f>MID('Filter Data'!A140,2,LEN('Filter Data'!A140)-2)</f>
        <v>20-Oct-2020</v>
      </c>
      <c r="B149">
        <f>'Filter Data'!M140</f>
        <v>10.733599999999999</v>
      </c>
      <c r="C149">
        <f t="shared" si="6"/>
        <v>1.1020477365634865E-2</v>
      </c>
      <c r="D149">
        <f>C149-SET_TRI!C150</f>
        <v>3.136012396524112E-2</v>
      </c>
      <c r="E149">
        <f t="shared" si="7"/>
        <v>-7.2430905106896388E-3</v>
      </c>
      <c r="F149">
        <f t="shared" ca="1" si="8"/>
        <v>-0.90634718037384121</v>
      </c>
      <c r="G149">
        <f ca="1">S0*EXP(Drift*(A149-$A$11)+Volatility*SUM($F$12:F149))</f>
        <v>12.211753974075528</v>
      </c>
    </row>
    <row r="150" spans="1:7" x14ac:dyDescent="0.25">
      <c r="A150" s="1" t="str">
        <f>MID('Filter Data'!A141,2,LEN('Filter Data'!A141)-2)</f>
        <v>21-Oct-2020</v>
      </c>
      <c r="B150">
        <f>'Filter Data'!M141</f>
        <v>10.752800000000001</v>
      </c>
      <c r="C150">
        <f t="shared" si="6"/>
        <v>1.7887754341508384E-3</v>
      </c>
      <c r="D150">
        <f>C150-SET_TRI!C151</f>
        <v>-3.9925971883287472E-3</v>
      </c>
      <c r="E150">
        <f t="shared" si="7"/>
        <v>4.0458739353197064E-3</v>
      </c>
      <c r="F150">
        <f t="shared" ca="1" si="8"/>
        <v>0.15864276405085254</v>
      </c>
      <c r="G150">
        <f ca="1">S0*EXP(Drift*(A150-$A$11)+Volatility*SUM($F$12:F150))</f>
        <v>12.246687185421274</v>
      </c>
    </row>
    <row r="151" spans="1:7" x14ac:dyDescent="0.25">
      <c r="A151" s="1" t="str">
        <f>MID('Filter Data'!A142,2,LEN('Filter Data'!A142)-2)</f>
        <v>22-Oct-2020</v>
      </c>
      <c r="B151">
        <f>'Filter Data'!M142</f>
        <v>10.7569</v>
      </c>
      <c r="C151">
        <f t="shared" si="6"/>
        <v>3.8129603452117833E-4</v>
      </c>
      <c r="D151">
        <f>C151-SET_TRI!C152</f>
        <v>3.5546669045972245E-3</v>
      </c>
      <c r="E151">
        <f t="shared" si="7"/>
        <v>-1.7424532027627536E-3</v>
      </c>
      <c r="F151">
        <f t="shared" ca="1" si="8"/>
        <v>-1.2602538929686156</v>
      </c>
      <c r="G151">
        <f ca="1">S0*EXP(Drift*(A151-$A$11)+Volatility*SUM($F$12:F151))</f>
        <v>12.050367094187296</v>
      </c>
    </row>
    <row r="152" spans="1:7" x14ac:dyDescent="0.25">
      <c r="A152" s="1" t="str">
        <f>MID('Filter Data'!A143,2,LEN('Filter Data'!A143)-2)</f>
        <v>27-Oct-2020</v>
      </c>
      <c r="B152">
        <f>'Filter Data'!M143</f>
        <v>10.722799999999999</v>
      </c>
      <c r="C152">
        <f t="shared" si="6"/>
        <v>-3.1700582881685675E-3</v>
      </c>
      <c r="D152">
        <f>C152-SET_TRI!C153</f>
        <v>2.0168527594537793E-3</v>
      </c>
      <c r="E152">
        <f t="shared" si="7"/>
        <v>-4.4011755018524652E-3</v>
      </c>
      <c r="F152">
        <f t="shared" ca="1" si="8"/>
        <v>-4.2171241057612194</v>
      </c>
      <c r="G152">
        <f ca="1">S0*EXP(Drift*(A152-$A$11)+Volatility*SUM($F$12:F152))</f>
        <v>11.429826996398168</v>
      </c>
    </row>
    <row r="153" spans="1:7" x14ac:dyDescent="0.25">
      <c r="A153" s="1" t="str">
        <f>MID('Filter Data'!A144,2,LEN('Filter Data'!A144)-2)</f>
        <v>02-Nov-2020</v>
      </c>
      <c r="B153">
        <f>'Filter Data'!M144</f>
        <v>10.5472</v>
      </c>
      <c r="C153">
        <f t="shared" si="6"/>
        <v>-1.6376319618010157E-2</v>
      </c>
      <c r="D153">
        <f>C153-SET_TRI!C154</f>
        <v>-6.0314420392044658E-3</v>
      </c>
      <c r="E153">
        <f t="shared" si="7"/>
        <v>-1.2935763277809681E-2</v>
      </c>
      <c r="F153">
        <f t="shared" ca="1" si="8"/>
        <v>1.8543281967480565</v>
      </c>
      <c r="G153">
        <f ca="1">S0*EXP(Drift*(A153-$A$11)+Volatility*SUM($F$12:F153))</f>
        <v>11.768906624529178</v>
      </c>
    </row>
    <row r="154" spans="1:7" x14ac:dyDescent="0.25">
      <c r="A154" s="1" t="str">
        <f>MID('Filter Data'!A145,2,LEN('Filter Data'!A145)-2)</f>
        <v>04-Nov-2020</v>
      </c>
      <c r="B154">
        <f>'Filter Data'!M145</f>
        <v>10.911300000000001</v>
      </c>
      <c r="C154">
        <f t="shared" si="6"/>
        <v>3.4521010315534034E-2</v>
      </c>
      <c r="D154">
        <f>C154-SET_TRI!C155</f>
        <v>1.558599505352282E-2</v>
      </c>
      <c r="E154">
        <f t="shared" si="7"/>
        <v>2.541361560581901E-2</v>
      </c>
      <c r="F154">
        <f t="shared" ca="1" si="8"/>
        <v>0.86048611703343236</v>
      </c>
      <c r="G154">
        <f ca="1">S0*EXP(Drift*(A154-$A$11)+Volatility*SUM($F$12:F154))</f>
        <v>11.922822129193444</v>
      </c>
    </row>
    <row r="155" spans="1:7" x14ac:dyDescent="0.25">
      <c r="A155" s="1" t="str">
        <f>MID('Filter Data'!A146,2,LEN('Filter Data'!A146)-2)</f>
        <v>05-Nov-2020</v>
      </c>
      <c r="B155">
        <f>'Filter Data'!M146</f>
        <v>11.0199</v>
      </c>
      <c r="C155">
        <f t="shared" si="6"/>
        <v>9.9529845206344919E-3</v>
      </c>
      <c r="D155">
        <f>C155-SET_TRI!C156</f>
        <v>-3.5132507348423464E-2</v>
      </c>
      <c r="E155">
        <f t="shared" si="7"/>
        <v>3.0285401881831014E-2</v>
      </c>
      <c r="F155">
        <f t="shared" ca="1" si="8"/>
        <v>0.41014768599440493</v>
      </c>
      <c r="G155">
        <f ca="1">S0*EXP(Drift*(A155-$A$11)+Volatility*SUM($F$12:F155))</f>
        <v>11.997301425593927</v>
      </c>
    </row>
    <row r="156" spans="1:7" x14ac:dyDescent="0.25">
      <c r="A156" s="1" t="str">
        <f>MID('Filter Data'!A147,2,LEN('Filter Data'!A147)-2)</f>
        <v>06-Nov-2020</v>
      </c>
      <c r="B156">
        <f>'Filter Data'!M147</f>
        <v>10.946199999999999</v>
      </c>
      <c r="C156">
        <f t="shared" si="6"/>
        <v>-6.6879009791377909E-3</v>
      </c>
      <c r="D156">
        <f>C156-SET_TRI!C157</f>
        <v>-4.7631814016505913E-3</v>
      </c>
      <c r="E156">
        <f t="shared" si="7"/>
        <v>-3.9835129613104859E-3</v>
      </c>
      <c r="F156">
        <f t="shared" ca="1" si="8"/>
        <v>-1.0375869038455701</v>
      </c>
      <c r="G156">
        <f ca="1">S0*EXP(Drift*(A156-$A$11)+Volatility*SUM($F$12:F156))</f>
        <v>11.840261476445258</v>
      </c>
    </row>
    <row r="157" spans="1:7" x14ac:dyDescent="0.25">
      <c r="A157" s="1" t="str">
        <f>MID('Filter Data'!A148,2,LEN('Filter Data'!A148)-2)</f>
        <v>09-Nov-2020</v>
      </c>
      <c r="B157">
        <f>'Filter Data'!M148</f>
        <v>10.995900000000001</v>
      </c>
      <c r="C157">
        <f t="shared" si="6"/>
        <v>4.5403884453053493E-3</v>
      </c>
      <c r="D157">
        <f>C157-SET_TRI!C158</f>
        <v>-2.1803561493170275E-2</v>
      </c>
      <c r="E157">
        <f t="shared" si="7"/>
        <v>1.7135951552166649E-2</v>
      </c>
      <c r="F157">
        <f t="shared" ca="1" si="8"/>
        <v>-0.87558210856535434</v>
      </c>
      <c r="G157">
        <f ca="1">S0*EXP(Drift*(A157-$A$11)+Volatility*SUM($F$12:F157))</f>
        <v>11.727794194160694</v>
      </c>
    </row>
    <row r="158" spans="1:7" x14ac:dyDescent="0.25">
      <c r="A158" s="1" t="str">
        <f>MID('Filter Data'!A149,2,LEN('Filter Data'!A149)-2)</f>
        <v>10-Nov-2020</v>
      </c>
      <c r="B158">
        <f>'Filter Data'!M149</f>
        <v>10.849500000000001</v>
      </c>
      <c r="C158">
        <f t="shared" si="6"/>
        <v>-1.3314053419911044E-2</v>
      </c>
      <c r="D158">
        <f>C158-SET_TRI!C159</f>
        <v>-8.2386502820581575E-2</v>
      </c>
      <c r="E158">
        <f t="shared" si="7"/>
        <v>3.4447185385482054E-2</v>
      </c>
      <c r="F158">
        <f t="shared" ca="1" si="8"/>
        <v>-0.34362846271448527</v>
      </c>
      <c r="G158">
        <f ca="1">S0*EXP(Drift*(A158-$A$11)+Volatility*SUM($F$12:F158))</f>
        <v>11.682434662469737</v>
      </c>
    </row>
    <row r="159" spans="1:7" x14ac:dyDescent="0.25">
      <c r="A159" s="1" t="str">
        <f>MID('Filter Data'!A150,2,LEN('Filter Data'!A150)-2)</f>
        <v>12-Nov-2020</v>
      </c>
      <c r="B159">
        <f>'Filter Data'!M150</f>
        <v>10.782400000000001</v>
      </c>
      <c r="C159">
        <f t="shared" si="6"/>
        <v>-6.1846168026176256E-3</v>
      </c>
      <c r="D159">
        <f>C159-SET_TRI!C160</f>
        <v>2.239905099768973E-3</v>
      </c>
      <c r="E159">
        <f t="shared" si="7"/>
        <v>-7.54520587903153E-3</v>
      </c>
      <c r="F159">
        <f t="shared" ca="1" si="8"/>
        <v>3.8185955956066899</v>
      </c>
      <c r="G159">
        <f ca="1">S0*EXP(Drift*(A159-$A$11)+Volatility*SUM($F$12:F159))</f>
        <v>12.313867666370799</v>
      </c>
    </row>
    <row r="160" spans="1:7" x14ac:dyDescent="0.25">
      <c r="A160" s="1" t="str">
        <f>MID('Filter Data'!A151,2,LEN('Filter Data'!A151)-2)</f>
        <v>17-Nov-2020</v>
      </c>
      <c r="B160">
        <f>'Filter Data'!M151</f>
        <v>11.0021</v>
      </c>
      <c r="C160">
        <f t="shared" si="6"/>
        <v>2.0375797596082462E-2</v>
      </c>
      <c r="D160">
        <f>C160-SET_TRI!C161</f>
        <v>1.0708420329966941E-2</v>
      </c>
      <c r="E160">
        <f t="shared" si="7"/>
        <v>1.4099615884048598E-2</v>
      </c>
      <c r="F160">
        <f t="shared" ca="1" si="8"/>
        <v>-0.49101520906539842</v>
      </c>
      <c r="G160">
        <f ca="1">S0*EXP(Drift*(A160-$A$11)+Volatility*SUM($F$12:F160))</f>
        <v>12.27784948117808</v>
      </c>
    </row>
    <row r="161" spans="1:7" x14ac:dyDescent="0.25">
      <c r="A161" s="1" t="str">
        <f>MID('Filter Data'!A152,2,LEN('Filter Data'!A152)-2)</f>
        <v>18-Nov-2020</v>
      </c>
      <c r="B161">
        <f>'Filter Data'!M152</f>
        <v>11.0069</v>
      </c>
      <c r="C161">
        <f t="shared" si="6"/>
        <v>4.3628034647926042E-4</v>
      </c>
      <c r="D161">
        <f>C161-SET_TRI!C162</f>
        <v>-1.3079560757692728E-2</v>
      </c>
      <c r="E161">
        <f t="shared" si="7"/>
        <v>7.9679529598172868E-3</v>
      </c>
      <c r="F161">
        <f t="shared" ca="1" si="8"/>
        <v>1.3146022694866242</v>
      </c>
      <c r="G161">
        <f ca="1">S0*EXP(Drift*(A161-$A$11)+Volatility*SUM($F$12:F161))</f>
        <v>12.505220107136367</v>
      </c>
    </row>
    <row r="162" spans="1:7" x14ac:dyDescent="0.25">
      <c r="A162" s="1" t="str">
        <f>MID('Filter Data'!A153,2,LEN('Filter Data'!A153)-2)</f>
        <v>19-Nov-2020</v>
      </c>
      <c r="B162">
        <f>'Filter Data'!M153</f>
        <v>11.062900000000001</v>
      </c>
      <c r="C162">
        <f t="shared" si="6"/>
        <v>5.0877177043491756E-3</v>
      </c>
      <c r="D162">
        <f>C162-SET_TRI!C163</f>
        <v>3.7495433837906517E-3</v>
      </c>
      <c r="E162">
        <f t="shared" si="7"/>
        <v>2.8508514258910301E-3</v>
      </c>
      <c r="F162">
        <f t="shared" ca="1" si="8"/>
        <v>0.78230075755306305</v>
      </c>
      <c r="G162">
        <f ca="1">S0*EXP(Drift*(A162-$A$11)+Volatility*SUM($F$12:F162))</f>
        <v>12.646257634312162</v>
      </c>
    </row>
    <row r="163" spans="1:7" x14ac:dyDescent="0.25">
      <c r="A163" s="1" t="str">
        <f>MID('Filter Data'!A154,2,LEN('Filter Data'!A154)-2)</f>
        <v>20-Nov-2020</v>
      </c>
      <c r="B163">
        <f>'Filter Data'!M154</f>
        <v>11.086399999999999</v>
      </c>
      <c r="C163">
        <f t="shared" si="6"/>
        <v>2.124216977465088E-3</v>
      </c>
      <c r="D163">
        <f>C163-SET_TRI!C164</f>
        <v>-1.4475517993250248E-2</v>
      </c>
      <c r="E163">
        <f t="shared" si="7"/>
        <v>1.04661800514352E-2</v>
      </c>
      <c r="F163">
        <f t="shared" ca="1" si="8"/>
        <v>1.4837294395708511</v>
      </c>
      <c r="G163">
        <f ca="1">S0*EXP(Drift*(A163-$A$11)+Volatility*SUM($F$12:F163))</f>
        <v>12.909680486540127</v>
      </c>
    </row>
    <row r="164" spans="1:7" x14ac:dyDescent="0.25">
      <c r="A164" s="1" t="str">
        <f>MID('Filter Data'!A155,2,LEN('Filter Data'!A155)-2)</f>
        <v>23-Nov-2020</v>
      </c>
      <c r="B164">
        <f>'Filter Data'!M155</f>
        <v>11.1069</v>
      </c>
      <c r="C164">
        <f t="shared" si="6"/>
        <v>1.8491124260355198E-3</v>
      </c>
      <c r="D164">
        <f>C164-SET_TRI!C165</f>
        <v>-2.385731401473392E-2</v>
      </c>
      <c r="E164">
        <f t="shared" si="7"/>
        <v>1.5636786605022525E-2</v>
      </c>
      <c r="F164">
        <f t="shared" ca="1" si="8"/>
        <v>-2.6891394192484523</v>
      </c>
      <c r="G164">
        <f ca="1">S0*EXP(Drift*(A164-$A$11)+Volatility*SUM($F$12:F164))</f>
        <v>12.47999528626073</v>
      </c>
    </row>
    <row r="165" spans="1:7" x14ac:dyDescent="0.25">
      <c r="A165" s="1" t="str">
        <f>MID('Filter Data'!A156,2,LEN('Filter Data'!A156)-2)</f>
        <v>24-Nov-2020</v>
      </c>
      <c r="B165">
        <f>'Filter Data'!M156</f>
        <v>11.2751</v>
      </c>
      <c r="C165">
        <f t="shared" si="6"/>
        <v>1.5143739477261935E-2</v>
      </c>
      <c r="D165">
        <f>C165-SET_TRI!C166</f>
        <v>3.1081514677669873E-2</v>
      </c>
      <c r="E165">
        <f t="shared" si="7"/>
        <v>-2.9581082243952429E-3</v>
      </c>
      <c r="F165">
        <f t="shared" ca="1" si="8"/>
        <v>1.3914732937330474</v>
      </c>
      <c r="G165">
        <f ca="1">S0*EXP(Drift*(A165-$A$11)+Volatility*SUM($F$12:F165))</f>
        <v>12.724212030439853</v>
      </c>
    </row>
    <row r="166" spans="1:7" x14ac:dyDescent="0.25">
      <c r="A166" s="1" t="str">
        <f>MID('Filter Data'!A157,2,LEN('Filter Data'!A157)-2)</f>
        <v>01-Dec-2020</v>
      </c>
      <c r="B166">
        <f>'Filter Data'!M157</f>
        <v>11.2018</v>
      </c>
      <c r="C166">
        <f t="shared" si="6"/>
        <v>-6.5010509884612733E-3</v>
      </c>
      <c r="D166">
        <f>C166-SET_TRI!C167</f>
        <v>-1.392645465373438E-2</v>
      </c>
      <c r="E166">
        <f t="shared" si="7"/>
        <v>1.5222054840742906E-3</v>
      </c>
      <c r="F166">
        <f t="shared" ca="1" si="8"/>
        <v>1.3748507147970765</v>
      </c>
      <c r="G166">
        <f ca="1">S0*EXP(Drift*(A166-$A$11)+Volatility*SUM($F$12:F166))</f>
        <v>13.027277076304745</v>
      </c>
    </row>
    <row r="167" spans="1:7" x14ac:dyDescent="0.25">
      <c r="A167" s="1" t="str">
        <f>MID('Filter Data'!A158,2,LEN('Filter Data'!A158)-2)</f>
        <v>02-Dec-2020</v>
      </c>
      <c r="B167">
        <f>'Filter Data'!M158</f>
        <v>11.205399999999999</v>
      </c>
      <c r="C167">
        <f t="shared" si="6"/>
        <v>3.2137692156606218E-4</v>
      </c>
      <c r="D167">
        <f>C167-SET_TRI!C168</f>
        <v>2.5894437153721069E-3</v>
      </c>
      <c r="E167">
        <f t="shared" si="7"/>
        <v>-1.2421036178751096E-3</v>
      </c>
      <c r="F167">
        <f t="shared" ca="1" si="8"/>
        <v>0.93142644573691091</v>
      </c>
      <c r="G167">
        <f ca="1">S0*EXP(Drift*(A167-$A$11)+Volatility*SUM($F$12:F167))</f>
        <v>13.200559722155608</v>
      </c>
    </row>
    <row r="168" spans="1:7" x14ac:dyDescent="0.25">
      <c r="A168" s="1" t="str">
        <f>MID('Filter Data'!A159,2,LEN('Filter Data'!A159)-2)</f>
        <v>03-Dec-2020</v>
      </c>
      <c r="B168">
        <f>'Filter Data'!M159</f>
        <v>11.323600000000001</v>
      </c>
      <c r="C168">
        <f t="shared" si="6"/>
        <v>1.0548485551609192E-2</v>
      </c>
      <c r="D168">
        <f>C168-SET_TRI!C169</f>
        <v>-4.2873978013398123E-3</v>
      </c>
      <c r="E168">
        <f t="shared" si="7"/>
        <v>1.2976702564453638E-2</v>
      </c>
      <c r="F168">
        <f t="shared" ca="1" si="8"/>
        <v>-0.78149110612658379</v>
      </c>
      <c r="G168">
        <f ca="1">S0*EXP(Drift*(A168-$A$11)+Volatility*SUM($F$12:F168))</f>
        <v>13.072562227953403</v>
      </c>
    </row>
    <row r="169" spans="1:7" x14ac:dyDescent="0.25">
      <c r="A169" s="1" t="str">
        <f>MID('Filter Data'!A160,2,LEN('Filter Data'!A160)-2)</f>
        <v>04-Dec-2020</v>
      </c>
      <c r="B169">
        <f>'Filter Data'!M160</f>
        <v>11.423</v>
      </c>
      <c r="C169">
        <f t="shared" si="6"/>
        <v>8.7781270973894578E-3</v>
      </c>
      <c r="D169">
        <f>C169-SET_TRI!C170</f>
        <v>-9.5605927925962279E-4</v>
      </c>
      <c r="E169">
        <f t="shared" si="7"/>
        <v>9.2726517614853433E-3</v>
      </c>
      <c r="F169">
        <f t="shared" ca="1" si="8"/>
        <v>-9.7939888001172662E-2</v>
      </c>
      <c r="G169">
        <f ca="1">S0*EXP(Drift*(A169-$A$11)+Volatility*SUM($F$12:F169))</f>
        <v>13.064951869010949</v>
      </c>
    </row>
    <row r="170" spans="1:7" x14ac:dyDescent="0.25">
      <c r="A170" s="1" t="str">
        <f>MID('Filter Data'!A161,2,LEN('Filter Data'!A161)-2)</f>
        <v>08-Dec-2020</v>
      </c>
      <c r="B170">
        <f>'Filter Data'!M161</f>
        <v>11.4038</v>
      </c>
      <c r="C170">
        <f t="shared" si="6"/>
        <v>-1.6808193994572059E-3</v>
      </c>
      <c r="D170">
        <f>C170-SET_TRI!C171</f>
        <v>-1.8508087592485269E-2</v>
      </c>
      <c r="E170">
        <f t="shared" si="7"/>
        <v>9.0018691601257139E-3</v>
      </c>
      <c r="F170">
        <f t="shared" ca="1" si="8"/>
        <v>-0.44691761333100943</v>
      </c>
      <c r="G170">
        <f ca="1">S0*EXP(Drift*(A170-$A$11)+Volatility*SUM($F$12:F170))</f>
        <v>13.024922341218728</v>
      </c>
    </row>
    <row r="171" spans="1:7" x14ac:dyDescent="0.25">
      <c r="A171" s="1" t="str">
        <f>MID('Filter Data'!A162,2,LEN('Filter Data'!A162)-2)</f>
        <v>14-Dec-2020</v>
      </c>
      <c r="B171">
        <f>'Filter Data'!M162</f>
        <v>11.3078</v>
      </c>
      <c r="C171">
        <f t="shared" si="6"/>
        <v>-8.418246549395823E-3</v>
      </c>
      <c r="D171">
        <f>C171-SET_TRI!C172</f>
        <v>-1.1613242827163833E-4</v>
      </c>
      <c r="E171">
        <f t="shared" si="7"/>
        <v>-8.4112616878444599E-3</v>
      </c>
      <c r="F171">
        <f t="shared" ca="1" si="8"/>
        <v>0.8346349311829091</v>
      </c>
      <c r="G171">
        <f ca="1">S0*EXP(Drift*(A171-$A$11)+Volatility*SUM($F$12:F171))</f>
        <v>13.229282994346926</v>
      </c>
    </row>
    <row r="172" spans="1:7" x14ac:dyDescent="0.25">
      <c r="A172" s="1" t="str">
        <f>MID('Filter Data'!A163,2,LEN('Filter Data'!A163)-2)</f>
        <v>15-Dec-2020</v>
      </c>
      <c r="B172">
        <f>'Filter Data'!M163</f>
        <v>11.417999999999999</v>
      </c>
      <c r="C172">
        <f t="shared" si="6"/>
        <v>9.7454854171455958E-3</v>
      </c>
      <c r="D172">
        <f>C172-SET_TRI!C173</f>
        <v>8.2057323682237868E-3</v>
      </c>
      <c r="E172">
        <f t="shared" si="7"/>
        <v>4.9220016314413494E-3</v>
      </c>
      <c r="F172">
        <f t="shared" ca="1" si="8"/>
        <v>0.42934758885630958</v>
      </c>
      <c r="G172">
        <f ca="1">S0*EXP(Drift*(A172-$A$11)+Volatility*SUM($F$12:F172))</f>
        <v>13.315349445232165</v>
      </c>
    </row>
    <row r="173" spans="1:7" x14ac:dyDescent="0.25">
      <c r="A173" s="1" t="str">
        <f>MID('Filter Data'!A164,2,LEN('Filter Data'!A164)-2)</f>
        <v>16-Dec-2020</v>
      </c>
      <c r="B173">
        <f>'Filter Data'!M164</f>
        <v>11.4514</v>
      </c>
      <c r="C173">
        <f t="shared" si="6"/>
        <v>2.9252058153792539E-3</v>
      </c>
      <c r="D173">
        <f>C173-SET_TRI!C174</f>
        <v>1.2182863154296983E-3</v>
      </c>
      <c r="E173">
        <f t="shared" si="7"/>
        <v>2.1576205461500664E-3</v>
      </c>
      <c r="F173">
        <f t="shared" ca="1" si="8"/>
        <v>-1.0174830843122631</v>
      </c>
      <c r="G173">
        <f ca="1">S0*EXP(Drift*(A173-$A$11)+Volatility*SUM($F$12:F173))</f>
        <v>13.144598011180491</v>
      </c>
    </row>
    <row r="174" spans="1:7" x14ac:dyDescent="0.25">
      <c r="A174" s="1" t="str">
        <f>MID('Filter Data'!A165,2,LEN('Filter Data'!A165)-2)</f>
        <v>17-Dec-2020</v>
      </c>
      <c r="B174">
        <f>'Filter Data'!M165</f>
        <v>11.4556</v>
      </c>
      <c r="C174">
        <f t="shared" si="6"/>
        <v>3.6676738215422303E-4</v>
      </c>
      <c r="D174">
        <f>C174-SET_TRI!C175</f>
        <v>2.3756290797527953E-3</v>
      </c>
      <c r="E174">
        <f t="shared" si="7"/>
        <v>-1.0726033671208768E-3</v>
      </c>
      <c r="F174">
        <f t="shared" ca="1" si="8"/>
        <v>2.2131188533881221</v>
      </c>
      <c r="G174">
        <f ca="1">S0*EXP(Drift*(A174-$A$11)+Volatility*SUM($F$12:F174))</f>
        <v>13.550218900174285</v>
      </c>
    </row>
    <row r="175" spans="1:7" x14ac:dyDescent="0.25">
      <c r="A175" s="1" t="str">
        <f>MID('Filter Data'!A166,2,LEN('Filter Data'!A166)-2)</f>
        <v>18-Dec-2020</v>
      </c>
      <c r="B175">
        <f>'Filter Data'!M166</f>
        <v>11.4201</v>
      </c>
      <c r="C175">
        <f t="shared" si="6"/>
        <v>-3.0989210517127653E-3</v>
      </c>
      <c r="D175">
        <f>C175-SET_TRI!C176</f>
        <v>-1.2998408156835578E-3</v>
      </c>
      <c r="E175">
        <f t="shared" si="7"/>
        <v>-2.4048466504112808E-3</v>
      </c>
      <c r="F175">
        <f t="shared" ca="1" si="8"/>
        <v>0.95698896657389809</v>
      </c>
      <c r="G175">
        <f ca="1">S0*EXP(Drift*(A175-$A$11)+Volatility*SUM($F$12:F175))</f>
        <v>13.735162382646502</v>
      </c>
    </row>
    <row r="176" spans="1:7" x14ac:dyDescent="0.25">
      <c r="A176" s="1" t="str">
        <f>MID('Filter Data'!A167,2,LEN('Filter Data'!A167)-2)</f>
        <v>21-Dec-2020</v>
      </c>
      <c r="B176">
        <f>'Filter Data'!M167</f>
        <v>11.3436</v>
      </c>
      <c r="C176">
        <f t="shared" si="6"/>
        <v>-6.6987154228070984E-3</v>
      </c>
      <c r="D176">
        <f>C176-SET_TRI!C177</f>
        <v>5.1655177193367804E-2</v>
      </c>
      <c r="E176">
        <f t="shared" si="7"/>
        <v>-3.674264992490698E-2</v>
      </c>
      <c r="F176">
        <f t="shared" ca="1" si="8"/>
        <v>0.16972789828697635</v>
      </c>
      <c r="G176">
        <f ca="1">S0*EXP(Drift*(A176-$A$11)+Volatility*SUM($F$12:F176))</f>
        <v>13.796637183337282</v>
      </c>
    </row>
    <row r="177" spans="1:7" x14ac:dyDescent="0.25">
      <c r="A177" s="1" t="str">
        <f>MID('Filter Data'!A168,2,LEN('Filter Data'!A168)-2)</f>
        <v>22-Dec-2020</v>
      </c>
      <c r="B177">
        <f>'Filter Data'!M168</f>
        <v>11.2963</v>
      </c>
      <c r="C177">
        <f t="shared" si="6"/>
        <v>-4.1697521069149028E-3</v>
      </c>
      <c r="D177">
        <f>C177-SET_TRI!C178</f>
        <v>-1.9859502724934888E-2</v>
      </c>
      <c r="E177">
        <f t="shared" si="7"/>
        <v>7.2973722235392027E-3</v>
      </c>
      <c r="F177">
        <f t="shared" ca="1" si="8"/>
        <v>0.90882038552909017</v>
      </c>
      <c r="G177">
        <f ca="1">S0*EXP(Drift*(A177-$A$11)+Volatility*SUM($F$12:F177))</f>
        <v>13.975918431677098</v>
      </c>
    </row>
    <row r="178" spans="1:7" x14ac:dyDescent="0.25">
      <c r="A178" s="1" t="str">
        <f>MID('Filter Data'!A169,2,LEN('Filter Data'!A169)-2)</f>
        <v>23-Dec-2020</v>
      </c>
      <c r="B178">
        <f>'Filter Data'!M169</f>
        <v>11.4163</v>
      </c>
      <c r="C178">
        <f t="shared" si="6"/>
        <v>1.0622947336738509E-2</v>
      </c>
      <c r="D178">
        <f>C178-SET_TRI!C179</f>
        <v>2.3977361166897911E-2</v>
      </c>
      <c r="E178">
        <f t="shared" si="7"/>
        <v>-3.3552584122728581E-3</v>
      </c>
      <c r="F178">
        <f t="shared" ca="1" si="8"/>
        <v>-1.8073079833862469</v>
      </c>
      <c r="G178">
        <f ca="1">S0*EXP(Drift*(A178-$A$11)+Volatility*SUM($F$12:F178))</f>
        <v>13.651418770931967</v>
      </c>
    </row>
    <row r="179" spans="1:7" x14ac:dyDescent="0.25">
      <c r="A179" s="1" t="str">
        <f>MID('Filter Data'!A170,2,LEN('Filter Data'!A170)-2)</f>
        <v>29-Dec-2020</v>
      </c>
      <c r="B179">
        <f>'Filter Data'!M170</f>
        <v>11.5101</v>
      </c>
      <c r="C179">
        <f t="shared" si="6"/>
        <v>8.2163222760438925E-3</v>
      </c>
      <c r="D179">
        <f>C179-SET_TRI!C180</f>
        <v>-2.5459453194930697E-2</v>
      </c>
      <c r="E179">
        <f t="shared" si="7"/>
        <v>2.2933966271620504E-2</v>
      </c>
      <c r="F179">
        <f t="shared" ca="1" si="8"/>
        <v>-0.56917598062984287</v>
      </c>
      <c r="G179">
        <f ca="1">S0*EXP(Drift*(A179-$A$11)+Volatility*SUM($F$12:F179))</f>
        <v>13.607170797873854</v>
      </c>
    </row>
    <row r="180" spans="1:7" x14ac:dyDescent="0.25">
      <c r="A180" s="1" t="str">
        <f>MID('Filter Data'!A171,2,LEN('Filter Data'!A171)-2)</f>
        <v>30-Dec-2020</v>
      </c>
      <c r="B180">
        <f>'Filter Data'!M171</f>
        <v>11.6496</v>
      </c>
      <c r="C180">
        <f t="shared" si="6"/>
        <v>1.2119790444913594E-2</v>
      </c>
      <c r="D180">
        <f>C180-SET_TRI!C181</f>
        <v>2.6783704990694768E-2</v>
      </c>
      <c r="E180">
        <f t="shared" si="7"/>
        <v>-3.4873718163423526E-3</v>
      </c>
      <c r="F180">
        <f t="shared" ca="1" si="8"/>
        <v>9.5678543529984672E-2</v>
      </c>
      <c r="G180">
        <f ca="1">S0*EXP(Drift*(A180-$A$11)+Volatility*SUM($F$12:F180))</f>
        <v>13.634584915466339</v>
      </c>
    </row>
    <row r="181" spans="1:7" x14ac:dyDescent="0.25">
      <c r="A181" s="1" t="str">
        <f>MID('Filter Data'!A172,2,LEN('Filter Data'!A172)-2)</f>
        <v>04-Jan-2021</v>
      </c>
      <c r="B181">
        <f>'Filter Data'!M172</f>
        <v>11.6485</v>
      </c>
      <c r="C181">
        <f t="shared" si="6"/>
        <v>-9.4423842878657875E-5</v>
      </c>
      <c r="D181">
        <f>C181-SET_TRI!C182</f>
        <v>-1.537401164424073E-2</v>
      </c>
      <c r="E181">
        <f t="shared" si="7"/>
        <v>8.7690744298723217E-3</v>
      </c>
      <c r="F181">
        <f t="shared" ca="1" si="8"/>
        <v>1.8982759567464571</v>
      </c>
      <c r="G181">
        <f ca="1">S0*EXP(Drift*(A181-$A$11)+Volatility*SUM($F$12:F181))</f>
        <v>14.037087746398198</v>
      </c>
    </row>
    <row r="182" spans="1:7" x14ac:dyDescent="0.25">
      <c r="A182" s="1" t="str">
        <f>MID('Filter Data'!A173,2,LEN('Filter Data'!A173)-2)</f>
        <v>05-Jan-2021</v>
      </c>
      <c r="B182">
        <f>'Filter Data'!M173</f>
        <v>11.9687</v>
      </c>
      <c r="C182">
        <f t="shared" si="6"/>
        <v>2.748851783491435E-2</v>
      </c>
      <c r="D182">
        <f>C182-SET_TRI!C183</f>
        <v>-4.5658974601956379E-3</v>
      </c>
      <c r="E182">
        <f t="shared" si="7"/>
        <v>3.007839138788199E-2</v>
      </c>
      <c r="F182">
        <f t="shared" ca="1" si="8"/>
        <v>0.73705121148484776</v>
      </c>
      <c r="G182">
        <f ca="1">S0*EXP(Drift*(A182-$A$11)+Volatility*SUM($F$12:F182))</f>
        <v>14.186795779245825</v>
      </c>
    </row>
    <row r="183" spans="1:7" x14ac:dyDescent="0.25">
      <c r="A183" s="1" t="str">
        <f>MID('Filter Data'!A174,2,LEN('Filter Data'!A174)-2)</f>
        <v>06-Jan-2021</v>
      </c>
      <c r="B183">
        <f>'Filter Data'!M174</f>
        <v>11.8406</v>
      </c>
      <c r="C183">
        <f t="shared" si="6"/>
        <v>-1.0702916774587038E-2</v>
      </c>
      <c r="D183">
        <f>C183-SET_TRI!C184</f>
        <v>3.5366644413201819E-3</v>
      </c>
      <c r="E183">
        <f t="shared" si="7"/>
        <v>-1.2816216390715176E-2</v>
      </c>
      <c r="F183">
        <f t="shared" ca="1" si="8"/>
        <v>0.38051899138322698</v>
      </c>
      <c r="G183">
        <f ca="1">S0*EXP(Drift*(A183-$A$11)+Volatility*SUM($F$12:F183))</f>
        <v>14.269749972366061</v>
      </c>
    </row>
    <row r="184" spans="1:7" x14ac:dyDescent="0.25">
      <c r="A184" s="1" t="str">
        <f>MID('Filter Data'!A175,2,LEN('Filter Data'!A175)-2)</f>
        <v>07-Jan-2021</v>
      </c>
      <c r="B184">
        <f>'Filter Data'!M175</f>
        <v>11.9823</v>
      </c>
      <c r="C184">
        <f t="shared" si="6"/>
        <v>1.1967298954444889E-2</v>
      </c>
      <c r="D184">
        <f>C184-SET_TRI!C185</f>
        <v>-3.9618330959977771E-3</v>
      </c>
      <c r="E184">
        <f t="shared" si="7"/>
        <v>1.4206540282119588E-2</v>
      </c>
      <c r="F184">
        <f t="shared" ca="1" si="8"/>
        <v>0.40021869358091322</v>
      </c>
      <c r="G184">
        <f ca="1">S0*EXP(Drift*(A184-$A$11)+Volatility*SUM($F$12:F184))</f>
        <v>14.356979350480859</v>
      </c>
    </row>
    <row r="185" spans="1:7" x14ac:dyDescent="0.25">
      <c r="A185" s="1" t="str">
        <f>MID('Filter Data'!A176,2,LEN('Filter Data'!A176)-2)</f>
        <v>08-Jan-2021</v>
      </c>
      <c r="B185">
        <f>'Filter Data'!M176</f>
        <v>12.3399</v>
      </c>
      <c r="C185">
        <f t="shared" si="6"/>
        <v>2.9844019929395834E-2</v>
      </c>
      <c r="D185">
        <f>C185-SET_TRI!C186</f>
        <v>6.6022211016346366E-3</v>
      </c>
      <c r="E185">
        <f t="shared" si="7"/>
        <v>2.5951302394789773E-2</v>
      </c>
      <c r="F185">
        <f t="shared" ca="1" si="8"/>
        <v>-6.8420306784628751E-3</v>
      </c>
      <c r="G185">
        <f ca="1">S0*EXP(Drift*(A185-$A$11)+Volatility*SUM($F$12:F185))</f>
        <v>14.366150851862358</v>
      </c>
    </row>
    <row r="186" spans="1:7" x14ac:dyDescent="0.25">
      <c r="A186" s="1" t="str">
        <f>MID('Filter Data'!A177,2,LEN('Filter Data'!A177)-2)</f>
        <v>11-Jan-2021</v>
      </c>
      <c r="B186">
        <f>'Filter Data'!M177</f>
        <v>12.1846</v>
      </c>
      <c r="C186">
        <f t="shared" si="6"/>
        <v>-1.2585191127967037E-2</v>
      </c>
      <c r="D186">
        <f>C186-SET_TRI!C187</f>
        <v>-9.8407924007790706E-3</v>
      </c>
      <c r="E186">
        <f t="shared" si="7"/>
        <v>-6.9334780412946499E-3</v>
      </c>
      <c r="F186">
        <f t="shared" ca="1" si="8"/>
        <v>-0.35835342634077666</v>
      </c>
      <c r="G186">
        <f ca="1">S0*EXP(Drift*(A186-$A$11)+Volatility*SUM($F$12:F186))</f>
        <v>14.328676633688227</v>
      </c>
    </row>
    <row r="187" spans="1:7" x14ac:dyDescent="0.25">
      <c r="A187" s="1" t="str">
        <f>MID('Filter Data'!A178,2,LEN('Filter Data'!A178)-2)</f>
        <v>12-Jan-2021</v>
      </c>
      <c r="B187">
        <f>'Filter Data'!M178</f>
        <v>12.315300000000001</v>
      </c>
      <c r="C187">
        <f t="shared" si="6"/>
        <v>1.0726654957897751E-2</v>
      </c>
      <c r="D187">
        <f>C187-SET_TRI!C188</f>
        <v>1.0107363411022212E-2</v>
      </c>
      <c r="E187">
        <f t="shared" si="7"/>
        <v>4.7993597842995112E-3</v>
      </c>
      <c r="F187">
        <f t="shared" ca="1" si="8"/>
        <v>1.0257126771149749</v>
      </c>
      <c r="G187">
        <f ca="1">S0*EXP(Drift*(A187-$A$11)+Volatility*SUM($F$12:F187))</f>
        <v>14.537629173192441</v>
      </c>
    </row>
    <row r="188" spans="1:7" x14ac:dyDescent="0.25">
      <c r="A188" s="1" t="str">
        <f>MID('Filter Data'!A179,2,LEN('Filter Data'!A179)-2)</f>
        <v>13-Jan-2021</v>
      </c>
      <c r="B188">
        <f>'Filter Data'!M179</f>
        <v>12.2972</v>
      </c>
      <c r="C188">
        <f t="shared" si="6"/>
        <v>-1.469716531469022E-3</v>
      </c>
      <c r="D188">
        <f>C188-SET_TRI!C189</f>
        <v>-6.8349543807831774E-3</v>
      </c>
      <c r="E188">
        <f t="shared" si="7"/>
        <v>2.4372426245178221E-3</v>
      </c>
      <c r="F188">
        <f t="shared" ca="1" si="8"/>
        <v>0.78835219185516281</v>
      </c>
      <c r="G188">
        <f ca="1">S0*EXP(Drift*(A188-$A$11)+Volatility*SUM($F$12:F188))</f>
        <v>14.702781222378491</v>
      </c>
    </row>
    <row r="189" spans="1:7" x14ac:dyDescent="0.25">
      <c r="A189" s="1" t="str">
        <f>MID('Filter Data'!A180,2,LEN('Filter Data'!A180)-2)</f>
        <v>14-Jan-2021</v>
      </c>
      <c r="B189">
        <f>'Filter Data'!M180</f>
        <v>12.3842</v>
      </c>
      <c r="C189">
        <f t="shared" si="6"/>
        <v>7.0747812510164711E-3</v>
      </c>
      <c r="D189">
        <f>C189-SET_TRI!C190</f>
        <v>1.6660491052188087E-2</v>
      </c>
      <c r="E189">
        <f t="shared" si="7"/>
        <v>-2.6563101132440542E-3</v>
      </c>
      <c r="F189">
        <f t="shared" ca="1" si="8"/>
        <v>-0.32877769373684468</v>
      </c>
      <c r="G189">
        <f ca="1">S0*EXP(Drift*(A189-$A$11)+Volatility*SUM($F$12:F189))</f>
        <v>14.648830741720005</v>
      </c>
    </row>
    <row r="190" spans="1:7" x14ac:dyDescent="0.25">
      <c r="A190" s="1" t="str">
        <f>MID('Filter Data'!A181,2,LEN('Filter Data'!A181)-2)</f>
        <v>15-Jan-2021</v>
      </c>
      <c r="B190">
        <f>'Filter Data'!M181</f>
        <v>12.2333</v>
      </c>
      <c r="C190">
        <f t="shared" si="6"/>
        <v>-1.2184880735130249E-2</v>
      </c>
      <c r="D190">
        <f>C190-SET_TRI!C191</f>
        <v>1.7004778421890934E-3</v>
      </c>
      <c r="E190">
        <f t="shared" si="7"/>
        <v>-1.3232356522763973E-2</v>
      </c>
      <c r="F190">
        <f t="shared" ca="1" si="8"/>
        <v>2.0244791480095747</v>
      </c>
      <c r="G190">
        <f ca="1">S0*EXP(Drift*(A190-$A$11)+Volatility*SUM($F$12:F190))</f>
        <v>15.06273910940452</v>
      </c>
    </row>
    <row r="191" spans="1:7" x14ac:dyDescent="0.25">
      <c r="A191" s="1" t="str">
        <f>MID('Filter Data'!A182,2,LEN('Filter Data'!A182)-2)</f>
        <v>19-Jan-2021</v>
      </c>
      <c r="B191">
        <f>'Filter Data'!M182</f>
        <v>12.4407</v>
      </c>
      <c r="C191">
        <f t="shared" si="6"/>
        <v>1.6953724669549492E-2</v>
      </c>
      <c r="D191">
        <f>C191-SET_TRI!C192</f>
        <v>1.6637523260731264E-2</v>
      </c>
      <c r="E191">
        <f t="shared" si="7"/>
        <v>7.2359650763813808E-3</v>
      </c>
      <c r="F191">
        <f t="shared" ca="1" si="8"/>
        <v>2.201391372856544</v>
      </c>
      <c r="G191">
        <f ca="1">S0*EXP(Drift*(A191-$A$11)+Volatility*SUM($F$12:F191))</f>
        <v>15.559162266804623</v>
      </c>
    </row>
    <row r="192" spans="1:7" x14ac:dyDescent="0.25">
      <c r="A192" s="1" t="str">
        <f>MID('Filter Data'!A183,2,LEN('Filter Data'!A183)-2)</f>
        <v>21-Jan-2021</v>
      </c>
      <c r="B192">
        <f>'Filter Data'!M183</f>
        <v>12.6325</v>
      </c>
      <c r="C192">
        <f t="shared" si="6"/>
        <v>1.5417138906974739E-2</v>
      </c>
      <c r="D192">
        <f>C192-SET_TRI!C193</f>
        <v>2.2283738875886371E-2</v>
      </c>
      <c r="E192">
        <f t="shared" si="7"/>
        <v>2.4220048104215686E-3</v>
      </c>
      <c r="F192">
        <f t="shared" ca="1" si="8"/>
        <v>0.46064526607668205</v>
      </c>
      <c r="G192">
        <f ca="1">S0*EXP(Drift*(A192-$A$11)+Volatility*SUM($F$12:F192))</f>
        <v>15.678402769881517</v>
      </c>
    </row>
    <row r="193" spans="1:7" x14ac:dyDescent="0.25">
      <c r="A193" s="1" t="str">
        <f>MID('Filter Data'!A184,2,LEN('Filter Data'!A184)-2)</f>
        <v>22-Jan-2021</v>
      </c>
      <c r="B193">
        <f>'Filter Data'!M184</f>
        <v>12.53</v>
      </c>
      <c r="C193">
        <f t="shared" si="6"/>
        <v>-8.1139916881061494E-3</v>
      </c>
      <c r="D193">
        <f>C193-SET_TRI!C194</f>
        <v>4.3380683011161134E-3</v>
      </c>
      <c r="E193">
        <f t="shared" si="7"/>
        <v>-1.0692470241071152E-2</v>
      </c>
      <c r="F193">
        <f t="shared" ca="1" si="8"/>
        <v>0.13818786727022586</v>
      </c>
      <c r="G193">
        <f ca="1">S0*EXP(Drift*(A193-$A$11)+Volatility*SUM($F$12:F193))</f>
        <v>15.718942838057874</v>
      </c>
    </row>
    <row r="194" spans="1:7" x14ac:dyDescent="0.25">
      <c r="A194" s="1" t="str">
        <f>MID('Filter Data'!A185,2,LEN('Filter Data'!A185)-2)</f>
        <v>25-Jan-2021</v>
      </c>
      <c r="B194">
        <f>'Filter Data'!M185</f>
        <v>12.6286</v>
      </c>
      <c r="C194">
        <f t="shared" si="6"/>
        <v>7.8691141260974571E-3</v>
      </c>
      <c r="D194">
        <f>C194-SET_TRI!C195</f>
        <v>5.4534573514620523E-3</v>
      </c>
      <c r="E194">
        <f t="shared" si="7"/>
        <v>4.6432023392427094E-3</v>
      </c>
      <c r="F194">
        <f t="shared" ca="1" si="8"/>
        <v>1.4384278302672524</v>
      </c>
      <c r="G194">
        <f ca="1">S0*EXP(Drift*(A194-$A$11)+Volatility*SUM($F$12:F194))</f>
        <v>16.060071011962886</v>
      </c>
    </row>
    <row r="195" spans="1:7" x14ac:dyDescent="0.25">
      <c r="A195" s="1" t="str">
        <f>MID('Filter Data'!A186,2,LEN('Filter Data'!A186)-2)</f>
        <v>27-Jan-2021</v>
      </c>
      <c r="B195">
        <f>'Filter Data'!M186</f>
        <v>12.191000000000001</v>
      </c>
      <c r="C195">
        <f t="shared" si="6"/>
        <v>-3.4651505313336377E-2</v>
      </c>
      <c r="D195">
        <f>C195-SET_TRI!C196</f>
        <v>-2.9081612657657421E-2</v>
      </c>
      <c r="E195">
        <f t="shared" si="7"/>
        <v>-1.7831360478352948E-2</v>
      </c>
      <c r="F195">
        <f t="shared" ca="1" si="8"/>
        <v>-0.81811852457222933</v>
      </c>
      <c r="G195">
        <f ca="1">S0*EXP(Drift*(A195-$A$11)+Volatility*SUM($F$12:F195))</f>
        <v>15.908154808514492</v>
      </c>
    </row>
    <row r="196" spans="1:7" x14ac:dyDescent="0.25">
      <c r="A196" s="1" t="str">
        <f>MID('Filter Data'!A187,2,LEN('Filter Data'!A187)-2)</f>
        <v>28-Jan-2021</v>
      </c>
      <c r="B196">
        <f>'Filter Data'!M187</f>
        <v>12.3057</v>
      </c>
      <c r="C196">
        <f t="shared" si="6"/>
        <v>9.4085801000737528E-3</v>
      </c>
      <c r="D196">
        <f>C196-SET_TRI!C197</f>
        <v>3.0592203874134874E-2</v>
      </c>
      <c r="E196">
        <f t="shared" si="7"/>
        <v>-8.4092446628504323E-3</v>
      </c>
      <c r="F196">
        <f t="shared" ca="1" si="8"/>
        <v>-0.61624772975812692</v>
      </c>
      <c r="G196">
        <f ca="1">S0*EXP(Drift*(A196-$A$11)+Volatility*SUM($F$12:F196))</f>
        <v>15.78883212127565</v>
      </c>
    </row>
    <row r="197" spans="1:7" x14ac:dyDescent="0.25">
      <c r="A197" s="1" t="str">
        <f>MID('Filter Data'!A188,2,LEN('Filter Data'!A188)-2)</f>
        <v>29-Jan-2021</v>
      </c>
      <c r="B197">
        <f>'Filter Data'!M188</f>
        <v>11.9651</v>
      </c>
      <c r="C197">
        <f t="shared" si="6"/>
        <v>-2.7678230413548211E-2</v>
      </c>
      <c r="D197">
        <f>C197-SET_TRI!C198</f>
        <v>-2.758447567811638E-2</v>
      </c>
      <c r="E197">
        <f t="shared" si="7"/>
        <v>-1.1727106334990134E-2</v>
      </c>
      <c r="F197">
        <f t="shared" ca="1" si="8"/>
        <v>1.1904062453734319</v>
      </c>
      <c r="G197">
        <f ca="1">S0*EXP(Drift*(A197-$A$11)+Volatility*SUM($F$12:F197))</f>
        <v>16.054476121338372</v>
      </c>
    </row>
    <row r="198" spans="1:7" x14ac:dyDescent="0.25">
      <c r="A198" s="1" t="str">
        <f>MID('Filter Data'!A189,2,LEN('Filter Data'!A189)-2)</f>
        <v>01-Feb-2021</v>
      </c>
      <c r="B198">
        <f>'Filter Data'!M189</f>
        <v>12.3019</v>
      </c>
      <c r="C198">
        <f t="shared" si="6"/>
        <v>2.8148531980510001E-2</v>
      </c>
      <c r="D198">
        <f>C198-SET_TRI!C199</f>
        <v>2.1353947151230519E-2</v>
      </c>
      <c r="E198">
        <f t="shared" si="7"/>
        <v>1.5693100208406904E-2</v>
      </c>
      <c r="F198">
        <f t="shared" ca="1" si="8"/>
        <v>0.40934663390322473</v>
      </c>
      <c r="G198">
        <f ca="1">S0*EXP(Drift*(A198-$A$11)+Volatility*SUM($F$12:F198))</f>
        <v>16.178204658947728</v>
      </c>
    </row>
    <row r="199" spans="1:7" x14ac:dyDescent="0.25">
      <c r="A199" s="1" t="str">
        <f>MID('Filter Data'!A190,2,LEN('Filter Data'!A190)-2)</f>
        <v>02-Feb-2021</v>
      </c>
      <c r="B199">
        <f>'Filter Data'!M190</f>
        <v>12.4505</v>
      </c>
      <c r="C199">
        <f t="shared" si="6"/>
        <v>1.2079434884042308E-2</v>
      </c>
      <c r="D199">
        <f>C199-SET_TRI!C200</f>
        <v>6.4677662518838617E-3</v>
      </c>
      <c r="E199">
        <f t="shared" si="7"/>
        <v>8.2647623492139548E-3</v>
      </c>
      <c r="F199">
        <f t="shared" ca="1" si="8"/>
        <v>-0.38219184861211009</v>
      </c>
      <c r="G199">
        <f ca="1">S0*EXP(Drift*(A199-$A$11)+Volatility*SUM($F$12:F199))</f>
        <v>16.107305100352718</v>
      </c>
    </row>
    <row r="200" spans="1:7" x14ac:dyDescent="0.25">
      <c r="A200" s="1" t="str">
        <f>MID('Filter Data'!A191,2,LEN('Filter Data'!A191)-2)</f>
        <v>03-Feb-2021</v>
      </c>
      <c r="B200">
        <f>'Filter Data'!M191</f>
        <v>12.5326</v>
      </c>
      <c r="C200">
        <f t="shared" si="6"/>
        <v>6.5941126862375408E-3</v>
      </c>
      <c r="D200">
        <f>C200-SET_TRI!C201</f>
        <v>1.1050211284687835E-2</v>
      </c>
      <c r="E200">
        <f t="shared" si="7"/>
        <v>1.1953668024805662E-4</v>
      </c>
      <c r="F200">
        <f t="shared" ca="1" si="8"/>
        <v>-1.7176021657972187</v>
      </c>
      <c r="G200">
        <f ca="1">S0*EXP(Drift*(A200-$A$11)+Volatility*SUM($F$12:F200))</f>
        <v>15.752245251033017</v>
      </c>
    </row>
    <row r="201" spans="1:7" x14ac:dyDescent="0.25">
      <c r="A201" s="1" t="str">
        <f>MID('Filter Data'!A192,2,LEN('Filter Data'!A192)-2)</f>
        <v>04-Feb-2021</v>
      </c>
      <c r="B201">
        <f>'Filter Data'!M192</f>
        <v>12.5449</v>
      </c>
      <c r="C201">
        <f t="shared" si="6"/>
        <v>9.814404034278407E-4</v>
      </c>
      <c r="D201">
        <f>C201-SET_TRI!C202</f>
        <v>1.4260160932503653E-3</v>
      </c>
      <c r="E201">
        <f t="shared" si="7"/>
        <v>9.327733061709545E-5</v>
      </c>
      <c r="F201">
        <f t="shared" ca="1" si="8"/>
        <v>-0.5188934497423181</v>
      </c>
      <c r="G201">
        <f ca="1">S0*EXP(Drift*(A201-$A$11)+Volatility*SUM($F$12:F201))</f>
        <v>15.654504658359306</v>
      </c>
    </row>
    <row r="202" spans="1:7" x14ac:dyDescent="0.25">
      <c r="A202" s="1" t="str">
        <f>MID('Filter Data'!A193,2,LEN('Filter Data'!A193)-2)</f>
        <v>05-Feb-2021</v>
      </c>
      <c r="B202">
        <f>'Filter Data'!M193</f>
        <v>12.659000000000001</v>
      </c>
      <c r="C202">
        <f t="shared" si="6"/>
        <v>9.0953295761624676E-3</v>
      </c>
      <c r="D202">
        <f>C202-SET_TRI!C203</f>
        <v>-1.757791304813662E-3</v>
      </c>
      <c r="E202">
        <f t="shared" si="7"/>
        <v>1.0055223662574664E-2</v>
      </c>
      <c r="F202">
        <f t="shared" ca="1" si="8"/>
        <v>-0.18411200335248509</v>
      </c>
      <c r="G202">
        <f ca="1">S0*EXP(Drift*(A202-$A$11)+Volatility*SUM($F$12:F202))</f>
        <v>15.627332303425213</v>
      </c>
    </row>
    <row r="203" spans="1:7" x14ac:dyDescent="0.25">
      <c r="A203" s="1" t="str">
        <f>MID('Filter Data'!A194,2,LEN('Filter Data'!A194)-2)</f>
        <v>08-Feb-2021</v>
      </c>
      <c r="B203">
        <f>'Filter Data'!M194</f>
        <v>12.671799999999999</v>
      </c>
      <c r="C203">
        <f t="shared" si="6"/>
        <v>1.0111383205623342E-3</v>
      </c>
      <c r="D203">
        <f>C203-SET_TRI!C204</f>
        <v>-1.4722807370186395E-2</v>
      </c>
      <c r="E203">
        <f t="shared" si="7"/>
        <v>9.4966417681506855E-3</v>
      </c>
      <c r="F203">
        <f t="shared" ca="1" si="8"/>
        <v>5.4560080421234385E-2</v>
      </c>
      <c r="G203">
        <f ca="1">S0*EXP(Drift*(A203-$A$11)+Volatility*SUM($F$12:F203))</f>
        <v>15.673065152921676</v>
      </c>
    </row>
    <row r="204" spans="1:7" x14ac:dyDescent="0.25">
      <c r="A204" s="1" t="str">
        <f>MID('Filter Data'!A195,2,LEN('Filter Data'!A195)-2)</f>
        <v>09-Feb-2021</v>
      </c>
      <c r="B204">
        <f>'Filter Data'!M195</f>
        <v>12.7651</v>
      </c>
      <c r="C204">
        <f t="shared" si="6"/>
        <v>7.3628055998359388E-3</v>
      </c>
      <c r="D204">
        <f>C204-SET_TRI!C205</f>
        <v>6.0674742732649885E-3</v>
      </c>
      <c r="E204">
        <f t="shared" si="7"/>
        <v>3.7804845751259271E-3</v>
      </c>
      <c r="F204">
        <f t="shared" ca="1" si="8"/>
        <v>0.62481918497558686</v>
      </c>
      <c r="G204">
        <f ca="1">S0*EXP(Drift*(A204-$A$11)+Volatility*SUM($F$12:F204))</f>
        <v>15.816412239789457</v>
      </c>
    </row>
    <row r="205" spans="1:7" x14ac:dyDescent="0.25">
      <c r="A205" s="1" t="str">
        <f>MID('Filter Data'!A196,2,LEN('Filter Data'!A196)-2)</f>
        <v>10-Feb-2021</v>
      </c>
      <c r="B205">
        <f>'Filter Data'!M196</f>
        <v>12.783200000000001</v>
      </c>
      <c r="C205">
        <f t="shared" ref="C205:C268" si="9">(B205-B204)/B204</f>
        <v>1.4179285708690451E-3</v>
      </c>
      <c r="D205">
        <f>C205-SET_TRI!C206</f>
        <v>5.6215801421808482E-4</v>
      </c>
      <c r="E205">
        <f t="shared" ref="E205:E268" si="10">C205-($B$4+$B$5*D205)</f>
        <v>1.031196303351026E-3</v>
      </c>
      <c r="F205">
        <f t="shared" ref="F205:F268" ca="1" si="11">SQRT(A205-A204)*_xlfn.NORM.INV(RAND(),0,1)</f>
        <v>-2.1052941803191518</v>
      </c>
      <c r="G205">
        <f ca="1">S0*EXP(Drift*(A205-$A$11)+Volatility*SUM($F$12:F205))</f>
        <v>15.38760144763101</v>
      </c>
    </row>
    <row r="206" spans="1:7" x14ac:dyDescent="0.25">
      <c r="A206" s="1" t="str">
        <f>MID('Filter Data'!A197,2,LEN('Filter Data'!A197)-2)</f>
        <v>18-Feb-2021</v>
      </c>
      <c r="B206">
        <f>'Filter Data'!M197</f>
        <v>12.833299999999999</v>
      </c>
      <c r="C206">
        <f t="shared" si="9"/>
        <v>3.9192064584766487E-3</v>
      </c>
      <c r="D206">
        <f>C206-SET_TRI!C207</f>
        <v>1.6322002319794218E-2</v>
      </c>
      <c r="E206">
        <f t="shared" si="10"/>
        <v>-5.6154074035338463E-3</v>
      </c>
      <c r="F206">
        <f t="shared" ca="1" si="11"/>
        <v>1.1083551513857433</v>
      </c>
      <c r="G206">
        <f ca="1">S0*EXP(Drift*(A206-$A$11)+Volatility*SUM($F$12:F206))</f>
        <v>15.709402663449071</v>
      </c>
    </row>
    <row r="207" spans="1:7" x14ac:dyDescent="0.25">
      <c r="A207" s="1" t="str">
        <f>MID('Filter Data'!A198,2,LEN('Filter Data'!A198)-2)</f>
        <v>19-Feb-2021</v>
      </c>
      <c r="B207">
        <f>'Filter Data'!M198</f>
        <v>12.901300000000001</v>
      </c>
      <c r="C207">
        <f t="shared" si="9"/>
        <v>5.2987150615976713E-3</v>
      </c>
      <c r="D207">
        <f>C207-SET_TRI!C208</f>
        <v>1.2425134461815561E-2</v>
      </c>
      <c r="E207">
        <f t="shared" si="10"/>
        <v>-1.9739420790790153E-3</v>
      </c>
      <c r="F207">
        <f t="shared" ca="1" si="11"/>
        <v>-0.30945720899166268</v>
      </c>
      <c r="G207">
        <f ca="1">S0*EXP(Drift*(A207-$A$11)+Volatility*SUM($F$12:F207))</f>
        <v>15.655811939724133</v>
      </c>
    </row>
    <row r="208" spans="1:7" x14ac:dyDescent="0.25">
      <c r="A208" s="1" t="str">
        <f>MID('Filter Data'!A199,2,LEN('Filter Data'!A199)-2)</f>
        <v>22-Feb-2021</v>
      </c>
      <c r="B208">
        <f>'Filter Data'!M199</f>
        <v>12.5585</v>
      </c>
      <c r="C208">
        <f t="shared" si="9"/>
        <v>-2.6570965716633241E-2</v>
      </c>
      <c r="D208">
        <f>C208-SET_TRI!C209</f>
        <v>-1.1668820704411368E-2</v>
      </c>
      <c r="E208">
        <f t="shared" si="10"/>
        <v>-1.9858164325484873E-2</v>
      </c>
      <c r="F208">
        <f t="shared" ca="1" si="11"/>
        <v>0.54408558002058527</v>
      </c>
      <c r="G208">
        <f ca="1">S0*EXP(Drift*(A208-$A$11)+Volatility*SUM($F$12:F208))</f>
        <v>15.804983729015737</v>
      </c>
    </row>
    <row r="209" spans="1:7" x14ac:dyDescent="0.25">
      <c r="A209" s="1" t="str">
        <f>MID('Filter Data'!A200,2,LEN('Filter Data'!A200)-2)</f>
        <v>23-Feb-2021</v>
      </c>
      <c r="B209">
        <f>'Filter Data'!M200</f>
        <v>12.600199999999999</v>
      </c>
      <c r="C209">
        <f t="shared" si="9"/>
        <v>3.3204602460483925E-3</v>
      </c>
      <c r="D209">
        <f>C209-SET_TRI!C210</f>
        <v>-1.5282519758415691E-2</v>
      </c>
      <c r="E209">
        <f t="shared" si="10"/>
        <v>1.2130851589431538E-2</v>
      </c>
      <c r="F209">
        <f t="shared" ca="1" si="11"/>
        <v>0.84510375926690373</v>
      </c>
      <c r="G209">
        <f ca="1">S0*EXP(Drift*(A209-$A$11)+Volatility*SUM($F$12:F209))</f>
        <v>15.996696068155835</v>
      </c>
    </row>
    <row r="210" spans="1:7" x14ac:dyDescent="0.25">
      <c r="A210" s="1" t="str">
        <f>MID('Filter Data'!A201,2,LEN('Filter Data'!A201)-2)</f>
        <v>24-Feb-2021</v>
      </c>
      <c r="B210">
        <f>'Filter Data'!M201</f>
        <v>12.5379</v>
      </c>
      <c r="C210">
        <f t="shared" si="9"/>
        <v>-4.9443659624449372E-3</v>
      </c>
      <c r="D210">
        <f>C210-SET_TRI!C211</f>
        <v>2.0590684140281874E-3</v>
      </c>
      <c r="E210">
        <f t="shared" si="10"/>
        <v>-6.1999874670337924E-3</v>
      </c>
      <c r="F210">
        <f t="shared" ca="1" si="11"/>
        <v>-1.3991542659030221</v>
      </c>
      <c r="G210">
        <f ca="1">S0*EXP(Drift*(A210-$A$11)+Volatility*SUM($F$12:F210))</f>
        <v>15.710986402193457</v>
      </c>
    </row>
    <row r="211" spans="1:7" x14ac:dyDescent="0.25">
      <c r="A211" s="1" t="str">
        <f>MID('Filter Data'!A202,2,LEN('Filter Data'!A202)-2)</f>
        <v>25-Feb-2021</v>
      </c>
      <c r="B211">
        <f>'Filter Data'!M202</f>
        <v>12.285299999999999</v>
      </c>
      <c r="C211">
        <f t="shared" si="9"/>
        <v>-2.0146914555069114E-2</v>
      </c>
      <c r="D211">
        <f>C211-SET_TRI!C212</f>
        <v>-2.4142656162343346E-2</v>
      </c>
      <c r="E211">
        <f t="shared" si="10"/>
        <v>-6.1936120786422882E-3</v>
      </c>
      <c r="F211">
        <f t="shared" ca="1" si="11"/>
        <v>0.96509418268856484</v>
      </c>
      <c r="G211">
        <f ca="1">S0*EXP(Drift*(A211-$A$11)+Volatility*SUM($F$12:F211))</f>
        <v>15.927151735145827</v>
      </c>
    </row>
    <row r="212" spans="1:7" x14ac:dyDescent="0.25">
      <c r="A212" s="1" t="str">
        <f>MID('Filter Data'!A203,2,LEN('Filter Data'!A203)-2)</f>
        <v>01-Mar-2021</v>
      </c>
      <c r="B212">
        <f>'Filter Data'!M203</f>
        <v>12.4937</v>
      </c>
      <c r="C212">
        <f t="shared" si="9"/>
        <v>1.6963362718045227E-2</v>
      </c>
      <c r="D212">
        <f>C212-SET_TRI!C213</f>
        <v>1.2796968557429919E-2</v>
      </c>
      <c r="E212">
        <f t="shared" si="10"/>
        <v>9.4748725898388467E-3</v>
      </c>
      <c r="F212">
        <f t="shared" ca="1" si="11"/>
        <v>2.6291655210440266</v>
      </c>
      <c r="G212">
        <f ca="1">S0*EXP(Drift*(A212-$A$11)+Volatility*SUM($F$12:F212))</f>
        <v>16.546658542768277</v>
      </c>
    </row>
    <row r="213" spans="1:7" x14ac:dyDescent="0.25">
      <c r="A213" s="1" t="str">
        <f>MID('Filter Data'!A204,2,LEN('Filter Data'!A204)-2)</f>
        <v>02-Mar-2021</v>
      </c>
      <c r="B213">
        <f>'Filter Data'!M204</f>
        <v>12.406000000000001</v>
      </c>
      <c r="C213">
        <f t="shared" si="9"/>
        <v>-7.0195378470749165E-3</v>
      </c>
      <c r="D213">
        <f>C213-SET_TRI!C214</f>
        <v>-7.6142503510921306E-3</v>
      </c>
      <c r="E213">
        <f t="shared" si="10"/>
        <v>-2.6602323908819798E-3</v>
      </c>
      <c r="F213">
        <f t="shared" ca="1" si="11"/>
        <v>7.4010905877406427E-2</v>
      </c>
      <c r="G213">
        <f ca="1">S0*EXP(Drift*(A213-$A$11)+Volatility*SUM($F$12:F213))</f>
        <v>16.575180622476985</v>
      </c>
    </row>
    <row r="214" spans="1:7" x14ac:dyDescent="0.25">
      <c r="A214" s="1" t="str">
        <f>MID('Filter Data'!A205,2,LEN('Filter Data'!A205)-2)</f>
        <v>03-Mar-2021</v>
      </c>
      <c r="B214">
        <f>'Filter Data'!M205</f>
        <v>12.3812</v>
      </c>
      <c r="C214">
        <f t="shared" si="9"/>
        <v>-1.99903272610034E-3</v>
      </c>
      <c r="D214">
        <f>C214-SET_TRI!C215</f>
        <v>-3.5445333401343274E-2</v>
      </c>
      <c r="E214">
        <f t="shared" si="10"/>
        <v>1.8514966104830013E-2</v>
      </c>
      <c r="F214">
        <f t="shared" ca="1" si="11"/>
        <v>1.5317362340369576</v>
      </c>
      <c r="G214">
        <f ca="1">S0*EXP(Drift*(A214-$A$11)+Volatility*SUM($F$12:F214))</f>
        <v>16.931333717649952</v>
      </c>
    </row>
    <row r="215" spans="1:7" x14ac:dyDescent="0.25">
      <c r="A215" s="1" t="str">
        <f>MID('Filter Data'!A206,2,LEN('Filter Data'!A206)-2)</f>
        <v>04-Mar-2021</v>
      </c>
      <c r="B215">
        <f>'Filter Data'!M206</f>
        <v>12.0985</v>
      </c>
      <c r="C215">
        <f t="shared" si="9"/>
        <v>-2.2833004878363986E-2</v>
      </c>
      <c r="D215">
        <f>C215-SET_TRI!C216</f>
        <v>-1.4266042768353398E-2</v>
      </c>
      <c r="E215">
        <f t="shared" si="10"/>
        <v>-1.4612632761587408E-2</v>
      </c>
      <c r="F215">
        <f t="shared" ca="1" si="11"/>
        <v>3.9029886800430569E-2</v>
      </c>
      <c r="G215">
        <f ca="1">S0*EXP(Drift*(A215-$A$11)+Volatility*SUM($F$12:F215))</f>
        <v>16.952569037385715</v>
      </c>
    </row>
    <row r="216" spans="1:7" x14ac:dyDescent="0.25">
      <c r="A216" s="1" t="str">
        <f>MID('Filter Data'!A207,2,LEN('Filter Data'!A207)-2)</f>
        <v>05-Mar-2021</v>
      </c>
      <c r="B216">
        <f>'Filter Data'!M207</f>
        <v>12.2859</v>
      </c>
      <c r="C216">
        <f t="shared" si="9"/>
        <v>1.5489523494648117E-2</v>
      </c>
      <c r="D216">
        <f>C216-SET_TRI!C217</f>
        <v>1.0029151547816676E-2</v>
      </c>
      <c r="E216">
        <f t="shared" si="10"/>
        <v>9.6076267939038083E-3</v>
      </c>
      <c r="F216">
        <f t="shared" ca="1" si="11"/>
        <v>-2.0105661068595038</v>
      </c>
      <c r="G216">
        <f ca="1">S0*EXP(Drift*(A216-$A$11)+Volatility*SUM($F$12:F216))</f>
        <v>16.513907802299428</v>
      </c>
    </row>
    <row r="217" spans="1:7" x14ac:dyDescent="0.25">
      <c r="A217" s="1" t="str">
        <f>MID('Filter Data'!A208,2,LEN('Filter Data'!A208)-2)</f>
        <v>08-Mar-2021</v>
      </c>
      <c r="B217">
        <f>'Filter Data'!M208</f>
        <v>12.077299999999999</v>
      </c>
      <c r="C217">
        <f t="shared" si="9"/>
        <v>-1.6978813110964646E-2</v>
      </c>
      <c r="D217">
        <f>C217-SET_TRI!C218</f>
        <v>-1.6960168646402565E-2</v>
      </c>
      <c r="E217">
        <f t="shared" si="10"/>
        <v>-7.1946219579599128E-3</v>
      </c>
      <c r="F217">
        <f t="shared" ca="1" si="11"/>
        <v>1.2574761724420358</v>
      </c>
      <c r="G217">
        <f ca="1">S0*EXP(Drift*(A217-$A$11)+Volatility*SUM($F$12:F217))</f>
        <v>16.83141866022395</v>
      </c>
    </row>
    <row r="218" spans="1:7" x14ac:dyDescent="0.25">
      <c r="A218" s="1" t="str">
        <f>MID('Filter Data'!A209,2,LEN('Filter Data'!A209)-2)</f>
        <v>09-Mar-2021</v>
      </c>
      <c r="B218">
        <f>'Filter Data'!M209</f>
        <v>12.34</v>
      </c>
      <c r="C218">
        <f t="shared" si="9"/>
        <v>2.175155042931786E-2</v>
      </c>
      <c r="D218">
        <f>C218-SET_TRI!C219</f>
        <v>1.8507353109198897E-2</v>
      </c>
      <c r="E218">
        <f t="shared" si="10"/>
        <v>1.0948438612868098E-2</v>
      </c>
      <c r="F218">
        <f t="shared" ca="1" si="11"/>
        <v>1.2570099682785849</v>
      </c>
      <c r="G218">
        <f ca="1">S0*EXP(Drift*(A218-$A$11)+Volatility*SUM($F$12:F218))</f>
        <v>17.129888350902469</v>
      </c>
    </row>
    <row r="219" spans="1:7" x14ac:dyDescent="0.25">
      <c r="A219" s="1" t="str">
        <f>MID('Filter Data'!A210,2,LEN('Filter Data'!A210)-2)</f>
        <v>10-Mar-2021</v>
      </c>
      <c r="B219">
        <f>'Filter Data'!M210</f>
        <v>12.261699999999999</v>
      </c>
      <c r="C219">
        <f t="shared" si="9"/>
        <v>-6.3452188006483373E-3</v>
      </c>
      <c r="D219">
        <f>C219-SET_TRI!C220</f>
        <v>-2.2406374262226011E-2</v>
      </c>
      <c r="E219">
        <f t="shared" si="10"/>
        <v>6.6002500367549118E-3</v>
      </c>
      <c r="F219">
        <f t="shared" ca="1" si="11"/>
        <v>-1.3749469141751061</v>
      </c>
      <c r="G219">
        <f ca="1">S0*EXP(Drift*(A219-$A$11)+Volatility*SUM($F$12:F219))</f>
        <v>16.829398518442346</v>
      </c>
    </row>
    <row r="220" spans="1:7" x14ac:dyDescent="0.25">
      <c r="A220" s="1" t="str">
        <f>MID('Filter Data'!A211,2,LEN('Filter Data'!A211)-2)</f>
        <v>12-Mar-2021</v>
      </c>
      <c r="B220">
        <f>'Filter Data'!M211</f>
        <v>12.4283</v>
      </c>
      <c r="C220">
        <f t="shared" si="9"/>
        <v>1.3587023006597842E-2</v>
      </c>
      <c r="D220">
        <f>C220-SET_TRI!C221</f>
        <v>1.587031826807439E-2</v>
      </c>
      <c r="E220">
        <f t="shared" si="10"/>
        <v>4.3145914443066171E-3</v>
      </c>
      <c r="F220">
        <f t="shared" ca="1" si="11"/>
        <v>2.0335335049480352</v>
      </c>
      <c r="G220">
        <f ca="1">S0*EXP(Drift*(A220-$A$11)+Volatility*SUM($F$12:F220))</f>
        <v>17.319663977587972</v>
      </c>
    </row>
    <row r="221" spans="1:7" x14ac:dyDescent="0.25">
      <c r="A221" s="1" t="str">
        <f>MID('Filter Data'!A212,2,LEN('Filter Data'!A212)-2)</f>
        <v>15-Mar-2021</v>
      </c>
      <c r="B221">
        <f>'Filter Data'!M212</f>
        <v>12.4444</v>
      </c>
      <c r="C221">
        <f t="shared" si="9"/>
        <v>1.2954305898634391E-3</v>
      </c>
      <c r="D221">
        <f>C221-SET_TRI!C222</f>
        <v>6.2452348892675646E-3</v>
      </c>
      <c r="E221">
        <f t="shared" si="10"/>
        <v>-2.390072486383735E-3</v>
      </c>
      <c r="F221">
        <f t="shared" ca="1" si="11"/>
        <v>-2.4113271124426392</v>
      </c>
      <c r="G221">
        <f ca="1">S0*EXP(Drift*(A221-$A$11)+Volatility*SUM($F$12:F221))</f>
        <v>16.805654963716524</v>
      </c>
    </row>
    <row r="222" spans="1:7" x14ac:dyDescent="0.25">
      <c r="A222" s="1" t="str">
        <f>MID('Filter Data'!A213,2,LEN('Filter Data'!A213)-2)</f>
        <v>16-Mar-2021</v>
      </c>
      <c r="B222">
        <f>'Filter Data'!M213</f>
        <v>12.5038</v>
      </c>
      <c r="C222">
        <f t="shared" si="9"/>
        <v>4.7732313329690561E-3</v>
      </c>
      <c r="D222">
        <f>C222-SET_TRI!C223</f>
        <v>7.8592182909637716E-3</v>
      </c>
      <c r="E222">
        <f t="shared" si="10"/>
        <v>1.5088340166394699E-4</v>
      </c>
      <c r="F222">
        <f t="shared" ca="1" si="11"/>
        <v>-0.61713066405575046</v>
      </c>
      <c r="G222">
        <f ca="1">S0*EXP(Drift*(A222-$A$11)+Volatility*SUM($F$12:F222))</f>
        <v>16.679402996471595</v>
      </c>
    </row>
    <row r="223" spans="1:7" x14ac:dyDescent="0.25">
      <c r="A223" s="1" t="str">
        <f>MID('Filter Data'!A214,2,LEN('Filter Data'!A214)-2)</f>
        <v>17-Mar-2021</v>
      </c>
      <c r="B223">
        <f>'Filter Data'!M214</f>
        <v>12.539199999999999</v>
      </c>
      <c r="C223">
        <f t="shared" si="9"/>
        <v>2.8311393336425093E-3</v>
      </c>
      <c r="D223">
        <f>C223-SET_TRI!C224</f>
        <v>5.6415698694617118E-4</v>
      </c>
      <c r="E223">
        <f t="shared" si="10"/>
        <v>2.4432467522614476E-3</v>
      </c>
      <c r="F223">
        <f t="shared" ca="1" si="11"/>
        <v>0.20336397682357438</v>
      </c>
      <c r="G223">
        <f ca="1">S0*EXP(Drift*(A223-$A$11)+Volatility*SUM($F$12:F223))</f>
        <v>16.7371453634583</v>
      </c>
    </row>
    <row r="224" spans="1:7" x14ac:dyDescent="0.25">
      <c r="A224" s="1" t="str">
        <f>MID('Filter Data'!A215,2,LEN('Filter Data'!A215)-2)</f>
        <v>18-Mar-2021</v>
      </c>
      <c r="B224">
        <f>'Filter Data'!M215</f>
        <v>12.329700000000001</v>
      </c>
      <c r="C224">
        <f t="shared" si="9"/>
        <v>-1.6707604950873936E-2</v>
      </c>
      <c r="D224">
        <f>C224-SET_TRI!C225</f>
        <v>-1.5363604295263964E-2</v>
      </c>
      <c r="E224">
        <f t="shared" si="10"/>
        <v>-7.8501476766446449E-3</v>
      </c>
      <c r="F224">
        <f t="shared" ca="1" si="11"/>
        <v>-0.17208777227544023</v>
      </c>
      <c r="G224">
        <f ca="1">S0*EXP(Drift*(A224-$A$11)+Volatility*SUM($F$12:F224))</f>
        <v>16.710786634128635</v>
      </c>
    </row>
    <row r="225" spans="1:7" x14ac:dyDescent="0.25">
      <c r="A225" s="1" t="str">
        <f>MID('Filter Data'!A216,2,LEN('Filter Data'!A216)-2)</f>
        <v>19-Mar-2021</v>
      </c>
      <c r="B225">
        <f>'Filter Data'!M216</f>
        <v>12.4779</v>
      </c>
      <c r="C225">
        <f t="shared" si="9"/>
        <v>1.2019757171707278E-2</v>
      </c>
      <c r="D225">
        <f>C225-SET_TRI!C226</f>
        <v>1.8990885866785118E-2</v>
      </c>
      <c r="E225">
        <f t="shared" si="10"/>
        <v>9.3597631261398313E-4</v>
      </c>
      <c r="F225">
        <f t="shared" ca="1" si="11"/>
        <v>-0.84857990193735944</v>
      </c>
      <c r="G225">
        <f ca="1">S0*EXP(Drift*(A225-$A$11)+Volatility*SUM($F$12:F225))</f>
        <v>16.533879344047438</v>
      </c>
    </row>
    <row r="226" spans="1:7" x14ac:dyDescent="0.25">
      <c r="A226" s="1" t="str">
        <f>MID('Filter Data'!A217,2,LEN('Filter Data'!A217)-2)</f>
        <v>22-Mar-2021</v>
      </c>
      <c r="B226">
        <f>'Filter Data'!M217</f>
        <v>12.4801</v>
      </c>
      <c r="C226">
        <f t="shared" si="9"/>
        <v>1.7631171911941927E-4</v>
      </c>
      <c r="D226">
        <f>C226-SET_TRI!C227</f>
        <v>1.060697354857714E-4</v>
      </c>
      <c r="E226">
        <f t="shared" si="10"/>
        <v>5.4318207237638553E-5</v>
      </c>
      <c r="F226">
        <f t="shared" ca="1" si="11"/>
        <v>-2.3030048913985621E-2</v>
      </c>
      <c r="G226">
        <f ca="1">S0*EXP(Drift*(A226-$A$11)+Volatility*SUM($F$12:F226))</f>
        <v>16.565030101834264</v>
      </c>
    </row>
    <row r="227" spans="1:7" x14ac:dyDescent="0.25">
      <c r="A227" s="1" t="str">
        <f>MID('Filter Data'!A218,2,LEN('Filter Data'!A218)-2)</f>
        <v>23-Mar-2021</v>
      </c>
      <c r="B227">
        <f>'Filter Data'!M218</f>
        <v>12.256600000000001</v>
      </c>
      <c r="C227">
        <f t="shared" si="9"/>
        <v>-1.7908510348474738E-2</v>
      </c>
      <c r="D227">
        <f>C227-SET_TRI!C228</f>
        <v>-1.6088544434101883E-2</v>
      </c>
      <c r="E227">
        <f t="shared" si="10"/>
        <v>-8.6302578922246558E-3</v>
      </c>
      <c r="F227">
        <f t="shared" ca="1" si="11"/>
        <v>-1.3218337389084196</v>
      </c>
      <c r="G227">
        <f ca="1">S0*EXP(Drift*(A227-$A$11)+Volatility*SUM($F$12:F227))</f>
        <v>16.286038076981889</v>
      </c>
    </row>
    <row r="228" spans="1:7" x14ac:dyDescent="0.25">
      <c r="A228" s="1" t="str">
        <f>MID('Filter Data'!A219,2,LEN('Filter Data'!A219)-2)</f>
        <v>24-Mar-2021</v>
      </c>
      <c r="B228">
        <f>'Filter Data'!M219</f>
        <v>12.010199999999999</v>
      </c>
      <c r="C228">
        <f t="shared" si="9"/>
        <v>-2.0103454465349384E-2</v>
      </c>
      <c r="D228">
        <f>C228-SET_TRI!C229</f>
        <v>-2.4129787573790473E-2</v>
      </c>
      <c r="E228">
        <f t="shared" si="10"/>
        <v>-6.1576216264448182E-3</v>
      </c>
      <c r="F228">
        <f t="shared" ca="1" si="11"/>
        <v>3.2878865954218087E-2</v>
      </c>
      <c r="G228">
        <f ca="1">S0*EXP(Drift*(A228-$A$11)+Volatility*SUM($F$12:F228))</f>
        <v>16.305119822873753</v>
      </c>
    </row>
    <row r="229" spans="1:7" x14ac:dyDescent="0.25">
      <c r="A229" s="1" t="str">
        <f>MID('Filter Data'!A220,2,LEN('Filter Data'!A220)-2)</f>
        <v>25-Mar-2021</v>
      </c>
      <c r="B229">
        <f>'Filter Data'!M220</f>
        <v>12.089</v>
      </c>
      <c r="C229">
        <f t="shared" si="9"/>
        <v>6.5610897403874284E-3</v>
      </c>
      <c r="D229">
        <f>C229-SET_TRI!C230</f>
        <v>6.3982499798649469E-3</v>
      </c>
      <c r="E229">
        <f t="shared" si="10"/>
        <v>2.78676827838627E-3</v>
      </c>
      <c r="F229">
        <f t="shared" ca="1" si="11"/>
        <v>1.4806756209406087</v>
      </c>
      <c r="G229">
        <f ca="1">S0*EXP(Drift*(A229-$A$11)+Volatility*SUM($F$12:F229))</f>
        <v>16.644075911948921</v>
      </c>
    </row>
    <row r="230" spans="1:7" x14ac:dyDescent="0.25">
      <c r="A230" s="1" t="str">
        <f>MID('Filter Data'!A221,2,LEN('Filter Data'!A221)-2)</f>
        <v>26-Mar-2021</v>
      </c>
      <c r="B230">
        <f>'Filter Data'!M221</f>
        <v>12.386100000000001</v>
      </c>
      <c r="C230">
        <f t="shared" si="9"/>
        <v>2.4576060881793396E-2</v>
      </c>
      <c r="D230">
        <f>C230-SET_TRI!C231</f>
        <v>2.2586235679333114E-2</v>
      </c>
      <c r="E230">
        <f t="shared" si="10"/>
        <v>1.1405340980774874E-2</v>
      </c>
      <c r="F230">
        <f t="shared" ca="1" si="11"/>
        <v>-0.88575821575899427</v>
      </c>
      <c r="G230">
        <f ca="1">S0*EXP(Drift*(A230-$A$11)+Volatility*SUM($F$12:F230))</f>
        <v>16.459671190629049</v>
      </c>
    </row>
    <row r="231" spans="1:7" x14ac:dyDescent="0.25">
      <c r="A231" s="1" t="str">
        <f>MID('Filter Data'!A222,2,LEN('Filter Data'!A222)-2)</f>
        <v>30-Mar-2021</v>
      </c>
      <c r="B231">
        <f>'Filter Data'!M222</f>
        <v>12.4109</v>
      </c>
      <c r="C231">
        <f t="shared" si="9"/>
        <v>2.0022444514414582E-3</v>
      </c>
      <c r="D231">
        <f>C231-SET_TRI!C232</f>
        <v>-7.383091141667345E-3</v>
      </c>
      <c r="E231">
        <f t="shared" si="10"/>
        <v>6.2273723715945096E-3</v>
      </c>
      <c r="F231">
        <f t="shared" ca="1" si="11"/>
        <v>-1.6491332753125907</v>
      </c>
      <c r="G231">
        <f ca="1">S0*EXP(Drift*(A231-$A$11)+Volatility*SUM($F$12:F231))</f>
        <v>16.146960590957274</v>
      </c>
    </row>
    <row r="232" spans="1:7" x14ac:dyDescent="0.25">
      <c r="A232" s="1" t="str">
        <f>MID('Filter Data'!A223,2,LEN('Filter Data'!A223)-2)</f>
        <v>31-Mar-2021</v>
      </c>
      <c r="B232">
        <f>'Filter Data'!M223</f>
        <v>12.501300000000001</v>
      </c>
      <c r="C232">
        <f t="shared" si="9"/>
        <v>7.2839197801932735E-3</v>
      </c>
      <c r="D232">
        <f>C232-SET_TRI!C233</f>
        <v>8.7887685108019621E-3</v>
      </c>
      <c r="E232">
        <f t="shared" si="10"/>
        <v>2.1220097071349272E-3</v>
      </c>
      <c r="F232">
        <f t="shared" ca="1" si="11"/>
        <v>0.37146764032812518</v>
      </c>
      <c r="G232">
        <f ca="1">S0*EXP(Drift*(A232-$A$11)+Volatility*SUM($F$12:F232))</f>
        <v>16.239406274105239</v>
      </c>
    </row>
    <row r="233" spans="1:7" x14ac:dyDescent="0.25">
      <c r="A233" s="1" t="str">
        <f>MID('Filter Data'!A224,2,LEN('Filter Data'!A224)-2)</f>
        <v>07-Apr-2021</v>
      </c>
      <c r="B233">
        <f>'Filter Data'!M224</f>
        <v>12.565</v>
      </c>
      <c r="C233">
        <f t="shared" si="9"/>
        <v>5.0954700711125225E-3</v>
      </c>
      <c r="D233">
        <f>C233-SET_TRI!C234</f>
        <v>2.6576730090071422E-2</v>
      </c>
      <c r="E233">
        <f t="shared" si="10"/>
        <v>-1.039155255886139E-2</v>
      </c>
      <c r="F233">
        <f t="shared" ca="1" si="11"/>
        <v>-0.29107046236834017</v>
      </c>
      <c r="G233">
        <f ca="1">S0*EXP(Drift*(A233-$A$11)+Volatility*SUM($F$12:F233))</f>
        <v>16.259085904853304</v>
      </c>
    </row>
    <row r="234" spans="1:7" x14ac:dyDescent="0.25">
      <c r="A234" s="1" t="str">
        <f>MID('Filter Data'!A225,2,LEN('Filter Data'!A225)-2)</f>
        <v>09-Apr-2021</v>
      </c>
      <c r="B234">
        <f>'Filter Data'!M225</f>
        <v>12.5913</v>
      </c>
      <c r="C234">
        <f t="shared" si="9"/>
        <v>2.0931157978512438E-3</v>
      </c>
      <c r="D234">
        <f>C234-SET_TRI!C235</f>
        <v>-4.7590633744856977E-3</v>
      </c>
      <c r="E234">
        <f t="shared" si="10"/>
        <v>4.7951134859153272E-3</v>
      </c>
      <c r="F234">
        <f t="shared" ca="1" si="11"/>
        <v>-0.95136262535475358</v>
      </c>
      <c r="G234">
        <f ca="1">S0*EXP(Drift*(A234-$A$11)+Volatility*SUM($F$12:F234))</f>
        <v>16.076551769232402</v>
      </c>
    </row>
    <row r="235" spans="1:7" x14ac:dyDescent="0.25">
      <c r="A235" s="1" t="str">
        <f>MID('Filter Data'!A226,2,LEN('Filter Data'!A226)-2)</f>
        <v>16-Apr-2021</v>
      </c>
      <c r="B235">
        <f>'Filter Data'!M226</f>
        <v>12.7212</v>
      </c>
      <c r="C235">
        <f t="shared" si="9"/>
        <v>1.0316647208786958E-2</v>
      </c>
      <c r="D235">
        <f>C235-SET_TRI!C236</f>
        <v>2.0152634681030474E-2</v>
      </c>
      <c r="E235">
        <f t="shared" si="10"/>
        <v>-1.4414766443864441E-3</v>
      </c>
      <c r="F235">
        <f t="shared" ca="1" si="11"/>
        <v>2.046759684839059</v>
      </c>
      <c r="G235">
        <f ca="1">S0*EXP(Drift*(A235-$A$11)+Volatility*SUM($F$12:F235))</f>
        <v>16.608354849986018</v>
      </c>
    </row>
    <row r="236" spans="1:7" x14ac:dyDescent="0.25">
      <c r="A236" s="1" t="str">
        <f>MID('Filter Data'!A227,2,LEN('Filter Data'!A227)-2)</f>
        <v>19-Apr-2021</v>
      </c>
      <c r="B236">
        <f>'Filter Data'!M227</f>
        <v>12.6492</v>
      </c>
      <c r="C236">
        <f t="shared" si="9"/>
        <v>-5.6598434109988976E-3</v>
      </c>
      <c r="D236">
        <f>C236-SET_TRI!C237</f>
        <v>-2.0461540831292445E-2</v>
      </c>
      <c r="E236">
        <f t="shared" si="10"/>
        <v>6.1567369931032692E-3</v>
      </c>
      <c r="F236">
        <f t="shared" ca="1" si="11"/>
        <v>-0.39126640099150917</v>
      </c>
      <c r="G236">
        <f ca="1">S0*EXP(Drift*(A236-$A$11)+Volatility*SUM($F$12:F236))</f>
        <v>16.557726287866807</v>
      </c>
    </row>
    <row r="237" spans="1:7" x14ac:dyDescent="0.25">
      <c r="A237" s="1" t="str">
        <f>MID('Filter Data'!A228,2,LEN('Filter Data'!A228)-2)</f>
        <v>20-Apr-2021</v>
      </c>
      <c r="B237">
        <f>'Filter Data'!M228</f>
        <v>12.555300000000001</v>
      </c>
      <c r="C237">
        <f t="shared" si="9"/>
        <v>-7.4233943648609911E-3</v>
      </c>
      <c r="D237">
        <f>C237-SET_TRI!C238</f>
        <v>-1.233995709999542E-2</v>
      </c>
      <c r="E237">
        <f t="shared" si="10"/>
        <v>-3.2102844747012183E-4</v>
      </c>
      <c r="F237">
        <f t="shared" ca="1" si="11"/>
        <v>1.5940551574144055</v>
      </c>
      <c r="G237">
        <f ca="1">S0*EXP(Drift*(A237-$A$11)+Volatility*SUM($F$12:F237))</f>
        <v>16.927636984314379</v>
      </c>
    </row>
    <row r="238" spans="1:7" x14ac:dyDescent="0.25">
      <c r="A238" s="1" t="str">
        <f>MID('Filter Data'!A229,2,LEN('Filter Data'!A229)-2)</f>
        <v>22-Apr-2021</v>
      </c>
      <c r="B238">
        <f>'Filter Data'!M229</f>
        <v>12.6228</v>
      </c>
      <c r="C238">
        <f t="shared" si="9"/>
        <v>5.3762156220878033E-3</v>
      </c>
      <c r="D238">
        <f>C238-SET_TRI!C239</f>
        <v>1.6233071287961313E-2</v>
      </c>
      <c r="E238">
        <f t="shared" si="10"/>
        <v>-4.1067777712486698E-3</v>
      </c>
      <c r="F238">
        <f t="shared" ca="1" si="11"/>
        <v>-0.8005706192905554</v>
      </c>
      <c r="G238">
        <f ca="1">S0*EXP(Drift*(A238-$A$11)+Volatility*SUM($F$12:F238))</f>
        <v>16.771458228315232</v>
      </c>
    </row>
    <row r="239" spans="1:7" x14ac:dyDescent="0.25">
      <c r="A239" s="1" t="str">
        <f>MID('Filter Data'!A230,2,LEN('Filter Data'!A230)-2)</f>
        <v>23-Apr-2021</v>
      </c>
      <c r="B239">
        <f>'Filter Data'!M230</f>
        <v>12.832800000000001</v>
      </c>
      <c r="C239">
        <f t="shared" si="9"/>
        <v>1.6636562410875626E-2</v>
      </c>
      <c r="D239">
        <f>C239-SET_TRI!C240</f>
        <v>2.7078558522346863E-2</v>
      </c>
      <c r="E239">
        <f t="shared" si="10"/>
        <v>8.5825092105040052E-4</v>
      </c>
      <c r="F239">
        <f t="shared" ca="1" si="11"/>
        <v>-0.81007172502377944</v>
      </c>
      <c r="G239">
        <f ca="1">S0*EXP(Drift*(A239-$A$11)+Volatility*SUM($F$12:F239))</f>
        <v>16.60247512067296</v>
      </c>
    </row>
    <row r="240" spans="1:7" x14ac:dyDescent="0.25">
      <c r="A240" s="1" t="str">
        <f>MID('Filter Data'!A231,2,LEN('Filter Data'!A231)-2)</f>
        <v>26-Apr-2021</v>
      </c>
      <c r="B240">
        <f>'Filter Data'!M231</f>
        <v>12.8643</v>
      </c>
      <c r="C240">
        <f t="shared" si="9"/>
        <v>2.454647465868666E-3</v>
      </c>
      <c r="D240">
        <f>C240-SET_TRI!C241</f>
        <v>1.0861122491401243E-3</v>
      </c>
      <c r="E240">
        <f t="shared" si="10"/>
        <v>1.763783304084164E-3</v>
      </c>
      <c r="F240">
        <f t="shared" ca="1" si="11"/>
        <v>2.5400762474707634</v>
      </c>
      <c r="G240">
        <f ca="1">S0*EXP(Drift*(A240-$A$11)+Volatility*SUM($F$12:F240))</f>
        <v>17.215089879649796</v>
      </c>
    </row>
    <row r="241" spans="1:7" x14ac:dyDescent="0.25">
      <c r="A241" s="1" t="str">
        <f>MID('Filter Data'!A232,2,LEN('Filter Data'!A232)-2)</f>
        <v>27-Apr-2021</v>
      </c>
      <c r="B241">
        <f>'Filter Data'!M232</f>
        <v>12.836499999999999</v>
      </c>
      <c r="C241">
        <f t="shared" si="9"/>
        <v>-2.1610192548371021E-3</v>
      </c>
      <c r="D241">
        <f>C241-SET_TRI!C242</f>
        <v>-1.5467525710085568E-3</v>
      </c>
      <c r="E241">
        <f t="shared" si="10"/>
        <v>-1.3236236722976654E-3</v>
      </c>
      <c r="F241">
        <f t="shared" ca="1" si="11"/>
        <v>-1.0204686798081766</v>
      </c>
      <c r="G241">
        <f ca="1">S0*EXP(Drift*(A241-$A$11)+Volatility*SUM($F$12:F241))</f>
        <v>16.99364951433844</v>
      </c>
    </row>
    <row r="242" spans="1:7" x14ac:dyDescent="0.25">
      <c r="A242" s="1" t="str">
        <f>MID('Filter Data'!A233,2,LEN('Filter Data'!A233)-2)</f>
        <v>28-Apr-2021</v>
      </c>
      <c r="B242">
        <f>'Filter Data'!M233</f>
        <v>12.923</v>
      </c>
      <c r="C242">
        <f t="shared" si="9"/>
        <v>6.738596969579006E-3</v>
      </c>
      <c r="D242">
        <f>C242-SET_TRI!C243</f>
        <v>-5.2474892439611084E-3</v>
      </c>
      <c r="E242">
        <f t="shared" si="10"/>
        <v>9.7241039319109317E-3</v>
      </c>
      <c r="F242">
        <f t="shared" ca="1" si="11"/>
        <v>1.9035246691291932</v>
      </c>
      <c r="G242">
        <f ca="1">S0*EXP(Drift*(A242-$A$11)+Volatility*SUM($F$12:F242))</f>
        <v>17.445507749695384</v>
      </c>
    </row>
    <row r="243" spans="1:7" x14ac:dyDescent="0.25">
      <c r="A243" s="1" t="str">
        <f>MID('Filter Data'!A234,2,LEN('Filter Data'!A234)-2)</f>
        <v>29-Apr-2021</v>
      </c>
      <c r="B243">
        <f>'Filter Data'!M234</f>
        <v>12.8316</v>
      </c>
      <c r="C243">
        <f t="shared" si="9"/>
        <v>-7.0726611467925521E-3</v>
      </c>
      <c r="D243">
        <f>C243-SET_TRI!C244</f>
        <v>-1.8815382863222905E-2</v>
      </c>
      <c r="E243">
        <f t="shared" si="10"/>
        <v>3.7883985119427114E-3</v>
      </c>
      <c r="F243">
        <f t="shared" ca="1" si="11"/>
        <v>-1.2692972896133148</v>
      </c>
      <c r="G243">
        <f ca="1">S0*EXP(Drift*(A243-$A$11)+Volatility*SUM($F$12:F243))</f>
        <v>17.163767688497906</v>
      </c>
    </row>
    <row r="244" spans="1:7" x14ac:dyDescent="0.25">
      <c r="A244" s="1" t="str">
        <f>MID('Filter Data'!A235,2,LEN('Filter Data'!A235)-2)</f>
        <v>06-May-2021</v>
      </c>
      <c r="B244">
        <f>'Filter Data'!M235</f>
        <v>12.6434</v>
      </c>
      <c r="C244">
        <f t="shared" si="9"/>
        <v>-1.4666916050999108E-2</v>
      </c>
      <c r="D244">
        <f>C244-SET_TRI!C245</f>
        <v>3.4028718445236351E-3</v>
      </c>
      <c r="E244">
        <f t="shared" si="10"/>
        <v>-1.6702555075437171E-2</v>
      </c>
      <c r="F244">
        <f t="shared" ca="1" si="11"/>
        <v>-1.1735837324971012</v>
      </c>
      <c r="G244">
        <f ca="1">S0*EXP(Drift*(A244-$A$11)+Volatility*SUM($F$12:F244))</f>
        <v>16.982506501565787</v>
      </c>
    </row>
    <row r="245" spans="1:7" x14ac:dyDescent="0.25">
      <c r="A245" s="1" t="str">
        <f>MID('Filter Data'!A236,2,LEN('Filter Data'!A236)-2)</f>
        <v>07-May-2021</v>
      </c>
      <c r="B245">
        <f>'Filter Data'!M236</f>
        <v>12.7598</v>
      </c>
      <c r="C245">
        <f t="shared" si="9"/>
        <v>9.2063843586377477E-3</v>
      </c>
      <c r="D245">
        <f>C245-SET_TRI!C246</f>
        <v>-1.7585576140312018E-3</v>
      </c>
      <c r="E245">
        <f t="shared" si="10"/>
        <v>1.016672325312361E-2</v>
      </c>
      <c r="F245">
        <f t="shared" ca="1" si="11"/>
        <v>-0.50108264343889353</v>
      </c>
      <c r="G245">
        <f ca="1">S0*EXP(Drift*(A245-$A$11)+Volatility*SUM($F$12:F245))</f>
        <v>16.881161535970168</v>
      </c>
    </row>
    <row r="246" spans="1:7" x14ac:dyDescent="0.25">
      <c r="A246" s="1" t="str">
        <f>MID('Filter Data'!A237,2,LEN('Filter Data'!A237)-2)</f>
        <v>10-May-2021</v>
      </c>
      <c r="B246">
        <f>'Filter Data'!M237</f>
        <v>12.493499999999999</v>
      </c>
      <c r="C246">
        <f t="shared" si="9"/>
        <v>-2.0870233075753624E-2</v>
      </c>
      <c r="D246">
        <f>C246-SET_TRI!C247</f>
        <v>-2.4688179070258449E-2</v>
      </c>
      <c r="E246">
        <f t="shared" si="10"/>
        <v>-6.6002790593794828E-3</v>
      </c>
      <c r="F246">
        <f t="shared" ca="1" si="11"/>
        <v>3.9491001425008334</v>
      </c>
      <c r="G246">
        <f ca="1">S0*EXP(Drift*(A246-$A$11)+Volatility*SUM($F$12:F246))</f>
        <v>17.837756964154813</v>
      </c>
    </row>
    <row r="247" spans="1:7" x14ac:dyDescent="0.25">
      <c r="A247" s="1" t="str">
        <f>MID('Filter Data'!A238,2,LEN('Filter Data'!A238)-2)</f>
        <v>11-May-2021</v>
      </c>
      <c r="B247">
        <f>'Filter Data'!M238</f>
        <v>12.4588</v>
      </c>
      <c r="C247">
        <f t="shared" si="9"/>
        <v>-2.7774442710208564E-3</v>
      </c>
      <c r="D247">
        <f>C247-SET_TRI!C248</f>
        <v>-1.963290034418569E-4</v>
      </c>
      <c r="E247">
        <f t="shared" si="10"/>
        <v>-2.723908900484997E-3</v>
      </c>
      <c r="F247">
        <f t="shared" ca="1" si="11"/>
        <v>0.77653315604428408</v>
      </c>
      <c r="G247">
        <f ca="1">S0*EXP(Drift*(A247-$A$11)+Volatility*SUM($F$12:F247))</f>
        <v>18.037542030884769</v>
      </c>
    </row>
    <row r="248" spans="1:7" x14ac:dyDescent="0.25">
      <c r="A248" s="1" t="str">
        <f>MID('Filter Data'!A239,2,LEN('Filter Data'!A239)-2)</f>
        <v>17-May-2021</v>
      </c>
      <c r="B248">
        <f>'Filter Data'!M239</f>
        <v>12.438599999999999</v>
      </c>
      <c r="C248">
        <f t="shared" si="9"/>
        <v>-1.6213439496581439E-3</v>
      </c>
      <c r="D248">
        <f>C248-SET_TRI!C249</f>
        <v>1.6742223194095768E-2</v>
      </c>
      <c r="E248">
        <f t="shared" si="10"/>
        <v>-1.1399877150407573E-2</v>
      </c>
      <c r="F248">
        <f t="shared" ca="1" si="11"/>
        <v>2.5706789553783214</v>
      </c>
      <c r="G248">
        <f ca="1">S0*EXP(Drift*(A248-$A$11)+Volatility*SUM($F$12:F248))</f>
        <v>18.751821329356538</v>
      </c>
    </row>
    <row r="249" spans="1:7" x14ac:dyDescent="0.25">
      <c r="A249" s="1" t="str">
        <f>MID('Filter Data'!A240,2,LEN('Filter Data'!A240)-2)</f>
        <v>20-May-2021</v>
      </c>
      <c r="B249">
        <f>'Filter Data'!M240</f>
        <v>12.6189</v>
      </c>
      <c r="C249">
        <f t="shared" si="9"/>
        <v>1.4495200424485136E-2</v>
      </c>
      <c r="D249">
        <f>C249-SET_TRI!C250</f>
        <v>1.5220549813336356E-2</v>
      </c>
      <c r="E249">
        <f t="shared" si="10"/>
        <v>5.5999302587488742E-3</v>
      </c>
      <c r="F249">
        <f t="shared" ca="1" si="11"/>
        <v>-1.2379808544670774</v>
      </c>
      <c r="G249">
        <f ca="1">S0*EXP(Drift*(A249-$A$11)+Volatility*SUM($F$12:F249))</f>
        <v>18.483707884070899</v>
      </c>
    </row>
    <row r="250" spans="1:7" x14ac:dyDescent="0.25">
      <c r="A250" s="1" t="str">
        <f>MID('Filter Data'!A241,2,LEN('Filter Data'!A241)-2)</f>
        <v>21-May-2021</v>
      </c>
      <c r="B250">
        <f>'Filter Data'!M241</f>
        <v>12.475099999999999</v>
      </c>
      <c r="C250">
        <f t="shared" si="9"/>
        <v>-1.1395605005190674E-2</v>
      </c>
      <c r="D250">
        <f>C250-SET_TRI!C251</f>
        <v>-1.0562735833832699E-2</v>
      </c>
      <c r="E250">
        <f t="shared" si="10"/>
        <v>-5.324836189575629E-3</v>
      </c>
      <c r="F250">
        <f t="shared" ca="1" si="11"/>
        <v>-0.80443608292103486</v>
      </c>
      <c r="G250">
        <f ca="1">S0*EXP(Drift*(A250-$A$11)+Volatility*SUM($F$12:F250))</f>
        <v>18.298854872136086</v>
      </c>
    </row>
    <row r="251" spans="1:7" x14ac:dyDescent="0.25">
      <c r="A251" s="1" t="str">
        <f>MID('Filter Data'!A242,2,LEN('Filter Data'!A242)-2)</f>
        <v>25-May-2021</v>
      </c>
      <c r="B251">
        <f>'Filter Data'!M242</f>
        <v>12.681800000000001</v>
      </c>
      <c r="C251">
        <f t="shared" si="9"/>
        <v>1.6569005458874193E-2</v>
      </c>
      <c r="D251">
        <f>C251-SET_TRI!C252</f>
        <v>5.3368958400352648E-3</v>
      </c>
      <c r="E251">
        <f t="shared" si="10"/>
        <v>1.341075239277407E-2</v>
      </c>
      <c r="F251">
        <f t="shared" ca="1" si="11"/>
        <v>1.2311814822657507</v>
      </c>
      <c r="G251">
        <f ca="1">S0*EXP(Drift*(A251-$A$11)+Volatility*SUM($F$12:F251))</f>
        <v>18.657734083080715</v>
      </c>
    </row>
    <row r="252" spans="1:7" x14ac:dyDescent="0.25">
      <c r="A252" s="1" t="str">
        <f>MID('Filter Data'!A243,2,LEN('Filter Data'!A243)-2)</f>
        <v>27-May-2021</v>
      </c>
      <c r="B252">
        <f>'Filter Data'!M243</f>
        <v>12.7395</v>
      </c>
      <c r="C252">
        <f t="shared" si="9"/>
        <v>4.5498273115802765E-3</v>
      </c>
      <c r="D252">
        <f>C252-SET_TRI!C253</f>
        <v>-5.10928011380655E-3</v>
      </c>
      <c r="E252">
        <f t="shared" si="10"/>
        <v>7.4551100830244571E-3</v>
      </c>
      <c r="F252">
        <f t="shared" ca="1" si="11"/>
        <v>1.269403726524523</v>
      </c>
      <c r="G252">
        <f ca="1">S0*EXP(Drift*(A252-$A$11)+Volatility*SUM($F$12:F252))</f>
        <v>19.005619075770458</v>
      </c>
    </row>
    <row r="253" spans="1:7" x14ac:dyDescent="0.25">
      <c r="A253" s="1" t="str">
        <f>MID('Filter Data'!A244,2,LEN('Filter Data'!A244)-2)</f>
        <v>28-May-2021</v>
      </c>
      <c r="B253">
        <f>'Filter Data'!M244</f>
        <v>12.8157</v>
      </c>
      <c r="C253">
        <f t="shared" si="9"/>
        <v>5.9813964441304641E-3</v>
      </c>
      <c r="D253">
        <f>C253-SET_TRI!C254</f>
        <v>6.9314859006052399E-3</v>
      </c>
      <c r="E253">
        <f t="shared" si="10"/>
        <v>1.8975554862332416E-3</v>
      </c>
      <c r="F253">
        <f t="shared" ca="1" si="11"/>
        <v>0.25994862285951237</v>
      </c>
      <c r="G253">
        <f ca="1">S0*EXP(Drift*(A253-$A$11)+Volatility*SUM($F$12:F253))</f>
        <v>19.085883435729436</v>
      </c>
    </row>
    <row r="254" spans="1:7" x14ac:dyDescent="0.25">
      <c r="A254" s="1" t="str">
        <f>MID('Filter Data'!A245,2,LEN('Filter Data'!A245)-2)</f>
        <v>02-Jun-2021</v>
      </c>
      <c r="B254">
        <f>'Filter Data'!M245</f>
        <v>13.053100000000001</v>
      </c>
      <c r="C254">
        <f t="shared" si="9"/>
        <v>1.8524153967399436E-2</v>
      </c>
      <c r="D254">
        <f>C254-SET_TRI!C255</f>
        <v>-4.5744775907470211E-3</v>
      </c>
      <c r="E254">
        <f t="shared" si="10"/>
        <v>2.1119007900682225E-2</v>
      </c>
      <c r="F254">
        <f t="shared" ca="1" si="11"/>
        <v>3.5507227336878393</v>
      </c>
      <c r="G254">
        <f ca="1">S0*EXP(Drift*(A254-$A$11)+Volatility*SUM($F$12:F254))</f>
        <v>20.089341665163754</v>
      </c>
    </row>
    <row r="255" spans="1:7" x14ac:dyDescent="0.25">
      <c r="A255" s="1" t="str">
        <f>MID('Filter Data'!A246,2,LEN('Filter Data'!A246)-2)</f>
        <v>04-Jun-2021</v>
      </c>
      <c r="B255">
        <f>'Filter Data'!M246</f>
        <v>13.0707</v>
      </c>
      <c r="C255">
        <f t="shared" si="9"/>
        <v>1.3483387088124535E-3</v>
      </c>
      <c r="D255">
        <f>C255-SET_TRI!C256</f>
        <v>7.4385204787074865E-3</v>
      </c>
      <c r="E255">
        <f t="shared" si="10"/>
        <v>-3.0298130426978558E-3</v>
      </c>
      <c r="F255">
        <f t="shared" ca="1" si="11"/>
        <v>0.26297160577797662</v>
      </c>
      <c r="G255">
        <f ca="1">S0*EXP(Drift*(A255-$A$11)+Volatility*SUM($F$12:F255))</f>
        <v>20.18973967379565</v>
      </c>
    </row>
    <row r="256" spans="1:7" x14ac:dyDescent="0.25">
      <c r="A256" s="1" t="str">
        <f>MID('Filter Data'!A247,2,LEN('Filter Data'!A247)-2)</f>
        <v>07-Jun-2021</v>
      </c>
      <c r="B256">
        <f>'Filter Data'!M247</f>
        <v>12.9802</v>
      </c>
      <c r="C256">
        <f t="shared" si="9"/>
        <v>-6.9238831891176803E-3</v>
      </c>
      <c r="D256">
        <f>C256-SET_TRI!C257</f>
        <v>-7.5868352996840329E-3</v>
      </c>
      <c r="E256">
        <f t="shared" si="10"/>
        <v>-2.5804909386217996E-3</v>
      </c>
      <c r="F256">
        <f t="shared" ca="1" si="11"/>
        <v>0.78250007644019515</v>
      </c>
      <c r="G256">
        <f ca="1">S0*EXP(Drift*(A256-$A$11)+Volatility*SUM($F$12:F256))</f>
        <v>20.447344215024852</v>
      </c>
    </row>
    <row r="257" spans="1:7" x14ac:dyDescent="0.25">
      <c r="A257" s="1" t="str">
        <f>MID('Filter Data'!A248,2,LEN('Filter Data'!A248)-2)</f>
        <v>08-Jun-2021</v>
      </c>
      <c r="B257">
        <f>'Filter Data'!M248</f>
        <v>12.922000000000001</v>
      </c>
      <c r="C257">
        <f t="shared" si="9"/>
        <v>-4.4837521763916857E-3</v>
      </c>
      <c r="D257">
        <f>C257-SET_TRI!C258</f>
        <v>-4.6546906183232402E-3</v>
      </c>
      <c r="E257">
        <f t="shared" si="10"/>
        <v>-1.8423381842418551E-3</v>
      </c>
      <c r="F257">
        <f t="shared" ca="1" si="11"/>
        <v>-1.3593373613061432</v>
      </c>
      <c r="G257">
        <f ca="1">S0*EXP(Drift*(A257-$A$11)+Volatility*SUM($F$12:F257))</f>
        <v>20.092863243499199</v>
      </c>
    </row>
    <row r="258" spans="1:7" x14ac:dyDescent="0.25">
      <c r="A258" s="1" t="str">
        <f>MID('Filter Data'!A249,2,LEN('Filter Data'!A249)-2)</f>
        <v>09-Jun-2021</v>
      </c>
      <c r="B258">
        <f>'Filter Data'!M249</f>
        <v>12.8645</v>
      </c>
      <c r="C258">
        <f t="shared" si="9"/>
        <v>-4.4497755765362168E-3</v>
      </c>
      <c r="D258">
        <f>C258-SET_TRI!C259</f>
        <v>-1.3615162109495829E-2</v>
      </c>
      <c r="E258">
        <f t="shared" si="10"/>
        <v>3.3927895591607587E-3</v>
      </c>
      <c r="F258">
        <f t="shared" ca="1" si="11"/>
        <v>1.4103774594565639</v>
      </c>
      <c r="G258">
        <f ca="1">S0*EXP(Drift*(A258-$A$11)+Volatility*SUM($F$12:F258))</f>
        <v>20.491244687334625</v>
      </c>
    </row>
    <row r="259" spans="1:7" x14ac:dyDescent="0.25">
      <c r="A259" s="1" t="str">
        <f>MID('Filter Data'!A250,2,LEN('Filter Data'!A250)-2)</f>
        <v>10-Jun-2021</v>
      </c>
      <c r="B259">
        <f>'Filter Data'!M250</f>
        <v>12.9688</v>
      </c>
      <c r="C259">
        <f t="shared" si="9"/>
        <v>8.1075828831280103E-3</v>
      </c>
      <c r="D259">
        <f>C259-SET_TRI!C260</f>
        <v>8.566550386625375E-3</v>
      </c>
      <c r="E259">
        <f t="shared" si="10"/>
        <v>3.0746604478091048E-3</v>
      </c>
      <c r="F259">
        <f t="shared" ca="1" si="11"/>
        <v>9.6683368784945226E-2</v>
      </c>
      <c r="G259">
        <f ca="1">S0*EXP(Drift*(A259-$A$11)+Volatility*SUM($F$12:F259))</f>
        <v>20.532804541050975</v>
      </c>
    </row>
    <row r="260" spans="1:7" x14ac:dyDescent="0.25">
      <c r="A260" s="1" t="str">
        <f>MID('Filter Data'!A251,2,LEN('Filter Data'!A251)-2)</f>
        <v>11-Jun-2021</v>
      </c>
      <c r="B260">
        <f>'Filter Data'!M251</f>
        <v>12.880100000000001</v>
      </c>
      <c r="C260">
        <f t="shared" si="9"/>
        <v>-6.8394917031644664E-3</v>
      </c>
      <c r="D260">
        <f>C260-SET_TRI!C261</f>
        <v>-1.619449664584734E-2</v>
      </c>
      <c r="E260">
        <f t="shared" si="10"/>
        <v>2.5002612520073656E-3</v>
      </c>
      <c r="F260">
        <f t="shared" ca="1" si="11"/>
        <v>1.0760160983000331</v>
      </c>
      <c r="G260">
        <f ca="1">S0*EXP(Drift*(A260-$A$11)+Volatility*SUM($F$12:F260))</f>
        <v>20.846280511124551</v>
      </c>
    </row>
    <row r="261" spans="1:7" x14ac:dyDescent="0.25">
      <c r="A261" s="1" t="str">
        <f>MID('Filter Data'!A252,2,LEN('Filter Data'!A252)-2)</f>
        <v>15-Jun-2021</v>
      </c>
      <c r="B261">
        <f>'Filter Data'!M252</f>
        <v>12.8628</v>
      </c>
      <c r="C261">
        <f t="shared" si="9"/>
        <v>-1.3431572736236936E-3</v>
      </c>
      <c r="D261">
        <f>C261-SET_TRI!C262</f>
        <v>1.0155057304753606E-2</v>
      </c>
      <c r="E261">
        <f t="shared" si="10"/>
        <v>-7.2981366098427997E-3</v>
      </c>
      <c r="F261">
        <f t="shared" ca="1" si="11"/>
        <v>-0.907299986917391</v>
      </c>
      <c r="G261">
        <f ca="1">S0*EXP(Drift*(A261-$A$11)+Volatility*SUM($F$12:F261))</f>
        <v>20.654570707529043</v>
      </c>
    </row>
    <row r="262" spans="1:7" x14ac:dyDescent="0.25">
      <c r="A262" s="1" t="str">
        <f>MID('Filter Data'!A253,2,LEN('Filter Data'!A253)-2)</f>
        <v>16-Jun-2021</v>
      </c>
      <c r="B262">
        <f>'Filter Data'!M253</f>
        <v>12.7074</v>
      </c>
      <c r="C262">
        <f t="shared" si="9"/>
        <v>-1.2081350872282877E-2</v>
      </c>
      <c r="D262">
        <f>C262-SET_TRI!C263</f>
        <v>-1.2831962062720187E-2</v>
      </c>
      <c r="E262">
        <f t="shared" si="10"/>
        <v>-4.6933981777868318E-3</v>
      </c>
      <c r="F262">
        <f t="shared" ca="1" si="11"/>
        <v>2.2360998327709787</v>
      </c>
      <c r="G262">
        <f ca="1">S0*EXP(Drift*(A262-$A$11)+Volatility*SUM($F$12:F262))</f>
        <v>21.298496146562002</v>
      </c>
    </row>
    <row r="263" spans="1:7" x14ac:dyDescent="0.25">
      <c r="A263" s="1" t="str">
        <f>MID('Filter Data'!A254,2,LEN('Filter Data'!A254)-2)</f>
        <v>17-Jun-2021</v>
      </c>
      <c r="B263">
        <f>'Filter Data'!M254</f>
        <v>12.8559</v>
      </c>
      <c r="C263">
        <f t="shared" si="9"/>
        <v>1.1686104159780939E-2</v>
      </c>
      <c r="D263">
        <f>C263-SET_TRI!C264</f>
        <v>1.8008799594025827E-2</v>
      </c>
      <c r="E263">
        <f t="shared" si="10"/>
        <v>1.1723802609331039E-3</v>
      </c>
      <c r="F263">
        <f t="shared" ca="1" si="11"/>
        <v>-8.7313476697359407E-2</v>
      </c>
      <c r="G263">
        <f ca="1">S0*EXP(Drift*(A263-$A$11)+Volatility*SUM($F$12:F263))</f>
        <v>21.289128766087757</v>
      </c>
    </row>
    <row r="264" spans="1:7" x14ac:dyDescent="0.25">
      <c r="A264" s="1" t="str">
        <f>MID('Filter Data'!A255,2,LEN('Filter Data'!A255)-2)</f>
        <v>18-Jun-2021</v>
      </c>
      <c r="B264">
        <f>'Filter Data'!M255</f>
        <v>12.780200000000001</v>
      </c>
      <c r="C264">
        <f t="shared" si="9"/>
        <v>-5.8883469846529165E-3</v>
      </c>
      <c r="D264">
        <f>C264-SET_TRI!C265</f>
        <v>-3.0741894989436279E-3</v>
      </c>
      <c r="E264">
        <f t="shared" si="10"/>
        <v>-4.1643428868972784E-3</v>
      </c>
      <c r="F264">
        <f t="shared" ca="1" si="11"/>
        <v>0.87677698324591535</v>
      </c>
      <c r="G264">
        <f ca="1">S0*EXP(Drift*(A264-$A$11)+Volatility*SUM($F$12:F264))</f>
        <v>21.556511913813999</v>
      </c>
    </row>
    <row r="265" spans="1:7" x14ac:dyDescent="0.25">
      <c r="A265" s="1" t="str">
        <f>MID('Filter Data'!A256,2,LEN('Filter Data'!A256)-2)</f>
        <v>21-Jun-2021</v>
      </c>
      <c r="B265">
        <f>'Filter Data'!M256</f>
        <v>12.916499999999999</v>
      </c>
      <c r="C265">
        <f t="shared" si="9"/>
        <v>1.0664934821051198E-2</v>
      </c>
      <c r="D265">
        <f>C265-SET_TRI!C266</f>
        <v>1.9109953030431729E-2</v>
      </c>
      <c r="E265">
        <f t="shared" si="10"/>
        <v>-4.8795917734169476E-4</v>
      </c>
      <c r="F265">
        <f t="shared" ca="1" si="11"/>
        <v>1.1616682078390781</v>
      </c>
      <c r="G265">
        <f ca="1">S0*EXP(Drift*(A265-$A$11)+Volatility*SUM($F$12:F265))</f>
        <v>21.942782036519425</v>
      </c>
    </row>
    <row r="266" spans="1:7" x14ac:dyDescent="0.25">
      <c r="A266" s="1" t="str">
        <f>MID('Filter Data'!A257,2,LEN('Filter Data'!A257)-2)</f>
        <v>24-Jun-2021</v>
      </c>
      <c r="B266">
        <f>'Filter Data'!M257</f>
        <v>13.1469</v>
      </c>
      <c r="C266">
        <f t="shared" si="9"/>
        <v>1.7837649518058395E-2</v>
      </c>
      <c r="D266">
        <f>C266-SET_TRI!C267</f>
        <v>2.4951454039171973E-2</v>
      </c>
      <c r="E266">
        <f t="shared" si="10"/>
        <v>3.2940266186726828E-3</v>
      </c>
      <c r="F266">
        <f t="shared" ca="1" si="11"/>
        <v>-2.1199267993199853</v>
      </c>
      <c r="G266">
        <f ca="1">S0*EXP(Drift*(A266-$A$11)+Volatility*SUM($F$12:F266))</f>
        <v>21.374886364361689</v>
      </c>
    </row>
    <row r="267" spans="1:7" x14ac:dyDescent="0.25">
      <c r="A267" s="1" t="str">
        <f>MID('Filter Data'!A258,2,LEN('Filter Data'!A258)-2)</f>
        <v>25-Jun-2021</v>
      </c>
      <c r="B267">
        <f>'Filter Data'!M258</f>
        <v>13.2087</v>
      </c>
      <c r="C267">
        <f t="shared" si="9"/>
        <v>4.7007279282568403E-3</v>
      </c>
      <c r="D267">
        <f>C267-SET_TRI!C268</f>
        <v>6.1180376335861555E-3</v>
      </c>
      <c r="E267">
        <f t="shared" si="10"/>
        <v>1.0890571444839149E-3</v>
      </c>
      <c r="F267">
        <f t="shared" ca="1" si="11"/>
        <v>1.2472104925979524</v>
      </c>
      <c r="G267">
        <f ca="1">S0*EXP(Drift*(A267-$A$11)+Volatility*SUM($F$12:F267))</f>
        <v>21.751067931004478</v>
      </c>
    </row>
    <row r="268" spans="1:7" x14ac:dyDescent="0.25">
      <c r="A268" s="1" t="str">
        <f>MID('Filter Data'!A259,2,LEN('Filter Data'!A259)-2)</f>
        <v>28-Jun-2021</v>
      </c>
      <c r="B268">
        <f>'Filter Data'!M259</f>
        <v>13.2967</v>
      </c>
      <c r="C268">
        <f t="shared" si="9"/>
        <v>6.6622756213707019E-3</v>
      </c>
      <c r="D268">
        <f>C268-SET_TRI!C269</f>
        <v>1.1399531105393199E-2</v>
      </c>
      <c r="E268">
        <f t="shared" si="10"/>
        <v>-1.5064847037447524E-5</v>
      </c>
      <c r="F268">
        <f t="shared" ca="1" si="11"/>
        <v>2.1558598266647619</v>
      </c>
      <c r="G268">
        <f ca="1">S0*EXP(Drift*(A268-$A$11)+Volatility*SUM($F$12:F268))</f>
        <v>22.437819233061482</v>
      </c>
    </row>
    <row r="269" spans="1:7" x14ac:dyDescent="0.25">
      <c r="A269" s="1" t="str">
        <f>MID('Filter Data'!A260,2,LEN('Filter Data'!A260)-2)</f>
        <v>29-Jun-2021</v>
      </c>
      <c r="B269">
        <f>'Filter Data'!M260</f>
        <v>13.3155</v>
      </c>
      <c r="C269">
        <f t="shared" ref="C269:C332" si="12">(B269-B268)/B268</f>
        <v>1.4138846480706187E-3</v>
      </c>
      <c r="D269">
        <f>C269-SET_TRI!C270</f>
        <v>-6.0903666563185419E-3</v>
      </c>
      <c r="E269">
        <f t="shared" ref="E269:E332" si="13">C269-($B$4+$B$5*D269)</f>
        <v>4.8886440812654633E-3</v>
      </c>
      <c r="F269">
        <f t="shared" ref="F269:F332" ca="1" si="14">SQRT(A269-A268)*_xlfn.NORM.INV(RAND(),0,1)</f>
        <v>0.46682780280105513</v>
      </c>
      <c r="G269">
        <f ca="1">S0*EXP(Drift*(A269-$A$11)+Volatility*SUM($F$12:F269))</f>
        <v>22.595141554071287</v>
      </c>
    </row>
    <row r="270" spans="1:7" x14ac:dyDescent="0.25">
      <c r="A270" s="1" t="str">
        <f>MID('Filter Data'!A261,2,LEN('Filter Data'!A261)-2)</f>
        <v>02-Jul-2021</v>
      </c>
      <c r="B270">
        <f>'Filter Data'!M261</f>
        <v>13.220599999999999</v>
      </c>
      <c r="C270">
        <f t="shared" si="12"/>
        <v>-7.1270324058428803E-3</v>
      </c>
      <c r="D270">
        <f>C270-SET_TRI!C271</f>
        <v>1.3492512690361468E-3</v>
      </c>
      <c r="E270">
        <f t="shared" si="13"/>
        <v>-7.9706369469246512E-3</v>
      </c>
      <c r="F270">
        <f t="shared" ca="1" si="14"/>
        <v>0.44448041975788277</v>
      </c>
      <c r="G270">
        <f ca="1">S0*EXP(Drift*(A270-$A$11)+Volatility*SUM($F$12:F270))</f>
        <v>22.780001853610965</v>
      </c>
    </row>
    <row r="271" spans="1:7" x14ac:dyDescent="0.25">
      <c r="A271" s="1" t="str">
        <f>MID('Filter Data'!A262,2,LEN('Filter Data'!A262)-2)</f>
        <v>06-Jul-2021</v>
      </c>
      <c r="B271">
        <f>'Filter Data'!M262</f>
        <v>12.964700000000001</v>
      </c>
      <c r="C271">
        <f t="shared" si="12"/>
        <v>-1.9356156301529332E-2</v>
      </c>
      <c r="D271">
        <f>C271-SET_TRI!C272</f>
        <v>-2.7265248907061557E-2</v>
      </c>
      <c r="E271">
        <f t="shared" si="13"/>
        <v>-3.590329022024559E-3</v>
      </c>
      <c r="F271">
        <f t="shared" ca="1" si="14"/>
        <v>-1.2153803103768428</v>
      </c>
      <c r="G271">
        <f ca="1">S0*EXP(Drift*(A271-$A$11)+Volatility*SUM($F$12:F271))</f>
        <v>22.477505739409004</v>
      </c>
    </row>
    <row r="272" spans="1:7" x14ac:dyDescent="0.25">
      <c r="A272" s="1" t="str">
        <f>MID('Filter Data'!A263,2,LEN('Filter Data'!A263)-2)</f>
        <v>07-Jul-2021</v>
      </c>
      <c r="B272">
        <f>'Filter Data'!M263</f>
        <v>13.002000000000001</v>
      </c>
      <c r="C272">
        <f t="shared" si="12"/>
        <v>2.8770430476601932E-3</v>
      </c>
      <c r="D272">
        <f>C272-SET_TRI!C273</f>
        <v>1.1815395161132999E-2</v>
      </c>
      <c r="E272">
        <f t="shared" si="13"/>
        <v>-4.041687822045708E-3</v>
      </c>
      <c r="F272">
        <f t="shared" ca="1" si="14"/>
        <v>-0.71694773537089729</v>
      </c>
      <c r="G272">
        <f ca="1">S0*EXP(Drift*(A272-$A$11)+Volatility*SUM($F$12:F272))</f>
        <v>22.278819469274406</v>
      </c>
    </row>
    <row r="273" spans="1:7" x14ac:dyDescent="0.25">
      <c r="A273" s="1" t="str">
        <f>MID('Filter Data'!A264,2,LEN('Filter Data'!A264)-2)</f>
        <v>08-Jul-2021</v>
      </c>
      <c r="B273">
        <f>'Filter Data'!M264</f>
        <v>12.8048</v>
      </c>
      <c r="C273">
        <f t="shared" si="12"/>
        <v>-1.5166897400399976E-2</v>
      </c>
      <c r="D273">
        <f>C273-SET_TRI!C274</f>
        <v>4.3063907862064127E-3</v>
      </c>
      <c r="E273">
        <f t="shared" si="13"/>
        <v>-1.772698857910017E-2</v>
      </c>
      <c r="F273">
        <f t="shared" ca="1" si="14"/>
        <v>0.90235310656316758</v>
      </c>
      <c r="G273">
        <f ca="1">S0*EXP(Drift*(A273-$A$11)+Volatility*SUM($F$12:F273))</f>
        <v>22.566366857845427</v>
      </c>
    </row>
    <row r="274" spans="1:7" x14ac:dyDescent="0.25">
      <c r="A274" s="1" t="str">
        <f>MID('Filter Data'!A265,2,LEN('Filter Data'!A265)-2)</f>
        <v>09-Jul-2021</v>
      </c>
      <c r="B274">
        <f>'Filter Data'!M265</f>
        <v>13.0709</v>
      </c>
      <c r="C274">
        <f t="shared" si="12"/>
        <v>2.078126952392851E-2</v>
      </c>
      <c r="D274">
        <f>C274-SET_TRI!C275</f>
        <v>1.602874984172287E-2</v>
      </c>
      <c r="E274">
        <f t="shared" si="13"/>
        <v>1.1416875550812413E-2</v>
      </c>
      <c r="F274">
        <f t="shared" ca="1" si="14"/>
        <v>0.57780966232463338</v>
      </c>
      <c r="G274">
        <f ca="1">S0*EXP(Drift*(A274-$A$11)+Volatility*SUM($F$12:F274))</f>
        <v>22.75841718708714</v>
      </c>
    </row>
    <row r="275" spans="1:7" x14ac:dyDescent="0.25">
      <c r="A275" s="1" t="str">
        <f>MID('Filter Data'!A266,2,LEN('Filter Data'!A266)-2)</f>
        <v>12-Jul-2021</v>
      </c>
      <c r="B275">
        <f>'Filter Data'!M266</f>
        <v>13.0977</v>
      </c>
      <c r="C275">
        <f t="shared" si="12"/>
        <v>2.0503561346196294E-3</v>
      </c>
      <c r="D275">
        <f>C275-SET_TRI!C276</f>
        <v>4.1341020735273862E-3</v>
      </c>
      <c r="E275">
        <f t="shared" si="13"/>
        <v>-4.0972918659264515E-4</v>
      </c>
      <c r="F275">
        <f t="shared" ca="1" si="14"/>
        <v>3.3334171181541814</v>
      </c>
      <c r="G275">
        <f ca="1">S0*EXP(Drift*(A275-$A$11)+Volatility*SUM($F$12:F275))</f>
        <v>23.850433908633224</v>
      </c>
    </row>
    <row r="276" spans="1:7" x14ac:dyDescent="0.25">
      <c r="A276" s="1" t="str">
        <f>MID('Filter Data'!A267,2,LEN('Filter Data'!A267)-2)</f>
        <v>13-Jul-2021</v>
      </c>
      <c r="B276">
        <f>'Filter Data'!M267</f>
        <v>13.109400000000001</v>
      </c>
      <c r="C276">
        <f t="shared" si="12"/>
        <v>8.9328660757241E-4</v>
      </c>
      <c r="D276">
        <f>C276-SET_TRI!C277</f>
        <v>-1.206178235874561E-2</v>
      </c>
      <c r="E276">
        <f t="shared" si="13"/>
        <v>7.8341845849131675E-3</v>
      </c>
      <c r="F276">
        <f t="shared" ca="1" si="14"/>
        <v>-1.0291294427606905</v>
      </c>
      <c r="G276">
        <f ca="1">S0*EXP(Drift*(A276-$A$11)+Volatility*SUM($F$12:F276))</f>
        <v>23.540909378898707</v>
      </c>
    </row>
    <row r="277" spans="1:7" x14ac:dyDescent="0.25">
      <c r="A277" s="1" t="str">
        <f>MID('Filter Data'!A268,2,LEN('Filter Data'!A268)-2)</f>
        <v>14-Jul-2021</v>
      </c>
      <c r="B277">
        <f>'Filter Data'!M268</f>
        <v>13.1845</v>
      </c>
      <c r="C277">
        <f t="shared" si="12"/>
        <v>5.7287137473872986E-3</v>
      </c>
      <c r="D277">
        <f>C277-SET_TRI!C278</f>
        <v>9.5774088594505532E-3</v>
      </c>
      <c r="E277">
        <f t="shared" si="13"/>
        <v>1.0903338230113142E-4</v>
      </c>
      <c r="F277">
        <f t="shared" ca="1" si="14"/>
        <v>-6.6593164181151243E-2</v>
      </c>
      <c r="G277">
        <f ca="1">S0*EXP(Drift*(A277-$A$11)+Volatility*SUM($F$12:F277))</f>
        <v>23.537091230652372</v>
      </c>
    </row>
    <row r="278" spans="1:7" x14ac:dyDescent="0.25">
      <c r="A278" s="1" t="str">
        <f>MID('Filter Data'!A269,2,LEN('Filter Data'!A269)-2)</f>
        <v>15-Jul-2021</v>
      </c>
      <c r="B278">
        <f>'Filter Data'!M269</f>
        <v>13.2155</v>
      </c>
      <c r="C278">
        <f t="shared" si="12"/>
        <v>2.3512457810308E-3</v>
      </c>
      <c r="D278">
        <f>C278-SET_TRI!C279</f>
        <v>3.6035387610411839E-4</v>
      </c>
      <c r="E278">
        <f t="shared" si="13"/>
        <v>2.0816517494591852E-3</v>
      </c>
      <c r="F278">
        <f t="shared" ca="1" si="14"/>
        <v>-1.0285855108279001</v>
      </c>
      <c r="G278">
        <f ca="1">S0*EXP(Drift*(A278-$A$11)+Volatility*SUM($F$12:F278))</f>
        <v>23.231802539478384</v>
      </c>
    </row>
    <row r="279" spans="1:7" x14ac:dyDescent="0.25">
      <c r="A279" s="1" t="str">
        <f>MID('Filter Data'!A270,2,LEN('Filter Data'!A270)-2)</f>
        <v>16-Jul-2021</v>
      </c>
      <c r="B279">
        <f>'Filter Data'!M270</f>
        <v>13.145799999999999</v>
      </c>
      <c r="C279">
        <f t="shared" si="12"/>
        <v>-5.2741099466536252E-3</v>
      </c>
      <c r="D279">
        <f>C279-SET_TRI!C280</f>
        <v>-5.0652884931727806E-3</v>
      </c>
      <c r="E279">
        <f t="shared" si="13"/>
        <v>-2.3943623346250214E-3</v>
      </c>
      <c r="F279">
        <f t="shared" ca="1" si="14"/>
        <v>2.2579558477230366</v>
      </c>
      <c r="G279">
        <f ca="1">S0*EXP(Drift*(A279-$A$11)+Volatility*SUM($F$12:F279))</f>
        <v>23.963093987095803</v>
      </c>
    </row>
    <row r="280" spans="1:7" x14ac:dyDescent="0.25">
      <c r="A280" s="1" t="str">
        <f>MID('Filter Data'!A271,2,LEN('Filter Data'!A271)-2)</f>
        <v>19-Jul-2021</v>
      </c>
      <c r="B280">
        <f>'Filter Data'!M271</f>
        <v>12.9741</v>
      </c>
      <c r="C280">
        <f t="shared" si="12"/>
        <v>-1.3061205860426868E-2</v>
      </c>
      <c r="D280">
        <f>C280-SET_TRI!C281</f>
        <v>-4.1860323457527243E-4</v>
      </c>
      <c r="E280">
        <f t="shared" si="13"/>
        <v>-1.2878650284583784E-2</v>
      </c>
      <c r="F280">
        <f t="shared" ca="1" si="14"/>
        <v>0.21084635621159789</v>
      </c>
      <c r="G280">
        <f ca="1">S0*EXP(Drift*(A280-$A$11)+Volatility*SUM($F$12:F280))</f>
        <v>24.083614859058851</v>
      </c>
    </row>
    <row r="281" spans="1:7" x14ac:dyDescent="0.25">
      <c r="A281" s="1" t="str">
        <f>MID('Filter Data'!A272,2,LEN('Filter Data'!A272)-2)</f>
        <v>22-Jul-2021</v>
      </c>
      <c r="B281">
        <f>'Filter Data'!M272</f>
        <v>13.124700000000001</v>
      </c>
      <c r="C281">
        <f t="shared" si="12"/>
        <v>1.1607741577450516E-2</v>
      </c>
      <c r="D281">
        <f>C281-SET_TRI!C282</f>
        <v>1.283361285567783E-2</v>
      </c>
      <c r="E281">
        <f t="shared" si="13"/>
        <v>4.0979810803886156E-3</v>
      </c>
      <c r="F281">
        <f t="shared" ca="1" si="14"/>
        <v>-2.5417097284693244</v>
      </c>
      <c r="G281">
        <f ca="1">S0*EXP(Drift*(A281-$A$11)+Volatility*SUM($F$12:F281))</f>
        <v>23.328066270594682</v>
      </c>
    </row>
    <row r="282" spans="1:7" x14ac:dyDescent="0.25">
      <c r="A282" s="1" t="str">
        <f>MID('Filter Data'!A273,2,LEN('Filter Data'!A273)-2)</f>
        <v>23-Jul-2021</v>
      </c>
      <c r="B282">
        <f>'Filter Data'!M273</f>
        <v>12.948600000000001</v>
      </c>
      <c r="C282">
        <f t="shared" si="12"/>
        <v>-1.3417449541703803E-2</v>
      </c>
      <c r="D282">
        <f>C282-SET_TRI!C283</f>
        <v>-7.0740659872698796E-3</v>
      </c>
      <c r="E282">
        <f t="shared" si="13"/>
        <v>-9.3716968404510773E-3</v>
      </c>
      <c r="F282">
        <f t="shared" ca="1" si="14"/>
        <v>1.8083891649241919</v>
      </c>
      <c r="G282">
        <f ca="1">S0*EXP(Drift*(A282-$A$11)+Volatility*SUM($F$12:F282))</f>
        <v>23.917839396476449</v>
      </c>
    </row>
    <row r="283" spans="1:7" x14ac:dyDescent="0.25">
      <c r="A283" s="1" t="str">
        <f>MID('Filter Data'!A274,2,LEN('Filter Data'!A274)-2)</f>
        <v>27-Jul-2021</v>
      </c>
      <c r="B283">
        <f>'Filter Data'!M274</f>
        <v>12.4726</v>
      </c>
      <c r="C283">
        <f t="shared" si="12"/>
        <v>-3.6760730889825989E-2</v>
      </c>
      <c r="D283">
        <f>C283-SET_TRI!C284</f>
        <v>-3.0790365303516219E-2</v>
      </c>
      <c r="E283">
        <f t="shared" si="13"/>
        <v>-1.8948731911140056E-2</v>
      </c>
      <c r="F283">
        <f t="shared" ca="1" si="14"/>
        <v>-2.023110611097044</v>
      </c>
      <c r="G283">
        <f ca="1">S0*EXP(Drift*(A283-$A$11)+Volatility*SUM($F$12:F283))</f>
        <v>23.346123442793402</v>
      </c>
    </row>
    <row r="284" spans="1:7" x14ac:dyDescent="0.25">
      <c r="A284" s="1" t="str">
        <f>MID('Filter Data'!A275,2,LEN('Filter Data'!A275)-2)</f>
        <v>29-Jul-2021</v>
      </c>
      <c r="B284">
        <f>'Filter Data'!M275</f>
        <v>12.8247</v>
      </c>
      <c r="C284">
        <f t="shared" si="12"/>
        <v>2.8229879896733645E-2</v>
      </c>
      <c r="D284">
        <f>C284-SET_TRI!C285</f>
        <v>2.6469397683286426E-2</v>
      </c>
      <c r="E284">
        <f t="shared" si="13"/>
        <v>1.2805158906895459E-2</v>
      </c>
      <c r="F284">
        <f t="shared" ca="1" si="14"/>
        <v>3.0806907733864031</v>
      </c>
      <c r="G284">
        <f ca="1">S0*EXP(Drift*(A284-$A$11)+Volatility*SUM($F$12:F284))</f>
        <v>24.365806993016214</v>
      </c>
    </row>
    <row r="285" spans="1:7" x14ac:dyDescent="0.25">
      <c r="A285" s="1" t="str">
        <f>MID('Filter Data'!A276,2,LEN('Filter Data'!A276)-2)</f>
        <v>30-Jul-2021</v>
      </c>
      <c r="B285">
        <f>'Filter Data'!M276</f>
        <v>12.7033</v>
      </c>
      <c r="C285">
        <f t="shared" si="12"/>
        <v>-9.4661083690066438E-3</v>
      </c>
      <c r="D285">
        <f>C285-SET_TRI!C286</f>
        <v>-1.9219231480377408E-4</v>
      </c>
      <c r="E285">
        <f t="shared" si="13"/>
        <v>-9.4149741603808089E-3</v>
      </c>
      <c r="F285">
        <f t="shared" ca="1" si="14"/>
        <v>1.7681174965948139</v>
      </c>
      <c r="G285">
        <f ca="1">S0*EXP(Drift*(A285-$A$11)+Volatility*SUM($F$12:F285))</f>
        <v>24.968335809408256</v>
      </c>
    </row>
    <row r="286" spans="1:7" x14ac:dyDescent="0.25">
      <c r="A286" s="1" t="str">
        <f>MID('Filter Data'!A277,2,LEN('Filter Data'!A277)-2)</f>
        <v>02-Aug-2021</v>
      </c>
      <c r="B286">
        <f>'Filter Data'!M277</f>
        <v>12.8331</v>
      </c>
      <c r="C286">
        <f t="shared" si="12"/>
        <v>1.021781741752139E-2</v>
      </c>
      <c r="D286">
        <f>C286-SET_TRI!C287</f>
        <v>6.2185779428023261E-3</v>
      </c>
      <c r="E286">
        <f t="shared" si="13"/>
        <v>6.5477875011104737E-3</v>
      </c>
      <c r="F286">
        <f t="shared" ca="1" si="14"/>
        <v>1.1231230903588227</v>
      </c>
      <c r="G286">
        <f ca="1">S0*EXP(Drift*(A286-$A$11)+Volatility*SUM($F$12:F286))</f>
        <v>25.402615756743618</v>
      </c>
    </row>
    <row r="287" spans="1:7" x14ac:dyDescent="0.25">
      <c r="A287" s="1" t="str">
        <f>MID('Filter Data'!A278,2,LEN('Filter Data'!A278)-2)</f>
        <v>03-Aug-2021</v>
      </c>
      <c r="B287">
        <f>'Filter Data'!M278</f>
        <v>12.908200000000001</v>
      </c>
      <c r="C287">
        <f t="shared" si="12"/>
        <v>5.8520544529381702E-3</v>
      </c>
      <c r="D287">
        <f>C287-SET_TRI!C288</f>
        <v>-3.0087104887753773E-3</v>
      </c>
      <c r="E287">
        <f t="shared" si="13"/>
        <v>7.5380509269933772E-3</v>
      </c>
      <c r="F287">
        <f t="shared" ca="1" si="14"/>
        <v>-0.34929837819078791</v>
      </c>
      <c r="G287">
        <f ca="1">S0*EXP(Drift*(A287-$A$11)+Volatility*SUM($F$12:F287))</f>
        <v>25.302443341138709</v>
      </c>
    </row>
    <row r="288" spans="1:7" x14ac:dyDescent="0.25">
      <c r="A288" s="1" t="str">
        <f>MID('Filter Data'!A279,2,LEN('Filter Data'!A279)-2)</f>
        <v>04-Aug-2021</v>
      </c>
      <c r="B288">
        <f>'Filter Data'!M279</f>
        <v>12.9994</v>
      </c>
      <c r="C288">
        <f t="shared" si="12"/>
        <v>7.0652763359723919E-3</v>
      </c>
      <c r="D288">
        <f>C288-SET_TRI!C289</f>
        <v>3.5158374950006203E-3</v>
      </c>
      <c r="E288">
        <f t="shared" si="13"/>
        <v>4.9640658265138419E-3</v>
      </c>
      <c r="F288">
        <f t="shared" ca="1" si="14"/>
        <v>-0.4900922193411168</v>
      </c>
      <c r="G288">
        <f ca="1">S0*EXP(Drift*(A288-$A$11)+Volatility*SUM($F$12:F288))</f>
        <v>25.155153325315112</v>
      </c>
    </row>
    <row r="289" spans="1:7" x14ac:dyDescent="0.25">
      <c r="A289" s="1" t="str">
        <f>MID('Filter Data'!A280,2,LEN('Filter Data'!A280)-2)</f>
        <v>05-Aug-2021</v>
      </c>
      <c r="B289">
        <f>'Filter Data'!M280</f>
        <v>13.018000000000001</v>
      </c>
      <c r="C289">
        <f t="shared" si="12"/>
        <v>1.430835269320204E-3</v>
      </c>
      <c r="D289">
        <f>C289-SET_TRI!C290</f>
        <v>1.6667709844877969E-2</v>
      </c>
      <c r="E289">
        <f t="shared" si="13"/>
        <v>-8.3044462797861752E-3</v>
      </c>
      <c r="F289">
        <f t="shared" ca="1" si="14"/>
        <v>-0.2696591400063359</v>
      </c>
      <c r="G289">
        <f ca="1">S0*EXP(Drift*(A289-$A$11)+Volatility*SUM($F$12:F289))</f>
        <v>25.082715043758032</v>
      </c>
    </row>
    <row r="290" spans="1:7" x14ac:dyDescent="0.25">
      <c r="A290" s="1" t="str">
        <f>MID('Filter Data'!A281,2,LEN('Filter Data'!A281)-2)</f>
        <v>06-Aug-2021</v>
      </c>
      <c r="B290">
        <f>'Filter Data'!M281</f>
        <v>12.983700000000001</v>
      </c>
      <c r="C290">
        <f t="shared" si="12"/>
        <v>-2.6348133353817785E-3</v>
      </c>
      <c r="D290">
        <f>C290-SET_TRI!C291</f>
        <v>6.9023166766173398E-4</v>
      </c>
      <c r="E290">
        <f t="shared" si="13"/>
        <v>-3.0958866049020845E-3</v>
      </c>
      <c r="F290">
        <f t="shared" ca="1" si="14"/>
        <v>0.77276246676936033</v>
      </c>
      <c r="G290">
        <f ca="1">S0*EXP(Drift*(A290-$A$11)+Volatility*SUM($F$12:F290))</f>
        <v>25.362362760392994</v>
      </c>
    </row>
    <row r="291" spans="1:7" x14ac:dyDescent="0.25">
      <c r="A291" s="1" t="str">
        <f>MID('Filter Data'!A282,2,LEN('Filter Data'!A282)-2)</f>
        <v>10-Aug-2021</v>
      </c>
      <c r="B291">
        <f>'Filter Data'!M282</f>
        <v>13.0709</v>
      </c>
      <c r="C291">
        <f t="shared" si="12"/>
        <v>6.7161132804977987E-3</v>
      </c>
      <c r="D291">
        <f>C291-SET_TRI!C292</f>
        <v>-8.5341836801626457E-3</v>
      </c>
      <c r="E291">
        <f t="shared" si="13"/>
        <v>1.160939870540063E-2</v>
      </c>
      <c r="F291">
        <f t="shared" ca="1" si="14"/>
        <v>2.0483958131008317</v>
      </c>
      <c r="G291">
        <f ca="1">S0*EXP(Drift*(A291-$A$11)+Volatility*SUM($F$12:F291))</f>
        <v>26.144565562590621</v>
      </c>
    </row>
    <row r="292" spans="1:7" x14ac:dyDescent="0.25">
      <c r="A292" s="1" t="str">
        <f>MID('Filter Data'!A283,2,LEN('Filter Data'!A283)-2)</f>
        <v>13-Aug-2021</v>
      </c>
      <c r="B292">
        <f>'Filter Data'!M283</f>
        <v>12.922599999999999</v>
      </c>
      <c r="C292">
        <f t="shared" si="12"/>
        <v>-1.134581398373492E-2</v>
      </c>
      <c r="D292">
        <f>C292-SET_TRI!C293</f>
        <v>-7.7984855188236914E-3</v>
      </c>
      <c r="E292">
        <f t="shared" si="13"/>
        <v>-6.8795682896010879E-3</v>
      </c>
      <c r="F292">
        <f t="shared" ca="1" si="14"/>
        <v>1.093973318029289</v>
      </c>
      <c r="G292">
        <f ca="1">S0*EXP(Drift*(A292-$A$11)+Volatility*SUM($F$12:F292))</f>
        <v>26.58891409526241</v>
      </c>
    </row>
    <row r="293" spans="1:7" x14ac:dyDescent="0.25">
      <c r="A293" s="1" t="str">
        <f>MID('Filter Data'!A284,2,LEN('Filter Data'!A284)-2)</f>
        <v>16-Aug-2021</v>
      </c>
      <c r="B293">
        <f>'Filter Data'!M284</f>
        <v>12.8375</v>
      </c>
      <c r="C293">
        <f t="shared" si="12"/>
        <v>-6.5853620788385346E-3</v>
      </c>
      <c r="D293">
        <f>C293-SET_TRI!C294</f>
        <v>-1.2804047891779221E-2</v>
      </c>
      <c r="E293">
        <f t="shared" si="13"/>
        <v>7.8638769349500919E-4</v>
      </c>
      <c r="F293">
        <f t="shared" ca="1" si="14"/>
        <v>-0.58291838645727423</v>
      </c>
      <c r="G293">
        <f ca="1">S0*EXP(Drift*(A293-$A$11)+Volatility*SUM($F$12:F293))</f>
        <v>26.439859444257049</v>
      </c>
    </row>
    <row r="294" spans="1:7" x14ac:dyDescent="0.25">
      <c r="A294" s="1" t="str">
        <f>MID('Filter Data'!A285,2,LEN('Filter Data'!A285)-2)</f>
        <v>18-Aug-2021</v>
      </c>
      <c r="B294">
        <f>'Filter Data'!M285</f>
        <v>12.5722</v>
      </c>
      <c r="C294">
        <f t="shared" si="12"/>
        <v>-2.0666017526777009E-2</v>
      </c>
      <c r="D294">
        <f>C294-SET_TRI!C295</f>
        <v>-3.3530729559973854E-2</v>
      </c>
      <c r="E294">
        <f t="shared" si="13"/>
        <v>-1.263360210496705E-3</v>
      </c>
      <c r="F294">
        <f t="shared" ca="1" si="14"/>
        <v>1.7259289652697509</v>
      </c>
      <c r="G294">
        <f ca="1">S0*EXP(Drift*(A294-$A$11)+Volatility*SUM($F$12:F294))</f>
        <v>27.09814394979146</v>
      </c>
    </row>
    <row r="295" spans="1:7" x14ac:dyDescent="0.25">
      <c r="A295" s="1" t="str">
        <f>MID('Filter Data'!A286,2,LEN('Filter Data'!A286)-2)</f>
        <v>20-Aug-2021</v>
      </c>
      <c r="B295">
        <f>'Filter Data'!M286</f>
        <v>12.3788</v>
      </c>
      <c r="C295">
        <f t="shared" si="12"/>
        <v>-1.5383146943255792E-2</v>
      </c>
      <c r="D295">
        <f>C295-SET_TRI!C296</f>
        <v>-1.3567323337548825E-2</v>
      </c>
      <c r="E295">
        <f t="shared" si="13"/>
        <v>-7.5683500654750626E-3</v>
      </c>
      <c r="F295">
        <f t="shared" ca="1" si="14"/>
        <v>0.30598818148618767</v>
      </c>
      <c r="G295">
        <f ca="1">S0*EXP(Drift*(A295-$A$11)+Volatility*SUM($F$12:F295))</f>
        <v>27.249274564415696</v>
      </c>
    </row>
    <row r="296" spans="1:7" x14ac:dyDescent="0.25">
      <c r="A296" s="1" t="str">
        <f>MID('Filter Data'!A287,2,LEN('Filter Data'!A287)-2)</f>
        <v>23-Aug-2021</v>
      </c>
      <c r="B296">
        <f>'Filter Data'!M287</f>
        <v>12.5688</v>
      </c>
      <c r="C296">
        <f t="shared" si="12"/>
        <v>1.5348822179855842E-2</v>
      </c>
      <c r="D296">
        <f>C296-SET_TRI!C297</f>
        <v>-8.8532450384057795E-3</v>
      </c>
      <c r="E296">
        <f t="shared" si="13"/>
        <v>2.0427308389106107E-2</v>
      </c>
      <c r="F296">
        <f t="shared" ca="1" si="14"/>
        <v>0.38630012888624771</v>
      </c>
      <c r="G296">
        <f ca="1">S0*EXP(Drift*(A296-$A$11)+Volatility*SUM($F$12:F296))</f>
        <v>27.450798718928532</v>
      </c>
    </row>
    <row r="297" spans="1:7" x14ac:dyDescent="0.25">
      <c r="A297" s="1" t="str">
        <f>MID('Filter Data'!A288,2,LEN('Filter Data'!A288)-2)</f>
        <v>24-Aug-2021</v>
      </c>
      <c r="B297">
        <f>'Filter Data'!M288</f>
        <v>12.696300000000001</v>
      </c>
      <c r="C297">
        <f t="shared" si="12"/>
        <v>1.0144166507542589E-2</v>
      </c>
      <c r="D297">
        <f>C297-SET_TRI!C298</f>
        <v>6.9894368270938881E-3</v>
      </c>
      <c r="E297">
        <f t="shared" si="13"/>
        <v>6.0266876403151509E-3</v>
      </c>
      <c r="F297">
        <f t="shared" ca="1" si="14"/>
        <v>0.3876548932240616</v>
      </c>
      <c r="G297">
        <f ca="1">S0*EXP(Drift*(A297-$A$11)+Volatility*SUM($F$12:F297))</f>
        <v>27.613952134227965</v>
      </c>
    </row>
    <row r="298" spans="1:7" x14ac:dyDescent="0.25">
      <c r="A298" s="1" t="str">
        <f>MID('Filter Data'!A289,2,LEN('Filter Data'!A289)-2)</f>
        <v>25-Aug-2021</v>
      </c>
      <c r="B298">
        <f>'Filter Data'!M289</f>
        <v>12.600099999999999</v>
      </c>
      <c r="C298">
        <f t="shared" si="12"/>
        <v>-7.5770106251428675E-3</v>
      </c>
      <c r="D298">
        <f>C298-SET_TRI!C299</f>
        <v>-1.6637664163692771E-2</v>
      </c>
      <c r="E298">
        <f t="shared" si="13"/>
        <v>2.0199811644469367E-3</v>
      </c>
      <c r="F298">
        <f t="shared" ca="1" si="14"/>
        <v>-0.23164371756403285</v>
      </c>
      <c r="G298">
        <f ca="1">S0*EXP(Drift*(A298-$A$11)+Volatility*SUM($F$12:F298))</f>
        <v>27.548465851352955</v>
      </c>
    </row>
    <row r="299" spans="1:7" x14ac:dyDescent="0.25">
      <c r="A299" s="1" t="str">
        <f>MID('Filter Data'!A290,2,LEN('Filter Data'!A290)-2)</f>
        <v>26-Aug-2021</v>
      </c>
      <c r="B299">
        <f>'Filter Data'!M290</f>
        <v>12.493499999999999</v>
      </c>
      <c r="C299">
        <f t="shared" si="12"/>
        <v>-8.4602503154737069E-3</v>
      </c>
      <c r="D299">
        <f>C299-SET_TRI!C300</f>
        <v>-7.8868662943161957E-3</v>
      </c>
      <c r="E299">
        <f t="shared" si="13"/>
        <v>-3.9427035517507047E-3</v>
      </c>
      <c r="F299">
        <f t="shared" ca="1" si="14"/>
        <v>-0.9238907187565224</v>
      </c>
      <c r="G299">
        <f ca="1">S0*EXP(Drift*(A299-$A$11)+Volatility*SUM($F$12:F299))</f>
        <v>27.22932835528751</v>
      </c>
    </row>
    <row r="300" spans="1:7" x14ac:dyDescent="0.25">
      <c r="A300" s="1" t="str">
        <f>MID('Filter Data'!A291,2,LEN('Filter Data'!A291)-2)</f>
        <v>27-Aug-2021</v>
      </c>
      <c r="B300">
        <f>'Filter Data'!M291</f>
        <v>12.610300000000001</v>
      </c>
      <c r="C300">
        <f t="shared" si="12"/>
        <v>9.3488614079322331E-3</v>
      </c>
      <c r="D300">
        <f>C300-SET_TRI!C301</f>
        <v>1.3778049738681006E-3</v>
      </c>
      <c r="E300">
        <f t="shared" si="13"/>
        <v>8.4886827239958659E-3</v>
      </c>
      <c r="F300">
        <f t="shared" ca="1" si="14"/>
        <v>1.0317936109754611</v>
      </c>
      <c r="G300">
        <f ca="1">S0*EXP(Drift*(A300-$A$11)+Volatility*SUM($F$12:F300))</f>
        <v>27.628660451588587</v>
      </c>
    </row>
    <row r="301" spans="1:7" x14ac:dyDescent="0.25">
      <c r="A301" s="1" t="str">
        <f>MID('Filter Data'!A292,2,LEN('Filter Data'!A292)-2)</f>
        <v>30-Aug-2021</v>
      </c>
      <c r="B301">
        <f>'Filter Data'!M292</f>
        <v>12.562900000000001</v>
      </c>
      <c r="C301">
        <f t="shared" si="12"/>
        <v>-3.7588320658509047E-3</v>
      </c>
      <c r="D301">
        <f>C301-SET_TRI!C302</f>
        <v>-1.9620206973548757E-2</v>
      </c>
      <c r="E301">
        <f t="shared" si="13"/>
        <v>7.5693918314960734E-3</v>
      </c>
      <c r="F301">
        <f t="shared" ca="1" si="14"/>
        <v>-3.7203268133190326</v>
      </c>
      <c r="G301">
        <f ca="1">S0*EXP(Drift*(A301-$A$11)+Volatility*SUM($F$12:F301))</f>
        <v>26.342473825558407</v>
      </c>
    </row>
    <row r="302" spans="1:7" x14ac:dyDescent="0.25">
      <c r="A302" s="1" t="str">
        <f>MID('Filter Data'!A293,2,LEN('Filter Data'!A293)-2)</f>
        <v>31-Aug-2021</v>
      </c>
      <c r="B302">
        <f>'Filter Data'!M293</f>
        <v>12.662000000000001</v>
      </c>
      <c r="C302">
        <f t="shared" si="12"/>
        <v>7.8883060439866558E-3</v>
      </c>
      <c r="D302">
        <f>C302-SET_TRI!C303</f>
        <v>3.0063535009683968E-3</v>
      </c>
      <c r="E302">
        <f t="shared" si="13"/>
        <v>6.0828281040463759E-3</v>
      </c>
      <c r="F302">
        <f t="shared" ca="1" si="14"/>
        <v>1.3638624896921712</v>
      </c>
      <c r="G302">
        <f ca="1">S0*EXP(Drift*(A302-$A$11)+Volatility*SUM($F$12:F302))</f>
        <v>26.848023540543377</v>
      </c>
    </row>
    <row r="303" spans="1:7" x14ac:dyDescent="0.25">
      <c r="A303" s="1" t="str">
        <f>MID('Filter Data'!A294,2,LEN('Filter Data'!A294)-2)</f>
        <v>01-Sep-2021</v>
      </c>
      <c r="B303">
        <f>'Filter Data'!M294</f>
        <v>12.8597</v>
      </c>
      <c r="C303">
        <f t="shared" si="12"/>
        <v>1.5613647133154265E-2</v>
      </c>
      <c r="D303">
        <f>C303-SET_TRI!C304</f>
        <v>1.957187993171651E-2</v>
      </c>
      <c r="E303">
        <f t="shared" si="13"/>
        <v>4.1926253210386906E-3</v>
      </c>
      <c r="F303">
        <f t="shared" ca="1" si="14"/>
        <v>-2.2626898604897727</v>
      </c>
      <c r="G303">
        <f ca="1">S0*EXP(Drift*(A303-$A$11)+Volatility*SUM($F$12:F303))</f>
        <v>26.065083778431042</v>
      </c>
    </row>
    <row r="304" spans="1:7" x14ac:dyDescent="0.25">
      <c r="A304" s="1" t="str">
        <f>MID('Filter Data'!A295,2,LEN('Filter Data'!A295)-2)</f>
        <v>03-Sep-2021</v>
      </c>
      <c r="B304">
        <f>'Filter Data'!M295</f>
        <v>12.970800000000001</v>
      </c>
      <c r="C304">
        <f t="shared" si="12"/>
        <v>8.639392831870138E-3</v>
      </c>
      <c r="D304">
        <f>C304-SET_TRI!C305</f>
        <v>-4.6774937848619042E-3</v>
      </c>
      <c r="E304">
        <f t="shared" si="13"/>
        <v>1.129404303774331E-2</v>
      </c>
      <c r="F304">
        <f t="shared" ca="1" si="14"/>
        <v>0.78156018596114951</v>
      </c>
      <c r="G304">
        <f ca="1">S0*EXP(Drift*(A304-$A$11)+Volatility*SUM($F$12:F304))</f>
        <v>26.378049042341615</v>
      </c>
    </row>
    <row r="305" spans="1:7" x14ac:dyDescent="0.25">
      <c r="A305" s="1" t="str">
        <f>MID('Filter Data'!A296,2,LEN('Filter Data'!A296)-2)</f>
        <v>07-Sep-2021</v>
      </c>
      <c r="B305">
        <f>'Filter Data'!M296</f>
        <v>13.0436</v>
      </c>
      <c r="C305">
        <f t="shared" si="12"/>
        <v>5.612606778301962E-3</v>
      </c>
      <c r="D305">
        <f>C305-SET_TRI!C306</f>
        <v>1.426467700780815E-2</v>
      </c>
      <c r="E305">
        <f t="shared" si="13"/>
        <v>-2.7278221672533669E-3</v>
      </c>
      <c r="F305">
        <f t="shared" ca="1" si="14"/>
        <v>1.4884725853212744</v>
      </c>
      <c r="G305">
        <f ca="1">S0*EXP(Drift*(A305-$A$11)+Volatility*SUM($F$12:F305))</f>
        <v>26.988283511282102</v>
      </c>
    </row>
    <row r="306" spans="1:7" x14ac:dyDescent="0.25">
      <c r="A306" s="1" t="str">
        <f>MID('Filter Data'!A297,2,LEN('Filter Data'!A297)-2)</f>
        <v>08-Sep-2021</v>
      </c>
      <c r="B306">
        <f>'Filter Data'!M297</f>
        <v>12.9148</v>
      </c>
      <c r="C306">
        <f t="shared" si="12"/>
        <v>-9.8745745039712993E-3</v>
      </c>
      <c r="D306">
        <f>C306-SET_TRI!C307</f>
        <v>-1.153250931488186E-2</v>
      </c>
      <c r="E306">
        <f t="shared" si="13"/>
        <v>-3.2408957505355076E-3</v>
      </c>
      <c r="F306">
        <f t="shared" ca="1" si="14"/>
        <v>0.19657422031456251</v>
      </c>
      <c r="G306">
        <f ca="1">S0*EXP(Drift*(A306-$A$11)+Volatility*SUM($F$12:F306))</f>
        <v>27.079249824310157</v>
      </c>
    </row>
    <row r="307" spans="1:7" x14ac:dyDescent="0.25">
      <c r="A307" s="1" t="str">
        <f>MID('Filter Data'!A298,2,LEN('Filter Data'!A298)-2)</f>
        <v>09-Sep-2021</v>
      </c>
      <c r="B307">
        <f>'Filter Data'!M298</f>
        <v>12.8515</v>
      </c>
      <c r="C307">
        <f t="shared" si="12"/>
        <v>-4.9013534859231201E-3</v>
      </c>
      <c r="D307">
        <f>C307-SET_TRI!C308</f>
        <v>5.567407129795943E-3</v>
      </c>
      <c r="E307">
        <f t="shared" si="13"/>
        <v>-8.193407999806477E-3</v>
      </c>
      <c r="F307">
        <f t="shared" ca="1" si="14"/>
        <v>-0.30008457816653722</v>
      </c>
      <c r="G307">
        <f ca="1">S0*EXP(Drift*(A307-$A$11)+Volatility*SUM($F$12:F307))</f>
        <v>26.990262480132394</v>
      </c>
    </row>
    <row r="308" spans="1:7" x14ac:dyDescent="0.25">
      <c r="A308" s="1" t="str">
        <f>MID('Filter Data'!A299,2,LEN('Filter Data'!A299)-2)</f>
        <v>13-Sep-2021</v>
      </c>
      <c r="B308">
        <f>'Filter Data'!M299</f>
        <v>12.950799999999999</v>
      </c>
      <c r="C308">
        <f t="shared" si="12"/>
        <v>7.7267245068668644E-3</v>
      </c>
      <c r="D308">
        <f>C308-SET_TRI!C309</f>
        <v>8.073006601396043E-3</v>
      </c>
      <c r="E308">
        <f t="shared" si="13"/>
        <v>2.9802820659840783E-3</v>
      </c>
      <c r="F308">
        <f t="shared" ca="1" si="14"/>
        <v>-3.429331118639614</v>
      </c>
      <c r="G308">
        <f ca="1">S0*EXP(Drift*(A308-$A$11)+Volatility*SUM($F$12:F308))</f>
        <v>25.853229260934981</v>
      </c>
    </row>
    <row r="309" spans="1:7" x14ac:dyDescent="0.25">
      <c r="A309" s="1" t="str">
        <f>MID('Filter Data'!A300,2,LEN('Filter Data'!A300)-2)</f>
        <v>14-Sep-2021</v>
      </c>
      <c r="B309">
        <f>'Filter Data'!M300</f>
        <v>12.8558</v>
      </c>
      <c r="C309">
        <f t="shared" si="12"/>
        <v>-7.3354541804366421E-3</v>
      </c>
      <c r="D309">
        <f>C309-SET_TRI!C310</f>
        <v>-2.5810200601738328E-4</v>
      </c>
      <c r="E309">
        <f t="shared" si="13"/>
        <v>-7.2460623571122705E-3</v>
      </c>
      <c r="F309">
        <f t="shared" ca="1" si="14"/>
        <v>0.80097669286653228</v>
      </c>
      <c r="G309">
        <f ca="1">S0*EXP(Drift*(A309-$A$11)+Volatility*SUM($F$12:F309))</f>
        <v>26.151354552599354</v>
      </c>
    </row>
    <row r="310" spans="1:7" x14ac:dyDescent="0.25">
      <c r="A310" s="1" t="str">
        <f>MID('Filter Data'!A301,2,LEN('Filter Data'!A301)-2)</f>
        <v>15-Sep-2021</v>
      </c>
      <c r="B310">
        <f>'Filter Data'!M301</f>
        <v>12.826000000000001</v>
      </c>
      <c r="C310">
        <f t="shared" si="12"/>
        <v>-2.3180198820765591E-3</v>
      </c>
      <c r="D310">
        <f>C310-SET_TRI!C311</f>
        <v>-3.6994693614263788E-3</v>
      </c>
      <c r="E310">
        <f t="shared" si="13"/>
        <v>-2.3106891539856084E-4</v>
      </c>
      <c r="F310">
        <f t="shared" ca="1" si="14"/>
        <v>0.67440762167835588</v>
      </c>
      <c r="G310">
        <f ca="1">S0*EXP(Drift*(A310-$A$11)+Volatility*SUM($F$12:F310))</f>
        <v>26.408082226698756</v>
      </c>
    </row>
    <row r="311" spans="1:7" x14ac:dyDescent="0.25">
      <c r="A311" s="1" t="str">
        <f>MID('Filter Data'!A302,2,LEN('Filter Data'!A302)-2)</f>
        <v>16-Sep-2021</v>
      </c>
      <c r="B311">
        <f>'Filter Data'!M302</f>
        <v>12.7521</v>
      </c>
      <c r="C311">
        <f t="shared" si="12"/>
        <v>-5.7617339778574831E-3</v>
      </c>
      <c r="D311">
        <f>C311-SET_TRI!C312</f>
        <v>-8.5678740485967061E-3</v>
      </c>
      <c r="E311">
        <f t="shared" si="13"/>
        <v>-8.488928076481727E-4</v>
      </c>
      <c r="F311">
        <f t="shared" ca="1" si="14"/>
        <v>0.54950198661262484</v>
      </c>
      <c r="G311">
        <f ca="1">S0*EXP(Drift*(A311-$A$11)+Volatility*SUM($F$12:F311))</f>
        <v>26.622724877975347</v>
      </c>
    </row>
    <row r="312" spans="1:7" x14ac:dyDescent="0.25">
      <c r="A312" s="1" t="str">
        <f>MID('Filter Data'!A303,2,LEN('Filter Data'!A303)-2)</f>
        <v>23-Sep-2021</v>
      </c>
      <c r="B312">
        <f>'Filter Data'!M303</f>
        <v>12.769500000000001</v>
      </c>
      <c r="C312">
        <f t="shared" si="12"/>
        <v>1.3644811442821421E-3</v>
      </c>
      <c r="D312">
        <f>C312-SET_TRI!C313</f>
        <v>-1.9030163898703014E-3</v>
      </c>
      <c r="E312">
        <f t="shared" si="13"/>
        <v>2.4086718682047861E-3</v>
      </c>
      <c r="F312">
        <f t="shared" ca="1" si="14"/>
        <v>-1.6264875387047475</v>
      </c>
      <c r="G312">
        <f ca="1">S0*EXP(Drift*(A312-$A$11)+Volatility*SUM($F$12:F312))</f>
        <v>26.182159438900314</v>
      </c>
    </row>
    <row r="313" spans="1:7" x14ac:dyDescent="0.25">
      <c r="A313" s="1" t="str">
        <f>MID('Filter Data'!A304,2,LEN('Filter Data'!A304)-2)</f>
        <v>27-Sep-2021</v>
      </c>
      <c r="B313">
        <f>'Filter Data'!M304</f>
        <v>12.816800000000001</v>
      </c>
      <c r="C313">
        <f t="shared" si="12"/>
        <v>3.7041387681584943E-3</v>
      </c>
      <c r="D313">
        <f>C313-SET_TRI!C314</f>
        <v>9.523293219542938E-3</v>
      </c>
      <c r="E313">
        <f t="shared" si="13"/>
        <v>-1.8841298991541166E-3</v>
      </c>
      <c r="F313">
        <f t="shared" ca="1" si="14"/>
        <v>0.24598245092799559</v>
      </c>
      <c r="G313">
        <f ca="1">S0*EXP(Drift*(A313-$A$11)+Volatility*SUM($F$12:F313))</f>
        <v>26.345468920288443</v>
      </c>
    </row>
    <row r="314" spans="1:7" x14ac:dyDescent="0.25">
      <c r="A314" s="1" t="str">
        <f>MID('Filter Data'!A305,2,LEN('Filter Data'!A305)-2)</f>
        <v>28-Sep-2021</v>
      </c>
      <c r="B314">
        <f>'Filter Data'!M305</f>
        <v>12.732699999999999</v>
      </c>
      <c r="C314">
        <f t="shared" si="12"/>
        <v>-6.5617002683978189E-3</v>
      </c>
      <c r="D314">
        <f>C314-SET_TRI!C315</f>
        <v>-3.4148964662100187E-3</v>
      </c>
      <c r="E314">
        <f t="shared" si="13"/>
        <v>-4.6399310827048082E-3</v>
      </c>
      <c r="F314">
        <f t="shared" ca="1" si="14"/>
        <v>0.57178549493681752</v>
      </c>
      <c r="G314">
        <f ca="1">S0*EXP(Drift*(A314-$A$11)+Volatility*SUM($F$12:F314))</f>
        <v>26.567536040697668</v>
      </c>
    </row>
    <row r="315" spans="1:7" x14ac:dyDescent="0.25">
      <c r="A315" s="1" t="str">
        <f>MID('Filter Data'!A306,2,LEN('Filter Data'!A306)-2)</f>
        <v>29-Sep-2021</v>
      </c>
      <c r="B315">
        <f>'Filter Data'!M306</f>
        <v>12.664300000000001</v>
      </c>
      <c r="C315">
        <f t="shared" si="12"/>
        <v>-5.3719949421567057E-3</v>
      </c>
      <c r="D315">
        <f>C315-SET_TRI!C316</f>
        <v>-7.0768741296783119E-3</v>
      </c>
      <c r="E315">
        <f t="shared" si="13"/>
        <v>-1.3246122403941579E-3</v>
      </c>
      <c r="F315">
        <f t="shared" ca="1" si="14"/>
        <v>0.31129489612744815</v>
      </c>
      <c r="G315">
        <f ca="1">S0*EXP(Drift*(A315-$A$11)+Volatility*SUM($F$12:F315))</f>
        <v>26.698102405809191</v>
      </c>
    </row>
    <row r="316" spans="1:7" x14ac:dyDescent="0.25">
      <c r="A316" s="1" t="str">
        <f>MID('Filter Data'!A307,2,LEN('Filter Data'!A307)-2)</f>
        <v>30-Sep-2021</v>
      </c>
      <c r="B316">
        <f>'Filter Data'!M307</f>
        <v>12.759499999999999</v>
      </c>
      <c r="C316">
        <f t="shared" si="12"/>
        <v>7.5171940020370958E-3</v>
      </c>
      <c r="D316">
        <f>C316-SET_TRI!C317</f>
        <v>1.5241245109475127E-2</v>
      </c>
      <c r="E316">
        <f t="shared" si="13"/>
        <v>-1.3900888533533041E-3</v>
      </c>
      <c r="F316">
        <f t="shared" ca="1" si="14"/>
        <v>0.17861280963415954</v>
      </c>
      <c r="G316">
        <f ca="1">S0*EXP(Drift*(A316-$A$11)+Volatility*SUM($F$12:F316))</f>
        <v>26.781642736278982</v>
      </c>
    </row>
    <row r="317" spans="1:7" x14ac:dyDescent="0.25">
      <c r="A317" s="1" t="str">
        <f>MID('Filter Data'!A308,2,LEN('Filter Data'!A308)-2)</f>
        <v>08-Oct-2021</v>
      </c>
      <c r="B317">
        <f>'Filter Data'!M308</f>
        <v>12.8691</v>
      </c>
      <c r="C317">
        <f t="shared" si="12"/>
        <v>8.5896782789294541E-3</v>
      </c>
      <c r="D317">
        <f>C317-SET_TRI!C318</f>
        <v>-1.3564819340664095E-2</v>
      </c>
      <c r="E317">
        <f t="shared" si="13"/>
        <v>1.6403021699012865E-2</v>
      </c>
      <c r="F317">
        <f t="shared" ca="1" si="14"/>
        <v>3.0901092988432231</v>
      </c>
      <c r="G317">
        <f ca="1">S0*EXP(Drift*(A317-$A$11)+Volatility*SUM($F$12:F317))</f>
        <v>28.077671455204218</v>
      </c>
    </row>
    <row r="318" spans="1:7" x14ac:dyDescent="0.25">
      <c r="A318" s="1" t="str">
        <f>MID('Filter Data'!A309,2,LEN('Filter Data'!A309)-2)</f>
        <v>12-Oct-2021</v>
      </c>
      <c r="B318">
        <f>'Filter Data'!M309</f>
        <v>12.6183</v>
      </c>
      <c r="C318">
        <f t="shared" si="12"/>
        <v>-1.9488542322306915E-2</v>
      </c>
      <c r="D318">
        <f>C318-SET_TRI!C319</f>
        <v>-2.3823998088700345E-2</v>
      </c>
      <c r="E318">
        <f t="shared" si="13"/>
        <v>-5.7202065416350617E-3</v>
      </c>
      <c r="F318">
        <f t="shared" ca="1" si="14"/>
        <v>2.3307946189091204</v>
      </c>
      <c r="G318">
        <f ca="1">S0*EXP(Drift*(A318-$A$11)+Volatility*SUM($F$12:F318))</f>
        <v>29.053372832592025</v>
      </c>
    </row>
    <row r="319" spans="1:7" x14ac:dyDescent="0.25">
      <c r="A319" s="1" t="str">
        <f>MID('Filter Data'!A310,2,LEN('Filter Data'!A310)-2)</f>
        <v>18-Oct-2021</v>
      </c>
      <c r="B319">
        <f>'Filter Data'!M310</f>
        <v>12.97</v>
      </c>
      <c r="C319">
        <f t="shared" si="12"/>
        <v>2.7872217335140313E-2</v>
      </c>
      <c r="D319">
        <f>C319-SET_TRI!C320</f>
        <v>2.6449375508707421E-2</v>
      </c>
      <c r="E319">
        <f t="shared" si="13"/>
        <v>1.24591183181314E-2</v>
      </c>
      <c r="F319">
        <f t="shared" ca="1" si="14"/>
        <v>-1.7166218271496805</v>
      </c>
      <c r="G319">
        <f ca="1">S0*EXP(Drift*(A319-$A$11)+Volatility*SUM($F$12:F319))</f>
        <v>28.517253924777094</v>
      </c>
    </row>
    <row r="320" spans="1:7" x14ac:dyDescent="0.25">
      <c r="A320" s="1" t="str">
        <f>MID('Filter Data'!A311,2,LEN('Filter Data'!A311)-2)</f>
        <v>19-Oct-2021</v>
      </c>
      <c r="B320">
        <f>'Filter Data'!M311</f>
        <v>13.042400000000001</v>
      </c>
      <c r="C320">
        <f t="shared" si="12"/>
        <v>5.5821125674633786E-3</v>
      </c>
      <c r="D320">
        <f>C320-SET_TRI!C321</f>
        <v>1.471034208397178E-2</v>
      </c>
      <c r="E320">
        <f t="shared" si="13"/>
        <v>-3.0170049329086308E-3</v>
      </c>
      <c r="F320">
        <f t="shared" ca="1" si="14"/>
        <v>-1.1269241016503071</v>
      </c>
      <c r="G320">
        <f ca="1">S0*EXP(Drift*(A320-$A$11)+Volatility*SUM($F$12:F320))</f>
        <v>28.110296305124464</v>
      </c>
    </row>
    <row r="321" spans="1:7" x14ac:dyDescent="0.25">
      <c r="A321" s="1" t="str">
        <f>MID('Filter Data'!A312,2,LEN('Filter Data'!A312)-2)</f>
        <v>21-Oct-2021</v>
      </c>
      <c r="B321">
        <f>'Filter Data'!M312</f>
        <v>13.0101</v>
      </c>
      <c r="C321">
        <f t="shared" si="12"/>
        <v>-2.4765380604797509E-3</v>
      </c>
      <c r="D321">
        <f>C321-SET_TRI!C322</f>
        <v>-9.388258434287873E-3</v>
      </c>
      <c r="E321">
        <f t="shared" si="13"/>
        <v>2.9124993891317553E-3</v>
      </c>
      <c r="F321">
        <f t="shared" ca="1" si="14"/>
        <v>1.2932574461506636</v>
      </c>
      <c r="G321">
        <f ca="1">S0*EXP(Drift*(A321-$A$11)+Volatility*SUM($F$12:F321))</f>
        <v>28.643586100243361</v>
      </c>
    </row>
    <row r="322" spans="1:7" x14ac:dyDescent="0.25">
      <c r="A322" s="1" t="str">
        <f>MID('Filter Data'!A313,2,LEN('Filter Data'!A313)-2)</f>
        <v>25-Oct-2021</v>
      </c>
      <c r="B322">
        <f>'Filter Data'!M313</f>
        <v>12.9389</v>
      </c>
      <c r="C322">
        <f t="shared" si="12"/>
        <v>-5.4726712323501948E-3</v>
      </c>
      <c r="D322">
        <f>C322-SET_TRI!C323</f>
        <v>5.9881572552458132E-4</v>
      </c>
      <c r="E322">
        <f t="shared" si="13"/>
        <v>-5.8806816544016488E-3</v>
      </c>
      <c r="F322">
        <f t="shared" ca="1" si="14"/>
        <v>-2.5598300696181169</v>
      </c>
      <c r="G322">
        <f ca="1">S0*EXP(Drift*(A322-$A$11)+Volatility*SUM($F$12:F322))</f>
        <v>27.758510333095238</v>
      </c>
    </row>
    <row r="323" spans="1:7" x14ac:dyDescent="0.25">
      <c r="A323" s="1" t="str">
        <f>MID('Filter Data'!A314,2,LEN('Filter Data'!A314)-2)</f>
        <v>26-Oct-2021</v>
      </c>
      <c r="B323">
        <f>'Filter Data'!M314</f>
        <v>12.873799999999999</v>
      </c>
      <c r="C323">
        <f t="shared" si="12"/>
        <v>-5.0313396038303912E-3</v>
      </c>
      <c r="D323">
        <f>C323-SET_TRI!C324</f>
        <v>-6.2817892009021372E-3</v>
      </c>
      <c r="E323">
        <f t="shared" si="13"/>
        <v>-1.4454679833312842E-3</v>
      </c>
      <c r="F323">
        <f t="shared" ca="1" si="14"/>
        <v>-0.41362042045682024</v>
      </c>
      <c r="G323">
        <f ca="1">S0*EXP(Drift*(A323-$A$11)+Volatility*SUM($F$12:F323))</f>
        <v>27.625222244305299</v>
      </c>
    </row>
    <row r="324" spans="1:7" x14ac:dyDescent="0.25">
      <c r="A324" s="1" t="str">
        <f>MID('Filter Data'!A315,2,LEN('Filter Data'!A315)-2)</f>
        <v>27-Oct-2021</v>
      </c>
      <c r="B324">
        <f>'Filter Data'!M315</f>
        <v>12.862399999999999</v>
      </c>
      <c r="C324">
        <f t="shared" si="12"/>
        <v>-8.855194270534013E-4</v>
      </c>
      <c r="D324">
        <f>C324-SET_TRI!C325</f>
        <v>5.9447693708573768E-3</v>
      </c>
      <c r="E324">
        <f t="shared" si="13"/>
        <v>-4.3966157685416743E-3</v>
      </c>
      <c r="F324">
        <f t="shared" ca="1" si="14"/>
        <v>-1.0854482886302272</v>
      </c>
      <c r="G324">
        <f ca="1">S0*EXP(Drift*(A324-$A$11)+Volatility*SUM($F$12:F324))</f>
        <v>27.246135886197916</v>
      </c>
    </row>
    <row r="325" spans="1:7" x14ac:dyDescent="0.25">
      <c r="A325" s="1" t="str">
        <f>MID('Filter Data'!A316,2,LEN('Filter Data'!A316)-2)</f>
        <v>28-Oct-2021</v>
      </c>
      <c r="B325">
        <f>'Filter Data'!M316</f>
        <v>12.8629</v>
      </c>
      <c r="C325">
        <f t="shared" si="12"/>
        <v>3.8872994153549193E-5</v>
      </c>
      <c r="D325">
        <f>C325-SET_TRI!C326</f>
        <v>6.9850031468150829E-4</v>
      </c>
      <c r="E325">
        <f t="shared" si="13"/>
        <v>-4.2699985348548141E-4</v>
      </c>
      <c r="F325">
        <f t="shared" ca="1" si="14"/>
        <v>-0.19033904727890422</v>
      </c>
      <c r="G325">
        <f ca="1">S0*EXP(Drift*(A325-$A$11)+Volatility*SUM($F$12:F325))</f>
        <v>27.196573442162162</v>
      </c>
    </row>
    <row r="326" spans="1:7" x14ac:dyDescent="0.25">
      <c r="A326" s="1" t="str">
        <f>MID('Filter Data'!A317,2,LEN('Filter Data'!A317)-2)</f>
        <v>02-Nov-2021</v>
      </c>
      <c r="B326">
        <f>'Filter Data'!M317</f>
        <v>12.645899999999999</v>
      </c>
      <c r="C326">
        <f t="shared" si="12"/>
        <v>-1.6870223666513813E-2</v>
      </c>
      <c r="D326">
        <f>C326-SET_TRI!C327</f>
        <v>-1.5290859101512079E-2</v>
      </c>
      <c r="E326">
        <f t="shared" si="13"/>
        <v>-8.0549917091155519E-3</v>
      </c>
      <c r="F326">
        <f t="shared" ca="1" si="14"/>
        <v>-0.7755503756596156</v>
      </c>
      <c r="G326">
        <f ca="1">S0*EXP(Drift*(A326-$A$11)+Volatility*SUM($F$12:F326))</f>
        <v>27.013809183533223</v>
      </c>
    </row>
    <row r="327" spans="1:7" x14ac:dyDescent="0.25">
      <c r="A327" s="1" t="str">
        <f>MID('Filter Data'!A318,2,LEN('Filter Data'!A318)-2)</f>
        <v>03-Nov-2021</v>
      </c>
      <c r="B327">
        <f>'Filter Data'!M318</f>
        <v>12.723800000000001</v>
      </c>
      <c r="C327">
        <f t="shared" si="12"/>
        <v>6.1600993207285692E-3</v>
      </c>
      <c r="D327">
        <f>C327-SET_TRI!C328</f>
        <v>8.7166454269391146E-3</v>
      </c>
      <c r="E327">
        <f t="shared" si="13"/>
        <v>1.0400534576595023E-3</v>
      </c>
      <c r="F327">
        <f t="shared" ca="1" si="14"/>
        <v>1.4041915625343189</v>
      </c>
      <c r="G327">
        <f ca="1">S0*EXP(Drift*(A327-$A$11)+Volatility*SUM($F$12:F327))</f>
        <v>27.547128362215417</v>
      </c>
    </row>
    <row r="328" spans="1:7" x14ac:dyDescent="0.25">
      <c r="A328" s="1" t="str">
        <f>MID('Filter Data'!A319,2,LEN('Filter Data'!A319)-2)</f>
        <v>08-Nov-2021</v>
      </c>
      <c r="B328">
        <f>'Filter Data'!M319</f>
        <v>12.698399999999999</v>
      </c>
      <c r="C328">
        <f t="shared" si="12"/>
        <v>-1.9962589792358572E-3</v>
      </c>
      <c r="D328">
        <f>C328-SET_TRI!C329</f>
        <v>-9.7926848581235126E-3</v>
      </c>
      <c r="E328">
        <f t="shared" si="13"/>
        <v>3.6275298401987292E-3</v>
      </c>
      <c r="F328">
        <f t="shared" ca="1" si="14"/>
        <v>-3.4202992655273018E-2</v>
      </c>
      <c r="G328">
        <f ca="1">S0*EXP(Drift*(A328-$A$11)+Volatility*SUM($F$12:F328))</f>
        <v>27.635231553878679</v>
      </c>
    </row>
    <row r="329" spans="1:7" x14ac:dyDescent="0.25">
      <c r="A329" s="1" t="str">
        <f>MID('Filter Data'!A320,2,LEN('Filter Data'!A320)-2)</f>
        <v>09-Nov-2021</v>
      </c>
      <c r="B329">
        <f>'Filter Data'!M320</f>
        <v>12.535500000000001</v>
      </c>
      <c r="C329">
        <f t="shared" si="12"/>
        <v>-1.2828387828387728E-2</v>
      </c>
      <c r="D329">
        <f>C329-SET_TRI!C330</f>
        <v>-1.314132929939143E-2</v>
      </c>
      <c r="E329">
        <f t="shared" si="13"/>
        <v>-5.2608613515997774E-3</v>
      </c>
      <c r="F329">
        <f t="shared" ca="1" si="14"/>
        <v>-1.2932921987048447</v>
      </c>
      <c r="G329">
        <f ca="1">S0*EXP(Drift*(A329-$A$11)+Volatility*SUM($F$12:F329))</f>
        <v>27.180187923945137</v>
      </c>
    </row>
    <row r="330" spans="1:7" x14ac:dyDescent="0.25">
      <c r="A330" s="1" t="str">
        <f>MID('Filter Data'!A321,2,LEN('Filter Data'!A321)-2)</f>
        <v>10-Nov-2021</v>
      </c>
      <c r="B330">
        <f>'Filter Data'!M321</f>
        <v>12.476699999999999</v>
      </c>
      <c r="C330">
        <f t="shared" si="12"/>
        <v>-4.6906784731364139E-3</v>
      </c>
      <c r="D330">
        <f>C330-SET_TRI!C331</f>
        <v>-3.4134821871357581E-3</v>
      </c>
      <c r="E330">
        <f t="shared" si="13"/>
        <v>-2.7697302129082776E-3</v>
      </c>
      <c r="F330">
        <f t="shared" ca="1" si="14"/>
        <v>0.8133947588604159</v>
      </c>
      <c r="G330">
        <f ca="1">S0*EXP(Drift*(A330-$A$11)+Volatility*SUM($F$12:F330))</f>
        <v>27.498191234454133</v>
      </c>
    </row>
    <row r="331" spans="1:7" x14ac:dyDescent="0.25">
      <c r="A331" s="1" t="str">
        <f>MID('Filter Data'!A322,2,LEN('Filter Data'!A322)-2)</f>
        <v>12-Nov-2021</v>
      </c>
      <c r="B331">
        <f>'Filter Data'!M322</f>
        <v>12.741899999999999</v>
      </c>
      <c r="C331">
        <f t="shared" si="12"/>
        <v>2.1255620476568333E-2</v>
      </c>
      <c r="D331">
        <f>C331-SET_TRI!C332</f>
        <v>2.0937404712358186E-2</v>
      </c>
      <c r="E331">
        <f t="shared" si="13"/>
        <v>9.0419728766944624E-3</v>
      </c>
      <c r="F331">
        <f t="shared" ca="1" si="14"/>
        <v>0.18297445242992422</v>
      </c>
      <c r="G331">
        <f ca="1">S0*EXP(Drift*(A331-$A$11)+Volatility*SUM($F$12:F331))</f>
        <v>27.606001371917863</v>
      </c>
    </row>
    <row r="332" spans="1:7" x14ac:dyDescent="0.25">
      <c r="A332" s="1" t="str">
        <f>MID('Filter Data'!A323,2,LEN('Filter Data'!A323)-2)</f>
        <v>15-Nov-2021</v>
      </c>
      <c r="B332">
        <f>'Filter Data'!M323</f>
        <v>12.680400000000001</v>
      </c>
      <c r="C332">
        <f t="shared" si="12"/>
        <v>-4.8265957196335536E-3</v>
      </c>
      <c r="D332">
        <f>C332-SET_TRI!C333</f>
        <v>-9.3984980544948096E-3</v>
      </c>
      <c r="E332">
        <f t="shared" si="13"/>
        <v>5.6838536948411802E-4</v>
      </c>
      <c r="F332">
        <f t="shared" ca="1" si="14"/>
        <v>-3.150721558896977</v>
      </c>
      <c r="G332">
        <f ca="1">S0*EXP(Drift*(A332-$A$11)+Volatility*SUM($F$12:F332))</f>
        <v>26.52257685005906</v>
      </c>
    </row>
    <row r="333" spans="1:7" x14ac:dyDescent="0.25">
      <c r="A333" s="1" t="str">
        <f>MID('Filter Data'!A324,2,LEN('Filter Data'!A324)-2)</f>
        <v>16-Nov-2021</v>
      </c>
      <c r="B333">
        <f>'Filter Data'!M324</f>
        <v>12.6816</v>
      </c>
      <c r="C333">
        <f t="shared" ref="C333:C396" si="15">(B333-B332)/B332</f>
        <v>9.4634238667469443E-5</v>
      </c>
      <c r="D333">
        <f>C333-SET_TRI!C334</f>
        <v>-2.3951582060593216E-3</v>
      </c>
      <c r="E333">
        <f t="shared" ref="E333:E396" si="16">C333-($B$4+$B$5*D333)</f>
        <v>1.4244911769830263E-3</v>
      </c>
      <c r="F333">
        <f t="shared" ref="F333:F396" ca="1" si="17">SQRT(A333-A332)*_xlfn.NORM.INV(RAND(),0,1)</f>
        <v>-1.2026127350626701</v>
      </c>
      <c r="G333">
        <f ca="1">S0*EXP(Drift*(A333-$A$11)+Volatility*SUM($F$12:F333))</f>
        <v>26.117576700456596</v>
      </c>
    </row>
    <row r="334" spans="1:7" x14ac:dyDescent="0.25">
      <c r="A334" s="1" t="str">
        <f>MID('Filter Data'!A325,2,LEN('Filter Data'!A325)-2)</f>
        <v>17-Nov-2021</v>
      </c>
      <c r="B334">
        <f>'Filter Data'!M325</f>
        <v>12.6275</v>
      </c>
      <c r="C334">
        <f t="shared" si="15"/>
        <v>-4.2660232147363137E-3</v>
      </c>
      <c r="D334">
        <f>C334-SET_TRI!C335</f>
        <v>-4.2699717183520627E-3</v>
      </c>
      <c r="E334">
        <f t="shared" si="16"/>
        <v>-1.8479212601841205E-3</v>
      </c>
      <c r="F334">
        <f t="shared" ca="1" si="17"/>
        <v>-1.1347472268390777</v>
      </c>
      <c r="G334">
        <f ca="1">S0*EXP(Drift*(A334-$A$11)+Volatility*SUM($F$12:F334))</f>
        <v>25.74216464558581</v>
      </c>
    </row>
    <row r="335" spans="1:7" x14ac:dyDescent="0.25">
      <c r="A335" s="1" t="str">
        <f>MID('Filter Data'!A326,2,LEN('Filter Data'!A326)-2)</f>
        <v>18-Nov-2021</v>
      </c>
      <c r="B335">
        <f>'Filter Data'!M326</f>
        <v>12.4183</v>
      </c>
      <c r="C335">
        <f t="shared" si="15"/>
        <v>-1.6567016432389559E-2</v>
      </c>
      <c r="D335">
        <f>C335-SET_TRI!C336</f>
        <v>-1.9264820875623305E-2</v>
      </c>
      <c r="E335">
        <f t="shared" si="16"/>
        <v>-5.4450781988546575E-3</v>
      </c>
      <c r="F335">
        <f t="shared" ca="1" si="17"/>
        <v>-0.81007290350716799</v>
      </c>
      <c r="G335">
        <f ca="1">S0*EXP(Drift*(A335-$A$11)+Volatility*SUM($F$12:F335))</f>
        <v>25.482795563277151</v>
      </c>
    </row>
    <row r="336" spans="1:7" x14ac:dyDescent="0.25">
      <c r="A336" s="1" t="str">
        <f>MID('Filter Data'!A327,2,LEN('Filter Data'!A327)-2)</f>
        <v>22-Nov-2021</v>
      </c>
      <c r="B336">
        <f>'Filter Data'!M327</f>
        <v>12.429500000000001</v>
      </c>
      <c r="C336">
        <f t="shared" si="15"/>
        <v>9.0189478431029551E-4</v>
      </c>
      <c r="D336">
        <f>C336-SET_TRI!C337</f>
        <v>4.5002484015922267E-4</v>
      </c>
      <c r="E336">
        <f t="shared" si="16"/>
        <v>5.8025078665177902E-4</v>
      </c>
      <c r="F336">
        <f t="shared" ca="1" si="17"/>
        <v>-0.31258290474613798</v>
      </c>
      <c r="G336">
        <f ca="1">S0*EXP(Drift*(A336-$A$11)+Volatility*SUM($F$12:F336))</f>
        <v>25.450499847048395</v>
      </c>
    </row>
    <row r="337" spans="1:7" x14ac:dyDescent="0.25">
      <c r="A337" s="1" t="str">
        <f>MID('Filter Data'!A328,2,LEN('Filter Data'!A328)-2)</f>
        <v>23-Nov-2021</v>
      </c>
      <c r="B337">
        <f>'Filter Data'!M328</f>
        <v>12.4617</v>
      </c>
      <c r="C337">
        <f t="shared" si="15"/>
        <v>2.5906110463011032E-3</v>
      </c>
      <c r="D337">
        <f>C337-SET_TRI!C338</f>
        <v>4.5320853859734597E-3</v>
      </c>
      <c r="E337">
        <f t="shared" si="16"/>
        <v>-1.0048570803506546E-4</v>
      </c>
      <c r="F337">
        <f t="shared" ca="1" si="17"/>
        <v>0.58944102541836818</v>
      </c>
      <c r="G337">
        <f ca="1">S0*EXP(Drift*(A337-$A$11)+Volatility*SUM($F$12:F337))</f>
        <v>25.671097059556264</v>
      </c>
    </row>
    <row r="338" spans="1:7" x14ac:dyDescent="0.25">
      <c r="A338" s="1" t="str">
        <f>MID('Filter Data'!A329,2,LEN('Filter Data'!A329)-2)</f>
        <v>24-Nov-2021</v>
      </c>
      <c r="B338">
        <f>'Filter Data'!M329</f>
        <v>12.541</v>
      </c>
      <c r="C338">
        <f t="shared" si="15"/>
        <v>6.3634977571278336E-3</v>
      </c>
      <c r="D338">
        <f>C338-SET_TRI!C339</f>
        <v>4.4093733419109313E-3</v>
      </c>
      <c r="E338">
        <f t="shared" si="16"/>
        <v>3.743629831423238E-3</v>
      </c>
      <c r="F338">
        <f t="shared" ca="1" si="17"/>
        <v>-4.933753744369599E-2</v>
      </c>
      <c r="G338">
        <f ca="1">S0*EXP(Drift*(A338-$A$11)+Volatility*SUM($F$12:F338))</f>
        <v>25.67287008942829</v>
      </c>
    </row>
    <row r="339" spans="1:7" x14ac:dyDescent="0.25">
      <c r="A339" s="1" t="str">
        <f>MID('Filter Data'!A330,2,LEN('Filter Data'!A330)-2)</f>
        <v>26-Nov-2021</v>
      </c>
      <c r="B339">
        <f>'Filter Data'!M330</f>
        <v>12.232699999999999</v>
      </c>
      <c r="C339">
        <f t="shared" si="15"/>
        <v>-2.4583366557690847E-2</v>
      </c>
      <c r="D339">
        <f>C339-SET_TRI!C340</f>
        <v>2.86960501319692E-3</v>
      </c>
      <c r="E339">
        <f t="shared" si="16"/>
        <v>-2.6309468144026113E-2</v>
      </c>
      <c r="F339">
        <f t="shared" ca="1" si="17"/>
        <v>-0.16579531748740864</v>
      </c>
      <c r="G339">
        <f ca="1">S0*EXP(Drift*(A339-$A$11)+Volatility*SUM($F$12:F339))</f>
        <v>25.653328792380808</v>
      </c>
    </row>
    <row r="340" spans="1:7" x14ac:dyDescent="0.25">
      <c r="A340" s="1" t="str">
        <f>MID('Filter Data'!A331,2,LEN('Filter Data'!A331)-2)</f>
        <v>29-Nov-2021</v>
      </c>
      <c r="B340">
        <f>'Filter Data'!M331</f>
        <v>12.3362</v>
      </c>
      <c r="C340">
        <f t="shared" si="15"/>
        <v>8.460928494935736E-3</v>
      </c>
      <c r="D340">
        <f>C340-SET_TRI!C341</f>
        <v>2.2650262616115704E-2</v>
      </c>
      <c r="E340">
        <f t="shared" si="16"/>
        <v>-4.7469561664185179E-3</v>
      </c>
      <c r="F340">
        <f t="shared" ca="1" si="17"/>
        <v>-6.0627130972199899</v>
      </c>
      <c r="G340">
        <f ca="1">S0*EXP(Drift*(A340-$A$11)+Volatility*SUM($F$12:F340))</f>
        <v>23.703157510702269</v>
      </c>
    </row>
    <row r="341" spans="1:7" x14ac:dyDescent="0.25">
      <c r="A341" s="1" t="str">
        <f>MID('Filter Data'!A332,2,LEN('Filter Data'!A332)-2)</f>
        <v>30-Nov-2021</v>
      </c>
      <c r="B341">
        <f>'Filter Data'!M332</f>
        <v>12.309100000000001</v>
      </c>
      <c r="C341">
        <f t="shared" si="15"/>
        <v>-2.1967866928226695E-3</v>
      </c>
      <c r="D341">
        <f>C341-SET_TRI!C342</f>
        <v>1.1722607677017239E-2</v>
      </c>
      <c r="E341">
        <f t="shared" si="16"/>
        <v>-9.0616585965588685E-3</v>
      </c>
      <c r="F341">
        <f t="shared" ca="1" si="17"/>
        <v>0.10701358789021642</v>
      </c>
      <c r="G341">
        <f ca="1">S0*EXP(Drift*(A341-$A$11)+Volatility*SUM($F$12:F341))</f>
        <v>23.754520313664504</v>
      </c>
    </row>
    <row r="342" spans="1:7" x14ac:dyDescent="0.25">
      <c r="A342" s="1" t="str">
        <f>MID('Filter Data'!A333,2,LEN('Filter Data'!A333)-2)</f>
        <v>01-Dec-2021</v>
      </c>
      <c r="B342">
        <f>'Filter Data'!M333</f>
        <v>12.3569</v>
      </c>
      <c r="C342">
        <f t="shared" si="15"/>
        <v>3.8833058468936582E-3</v>
      </c>
      <c r="D342">
        <f>C342-SET_TRI!C343</f>
        <v>-9.7412962918253625E-3</v>
      </c>
      <c r="E342">
        <f t="shared" si="16"/>
        <v>9.4772659122687973E-3</v>
      </c>
      <c r="F342">
        <f t="shared" ca="1" si="17"/>
        <v>1.1169466013963734</v>
      </c>
      <c r="G342">
        <f ca="1">S0*EXP(Drift*(A342-$A$11)+Volatility*SUM($F$12:F342))</f>
        <v>24.130416176781893</v>
      </c>
    </row>
    <row r="343" spans="1:7" x14ac:dyDescent="0.25">
      <c r="A343" s="1" t="str">
        <f>MID('Filter Data'!A334,2,LEN('Filter Data'!A334)-2)</f>
        <v>02-Dec-2021</v>
      </c>
      <c r="B343">
        <f>'Filter Data'!M334</f>
        <v>12.5488</v>
      </c>
      <c r="C343">
        <f t="shared" si="15"/>
        <v>1.5529784978433136E-2</v>
      </c>
      <c r="D343">
        <f>C343-SET_TRI!C344</f>
        <v>1.5501033176311373E-2</v>
      </c>
      <c r="E343">
        <f t="shared" si="16"/>
        <v>6.4717068214521483E-3</v>
      </c>
      <c r="F343">
        <f t="shared" ca="1" si="17"/>
        <v>0.40162374962037423</v>
      </c>
      <c r="G343">
        <f ca="1">S0*EXP(Drift*(A343-$A$11)+Volatility*SUM($F$12:F343))</f>
        <v>24.278379890495067</v>
      </c>
    </row>
    <row r="344" spans="1:7" x14ac:dyDescent="0.25">
      <c r="A344" s="1" t="str">
        <f>MID('Filter Data'!A335,2,LEN('Filter Data'!A335)-2)</f>
        <v>03-Dec-2021</v>
      </c>
      <c r="B344">
        <f>'Filter Data'!M335</f>
        <v>12.3673</v>
      </c>
      <c r="C344">
        <f t="shared" si="15"/>
        <v>-1.4463534361851315E-2</v>
      </c>
      <c r="D344">
        <f>C344-SET_TRI!C345</f>
        <v>-1.0159102604345249E-2</v>
      </c>
      <c r="E344">
        <f t="shared" si="16"/>
        <v>-8.6270565023751807E-3</v>
      </c>
      <c r="F344">
        <f t="shared" ca="1" si="17"/>
        <v>-1.8380768546768285</v>
      </c>
      <c r="G344">
        <f ca="1">S0*EXP(Drift*(A344-$A$11)+Volatility*SUM($F$12:F344))</f>
        <v>23.704895180092294</v>
      </c>
    </row>
    <row r="345" spans="1:7" x14ac:dyDescent="0.25">
      <c r="A345" s="1" t="str">
        <f>MID('Filter Data'!A336,2,LEN('Filter Data'!A336)-2)</f>
        <v>07-Dec-2021</v>
      </c>
      <c r="B345">
        <f>'Filter Data'!M336</f>
        <v>12.6097</v>
      </c>
      <c r="C345">
        <f t="shared" si="15"/>
        <v>1.9600074389721278E-2</v>
      </c>
      <c r="D345">
        <f>C345-SET_TRI!C346</f>
        <v>4.557091492129392E-3</v>
      </c>
      <c r="E345">
        <f t="shared" si="16"/>
        <v>1.6894462714182948E-2</v>
      </c>
      <c r="F345">
        <f t="shared" ca="1" si="17"/>
        <v>3.3237936995278035</v>
      </c>
      <c r="G345">
        <f ca="1">S0*EXP(Drift*(A345-$A$11)+Volatility*SUM($F$12:F345))</f>
        <v>24.857269830244864</v>
      </c>
    </row>
    <row r="346" spans="1:7" x14ac:dyDescent="0.25">
      <c r="A346" s="1" t="str">
        <f>MID('Filter Data'!A337,2,LEN('Filter Data'!A337)-2)</f>
        <v>08-Dec-2021</v>
      </c>
      <c r="B346">
        <f>'Filter Data'!M337</f>
        <v>12.5739</v>
      </c>
      <c r="C346">
        <f t="shared" si="15"/>
        <v>-2.8390841970863741E-3</v>
      </c>
      <c r="D346">
        <f>C346-SET_TRI!C347</f>
        <v>-9.5993900059305366E-3</v>
      </c>
      <c r="E346">
        <f t="shared" si="16"/>
        <v>2.672505644591774E-3</v>
      </c>
      <c r="F346">
        <f t="shared" ca="1" si="17"/>
        <v>9.6247958243297821E-2</v>
      </c>
      <c r="G346">
        <f ca="1">S0*EXP(Drift*(A346-$A$11)+Volatility*SUM($F$12:F346))</f>
        <v>24.907539400504611</v>
      </c>
    </row>
    <row r="347" spans="1:7" x14ac:dyDescent="0.25">
      <c r="A347" s="1" t="str">
        <f>MID('Filter Data'!A338,2,LEN('Filter Data'!A338)-2)</f>
        <v>09-Dec-2021</v>
      </c>
      <c r="B347">
        <f>'Filter Data'!M338</f>
        <v>12.4961</v>
      </c>
      <c r="C347">
        <f t="shared" si="15"/>
        <v>-6.1874199731189105E-3</v>
      </c>
      <c r="D347">
        <f>C347-SET_TRI!C348</f>
        <v>-3.9087501592370132E-3</v>
      </c>
      <c r="E347">
        <f t="shared" si="16"/>
        <v>-3.9789909054361184E-3</v>
      </c>
      <c r="F347">
        <f t="shared" ca="1" si="17"/>
        <v>-0.40815503192717362</v>
      </c>
      <c r="G347">
        <f ca="1">S0*EXP(Drift*(A347-$A$11)+Volatility*SUM($F$12:F347))</f>
        <v>24.789756615208209</v>
      </c>
    </row>
    <row r="348" spans="1:7" x14ac:dyDescent="0.25">
      <c r="A348" s="1" t="str">
        <f>MID('Filter Data'!A339,2,LEN('Filter Data'!A339)-2)</f>
        <v>13-Dec-2021</v>
      </c>
      <c r="B348">
        <f>'Filter Data'!M339</f>
        <v>12.2974</v>
      </c>
      <c r="C348">
        <f t="shared" si="15"/>
        <v>-1.5900961099863199E-2</v>
      </c>
      <c r="D348">
        <f>C348-SET_TRI!C349</f>
        <v>-2.0653806080650702E-2</v>
      </c>
      <c r="E348">
        <f t="shared" si="16"/>
        <v>-3.9727793561943336E-3</v>
      </c>
      <c r="F348">
        <f t="shared" ca="1" si="17"/>
        <v>0.15248085866135977</v>
      </c>
      <c r="G348">
        <f ca="1">S0*EXP(Drift*(A348-$A$11)+Volatility*SUM($F$12:F348))</f>
        <v>24.913141281784188</v>
      </c>
    </row>
    <row r="349" spans="1:7" x14ac:dyDescent="0.25">
      <c r="A349" s="1" t="str">
        <f>MID('Filter Data'!A340,2,LEN('Filter Data'!A340)-2)</f>
        <v>14-Dec-2021</v>
      </c>
      <c r="B349">
        <f>'Filter Data'!M340</f>
        <v>12.270099999999999</v>
      </c>
      <c r="C349">
        <f t="shared" si="15"/>
        <v>-2.2199814594955295E-3</v>
      </c>
      <c r="D349">
        <f>C349-SET_TRI!C350</f>
        <v>-6.683575085234191E-3</v>
      </c>
      <c r="E349">
        <f t="shared" si="16"/>
        <v>1.5991088162733902E-3</v>
      </c>
      <c r="F349">
        <f t="shared" ca="1" si="17"/>
        <v>-2.1725929855569142</v>
      </c>
      <c r="G349">
        <f ca="1">S0*EXP(Drift*(A349-$A$11)+Volatility*SUM($F$12:F349))</f>
        <v>24.215850129645869</v>
      </c>
    </row>
    <row r="350" spans="1:7" x14ac:dyDescent="0.25">
      <c r="A350" s="1" t="str">
        <f>MID('Filter Data'!A341,2,LEN('Filter Data'!A341)-2)</f>
        <v>15-Dec-2021</v>
      </c>
      <c r="B350">
        <f>'Filter Data'!M341</f>
        <v>12.2318</v>
      </c>
      <c r="C350">
        <f t="shared" si="15"/>
        <v>-3.1214089534722261E-3</v>
      </c>
      <c r="D350">
        <f>C350-SET_TRI!C351</f>
        <v>4.0994480485042235E-3</v>
      </c>
      <c r="E350">
        <f t="shared" si="16"/>
        <v>-5.561379170021169E-3</v>
      </c>
      <c r="F350">
        <f t="shared" ca="1" si="17"/>
        <v>-0.95968442152724598</v>
      </c>
      <c r="G350">
        <f ca="1">S0*EXP(Drift*(A350-$A$11)+Volatility*SUM($F$12:F350))</f>
        <v>23.923839906429709</v>
      </c>
    </row>
    <row r="351" spans="1:7" x14ac:dyDescent="0.25">
      <c r="A351" s="1" t="str">
        <f>MID('Filter Data'!A342,2,LEN('Filter Data'!A342)-2)</f>
        <v>16-Dec-2021</v>
      </c>
      <c r="B351">
        <f>'Filter Data'!M342</f>
        <v>12.2714</v>
      </c>
      <c r="C351">
        <f t="shared" si="15"/>
        <v>3.237463006262372E-3</v>
      </c>
      <c r="D351">
        <f>C351-SET_TRI!C352</f>
        <v>-1.3768409198333127E-2</v>
      </c>
      <c r="E351">
        <f t="shared" si="16"/>
        <v>1.1168981192268876E-2</v>
      </c>
      <c r="F351">
        <f t="shared" ca="1" si="17"/>
        <v>-0.166758648086028</v>
      </c>
      <c r="G351">
        <f ca="1">S0*EXP(Drift*(A351-$A$11)+Volatility*SUM($F$12:F351))</f>
        <v>23.88786921689508</v>
      </c>
    </row>
    <row r="352" spans="1:7" x14ac:dyDescent="0.25">
      <c r="A352" s="1" t="str">
        <f>MID('Filter Data'!A343,2,LEN('Filter Data'!A343)-2)</f>
        <v>17-Dec-2021</v>
      </c>
      <c r="B352">
        <f>'Filter Data'!M343</f>
        <v>12.172499999999999</v>
      </c>
      <c r="C352">
        <f t="shared" si="15"/>
        <v>-8.0593901266359531E-3</v>
      </c>
      <c r="D352">
        <f>C352-SET_TRI!C353</f>
        <v>-5.3555204364790117E-3</v>
      </c>
      <c r="E352">
        <f t="shared" si="16"/>
        <v>-5.0111759104439144E-3</v>
      </c>
      <c r="F352">
        <f t="shared" ca="1" si="17"/>
        <v>-0.31665989326991767</v>
      </c>
      <c r="G352">
        <f ca="1">S0*EXP(Drift*(A352-$A$11)+Volatility*SUM($F$12:F352))</f>
        <v>23.804080617691994</v>
      </c>
    </row>
    <row r="353" spans="1:7" x14ac:dyDescent="0.25">
      <c r="A353" s="1" t="str">
        <f>MID('Filter Data'!A344,2,LEN('Filter Data'!A344)-2)</f>
        <v>20-Dec-2021</v>
      </c>
      <c r="B353">
        <f>'Filter Data'!M344</f>
        <v>12.036199999999999</v>
      </c>
      <c r="C353">
        <f t="shared" si="15"/>
        <v>-1.1197371123433997E-2</v>
      </c>
      <c r="D353">
        <f>C353-SET_TRI!C354</f>
        <v>7.825820389433677E-3</v>
      </c>
      <c r="E353">
        <f t="shared" si="16"/>
        <v>-1.5800333073331046E-2</v>
      </c>
      <c r="F353">
        <f t="shared" ca="1" si="17"/>
        <v>0.83990528659706454</v>
      </c>
      <c r="G353">
        <f ca="1">S0*EXP(Drift*(A353-$A$11)+Volatility*SUM($F$12:F353))</f>
        <v>24.126356340870913</v>
      </c>
    </row>
    <row r="354" spans="1:7" x14ac:dyDescent="0.25">
      <c r="A354" s="1" t="str">
        <f>MID('Filter Data'!A345,2,LEN('Filter Data'!A345)-2)</f>
        <v>21-Dec-2021</v>
      </c>
      <c r="B354">
        <f>'Filter Data'!M345</f>
        <v>12.2829</v>
      </c>
      <c r="C354">
        <f t="shared" si="15"/>
        <v>2.0496502218308153E-2</v>
      </c>
      <c r="D354">
        <f>C354-SET_TRI!C355</f>
        <v>1.6783058333924059E-2</v>
      </c>
      <c r="E354">
        <f t="shared" si="16"/>
        <v>1.0694266053443046E-2</v>
      </c>
      <c r="F354">
        <f t="shared" ca="1" si="17"/>
        <v>-0.74806639776578976</v>
      </c>
      <c r="G354">
        <f ca="1">S0*EXP(Drift*(A354-$A$11)+Volatility*SUM($F$12:F354))</f>
        <v>23.903123956546871</v>
      </c>
    </row>
    <row r="355" spans="1:7" x14ac:dyDescent="0.25">
      <c r="A355" s="1" t="str">
        <f>MID('Filter Data'!A346,2,LEN('Filter Data'!A346)-2)</f>
        <v>22-Dec-2021</v>
      </c>
      <c r="B355">
        <f>'Filter Data'!M346</f>
        <v>12.372</v>
      </c>
      <c r="C355">
        <f t="shared" si="15"/>
        <v>7.2539872505678771E-3</v>
      </c>
      <c r="D355">
        <f>C355-SET_TRI!C356</f>
        <v>4.6015209825798521E-3</v>
      </c>
      <c r="E355">
        <f t="shared" si="16"/>
        <v>4.5225862518570685E-3</v>
      </c>
      <c r="F355">
        <f t="shared" ca="1" si="17"/>
        <v>1.3305948165846588</v>
      </c>
      <c r="G355">
        <f ca="1">S0*EXP(Drift*(A355-$A$11)+Volatility*SUM($F$12:F355))</f>
        <v>24.350999193512937</v>
      </c>
    </row>
    <row r="356" spans="1:7" x14ac:dyDescent="0.25">
      <c r="A356" s="1" t="str">
        <f>MID('Filter Data'!A347,2,LEN('Filter Data'!A347)-2)</f>
        <v>28-Dec-2021</v>
      </c>
      <c r="B356">
        <f>'Filter Data'!M347</f>
        <v>12.36</v>
      </c>
      <c r="C356">
        <f t="shared" si="15"/>
        <v>-9.6993210475270408E-4</v>
      </c>
      <c r="D356">
        <f>C356-SET_TRI!C357</f>
        <v>-1.8685570500868342E-2</v>
      </c>
      <c r="E356">
        <f t="shared" si="16"/>
        <v>9.8157773095705163E-3</v>
      </c>
      <c r="F356">
        <f t="shared" ca="1" si="17"/>
        <v>1.4065112557482518</v>
      </c>
      <c r="G356">
        <f ca="1">S0*EXP(Drift*(A356-$A$11)+Volatility*SUM($F$12:F356))</f>
        <v>24.923363567631196</v>
      </c>
    </row>
    <row r="357" spans="1:7" x14ac:dyDescent="0.25">
      <c r="A357" s="1" t="str">
        <f>MID('Filter Data'!A348,2,LEN('Filter Data'!A348)-2)</f>
        <v>29-Dec-2021</v>
      </c>
      <c r="B357">
        <f>'Filter Data'!M348</f>
        <v>12.301600000000001</v>
      </c>
      <c r="C357">
        <f t="shared" si="15"/>
        <v>-4.7249190938510434E-3</v>
      </c>
      <c r="D357">
        <f>C357-SET_TRI!C358</f>
        <v>-1.1672170308357061E-2</v>
      </c>
      <c r="E357">
        <f t="shared" si="16"/>
        <v>1.989826591903888E-3</v>
      </c>
      <c r="F357">
        <f t="shared" ca="1" si="17"/>
        <v>-8.2795356176331256E-2</v>
      </c>
      <c r="G357">
        <f ca="1">S0*EXP(Drift*(A357-$A$11)+Volatility*SUM($F$12:F357))</f>
        <v>24.913910522502757</v>
      </c>
    </row>
    <row r="358" spans="1:7" x14ac:dyDescent="0.25">
      <c r="A358" s="1" t="str">
        <f>MID('Filter Data'!A349,2,LEN('Filter Data'!A349)-2)</f>
        <v>30-Dec-2021</v>
      </c>
      <c r="B358">
        <f>'Filter Data'!M349</f>
        <v>12.3726</v>
      </c>
      <c r="C358">
        <f t="shared" si="15"/>
        <v>5.7716069454379695E-3</v>
      </c>
      <c r="D358">
        <f>C358-SET_TRI!C359</f>
        <v>4.3116624508748713E-3</v>
      </c>
      <c r="E358">
        <f t="shared" si="16"/>
        <v>3.2084558022319153E-3</v>
      </c>
      <c r="F358">
        <f t="shared" ca="1" si="17"/>
        <v>1.2344633626432329</v>
      </c>
      <c r="G358">
        <f ca="1">S0*EXP(Drift*(A358-$A$11)+Volatility*SUM($F$12:F358))</f>
        <v>25.348045250054376</v>
      </c>
    </row>
    <row r="359" spans="1:7" x14ac:dyDescent="0.25">
      <c r="A359" s="1" t="str">
        <f>MID('Filter Data'!A350,2,LEN('Filter Data'!A350)-2)</f>
        <v>04-Jan-2022</v>
      </c>
      <c r="B359">
        <f>'Filter Data'!M350</f>
        <v>12.345000000000001</v>
      </c>
      <c r="C359">
        <f t="shared" si="15"/>
        <v>-2.2307356578245173E-3</v>
      </c>
      <c r="D359">
        <f>C359-SET_TRI!C360</f>
        <v>-1.1025768080481065E-2</v>
      </c>
      <c r="E359">
        <f t="shared" si="16"/>
        <v>4.1088025748381553E-3</v>
      </c>
      <c r="F359">
        <f t="shared" ca="1" si="17"/>
        <v>-5.8706727782523638</v>
      </c>
      <c r="G359">
        <f ca="1">S0*EXP(Drift*(A359-$A$11)+Volatility*SUM($F$12:F359))</f>
        <v>23.515764132804648</v>
      </c>
    </row>
    <row r="360" spans="1:7" x14ac:dyDescent="0.25">
      <c r="A360" s="1" t="str">
        <f>MID('Filter Data'!A351,2,LEN('Filter Data'!A351)-2)</f>
        <v>05-Jan-2022</v>
      </c>
      <c r="B360">
        <f>'Filter Data'!M351</f>
        <v>12.1088</v>
      </c>
      <c r="C360">
        <f t="shared" si="15"/>
        <v>-1.9133252328878102E-2</v>
      </c>
      <c r="D360">
        <f>C360-SET_TRI!C361</f>
        <v>-2.2280546065257166E-2</v>
      </c>
      <c r="E360">
        <f t="shared" si="16"/>
        <v>-6.2608211068726268E-3</v>
      </c>
      <c r="F360">
        <f t="shared" ca="1" si="17"/>
        <v>0.65031560031318014</v>
      </c>
      <c r="G360">
        <f ca="1">S0*EXP(Drift*(A360-$A$11)+Volatility*SUM($F$12:F360))</f>
        <v>23.738951798922415</v>
      </c>
    </row>
    <row r="361" spans="1:7" x14ac:dyDescent="0.25">
      <c r="A361" s="1" t="str">
        <f>MID('Filter Data'!A352,2,LEN('Filter Data'!A352)-2)</f>
        <v>06-Jan-2022</v>
      </c>
      <c r="B361">
        <f>'Filter Data'!M352</f>
        <v>12.277200000000001</v>
      </c>
      <c r="C361">
        <f t="shared" si="15"/>
        <v>1.3907241014799163E-2</v>
      </c>
      <c r="D361">
        <f>C361-SET_TRI!C362</f>
        <v>3.2750201138897955E-2</v>
      </c>
      <c r="E361">
        <f t="shared" si="16"/>
        <v>-5.1632042103910425E-3</v>
      </c>
      <c r="F361">
        <f t="shared" ca="1" si="17"/>
        <v>-0.5098622072153558</v>
      </c>
      <c r="G361">
        <f ca="1">S0*EXP(Drift*(A361-$A$11)+Volatility*SUM($F$12:F361))</f>
        <v>23.594510504832169</v>
      </c>
    </row>
    <row r="362" spans="1:7" x14ac:dyDescent="0.25">
      <c r="A362" s="1" t="str">
        <f>MID('Filter Data'!A353,2,LEN('Filter Data'!A353)-2)</f>
        <v>07-Jan-2022</v>
      </c>
      <c r="B362">
        <f>'Filter Data'!M353</f>
        <v>12.4259</v>
      </c>
      <c r="C362">
        <f t="shared" si="15"/>
        <v>1.2111882188121056E-2</v>
      </c>
      <c r="D362">
        <f>C362-SET_TRI!C363</f>
        <v>9.8274060395756764E-3</v>
      </c>
      <c r="E362">
        <f t="shared" si="16"/>
        <v>6.3470896913158928E-3</v>
      </c>
      <c r="F362">
        <f t="shared" ca="1" si="17"/>
        <v>0.68654089971908161</v>
      </c>
      <c r="G362">
        <f ca="1">S0*EXP(Drift*(A362-$A$11)+Volatility*SUM($F$12:F362))</f>
        <v>23.83001251445851</v>
      </c>
    </row>
    <row r="363" spans="1:7" x14ac:dyDescent="0.25">
      <c r="A363" s="1" t="str">
        <f>MID('Filter Data'!A354,2,LEN('Filter Data'!A354)-2)</f>
        <v>10-Jan-2022</v>
      </c>
      <c r="B363">
        <f>'Filter Data'!M354</f>
        <v>12.425000000000001</v>
      </c>
      <c r="C363">
        <f t="shared" si="15"/>
        <v>-7.2429361253484965E-5</v>
      </c>
      <c r="D363">
        <f>C363-SET_TRI!C364</f>
        <v>1.0130445484929224E-4</v>
      </c>
      <c r="E363">
        <f t="shared" si="16"/>
        <v>-1.9165684181022175E-4</v>
      </c>
      <c r="F363">
        <f t="shared" ca="1" si="17"/>
        <v>1.1278917198440275</v>
      </c>
      <c r="G363">
        <f ca="1">S0*EXP(Drift*(A363-$A$11)+Volatility*SUM($F$12:F363))</f>
        <v>24.246042908138882</v>
      </c>
    </row>
    <row r="364" spans="1:7" x14ac:dyDescent="0.25">
      <c r="A364" s="1" t="str">
        <f>MID('Filter Data'!A355,2,LEN('Filter Data'!A355)-2)</f>
        <v>11-Jan-2022</v>
      </c>
      <c r="B364">
        <f>'Filter Data'!M355</f>
        <v>12.6076</v>
      </c>
      <c r="C364">
        <f t="shared" si="15"/>
        <v>1.4696177062374163E-2</v>
      </c>
      <c r="D364">
        <f>C364-SET_TRI!C365</f>
        <v>8.5779069620255145E-3</v>
      </c>
      <c r="E364">
        <f t="shared" si="16"/>
        <v>9.6566626452396359E-3</v>
      </c>
      <c r="F364">
        <f t="shared" ca="1" si="17"/>
        <v>-0.19870018527072197</v>
      </c>
      <c r="G364">
        <f ca="1">S0*EXP(Drift*(A364-$A$11)+Volatility*SUM($F$12:F364))</f>
        <v>24.199225885152117</v>
      </c>
    </row>
    <row r="365" spans="1:7" x14ac:dyDescent="0.25">
      <c r="A365" s="1" t="str">
        <f>MID('Filter Data'!A356,2,LEN('Filter Data'!A356)-2)</f>
        <v>12-Jan-2022</v>
      </c>
      <c r="B365">
        <f>'Filter Data'!M356</f>
        <v>12.8185</v>
      </c>
      <c r="C365">
        <f t="shared" si="15"/>
        <v>1.6728005330118385E-2</v>
      </c>
      <c r="D365">
        <f>C365-SET_TRI!C366</f>
        <v>1.0120968487522482E-2</v>
      </c>
      <c r="E365">
        <f t="shared" si="16"/>
        <v>1.0792813020831789E-2</v>
      </c>
      <c r="F365">
        <f t="shared" ca="1" si="17"/>
        <v>0.35297426693543638</v>
      </c>
      <c r="G365">
        <f ca="1">S0*EXP(Drift*(A365-$A$11)+Volatility*SUM($F$12:F365))</f>
        <v>24.331741360190762</v>
      </c>
    </row>
    <row r="366" spans="1:7" x14ac:dyDescent="0.25">
      <c r="A366" s="1" t="str">
        <f>MID('Filter Data'!A357,2,LEN('Filter Data'!A357)-2)</f>
        <v>13-Jan-2022</v>
      </c>
      <c r="B366">
        <f>'Filter Data'!M357</f>
        <v>12.587400000000001</v>
      </c>
      <c r="C366">
        <f t="shared" si="15"/>
        <v>-1.8028630494987683E-2</v>
      </c>
      <c r="D366">
        <f>C366-SET_TRI!C367</f>
        <v>-1.6612172283917002E-2</v>
      </c>
      <c r="E366">
        <f t="shared" si="16"/>
        <v>-8.4464355963625466E-3</v>
      </c>
      <c r="F366">
        <f t="shared" ca="1" si="17"/>
        <v>1.658796621149581</v>
      </c>
      <c r="G366">
        <f ca="1">S0*EXP(Drift*(A366-$A$11)+Volatility*SUM($F$12:F366))</f>
        <v>24.896922522235553</v>
      </c>
    </row>
    <row r="367" spans="1:7" x14ac:dyDescent="0.25">
      <c r="A367" s="1" t="str">
        <f>MID('Filter Data'!A358,2,LEN('Filter Data'!A358)-2)</f>
        <v>14-Jan-2022</v>
      </c>
      <c r="B367">
        <f>'Filter Data'!M358</f>
        <v>12.5641</v>
      </c>
      <c r="C367">
        <f t="shared" si="15"/>
        <v>-1.8510574066130229E-3</v>
      </c>
      <c r="D367">
        <f>C367-SET_TRI!C368</f>
        <v>1.2309120470379957E-3</v>
      </c>
      <c r="E367">
        <f t="shared" si="16"/>
        <v>-2.6259713458187074E-3</v>
      </c>
      <c r="F367">
        <f t="shared" ca="1" si="17"/>
        <v>0.17626169666078984</v>
      </c>
      <c r="G367">
        <f ca="1">S0*EXP(Drift*(A367-$A$11)+Volatility*SUM($F$12:F367))</f>
        <v>24.974039859005142</v>
      </c>
    </row>
    <row r="368" spans="1:7" x14ac:dyDescent="0.25">
      <c r="A368" s="1" t="str">
        <f>MID('Filter Data'!A359,2,LEN('Filter Data'!A359)-2)</f>
        <v>18-Jan-2022</v>
      </c>
      <c r="B368">
        <f>'Filter Data'!M359</f>
        <v>12.2935</v>
      </c>
      <c r="C368">
        <f t="shared" si="15"/>
        <v>-2.1537555415827633E-2</v>
      </c>
      <c r="D368">
        <f>C368-SET_TRI!C369</f>
        <v>-1.5209631468425295E-2</v>
      </c>
      <c r="E368">
        <f t="shared" si="16"/>
        <v>-1.2769472450213247E-2</v>
      </c>
      <c r="F368">
        <f t="shared" ca="1" si="17"/>
        <v>-1.3537383407268351</v>
      </c>
      <c r="G368">
        <f ca="1">S0*EXP(Drift*(A368-$A$11)+Volatility*SUM($F$12:F368))</f>
        <v>24.596755634820781</v>
      </c>
    </row>
    <row r="369" spans="1:7" x14ac:dyDescent="0.25">
      <c r="A369" s="1" t="str">
        <f>MID('Filter Data'!A360,2,LEN('Filter Data'!A360)-2)</f>
        <v>19-Jan-2022</v>
      </c>
      <c r="B369">
        <f>'Filter Data'!M360</f>
        <v>12.3788</v>
      </c>
      <c r="C369">
        <f t="shared" si="15"/>
        <v>6.9386261032252945E-3</v>
      </c>
      <c r="D369">
        <f>C369-SET_TRI!C370</f>
        <v>5.3539618687422985E-3</v>
      </c>
      <c r="E369">
        <f t="shared" si="16"/>
        <v>3.7704669741671173E-3</v>
      </c>
      <c r="F369">
        <f t="shared" ca="1" si="17"/>
        <v>2.1064404738316926</v>
      </c>
      <c r="G369">
        <f ca="1">S0*EXP(Drift*(A369-$A$11)+Volatility*SUM($F$12:F369))</f>
        <v>25.319544545433054</v>
      </c>
    </row>
    <row r="370" spans="1:7" x14ac:dyDescent="0.25">
      <c r="A370" s="1" t="str">
        <f>MID('Filter Data'!A361,2,LEN('Filter Data'!A361)-2)</f>
        <v>20-Jan-2022</v>
      </c>
      <c r="B370">
        <f>'Filter Data'!M361</f>
        <v>12.3606</v>
      </c>
      <c r="C370">
        <f t="shared" si="15"/>
        <v>-1.4702555982809493E-3</v>
      </c>
      <c r="D370">
        <f>C370-SET_TRI!C371</f>
        <v>-2.7651055196650466E-3</v>
      </c>
      <c r="E370">
        <f t="shared" si="16"/>
        <v>7.4339135373635351E-5</v>
      </c>
      <c r="F370">
        <f t="shared" ca="1" si="17"/>
        <v>0.32364576115627774</v>
      </c>
      <c r="G370">
        <f ca="1">S0*EXP(Drift*(A370-$A$11)+Volatility*SUM($F$12:F370))</f>
        <v>25.448189825817902</v>
      </c>
    </row>
    <row r="371" spans="1:7" x14ac:dyDescent="0.25">
      <c r="A371" s="1" t="str">
        <f>MID('Filter Data'!A362,2,LEN('Filter Data'!A362)-2)</f>
        <v>21-Jan-2022</v>
      </c>
      <c r="B371">
        <f>'Filter Data'!M362</f>
        <v>12.2226</v>
      </c>
      <c r="C371">
        <f t="shared" si="15"/>
        <v>-1.1164506577350606E-2</v>
      </c>
      <c r="D371">
        <f>C371-SET_TRI!C372</f>
        <v>-7.7438806254025404E-3</v>
      </c>
      <c r="E371">
        <f t="shared" si="16"/>
        <v>-6.7299565706747918E-3</v>
      </c>
      <c r="F371">
        <f t="shared" ca="1" si="17"/>
        <v>-0.53195091640045478</v>
      </c>
      <c r="G371">
        <f ca="1">S0*EXP(Drift*(A371-$A$11)+Volatility*SUM($F$12:F371))</f>
        <v>25.28586167416</v>
      </c>
    </row>
    <row r="372" spans="1:7" x14ac:dyDescent="0.25">
      <c r="A372" s="1" t="str">
        <f>MID('Filter Data'!A363,2,LEN('Filter Data'!A363)-2)</f>
        <v>24-Jan-2022</v>
      </c>
      <c r="B372">
        <f>'Filter Data'!M363</f>
        <v>12.061999999999999</v>
      </c>
      <c r="C372">
        <f t="shared" si="15"/>
        <v>-1.3139593867098696E-2</v>
      </c>
      <c r="D372">
        <f>C372-SET_TRI!C373</f>
        <v>-1.1206977113875086E-2</v>
      </c>
      <c r="E372">
        <f t="shared" si="16"/>
        <v>-6.6948719315263177E-3</v>
      </c>
      <c r="F372">
        <f t="shared" ca="1" si="17"/>
        <v>0.13415207328530906</v>
      </c>
      <c r="G372">
        <f ca="1">S0*EXP(Drift*(A372-$A$11)+Volatility*SUM($F$12:F372))</f>
        <v>25.386926645749078</v>
      </c>
    </row>
    <row r="373" spans="1:7" x14ac:dyDescent="0.25">
      <c r="A373" s="1" t="str">
        <f>MID('Filter Data'!A364,2,LEN('Filter Data'!A364)-2)</f>
        <v>25-Jan-2022</v>
      </c>
      <c r="B373">
        <f>'Filter Data'!M364</f>
        <v>12.0541</v>
      </c>
      <c r="C373">
        <f t="shared" si="15"/>
        <v>-6.5494942795550919E-4</v>
      </c>
      <c r="D373">
        <f>C373-SET_TRI!C374</f>
        <v>-9.5231884474593668E-4</v>
      </c>
      <c r="E373">
        <f t="shared" si="16"/>
        <v>-1.6259591805250085E-4</v>
      </c>
      <c r="F373">
        <f t="shared" ca="1" si="17"/>
        <v>-1.7931944980244878</v>
      </c>
      <c r="G373">
        <f ca="1">S0*EXP(Drift*(A373-$A$11)+Volatility*SUM($F$12:F373))</f>
        <v>24.802171720036725</v>
      </c>
    </row>
    <row r="374" spans="1:7" x14ac:dyDescent="0.25">
      <c r="A374" s="1" t="str">
        <f>MID('Filter Data'!A365,2,LEN('Filter Data'!A365)-2)</f>
        <v>27-Jan-2022</v>
      </c>
      <c r="B374">
        <f>'Filter Data'!M365</f>
        <v>11.8345</v>
      </c>
      <c r="C374">
        <f t="shared" si="15"/>
        <v>-1.8217867779427729E-2</v>
      </c>
      <c r="D374">
        <f>C374-SET_TRI!C375</f>
        <v>-2.1177838545148497E-2</v>
      </c>
      <c r="E374">
        <f t="shared" si="16"/>
        <v>-5.9855087327381866E-3</v>
      </c>
      <c r="F374">
        <f t="shared" ca="1" si="17"/>
        <v>0.22427341433907624</v>
      </c>
      <c r="G374">
        <f ca="1">S0*EXP(Drift*(A374-$A$11)+Volatility*SUM($F$12:F374))</f>
        <v>24.913197729749168</v>
      </c>
    </row>
    <row r="375" spans="1:7" x14ac:dyDescent="0.25">
      <c r="A375" s="1" t="str">
        <f>MID('Filter Data'!A366,2,LEN('Filter Data'!A366)-2)</f>
        <v>28-Jan-2022</v>
      </c>
      <c r="B375">
        <f>'Filter Data'!M366</f>
        <v>11.924899999999999</v>
      </c>
      <c r="C375">
        <f t="shared" si="15"/>
        <v>7.6386835100763807E-3</v>
      </c>
      <c r="D375">
        <f>C375-SET_TRI!C376</f>
        <v>5.517575531500076E-3</v>
      </c>
      <c r="E375">
        <f t="shared" si="16"/>
        <v>4.3755540002753043E-3</v>
      </c>
      <c r="F375">
        <f t="shared" ca="1" si="17"/>
        <v>-1.1923457268199225</v>
      </c>
      <c r="G375">
        <f ca="1">S0*EXP(Drift*(A375-$A$11)+Volatility*SUM($F$12:F375))</f>
        <v>24.536148874290657</v>
      </c>
    </row>
    <row r="376" spans="1:7" x14ac:dyDescent="0.25">
      <c r="A376" s="1" t="str">
        <f>MID('Filter Data'!A367,2,LEN('Filter Data'!A367)-2)</f>
        <v>07-Feb-2022</v>
      </c>
      <c r="B376">
        <f>'Filter Data'!M367</f>
        <v>12.120799999999999</v>
      </c>
      <c r="C376">
        <f t="shared" si="15"/>
        <v>1.6427810715393839E-2</v>
      </c>
      <c r="D376">
        <f>C376-SET_TRI!C377</f>
        <v>4.0577587274984867E-4</v>
      </c>
      <c r="E376">
        <f t="shared" si="16"/>
        <v>1.6131851255392606E-2</v>
      </c>
      <c r="F376">
        <f t="shared" ca="1" si="17"/>
        <v>-6.6012719089592524</v>
      </c>
      <c r="G376">
        <f ca="1">S0*EXP(Drift*(A376-$A$11)+Volatility*SUM($F$12:F376))</f>
        <v>22.623214028982098</v>
      </c>
    </row>
    <row r="377" spans="1:7" x14ac:dyDescent="0.25">
      <c r="A377" s="1" t="str">
        <f>MID('Filter Data'!A368,2,LEN('Filter Data'!A368)-2)</f>
        <v>08-Feb-2022</v>
      </c>
      <c r="B377">
        <f>'Filter Data'!M368</f>
        <v>12.216100000000001</v>
      </c>
      <c r="C377">
        <f t="shared" si="15"/>
        <v>7.862517325589213E-3</v>
      </c>
      <c r="D377">
        <f>C377-SET_TRI!C378</f>
        <v>2.5538321270430885E-3</v>
      </c>
      <c r="E377">
        <f t="shared" si="16"/>
        <v>6.3197077132910468E-3</v>
      </c>
      <c r="F377">
        <f t="shared" ca="1" si="17"/>
        <v>-0.49626501888243219</v>
      </c>
      <c r="G377">
        <f ca="1">S0*EXP(Drift*(A377-$A$11)+Volatility*SUM($F$12:F377))</f>
        <v>22.489659603376822</v>
      </c>
    </row>
    <row r="378" spans="1:7" x14ac:dyDescent="0.25">
      <c r="A378" s="1" t="str">
        <f>MID('Filter Data'!A369,2,LEN('Filter Data'!A369)-2)</f>
        <v>09-Feb-2022</v>
      </c>
      <c r="B378">
        <f>'Filter Data'!M369</f>
        <v>12.3543</v>
      </c>
      <c r="C378">
        <f t="shared" si="15"/>
        <v>1.1312939481503869E-2</v>
      </c>
      <c r="D378">
        <f>C378-SET_TRI!C379</f>
        <v>-6.7763476930251566E-3</v>
      </c>
      <c r="E378">
        <f t="shared" si="16"/>
        <v>1.518588008820428E-2</v>
      </c>
      <c r="F378">
        <f t="shared" ca="1" si="17"/>
        <v>-0.4950069835493876</v>
      </c>
      <c r="G378">
        <f ca="1">S0*EXP(Drift*(A378-$A$11)+Volatility*SUM($F$12:F378))</f>
        <v>22.357270567233009</v>
      </c>
    </row>
    <row r="379" spans="1:7" x14ac:dyDescent="0.25">
      <c r="A379" s="1" t="str">
        <f>MID('Filter Data'!A370,2,LEN('Filter Data'!A370)-2)</f>
        <v>10-Feb-2022</v>
      </c>
      <c r="B379">
        <f>'Filter Data'!M370</f>
        <v>12.1945</v>
      </c>
      <c r="C379">
        <f t="shared" si="15"/>
        <v>-1.2934767651748834E-2</v>
      </c>
      <c r="D379">
        <f>C379-SET_TRI!C380</f>
        <v>-1.3968542024349892E-2</v>
      </c>
      <c r="E379">
        <f t="shared" si="16"/>
        <v>-4.8870813513831809E-3</v>
      </c>
      <c r="F379">
        <f t="shared" ca="1" si="17"/>
        <v>-3.9907904363930422E-2</v>
      </c>
      <c r="G379">
        <f ca="1">S0*EXP(Drift*(A379-$A$11)+Volatility*SUM($F$12:F379))</f>
        <v>22.361640638393272</v>
      </c>
    </row>
    <row r="380" spans="1:7" x14ac:dyDescent="0.25">
      <c r="A380" s="1" t="str">
        <f>MID('Filter Data'!A371,2,LEN('Filter Data'!A371)-2)</f>
        <v>11-Feb-2022</v>
      </c>
      <c r="B380">
        <f>'Filter Data'!M371</f>
        <v>12.0345</v>
      </c>
      <c r="C380">
        <f t="shared" si="15"/>
        <v>-1.3120669154126872E-2</v>
      </c>
      <c r="D380">
        <f>C380-SET_TRI!C381</f>
        <v>-1.1635799158129361E-2</v>
      </c>
      <c r="E380">
        <f t="shared" si="16"/>
        <v>-6.4270352870731432E-3</v>
      </c>
      <c r="F380">
        <f t="shared" ca="1" si="17"/>
        <v>-1.551627279188301</v>
      </c>
      <c r="G380">
        <f ca="1">S0*EXP(Drift*(A380-$A$11)+Volatility*SUM($F$12:F380))</f>
        <v>21.917414870778874</v>
      </c>
    </row>
    <row r="381" spans="1:7" x14ac:dyDescent="0.25">
      <c r="A381" s="1" t="str">
        <f>MID('Filter Data'!A372,2,LEN('Filter Data'!A372)-2)</f>
        <v>14-Feb-2022</v>
      </c>
      <c r="B381">
        <f>'Filter Data'!M372</f>
        <v>11.8971</v>
      </c>
      <c r="C381">
        <f t="shared" si="15"/>
        <v>-1.1417175620092196E-2</v>
      </c>
      <c r="D381">
        <f>C381-SET_TRI!C382</f>
        <v>-5.2797877536285903E-3</v>
      </c>
      <c r="E381">
        <f t="shared" si="16"/>
        <v>-8.4129208239373081E-3</v>
      </c>
      <c r="F381">
        <f t="shared" ca="1" si="17"/>
        <v>-2.099594262436522</v>
      </c>
      <c r="G381">
        <f ca="1">S0*EXP(Drift*(A381-$A$11)+Volatility*SUM($F$12:F381))</f>
        <v>21.355994617610168</v>
      </c>
    </row>
    <row r="382" spans="1:7" x14ac:dyDescent="0.25">
      <c r="A382" s="1" t="str">
        <f>MID('Filter Data'!A373,2,LEN('Filter Data'!A373)-2)</f>
        <v>15-Feb-2022</v>
      </c>
      <c r="B382">
        <f>'Filter Data'!M373</f>
        <v>12.073</v>
      </c>
      <c r="C382">
        <f t="shared" si="15"/>
        <v>1.4785115700464853E-2</v>
      </c>
      <c r="D382">
        <f>C382-SET_TRI!C383</f>
        <v>6.3497407743030657E-3</v>
      </c>
      <c r="E382">
        <f t="shared" si="16"/>
        <v>1.1038951652973555E-2</v>
      </c>
      <c r="F382">
        <f t="shared" ca="1" si="17"/>
        <v>0.69353619527205934</v>
      </c>
      <c r="G382">
        <f ca="1">S0*EXP(Drift*(A382-$A$11)+Volatility*SUM($F$12:F382))</f>
        <v>21.571175818293934</v>
      </c>
    </row>
    <row r="383" spans="1:7" x14ac:dyDescent="0.25">
      <c r="A383" s="1" t="str">
        <f>MID('Filter Data'!A374,2,LEN('Filter Data'!A374)-2)</f>
        <v>17-Feb-2022</v>
      </c>
      <c r="B383">
        <f>'Filter Data'!M374</f>
        <v>11.9648</v>
      </c>
      <c r="C383">
        <f t="shared" si="15"/>
        <v>-8.9621469394516751E-3</v>
      </c>
      <c r="D383">
        <f>C383-SET_TRI!C384</f>
        <v>-1.5019751723657868E-2</v>
      </c>
      <c r="E383">
        <f t="shared" si="16"/>
        <v>-3.0428063515990783E-4</v>
      </c>
      <c r="F383">
        <f t="shared" ca="1" si="17"/>
        <v>1.2323972574903317</v>
      </c>
      <c r="G383">
        <f ca="1">S0*EXP(Drift*(A383-$A$11)+Volatility*SUM($F$12:F383))</f>
        <v>21.96248802724789</v>
      </c>
    </row>
    <row r="384" spans="1:7" x14ac:dyDescent="0.25">
      <c r="A384" s="1" t="str">
        <f>MID('Filter Data'!A375,2,LEN('Filter Data'!A375)-2)</f>
        <v>18-Feb-2022</v>
      </c>
      <c r="B384">
        <f>'Filter Data'!M375</f>
        <v>11.8332</v>
      </c>
      <c r="C384">
        <f t="shared" si="15"/>
        <v>-1.0998930195239419E-2</v>
      </c>
      <c r="D384">
        <f>C384-SET_TRI!C385</f>
        <v>-1.1956198165578094E-2</v>
      </c>
      <c r="E384">
        <f t="shared" si="16"/>
        <v>-4.1193190985694753E-3</v>
      </c>
      <c r="F384">
        <f t="shared" ca="1" si="17"/>
        <v>-1.8947016325336947</v>
      </c>
      <c r="G384">
        <f ca="1">S0*EXP(Drift*(A384-$A$11)+Volatility*SUM($F$12:F384))</f>
        <v>21.427439636318152</v>
      </c>
    </row>
    <row r="385" spans="1:7" x14ac:dyDescent="0.25">
      <c r="A385" s="1" t="str">
        <f>MID('Filter Data'!A376,2,LEN('Filter Data'!A376)-2)</f>
        <v>22-Feb-2022</v>
      </c>
      <c r="B385">
        <f>'Filter Data'!M376</f>
        <v>11.7637</v>
      </c>
      <c r="C385">
        <f t="shared" si="15"/>
        <v>-5.8733056147111246E-3</v>
      </c>
      <c r="D385">
        <f>C385-SET_TRI!C386</f>
        <v>1.2567156057191501E-2</v>
      </c>
      <c r="E385">
        <f t="shared" si="16"/>
        <v>-1.322839991105821E-2</v>
      </c>
      <c r="F385">
        <f t="shared" ca="1" si="17"/>
        <v>-0.21592716309807697</v>
      </c>
      <c r="G385">
        <f ca="1">S0*EXP(Drift*(A385-$A$11)+Volatility*SUM($F$12:F385))</f>
        <v>21.428024166477581</v>
      </c>
    </row>
    <row r="386" spans="1:7" x14ac:dyDescent="0.25">
      <c r="A386" s="1" t="str">
        <f>MID('Filter Data'!A377,2,LEN('Filter Data'!A377)-2)</f>
        <v>23-Feb-2022</v>
      </c>
      <c r="B386">
        <f>'Filter Data'!M377</f>
        <v>11.5655</v>
      </c>
      <c r="C386">
        <f t="shared" si="15"/>
        <v>-1.6848440541666308E-2</v>
      </c>
      <c r="D386">
        <f>C386-SET_TRI!C387</f>
        <v>-2.2312645039949102E-2</v>
      </c>
      <c r="E386">
        <f t="shared" si="16"/>
        <v>-3.9573773069268899E-3</v>
      </c>
      <c r="F386">
        <f t="shared" ca="1" si="17"/>
        <v>0.45234539346247887</v>
      </c>
      <c r="G386">
        <f ca="1">S0*EXP(Drift*(A386-$A$11)+Volatility*SUM($F$12:F386))</f>
        <v>21.574078357819566</v>
      </c>
    </row>
    <row r="387" spans="1:7" x14ac:dyDescent="0.25">
      <c r="A387" s="1" t="str">
        <f>MID('Filter Data'!A378,2,LEN('Filter Data'!A378)-2)</f>
        <v>24-Feb-2022</v>
      </c>
      <c r="B387">
        <f>'Filter Data'!M378</f>
        <v>11.4278</v>
      </c>
      <c r="C387">
        <f t="shared" si="15"/>
        <v>-1.1906100038908875E-2</v>
      </c>
      <c r="D387">
        <f>C387-SET_TRI!C388</f>
        <v>4.3224492622262953E-3</v>
      </c>
      <c r="E387">
        <f t="shared" si="16"/>
        <v>-1.4475512441497425E-2</v>
      </c>
      <c r="F387">
        <f t="shared" ca="1" si="17"/>
        <v>-0.94502298721633504</v>
      </c>
      <c r="G387">
        <f ca="1">S0*EXP(Drift*(A387-$A$11)+Volatility*SUM($F$12:F387))</f>
        <v>21.318112930879643</v>
      </c>
    </row>
    <row r="388" spans="1:7" x14ac:dyDescent="0.25">
      <c r="A388" s="1" t="str">
        <f>MID('Filter Data'!A379,2,LEN('Filter Data'!A379)-2)</f>
        <v>25-Feb-2022</v>
      </c>
      <c r="B388">
        <f>'Filter Data'!M379</f>
        <v>11.6416</v>
      </c>
      <c r="C388">
        <f t="shared" si="15"/>
        <v>1.870876284149188E-2</v>
      </c>
      <c r="D388">
        <f>C388-SET_TRI!C389</f>
        <v>1.0989798365515098E-2</v>
      </c>
      <c r="E388">
        <f t="shared" si="16"/>
        <v>1.2269253820978534E-2</v>
      </c>
      <c r="F388">
        <f t="shared" ca="1" si="17"/>
        <v>-0.90890041727694681</v>
      </c>
      <c r="G388">
        <f ca="1">S0*EXP(Drift*(A388-$A$11)+Volatility*SUM($F$12:F388))</f>
        <v>21.075385281273768</v>
      </c>
    </row>
    <row r="389" spans="1:7" x14ac:dyDescent="0.25">
      <c r="A389" s="1" t="str">
        <f>MID('Filter Data'!A380,2,LEN('Filter Data'!A380)-2)</f>
        <v>02-Mar-2022</v>
      </c>
      <c r="B389">
        <f>'Filter Data'!M380</f>
        <v>11.412100000000001</v>
      </c>
      <c r="C389">
        <f t="shared" si="15"/>
        <v>-1.9713785046728955E-2</v>
      </c>
      <c r="D389">
        <f>C389-SET_TRI!C390</f>
        <v>-3.1256676216900647E-2</v>
      </c>
      <c r="E389">
        <f t="shared" si="16"/>
        <v>-1.6311135322521E-3</v>
      </c>
      <c r="F389">
        <f t="shared" ca="1" si="17"/>
        <v>-1.693362024132437</v>
      </c>
      <c r="G389">
        <f ca="1">S0*EXP(Drift*(A389-$A$11)+Volatility*SUM($F$12:F389))</f>
        <v>20.677826351259089</v>
      </c>
    </row>
    <row r="390" spans="1:7" x14ac:dyDescent="0.25">
      <c r="A390" s="1" t="str">
        <f>MID('Filter Data'!A381,2,LEN('Filter Data'!A381)-2)</f>
        <v>04-Mar-2022</v>
      </c>
      <c r="B390">
        <f>'Filter Data'!M381</f>
        <v>11.0169</v>
      </c>
      <c r="C390">
        <f t="shared" si="15"/>
        <v>-3.4629910358303984E-2</v>
      </c>
      <c r="D390">
        <f>C390-SET_TRI!C391</f>
        <v>-2.411974374779256E-2</v>
      </c>
      <c r="E390">
        <f t="shared" si="16"/>
        <v>-2.0689907509163472E-2</v>
      </c>
      <c r="F390">
        <f t="shared" ca="1" si="17"/>
        <v>-9.5270326997737867E-2</v>
      </c>
      <c r="G390">
        <f ca="1">S0*EXP(Drift*(A390-$A$11)+Volatility*SUM($F$12:F390))</f>
        <v>20.681626498641961</v>
      </c>
    </row>
    <row r="391" spans="1:7" x14ac:dyDescent="0.25">
      <c r="A391" s="1" t="str">
        <f>MID('Filter Data'!A382,2,LEN('Filter Data'!A382)-2)</f>
        <v>07-Mar-2022</v>
      </c>
      <c r="B391">
        <f>'Filter Data'!M382</f>
        <v>10.7278</v>
      </c>
      <c r="C391">
        <f t="shared" si="15"/>
        <v>-2.624150169285366E-2</v>
      </c>
      <c r="D391">
        <f>C391-SET_TRI!C392</f>
        <v>-3.9909845839250502E-4</v>
      </c>
      <c r="E391">
        <f t="shared" si="16"/>
        <v>-2.6070267763315412E-2</v>
      </c>
      <c r="F391">
        <f t="shared" ca="1" si="17"/>
        <v>1.146866803344043</v>
      </c>
      <c r="G391">
        <f ca="1">S0*EXP(Drift*(A391-$A$11)+Volatility*SUM($F$12:F391))</f>
        <v>21.0480437275308</v>
      </c>
    </row>
    <row r="392" spans="1:7" x14ac:dyDescent="0.25">
      <c r="A392" s="1" t="str">
        <f>MID('Filter Data'!A383,2,LEN('Filter Data'!A383)-2)</f>
        <v>08-Mar-2022</v>
      </c>
      <c r="B392">
        <f>'Filter Data'!M383</f>
        <v>10.8157</v>
      </c>
      <c r="C392">
        <f t="shared" si="15"/>
        <v>8.193665057141206E-3</v>
      </c>
      <c r="D392">
        <f>C392-SET_TRI!C393</f>
        <v>8.7130700880059479E-3</v>
      </c>
      <c r="E392">
        <f t="shared" si="16"/>
        <v>3.0756945176975891E-3</v>
      </c>
      <c r="F392">
        <f t="shared" ca="1" si="17"/>
        <v>0.40022817429397067</v>
      </c>
      <c r="G392">
        <f ca="1">S0*EXP(Drift*(A392-$A$11)+Volatility*SUM($F$12:F392))</f>
        <v>21.176710744546966</v>
      </c>
    </row>
    <row r="393" spans="1:7" x14ac:dyDescent="0.25">
      <c r="A393" s="1" t="str">
        <f>MID('Filter Data'!A384,2,LEN('Filter Data'!A384)-2)</f>
        <v>09-Mar-2022</v>
      </c>
      <c r="B393">
        <f>'Filter Data'!M384</f>
        <v>11.095800000000001</v>
      </c>
      <c r="C393">
        <f t="shared" si="15"/>
        <v>2.5897537838512619E-2</v>
      </c>
      <c r="D393">
        <f>C393-SET_TRI!C394</f>
        <v>1.3238688235784104E-2</v>
      </c>
      <c r="E393">
        <f t="shared" si="16"/>
        <v>1.8152649281667467E-2</v>
      </c>
      <c r="F393">
        <f t="shared" ca="1" si="17"/>
        <v>-0.71160168540647151</v>
      </c>
      <c r="G393">
        <f ca="1">S0*EXP(Drift*(A393-$A$11)+Volatility*SUM($F$12:F393))</f>
        <v>20.991026612687953</v>
      </c>
    </row>
    <row r="394" spans="1:7" x14ac:dyDescent="0.25">
      <c r="A394" s="1" t="str">
        <f>MID('Filter Data'!A385,2,LEN('Filter Data'!A385)-2)</f>
        <v>10-Mar-2022</v>
      </c>
      <c r="B394">
        <f>'Filter Data'!M385</f>
        <v>10.9078</v>
      </c>
      <c r="C394">
        <f t="shared" si="15"/>
        <v>-1.6943347933452351E-2</v>
      </c>
      <c r="D394">
        <f>C394-SET_TRI!C395</f>
        <v>-2.0416277514469696E-2</v>
      </c>
      <c r="E394">
        <f t="shared" si="16"/>
        <v>-5.1530408512713913E-3</v>
      </c>
      <c r="F394">
        <f t="shared" ca="1" si="17"/>
        <v>1.480619732084524</v>
      </c>
      <c r="G394">
        <f ca="1">S0*EXP(Drift*(A394-$A$11)+Volatility*SUM($F$12:F394))</f>
        <v>21.427378792963534</v>
      </c>
    </row>
    <row r="395" spans="1:7" x14ac:dyDescent="0.25">
      <c r="A395" s="1" t="str">
        <f>MID('Filter Data'!A386,2,LEN('Filter Data'!A386)-2)</f>
        <v>11-Mar-2022</v>
      </c>
      <c r="B395">
        <f>'Filter Data'!M386</f>
        <v>10.734500000000001</v>
      </c>
      <c r="C395">
        <f t="shared" si="15"/>
        <v>-1.5887713379416503E-2</v>
      </c>
      <c r="D395">
        <f>C395-SET_TRI!C396</f>
        <v>-2.337217311975158E-2</v>
      </c>
      <c r="E395">
        <f t="shared" si="16"/>
        <v>-2.3816416945844875E-3</v>
      </c>
      <c r="F395">
        <f t="shared" ca="1" si="17"/>
        <v>-0.53511459929982719</v>
      </c>
      <c r="G395">
        <f ca="1">S0*EXP(Drift*(A395-$A$11)+Volatility*SUM($F$12:F395))</f>
        <v>21.289795731457058</v>
      </c>
    </row>
    <row r="396" spans="1:7" x14ac:dyDescent="0.25">
      <c r="A396" s="1" t="str">
        <f>MID('Filter Data'!A387,2,LEN('Filter Data'!A387)-2)</f>
        <v>14-Mar-2022</v>
      </c>
      <c r="B396">
        <f>'Filter Data'!M387</f>
        <v>10.5253</v>
      </c>
      <c r="C396">
        <f t="shared" si="15"/>
        <v>-1.9488564907541191E-2</v>
      </c>
      <c r="D396">
        <f>C396-SET_TRI!C397</f>
        <v>-2.266756374840118E-2</v>
      </c>
      <c r="E396">
        <f t="shared" si="16"/>
        <v>-6.3914873075811077E-3</v>
      </c>
      <c r="F396">
        <f t="shared" ca="1" si="17"/>
        <v>0.20984420335085904</v>
      </c>
      <c r="G396">
        <f ca="1">S0*EXP(Drift*(A396-$A$11)+Volatility*SUM($F$12:F396))</f>
        <v>21.396584029403151</v>
      </c>
    </row>
    <row r="397" spans="1:7" x14ac:dyDescent="0.25">
      <c r="A397" s="1" t="str">
        <f>MID('Filter Data'!A388,2,LEN('Filter Data'!A388)-2)</f>
        <v>15-Mar-2022</v>
      </c>
      <c r="B397">
        <f>'Filter Data'!M388</f>
        <v>10.5701</v>
      </c>
      <c r="C397">
        <f t="shared" ref="C397:C447" si="18">(B397-B396)/B396</f>
        <v>4.2564107436367984E-3</v>
      </c>
      <c r="D397">
        <f>C397-SET_TRI!C398</f>
        <v>1.3812923874157654E-2</v>
      </c>
      <c r="E397">
        <f t="shared" ref="E397:E447" si="19">C397-($B$4+$B$5*D397)</f>
        <v>-3.8217958032420746E-3</v>
      </c>
      <c r="F397">
        <f t="shared" ref="F397:F447" ca="1" si="20">SQRT(A397-A396)*_xlfn.NORM.INV(RAND(),0,1)</f>
        <v>0.77308358304310776</v>
      </c>
      <c r="G397">
        <f ca="1">S0*EXP(Drift*(A397-$A$11)+Volatility*SUM($F$12:F397))</f>
        <v>21.635228107196692</v>
      </c>
    </row>
    <row r="398" spans="1:7" x14ac:dyDescent="0.25">
      <c r="A398" s="1" t="str">
        <f>MID('Filter Data'!A389,2,LEN('Filter Data'!A389)-2)</f>
        <v>16-Mar-2022</v>
      </c>
      <c r="B398">
        <f>'Filter Data'!M389</f>
        <v>11.348000000000001</v>
      </c>
      <c r="C398">
        <f t="shared" si="18"/>
        <v>7.3594384159090337E-2</v>
      </c>
      <c r="D398">
        <f>C398-SET_TRI!C399</f>
        <v>6.0356002509720105E-2</v>
      </c>
      <c r="E398">
        <f t="shared" si="19"/>
        <v>3.8500011453093258E-2</v>
      </c>
      <c r="F398">
        <f t="shared" ca="1" si="20"/>
        <v>-0.49648251835817131</v>
      </c>
      <c r="G398">
        <f ca="1">S0*EXP(Drift*(A398-$A$11)+Volatility*SUM($F$12:F398))</f>
        <v>21.507443485965382</v>
      </c>
    </row>
    <row r="399" spans="1:7" x14ac:dyDescent="0.25">
      <c r="A399" s="1" t="str">
        <f>MID('Filter Data'!A390,2,LEN('Filter Data'!A390)-2)</f>
        <v>17-Mar-2022</v>
      </c>
      <c r="B399">
        <f>'Filter Data'!M390</f>
        <v>11.2318</v>
      </c>
      <c r="C399">
        <f t="shared" si="18"/>
        <v>-1.0239689813183024E-2</v>
      </c>
      <c r="D399">
        <f>C399-SET_TRI!C400</f>
        <v>-1.7538709430370503E-2</v>
      </c>
      <c r="E399">
        <f t="shared" si="19"/>
        <v>-1.1968172653948651E-4</v>
      </c>
      <c r="F399">
        <f t="shared" ca="1" si="20"/>
        <v>-0.76318208166150303</v>
      </c>
      <c r="G399">
        <f ca="1">S0*EXP(Drift*(A399-$A$11)+Volatility*SUM($F$12:F399))</f>
        <v>21.304126524522733</v>
      </c>
    </row>
    <row r="400" spans="1:7" x14ac:dyDescent="0.25">
      <c r="A400" s="1" t="str">
        <f>MID('Filter Data'!A391,2,LEN('Filter Data'!A391)-2)</f>
        <v>21-Mar-2022</v>
      </c>
      <c r="B400">
        <f>'Filter Data'!M391</f>
        <v>11.304399999999999</v>
      </c>
      <c r="C400">
        <f t="shared" si="18"/>
        <v>6.4637903096564711E-3</v>
      </c>
      <c r="D400">
        <f>C400-SET_TRI!C401</f>
        <v>1.450568879949408E-2</v>
      </c>
      <c r="E400">
        <f t="shared" si="19"/>
        <v>-2.0165351533053977E-3</v>
      </c>
      <c r="F400">
        <f t="shared" ca="1" si="20"/>
        <v>3.1960191753728524</v>
      </c>
      <c r="G400">
        <f ca="1">S0*EXP(Drift*(A400-$A$11)+Volatility*SUM($F$12:F400))</f>
        <v>22.301567389577407</v>
      </c>
    </row>
    <row r="401" spans="1:7" x14ac:dyDescent="0.25">
      <c r="A401" s="1" t="str">
        <f>MID('Filter Data'!A392,2,LEN('Filter Data'!A392)-2)</f>
        <v>22-Mar-2022</v>
      </c>
      <c r="B401">
        <f>'Filter Data'!M392</f>
        <v>11.506600000000001</v>
      </c>
      <c r="C401">
        <f t="shared" si="18"/>
        <v>1.7886840522274627E-2</v>
      </c>
      <c r="D401">
        <f>C401-SET_TRI!C402</f>
        <v>1.6247106885986386E-2</v>
      </c>
      <c r="E401">
        <f t="shared" si="19"/>
        <v>8.3957000948462115E-3</v>
      </c>
      <c r="F401">
        <f t="shared" ca="1" si="20"/>
        <v>1.5952590041680359</v>
      </c>
      <c r="G401">
        <f ca="1">S0*EXP(Drift*(A401-$A$11)+Volatility*SUM($F$12:F401))</f>
        <v>22.80016721364651</v>
      </c>
    </row>
    <row r="402" spans="1:7" x14ac:dyDescent="0.25">
      <c r="A402" s="1" t="str">
        <f>MID('Filter Data'!A393,2,LEN('Filter Data'!A393)-2)</f>
        <v>23-Mar-2022</v>
      </c>
      <c r="B402">
        <f>'Filter Data'!M393</f>
        <v>11.4922</v>
      </c>
      <c r="C402">
        <f t="shared" si="18"/>
        <v>-1.2514556863017911E-3</v>
      </c>
      <c r="D402">
        <f>C402-SET_TRI!C403</f>
        <v>2.6264179590138256E-3</v>
      </c>
      <c r="E402">
        <f t="shared" si="19"/>
        <v>-2.8363981130764999E-3</v>
      </c>
      <c r="F402">
        <f t="shared" ca="1" si="20"/>
        <v>0.29483317392057928</v>
      </c>
      <c r="G402">
        <f ca="1">S0*EXP(Drift*(A402-$A$11)+Volatility*SUM($F$12:F402))</f>
        <v>22.907164258759366</v>
      </c>
    </row>
    <row r="403" spans="1:7" x14ac:dyDescent="0.25">
      <c r="A403" s="1" t="str">
        <f>MID('Filter Data'!A394,2,LEN('Filter Data'!A394)-2)</f>
        <v>24-Mar-2022</v>
      </c>
      <c r="B403">
        <f>'Filter Data'!M394</f>
        <v>11.5345</v>
      </c>
      <c r="C403">
        <f t="shared" si="18"/>
        <v>3.6807573832685746E-3</v>
      </c>
      <c r="D403">
        <f>C403-SET_TRI!C404</f>
        <v>-2.3874027416825438E-5</v>
      </c>
      <c r="E403">
        <f t="shared" si="19"/>
        <v>3.6341903879136845E-3</v>
      </c>
      <c r="F403">
        <f t="shared" ca="1" si="20"/>
        <v>0.45091841214387868</v>
      </c>
      <c r="G403">
        <f ca="1">S0*EXP(Drift*(A403-$A$11)+Volatility*SUM($F$12:F403))</f>
        <v>23.062859235865588</v>
      </c>
    </row>
    <row r="404" spans="1:7" x14ac:dyDescent="0.25">
      <c r="A404" s="1" t="str">
        <f>MID('Filter Data'!A395,2,LEN('Filter Data'!A395)-2)</f>
        <v>25-Mar-2022</v>
      </c>
      <c r="B404">
        <f>'Filter Data'!M395</f>
        <v>11.418799999999999</v>
      </c>
      <c r="C404">
        <f t="shared" si="18"/>
        <v>-1.0030777233516872E-2</v>
      </c>
      <c r="D404">
        <f>C404-SET_TRI!C405</f>
        <v>-6.5379405491113752E-3</v>
      </c>
      <c r="E404">
        <f t="shared" si="19"/>
        <v>-6.296221263207365E-3</v>
      </c>
      <c r="F404">
        <f t="shared" ca="1" si="20"/>
        <v>-0.19156365871842543</v>
      </c>
      <c r="G404">
        <f ca="1">S0*EXP(Drift*(A404-$A$11)+Volatility*SUM($F$12:F404))</f>
        <v>23.020528598528578</v>
      </c>
    </row>
    <row r="405" spans="1:7" x14ac:dyDescent="0.25">
      <c r="A405" s="1" t="str">
        <f>MID('Filter Data'!A396,2,LEN('Filter Data'!A396)-2)</f>
        <v>28-Mar-2022</v>
      </c>
      <c r="B405">
        <f>'Filter Data'!M396</f>
        <v>11.5244</v>
      </c>
      <c r="C405">
        <f t="shared" si="18"/>
        <v>9.2479069604512569E-3</v>
      </c>
      <c r="D405">
        <f>C405-SET_TRI!C406</f>
        <v>5.6587133485466908E-3</v>
      </c>
      <c r="E405">
        <f t="shared" si="19"/>
        <v>5.9028532885954353E-3</v>
      </c>
      <c r="F405">
        <f t="shared" ca="1" si="20"/>
        <v>-1.1564645198459838</v>
      </c>
      <c r="G405">
        <f ca="1">S0*EXP(Drift*(A405-$A$11)+Volatility*SUM($F$12:F405))</f>
        <v>22.716185748997646</v>
      </c>
    </row>
    <row r="406" spans="1:7" x14ac:dyDescent="0.25">
      <c r="A406" s="1" t="str">
        <f>MID('Filter Data'!A397,2,LEN('Filter Data'!A397)-2)</f>
        <v>29-Mar-2022</v>
      </c>
      <c r="B406">
        <f>'Filter Data'!M397</f>
        <v>11.7044</v>
      </c>
      <c r="C406">
        <f t="shared" si="18"/>
        <v>1.5619034396584613E-2</v>
      </c>
      <c r="D406">
        <f>C406-SET_TRI!C407</f>
        <v>1.1305499764968561E-2</v>
      </c>
      <c r="E406">
        <f t="shared" si="19"/>
        <v>8.9962748968521276E-3</v>
      </c>
      <c r="F406">
        <f t="shared" ca="1" si="20"/>
        <v>-0.84121042906154164</v>
      </c>
      <c r="G406">
        <f ca="1">S0*EXP(Drift*(A406-$A$11)+Volatility*SUM($F$12:F406))</f>
        <v>22.477922857481406</v>
      </c>
    </row>
    <row r="407" spans="1:7" x14ac:dyDescent="0.25">
      <c r="A407" s="1" t="str">
        <f>MID('Filter Data'!A398,2,LEN('Filter Data'!A398)-2)</f>
        <v>30-Mar-2022</v>
      </c>
      <c r="B407">
        <f>'Filter Data'!M398</f>
        <v>11.530799999999999</v>
      </c>
      <c r="C407">
        <f t="shared" si="18"/>
        <v>-1.4832028980554357E-2</v>
      </c>
      <c r="D407">
        <f>C407-SET_TRI!C408</f>
        <v>-2.0764811015301466E-2</v>
      </c>
      <c r="E407">
        <f t="shared" si="19"/>
        <v>-2.8394138593152395E-3</v>
      </c>
      <c r="F407">
        <f t="shared" ca="1" si="20"/>
        <v>0.62827422526340759</v>
      </c>
      <c r="G407">
        <f ca="1">S0*EXP(Drift*(A407-$A$11)+Volatility*SUM($F$12:F407))</f>
        <v>22.684558125646205</v>
      </c>
    </row>
    <row r="408" spans="1:7" x14ac:dyDescent="0.25">
      <c r="A408" s="1" t="str">
        <f>MID('Filter Data'!A399,2,LEN('Filter Data'!A399)-2)</f>
        <v>31-Mar-2022</v>
      </c>
      <c r="B408">
        <f>'Filter Data'!M399</f>
        <v>11.365600000000001</v>
      </c>
      <c r="C408">
        <f t="shared" si="18"/>
        <v>-1.4326846359315805E-2</v>
      </c>
      <c r="D408">
        <f>C408-SET_TRI!C409</f>
        <v>-1.124031021837218E-2</v>
      </c>
      <c r="E408">
        <f t="shared" si="19"/>
        <v>-7.8627760541019592E-3</v>
      </c>
      <c r="F408">
        <f t="shared" ca="1" si="20"/>
        <v>1.2845883747022399E-2</v>
      </c>
      <c r="G408">
        <f ca="1">S0*EXP(Drift*(A408-$A$11)+Volatility*SUM($F$12:F408))</f>
        <v>22.705039800800428</v>
      </c>
    </row>
    <row r="409" spans="1:7" x14ac:dyDescent="0.25">
      <c r="A409" s="1" t="str">
        <f>MID('Filter Data'!A400,2,LEN('Filter Data'!A400)-2)</f>
        <v>01-Apr-2022</v>
      </c>
      <c r="B409">
        <f>'Filter Data'!M400</f>
        <v>11.5883</v>
      </c>
      <c r="C409">
        <f t="shared" si="18"/>
        <v>1.9594214119800068E-2</v>
      </c>
      <c r="D409">
        <f>C409-SET_TRI!C410</f>
        <v>1.5686745104365026E-2</v>
      </c>
      <c r="E409">
        <f t="shared" si="19"/>
        <v>1.0428338531855968E-2</v>
      </c>
      <c r="F409">
        <f t="shared" ca="1" si="20"/>
        <v>-0.84709264111669857</v>
      </c>
      <c r="G409">
        <f ca="1">S0*EXP(Drift*(A409-$A$11)+Volatility*SUM($F$12:F409))</f>
        <v>22.465122666547764</v>
      </c>
    </row>
    <row r="410" spans="1:7" x14ac:dyDescent="0.25">
      <c r="A410" s="1" t="str">
        <f>MID('Filter Data'!A401,2,LEN('Filter Data'!A401)-2)</f>
        <v>07-Apr-2022</v>
      </c>
      <c r="B410">
        <f>'Filter Data'!M401</f>
        <v>11.355700000000001</v>
      </c>
      <c r="C410">
        <f t="shared" si="18"/>
        <v>-2.0071969141289031E-2</v>
      </c>
      <c r="D410">
        <f>C410-SET_TRI!C411</f>
        <v>-4.3098227840187436E-3</v>
      </c>
      <c r="E410">
        <f t="shared" si="19"/>
        <v>-1.7630735433461574E-2</v>
      </c>
      <c r="F410">
        <f t="shared" ca="1" si="20"/>
        <v>-2.2711840609664002</v>
      </c>
      <c r="G410">
        <f ca="1">S0*EXP(Drift*(A410-$A$11)+Volatility*SUM($F$12:F410))</f>
        <v>21.887291250566157</v>
      </c>
    </row>
    <row r="411" spans="1:7" x14ac:dyDescent="0.25">
      <c r="A411" s="1" t="str">
        <f>MID('Filter Data'!A402,2,LEN('Filter Data'!A402)-2)</f>
        <v>08-Apr-2022</v>
      </c>
      <c r="B411">
        <f>'Filter Data'!M402</f>
        <v>11.411199999999999</v>
      </c>
      <c r="C411">
        <f t="shared" si="18"/>
        <v>4.8874133694971292E-3</v>
      </c>
      <c r="D411">
        <f>C411-SET_TRI!C412</f>
        <v>4.8070199008922003E-3</v>
      </c>
      <c r="E411">
        <f t="shared" si="19"/>
        <v>2.0367294809260123E-3</v>
      </c>
      <c r="F411">
        <f t="shared" ca="1" si="20"/>
        <v>0.91950123496851399</v>
      </c>
      <c r="G411">
        <f ca="1">S0*EXP(Drift*(A411-$A$11)+Volatility*SUM($F$12:F411))</f>
        <v>22.174881128270144</v>
      </c>
    </row>
    <row r="412" spans="1:7" x14ac:dyDescent="0.25">
      <c r="A412" s="1" t="str">
        <f>MID('Filter Data'!A403,2,LEN('Filter Data'!A403)-2)</f>
        <v>12-Apr-2022</v>
      </c>
      <c r="B412">
        <f>'Filter Data'!M403</f>
        <v>11.2437</v>
      </c>
      <c r="C412">
        <f t="shared" si="18"/>
        <v>-1.4678561413348171E-2</v>
      </c>
      <c r="D412">
        <f>C412-SET_TRI!C413</f>
        <v>-4.9565186264072178E-3</v>
      </c>
      <c r="E412">
        <f t="shared" si="19"/>
        <v>-1.1861949822394854E-2</v>
      </c>
      <c r="F412">
        <f t="shared" ca="1" si="20"/>
        <v>-0.58783761029337345</v>
      </c>
      <c r="G412">
        <f ca="1">S0*EXP(Drift*(A412-$A$11)+Volatility*SUM($F$12:F412))</f>
        <v>22.065226016045862</v>
      </c>
    </row>
    <row r="413" spans="1:7" x14ac:dyDescent="0.25">
      <c r="A413" s="1" t="str">
        <f>MID('Filter Data'!A404,2,LEN('Filter Data'!A404)-2)</f>
        <v>19-Apr-2022</v>
      </c>
      <c r="B413">
        <f>'Filter Data'!M404</f>
        <v>11.175800000000001</v>
      </c>
      <c r="C413">
        <f t="shared" si="18"/>
        <v>-6.0389373604774095E-3</v>
      </c>
      <c r="D413">
        <f>C413-SET_TRI!C414</f>
        <v>-1.983992666598584E-3</v>
      </c>
      <c r="E413">
        <f t="shared" si="19"/>
        <v>-4.9477435458445927E-3</v>
      </c>
      <c r="F413">
        <f t="shared" ca="1" si="20"/>
        <v>-2.8300012656763665</v>
      </c>
      <c r="G413">
        <f ca="1">S0*EXP(Drift*(A413-$A$11)+Volatility*SUM($F$12:F413))</f>
        <v>21.352861614702409</v>
      </c>
    </row>
    <row r="414" spans="1:7" x14ac:dyDescent="0.25">
      <c r="A414" s="1" t="str">
        <f>MID('Filter Data'!A405,2,LEN('Filter Data'!A405)-2)</f>
        <v>20-Apr-2022</v>
      </c>
      <c r="B414">
        <f>'Filter Data'!M405</f>
        <v>11.1304</v>
      </c>
      <c r="C414">
        <f t="shared" si="18"/>
        <v>-4.0623490040982094E-3</v>
      </c>
      <c r="D414">
        <f>C414-SET_TRI!C415</f>
        <v>-7.1334053892755968E-3</v>
      </c>
      <c r="E414">
        <f t="shared" si="19"/>
        <v>1.7847554143904029E-5</v>
      </c>
      <c r="F414">
        <f t="shared" ca="1" si="20"/>
        <v>1.7231851687812558</v>
      </c>
      <c r="G414">
        <f ca="1">S0*EXP(Drift*(A414-$A$11)+Volatility*SUM($F$12:F414))</f>
        <v>21.867712035037787</v>
      </c>
    </row>
    <row r="415" spans="1:7" x14ac:dyDescent="0.25">
      <c r="A415" s="1" t="str">
        <f>MID('Filter Data'!A406,2,LEN('Filter Data'!A406)-2)</f>
        <v>21-Apr-2022</v>
      </c>
      <c r="B415">
        <f>'Filter Data'!M406</f>
        <v>10.9376</v>
      </c>
      <c r="C415">
        <f t="shared" si="18"/>
        <v>-1.7321929131028542E-2</v>
      </c>
      <c r="D415">
        <f>C415-SET_TRI!C416</f>
        <v>-2.2489497848954945E-2</v>
      </c>
      <c r="E415">
        <f t="shared" si="19"/>
        <v>-4.3282107859295357E-3</v>
      </c>
      <c r="F415">
        <f t="shared" ca="1" si="20"/>
        <v>-0.78812062103427583</v>
      </c>
      <c r="G415">
        <f ca="1">S0*EXP(Drift*(A415-$A$11)+Volatility*SUM($F$12:F415))</f>
        <v>21.653750558261621</v>
      </c>
    </row>
    <row r="416" spans="1:7" x14ac:dyDescent="0.25">
      <c r="A416" s="1" t="str">
        <f>MID('Filter Data'!A407,2,LEN('Filter Data'!A407)-2)</f>
        <v>22-Apr-2022</v>
      </c>
      <c r="B416">
        <f>'Filter Data'!M407</f>
        <v>10.8772</v>
      </c>
      <c r="C416">
        <f t="shared" si="18"/>
        <v>-5.5222352252779008E-3</v>
      </c>
      <c r="D416">
        <f>C416-SET_TRI!C417</f>
        <v>-2.9478846112351307E-3</v>
      </c>
      <c r="E416">
        <f t="shared" si="19"/>
        <v>-3.8715454404786532E-3</v>
      </c>
      <c r="F416">
        <f t="shared" ca="1" si="20"/>
        <v>0.87421611959111167</v>
      </c>
      <c r="G416">
        <f ca="1">S0*EXP(Drift*(A416-$A$11)+Volatility*SUM($F$12:F416))</f>
        <v>21.924960687817411</v>
      </c>
    </row>
    <row r="417" spans="1:7" x14ac:dyDescent="0.25">
      <c r="A417" s="1" t="str">
        <f>MID('Filter Data'!A408,2,LEN('Filter Data'!A408)-2)</f>
        <v>25-Apr-2022</v>
      </c>
      <c r="B417">
        <f>'Filter Data'!M408</f>
        <v>10.817600000000001</v>
      </c>
      <c r="C417">
        <f t="shared" si="18"/>
        <v>-5.479351303644288E-3</v>
      </c>
      <c r="D417">
        <f>C417-SET_TRI!C418</f>
        <v>7.3098407436105245E-3</v>
      </c>
      <c r="E417">
        <f t="shared" si="19"/>
        <v>-9.7828102499813146E-3</v>
      </c>
      <c r="F417">
        <f t="shared" ca="1" si="20"/>
        <v>0.95559729903560353</v>
      </c>
      <c r="G417">
        <f ca="1">S0*EXP(Drift*(A417-$A$11)+Volatility*SUM($F$12:F417))</f>
        <v>22.256278834509622</v>
      </c>
    </row>
    <row r="418" spans="1:7" x14ac:dyDescent="0.25">
      <c r="A418" s="1" t="str">
        <f>MID('Filter Data'!A409,2,LEN('Filter Data'!A409)-2)</f>
        <v>26-Apr-2022</v>
      </c>
      <c r="B418">
        <f>'Filter Data'!M409</f>
        <v>10.6638</v>
      </c>
      <c r="C418">
        <f t="shared" si="18"/>
        <v>-1.42175713651827E-2</v>
      </c>
      <c r="D418">
        <f>C418-SET_TRI!C419</f>
        <v>-1.2279471328727271E-2</v>
      </c>
      <c r="E418">
        <f t="shared" si="19"/>
        <v>-7.1503147206364113E-3</v>
      </c>
      <c r="F418">
        <f t="shared" ca="1" si="20"/>
        <v>0.1203281173737326</v>
      </c>
      <c r="G418">
        <f ca="1">S0*EXP(Drift*(A418-$A$11)+Volatility*SUM($F$12:F418))</f>
        <v>22.308486943868093</v>
      </c>
    </row>
    <row r="419" spans="1:7" x14ac:dyDescent="0.25">
      <c r="A419" s="1" t="str">
        <f>MID('Filter Data'!A410,2,LEN('Filter Data'!A410)-2)</f>
        <v>27-Apr-2022</v>
      </c>
      <c r="B419">
        <f>'Filter Data'!M410</f>
        <v>10.8201</v>
      </c>
      <c r="C419">
        <f t="shared" si="18"/>
        <v>1.4657064085973094E-2</v>
      </c>
      <c r="D419">
        <f>C419-SET_TRI!C420</f>
        <v>1.7099327184494077E-2</v>
      </c>
      <c r="E419">
        <f t="shared" si="19"/>
        <v>4.6712480620089286E-3</v>
      </c>
      <c r="F419">
        <f t="shared" ca="1" si="20"/>
        <v>-0.30533482470734818</v>
      </c>
      <c r="G419">
        <f ca="1">S0*EXP(Drift*(A419-$A$11)+Volatility*SUM($F$12:F419))</f>
        <v>22.233612630210832</v>
      </c>
    </row>
    <row r="420" spans="1:7" x14ac:dyDescent="0.25">
      <c r="A420" s="1" t="str">
        <f>MID('Filter Data'!A411,2,LEN('Filter Data'!A411)-2)</f>
        <v>28-Apr-2022</v>
      </c>
      <c r="B420">
        <f>'Filter Data'!M411</f>
        <v>11.001300000000001</v>
      </c>
      <c r="C420">
        <f t="shared" si="18"/>
        <v>1.6746610474949443E-2</v>
      </c>
      <c r="D420">
        <f>C420-SET_TRI!C421</f>
        <v>1.1267023947153969E-2</v>
      </c>
      <c r="E420">
        <f t="shared" si="19"/>
        <v>1.0146184458898304E-2</v>
      </c>
      <c r="F420">
        <f t="shared" ca="1" si="20"/>
        <v>0.70485447742791074</v>
      </c>
      <c r="G420">
        <f ca="1">S0*EXP(Drift*(A420-$A$11)+Volatility*SUM($F$12:F420))</f>
        <v>22.461043588099407</v>
      </c>
    </row>
    <row r="421" spans="1:7" x14ac:dyDescent="0.25">
      <c r="A421" s="1" t="str">
        <f>MID('Filter Data'!A412,2,LEN('Filter Data'!A412)-2)</f>
        <v>10-May-2022</v>
      </c>
      <c r="B421">
        <f>'Filter Data'!M412</f>
        <v>10.447800000000001</v>
      </c>
      <c r="C421">
        <f t="shared" si="18"/>
        <v>-5.0312235826674996E-2</v>
      </c>
      <c r="D421">
        <f>C421-SET_TRI!C422</f>
        <v>-3.3478816578662737E-2</v>
      </c>
      <c r="E421">
        <f t="shared" si="19"/>
        <v>-3.0939711663809356E-2</v>
      </c>
      <c r="F421">
        <f t="shared" ca="1" si="20"/>
        <v>2.5909147252658418</v>
      </c>
      <c r="G421">
        <f ca="1">S0*EXP(Drift*(A421-$A$11)+Volatility*SUM($F$12:F421))</f>
        <v>23.459397164414312</v>
      </c>
    </row>
    <row r="422" spans="1:7" x14ac:dyDescent="0.25">
      <c r="A422" s="1" t="str">
        <f>MID('Filter Data'!A413,2,LEN('Filter Data'!A413)-2)</f>
        <v>11-May-2022</v>
      </c>
      <c r="B422">
        <f>'Filter Data'!M413</f>
        <v>10.405900000000001</v>
      </c>
      <c r="C422">
        <f t="shared" si="18"/>
        <v>-4.0104136756063521E-3</v>
      </c>
      <c r="D422">
        <f>C422-SET_TRI!C423</f>
        <v>-4.4295486476068381E-5</v>
      </c>
      <c r="E422">
        <f t="shared" si="19"/>
        <v>-4.0451269314293976E-3</v>
      </c>
      <c r="F422">
        <f t="shared" ca="1" si="20"/>
        <v>-1.5147261194907817</v>
      </c>
      <c r="G422">
        <f ca="1">S0*EXP(Drift*(A422-$A$11)+Volatility*SUM($F$12:F422))</f>
        <v>23.004738545975194</v>
      </c>
    </row>
    <row r="423" spans="1:7" x14ac:dyDescent="0.25">
      <c r="A423" s="1" t="str">
        <f>MID('Filter Data'!A414,2,LEN('Filter Data'!A414)-2)</f>
        <v>12-May-2022</v>
      </c>
      <c r="B423">
        <f>'Filter Data'!M414</f>
        <v>10.3627</v>
      </c>
      <c r="C423">
        <f t="shared" si="18"/>
        <v>-4.1514909810780971E-3</v>
      </c>
      <c r="D423">
        <f>C423-SET_TRI!C424</f>
        <v>7.648683688624743E-3</v>
      </c>
      <c r="E423">
        <f t="shared" si="19"/>
        <v>-8.6516330341779527E-3</v>
      </c>
      <c r="F423">
        <f t="shared" ca="1" si="20"/>
        <v>-1.6910272286642678</v>
      </c>
      <c r="G423">
        <f ca="1">S0*EXP(Drift*(A423-$A$11)+Volatility*SUM($F$12:F423))</f>
        <v>22.505650251411002</v>
      </c>
    </row>
    <row r="424" spans="1:7" x14ac:dyDescent="0.25">
      <c r="A424" s="1" t="str">
        <f>MID('Filter Data'!A415,2,LEN('Filter Data'!A415)-2)</f>
        <v>13-May-2022</v>
      </c>
      <c r="B424">
        <f>'Filter Data'!M415</f>
        <v>10.6357</v>
      </c>
      <c r="C424">
        <f t="shared" si="18"/>
        <v>2.634448551053294E-2</v>
      </c>
      <c r="D424">
        <f>C424-SET_TRI!C425</f>
        <v>2.3457076309564336E-2</v>
      </c>
      <c r="E424">
        <f t="shared" si="19"/>
        <v>1.2668281746947974E-2</v>
      </c>
      <c r="F424">
        <f t="shared" ca="1" si="20"/>
        <v>0.5348105037093025</v>
      </c>
      <c r="G424">
        <f ca="1">S0*EXP(Drift*(A424-$A$11)+Volatility*SUM($F$12:F424))</f>
        <v>22.684107239459646</v>
      </c>
    </row>
    <row r="425" spans="1:7" x14ac:dyDescent="0.25">
      <c r="A425" s="1" t="str">
        <f>MID('Filter Data'!A416,2,LEN('Filter Data'!A416)-2)</f>
        <v>17-May-2022</v>
      </c>
      <c r="B425">
        <f>'Filter Data'!M416</f>
        <v>10.7843</v>
      </c>
      <c r="C425">
        <f t="shared" si="18"/>
        <v>1.3971811916470008E-2</v>
      </c>
      <c r="D425">
        <f>C425-SET_TRI!C426</f>
        <v>-4.3439470603342245E-3</v>
      </c>
      <c r="E425">
        <f t="shared" si="19"/>
        <v>1.6432853233635414E-2</v>
      </c>
      <c r="F425">
        <f t="shared" ca="1" si="20"/>
        <v>-0.21856739756800544</v>
      </c>
      <c r="G425">
        <f ca="1">S0*EXP(Drift*(A425-$A$11)+Volatility*SUM($F$12:F425))</f>
        <v>22.683923344225406</v>
      </c>
    </row>
    <row r="426" spans="1:7" x14ac:dyDescent="0.25">
      <c r="A426" s="1" t="str">
        <f>MID('Filter Data'!A417,2,LEN('Filter Data'!A417)-2)</f>
        <v>18-May-2022</v>
      </c>
      <c r="B426">
        <f>'Filter Data'!M417</f>
        <v>10.555199999999999</v>
      </c>
      <c r="C426">
        <f t="shared" si="18"/>
        <v>-2.124384521943944E-2</v>
      </c>
      <c r="D426">
        <f>C426-SET_TRI!C427</f>
        <v>-2.7938705972855638E-2</v>
      </c>
      <c r="E426">
        <f t="shared" si="19"/>
        <v>-5.087106368893396E-3</v>
      </c>
      <c r="F426">
        <f t="shared" ca="1" si="20"/>
        <v>0.52984781530461567</v>
      </c>
      <c r="G426">
        <f ca="1">S0*EXP(Drift*(A426-$A$11)+Volatility*SUM($F$12:F426))</f>
        <v>22.862273250929938</v>
      </c>
    </row>
    <row r="427" spans="1:7" x14ac:dyDescent="0.25">
      <c r="A427" s="1" t="str">
        <f>MID('Filter Data'!A418,2,LEN('Filter Data'!A418)-2)</f>
        <v>19-May-2022</v>
      </c>
      <c r="B427">
        <f>'Filter Data'!M418</f>
        <v>10.7164</v>
      </c>
      <c r="C427">
        <f t="shared" si="18"/>
        <v>1.5272093375776955E-2</v>
      </c>
      <c r="D427">
        <f>C427-SET_TRI!C428</f>
        <v>2.5684773470689135E-2</v>
      </c>
      <c r="E427">
        <f t="shared" si="19"/>
        <v>3.028114914172611E-4</v>
      </c>
      <c r="F427">
        <f t="shared" ca="1" si="20"/>
        <v>-1.0747117586129233</v>
      </c>
      <c r="G427">
        <f ca="1">S0*EXP(Drift*(A427-$A$11)+Volatility*SUM($F$12:F427))</f>
        <v>22.551791237418929</v>
      </c>
    </row>
    <row r="428" spans="1:7" x14ac:dyDescent="0.25">
      <c r="A428" s="1" t="str">
        <f>MID('Filter Data'!A419,2,LEN('Filter Data'!A419)-2)</f>
        <v>20-May-2022</v>
      </c>
      <c r="B428">
        <f>'Filter Data'!M419</f>
        <v>10.6629</v>
      </c>
      <c r="C428">
        <f t="shared" si="18"/>
        <v>-4.9923481766264467E-3</v>
      </c>
      <c r="D428">
        <f>C428-SET_TRI!C429</f>
        <v>-1.5875548382886642E-2</v>
      </c>
      <c r="E428">
        <f t="shared" si="19"/>
        <v>4.1622696409285009E-3</v>
      </c>
      <c r="F428">
        <f t="shared" ca="1" si="20"/>
        <v>0.50262220402892888</v>
      </c>
      <c r="G428">
        <f ca="1">S0*EXP(Drift*(A428-$A$11)+Volatility*SUM($F$12:F428))</f>
        <v>22.720810080265537</v>
      </c>
    </row>
    <row r="429" spans="1:7" x14ac:dyDescent="0.25">
      <c r="A429" s="1" t="str">
        <f>MID('Filter Data'!A420,2,LEN('Filter Data'!A420)-2)</f>
        <v>23-May-2022</v>
      </c>
      <c r="B429">
        <f>'Filter Data'!M420</f>
        <v>10.7273</v>
      </c>
      <c r="C429">
        <f t="shared" si="18"/>
        <v>6.039632745313106E-3</v>
      </c>
      <c r="D429">
        <f>C429-SET_TRI!C430</f>
        <v>-3.7611343650742601E-3</v>
      </c>
      <c r="E429">
        <f t="shared" si="19"/>
        <v>8.1623774762540659E-3</v>
      </c>
      <c r="F429">
        <f t="shared" ca="1" si="20"/>
        <v>2.6685804846361716</v>
      </c>
      <c r="G429">
        <f ca="1">S0*EXP(Drift*(A429-$A$11)+Volatility*SUM($F$12:F429))</f>
        <v>23.599795973802298</v>
      </c>
    </row>
    <row r="430" spans="1:7" x14ac:dyDescent="0.25">
      <c r="A430" s="1" t="str">
        <f>MID('Filter Data'!A421,2,LEN('Filter Data'!A421)-2)</f>
        <v>24-May-2022</v>
      </c>
      <c r="B430">
        <f>'Filter Data'!M421</f>
        <v>10.520300000000001</v>
      </c>
      <c r="C430">
        <f t="shared" si="18"/>
        <v>-1.929656111043776E-2</v>
      </c>
      <c r="D430">
        <f>C430-SET_TRI!C431</f>
        <v>-1.1817454328921152E-2</v>
      </c>
      <c r="E430">
        <f t="shared" si="19"/>
        <v>-1.2497484577758036E-2</v>
      </c>
      <c r="F430">
        <f t="shared" ca="1" si="20"/>
        <v>-0.87413285969789623</v>
      </c>
      <c r="G430">
        <f ca="1">S0*EXP(Drift*(A430-$A$11)+Volatility*SUM($F$12:F430))</f>
        <v>23.341963362039401</v>
      </c>
    </row>
    <row r="431" spans="1:7" x14ac:dyDescent="0.25">
      <c r="A431" s="1" t="str">
        <f>MID('Filter Data'!A422,2,LEN('Filter Data'!A422)-2)</f>
        <v>25-May-2022</v>
      </c>
      <c r="B431">
        <f>'Filter Data'!M422</f>
        <v>10.5878</v>
      </c>
      <c r="C431">
        <f t="shared" si="18"/>
        <v>6.4161668393485924E-3</v>
      </c>
      <c r="D431">
        <f>C431-SET_TRI!C432</f>
        <v>8.5596489897211709E-3</v>
      </c>
      <c r="E431">
        <f t="shared" si="19"/>
        <v>1.3872503548812394E-3</v>
      </c>
      <c r="F431">
        <f t="shared" ca="1" si="20"/>
        <v>-0.38977370850364351</v>
      </c>
      <c r="G431">
        <f ca="1">S0*EXP(Drift*(A431-$A$11)+Volatility*SUM($F$12:F431))</f>
        <v>23.237307847061189</v>
      </c>
    </row>
    <row r="432" spans="1:7" x14ac:dyDescent="0.25">
      <c r="A432" s="1" t="str">
        <f>MID('Filter Data'!A423,2,LEN('Filter Data'!A423)-2)</f>
        <v>27-May-2022</v>
      </c>
      <c r="B432">
        <f>'Filter Data'!M423</f>
        <v>10.844900000000001</v>
      </c>
      <c r="C432">
        <f t="shared" si="18"/>
        <v>2.4282664954003781E-2</v>
      </c>
      <c r="D432">
        <f>C432-SET_TRI!C433</f>
        <v>1.444070134788651E-2</v>
      </c>
      <c r="E432">
        <f t="shared" si="19"/>
        <v>1.5840061787081569E-2</v>
      </c>
      <c r="F432">
        <f t="shared" ca="1" si="20"/>
        <v>-2.3732845231235391</v>
      </c>
      <c r="G432">
        <f ca="1">S0*EXP(Drift*(A432-$A$11)+Volatility*SUM($F$12:F432))</f>
        <v>22.542706352910368</v>
      </c>
    </row>
    <row r="433" spans="1:7" x14ac:dyDescent="0.25">
      <c r="A433" s="1" t="str">
        <f>MID('Filter Data'!A424,2,LEN('Filter Data'!A424)-2)</f>
        <v>31-May-2022</v>
      </c>
      <c r="B433">
        <f>'Filter Data'!M424</f>
        <v>11.008900000000001</v>
      </c>
      <c r="C433">
        <f t="shared" si="18"/>
        <v>1.512231555846524E-2</v>
      </c>
      <c r="D433">
        <f>C433-SET_TRI!C434</f>
        <v>-4.1948636199292538E-4</v>
      </c>
      <c r="E433">
        <f t="shared" si="19"/>
        <v>1.5305383750098994E-2</v>
      </c>
      <c r="F433">
        <f t="shared" ca="1" si="20"/>
        <v>-2.7344437277819651</v>
      </c>
      <c r="G433">
        <f ca="1">S0*EXP(Drift*(A433-$A$11)+Volatility*SUM($F$12:F433))</f>
        <v>21.795079226299485</v>
      </c>
    </row>
    <row r="434" spans="1:7" x14ac:dyDescent="0.25">
      <c r="A434" s="1" t="str">
        <f>MID('Filter Data'!A425,2,LEN('Filter Data'!A425)-2)</f>
        <v>02-Jun-2022</v>
      </c>
      <c r="B434">
        <f>'Filter Data'!M425</f>
        <v>11.1654</v>
      </c>
      <c r="C434">
        <f t="shared" si="18"/>
        <v>1.4215770876290947E-2</v>
      </c>
      <c r="D434">
        <f>C434-SET_TRI!C435</f>
        <v>2.053686404570372E-2</v>
      </c>
      <c r="E434">
        <f t="shared" si="19"/>
        <v>2.2346191387675515E-3</v>
      </c>
      <c r="F434">
        <f t="shared" ca="1" si="20"/>
        <v>0.61624943073269423</v>
      </c>
      <c r="G434">
        <f ca="1">S0*EXP(Drift*(A434-$A$11)+Volatility*SUM($F$12:F434))</f>
        <v>22.007959551727463</v>
      </c>
    </row>
    <row r="435" spans="1:7" x14ac:dyDescent="0.25">
      <c r="A435" s="1" t="str">
        <f>MID('Filter Data'!A426,2,LEN('Filter Data'!A426)-2)</f>
        <v>07-Jun-2022</v>
      </c>
      <c r="B435">
        <f>'Filter Data'!M426</f>
        <v>11.1097</v>
      </c>
      <c r="C435">
        <f t="shared" si="18"/>
        <v>-4.9886255754383957E-3</v>
      </c>
      <c r="D435">
        <f>C435-SET_TRI!C436</f>
        <v>4.8820308063668013E-3</v>
      </c>
      <c r="E435">
        <f t="shared" si="19"/>
        <v>-7.8828499247064823E-3</v>
      </c>
      <c r="F435">
        <f t="shared" ca="1" si="20"/>
        <v>1.237777084287369</v>
      </c>
      <c r="G435">
        <f ca="1">S0*EXP(Drift*(A435-$A$11)+Volatility*SUM($F$12:F435))</f>
        <v>22.457961251211692</v>
      </c>
    </row>
    <row r="436" spans="1:7" x14ac:dyDescent="0.25">
      <c r="A436" s="1" t="str">
        <f>MID('Filter Data'!A427,2,LEN('Filter Data'!A427)-2)</f>
        <v>08-Jun-2022</v>
      </c>
      <c r="B436">
        <f>'Filter Data'!M427</f>
        <v>11.173299999999999</v>
      </c>
      <c r="C436">
        <f t="shared" si="18"/>
        <v>5.7247270403340518E-3</v>
      </c>
      <c r="D436">
        <f>C436-SET_TRI!C437</f>
        <v>3.0951511651616933E-3</v>
      </c>
      <c r="E436">
        <f t="shared" si="19"/>
        <v>3.8677060456428838E-3</v>
      </c>
      <c r="F436">
        <f t="shared" ca="1" si="20"/>
        <v>-1.8052854718023705</v>
      </c>
      <c r="G436">
        <f ca="1">S0*EXP(Drift*(A436-$A$11)+Volatility*SUM($F$12:F436))</f>
        <v>21.937116040191292</v>
      </c>
    </row>
    <row r="437" spans="1:7" x14ac:dyDescent="0.25">
      <c r="A437" s="1" t="str">
        <f>MID('Filter Data'!A428,2,LEN('Filter Data'!A428)-2)</f>
        <v>09-Jun-2022</v>
      </c>
      <c r="B437">
        <f>'Filter Data'!M428</f>
        <v>10.9171</v>
      </c>
      <c r="C437">
        <f t="shared" si="18"/>
        <v>-2.2929662677991264E-2</v>
      </c>
      <c r="D437">
        <f>C437-SET_TRI!C438</f>
        <v>-2.7470145987861065E-2</v>
      </c>
      <c r="E437">
        <f t="shared" si="19"/>
        <v>-7.0449018482643053E-3</v>
      </c>
      <c r="F437">
        <f t="shared" ca="1" si="20"/>
        <v>1.017949861665131</v>
      </c>
      <c r="G437">
        <f ca="1">S0*EXP(Drift*(A437-$A$11)+Volatility*SUM($F$12:F437))</f>
        <v>22.25470555685299</v>
      </c>
    </row>
    <row r="438" spans="1:7" x14ac:dyDescent="0.25">
      <c r="A438" s="1" t="str">
        <f>MID('Filter Data'!A429,2,LEN('Filter Data'!A429)-2)</f>
        <v>10-Jun-2022</v>
      </c>
      <c r="B438">
        <f>'Filter Data'!M429</f>
        <v>10.879899999999999</v>
      </c>
      <c r="C438">
        <f t="shared" si="18"/>
        <v>-3.4074983283106635E-3</v>
      </c>
      <c r="D438">
        <f>C438-SET_TRI!C439</f>
        <v>2.1770610310381426E-3</v>
      </c>
      <c r="E438">
        <f t="shared" si="19"/>
        <v>-4.7316092461514928E-3</v>
      </c>
      <c r="F438">
        <f t="shared" ca="1" si="20"/>
        <v>-1.178430854823179</v>
      </c>
      <c r="G438">
        <f ca="1">S0*EXP(Drift*(A438-$A$11)+Volatility*SUM($F$12:F438))</f>
        <v>21.921979621586562</v>
      </c>
    </row>
    <row r="439" spans="1:7" x14ac:dyDescent="0.25">
      <c r="A439" s="1" t="str">
        <f>MID('Filter Data'!A430,2,LEN('Filter Data'!A430)-2)</f>
        <v>13-Jun-2022</v>
      </c>
      <c r="B439">
        <f>'Filter Data'!M430</f>
        <v>10.5443</v>
      </c>
      <c r="C439">
        <f t="shared" si="18"/>
        <v>-3.0845871745144669E-2</v>
      </c>
      <c r="D439">
        <f>C439-SET_TRI!C440</f>
        <v>-1.174824341900188E-2</v>
      </c>
      <c r="E439">
        <f t="shared" si="19"/>
        <v>-2.4086969036311957E-2</v>
      </c>
      <c r="F439">
        <f t="shared" ca="1" si="20"/>
        <v>2.4402291675738694</v>
      </c>
      <c r="G439">
        <f ca="1">S0*EXP(Drift*(A439-$A$11)+Volatility*SUM($F$12:F439))</f>
        <v>22.700480468051843</v>
      </c>
    </row>
    <row r="440" spans="1:7" x14ac:dyDescent="0.25">
      <c r="A440" s="1" t="str">
        <f>MID('Filter Data'!A431,2,LEN('Filter Data'!A431)-2)</f>
        <v>14-Jun-2022</v>
      </c>
      <c r="B440">
        <f>'Filter Data'!M431</f>
        <v>10.7189</v>
      </c>
      <c r="C440">
        <f t="shared" si="18"/>
        <v>1.6558709444913354E-2</v>
      </c>
      <c r="D440">
        <f>C440-SET_TRI!C441</f>
        <v>1.4551998639844266E-2</v>
      </c>
      <c r="E440">
        <f t="shared" si="19"/>
        <v>8.051503200138593E-3</v>
      </c>
      <c r="F440">
        <f t="shared" ca="1" si="20"/>
        <v>1.1871908529493633</v>
      </c>
      <c r="G440">
        <f ca="1">S0*EXP(Drift*(A440-$A$11)+Volatility*SUM($F$12:F440))</f>
        <v>23.081416889273765</v>
      </c>
    </row>
    <row r="441" spans="1:7" x14ac:dyDescent="0.25">
      <c r="A441" s="1" t="str">
        <f>MID('Filter Data'!A432,2,LEN('Filter Data'!A432)-2)</f>
        <v>15-Jun-2022</v>
      </c>
      <c r="B441">
        <f>'Filter Data'!M432</f>
        <v>10.892300000000001</v>
      </c>
      <c r="C441">
        <f t="shared" si="18"/>
        <v>1.6177033091082191E-2</v>
      </c>
      <c r="D441">
        <f>C441-SET_TRI!C442</f>
        <v>2.10978487436803E-2</v>
      </c>
      <c r="E441">
        <f t="shared" si="19"/>
        <v>3.8702549391153394E-3</v>
      </c>
      <c r="F441">
        <f t="shared" ca="1" si="20"/>
        <v>-0.50093409392550192</v>
      </c>
      <c r="G441">
        <f ca="1">S0*EXP(Drift*(A441-$A$11)+Volatility*SUM($F$12:F441))</f>
        <v>22.943721688355243</v>
      </c>
    </row>
    <row r="442" spans="1:7" x14ac:dyDescent="0.25">
      <c r="A442" s="1" t="str">
        <f>MID('Filter Data'!A433,2,LEN('Filter Data'!A433)-2)</f>
        <v>16-Jun-2022</v>
      </c>
      <c r="B442">
        <f>'Filter Data'!M433</f>
        <v>10.541499999999999</v>
      </c>
      <c r="C442">
        <f t="shared" si="18"/>
        <v>-3.2206237433783619E-2</v>
      </c>
      <c r="D442">
        <f>C442-SET_TRI!C443</f>
        <v>-1.0456708329547277E-2</v>
      </c>
      <c r="E442">
        <f t="shared" si="19"/>
        <v>-2.6197012821027189E-2</v>
      </c>
      <c r="F442">
        <f t="shared" ca="1" si="20"/>
        <v>0.63786375749124813</v>
      </c>
      <c r="G442">
        <f ca="1">S0*EXP(Drift*(A442-$A$11)+Volatility*SUM($F$12:F442))</f>
        <v>23.157615086352838</v>
      </c>
    </row>
    <row r="443" spans="1:7" x14ac:dyDescent="0.25">
      <c r="A443" s="1" t="str">
        <f>MID('Filter Data'!A434,2,LEN('Filter Data'!A434)-2)</f>
        <v>17-Jun-2022</v>
      </c>
      <c r="B443">
        <f>'Filter Data'!M434</f>
        <v>10.6524</v>
      </c>
      <c r="C443">
        <f t="shared" si="18"/>
        <v>1.0520324432006916E-2</v>
      </c>
      <c r="D443">
        <f>C443-SET_TRI!C444</f>
        <v>1.0367139711523357E-2</v>
      </c>
      <c r="E443">
        <f t="shared" si="19"/>
        <v>4.4422407866470002E-3</v>
      </c>
      <c r="F443">
        <f t="shared" ca="1" si="20"/>
        <v>-6.9082908024935011E-2</v>
      </c>
      <c r="G443">
        <f ca="1">S0*EXP(Drift*(A443-$A$11)+Volatility*SUM($F$12:F443))</f>
        <v>23.153086497160452</v>
      </c>
    </row>
    <row r="444" spans="1:7" x14ac:dyDescent="0.25">
      <c r="A444" s="1" t="str">
        <f>MID('Filter Data'!A435,2,LEN('Filter Data'!A435)-2)</f>
        <v>24-Jun-2022</v>
      </c>
      <c r="B444">
        <f>'Filter Data'!M435</f>
        <v>10.9678</v>
      </c>
      <c r="C444">
        <f t="shared" si="18"/>
        <v>2.9608351169689493E-2</v>
      </c>
      <c r="D444">
        <f>C444-SET_TRI!C445</f>
        <v>2.3993114565974409E-2</v>
      </c>
      <c r="E444">
        <f t="shared" si="19"/>
        <v>1.5621001280249555E-2</v>
      </c>
      <c r="F444">
        <f t="shared" ca="1" si="20"/>
        <v>0.74720423195929786</v>
      </c>
      <c r="G444">
        <f ca="1">S0*EXP(Drift*(A444-$A$11)+Volatility*SUM($F$12:F444))</f>
        <v>23.505977994293751</v>
      </c>
    </row>
    <row r="445" spans="1:7" x14ac:dyDescent="0.25">
      <c r="A445" s="1" t="str">
        <f>MID('Filter Data'!A436,2,LEN('Filter Data'!A436)-2)</f>
        <v>27-Jun-2022</v>
      </c>
      <c r="B445">
        <f>'Filter Data'!M436</f>
        <v>10.9229</v>
      </c>
      <c r="C445">
        <f t="shared" si="18"/>
        <v>-4.0938018563431277E-3</v>
      </c>
      <c r="D445">
        <f>C445-SET_TRI!C446</f>
        <v>-1.2883170694127066E-2</v>
      </c>
      <c r="E445">
        <f t="shared" si="19"/>
        <v>3.3238751480917147E-3</v>
      </c>
      <c r="F445">
        <f t="shared" ca="1" si="20"/>
        <v>-0.9516069497272539</v>
      </c>
      <c r="G445">
        <f ca="1">S0*EXP(Drift*(A445-$A$11)+Volatility*SUM($F$12:F445))</f>
        <v>23.258990038582322</v>
      </c>
    </row>
    <row r="446" spans="1:7" x14ac:dyDescent="0.25">
      <c r="A446" s="1" t="str">
        <f>MID('Filter Data'!A437,2,LEN('Filter Data'!A437)-2)</f>
        <v>28-Jun-2022</v>
      </c>
      <c r="B446">
        <f>'Filter Data'!M437</f>
        <v>10.797800000000001</v>
      </c>
      <c r="C446">
        <f t="shared" si="18"/>
        <v>-1.1453002407785457E-2</v>
      </c>
      <c r="D446">
        <f>C446-SET_TRI!C447</f>
        <v>-2.1900550198642506E-2</v>
      </c>
      <c r="E446">
        <f t="shared" si="19"/>
        <v>1.1988582852994045E-3</v>
      </c>
      <c r="F446">
        <f t="shared" ca="1" si="20"/>
        <v>-1.3772535253788043</v>
      </c>
      <c r="G446">
        <f ca="1">S0*EXP(Drift*(A446-$A$11)+Volatility*SUM($F$12:F446))</f>
        <v>22.850278042318127</v>
      </c>
    </row>
    <row r="447" spans="1:7" x14ac:dyDescent="0.25">
      <c r="A447" s="1" t="str">
        <f>MID('Filter Data'!A438,2,LEN('Filter Data'!A438)-2)</f>
        <v>29-Jun-2022</v>
      </c>
      <c r="B447">
        <f>'Filter Data'!M438</f>
        <v>10.7835</v>
      </c>
      <c r="C447">
        <f t="shared" si="18"/>
        <v>-1.3243438478208916E-3</v>
      </c>
      <c r="D447">
        <f>C447-SET_TRI!C448</f>
        <v>4.5009776481793572E-3</v>
      </c>
      <c r="E447">
        <f t="shared" si="19"/>
        <v>-3.9973839579101195E-3</v>
      </c>
      <c r="F447">
        <f t="shared" ca="1" si="20"/>
        <v>-1.000180370642056</v>
      </c>
      <c r="G447">
        <f ca="1">S0*EXP(Drift*(A447-$A$11)+Volatility*SUM($F$12:F447))</f>
        <v>22.562485640938451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E712A-0F2C-447D-9DCC-72700F9CD2B9}">
  <dimension ref="A1:G656"/>
  <sheetViews>
    <sheetView workbookViewId="0">
      <selection activeCell="I8" sqref="I8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List'!A13</f>
        <v>Emerginng Market Equity</v>
      </c>
    </row>
    <row r="2" spans="1:7" x14ac:dyDescent="0.25">
      <c r="A2" t="s">
        <v>56</v>
      </c>
      <c r="B2" t="str">
        <f>'Fund List'!B13</f>
        <v xml:space="preserve">กองทุนเปิดกรุงศรีบริคสตาร์ </v>
      </c>
    </row>
    <row r="3" spans="1:7" x14ac:dyDescent="0.25">
      <c r="A3" t="s">
        <v>522</v>
      </c>
      <c r="B3" t="str">
        <f>'Fund List'!C13</f>
        <v>KF-BRIC</v>
      </c>
    </row>
    <row r="4" spans="1:7" x14ac:dyDescent="0.25">
      <c r="A4" t="s">
        <v>530</v>
      </c>
      <c r="B4" s="11">
        <f>INTERCEPT(D12:D447,C12:C447)</f>
        <v>-4.31650584988429E-5</v>
      </c>
    </row>
    <row r="5" spans="1:7" x14ac:dyDescent="0.25">
      <c r="A5" t="s">
        <v>528</v>
      </c>
      <c r="B5" s="11">
        <f>SLOPE(D12:D447,C12:C447)</f>
        <v>0.45327364130455677</v>
      </c>
    </row>
    <row r="6" spans="1:7" x14ac:dyDescent="0.25">
      <c r="A6" t="s">
        <v>529</v>
      </c>
      <c r="B6" s="11">
        <f>_xlfn.STDEV.S(E12:E447)</f>
        <v>1.4990874572171421E-2</v>
      </c>
    </row>
    <row r="7" spans="1:7" x14ac:dyDescent="0.25">
      <c r="A7" t="s">
        <v>527</v>
      </c>
      <c r="B7" s="11">
        <f>B4+B5*AVERAGE(D12:D447)</f>
        <v>-5.9864149286054996E-5</v>
      </c>
    </row>
    <row r="8" spans="1:7" x14ac:dyDescent="0.25">
      <c r="A8" t="s">
        <v>536</v>
      </c>
      <c r="B8" s="11">
        <f>Return-0.5*Volatility*Volatility</f>
        <v>7.4999420741253629E-4</v>
      </c>
    </row>
    <row r="9" spans="1:7" x14ac:dyDescent="0.25">
      <c r="A9" t="s">
        <v>535</v>
      </c>
      <c r="B9" s="11">
        <f>SQRT(ABS(B5))*SET_TRI!B9</f>
        <v>1.1843619593092889E-2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Data'!N2</f>
        <v>6.6210000000000004</v>
      </c>
      <c r="G11">
        <f>S0</f>
        <v>6.6210000000000004</v>
      </c>
    </row>
    <row r="12" spans="1:7" x14ac:dyDescent="0.25">
      <c r="A12" s="1" t="str">
        <f>MID('Filter Data'!A3,2,LEN('Filter Data'!A3)-2)</f>
        <v>03-Jan-2020</v>
      </c>
      <c r="B12">
        <f>'Filter Data'!N3</f>
        <v>6.6215000000000002</v>
      </c>
      <c r="C12">
        <f>(B12-B11)/B11</f>
        <v>7.5517293460160525E-5</v>
      </c>
      <c r="D12">
        <f>C12-SET_TRI!C13</f>
        <v>1.467061003996374E-3</v>
      </c>
      <c r="E12">
        <f>C12-($B$4+$B$5*D12)</f>
        <v>-5.4629773133835192E-4</v>
      </c>
      <c r="F12">
        <f ca="1">SQRT(A12-A11)*_xlfn.NORM.INV(RAND(),0,1)</f>
        <v>-1.7918385247123703</v>
      </c>
      <c r="G12">
        <f ca="1">S0*EXP(Drift*(A12-$A$11)+Volatility*SUM($F$12:F12))</f>
        <v>6.4868338185535368</v>
      </c>
    </row>
    <row r="13" spans="1:7" x14ac:dyDescent="0.25">
      <c r="A13" s="1" t="str">
        <f>MID('Filter Data'!A4,2,LEN('Filter Data'!A4)-2)</f>
        <v>06-Jan-2020</v>
      </c>
      <c r="B13">
        <f>'Filter Data'!N4</f>
        <v>6.5556000000000001</v>
      </c>
      <c r="C13">
        <f t="shared" ref="C13:C76" si="0">(B13-B12)/B12</f>
        <v>-9.9524276976515995E-3</v>
      </c>
      <c r="D13">
        <f>C13-SET_TRI!C14</f>
        <v>4.5630181644944982E-3</v>
      </c>
      <c r="E13">
        <f t="shared" ref="E13:E76" si="1">C13-($B$4+$B$5*D13)</f>
        <v>-1.1977558497912013E-2</v>
      </c>
      <c r="F13">
        <f t="shared" ref="F13:F76" ca="1" si="2">SQRT(A13-A12)*_xlfn.NORM.INV(RAND(),0,1)</f>
        <v>-2.6141182492097841E-2</v>
      </c>
      <c r="G13">
        <f ca="1">S0*EXP(Drift*(A13-$A$11)+Volatility*SUM($F$12:F13))</f>
        <v>6.4994329373762172</v>
      </c>
    </row>
    <row r="14" spans="1:7" x14ac:dyDescent="0.25">
      <c r="A14" s="1" t="str">
        <f>MID('Filter Data'!A5,2,LEN('Filter Data'!A5)-2)</f>
        <v>07-Jan-2020</v>
      </c>
      <c r="B14">
        <f>'Filter Data'!N5</f>
        <v>6.6204999999999998</v>
      </c>
      <c r="C14">
        <f t="shared" si="0"/>
        <v>9.89993288181093E-3</v>
      </c>
      <c r="D14">
        <f>C14-SET_TRI!C15</f>
        <v>-6.693887518316663E-4</v>
      </c>
      <c r="E14">
        <f t="shared" si="1"/>
        <v>1.0246514217300825E-2</v>
      </c>
      <c r="F14">
        <f t="shared" ca="1" si="2"/>
        <v>-1.1631543806375459</v>
      </c>
      <c r="G14">
        <f ca="1">S0*EXP(Drift*(A14-$A$11)+Volatility*SUM($F$12:F14))</f>
        <v>6.4153205708183467</v>
      </c>
    </row>
    <row r="15" spans="1:7" x14ac:dyDescent="0.25">
      <c r="A15" s="1" t="str">
        <f>MID('Filter Data'!A6,2,LEN('Filter Data'!A6)-2)</f>
        <v>08-Jan-2020</v>
      </c>
      <c r="B15">
        <f>'Filter Data'!N6</f>
        <v>6.6703000000000001</v>
      </c>
      <c r="C15">
        <f t="shared" si="0"/>
        <v>7.522090476550153E-3</v>
      </c>
      <c r="D15">
        <f>C15-SET_TRI!C16</f>
        <v>2.4157886397024004E-2</v>
      </c>
      <c r="E15">
        <f t="shared" si="1"/>
        <v>-3.3848775983518946E-3</v>
      </c>
      <c r="F15">
        <f t="shared" ca="1" si="2"/>
        <v>-0.22150153694814106</v>
      </c>
      <c r="G15">
        <f ca="1">S0*EXP(Drift*(A15-$A$11)+Volatility*SUM($F$12:F15))</f>
        <v>6.4033134512673024</v>
      </c>
    </row>
    <row r="16" spans="1:7" x14ac:dyDescent="0.25">
      <c r="A16" s="1" t="str">
        <f>MID('Filter Data'!A7,2,LEN('Filter Data'!A7)-2)</f>
        <v>09-Jan-2020</v>
      </c>
      <c r="B16">
        <f>'Filter Data'!N7</f>
        <v>6.7511000000000001</v>
      </c>
      <c r="C16">
        <f t="shared" si="0"/>
        <v>1.2113398197982097E-2</v>
      </c>
      <c r="D16">
        <f>C16-SET_TRI!C17</f>
        <v>-1.0959571085029235E-3</v>
      </c>
      <c r="E16">
        <f t="shared" si="1"/>
        <v>1.2653331725765674E-2</v>
      </c>
      <c r="F16">
        <f t="shared" ca="1" si="2"/>
        <v>-1.7644920506776562</v>
      </c>
      <c r="G16">
        <f ca="1">S0*EXP(Drift*(A16-$A$11)+Volatility*SUM($F$12:F16))</f>
        <v>6.2755906290260928</v>
      </c>
    </row>
    <row r="17" spans="1:7" x14ac:dyDescent="0.25">
      <c r="A17" s="1" t="str">
        <f>MID('Filter Data'!A8,2,LEN('Filter Data'!A8)-2)</f>
        <v>10-Jan-2020</v>
      </c>
      <c r="B17">
        <f>'Filter Data'!N8</f>
        <v>6.7545000000000002</v>
      </c>
      <c r="C17">
        <f t="shared" si="0"/>
        <v>5.0362163203034613E-4</v>
      </c>
      <c r="D17">
        <f>C17-SET_TRI!C18</f>
        <v>6.2160916755846154E-4</v>
      </c>
      <c r="E17">
        <f t="shared" si="1"/>
        <v>2.6502763968167084E-4</v>
      </c>
      <c r="F17">
        <f t="shared" ca="1" si="2"/>
        <v>-0.25843234534650406</v>
      </c>
      <c r="G17">
        <f ca="1">S0*EXP(Drift*(A17-$A$11)+Volatility*SUM($F$12:F17))</f>
        <v>6.2611058605771168</v>
      </c>
    </row>
    <row r="18" spans="1:7" x14ac:dyDescent="0.25">
      <c r="A18" s="1" t="str">
        <f>MID('Filter Data'!A9,2,LEN('Filter Data'!A9)-2)</f>
        <v>13-Jan-2020</v>
      </c>
      <c r="B18">
        <f>'Filter Data'!N9</f>
        <v>6.7835000000000001</v>
      </c>
      <c r="C18">
        <f t="shared" si="0"/>
        <v>4.2934340069583111E-3</v>
      </c>
      <c r="D18">
        <f>C18-SET_TRI!C19</f>
        <v>1.2858358642820417E-3</v>
      </c>
      <c r="E18">
        <f t="shared" si="1"/>
        <v>3.7537635611340414E-3</v>
      </c>
      <c r="F18">
        <f t="shared" ca="1" si="2"/>
        <v>-1.3060537897303914</v>
      </c>
      <c r="G18">
        <f ca="1">S0*EXP(Drift*(A18-$A$11)+Volatility*SUM($F$12:F18))</f>
        <v>6.178888512346858</v>
      </c>
    </row>
    <row r="19" spans="1:7" x14ac:dyDescent="0.25">
      <c r="A19" s="1" t="str">
        <f>MID('Filter Data'!A10,2,LEN('Filter Data'!A10)-2)</f>
        <v>14-Jan-2020</v>
      </c>
      <c r="B19">
        <f>'Filter Data'!N10</f>
        <v>6.8255999999999997</v>
      </c>
      <c r="C19">
        <f t="shared" si="0"/>
        <v>6.2062357190240409E-3</v>
      </c>
      <c r="D19">
        <f>C19-SET_TRI!C20</f>
        <v>6.4004021186721168E-3</v>
      </c>
      <c r="E19">
        <f t="shared" si="1"/>
        <v>3.3482672033789736E-3</v>
      </c>
      <c r="F19">
        <f t="shared" ca="1" si="2"/>
        <v>-0.8045058106068963</v>
      </c>
      <c r="G19">
        <f ca="1">S0*EXP(Drift*(A19-$A$11)+Volatility*SUM($F$12:F19))</f>
        <v>6.1248859530627477</v>
      </c>
    </row>
    <row r="20" spans="1:7" x14ac:dyDescent="0.25">
      <c r="A20" s="1" t="str">
        <f>MID('Filter Data'!A11,2,LEN('Filter Data'!A11)-2)</f>
        <v>15-Jan-2020</v>
      </c>
      <c r="B20">
        <f>'Filter Data'!N11</f>
        <v>6.7405999999999997</v>
      </c>
      <c r="C20">
        <f t="shared" si="0"/>
        <v>-1.2453117674636657E-2</v>
      </c>
      <c r="D20">
        <f>C20-SET_TRI!C21</f>
        <v>-6.5112373196735858E-3</v>
      </c>
      <c r="E20">
        <f t="shared" si="1"/>
        <v>-9.458580366851245E-3</v>
      </c>
      <c r="F20">
        <f t="shared" ca="1" si="2"/>
        <v>-0.38849948296053993</v>
      </c>
      <c r="G20">
        <f ca="1">S0*EXP(Drift*(A20-$A$11)+Volatility*SUM($F$12:F20))</f>
        <v>6.1013428754548755</v>
      </c>
    </row>
    <row r="21" spans="1:7" x14ac:dyDescent="0.25">
      <c r="A21" s="1" t="str">
        <f>MID('Filter Data'!A12,2,LEN('Filter Data'!A12)-2)</f>
        <v>16-Jan-2020</v>
      </c>
      <c r="B21">
        <f>'Filter Data'!N12</f>
        <v>6.8048999999999999</v>
      </c>
      <c r="C21">
        <f t="shared" si="0"/>
        <v>9.539210159333034E-3</v>
      </c>
      <c r="D21">
        <f>C21-SET_TRI!C22</f>
        <v>-9.6045252336449984E-4</v>
      </c>
      <c r="E21">
        <f t="shared" si="1"/>
        <v>1.0017723030397453E-2</v>
      </c>
      <c r="F21">
        <f t="shared" ca="1" si="2"/>
        <v>-2.3916509167968796</v>
      </c>
      <c r="G21">
        <f ca="1">S0*EXP(Drift*(A21-$A$11)+Volatility*SUM($F$12:F21))</f>
        <v>5.9353920372424955</v>
      </c>
    </row>
    <row r="22" spans="1:7" x14ac:dyDescent="0.25">
      <c r="A22" s="1" t="str">
        <f>MID('Filter Data'!A13,2,LEN('Filter Data'!A13)-2)</f>
        <v>17-Jan-2020</v>
      </c>
      <c r="B22">
        <f>'Filter Data'!N13</f>
        <v>6.8628</v>
      </c>
      <c r="C22">
        <f t="shared" si="0"/>
        <v>8.5085747035224708E-3</v>
      </c>
      <c r="D22">
        <f>C22-SET_TRI!C23</f>
        <v>6.3276036285323384E-3</v>
      </c>
      <c r="E22">
        <f t="shared" si="1"/>
        <v>5.6836038245845349E-3</v>
      </c>
      <c r="F22">
        <f t="shared" ca="1" si="2"/>
        <v>-0.33892605555017313</v>
      </c>
      <c r="G22">
        <f ca="1">S0*EXP(Drift*(A22-$A$11)+Volatility*SUM($F$12:F22))</f>
        <v>5.916049807632267</v>
      </c>
    </row>
    <row r="23" spans="1:7" x14ac:dyDescent="0.25">
      <c r="A23" s="1" t="str">
        <f>MID('Filter Data'!A14,2,LEN('Filter Data'!A14)-2)</f>
        <v>21-Jan-2020</v>
      </c>
      <c r="B23">
        <f>'Filter Data'!N14</f>
        <v>6.6772</v>
      </c>
      <c r="C23">
        <f t="shared" si="0"/>
        <v>-2.7044355073730836E-2</v>
      </c>
      <c r="D23">
        <f>C23-SET_TRI!C24</f>
        <v>-9.5072143290058954E-3</v>
      </c>
      <c r="E23">
        <f t="shared" si="1"/>
        <v>-2.2691820357660632E-2</v>
      </c>
      <c r="F23">
        <f t="shared" ca="1" si="2"/>
        <v>-0.12328990675893532</v>
      </c>
      <c r="G23">
        <f ca="1">S0*EXP(Drift*(A23-$A$11)+Volatility*SUM($F$12:F23))</f>
        <v>5.9251662282437971</v>
      </c>
    </row>
    <row r="24" spans="1:7" x14ac:dyDescent="0.25">
      <c r="A24" s="1" t="str">
        <f>MID('Filter Data'!A15,2,LEN('Filter Data'!A15)-2)</f>
        <v>22-Jan-2020</v>
      </c>
      <c r="B24">
        <f>'Filter Data'!N15</f>
        <v>6.7194000000000003</v>
      </c>
      <c r="C24">
        <f t="shared" si="0"/>
        <v>6.3200143772839269E-3</v>
      </c>
      <c r="D24">
        <f>C24-SET_TRI!C25</f>
        <v>5.3179124782235659E-3</v>
      </c>
      <c r="E24">
        <f t="shared" si="1"/>
        <v>3.9527098826394342E-3</v>
      </c>
      <c r="F24">
        <f t="shared" ca="1" si="2"/>
        <v>-0.58827406192750198</v>
      </c>
      <c r="G24">
        <f ca="1">S0*EXP(Drift*(A24-$A$11)+Volatility*SUM($F$12:F24))</f>
        <v>5.8884419734137126</v>
      </c>
    </row>
    <row r="25" spans="1:7" x14ac:dyDescent="0.25">
      <c r="A25" s="1" t="str">
        <f>MID('Filter Data'!A16,2,LEN('Filter Data'!A16)-2)</f>
        <v>23-Jan-2020</v>
      </c>
      <c r="B25">
        <f>'Filter Data'!N16</f>
        <v>6.6630000000000003</v>
      </c>
      <c r="C25">
        <f t="shared" si="0"/>
        <v>-8.3936065720153583E-3</v>
      </c>
      <c r="D25">
        <f>C25-SET_TRI!C26</f>
        <v>-7.940406486593549E-3</v>
      </c>
      <c r="E25">
        <f t="shared" si="1"/>
        <v>-4.7512645518999353E-3</v>
      </c>
      <c r="F25">
        <f t="shared" ca="1" si="2"/>
        <v>0.77156769866586805</v>
      </c>
      <c r="G25">
        <f ca="1">S0*EXP(Drift*(A25-$A$11)+Volatility*SUM($F$12:F25))</f>
        <v>5.9469565860188025</v>
      </c>
    </row>
    <row r="26" spans="1:7" x14ac:dyDescent="0.25">
      <c r="A26" s="1" t="str">
        <f>MID('Filter Data'!A17,2,LEN('Filter Data'!A17)-2)</f>
        <v>31-Jan-2020</v>
      </c>
      <c r="B26">
        <f>'Filter Data'!N17</f>
        <v>6.4558999999999997</v>
      </c>
      <c r="C26">
        <f t="shared" si="0"/>
        <v>-3.1082095152333858E-2</v>
      </c>
      <c r="D26">
        <f>C26-SET_TRI!C27</f>
        <v>1.0618649438218712E-2</v>
      </c>
      <c r="E26">
        <f t="shared" si="1"/>
        <v>-3.5852083990432999E-2</v>
      </c>
      <c r="F26">
        <f t="shared" ca="1" si="2"/>
        <v>0.59823659845936383</v>
      </c>
      <c r="G26">
        <f ca="1">S0*EXP(Drift*(A26-$A$11)+Volatility*SUM($F$12:F26))</f>
        <v>6.0252852997291253</v>
      </c>
    </row>
    <row r="27" spans="1:7" x14ac:dyDescent="0.25">
      <c r="A27" s="1" t="str">
        <f>MID('Filter Data'!A18,2,LEN('Filter Data'!A18)-2)</f>
        <v>03-Feb-2020</v>
      </c>
      <c r="B27">
        <f>'Filter Data'!N18</f>
        <v>6.4199000000000002</v>
      </c>
      <c r="C27">
        <f t="shared" si="0"/>
        <v>-5.5762945522699527E-3</v>
      </c>
      <c r="D27">
        <f>C27-SET_TRI!C28</f>
        <v>6.4982490332107859E-3</v>
      </c>
      <c r="E27">
        <f t="shared" si="1"/>
        <v>-8.4786144951583785E-3</v>
      </c>
      <c r="F27">
        <f t="shared" ca="1" si="2"/>
        <v>0.83667387910165048</v>
      </c>
      <c r="G27">
        <f ca="1">S0*EXP(Drift*(A27-$A$11)+Volatility*SUM($F$12:F27))</f>
        <v>6.0989953486801127</v>
      </c>
    </row>
    <row r="28" spans="1:7" x14ac:dyDescent="0.25">
      <c r="A28" s="1" t="str">
        <f>MID('Filter Data'!A19,2,LEN('Filter Data'!A19)-2)</f>
        <v>04-Feb-2020</v>
      </c>
      <c r="B28">
        <f>'Filter Data'!N19</f>
        <v>6.5991</v>
      </c>
      <c r="C28">
        <f t="shared" si="0"/>
        <v>2.7913207370831292E-2</v>
      </c>
      <c r="D28">
        <f>C28-SET_TRI!C29</f>
        <v>9.9144531713602248E-3</v>
      </c>
      <c r="E28">
        <f t="shared" si="1"/>
        <v>2.3462412138804175E-2</v>
      </c>
      <c r="F28">
        <f t="shared" ca="1" si="2"/>
        <v>0.28923568831169633</v>
      </c>
      <c r="G28">
        <f ca="1">S0*EXP(Drift*(A28-$A$11)+Volatility*SUM($F$12:F28))</f>
        <v>6.1245155066685495</v>
      </c>
    </row>
    <row r="29" spans="1:7" x14ac:dyDescent="0.25">
      <c r="A29" s="1" t="str">
        <f>MID('Filter Data'!A20,2,LEN('Filter Data'!A20)-2)</f>
        <v>05-Feb-2020</v>
      </c>
      <c r="B29">
        <f>'Filter Data'!N20</f>
        <v>6.7267000000000001</v>
      </c>
      <c r="C29">
        <f t="shared" si="0"/>
        <v>1.9335970056522885E-2</v>
      </c>
      <c r="D29">
        <f>C29-SET_TRI!C30</f>
        <v>1.0543855174225916E-2</v>
      </c>
      <c r="E29">
        <f t="shared" si="1"/>
        <v>1.4599883486812456E-2</v>
      </c>
      <c r="F29">
        <f t="shared" ca="1" si="2"/>
        <v>-0.22605972181181064</v>
      </c>
      <c r="G29">
        <f ca="1">S0*EXP(Drift*(A29-$A$11)+Volatility*SUM($F$12:F29))</f>
        <v>6.1127226604622207</v>
      </c>
    </row>
    <row r="30" spans="1:7" x14ac:dyDescent="0.25">
      <c r="A30" s="1" t="str">
        <f>MID('Filter Data'!A21,2,LEN('Filter Data'!A21)-2)</f>
        <v>06-Feb-2020</v>
      </c>
      <c r="B30">
        <f>'Filter Data'!N21</f>
        <v>6.7195999999999998</v>
      </c>
      <c r="C30">
        <f t="shared" si="0"/>
        <v>-1.0554952651374862E-3</v>
      </c>
      <c r="D30">
        <f>C30-SET_TRI!C31</f>
        <v>-2.6100874306937694E-4</v>
      </c>
      <c r="E30">
        <f t="shared" si="1"/>
        <v>-8.9402182325526132E-4</v>
      </c>
      <c r="F30">
        <f t="shared" ca="1" si="2"/>
        <v>0.13201675572165</v>
      </c>
      <c r="G30">
        <f ca="1">S0*EXP(Drift*(A30-$A$11)+Volatility*SUM($F$12:F30))</f>
        <v>6.1268811245208399</v>
      </c>
    </row>
    <row r="31" spans="1:7" x14ac:dyDescent="0.25">
      <c r="A31" s="1" t="str">
        <f>MID('Filter Data'!A22,2,LEN('Filter Data'!A22)-2)</f>
        <v>07-Feb-2020</v>
      </c>
      <c r="B31">
        <f>'Filter Data'!N22</f>
        <v>6.6756000000000002</v>
      </c>
      <c r="C31">
        <f t="shared" si="0"/>
        <v>-6.5480088100481572E-3</v>
      </c>
      <c r="D31">
        <f>C31-SET_TRI!C32</f>
        <v>-5.4145423930957769E-3</v>
      </c>
      <c r="E31">
        <f t="shared" si="1"/>
        <v>-4.0505744050329025E-3</v>
      </c>
      <c r="F31">
        <f t="shared" ca="1" si="2"/>
        <v>-0.14562139574717364</v>
      </c>
      <c r="G31">
        <f ca="1">S0*EXP(Drift*(A31-$A$11)+Volatility*SUM($F$12:F31))</f>
        <v>6.1209122228680881</v>
      </c>
    </row>
    <row r="32" spans="1:7" x14ac:dyDescent="0.25">
      <c r="A32" s="1" t="str">
        <f>MID('Filter Data'!A23,2,LEN('Filter Data'!A23)-2)</f>
        <v>11-Feb-2020</v>
      </c>
      <c r="B32">
        <f>'Filter Data'!N23</f>
        <v>6.7019000000000002</v>
      </c>
      <c r="C32">
        <f t="shared" si="0"/>
        <v>3.9397207741626201E-3</v>
      </c>
      <c r="D32">
        <f>C32-SET_TRI!C33</f>
        <v>1.228946767152574E-2</v>
      </c>
      <c r="E32">
        <f t="shared" si="1"/>
        <v>-1.587605928505641E-3</v>
      </c>
      <c r="F32">
        <f t="shared" ca="1" si="2"/>
        <v>1.3171223383792265</v>
      </c>
      <c r="G32">
        <f ca="1">S0*EXP(Drift*(A32-$A$11)+Volatility*SUM($F$12:F32))</f>
        <v>6.2358232930224151</v>
      </c>
    </row>
    <row r="33" spans="1:7" x14ac:dyDescent="0.25">
      <c r="A33" s="1" t="str">
        <f>MID('Filter Data'!A24,2,LEN('Filter Data'!A24)-2)</f>
        <v>12-Feb-2020</v>
      </c>
      <c r="B33">
        <f>'Filter Data'!N24</f>
        <v>6.7552000000000003</v>
      </c>
      <c r="C33">
        <f t="shared" si="0"/>
        <v>7.9529685611543187E-3</v>
      </c>
      <c r="D33">
        <f>C33-SET_TRI!C34</f>
        <v>-3.8497725521290452E-3</v>
      </c>
      <c r="E33">
        <f t="shared" si="1"/>
        <v>9.7411340425510307E-3</v>
      </c>
      <c r="F33">
        <f t="shared" ca="1" si="2"/>
        <v>0.26093887777316133</v>
      </c>
      <c r="G33">
        <f ca="1">S0*EXP(Drift*(A33-$A$11)+Volatility*SUM($F$12:F33))</f>
        <v>6.2598177371473342</v>
      </c>
    </row>
    <row r="34" spans="1:7" x14ac:dyDescent="0.25">
      <c r="A34" s="1" t="str">
        <f>MID('Filter Data'!A25,2,LEN('Filter Data'!A25)-2)</f>
        <v>14-Feb-2020</v>
      </c>
      <c r="B34">
        <f>'Filter Data'!N25</f>
        <v>6.7256999999999998</v>
      </c>
      <c r="C34">
        <f t="shared" si="0"/>
        <v>-4.3670061582189315E-3</v>
      </c>
      <c r="D34">
        <f>C34-SET_TRI!C35</f>
        <v>5.9297836661300193E-3</v>
      </c>
      <c r="E34">
        <f t="shared" si="1"/>
        <v>-7.0116557342151265E-3</v>
      </c>
      <c r="F34">
        <f t="shared" ca="1" si="2"/>
        <v>-0.34340070658022992</v>
      </c>
      <c r="G34">
        <f ca="1">S0*EXP(Drift*(A34-$A$11)+Volatility*SUM($F$12:F34))</f>
        <v>6.2437686493588194</v>
      </c>
    </row>
    <row r="35" spans="1:7" x14ac:dyDescent="0.25">
      <c r="A35" s="1" t="str">
        <f>MID('Filter Data'!A26,2,LEN('Filter Data'!A26)-2)</f>
        <v>18-Feb-2020</v>
      </c>
      <c r="B35">
        <f>'Filter Data'!N26</f>
        <v>6.7298999999999998</v>
      </c>
      <c r="C35">
        <f t="shared" si="0"/>
        <v>6.2447031535750651E-4</v>
      </c>
      <c r="D35">
        <f>C35-SET_TRI!C36</f>
        <v>7.4015636395944467E-3</v>
      </c>
      <c r="E35">
        <f t="shared" si="1"/>
        <v>-2.6872983284100338E-3</v>
      </c>
      <c r="F35">
        <f t="shared" ca="1" si="2"/>
        <v>-0.28043058397913817</v>
      </c>
      <c r="G35">
        <f ca="1">S0*EXP(Drift*(A35-$A$11)+Volatility*SUM($F$12:F35))</f>
        <v>6.241762621982236</v>
      </c>
    </row>
    <row r="36" spans="1:7" x14ac:dyDescent="0.25">
      <c r="A36" s="1" t="str">
        <f>MID('Filter Data'!A27,2,LEN('Filter Data'!A27)-2)</f>
        <v>19-Feb-2020</v>
      </c>
      <c r="B36">
        <f>'Filter Data'!N27</f>
        <v>6.7656000000000001</v>
      </c>
      <c r="C36">
        <f t="shared" si="0"/>
        <v>5.3046850621852161E-3</v>
      </c>
      <c r="D36">
        <f>C36-SET_TRI!C37</f>
        <v>8.0107866697854187E-3</v>
      </c>
      <c r="E36">
        <f t="shared" si="1"/>
        <v>1.7167716771564184E-3</v>
      </c>
      <c r="F36">
        <f t="shared" ca="1" si="2"/>
        <v>-0.58089341545321838</v>
      </c>
      <c r="G36">
        <f ca="1">S0*EXP(Drift*(A36-$A$11)+Volatility*SUM($F$12:F36))</f>
        <v>6.2036183554422211</v>
      </c>
    </row>
    <row r="37" spans="1:7" x14ac:dyDescent="0.25">
      <c r="A37" s="1" t="str">
        <f>MID('Filter Data'!A28,2,LEN('Filter Data'!A28)-2)</f>
        <v>20-Feb-2020</v>
      </c>
      <c r="B37">
        <f>'Filter Data'!N28</f>
        <v>6.8132000000000001</v>
      </c>
      <c r="C37">
        <f t="shared" si="0"/>
        <v>7.0355918174293611E-3</v>
      </c>
      <c r="D37">
        <f>C37-SET_TRI!C38</f>
        <v>1.8297551128929411E-2</v>
      </c>
      <c r="E37">
        <f t="shared" si="1"/>
        <v>-1.2150407512379335E-3</v>
      </c>
      <c r="F37">
        <f t="shared" ca="1" si="2"/>
        <v>-0.52564054200451826</v>
      </c>
      <c r="G37">
        <f ca="1">S0*EXP(Drift*(A37-$A$11)+Volatility*SUM($F$12:F37))</f>
        <v>6.169743316087196</v>
      </c>
    </row>
    <row r="38" spans="1:7" x14ac:dyDescent="0.25">
      <c r="A38" s="1" t="str">
        <f>MID('Filter Data'!A29,2,LEN('Filter Data'!A29)-2)</f>
        <v>24-Feb-2020</v>
      </c>
      <c r="B38">
        <f>'Filter Data'!N29</f>
        <v>6.5566000000000004</v>
      </c>
      <c r="C38">
        <f t="shared" si="0"/>
        <v>-3.7662185169964148E-2</v>
      </c>
      <c r="D38">
        <f>C38-SET_TRI!C39</f>
        <v>8.0583377455603622E-5</v>
      </c>
      <c r="E38">
        <f t="shared" si="1"/>
        <v>-3.7655546432393223E-2</v>
      </c>
      <c r="F38">
        <f t="shared" ca="1" si="2"/>
        <v>-0.66180539300282482</v>
      </c>
      <c r="G38">
        <f ca="1">S0*EXP(Drift*(A38-$A$11)+Volatility*SUM($F$12:F38))</f>
        <v>6.1399649927201247</v>
      </c>
    </row>
    <row r="39" spans="1:7" x14ac:dyDescent="0.25">
      <c r="A39" s="1" t="str">
        <f>MID('Filter Data'!A30,2,LEN('Filter Data'!A30)-2)</f>
        <v>25-Feb-2020</v>
      </c>
      <c r="B39">
        <f>'Filter Data'!N30</f>
        <v>6.6292999999999997</v>
      </c>
      <c r="C39">
        <f t="shared" si="0"/>
        <v>1.1088063935576261E-2</v>
      </c>
      <c r="D39">
        <f>C39-SET_TRI!C40</f>
        <v>4.7751409670760145E-3</v>
      </c>
      <c r="E39">
        <f t="shared" si="1"/>
        <v>8.966783460185996E-3</v>
      </c>
      <c r="F39">
        <f t="shared" ca="1" si="2"/>
        <v>0.77172420542993247</v>
      </c>
      <c r="G39">
        <f ca="1">S0*EXP(Drift*(A39-$A$11)+Volatility*SUM($F$12:F39))</f>
        <v>6.2009905335047089</v>
      </c>
    </row>
    <row r="40" spans="1:7" x14ac:dyDescent="0.25">
      <c r="A40" s="1" t="str">
        <f>MID('Filter Data'!A31,2,LEN('Filter Data'!A31)-2)</f>
        <v>26-Feb-2020</v>
      </c>
      <c r="B40">
        <f>'Filter Data'!N31</f>
        <v>6.5961999999999996</v>
      </c>
      <c r="C40">
        <f t="shared" si="0"/>
        <v>-4.992985684763117E-3</v>
      </c>
      <c r="D40">
        <f>C40-SET_TRI!C41</f>
        <v>4.6710596243420568E-2</v>
      </c>
      <c r="E40">
        <f t="shared" si="1"/>
        <v>-2.6122502673026467E-2</v>
      </c>
      <c r="F40">
        <f t="shared" ca="1" si="2"/>
        <v>-1.7033735255313647</v>
      </c>
      <c r="G40">
        <f ca="1">S0*EXP(Drift*(A40-$A$11)+Volatility*SUM($F$12:F40))</f>
        <v>6.0817040549494674</v>
      </c>
    </row>
    <row r="41" spans="1:7" x14ac:dyDescent="0.25">
      <c r="A41" s="1" t="str">
        <f>MID('Filter Data'!A32,2,LEN('Filter Data'!A32)-2)</f>
        <v>27-Feb-2020</v>
      </c>
      <c r="B41">
        <f>'Filter Data'!N32</f>
        <v>6.4398999999999997</v>
      </c>
      <c r="C41">
        <f t="shared" si="0"/>
        <v>-2.3695461023013235E-2</v>
      </c>
      <c r="D41">
        <f>C41-SET_TRI!C42</f>
        <v>-4.6990890848347677E-2</v>
      </c>
      <c r="E41">
        <f t="shared" si="1"/>
        <v>-2.3525637615388686E-3</v>
      </c>
      <c r="F41">
        <f t="shared" ca="1" si="2"/>
        <v>-0.41442352909763153</v>
      </c>
      <c r="G41">
        <f ca="1">S0*EXP(Drift*(A41-$A$11)+Volatility*SUM($F$12:F41))</f>
        <v>6.0564671315147471</v>
      </c>
    </row>
    <row r="42" spans="1:7" x14ac:dyDescent="0.25">
      <c r="A42" s="1" t="str">
        <f>MID('Filter Data'!A33,2,LEN('Filter Data'!A33)-2)</f>
        <v>28-Feb-2020</v>
      </c>
      <c r="B42">
        <f>'Filter Data'!N33</f>
        <v>6.2272999999999996</v>
      </c>
      <c r="C42">
        <f t="shared" si="0"/>
        <v>-3.30129349834625E-2</v>
      </c>
      <c r="D42">
        <f>C42-SET_TRI!C43</f>
        <v>9.9499084636382462E-3</v>
      </c>
      <c r="E42">
        <f t="shared" si="1"/>
        <v>-3.7479801164923991E-2</v>
      </c>
      <c r="F42">
        <f t="shared" ca="1" si="2"/>
        <v>-1.0740374392409642</v>
      </c>
      <c r="G42">
        <f ca="1">S0*EXP(Drift*(A42-$A$11)+Volatility*SUM($F$12:F42))</f>
        <v>5.9844004097729053</v>
      </c>
    </row>
    <row r="43" spans="1:7" x14ac:dyDescent="0.25">
      <c r="A43" s="1" t="str">
        <f>MID('Filter Data'!A34,2,LEN('Filter Data'!A34)-2)</f>
        <v>02-Mar-2020</v>
      </c>
      <c r="B43">
        <f>'Filter Data'!N34</f>
        <v>6.2324000000000002</v>
      </c>
      <c r="C43">
        <f t="shared" si="0"/>
        <v>8.1897451544016655E-4</v>
      </c>
      <c r="D43">
        <f>C43-SET_TRI!C44</f>
        <v>5.7634233216048356E-4</v>
      </c>
      <c r="E43">
        <f t="shared" si="1"/>
        <v>6.0089878640266672E-4</v>
      </c>
      <c r="F43">
        <f t="shared" ca="1" si="2"/>
        <v>-1.3615595488418173</v>
      </c>
      <c r="G43">
        <f ca="1">S0*EXP(Drift*(A43-$A$11)+Volatility*SUM($F$12:F43))</f>
        <v>5.9019354595224485</v>
      </c>
    </row>
    <row r="44" spans="1:7" x14ac:dyDescent="0.25">
      <c r="A44" s="1" t="str">
        <f>MID('Filter Data'!A35,2,LEN('Filter Data'!A35)-2)</f>
        <v>03-Mar-2020</v>
      </c>
      <c r="B44">
        <f>'Filter Data'!N35</f>
        <v>6.4006999999999996</v>
      </c>
      <c r="C44">
        <f t="shared" si="0"/>
        <v>2.7004043386175382E-2</v>
      </c>
      <c r="D44">
        <f>C44-SET_TRI!C45</f>
        <v>-6.7182044599897114E-3</v>
      </c>
      <c r="E44">
        <f t="shared" si="1"/>
        <v>3.0092393443282274E-2</v>
      </c>
      <c r="F44">
        <f t="shared" ca="1" si="2"/>
        <v>1.1122123051046389</v>
      </c>
      <c r="G44">
        <f ca="1">S0*EXP(Drift*(A44-$A$11)+Volatility*SUM($F$12:F44))</f>
        <v>5.9846805037904067</v>
      </c>
    </row>
    <row r="45" spans="1:7" x14ac:dyDescent="0.25">
      <c r="A45" s="1" t="str">
        <f>MID('Filter Data'!A36,2,LEN('Filter Data'!A36)-2)</f>
        <v>04-Mar-2020</v>
      </c>
      <c r="B45">
        <f>'Filter Data'!N36</f>
        <v>6.4153000000000002</v>
      </c>
      <c r="C45">
        <f t="shared" si="0"/>
        <v>2.2810005155687054E-3</v>
      </c>
      <c r="D45">
        <f>C45-SET_TRI!C46</f>
        <v>-9.2161357549278792E-4</v>
      </c>
      <c r="E45">
        <f t="shared" si="1"/>
        <v>2.7419087153068762E-3</v>
      </c>
      <c r="F45">
        <f t="shared" ca="1" si="2"/>
        <v>-1.8757612102090695</v>
      </c>
      <c r="G45">
        <f ca="1">S0*EXP(Drift*(A45-$A$11)+Volatility*SUM($F$12:F45))</f>
        <v>5.8575835012849318</v>
      </c>
    </row>
    <row r="46" spans="1:7" x14ac:dyDescent="0.25">
      <c r="A46" s="1" t="str">
        <f>MID('Filter Data'!A37,2,LEN('Filter Data'!A37)-2)</f>
        <v>05-Mar-2020</v>
      </c>
      <c r="B46">
        <f>'Filter Data'!N37</f>
        <v>6.3924000000000003</v>
      </c>
      <c r="C46">
        <f t="shared" si="0"/>
        <v>-3.5695914454507067E-3</v>
      </c>
      <c r="D46">
        <f>C46-SET_TRI!C47</f>
        <v>-1.1036072447599807E-2</v>
      </c>
      <c r="E46">
        <f t="shared" si="1"/>
        <v>1.4759343570725932E-3</v>
      </c>
      <c r="F46">
        <f t="shared" ca="1" si="2"/>
        <v>0.4191782468186141</v>
      </c>
      <c r="G46">
        <f ca="1">S0*EXP(Drift*(A46-$A$11)+Volatility*SUM($F$12:F46))</f>
        <v>5.8911529683446648</v>
      </c>
    </row>
    <row r="47" spans="1:7" x14ac:dyDescent="0.25">
      <c r="A47" s="1" t="str">
        <f>MID('Filter Data'!A38,2,LEN('Filter Data'!A38)-2)</f>
        <v>06-Mar-2020</v>
      </c>
      <c r="B47">
        <f>'Filter Data'!N38</f>
        <v>6.1737000000000002</v>
      </c>
      <c r="C47">
        <f t="shared" si="0"/>
        <v>-3.4212502346536527E-2</v>
      </c>
      <c r="D47">
        <f>C47-SET_TRI!C48</f>
        <v>-1.2333326151149866E-2</v>
      </c>
      <c r="E47">
        <f t="shared" si="1"/>
        <v>-2.857896563410927E-2</v>
      </c>
      <c r="F47">
        <f t="shared" ca="1" si="2"/>
        <v>-1.7759971783674395</v>
      </c>
      <c r="G47">
        <f ca="1">S0*EXP(Drift*(A47-$A$11)+Volatility*SUM($F$12:F47))</f>
        <v>5.7728592086380468</v>
      </c>
    </row>
    <row r="48" spans="1:7" x14ac:dyDescent="0.25">
      <c r="A48" s="1" t="str">
        <f>MID('Filter Data'!A39,2,LEN('Filter Data'!A39)-2)</f>
        <v>09-Mar-2020</v>
      </c>
      <c r="B48">
        <f>'Filter Data'!N39</f>
        <v>5.7968999999999999</v>
      </c>
      <c r="C48">
        <f t="shared" si="0"/>
        <v>-6.1033091986977053E-2</v>
      </c>
      <c r="D48">
        <f>C48-SET_TRI!C49</f>
        <v>3.3441627458488846E-2</v>
      </c>
      <c r="E48">
        <f t="shared" si="1"/>
        <v>-7.61481351777379E-2</v>
      </c>
      <c r="F48">
        <f t="shared" ca="1" si="2"/>
        <v>1.1299446837378233</v>
      </c>
      <c r="G48">
        <f ca="1">S0*EXP(Drift*(A48-$A$11)+Volatility*SUM($F$12:F48))</f>
        <v>5.8638131812843923</v>
      </c>
    </row>
    <row r="49" spans="1:7" x14ac:dyDescent="0.25">
      <c r="A49" s="1" t="str">
        <f>MID('Filter Data'!A40,2,LEN('Filter Data'!A40)-2)</f>
        <v>11-Mar-2020</v>
      </c>
      <c r="B49">
        <f>'Filter Data'!N40</f>
        <v>5.8571999999999997</v>
      </c>
      <c r="C49">
        <f t="shared" si="0"/>
        <v>1.0402111473373665E-2</v>
      </c>
      <c r="D49">
        <f>C49-SET_TRI!C50</f>
        <v>1.575559523754963E-2</v>
      </c>
      <c r="E49">
        <f t="shared" si="1"/>
        <v>3.303680507627655E-3</v>
      </c>
      <c r="F49">
        <f t="shared" ca="1" si="2"/>
        <v>-0.29663318861467441</v>
      </c>
      <c r="G49">
        <f ca="1">S0*EXP(Drift*(A49-$A$11)+Volatility*SUM($F$12:F49))</f>
        <v>5.8520198974701714</v>
      </c>
    </row>
    <row r="50" spans="1:7" x14ac:dyDescent="0.25">
      <c r="A50" s="1" t="str">
        <f>MID('Filter Data'!A41,2,LEN('Filter Data'!A41)-2)</f>
        <v>12-Mar-2020</v>
      </c>
      <c r="B50">
        <f>'Filter Data'!N41</f>
        <v>5.4295</v>
      </c>
      <c r="C50">
        <f t="shared" si="0"/>
        <v>-7.3021238817182227E-2</v>
      </c>
      <c r="D50">
        <f>C50-SET_TRI!C51</f>
        <v>4.3788234026960082E-2</v>
      </c>
      <c r="E50">
        <f t="shared" si="1"/>
        <v>-9.2826126042379678E-2</v>
      </c>
      <c r="F50">
        <f t="shared" ca="1" si="2"/>
        <v>-1.4159635868148299</v>
      </c>
      <c r="G50">
        <f ca="1">S0*EXP(Drift*(A50-$A$11)+Volatility*SUM($F$12:F50))</f>
        <v>5.7590166715780908</v>
      </c>
    </row>
    <row r="51" spans="1:7" x14ac:dyDescent="0.25">
      <c r="A51" s="1" t="str">
        <f>MID('Filter Data'!A42,2,LEN('Filter Data'!A42)-2)</f>
        <v>13-Mar-2020</v>
      </c>
      <c r="B51">
        <f>'Filter Data'!N42</f>
        <v>5.5965999999999996</v>
      </c>
      <c r="C51">
        <f t="shared" si="0"/>
        <v>3.0776314577769515E-2</v>
      </c>
      <c r="D51">
        <f>C51-SET_TRI!C52</f>
        <v>-2.4222145268161521E-4</v>
      </c>
      <c r="E51">
        <f t="shared" si="1"/>
        <v>3.0929272236127434E-2</v>
      </c>
      <c r="F51">
        <f t="shared" ca="1" si="2"/>
        <v>0.62587636066366226</v>
      </c>
      <c r="G51">
        <f ca="1">S0*EXP(Drift*(A51-$A$11)+Volatility*SUM($F$12:F51))</f>
        <v>5.8062178076237299</v>
      </c>
    </row>
    <row r="52" spans="1:7" x14ac:dyDescent="0.25">
      <c r="A52" s="1" t="str">
        <f>MID('Filter Data'!A43,2,LEN('Filter Data'!A43)-2)</f>
        <v>16-Mar-2020</v>
      </c>
      <c r="B52">
        <f>'Filter Data'!N43</f>
        <v>5.1772999999999998</v>
      </c>
      <c r="C52">
        <f t="shared" si="0"/>
        <v>-7.49204874388021E-2</v>
      </c>
      <c r="D52">
        <f>C52-SET_TRI!C53</f>
        <v>4.5656119714758275E-3</v>
      </c>
      <c r="E52">
        <f t="shared" si="1"/>
        <v>-7.6946793943397776E-2</v>
      </c>
      <c r="F52">
        <f t="shared" ca="1" si="2"/>
        <v>0.97732922320689142</v>
      </c>
      <c r="G52">
        <f ca="1">S0*EXP(Drift*(A52-$A$11)+Volatility*SUM($F$12:F52))</f>
        <v>5.8870467856027107</v>
      </c>
    </row>
    <row r="53" spans="1:7" x14ac:dyDescent="0.25">
      <c r="A53" s="1" t="str">
        <f>MID('Filter Data'!A44,2,LEN('Filter Data'!A44)-2)</f>
        <v>17-Mar-2020</v>
      </c>
      <c r="B53">
        <f>'Filter Data'!N44</f>
        <v>5.1913</v>
      </c>
      <c r="C53">
        <f t="shared" si="0"/>
        <v>2.7041121820254254E-3</v>
      </c>
      <c r="D53">
        <f>C53-SET_TRI!C54</f>
        <v>1.1853221405974964E-2</v>
      </c>
      <c r="E53">
        <f t="shared" si="1"/>
        <v>-2.6254755873511217E-3</v>
      </c>
      <c r="F53">
        <f t="shared" ca="1" si="2"/>
        <v>-0.11961951053907208</v>
      </c>
      <c r="G53">
        <f ca="1">S0*EXP(Drift*(A53-$A$11)+Volatility*SUM($F$12:F53))</f>
        <v>5.8831230009026232</v>
      </c>
    </row>
    <row r="54" spans="1:7" x14ac:dyDescent="0.25">
      <c r="A54" s="1" t="str">
        <f>MID('Filter Data'!A45,2,LEN('Filter Data'!A45)-2)</f>
        <v>18-Mar-2020</v>
      </c>
      <c r="B54">
        <f>'Filter Data'!N45</f>
        <v>5.1257000000000001</v>
      </c>
      <c r="C54">
        <f t="shared" si="0"/>
        <v>-1.2636526496253324E-2</v>
      </c>
      <c r="D54">
        <f>C54-SET_TRI!C55</f>
        <v>-2.7245201421206268E-2</v>
      </c>
      <c r="E54">
        <f t="shared" si="1"/>
        <v>-2.4382978148823099E-4</v>
      </c>
      <c r="F54">
        <f t="shared" ca="1" si="2"/>
        <v>0.22104288830926269</v>
      </c>
      <c r="G54">
        <f ca="1">S0*EXP(Drift*(A54-$A$11)+Volatility*SUM($F$12:F54))</f>
        <v>5.902970422201772</v>
      </c>
    </row>
    <row r="55" spans="1:7" x14ac:dyDescent="0.25">
      <c r="A55" s="1" t="str">
        <f>MID('Filter Data'!A46,2,LEN('Filter Data'!A46)-2)</f>
        <v>20-Mar-2020</v>
      </c>
      <c r="B55">
        <f>'Filter Data'!N46</f>
        <v>5.2194000000000003</v>
      </c>
      <c r="C55">
        <f t="shared" si="0"/>
        <v>1.8280429990050161E-2</v>
      </c>
      <c r="D55">
        <f>C55-SET_TRI!C56</f>
        <v>-7.2714223861129745E-2</v>
      </c>
      <c r="E55">
        <f t="shared" si="1"/>
        <v>5.1283036072717968E-2</v>
      </c>
      <c r="F55">
        <f t="shared" ca="1" si="2"/>
        <v>-0.94475291089330748</v>
      </c>
      <c r="G55">
        <f ca="1">S0*EXP(Drift*(A55-$A$11)+Volatility*SUM($F$12:F55))</f>
        <v>5.8460509378657743</v>
      </c>
    </row>
    <row r="56" spans="1:7" x14ac:dyDescent="0.25">
      <c r="A56" s="1" t="str">
        <f>MID('Filter Data'!A47,2,LEN('Filter Data'!A47)-2)</f>
        <v>23-Mar-2020</v>
      </c>
      <c r="B56">
        <f>'Filter Data'!N47</f>
        <v>5.0801999999999996</v>
      </c>
      <c r="C56">
        <f t="shared" si="0"/>
        <v>-2.6669732153121174E-2</v>
      </c>
      <c r="D56">
        <f>C56-SET_TRI!C57</f>
        <v>7.3895122501445296E-2</v>
      </c>
      <c r="E56">
        <f t="shared" si="1"/>
        <v>-6.0121278345498727E-2</v>
      </c>
      <c r="F56">
        <f t="shared" ca="1" si="2"/>
        <v>2.2887055857437879</v>
      </c>
      <c r="G56">
        <f ca="1">S0*EXP(Drift*(A56-$A$11)+Volatility*SUM($F$12:F56))</f>
        <v>6.020214686395259</v>
      </c>
    </row>
    <row r="57" spans="1:7" x14ac:dyDescent="0.25">
      <c r="A57" s="1" t="str">
        <f>MID('Filter Data'!A48,2,LEN('Filter Data'!A48)-2)</f>
        <v>24-Mar-2020</v>
      </c>
      <c r="B57">
        <f>'Filter Data'!N48</f>
        <v>5.2949000000000002</v>
      </c>
      <c r="C57">
        <f t="shared" si="0"/>
        <v>4.2262115664737719E-2</v>
      </c>
      <c r="D57">
        <f>C57-SET_TRI!C58</f>
        <v>2.5967062986378773E-2</v>
      </c>
      <c r="E57">
        <f t="shared" si="1"/>
        <v>3.0535095529415877E-2</v>
      </c>
      <c r="F57">
        <f t="shared" ca="1" si="2"/>
        <v>0.69052304741289294</v>
      </c>
      <c r="G57">
        <f ca="1">S0*EXP(Drift*(A57-$A$11)+Volatility*SUM($F$12:F57))</f>
        <v>6.0742055522204055</v>
      </c>
    </row>
    <row r="58" spans="1:7" x14ac:dyDescent="0.25">
      <c r="A58" s="1" t="str">
        <f>MID('Filter Data'!A49,2,LEN('Filter Data'!A49)-2)</f>
        <v>26-Mar-2020</v>
      </c>
      <c r="B58">
        <f>'Filter Data'!N49</f>
        <v>5.6142000000000003</v>
      </c>
      <c r="C58">
        <f t="shared" si="0"/>
        <v>6.0303310732969483E-2</v>
      </c>
      <c r="D58">
        <f>C58-SET_TRI!C59</f>
        <v>-7.078324182687605E-3</v>
      </c>
      <c r="E58">
        <f t="shared" si="1"/>
        <v>6.3554893568089244E-2</v>
      </c>
      <c r="F58">
        <f t="shared" ca="1" si="2"/>
        <v>-1.6956793507017722</v>
      </c>
      <c r="G58">
        <f ca="1">S0*EXP(Drift*(A58-$A$11)+Volatility*SUM($F$12:F58))</f>
        <v>5.9623709633370705</v>
      </c>
    </row>
    <row r="59" spans="1:7" x14ac:dyDescent="0.25">
      <c r="A59" s="1" t="str">
        <f>MID('Filter Data'!A50,2,LEN('Filter Data'!A50)-2)</f>
        <v>27-Mar-2020</v>
      </c>
      <c r="B59">
        <f>'Filter Data'!N50</f>
        <v>5.4138999999999999</v>
      </c>
      <c r="C59">
        <f t="shared" si="0"/>
        <v>-3.5677389476684189E-2</v>
      </c>
      <c r="D59">
        <f>C59-SET_TRI!C60</f>
        <v>-3.9029317041943221E-2</v>
      </c>
      <c r="E59">
        <f t="shared" si="1"/>
        <v>-1.7943263764953751E-2</v>
      </c>
      <c r="F59">
        <f t="shared" ca="1" si="2"/>
        <v>-0.60647053704461829</v>
      </c>
      <c r="G59">
        <f ca="1">S0*EXP(Drift*(A59-$A$11)+Volatility*SUM($F$12:F59))</f>
        <v>5.9241392516422335</v>
      </c>
    </row>
    <row r="60" spans="1:7" x14ac:dyDescent="0.25">
      <c r="A60" s="1" t="str">
        <f>MID('Filter Data'!A51,2,LEN('Filter Data'!A51)-2)</f>
        <v>30-Mar-2020</v>
      </c>
      <c r="B60">
        <f>'Filter Data'!N51</f>
        <v>5.4867999999999997</v>
      </c>
      <c r="C60">
        <f t="shared" si="0"/>
        <v>1.3465339219416639E-2</v>
      </c>
      <c r="D60">
        <f>C60-SET_TRI!C61</f>
        <v>2.716508048471452E-2</v>
      </c>
      <c r="E60">
        <f t="shared" si="1"/>
        <v>1.1952893302775765E-3</v>
      </c>
      <c r="F60">
        <f t="shared" ca="1" si="2"/>
        <v>1.5889111885218861</v>
      </c>
      <c r="G60">
        <f ca="1">S0*EXP(Drift*(A60-$A$11)+Volatility*SUM($F$12:F60))</f>
        <v>6.050275721402139</v>
      </c>
    </row>
    <row r="61" spans="1:7" x14ac:dyDescent="0.25">
      <c r="A61" s="1" t="str">
        <f>MID('Filter Data'!A52,2,LEN('Filter Data'!A52)-2)</f>
        <v>31-Mar-2020</v>
      </c>
      <c r="B61">
        <f>'Filter Data'!N52</f>
        <v>5.4638999999999998</v>
      </c>
      <c r="C61">
        <f t="shared" si="0"/>
        <v>-4.1736531311511119E-3</v>
      </c>
      <c r="D61">
        <f>C61-SET_TRI!C62</f>
        <v>-4.1167273334629911E-2</v>
      </c>
      <c r="E61">
        <f t="shared" si="1"/>
        <v>1.4529551814315414E-2</v>
      </c>
      <c r="F61">
        <f t="shared" ca="1" si="2"/>
        <v>0.36846679173819596</v>
      </c>
      <c r="G61">
        <f ca="1">S0*EXP(Drift*(A61-$A$11)+Volatility*SUM($F$12:F61))</f>
        <v>6.0812959291731223</v>
      </c>
    </row>
    <row r="62" spans="1:7" x14ac:dyDescent="0.25">
      <c r="A62" s="1" t="str">
        <f>MID('Filter Data'!A53,2,LEN('Filter Data'!A53)-2)</f>
        <v>01-Apr-2020</v>
      </c>
      <c r="B62">
        <f>'Filter Data'!N53</f>
        <v>5.4187000000000003</v>
      </c>
      <c r="C62">
        <f t="shared" si="0"/>
        <v>-8.2724793645563548E-3</v>
      </c>
      <c r="D62">
        <f>C62-SET_TRI!C63</f>
        <v>1.346790756432833E-2</v>
      </c>
      <c r="E62">
        <f t="shared" si="1"/>
        <v>-1.4333961808493799E-2</v>
      </c>
      <c r="F62">
        <f t="shared" ca="1" si="2"/>
        <v>-0.41264353207466087</v>
      </c>
      <c r="G62">
        <f ca="1">S0*EXP(Drift*(A62-$A$11)+Volatility*SUM($F$12:F62))</f>
        <v>6.0561883721573384</v>
      </c>
    </row>
    <row r="63" spans="1:7" x14ac:dyDescent="0.25">
      <c r="A63" s="1" t="str">
        <f>MID('Filter Data'!A54,2,LEN('Filter Data'!A54)-2)</f>
        <v>03-Apr-2020</v>
      </c>
      <c r="B63">
        <f>'Filter Data'!N54</f>
        <v>5.4516</v>
      </c>
      <c r="C63">
        <f t="shared" si="0"/>
        <v>6.0715669810101512E-3</v>
      </c>
      <c r="D63">
        <f>C63-SET_TRI!C64</f>
        <v>-2.9393479797786348E-2</v>
      </c>
      <c r="E63">
        <f t="shared" si="1"/>
        <v>1.9438021658063537E-2</v>
      </c>
      <c r="F63">
        <f t="shared" ca="1" si="2"/>
        <v>2.7465400077983015</v>
      </c>
      <c r="G63">
        <f ca="1">S0*EXP(Drift*(A63-$A$11)+Volatility*SUM($F$12:F63))</f>
        <v>6.2658207425276871</v>
      </c>
    </row>
    <row r="64" spans="1:7" x14ac:dyDescent="0.25">
      <c r="A64" s="1" t="str">
        <f>MID('Filter Data'!A55,2,LEN('Filter Data'!A55)-2)</f>
        <v>07-Apr-2020</v>
      </c>
      <c r="B64">
        <f>'Filter Data'!N55</f>
        <v>5.6967999999999996</v>
      </c>
      <c r="C64">
        <f t="shared" si="0"/>
        <v>4.4977621248807623E-2</v>
      </c>
      <c r="D64">
        <f>C64-SET_TRI!C65</f>
        <v>-3.1885640065580256E-2</v>
      </c>
      <c r="E64">
        <f t="shared" si="1"/>
        <v>5.9473706485158498E-2</v>
      </c>
      <c r="F64">
        <f t="shared" ca="1" si="2"/>
        <v>0.24551061752633629</v>
      </c>
      <c r="G64">
        <f ca="1">S0*EXP(Drift*(A64-$A$11)+Volatility*SUM($F$12:F64))</f>
        <v>6.302946959345614</v>
      </c>
    </row>
    <row r="65" spans="1:7" x14ac:dyDescent="0.25">
      <c r="A65" s="1" t="str">
        <f>MID('Filter Data'!A56,2,LEN('Filter Data'!A56)-2)</f>
        <v>08-Apr-2020</v>
      </c>
      <c r="B65">
        <f>'Filter Data'!N56</f>
        <v>5.6119000000000003</v>
      </c>
      <c r="C65">
        <f t="shared" si="0"/>
        <v>-1.4903103496699781E-2</v>
      </c>
      <c r="D65">
        <f>C65-SET_TRI!C66</f>
        <v>-3.5713096574692942E-3</v>
      </c>
      <c r="E65">
        <f t="shared" si="1"/>
        <v>-1.3241157905533702E-2</v>
      </c>
      <c r="F65">
        <f t="shared" ca="1" si="2"/>
        <v>-0.14028906952244588</v>
      </c>
      <c r="G65">
        <f ca="1">S0*EXP(Drift*(A65-$A$11)+Volatility*SUM($F$12:F65))</f>
        <v>6.2972042130037131</v>
      </c>
    </row>
    <row r="66" spans="1:7" x14ac:dyDescent="0.25">
      <c r="A66" s="1" t="str">
        <f>MID('Filter Data'!A57,2,LEN('Filter Data'!A57)-2)</f>
        <v>15-Apr-2020</v>
      </c>
      <c r="B66">
        <f>'Filter Data'!N57</f>
        <v>5.6791</v>
      </c>
      <c r="C66">
        <f t="shared" si="0"/>
        <v>1.1974554072595681E-2</v>
      </c>
      <c r="D66">
        <f>C66-SET_TRI!C67</f>
        <v>-8.7788553893936132E-3</v>
      </c>
      <c r="E66">
        <f t="shared" si="1"/>
        <v>1.59969428799311E-2</v>
      </c>
      <c r="F66">
        <f t="shared" ca="1" si="2"/>
        <v>-3.4943213820124552</v>
      </c>
      <c r="G66">
        <f ca="1">S0*EXP(Drift*(A66-$A$11)+Volatility*SUM($F$12:F66))</f>
        <v>6.0737141571793494</v>
      </c>
    </row>
    <row r="67" spans="1:7" x14ac:dyDescent="0.25">
      <c r="A67" s="1" t="str">
        <f>MID('Filter Data'!A58,2,LEN('Filter Data'!A58)-2)</f>
        <v>16-Apr-2020</v>
      </c>
      <c r="B67">
        <f>'Filter Data'!N58</f>
        <v>5.7202999999999999</v>
      </c>
      <c r="C67">
        <f t="shared" si="0"/>
        <v>7.2546706344314947E-3</v>
      </c>
      <c r="D67">
        <f>C67-SET_TRI!C68</f>
        <v>3.9325168340716352E-2</v>
      </c>
      <c r="E67">
        <f t="shared" si="1"/>
        <v>-1.0527226555780839E-2</v>
      </c>
      <c r="F67">
        <f t="shared" ca="1" si="2"/>
        <v>1.2597202970790975</v>
      </c>
      <c r="G67">
        <f ca="1">S0*EXP(Drift*(A67-$A$11)+Volatility*SUM($F$12:F67))</f>
        <v>6.1696366577695612</v>
      </c>
    </row>
    <row r="68" spans="1:7" x14ac:dyDescent="0.25">
      <c r="A68" s="1" t="str">
        <f>MID('Filter Data'!A59,2,LEN('Filter Data'!A59)-2)</f>
        <v>17-Apr-2020</v>
      </c>
      <c r="B68">
        <f>'Filter Data'!N59</f>
        <v>5.8262999999999998</v>
      </c>
      <c r="C68">
        <f t="shared" si="0"/>
        <v>1.8530496652273461E-2</v>
      </c>
      <c r="D68">
        <f>C68-SET_TRI!C69</f>
        <v>-2.1232998791216737E-2</v>
      </c>
      <c r="E68">
        <f t="shared" si="1"/>
        <v>2.8198020388682368E-2</v>
      </c>
      <c r="F68">
        <f t="shared" ca="1" si="2"/>
        <v>-0.29221069056782323</v>
      </c>
      <c r="G68">
        <f ca="1">S0*EXP(Drift*(A68-$A$11)+Volatility*SUM($F$12:F68))</f>
        <v>6.1529344207044296</v>
      </c>
    </row>
    <row r="69" spans="1:7" x14ac:dyDescent="0.25">
      <c r="A69" s="1" t="str">
        <f>MID('Filter Data'!A60,2,LEN('Filter Data'!A60)-2)</f>
        <v>20-Apr-2020</v>
      </c>
      <c r="B69">
        <f>'Filter Data'!N60</f>
        <v>5.7877000000000001</v>
      </c>
      <c r="C69">
        <f t="shared" si="0"/>
        <v>-6.6251308720800071E-3</v>
      </c>
      <c r="D69">
        <f>C69-SET_TRI!C70</f>
        <v>-3.2976902761824863E-2</v>
      </c>
      <c r="E69">
        <f t="shared" si="1"/>
        <v>8.3655949802174858E-3</v>
      </c>
      <c r="F69">
        <f t="shared" ca="1" si="2"/>
        <v>1.0476316842614992</v>
      </c>
      <c r="G69">
        <f ca="1">S0*EXP(Drift*(A69-$A$11)+Volatility*SUM($F$12:F69))</f>
        <v>6.2437867130464451</v>
      </c>
    </row>
    <row r="70" spans="1:7" x14ac:dyDescent="0.25">
      <c r="A70" s="1" t="str">
        <f>MID('Filter Data'!A61,2,LEN('Filter Data'!A61)-2)</f>
        <v>21-Apr-2020</v>
      </c>
      <c r="B70">
        <f>'Filter Data'!N61</f>
        <v>5.6578999999999997</v>
      </c>
      <c r="C70">
        <f t="shared" si="0"/>
        <v>-2.242687077768377E-2</v>
      </c>
      <c r="D70">
        <f>C70-SET_TRI!C71</f>
        <v>-8.72752814280911E-3</v>
      </c>
      <c r="E70">
        <f t="shared" si="1"/>
        <v>-1.8427747258305843E-2</v>
      </c>
      <c r="F70">
        <f t="shared" ca="1" si="2"/>
        <v>-1.0506501345229728</v>
      </c>
      <c r="G70">
        <f ca="1">S0*EXP(Drift*(A70-$A$11)+Volatility*SUM($F$12:F70))</f>
        <v>6.1712001763834055</v>
      </c>
    </row>
    <row r="71" spans="1:7" x14ac:dyDescent="0.25">
      <c r="A71" s="1" t="str">
        <f>MID('Filter Data'!A62,2,LEN('Filter Data'!A62)-2)</f>
        <v>22-Apr-2020</v>
      </c>
      <c r="B71">
        <f>'Filter Data'!N62</f>
        <v>5.7210999999999999</v>
      </c>
      <c r="C71">
        <f t="shared" si="0"/>
        <v>1.1170222167235219E-2</v>
      </c>
      <c r="D71">
        <f>C71-SET_TRI!C72</f>
        <v>3.4182098560616436E-3</v>
      </c>
      <c r="E71">
        <f t="shared" si="1"/>
        <v>9.6640027975338754E-3</v>
      </c>
      <c r="F71">
        <f t="shared" ca="1" si="2"/>
        <v>0.99273345720827011</v>
      </c>
      <c r="G71">
        <f ca="1">S0*EXP(Drift*(A71-$A$11)+Volatility*SUM($F$12:F71))</f>
        <v>6.2488715077489827</v>
      </c>
    </row>
    <row r="72" spans="1:7" x14ac:dyDescent="0.25">
      <c r="A72" s="1" t="str">
        <f>MID('Filter Data'!A63,2,LEN('Filter Data'!A63)-2)</f>
        <v>23-Apr-2020</v>
      </c>
      <c r="B72">
        <f>'Filter Data'!N63</f>
        <v>5.7843999999999998</v>
      </c>
      <c r="C72">
        <f t="shared" si="0"/>
        <v>1.1064305815315222E-2</v>
      </c>
      <c r="D72">
        <f>C72-SET_TRI!C73</f>
        <v>4.7479429747001424E-3</v>
      </c>
      <c r="E72">
        <f t="shared" si="1"/>
        <v>8.9553534729653415E-3</v>
      </c>
      <c r="F72">
        <f t="shared" ca="1" si="2"/>
        <v>-1.0315749986958753</v>
      </c>
      <c r="G72">
        <f ca="1">S0*EXP(Drift*(A72-$A$11)+Volatility*SUM($F$12:F72))</f>
        <v>6.1776213405482183</v>
      </c>
    </row>
    <row r="73" spans="1:7" x14ac:dyDescent="0.25">
      <c r="A73" s="1" t="str">
        <f>MID('Filter Data'!A64,2,LEN('Filter Data'!A64)-2)</f>
        <v>24-Apr-2020</v>
      </c>
      <c r="B73">
        <f>'Filter Data'!N64</f>
        <v>5.7092000000000001</v>
      </c>
      <c r="C73">
        <f t="shared" si="0"/>
        <v>-1.3000484060576674E-2</v>
      </c>
      <c r="D73">
        <f>C73-SET_TRI!C74</f>
        <v>1.116515075503248E-3</v>
      </c>
      <c r="E73">
        <f t="shared" si="1"/>
        <v>-1.346340585592262E-2</v>
      </c>
      <c r="F73">
        <f t="shared" ca="1" si="2"/>
        <v>-1.9036854413687347</v>
      </c>
      <c r="G73">
        <f ca="1">S0*EXP(Drift*(A73-$A$11)+Volatility*SUM($F$12:F73))</f>
        <v>6.0444274747861106</v>
      </c>
    </row>
    <row r="74" spans="1:7" x14ac:dyDescent="0.25">
      <c r="A74" s="1" t="str">
        <f>MID('Filter Data'!A65,2,LEN('Filter Data'!A65)-2)</f>
        <v>27-Apr-2020</v>
      </c>
      <c r="B74">
        <f>'Filter Data'!N65</f>
        <v>5.7298</v>
      </c>
      <c r="C74">
        <f t="shared" si="0"/>
        <v>3.6082113080641684E-3</v>
      </c>
      <c r="D74">
        <f>C74-SET_TRI!C75</f>
        <v>-4.6128585098927123E-3</v>
      </c>
      <c r="E74">
        <f t="shared" si="1"/>
        <v>5.7422635401647923E-3</v>
      </c>
      <c r="F74">
        <f t="shared" ca="1" si="2"/>
        <v>0.43876164450678928</v>
      </c>
      <c r="G74">
        <f ca="1">S0*EXP(Drift*(A74-$A$11)+Volatility*SUM($F$12:F74))</f>
        <v>6.0896053561320809</v>
      </c>
    </row>
    <row r="75" spans="1:7" x14ac:dyDescent="0.25">
      <c r="A75" s="1" t="str">
        <f>MID('Filter Data'!A66,2,LEN('Filter Data'!A66)-2)</f>
        <v>28-Apr-2020</v>
      </c>
      <c r="B75">
        <f>'Filter Data'!N66</f>
        <v>5.8201000000000001</v>
      </c>
      <c r="C75">
        <f t="shared" si="0"/>
        <v>1.5759712380885901E-2</v>
      </c>
      <c r="D75">
        <f>C75-SET_TRI!C76</f>
        <v>8.7589894801514655E-3</v>
      </c>
      <c r="E75">
        <f t="shared" si="1"/>
        <v>1.1832658383568184E-2</v>
      </c>
      <c r="F75">
        <f t="shared" ca="1" si="2"/>
        <v>0.79175179666320439</v>
      </c>
      <c r="G75">
        <f ca="1">S0*EXP(Drift*(A75-$A$11)+Volatility*SUM($F$12:F75))</f>
        <v>6.1515893478305115</v>
      </c>
    </row>
    <row r="76" spans="1:7" x14ac:dyDescent="0.25">
      <c r="A76" s="1" t="str">
        <f>MID('Filter Data'!A67,2,LEN('Filter Data'!A67)-2)</f>
        <v>11-May-2020</v>
      </c>
      <c r="B76">
        <f>'Filter Data'!N67</f>
        <v>5.8251999999999997</v>
      </c>
      <c r="C76">
        <f t="shared" si="0"/>
        <v>8.7627360354627243E-4</v>
      </c>
      <c r="D76">
        <f>C76-SET_TRI!C77</f>
        <v>-1.287906323100241E-2</v>
      </c>
      <c r="E76">
        <f t="shared" si="1"/>
        <v>6.7571785493532079E-3</v>
      </c>
      <c r="F76">
        <f t="shared" ca="1" si="2"/>
        <v>-2.5255790656159087</v>
      </c>
      <c r="G76">
        <f ca="1">S0*EXP(Drift*(A76-$A$11)+Volatility*SUM($F$12:F76))</f>
        <v>6.0288025321184149</v>
      </c>
    </row>
    <row r="77" spans="1:7" x14ac:dyDescent="0.25">
      <c r="A77" s="1" t="str">
        <f>MID('Filter Data'!A68,2,LEN('Filter Data'!A68)-2)</f>
        <v>12-May-2020</v>
      </c>
      <c r="B77">
        <f>'Filter Data'!N68</f>
        <v>5.8295000000000003</v>
      </c>
      <c r="C77">
        <f t="shared" ref="C77:C140" si="3">(B77-B76)/B76</f>
        <v>7.3817207992869544E-4</v>
      </c>
      <c r="D77">
        <f>C77-SET_TRI!C78</f>
        <v>-8.8484311341631202E-3</v>
      </c>
      <c r="E77">
        <f t="shared" ref="E77:E140" si="4">C77-($B$4+$B$5*D77)</f>
        <v>4.7920977384422652E-3</v>
      </c>
      <c r="F77">
        <f t="shared" ref="F77:F140" ca="1" si="5">SQRT(A77-A76)*_xlfn.NORM.INV(RAND(),0,1)</f>
        <v>0.61929819252174767</v>
      </c>
      <c r="G77">
        <f ca="1">S0*EXP(Drift*(A77-$A$11)+Volatility*SUM($F$12:F77))</f>
        <v>6.0777413129593274</v>
      </c>
    </row>
    <row r="78" spans="1:7" x14ac:dyDescent="0.25">
      <c r="A78" s="1" t="str">
        <f>MID('Filter Data'!A69,2,LEN('Filter Data'!A69)-2)</f>
        <v>13-May-2020</v>
      </c>
      <c r="B78">
        <f>'Filter Data'!N69</f>
        <v>5.8078000000000003</v>
      </c>
      <c r="C78">
        <f t="shared" si="3"/>
        <v>-3.7224461789175834E-3</v>
      </c>
      <c r="D78">
        <f>C78-SET_TRI!C79</f>
        <v>2.2822260444261447E-3</v>
      </c>
      <c r="E78">
        <f t="shared" si="4"/>
        <v>-4.7137540298558744E-3</v>
      </c>
      <c r="F78">
        <f t="shared" ca="1" si="5"/>
        <v>0.87660418215660774</v>
      </c>
      <c r="G78">
        <f ca="1">S0*EXP(Drift*(A78-$A$11)+Volatility*SUM($F$12:F78))</f>
        <v>6.1457776991693009</v>
      </c>
    </row>
    <row r="79" spans="1:7" x14ac:dyDescent="0.25">
      <c r="A79" s="1" t="str">
        <f>MID('Filter Data'!A70,2,LEN('Filter Data'!A70)-2)</f>
        <v>15-May-2020</v>
      </c>
      <c r="B79">
        <f>'Filter Data'!N70</f>
        <v>5.7079000000000004</v>
      </c>
      <c r="C79">
        <f t="shared" si="3"/>
        <v>-1.7201005544268032E-2</v>
      </c>
      <c r="D79">
        <f>C79-SET_TRI!C80</f>
        <v>-2.4578473074582264E-3</v>
      </c>
      <c r="E79">
        <f t="shared" si="4"/>
        <v>-1.6043763086946997E-2</v>
      </c>
      <c r="F79">
        <f t="shared" ca="1" si="5"/>
        <v>-1.1109838336916065</v>
      </c>
      <c r="G79">
        <f ca="1">S0*EXP(Drift*(A79-$A$11)+Volatility*SUM($F$12:F79))</f>
        <v>6.0745457427016536</v>
      </c>
    </row>
    <row r="80" spans="1:7" x14ac:dyDescent="0.25">
      <c r="A80" s="1" t="str">
        <f>MID('Filter Data'!A71,2,LEN('Filter Data'!A71)-2)</f>
        <v>18-May-2020</v>
      </c>
      <c r="B80">
        <f>'Filter Data'!N71</f>
        <v>5.8178999999999998</v>
      </c>
      <c r="C80">
        <f t="shared" si="3"/>
        <v>1.9271535941414428E-2</v>
      </c>
      <c r="D80">
        <f>C80-SET_TRI!C81</f>
        <v>1.4163851680173273E-2</v>
      </c>
      <c r="E80">
        <f t="shared" si="4"/>
        <v>1.2894600373943467E-2</v>
      </c>
      <c r="F80">
        <f t="shared" ca="1" si="5"/>
        <v>-1.1027671003860711</v>
      </c>
      <c r="G80">
        <f ca="1">S0*EXP(Drift*(A80-$A$11)+Volatility*SUM($F$12:F80))</f>
        <v>6.0092289160170536</v>
      </c>
    </row>
    <row r="81" spans="1:7" x14ac:dyDescent="0.25">
      <c r="A81" s="1" t="str">
        <f>MID('Filter Data'!A72,2,LEN('Filter Data'!A72)-2)</f>
        <v>19-May-2020</v>
      </c>
      <c r="B81">
        <f>'Filter Data'!N72</f>
        <v>5.9236000000000004</v>
      </c>
      <c r="C81">
        <f t="shared" si="3"/>
        <v>1.8168067515770395E-2</v>
      </c>
      <c r="D81">
        <f>C81-SET_TRI!C82</f>
        <v>-1.0478039783818824E-3</v>
      </c>
      <c r="E81">
        <f t="shared" si="4"/>
        <v>1.8686174498923794E-2</v>
      </c>
      <c r="F81">
        <f t="shared" ca="1" si="5"/>
        <v>1.5568389613257088</v>
      </c>
      <c r="G81">
        <f ca="1">S0*EXP(Drift*(A81-$A$11)+Volatility*SUM($F$12:F81))</f>
        <v>6.1256510385199583</v>
      </c>
    </row>
    <row r="82" spans="1:7" x14ac:dyDescent="0.25">
      <c r="A82" s="1" t="str">
        <f>MID('Filter Data'!A73,2,LEN('Filter Data'!A73)-2)</f>
        <v>20-May-2020</v>
      </c>
      <c r="B82">
        <f>'Filter Data'!N73</f>
        <v>5.9733000000000001</v>
      </c>
      <c r="C82">
        <f t="shared" si="3"/>
        <v>8.3901681409952779E-3</v>
      </c>
      <c r="D82">
        <f>C82-SET_TRI!C83</f>
        <v>-3.3404128142696353E-4</v>
      </c>
      <c r="E82">
        <f t="shared" si="4"/>
        <v>8.5847453074725608E-3</v>
      </c>
      <c r="F82">
        <f t="shared" ca="1" si="5"/>
        <v>-0.91212472370850417</v>
      </c>
      <c r="G82">
        <f ca="1">S0*EXP(Drift*(A82-$A$11)+Volatility*SUM($F$12:F82))</f>
        <v>6.0643791962237898</v>
      </c>
    </row>
    <row r="83" spans="1:7" x14ac:dyDescent="0.25">
      <c r="A83" s="1" t="str">
        <f>MID('Filter Data'!A74,2,LEN('Filter Data'!A74)-2)</f>
        <v>28-May-2020</v>
      </c>
      <c r="B83">
        <f>'Filter Data'!N74</f>
        <v>5.8958000000000004</v>
      </c>
      <c r="C83">
        <f t="shared" si="3"/>
        <v>-1.2974402758943914E-2</v>
      </c>
      <c r="D83">
        <f>C83-SET_TRI!C84</f>
        <v>-1.9958840242129579E-2</v>
      </c>
      <c r="E83">
        <f t="shared" si="4"/>
        <v>-3.8844215076790766E-3</v>
      </c>
      <c r="F83">
        <f t="shared" ca="1" si="5"/>
        <v>1.9245896012617154</v>
      </c>
      <c r="G83">
        <f ca="1">S0*EXP(Drift*(A83-$A$11)+Volatility*SUM($F$12:F83))</f>
        <v>6.241535585416421</v>
      </c>
    </row>
    <row r="84" spans="1:7" x14ac:dyDescent="0.25">
      <c r="A84" s="1" t="str">
        <f>MID('Filter Data'!A75,2,LEN('Filter Data'!A75)-2)</f>
        <v>02-Jun-2020</v>
      </c>
      <c r="B84">
        <f>'Filter Data'!N75</f>
        <v>6.0476999999999999</v>
      </c>
      <c r="C84">
        <f t="shared" si="3"/>
        <v>2.5764103259947671E-2</v>
      </c>
      <c r="D84">
        <f>C84-SET_TRI!C85</f>
        <v>-8.2173969840064337E-3</v>
      </c>
      <c r="E84">
        <f t="shared" si="4"/>
        <v>2.9531997771432193E-2</v>
      </c>
      <c r="F84">
        <f t="shared" ca="1" si="5"/>
        <v>2.5758773036232911</v>
      </c>
      <c r="G84">
        <f ca="1">S0*EXP(Drift*(A84-$A$11)+Volatility*SUM($F$12:F84))</f>
        <v>6.4590608079126151</v>
      </c>
    </row>
    <row r="85" spans="1:7" x14ac:dyDescent="0.25">
      <c r="A85" s="1" t="str">
        <f>MID('Filter Data'!A76,2,LEN('Filter Data'!A76)-2)</f>
        <v>04-Jun-2020</v>
      </c>
      <c r="B85">
        <f>'Filter Data'!N76</f>
        <v>6.1821000000000002</v>
      </c>
      <c r="C85">
        <f t="shared" si="3"/>
        <v>2.2223324569671164E-2</v>
      </c>
      <c r="D85">
        <f>C85-SET_TRI!C86</f>
        <v>-7.8758344888159408E-3</v>
      </c>
      <c r="E85">
        <f t="shared" si="4"/>
        <v>2.5836397805227621E-2</v>
      </c>
      <c r="F85">
        <f t="shared" ca="1" si="5"/>
        <v>0.11797684722101874</v>
      </c>
      <c r="G85">
        <f ca="1">S0*EXP(Drift*(A85-$A$11)+Volatility*SUM($F$12:F85))</f>
        <v>6.4778015301923251</v>
      </c>
    </row>
    <row r="86" spans="1:7" x14ac:dyDescent="0.25">
      <c r="A86" s="1" t="str">
        <f>MID('Filter Data'!A77,2,LEN('Filter Data'!A77)-2)</f>
        <v>05-Jun-2020</v>
      </c>
      <c r="B86">
        <f>'Filter Data'!N77</f>
        <v>6.2782999999999998</v>
      </c>
      <c r="C86">
        <f t="shared" si="3"/>
        <v>1.5561055304831629E-2</v>
      </c>
      <c r="D86">
        <f>C86-SET_TRI!C87</f>
        <v>-4.1504254157333081E-3</v>
      </c>
      <c r="E86">
        <f t="shared" si="4"/>
        <v>1.7485498804482889E-2</v>
      </c>
      <c r="F86">
        <f t="shared" ca="1" si="5"/>
        <v>1.1638526551775359</v>
      </c>
      <c r="G86">
        <f ca="1">S0*EXP(Drift*(A86-$A$11)+Volatility*SUM($F$12:F86))</f>
        <v>6.5726388617166984</v>
      </c>
    </row>
    <row r="87" spans="1:7" x14ac:dyDescent="0.25">
      <c r="A87" s="1" t="str">
        <f>MID('Filter Data'!A78,2,LEN('Filter Data'!A78)-2)</f>
        <v>08-Jun-2020</v>
      </c>
      <c r="B87">
        <f>'Filter Data'!N78</f>
        <v>6.2758000000000003</v>
      </c>
      <c r="C87">
        <f t="shared" si="3"/>
        <v>-3.9819696414626616E-4</v>
      </c>
      <c r="D87">
        <f>C87-SET_TRI!C88</f>
        <v>-1.3658029822655659E-4</v>
      </c>
      <c r="E87">
        <f t="shared" si="4"/>
        <v>-2.9312365653980967E-4</v>
      </c>
      <c r="F87">
        <f t="shared" ca="1" si="5"/>
        <v>1.4154664278847491</v>
      </c>
      <c r="G87">
        <f ca="1">S0*EXP(Drift*(A87-$A$11)+Volatility*SUM($F$12:F87))</f>
        <v>6.6988082244399729</v>
      </c>
    </row>
    <row r="88" spans="1:7" x14ac:dyDescent="0.25">
      <c r="A88" s="1" t="str">
        <f>MID('Filter Data'!A79,2,LEN('Filter Data'!A79)-2)</f>
        <v>09-Jun-2020</v>
      </c>
      <c r="B88">
        <f>'Filter Data'!N79</f>
        <v>6.2244000000000002</v>
      </c>
      <c r="C88">
        <f t="shared" si="3"/>
        <v>-8.1901908919978506E-3</v>
      </c>
      <c r="D88">
        <f>C88-SET_TRI!C89</f>
        <v>1.6082929145367835E-2</v>
      </c>
      <c r="E88">
        <f t="shared" si="4"/>
        <v>-1.5436993690063069E-2</v>
      </c>
      <c r="F88">
        <f t="shared" ca="1" si="5"/>
        <v>-2.0185745666304555</v>
      </c>
      <c r="G88">
        <f ca="1">S0*EXP(Drift*(A88-$A$11)+Volatility*SUM($F$12:F88))</f>
        <v>6.5454647061544433</v>
      </c>
    </row>
    <row r="89" spans="1:7" x14ac:dyDescent="0.25">
      <c r="A89" s="1" t="str">
        <f>MID('Filter Data'!A80,2,LEN('Filter Data'!A80)-2)</f>
        <v>10-Jun-2020</v>
      </c>
      <c r="B89">
        <f>'Filter Data'!N80</f>
        <v>6.2382</v>
      </c>
      <c r="C89">
        <f t="shared" si="3"/>
        <v>2.2170811644495552E-3</v>
      </c>
      <c r="D89">
        <f>C89-SET_TRI!C90</f>
        <v>-6.6386982787731436E-3</v>
      </c>
      <c r="E89">
        <f t="shared" si="4"/>
        <v>5.2693931652901945E-3</v>
      </c>
      <c r="F89">
        <f t="shared" ca="1" si="5"/>
        <v>-0.49680479775059999</v>
      </c>
      <c r="G89">
        <f ca="1">S0*EXP(Drift*(A89-$A$11)+Volatility*SUM($F$12:F89))</f>
        <v>6.5119465823887346</v>
      </c>
    </row>
    <row r="90" spans="1:7" x14ac:dyDescent="0.25">
      <c r="A90" s="1" t="str">
        <f>MID('Filter Data'!A81,2,LEN('Filter Data'!A81)-2)</f>
        <v>11-Jun-2020</v>
      </c>
      <c r="B90">
        <f>'Filter Data'!N81</f>
        <v>6.0937000000000001</v>
      </c>
      <c r="C90">
        <f t="shared" si="3"/>
        <v>-2.3163733128145916E-2</v>
      </c>
      <c r="D90">
        <f>C90-SET_TRI!C91</f>
        <v>-4.5400472397397369E-3</v>
      </c>
      <c r="E90">
        <f t="shared" si="4"/>
        <v>-2.1062684325595542E-2</v>
      </c>
      <c r="F90">
        <f t="shared" ca="1" si="5"/>
        <v>-0.50189881679944381</v>
      </c>
      <c r="G90">
        <f ca="1">S0*EXP(Drift*(A90-$A$11)+Volatility*SUM($F$12:F90))</f>
        <v>6.4782092461112599</v>
      </c>
    </row>
    <row r="91" spans="1:7" x14ac:dyDescent="0.25">
      <c r="A91" s="1" t="str">
        <f>MID('Filter Data'!A82,2,LEN('Filter Data'!A82)-2)</f>
        <v>12-Jun-2020</v>
      </c>
      <c r="B91">
        <f>'Filter Data'!N82</f>
        <v>6.0777999999999999</v>
      </c>
      <c r="C91">
        <f t="shared" si="3"/>
        <v>-2.6092521784794537E-3</v>
      </c>
      <c r="D91">
        <f>C91-SET_TRI!C92</f>
        <v>1.0061940042459673E-2</v>
      </c>
      <c r="E91">
        <f t="shared" si="4"/>
        <v>-7.1268993216144329E-3</v>
      </c>
      <c r="F91">
        <f t="shared" ca="1" si="5"/>
        <v>-2.6748805994000175</v>
      </c>
      <c r="G91">
        <f ca="1">S0*EXP(Drift*(A91-$A$11)+Volatility*SUM($F$12:F91))</f>
        <v>6.2809035479610262</v>
      </c>
    </row>
    <row r="92" spans="1:7" x14ac:dyDescent="0.25">
      <c r="A92" s="1" t="str">
        <f>MID('Filter Data'!A83,2,LEN('Filter Data'!A83)-2)</f>
        <v>15-Jun-2020</v>
      </c>
      <c r="B92">
        <f>'Filter Data'!N83</f>
        <v>5.9480000000000004</v>
      </c>
      <c r="C92">
        <f t="shared" si="3"/>
        <v>-2.1356411859554357E-2</v>
      </c>
      <c r="D92">
        <f>C92-SET_TRI!C93</f>
        <v>1.1822834114371295E-2</v>
      </c>
      <c r="E92">
        <f t="shared" si="4"/>
        <v>-2.6672225870616323E-2</v>
      </c>
      <c r="F92">
        <f t="shared" ca="1" si="5"/>
        <v>-2.1347489735980232</v>
      </c>
      <c r="G92">
        <f ca="1">S0*EXP(Drift*(A92-$A$11)+Volatility*SUM($F$12:F92))</f>
        <v>6.1378877913226928</v>
      </c>
    </row>
    <row r="93" spans="1:7" x14ac:dyDescent="0.25">
      <c r="A93" s="1" t="str">
        <f>MID('Filter Data'!A84,2,LEN('Filter Data'!A84)-2)</f>
        <v>16-Jun-2020</v>
      </c>
      <c r="B93">
        <f>'Filter Data'!N84</f>
        <v>6.1669999999999998</v>
      </c>
      <c r="C93">
        <f t="shared" si="3"/>
        <v>3.6819098856758471E-2</v>
      </c>
      <c r="D93">
        <f>C93-SET_TRI!C94</f>
        <v>1.486532862628815E-2</v>
      </c>
      <c r="E93">
        <f t="shared" si="4"/>
        <v>3.0124202279630821E-2</v>
      </c>
      <c r="F93">
        <f t="shared" ca="1" si="5"/>
        <v>-1.5402595249476361</v>
      </c>
      <c r="G93">
        <f ca="1">S0*EXP(Drift*(A93-$A$11)+Volatility*SUM($F$12:F93))</f>
        <v>6.031455881806715</v>
      </c>
    </row>
    <row r="94" spans="1:7" x14ac:dyDescent="0.25">
      <c r="A94" s="1" t="str">
        <f>MID('Filter Data'!A85,2,LEN('Filter Data'!A85)-2)</f>
        <v>17-Jun-2020</v>
      </c>
      <c r="B94">
        <f>'Filter Data'!N85</f>
        <v>6.1367000000000003</v>
      </c>
      <c r="C94">
        <f t="shared" si="3"/>
        <v>-4.9132479325441139E-3</v>
      </c>
      <c r="D94">
        <f>C94-SET_TRI!C95</f>
        <v>-1.0378375660544647E-2</v>
      </c>
      <c r="E94">
        <f t="shared" si="4"/>
        <v>-1.6583874756361406E-4</v>
      </c>
      <c r="F94">
        <f t="shared" ca="1" si="5"/>
        <v>1.6379836604124867E-2</v>
      </c>
      <c r="G94">
        <f ca="1">S0*EXP(Drift*(A94-$A$11)+Volatility*SUM($F$12:F94))</f>
        <v>6.0371522086523655</v>
      </c>
    </row>
    <row r="95" spans="1:7" x14ac:dyDescent="0.25">
      <c r="A95" s="1" t="str">
        <f>MID('Filter Data'!A86,2,LEN('Filter Data'!A86)-2)</f>
        <v>18-Jun-2020</v>
      </c>
      <c r="B95">
        <f>'Filter Data'!N86</f>
        <v>6.1257999999999999</v>
      </c>
      <c r="C95">
        <f t="shared" si="3"/>
        <v>-1.776198934280697E-3</v>
      </c>
      <c r="D95">
        <f>C95-SET_TRI!C96</f>
        <v>2.4478064879384339E-3</v>
      </c>
      <c r="E95">
        <f t="shared" si="4"/>
        <v>-2.8425600357786266E-3</v>
      </c>
      <c r="F95">
        <f t="shared" ca="1" si="5"/>
        <v>0.16931410353041251</v>
      </c>
      <c r="G95">
        <f ca="1">S0*EXP(Drift*(A95-$A$11)+Volatility*SUM($F$12:F95))</f>
        <v>6.053809226749447</v>
      </c>
    </row>
    <row r="96" spans="1:7" x14ac:dyDescent="0.25">
      <c r="A96" s="1" t="str">
        <f>MID('Filter Data'!A87,2,LEN('Filter Data'!A87)-2)</f>
        <v>19-Jun-2020</v>
      </c>
      <c r="B96">
        <f>'Filter Data'!N87</f>
        <v>6.1516999999999999</v>
      </c>
      <c r="C96">
        <f t="shared" si="3"/>
        <v>4.2280191974925782E-3</v>
      </c>
      <c r="D96">
        <f>C96-SET_TRI!C97</f>
        <v>7.4754827726416281E-3</v>
      </c>
      <c r="E96">
        <f t="shared" si="4"/>
        <v>8.8274495912666609E-4</v>
      </c>
      <c r="F96">
        <f t="shared" ca="1" si="5"/>
        <v>0.25658122821450791</v>
      </c>
      <c r="G96">
        <f ca="1">S0*EXP(Drift*(A96-$A$11)+Volatility*SUM($F$12:F96))</f>
        <v>6.0767896767527771</v>
      </c>
    </row>
    <row r="97" spans="1:7" x14ac:dyDescent="0.25">
      <c r="A97" s="1" t="str">
        <f>MID('Filter Data'!A88,2,LEN('Filter Data'!A88)-2)</f>
        <v>24-Jun-2020</v>
      </c>
      <c r="B97">
        <f>'Filter Data'!N88</f>
        <v>6.1924000000000001</v>
      </c>
      <c r="C97">
        <f t="shared" si="3"/>
        <v>6.6160573500008424E-3</v>
      </c>
      <c r="D97">
        <f>C97-SET_TRI!C98</f>
        <v>3.688072492198767E-2</v>
      </c>
      <c r="E97">
        <f t="shared" si="4"/>
        <v>-1.0057838070841381E-2</v>
      </c>
      <c r="F97">
        <f t="shared" ca="1" si="5"/>
        <v>1.6006390348756316</v>
      </c>
      <c r="G97">
        <f ca="1">S0*EXP(Drift*(A97-$A$11)+Volatility*SUM($F$12:F97))</f>
        <v>6.2163559423563504</v>
      </c>
    </row>
    <row r="98" spans="1:7" x14ac:dyDescent="0.25">
      <c r="A98" s="1" t="str">
        <f>MID('Filter Data'!A89,2,LEN('Filter Data'!A89)-2)</f>
        <v>29-Jun-2020</v>
      </c>
      <c r="B98">
        <f>'Filter Data'!N89</f>
        <v>6.0380000000000003</v>
      </c>
      <c r="C98">
        <f t="shared" si="3"/>
        <v>-2.493378980686E-2</v>
      </c>
      <c r="D98">
        <f>C98-SET_TRI!C99</f>
        <v>-2.3161903582532346E-2</v>
      </c>
      <c r="E98">
        <f t="shared" si="4"/>
        <v>-1.4391944371961663E-2</v>
      </c>
      <c r="F98">
        <f t="shared" ca="1" si="5"/>
        <v>-1.3213950479290701</v>
      </c>
      <c r="G98">
        <f ca="1">S0*EXP(Drift*(A98-$A$11)+Volatility*SUM($F$12:F98))</f>
        <v>6.1428189210666977</v>
      </c>
    </row>
    <row r="99" spans="1:7" x14ac:dyDescent="0.25">
      <c r="A99" s="1" t="str">
        <f>MID('Filter Data'!A90,2,LEN('Filter Data'!A90)-2)</f>
        <v>30-Jun-2020</v>
      </c>
      <c r="B99">
        <f>'Filter Data'!N90</f>
        <v>6.0704000000000002</v>
      </c>
      <c r="C99">
        <f t="shared" si="3"/>
        <v>5.3660152368333854E-3</v>
      </c>
      <c r="D99">
        <f>C99-SET_TRI!C100</f>
        <v>-2.0398737446879738E-3</v>
      </c>
      <c r="E99">
        <f t="shared" si="4"/>
        <v>6.3338012953885079E-3</v>
      </c>
      <c r="F99">
        <f t="shared" ca="1" si="5"/>
        <v>0.43892926086250422</v>
      </c>
      <c r="G99">
        <f ca="1">S0*EXP(Drift*(A99-$A$11)+Volatility*SUM($F$12:F99))</f>
        <v>6.1794684093684609</v>
      </c>
    </row>
    <row r="100" spans="1:7" x14ac:dyDescent="0.25">
      <c r="A100" s="1" t="str">
        <f>MID('Filter Data'!A91,2,LEN('Filter Data'!A91)-2)</f>
        <v>02-Jul-2020</v>
      </c>
      <c r="B100">
        <f>'Filter Data'!N91</f>
        <v>6.3289999999999997</v>
      </c>
      <c r="C100">
        <f t="shared" si="3"/>
        <v>4.2600158144438502E-2</v>
      </c>
      <c r="D100">
        <f>C100-SET_TRI!C101</f>
        <v>1.2016691904588272E-2</v>
      </c>
      <c r="E100">
        <f t="shared" si="4"/>
        <v>3.7196473506909633E-2</v>
      </c>
      <c r="F100">
        <f t="shared" ca="1" si="5"/>
        <v>-0.22729429896103945</v>
      </c>
      <c r="G100">
        <f ca="1">S0*EXP(Drift*(A100-$A$11)+Volatility*SUM($F$12:F100))</f>
        <v>6.1721068787932118</v>
      </c>
    </row>
    <row r="101" spans="1:7" x14ac:dyDescent="0.25">
      <c r="A101" s="1" t="str">
        <f>MID('Filter Data'!A92,2,LEN('Filter Data'!A92)-2)</f>
        <v>08-Jul-2020</v>
      </c>
      <c r="B101">
        <f>'Filter Data'!N92</f>
        <v>6.5967000000000002</v>
      </c>
      <c r="C101">
        <f t="shared" si="3"/>
        <v>4.2297361352504427E-2</v>
      </c>
      <c r="D101">
        <f>C101-SET_TRI!C102</f>
        <v>5.7395613604061188E-2</v>
      </c>
      <c r="E101">
        <f t="shared" si="4"/>
        <v>1.63246076377811E-2</v>
      </c>
      <c r="F101">
        <f t="shared" ca="1" si="5"/>
        <v>0.80215052674053711</v>
      </c>
      <c r="G101">
        <f ca="1">S0*EXP(Drift*(A101-$A$11)+Volatility*SUM($F$12:F101))</f>
        <v>6.2591261455801561</v>
      </c>
    </row>
    <row r="102" spans="1:7" x14ac:dyDescent="0.25">
      <c r="A102" s="1" t="str">
        <f>MID('Filter Data'!A93,2,LEN('Filter Data'!A93)-2)</f>
        <v>09-Jul-2020</v>
      </c>
      <c r="B102">
        <f>'Filter Data'!N93</f>
        <v>6.7592999999999996</v>
      </c>
      <c r="C102">
        <f t="shared" si="3"/>
        <v>2.4648687980353724E-2</v>
      </c>
      <c r="D102">
        <f>C102-SET_TRI!C103</f>
        <v>2.2995660285420185E-2</v>
      </c>
      <c r="E102">
        <f t="shared" si="4"/>
        <v>1.4268526367077577E-2</v>
      </c>
      <c r="F102">
        <f t="shared" ca="1" si="5"/>
        <v>0.80353649635140056</v>
      </c>
      <c r="G102">
        <f ca="1">S0*EXP(Drift*(A102-$A$11)+Volatility*SUM($F$12:F102))</f>
        <v>6.3237181927905572</v>
      </c>
    </row>
    <row r="103" spans="1:7" x14ac:dyDescent="0.25">
      <c r="A103" s="1" t="str">
        <f>MID('Filter Data'!A94,2,LEN('Filter Data'!A94)-2)</f>
        <v>13-Jul-2020</v>
      </c>
      <c r="B103">
        <f>'Filter Data'!N94</f>
        <v>6.7718999999999996</v>
      </c>
      <c r="C103">
        <f t="shared" si="3"/>
        <v>1.8640983533797797E-3</v>
      </c>
      <c r="D103">
        <f>C103-SET_TRI!C104</f>
        <v>2.5507213215804393E-2</v>
      </c>
      <c r="E103">
        <f t="shared" si="4"/>
        <v>-9.6544840019807485E-3</v>
      </c>
      <c r="F103">
        <f t="shared" ca="1" si="5"/>
        <v>4.5303855855495332</v>
      </c>
      <c r="G103">
        <f ca="1">S0*EXP(Drift*(A103-$A$11)+Volatility*SUM($F$12:F103))</f>
        <v>6.6923393866928373</v>
      </c>
    </row>
    <row r="104" spans="1:7" x14ac:dyDescent="0.25">
      <c r="A104" s="1" t="str">
        <f>MID('Filter Data'!A95,2,LEN('Filter Data'!A95)-2)</f>
        <v>15-Jul-2020</v>
      </c>
      <c r="B104">
        <f>'Filter Data'!N95</f>
        <v>6.7149000000000001</v>
      </c>
      <c r="C104">
        <f t="shared" si="3"/>
        <v>-8.4171355158817324E-3</v>
      </c>
      <c r="D104">
        <f>C104-SET_TRI!C105</f>
        <v>-2.0167668303658563E-2</v>
      </c>
      <c r="E104">
        <f t="shared" si="4"/>
        <v>7.675019912389211E-4</v>
      </c>
      <c r="F104">
        <f t="shared" ca="1" si="5"/>
        <v>-0.55565811441746404</v>
      </c>
      <c r="G104">
        <f ca="1">S0*EXP(Drift*(A104-$A$11)+Volatility*SUM($F$12:F104))</f>
        <v>6.6584217514206019</v>
      </c>
    </row>
    <row r="105" spans="1:7" x14ac:dyDescent="0.25">
      <c r="A105" s="1" t="str">
        <f>MID('Filter Data'!A96,2,LEN('Filter Data'!A96)-2)</f>
        <v>17-Jul-2020</v>
      </c>
      <c r="B105">
        <f>'Filter Data'!N96</f>
        <v>6.6329000000000002</v>
      </c>
      <c r="C105">
        <f t="shared" si="3"/>
        <v>-1.2211648721499926E-2</v>
      </c>
      <c r="D105">
        <f>C105-SET_TRI!C106</f>
        <v>-1.5710241813957391E-2</v>
      </c>
      <c r="E105">
        <f t="shared" si="4"/>
        <v>-5.0474451502135111E-3</v>
      </c>
      <c r="F105">
        <f t="shared" ca="1" si="5"/>
        <v>0.74089452657965649</v>
      </c>
      <c r="G105">
        <f ca="1">S0*EXP(Drift*(A105-$A$11)+Volatility*SUM($F$12:F105))</f>
        <v>6.7271887926150757</v>
      </c>
    </row>
    <row r="106" spans="1:7" x14ac:dyDescent="0.25">
      <c r="A106" s="1" t="str">
        <f>MID('Filter Data'!A97,2,LEN('Filter Data'!A97)-2)</f>
        <v>20-Jul-2020</v>
      </c>
      <c r="B106">
        <f>'Filter Data'!N97</f>
        <v>6.7405999999999997</v>
      </c>
      <c r="C106">
        <f t="shared" si="3"/>
        <v>1.6237241628850044E-2</v>
      </c>
      <c r="D106">
        <f>C106-SET_TRI!C107</f>
        <v>1.8535939221533824E-2</v>
      </c>
      <c r="E106">
        <f t="shared" si="4"/>
        <v>7.8785540214042996E-3</v>
      </c>
      <c r="F106">
        <f t="shared" ca="1" si="5"/>
        <v>-0.3224558264071552</v>
      </c>
      <c r="G106">
        <f ca="1">S0*EXP(Drift*(A106-$A$11)+Volatility*SUM($F$12:F106))</f>
        <v>6.7166416962194582</v>
      </c>
    </row>
    <row r="107" spans="1:7" x14ac:dyDescent="0.25">
      <c r="A107" s="1" t="str">
        <f>MID('Filter Data'!A98,2,LEN('Filter Data'!A98)-2)</f>
        <v>21-Jul-2020</v>
      </c>
      <c r="B107">
        <f>'Filter Data'!N98</f>
        <v>6.8661000000000003</v>
      </c>
      <c r="C107">
        <f t="shared" si="3"/>
        <v>1.8618520606474294E-2</v>
      </c>
      <c r="D107">
        <f>C107-SET_TRI!C108</f>
        <v>2.6940572346618626E-3</v>
      </c>
      <c r="E107">
        <f t="shared" si="4"/>
        <v>1.7440540532335069E-2</v>
      </c>
      <c r="F107">
        <f t="shared" ca="1" si="5"/>
        <v>0.84558667933070431</v>
      </c>
      <c r="G107">
        <f ca="1">S0*EXP(Drift*(A107-$A$11)+Volatility*SUM($F$12:F107))</f>
        <v>6.7893355741984873</v>
      </c>
    </row>
    <row r="108" spans="1:7" x14ac:dyDescent="0.25">
      <c r="A108" s="1" t="str">
        <f>MID('Filter Data'!A99,2,LEN('Filter Data'!A99)-2)</f>
        <v>22-Jul-2020</v>
      </c>
      <c r="B108">
        <f>'Filter Data'!N99</f>
        <v>6.7621000000000002</v>
      </c>
      <c r="C108">
        <f t="shared" si="3"/>
        <v>-1.5146881053290819E-2</v>
      </c>
      <c r="D108">
        <f>C108-SET_TRI!C109</f>
        <v>1.1411195520704982E-3</v>
      </c>
      <c r="E108">
        <f t="shared" si="4"/>
        <v>-1.5620955409322795E-2</v>
      </c>
      <c r="F108">
        <f t="shared" ca="1" si="5"/>
        <v>-0.90641918595750237</v>
      </c>
      <c r="G108">
        <f ca="1">S0*EXP(Drift*(A108-$A$11)+Volatility*SUM($F$12:F108))</f>
        <v>6.7218794358118723</v>
      </c>
    </row>
    <row r="109" spans="1:7" x14ac:dyDescent="0.25">
      <c r="A109" s="1" t="str">
        <f>MID('Filter Data'!A100,2,LEN('Filter Data'!A100)-2)</f>
        <v>23-Jul-2020</v>
      </c>
      <c r="B109">
        <f>'Filter Data'!N100</f>
        <v>6.8581000000000003</v>
      </c>
      <c r="C109">
        <f t="shared" si="3"/>
        <v>1.4196773191759968E-2</v>
      </c>
      <c r="D109">
        <f>C109-SET_TRI!C110</f>
        <v>1.2820076359180775E-2</v>
      </c>
      <c r="E109">
        <f t="shared" si="4"/>
        <v>8.4289355571304757E-3</v>
      </c>
      <c r="F109">
        <f t="shared" ca="1" si="5"/>
        <v>-0.72524726705143672</v>
      </c>
      <c r="G109">
        <f ca="1">S0*EXP(Drift*(A109-$A$11)+Volatility*SUM($F$12:F109))</f>
        <v>6.6693888887044483</v>
      </c>
    </row>
    <row r="110" spans="1:7" x14ac:dyDescent="0.25">
      <c r="A110" s="1" t="str">
        <f>MID('Filter Data'!A101,2,LEN('Filter Data'!A101)-2)</f>
        <v>24-Jul-2020</v>
      </c>
      <c r="B110">
        <f>'Filter Data'!N101</f>
        <v>6.6864999999999997</v>
      </c>
      <c r="C110">
        <f t="shared" si="3"/>
        <v>-2.5021507414590138E-2</v>
      </c>
      <c r="D110">
        <f>C110-SET_TRI!C111</f>
        <v>-8.1612347356876773E-3</v>
      </c>
      <c r="E110">
        <f t="shared" si="4"/>
        <v>-2.1279069769904908E-2</v>
      </c>
      <c r="F110">
        <f t="shared" ca="1" si="5"/>
        <v>2.006038673496942</v>
      </c>
      <c r="G110">
        <f ca="1">S0*EXP(Drift*(A110-$A$11)+Volatility*SUM($F$12:F110))</f>
        <v>6.8348668405668986</v>
      </c>
    </row>
    <row r="111" spans="1:7" x14ac:dyDescent="0.25">
      <c r="A111" s="1" t="str">
        <f>MID('Filter Data'!A102,2,LEN('Filter Data'!A102)-2)</f>
        <v>29-Jul-2020</v>
      </c>
      <c r="B111">
        <f>'Filter Data'!N102</f>
        <v>6.7614000000000001</v>
      </c>
      <c r="C111">
        <f t="shared" si="3"/>
        <v>1.1201675016825008E-2</v>
      </c>
      <c r="D111">
        <f>C111-SET_TRI!C112</f>
        <v>1.5672588227563455E-2</v>
      </c>
      <c r="E111">
        <f t="shared" si="4"/>
        <v>4.1408689407492344E-3</v>
      </c>
      <c r="F111">
        <f t="shared" ca="1" si="5"/>
        <v>0.73818015338661103</v>
      </c>
      <c r="G111">
        <f ca="1">S0*EXP(Drift*(A111-$A$11)+Volatility*SUM($F$12:F111))</f>
        <v>6.9207883320424619</v>
      </c>
    </row>
    <row r="112" spans="1:7" x14ac:dyDescent="0.25">
      <c r="A112" s="1" t="str">
        <f>MID('Filter Data'!A103,2,LEN('Filter Data'!A103)-2)</f>
        <v>30-Jul-2020</v>
      </c>
      <c r="B112">
        <f>'Filter Data'!N103</f>
        <v>6.6772</v>
      </c>
      <c r="C112">
        <f t="shared" si="3"/>
        <v>-1.2453042269352508E-2</v>
      </c>
      <c r="D112">
        <f>C112-SET_TRI!C113</f>
        <v>7.3888092520561516E-3</v>
      </c>
      <c r="E112">
        <f t="shared" si="4"/>
        <v>-1.5759029685437957E-2</v>
      </c>
      <c r="F112">
        <f t="shared" ca="1" si="5"/>
        <v>0.24647774871462946</v>
      </c>
      <c r="G112">
        <f ca="1">S0*EXP(Drift*(A112-$A$11)+Volatility*SUM($F$12:F112))</f>
        <v>6.9462286142368095</v>
      </c>
    </row>
    <row r="113" spans="1:7" x14ac:dyDescent="0.25">
      <c r="A113" s="1" t="str">
        <f>MID('Filter Data'!A104,2,LEN('Filter Data'!A104)-2)</f>
        <v>03-Aug-2020</v>
      </c>
      <c r="B113">
        <f>'Filter Data'!N104</f>
        <v>6.7588999999999997</v>
      </c>
      <c r="C113">
        <f t="shared" si="3"/>
        <v>1.2235667645120659E-2</v>
      </c>
      <c r="D113">
        <f>C113-SET_TRI!C114</f>
        <v>1.3933716419864253E-2</v>
      </c>
      <c r="E113">
        <f t="shared" si="4"/>
        <v>5.9630463250825395E-3</v>
      </c>
      <c r="F113">
        <f t="shared" ca="1" si="5"/>
        <v>-1.9655803299695969</v>
      </c>
      <c r="G113">
        <f ca="1">S0*EXP(Drift*(A113-$A$11)+Volatility*SUM($F$12:F113))</f>
        <v>6.8067805697755572</v>
      </c>
    </row>
    <row r="114" spans="1:7" x14ac:dyDescent="0.25">
      <c r="A114" s="1" t="str">
        <f>MID('Filter Data'!A105,2,LEN('Filter Data'!A105)-2)</f>
        <v>04-Aug-2020</v>
      </c>
      <c r="B114">
        <f>'Filter Data'!N105</f>
        <v>6.7561999999999998</v>
      </c>
      <c r="C114">
        <f t="shared" si="3"/>
        <v>-3.9947328707332921E-4</v>
      </c>
      <c r="D114">
        <f>C114-SET_TRI!C115</f>
        <v>-9.3748061611615401E-3</v>
      </c>
      <c r="E114">
        <f t="shared" si="4"/>
        <v>3.8930442966195991E-3</v>
      </c>
      <c r="F114">
        <f t="shared" ca="1" si="5"/>
        <v>0.81387260812332718</v>
      </c>
      <c r="G114">
        <f ca="1">S0*EXP(Drift*(A114-$A$11)+Volatility*SUM($F$12:F114))</f>
        <v>6.8778661399116476</v>
      </c>
    </row>
    <row r="115" spans="1:7" x14ac:dyDescent="0.25">
      <c r="A115" s="1" t="str">
        <f>MID('Filter Data'!A106,2,LEN('Filter Data'!A106)-2)</f>
        <v>05-Aug-2020</v>
      </c>
      <c r="B115">
        <f>'Filter Data'!N106</f>
        <v>6.7634999999999996</v>
      </c>
      <c r="C115">
        <f t="shared" si="3"/>
        <v>1.0804890322962408E-3</v>
      </c>
      <c r="D115">
        <f>C115-SET_TRI!C116</f>
        <v>-4.9344026470450209E-3</v>
      </c>
      <c r="E115">
        <f t="shared" si="4"/>
        <v>3.3602887462840241E-3</v>
      </c>
      <c r="F115">
        <f t="shared" ca="1" si="5"/>
        <v>0.74734729809015787</v>
      </c>
      <c r="G115">
        <f ca="1">S0*EXP(Drift*(A115-$A$11)+Volatility*SUM($F$12:F115))</f>
        <v>6.9442205706829823</v>
      </c>
    </row>
    <row r="116" spans="1:7" x14ac:dyDescent="0.25">
      <c r="A116" s="1" t="str">
        <f>MID('Filter Data'!A107,2,LEN('Filter Data'!A107)-2)</f>
        <v>06-Aug-2020</v>
      </c>
      <c r="B116">
        <f>'Filter Data'!N107</f>
        <v>6.8003999999999998</v>
      </c>
      <c r="C116">
        <f t="shared" si="3"/>
        <v>5.4557551563539823E-3</v>
      </c>
      <c r="D116">
        <f>C116-SET_TRI!C117</f>
        <v>6.924631024722184E-3</v>
      </c>
      <c r="E116">
        <f t="shared" si="4"/>
        <v>2.3601674955864966E-3</v>
      </c>
      <c r="F116">
        <f t="shared" ca="1" si="5"/>
        <v>0.38127571381025149</v>
      </c>
      <c r="G116">
        <f ca="1">S0*EXP(Drift*(A116-$A$11)+Volatility*SUM($F$12:F116))</f>
        <v>6.9808830468795673</v>
      </c>
    </row>
    <row r="117" spans="1:7" x14ac:dyDescent="0.25">
      <c r="A117" s="1" t="str">
        <f>MID('Filter Data'!A108,2,LEN('Filter Data'!A108)-2)</f>
        <v>07-Aug-2020</v>
      </c>
      <c r="B117">
        <f>'Filter Data'!N108</f>
        <v>6.7606000000000002</v>
      </c>
      <c r="C117">
        <f t="shared" si="3"/>
        <v>-5.8525969060642929E-3</v>
      </c>
      <c r="D117">
        <f>C117-SET_TRI!C118</f>
        <v>2.4417686977474193E-3</v>
      </c>
      <c r="E117">
        <f t="shared" si="4"/>
        <v>-6.9162212364169088E-3</v>
      </c>
      <c r="F117">
        <f t="shared" ca="1" si="5"/>
        <v>-0.26505968496930227</v>
      </c>
      <c r="G117">
        <f ca="1">S0*EXP(Drift*(A117-$A$11)+Volatility*SUM($F$12:F117))</f>
        <v>6.9642237291269007</v>
      </c>
    </row>
    <row r="118" spans="1:7" x14ac:dyDescent="0.25">
      <c r="A118" s="1" t="str">
        <f>MID('Filter Data'!A109,2,LEN('Filter Data'!A109)-2)</f>
        <v>11-Aug-2020</v>
      </c>
      <c r="B118">
        <f>'Filter Data'!N109</f>
        <v>6.7172999999999998</v>
      </c>
      <c r="C118">
        <f t="shared" si="3"/>
        <v>-6.4047569742331058E-3</v>
      </c>
      <c r="D118">
        <f>C118-SET_TRI!C119</f>
        <v>-1.8068456569717985E-2</v>
      </c>
      <c r="E118">
        <f t="shared" si="4"/>
        <v>1.8283631863750495E-3</v>
      </c>
      <c r="F118">
        <f t="shared" ca="1" si="5"/>
        <v>1.8041387475682804</v>
      </c>
      <c r="G118">
        <f ca="1">S0*EXP(Drift*(A118-$A$11)+Volatility*SUM($F$12:F118))</f>
        <v>7.1360090091141526</v>
      </c>
    </row>
    <row r="119" spans="1:7" x14ac:dyDescent="0.25">
      <c r="A119" s="1" t="str">
        <f>MID('Filter Data'!A110,2,LEN('Filter Data'!A110)-2)</f>
        <v>13-Aug-2020</v>
      </c>
      <c r="B119">
        <f>'Filter Data'!N110</f>
        <v>6.6835000000000004</v>
      </c>
      <c r="C119">
        <f t="shared" si="3"/>
        <v>-5.0317836035310894E-3</v>
      </c>
      <c r="D119">
        <f>C119-SET_TRI!C120</f>
        <v>-2.0083925540960577E-2</v>
      </c>
      <c r="E119">
        <f t="shared" si="4"/>
        <v>4.1148955166085445E-3</v>
      </c>
      <c r="F119">
        <f t="shared" ca="1" si="5"/>
        <v>0.33497923405417707</v>
      </c>
      <c r="G119">
        <f ca="1">S0*EXP(Drift*(A119-$A$11)+Volatility*SUM($F$12:F119))</f>
        <v>7.1751309532231389</v>
      </c>
    </row>
    <row r="120" spans="1:7" x14ac:dyDescent="0.25">
      <c r="A120" s="1" t="str">
        <f>MID('Filter Data'!A111,2,LEN('Filter Data'!A111)-2)</f>
        <v>14-Aug-2020</v>
      </c>
      <c r="B120">
        <f>'Filter Data'!N111</f>
        <v>6.6847000000000003</v>
      </c>
      <c r="C120">
        <f t="shared" si="3"/>
        <v>1.7954664472205698E-4</v>
      </c>
      <c r="D120">
        <f>C120-SET_TRI!C121</f>
        <v>1.7260934366053204E-2</v>
      </c>
      <c r="E120">
        <f t="shared" si="4"/>
        <v>-7.601214869198996E-3</v>
      </c>
      <c r="F120">
        <f t="shared" ca="1" si="5"/>
        <v>0.14355818364939335</v>
      </c>
      <c r="G120">
        <f ca="1">S0*EXP(Drift*(A120-$A$11)+Volatility*SUM($F$12:F120))</f>
        <v>7.1927333218664975</v>
      </c>
    </row>
    <row r="121" spans="1:7" x14ac:dyDescent="0.25">
      <c r="A121" s="1" t="str">
        <f>MID('Filter Data'!A112,2,LEN('Filter Data'!A112)-2)</f>
        <v>18-Aug-2020</v>
      </c>
      <c r="B121">
        <f>'Filter Data'!N112</f>
        <v>6.7385999999999999</v>
      </c>
      <c r="C121">
        <f t="shared" si="3"/>
        <v>8.0631890735559722E-3</v>
      </c>
      <c r="D121">
        <f>C121-SET_TRI!C122</f>
        <v>3.2370004603846725E-3</v>
      </c>
      <c r="E121">
        <f t="shared" si="4"/>
        <v>6.639107146471728E-3</v>
      </c>
      <c r="F121">
        <f t="shared" ca="1" si="5"/>
        <v>-1.3761239301574364</v>
      </c>
      <c r="G121">
        <f ca="1">S0*EXP(Drift*(A121-$A$11)+Volatility*SUM($F$12:F121))</f>
        <v>7.0977153034182781</v>
      </c>
    </row>
    <row r="122" spans="1:7" x14ac:dyDescent="0.25">
      <c r="A122" s="1" t="str">
        <f>MID('Filter Data'!A113,2,LEN('Filter Data'!A113)-2)</f>
        <v>19-Aug-2020</v>
      </c>
      <c r="B122">
        <f>'Filter Data'!N113</f>
        <v>6.7565999999999997</v>
      </c>
      <c r="C122">
        <f t="shared" si="3"/>
        <v>2.6711779894933361E-3</v>
      </c>
      <c r="D122">
        <f>C122-SET_TRI!C123</f>
        <v>2.1516419528399992E-2</v>
      </c>
      <c r="E122">
        <f t="shared" si="4"/>
        <v>-7.0384827794821598E-3</v>
      </c>
      <c r="F122">
        <f t="shared" ca="1" si="5"/>
        <v>0.68922308461512116</v>
      </c>
      <c r="G122">
        <f ca="1">S0*EXP(Drift*(A122-$A$11)+Volatility*SUM($F$12:F122))</f>
        <v>7.1612592201661274</v>
      </c>
    </row>
    <row r="123" spans="1:7" x14ac:dyDescent="0.25">
      <c r="A123" s="1" t="str">
        <f>MID('Filter Data'!A114,2,LEN('Filter Data'!A114)-2)</f>
        <v>24-Aug-2020</v>
      </c>
      <c r="B123">
        <f>'Filter Data'!N114</f>
        <v>6.9253</v>
      </c>
      <c r="C123">
        <f t="shared" si="3"/>
        <v>2.4968179261758917E-2</v>
      </c>
      <c r="D123">
        <f>C123-SET_TRI!C124</f>
        <v>2.2463352989857712E-2</v>
      </c>
      <c r="E123">
        <f t="shared" si="4"/>
        <v>1.4829298514635351E-2</v>
      </c>
      <c r="F123">
        <f t="shared" ca="1" si="5"/>
        <v>-1.0736968574626631</v>
      </c>
      <c r="G123">
        <f ca="1">S0*EXP(Drift*(A123-$A$11)+Volatility*SUM($F$12:F123))</f>
        <v>7.0973349054235069</v>
      </c>
    </row>
    <row r="124" spans="1:7" x14ac:dyDescent="0.25">
      <c r="A124" s="1" t="str">
        <f>MID('Filter Data'!A115,2,LEN('Filter Data'!A115)-2)</f>
        <v>25-Aug-2020</v>
      </c>
      <c r="B124">
        <f>'Filter Data'!N115</f>
        <v>6.9734999999999996</v>
      </c>
      <c r="C124">
        <f t="shared" si="3"/>
        <v>6.9599872929691966E-3</v>
      </c>
      <c r="D124">
        <f>C124-SET_TRI!C125</f>
        <v>4.9260778225268705E-3</v>
      </c>
      <c r="E124">
        <f t="shared" si="4"/>
        <v>4.7702911195016632E-3</v>
      </c>
      <c r="F124">
        <f t="shared" ca="1" si="5"/>
        <v>0.2639456077718994</v>
      </c>
      <c r="G124">
        <f ca="1">S0*EXP(Drift*(A124-$A$11)+Volatility*SUM($F$12:F124))</f>
        <v>7.1248980246741205</v>
      </c>
    </row>
    <row r="125" spans="1:7" x14ac:dyDescent="0.25">
      <c r="A125" s="1" t="str">
        <f>MID('Filter Data'!A116,2,LEN('Filter Data'!A116)-2)</f>
        <v>26-Aug-2020</v>
      </c>
      <c r="B125">
        <f>'Filter Data'!N116</f>
        <v>7.0374999999999996</v>
      </c>
      <c r="C125">
        <f t="shared" si="3"/>
        <v>9.1776009177600999E-3</v>
      </c>
      <c r="D125">
        <f>C125-SET_TRI!C126</f>
        <v>5.957421911965387E-3</v>
      </c>
      <c r="E125">
        <f t="shared" si="4"/>
        <v>6.5204236534348366E-3</v>
      </c>
      <c r="F125">
        <f t="shared" ca="1" si="5"/>
        <v>2.6163464004348358E-3</v>
      </c>
      <c r="G125">
        <f ca="1">S0*EXP(Drift*(A125-$A$11)+Volatility*SUM($F$12:F125))</f>
        <v>7.1304646096342079</v>
      </c>
    </row>
    <row r="126" spans="1:7" x14ac:dyDescent="0.25">
      <c r="A126" s="1" t="str">
        <f>MID('Filter Data'!A117,2,LEN('Filter Data'!A117)-2)</f>
        <v>27-Aug-2020</v>
      </c>
      <c r="B126">
        <f>'Filter Data'!N117</f>
        <v>6.9962999999999997</v>
      </c>
      <c r="C126">
        <f t="shared" si="3"/>
        <v>-5.8543516873889746E-3</v>
      </c>
      <c r="D126">
        <f>C126-SET_TRI!C127</f>
        <v>-8.8324959699956438E-3</v>
      </c>
      <c r="E126">
        <f t="shared" si="4"/>
        <v>-1.8076490187623829E-3</v>
      </c>
      <c r="F126">
        <f t="shared" ca="1" si="5"/>
        <v>-0.96569374189000101</v>
      </c>
      <c r="G126">
        <f ca="1">S0*EXP(Drift*(A126-$A$11)+Volatility*SUM($F$12:F126))</f>
        <v>7.0546648568346138</v>
      </c>
    </row>
    <row r="127" spans="1:7" x14ac:dyDescent="0.25">
      <c r="A127" s="1" t="str">
        <f>MID('Filter Data'!A118,2,LEN('Filter Data'!A118)-2)</f>
        <v>28-Aug-2020</v>
      </c>
      <c r="B127">
        <f>'Filter Data'!N118</f>
        <v>6.9987000000000004</v>
      </c>
      <c r="C127">
        <f t="shared" si="3"/>
        <v>3.430384631877741E-4</v>
      </c>
      <c r="D127">
        <f>C127-SET_TRI!C128</f>
        <v>3.8770320042284027E-3</v>
      </c>
      <c r="E127">
        <f t="shared" si="4"/>
        <v>-1.3711528923242948E-3</v>
      </c>
      <c r="F127">
        <f t="shared" ca="1" si="5"/>
        <v>-2.0904340923021318</v>
      </c>
      <c r="G127">
        <f ca="1">S0*EXP(Drift*(A127-$A$11)+Volatility*SUM($F$12:F127))</f>
        <v>6.8873112395224911</v>
      </c>
    </row>
    <row r="128" spans="1:7" x14ac:dyDescent="0.25">
      <c r="A128" s="1" t="str">
        <f>MID('Filter Data'!A119,2,LEN('Filter Data'!A119)-2)</f>
        <v>31-Aug-2020</v>
      </c>
      <c r="B128">
        <f>'Filter Data'!N119</f>
        <v>6.9368999999999996</v>
      </c>
      <c r="C128">
        <f t="shared" si="3"/>
        <v>-8.8302113249604554E-3</v>
      </c>
      <c r="D128">
        <f>C128-SET_TRI!C129</f>
        <v>4.1054207916568861E-3</v>
      </c>
      <c r="E128">
        <f t="shared" si="4"/>
        <v>-1.0647925297783365E-2</v>
      </c>
      <c r="F128">
        <f t="shared" ca="1" si="5"/>
        <v>0.3928967945757712</v>
      </c>
      <c r="G128">
        <f ca="1">S0*EXP(Drift*(A128-$A$11)+Volatility*SUM($F$12:F128))</f>
        <v>6.935020922186526</v>
      </c>
    </row>
    <row r="129" spans="1:7" x14ac:dyDescent="0.25">
      <c r="A129" s="1" t="str">
        <f>MID('Filter Data'!A120,2,LEN('Filter Data'!A120)-2)</f>
        <v>01-Sep-2020</v>
      </c>
      <c r="B129">
        <f>'Filter Data'!N120</f>
        <v>6.9143999999999997</v>
      </c>
      <c r="C129">
        <f t="shared" si="3"/>
        <v>-3.243523764217441E-3</v>
      </c>
      <c r="D129">
        <f>C129-SET_TRI!C130</f>
        <v>-3.5275039634182154E-4</v>
      </c>
      <c r="E129">
        <f t="shared" si="4"/>
        <v>-3.0404662490971148E-3</v>
      </c>
      <c r="F129">
        <f t="shared" ca="1" si="5"/>
        <v>-0.33585589232621821</v>
      </c>
      <c r="G129">
        <f ca="1">S0*EXP(Drift*(A129-$A$11)+Volatility*SUM($F$12:F129))</f>
        <v>6.9126724592951154</v>
      </c>
    </row>
    <row r="130" spans="1:7" x14ac:dyDescent="0.25">
      <c r="A130" s="1" t="str">
        <f>MID('Filter Data'!A121,2,LEN('Filter Data'!A121)-2)</f>
        <v>03-Sep-2020</v>
      </c>
      <c r="B130">
        <f>'Filter Data'!N121</f>
        <v>7.0277000000000003</v>
      </c>
      <c r="C130">
        <f t="shared" si="3"/>
        <v>1.6386092791854771E-2</v>
      </c>
      <c r="D130">
        <f>C130-SET_TRI!C131</f>
        <v>1.2425779202589984E-2</v>
      </c>
      <c r="E130">
        <f t="shared" si="4"/>
        <v>1.0796979665149219E-2</v>
      </c>
      <c r="F130">
        <f t="shared" ca="1" si="5"/>
        <v>8.8211667507588576E-2</v>
      </c>
      <c r="G130">
        <f ca="1">S0*EXP(Drift*(A130-$A$11)+Volatility*SUM($F$12:F130))</f>
        <v>6.9302857719772328</v>
      </c>
    </row>
    <row r="131" spans="1:7" x14ac:dyDescent="0.25">
      <c r="A131" s="1" t="str">
        <f>MID('Filter Data'!A122,2,LEN('Filter Data'!A122)-2)</f>
        <v>08-Sep-2020</v>
      </c>
      <c r="B131">
        <f>'Filter Data'!N122</f>
        <v>6.7880000000000003</v>
      </c>
      <c r="C131">
        <f t="shared" si="3"/>
        <v>-3.4107887360018213E-2</v>
      </c>
      <c r="D131">
        <f>C131-SET_TRI!C132</f>
        <v>-2.0407520381670673E-2</v>
      </c>
      <c r="E131">
        <f t="shared" si="4"/>
        <v>-2.4814531228122546E-2</v>
      </c>
      <c r="F131">
        <f t="shared" ca="1" si="5"/>
        <v>-2.1274584679571857</v>
      </c>
      <c r="G131">
        <f ca="1">S0*EXP(Drift*(A131-$A$11)+Volatility*SUM($F$12:F131))</f>
        <v>6.7832355747482236</v>
      </c>
    </row>
    <row r="132" spans="1:7" x14ac:dyDescent="0.25">
      <c r="A132" s="1" t="str">
        <f>MID('Filter Data'!A123,2,LEN('Filter Data'!A123)-2)</f>
        <v>09-Sep-2020</v>
      </c>
      <c r="B132">
        <f>'Filter Data'!N123</f>
        <v>6.7504</v>
      </c>
      <c r="C132">
        <f t="shared" si="3"/>
        <v>-5.5391868002357542E-3</v>
      </c>
      <c r="D132">
        <f>C132-SET_TRI!C133</f>
        <v>-3.8896542078505677E-3</v>
      </c>
      <c r="E132">
        <f t="shared" si="4"/>
        <v>-3.7329440155288935E-3</v>
      </c>
      <c r="F132">
        <f t="shared" ca="1" si="5"/>
        <v>-2.8668006720508212</v>
      </c>
      <c r="G132">
        <f ca="1">S0*EXP(Drift*(A132-$A$11)+Volatility*SUM($F$12:F132))</f>
        <v>6.5617078307715051</v>
      </c>
    </row>
    <row r="133" spans="1:7" x14ac:dyDescent="0.25">
      <c r="A133" s="1" t="str">
        <f>MID('Filter Data'!A124,2,LEN('Filter Data'!A124)-2)</f>
        <v>10-Sep-2020</v>
      </c>
      <c r="B133">
        <f>'Filter Data'!N124</f>
        <v>6.7609000000000004</v>
      </c>
      <c r="C133">
        <f t="shared" si="3"/>
        <v>1.5554633799479138E-3</v>
      </c>
      <c r="D133">
        <f>C133-SET_TRI!C134</f>
        <v>2.9995345052644061E-3</v>
      </c>
      <c r="E133">
        <f t="shared" si="4"/>
        <v>2.3901851102689714E-4</v>
      </c>
      <c r="F133">
        <f t="shared" ca="1" si="5"/>
        <v>-0.25383258105236572</v>
      </c>
      <c r="G133">
        <f ca="1">S0*EXP(Drift*(A133-$A$11)+Volatility*SUM($F$12:F133))</f>
        <v>6.5469193240955974</v>
      </c>
    </row>
    <row r="134" spans="1:7" x14ac:dyDescent="0.25">
      <c r="A134" s="1" t="str">
        <f>MID('Filter Data'!A125,2,LEN('Filter Data'!A125)-2)</f>
        <v>11-Sep-2020</v>
      </c>
      <c r="B134">
        <f>'Filter Data'!N125</f>
        <v>6.7662000000000004</v>
      </c>
      <c r="C134">
        <f t="shared" si="3"/>
        <v>7.8391930068483218E-4</v>
      </c>
      <c r="D134">
        <f>C134-SET_TRI!C135</f>
        <v>8.7558734477881303E-3</v>
      </c>
      <c r="E134">
        <f t="shared" si="4"/>
        <v>-3.1417222812971345E-3</v>
      </c>
      <c r="F134">
        <f t="shared" ca="1" si="5"/>
        <v>-0.84964427639576523</v>
      </c>
      <c r="G134">
        <f ca="1">S0*EXP(Drift*(A134-$A$11)+Volatility*SUM($F$12:F134))</f>
        <v>6.4862317458738401</v>
      </c>
    </row>
    <row r="135" spans="1:7" x14ac:dyDescent="0.25">
      <c r="A135" s="1" t="str">
        <f>MID('Filter Data'!A126,2,LEN('Filter Data'!A126)-2)</f>
        <v>14-Sep-2020</v>
      </c>
      <c r="B135">
        <f>'Filter Data'!N126</f>
        <v>6.7823000000000002</v>
      </c>
      <c r="C135">
        <f t="shared" si="3"/>
        <v>2.3794744465135201E-3</v>
      </c>
      <c r="D135">
        <f>C135-SET_TRI!C136</f>
        <v>8.6989544074936379E-3</v>
      </c>
      <c r="E135">
        <f t="shared" si="4"/>
        <v>-1.5203672348146013E-3</v>
      </c>
      <c r="F135">
        <f t="shared" ca="1" si="5"/>
        <v>0.64211886582895461</v>
      </c>
      <c r="G135">
        <f ca="1">S0*EXP(Drift*(A135-$A$11)+Volatility*SUM($F$12:F135))</f>
        <v>6.5504695337381955</v>
      </c>
    </row>
    <row r="136" spans="1:7" x14ac:dyDescent="0.25">
      <c r="A136" s="1" t="str">
        <f>MID('Filter Data'!A127,2,LEN('Filter Data'!A127)-2)</f>
        <v>16-Sep-2020</v>
      </c>
      <c r="B136">
        <f>'Filter Data'!N127</f>
        <v>6.9191000000000003</v>
      </c>
      <c r="C136">
        <f t="shared" si="3"/>
        <v>2.0170148769591442E-2</v>
      </c>
      <c r="D136">
        <f>C136-SET_TRI!C137</f>
        <v>2.5154023067145946E-3</v>
      </c>
      <c r="E136">
        <f t="shared" si="4"/>
        <v>1.907314826517988E-2</v>
      </c>
      <c r="F136">
        <f t="shared" ca="1" si="5"/>
        <v>-0.82765975932274416</v>
      </c>
      <c r="G136">
        <f ca="1">S0*EXP(Drift*(A136-$A$11)+Volatility*SUM($F$12:F136))</f>
        <v>6.4963094107549182</v>
      </c>
    </row>
    <row r="137" spans="1:7" x14ac:dyDescent="0.25">
      <c r="A137" s="1" t="str">
        <f>MID('Filter Data'!A128,2,LEN('Filter Data'!A128)-2)</f>
        <v>17-Sep-2020</v>
      </c>
      <c r="B137">
        <f>'Filter Data'!N128</f>
        <v>6.8613</v>
      </c>
      <c r="C137">
        <f t="shared" si="3"/>
        <v>-8.3536876183319068E-3</v>
      </c>
      <c r="D137">
        <f>C137-SET_TRI!C138</f>
        <v>3.139369119464705E-4</v>
      </c>
      <c r="E137">
        <f t="shared" si="4"/>
        <v>-8.4528218870509493E-3</v>
      </c>
      <c r="F137">
        <f t="shared" ca="1" si="5"/>
        <v>-0.98177137022173555</v>
      </c>
      <c r="G137">
        <f ca="1">S0*EXP(Drift*(A137-$A$11)+Volatility*SUM($F$12:F137))</f>
        <v>6.4260272435247714</v>
      </c>
    </row>
    <row r="138" spans="1:7" x14ac:dyDescent="0.25">
      <c r="A138" s="1" t="str">
        <f>MID('Filter Data'!A129,2,LEN('Filter Data'!A129)-2)</f>
        <v>18-Sep-2020</v>
      </c>
      <c r="B138">
        <f>'Filter Data'!N129</f>
        <v>6.9005000000000001</v>
      </c>
      <c r="C138">
        <f t="shared" si="3"/>
        <v>5.7132030373253061E-3</v>
      </c>
      <c r="D138">
        <f>C138-SET_TRI!C139</f>
        <v>4.303835774151818E-3</v>
      </c>
      <c r="E138">
        <f t="shared" si="4"/>
        <v>3.8055527828975387E-3</v>
      </c>
      <c r="F138">
        <f t="shared" ca="1" si="5"/>
        <v>0.92472171666849978</v>
      </c>
      <c r="G138">
        <f ca="1">S0*EXP(Drift*(A138-$A$11)+Volatility*SUM($F$12:F138))</f>
        <v>6.5016666173888291</v>
      </c>
    </row>
    <row r="139" spans="1:7" x14ac:dyDescent="0.25">
      <c r="A139" s="1" t="str">
        <f>MID('Filter Data'!A130,2,LEN('Filter Data'!A130)-2)</f>
        <v>21-Sep-2020</v>
      </c>
      <c r="B139">
        <f>'Filter Data'!N130</f>
        <v>6.7464000000000004</v>
      </c>
      <c r="C139">
        <f t="shared" si="3"/>
        <v>-2.2331715093109147E-2</v>
      </c>
      <c r="D139">
        <f>C139-SET_TRI!C140</f>
        <v>-9.0045292313257023E-3</v>
      </c>
      <c r="E139">
        <f t="shared" si="4"/>
        <v>-1.8207034281693981E-2</v>
      </c>
      <c r="F139">
        <f t="shared" ca="1" si="5"/>
        <v>-0.57198671816780244</v>
      </c>
      <c r="G139">
        <f ca="1">S0*EXP(Drift*(A139-$A$11)+Volatility*SUM($F$12:F139))</f>
        <v>6.4723168540622549</v>
      </c>
    </row>
    <row r="140" spans="1:7" x14ac:dyDescent="0.25">
      <c r="A140" s="1" t="str">
        <f>MID('Filter Data'!A131,2,LEN('Filter Data'!A131)-2)</f>
        <v>22-Sep-2020</v>
      </c>
      <c r="B140">
        <f>'Filter Data'!N131</f>
        <v>6.7904</v>
      </c>
      <c r="C140">
        <f t="shared" si="3"/>
        <v>6.5219969168741248E-3</v>
      </c>
      <c r="D140">
        <f>C140-SET_TRI!C141</f>
        <v>1.5071772900723871E-2</v>
      </c>
      <c r="E140">
        <f t="shared" si="4"/>
        <v>-2.6647540825348263E-4</v>
      </c>
      <c r="F140">
        <f t="shared" ca="1" si="5"/>
        <v>-1.3117090972466334</v>
      </c>
      <c r="G140">
        <f ca="1">S0*EXP(Drift*(A140-$A$11)+Volatility*SUM($F$12:F140))</f>
        <v>6.3773251048190573</v>
      </c>
    </row>
    <row r="141" spans="1:7" x14ac:dyDescent="0.25">
      <c r="A141" s="1" t="str">
        <f>MID('Filter Data'!A132,2,LEN('Filter Data'!A132)-2)</f>
        <v>23-Sep-2020</v>
      </c>
      <c r="B141">
        <f>'Filter Data'!N132</f>
        <v>6.8320999999999996</v>
      </c>
      <c r="C141">
        <f t="shared" ref="C141:C204" si="6">(B141-B140)/B140</f>
        <v>6.1410226201695966E-3</v>
      </c>
      <c r="D141">
        <f>C141-SET_TRI!C142</f>
        <v>1.4217749671576619E-2</v>
      </c>
      <c r="E141">
        <f t="shared" ref="E141:E204" si="7">C141-($B$4+$B$5*D141)</f>
        <v>-2.6034348612376072E-4</v>
      </c>
      <c r="F141">
        <f t="shared" ref="F141:F204" ca="1" si="8">SQRT(A141-A140)*_xlfn.NORM.INV(RAND(),0,1)</f>
        <v>-1.3921967001476183</v>
      </c>
      <c r="G141">
        <f ca="1">S0*EXP(Drift*(A141-$A$11)+Volatility*SUM($F$12:F141))</f>
        <v>6.2777403130531919</v>
      </c>
    </row>
    <row r="142" spans="1:7" x14ac:dyDescent="0.25">
      <c r="A142" s="1" t="str">
        <f>MID('Filter Data'!A133,2,LEN('Filter Data'!A133)-2)</f>
        <v>25-Sep-2020</v>
      </c>
      <c r="B142">
        <f>'Filter Data'!N133</f>
        <v>6.7121000000000004</v>
      </c>
      <c r="C142">
        <f t="shared" si="6"/>
        <v>-1.7564145723862241E-2</v>
      </c>
      <c r="D142">
        <f>C142-SET_TRI!C143</f>
        <v>2.7116439257324938E-3</v>
      </c>
      <c r="E142">
        <f t="shared" si="7"/>
        <v>-1.8750097381501549E-2</v>
      </c>
      <c r="F142">
        <f t="shared" ca="1" si="8"/>
        <v>0.81391202804360219</v>
      </c>
      <c r="G142">
        <f ca="1">S0*EXP(Drift*(A142-$A$11)+Volatility*SUM($F$12:F142))</f>
        <v>6.3480631194883212</v>
      </c>
    </row>
    <row r="143" spans="1:7" x14ac:dyDescent="0.25">
      <c r="A143" s="1" t="str">
        <f>MID('Filter Data'!A134,2,LEN('Filter Data'!A134)-2)</f>
        <v>28-Sep-2020</v>
      </c>
      <c r="B143">
        <f>'Filter Data'!N134</f>
        <v>6.7782</v>
      </c>
      <c r="C143">
        <f t="shared" si="6"/>
        <v>9.8478866524634012E-3</v>
      </c>
      <c r="D143">
        <f>C143-SET_TRI!C144</f>
        <v>-1.0502552828942162E-2</v>
      </c>
      <c r="E143">
        <f t="shared" si="7"/>
        <v>1.4651582074730333E-2</v>
      </c>
      <c r="F143">
        <f t="shared" ca="1" si="8"/>
        <v>3.3655600617892372</v>
      </c>
      <c r="G143">
        <f ca="1">S0*EXP(Drift*(A143-$A$11)+Volatility*SUM($F$12:F143))</f>
        <v>6.6210908777710609</v>
      </c>
    </row>
    <row r="144" spans="1:7" x14ac:dyDescent="0.25">
      <c r="A144" s="1" t="str">
        <f>MID('Filter Data'!A135,2,LEN('Filter Data'!A135)-2)</f>
        <v>29-Sep-2020</v>
      </c>
      <c r="B144">
        <f>'Filter Data'!N135</f>
        <v>6.7411000000000003</v>
      </c>
      <c r="C144">
        <f t="shared" si="6"/>
        <v>-5.4734295240623891E-3</v>
      </c>
      <c r="D144">
        <f>C144-SET_TRI!C145</f>
        <v>1.5115949029386403E-3</v>
      </c>
      <c r="E144">
        <f t="shared" si="7"/>
        <v>-6.115430591395952E-3</v>
      </c>
      <c r="F144">
        <f t="shared" ca="1" si="8"/>
        <v>1.3226904069228977</v>
      </c>
      <c r="G144">
        <f ca="1">S0*EXP(Drift*(A144-$A$11)+Volatility*SUM($F$12:F144))</f>
        <v>6.7306759554700966</v>
      </c>
    </row>
    <row r="145" spans="1:7" x14ac:dyDescent="0.25">
      <c r="A145" s="1" t="str">
        <f>MID('Filter Data'!A136,2,LEN('Filter Data'!A136)-2)</f>
        <v>30-Sep-2020</v>
      </c>
      <c r="B145">
        <f>'Filter Data'!N136</f>
        <v>6.78</v>
      </c>
      <c r="C145">
        <f t="shared" si="6"/>
        <v>5.7705715684383757E-3</v>
      </c>
      <c r="D145">
        <f>C145-SET_TRI!C146</f>
        <v>2.4484774185863731E-2</v>
      </c>
      <c r="E145">
        <f t="shared" si="7"/>
        <v>-5.2845661248090503E-3</v>
      </c>
      <c r="F145">
        <f t="shared" ca="1" si="8"/>
        <v>8.3509363141175061E-2</v>
      </c>
      <c r="G145">
        <f ca="1">S0*EXP(Drift*(A145-$A$11)+Volatility*SUM($F$12:F145))</f>
        <v>6.7423911032118617</v>
      </c>
    </row>
    <row r="146" spans="1:7" x14ac:dyDescent="0.25">
      <c r="A146" s="1" t="str">
        <f>MID('Filter Data'!A137,2,LEN('Filter Data'!A137)-2)</f>
        <v>09-Oct-2020</v>
      </c>
      <c r="B146">
        <f>'Filter Data'!N137</f>
        <v>7.0003000000000002</v>
      </c>
      <c r="C146">
        <f t="shared" si="6"/>
        <v>3.2492625368731556E-2</v>
      </c>
      <c r="D146">
        <f>C146-SET_TRI!C147</f>
        <v>7.2313515122488445E-3</v>
      </c>
      <c r="E146">
        <f t="shared" si="7"/>
        <v>2.9258009395720153E-2</v>
      </c>
      <c r="F146">
        <f t="shared" ca="1" si="8"/>
        <v>-1.3913881035733284</v>
      </c>
      <c r="G146">
        <f ca="1">S0*EXP(Drift*(A146-$A$11)+Volatility*SUM($F$12:F146))</f>
        <v>6.677111618234596</v>
      </c>
    </row>
    <row r="147" spans="1:7" x14ac:dyDescent="0.25">
      <c r="A147" s="1" t="str">
        <f>MID('Filter Data'!A138,2,LEN('Filter Data'!A138)-2)</f>
        <v>14-Oct-2020</v>
      </c>
      <c r="B147">
        <f>'Filter Data'!N138</f>
        <v>7.1265999999999998</v>
      </c>
      <c r="C147">
        <f t="shared" si="6"/>
        <v>1.804208391068949E-2</v>
      </c>
      <c r="D147">
        <f>C147-SET_TRI!C148</f>
        <v>2.5513287994564766E-2</v>
      </c>
      <c r="E147">
        <f t="shared" si="7"/>
        <v>6.520748018240128E-3</v>
      </c>
      <c r="F147">
        <f t="shared" ca="1" si="8"/>
        <v>0.27096585993761085</v>
      </c>
      <c r="G147">
        <f ca="1">S0*EXP(Drift*(A147-$A$11)+Volatility*SUM($F$12:F147))</f>
        <v>6.7237409536017534</v>
      </c>
    </row>
    <row r="148" spans="1:7" x14ac:dyDescent="0.25">
      <c r="A148" s="1" t="str">
        <f>MID('Filter Data'!A139,2,LEN('Filter Data'!A139)-2)</f>
        <v>16-Oct-2020</v>
      </c>
      <c r="B148">
        <f>'Filter Data'!N139</f>
        <v>7.0262000000000002</v>
      </c>
      <c r="C148">
        <f t="shared" si="6"/>
        <v>-1.4088064434653215E-2</v>
      </c>
      <c r="D148">
        <f>C148-SET_TRI!C149</f>
        <v>8.9509693149142869E-3</v>
      </c>
      <c r="E148">
        <f t="shared" si="7"/>
        <v>-1.8102137830730926E-2</v>
      </c>
      <c r="F148">
        <f t="shared" ca="1" si="8"/>
        <v>1.1242705531007344</v>
      </c>
      <c r="G148">
        <f ca="1">S0*EXP(Drift*(A148-$A$11)+Volatility*SUM($F$12:F148))</f>
        <v>6.8240975848605121</v>
      </c>
    </row>
    <row r="149" spans="1:7" x14ac:dyDescent="0.25">
      <c r="A149" s="1" t="str">
        <f>MID('Filter Data'!A140,2,LEN('Filter Data'!A140)-2)</f>
        <v>20-Oct-2020</v>
      </c>
      <c r="B149">
        <f>'Filter Data'!N140</f>
        <v>7.0841000000000003</v>
      </c>
      <c r="C149">
        <f t="shared" si="6"/>
        <v>8.2405852381088017E-3</v>
      </c>
      <c r="D149">
        <f>C149-SET_TRI!C150</f>
        <v>2.8580231837715055E-2</v>
      </c>
      <c r="E149">
        <f t="shared" si="7"/>
        <v>-4.6709154578018827E-3</v>
      </c>
      <c r="F149">
        <f t="shared" ca="1" si="8"/>
        <v>-0.80664150997806794</v>
      </c>
      <c r="G149">
        <f ca="1">S0*EXP(Drift*(A149-$A$11)+Volatility*SUM($F$12:F149))</f>
        <v>6.7795215523882053</v>
      </c>
    </row>
    <row r="150" spans="1:7" x14ac:dyDescent="0.25">
      <c r="A150" s="1" t="str">
        <f>MID('Filter Data'!A141,2,LEN('Filter Data'!A141)-2)</f>
        <v>21-Oct-2020</v>
      </c>
      <c r="B150">
        <f>'Filter Data'!N141</f>
        <v>7.1538000000000004</v>
      </c>
      <c r="C150">
        <f t="shared" si="6"/>
        <v>9.8389350799678275E-3</v>
      </c>
      <c r="D150">
        <f>C150-SET_TRI!C151</f>
        <v>4.0575624574882424E-3</v>
      </c>
      <c r="E150">
        <f t="shared" si="7"/>
        <v>8.042914028540309E-3</v>
      </c>
      <c r="F150">
        <f t="shared" ca="1" si="8"/>
        <v>-1.2001528058518607</v>
      </c>
      <c r="G150">
        <f ca="1">S0*EXP(Drift*(A150-$A$11)+Volatility*SUM($F$12:F150))</f>
        <v>6.6888527550113954</v>
      </c>
    </row>
    <row r="151" spans="1:7" x14ac:dyDescent="0.25">
      <c r="A151" s="1" t="str">
        <f>MID('Filter Data'!A142,2,LEN('Filter Data'!A142)-2)</f>
        <v>22-Oct-2020</v>
      </c>
      <c r="B151">
        <f>'Filter Data'!N142</f>
        <v>7.1383999999999999</v>
      </c>
      <c r="C151">
        <f t="shared" si="6"/>
        <v>-2.1527020604434738E-3</v>
      </c>
      <c r="D151">
        <f>C151-SET_TRI!C152</f>
        <v>1.0206688096325725E-3</v>
      </c>
      <c r="E151">
        <f t="shared" si="7"/>
        <v>-2.5721792698527746E-3</v>
      </c>
      <c r="F151">
        <f t="shared" ca="1" si="8"/>
        <v>-1.4295297781116016</v>
      </c>
      <c r="G151">
        <f ca="1">S0*EXP(Drift*(A151-$A$11)+Volatility*SUM($F$12:F151))</f>
        <v>6.581492611114629</v>
      </c>
    </row>
    <row r="152" spans="1:7" x14ac:dyDescent="0.25">
      <c r="A152" s="1" t="str">
        <f>MID('Filter Data'!A143,2,LEN('Filter Data'!A143)-2)</f>
        <v>27-Oct-2020</v>
      </c>
      <c r="B152">
        <f>'Filter Data'!N143</f>
        <v>7.0941999999999998</v>
      </c>
      <c r="C152">
        <f t="shared" si="6"/>
        <v>-6.1918637229631318E-3</v>
      </c>
      <c r="D152">
        <f>C152-SET_TRI!C153</f>
        <v>-1.004952675340785E-3</v>
      </c>
      <c r="E152">
        <f t="shared" si="7"/>
        <v>-5.6931801059738156E-3</v>
      </c>
      <c r="F152">
        <f t="shared" ca="1" si="8"/>
        <v>1.8464569841266638</v>
      </c>
      <c r="G152">
        <f ca="1">S0*EXP(Drift*(A152-$A$11)+Volatility*SUM($F$12:F152))</f>
        <v>6.7522802682791605</v>
      </c>
    </row>
    <row r="153" spans="1:7" x14ac:dyDescent="0.25">
      <c r="A153" s="1" t="str">
        <f>MID('Filter Data'!A144,2,LEN('Filter Data'!A144)-2)</f>
        <v>02-Nov-2020</v>
      </c>
      <c r="B153">
        <f>'Filter Data'!N144</f>
        <v>7.0650000000000004</v>
      </c>
      <c r="C153">
        <f t="shared" si="6"/>
        <v>-4.1160384539482182E-3</v>
      </c>
      <c r="D153">
        <f>C153-SET_TRI!C154</f>
        <v>6.2288391248574732E-3</v>
      </c>
      <c r="E153">
        <f t="shared" si="7"/>
        <v>-6.8962419866738112E-3</v>
      </c>
      <c r="F153">
        <f t="shared" ca="1" si="8"/>
        <v>-0.64751393705377258</v>
      </c>
      <c r="G153">
        <f ca="1">S0*EXP(Drift*(A153-$A$11)+Volatility*SUM($F$12:F153))</f>
        <v>6.7309165416637091</v>
      </c>
    </row>
    <row r="154" spans="1:7" x14ac:dyDescent="0.25">
      <c r="A154" s="1" t="str">
        <f>MID('Filter Data'!A145,2,LEN('Filter Data'!A145)-2)</f>
        <v>04-Nov-2020</v>
      </c>
      <c r="B154">
        <f>'Filter Data'!N145</f>
        <v>7.1222000000000003</v>
      </c>
      <c r="C154">
        <f t="shared" si="6"/>
        <v>8.0962491153573832E-3</v>
      </c>
      <c r="D154">
        <f>C154-SET_TRI!C155</f>
        <v>-1.0838766146653831E-2</v>
      </c>
      <c r="E154">
        <f t="shared" si="7"/>
        <v>1.3052341172398568E-2</v>
      </c>
      <c r="F154">
        <f t="shared" ca="1" si="8"/>
        <v>-2.3711531997766362</v>
      </c>
      <c r="G154">
        <f ca="1">S0*EXP(Drift*(A154-$A$11)+Volatility*SUM($F$12:F154))</f>
        <v>6.554345558900093</v>
      </c>
    </row>
    <row r="155" spans="1:7" x14ac:dyDescent="0.25">
      <c r="A155" s="1" t="str">
        <f>MID('Filter Data'!A146,2,LEN('Filter Data'!A146)-2)</f>
        <v>05-Nov-2020</v>
      </c>
      <c r="B155">
        <f>'Filter Data'!N146</f>
        <v>7.3384999999999998</v>
      </c>
      <c r="C155">
        <f t="shared" si="6"/>
        <v>3.0369829547049997E-2</v>
      </c>
      <c r="D155">
        <f>C155-SET_TRI!C156</f>
        <v>-1.4715662322007959E-2</v>
      </c>
      <c r="E155">
        <f t="shared" si="7"/>
        <v>3.7083216450453656E-2</v>
      </c>
      <c r="F155">
        <f t="shared" ca="1" si="8"/>
        <v>1.0373624859974451</v>
      </c>
      <c r="G155">
        <f ca="1">S0*EXP(Drift*(A155-$A$11)+Volatility*SUM($F$12:F155))</f>
        <v>6.6403481520005361</v>
      </c>
    </row>
    <row r="156" spans="1:7" x14ac:dyDescent="0.25">
      <c r="A156" s="1" t="str">
        <f>MID('Filter Data'!A147,2,LEN('Filter Data'!A147)-2)</f>
        <v>06-Nov-2020</v>
      </c>
      <c r="B156">
        <f>'Filter Data'!N147</f>
        <v>7.3269000000000002</v>
      </c>
      <c r="C156">
        <f t="shared" si="6"/>
        <v>-1.5807045036451061E-3</v>
      </c>
      <c r="D156">
        <f>C156-SET_TRI!C157</f>
        <v>3.4401507384209393E-4</v>
      </c>
      <c r="E156">
        <f t="shared" si="7"/>
        <v>-1.6934724103303252E-3</v>
      </c>
      <c r="F156">
        <f t="shared" ca="1" si="8"/>
        <v>0.31427530559137296</v>
      </c>
      <c r="G156">
        <f ca="1">S0*EXP(Drift*(A156-$A$11)+Volatility*SUM($F$12:F156))</f>
        <v>6.6701112971542846</v>
      </c>
    </row>
    <row r="157" spans="1:7" x14ac:dyDescent="0.25">
      <c r="A157" s="1" t="str">
        <f>MID('Filter Data'!A148,2,LEN('Filter Data'!A148)-2)</f>
        <v>09-Nov-2020</v>
      </c>
      <c r="B157">
        <f>'Filter Data'!N148</f>
        <v>7.6279000000000003</v>
      </c>
      <c r="C157">
        <f t="shared" si="6"/>
        <v>4.1081494219929321E-2</v>
      </c>
      <c r="D157">
        <f>C157-SET_TRI!C158</f>
        <v>1.4737544281453699E-2</v>
      </c>
      <c r="E157">
        <f t="shared" si="7"/>
        <v>3.4444518918086496E-2</v>
      </c>
      <c r="F157">
        <f t="shared" ca="1" si="8"/>
        <v>2.1327802989927265</v>
      </c>
      <c r="G157">
        <f ca="1">S0*EXP(Drift*(A157-$A$11)+Volatility*SUM($F$12:F157))</f>
        <v>6.8561521080944354</v>
      </c>
    </row>
    <row r="158" spans="1:7" x14ac:dyDescent="0.25">
      <c r="A158" s="1" t="str">
        <f>MID('Filter Data'!A149,2,LEN('Filter Data'!A149)-2)</f>
        <v>10-Nov-2020</v>
      </c>
      <c r="B158">
        <f>'Filter Data'!N149</f>
        <v>7.3884999999999996</v>
      </c>
      <c r="C158">
        <f t="shared" si="6"/>
        <v>-3.1384784803156929E-2</v>
      </c>
      <c r="D158">
        <f>C158-SET_TRI!C159</f>
        <v>-0.10045723420382746</v>
      </c>
      <c r="E158">
        <f t="shared" si="7"/>
        <v>1.4192996598295454E-2</v>
      </c>
      <c r="F158">
        <f t="shared" ca="1" si="8"/>
        <v>0.21195765051463911</v>
      </c>
      <c r="G158">
        <f ca="1">S0*EXP(Drift*(A158-$A$11)+Volatility*SUM($F$12:F158))</f>
        <v>6.8785419744446328</v>
      </c>
    </row>
    <row r="159" spans="1:7" x14ac:dyDescent="0.25">
      <c r="A159" s="1" t="str">
        <f>MID('Filter Data'!A150,2,LEN('Filter Data'!A150)-2)</f>
        <v>12-Nov-2020</v>
      </c>
      <c r="B159">
        <f>'Filter Data'!N150</f>
        <v>7.2804000000000002</v>
      </c>
      <c r="C159">
        <f t="shared" si="6"/>
        <v>-1.4630845232455766E-2</v>
      </c>
      <c r="D159">
        <f>C159-SET_TRI!C160</f>
        <v>-6.2063233300691679E-3</v>
      </c>
      <c r="E159">
        <f t="shared" si="7"/>
        <v>-1.1774517399023049E-2</v>
      </c>
      <c r="F159">
        <f t="shared" ca="1" si="8"/>
        <v>1.9696481011931952</v>
      </c>
      <c r="G159">
        <f ca="1">S0*EXP(Drift*(A159-$A$11)+Volatility*SUM($F$12:F159))</f>
        <v>7.0514583841083134</v>
      </c>
    </row>
    <row r="160" spans="1:7" x14ac:dyDescent="0.25">
      <c r="A160" s="1" t="str">
        <f>MID('Filter Data'!A151,2,LEN('Filter Data'!A151)-2)</f>
        <v>17-Nov-2020</v>
      </c>
      <c r="B160">
        <f>'Filter Data'!N151</f>
        <v>7.2413999999999996</v>
      </c>
      <c r="C160">
        <f t="shared" si="6"/>
        <v>-5.3568485248064101E-3</v>
      </c>
      <c r="D160">
        <f>C160-SET_TRI!C161</f>
        <v>-1.5024225790921931E-2</v>
      </c>
      <c r="E160">
        <f t="shared" si="7"/>
        <v>1.4964020657254511E-3</v>
      </c>
      <c r="F160">
        <f t="shared" ca="1" si="8"/>
        <v>-2.266780902124558</v>
      </c>
      <c r="G160">
        <f ca="1">S0*EXP(Drift*(A160-$A$11)+Volatility*SUM($F$12:F160))</f>
        <v>6.8904578814197643</v>
      </c>
    </row>
    <row r="161" spans="1:7" x14ac:dyDescent="0.25">
      <c r="A161" s="1" t="str">
        <f>MID('Filter Data'!A152,2,LEN('Filter Data'!A152)-2)</f>
        <v>18-Nov-2020</v>
      </c>
      <c r="B161">
        <f>'Filter Data'!N152</f>
        <v>7.3853999999999997</v>
      </c>
      <c r="C161">
        <f t="shared" si="6"/>
        <v>1.9885657469550105E-2</v>
      </c>
      <c r="D161">
        <f>C161-SET_TRI!C162</f>
        <v>6.3698163653781153E-3</v>
      </c>
      <c r="E161">
        <f t="shared" si="7"/>
        <v>1.7041552669672652E-2</v>
      </c>
      <c r="F161">
        <f t="shared" ca="1" si="8"/>
        <v>1.8897000099518442</v>
      </c>
      <c r="G161">
        <f ca="1">S0*EXP(Drift*(A161-$A$11)+Volatility*SUM($F$12:F161))</f>
        <v>7.0516978740480507</v>
      </c>
    </row>
    <row r="162" spans="1:7" x14ac:dyDescent="0.25">
      <c r="A162" s="1" t="str">
        <f>MID('Filter Data'!A153,2,LEN('Filter Data'!A153)-2)</f>
        <v>19-Nov-2020</v>
      </c>
      <c r="B162">
        <f>'Filter Data'!N153</f>
        <v>7.3357000000000001</v>
      </c>
      <c r="C162">
        <f t="shared" si="6"/>
        <v>-6.7294933246675381E-3</v>
      </c>
      <c r="D162">
        <f>C162-SET_TRI!C163</f>
        <v>-8.0676676452260624E-3</v>
      </c>
      <c r="E162">
        <f t="shared" si="7"/>
        <v>-3.029467175782119E-3</v>
      </c>
      <c r="F162">
        <f t="shared" ca="1" si="8"/>
        <v>0.23588693693304347</v>
      </c>
      <c r="G162">
        <f ca="1">S0*EXP(Drift*(A162-$A$11)+Volatility*SUM($F$12:F162))</f>
        <v>7.0767316543671335</v>
      </c>
    </row>
    <row r="163" spans="1:7" x14ac:dyDescent="0.25">
      <c r="A163" s="1" t="str">
        <f>MID('Filter Data'!A154,2,LEN('Filter Data'!A154)-2)</f>
        <v>20-Nov-2020</v>
      </c>
      <c r="B163">
        <f>'Filter Data'!N154</f>
        <v>7.3642000000000003</v>
      </c>
      <c r="C163">
        <f t="shared" si="6"/>
        <v>3.8851098054718965E-3</v>
      </c>
      <c r="D163">
        <f>C163-SET_TRI!C164</f>
        <v>-1.2714625165243439E-2</v>
      </c>
      <c r="E163">
        <f t="shared" si="7"/>
        <v>9.6914793104431844E-3</v>
      </c>
      <c r="F163">
        <f t="shared" ca="1" si="8"/>
        <v>-1.141825991951904</v>
      </c>
      <c r="G163">
        <f ca="1">S0*EXP(Drift*(A163-$A$11)+Volatility*SUM($F$12:F163))</f>
        <v>6.9869128889269136</v>
      </c>
    </row>
    <row r="164" spans="1:7" x14ac:dyDescent="0.25">
      <c r="A164" s="1" t="str">
        <f>MID('Filter Data'!A155,2,LEN('Filter Data'!A155)-2)</f>
        <v>23-Nov-2020</v>
      </c>
      <c r="B164">
        <f>'Filter Data'!N155</f>
        <v>7.3945999999999996</v>
      </c>
      <c r="C164">
        <f t="shared" si="6"/>
        <v>4.1280790853044889E-3</v>
      </c>
      <c r="D164">
        <f>C164-SET_TRI!C165</f>
        <v>-2.157834735546495E-2</v>
      </c>
      <c r="E164">
        <f t="shared" si="7"/>
        <v>1.3952140222949482E-2</v>
      </c>
      <c r="F164">
        <f t="shared" ca="1" si="8"/>
        <v>0.73804130705244542</v>
      </c>
      <c r="G164">
        <f ca="1">S0*EXP(Drift*(A164-$A$11)+Volatility*SUM($F$12:F164))</f>
        <v>7.0641300614798581</v>
      </c>
    </row>
    <row r="165" spans="1:7" x14ac:dyDescent="0.25">
      <c r="A165" s="1" t="str">
        <f>MID('Filter Data'!A156,2,LEN('Filter Data'!A156)-2)</f>
        <v>24-Nov-2020</v>
      </c>
      <c r="B165">
        <f>'Filter Data'!N156</f>
        <v>7.4249999999999998</v>
      </c>
      <c r="C165">
        <f t="shared" si="6"/>
        <v>4.1111081059151547E-3</v>
      </c>
      <c r="D165">
        <f>C165-SET_TRI!C166</f>
        <v>2.0048883306323092E-2</v>
      </c>
      <c r="E165">
        <f t="shared" si="7"/>
        <v>-4.9333571759332126E-3</v>
      </c>
      <c r="F165">
        <f t="shared" ca="1" si="8"/>
        <v>-1.0926289006596663</v>
      </c>
      <c r="G165">
        <f ca="1">S0*EXP(Drift*(A165-$A$11)+Volatility*SUM($F$12:F165))</f>
        <v>6.978536247759191</v>
      </c>
    </row>
    <row r="166" spans="1:7" x14ac:dyDescent="0.25">
      <c r="A166" s="1" t="str">
        <f>MID('Filter Data'!A157,2,LEN('Filter Data'!A157)-2)</f>
        <v>01-Dec-2020</v>
      </c>
      <c r="B166">
        <f>'Filter Data'!N157</f>
        <v>7.3087999999999997</v>
      </c>
      <c r="C166">
        <f t="shared" si="6"/>
        <v>-1.564983164983166E-2</v>
      </c>
      <c r="D166">
        <f>C166-SET_TRI!C167</f>
        <v>-2.3075235315104768E-2</v>
      </c>
      <c r="E166">
        <f t="shared" si="7"/>
        <v>-5.1472706560957773E-3</v>
      </c>
      <c r="F166">
        <f t="shared" ca="1" si="8"/>
        <v>6.8383739720681183</v>
      </c>
      <c r="G166">
        <f ca="1">S0*EXP(Drift*(A166-$A$11)+Volatility*SUM($F$12:F166))</f>
        <v>7.607086503912404</v>
      </c>
    </row>
    <row r="167" spans="1:7" x14ac:dyDescent="0.25">
      <c r="A167" s="1" t="str">
        <f>MID('Filter Data'!A158,2,LEN('Filter Data'!A158)-2)</f>
        <v>02-Dec-2020</v>
      </c>
      <c r="B167">
        <f>'Filter Data'!N158</f>
        <v>7.2704000000000004</v>
      </c>
      <c r="C167">
        <f t="shared" si="6"/>
        <v>-5.2539404553414134E-3</v>
      </c>
      <c r="D167">
        <f>C167-SET_TRI!C168</f>
        <v>-2.9858736615353686E-3</v>
      </c>
      <c r="E167">
        <f t="shared" si="7"/>
        <v>-3.8573575698030642E-3</v>
      </c>
      <c r="F167">
        <f t="shared" ca="1" si="8"/>
        <v>-2.2000884383475652E-2</v>
      </c>
      <c r="G167">
        <f ca="1">S0*EXP(Drift*(A167-$A$11)+Volatility*SUM($F$12:F167))</f>
        <v>7.6108105066279048</v>
      </c>
    </row>
    <row r="168" spans="1:7" x14ac:dyDescent="0.25">
      <c r="A168" s="1" t="str">
        <f>MID('Filter Data'!A159,2,LEN('Filter Data'!A159)-2)</f>
        <v>03-Dec-2020</v>
      </c>
      <c r="B168">
        <f>'Filter Data'!N159</f>
        <v>7.2548000000000004</v>
      </c>
      <c r="C168">
        <f t="shared" si="6"/>
        <v>-2.1456866197183178E-3</v>
      </c>
      <c r="D168">
        <f>C168-SET_TRI!C169</f>
        <v>-1.6981569972667324E-2</v>
      </c>
      <c r="E168">
        <f t="shared" si="7"/>
        <v>5.5947764953595651E-3</v>
      </c>
      <c r="F168">
        <f t="shared" ca="1" si="8"/>
        <v>0.13870796052665768</v>
      </c>
      <c r="G168">
        <f ca="1">S0*EXP(Drift*(A168-$A$11)+Volatility*SUM($F$12:F168))</f>
        <v>7.6290434479712772</v>
      </c>
    </row>
    <row r="169" spans="1:7" x14ac:dyDescent="0.25">
      <c r="A169" s="1" t="str">
        <f>MID('Filter Data'!A160,2,LEN('Filter Data'!A160)-2)</f>
        <v>04-Dec-2020</v>
      </c>
      <c r="B169">
        <f>'Filter Data'!N160</f>
        <v>7.3547000000000002</v>
      </c>
      <c r="C169">
        <f t="shared" si="6"/>
        <v>1.3770193527044146E-2</v>
      </c>
      <c r="D169">
        <f>C169-SET_TRI!C170</f>
        <v>4.0360071503950656E-3</v>
      </c>
      <c r="E169">
        <f t="shared" si="7"/>
        <v>1.198394292815219E-2</v>
      </c>
      <c r="F169">
        <f t="shared" ca="1" si="8"/>
        <v>1.5981303015446746</v>
      </c>
      <c r="G169">
        <f ca="1">S0*EXP(Drift*(A169-$A$11)+Volatility*SUM($F$12:F169))</f>
        <v>7.7806517856573274</v>
      </c>
    </row>
    <row r="170" spans="1:7" x14ac:dyDescent="0.25">
      <c r="A170" s="1" t="str">
        <f>MID('Filter Data'!A161,2,LEN('Filter Data'!A161)-2)</f>
        <v>08-Dec-2020</v>
      </c>
      <c r="B170">
        <f>'Filter Data'!N161</f>
        <v>7.2865000000000002</v>
      </c>
      <c r="C170">
        <f t="shared" si="6"/>
        <v>-9.2729819027288721E-3</v>
      </c>
      <c r="D170">
        <f>C170-SET_TRI!C171</f>
        <v>-2.6100250095756936E-2</v>
      </c>
      <c r="E170">
        <f t="shared" si="7"/>
        <v>2.6007385556333223E-3</v>
      </c>
      <c r="F170">
        <f t="shared" ca="1" si="8"/>
        <v>3.4337696373040205</v>
      </c>
      <c r="G170">
        <f ca="1">S0*EXP(Drift*(A170-$A$11)+Volatility*SUM($F$12:F170))</f>
        <v>8.1279468357877622</v>
      </c>
    </row>
    <row r="171" spans="1:7" x14ac:dyDescent="0.25">
      <c r="A171" s="1" t="str">
        <f>MID('Filter Data'!A162,2,LEN('Filter Data'!A162)-2)</f>
        <v>14-Dec-2020</v>
      </c>
      <c r="B171">
        <f>'Filter Data'!N162</f>
        <v>7.3604000000000003</v>
      </c>
      <c r="C171">
        <f t="shared" si="6"/>
        <v>1.0142043505112204E-2</v>
      </c>
      <c r="D171">
        <f>C171-SET_TRI!C172</f>
        <v>1.8444157626236388E-2</v>
      </c>
      <c r="E171">
        <f t="shared" si="7"/>
        <v>1.8249580755716685E-3</v>
      </c>
      <c r="F171">
        <f t="shared" ca="1" si="8"/>
        <v>0.58849135730928503</v>
      </c>
      <c r="G171">
        <f ca="1">S0*EXP(Drift*(A171-$A$11)+Volatility*SUM($F$12:F171))</f>
        <v>8.2217097231449312</v>
      </c>
    </row>
    <row r="172" spans="1:7" x14ac:dyDescent="0.25">
      <c r="A172" s="1" t="str">
        <f>MID('Filter Data'!A163,2,LEN('Filter Data'!A163)-2)</f>
        <v>15-Dec-2020</v>
      </c>
      <c r="B172">
        <f>'Filter Data'!N163</f>
        <v>7.3395999999999999</v>
      </c>
      <c r="C172">
        <f t="shared" si="6"/>
        <v>-2.8259333731862906E-3</v>
      </c>
      <c r="D172">
        <f>C172-SET_TRI!C173</f>
        <v>-4.365686422108099E-3</v>
      </c>
      <c r="E172">
        <f t="shared" si="7"/>
        <v>-8.0391773334464751E-4</v>
      </c>
      <c r="F172">
        <f t="shared" ca="1" si="8"/>
        <v>0.26257910423103498</v>
      </c>
      <c r="G172">
        <f ca="1">S0*EXP(Drift*(A172-$A$11)+Volatility*SUM($F$12:F172))</f>
        <v>8.2535058713933953</v>
      </c>
    </row>
    <row r="173" spans="1:7" x14ac:dyDescent="0.25">
      <c r="A173" s="1" t="str">
        <f>MID('Filter Data'!A164,2,LEN('Filter Data'!A164)-2)</f>
        <v>16-Dec-2020</v>
      </c>
      <c r="B173">
        <f>'Filter Data'!N164</f>
        <v>7.3631000000000002</v>
      </c>
      <c r="C173">
        <f t="shared" si="6"/>
        <v>3.201809362908101E-3</v>
      </c>
      <c r="D173">
        <f>C173-SET_TRI!C174</f>
        <v>1.4948898629585454E-3</v>
      </c>
      <c r="E173">
        <f t="shared" si="7"/>
        <v>2.5673802498744542E-3</v>
      </c>
      <c r="F173">
        <f t="shared" ca="1" si="8"/>
        <v>-1.0668789092341286</v>
      </c>
      <c r="G173">
        <f ca="1">S0*EXP(Drift*(A173-$A$11)+Volatility*SUM($F$12:F173))</f>
        <v>8.1559877474934197</v>
      </c>
    </row>
    <row r="174" spans="1:7" x14ac:dyDescent="0.25">
      <c r="A174" s="1" t="str">
        <f>MID('Filter Data'!A165,2,LEN('Filter Data'!A165)-2)</f>
        <v>17-Dec-2020</v>
      </c>
      <c r="B174">
        <f>'Filter Data'!N165</f>
        <v>7.4002999999999997</v>
      </c>
      <c r="C174">
        <f t="shared" si="6"/>
        <v>5.0522198530509503E-3</v>
      </c>
      <c r="D174">
        <f>C174-SET_TRI!C175</f>
        <v>7.0610815506495228E-3</v>
      </c>
      <c r="E174">
        <f t="shared" si="7"/>
        <v>1.8947827655384579E-3</v>
      </c>
      <c r="F174">
        <f t="shared" ca="1" si="8"/>
        <v>-2.6266144488908525</v>
      </c>
      <c r="G174">
        <f ca="1">S0*EXP(Drift*(A174-$A$11)+Volatility*SUM($F$12:F174))</f>
        <v>7.9121038692486501</v>
      </c>
    </row>
    <row r="175" spans="1:7" x14ac:dyDescent="0.25">
      <c r="A175" s="1" t="str">
        <f>MID('Filter Data'!A166,2,LEN('Filter Data'!A166)-2)</f>
        <v>18-Dec-2020</v>
      </c>
      <c r="B175">
        <f>'Filter Data'!N166</f>
        <v>7.3777999999999997</v>
      </c>
      <c r="C175">
        <f t="shared" si="6"/>
        <v>-3.0404172803805206E-3</v>
      </c>
      <c r="D175">
        <f>C175-SET_TRI!C176</f>
        <v>-1.2413370443513131E-3</v>
      </c>
      <c r="E175">
        <f t="shared" si="7"/>
        <v>-2.4345868597023218E-3</v>
      </c>
      <c r="F175">
        <f t="shared" ca="1" si="8"/>
        <v>-0.62314408471016836</v>
      </c>
      <c r="G175">
        <f ca="1">S0*EXP(Drift*(A175-$A$11)+Volatility*SUM($F$12:F175))</f>
        <v>7.8598178747043477</v>
      </c>
    </row>
    <row r="176" spans="1:7" x14ac:dyDescent="0.25">
      <c r="A176" s="1" t="str">
        <f>MID('Filter Data'!A167,2,LEN('Filter Data'!A167)-2)</f>
        <v>21-Dec-2020</v>
      </c>
      <c r="B176">
        <f>'Filter Data'!N167</f>
        <v>7.2747999999999999</v>
      </c>
      <c r="C176">
        <f t="shared" si="6"/>
        <v>-1.396080132288755E-2</v>
      </c>
      <c r="D176">
        <f>C176-SET_TRI!C177</f>
        <v>4.4393091293287348E-2</v>
      </c>
      <c r="E176">
        <f t="shared" si="7"/>
        <v>-3.4039854403662681E-2</v>
      </c>
      <c r="F176">
        <f t="shared" ca="1" si="8"/>
        <v>2.1375620856161439</v>
      </c>
      <c r="G176">
        <f ca="1">S0*EXP(Drift*(A176-$A$11)+Volatility*SUM($F$12:F176))</f>
        <v>8.0794991953317705</v>
      </c>
    </row>
    <row r="177" spans="1:7" x14ac:dyDescent="0.25">
      <c r="A177" s="1" t="str">
        <f>MID('Filter Data'!A168,2,LEN('Filter Data'!A168)-2)</f>
        <v>22-Dec-2020</v>
      </c>
      <c r="B177">
        <f>'Filter Data'!N168</f>
        <v>7.3178000000000001</v>
      </c>
      <c r="C177">
        <f t="shared" si="6"/>
        <v>5.9108154176060025E-3</v>
      </c>
      <c r="D177">
        <f>C177-SET_TRI!C178</f>
        <v>-9.778935200413983E-3</v>
      </c>
      <c r="E177">
        <f t="shared" si="7"/>
        <v>1.0386514042477799E-2</v>
      </c>
      <c r="F177">
        <f t="shared" ca="1" si="8"/>
        <v>-1.1421358077012489</v>
      </c>
      <c r="G177">
        <f ca="1">S0*EXP(Drift*(A177-$A$11)+Volatility*SUM($F$12:F177))</f>
        <v>7.9769239084355839</v>
      </c>
    </row>
    <row r="178" spans="1:7" x14ac:dyDescent="0.25">
      <c r="A178" s="1" t="str">
        <f>MID('Filter Data'!A169,2,LEN('Filter Data'!A169)-2)</f>
        <v>23-Dec-2020</v>
      </c>
      <c r="B178">
        <f>'Filter Data'!N169</f>
        <v>7.3791000000000002</v>
      </c>
      <c r="C178">
        <f t="shared" si="6"/>
        <v>8.3768345677662868E-3</v>
      </c>
      <c r="D178">
        <f>C178-SET_TRI!C179</f>
        <v>2.1731248397925687E-2</v>
      </c>
      <c r="E178">
        <f t="shared" si="7"/>
        <v>-1.4302024651564622E-3</v>
      </c>
      <c r="F178">
        <f t="shared" ca="1" si="8"/>
        <v>0.13759942195087754</v>
      </c>
      <c r="G178">
        <f ca="1">S0*EXP(Drift*(A178-$A$11)+Volatility*SUM($F$12:F178))</f>
        <v>7.9959289541986101</v>
      </c>
    </row>
    <row r="179" spans="1:7" x14ac:dyDescent="0.25">
      <c r="A179" s="1" t="str">
        <f>MID('Filter Data'!A170,2,LEN('Filter Data'!A170)-2)</f>
        <v>29-Dec-2020</v>
      </c>
      <c r="B179">
        <f>'Filter Data'!N170</f>
        <v>7.2775999999999996</v>
      </c>
      <c r="C179">
        <f t="shared" si="6"/>
        <v>-1.3755064980824299E-2</v>
      </c>
      <c r="D179">
        <f>C179-SET_TRI!C180</f>
        <v>-4.7430840451798892E-2</v>
      </c>
      <c r="E179">
        <f t="shared" si="7"/>
        <v>7.787249839396897E-3</v>
      </c>
      <c r="F179">
        <f t="shared" ca="1" si="8"/>
        <v>-1.6307631903136033</v>
      </c>
      <c r="G179">
        <f ca="1">S0*EXP(Drift*(A179-$A$11)+Volatility*SUM($F$12:F179))</f>
        <v>7.8783489499845247</v>
      </c>
    </row>
    <row r="180" spans="1:7" x14ac:dyDescent="0.25">
      <c r="A180" s="1" t="str">
        <f>MID('Filter Data'!A171,2,LEN('Filter Data'!A171)-2)</f>
        <v>30-Dec-2020</v>
      </c>
      <c r="B180">
        <f>'Filter Data'!N171</f>
        <v>7.3887999999999998</v>
      </c>
      <c r="C180">
        <f t="shared" si="6"/>
        <v>1.527976255908544E-2</v>
      </c>
      <c r="D180">
        <f>C180-SET_TRI!C181</f>
        <v>2.994367710486661E-2</v>
      </c>
      <c r="E180">
        <f t="shared" si="7"/>
        <v>1.7502480622135046E-3</v>
      </c>
      <c r="F180">
        <f t="shared" ca="1" si="8"/>
        <v>0.98854466479714653</v>
      </c>
      <c r="G180">
        <f ca="1">S0*EXP(Drift*(A180-$A$11)+Volatility*SUM($F$12:F180))</f>
        <v>7.9771108654511513</v>
      </c>
    </row>
    <row r="181" spans="1:7" x14ac:dyDescent="0.25">
      <c r="A181" s="1" t="str">
        <f>MID('Filter Data'!A172,2,LEN('Filter Data'!A172)-2)</f>
        <v>04-Jan-2021</v>
      </c>
      <c r="B181">
        <f>'Filter Data'!N172</f>
        <v>7.4991000000000003</v>
      </c>
      <c r="C181">
        <f t="shared" si="6"/>
        <v>1.4927999133824236E-2</v>
      </c>
      <c r="D181">
        <f>C181-SET_TRI!C182</f>
        <v>-3.5158866753783741E-4</v>
      </c>
      <c r="E181">
        <f t="shared" si="7"/>
        <v>1.5130530067899372E-2</v>
      </c>
      <c r="F181">
        <f t="shared" ca="1" si="8"/>
        <v>-0.9457788078802789</v>
      </c>
      <c r="G181">
        <f ca="1">S0*EXP(Drift*(A181-$A$11)+Volatility*SUM($F$12:F181))</f>
        <v>7.9178905494850182</v>
      </c>
    </row>
    <row r="182" spans="1:7" x14ac:dyDescent="0.25">
      <c r="A182" s="1" t="str">
        <f>MID('Filter Data'!A173,2,LEN('Filter Data'!A173)-2)</f>
        <v>05-Jan-2021</v>
      </c>
      <c r="B182">
        <f>'Filter Data'!N173</f>
        <v>7.4664000000000001</v>
      </c>
      <c r="C182">
        <f t="shared" si="6"/>
        <v>-4.3605232627915583E-3</v>
      </c>
      <c r="D182">
        <f>C182-SET_TRI!C183</f>
        <v>-3.6414938557901545E-2</v>
      </c>
      <c r="E182">
        <f t="shared" si="7"/>
        <v>1.2188573593729025E-2</v>
      </c>
      <c r="F182">
        <f t="shared" ca="1" si="8"/>
        <v>5.8771162920950755E-2</v>
      </c>
      <c r="G182">
        <f ca="1">S0*EXP(Drift*(A182-$A$11)+Volatility*SUM($F$12:F182))</f>
        <v>7.9293485570029194</v>
      </c>
    </row>
    <row r="183" spans="1:7" x14ac:dyDescent="0.25">
      <c r="A183" s="1" t="str">
        <f>MID('Filter Data'!A174,2,LEN('Filter Data'!A174)-2)</f>
        <v>06-Jan-2021</v>
      </c>
      <c r="B183">
        <f>'Filter Data'!N174</f>
        <v>7.5835999999999997</v>
      </c>
      <c r="C183">
        <f t="shared" si="6"/>
        <v>1.5696989178184871E-2</v>
      </c>
      <c r="D183">
        <f>C183-SET_TRI!C184</f>
        <v>2.9936570394092091E-2</v>
      </c>
      <c r="E183">
        <f t="shared" si="7"/>
        <v>2.1706959659834012E-3</v>
      </c>
      <c r="F183">
        <f t="shared" ca="1" si="8"/>
        <v>-1.3937898231700006</v>
      </c>
      <c r="G183">
        <f ca="1">S0*EXP(Drift*(A183-$A$11)+Volatility*SUM($F$12:F183))</f>
        <v>7.8053809469481878</v>
      </c>
    </row>
    <row r="184" spans="1:7" x14ac:dyDescent="0.25">
      <c r="A184" s="1" t="str">
        <f>MID('Filter Data'!A175,2,LEN('Filter Data'!A175)-2)</f>
        <v>07-Jan-2021</v>
      </c>
      <c r="B184">
        <f>'Filter Data'!N175</f>
        <v>7.5288000000000004</v>
      </c>
      <c r="C184">
        <f t="shared" si="6"/>
        <v>-7.2261195210716941E-3</v>
      </c>
      <c r="D184">
        <f>C184-SET_TRI!C185</f>
        <v>-2.3155251571514358E-2</v>
      </c>
      <c r="E184">
        <f t="shared" si="7"/>
        <v>3.3127107325705216E-3</v>
      </c>
      <c r="F184">
        <f t="shared" ca="1" si="8"/>
        <v>0.70980989580076637</v>
      </c>
      <c r="G184">
        <f ca="1">S0*EXP(Drift*(A184-$A$11)+Volatility*SUM($F$12:F184))</f>
        <v>7.8771808006262107</v>
      </c>
    </row>
    <row r="185" spans="1:7" x14ac:dyDescent="0.25">
      <c r="A185" s="1" t="str">
        <f>MID('Filter Data'!A176,2,LEN('Filter Data'!A176)-2)</f>
        <v>08-Jan-2021</v>
      </c>
      <c r="B185">
        <f>'Filter Data'!N176</f>
        <v>7.6104000000000003</v>
      </c>
      <c r="C185">
        <f t="shared" si="6"/>
        <v>1.0838380618425233E-2</v>
      </c>
      <c r="D185">
        <f>C185-SET_TRI!C186</f>
        <v>-1.2403418209335965E-2</v>
      </c>
      <c r="E185">
        <f t="shared" si="7"/>
        <v>1.6503688213293035E-2</v>
      </c>
      <c r="F185">
        <f t="shared" ca="1" si="8"/>
        <v>0.24917413856131432</v>
      </c>
      <c r="G185">
        <f ca="1">S0*EXP(Drift*(A185-$A$11)+Volatility*SUM($F$12:F185))</f>
        <v>7.906389194134845</v>
      </c>
    </row>
    <row r="186" spans="1:7" x14ac:dyDescent="0.25">
      <c r="A186" s="1" t="str">
        <f>MID('Filter Data'!A177,2,LEN('Filter Data'!A177)-2)</f>
        <v>11-Jan-2021</v>
      </c>
      <c r="B186">
        <f>'Filter Data'!N177</f>
        <v>7.6806000000000001</v>
      </c>
      <c r="C186">
        <f t="shared" si="6"/>
        <v>9.2242194891201269E-3</v>
      </c>
      <c r="D186">
        <f>C186-SET_TRI!C187</f>
        <v>1.1968618216308093E-2</v>
      </c>
      <c r="E186">
        <f t="shared" si="7"/>
        <v>3.8423253873289516E-3</v>
      </c>
      <c r="F186">
        <f t="shared" ca="1" si="8"/>
        <v>3.0397383013086707</v>
      </c>
      <c r="G186">
        <f ca="1">S0*EXP(Drift*(A186-$A$11)+Volatility*SUM($F$12:F186))</f>
        <v>8.2146790182189129</v>
      </c>
    </row>
    <row r="187" spans="1:7" x14ac:dyDescent="0.25">
      <c r="A187" s="1" t="str">
        <f>MID('Filter Data'!A178,2,LEN('Filter Data'!A178)-2)</f>
        <v>12-Jan-2021</v>
      </c>
      <c r="B187">
        <f>'Filter Data'!N178</f>
        <v>7.6994999999999996</v>
      </c>
      <c r="C187">
        <f t="shared" si="6"/>
        <v>2.4607452542769409E-3</v>
      </c>
      <c r="D187">
        <f>C187-SET_TRI!C188</f>
        <v>1.8414537074014029E-3</v>
      </c>
      <c r="E187">
        <f t="shared" si="7"/>
        <v>1.6692278855281739E-3</v>
      </c>
      <c r="F187">
        <f t="shared" ca="1" si="8"/>
        <v>-0.31550242094901526</v>
      </c>
      <c r="G187">
        <f ca="1">S0*EXP(Drift*(A187-$A$11)+Volatility*SUM($F$12:F187))</f>
        <v>8.1901808680619226</v>
      </c>
    </row>
    <row r="188" spans="1:7" x14ac:dyDescent="0.25">
      <c r="A188" s="1" t="str">
        <f>MID('Filter Data'!A179,2,LEN('Filter Data'!A179)-2)</f>
        <v>13-Jan-2021</v>
      </c>
      <c r="B188">
        <f>'Filter Data'!N179</f>
        <v>7.7137000000000002</v>
      </c>
      <c r="C188">
        <f t="shared" si="6"/>
        <v>1.8442756023119239E-3</v>
      </c>
      <c r="D188">
        <f>C188-SET_TRI!C189</f>
        <v>-3.5209622470022319E-3</v>
      </c>
      <c r="E188">
        <f t="shared" si="7"/>
        <v>3.4834000394053429E-3</v>
      </c>
      <c r="F188">
        <f t="shared" ca="1" si="8"/>
        <v>-1.4959085241840588</v>
      </c>
      <c r="G188">
        <f ca="1">S0*EXP(Drift*(A188-$A$11)+Volatility*SUM($F$12:F188))</f>
        <v>8.0523905037454568</v>
      </c>
    </row>
    <row r="189" spans="1:7" x14ac:dyDescent="0.25">
      <c r="A189" s="1" t="str">
        <f>MID('Filter Data'!A180,2,LEN('Filter Data'!A180)-2)</f>
        <v>14-Jan-2021</v>
      </c>
      <c r="B189">
        <f>'Filter Data'!N180</f>
        <v>7.8186999999999998</v>
      </c>
      <c r="C189">
        <f t="shared" si="6"/>
        <v>1.3612144625795602E-2</v>
      </c>
      <c r="D189">
        <f>C189-SET_TRI!C190</f>
        <v>2.3197854426967215E-2</v>
      </c>
      <c r="E189">
        <f t="shared" si="7"/>
        <v>3.1403337377299834E-3</v>
      </c>
      <c r="F189">
        <f t="shared" ca="1" si="8"/>
        <v>5.3552529471409253E-2</v>
      </c>
      <c r="G189">
        <f ca="1">S0*EXP(Drift*(A189-$A$11)+Volatility*SUM($F$12:F189))</f>
        <v>8.0635447436048828</v>
      </c>
    </row>
    <row r="190" spans="1:7" x14ac:dyDescent="0.25">
      <c r="A190" s="1" t="str">
        <f>MID('Filter Data'!A181,2,LEN('Filter Data'!A181)-2)</f>
        <v>15-Jan-2021</v>
      </c>
      <c r="B190">
        <f>'Filter Data'!N181</f>
        <v>7.8594999999999997</v>
      </c>
      <c r="C190">
        <f t="shared" si="6"/>
        <v>5.218258789824389E-3</v>
      </c>
      <c r="D190">
        <f>C190-SET_TRI!C191</f>
        <v>1.9103617367143732E-2</v>
      </c>
      <c r="E190">
        <f t="shared" si="7"/>
        <v>-3.3977423577709774E-3</v>
      </c>
      <c r="F190">
        <f t="shared" ca="1" si="8"/>
        <v>0.51247371822763776</v>
      </c>
      <c r="G190">
        <f ca="1">S0*EXP(Drift*(A190-$A$11)+Volatility*SUM($F$12:F190))</f>
        <v>8.1187223221729266</v>
      </c>
    </row>
    <row r="191" spans="1:7" x14ac:dyDescent="0.25">
      <c r="A191" s="1" t="str">
        <f>MID('Filter Data'!A182,2,LEN('Filter Data'!A182)-2)</f>
        <v>19-Jan-2021</v>
      </c>
      <c r="B191">
        <f>'Filter Data'!N182</f>
        <v>7.9329000000000001</v>
      </c>
      <c r="C191">
        <f t="shared" si="6"/>
        <v>9.3390164768751647E-3</v>
      </c>
      <c r="D191">
        <f>C191-SET_TRI!C192</f>
        <v>9.0228150680569386E-3</v>
      </c>
      <c r="E191">
        <f t="shared" si="7"/>
        <v>5.2923772946582171E-3</v>
      </c>
      <c r="F191">
        <f t="shared" ca="1" si="8"/>
        <v>0.73249370925950386</v>
      </c>
      <c r="G191">
        <f ca="1">S0*EXP(Drift*(A191-$A$11)+Volatility*SUM($F$12:F191))</f>
        <v>8.2140667837783514</v>
      </c>
    </row>
    <row r="192" spans="1:7" x14ac:dyDescent="0.25">
      <c r="A192" s="1" t="str">
        <f>MID('Filter Data'!A183,2,LEN('Filter Data'!A183)-2)</f>
        <v>21-Jan-2021</v>
      </c>
      <c r="B192">
        <f>'Filter Data'!N183</f>
        <v>8.0638000000000005</v>
      </c>
      <c r="C192">
        <f t="shared" si="6"/>
        <v>1.6500901309735465E-2</v>
      </c>
      <c r="D192">
        <f>C192-SET_TRI!C193</f>
        <v>2.3367501278647097E-2</v>
      </c>
      <c r="E192">
        <f t="shared" si="7"/>
        <v>5.952193975473051E-3</v>
      </c>
      <c r="F192">
        <f t="shared" ca="1" si="8"/>
        <v>-2.6274010177073444E-3</v>
      </c>
      <c r="G192">
        <f ca="1">S0*EXP(Drift*(A192-$A$11)+Volatility*SUM($F$12:F192))</f>
        <v>8.2261410495656371</v>
      </c>
    </row>
    <row r="193" spans="1:7" x14ac:dyDescent="0.25">
      <c r="A193" s="1" t="str">
        <f>MID('Filter Data'!A184,2,LEN('Filter Data'!A184)-2)</f>
        <v>22-Jan-2021</v>
      </c>
      <c r="B193">
        <f>'Filter Data'!N184</f>
        <v>7.9526000000000003</v>
      </c>
      <c r="C193">
        <f t="shared" si="6"/>
        <v>-1.3790024554180434E-2</v>
      </c>
      <c r="D193">
        <f>C193-SET_TRI!C194</f>
        <v>-1.337964564958171E-3</v>
      </c>
      <c r="E193">
        <f t="shared" si="7"/>
        <v>-1.3140395425386534E-2</v>
      </c>
      <c r="F193">
        <f t="shared" ca="1" si="8"/>
        <v>-1.1780497493791804</v>
      </c>
      <c r="G193">
        <f ca="1">S0*EXP(Drift*(A193-$A$11)+Volatility*SUM($F$12:F193))</f>
        <v>8.1182501937734433</v>
      </c>
    </row>
    <row r="194" spans="1:7" x14ac:dyDescent="0.25">
      <c r="A194" s="1" t="str">
        <f>MID('Filter Data'!A185,2,LEN('Filter Data'!A185)-2)</f>
        <v>25-Jan-2021</v>
      </c>
      <c r="B194">
        <f>'Filter Data'!N185</f>
        <v>8.0787999999999993</v>
      </c>
      <c r="C194">
        <f t="shared" si="6"/>
        <v>1.5869023967004372E-2</v>
      </c>
      <c r="D194">
        <f>C194-SET_TRI!C195</f>
        <v>1.3453367192368967E-2</v>
      </c>
      <c r="E194">
        <f t="shared" si="7"/>
        <v>9.8141322904108722E-3</v>
      </c>
      <c r="F194">
        <f t="shared" ca="1" si="8"/>
        <v>0.11371063702287564</v>
      </c>
      <c r="G194">
        <f ca="1">S0*EXP(Drift*(A194-$A$11)+Volatility*SUM($F$12:F194))</f>
        <v>8.1475019064756502</v>
      </c>
    </row>
    <row r="195" spans="1:7" x14ac:dyDescent="0.25">
      <c r="A195" s="1" t="str">
        <f>MID('Filter Data'!A186,2,LEN('Filter Data'!A186)-2)</f>
        <v>27-Jan-2021</v>
      </c>
      <c r="B195">
        <f>'Filter Data'!N186</f>
        <v>7.8974000000000002</v>
      </c>
      <c r="C195">
        <f t="shared" si="6"/>
        <v>-2.2453829776699401E-2</v>
      </c>
      <c r="D195">
        <f>C195-SET_TRI!C196</f>
        <v>-1.6883937121020445E-2</v>
      </c>
      <c r="E195">
        <f t="shared" si="7"/>
        <v>-1.4757621059798446E-2</v>
      </c>
      <c r="F195">
        <f t="shared" ca="1" si="8"/>
        <v>-1.1481274833204271</v>
      </c>
      <c r="G195">
        <f ca="1">S0*EXP(Drift*(A195-$A$11)+Volatility*SUM($F$12:F195))</f>
        <v>8.0495272981748798</v>
      </c>
    </row>
    <row r="196" spans="1:7" x14ac:dyDescent="0.25">
      <c r="A196" s="1" t="str">
        <f>MID('Filter Data'!A187,2,LEN('Filter Data'!A187)-2)</f>
        <v>28-Jan-2021</v>
      </c>
      <c r="B196">
        <f>'Filter Data'!N187</f>
        <v>7.7877000000000001</v>
      </c>
      <c r="C196">
        <f t="shared" si="6"/>
        <v>-1.38906475548915E-2</v>
      </c>
      <c r="D196">
        <f>C196-SET_TRI!C197</f>
        <v>7.2929762191696196E-3</v>
      </c>
      <c r="E196">
        <f t="shared" si="7"/>
        <v>-1.7153196383203208E-2</v>
      </c>
      <c r="F196">
        <f t="shared" ca="1" si="8"/>
        <v>0.29461944557778086</v>
      </c>
      <c r="G196">
        <f ca="1">S0*EXP(Drift*(A196-$A$11)+Volatility*SUM($F$12:F196))</f>
        <v>8.0837245366287487</v>
      </c>
    </row>
    <row r="197" spans="1:7" x14ac:dyDescent="0.25">
      <c r="A197" s="1" t="str">
        <f>MID('Filter Data'!A188,2,LEN('Filter Data'!A188)-2)</f>
        <v>29-Jan-2021</v>
      </c>
      <c r="B197">
        <f>'Filter Data'!N188</f>
        <v>7.7804000000000002</v>
      </c>
      <c r="C197">
        <f t="shared" si="6"/>
        <v>-9.3737560512087805E-4</v>
      </c>
      <c r="D197">
        <f>C197-SET_TRI!C198</f>
        <v>-8.436208696890468E-4</v>
      </c>
      <c r="E197">
        <f t="shared" si="7"/>
        <v>-5.1181944313756392E-4</v>
      </c>
      <c r="F197">
        <f t="shared" ca="1" si="8"/>
        <v>0.12166362590885769</v>
      </c>
      <c r="G197">
        <f ca="1">S0*EXP(Drift*(A197-$A$11)+Volatility*SUM($F$12:F197))</f>
        <v>8.1014548425298329</v>
      </c>
    </row>
    <row r="198" spans="1:7" x14ac:dyDescent="0.25">
      <c r="A198" s="1" t="str">
        <f>MID('Filter Data'!A189,2,LEN('Filter Data'!A189)-2)</f>
        <v>01-Feb-2021</v>
      </c>
      <c r="B198">
        <f>'Filter Data'!N189</f>
        <v>7.9062999999999999</v>
      </c>
      <c r="C198">
        <f t="shared" si="6"/>
        <v>1.618168731684742E-2</v>
      </c>
      <c r="D198">
        <f>C198-SET_TRI!C199</f>
        <v>9.387102487567937E-3</v>
      </c>
      <c r="E198">
        <f t="shared" si="7"/>
        <v>1.1969926249507282E-2</v>
      </c>
      <c r="F198">
        <f t="shared" ca="1" si="8"/>
        <v>-1.7284600513762001</v>
      </c>
      <c r="G198">
        <f ca="1">S0*EXP(Drift*(A198-$A$11)+Volatility*SUM($F$12:F198))</f>
        <v>7.955173048917616</v>
      </c>
    </row>
    <row r="199" spans="1:7" x14ac:dyDescent="0.25">
      <c r="A199" s="1" t="str">
        <f>MID('Filter Data'!A190,2,LEN('Filter Data'!A190)-2)</f>
        <v>02-Feb-2021</v>
      </c>
      <c r="B199">
        <f>'Filter Data'!N190</f>
        <v>8.1135000000000002</v>
      </c>
      <c r="C199">
        <f t="shared" si="6"/>
        <v>2.6206948888860816E-2</v>
      </c>
      <c r="D199">
        <f>C199-SET_TRI!C200</f>
        <v>2.0595280256702368E-2</v>
      </c>
      <c r="E199">
        <f t="shared" si="7"/>
        <v>1.6914816271716329E-2</v>
      </c>
      <c r="F199">
        <f t="shared" ca="1" si="8"/>
        <v>-1.1657290205412281</v>
      </c>
      <c r="G199">
        <f ca="1">S0*EXP(Drift*(A199-$A$11)+Volatility*SUM($F$12:F199))</f>
        <v>7.8519817971726775</v>
      </c>
    </row>
    <row r="200" spans="1:7" x14ac:dyDescent="0.25">
      <c r="A200" s="1" t="str">
        <f>MID('Filter Data'!A191,2,LEN('Filter Data'!A191)-2)</f>
        <v>03-Feb-2021</v>
      </c>
      <c r="B200">
        <f>'Filter Data'!N191</f>
        <v>8.1416000000000004</v>
      </c>
      <c r="C200">
        <f t="shared" si="6"/>
        <v>3.4633635299192995E-3</v>
      </c>
      <c r="D200">
        <f>C200-SET_TRI!C201</f>
        <v>7.9194621283695931E-3</v>
      </c>
      <c r="E200">
        <f t="shared" si="7"/>
        <v>-8.3154847681478176E-5</v>
      </c>
      <c r="F200">
        <f t="shared" ca="1" si="8"/>
        <v>1.0826168361062518</v>
      </c>
      <c r="G200">
        <f ca="1">S0*EXP(Drift*(A200-$A$11)+Volatility*SUM($F$12:F200))</f>
        <v>7.9592761066877511</v>
      </c>
    </row>
    <row r="201" spans="1:7" x14ac:dyDescent="0.25">
      <c r="A201" s="1" t="str">
        <f>MID('Filter Data'!A192,2,LEN('Filter Data'!A192)-2)</f>
        <v>04-Feb-2021</v>
      </c>
      <c r="B201">
        <f>'Filter Data'!N192</f>
        <v>8.1623999999999999</v>
      </c>
      <c r="C201">
        <f t="shared" si="6"/>
        <v>2.5547803871474261E-3</v>
      </c>
      <c r="D201">
        <f>C201-SET_TRI!C202</f>
        <v>2.9993560769699507E-3</v>
      </c>
      <c r="E201">
        <f t="shared" si="7"/>
        <v>1.238416395069149E-3</v>
      </c>
      <c r="F201">
        <f t="shared" ca="1" si="8"/>
        <v>0.64338913345812088</v>
      </c>
      <c r="G201">
        <f ca="1">S0*EXP(Drift*(A201-$A$11)+Volatility*SUM($F$12:F201))</f>
        <v>8.0261752324447286</v>
      </c>
    </row>
    <row r="202" spans="1:7" x14ac:dyDescent="0.25">
      <c r="A202" s="1" t="str">
        <f>MID('Filter Data'!A193,2,LEN('Filter Data'!A193)-2)</f>
        <v>05-Feb-2021</v>
      </c>
      <c r="B202">
        <f>'Filter Data'!N193</f>
        <v>8.1770999999999994</v>
      </c>
      <c r="C202">
        <f t="shared" si="6"/>
        <v>1.8009408997353097E-3</v>
      </c>
      <c r="D202">
        <f>C202-SET_TRI!C203</f>
        <v>-9.05217998124082E-3</v>
      </c>
      <c r="E202">
        <f t="shared" si="7"/>
        <v>5.9472205400753937E-3</v>
      </c>
      <c r="F202">
        <f t="shared" ca="1" si="8"/>
        <v>-0.45280041148018718</v>
      </c>
      <c r="G202">
        <f ca="1">S0*EXP(Drift*(A202-$A$11)+Volatility*SUM($F$12:F202))</f>
        <v>7.9892373374358847</v>
      </c>
    </row>
    <row r="203" spans="1:7" x14ac:dyDescent="0.25">
      <c r="A203" s="1" t="str">
        <f>MID('Filter Data'!A194,2,LEN('Filter Data'!A194)-2)</f>
        <v>08-Feb-2021</v>
      </c>
      <c r="B203">
        <f>'Filter Data'!N194</f>
        <v>8.2345000000000006</v>
      </c>
      <c r="C203">
        <f t="shared" si="6"/>
        <v>7.0196035269228987E-3</v>
      </c>
      <c r="D203">
        <f>C203-SET_TRI!C204</f>
        <v>-8.7143421638258296E-3</v>
      </c>
      <c r="E203">
        <f t="shared" si="7"/>
        <v>1.1012750189592906E-2</v>
      </c>
      <c r="F203">
        <f t="shared" ca="1" si="8"/>
        <v>3.5628137654653278</v>
      </c>
      <c r="G203">
        <f ca="1">S0*EXP(Drift*(A203-$A$11)+Volatility*SUM($F$12:F203))</f>
        <v>8.3523413155281983</v>
      </c>
    </row>
    <row r="204" spans="1:7" x14ac:dyDescent="0.25">
      <c r="A204" s="1" t="str">
        <f>MID('Filter Data'!A195,2,LEN('Filter Data'!A195)-2)</f>
        <v>09-Feb-2021</v>
      </c>
      <c r="B204">
        <f>'Filter Data'!N195</f>
        <v>8.1783999999999999</v>
      </c>
      <c r="C204">
        <f t="shared" si="6"/>
        <v>-6.8127998056956339E-3</v>
      </c>
      <c r="D204">
        <f>C204-SET_TRI!C205</f>
        <v>-8.1081311322665842E-3</v>
      </c>
      <c r="E204">
        <f t="shared" si="7"/>
        <v>-3.0944326246994777E-3</v>
      </c>
      <c r="F204">
        <f t="shared" ca="1" si="8"/>
        <v>-0.67965479963452557</v>
      </c>
      <c r="G204">
        <f ca="1">S0*EXP(Drift*(A204-$A$11)+Volatility*SUM($F$12:F204))</f>
        <v>8.2915947248094781</v>
      </c>
    </row>
    <row r="205" spans="1:7" x14ac:dyDescent="0.25">
      <c r="A205" s="1" t="str">
        <f>MID('Filter Data'!A196,2,LEN('Filter Data'!A196)-2)</f>
        <v>10-Feb-2021</v>
      </c>
      <c r="B205">
        <f>'Filter Data'!N196</f>
        <v>8.2708999999999993</v>
      </c>
      <c r="C205">
        <f t="shared" ref="C205:C268" si="9">(B205-B204)/B204</f>
        <v>1.1310280739508873E-2</v>
      </c>
      <c r="D205">
        <f>C205-SET_TRI!C206</f>
        <v>1.0454510182857913E-2</v>
      </c>
      <c r="E205">
        <f t="shared" ref="E205:E268" si="10">C205-($B$4+$B$5*D205)</f>
        <v>6.6146918993681423E-3</v>
      </c>
      <c r="F205">
        <f t="shared" ref="F205:F268" ca="1" si="11">SQRT(A205-A204)*_xlfn.NORM.INV(RAND(),0,1)</f>
        <v>0.89793910623825579</v>
      </c>
      <c r="G205">
        <f ca="1">S0*EXP(Drift*(A205-$A$11)+Volatility*SUM($F$12:F205))</f>
        <v>8.3865326334513313</v>
      </c>
    </row>
    <row r="206" spans="1:7" x14ac:dyDescent="0.25">
      <c r="A206" s="1" t="str">
        <f>MID('Filter Data'!A197,2,LEN('Filter Data'!A197)-2)</f>
        <v>18-Feb-2021</v>
      </c>
      <c r="B206">
        <f>'Filter Data'!N197</f>
        <v>8.3005999999999993</v>
      </c>
      <c r="C206">
        <f t="shared" si="9"/>
        <v>3.5909030456177759E-3</v>
      </c>
      <c r="D206">
        <f>C206-SET_TRI!C207</f>
        <v>1.5993698906935343E-2</v>
      </c>
      <c r="E206">
        <f t="shared" si="10"/>
        <v>-3.6154540373586736E-3</v>
      </c>
      <c r="F206">
        <f t="shared" ca="1" si="11"/>
        <v>1.9019556839548437</v>
      </c>
      <c r="G206">
        <f ca="1">S0*EXP(Drift*(A206-$A$11)+Volatility*SUM($F$12:F206))</f>
        <v>8.6292116812019177</v>
      </c>
    </row>
    <row r="207" spans="1:7" x14ac:dyDescent="0.25">
      <c r="A207" s="1" t="str">
        <f>MID('Filter Data'!A198,2,LEN('Filter Data'!A198)-2)</f>
        <v>19-Feb-2021</v>
      </c>
      <c r="B207">
        <f>'Filter Data'!N198</f>
        <v>8.3363999999999994</v>
      </c>
      <c r="C207">
        <f t="shared" si="9"/>
        <v>4.3129412331638743E-3</v>
      </c>
      <c r="D207">
        <f>C207-SET_TRI!C208</f>
        <v>1.1439360633381763E-2</v>
      </c>
      <c r="E207">
        <f t="shared" si="10"/>
        <v>-8.290543568262353E-4</v>
      </c>
      <c r="F207">
        <f t="shared" ca="1" si="11"/>
        <v>-2.4333710345667705</v>
      </c>
      <c r="G207">
        <f ca="1">S0*EXP(Drift*(A207-$A$11)+Volatility*SUM($F$12:F207))</f>
        <v>8.390358323261859</v>
      </c>
    </row>
    <row r="208" spans="1:7" x14ac:dyDescent="0.25">
      <c r="A208" s="1" t="str">
        <f>MID('Filter Data'!A199,2,LEN('Filter Data'!A199)-2)</f>
        <v>22-Feb-2021</v>
      </c>
      <c r="B208">
        <f>'Filter Data'!N199</f>
        <v>8.1039999999999992</v>
      </c>
      <c r="C208">
        <f t="shared" si="9"/>
        <v>-2.7877740991315219E-2</v>
      </c>
      <c r="D208">
        <f>C208-SET_TRI!C209</f>
        <v>-1.2975595979093346E-2</v>
      </c>
      <c r="E208">
        <f t="shared" si="10"/>
        <v>-2.195308029527597E-2</v>
      </c>
      <c r="F208">
        <f t="shared" ca="1" si="11"/>
        <v>1.2660093375400849</v>
      </c>
      <c r="G208">
        <f ca="1">S0*EXP(Drift*(A208-$A$11)+Volatility*SUM($F$12:F208))</f>
        <v>8.5362973102976998</v>
      </c>
    </row>
    <row r="209" spans="1:7" x14ac:dyDescent="0.25">
      <c r="A209" s="1" t="str">
        <f>MID('Filter Data'!A200,2,LEN('Filter Data'!A200)-2)</f>
        <v>23-Feb-2021</v>
      </c>
      <c r="B209">
        <f>'Filter Data'!N200</f>
        <v>7.9927000000000001</v>
      </c>
      <c r="C209">
        <f t="shared" si="9"/>
        <v>-1.3733958538992976E-2</v>
      </c>
      <c r="D209">
        <f>C209-SET_TRI!C210</f>
        <v>-3.233693854345706E-2</v>
      </c>
      <c r="E209">
        <f t="shared" si="10"/>
        <v>9.6668840174031836E-4</v>
      </c>
      <c r="F209">
        <f t="shared" ca="1" si="11"/>
        <v>-0.49862689270712252</v>
      </c>
      <c r="G209">
        <f ca="1">S0*EXP(Drift*(A209-$A$11)+Volatility*SUM($F$12:F209))</f>
        <v>8.492401228363601</v>
      </c>
    </row>
    <row r="210" spans="1:7" x14ac:dyDescent="0.25">
      <c r="A210" s="1" t="str">
        <f>MID('Filter Data'!A201,2,LEN('Filter Data'!A201)-2)</f>
        <v>24-Feb-2021</v>
      </c>
      <c r="B210">
        <f>'Filter Data'!N201</f>
        <v>8.0000999999999998</v>
      </c>
      <c r="C210">
        <f t="shared" si="9"/>
        <v>9.258448334104407E-4</v>
      </c>
      <c r="D210">
        <f>C210-SET_TRI!C211</f>
        <v>7.9292792098835645E-3</v>
      </c>
      <c r="E210">
        <f t="shared" si="10"/>
        <v>-2.6251233684751584E-3</v>
      </c>
      <c r="F210">
        <f t="shared" ca="1" si="11"/>
        <v>-0.94911088411305233</v>
      </c>
      <c r="G210">
        <f ca="1">S0*EXP(Drift*(A210-$A$11)+Volatility*SUM($F$12:F210))</f>
        <v>8.403773880747508</v>
      </c>
    </row>
    <row r="211" spans="1:7" x14ac:dyDescent="0.25">
      <c r="A211" s="1" t="str">
        <f>MID('Filter Data'!A202,2,LEN('Filter Data'!A202)-2)</f>
        <v>25-Feb-2021</v>
      </c>
      <c r="B211">
        <f>'Filter Data'!N202</f>
        <v>7.9729999999999999</v>
      </c>
      <c r="C211">
        <f t="shared" si="9"/>
        <v>-3.3874576567792781E-3</v>
      </c>
      <c r="D211">
        <f>C211-SET_TRI!C212</f>
        <v>-7.3831992640535082E-3</v>
      </c>
      <c r="E211">
        <f t="shared" si="10"/>
        <v>2.3170166142220949E-6</v>
      </c>
      <c r="F211">
        <f t="shared" ca="1" si="11"/>
        <v>-0.10270581907962342</v>
      </c>
      <c r="G211">
        <f ca="1">S0*EXP(Drift*(A211-$A$11)+Volatility*SUM($F$12:F211))</f>
        <v>8.3998551531740162</v>
      </c>
    </row>
    <row r="212" spans="1:7" x14ac:dyDescent="0.25">
      <c r="A212" s="1" t="str">
        <f>MID('Filter Data'!A203,2,LEN('Filter Data'!A203)-2)</f>
        <v>01-Mar-2021</v>
      </c>
      <c r="B212">
        <f>'Filter Data'!N203</f>
        <v>7.8657000000000004</v>
      </c>
      <c r="C212">
        <f t="shared" si="9"/>
        <v>-1.3457920481625425E-2</v>
      </c>
      <c r="D212">
        <f>C212-SET_TRI!C213</f>
        <v>-1.7624314642240735E-2</v>
      </c>
      <c r="E212">
        <f t="shared" si="10"/>
        <v>-5.4261181497409078E-3</v>
      </c>
      <c r="F212">
        <f t="shared" ca="1" si="11"/>
        <v>-1.441784576735996</v>
      </c>
      <c r="G212">
        <f ca="1">S0*EXP(Drift*(A212-$A$11)+Volatility*SUM($F$12:F212))</f>
        <v>8.2824472870787513</v>
      </c>
    </row>
    <row r="213" spans="1:7" x14ac:dyDescent="0.25">
      <c r="A213" s="1" t="str">
        <f>MID('Filter Data'!A204,2,LEN('Filter Data'!A204)-2)</f>
        <v>02-Mar-2021</v>
      </c>
      <c r="B213">
        <f>'Filter Data'!N204</f>
        <v>7.8796999999999997</v>
      </c>
      <c r="C213">
        <f t="shared" si="9"/>
        <v>1.7798797309838089E-3</v>
      </c>
      <c r="D213">
        <f>C213-SET_TRI!C214</f>
        <v>1.1851672269665944E-3</v>
      </c>
      <c r="E213">
        <f t="shared" si="10"/>
        <v>1.2858397249606796E-3</v>
      </c>
      <c r="F213">
        <f t="shared" ca="1" si="11"/>
        <v>0.16851109426408992</v>
      </c>
      <c r="G213">
        <f ca="1">S0*EXP(Drift*(A213-$A$11)+Volatility*SUM($F$12:F213))</f>
        <v>8.3052202784150566</v>
      </c>
    </row>
    <row r="214" spans="1:7" x14ac:dyDescent="0.25">
      <c r="A214" s="1" t="str">
        <f>MID('Filter Data'!A205,2,LEN('Filter Data'!A205)-2)</f>
        <v>03-Mar-2021</v>
      </c>
      <c r="B214">
        <f>'Filter Data'!N205</f>
        <v>7.9386000000000001</v>
      </c>
      <c r="C214">
        <f t="shared" si="9"/>
        <v>7.4749038668985362E-3</v>
      </c>
      <c r="D214">
        <f>C214-SET_TRI!C215</f>
        <v>-2.5971396808344399E-2</v>
      </c>
      <c r="E214">
        <f t="shared" si="10"/>
        <v>1.929021852648119E-2</v>
      </c>
      <c r="F214">
        <f t="shared" ca="1" si="11"/>
        <v>0.69896030202453041</v>
      </c>
      <c r="G214">
        <f ca="1">S0*EXP(Drift*(A214-$A$11)+Volatility*SUM($F$12:F214))</f>
        <v>8.3805410800849067</v>
      </c>
    </row>
    <row r="215" spans="1:7" x14ac:dyDescent="0.25">
      <c r="A215" s="1" t="str">
        <f>MID('Filter Data'!A206,2,LEN('Filter Data'!A206)-2)</f>
        <v>04-Mar-2021</v>
      </c>
      <c r="B215">
        <f>'Filter Data'!N206</f>
        <v>7.8216999999999999</v>
      </c>
      <c r="C215">
        <f t="shared" si="9"/>
        <v>-1.4725518353362083E-2</v>
      </c>
      <c r="D215">
        <f>C215-SET_TRI!C216</f>
        <v>-6.1585562433514943E-3</v>
      </c>
      <c r="E215">
        <f t="shared" si="10"/>
        <v>-1.1890842081260396E-2</v>
      </c>
      <c r="F215">
        <f t="shared" ca="1" si="11"/>
        <v>1.8226353282150058</v>
      </c>
      <c r="G215">
        <f ca="1">S0*EXP(Drift*(A215-$A$11)+Volatility*SUM($F$12:F215))</f>
        <v>8.5698400983252441</v>
      </c>
    </row>
    <row r="216" spans="1:7" x14ac:dyDescent="0.25">
      <c r="A216" s="1" t="str">
        <f>MID('Filter Data'!A207,2,LEN('Filter Data'!A207)-2)</f>
        <v>05-Mar-2021</v>
      </c>
      <c r="B216">
        <f>'Filter Data'!N207</f>
        <v>7.8048999999999999</v>
      </c>
      <c r="C216">
        <f t="shared" si="9"/>
        <v>-2.1478706675019401E-3</v>
      </c>
      <c r="D216">
        <f>C216-SET_TRI!C217</f>
        <v>-7.6082426143333822E-3</v>
      </c>
      <c r="E216">
        <f t="shared" si="10"/>
        <v>1.3439102247242954E-3</v>
      </c>
      <c r="F216">
        <f t="shared" ca="1" si="11"/>
        <v>0.40288806833960877</v>
      </c>
      <c r="G216">
        <f ca="1">S0*EXP(Drift*(A216-$A$11)+Volatility*SUM($F$12:F216))</f>
        <v>8.6172906140898178</v>
      </c>
    </row>
    <row r="217" spans="1:7" x14ac:dyDescent="0.25">
      <c r="A217" s="1" t="str">
        <f>MID('Filter Data'!A208,2,LEN('Filter Data'!A208)-2)</f>
        <v>08-Mar-2021</v>
      </c>
      <c r="B217">
        <f>'Filter Data'!N208</f>
        <v>7.7384000000000004</v>
      </c>
      <c r="C217">
        <f t="shared" si="9"/>
        <v>-8.5202885366884341E-3</v>
      </c>
      <c r="D217">
        <f>C217-SET_TRI!C218</f>
        <v>-8.5016440721263527E-3</v>
      </c>
      <c r="E217">
        <f t="shared" si="10"/>
        <v>-4.6235523125415789E-3</v>
      </c>
      <c r="F217">
        <f t="shared" ca="1" si="11"/>
        <v>-0.98945209913202015</v>
      </c>
      <c r="G217">
        <f ca="1">S0*EXP(Drift*(A217-$A$11)+Volatility*SUM($F$12:F217))</f>
        <v>8.5360810557911435</v>
      </c>
    </row>
    <row r="218" spans="1:7" x14ac:dyDescent="0.25">
      <c r="A218" s="1" t="str">
        <f>MID('Filter Data'!A209,2,LEN('Filter Data'!A209)-2)</f>
        <v>09-Mar-2021</v>
      </c>
      <c r="B218">
        <f>'Filter Data'!N209</f>
        <v>7.6963999999999997</v>
      </c>
      <c r="C218">
        <f t="shared" si="9"/>
        <v>-5.4274785485372559E-3</v>
      </c>
      <c r="D218">
        <f>C218-SET_TRI!C219</f>
        <v>-8.6716758686562201E-3</v>
      </c>
      <c r="E218">
        <f t="shared" si="10"/>
        <v>-1.4536713928397522E-3</v>
      </c>
      <c r="F218">
        <f t="shared" ca="1" si="11"/>
        <v>1.3811814195496208</v>
      </c>
      <c r="G218">
        <f ca="1">S0*EXP(Drift*(A218-$A$11)+Volatility*SUM($F$12:F218))</f>
        <v>8.6833742467852364</v>
      </c>
    </row>
    <row r="219" spans="1:7" x14ac:dyDescent="0.25">
      <c r="A219" s="1" t="str">
        <f>MID('Filter Data'!A210,2,LEN('Filter Data'!A210)-2)</f>
        <v>10-Mar-2021</v>
      </c>
      <c r="B219">
        <f>'Filter Data'!N210</f>
        <v>7.8057999999999996</v>
      </c>
      <c r="C219">
        <f t="shared" si="9"/>
        <v>1.4214437919027071E-2</v>
      </c>
      <c r="D219">
        <f>C219-SET_TRI!C220</f>
        <v>-1.8467175425506011E-3</v>
      </c>
      <c r="E219">
        <f t="shared" si="10"/>
        <v>1.5094671362498828E-2</v>
      </c>
      <c r="F219">
        <f t="shared" ca="1" si="11"/>
        <v>-0.54951181883309375</v>
      </c>
      <c r="G219">
        <f ca="1">S0*EXP(Drift*(A219-$A$11)+Volatility*SUM($F$12:F219))</f>
        <v>8.6335171947976459</v>
      </c>
    </row>
    <row r="220" spans="1:7" x14ac:dyDescent="0.25">
      <c r="A220" s="1" t="str">
        <f>MID('Filter Data'!A211,2,LEN('Filter Data'!A211)-2)</f>
        <v>12-Mar-2021</v>
      </c>
      <c r="B220">
        <f>'Filter Data'!N211</f>
        <v>7.8742999999999999</v>
      </c>
      <c r="C220">
        <f t="shared" si="9"/>
        <v>8.7755258910041552E-3</v>
      </c>
      <c r="D220">
        <f>C220-SET_TRI!C221</f>
        <v>1.1058821152480702E-2</v>
      </c>
      <c r="E220">
        <f t="shared" si="10"/>
        <v>3.8060188171822155E-3</v>
      </c>
      <c r="F220">
        <f t="shared" ca="1" si="11"/>
        <v>-0.93087625268126073</v>
      </c>
      <c r="G220">
        <f ca="1">S0*EXP(Drift*(A220-$A$11)+Volatility*SUM($F$12:F220))</f>
        <v>8.5516737215322536</v>
      </c>
    </row>
    <row r="221" spans="1:7" x14ac:dyDescent="0.25">
      <c r="A221" s="1" t="str">
        <f>MID('Filter Data'!A212,2,LEN('Filter Data'!A212)-2)</f>
        <v>15-Mar-2021</v>
      </c>
      <c r="B221">
        <f>'Filter Data'!N212</f>
        <v>7.7657999999999996</v>
      </c>
      <c r="C221">
        <f t="shared" si="9"/>
        <v>-1.3779002578006967E-2</v>
      </c>
      <c r="D221">
        <f>C221-SET_TRI!C222</f>
        <v>-8.8291982786028421E-3</v>
      </c>
      <c r="E221">
        <f t="shared" si="10"/>
        <v>-9.7337946659658888E-3</v>
      </c>
      <c r="F221">
        <f t="shared" ca="1" si="11"/>
        <v>-5.133751509322082E-2</v>
      </c>
      <c r="G221">
        <f ca="1">S0*EXP(Drift*(A221-$A$11)+Volatility*SUM($F$12:F221))</f>
        <v>8.5657267671569759</v>
      </c>
    </row>
    <row r="222" spans="1:7" x14ac:dyDescent="0.25">
      <c r="A222" s="1" t="str">
        <f>MID('Filter Data'!A213,2,LEN('Filter Data'!A213)-2)</f>
        <v>16-Mar-2021</v>
      </c>
      <c r="B222">
        <f>'Filter Data'!N213</f>
        <v>7.8601999999999999</v>
      </c>
      <c r="C222">
        <f t="shared" si="9"/>
        <v>1.2155862885987311E-2</v>
      </c>
      <c r="D222">
        <f>C222-SET_TRI!C223</f>
        <v>1.5241849843982028E-2</v>
      </c>
      <c r="E222">
        <f t="shared" si="10"/>
        <v>5.2902991654871301E-3</v>
      </c>
      <c r="F222">
        <f t="shared" ca="1" si="11"/>
        <v>1.3181799777765675</v>
      </c>
      <c r="G222">
        <f ca="1">S0*EXP(Drift*(A222-$A$11)+Volatility*SUM($F$12:F222))</f>
        <v>8.7070321975939748</v>
      </c>
    </row>
    <row r="223" spans="1:7" x14ac:dyDescent="0.25">
      <c r="A223" s="1" t="str">
        <f>MID('Filter Data'!A214,2,LEN('Filter Data'!A214)-2)</f>
        <v>17-Mar-2021</v>
      </c>
      <c r="B223">
        <f>'Filter Data'!N214</f>
        <v>7.7849000000000004</v>
      </c>
      <c r="C223">
        <f t="shared" si="9"/>
        <v>-9.579908908170209E-3</v>
      </c>
      <c r="D223">
        <f>C223-SET_TRI!C224</f>
        <v>-1.1846891254866546E-2</v>
      </c>
      <c r="E223">
        <f t="shared" si="10"/>
        <v>-4.1668603124388965E-3</v>
      </c>
      <c r="F223">
        <f t="shared" ca="1" si="11"/>
        <v>-1.0315202873595117</v>
      </c>
      <c r="G223">
        <f ca="1">S0*EXP(Drift*(A223-$A$11)+Volatility*SUM($F$12:F223))</f>
        <v>8.6077594496947984</v>
      </c>
    </row>
    <row r="224" spans="1:7" x14ac:dyDescent="0.25">
      <c r="A224" s="1" t="str">
        <f>MID('Filter Data'!A215,2,LEN('Filter Data'!A215)-2)</f>
        <v>18-Mar-2021</v>
      </c>
      <c r="B224">
        <f>'Filter Data'!N215</f>
        <v>7.8453999999999997</v>
      </c>
      <c r="C224">
        <f t="shared" si="9"/>
        <v>7.771454996210527E-3</v>
      </c>
      <c r="D224">
        <f>C224-SET_TRI!C225</f>
        <v>9.1154556518204984E-3</v>
      </c>
      <c r="E224">
        <f t="shared" si="10"/>
        <v>3.6828242792584908E-3</v>
      </c>
      <c r="F224">
        <f t="shared" ca="1" si="11"/>
        <v>0.34004209336268232</v>
      </c>
      <c r="G224">
        <f ca="1">S0*EXP(Drift*(A224-$A$11)+Volatility*SUM($F$12:F224))</f>
        <v>8.648979883669119</v>
      </c>
    </row>
    <row r="225" spans="1:7" x14ac:dyDescent="0.25">
      <c r="A225" s="1" t="str">
        <f>MID('Filter Data'!A216,2,LEN('Filter Data'!A216)-2)</f>
        <v>19-Mar-2021</v>
      </c>
      <c r="B225">
        <f>'Filter Data'!N216</f>
        <v>7.8198999999999996</v>
      </c>
      <c r="C225">
        <f t="shared" si="9"/>
        <v>-3.2503122849058146E-3</v>
      </c>
      <c r="D225">
        <f>C225-SET_TRI!C226</f>
        <v>3.7208164101720253E-3</v>
      </c>
      <c r="E225">
        <f t="shared" si="10"/>
        <v>-4.8936952292713953E-3</v>
      </c>
      <c r="F225">
        <f t="shared" ca="1" si="11"/>
        <v>-0.25901995500825836</v>
      </c>
      <c r="G225">
        <f ca="1">S0*EXP(Drift*(A225-$A$11)+Volatility*SUM($F$12:F225))</f>
        <v>8.6289570132982512</v>
      </c>
    </row>
    <row r="226" spans="1:7" x14ac:dyDescent="0.25">
      <c r="A226" s="1" t="str">
        <f>MID('Filter Data'!A217,2,LEN('Filter Data'!A217)-2)</f>
        <v>22-Mar-2021</v>
      </c>
      <c r="B226">
        <f>'Filter Data'!N217</f>
        <v>7.7962999999999996</v>
      </c>
      <c r="C226">
        <f t="shared" si="9"/>
        <v>-3.0179414059003395E-3</v>
      </c>
      <c r="D226">
        <f>C226-SET_TRI!C227</f>
        <v>-3.0881833895339875E-3</v>
      </c>
      <c r="E226">
        <f t="shared" si="10"/>
        <v>-1.5749842174111776E-3</v>
      </c>
      <c r="F226">
        <f t="shared" ca="1" si="11"/>
        <v>2.4509450041346539</v>
      </c>
      <c r="G226">
        <f ca="1">S0*EXP(Drift*(A226-$A$11)+Volatility*SUM($F$12:F226))</f>
        <v>8.9031191777974197</v>
      </c>
    </row>
    <row r="227" spans="1:7" x14ac:dyDescent="0.25">
      <c r="A227" s="1" t="str">
        <f>MID('Filter Data'!A218,2,LEN('Filter Data'!A218)-2)</f>
        <v>23-Mar-2021</v>
      </c>
      <c r="B227">
        <f>'Filter Data'!N218</f>
        <v>7.7648000000000001</v>
      </c>
      <c r="C227">
        <f t="shared" si="9"/>
        <v>-4.0403781280863253E-3</v>
      </c>
      <c r="D227">
        <f>C227-SET_TRI!C228</f>
        <v>-2.2204122137134698E-3</v>
      </c>
      <c r="E227">
        <f t="shared" si="10"/>
        <v>-2.9907587402804659E-3</v>
      </c>
      <c r="F227">
        <f t="shared" ca="1" si="11"/>
        <v>1.3506315515642888</v>
      </c>
      <c r="G227">
        <f ca="1">S0*EXP(Drift*(A227-$A$11)+Volatility*SUM($F$12:F227))</f>
        <v>9.0534694172334387</v>
      </c>
    </row>
    <row r="228" spans="1:7" x14ac:dyDescent="0.25">
      <c r="A228" s="1" t="str">
        <f>MID('Filter Data'!A219,2,LEN('Filter Data'!A219)-2)</f>
        <v>24-Mar-2021</v>
      </c>
      <c r="B228">
        <f>'Filter Data'!N219</f>
        <v>7.6769999999999996</v>
      </c>
      <c r="C228">
        <f t="shared" si="9"/>
        <v>-1.1307438697712825E-2</v>
      </c>
      <c r="D228">
        <f>C228-SET_TRI!C229</f>
        <v>-1.5333771806153914E-2</v>
      </c>
      <c r="E228">
        <f t="shared" si="10"/>
        <v>-4.313879057705446E-3</v>
      </c>
      <c r="F228">
        <f t="shared" ca="1" si="11"/>
        <v>0.32355928426718122</v>
      </c>
      <c r="G228">
        <f ca="1">S0*EXP(Drift*(A228-$A$11)+Volatility*SUM($F$12:F228))</f>
        <v>9.095048572741586</v>
      </c>
    </row>
    <row r="229" spans="1:7" x14ac:dyDescent="0.25">
      <c r="A229" s="1" t="str">
        <f>MID('Filter Data'!A220,2,LEN('Filter Data'!A220)-2)</f>
        <v>25-Mar-2021</v>
      </c>
      <c r="B229">
        <f>'Filter Data'!N220</f>
        <v>7.5888999999999998</v>
      </c>
      <c r="C229">
        <f t="shared" si="9"/>
        <v>-1.1475836915461749E-2</v>
      </c>
      <c r="D229">
        <f>C229-SET_TRI!C230</f>
        <v>-1.1638676675984231E-2</v>
      </c>
      <c r="E229">
        <f t="shared" si="10"/>
        <v>-6.1571665000731187E-3</v>
      </c>
      <c r="F229">
        <f t="shared" ca="1" si="11"/>
        <v>-1.5349670551392305</v>
      </c>
      <c r="G229">
        <f ca="1">S0*EXP(Drift*(A229-$A$11)+Volatility*SUM($F$12:F229))</f>
        <v>8.9378992725367326</v>
      </c>
    </row>
    <row r="230" spans="1:7" x14ac:dyDescent="0.25">
      <c r="A230" s="1" t="str">
        <f>MID('Filter Data'!A221,2,LEN('Filter Data'!A221)-2)</f>
        <v>26-Mar-2021</v>
      </c>
      <c r="B230">
        <f>'Filter Data'!N221</f>
        <v>7.7511999999999999</v>
      </c>
      <c r="C230">
        <f t="shared" si="9"/>
        <v>2.1386498702051695E-2</v>
      </c>
      <c r="D230">
        <f>C230-SET_TRI!C231</f>
        <v>1.9396673499591413E-2</v>
      </c>
      <c r="E230">
        <f t="shared" si="10"/>
        <v>1.2637662934195137E-2</v>
      </c>
      <c r="F230">
        <f t="shared" ca="1" si="11"/>
        <v>2.0033832254121835</v>
      </c>
      <c r="G230">
        <f ca="1">S0*EXP(Drift*(A230-$A$11)+Volatility*SUM($F$12:F230))</f>
        <v>9.1593744411297688</v>
      </c>
    </row>
    <row r="231" spans="1:7" x14ac:dyDescent="0.25">
      <c r="A231" s="1" t="str">
        <f>MID('Filter Data'!A222,2,LEN('Filter Data'!A222)-2)</f>
        <v>30-Mar-2021</v>
      </c>
      <c r="B231">
        <f>'Filter Data'!N222</f>
        <v>7.7763999999999998</v>
      </c>
      <c r="C231">
        <f t="shared" si="9"/>
        <v>3.2511095056249211E-3</v>
      </c>
      <c r="D231">
        <f>C231-SET_TRI!C232</f>
        <v>-6.1342260874838826E-3</v>
      </c>
      <c r="E231">
        <f t="shared" si="10"/>
        <v>6.0747575593829879E-3</v>
      </c>
      <c r="F231">
        <f t="shared" ca="1" si="11"/>
        <v>2.8578119456011444</v>
      </c>
      <c r="G231">
        <f ca="1">S0*EXP(Drift*(A231-$A$11)+Volatility*SUM($F$12:F231))</f>
        <v>9.5031630733893824</v>
      </c>
    </row>
    <row r="232" spans="1:7" x14ac:dyDescent="0.25">
      <c r="A232" s="1" t="str">
        <f>MID('Filter Data'!A223,2,LEN('Filter Data'!A223)-2)</f>
        <v>31-Mar-2021</v>
      </c>
      <c r="B232">
        <f>'Filter Data'!N223</f>
        <v>7.8049999999999997</v>
      </c>
      <c r="C232">
        <f t="shared" si="9"/>
        <v>3.6777943521423741E-3</v>
      </c>
      <c r="D232">
        <f>C232-SET_TRI!C233</f>
        <v>5.1826430827510619E-3</v>
      </c>
      <c r="E232">
        <f t="shared" si="10"/>
        <v>1.3718039089407699E-3</v>
      </c>
      <c r="F232">
        <f t="shared" ca="1" si="11"/>
        <v>-0.24014017679255503</v>
      </c>
      <c r="G232">
        <f ca="1">S0*EXP(Drift*(A232-$A$11)+Volatility*SUM($F$12:F232))</f>
        <v>9.4832829929283537</v>
      </c>
    </row>
    <row r="233" spans="1:7" x14ac:dyDescent="0.25">
      <c r="A233" s="1" t="str">
        <f>MID('Filter Data'!A224,2,LEN('Filter Data'!A224)-2)</f>
        <v>07-Apr-2021</v>
      </c>
      <c r="B233">
        <f>'Filter Data'!N224</f>
        <v>7.7843</v>
      </c>
      <c r="C233">
        <f t="shared" si="9"/>
        <v>-2.6521460602177732E-3</v>
      </c>
      <c r="D233">
        <f>C233-SET_TRI!C234</f>
        <v>1.8829113958741126E-2</v>
      </c>
      <c r="E233">
        <f t="shared" si="10"/>
        <v>-1.1143722048335979E-2</v>
      </c>
      <c r="F233">
        <f t="shared" ca="1" si="11"/>
        <v>-3.9729645926657198</v>
      </c>
      <c r="G233">
        <f ca="1">S0*EXP(Drift*(A233-$A$11)+Volatility*SUM($F$12:F233))</f>
        <v>9.0950130038290506</v>
      </c>
    </row>
    <row r="234" spans="1:7" x14ac:dyDescent="0.25">
      <c r="A234" s="1" t="str">
        <f>MID('Filter Data'!A225,2,LEN('Filter Data'!A225)-2)</f>
        <v>09-Apr-2021</v>
      </c>
      <c r="B234">
        <f>'Filter Data'!N225</f>
        <v>7.7797000000000001</v>
      </c>
      <c r="C234">
        <f t="shared" si="9"/>
        <v>-5.9093303187183652E-4</v>
      </c>
      <c r="D234">
        <f>C234-SET_TRI!C235</f>
        <v>-7.4431122042087784E-3</v>
      </c>
      <c r="E234">
        <f t="shared" si="10"/>
        <v>2.8259985980671051E-3</v>
      </c>
      <c r="F234">
        <f t="shared" ca="1" si="11"/>
        <v>0.36377126079560268</v>
      </c>
      <c r="G234">
        <f ca="1">S0*EXP(Drift*(A234-$A$11)+Volatility*SUM($F$12:F234))</f>
        <v>9.1479938016183819</v>
      </c>
    </row>
    <row r="235" spans="1:7" x14ac:dyDescent="0.25">
      <c r="A235" s="1" t="str">
        <f>MID('Filter Data'!A226,2,LEN('Filter Data'!A226)-2)</f>
        <v>16-Apr-2021</v>
      </c>
      <c r="B235">
        <f>'Filter Data'!N226</f>
        <v>7.8407999999999998</v>
      </c>
      <c r="C235">
        <f t="shared" si="9"/>
        <v>7.8537732817460463E-3</v>
      </c>
      <c r="D235">
        <f>C235-SET_TRI!C236</f>
        <v>1.7689760753989564E-2</v>
      </c>
      <c r="E235">
        <f t="shared" si="10"/>
        <v>-1.2136393052240325E-4</v>
      </c>
      <c r="F235">
        <f t="shared" ca="1" si="11"/>
        <v>2.6415143945961477</v>
      </c>
      <c r="G235">
        <f ca="1">S0*EXP(Drift*(A235-$A$11)+Volatility*SUM($F$12:F235))</f>
        <v>9.4883966771806065</v>
      </c>
    </row>
    <row r="236" spans="1:7" x14ac:dyDescent="0.25">
      <c r="A236" s="1" t="str">
        <f>MID('Filter Data'!A227,2,LEN('Filter Data'!A227)-2)</f>
        <v>19-Apr-2021</v>
      </c>
      <c r="B236">
        <f>'Filter Data'!N227</f>
        <v>7.8078000000000003</v>
      </c>
      <c r="C236">
        <f t="shared" si="9"/>
        <v>-4.2087542087541419E-3</v>
      </c>
      <c r="D236">
        <f>C236-SET_TRI!C237</f>
        <v>-1.901045162904769E-2</v>
      </c>
      <c r="E236">
        <f t="shared" si="10"/>
        <v>4.4513474824872902E-3</v>
      </c>
      <c r="F236">
        <f t="shared" ca="1" si="11"/>
        <v>2.0570552369225181</v>
      </c>
      <c r="G236">
        <f ca="1">S0*EXP(Drift*(A236-$A$11)+Volatility*SUM($F$12:F236))</f>
        <v>9.7443011044580334</v>
      </c>
    </row>
    <row r="237" spans="1:7" x14ac:dyDescent="0.25">
      <c r="A237" s="1" t="str">
        <f>MID('Filter Data'!A228,2,LEN('Filter Data'!A228)-2)</f>
        <v>20-Apr-2021</v>
      </c>
      <c r="B237">
        <f>'Filter Data'!N228</f>
        <v>7.7557</v>
      </c>
      <c r="C237">
        <f t="shared" si="9"/>
        <v>-6.6728143651220906E-3</v>
      </c>
      <c r="D237">
        <f>C237-SET_TRI!C238</f>
        <v>-1.158937710025652E-2</v>
      </c>
      <c r="E237">
        <f t="shared" si="10"/>
        <v>-1.3764901479383293E-3</v>
      </c>
      <c r="F237">
        <f t="shared" ca="1" si="11"/>
        <v>-0.32831443436201319</v>
      </c>
      <c r="G237">
        <f ca="1">S0*EXP(Drift*(A237-$A$11)+Volatility*SUM($F$12:F237))</f>
        <v>9.7137671682283528</v>
      </c>
    </row>
    <row r="238" spans="1:7" x14ac:dyDescent="0.25">
      <c r="A238" s="1" t="str">
        <f>MID('Filter Data'!A229,2,LEN('Filter Data'!A229)-2)</f>
        <v>22-Apr-2021</v>
      </c>
      <c r="B238">
        <f>'Filter Data'!N229</f>
        <v>7.7483000000000004</v>
      </c>
      <c r="C238">
        <f t="shared" si="9"/>
        <v>-9.5413695733455772E-4</v>
      </c>
      <c r="D238">
        <f>C238-SET_TRI!C239</f>
        <v>9.9027187085389511E-3</v>
      </c>
      <c r="E238">
        <f t="shared" si="10"/>
        <v>-5.3996132666699224E-3</v>
      </c>
      <c r="F238">
        <f t="shared" ca="1" si="11"/>
        <v>1.3222073989106076</v>
      </c>
      <c r="G238">
        <f ca="1">S0*EXP(Drift*(A238-$A$11)+Volatility*SUM($F$12:F238))</f>
        <v>9.8818909468221232</v>
      </c>
    </row>
    <row r="239" spans="1:7" x14ac:dyDescent="0.25">
      <c r="A239" s="1" t="str">
        <f>MID('Filter Data'!A230,2,LEN('Filter Data'!A230)-2)</f>
        <v>23-Apr-2021</v>
      </c>
      <c r="B239">
        <f>'Filter Data'!N230</f>
        <v>7.7828999999999997</v>
      </c>
      <c r="C239">
        <f t="shared" si="9"/>
        <v>4.4654956571117919E-3</v>
      </c>
      <c r="D239">
        <f>C239-SET_TRI!C240</f>
        <v>1.4907491768583027E-2</v>
      </c>
      <c r="E239">
        <f t="shared" si="10"/>
        <v>-2.2485123610527001E-3</v>
      </c>
      <c r="F239">
        <f t="shared" ca="1" si="11"/>
        <v>-0.55348268725534033</v>
      </c>
      <c r="G239">
        <f ca="1">S0*EXP(Drift*(A239-$A$11)+Volatility*SUM($F$12:F239))</f>
        <v>9.8246903491600861</v>
      </c>
    </row>
    <row r="240" spans="1:7" x14ac:dyDescent="0.25">
      <c r="A240" s="1" t="str">
        <f>MID('Filter Data'!A231,2,LEN('Filter Data'!A231)-2)</f>
        <v>26-Apr-2021</v>
      </c>
      <c r="B240">
        <f>'Filter Data'!N231</f>
        <v>7.7766999999999999</v>
      </c>
      <c r="C240">
        <f t="shared" si="9"/>
        <v>-7.966182271389535E-4</v>
      </c>
      <c r="D240">
        <f>C240-SET_TRI!C241</f>
        <v>-2.1651534438674952E-3</v>
      </c>
      <c r="E240">
        <f t="shared" si="10"/>
        <v>2.2795381684481025E-4</v>
      </c>
      <c r="F240">
        <f t="shared" ca="1" si="11"/>
        <v>-1.4733648683114964</v>
      </c>
      <c r="G240">
        <f ca="1">S0*EXP(Drift*(A240-$A$11)+Volatility*SUM($F$12:F240))</f>
        <v>9.6764843683584001</v>
      </c>
    </row>
    <row r="241" spans="1:7" x14ac:dyDescent="0.25">
      <c r="A241" s="1" t="str">
        <f>MID('Filter Data'!A232,2,LEN('Filter Data'!A232)-2)</f>
        <v>27-Apr-2021</v>
      </c>
      <c r="B241">
        <f>'Filter Data'!N232</f>
        <v>7.7866</v>
      </c>
      <c r="C241">
        <f t="shared" si="9"/>
        <v>1.2730335489346406E-3</v>
      </c>
      <c r="D241">
        <f>C241-SET_TRI!C242</f>
        <v>1.8873002327631859E-3</v>
      </c>
      <c r="E241">
        <f t="shared" si="10"/>
        <v>4.6073515869397667E-4</v>
      </c>
      <c r="F241">
        <f t="shared" ca="1" si="11"/>
        <v>0.38143389953909068</v>
      </c>
      <c r="G241">
        <f ca="1">S0*EXP(Drift*(A241-$A$11)+Volatility*SUM($F$12:F241))</f>
        <v>9.727590238260607</v>
      </c>
    </row>
    <row r="242" spans="1:7" x14ac:dyDescent="0.25">
      <c r="A242" s="1" t="str">
        <f>MID('Filter Data'!A233,2,LEN('Filter Data'!A233)-2)</f>
        <v>28-Apr-2021</v>
      </c>
      <c r="B242">
        <f>'Filter Data'!N233</f>
        <v>7.8407999999999998</v>
      </c>
      <c r="C242">
        <f t="shared" si="9"/>
        <v>6.9606760331851905E-3</v>
      </c>
      <c r="D242">
        <f>C242-SET_TRI!C243</f>
        <v>-5.0254101803549238E-3</v>
      </c>
      <c r="E242">
        <f t="shared" si="10"/>
        <v>9.2817270631824992E-3</v>
      </c>
      <c r="F242">
        <f t="shared" ca="1" si="11"/>
        <v>1.4195100838624128</v>
      </c>
      <c r="G242">
        <f ca="1">S0*EXP(Drift*(A242-$A$11)+Volatility*SUM($F$12:F242))</f>
        <v>9.8999364120688575</v>
      </c>
    </row>
    <row r="243" spans="1:7" x14ac:dyDescent="0.25">
      <c r="A243" s="1" t="str">
        <f>MID('Filter Data'!A234,2,LEN('Filter Data'!A234)-2)</f>
        <v>29-Apr-2021</v>
      </c>
      <c r="B243">
        <f>'Filter Data'!N234</f>
        <v>7.8982000000000001</v>
      </c>
      <c r="C243">
        <f t="shared" si="9"/>
        <v>7.3206815631058492E-3</v>
      </c>
      <c r="D243">
        <f>C243-SET_TRI!C244</f>
        <v>-4.4220401533245045E-3</v>
      </c>
      <c r="E243">
        <f t="shared" si="10"/>
        <v>9.368240863897051E-3</v>
      </c>
      <c r="F243">
        <f t="shared" ca="1" si="11"/>
        <v>-0.64791455822641697</v>
      </c>
      <c r="G243">
        <f ca="1">S0*EXP(Drift*(A243-$A$11)+Volatility*SUM($F$12:F243))</f>
        <v>9.8316293650066484</v>
      </c>
    </row>
    <row r="244" spans="1:7" x14ac:dyDescent="0.25">
      <c r="A244" s="1" t="str">
        <f>MID('Filter Data'!A235,2,LEN('Filter Data'!A235)-2)</f>
        <v>06-May-2021</v>
      </c>
      <c r="B244">
        <f>'Filter Data'!N235</f>
        <v>7.7363999999999997</v>
      </c>
      <c r="C244">
        <f t="shared" si="9"/>
        <v>-2.0485680281583193E-2</v>
      </c>
      <c r="D244">
        <f>C244-SET_TRI!C245</f>
        <v>-2.4158923860604503E-3</v>
      </c>
      <c r="E244">
        <f t="shared" si="10"/>
        <v>-1.9347454884254777E-2</v>
      </c>
      <c r="F244">
        <f t="shared" ca="1" si="11"/>
        <v>2.2035919092649361</v>
      </c>
      <c r="G244">
        <f ca="1">S0*EXP(Drift*(A244-$A$11)+Volatility*SUM($F$12:F244))</f>
        <v>10.144717620222664</v>
      </c>
    </row>
    <row r="245" spans="1:7" x14ac:dyDescent="0.25">
      <c r="A245" s="1" t="str">
        <f>MID('Filter Data'!A236,2,LEN('Filter Data'!A236)-2)</f>
        <v>07-May-2021</v>
      </c>
      <c r="B245">
        <f>'Filter Data'!N236</f>
        <v>7.7274000000000003</v>
      </c>
      <c r="C245">
        <f t="shared" si="9"/>
        <v>-1.1633317822242197E-3</v>
      </c>
      <c r="D245">
        <f>C245-SET_TRI!C246</f>
        <v>-1.2128273754893169E-2</v>
      </c>
      <c r="E245">
        <f t="shared" si="10"/>
        <v>4.3772600838935397E-3</v>
      </c>
      <c r="F245">
        <f t="shared" ca="1" si="11"/>
        <v>0.48518446734605353</v>
      </c>
      <c r="G245">
        <f ca="1">S0*EXP(Drift*(A245-$A$11)+Volatility*SUM($F$12:F245))</f>
        <v>10.210835628820226</v>
      </c>
    </row>
    <row r="246" spans="1:7" x14ac:dyDescent="0.25">
      <c r="A246" s="1" t="str">
        <f>MID('Filter Data'!A237,2,LEN('Filter Data'!A237)-2)</f>
        <v>10-May-2021</v>
      </c>
      <c r="B246">
        <f>'Filter Data'!N237</f>
        <v>7.7384000000000004</v>
      </c>
      <c r="C246">
        <f t="shared" si="9"/>
        <v>1.4235059657841085E-3</v>
      </c>
      <c r="D246">
        <f>C246-SET_TRI!C247</f>
        <v>-2.3944400287207162E-3</v>
      </c>
      <c r="E246">
        <f t="shared" si="10"/>
        <v>2.5520075749865777E-3</v>
      </c>
      <c r="F246">
        <f t="shared" ca="1" si="11"/>
        <v>2.3222512319655844E-2</v>
      </c>
      <c r="G246">
        <f ca="1">S0*EXP(Drift*(A246-$A$11)+Volatility*SUM($F$12:F246))</f>
        <v>10.236650783690379</v>
      </c>
    </row>
    <row r="247" spans="1:7" x14ac:dyDescent="0.25">
      <c r="A247" s="1" t="str">
        <f>MID('Filter Data'!A238,2,LEN('Filter Data'!A238)-2)</f>
        <v>11-May-2021</v>
      </c>
      <c r="B247">
        <f>'Filter Data'!N238</f>
        <v>7.5343</v>
      </c>
      <c r="C247">
        <f t="shared" si="9"/>
        <v>-2.6374961232296133E-2</v>
      </c>
      <c r="D247">
        <f>C247-SET_TRI!C248</f>
        <v>-2.3793845964717134E-2</v>
      </c>
      <c r="E247">
        <f t="shared" si="10"/>
        <v>-1.554667297273022E-2</v>
      </c>
      <c r="F247">
        <f t="shared" ca="1" si="11"/>
        <v>-2.1832121851532893</v>
      </c>
      <c r="G247">
        <f ca="1">S0*EXP(Drift*(A247-$A$11)+Volatility*SUM($F$12:F247))</f>
        <v>9.982837352774439</v>
      </c>
    </row>
    <row r="248" spans="1:7" x14ac:dyDescent="0.25">
      <c r="A248" s="1" t="str">
        <f>MID('Filter Data'!A239,2,LEN('Filter Data'!A239)-2)</f>
        <v>17-May-2021</v>
      </c>
      <c r="B248">
        <f>'Filter Data'!N239</f>
        <v>7.5800999999999998</v>
      </c>
      <c r="C248">
        <f t="shared" si="9"/>
        <v>6.0788659862229854E-3</v>
      </c>
      <c r="D248">
        <f>C248-SET_TRI!C249</f>
        <v>2.4442433129976897E-2</v>
      </c>
      <c r="E248">
        <f t="shared" si="10"/>
        <v>-4.9570796224459356E-3</v>
      </c>
      <c r="F248">
        <f t="shared" ca="1" si="11"/>
        <v>-0.49760181740271797</v>
      </c>
      <c r="G248">
        <f ca="1">S0*EXP(Drift*(A248-$A$11)+Volatility*SUM($F$12:F248))</f>
        <v>9.9689365412530027</v>
      </c>
    </row>
    <row r="249" spans="1:7" x14ac:dyDescent="0.25">
      <c r="A249" s="1" t="str">
        <f>MID('Filter Data'!A240,2,LEN('Filter Data'!A240)-2)</f>
        <v>20-May-2021</v>
      </c>
      <c r="B249">
        <f>'Filter Data'!N240</f>
        <v>7.6539999999999999</v>
      </c>
      <c r="C249">
        <f t="shared" si="9"/>
        <v>9.7492117518238643E-3</v>
      </c>
      <c r="D249">
        <f>C249-SET_TRI!C250</f>
        <v>1.0474561140675085E-2</v>
      </c>
      <c r="E249">
        <f t="shared" si="10"/>
        <v>5.0445343410217003E-3</v>
      </c>
      <c r="F249">
        <f t="shared" ca="1" si="11"/>
        <v>0.45155254054000182</v>
      </c>
      <c r="G249">
        <f ca="1">S0*EXP(Drift*(A249-$A$11)+Volatility*SUM($F$12:F249))</f>
        <v>10.044968993985753</v>
      </c>
    </row>
    <row r="250" spans="1:7" x14ac:dyDescent="0.25">
      <c r="A250" s="1" t="str">
        <f>MID('Filter Data'!A241,2,LEN('Filter Data'!A241)-2)</f>
        <v>21-May-2021</v>
      </c>
      <c r="B250">
        <f>'Filter Data'!N241</f>
        <v>7.7481</v>
      </c>
      <c r="C250">
        <f t="shared" si="9"/>
        <v>1.2294225241703694E-2</v>
      </c>
      <c r="D250">
        <f>C250-SET_TRI!C251</f>
        <v>1.3127094413061669E-2</v>
      </c>
      <c r="E250">
        <f t="shared" si="10"/>
        <v>6.3872244158453715E-3</v>
      </c>
      <c r="F250">
        <f t="shared" ca="1" si="11"/>
        <v>0.20308867345187062</v>
      </c>
      <c r="G250">
        <f ca="1">S0*EXP(Drift*(A250-$A$11)+Volatility*SUM($F$12:F250))</f>
        <v>10.076713932663214</v>
      </c>
    </row>
    <row r="251" spans="1:7" x14ac:dyDescent="0.25">
      <c r="A251" s="1" t="str">
        <f>MID('Filter Data'!A242,2,LEN('Filter Data'!A242)-2)</f>
        <v>25-May-2021</v>
      </c>
      <c r="B251">
        <f>'Filter Data'!N242</f>
        <v>7.7302999999999997</v>
      </c>
      <c r="C251">
        <f t="shared" si="9"/>
        <v>-2.2973374117525921E-3</v>
      </c>
      <c r="D251">
        <f>C251-SET_TRI!C252</f>
        <v>-1.3529447030591521E-2</v>
      </c>
      <c r="E251">
        <f t="shared" si="10"/>
        <v>3.8783693671395926E-3</v>
      </c>
      <c r="F251">
        <f t="shared" ca="1" si="11"/>
        <v>-1.033239196535739</v>
      </c>
      <c r="G251">
        <f ca="1">S0*EXP(Drift*(A251-$A$11)+Volatility*SUM($F$12:F251))</f>
        <v>9.9840607424462888</v>
      </c>
    </row>
    <row r="252" spans="1:7" x14ac:dyDescent="0.25">
      <c r="A252" s="1" t="str">
        <f>MID('Filter Data'!A243,2,LEN('Filter Data'!A243)-2)</f>
        <v>27-May-2021</v>
      </c>
      <c r="B252">
        <f>'Filter Data'!N243</f>
        <v>7.8361000000000001</v>
      </c>
      <c r="C252">
        <f t="shared" si="9"/>
        <v>1.3686402856292815E-2</v>
      </c>
      <c r="D252">
        <f>C252-SET_TRI!C253</f>
        <v>4.0272954309059882E-3</v>
      </c>
      <c r="E252">
        <f t="shared" si="10"/>
        <v>1.1904101050215696E-2</v>
      </c>
      <c r="F252">
        <f t="shared" ca="1" si="11"/>
        <v>0.74188466669602959</v>
      </c>
      <c r="G252">
        <f ca="1">S0*EXP(Drift*(A252-$A$11)+Volatility*SUM($F$12:F252))</f>
        <v>10.087292705826879</v>
      </c>
    </row>
    <row r="253" spans="1:7" x14ac:dyDescent="0.25">
      <c r="A253" s="1" t="str">
        <f>MID('Filter Data'!A244,2,LEN('Filter Data'!A244)-2)</f>
        <v>28-May-2021</v>
      </c>
      <c r="B253">
        <f>'Filter Data'!N244</f>
        <v>7.8651</v>
      </c>
      <c r="C253">
        <f t="shared" si="9"/>
        <v>3.7008205612485694E-3</v>
      </c>
      <c r="D253">
        <f>C253-SET_TRI!C254</f>
        <v>4.6509100177233448E-3</v>
      </c>
      <c r="E253">
        <f t="shared" si="10"/>
        <v>1.6358507006341109E-3</v>
      </c>
      <c r="F253">
        <f t="shared" ca="1" si="11"/>
        <v>0.56526170066264025</v>
      </c>
      <c r="G253">
        <f ca="1">S0*EXP(Drift*(A253-$A$11)+Volatility*SUM($F$12:F253))</f>
        <v>10.162670199554093</v>
      </c>
    </row>
    <row r="254" spans="1:7" x14ac:dyDescent="0.25">
      <c r="A254" s="1" t="str">
        <f>MID('Filter Data'!A245,2,LEN('Filter Data'!A245)-2)</f>
        <v>02-Jun-2021</v>
      </c>
      <c r="B254">
        <f>'Filter Data'!N245</f>
        <v>7.9668000000000001</v>
      </c>
      <c r="C254">
        <f t="shared" si="9"/>
        <v>1.2930541251859497E-2</v>
      </c>
      <c r="D254">
        <f>C254-SET_TRI!C255</f>
        <v>-1.016809030628696E-2</v>
      </c>
      <c r="E254">
        <f t="shared" si="10"/>
        <v>1.7582633628602597E-2</v>
      </c>
      <c r="F254">
        <f t="shared" ca="1" si="11"/>
        <v>1.3087671253242568</v>
      </c>
      <c r="G254">
        <f ca="1">S0*EXP(Drift*(A254-$A$11)+Volatility*SUM($F$12:F254))</f>
        <v>10.360201987898098</v>
      </c>
    </row>
    <row r="255" spans="1:7" x14ac:dyDescent="0.25">
      <c r="A255" s="1" t="str">
        <f>MID('Filter Data'!A246,2,LEN('Filter Data'!A246)-2)</f>
        <v>04-Jun-2021</v>
      </c>
      <c r="B255">
        <f>'Filter Data'!N246</f>
        <v>7.9189999999999996</v>
      </c>
      <c r="C255">
        <f t="shared" si="9"/>
        <v>-5.999899583270637E-3</v>
      </c>
      <c r="D255">
        <f>C255-SET_TRI!C256</f>
        <v>9.0282186624396181E-5</v>
      </c>
      <c r="E255">
        <f t="shared" si="10"/>
        <v>-5.9976570602479715E-3</v>
      </c>
      <c r="F255">
        <f t="shared" ca="1" si="11"/>
        <v>-1.9087718058878318</v>
      </c>
      <c r="G255">
        <f ca="1">S0*EXP(Drift*(A255-$A$11)+Volatility*SUM($F$12:F255))</f>
        <v>10.143823060802436</v>
      </c>
    </row>
    <row r="256" spans="1:7" x14ac:dyDescent="0.25">
      <c r="A256" s="1" t="str">
        <f>MID('Filter Data'!A247,2,LEN('Filter Data'!A247)-2)</f>
        <v>07-Jun-2021</v>
      </c>
      <c r="B256">
        <f>'Filter Data'!N247</f>
        <v>7.9394999999999998</v>
      </c>
      <c r="C256">
        <f t="shared" si="9"/>
        <v>2.588710695794947E-3</v>
      </c>
      <c r="D256">
        <f>C256-SET_TRI!C257</f>
        <v>1.9257585852285944E-3</v>
      </c>
      <c r="E256">
        <f t="shared" si="10"/>
        <v>1.7589801480937133E-3</v>
      </c>
      <c r="F256">
        <f t="shared" ca="1" si="11"/>
        <v>-1.6604433539464165</v>
      </c>
      <c r="G256">
        <f ca="1">S0*EXP(Drift*(A256-$A$11)+Volatility*SUM($F$12:F256))</f>
        <v>9.9686909651934741</v>
      </c>
    </row>
    <row r="257" spans="1:7" x14ac:dyDescent="0.25">
      <c r="A257" s="1" t="str">
        <f>MID('Filter Data'!A248,2,LEN('Filter Data'!A248)-2)</f>
        <v>08-Jun-2021</v>
      </c>
      <c r="B257">
        <f>'Filter Data'!N248</f>
        <v>7.9127000000000001</v>
      </c>
      <c r="C257">
        <f t="shared" si="9"/>
        <v>-3.3755274261603016E-3</v>
      </c>
      <c r="D257">
        <f>C257-SET_TRI!C258</f>
        <v>-3.5464658680918566E-3</v>
      </c>
      <c r="E257">
        <f t="shared" si="10"/>
        <v>-1.7248428698691369E-3</v>
      </c>
      <c r="F257">
        <f t="shared" ca="1" si="11"/>
        <v>-7.682005699271752E-3</v>
      </c>
      <c r="G257">
        <f ca="1">S0*EXP(Drift*(A257-$A$11)+Volatility*SUM($F$12:F257))</f>
        <v>9.9752626118802823</v>
      </c>
    </row>
    <row r="258" spans="1:7" x14ac:dyDescent="0.25">
      <c r="A258" s="1" t="str">
        <f>MID('Filter Data'!A249,2,LEN('Filter Data'!A249)-2)</f>
        <v>09-Jun-2021</v>
      </c>
      <c r="B258">
        <f>'Filter Data'!N249</f>
        <v>7.8929999999999998</v>
      </c>
      <c r="C258">
        <f t="shared" si="9"/>
        <v>-2.4896685075891001E-3</v>
      </c>
      <c r="D258">
        <f>C258-SET_TRI!C259</f>
        <v>-1.1655055040548711E-2</v>
      </c>
      <c r="E258">
        <f t="shared" si="10"/>
        <v>2.8364257887442865E-3</v>
      </c>
      <c r="F258">
        <f t="shared" ca="1" si="11"/>
        <v>1.6567564839459517</v>
      </c>
      <c r="G258">
        <f ca="1">S0*EXP(Drift*(A258-$A$11)+Volatility*SUM($F$12:F258))</f>
        <v>10.180562624182244</v>
      </c>
    </row>
    <row r="259" spans="1:7" x14ac:dyDescent="0.25">
      <c r="A259" s="1" t="str">
        <f>MID('Filter Data'!A250,2,LEN('Filter Data'!A250)-2)</f>
        <v>10-Jun-2021</v>
      </c>
      <c r="B259">
        <f>'Filter Data'!N250</f>
        <v>7.8906999999999998</v>
      </c>
      <c r="C259">
        <f t="shared" si="9"/>
        <v>-2.9139744077029883E-4</v>
      </c>
      <c r="D259">
        <f>C259-SET_TRI!C260</f>
        <v>1.6757006272706635E-4</v>
      </c>
      <c r="E259">
        <f t="shared" si="10"/>
        <v>-3.2418747477738627E-4</v>
      </c>
      <c r="F259">
        <f t="shared" ca="1" si="11"/>
        <v>0.93669684980024259</v>
      </c>
      <c r="G259">
        <f ca="1">S0*EXP(Drift*(A259-$A$11)+Volatility*SUM($F$12:F259))</f>
        <v>10.301856817861765</v>
      </c>
    </row>
    <row r="260" spans="1:7" x14ac:dyDescent="0.25">
      <c r="A260" s="1" t="str">
        <f>MID('Filter Data'!A251,2,LEN('Filter Data'!A251)-2)</f>
        <v>11-Jun-2021</v>
      </c>
      <c r="B260">
        <f>'Filter Data'!N251</f>
        <v>7.9242999999999997</v>
      </c>
      <c r="C260">
        <f t="shared" si="9"/>
        <v>4.2581773480172679E-3</v>
      </c>
      <c r="D260">
        <f>C260-SET_TRI!C261</f>
        <v>-5.0968275946656049E-3</v>
      </c>
      <c r="E260">
        <f t="shared" si="10"/>
        <v>6.611600009451735E-3</v>
      </c>
      <c r="F260">
        <f t="shared" ca="1" si="11"/>
        <v>1.6785850665571203</v>
      </c>
      <c r="G260">
        <f ca="1">S0*EXP(Drift*(A260-$A$11)+Volatility*SUM($F$12:F260))</f>
        <v>10.516596935490869</v>
      </c>
    </row>
    <row r="261" spans="1:7" x14ac:dyDescent="0.25">
      <c r="A261" s="1" t="str">
        <f>MID('Filter Data'!A252,2,LEN('Filter Data'!A252)-2)</f>
        <v>15-Jun-2021</v>
      </c>
      <c r="B261">
        <f>'Filter Data'!N252</f>
        <v>7.9080000000000004</v>
      </c>
      <c r="C261">
        <f t="shared" si="9"/>
        <v>-2.0569640220586445E-3</v>
      </c>
      <c r="D261">
        <f>C261-SET_TRI!C262</f>
        <v>9.4412505563186561E-3</v>
      </c>
      <c r="E261">
        <f t="shared" si="10"/>
        <v>-6.2932689816910308E-3</v>
      </c>
      <c r="F261">
        <f t="shared" ca="1" si="11"/>
        <v>-2.7968519750144059</v>
      </c>
      <c r="G261">
        <f ca="1">S0*EXP(Drift*(A261-$A$11)+Volatility*SUM($F$12:F261))</f>
        <v>10.204510166398764</v>
      </c>
    </row>
    <row r="262" spans="1:7" x14ac:dyDescent="0.25">
      <c r="A262" s="1" t="str">
        <f>MID('Filter Data'!A253,2,LEN('Filter Data'!A253)-2)</f>
        <v>16-Jun-2021</v>
      </c>
      <c r="B262">
        <f>'Filter Data'!N253</f>
        <v>7.8605999999999998</v>
      </c>
      <c r="C262">
        <f t="shared" si="9"/>
        <v>-5.9939301972686586E-3</v>
      </c>
      <c r="D262">
        <f>C262-SET_TRI!C263</f>
        <v>-6.7445413877059686E-3</v>
      </c>
      <c r="E262">
        <f t="shared" si="10"/>
        <v>-2.8936423050350429E-3</v>
      </c>
      <c r="F262">
        <f t="shared" ca="1" si="11"/>
        <v>1.6303787617140135</v>
      </c>
      <c r="G262">
        <f ca="1">S0*EXP(Drift*(A262-$A$11)+Volatility*SUM($F$12:F262))</f>
        <v>10.411275231936719</v>
      </c>
    </row>
    <row r="263" spans="1:7" x14ac:dyDescent="0.25">
      <c r="A263" s="1" t="str">
        <f>MID('Filter Data'!A254,2,LEN('Filter Data'!A254)-2)</f>
        <v>17-Jun-2021</v>
      </c>
      <c r="B263">
        <f>'Filter Data'!N254</f>
        <v>7.9097999999999997</v>
      </c>
      <c r="C263">
        <f t="shared" si="9"/>
        <v>6.2590641935729987E-3</v>
      </c>
      <c r="D263">
        <f>C263-SET_TRI!C264</f>
        <v>1.2581759627817886E-2</v>
      </c>
      <c r="E263">
        <f t="shared" si="10"/>
        <v>5.9924925155216413E-4</v>
      </c>
      <c r="F263">
        <f t="shared" ca="1" si="11"/>
        <v>0.54101053008151534</v>
      </c>
      <c r="G263">
        <f ca="1">S0*EXP(Drift*(A263-$A$11)+Volatility*SUM($F$12:F263))</f>
        <v>10.486061435156721</v>
      </c>
    </row>
    <row r="264" spans="1:7" x14ac:dyDescent="0.25">
      <c r="A264" s="1" t="str">
        <f>MID('Filter Data'!A255,2,LEN('Filter Data'!A255)-2)</f>
        <v>18-Jun-2021</v>
      </c>
      <c r="B264">
        <f>'Filter Data'!N255</f>
        <v>7.9406999999999996</v>
      </c>
      <c r="C264">
        <f t="shared" si="9"/>
        <v>3.9065463096411958E-3</v>
      </c>
      <c r="D264">
        <f>C264-SET_TRI!C265</f>
        <v>6.7207037953504849E-3</v>
      </c>
      <c r="E264">
        <f t="shared" si="10"/>
        <v>9.033934866921698E-4</v>
      </c>
      <c r="F264">
        <f t="shared" ca="1" si="11"/>
        <v>3.7342616898435314E-2</v>
      </c>
      <c r="G264">
        <f ca="1">S0*EXP(Drift*(A264-$A$11)+Volatility*SUM($F$12:F264))</f>
        <v>10.498571065145455</v>
      </c>
    </row>
    <row r="265" spans="1:7" x14ac:dyDescent="0.25">
      <c r="A265" s="1" t="str">
        <f>MID('Filter Data'!A256,2,LEN('Filter Data'!A256)-2)</f>
        <v>21-Jun-2021</v>
      </c>
      <c r="B265">
        <f>'Filter Data'!N256</f>
        <v>7.9142000000000001</v>
      </c>
      <c r="C265">
        <f t="shared" si="9"/>
        <v>-3.3372372712732537E-3</v>
      </c>
      <c r="D265">
        <f>C265-SET_TRI!C266</f>
        <v>5.1077809381072769E-3</v>
      </c>
      <c r="E265">
        <f t="shared" si="10"/>
        <v>-5.6092946775763014E-3</v>
      </c>
      <c r="F265">
        <f t="shared" ca="1" si="11"/>
        <v>-3.9217797712183335</v>
      </c>
      <c r="G265">
        <f ca="1">S0*EXP(Drift*(A265-$A$11)+Volatility*SUM($F$12:F265))</f>
        <v>10.044659234036077</v>
      </c>
    </row>
    <row r="266" spans="1:7" x14ac:dyDescent="0.25">
      <c r="A266" s="1" t="str">
        <f>MID('Filter Data'!A257,2,LEN('Filter Data'!A257)-2)</f>
        <v>24-Jun-2021</v>
      </c>
      <c r="B266">
        <f>'Filter Data'!N257</f>
        <v>8.0242000000000004</v>
      </c>
      <c r="C266">
        <f t="shared" si="9"/>
        <v>1.3899067498926021E-2</v>
      </c>
      <c r="D266">
        <f>C266-SET_TRI!C267</f>
        <v>2.1012872020039597E-2</v>
      </c>
      <c r="E266">
        <f t="shared" si="10"/>
        <v>4.4176515426348779E-3</v>
      </c>
      <c r="F266">
        <f t="shared" ca="1" si="11"/>
        <v>2.2117619266612492</v>
      </c>
      <c r="G266">
        <f ca="1">S0*EXP(Drift*(A266-$A$11)+Volatility*SUM($F$12:F266))</f>
        <v>10.334484607756997</v>
      </c>
    </row>
    <row r="267" spans="1:7" x14ac:dyDescent="0.25">
      <c r="A267" s="1" t="str">
        <f>MID('Filter Data'!A258,2,LEN('Filter Data'!A258)-2)</f>
        <v>25-Jun-2021</v>
      </c>
      <c r="B267">
        <f>'Filter Data'!N258</f>
        <v>8.1076999999999995</v>
      </c>
      <c r="C267">
        <f t="shared" si="9"/>
        <v>1.0406021784102965E-2</v>
      </c>
      <c r="D267">
        <f>C267-SET_TRI!C268</f>
        <v>1.1823331489432279E-2</v>
      </c>
      <c r="E267">
        <f t="shared" si="10"/>
        <v>5.0899823260360097E-3</v>
      </c>
      <c r="F267">
        <f t="shared" ca="1" si="11"/>
        <v>0.68069445193547795</v>
      </c>
      <c r="G267">
        <f ca="1">S0*EXP(Drift*(A267-$A$11)+Volatility*SUM($F$12:F267))</f>
        <v>10.425953263206088</v>
      </c>
    </row>
    <row r="268" spans="1:7" x14ac:dyDescent="0.25">
      <c r="A268" s="1" t="str">
        <f>MID('Filter Data'!A259,2,LEN('Filter Data'!A259)-2)</f>
        <v>28-Jun-2021</v>
      </c>
      <c r="B268">
        <f>'Filter Data'!N259</f>
        <v>8.1859999999999999</v>
      </c>
      <c r="C268">
        <f t="shared" si="9"/>
        <v>9.6574860934667637E-3</v>
      </c>
      <c r="D268">
        <f>C268-SET_TRI!C269</f>
        <v>1.439474157748926E-2</v>
      </c>
      <c r="E268">
        <f t="shared" si="10"/>
        <v>3.1758942214989505E-3</v>
      </c>
      <c r="F268">
        <f t="shared" ca="1" si="11"/>
        <v>-0.53739090437904469</v>
      </c>
      <c r="G268">
        <f ca="1">S0*EXP(Drift*(A268-$A$11)+Volatility*SUM($F$12:F268))</f>
        <v>10.383142034979421</v>
      </c>
    </row>
    <row r="269" spans="1:7" x14ac:dyDescent="0.25">
      <c r="A269" s="1" t="str">
        <f>MID('Filter Data'!A260,2,LEN('Filter Data'!A260)-2)</f>
        <v>29-Jun-2021</v>
      </c>
      <c r="B269">
        <f>'Filter Data'!N260</f>
        <v>8.1532999999999998</v>
      </c>
      <c r="C269">
        <f t="shared" ref="C269:C332" si="12">(B269-B268)/B268</f>
        <v>-3.9946249694600752E-3</v>
      </c>
      <c r="D269">
        <f>C269-SET_TRI!C270</f>
        <v>-1.1498876273849237E-2</v>
      </c>
      <c r="E269">
        <f t="shared" ref="E269:E332" si="13">C269-($B$4+$B$5*D269)</f>
        <v>1.2606776085969853E-3</v>
      </c>
      <c r="F269">
        <f t="shared" ref="F269:F332" ca="1" si="14">SQRT(A269-A268)*_xlfn.NORM.INV(RAND(),0,1)</f>
        <v>1.6443046654889422</v>
      </c>
      <c r="G269">
        <f ca="1">S0*EXP(Drift*(A269-$A$11)+Volatility*SUM($F$12:F269))</f>
        <v>10.595273929197981</v>
      </c>
    </row>
    <row r="270" spans="1:7" x14ac:dyDescent="0.25">
      <c r="A270" s="1" t="str">
        <f>MID('Filter Data'!A261,2,LEN('Filter Data'!A261)-2)</f>
        <v>02-Jul-2021</v>
      </c>
      <c r="B270">
        <f>'Filter Data'!N261</f>
        <v>8.0547000000000004</v>
      </c>
      <c r="C270">
        <f t="shared" si="12"/>
        <v>-1.2093262850624821E-2</v>
      </c>
      <c r="D270">
        <f>C270-SET_TRI!C271</f>
        <v>-3.616979175745794E-3</v>
      </c>
      <c r="E270">
        <f t="shared" si="13"/>
        <v>-1.0410616470612928E-2</v>
      </c>
      <c r="F270">
        <f t="shared" ca="1" si="14"/>
        <v>-2.1159718176397058</v>
      </c>
      <c r="G270">
        <f ca="1">S0*EXP(Drift*(A270-$A$11)+Volatility*SUM($F$12:F270))</f>
        <v>10.356323126883085</v>
      </c>
    </row>
    <row r="271" spans="1:7" x14ac:dyDescent="0.25">
      <c r="A271" s="1" t="str">
        <f>MID('Filter Data'!A262,2,LEN('Filter Data'!A262)-2)</f>
        <v>06-Jul-2021</v>
      </c>
      <c r="B271">
        <f>'Filter Data'!N262</f>
        <v>7.9733000000000001</v>
      </c>
      <c r="C271">
        <f t="shared" si="12"/>
        <v>-1.0105900902578664E-2</v>
      </c>
      <c r="D271">
        <f>C271-SET_TRI!C272</f>
        <v>-1.8014993508110887E-2</v>
      </c>
      <c r="E271">
        <f t="shared" si="13"/>
        <v>-1.8970141385804482E-3</v>
      </c>
      <c r="F271">
        <f t="shared" ca="1" si="14"/>
        <v>1.3453994751804772</v>
      </c>
      <c r="G271">
        <f ca="1">S0*EXP(Drift*(A271-$A$11)+Volatility*SUM($F$12:F271))</f>
        <v>10.554281845527253</v>
      </c>
    </row>
    <row r="272" spans="1:7" x14ac:dyDescent="0.25">
      <c r="A272" s="1" t="str">
        <f>MID('Filter Data'!A263,2,LEN('Filter Data'!A263)-2)</f>
        <v>07-Jul-2021</v>
      </c>
      <c r="B272">
        <f>'Filter Data'!N263</f>
        <v>7.9192</v>
      </c>
      <c r="C272">
        <f t="shared" si="12"/>
        <v>-6.7851454228487623E-3</v>
      </c>
      <c r="D272">
        <f>C272-SET_TRI!C273</f>
        <v>2.1532066906240436E-3</v>
      </c>
      <c r="E272">
        <f t="shared" si="13"/>
        <v>-7.7179722014904138E-3</v>
      </c>
      <c r="F272">
        <f t="shared" ca="1" si="14"/>
        <v>-0.43426830589405263</v>
      </c>
      <c r="G272">
        <f ca="1">S0*EXP(Drift*(A272-$A$11)+Volatility*SUM($F$12:F272))</f>
        <v>10.50801527323542</v>
      </c>
    </row>
    <row r="273" spans="1:7" x14ac:dyDescent="0.25">
      <c r="A273" s="1" t="str">
        <f>MID('Filter Data'!A264,2,LEN('Filter Data'!A264)-2)</f>
        <v>08-Jul-2021</v>
      </c>
      <c r="B273">
        <f>'Filter Data'!N264</f>
        <v>7.7098000000000004</v>
      </c>
      <c r="C273">
        <f t="shared" si="12"/>
        <v>-2.6442064855035811E-2</v>
      </c>
      <c r="D273">
        <f>C273-SET_TRI!C274</f>
        <v>-6.9687766684294224E-3</v>
      </c>
      <c r="E273">
        <f t="shared" si="13"/>
        <v>-2.3240137020599724E-2</v>
      </c>
      <c r="F273">
        <f t="shared" ca="1" si="14"/>
        <v>-1.8079931582009692</v>
      </c>
      <c r="G273">
        <f ca="1">S0*EXP(Drift*(A273-$A$11)+Volatility*SUM($F$12:F273))</f>
        <v>10.29311408596962</v>
      </c>
    </row>
    <row r="274" spans="1:7" x14ac:dyDescent="0.25">
      <c r="A274" s="1" t="str">
        <f>MID('Filter Data'!A265,2,LEN('Filter Data'!A265)-2)</f>
        <v>09-Jul-2021</v>
      </c>
      <c r="B274">
        <f>'Filter Data'!N265</f>
        <v>7.7835000000000001</v>
      </c>
      <c r="C274">
        <f t="shared" si="12"/>
        <v>9.5592622376714891E-3</v>
      </c>
      <c r="D274">
        <f>C274-SET_TRI!C275</f>
        <v>4.8067425554658505E-3</v>
      </c>
      <c r="E274">
        <f t="shared" si="13"/>
        <v>7.4236575952407553E-3</v>
      </c>
      <c r="F274">
        <f t="shared" ca="1" si="14"/>
        <v>1.593182317144973</v>
      </c>
      <c r="G274">
        <f ca="1">S0*EXP(Drift*(A274-$A$11)+Volatility*SUM($F$12:F274))</f>
        <v>10.497049060824176</v>
      </c>
    </row>
    <row r="275" spans="1:7" x14ac:dyDescent="0.25">
      <c r="A275" s="1" t="str">
        <f>MID('Filter Data'!A266,2,LEN('Filter Data'!A266)-2)</f>
        <v>12-Jul-2021</v>
      </c>
      <c r="B275">
        <f>'Filter Data'!N266</f>
        <v>7.8288000000000002</v>
      </c>
      <c r="C275">
        <f t="shared" si="12"/>
        <v>5.8200038543072038E-3</v>
      </c>
      <c r="D275">
        <f>C275-SET_TRI!C276</f>
        <v>7.9037497932149606E-3</v>
      </c>
      <c r="E275">
        <f t="shared" si="13"/>
        <v>2.2806074640753637E-3</v>
      </c>
      <c r="F275">
        <f t="shared" ca="1" si="14"/>
        <v>1.4565130409887193</v>
      </c>
      <c r="G275">
        <f ca="1">S0*EXP(Drift*(A275-$A$11)+Volatility*SUM($F$12:F275))</f>
        <v>10.703754254649164</v>
      </c>
    </row>
    <row r="276" spans="1:7" x14ac:dyDescent="0.25">
      <c r="A276" s="1" t="str">
        <f>MID('Filter Data'!A267,2,LEN('Filter Data'!A267)-2)</f>
        <v>13-Jul-2021</v>
      </c>
      <c r="B276">
        <f>'Filter Data'!N267</f>
        <v>7.9020999999999999</v>
      </c>
      <c r="C276">
        <f t="shared" si="12"/>
        <v>9.3628653178009016E-3</v>
      </c>
      <c r="D276">
        <f>C276-SET_TRI!C277</f>
        <v>-3.5922036485171172E-3</v>
      </c>
      <c r="E276">
        <f t="shared" si="13"/>
        <v>1.1034281604370613E-2</v>
      </c>
      <c r="F276">
        <f t="shared" ca="1" si="14"/>
        <v>0.12281393327935938</v>
      </c>
      <c r="G276">
        <f ca="1">S0*EXP(Drift*(A276-$A$11)+Volatility*SUM($F$12:F276))</f>
        <v>10.727377306851373</v>
      </c>
    </row>
    <row r="277" spans="1:7" x14ac:dyDescent="0.25">
      <c r="A277" s="1" t="str">
        <f>MID('Filter Data'!A268,2,LEN('Filter Data'!A268)-2)</f>
        <v>14-Jul-2021</v>
      </c>
      <c r="B277">
        <f>'Filter Data'!N268</f>
        <v>7.9623999999999997</v>
      </c>
      <c r="C277">
        <f t="shared" si="12"/>
        <v>7.6308829298540638E-3</v>
      </c>
      <c r="D277">
        <f>C277-SET_TRI!C278</f>
        <v>1.1479578041917318E-2</v>
      </c>
      <c r="E277">
        <f t="shared" si="13"/>
        <v>2.4706578486532104E-3</v>
      </c>
      <c r="F277">
        <f t="shared" ca="1" si="14"/>
        <v>-1.3823260036248801</v>
      </c>
      <c r="G277">
        <f ca="1">S0*EXP(Drift*(A277-$A$11)+Volatility*SUM($F$12:F277))</f>
        <v>10.561099069678797</v>
      </c>
    </row>
    <row r="278" spans="1:7" x14ac:dyDescent="0.25">
      <c r="A278" s="1" t="str">
        <f>MID('Filter Data'!A269,2,LEN('Filter Data'!A269)-2)</f>
        <v>15-Jul-2021</v>
      </c>
      <c r="B278">
        <f>'Filter Data'!N269</f>
        <v>7.9907000000000004</v>
      </c>
      <c r="C278">
        <f t="shared" si="12"/>
        <v>3.5542047623832837E-3</v>
      </c>
      <c r="D278">
        <f>C278-SET_TRI!C279</f>
        <v>1.5633128574566021E-3</v>
      </c>
      <c r="E278">
        <f t="shared" si="13"/>
        <v>2.888761309484541E-3</v>
      </c>
      <c r="F278">
        <f t="shared" ca="1" si="14"/>
        <v>-0.45734981218092641</v>
      </c>
      <c r="G278">
        <f ca="1">S0*EXP(Drift*(A278-$A$11)+Volatility*SUM($F$12:F278))</f>
        <v>10.511928589063489</v>
      </c>
    </row>
    <row r="279" spans="1:7" x14ac:dyDescent="0.25">
      <c r="A279" s="1" t="str">
        <f>MID('Filter Data'!A270,2,LEN('Filter Data'!A270)-2)</f>
        <v>16-Jul-2021</v>
      </c>
      <c r="B279">
        <f>'Filter Data'!N270</f>
        <v>8.0007000000000001</v>
      </c>
      <c r="C279">
        <f t="shared" si="12"/>
        <v>1.2514548162238335E-3</v>
      </c>
      <c r="D279">
        <f>C279-SET_TRI!C280</f>
        <v>1.4602762697046782E-3</v>
      </c>
      <c r="E279">
        <f t="shared" si="13"/>
        <v>6.3271513264300178E-4</v>
      </c>
      <c r="F279">
        <f t="shared" ca="1" si="14"/>
        <v>-0.50702905884537897</v>
      </c>
      <c r="G279">
        <f ca="1">S0*EXP(Drift*(A279-$A$11)+Volatility*SUM($F$12:F279))</f>
        <v>10.456832613387441</v>
      </c>
    </row>
    <row r="280" spans="1:7" x14ac:dyDescent="0.25">
      <c r="A280" s="1" t="str">
        <f>MID('Filter Data'!A271,2,LEN('Filter Data'!A271)-2)</f>
        <v>19-Jul-2021</v>
      </c>
      <c r="B280">
        <f>'Filter Data'!N271</f>
        <v>7.8410000000000002</v>
      </c>
      <c r="C280">
        <f t="shared" si="12"/>
        <v>-1.9960753434074514E-2</v>
      </c>
      <c r="D280">
        <f>C280-SET_TRI!C281</f>
        <v>-7.3181508082229181E-3</v>
      </c>
      <c r="E280">
        <f t="shared" si="13"/>
        <v>-1.6600463511116582E-2</v>
      </c>
      <c r="F280">
        <f t="shared" ca="1" si="14"/>
        <v>-1.5085636568104226</v>
      </c>
      <c r="G280">
        <f ca="1">S0*EXP(Drift*(A280-$A$11)+Volatility*SUM($F$12:F280))</f>
        <v>10.294798131569996</v>
      </c>
    </row>
    <row r="281" spans="1:7" x14ac:dyDescent="0.25">
      <c r="A281" s="1" t="str">
        <f>MID('Filter Data'!A272,2,LEN('Filter Data'!A272)-2)</f>
        <v>22-Jul-2021</v>
      </c>
      <c r="B281">
        <f>'Filter Data'!N272</f>
        <v>7.9370000000000003</v>
      </c>
      <c r="C281">
        <f t="shared" si="12"/>
        <v>1.2243336309144252E-2</v>
      </c>
      <c r="D281">
        <f>C281-SET_TRI!C282</f>
        <v>1.3469207587371567E-2</v>
      </c>
      <c r="E281">
        <f t="shared" si="13"/>
        <v>6.1812645990282217E-3</v>
      </c>
      <c r="F281">
        <f t="shared" ca="1" si="14"/>
        <v>-1.3865404206766649</v>
      </c>
      <c r="G281">
        <f ca="1">S0*EXP(Drift*(A281-$A$11)+Volatility*SUM($F$12:F281))</f>
        <v>10.149932520321038</v>
      </c>
    </row>
    <row r="282" spans="1:7" x14ac:dyDescent="0.25">
      <c r="A282" s="1" t="str">
        <f>MID('Filter Data'!A273,2,LEN('Filter Data'!A273)-2)</f>
        <v>23-Jul-2021</v>
      </c>
      <c r="B282">
        <f>'Filter Data'!N273</f>
        <v>7.9465000000000003</v>
      </c>
      <c r="C282">
        <f t="shared" si="12"/>
        <v>1.1969257906009906E-3</v>
      </c>
      <c r="D282">
        <f>C282-SET_TRI!C283</f>
        <v>7.5403093450349141E-3</v>
      </c>
      <c r="E282">
        <f t="shared" si="13"/>
        <v>-2.1777326242869194E-3</v>
      </c>
      <c r="F282">
        <f t="shared" ca="1" si="14"/>
        <v>-0.18873111797130993</v>
      </c>
      <c r="G282">
        <f ca="1">S0*EXP(Drift*(A282-$A$11)+Volatility*SUM($F$12:F282))</f>
        <v>10.134868367052015</v>
      </c>
    </row>
    <row r="283" spans="1:7" x14ac:dyDescent="0.25">
      <c r="A283" s="1" t="str">
        <f>MID('Filter Data'!A274,2,LEN('Filter Data'!A274)-2)</f>
        <v>27-Jul-2021</v>
      </c>
      <c r="B283">
        <f>'Filter Data'!N274</f>
        <v>7.4870000000000001</v>
      </c>
      <c r="C283">
        <f t="shared" si="12"/>
        <v>-5.7824199333039727E-2</v>
      </c>
      <c r="D283">
        <f>C283-SET_TRI!C284</f>
        <v>-5.1853833746729958E-2</v>
      </c>
      <c r="E283">
        <f t="shared" si="13"/>
        <v>-3.4277058236559493E-2</v>
      </c>
      <c r="F283">
        <f t="shared" ca="1" si="14"/>
        <v>1.9187065452417986</v>
      </c>
      <c r="G283">
        <f ca="1">S0*EXP(Drift*(A283-$A$11)+Volatility*SUM($F$12:F283))</f>
        <v>10.398964138553167</v>
      </c>
    </row>
    <row r="284" spans="1:7" x14ac:dyDescent="0.25">
      <c r="A284" s="1" t="str">
        <f>MID('Filter Data'!A275,2,LEN('Filter Data'!A275)-2)</f>
        <v>29-Jul-2021</v>
      </c>
      <c r="B284">
        <f>'Filter Data'!N275</f>
        <v>7.7152000000000003</v>
      </c>
      <c r="C284">
        <f t="shared" si="12"/>
        <v>3.0479497796180068E-2</v>
      </c>
      <c r="D284">
        <f>C284-SET_TRI!C285</f>
        <v>2.8719015582732849E-2</v>
      </c>
      <c r="E284">
        <f t="shared" si="13"/>
        <v>1.7505090086811285E-2</v>
      </c>
      <c r="F284">
        <f t="shared" ca="1" si="14"/>
        <v>-0.13139692683322335</v>
      </c>
      <c r="G284">
        <f ca="1">S0*EXP(Drift*(A284-$A$11)+Volatility*SUM($F$12:F284))</f>
        <v>10.398379454490149</v>
      </c>
    </row>
    <row r="285" spans="1:7" x14ac:dyDescent="0.25">
      <c r="A285" s="1" t="str">
        <f>MID('Filter Data'!A276,2,LEN('Filter Data'!A276)-2)</f>
        <v>30-Jul-2021</v>
      </c>
      <c r="B285">
        <f>'Filter Data'!N276</f>
        <v>7.6955999999999998</v>
      </c>
      <c r="C285">
        <f t="shared" si="12"/>
        <v>-2.5404396515969134E-3</v>
      </c>
      <c r="D285">
        <f>C285-SET_TRI!C286</f>
        <v>6.7334764026059559E-3</v>
      </c>
      <c r="E285">
        <f t="shared" si="13"/>
        <v>-5.5493819607455794E-3</v>
      </c>
      <c r="F285">
        <f t="shared" ca="1" si="14"/>
        <v>1.3449827994610251</v>
      </c>
      <c r="G285">
        <f ca="1">S0*EXP(Drift*(A285-$A$11)+Volatility*SUM($F$12:F285))</f>
        <v>10.573273309400609</v>
      </c>
    </row>
    <row r="286" spans="1:7" x14ac:dyDescent="0.25">
      <c r="A286" s="1" t="str">
        <f>MID('Filter Data'!A277,2,LEN('Filter Data'!A277)-2)</f>
        <v>02-Aug-2021</v>
      </c>
      <c r="B286">
        <f>'Filter Data'!N277</f>
        <v>7.7381000000000002</v>
      </c>
      <c r="C286">
        <f t="shared" si="12"/>
        <v>5.5226363116586659E-3</v>
      </c>
      <c r="D286">
        <f>C286-SET_TRI!C287</f>
        <v>1.5233968369396025E-3</v>
      </c>
      <c r="E286">
        <f t="shared" si="13"/>
        <v>4.8752857387260509E-3</v>
      </c>
      <c r="F286">
        <f t="shared" ca="1" si="14"/>
        <v>-0.21955729931678442</v>
      </c>
      <c r="G286">
        <f ca="1">S0*EXP(Drift*(A286-$A$11)+Volatility*SUM($F$12:F286))</f>
        <v>10.569569395150445</v>
      </c>
    </row>
    <row r="287" spans="1:7" x14ac:dyDescent="0.25">
      <c r="A287" s="1" t="str">
        <f>MID('Filter Data'!A278,2,LEN('Filter Data'!A278)-2)</f>
        <v>03-Aug-2021</v>
      </c>
      <c r="B287">
        <f>'Filter Data'!N278</f>
        <v>7.7759</v>
      </c>
      <c r="C287">
        <f t="shared" si="12"/>
        <v>4.8849200708183963E-3</v>
      </c>
      <c r="D287">
        <f>C287-SET_TRI!C288</f>
        <v>-3.9758448708951512E-3</v>
      </c>
      <c r="E287">
        <f t="shared" si="13"/>
        <v>6.7302308112099293E-3</v>
      </c>
      <c r="F287">
        <f t="shared" ca="1" si="14"/>
        <v>-0.49300817453272439</v>
      </c>
      <c r="G287">
        <f ca="1">S0*EXP(Drift*(A287-$A$11)+Volatility*SUM($F$12:F287))</f>
        <v>10.515917415234739</v>
      </c>
    </row>
    <row r="288" spans="1:7" x14ac:dyDescent="0.25">
      <c r="A288" s="1" t="str">
        <f>MID('Filter Data'!A279,2,LEN('Filter Data'!A279)-2)</f>
        <v>04-Aug-2021</v>
      </c>
      <c r="B288">
        <f>'Filter Data'!N279</f>
        <v>7.7915999999999999</v>
      </c>
      <c r="C288">
        <f t="shared" si="12"/>
        <v>2.0190588870741427E-3</v>
      </c>
      <c r="D288">
        <f>C288-SET_TRI!C289</f>
        <v>-1.530379953897629E-3</v>
      </c>
      <c r="E288">
        <f t="shared" si="13"/>
        <v>2.7559048398556633E-3</v>
      </c>
      <c r="F288">
        <f t="shared" ca="1" si="14"/>
        <v>-2.0762343188945449</v>
      </c>
      <c r="G288">
        <f ca="1">S0*EXP(Drift*(A288-$A$11)+Volatility*SUM($F$12:F288))</f>
        <v>10.268181286501267</v>
      </c>
    </row>
    <row r="289" spans="1:7" x14ac:dyDescent="0.25">
      <c r="A289" s="1" t="str">
        <f>MID('Filter Data'!A280,2,LEN('Filter Data'!A280)-2)</f>
        <v>05-Aug-2021</v>
      </c>
      <c r="B289">
        <f>'Filter Data'!N280</f>
        <v>7.8308</v>
      </c>
      <c r="C289">
        <f t="shared" si="12"/>
        <v>5.031059089275646E-3</v>
      </c>
      <c r="D289">
        <f>C289-SET_TRI!C290</f>
        <v>2.0267933664833409E-2</v>
      </c>
      <c r="E289">
        <f t="shared" si="13"/>
        <v>-4.1126959462037616E-3</v>
      </c>
      <c r="F289">
        <f t="shared" ca="1" si="14"/>
        <v>-4.0166949746912102E-2</v>
      </c>
      <c r="G289">
        <f ca="1">S0*EXP(Drift*(A289-$A$11)+Volatility*SUM($F$12:F289))</f>
        <v>10.2709979487474</v>
      </c>
    </row>
    <row r="290" spans="1:7" x14ac:dyDescent="0.25">
      <c r="A290" s="1" t="str">
        <f>MID('Filter Data'!A281,2,LEN('Filter Data'!A281)-2)</f>
        <v>06-Aug-2021</v>
      </c>
      <c r="B290">
        <f>'Filter Data'!N281</f>
        <v>7.8753000000000002</v>
      </c>
      <c r="C290">
        <f t="shared" si="12"/>
        <v>5.6826888695918941E-3</v>
      </c>
      <c r="D290">
        <f>C290-SET_TRI!C291</f>
        <v>9.007733872635407E-3</v>
      </c>
      <c r="E290">
        <f t="shared" si="13"/>
        <v>1.6428855957388898E-3</v>
      </c>
      <c r="F290">
        <f t="shared" ca="1" si="14"/>
        <v>0.92879090305578282</v>
      </c>
      <c r="G290">
        <f ca="1">S0*EXP(Drift*(A290-$A$11)+Volatility*SUM($F$12:F290))</f>
        <v>10.392396477400712</v>
      </c>
    </row>
    <row r="291" spans="1:7" x14ac:dyDescent="0.25">
      <c r="A291" s="1" t="str">
        <f>MID('Filter Data'!A282,2,LEN('Filter Data'!A282)-2)</f>
        <v>10-Aug-2021</v>
      </c>
      <c r="B291">
        <f>'Filter Data'!N282</f>
        <v>7.9802</v>
      </c>
      <c r="C291">
        <f t="shared" si="12"/>
        <v>1.3320127487206807E-2</v>
      </c>
      <c r="D291">
        <f>C291-SET_TRI!C292</f>
        <v>-1.9301694734536363E-3</v>
      </c>
      <c r="E291">
        <f t="shared" si="13"/>
        <v>1.4238187491272879E-2</v>
      </c>
      <c r="F291">
        <f t="shared" ca="1" si="14"/>
        <v>-0.83168110122653438</v>
      </c>
      <c r="G291">
        <f ca="1">S0*EXP(Drift*(A291-$A$11)+Volatility*SUM($F$12:F291))</f>
        <v>10.321450402533038</v>
      </c>
    </row>
    <row r="292" spans="1:7" x14ac:dyDescent="0.25">
      <c r="A292" s="1" t="str">
        <f>MID('Filter Data'!A283,2,LEN('Filter Data'!A283)-2)</f>
        <v>13-Aug-2021</v>
      </c>
      <c r="B292">
        <f>'Filter Data'!N283</f>
        <v>7.8948999999999998</v>
      </c>
      <c r="C292">
        <f t="shared" si="12"/>
        <v>-1.0688955164030995E-2</v>
      </c>
      <c r="D292">
        <f>C292-SET_TRI!C293</f>
        <v>-7.1416266991197672E-3</v>
      </c>
      <c r="E292">
        <f t="shared" si="13"/>
        <v>-7.4086789667842934E-3</v>
      </c>
      <c r="F292">
        <f t="shared" ca="1" si="14"/>
        <v>-2.557710652231036</v>
      </c>
      <c r="G292">
        <f ca="1">S0*EXP(Drift*(A292-$A$11)+Volatility*SUM($F$12:F292))</f>
        <v>10.036031063306019</v>
      </c>
    </row>
    <row r="293" spans="1:7" x14ac:dyDescent="0.25">
      <c r="A293" s="1" t="str">
        <f>MID('Filter Data'!A284,2,LEN('Filter Data'!A284)-2)</f>
        <v>16-Aug-2021</v>
      </c>
      <c r="B293">
        <f>'Filter Data'!N284</f>
        <v>7.8752000000000004</v>
      </c>
      <c r="C293">
        <f t="shared" si="12"/>
        <v>-2.4952817641767959E-3</v>
      </c>
      <c r="D293">
        <f>C293-SET_TRI!C294</f>
        <v>-8.7139675771174818E-3</v>
      </c>
      <c r="E293">
        <f t="shared" si="13"/>
        <v>1.4976951082119345E-3</v>
      </c>
      <c r="F293">
        <f t="shared" ca="1" si="14"/>
        <v>-1.269171025934996</v>
      </c>
      <c r="G293">
        <f ca="1">S0*EXP(Drift*(A293-$A$11)+Volatility*SUM($F$12:F293))</f>
        <v>9.9085708743139627</v>
      </c>
    </row>
    <row r="294" spans="1:7" x14ac:dyDescent="0.25">
      <c r="A294" s="1" t="str">
        <f>MID('Filter Data'!A285,2,LEN('Filter Data'!A285)-2)</f>
        <v>18-Aug-2021</v>
      </c>
      <c r="B294">
        <f>'Filter Data'!N285</f>
        <v>7.7294999999999998</v>
      </c>
      <c r="C294">
        <f t="shared" si="12"/>
        <v>-1.8501117431938312E-2</v>
      </c>
      <c r="D294">
        <f>C294-SET_TRI!C295</f>
        <v>-3.136582946513515E-2</v>
      </c>
      <c r="E294">
        <f t="shared" si="13"/>
        <v>-4.240648639239902E-3</v>
      </c>
      <c r="F294">
        <f t="shared" ca="1" si="14"/>
        <v>1.6197446569878615</v>
      </c>
      <c r="G294">
        <f ca="1">S0*EXP(Drift*(A294-$A$11)+Volatility*SUM($F$12:F294))</f>
        <v>10.115650261958487</v>
      </c>
    </row>
    <row r="295" spans="1:7" x14ac:dyDescent="0.25">
      <c r="A295" s="1" t="str">
        <f>MID('Filter Data'!A286,2,LEN('Filter Data'!A286)-2)</f>
        <v>20-Aug-2021</v>
      </c>
      <c r="B295">
        <f>'Filter Data'!N286</f>
        <v>7.5172999999999996</v>
      </c>
      <c r="C295">
        <f t="shared" si="12"/>
        <v>-2.7453263471117172E-2</v>
      </c>
      <c r="D295">
        <f>C295-SET_TRI!C296</f>
        <v>-2.5637439865410207E-2</v>
      </c>
      <c r="E295">
        <f t="shared" si="13"/>
        <v>-1.5789322691097236E-2</v>
      </c>
      <c r="F295">
        <f t="shared" ca="1" si="14"/>
        <v>7.6632431144349283E-2</v>
      </c>
      <c r="G295">
        <f ca="1">S0*EXP(Drift*(A295-$A$11)+Volatility*SUM($F$12:F295))</f>
        <v>10.14003397985288</v>
      </c>
    </row>
    <row r="296" spans="1:7" x14ac:dyDescent="0.25">
      <c r="A296" s="1" t="str">
        <f>MID('Filter Data'!A287,2,LEN('Filter Data'!A287)-2)</f>
        <v>23-Aug-2021</v>
      </c>
      <c r="B296">
        <f>'Filter Data'!N287</f>
        <v>7.5616000000000003</v>
      </c>
      <c r="C296">
        <f t="shared" si="12"/>
        <v>5.8930733108962892E-3</v>
      </c>
      <c r="D296">
        <f>C296-SET_TRI!C297</f>
        <v>-1.8308993907365331E-2</v>
      </c>
      <c r="E296">
        <f t="shared" si="13"/>
        <v>1.4235222706409562E-2</v>
      </c>
      <c r="F296">
        <f t="shared" ca="1" si="14"/>
        <v>-1.416435309012583</v>
      </c>
      <c r="G296">
        <f ca="1">S0*EXP(Drift*(A296-$A$11)+Volatility*SUM($F$12:F296))</f>
        <v>9.9938070971718211</v>
      </c>
    </row>
    <row r="297" spans="1:7" x14ac:dyDescent="0.25">
      <c r="A297" s="1" t="str">
        <f>MID('Filter Data'!A288,2,LEN('Filter Data'!A288)-2)</f>
        <v>24-Aug-2021</v>
      </c>
      <c r="B297">
        <f>'Filter Data'!N288</f>
        <v>7.6193</v>
      </c>
      <c r="C297">
        <f t="shared" si="12"/>
        <v>7.6306601777401126E-3</v>
      </c>
      <c r="D297">
        <f>C297-SET_TRI!C298</f>
        <v>4.4759304972914107E-3</v>
      </c>
      <c r="E297">
        <f t="shared" si="13"/>
        <v>5.645003921505562E-3</v>
      </c>
      <c r="F297">
        <f t="shared" ca="1" si="14"/>
        <v>-1.9963357158165664</v>
      </c>
      <c r="G297">
        <f ca="1">S0*EXP(Drift*(A297-$A$11)+Volatility*SUM($F$12:F297))</f>
        <v>9.7676095561555947</v>
      </c>
    </row>
    <row r="298" spans="1:7" x14ac:dyDescent="0.25">
      <c r="A298" s="1" t="str">
        <f>MID('Filter Data'!A289,2,LEN('Filter Data'!A289)-2)</f>
        <v>25-Aug-2021</v>
      </c>
      <c r="B298">
        <f>'Filter Data'!N289</f>
        <v>7.7012</v>
      </c>
      <c r="C298">
        <f t="shared" si="12"/>
        <v>1.0749018938747665E-2</v>
      </c>
      <c r="D298">
        <f>C298-SET_TRI!C299</f>
        <v>1.688365400197761E-3</v>
      </c>
      <c r="E298">
        <f t="shared" si="13"/>
        <v>1.0026892464446244E-2</v>
      </c>
      <c r="F298">
        <f t="shared" ca="1" si="14"/>
        <v>-0.60474647632354162</v>
      </c>
      <c r="G298">
        <f ca="1">S0*EXP(Drift*(A298-$A$11)+Volatility*SUM($F$12:F298))</f>
        <v>9.7051761924928339</v>
      </c>
    </row>
    <row r="299" spans="1:7" x14ac:dyDescent="0.25">
      <c r="A299" s="1" t="str">
        <f>MID('Filter Data'!A290,2,LEN('Filter Data'!A290)-2)</f>
        <v>26-Aug-2021</v>
      </c>
      <c r="B299">
        <f>'Filter Data'!N290</f>
        <v>7.6422999999999996</v>
      </c>
      <c r="C299">
        <f t="shared" si="12"/>
        <v>-7.6481587285098943E-3</v>
      </c>
      <c r="D299">
        <f>C299-SET_TRI!C300</f>
        <v>-7.074774707352384E-3</v>
      </c>
      <c r="E299">
        <f t="shared" si="13"/>
        <v>-4.3981847770000557E-3</v>
      </c>
      <c r="F299">
        <f t="shared" ca="1" si="14"/>
        <v>-0.16047986602196596</v>
      </c>
      <c r="G299">
        <f ca="1">S0*EXP(Drift*(A299-$A$11)+Volatility*SUM($F$12:F299))</f>
        <v>9.6940151766596419</v>
      </c>
    </row>
    <row r="300" spans="1:7" x14ac:dyDescent="0.25">
      <c r="A300" s="1" t="str">
        <f>MID('Filter Data'!A291,2,LEN('Filter Data'!A291)-2)</f>
        <v>27-Aug-2021</v>
      </c>
      <c r="B300">
        <f>'Filter Data'!N291</f>
        <v>7.6459999999999999</v>
      </c>
      <c r="C300">
        <f t="shared" si="12"/>
        <v>4.841474425238814E-4</v>
      </c>
      <c r="D300">
        <f>C300-SET_TRI!C301</f>
        <v>-7.4869089915402514E-3</v>
      </c>
      <c r="E300">
        <f t="shared" si="13"/>
        <v>3.9209310017340009E-3</v>
      </c>
      <c r="F300">
        <f t="shared" ca="1" si="14"/>
        <v>-1.1706732914155373</v>
      </c>
      <c r="G300">
        <f ca="1">S0*EXP(Drift*(A300-$A$11)+Volatility*SUM($F$12:F300))</f>
        <v>9.5677080930230218</v>
      </c>
    </row>
    <row r="301" spans="1:7" x14ac:dyDescent="0.25">
      <c r="A301" s="1" t="str">
        <f>MID('Filter Data'!A292,2,LEN('Filter Data'!A292)-2)</f>
        <v>30-Aug-2021</v>
      </c>
      <c r="B301">
        <f>'Filter Data'!N292</f>
        <v>7.6612999999999998</v>
      </c>
      <c r="C301">
        <f t="shared" si="12"/>
        <v>2.001046298718267E-3</v>
      </c>
      <c r="D301">
        <f>C301-SET_TRI!C302</f>
        <v>-1.3860328608979585E-2</v>
      </c>
      <c r="E301">
        <f t="shared" si="13"/>
        <v>8.3267329754870088E-3</v>
      </c>
      <c r="F301">
        <f t="shared" ca="1" si="14"/>
        <v>-1.315740965326887</v>
      </c>
      <c r="G301">
        <f ca="1">S0*EXP(Drift*(A301-$A$11)+Volatility*SUM($F$12:F301))</f>
        <v>9.4409870513564957</v>
      </c>
    </row>
    <row r="302" spans="1:7" x14ac:dyDescent="0.25">
      <c r="A302" s="1" t="str">
        <f>MID('Filter Data'!A293,2,LEN('Filter Data'!A293)-2)</f>
        <v>31-Aug-2021</v>
      </c>
      <c r="B302">
        <f>'Filter Data'!N293</f>
        <v>7.7304000000000004</v>
      </c>
      <c r="C302">
        <f t="shared" si="12"/>
        <v>9.0193570281806752E-3</v>
      </c>
      <c r="D302">
        <f>C302-SET_TRI!C303</f>
        <v>4.1374044851624162E-3</v>
      </c>
      <c r="E302">
        <f t="shared" si="13"/>
        <v>7.1871456901401445E-3</v>
      </c>
      <c r="F302">
        <f t="shared" ca="1" si="14"/>
        <v>1.5359082758973084</v>
      </c>
      <c r="G302">
        <f ca="1">S0*EXP(Drift*(A302-$A$11)+Volatility*SUM($F$12:F302))</f>
        <v>9.621510247816401</v>
      </c>
    </row>
    <row r="303" spans="1:7" x14ac:dyDescent="0.25">
      <c r="A303" s="1" t="str">
        <f>MID('Filter Data'!A294,2,LEN('Filter Data'!A294)-2)</f>
        <v>01-Sep-2021</v>
      </c>
      <c r="B303">
        <f>'Filter Data'!N294</f>
        <v>7.8033999999999999</v>
      </c>
      <c r="C303">
        <f t="shared" si="12"/>
        <v>9.4432370899305996E-3</v>
      </c>
      <c r="D303">
        <f>C303-SET_TRI!C304</f>
        <v>1.3401469888492843E-2</v>
      </c>
      <c r="E303">
        <f t="shared" si="13"/>
        <v>3.4118690932389197E-3</v>
      </c>
      <c r="F303">
        <f t="shared" ca="1" si="14"/>
        <v>1.3261964800774158</v>
      </c>
      <c r="G303">
        <f ca="1">S0*EXP(Drift*(A303-$A$11)+Volatility*SUM($F$12:F303))</f>
        <v>9.7811611461214127</v>
      </c>
    </row>
    <row r="304" spans="1:7" x14ac:dyDescent="0.25">
      <c r="A304" s="1" t="str">
        <f>MID('Filter Data'!A295,2,LEN('Filter Data'!A295)-2)</f>
        <v>03-Sep-2021</v>
      </c>
      <c r="B304">
        <f>'Filter Data'!N295</f>
        <v>7.8590999999999998</v>
      </c>
      <c r="C304">
        <f t="shared" si="12"/>
        <v>7.1379142425096577E-3</v>
      </c>
      <c r="D304">
        <f>C304-SET_TRI!C305</f>
        <v>-6.1789723742223844E-3</v>
      </c>
      <c r="E304">
        <f t="shared" si="13"/>
        <v>9.9818446085925428E-3</v>
      </c>
      <c r="F304">
        <f t="shared" ca="1" si="14"/>
        <v>-0.63746027781535808</v>
      </c>
      <c r="G304">
        <f ca="1">S0*EXP(Drift*(A304-$A$11)+Volatility*SUM($F$12:F304))</f>
        <v>9.7221652399381018</v>
      </c>
    </row>
    <row r="305" spans="1:7" x14ac:dyDescent="0.25">
      <c r="A305" s="1" t="str">
        <f>MID('Filter Data'!A296,2,LEN('Filter Data'!A296)-2)</f>
        <v>07-Sep-2021</v>
      </c>
      <c r="B305">
        <f>'Filter Data'!N296</f>
        <v>7.9386000000000001</v>
      </c>
      <c r="C305">
        <f t="shared" si="12"/>
        <v>1.0115662098713637E-2</v>
      </c>
      <c r="D305">
        <f>C305-SET_TRI!C306</f>
        <v>1.8767732328219825E-2</v>
      </c>
      <c r="E305">
        <f t="shared" si="13"/>
        <v>1.6519087857710321E-3</v>
      </c>
      <c r="F305">
        <f t="shared" ca="1" si="14"/>
        <v>-2.0801495315650302</v>
      </c>
      <c r="G305">
        <f ca="1">S0*EXP(Drift*(A305-$A$11)+Volatility*SUM($F$12:F305))</f>
        <v>9.514070727778341</v>
      </c>
    </row>
    <row r="306" spans="1:7" x14ac:dyDescent="0.25">
      <c r="A306" s="1" t="str">
        <f>MID('Filter Data'!A297,2,LEN('Filter Data'!A297)-2)</f>
        <v>08-Sep-2021</v>
      </c>
      <c r="B306">
        <f>'Filter Data'!N297</f>
        <v>7.9892000000000003</v>
      </c>
      <c r="C306">
        <f t="shared" si="12"/>
        <v>6.3739198347315899E-3</v>
      </c>
      <c r="D306">
        <f>C306-SET_TRI!C307</f>
        <v>4.7159850238210291E-3</v>
      </c>
      <c r="E306">
        <f t="shared" si="13"/>
        <v>4.2794531891453182E-3</v>
      </c>
      <c r="F306">
        <f t="shared" ca="1" si="14"/>
        <v>-3.1311258596774665</v>
      </c>
      <c r="G306">
        <f ca="1">S0*EXP(Drift*(A306-$A$11)+Volatility*SUM($F$12:F306))</f>
        <v>9.1745923522727075</v>
      </c>
    </row>
    <row r="307" spans="1:7" x14ac:dyDescent="0.25">
      <c r="A307" s="1" t="str">
        <f>MID('Filter Data'!A298,2,LEN('Filter Data'!A298)-2)</f>
        <v>09-Sep-2021</v>
      </c>
      <c r="B307">
        <f>'Filter Data'!N298</f>
        <v>7.8147000000000002</v>
      </c>
      <c r="C307">
        <f t="shared" si="12"/>
        <v>-2.1841986682020739E-2</v>
      </c>
      <c r="D307">
        <f>C307-SET_TRI!C308</f>
        <v>-1.1373226066301676E-2</v>
      </c>
      <c r="E307">
        <f t="shared" si="13"/>
        <v>-1.6643638031069434E-2</v>
      </c>
      <c r="F307">
        <f t="shared" ca="1" si="14"/>
        <v>-0.13045980372357122</v>
      </c>
      <c r="G307">
        <f ca="1">S0*EXP(Drift*(A307-$A$11)+Volatility*SUM($F$12:F307))</f>
        <v>9.1673003307255421</v>
      </c>
    </row>
    <row r="308" spans="1:7" x14ac:dyDescent="0.25">
      <c r="A308" s="1" t="str">
        <f>MID('Filter Data'!A299,2,LEN('Filter Data'!A299)-2)</f>
        <v>13-Sep-2021</v>
      </c>
      <c r="B308">
        <f>'Filter Data'!N299</f>
        <v>7.8475999999999999</v>
      </c>
      <c r="C308">
        <f t="shared" si="12"/>
        <v>4.2100144599280468E-3</v>
      </c>
      <c r="D308">
        <f>C308-SET_TRI!C309</f>
        <v>4.5562965544572254E-3</v>
      </c>
      <c r="E308">
        <f t="shared" si="13"/>
        <v>2.1879303883246574E-3</v>
      </c>
      <c r="F308">
        <f t="shared" ca="1" si="14"/>
        <v>0.20398251547623714</v>
      </c>
      <c r="G308">
        <f ca="1">S0*EXP(Drift*(A308-$A$11)+Volatility*SUM($F$12:F308))</f>
        <v>9.217083909540273</v>
      </c>
    </row>
    <row r="309" spans="1:7" x14ac:dyDescent="0.25">
      <c r="A309" s="1" t="str">
        <f>MID('Filter Data'!A300,2,LEN('Filter Data'!A300)-2)</f>
        <v>14-Sep-2021</v>
      </c>
      <c r="B309">
        <f>'Filter Data'!N300</f>
        <v>7.7842000000000002</v>
      </c>
      <c r="C309">
        <f t="shared" si="12"/>
        <v>-8.078903104133707E-3</v>
      </c>
      <c r="D309">
        <f>C309-SET_TRI!C310</f>
        <v>-1.0015509297144481E-3</v>
      </c>
      <c r="E309">
        <f t="shared" si="13"/>
        <v>-7.5817614087712315E-3</v>
      </c>
      <c r="F309">
        <f t="shared" ca="1" si="14"/>
        <v>0.88940027946005995</v>
      </c>
      <c r="G309">
        <f ca="1">S0*EXP(Drift*(A309-$A$11)+Volatility*SUM($F$12:F309))</f>
        <v>9.3216758198764431</v>
      </c>
    </row>
    <row r="310" spans="1:7" x14ac:dyDescent="0.25">
      <c r="A310" s="1" t="str">
        <f>MID('Filter Data'!A301,2,LEN('Filter Data'!A301)-2)</f>
        <v>15-Sep-2021</v>
      </c>
      <c r="B310">
        <f>'Filter Data'!N301</f>
        <v>7.7239000000000004</v>
      </c>
      <c r="C310">
        <f t="shared" si="12"/>
        <v>-7.746460779527735E-3</v>
      </c>
      <c r="D310">
        <f>C310-SET_TRI!C311</f>
        <v>-9.1279102588775543E-3</v>
      </c>
      <c r="E310">
        <f t="shared" si="13"/>
        <v>-3.5658546004862434E-3</v>
      </c>
      <c r="F310">
        <f t="shared" ca="1" si="14"/>
        <v>-0.63490089702622909</v>
      </c>
      <c r="G310">
        <f ca="1">S0*EXP(Drift*(A310-$A$11)+Volatility*SUM($F$12:F310))</f>
        <v>9.2587855600732691</v>
      </c>
    </row>
    <row r="311" spans="1:7" x14ac:dyDescent="0.25">
      <c r="A311" s="1" t="str">
        <f>MID('Filter Data'!A302,2,LEN('Filter Data'!A302)-2)</f>
        <v>16-Sep-2021</v>
      </c>
      <c r="B311">
        <f>'Filter Data'!N302</f>
        <v>7.6688999999999998</v>
      </c>
      <c r="C311">
        <f t="shared" si="12"/>
        <v>-7.1207550589728764E-3</v>
      </c>
      <c r="D311">
        <f>C311-SET_TRI!C312</f>
        <v>-9.9268951297121003E-3</v>
      </c>
      <c r="E311">
        <f t="shared" si="13"/>
        <v>-2.5779900981809586E-3</v>
      </c>
      <c r="F311">
        <f t="shared" ca="1" si="14"/>
        <v>1.0847424308792526</v>
      </c>
      <c r="G311">
        <f ca="1">S0*EXP(Drift*(A311-$A$11)+Volatility*SUM($F$12:F311))</f>
        <v>9.3855395771224543</v>
      </c>
    </row>
    <row r="312" spans="1:7" x14ac:dyDescent="0.25">
      <c r="A312" s="1" t="str">
        <f>MID('Filter Data'!A303,2,LEN('Filter Data'!A303)-2)</f>
        <v>23-Sep-2021</v>
      </c>
      <c r="B312">
        <f>'Filter Data'!N303</f>
        <v>7.6641000000000004</v>
      </c>
      <c r="C312">
        <f t="shared" si="12"/>
        <v>-6.2590462778227272E-4</v>
      </c>
      <c r="D312">
        <f>C312-SET_TRI!C313</f>
        <v>-3.8934021619347163E-3</v>
      </c>
      <c r="E312">
        <f t="shared" si="13"/>
        <v>1.1820370057197527E-3</v>
      </c>
      <c r="F312">
        <f t="shared" ca="1" si="14"/>
        <v>2.2973671429707054</v>
      </c>
      <c r="G312">
        <f ca="1">S0*EXP(Drift*(A312-$A$11)+Volatility*SUM($F$12:F312))</f>
        <v>9.6951839664709105</v>
      </c>
    </row>
    <row r="313" spans="1:7" x14ac:dyDescent="0.25">
      <c r="A313" s="1" t="str">
        <f>MID('Filter Data'!A304,2,LEN('Filter Data'!A304)-2)</f>
        <v>27-Sep-2021</v>
      </c>
      <c r="B313">
        <f>'Filter Data'!N304</f>
        <v>7.6608999999999998</v>
      </c>
      <c r="C313">
        <f t="shared" si="12"/>
        <v>-4.1753108649424402E-4</v>
      </c>
      <c r="D313">
        <f>C313-SET_TRI!C314</f>
        <v>5.4016233648902E-3</v>
      </c>
      <c r="E313">
        <f t="shared" si="13"/>
        <v>-2.8227795195549547E-3</v>
      </c>
      <c r="F313">
        <f t="shared" ca="1" si="14"/>
        <v>-0.25948480814052638</v>
      </c>
      <c r="G313">
        <f ca="1">S0*EXP(Drift*(A313-$A$11)+Volatility*SUM($F$12:F313))</f>
        <v>9.6944736988009392</v>
      </c>
    </row>
    <row r="314" spans="1:7" x14ac:dyDescent="0.25">
      <c r="A314" s="1" t="str">
        <f>MID('Filter Data'!A305,2,LEN('Filter Data'!A305)-2)</f>
        <v>28-Sep-2021</v>
      </c>
      <c r="B314">
        <f>'Filter Data'!N305</f>
        <v>7.6973000000000003</v>
      </c>
      <c r="C314">
        <f t="shared" si="12"/>
        <v>4.751399966061485E-3</v>
      </c>
      <c r="D314">
        <f>C314-SET_TRI!C315</f>
        <v>7.8982037682492848E-3</v>
      </c>
      <c r="E314">
        <f t="shared" si="13"/>
        <v>1.2145174427606029E-3</v>
      </c>
      <c r="F314">
        <f t="shared" ca="1" si="14"/>
        <v>-8.2092414739120101E-2</v>
      </c>
      <c r="G314">
        <f ca="1">S0*EXP(Drift*(A314-$A$11)+Volatility*SUM($F$12:F314))</f>
        <v>9.6923190785364568</v>
      </c>
    </row>
    <row r="315" spans="1:7" x14ac:dyDescent="0.25">
      <c r="A315" s="1" t="str">
        <f>MID('Filter Data'!A306,2,LEN('Filter Data'!A306)-2)</f>
        <v>29-Sep-2021</v>
      </c>
      <c r="B315">
        <f>'Filter Data'!N306</f>
        <v>7.7087000000000003</v>
      </c>
      <c r="C315">
        <f t="shared" si="12"/>
        <v>1.4810388058150361E-3</v>
      </c>
      <c r="D315">
        <f>C315-SET_TRI!C316</f>
        <v>-2.238403817065701E-4</v>
      </c>
      <c r="E315">
        <f t="shared" si="13"/>
        <v>1.625664809201018E-3</v>
      </c>
      <c r="F315">
        <f t="shared" ca="1" si="14"/>
        <v>-0.4836104057953407</v>
      </c>
      <c r="G315">
        <f ca="1">S0*EXP(Drift*(A315-$A$11)+Volatility*SUM($F$12:F315))</f>
        <v>9.6441934651119414</v>
      </c>
    </row>
    <row r="316" spans="1:7" x14ac:dyDescent="0.25">
      <c r="A316" s="1" t="str">
        <f>MID('Filter Data'!A307,2,LEN('Filter Data'!A307)-2)</f>
        <v>30-Sep-2021</v>
      </c>
      <c r="B316">
        <f>'Filter Data'!N307</f>
        <v>7.7115999999999998</v>
      </c>
      <c r="C316">
        <f t="shared" si="12"/>
        <v>3.7619832137707508E-4</v>
      </c>
      <c r="D316">
        <f>C316-SET_TRI!C317</f>
        <v>8.100249428815107E-3</v>
      </c>
      <c r="E316">
        <f t="shared" si="13"/>
        <v>-3.2522661741982619E-3</v>
      </c>
      <c r="F316">
        <f t="shared" ca="1" si="14"/>
        <v>-0.54243314322215974</v>
      </c>
      <c r="G316">
        <f ca="1">S0*EXP(Drift*(A316-$A$11)+Volatility*SUM($F$12:F316))</f>
        <v>9.5896236411016993</v>
      </c>
    </row>
    <row r="317" spans="1:7" x14ac:dyDescent="0.25">
      <c r="A317" s="1" t="str">
        <f>MID('Filter Data'!A308,2,LEN('Filter Data'!A308)-2)</f>
        <v>08-Oct-2021</v>
      </c>
      <c r="B317">
        <f>'Filter Data'!N308</f>
        <v>7.8506999999999998</v>
      </c>
      <c r="C317">
        <f t="shared" si="12"/>
        <v>1.8037761294672962E-2</v>
      </c>
      <c r="D317">
        <f>C317-SET_TRI!C318</f>
        <v>-4.1167363249205863E-3</v>
      </c>
      <c r="E317">
        <f t="shared" si="13"/>
        <v>1.9946934417459299E-2</v>
      </c>
      <c r="F317">
        <f t="shared" ca="1" si="14"/>
        <v>0.25120571471627356</v>
      </c>
      <c r="G317">
        <f ca="1">S0*EXP(Drift*(A317-$A$11)+Volatility*SUM($F$12:F317))</f>
        <v>9.6760792373732087</v>
      </c>
    </row>
    <row r="318" spans="1:7" x14ac:dyDescent="0.25">
      <c r="A318" s="1" t="str">
        <f>MID('Filter Data'!A309,2,LEN('Filter Data'!A309)-2)</f>
        <v>12-Oct-2021</v>
      </c>
      <c r="B318">
        <f>'Filter Data'!N309</f>
        <v>7.7512999999999996</v>
      </c>
      <c r="C318">
        <f t="shared" si="12"/>
        <v>-1.2661291349815961E-2</v>
      </c>
      <c r="D318">
        <f>C318-SET_TRI!C319</f>
        <v>-1.6996747116209389E-2</v>
      </c>
      <c r="E318">
        <f t="shared" si="13"/>
        <v>-4.9139488356201629E-3</v>
      </c>
      <c r="F318">
        <f t="shared" ca="1" si="14"/>
        <v>1.6881850664409837</v>
      </c>
      <c r="G318">
        <f ca="1">S0*EXP(Drift*(A318-$A$11)+Volatility*SUM($F$12:F318))</f>
        <v>9.9011506765066013</v>
      </c>
    </row>
    <row r="319" spans="1:7" x14ac:dyDescent="0.25">
      <c r="A319" s="1" t="str">
        <f>MID('Filter Data'!A310,2,LEN('Filter Data'!A310)-2)</f>
        <v>18-Oct-2021</v>
      </c>
      <c r="B319">
        <f>'Filter Data'!N310</f>
        <v>7.8795000000000002</v>
      </c>
      <c r="C319">
        <f t="shared" si="12"/>
        <v>1.6539161172964605E-2</v>
      </c>
      <c r="D319">
        <f>C319-SET_TRI!C320</f>
        <v>1.5116319346531714E-2</v>
      </c>
      <c r="E319">
        <f t="shared" si="13"/>
        <v>9.7304971181385001E-3</v>
      </c>
      <c r="F319">
        <f t="shared" ca="1" si="14"/>
        <v>3.7212193902820094</v>
      </c>
      <c r="G319">
        <f ca="1">S0*EXP(Drift*(A319-$A$11)+Volatility*SUM($F$12:F319))</f>
        <v>10.393947363625253</v>
      </c>
    </row>
    <row r="320" spans="1:7" x14ac:dyDescent="0.25">
      <c r="A320" s="1" t="str">
        <f>MID('Filter Data'!A311,2,LEN('Filter Data'!A311)-2)</f>
        <v>19-Oct-2021</v>
      </c>
      <c r="B320">
        <f>'Filter Data'!N311</f>
        <v>7.9226000000000001</v>
      </c>
      <c r="C320">
        <f t="shared" si="12"/>
        <v>5.4698902214607419E-3</v>
      </c>
      <c r="D320">
        <f>C320-SET_TRI!C321</f>
        <v>1.4598119737969144E-2</v>
      </c>
      <c r="E320">
        <f t="shared" si="13"/>
        <v>-1.103887609869611E-3</v>
      </c>
      <c r="F320">
        <f t="shared" ca="1" si="14"/>
        <v>0.22272462930929626</v>
      </c>
      <c r="G320">
        <f ca="1">S0*EXP(Drift*(A320-$A$11)+Volatility*SUM($F$12:F320))</f>
        <v>10.429220318225109</v>
      </c>
    </row>
    <row r="321" spans="1:7" x14ac:dyDescent="0.25">
      <c r="A321" s="1" t="str">
        <f>MID('Filter Data'!A312,2,LEN('Filter Data'!A312)-2)</f>
        <v>21-Oct-2021</v>
      </c>
      <c r="B321">
        <f>'Filter Data'!N312</f>
        <v>7.9317000000000002</v>
      </c>
      <c r="C321">
        <f t="shared" si="12"/>
        <v>1.1486128291217665E-3</v>
      </c>
      <c r="D321">
        <f>C321-SET_TRI!C322</f>
        <v>-5.7631075446863567E-3</v>
      </c>
      <c r="E321">
        <f t="shared" si="13"/>
        <v>3.8040426296303579E-3</v>
      </c>
      <c r="F321">
        <f t="shared" ca="1" si="14"/>
        <v>0.74115210835703205</v>
      </c>
      <c r="G321">
        <f ca="1">S0*EXP(Drift*(A321-$A$11)+Volatility*SUM($F$12:F321))</f>
        <v>10.536963667246894</v>
      </c>
    </row>
    <row r="322" spans="1:7" x14ac:dyDescent="0.25">
      <c r="A322" s="1" t="str">
        <f>MID('Filter Data'!A313,2,LEN('Filter Data'!A313)-2)</f>
        <v>25-Oct-2021</v>
      </c>
      <c r="B322">
        <f>'Filter Data'!N313</f>
        <v>7.9635999999999996</v>
      </c>
      <c r="C322">
        <f t="shared" si="12"/>
        <v>4.0218364285083113E-3</v>
      </c>
      <c r="D322">
        <f>C322-SET_TRI!C323</f>
        <v>1.0093323386383087E-2</v>
      </c>
      <c r="E322">
        <f t="shared" si="13"/>
        <v>-5.1003595720314644E-4</v>
      </c>
      <c r="F322">
        <f t="shared" ca="1" si="14"/>
        <v>1.6748884062079659</v>
      </c>
      <c r="G322">
        <f ca="1">S0*EXP(Drift*(A322-$A$11)+Volatility*SUM($F$12:F322))</f>
        <v>10.780361966056434</v>
      </c>
    </row>
    <row r="323" spans="1:7" x14ac:dyDescent="0.25">
      <c r="A323" s="1" t="str">
        <f>MID('Filter Data'!A314,2,LEN('Filter Data'!A314)-2)</f>
        <v>26-Oct-2021</v>
      </c>
      <c r="B323">
        <f>'Filter Data'!N314</f>
        <v>7.9618000000000002</v>
      </c>
      <c r="C323">
        <f t="shared" si="12"/>
        <v>-2.2602842935347803E-4</v>
      </c>
      <c r="D323">
        <f>C323-SET_TRI!C324</f>
        <v>-1.4764780264252242E-3</v>
      </c>
      <c r="E323">
        <f t="shared" si="13"/>
        <v>4.8638520048929187E-4</v>
      </c>
      <c r="F323">
        <f t="shared" ca="1" si="14"/>
        <v>0.64177834400861589</v>
      </c>
      <c r="G323">
        <f ca="1">S0*EXP(Drift*(A323-$A$11)+Volatility*SUM($F$12:F323))</f>
        <v>10.870765428402247</v>
      </c>
    </row>
    <row r="324" spans="1:7" x14ac:dyDescent="0.25">
      <c r="A324" s="1" t="str">
        <f>MID('Filter Data'!A315,2,LEN('Filter Data'!A315)-2)</f>
        <v>27-Oct-2021</v>
      </c>
      <c r="B324">
        <f>'Filter Data'!N315</f>
        <v>7.8330000000000002</v>
      </c>
      <c r="C324">
        <f t="shared" si="12"/>
        <v>-1.6177246351327591E-2</v>
      </c>
      <c r="D324">
        <f>C324-SET_TRI!C325</f>
        <v>-9.3469575534168119E-3</v>
      </c>
      <c r="E324">
        <f t="shared" si="13"/>
        <v>-1.1897351807472378E-2</v>
      </c>
      <c r="F324">
        <f t="shared" ca="1" si="14"/>
        <v>-1.3197334661113973</v>
      </c>
      <c r="G324">
        <f ca="1">S0*EXP(Drift*(A324-$A$11)+Volatility*SUM($F$12:F324))</f>
        <v>10.710201391246768</v>
      </c>
    </row>
    <row r="325" spans="1:7" x14ac:dyDescent="0.25">
      <c r="A325" s="1" t="str">
        <f>MID('Filter Data'!A316,2,LEN('Filter Data'!A316)-2)</f>
        <v>28-Oct-2021</v>
      </c>
      <c r="B325">
        <f>'Filter Data'!N316</f>
        <v>7.7755000000000001</v>
      </c>
      <c r="C325">
        <f t="shared" si="12"/>
        <v>-7.3407379037405979E-3</v>
      </c>
      <c r="D325">
        <f>C325-SET_TRI!C326</f>
        <v>-6.6811105832126384E-3</v>
      </c>
      <c r="E325">
        <f t="shared" si="13"/>
        <v>-4.2692015232305511E-3</v>
      </c>
      <c r="F325">
        <f t="shared" ca="1" si="14"/>
        <v>0.54788264770025252</v>
      </c>
      <c r="G325">
        <f ca="1">S0*EXP(Drift*(A325-$A$11)+Volatility*SUM($F$12:F325))</f>
        <v>10.788012847564055</v>
      </c>
    </row>
    <row r="326" spans="1:7" x14ac:dyDescent="0.25">
      <c r="A326" s="1" t="str">
        <f>MID('Filter Data'!A317,2,LEN('Filter Data'!A317)-2)</f>
        <v>02-Nov-2021</v>
      </c>
      <c r="B326">
        <f>'Filter Data'!N317</f>
        <v>7.7027999999999999</v>
      </c>
      <c r="C326">
        <f t="shared" si="12"/>
        <v>-9.349881036589314E-3</v>
      </c>
      <c r="D326">
        <f>C326-SET_TRI!C327</f>
        <v>-7.7705164715875796E-3</v>
      </c>
      <c r="E326">
        <f t="shared" si="13"/>
        <v>-5.7845456821969329E-3</v>
      </c>
      <c r="F326">
        <f t="shared" ca="1" si="14"/>
        <v>-0.51309944395972862</v>
      </c>
      <c r="G326">
        <f ca="1">S0*EXP(Drift*(A326-$A$11)+Volatility*SUM($F$12:F326))</f>
        <v>10.762938503800065</v>
      </c>
    </row>
    <row r="327" spans="1:7" x14ac:dyDescent="0.25">
      <c r="A327" s="1" t="str">
        <f>MID('Filter Data'!A318,2,LEN('Filter Data'!A318)-2)</f>
        <v>03-Nov-2021</v>
      </c>
      <c r="B327">
        <f>'Filter Data'!N318</f>
        <v>7.6879999999999997</v>
      </c>
      <c r="C327">
        <f t="shared" si="12"/>
        <v>-1.9213792387184072E-3</v>
      </c>
      <c r="D327">
        <f>C327-SET_TRI!C328</f>
        <v>6.3516686749213861E-4</v>
      </c>
      <c r="E327">
        <f t="shared" si="13"/>
        <v>-2.1661185790837348E-3</v>
      </c>
      <c r="F327">
        <f t="shared" ca="1" si="14"/>
        <v>-0.25027138819578898</v>
      </c>
      <c r="G327">
        <f ca="1">S0*EXP(Drift*(A327-$A$11)+Volatility*SUM($F$12:F327))</f>
        <v>10.739134375941211</v>
      </c>
    </row>
    <row r="328" spans="1:7" x14ac:dyDescent="0.25">
      <c r="A328" s="1" t="str">
        <f>MID('Filter Data'!A319,2,LEN('Filter Data'!A319)-2)</f>
        <v>08-Nov-2021</v>
      </c>
      <c r="B328">
        <f>'Filter Data'!N319</f>
        <v>7.6870000000000003</v>
      </c>
      <c r="C328">
        <f t="shared" si="12"/>
        <v>-1.3007284079077078E-4</v>
      </c>
      <c r="D328">
        <f>C328-SET_TRI!C329</f>
        <v>-7.9264987196784268E-3</v>
      </c>
      <c r="E328">
        <f t="shared" si="13"/>
        <v>3.5059651551726198E-3</v>
      </c>
      <c r="F328">
        <f t="shared" ca="1" si="14"/>
        <v>-2.2707955007405909</v>
      </c>
      <c r="G328">
        <f ca="1">S0*EXP(Drift*(A328-$A$11)+Volatility*SUM($F$12:F328))</f>
        <v>10.493437068428662</v>
      </c>
    </row>
    <row r="329" spans="1:7" x14ac:dyDescent="0.25">
      <c r="A329" s="1" t="str">
        <f>MID('Filter Data'!A320,2,LEN('Filter Data'!A320)-2)</f>
        <v>09-Nov-2021</v>
      </c>
      <c r="B329">
        <f>'Filter Data'!N320</f>
        <v>7.6623000000000001</v>
      </c>
      <c r="C329">
        <f t="shared" si="12"/>
        <v>-3.2132171198126923E-3</v>
      </c>
      <c r="D329">
        <f>C329-SET_TRI!C330</f>
        <v>-3.5261585908163938E-3</v>
      </c>
      <c r="E329">
        <f t="shared" si="13"/>
        <v>-1.5717373170371579E-3</v>
      </c>
      <c r="F329">
        <f t="shared" ca="1" si="14"/>
        <v>-0.71999635478944946</v>
      </c>
      <c r="G329">
        <f ca="1">S0*EXP(Drift*(A329-$A$11)+Volatility*SUM($F$12:F329))</f>
        <v>10.412142278686193</v>
      </c>
    </row>
    <row r="330" spans="1:7" x14ac:dyDescent="0.25">
      <c r="A330" s="1" t="str">
        <f>MID('Filter Data'!A321,2,LEN('Filter Data'!A321)-2)</f>
        <v>10-Nov-2021</v>
      </c>
      <c r="B330">
        <f>'Filter Data'!N321</f>
        <v>7.6852</v>
      </c>
      <c r="C330">
        <f t="shared" si="12"/>
        <v>2.9886587578142228E-3</v>
      </c>
      <c r="D330">
        <f>C330-SET_TRI!C331</f>
        <v>4.2658550438148786E-3</v>
      </c>
      <c r="E330">
        <f t="shared" si="13"/>
        <v>1.0982241673256859E-3</v>
      </c>
      <c r="F330">
        <f t="shared" ca="1" si="14"/>
        <v>9.7517577915358408E-2</v>
      </c>
      <c r="G330">
        <f ca="1">S0*EXP(Drift*(A330-$A$11)+Volatility*SUM($F$12:F330))</f>
        <v>10.431995848422426</v>
      </c>
    </row>
    <row r="331" spans="1:7" x14ac:dyDescent="0.25">
      <c r="A331" s="1" t="str">
        <f>MID('Filter Data'!A322,2,LEN('Filter Data'!A322)-2)</f>
        <v>12-Nov-2021</v>
      </c>
      <c r="B331">
        <f>'Filter Data'!N322</f>
        <v>7.7915999999999999</v>
      </c>
      <c r="C331">
        <f t="shared" si="12"/>
        <v>1.3844792588351614E-2</v>
      </c>
      <c r="D331">
        <f>C331-SET_TRI!C332</f>
        <v>1.3526576824141467E-2</v>
      </c>
      <c r="E331">
        <f t="shared" si="13"/>
        <v>7.7567169153860268E-3</v>
      </c>
      <c r="F331">
        <f t="shared" ca="1" si="14"/>
        <v>-1.3491647841134395</v>
      </c>
      <c r="G331">
        <f ca="1">S0*EXP(Drift*(A331-$A$11)+Volatility*SUM($F$12:F331))</f>
        <v>10.282039149084124</v>
      </c>
    </row>
    <row r="332" spans="1:7" x14ac:dyDescent="0.25">
      <c r="A332" s="1" t="str">
        <f>MID('Filter Data'!A323,2,LEN('Filter Data'!A323)-2)</f>
        <v>15-Nov-2021</v>
      </c>
      <c r="B332">
        <f>'Filter Data'!N323</f>
        <v>7.8209</v>
      </c>
      <c r="C332">
        <f t="shared" si="12"/>
        <v>3.7604599825453184E-3</v>
      </c>
      <c r="D332">
        <f>C332-SET_TRI!C333</f>
        <v>-8.1144235231593673E-4</v>
      </c>
      <c r="E332">
        <f t="shared" si="13"/>
        <v>4.1714304707871413E-3</v>
      </c>
      <c r="F332">
        <f t="shared" ca="1" si="14"/>
        <v>-0.72708466063230925</v>
      </c>
      <c r="G332">
        <f ca="1">S0*EXP(Drift*(A332-$A$11)+Volatility*SUM($F$12:F332))</f>
        <v>10.216839288287334</v>
      </c>
    </row>
    <row r="333" spans="1:7" x14ac:dyDescent="0.25">
      <c r="A333" s="1" t="str">
        <f>MID('Filter Data'!A324,2,LEN('Filter Data'!A324)-2)</f>
        <v>16-Nov-2021</v>
      </c>
      <c r="B333">
        <f>'Filter Data'!N324</f>
        <v>7.8403</v>
      </c>
      <c r="C333">
        <f t="shared" ref="C333:C396" si="15">(B333-B332)/B332</f>
        <v>2.4805329309926074E-3</v>
      </c>
      <c r="D333">
        <f>C333-SET_TRI!C334</f>
        <v>-9.2595137341838427E-6</v>
      </c>
      <c r="E333">
        <f t="shared" ref="E333:E396" si="16">C333-($B$4+$B$5*D333)</f>
        <v>2.5278950829984532E-3</v>
      </c>
      <c r="F333">
        <f t="shared" ref="F333:F396" ca="1" si="17">SQRT(A333-A332)*_xlfn.NORM.INV(RAND(),0,1)</f>
        <v>0.37602011712501704</v>
      </c>
      <c r="G333">
        <f ca="1">S0*EXP(Drift*(A333-$A$11)+Volatility*SUM($F$12:F333))</f>
        <v>10.270140485782315</v>
      </c>
    </row>
    <row r="334" spans="1:7" x14ac:dyDescent="0.25">
      <c r="A334" s="1" t="str">
        <f>MID('Filter Data'!A325,2,LEN('Filter Data'!A325)-2)</f>
        <v>17-Nov-2021</v>
      </c>
      <c r="B334">
        <f>'Filter Data'!N325</f>
        <v>7.8673000000000002</v>
      </c>
      <c r="C334">
        <f t="shared" si="15"/>
        <v>3.4437457750341356E-3</v>
      </c>
      <c r="D334">
        <f>C334-SET_TRI!C335</f>
        <v>3.439797271418387E-3</v>
      </c>
      <c r="E334">
        <f t="shared" si="16"/>
        <v>1.9277413989676874E-3</v>
      </c>
      <c r="F334">
        <f t="shared" ca="1" si="17"/>
        <v>-1.2144871128809871</v>
      </c>
      <c r="G334">
        <f ca="1">S0*EXP(Drift*(A334-$A$11)+Volatility*SUM($F$12:F334))</f>
        <v>10.131068322234373</v>
      </c>
    </row>
    <row r="335" spans="1:7" x14ac:dyDescent="0.25">
      <c r="A335" s="1" t="str">
        <f>MID('Filter Data'!A326,2,LEN('Filter Data'!A326)-2)</f>
        <v>18-Nov-2021</v>
      </c>
      <c r="B335">
        <f>'Filter Data'!N326</f>
        <v>7.6891999999999996</v>
      </c>
      <c r="C335">
        <f t="shared" si="15"/>
        <v>-2.2638007956986589E-2</v>
      </c>
      <c r="D335">
        <f>C335-SET_TRI!C336</f>
        <v>-2.5335812400220335E-2</v>
      </c>
      <c r="E335">
        <f t="shared" si="16"/>
        <v>-1.1110786956430732E-2</v>
      </c>
      <c r="F335">
        <f t="shared" ca="1" si="17"/>
        <v>0.76240727954026555</v>
      </c>
      <c r="G335">
        <f ca="1">S0*EXP(Drift*(A335-$A$11)+Volatility*SUM($F$12:F335))</f>
        <v>10.23063274471126</v>
      </c>
    </row>
    <row r="336" spans="1:7" x14ac:dyDescent="0.25">
      <c r="A336" s="1" t="str">
        <f>MID('Filter Data'!A327,2,LEN('Filter Data'!A327)-2)</f>
        <v>22-Nov-2021</v>
      </c>
      <c r="B336">
        <f>'Filter Data'!N327</f>
        <v>7.6082000000000001</v>
      </c>
      <c r="C336">
        <f t="shared" si="15"/>
        <v>-1.0534255839359038E-2</v>
      </c>
      <c r="D336">
        <f>C336-SET_TRI!C337</f>
        <v>-1.098612578351011E-2</v>
      </c>
      <c r="E336">
        <f t="shared" si="16"/>
        <v>-5.5113695431386906E-3</v>
      </c>
      <c r="F336">
        <f t="shared" ca="1" si="17"/>
        <v>-0.13628097575074732</v>
      </c>
      <c r="G336">
        <f ca="1">S0*EXP(Drift*(A336-$A$11)+Volatility*SUM($F$12:F336))</f>
        <v>10.244821380319587</v>
      </c>
    </row>
    <row r="337" spans="1:7" x14ac:dyDescent="0.25">
      <c r="A337" s="1" t="str">
        <f>MID('Filter Data'!A328,2,LEN('Filter Data'!A328)-2)</f>
        <v>23-Nov-2021</v>
      </c>
      <c r="B337">
        <f>'Filter Data'!N328</f>
        <v>7.5517000000000003</v>
      </c>
      <c r="C337">
        <f t="shared" si="15"/>
        <v>-7.4261980494729068E-3</v>
      </c>
      <c r="D337">
        <f>C337-SET_TRI!C338</f>
        <v>-5.4847237098005503E-3</v>
      </c>
      <c r="E337">
        <f t="shared" si="16"/>
        <v>-4.8969523034833318E-3</v>
      </c>
      <c r="F337">
        <f t="shared" ca="1" si="17"/>
        <v>1.3749767892584699</v>
      </c>
      <c r="G337">
        <f ca="1">S0*EXP(Drift*(A337-$A$11)+Volatility*SUM($F$12:F337))</f>
        <v>10.420833702615338</v>
      </c>
    </row>
    <row r="338" spans="1:7" x14ac:dyDescent="0.25">
      <c r="A338" s="1" t="str">
        <f>MID('Filter Data'!A329,2,LEN('Filter Data'!A329)-2)</f>
        <v>24-Nov-2021</v>
      </c>
      <c r="B338">
        <f>'Filter Data'!N329</f>
        <v>7.5446999999999997</v>
      </c>
      <c r="C338">
        <f t="shared" si="15"/>
        <v>-9.2694360210291208E-4</v>
      </c>
      <c r="D338">
        <f>C338-SET_TRI!C339</f>
        <v>-2.8810680173198141E-3</v>
      </c>
      <c r="E338">
        <f t="shared" si="16"/>
        <v>4.2213364745258286E-4</v>
      </c>
      <c r="F338">
        <f t="shared" ca="1" si="17"/>
        <v>-0.7825806852729511</v>
      </c>
      <c r="G338">
        <f ca="1">S0*EXP(Drift*(A338-$A$11)+Volatility*SUM($F$12:F338))</f>
        <v>10.332439884025444</v>
      </c>
    </row>
    <row r="339" spans="1:7" x14ac:dyDescent="0.25">
      <c r="A339" s="1" t="str">
        <f>MID('Filter Data'!A330,2,LEN('Filter Data'!A330)-2)</f>
        <v>26-Nov-2021</v>
      </c>
      <c r="B339">
        <f>'Filter Data'!N330</f>
        <v>7.3864999999999998</v>
      </c>
      <c r="C339">
        <f t="shared" si="15"/>
        <v>-2.0968361896430594E-2</v>
      </c>
      <c r="D339">
        <f>C339-SET_TRI!C340</f>
        <v>6.484609674457173E-3</v>
      </c>
      <c r="E339">
        <f t="shared" si="16"/>
        <v>-2.3864499477511712E-2</v>
      </c>
      <c r="F339">
        <f t="shared" ca="1" si="17"/>
        <v>0.35233703395855254</v>
      </c>
      <c r="G339">
        <f ca="1">S0*EXP(Drift*(A339-$A$11)+Volatility*SUM($F$12:F339))</f>
        <v>10.391221710827713</v>
      </c>
    </row>
    <row r="340" spans="1:7" x14ac:dyDescent="0.25">
      <c r="A340" s="1" t="str">
        <f>MID('Filter Data'!A331,2,LEN('Filter Data'!A331)-2)</f>
        <v>29-Nov-2021</v>
      </c>
      <c r="B340">
        <f>'Filter Data'!N331</f>
        <v>7.4602000000000004</v>
      </c>
      <c r="C340">
        <f t="shared" si="15"/>
        <v>9.9776619508563664E-3</v>
      </c>
      <c r="D340">
        <f>C340-SET_TRI!C341</f>
        <v>2.4166996072036335E-2</v>
      </c>
      <c r="E340">
        <f t="shared" si="16"/>
        <v>-9.3343529960962165E-4</v>
      </c>
      <c r="F340">
        <f t="shared" ca="1" si="17"/>
        <v>2.2145112588045679</v>
      </c>
      <c r="G340">
        <f ca="1">S0*EXP(Drift*(A340-$A$11)+Volatility*SUM($F$12:F340))</f>
        <v>10.691394815026195</v>
      </c>
    </row>
    <row r="341" spans="1:7" x14ac:dyDescent="0.25">
      <c r="A341" s="1" t="str">
        <f>MID('Filter Data'!A332,2,LEN('Filter Data'!A332)-2)</f>
        <v>30-Nov-2021</v>
      </c>
      <c r="B341">
        <f>'Filter Data'!N332</f>
        <v>7.3320999999999996</v>
      </c>
      <c r="C341">
        <f t="shared" si="15"/>
        <v>-1.7171121417656466E-2</v>
      </c>
      <c r="D341">
        <f>C341-SET_TRI!C342</f>
        <v>-3.2517270478165574E-3</v>
      </c>
      <c r="E341">
        <f t="shared" si="16"/>
        <v>-1.5654034199665295E-2</v>
      </c>
      <c r="F341">
        <f t="shared" ca="1" si="17"/>
        <v>1.5305184330630484</v>
      </c>
      <c r="G341">
        <f ca="1">S0*EXP(Drift*(A341-$A$11)+Volatility*SUM($F$12:F341))</f>
        <v>10.895131818581344</v>
      </c>
    </row>
    <row r="342" spans="1:7" x14ac:dyDescent="0.25">
      <c r="A342" s="1" t="str">
        <f>MID('Filter Data'!A333,2,LEN('Filter Data'!A333)-2)</f>
        <v>01-Dec-2021</v>
      </c>
      <c r="B342">
        <f>'Filter Data'!N333</f>
        <v>7.3964999999999996</v>
      </c>
      <c r="C342">
        <f t="shared" si="15"/>
        <v>8.783295372403542E-3</v>
      </c>
      <c r="D342">
        <f>C342-SET_TRI!C343</f>
        <v>-4.8413067663154782E-3</v>
      </c>
      <c r="E342">
        <f t="shared" si="16"/>
        <v>1.102089717754259E-2</v>
      </c>
      <c r="F342">
        <f t="shared" ca="1" si="17"/>
        <v>-1.1795803679166539</v>
      </c>
      <c r="G342">
        <f ca="1">S0*EXP(Drift*(A342-$A$11)+Volatility*SUM($F$12:F342))</f>
        <v>10.752040605980453</v>
      </c>
    </row>
    <row r="343" spans="1:7" x14ac:dyDescent="0.25">
      <c r="A343" s="1" t="str">
        <f>MID('Filter Data'!A334,2,LEN('Filter Data'!A334)-2)</f>
        <v>02-Dec-2021</v>
      </c>
      <c r="B343">
        <f>'Filter Data'!N334</f>
        <v>7.3846999999999996</v>
      </c>
      <c r="C343">
        <f t="shared" si="15"/>
        <v>-1.5953491516257734E-3</v>
      </c>
      <c r="D343">
        <f>C343-SET_TRI!C344</f>
        <v>-1.6241009537475367E-3</v>
      </c>
      <c r="E343">
        <f t="shared" si="16"/>
        <v>-8.1602193997558099E-4</v>
      </c>
      <c r="F343">
        <f t="shared" ca="1" si="17"/>
        <v>-1.7864041953150573</v>
      </c>
      <c r="G343">
        <f ca="1">S0*EXP(Drift*(A343-$A$11)+Volatility*SUM($F$12:F343))</f>
        <v>10.534842140465404</v>
      </c>
    </row>
    <row r="344" spans="1:7" x14ac:dyDescent="0.25">
      <c r="A344" s="1" t="str">
        <f>MID('Filter Data'!A335,2,LEN('Filter Data'!A335)-2)</f>
        <v>03-Dec-2021</v>
      </c>
      <c r="B344">
        <f>'Filter Data'!N335</f>
        <v>7.3906000000000001</v>
      </c>
      <c r="C344">
        <f t="shared" si="15"/>
        <v>7.9894917870738968E-4</v>
      </c>
      <c r="D344">
        <f>C344-SET_TRI!C345</f>
        <v>5.1033809362134551E-3</v>
      </c>
      <c r="E344">
        <f t="shared" si="16"/>
        <v>-1.4711138227154982E-3</v>
      </c>
      <c r="F344">
        <f t="shared" ca="1" si="17"/>
        <v>0.46189180296780913</v>
      </c>
      <c r="G344">
        <f ca="1">S0*EXP(Drift*(A344-$A$11)+Volatility*SUM($F$12:F344))</f>
        <v>10.600577999276821</v>
      </c>
    </row>
    <row r="345" spans="1:7" x14ac:dyDescent="0.25">
      <c r="A345" s="1" t="str">
        <f>MID('Filter Data'!A336,2,LEN('Filter Data'!A336)-2)</f>
        <v>07-Dec-2021</v>
      </c>
      <c r="B345">
        <f>'Filter Data'!N336</f>
        <v>7.3776999999999999</v>
      </c>
      <c r="C345">
        <f t="shared" si="15"/>
        <v>-1.7454604497605247E-3</v>
      </c>
      <c r="D345">
        <f>C345-SET_TRI!C346</f>
        <v>-1.6788443347352411E-2</v>
      </c>
      <c r="E345">
        <f t="shared" si="16"/>
        <v>5.9074634566280079E-3</v>
      </c>
      <c r="F345">
        <f t="shared" ca="1" si="17"/>
        <v>1.4422878911431716</v>
      </c>
      <c r="G345">
        <f ca="1">S0*EXP(Drift*(A345-$A$11)+Volatility*SUM($F$12:F345))</f>
        <v>10.815609490183968</v>
      </c>
    </row>
    <row r="346" spans="1:7" x14ac:dyDescent="0.25">
      <c r="A346" s="1" t="str">
        <f>MID('Filter Data'!A337,2,LEN('Filter Data'!A337)-2)</f>
        <v>08-Dec-2021</v>
      </c>
      <c r="B346">
        <f>'Filter Data'!N337</f>
        <v>7.3338999999999999</v>
      </c>
      <c r="C346">
        <f t="shared" si="15"/>
        <v>-5.9368095747997429E-3</v>
      </c>
      <c r="D346">
        <f>C346-SET_TRI!C347</f>
        <v>-1.2697115383643905E-2</v>
      </c>
      <c r="E346">
        <f t="shared" si="16"/>
        <v>-1.3837679229252234E-4</v>
      </c>
      <c r="F346">
        <f t="shared" ca="1" si="17"/>
        <v>2.2377993748042111</v>
      </c>
      <c r="G346">
        <f ca="1">S0*EXP(Drift*(A346-$A$11)+Volatility*SUM($F$12:F346))</f>
        <v>11.114427649292677</v>
      </c>
    </row>
    <row r="347" spans="1:7" x14ac:dyDescent="0.25">
      <c r="A347" s="1" t="str">
        <f>MID('Filter Data'!A338,2,LEN('Filter Data'!A338)-2)</f>
        <v>09-Dec-2021</v>
      </c>
      <c r="B347">
        <f>'Filter Data'!N338</f>
        <v>7.3464</v>
      </c>
      <c r="C347">
        <f t="shared" si="15"/>
        <v>1.704413749846627E-3</v>
      </c>
      <c r="D347">
        <f>C347-SET_TRI!C348</f>
        <v>3.983083563728524E-3</v>
      </c>
      <c r="E347">
        <f t="shared" si="16"/>
        <v>-5.7847982206088791E-5</v>
      </c>
      <c r="F347">
        <f t="shared" ca="1" si="17"/>
        <v>-5.0681497463084688E-2</v>
      </c>
      <c r="G347">
        <f ca="1">S0*EXP(Drift*(A347-$A$11)+Volatility*SUM($F$12:F347))</f>
        <v>11.116092068653462</v>
      </c>
    </row>
    <row r="348" spans="1:7" x14ac:dyDescent="0.25">
      <c r="A348" s="1" t="str">
        <f>MID('Filter Data'!A339,2,LEN('Filter Data'!A339)-2)</f>
        <v>13-Dec-2021</v>
      </c>
      <c r="B348">
        <f>'Filter Data'!N339</f>
        <v>7.2765000000000004</v>
      </c>
      <c r="C348">
        <f t="shared" si="15"/>
        <v>-9.514864423390999E-3</v>
      </c>
      <c r="D348">
        <f>C348-SET_TRI!C349</f>
        <v>-1.4267709404178501E-2</v>
      </c>
      <c r="E348">
        <f t="shared" si="16"/>
        <v>-3.0045227701848984E-3</v>
      </c>
      <c r="F348">
        <f t="shared" ca="1" si="17"/>
        <v>1.7804523826510446</v>
      </c>
      <c r="G348">
        <f ca="1">S0*EXP(Drift*(A348-$A$11)+Volatility*SUM($F$12:F348))</f>
        <v>11.387095857369326</v>
      </c>
    </row>
    <row r="349" spans="1:7" x14ac:dyDescent="0.25">
      <c r="A349" s="1" t="str">
        <f>MID('Filter Data'!A340,2,LEN('Filter Data'!A340)-2)</f>
        <v>14-Dec-2021</v>
      </c>
      <c r="B349">
        <f>'Filter Data'!N340</f>
        <v>7.1566000000000001</v>
      </c>
      <c r="C349">
        <f t="shared" si="15"/>
        <v>-1.6477702191987954E-2</v>
      </c>
      <c r="D349">
        <f>C349-SET_TRI!C350</f>
        <v>-2.0941295817726614E-2</v>
      </c>
      <c r="E349">
        <f t="shared" si="16"/>
        <v>-6.9423997245522829E-3</v>
      </c>
      <c r="F349">
        <f t="shared" ca="1" si="17"/>
        <v>1.6224096137798101</v>
      </c>
      <c r="G349">
        <f ca="1">S0*EXP(Drift*(A349-$A$11)+Volatility*SUM($F$12:F349))</f>
        <v>11.616726142904778</v>
      </c>
    </row>
    <row r="350" spans="1:7" x14ac:dyDescent="0.25">
      <c r="A350" s="1" t="str">
        <f>MID('Filter Data'!A341,2,LEN('Filter Data'!A341)-2)</f>
        <v>15-Dec-2021</v>
      </c>
      <c r="B350">
        <f>'Filter Data'!N341</f>
        <v>7.1435000000000004</v>
      </c>
      <c r="C350">
        <f t="shared" si="15"/>
        <v>-1.8304781600200748E-3</v>
      </c>
      <c r="D350">
        <f>C350-SET_TRI!C351</f>
        <v>5.3903788419563739E-3</v>
      </c>
      <c r="E350">
        <f t="shared" si="16"/>
        <v>-4.2306297472258381E-3</v>
      </c>
      <c r="F350">
        <f t="shared" ca="1" si="17"/>
        <v>-0.2662166752852182</v>
      </c>
      <c r="G350">
        <f ca="1">S0*EXP(Drift*(A350-$A$11)+Volatility*SUM($F$12:F350))</f>
        <v>11.588844954758789</v>
      </c>
    </row>
    <row r="351" spans="1:7" x14ac:dyDescent="0.25">
      <c r="A351" s="1" t="str">
        <f>MID('Filter Data'!A342,2,LEN('Filter Data'!A342)-2)</f>
        <v>16-Dec-2021</v>
      </c>
      <c r="B351">
        <f>'Filter Data'!N342</f>
        <v>7.1429999999999998</v>
      </c>
      <c r="C351">
        <f t="shared" si="15"/>
        <v>-6.9993700567034511E-5</v>
      </c>
      <c r="D351">
        <f>C351-SET_TRI!C352</f>
        <v>-1.7075865905162534E-2</v>
      </c>
      <c r="E351">
        <f t="shared" si="16"/>
        <v>7.7132112751931619E-3</v>
      </c>
      <c r="F351">
        <f t="shared" ca="1" si="17"/>
        <v>1.9059972213505019</v>
      </c>
      <c r="G351">
        <f ca="1">S0*EXP(Drift*(A351-$A$11)+Volatility*SUM($F$12:F351))</f>
        <v>11.862318859982697</v>
      </c>
    </row>
    <row r="352" spans="1:7" x14ac:dyDescent="0.25">
      <c r="A352" s="1" t="str">
        <f>MID('Filter Data'!A343,2,LEN('Filter Data'!A343)-2)</f>
        <v>17-Dec-2021</v>
      </c>
      <c r="B352">
        <f>'Filter Data'!N343</f>
        <v>6.9984000000000002</v>
      </c>
      <c r="C352">
        <f t="shared" si="15"/>
        <v>-2.0243595128097387E-2</v>
      </c>
      <c r="D352">
        <f>C352-SET_TRI!C353</f>
        <v>-1.7539725437940447E-2</v>
      </c>
      <c r="E352">
        <f t="shared" si="16"/>
        <v>-1.2250134852861116E-2</v>
      </c>
      <c r="F352">
        <f t="shared" ca="1" si="17"/>
        <v>-0.5255006422082652</v>
      </c>
      <c r="G352">
        <f ca="1">S0*EXP(Drift*(A352-$A$11)+Volatility*SUM($F$12:F352))</f>
        <v>11.797563868727813</v>
      </c>
    </row>
    <row r="353" spans="1:7" x14ac:dyDescent="0.25">
      <c r="A353" s="1" t="str">
        <f>MID('Filter Data'!A344,2,LEN('Filter Data'!A344)-2)</f>
        <v>20-Dec-2021</v>
      </c>
      <c r="B353">
        <f>'Filter Data'!N344</f>
        <v>6.9320000000000004</v>
      </c>
      <c r="C353">
        <f t="shared" si="15"/>
        <v>-9.487882944673039E-3</v>
      </c>
      <c r="D353">
        <f>C353-SET_TRI!C354</f>
        <v>9.5353085681946347E-3</v>
      </c>
      <c r="E353">
        <f t="shared" si="16"/>
        <v>-1.3766821921842316E-2</v>
      </c>
      <c r="F353">
        <f t="shared" ca="1" si="17"/>
        <v>-0.95527634469561962</v>
      </c>
      <c r="G353">
        <f ca="1">S0*EXP(Drift*(A353-$A$11)+Volatility*SUM($F$12:F353))</f>
        <v>11.691114529332081</v>
      </c>
    </row>
    <row r="354" spans="1:7" x14ac:dyDescent="0.25">
      <c r="A354" s="1" t="str">
        <f>MID('Filter Data'!A345,2,LEN('Filter Data'!A345)-2)</f>
        <v>21-Dec-2021</v>
      </c>
      <c r="B354">
        <f>'Filter Data'!N345</f>
        <v>7.0030999999999999</v>
      </c>
      <c r="C354">
        <f t="shared" si="15"/>
        <v>1.0256780150028779E-2</v>
      </c>
      <c r="D354">
        <f>C354-SET_TRI!C355</f>
        <v>6.5433362656446871E-3</v>
      </c>
      <c r="E354">
        <f t="shared" si="16"/>
        <v>7.3340233531186943E-3</v>
      </c>
      <c r="F354">
        <f t="shared" ca="1" si="17"/>
        <v>2.2512583313448227</v>
      </c>
      <c r="G354">
        <f ca="1">S0*EXP(Drift*(A354-$A$11)+Volatility*SUM($F$12:F354))</f>
        <v>12.016036742725523</v>
      </c>
    </row>
    <row r="355" spans="1:7" x14ac:dyDescent="0.25">
      <c r="A355" s="1" t="str">
        <f>MID('Filter Data'!A346,2,LEN('Filter Data'!A346)-2)</f>
        <v>22-Dec-2021</v>
      </c>
      <c r="B355">
        <f>'Filter Data'!N346</f>
        <v>7.0655000000000001</v>
      </c>
      <c r="C355">
        <f t="shared" si="15"/>
        <v>8.9103397067013517E-3</v>
      </c>
      <c r="D355">
        <f>C355-SET_TRI!C356</f>
        <v>6.2578734387133267E-3</v>
      </c>
      <c r="E355">
        <f t="shared" si="16"/>
        <v>6.1169756848115375E-3</v>
      </c>
      <c r="F355">
        <f t="shared" ca="1" si="17"/>
        <v>-6.8400605645978288E-2</v>
      </c>
      <c r="G355">
        <f ca="1">S0*EXP(Drift*(A355-$A$11)+Volatility*SUM($F$12:F355))</f>
        <v>12.015314401814935</v>
      </c>
    </row>
    <row r="356" spans="1:7" x14ac:dyDescent="0.25">
      <c r="A356" s="1" t="str">
        <f>MID('Filter Data'!A347,2,LEN('Filter Data'!A347)-2)</f>
        <v>28-Dec-2021</v>
      </c>
      <c r="B356">
        <f>'Filter Data'!N347</f>
        <v>7.0871000000000004</v>
      </c>
      <c r="C356">
        <f t="shared" si="15"/>
        <v>3.0571084848914141E-3</v>
      </c>
      <c r="D356">
        <f>C356-SET_TRI!C357</f>
        <v>-1.4658529911224225E-2</v>
      </c>
      <c r="E356">
        <f t="shared" si="16"/>
        <v>9.7445987724226225E-3</v>
      </c>
      <c r="F356">
        <f t="shared" ca="1" si="17"/>
        <v>1.0183027744730964</v>
      </c>
      <c r="G356">
        <f ca="1">S0*EXP(Drift*(A356-$A$11)+Volatility*SUM($F$12:F356))</f>
        <v>12.215948989848231</v>
      </c>
    </row>
    <row r="357" spans="1:7" x14ac:dyDescent="0.25">
      <c r="A357" s="1" t="str">
        <f>MID('Filter Data'!A348,2,LEN('Filter Data'!A348)-2)</f>
        <v>29-Dec-2021</v>
      </c>
      <c r="B357">
        <f>'Filter Data'!N348</f>
        <v>7.0298999999999996</v>
      </c>
      <c r="C357">
        <f t="shared" si="15"/>
        <v>-8.0710022435129744E-3</v>
      </c>
      <c r="D357">
        <f>C357-SET_TRI!C358</f>
        <v>-1.5018253458018991E-2</v>
      </c>
      <c r="E357">
        <f t="shared" si="16"/>
        <v>-1.2204587540631112E-3</v>
      </c>
      <c r="F357">
        <f t="shared" ca="1" si="17"/>
        <v>-0.57088932293295658</v>
      </c>
      <c r="G357">
        <f ca="1">S0*EXP(Drift*(A357-$A$11)+Volatility*SUM($F$12:F357))</f>
        <v>12.142734294505797</v>
      </c>
    </row>
    <row r="358" spans="1:7" x14ac:dyDescent="0.25">
      <c r="A358" s="1" t="str">
        <f>MID('Filter Data'!A349,2,LEN('Filter Data'!A349)-2)</f>
        <v>30-Dec-2021</v>
      </c>
      <c r="B358">
        <f>'Filter Data'!N349</f>
        <v>7.0175000000000001</v>
      </c>
      <c r="C358">
        <f t="shared" si="15"/>
        <v>-1.7638942232463511E-3</v>
      </c>
      <c r="D358">
        <f>C358-SET_TRI!C359</f>
        <v>-3.2238387178094496E-3</v>
      </c>
      <c r="E358">
        <f t="shared" si="16"/>
        <v>-2.5944805014740556E-4</v>
      </c>
      <c r="F358">
        <f t="shared" ca="1" si="17"/>
        <v>-0.47249637618596463</v>
      </c>
      <c r="G358">
        <f ca="1">S0*EXP(Drift*(A358-$A$11)+Volatility*SUM($F$12:F358))</f>
        <v>12.084032068623383</v>
      </c>
    </row>
    <row r="359" spans="1:7" x14ac:dyDescent="0.25">
      <c r="A359" s="1" t="str">
        <f>MID('Filter Data'!A350,2,LEN('Filter Data'!A350)-2)</f>
        <v>04-Jan-2022</v>
      </c>
      <c r="B359">
        <f>'Filter Data'!N350</f>
        <v>7.1436000000000002</v>
      </c>
      <c r="C359">
        <f t="shared" si="15"/>
        <v>1.7969362308514442E-2</v>
      </c>
      <c r="D359">
        <f>C359-SET_TRI!C360</f>
        <v>9.1743298858578941E-3</v>
      </c>
      <c r="E359">
        <f t="shared" si="16"/>
        <v>1.3854045453121258E-2</v>
      </c>
      <c r="F359">
        <f t="shared" ca="1" si="17"/>
        <v>1.6865253371120252</v>
      </c>
      <c r="G359">
        <f ca="1">S0*EXP(Drift*(A359-$A$11)+Volatility*SUM($F$12:F359))</f>
        <v>12.374147941763749</v>
      </c>
    </row>
    <row r="360" spans="1:7" x14ac:dyDescent="0.25">
      <c r="A360" s="1" t="str">
        <f>MID('Filter Data'!A351,2,LEN('Filter Data'!A351)-2)</f>
        <v>05-Jan-2022</v>
      </c>
      <c r="B360">
        <f>'Filter Data'!N351</f>
        <v>7.0209000000000001</v>
      </c>
      <c r="C360">
        <f t="shared" si="15"/>
        <v>-1.7176213673777932E-2</v>
      </c>
      <c r="D360">
        <f>C360-SET_TRI!C361</f>
        <v>-2.0323507410156996E-2</v>
      </c>
      <c r="E360">
        <f t="shared" si="16"/>
        <v>-7.9209384073970854E-3</v>
      </c>
      <c r="F360">
        <f t="shared" ca="1" si="17"/>
        <v>1.6853834355891604</v>
      </c>
      <c r="G360">
        <f ca="1">S0*EXP(Drift*(A360-$A$11)+Volatility*SUM($F$12:F360))</f>
        <v>12.63310169015444</v>
      </c>
    </row>
    <row r="361" spans="1:7" x14ac:dyDescent="0.25">
      <c r="A361" s="1" t="str">
        <f>MID('Filter Data'!A352,2,LEN('Filter Data'!A352)-2)</f>
        <v>06-Jan-2022</v>
      </c>
      <c r="B361">
        <f>'Filter Data'!N352</f>
        <v>6.9966999999999997</v>
      </c>
      <c r="C361">
        <f t="shared" si="15"/>
        <v>-3.4468515432495039E-3</v>
      </c>
      <c r="D361">
        <f>C361-SET_TRI!C362</f>
        <v>1.5396108580849293E-2</v>
      </c>
      <c r="E361">
        <f t="shared" si="16"/>
        <v>-1.0382336683112552E-2</v>
      </c>
      <c r="F361">
        <f t="shared" ca="1" si="17"/>
        <v>0.59660067495101854</v>
      </c>
      <c r="G361">
        <f ca="1">S0*EXP(Drift*(A361-$A$11)+Volatility*SUM($F$12:F361))</f>
        <v>12.732227696173235</v>
      </c>
    </row>
    <row r="362" spans="1:7" x14ac:dyDescent="0.25">
      <c r="A362" s="1" t="str">
        <f>MID('Filter Data'!A353,2,LEN('Filter Data'!A353)-2)</f>
        <v>07-Jan-2022</v>
      </c>
      <c r="B362">
        <f>'Filter Data'!N353</f>
        <v>7.1369999999999996</v>
      </c>
      <c r="C362">
        <f t="shared" si="15"/>
        <v>2.0052310374891004E-2</v>
      </c>
      <c r="D362">
        <f>C362-SET_TRI!C363</f>
        <v>1.7767834226345626E-2</v>
      </c>
      <c r="E362">
        <f t="shared" si="16"/>
        <v>1.2041784515518432E-2</v>
      </c>
      <c r="F362">
        <f t="shared" ca="1" si="17"/>
        <v>-0.68949238573961347</v>
      </c>
      <c r="G362">
        <f ca="1">S0*EXP(Drift*(A362-$A$11)+Volatility*SUM($F$12:F362))</f>
        <v>12.638153595073222</v>
      </c>
    </row>
    <row r="363" spans="1:7" x14ac:dyDescent="0.25">
      <c r="A363" s="1" t="str">
        <f>MID('Filter Data'!A354,2,LEN('Filter Data'!A354)-2)</f>
        <v>10-Jan-2022</v>
      </c>
      <c r="B363">
        <f>'Filter Data'!N354</f>
        <v>7.1920000000000002</v>
      </c>
      <c r="C363">
        <f t="shared" si="15"/>
        <v>7.7063191817291028E-3</v>
      </c>
      <c r="D363">
        <f>C363-SET_TRI!C364</f>
        <v>7.8800529978318799E-3</v>
      </c>
      <c r="E363">
        <f t="shared" si="16"/>
        <v>4.1776639242278009E-3</v>
      </c>
      <c r="F363">
        <f t="shared" ca="1" si="17"/>
        <v>0.85158178796699202</v>
      </c>
      <c r="G363">
        <f ca="1">S0*EXP(Drift*(A363-$A$11)+Volatility*SUM($F$12:F363))</f>
        <v>12.795020797892148</v>
      </c>
    </row>
    <row r="364" spans="1:7" x14ac:dyDescent="0.25">
      <c r="A364" s="1" t="str">
        <f>MID('Filter Data'!A355,2,LEN('Filter Data'!A355)-2)</f>
        <v>11-Jan-2022</v>
      </c>
      <c r="B364">
        <f>'Filter Data'!N355</f>
        <v>7.1683000000000003</v>
      </c>
      <c r="C364">
        <f t="shared" si="15"/>
        <v>-3.2953281423803993E-3</v>
      </c>
      <c r="D364">
        <f>C364-SET_TRI!C365</f>
        <v>-9.4135982427290474E-3</v>
      </c>
      <c r="E364">
        <f t="shared" si="16"/>
        <v>1.0147728693784162E-3</v>
      </c>
      <c r="F364">
        <f t="shared" ca="1" si="17"/>
        <v>-0.14810920431394017</v>
      </c>
      <c r="G364">
        <f ca="1">S0*EXP(Drift*(A364-$A$11)+Volatility*SUM($F$12:F364))</f>
        <v>12.782179064111986</v>
      </c>
    </row>
    <row r="365" spans="1:7" x14ac:dyDescent="0.25">
      <c r="A365" s="1" t="str">
        <f>MID('Filter Data'!A356,2,LEN('Filter Data'!A356)-2)</f>
        <v>12-Jan-2022</v>
      </c>
      <c r="B365">
        <f>'Filter Data'!N356</f>
        <v>7.3556999999999997</v>
      </c>
      <c r="C365">
        <f t="shared" si="15"/>
        <v>2.6142879064771193E-2</v>
      </c>
      <c r="D365">
        <f>C365-SET_TRI!C366</f>
        <v>1.953584222217529E-2</v>
      </c>
      <c r="E365">
        <f t="shared" si="16"/>
        <v>1.7330961783273337E-2</v>
      </c>
      <c r="F365">
        <f t="shared" ca="1" si="17"/>
        <v>1.613517890428827</v>
      </c>
      <c r="G365">
        <f ca="1">S0*EXP(Drift*(A365-$A$11)+Volatility*SUM($F$12:F365))</f>
        <v>13.038569199612391</v>
      </c>
    </row>
    <row r="366" spans="1:7" x14ac:dyDescent="0.25">
      <c r="A366" s="1" t="str">
        <f>MID('Filter Data'!A357,2,LEN('Filter Data'!A357)-2)</f>
        <v>13-Jan-2022</v>
      </c>
      <c r="B366">
        <f>'Filter Data'!N357</f>
        <v>7.2743000000000002</v>
      </c>
      <c r="C366">
        <f t="shared" si="15"/>
        <v>-1.1066247943771425E-2</v>
      </c>
      <c r="D366">
        <f>C366-SET_TRI!C367</f>
        <v>-9.6497897327007427E-3</v>
      </c>
      <c r="E366">
        <f t="shared" si="16"/>
        <v>-6.6490875553079903E-3</v>
      </c>
      <c r="F366">
        <f t="shared" ca="1" si="17"/>
        <v>-0.71096837723242268</v>
      </c>
      <c r="G366">
        <f ca="1">S0*EXP(Drift*(A366-$A$11)+Volatility*SUM($F$12:F366))</f>
        <v>12.93894016235131</v>
      </c>
    </row>
    <row r="367" spans="1:7" x14ac:dyDescent="0.25">
      <c r="A367" s="1" t="str">
        <f>MID('Filter Data'!A358,2,LEN('Filter Data'!A358)-2)</f>
        <v>14-Jan-2022</v>
      </c>
      <c r="B367">
        <f>'Filter Data'!N358</f>
        <v>7.1868999999999996</v>
      </c>
      <c r="C367">
        <f t="shared" si="15"/>
        <v>-1.2014901777490698E-2</v>
      </c>
      <c r="D367">
        <f>C367-SET_TRI!C368</f>
        <v>-8.9329323238396801E-3</v>
      </c>
      <c r="E367">
        <f t="shared" si="16"/>
        <v>-7.9226739570378672E-3</v>
      </c>
      <c r="F367">
        <f t="shared" ca="1" si="17"/>
        <v>-2.4066198101794343</v>
      </c>
      <c r="G367">
        <f ca="1">S0*EXP(Drift*(A367-$A$11)+Volatility*SUM($F$12:F367))</f>
        <v>12.584781750433939</v>
      </c>
    </row>
    <row r="368" spans="1:7" x14ac:dyDescent="0.25">
      <c r="A368" s="1" t="str">
        <f>MID('Filter Data'!A359,2,LEN('Filter Data'!A359)-2)</f>
        <v>18-Jan-2022</v>
      </c>
      <c r="B368">
        <f>'Filter Data'!N359</f>
        <v>7.0426000000000002</v>
      </c>
      <c r="C368">
        <f t="shared" si="15"/>
        <v>-2.0078197832166782E-2</v>
      </c>
      <c r="D368">
        <f>C368-SET_TRI!C369</f>
        <v>-1.3750273884764444E-2</v>
      </c>
      <c r="E368">
        <f t="shared" si="16"/>
        <v>-1.3802396060985805E-2</v>
      </c>
      <c r="F368">
        <f t="shared" ca="1" si="17"/>
        <v>-0.96849810064995723</v>
      </c>
      <c r="G368">
        <f ca="1">S0*EXP(Drift*(A368-$A$11)+Volatility*SUM($F$12:F368))</f>
        <v>12.478631982504279</v>
      </c>
    </row>
    <row r="369" spans="1:7" x14ac:dyDescent="0.25">
      <c r="A369" s="1" t="str">
        <f>MID('Filter Data'!A360,2,LEN('Filter Data'!A360)-2)</f>
        <v>19-Jan-2022</v>
      </c>
      <c r="B369">
        <f>'Filter Data'!N360</f>
        <v>7.1394000000000002</v>
      </c>
      <c r="C369">
        <f t="shared" si="15"/>
        <v>1.3744923749751512E-2</v>
      </c>
      <c r="D369">
        <f>C369-SET_TRI!C370</f>
        <v>1.2160259515268515E-2</v>
      </c>
      <c r="E369">
        <f t="shared" si="16"/>
        <v>8.2761636985562107E-3</v>
      </c>
      <c r="F369">
        <f t="shared" ca="1" si="17"/>
        <v>0.46559377802720225</v>
      </c>
      <c r="G369">
        <f ca="1">S0*EXP(Drift*(A369-$A$11)+Volatility*SUM($F$12:F369))</f>
        <v>12.557047351768512</v>
      </c>
    </row>
    <row r="370" spans="1:7" x14ac:dyDescent="0.25">
      <c r="A370" s="1" t="str">
        <f>MID('Filter Data'!A361,2,LEN('Filter Data'!A361)-2)</f>
        <v>20-Jan-2022</v>
      </c>
      <c r="B370">
        <f>'Filter Data'!N361</f>
        <v>7.2309999999999999</v>
      </c>
      <c r="C370">
        <f t="shared" si="15"/>
        <v>1.2830209821553588E-2</v>
      </c>
      <c r="D370">
        <f>C370-SET_TRI!C371</f>
        <v>1.153535990016949E-2</v>
      </c>
      <c r="E370">
        <f t="shared" si="16"/>
        <v>7.6447002943440378E-3</v>
      </c>
      <c r="F370">
        <f t="shared" ca="1" si="17"/>
        <v>-1.1982092033063532</v>
      </c>
      <c r="G370">
        <f ca="1">S0*EXP(Drift*(A370-$A$11)+Volatility*SUM($F$12:F370))</f>
        <v>12.389395562586619</v>
      </c>
    </row>
    <row r="371" spans="1:7" x14ac:dyDescent="0.25">
      <c r="A371" s="1" t="str">
        <f>MID('Filter Data'!A362,2,LEN('Filter Data'!A362)-2)</f>
        <v>21-Jan-2022</v>
      </c>
      <c r="B371">
        <f>'Filter Data'!N362</f>
        <v>7.2085999999999997</v>
      </c>
      <c r="C371">
        <f t="shared" si="15"/>
        <v>-3.0977734753146451E-3</v>
      </c>
      <c r="D371">
        <f>C371-SET_TRI!C372</f>
        <v>3.2285247663342044E-4</v>
      </c>
      <c r="E371">
        <f t="shared" si="16"/>
        <v>-3.2009489345036272E-3</v>
      </c>
      <c r="F371">
        <f t="shared" ca="1" si="17"/>
        <v>-0.57702905240648772</v>
      </c>
      <c r="G371">
        <f ca="1">S0*EXP(Drift*(A371-$A$11)+Volatility*SUM($F$12:F371))</f>
        <v>12.314245854958028</v>
      </c>
    </row>
    <row r="372" spans="1:7" x14ac:dyDescent="0.25">
      <c r="A372" s="1" t="str">
        <f>MID('Filter Data'!A363,2,LEN('Filter Data'!A363)-2)</f>
        <v>24-Jan-2022</v>
      </c>
      <c r="B372">
        <f>'Filter Data'!N363</f>
        <v>6.984</v>
      </c>
      <c r="C372">
        <f t="shared" si="15"/>
        <v>-3.1157228865521695E-2</v>
      </c>
      <c r="D372">
        <f>C372-SET_TRI!C373</f>
        <v>-2.9224612112298085E-2</v>
      </c>
      <c r="E372">
        <f t="shared" si="16"/>
        <v>-1.7867317459168246E-2</v>
      </c>
      <c r="F372">
        <f t="shared" ca="1" si="17"/>
        <v>-0.61947578247533019</v>
      </c>
      <c r="G372">
        <f ca="1">S0*EXP(Drift*(A372-$A$11)+Volatility*SUM($F$12:F372))</f>
        <v>12.251764150163448</v>
      </c>
    </row>
    <row r="373" spans="1:7" x14ac:dyDescent="0.25">
      <c r="A373" s="1" t="str">
        <f>MID('Filter Data'!A364,2,LEN('Filter Data'!A364)-2)</f>
        <v>25-Jan-2022</v>
      </c>
      <c r="B373">
        <f>'Filter Data'!N364</f>
        <v>6.9904999999999999</v>
      </c>
      <c r="C373">
        <f t="shared" si="15"/>
        <v>9.3069873997708339E-4</v>
      </c>
      <c r="D373">
        <f>C373-SET_TRI!C374</f>
        <v>6.333293231866559E-4</v>
      </c>
      <c r="E373">
        <f t="shared" si="16"/>
        <v>6.8679231001016032E-4</v>
      </c>
      <c r="F373">
        <f t="shared" ca="1" si="17"/>
        <v>-0.41596580399481686</v>
      </c>
      <c r="G373">
        <f ca="1">S0*EXP(Drift*(A373-$A$11)+Volatility*SUM($F$12:F373))</f>
        <v>12.200700795473201</v>
      </c>
    </row>
    <row r="374" spans="1:7" x14ac:dyDescent="0.25">
      <c r="A374" s="1" t="str">
        <f>MID('Filter Data'!A365,2,LEN('Filter Data'!A365)-2)</f>
        <v>27-Jan-2022</v>
      </c>
      <c r="B374">
        <f>'Filter Data'!N365</f>
        <v>7.0572999999999997</v>
      </c>
      <c r="C374">
        <f t="shared" si="15"/>
        <v>9.5558257635361913E-3</v>
      </c>
      <c r="D374">
        <f>C374-SET_TRI!C375</f>
        <v>6.595854997815424E-3</v>
      </c>
      <c r="E374">
        <f t="shared" si="16"/>
        <v>6.6092636096583774E-3</v>
      </c>
      <c r="F374">
        <f t="shared" ca="1" si="17"/>
        <v>0.30993734649848326</v>
      </c>
      <c r="G374">
        <f ca="1">S0*EXP(Drift*(A374-$A$11)+Volatility*SUM($F$12:F374))</f>
        <v>12.263951179765904</v>
      </c>
    </row>
    <row r="375" spans="1:7" x14ac:dyDescent="0.25">
      <c r="A375" s="1" t="str">
        <f>MID('Filter Data'!A366,2,LEN('Filter Data'!A366)-2)</f>
        <v>28-Jan-2022</v>
      </c>
      <c r="B375">
        <f>'Filter Data'!N366</f>
        <v>6.9142000000000001</v>
      </c>
      <c r="C375">
        <f t="shared" si="15"/>
        <v>-2.0276876425828514E-2</v>
      </c>
      <c r="D375">
        <f>C375-SET_TRI!C376</f>
        <v>-2.2397984404404818E-2</v>
      </c>
      <c r="E375">
        <f t="shared" si="16"/>
        <v>-1.0081295418462425E-2</v>
      </c>
      <c r="F375">
        <f t="shared" ca="1" si="17"/>
        <v>-0.45687980014801793</v>
      </c>
      <c r="G375">
        <f ca="1">S0*EXP(Drift*(A375-$A$11)+Volatility*SUM($F$12:F375))</f>
        <v>12.206920493050889</v>
      </c>
    </row>
    <row r="376" spans="1:7" x14ac:dyDescent="0.25">
      <c r="A376" s="1" t="str">
        <f>MID('Filter Data'!A367,2,LEN('Filter Data'!A367)-2)</f>
        <v>07-Feb-2022</v>
      </c>
      <c r="B376">
        <f>'Filter Data'!N367</f>
        <v>7.0162000000000004</v>
      </c>
      <c r="C376">
        <f t="shared" si="15"/>
        <v>1.4752248994822295E-2</v>
      </c>
      <c r="D376">
        <f>C376-SET_TRI!C377</f>
        <v>-1.2697858478216955E-3</v>
      </c>
      <c r="E376">
        <f t="shared" si="16"/>
        <v>1.5370974508240272E-2</v>
      </c>
      <c r="F376">
        <f t="shared" ca="1" si="17"/>
        <v>-5.6866346186105927</v>
      </c>
      <c r="G376">
        <f ca="1">S0*EXP(Drift*(A376-$A$11)+Volatility*SUM($F$12:F376))</f>
        <v>11.497764777768484</v>
      </c>
    </row>
    <row r="377" spans="1:7" x14ac:dyDescent="0.25">
      <c r="A377" s="1" t="str">
        <f>MID('Filter Data'!A368,2,LEN('Filter Data'!A368)-2)</f>
        <v>08-Feb-2022</v>
      </c>
      <c r="B377">
        <f>'Filter Data'!N368</f>
        <v>6.9889999999999999</v>
      </c>
      <c r="C377">
        <f t="shared" si="15"/>
        <v>-3.8767423961689456E-3</v>
      </c>
      <c r="D377">
        <f>C377-SET_TRI!C378</f>
        <v>-9.1854275947150701E-3</v>
      </c>
      <c r="E377">
        <f t="shared" si="16"/>
        <v>3.2993487512575446E-4</v>
      </c>
      <c r="F377">
        <f t="shared" ca="1" si="17"/>
        <v>-1.7883537132902201</v>
      </c>
      <c r="G377">
        <f ca="1">S0*EXP(Drift*(A377-$A$11)+Volatility*SUM($F$12:F377))</f>
        <v>11.265242071364403</v>
      </c>
    </row>
    <row r="378" spans="1:7" x14ac:dyDescent="0.25">
      <c r="A378" s="1" t="str">
        <f>MID('Filter Data'!A369,2,LEN('Filter Data'!A369)-2)</f>
        <v>09-Feb-2022</v>
      </c>
      <c r="B378">
        <f>'Filter Data'!N369</f>
        <v>7.1303999999999998</v>
      </c>
      <c r="C378">
        <f t="shared" si="15"/>
        <v>2.0231792817284301E-2</v>
      </c>
      <c r="D378">
        <f>C378-SET_TRI!C379</f>
        <v>2.1425056427552755E-3</v>
      </c>
      <c r="E378">
        <f t="shared" si="16"/>
        <v>1.93038165415759E-2</v>
      </c>
      <c r="F378">
        <f t="shared" ca="1" si="17"/>
        <v>-4.6331374801512053E-2</v>
      </c>
      <c r="G378">
        <f ca="1">S0*EXP(Drift*(A378-$A$11)+Volatility*SUM($F$12:F378))</f>
        <v>11.267509576281338</v>
      </c>
    </row>
    <row r="379" spans="1:7" x14ac:dyDescent="0.25">
      <c r="A379" s="1" t="str">
        <f>MID('Filter Data'!A370,2,LEN('Filter Data'!A370)-2)</f>
        <v>10-Feb-2022</v>
      </c>
      <c r="B379">
        <f>'Filter Data'!N370</f>
        <v>7.1405000000000003</v>
      </c>
      <c r="C379">
        <f t="shared" si="15"/>
        <v>1.4164703242455462E-3</v>
      </c>
      <c r="D379">
        <f>C379-SET_TRI!C380</f>
        <v>3.8269595164448778E-4</v>
      </c>
      <c r="E379">
        <f t="shared" si="16"/>
        <v>1.2861693952299796E-3</v>
      </c>
      <c r="F379">
        <f t="shared" ca="1" si="17"/>
        <v>-0.79999895276560629</v>
      </c>
      <c r="G379">
        <f ca="1">S0*EXP(Drift*(A379-$A$11)+Volatility*SUM($F$12:F379))</f>
        <v>11.169629422856389</v>
      </c>
    </row>
    <row r="380" spans="1:7" x14ac:dyDescent="0.25">
      <c r="A380" s="1" t="str">
        <f>MID('Filter Data'!A371,2,LEN('Filter Data'!A371)-2)</f>
        <v>11-Feb-2022</v>
      </c>
      <c r="B380">
        <f>'Filter Data'!N371</f>
        <v>7.1045999999999996</v>
      </c>
      <c r="C380">
        <f t="shared" si="15"/>
        <v>-5.0276591275121782E-3</v>
      </c>
      <c r="D380">
        <f>C380-SET_TRI!C381</f>
        <v>-3.5427891315146665E-3</v>
      </c>
      <c r="E380">
        <f t="shared" si="16"/>
        <v>-3.3786411389974741E-3</v>
      </c>
      <c r="F380">
        <f t="shared" ca="1" si="17"/>
        <v>1.0220866516232401</v>
      </c>
      <c r="G380">
        <f ca="1">S0*EXP(Drift*(A380-$A$11)+Volatility*SUM($F$12:F380))</f>
        <v>11.314144132234533</v>
      </c>
    </row>
    <row r="381" spans="1:7" x14ac:dyDescent="0.25">
      <c r="A381" s="1" t="str">
        <f>MID('Filter Data'!A372,2,LEN('Filter Data'!A372)-2)</f>
        <v>14-Feb-2022</v>
      </c>
      <c r="B381">
        <f>'Filter Data'!N372</f>
        <v>6.9865000000000004</v>
      </c>
      <c r="C381">
        <f t="shared" si="15"/>
        <v>-1.6623032964558061E-2</v>
      </c>
      <c r="D381">
        <f>C381-SET_TRI!C382</f>
        <v>-1.0485645098094454E-2</v>
      </c>
      <c r="E381">
        <f t="shared" si="16"/>
        <v>-1.1827001371018667E-2</v>
      </c>
      <c r="F381">
        <f t="shared" ca="1" si="17"/>
        <v>-2.0319173869477427</v>
      </c>
      <c r="G381">
        <f ca="1">S0*EXP(Drift*(A381-$A$11)+Volatility*SUM($F$12:F381))</f>
        <v>11.06999574300723</v>
      </c>
    </row>
    <row r="382" spans="1:7" x14ac:dyDescent="0.25">
      <c r="A382" s="1" t="str">
        <f>MID('Filter Data'!A373,2,LEN('Filter Data'!A373)-2)</f>
        <v>15-Feb-2022</v>
      </c>
      <c r="B382">
        <f>'Filter Data'!N373</f>
        <v>7.0563000000000002</v>
      </c>
      <c r="C382">
        <f t="shared" si="15"/>
        <v>9.9906963429470912E-3</v>
      </c>
      <c r="D382">
        <f>C382-SET_TRI!C383</f>
        <v>1.5553214167853043E-3</v>
      </c>
      <c r="E382">
        <f t="shared" si="16"/>
        <v>9.3288751994606966E-3</v>
      </c>
      <c r="F382">
        <f t="shared" ca="1" si="17"/>
        <v>0.2250626023251048</v>
      </c>
      <c r="G382">
        <f ca="1">S0*EXP(Drift*(A382-$A$11)+Volatility*SUM($F$12:F382))</f>
        <v>11.107870512329521</v>
      </c>
    </row>
    <row r="383" spans="1:7" x14ac:dyDescent="0.25">
      <c r="A383" s="1" t="str">
        <f>MID('Filter Data'!A374,2,LEN('Filter Data'!A374)-2)</f>
        <v>17-Feb-2022</v>
      </c>
      <c r="B383">
        <f>'Filter Data'!N374</f>
        <v>7.0721999999999996</v>
      </c>
      <c r="C383">
        <f t="shared" si="15"/>
        <v>2.2533055567364423E-3</v>
      </c>
      <c r="D383">
        <f>C383-SET_TRI!C384</f>
        <v>-3.8042992274697511E-3</v>
      </c>
      <c r="E383">
        <f t="shared" si="16"/>
        <v>4.020859178682612E-3</v>
      </c>
      <c r="F383">
        <f t="shared" ca="1" si="17"/>
        <v>0.11440924978689407</v>
      </c>
      <c r="G383">
        <f ca="1">S0*EXP(Drift*(A383-$A$11)+Volatility*SUM($F$12:F383))</f>
        <v>11.139628885663493</v>
      </c>
    </row>
    <row r="384" spans="1:7" x14ac:dyDescent="0.25">
      <c r="A384" s="1" t="str">
        <f>MID('Filter Data'!A375,2,LEN('Filter Data'!A375)-2)</f>
        <v>18-Feb-2022</v>
      </c>
      <c r="B384">
        <f>'Filter Data'!N375</f>
        <v>7.0023</v>
      </c>
      <c r="C384">
        <f t="shared" si="15"/>
        <v>-9.8837702553660287E-3</v>
      </c>
      <c r="D384">
        <f>C384-SET_TRI!C385</f>
        <v>-1.0841038225704704E-2</v>
      </c>
      <c r="E384">
        <f t="shared" si="16"/>
        <v>-4.9266483247801226E-3</v>
      </c>
      <c r="F384">
        <f t="shared" ca="1" si="17"/>
        <v>-0.9031768259498375</v>
      </c>
      <c r="G384">
        <f ca="1">S0*EXP(Drift*(A384-$A$11)+Volatility*SUM($F$12:F384))</f>
        <v>11.029373496803265</v>
      </c>
    </row>
    <row r="385" spans="1:7" x14ac:dyDescent="0.25">
      <c r="A385" s="1" t="str">
        <f>MID('Filter Data'!A376,2,LEN('Filter Data'!A376)-2)</f>
        <v>22-Feb-2022</v>
      </c>
      <c r="B385">
        <f>'Filter Data'!N376</f>
        <v>6.8005000000000004</v>
      </c>
      <c r="C385">
        <f t="shared" si="15"/>
        <v>-2.881910229496016E-2</v>
      </c>
      <c r="D385">
        <f>C385-SET_TRI!C386</f>
        <v>-1.0378640623057534E-2</v>
      </c>
      <c r="E385">
        <f t="shared" si="16"/>
        <v>-2.4071573009456636E-2</v>
      </c>
      <c r="F385">
        <f t="shared" ca="1" si="17"/>
        <v>2.4878212444003318</v>
      </c>
      <c r="G385">
        <f ca="1">S0*EXP(Drift*(A385-$A$11)+Volatility*SUM($F$12:F385))</f>
        <v>11.393315422681818</v>
      </c>
    </row>
    <row r="386" spans="1:7" x14ac:dyDescent="0.25">
      <c r="A386" s="1" t="str">
        <f>MID('Filter Data'!A377,2,LEN('Filter Data'!A377)-2)</f>
        <v>23-Feb-2022</v>
      </c>
      <c r="B386">
        <f>'Filter Data'!N377</f>
        <v>6.7732000000000001</v>
      </c>
      <c r="C386">
        <f t="shared" si="15"/>
        <v>-4.0144107050952612E-3</v>
      </c>
      <c r="D386">
        <f>C386-SET_TRI!C387</f>
        <v>-9.4786152033780567E-3</v>
      </c>
      <c r="E386">
        <f t="shared" si="16"/>
        <v>3.2516078116348601E-4</v>
      </c>
      <c r="F386">
        <f t="shared" ca="1" si="17"/>
        <v>0.14127622357060449</v>
      </c>
      <c r="G386">
        <f ca="1">S0*EXP(Drift*(A386-$A$11)+Volatility*SUM($F$12:F386))</f>
        <v>11.420957365229192</v>
      </c>
    </row>
    <row r="387" spans="1:7" x14ac:dyDescent="0.25">
      <c r="A387" s="1" t="str">
        <f>MID('Filter Data'!A378,2,LEN('Filter Data'!A378)-2)</f>
        <v>24-Feb-2022</v>
      </c>
      <c r="B387">
        <f>'Filter Data'!N378</f>
        <v>6.4001000000000001</v>
      </c>
      <c r="C387">
        <f t="shared" si="15"/>
        <v>-5.5084745762711863E-2</v>
      </c>
      <c r="D387">
        <f>C387-SET_TRI!C388</f>
        <v>-3.8856196461576689E-2</v>
      </c>
      <c r="E387">
        <f t="shared" si="16"/>
        <v>-3.742909104682892E-2</v>
      </c>
      <c r="F387">
        <f t="shared" ca="1" si="17"/>
        <v>-0.23993410961828912</v>
      </c>
      <c r="G387">
        <f ca="1">S0*EXP(Drift*(A387-$A$11)+Volatility*SUM($F$12:F387))</f>
        <v>11.397093182914206</v>
      </c>
    </row>
    <row r="388" spans="1:7" x14ac:dyDescent="0.25">
      <c r="A388" s="1" t="str">
        <f>MID('Filter Data'!A379,2,LEN('Filter Data'!A379)-2)</f>
        <v>25-Feb-2022</v>
      </c>
      <c r="B388">
        <f>'Filter Data'!N379</f>
        <v>6.5174000000000003</v>
      </c>
      <c r="C388">
        <f t="shared" si="15"/>
        <v>1.8327838627521471E-2</v>
      </c>
      <c r="D388">
        <f>C388-SET_TRI!C389</f>
        <v>1.0608874151544689E-2</v>
      </c>
      <c r="E388">
        <f t="shared" si="16"/>
        <v>1.3562280669207862E-2</v>
      </c>
      <c r="F388">
        <f t="shared" ca="1" si="17"/>
        <v>-0.61928933529826347</v>
      </c>
      <c r="G388">
        <f ca="1">S0*EXP(Drift*(A388-$A$11)+Volatility*SUM($F$12:F388))</f>
        <v>11.322294038640253</v>
      </c>
    </row>
    <row r="389" spans="1:7" x14ac:dyDescent="0.25">
      <c r="A389" s="1" t="str">
        <f>MID('Filter Data'!A380,2,LEN('Filter Data'!A380)-2)</f>
        <v>02-Mar-2022</v>
      </c>
      <c r="B389">
        <f>'Filter Data'!N380</f>
        <v>6.3409000000000004</v>
      </c>
      <c r="C389">
        <f t="shared" si="15"/>
        <v>-2.7081351459170816E-2</v>
      </c>
      <c r="D389">
        <f>C389-SET_TRI!C390</f>
        <v>-3.8624242629342512E-2</v>
      </c>
      <c r="E389">
        <f t="shared" si="16"/>
        <v>-9.5308353014392048E-3</v>
      </c>
      <c r="F389">
        <f t="shared" ca="1" si="17"/>
        <v>1.3915231586909949</v>
      </c>
      <c r="G389">
        <f ca="1">S0*EXP(Drift*(A389-$A$11)+Volatility*SUM($F$12:F389))</f>
        <v>11.553684007715237</v>
      </c>
    </row>
    <row r="390" spans="1:7" x14ac:dyDescent="0.25">
      <c r="A390" s="1" t="str">
        <f>MID('Filter Data'!A381,2,LEN('Filter Data'!A381)-2)</f>
        <v>04-Mar-2022</v>
      </c>
      <c r="B390">
        <f>'Filter Data'!N381</f>
        <v>6.2121000000000004</v>
      </c>
      <c r="C390">
        <f t="shared" si="15"/>
        <v>-2.0312573924837173E-2</v>
      </c>
      <c r="D390">
        <f>C390-SET_TRI!C391</f>
        <v>-9.8024073143257485E-3</v>
      </c>
      <c r="E390">
        <f t="shared" si="16"/>
        <v>-1.5826236009423476E-2</v>
      </c>
      <c r="F390">
        <f t="shared" ca="1" si="17"/>
        <v>-1.5992356855790001E-2</v>
      </c>
      <c r="G390">
        <f ca="1">S0*EXP(Drift*(A390-$A$11)+Volatility*SUM($F$12:F390))</f>
        <v>11.56883597350169</v>
      </c>
    </row>
    <row r="391" spans="1:7" x14ac:dyDescent="0.25">
      <c r="A391" s="1" t="str">
        <f>MID('Filter Data'!A382,2,LEN('Filter Data'!A382)-2)</f>
        <v>07-Mar-2022</v>
      </c>
      <c r="B391">
        <f>'Filter Data'!N382</f>
        <v>6.0519999999999996</v>
      </c>
      <c r="C391">
        <f t="shared" si="15"/>
        <v>-2.5772283124869334E-2</v>
      </c>
      <c r="D391">
        <f>C391-SET_TRI!C392</f>
        <v>7.0120109591821633E-5</v>
      </c>
      <c r="E391">
        <f t="shared" si="16"/>
        <v>-2.5760901663773851E-2</v>
      </c>
      <c r="F391">
        <f t="shared" ca="1" si="17"/>
        <v>0.51465446996206166</v>
      </c>
      <c r="G391">
        <f ca="1">S0*EXP(Drift*(A391-$A$11)+Volatility*SUM($F$12:F391))</f>
        <v>11.665785987979936</v>
      </c>
    </row>
    <row r="392" spans="1:7" x14ac:dyDescent="0.25">
      <c r="A392" s="1" t="str">
        <f>MID('Filter Data'!A383,2,LEN('Filter Data'!A383)-2)</f>
        <v>08-Mar-2022</v>
      </c>
      <c r="B392">
        <f>'Filter Data'!N383</f>
        <v>5.9824000000000002</v>
      </c>
      <c r="C392">
        <f t="shared" si="15"/>
        <v>-1.1500330469266266E-2</v>
      </c>
      <c r="D392">
        <f>C392-SET_TRI!C393</f>
        <v>-1.0980925438401524E-2</v>
      </c>
      <c r="E392">
        <f t="shared" si="16"/>
        <v>-6.4798013524093277E-3</v>
      </c>
      <c r="F392">
        <f t="shared" ca="1" si="17"/>
        <v>-1.8988027430512242</v>
      </c>
      <c r="G392">
        <f ca="1">S0*EXP(Drift*(A392-$A$11)+Volatility*SUM($F$12:F392))</f>
        <v>11.414923520693295</v>
      </c>
    </row>
    <row r="393" spans="1:7" x14ac:dyDescent="0.25">
      <c r="A393" s="1" t="str">
        <f>MID('Filter Data'!A384,2,LEN('Filter Data'!A384)-2)</f>
        <v>09-Mar-2022</v>
      </c>
      <c r="B393">
        <f>'Filter Data'!N384</f>
        <v>5.9551999999999996</v>
      </c>
      <c r="C393">
        <f t="shared" si="15"/>
        <v>-4.5466702326826284E-3</v>
      </c>
      <c r="D393">
        <f>C393-SET_TRI!C394</f>
        <v>-1.7205519835411142E-2</v>
      </c>
      <c r="E393">
        <f t="shared" si="16"/>
        <v>3.2953034521508015E-3</v>
      </c>
      <c r="F393">
        <f t="shared" ca="1" si="17"/>
        <v>0.43301712954285038</v>
      </c>
      <c r="G393">
        <f ca="1">S0*EXP(Drift*(A393-$A$11)+Volatility*SUM($F$12:F393))</f>
        <v>11.482223587550886</v>
      </c>
    </row>
    <row r="394" spans="1:7" x14ac:dyDescent="0.25">
      <c r="A394" s="1" t="str">
        <f>MID('Filter Data'!A385,2,LEN('Filter Data'!A385)-2)</f>
        <v>10-Mar-2022</v>
      </c>
      <c r="B394">
        <f>'Filter Data'!N385</f>
        <v>5.9558999999999997</v>
      </c>
      <c r="C394">
        <f t="shared" si="15"/>
        <v>1.1754433100486045E-4</v>
      </c>
      <c r="D394">
        <f>C394-SET_TRI!C395</f>
        <v>-3.355385250012484E-3</v>
      </c>
      <c r="E394">
        <f t="shared" si="16"/>
        <v>1.6816170797564626E-3</v>
      </c>
      <c r="F394">
        <f t="shared" ca="1" si="17"/>
        <v>-1.4312272043723175</v>
      </c>
      <c r="G394">
        <f ca="1">S0*EXP(Drift*(A394-$A$11)+Volatility*SUM($F$12:F394))</f>
        <v>11.297699806811128</v>
      </c>
    </row>
    <row r="395" spans="1:7" x14ac:dyDescent="0.25">
      <c r="A395" s="1" t="str">
        <f>MID('Filter Data'!A386,2,LEN('Filter Data'!A386)-2)</f>
        <v>11-Mar-2022</v>
      </c>
      <c r="B395">
        <f>'Filter Data'!N386</f>
        <v>5.9383999999999997</v>
      </c>
      <c r="C395">
        <f t="shared" si="15"/>
        <v>-2.9382628989741387E-3</v>
      </c>
      <c r="D395">
        <f>C395-SET_TRI!C396</f>
        <v>-1.0422722639309216E-2</v>
      </c>
      <c r="E395">
        <f t="shared" si="16"/>
        <v>1.8292476025518331E-3</v>
      </c>
      <c r="F395">
        <f t="shared" ca="1" si="17"/>
        <v>-0.50913408670712201</v>
      </c>
      <c r="G395">
        <f ca="1">S0*EXP(Drift*(A395-$A$11)+Volatility*SUM($F$12:F395))</f>
        <v>11.238205198212015</v>
      </c>
    </row>
    <row r="396" spans="1:7" x14ac:dyDescent="0.25">
      <c r="A396" s="1" t="str">
        <f>MID('Filter Data'!A387,2,LEN('Filter Data'!A387)-2)</f>
        <v>14-Mar-2022</v>
      </c>
      <c r="B396">
        <f>'Filter Data'!N387</f>
        <v>5.6357999999999997</v>
      </c>
      <c r="C396">
        <f t="shared" si="15"/>
        <v>-5.095648659571602E-2</v>
      </c>
      <c r="D396">
        <f>C396-SET_TRI!C397</f>
        <v>-5.4135485436576009E-2</v>
      </c>
      <c r="E396">
        <f t="shared" si="16"/>
        <v>-2.6375132929590567E-2</v>
      </c>
      <c r="F396">
        <f t="shared" ca="1" si="17"/>
        <v>-2.1399088484033646</v>
      </c>
      <c r="G396">
        <f ca="1">S0*EXP(Drift*(A396-$A$11)+Volatility*SUM($F$12:F396))</f>
        <v>10.981640886149021</v>
      </c>
    </row>
    <row r="397" spans="1:7" x14ac:dyDescent="0.25">
      <c r="A397" s="1" t="str">
        <f>MID('Filter Data'!A388,2,LEN('Filter Data'!A388)-2)</f>
        <v>15-Mar-2022</v>
      </c>
      <c r="B397">
        <f>'Filter Data'!N388</f>
        <v>5.4726999999999997</v>
      </c>
      <c r="C397">
        <f t="shared" ref="C397:C447" si="18">(B397-B396)/B396</f>
        <v>-2.893999077327088E-2</v>
      </c>
      <c r="D397">
        <f>C397-SET_TRI!C398</f>
        <v>-1.9383477642750023E-2</v>
      </c>
      <c r="E397">
        <f t="shared" ref="E397:E447" si="19">C397-($B$4+$B$5*D397)</f>
        <v>-2.0110806222497266E-2</v>
      </c>
      <c r="F397">
        <f t="shared" ref="F397:F447" ca="1" si="20">SQRT(A397-A396)*_xlfn.NORM.INV(RAND(),0,1)</f>
        <v>-0.34697851735610175</v>
      </c>
      <c r="G397">
        <f ca="1">S0*EXP(Drift*(A397-$A$11)+Volatility*SUM($F$12:F397))</f>
        <v>10.944810103323999</v>
      </c>
    </row>
    <row r="398" spans="1:7" x14ac:dyDescent="0.25">
      <c r="A398" s="1" t="str">
        <f>MID('Filter Data'!A389,2,LEN('Filter Data'!A389)-2)</f>
        <v>16-Mar-2022</v>
      </c>
      <c r="B398">
        <f>'Filter Data'!N389</f>
        <v>5.9538000000000002</v>
      </c>
      <c r="C398">
        <f t="shared" si="18"/>
        <v>8.7909075958850391E-2</v>
      </c>
      <c r="D398">
        <f>C398-SET_TRI!C399</f>
        <v>7.467069430948016E-2</v>
      </c>
      <c r="E398">
        <f t="shared" si="19"/>
        <v>5.4105983508951717E-2</v>
      </c>
      <c r="F398">
        <f t="shared" ca="1" si="20"/>
        <v>-0.60866957020820212</v>
      </c>
      <c r="G398">
        <f ca="1">S0*EXP(Drift*(A398-$A$11)+Volatility*SUM($F$12:F398))</f>
        <v>10.874346944592784</v>
      </c>
    </row>
    <row r="399" spans="1:7" x14ac:dyDescent="0.25">
      <c r="A399" s="1" t="str">
        <f>MID('Filter Data'!A390,2,LEN('Filter Data'!A390)-2)</f>
        <v>17-Mar-2022</v>
      </c>
      <c r="B399">
        <f>'Filter Data'!N390</f>
        <v>5.9989999999999997</v>
      </c>
      <c r="C399">
        <f t="shared" si="18"/>
        <v>7.5917901172359607E-3</v>
      </c>
      <c r="D399">
        <f>C399-SET_TRI!C400</f>
        <v>2.9277050004848214E-4</v>
      </c>
      <c r="E399">
        <f t="shared" si="19"/>
        <v>7.5022500251112718E-3</v>
      </c>
      <c r="F399">
        <f t="shared" ca="1" si="20"/>
        <v>0.49497296592017898</v>
      </c>
      <c r="G399">
        <f ca="1">S0*EXP(Drift*(A399-$A$11)+Volatility*SUM($F$12:F399))</f>
        <v>10.946489265419261</v>
      </c>
    </row>
    <row r="400" spans="1:7" x14ac:dyDescent="0.25">
      <c r="A400" s="1" t="str">
        <f>MID('Filter Data'!A391,2,LEN('Filter Data'!A391)-2)</f>
        <v>21-Mar-2022</v>
      </c>
      <c r="B400">
        <f>'Filter Data'!N391</f>
        <v>6.1505999999999998</v>
      </c>
      <c r="C400">
        <f t="shared" si="18"/>
        <v>2.5270878479746656E-2</v>
      </c>
      <c r="D400">
        <f>C400-SET_TRI!C401</f>
        <v>3.3312776969584262E-2</v>
      </c>
      <c r="E400">
        <f t="shared" si="19"/>
        <v>1.0214239819275462E-2</v>
      </c>
      <c r="F400">
        <f t="shared" ca="1" si="20"/>
        <v>0.90702399152848212</v>
      </c>
      <c r="G400">
        <f ca="1">S0*EXP(Drift*(A400-$A$11)+Volatility*SUM($F$12:F400))</f>
        <v>11.097958958203966</v>
      </c>
    </row>
    <row r="401" spans="1:7" x14ac:dyDescent="0.25">
      <c r="A401" s="1" t="str">
        <f>MID('Filter Data'!A392,2,LEN('Filter Data'!A392)-2)</f>
        <v>22-Mar-2022</v>
      </c>
      <c r="B401">
        <f>'Filter Data'!N392</f>
        <v>6.3044000000000002</v>
      </c>
      <c r="C401">
        <f t="shared" si="18"/>
        <v>2.500569050173973E-2</v>
      </c>
      <c r="D401">
        <f>C401-SET_TRI!C402</f>
        <v>2.3365956865451488E-2</v>
      </c>
      <c r="E401">
        <f t="shared" si="19"/>
        <v>1.445768320927017E-2</v>
      </c>
      <c r="F401">
        <f t="shared" ca="1" si="20"/>
        <v>-0.85907650558443283</v>
      </c>
      <c r="G401">
        <f ca="1">S0*EXP(Drift*(A401-$A$11)+Volatility*SUM($F$12:F401))</f>
        <v>10.993856674430679</v>
      </c>
    </row>
    <row r="402" spans="1:7" x14ac:dyDescent="0.25">
      <c r="A402" s="1" t="str">
        <f>MID('Filter Data'!A393,2,LEN('Filter Data'!A393)-2)</f>
        <v>23-Mar-2022</v>
      </c>
      <c r="B402">
        <f>'Filter Data'!N393</f>
        <v>6.2927999999999997</v>
      </c>
      <c r="C402">
        <f t="shared" si="18"/>
        <v>-1.8399847725398925E-3</v>
      </c>
      <c r="D402">
        <f>C402-SET_TRI!C403</f>
        <v>2.0378888727757239E-3</v>
      </c>
      <c r="E402">
        <f t="shared" si="19"/>
        <v>-2.7205410239781406E-3</v>
      </c>
      <c r="F402">
        <f t="shared" ca="1" si="20"/>
        <v>-0.98095172250434992</v>
      </c>
      <c r="G402">
        <f ca="1">S0*EXP(Drift*(A402-$A$11)+Volatility*SUM($F$12:F402))</f>
        <v>10.875022085380035</v>
      </c>
    </row>
    <row r="403" spans="1:7" x14ac:dyDescent="0.25">
      <c r="A403" s="1" t="str">
        <f>MID('Filter Data'!A394,2,LEN('Filter Data'!A394)-2)</f>
        <v>24-Mar-2022</v>
      </c>
      <c r="B403">
        <f>'Filter Data'!N394</f>
        <v>6.2853000000000003</v>
      </c>
      <c r="C403">
        <f t="shared" si="18"/>
        <v>-1.1918382913805295E-3</v>
      </c>
      <c r="D403">
        <f>C403-SET_TRI!C404</f>
        <v>-4.8964697020659293E-3</v>
      </c>
      <c r="E403">
        <f t="shared" si="19"/>
        <v>1.0707674185111754E-3</v>
      </c>
      <c r="F403">
        <f t="shared" ca="1" si="20"/>
        <v>-0.3729262609452576</v>
      </c>
      <c r="G403">
        <f ca="1">S0*EXP(Drift*(A403-$A$11)+Volatility*SUM($F$12:F403))</f>
        <v>10.8352185469756</v>
      </c>
    </row>
    <row r="404" spans="1:7" x14ac:dyDescent="0.25">
      <c r="A404" s="1" t="str">
        <f>MID('Filter Data'!A395,2,LEN('Filter Data'!A395)-2)</f>
        <v>25-Mar-2022</v>
      </c>
      <c r="B404">
        <f>'Filter Data'!N395</f>
        <v>6.1974</v>
      </c>
      <c r="C404">
        <f t="shared" si="18"/>
        <v>-1.3985012648560977E-2</v>
      </c>
      <c r="D404">
        <f>C404-SET_TRI!C405</f>
        <v>-1.0492175964155481E-2</v>
      </c>
      <c r="E404">
        <f t="shared" si="19"/>
        <v>-9.1860207855812316E-3</v>
      </c>
      <c r="F404">
        <f t="shared" ca="1" si="20"/>
        <v>1.4213908303776437</v>
      </c>
      <c r="G404">
        <f ca="1">S0*EXP(Drift*(A404-$A$11)+Volatility*SUM($F$12:F404))</f>
        <v>11.027434483030362</v>
      </c>
    </row>
    <row r="405" spans="1:7" x14ac:dyDescent="0.25">
      <c r="A405" s="1" t="str">
        <f>MID('Filter Data'!A396,2,LEN('Filter Data'!A396)-2)</f>
        <v>28-Mar-2022</v>
      </c>
      <c r="B405">
        <f>'Filter Data'!N396</f>
        <v>6.2592999999999996</v>
      </c>
      <c r="C405">
        <f t="shared" si="18"/>
        <v>9.9880595088262213E-3</v>
      </c>
      <c r="D405">
        <f>C405-SET_TRI!C406</f>
        <v>6.3988658969216551E-3</v>
      </c>
      <c r="E405">
        <f t="shared" si="19"/>
        <v>7.1307873220078366E-3</v>
      </c>
      <c r="F405">
        <f t="shared" ca="1" si="20"/>
        <v>2.5403171728778511</v>
      </c>
      <c r="G405">
        <f ca="1">S0*EXP(Drift*(A405-$A$11)+Volatility*SUM($F$12:F405))</f>
        <v>11.389851556791703</v>
      </c>
    </row>
    <row r="406" spans="1:7" x14ac:dyDescent="0.25">
      <c r="A406" s="1" t="str">
        <f>MID('Filter Data'!A397,2,LEN('Filter Data'!A397)-2)</f>
        <v>29-Mar-2022</v>
      </c>
      <c r="B406">
        <f>'Filter Data'!N397</f>
        <v>6.2899000000000003</v>
      </c>
      <c r="C406">
        <f t="shared" si="18"/>
        <v>4.8887255763425033E-3</v>
      </c>
      <c r="D406">
        <f>C406-SET_TRI!C407</f>
        <v>5.7519094472645131E-4</v>
      </c>
      <c r="E406">
        <f t="shared" si="19"/>
        <v>4.6711717408797794E-3</v>
      </c>
      <c r="F406">
        <f t="shared" ca="1" si="20"/>
        <v>1.1213432835029395</v>
      </c>
      <c r="G406">
        <f ca="1">S0*EXP(Drift*(A406-$A$11)+Volatility*SUM($F$12:F406))</f>
        <v>11.550786179013119</v>
      </c>
    </row>
    <row r="407" spans="1:7" x14ac:dyDescent="0.25">
      <c r="A407" s="1" t="str">
        <f>MID('Filter Data'!A398,2,LEN('Filter Data'!A398)-2)</f>
        <v>30-Mar-2022</v>
      </c>
      <c r="B407">
        <f>'Filter Data'!N398</f>
        <v>6.3220999999999998</v>
      </c>
      <c r="C407">
        <f t="shared" si="18"/>
        <v>5.1193182721505212E-3</v>
      </c>
      <c r="D407">
        <f>C407-SET_TRI!C408</f>
        <v>-8.1346376259658782E-4</v>
      </c>
      <c r="E407">
        <f t="shared" si="19"/>
        <v>5.5312050123908253E-3</v>
      </c>
      <c r="F407">
        <f t="shared" ca="1" si="20"/>
        <v>0.48563529503330349</v>
      </c>
      <c r="G407">
        <f ca="1">S0*EXP(Drift*(A407-$A$11)+Volatility*SUM($F$12:F407))</f>
        <v>11.626130290079452</v>
      </c>
    </row>
    <row r="408" spans="1:7" x14ac:dyDescent="0.25">
      <c r="A408" s="1" t="str">
        <f>MID('Filter Data'!A399,2,LEN('Filter Data'!A399)-2)</f>
        <v>31-Mar-2022</v>
      </c>
      <c r="B408">
        <f>'Filter Data'!N399</f>
        <v>6.2462</v>
      </c>
      <c r="C408">
        <f t="shared" si="18"/>
        <v>-1.2005504500086974E-2</v>
      </c>
      <c r="D408">
        <f>C408-SET_TRI!C409</f>
        <v>-8.9189683591433481E-3</v>
      </c>
      <c r="E408">
        <f t="shared" si="19"/>
        <v>-7.9196061767590961E-3</v>
      </c>
      <c r="F408">
        <f t="shared" ca="1" si="20"/>
        <v>1.5528499993326155</v>
      </c>
      <c r="G408">
        <f ca="1">S0*EXP(Drift*(A408-$A$11)+Volatility*SUM($F$12:F408))</f>
        <v>11.850813735497834</v>
      </c>
    </row>
    <row r="409" spans="1:7" x14ac:dyDescent="0.25">
      <c r="A409" s="1" t="str">
        <f>MID('Filter Data'!A400,2,LEN('Filter Data'!A400)-2)</f>
        <v>01-Apr-2022</v>
      </c>
      <c r="B409">
        <f>'Filter Data'!N400</f>
        <v>6.3714000000000004</v>
      </c>
      <c r="C409">
        <f t="shared" si="18"/>
        <v>2.004418686561436E-2</v>
      </c>
      <c r="D409">
        <f>C409-SET_TRI!C410</f>
        <v>1.6136717850179318E-2</v>
      </c>
      <c r="E409">
        <f t="shared" si="19"/>
        <v>1.2773003065458186E-2</v>
      </c>
      <c r="F409">
        <f t="shared" ca="1" si="20"/>
        <v>-0.67182617671737765</v>
      </c>
      <c r="G409">
        <f ca="1">S0*EXP(Drift*(A409-$A$11)+Volatility*SUM($F$12:F409))</f>
        <v>11.765713607058091</v>
      </c>
    </row>
    <row r="410" spans="1:7" x14ac:dyDescent="0.25">
      <c r="A410" s="1" t="str">
        <f>MID('Filter Data'!A401,2,LEN('Filter Data'!A401)-2)</f>
        <v>07-Apr-2022</v>
      </c>
      <c r="B410">
        <f>'Filter Data'!N401</f>
        <v>6.2310999999999996</v>
      </c>
      <c r="C410">
        <f t="shared" si="18"/>
        <v>-2.2020278117839211E-2</v>
      </c>
      <c r="D410">
        <f>C410-SET_TRI!C411</f>
        <v>-6.2581317605689239E-3</v>
      </c>
      <c r="E410">
        <f t="shared" si="19"/>
        <v>-1.9140466888463596E-2</v>
      </c>
      <c r="F410">
        <f t="shared" ca="1" si="20"/>
        <v>1.87331629235717</v>
      </c>
      <c r="G410">
        <f ca="1">S0*EXP(Drift*(A410-$A$11)+Volatility*SUM($F$12:F410))</f>
        <v>12.083930187159984</v>
      </c>
    </row>
    <row r="411" spans="1:7" x14ac:dyDescent="0.25">
      <c r="A411" s="1" t="str">
        <f>MID('Filter Data'!A402,2,LEN('Filter Data'!A402)-2)</f>
        <v>08-Apr-2022</v>
      </c>
      <c r="B411">
        <f>'Filter Data'!N402</f>
        <v>6.2637</v>
      </c>
      <c r="C411">
        <f t="shared" si="18"/>
        <v>5.2318210267850631E-3</v>
      </c>
      <c r="D411">
        <f>C411-SET_TRI!C412</f>
        <v>5.1514275581801341E-3</v>
      </c>
      <c r="E411">
        <f t="shared" si="19"/>
        <v>2.9399797580709551E-3</v>
      </c>
      <c r="F411">
        <f t="shared" ca="1" si="20"/>
        <v>-0.60148075467846229</v>
      </c>
      <c r="G411">
        <f ca="1">S0*EXP(Drift*(A411-$A$11)+Volatility*SUM($F$12:F411))</f>
        <v>12.007155589154806</v>
      </c>
    </row>
    <row r="412" spans="1:7" x14ac:dyDescent="0.25">
      <c r="A412" s="1" t="str">
        <f>MID('Filter Data'!A403,2,LEN('Filter Data'!A403)-2)</f>
        <v>12-Apr-2022</v>
      </c>
      <c r="B412">
        <f>'Filter Data'!N403</f>
        <v>6.1985000000000001</v>
      </c>
      <c r="C412">
        <f t="shared" si="18"/>
        <v>-1.0409183070708993E-2</v>
      </c>
      <c r="D412">
        <f>C412-SET_TRI!C413</f>
        <v>-6.8714028376803959E-4</v>
      </c>
      <c r="E412">
        <f t="shared" si="19"/>
        <v>-1.0054555433699564E-2</v>
      </c>
      <c r="F412">
        <f t="shared" ca="1" si="20"/>
        <v>2.2196511031385526</v>
      </c>
      <c r="G412">
        <f ca="1">S0*EXP(Drift*(A412-$A$11)+Volatility*SUM($F$12:F412))</f>
        <v>12.364030007752676</v>
      </c>
    </row>
    <row r="413" spans="1:7" x14ac:dyDescent="0.25">
      <c r="A413" s="1" t="str">
        <f>MID('Filter Data'!A404,2,LEN('Filter Data'!A404)-2)</f>
        <v>19-Apr-2022</v>
      </c>
      <c r="B413">
        <f>'Filter Data'!N404</f>
        <v>6.0991999999999997</v>
      </c>
      <c r="C413">
        <f t="shared" si="18"/>
        <v>-1.602000483988068E-2</v>
      </c>
      <c r="D413">
        <f>C413-SET_TRI!C414</f>
        <v>-1.1965060146001854E-2</v>
      </c>
      <c r="E413">
        <f t="shared" si="19"/>
        <v>-1.0553393400575544E-2</v>
      </c>
      <c r="F413">
        <f t="shared" ca="1" si="20"/>
        <v>3.7448730194930064</v>
      </c>
      <c r="G413">
        <f ca="1">S0*EXP(Drift*(A413-$A$11)+Volatility*SUM($F$12:F413))</f>
        <v>12.992785764240265</v>
      </c>
    </row>
    <row r="414" spans="1:7" x14ac:dyDescent="0.25">
      <c r="A414" s="1" t="str">
        <f>MID('Filter Data'!A405,2,LEN('Filter Data'!A405)-2)</f>
        <v>20-Apr-2022</v>
      </c>
      <c r="B414">
        <f>'Filter Data'!N405</f>
        <v>6.1554000000000002</v>
      </c>
      <c r="C414">
        <f t="shared" si="18"/>
        <v>9.2143231899266247E-3</v>
      </c>
      <c r="D414">
        <f>C414-SET_TRI!C415</f>
        <v>6.1432668047492374E-3</v>
      </c>
      <c r="E414">
        <f t="shared" si="19"/>
        <v>6.4729073343313716E-3</v>
      </c>
      <c r="F414">
        <f t="shared" ca="1" si="20"/>
        <v>1.9402588511664884</v>
      </c>
      <c r="G414">
        <f ca="1">S0*EXP(Drift*(A414-$A$11)+Volatility*SUM($F$12:F414))</f>
        <v>13.304787650375303</v>
      </c>
    </row>
    <row r="415" spans="1:7" x14ac:dyDescent="0.25">
      <c r="A415" s="1" t="str">
        <f>MID('Filter Data'!A406,2,LEN('Filter Data'!A406)-2)</f>
        <v>21-Apr-2022</v>
      </c>
      <c r="B415">
        <f>'Filter Data'!N406</f>
        <v>6.0728999999999997</v>
      </c>
      <c r="C415">
        <f t="shared" si="18"/>
        <v>-1.3402865776391536E-2</v>
      </c>
      <c r="D415">
        <f>C415-SET_TRI!C416</f>
        <v>-1.8570434494317938E-2</v>
      </c>
      <c r="E415">
        <f t="shared" si="19"/>
        <v>-4.9422122540454562E-3</v>
      </c>
      <c r="F415">
        <f t="shared" ca="1" si="20"/>
        <v>-0.68058892511315838</v>
      </c>
      <c r="G415">
        <f ca="1">S0*EXP(Drift*(A415-$A$11)+Volatility*SUM($F$12:F415))</f>
        <v>13.207875784976224</v>
      </c>
    </row>
    <row r="416" spans="1:7" x14ac:dyDescent="0.25">
      <c r="A416" s="1" t="str">
        <f>MID('Filter Data'!A407,2,LEN('Filter Data'!A407)-2)</f>
        <v>22-Apr-2022</v>
      </c>
      <c r="B416">
        <f>'Filter Data'!N407</f>
        <v>5.9753999999999996</v>
      </c>
      <c r="C416">
        <f t="shared" si="18"/>
        <v>-1.6054932569283233E-2</v>
      </c>
      <c r="D416">
        <f>C416-SET_TRI!C417</f>
        <v>-1.3480581955240462E-2</v>
      </c>
      <c r="E416">
        <f t="shared" si="19"/>
        <v>-9.9013750410280425E-3</v>
      </c>
      <c r="F416">
        <f t="shared" ca="1" si="20"/>
        <v>0.15489277387562683</v>
      </c>
      <c r="G416">
        <f ca="1">S0*EXP(Drift*(A416-$A$11)+Volatility*SUM($F$12:F416))</f>
        <v>13.242055495226252</v>
      </c>
    </row>
    <row r="417" spans="1:7" x14ac:dyDescent="0.25">
      <c r="A417" s="1" t="str">
        <f>MID('Filter Data'!A408,2,LEN('Filter Data'!A408)-2)</f>
        <v>25-Apr-2022</v>
      </c>
      <c r="B417">
        <f>'Filter Data'!N408</f>
        <v>5.8421000000000003</v>
      </c>
      <c r="C417">
        <f t="shared" si="18"/>
        <v>-2.230812999966518E-2</v>
      </c>
      <c r="D417">
        <f>C417-SET_TRI!C418</f>
        <v>-9.5189379524103675E-3</v>
      </c>
      <c r="E417">
        <f t="shared" si="19"/>
        <v>-1.7950281274125148E-2</v>
      </c>
      <c r="F417">
        <f t="shared" ca="1" si="20"/>
        <v>0.89098082727963879</v>
      </c>
      <c r="G417">
        <f ca="1">S0*EXP(Drift*(A417-$A$11)+Volatility*SUM($F$12:F417))</f>
        <v>13.412675704788455</v>
      </c>
    </row>
    <row r="418" spans="1:7" x14ac:dyDescent="0.25">
      <c r="A418" s="1" t="str">
        <f>MID('Filter Data'!A409,2,LEN('Filter Data'!A409)-2)</f>
        <v>26-Apr-2022</v>
      </c>
      <c r="B418">
        <f>'Filter Data'!N409</f>
        <v>5.9016000000000002</v>
      </c>
      <c r="C418">
        <f t="shared" si="18"/>
        <v>1.0184693860084538E-2</v>
      </c>
      <c r="D418">
        <f>C418-SET_TRI!C419</f>
        <v>1.2122793896539967E-2</v>
      </c>
      <c r="E418">
        <f t="shared" si="19"/>
        <v>4.7329159863140546E-3</v>
      </c>
      <c r="F418">
        <f t="shared" ca="1" si="20"/>
        <v>-2.1961408235262323</v>
      </c>
      <c r="G418">
        <f ca="1">S0*EXP(Drift*(A418-$A$11)+Volatility*SUM($F$12:F418))</f>
        <v>13.078111379654381</v>
      </c>
    </row>
    <row r="419" spans="1:7" x14ac:dyDescent="0.25">
      <c r="A419" s="1" t="str">
        <f>MID('Filter Data'!A410,2,LEN('Filter Data'!A410)-2)</f>
        <v>27-Apr-2022</v>
      </c>
      <c r="B419">
        <f>'Filter Data'!N410</f>
        <v>5.9119000000000002</v>
      </c>
      <c r="C419">
        <f t="shared" si="18"/>
        <v>1.7452894130405273E-3</v>
      </c>
      <c r="D419">
        <f>C419-SET_TRI!C420</f>
        <v>4.1875525115615091E-3</v>
      </c>
      <c r="E419">
        <f t="shared" si="19"/>
        <v>-1.096527035301571E-4</v>
      </c>
      <c r="F419">
        <f t="shared" ca="1" si="20"/>
        <v>-1.015454659978327</v>
      </c>
      <c r="G419">
        <f ca="1">S0*EXP(Drift*(A419-$A$11)+Volatility*SUM($F$12:F419))</f>
        <v>12.931462315514509</v>
      </c>
    </row>
    <row r="420" spans="1:7" x14ac:dyDescent="0.25">
      <c r="A420" s="1" t="str">
        <f>MID('Filter Data'!A411,2,LEN('Filter Data'!A411)-2)</f>
        <v>28-Apr-2022</v>
      </c>
      <c r="B420">
        <f>'Filter Data'!N411</f>
        <v>6.0492999999999997</v>
      </c>
      <c r="C420">
        <f t="shared" si="18"/>
        <v>2.3241259155263032E-2</v>
      </c>
      <c r="D420">
        <f>C420-SET_TRI!C421</f>
        <v>1.7761672627467556E-2</v>
      </c>
      <c r="E420">
        <f t="shared" si="19"/>
        <v>1.5233526186250181E-2</v>
      </c>
      <c r="F420">
        <f t="shared" ca="1" si="20"/>
        <v>0.40618485741366794</v>
      </c>
      <c r="G420">
        <f ca="1">S0*EXP(Drift*(A420-$A$11)+Volatility*SUM($F$12:F420))</f>
        <v>13.003570509305417</v>
      </c>
    </row>
    <row r="421" spans="1:7" x14ac:dyDescent="0.25">
      <c r="A421" s="1" t="str">
        <f>MID('Filter Data'!A412,2,LEN('Filter Data'!A412)-2)</f>
        <v>10-May-2022</v>
      </c>
      <c r="B421">
        <f>'Filter Data'!N412</f>
        <v>5.7096</v>
      </c>
      <c r="C421">
        <f t="shared" si="18"/>
        <v>-5.6155257633114526E-2</v>
      </c>
      <c r="D421">
        <f>C421-SET_TRI!C422</f>
        <v>-3.9321838385102267E-2</v>
      </c>
      <c r="E421">
        <f t="shared" si="19"/>
        <v>-3.8288539707011085E-2</v>
      </c>
      <c r="F421">
        <f t="shared" ca="1" si="20"/>
        <v>-0.1987373155794421</v>
      </c>
      <c r="G421">
        <f ca="1">S0*EXP(Drift*(A421-$A$11)+Volatility*SUM($F$12:F421))</f>
        <v>13.090282167354413</v>
      </c>
    </row>
    <row r="422" spans="1:7" x14ac:dyDescent="0.25">
      <c r="A422" s="1" t="str">
        <f>MID('Filter Data'!A413,2,LEN('Filter Data'!A413)-2)</f>
        <v>11-May-2022</v>
      </c>
      <c r="B422">
        <f>'Filter Data'!N413</f>
        <v>5.7069999999999999</v>
      </c>
      <c r="C422">
        <f t="shared" si="18"/>
        <v>-4.5537340619310597E-4</v>
      </c>
      <c r="D422">
        <f>C422-SET_TRI!C423</f>
        <v>3.5107447829371779E-3</v>
      </c>
      <c r="E422">
        <f t="shared" si="19"/>
        <v>-2.0035364191471733E-3</v>
      </c>
      <c r="F422">
        <f t="shared" ca="1" si="20"/>
        <v>-0.49270967736142518</v>
      </c>
      <c r="G422">
        <f ca="1">S0*EXP(Drift*(A422-$A$11)+Volatility*SUM($F$12:F422))</f>
        <v>13.023880890800761</v>
      </c>
    </row>
    <row r="423" spans="1:7" x14ac:dyDescent="0.25">
      <c r="A423" s="1" t="str">
        <f>MID('Filter Data'!A414,2,LEN('Filter Data'!A414)-2)</f>
        <v>12-May-2022</v>
      </c>
      <c r="B423">
        <f>'Filter Data'!N414</f>
        <v>5.6661999999999999</v>
      </c>
      <c r="C423">
        <f t="shared" si="18"/>
        <v>-7.1491151217802605E-3</v>
      </c>
      <c r="D423">
        <f>C423-SET_TRI!C424</f>
        <v>4.6510595479225796E-3</v>
      </c>
      <c r="E423">
        <f t="shared" si="19"/>
        <v>-9.2141527604926114E-3</v>
      </c>
      <c r="F423">
        <f t="shared" ca="1" si="20"/>
        <v>-0.15395862276847969</v>
      </c>
      <c r="G423">
        <f ca="1">S0*EXP(Drift*(A423-$A$11)+Volatility*SUM($F$12:F423))</f>
        <v>13.009908126018464</v>
      </c>
    </row>
    <row r="424" spans="1:7" x14ac:dyDescent="0.25">
      <c r="A424" s="1" t="str">
        <f>MID('Filter Data'!A415,2,LEN('Filter Data'!A415)-2)</f>
        <v>13-May-2022</v>
      </c>
      <c r="B424">
        <f>'Filter Data'!N415</f>
        <v>5.7782</v>
      </c>
      <c r="C424">
        <f t="shared" si="18"/>
        <v>1.976633369806927E-2</v>
      </c>
      <c r="D424">
        <f>C424-SET_TRI!C425</f>
        <v>1.6878924497100666E-2</v>
      </c>
      <c r="E424">
        <f t="shared" si="19"/>
        <v>1.2158727188462609E-2</v>
      </c>
      <c r="F424">
        <f t="shared" ca="1" si="20"/>
        <v>-1.5075526080712587</v>
      </c>
      <c r="G424">
        <f ca="1">S0*EXP(Drift*(A424-$A$11)+Volatility*SUM($F$12:F424))</f>
        <v>12.78926753399571</v>
      </c>
    </row>
    <row r="425" spans="1:7" x14ac:dyDescent="0.25">
      <c r="A425" s="1" t="str">
        <f>MID('Filter Data'!A416,2,LEN('Filter Data'!A416)-2)</f>
        <v>17-May-2022</v>
      </c>
      <c r="B425">
        <f>'Filter Data'!N416</f>
        <v>5.9668999999999999</v>
      </c>
      <c r="C425">
        <f t="shared" si="18"/>
        <v>3.2657228894811513E-2</v>
      </c>
      <c r="D425">
        <f>C425-SET_TRI!C426</f>
        <v>1.434146991800728E-2</v>
      </c>
      <c r="E425">
        <f t="shared" si="19"/>
        <v>2.6199783661915433E-2</v>
      </c>
      <c r="F425">
        <f t="shared" ca="1" si="20"/>
        <v>-2.3571936876255113</v>
      </c>
      <c r="G425">
        <f ca="1">S0*EXP(Drift*(A425-$A$11)+Volatility*SUM($F$12:F425))</f>
        <v>12.474525649036263</v>
      </c>
    </row>
    <row r="426" spans="1:7" x14ac:dyDescent="0.25">
      <c r="A426" s="1" t="str">
        <f>MID('Filter Data'!A417,2,LEN('Filter Data'!A417)-2)</f>
        <v>18-May-2022</v>
      </c>
      <c r="B426">
        <f>'Filter Data'!N417</f>
        <v>5.9317000000000002</v>
      </c>
      <c r="C426">
        <f t="shared" si="18"/>
        <v>-5.8992106453937014E-3</v>
      </c>
      <c r="D426">
        <f>C426-SET_TRI!C427</f>
        <v>-1.25940713988099E-2</v>
      </c>
      <c r="E426">
        <f t="shared" si="19"/>
        <v>-1.474849851067217E-4</v>
      </c>
      <c r="F426">
        <f t="shared" ca="1" si="20"/>
        <v>1.3827112978027036</v>
      </c>
      <c r="G426">
        <f ca="1">S0*EXP(Drift*(A426-$A$11)+Volatility*SUM($F$12:F426))</f>
        <v>12.69000806942967</v>
      </c>
    </row>
    <row r="427" spans="1:7" x14ac:dyDescent="0.25">
      <c r="A427" s="1" t="str">
        <f>MID('Filter Data'!A418,2,LEN('Filter Data'!A418)-2)</f>
        <v>19-May-2022</v>
      </c>
      <c r="B427">
        <f>'Filter Data'!N418</f>
        <v>5.7904999999999998</v>
      </c>
      <c r="C427">
        <f t="shared" si="18"/>
        <v>-2.380430567965346E-2</v>
      </c>
      <c r="D427">
        <f>C427-SET_TRI!C428</f>
        <v>-1.339162558474128E-2</v>
      </c>
      <c r="E427">
        <f t="shared" si="19"/>
        <v>-1.7691069729371671E-2</v>
      </c>
      <c r="F427">
        <f t="shared" ca="1" si="20"/>
        <v>1.769632423696422</v>
      </c>
      <c r="G427">
        <f ca="1">S0*EXP(Drift*(A427-$A$11)+Volatility*SUM($F$12:F427))</f>
        <v>12.968505510725336</v>
      </c>
    </row>
    <row r="428" spans="1:7" x14ac:dyDescent="0.25">
      <c r="A428" s="1" t="str">
        <f>MID('Filter Data'!A419,2,LEN('Filter Data'!A419)-2)</f>
        <v>20-May-2022</v>
      </c>
      <c r="B428">
        <f>'Filter Data'!N419</f>
        <v>5.9195000000000002</v>
      </c>
      <c r="C428">
        <f t="shared" si="18"/>
        <v>2.2277868923236414E-2</v>
      </c>
      <c r="D428">
        <f>C428-SET_TRI!C429</f>
        <v>1.1394668716976218E-2</v>
      </c>
      <c r="E428">
        <f t="shared" si="19"/>
        <v>1.7156131000932325E-2</v>
      </c>
      <c r="F428">
        <f t="shared" ca="1" si="20"/>
        <v>-0.71085804814180831</v>
      </c>
      <c r="G428">
        <f ca="1">S0*EXP(Drift*(A428-$A$11)+Volatility*SUM($F$12:F428))</f>
        <v>12.869428653675046</v>
      </c>
    </row>
    <row r="429" spans="1:7" x14ac:dyDescent="0.25">
      <c r="A429" s="1" t="str">
        <f>MID('Filter Data'!A420,2,LEN('Filter Data'!A420)-2)</f>
        <v>23-May-2022</v>
      </c>
      <c r="B429">
        <f>'Filter Data'!N420</f>
        <v>5.907</v>
      </c>
      <c r="C429">
        <f t="shared" si="18"/>
        <v>-2.1116648365571717E-3</v>
      </c>
      <c r="D429">
        <f>C429-SET_TRI!C430</f>
        <v>-1.1912431946944538E-2</v>
      </c>
      <c r="E429">
        <f t="shared" si="19"/>
        <v>3.3310916273259529E-3</v>
      </c>
      <c r="F429">
        <f t="shared" ca="1" si="20"/>
        <v>1.1445250189829914</v>
      </c>
      <c r="G429">
        <f ca="1">S0*EXP(Drift*(A429-$A$11)+Volatility*SUM($F$12:F429))</f>
        <v>13.074449797005382</v>
      </c>
    </row>
    <row r="430" spans="1:7" x14ac:dyDescent="0.25">
      <c r="A430" s="1" t="str">
        <f>MID('Filter Data'!A421,2,LEN('Filter Data'!A421)-2)</f>
        <v>24-May-2022</v>
      </c>
      <c r="B430">
        <f>'Filter Data'!N421</f>
        <v>5.8160999999999996</v>
      </c>
      <c r="C430">
        <f t="shared" si="18"/>
        <v>-1.5388522092432778E-2</v>
      </c>
      <c r="D430">
        <f>C430-SET_TRI!C431</f>
        <v>-7.9094153109161708E-3</v>
      </c>
      <c r="E430">
        <f t="shared" si="19"/>
        <v>-1.176022755536495E-2</v>
      </c>
      <c r="F430">
        <f t="shared" ca="1" si="20"/>
        <v>-0.19883005266293025</v>
      </c>
      <c r="G430">
        <f ca="1">S0*EXP(Drift*(A430-$A$11)+Volatility*SUM($F$12:F430))</f>
        <v>13.05348379000641</v>
      </c>
    </row>
    <row r="431" spans="1:7" x14ac:dyDescent="0.25">
      <c r="A431" s="1" t="str">
        <f>MID('Filter Data'!A422,2,LEN('Filter Data'!A422)-2)</f>
        <v>25-May-2022</v>
      </c>
      <c r="B431">
        <f>'Filter Data'!N422</f>
        <v>5.7689000000000004</v>
      </c>
      <c r="C431">
        <f t="shared" si="18"/>
        <v>-8.1154037929195236E-3</v>
      </c>
      <c r="D431">
        <f>C431-SET_TRI!C432</f>
        <v>-5.971921642546946E-3</v>
      </c>
      <c r="E431">
        <f t="shared" si="19"/>
        <v>-5.3653240659179372E-3</v>
      </c>
      <c r="F431">
        <f t="shared" ca="1" si="20"/>
        <v>-0.7681198717746387</v>
      </c>
      <c r="G431">
        <f ca="1">S0*EXP(Drift*(A431-$A$11)+Volatility*SUM($F$12:F431))</f>
        <v>12.944975620333329</v>
      </c>
    </row>
    <row r="432" spans="1:7" x14ac:dyDescent="0.25">
      <c r="A432" s="1" t="str">
        <f>MID('Filter Data'!A423,2,LEN('Filter Data'!A423)-2)</f>
        <v>27-May-2022</v>
      </c>
      <c r="B432">
        <f>'Filter Data'!N423</f>
        <v>5.9813000000000001</v>
      </c>
      <c r="C432">
        <f t="shared" si="18"/>
        <v>3.6818110905025167E-2</v>
      </c>
      <c r="D432">
        <f>C432-SET_TRI!C433</f>
        <v>2.6976147298907897E-2</v>
      </c>
      <c r="E432">
        <f t="shared" si="19"/>
        <v>2.4633699448979945E-2</v>
      </c>
      <c r="F432">
        <f t="shared" ca="1" si="20"/>
        <v>1.7003933315569997</v>
      </c>
      <c r="G432">
        <f ca="1">S0*EXP(Drift*(A432-$A$11)+Volatility*SUM($F$12:F432))</f>
        <v>13.228142002650412</v>
      </c>
    </row>
    <row r="433" spans="1:7" x14ac:dyDescent="0.25">
      <c r="A433" s="1" t="str">
        <f>MID('Filter Data'!A424,2,LEN('Filter Data'!A424)-2)</f>
        <v>31-May-2022</v>
      </c>
      <c r="B433">
        <f>'Filter Data'!N424</f>
        <v>6.1798000000000002</v>
      </c>
      <c r="C433">
        <f t="shared" si="18"/>
        <v>3.3186765418888889E-2</v>
      </c>
      <c r="D433">
        <f>C433-SET_TRI!C434</f>
        <v>1.7644963498430723E-2</v>
      </c>
      <c r="E433">
        <f t="shared" si="19"/>
        <v>2.5231933621768045E-2</v>
      </c>
      <c r="F433">
        <f t="shared" ca="1" si="20"/>
        <v>-0.52692191813885902</v>
      </c>
      <c r="G433">
        <f ca="1">S0*EXP(Drift*(A433-$A$11)+Volatility*SUM($F$12:F433))</f>
        <v>13.185343135360789</v>
      </c>
    </row>
    <row r="434" spans="1:7" x14ac:dyDescent="0.25">
      <c r="A434" s="1" t="str">
        <f>MID('Filter Data'!A425,2,LEN('Filter Data'!A425)-2)</f>
        <v>02-Jun-2022</v>
      </c>
      <c r="B434">
        <f>'Filter Data'!N425</f>
        <v>6.1116999999999999</v>
      </c>
      <c r="C434">
        <f t="shared" si="18"/>
        <v>-1.1019774102721815E-2</v>
      </c>
      <c r="D434">
        <f>C434-SET_TRI!C435</f>
        <v>-4.6986809333090431E-3</v>
      </c>
      <c r="E434">
        <f t="shared" si="19"/>
        <v>-8.8468208282536896E-3</v>
      </c>
      <c r="F434">
        <f t="shared" ca="1" si="20"/>
        <v>1.0753640043703496</v>
      </c>
      <c r="G434">
        <f ca="1">S0*EXP(Drift*(A434-$A$11)+Volatility*SUM($F$12:F434))</f>
        <v>13.374394687517356</v>
      </c>
    </row>
    <row r="435" spans="1:7" x14ac:dyDescent="0.25">
      <c r="A435" s="1" t="str">
        <f>MID('Filter Data'!A426,2,LEN('Filter Data'!A426)-2)</f>
        <v>07-Jun-2022</v>
      </c>
      <c r="B435">
        <f>'Filter Data'!N426</f>
        <v>6.2172999999999998</v>
      </c>
      <c r="C435">
        <f t="shared" si="18"/>
        <v>1.7278334996809384E-2</v>
      </c>
      <c r="D435">
        <f>C435-SET_TRI!C436</f>
        <v>2.7148991378614581E-2</v>
      </c>
      <c r="E435">
        <f t="shared" si="19"/>
        <v>5.0155778753775762E-3</v>
      </c>
      <c r="F435">
        <f t="shared" ca="1" si="20"/>
        <v>-2.3571221220660288</v>
      </c>
      <c r="G435">
        <f ca="1">S0*EXP(Drift*(A435-$A$11)+Volatility*SUM($F$12:F435))</f>
        <v>13.055051513664896</v>
      </c>
    </row>
    <row r="436" spans="1:7" x14ac:dyDescent="0.25">
      <c r="A436" s="1" t="str">
        <f>MID('Filter Data'!A427,2,LEN('Filter Data'!A427)-2)</f>
        <v>08-Jun-2022</v>
      </c>
      <c r="B436">
        <f>'Filter Data'!N427</f>
        <v>6.2850000000000001</v>
      </c>
      <c r="C436">
        <f t="shared" si="18"/>
        <v>1.0888971096778395E-2</v>
      </c>
      <c r="D436">
        <f>C436-SET_TRI!C437</f>
        <v>8.2593952216060366E-3</v>
      </c>
      <c r="E436">
        <f t="shared" si="19"/>
        <v>7.1883700082064133E-3</v>
      </c>
      <c r="F436">
        <f t="shared" ca="1" si="20"/>
        <v>1.2118119342887053</v>
      </c>
      <c r="G436">
        <f ca="1">S0*EXP(Drift*(A436-$A$11)+Volatility*SUM($F$12:F436))</f>
        <v>13.253708258127203</v>
      </c>
    </row>
    <row r="437" spans="1:7" x14ac:dyDescent="0.25">
      <c r="A437" s="1" t="str">
        <f>MID('Filter Data'!A428,2,LEN('Filter Data'!A428)-2)</f>
        <v>09-Jun-2022</v>
      </c>
      <c r="B437">
        <f>'Filter Data'!N428</f>
        <v>6.3141999999999996</v>
      </c>
      <c r="C437">
        <f t="shared" si="18"/>
        <v>4.6459824980110498E-3</v>
      </c>
      <c r="D437">
        <f>C437-SET_TRI!C438</f>
        <v>1.0549918814125019E-4</v>
      </c>
      <c r="E437">
        <f t="shared" si="19"/>
        <v>4.6413275553464335E-3</v>
      </c>
      <c r="F437">
        <f t="shared" ca="1" si="20"/>
        <v>1.0534572048915034</v>
      </c>
      <c r="G437">
        <f ca="1">S0*EXP(Drift*(A437-$A$11)+Volatility*SUM($F$12:F437))</f>
        <v>13.430176093687328</v>
      </c>
    </row>
    <row r="438" spans="1:7" x14ac:dyDescent="0.25">
      <c r="A438" s="1" t="str">
        <f>MID('Filter Data'!A429,2,LEN('Filter Data'!A429)-2)</f>
        <v>10-Jun-2022</v>
      </c>
      <c r="B438">
        <f>'Filter Data'!N429</f>
        <v>6.2853000000000003</v>
      </c>
      <c r="C438">
        <f t="shared" si="18"/>
        <v>-4.5769852079438822E-3</v>
      </c>
      <c r="D438">
        <f>C438-SET_TRI!C439</f>
        <v>1.007574151404924E-3</v>
      </c>
      <c r="E438">
        <f t="shared" si="19"/>
        <v>-4.9905269539366982E-3</v>
      </c>
      <c r="F438">
        <f t="shared" ca="1" si="20"/>
        <v>0.45073711168189162</v>
      </c>
      <c r="G438">
        <f ca="1">S0*EXP(Drift*(A438-$A$11)+Volatility*SUM($F$12:F438))</f>
        <v>13.512193168975376</v>
      </c>
    </row>
    <row r="439" spans="1:7" x14ac:dyDescent="0.25">
      <c r="A439" s="1" t="str">
        <f>MID('Filter Data'!A430,2,LEN('Filter Data'!A430)-2)</f>
        <v>13-Jun-2022</v>
      </c>
      <c r="B439">
        <f>'Filter Data'!N430</f>
        <v>6.1135999999999999</v>
      </c>
      <c r="C439">
        <f t="shared" si="18"/>
        <v>-2.7317709576313048E-2</v>
      </c>
      <c r="D439">
        <f>C439-SET_TRI!C440</f>
        <v>-8.2200812501702601E-3</v>
      </c>
      <c r="E439">
        <f t="shared" si="19"/>
        <v>-2.3548598357730217E-2</v>
      </c>
      <c r="F439">
        <f t="shared" ca="1" si="20"/>
        <v>1.7579303284047958</v>
      </c>
      <c r="G439">
        <f ca="1">S0*EXP(Drift*(A439-$A$11)+Volatility*SUM($F$12:F439))</f>
        <v>13.82754636817892</v>
      </c>
    </row>
    <row r="440" spans="1:7" x14ac:dyDescent="0.25">
      <c r="A440" s="1" t="str">
        <f>MID('Filter Data'!A431,2,LEN('Filter Data'!A431)-2)</f>
        <v>14-Jun-2022</v>
      </c>
      <c r="B440">
        <f>'Filter Data'!N431</f>
        <v>6.0617999999999999</v>
      </c>
      <c r="C440">
        <f t="shared" si="18"/>
        <v>-8.4729128500392673E-3</v>
      </c>
      <c r="D440">
        <f>C440-SET_TRI!C441</f>
        <v>-1.0479623655108355E-2</v>
      </c>
      <c r="E440">
        <f t="shared" si="19"/>
        <v>-3.6796106178880912E-3</v>
      </c>
      <c r="F440">
        <f t="shared" ca="1" si="20"/>
        <v>0.39250479437284369</v>
      </c>
      <c r="G440">
        <f ca="1">S0*EXP(Drift*(A440-$A$11)+Volatility*SUM($F$12:F440))</f>
        <v>13.902398620733264</v>
      </c>
    </row>
    <row r="441" spans="1:7" x14ac:dyDescent="0.25">
      <c r="A441" s="1" t="str">
        <f>MID('Filter Data'!A432,2,LEN('Filter Data'!A432)-2)</f>
        <v>15-Jun-2022</v>
      </c>
      <c r="B441">
        <f>'Filter Data'!N432</f>
        <v>6.1694000000000004</v>
      </c>
      <c r="C441">
        <f t="shared" si="18"/>
        <v>1.7750503150879372E-2</v>
      </c>
      <c r="D441">
        <f>C441-SET_TRI!C442</f>
        <v>2.2671318803477482E-2</v>
      </c>
      <c r="E441">
        <f t="shared" si="19"/>
        <v>7.5173569821495086E-3</v>
      </c>
      <c r="F441">
        <f t="shared" ca="1" si="20"/>
        <v>-4.099090752318805E-3</v>
      </c>
      <c r="G441">
        <f ca="1">S0*EXP(Drift*(A441-$A$11)+Volatility*SUM($F$12:F441))</f>
        <v>13.912153825500384</v>
      </c>
    </row>
    <row r="442" spans="1:7" x14ac:dyDescent="0.25">
      <c r="A442" s="1" t="str">
        <f>MID('Filter Data'!A433,2,LEN('Filter Data'!A433)-2)</f>
        <v>16-Jun-2022</v>
      </c>
      <c r="B442">
        <f>'Filter Data'!N433</f>
        <v>6.0439999999999996</v>
      </c>
      <c r="C442">
        <f t="shared" si="18"/>
        <v>-2.0326125717249788E-2</v>
      </c>
      <c r="D442">
        <f>C442-SET_TRI!C443</f>
        <v>1.4234033869865541E-3</v>
      </c>
      <c r="E442">
        <f t="shared" si="19"/>
        <v>-2.0928151895015578E-2</v>
      </c>
      <c r="F442">
        <f t="shared" ca="1" si="20"/>
        <v>-1.1962671913106326</v>
      </c>
      <c r="G442">
        <f ca="1">S0*EXP(Drift*(A442-$A$11)+Volatility*SUM($F$12:F442))</f>
        <v>13.726725441061005</v>
      </c>
    </row>
    <row r="443" spans="1:7" x14ac:dyDescent="0.25">
      <c r="A443" s="1" t="str">
        <f>MID('Filter Data'!A434,2,LEN('Filter Data'!A434)-2)</f>
        <v>17-Jun-2022</v>
      </c>
      <c r="B443">
        <f>'Filter Data'!N434</f>
        <v>6.1322999999999999</v>
      </c>
      <c r="C443">
        <f t="shared" si="18"/>
        <v>1.4609530112508318E-2</v>
      </c>
      <c r="D443">
        <f>C443-SET_TRI!C444</f>
        <v>1.4456345392024759E-2</v>
      </c>
      <c r="E443">
        <f t="shared" si="19"/>
        <v>8.1000148552077475E-3</v>
      </c>
      <c r="F443">
        <f t="shared" ca="1" si="20"/>
        <v>0.95541640315636145</v>
      </c>
      <c r="G443">
        <f ca="1">S0*EXP(Drift*(A443-$A$11)+Volatility*SUM($F$12:F443))</f>
        <v>13.893349568428032</v>
      </c>
    </row>
    <row r="444" spans="1:7" x14ac:dyDescent="0.25">
      <c r="A444" s="1" t="str">
        <f>MID('Filter Data'!A435,2,LEN('Filter Data'!A435)-2)</f>
        <v>24-Jun-2022</v>
      </c>
      <c r="B444">
        <f>'Filter Data'!N435</f>
        <v>6.2477999999999998</v>
      </c>
      <c r="C444">
        <f t="shared" si="18"/>
        <v>1.8834694975783953E-2</v>
      </c>
      <c r="D444">
        <f>C444-SET_TRI!C445</f>
        <v>1.321945837206887E-2</v>
      </c>
      <c r="E444">
        <f t="shared" si="19"/>
        <v>1.2885828001901131E-2</v>
      </c>
      <c r="F444">
        <f t="shared" ca="1" si="20"/>
        <v>2.152826112614711</v>
      </c>
      <c r="G444">
        <f ca="1">S0*EXP(Drift*(A444-$A$11)+Volatility*SUM($F$12:F444))</f>
        <v>14.327166500732883</v>
      </c>
    </row>
    <row r="445" spans="1:7" x14ac:dyDescent="0.25">
      <c r="A445" s="1" t="str">
        <f>MID('Filter Data'!A436,2,LEN('Filter Data'!A436)-2)</f>
        <v>27-Jun-2022</v>
      </c>
      <c r="B445">
        <f>'Filter Data'!N436</f>
        <v>6.31</v>
      </c>
      <c r="C445">
        <f t="shared" si="18"/>
        <v>9.9555043375267795E-3</v>
      </c>
      <c r="D445">
        <f>C445-SET_TRI!C446</f>
        <v>1.1661354997428413E-3</v>
      </c>
      <c r="E445">
        <f t="shared" si="19"/>
        <v>9.4700909118026755E-3</v>
      </c>
      <c r="F445">
        <f t="shared" ca="1" si="20"/>
        <v>8.6146558075574309E-2</v>
      </c>
      <c r="G445">
        <f ca="1">S0*EXP(Drift*(A445-$A$11)+Volatility*SUM($F$12:F445))</f>
        <v>14.374096894714024</v>
      </c>
    </row>
    <row r="446" spans="1:7" x14ac:dyDescent="0.25">
      <c r="A446" s="1" t="str">
        <f>MID('Filter Data'!A437,2,LEN('Filter Data'!A437)-2)</f>
        <v>28-Jun-2022</v>
      </c>
      <c r="B446">
        <f>'Filter Data'!N437</f>
        <v>6.3724999999999996</v>
      </c>
      <c r="C446">
        <f t="shared" si="18"/>
        <v>9.9049128367670377E-3</v>
      </c>
      <c r="D446">
        <f>C446-SET_TRI!C447</f>
        <v>-5.4263495409001203E-4</v>
      </c>
      <c r="E446">
        <f t="shared" si="19"/>
        <v>1.0194040016805392E-2</v>
      </c>
      <c r="F446">
        <f t="shared" ca="1" si="20"/>
        <v>0.67495530295599881</v>
      </c>
      <c r="G446">
        <f ca="1">S0*EXP(Drift*(A446-$A$11)+Volatility*SUM($F$12:F446))</f>
        <v>14.500333773914845</v>
      </c>
    </row>
    <row r="447" spans="1:7" x14ac:dyDescent="0.25">
      <c r="A447" s="1" t="str">
        <f>MID('Filter Data'!A438,2,LEN('Filter Data'!A438)-2)</f>
        <v>29-Jun-2022</v>
      </c>
      <c r="B447">
        <f>'Filter Data'!N438</f>
        <v>6.2625000000000002</v>
      </c>
      <c r="C447">
        <f t="shared" si="18"/>
        <v>-1.7261671243624863E-2</v>
      </c>
      <c r="D447">
        <f>C447-SET_TRI!C448</f>
        <v>-1.1436349747624613E-2</v>
      </c>
      <c r="E447">
        <f t="shared" si="19"/>
        <v>-1.2034710291787761E-2</v>
      </c>
      <c r="F447">
        <f t="shared" ca="1" si="20"/>
        <v>-0.46192736888679681</v>
      </c>
      <c r="G447">
        <f ca="1">S0*EXP(Drift*(A447-$A$11)+Volatility*SUM($F$12:F447))</f>
        <v>14.432040509276449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4DE15-8E01-45C0-B909-2DA3E414D034}">
  <dimension ref="A1:G656"/>
  <sheetViews>
    <sheetView workbookViewId="0">
      <selection activeCell="A9" sqref="A9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List'!A14</f>
        <v>Equity Large-Cap</v>
      </c>
    </row>
    <row r="2" spans="1:7" x14ac:dyDescent="0.25">
      <c r="A2" t="s">
        <v>56</v>
      </c>
      <c r="B2" t="str">
        <f>'Fund List'!B14</f>
        <v xml:space="preserve">TISCO Equity Growth Retirement-P </v>
      </c>
    </row>
    <row r="3" spans="1:7" x14ac:dyDescent="0.25">
      <c r="A3" t="s">
        <v>522</v>
      </c>
      <c r="B3" t="str">
        <f>'Fund List'!C14</f>
        <v>TEGRMF-P</v>
      </c>
    </row>
    <row r="4" spans="1:7" x14ac:dyDescent="0.25">
      <c r="A4" t="s">
        <v>530</v>
      </c>
      <c r="B4" s="11">
        <f>INTERCEPT(D12:D447,C12:C447)</f>
        <v>3.962806755407531E-4</v>
      </c>
    </row>
    <row r="5" spans="1:7" x14ac:dyDescent="0.25">
      <c r="A5" t="s">
        <v>528</v>
      </c>
      <c r="B5" s="11">
        <f>SLOPE(D12:D447,C12:C447)</f>
        <v>3.391532069673054E-2</v>
      </c>
    </row>
    <row r="6" spans="1:7" x14ac:dyDescent="0.25">
      <c r="A6" t="s">
        <v>529</v>
      </c>
      <c r="B6" s="11">
        <f>_xlfn.STDEV.S(E12:E447)</f>
        <v>1.7490284199043464E-2</v>
      </c>
    </row>
    <row r="7" spans="1:7" x14ac:dyDescent="0.25">
      <c r="A7" t="s">
        <v>527</v>
      </c>
      <c r="B7" s="11">
        <f>B4+B5*AVERAGE(D12:D447)</f>
        <v>4.1025296071567824E-4</v>
      </c>
    </row>
    <row r="8" spans="1:7" x14ac:dyDescent="0.25">
      <c r="A8" t="s">
        <v>536</v>
      </c>
      <c r="B8" s="11">
        <f>Return-0.5*Volatility*Volatility</f>
        <v>8.1488210508486492E-4</v>
      </c>
    </row>
    <row r="9" spans="1:7" x14ac:dyDescent="0.25">
      <c r="A9" t="s">
        <v>535</v>
      </c>
      <c r="B9" s="11">
        <f>SQRT(ABS(B5))*SET_TRI!B9</f>
        <v>3.2396804967830739E-3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Data'!O2</f>
        <v>69.798199999999994</v>
      </c>
      <c r="G11">
        <f>S0</f>
        <v>69.798199999999994</v>
      </c>
    </row>
    <row r="12" spans="1:7" x14ac:dyDescent="0.25">
      <c r="A12" s="1" t="str">
        <f>MID('Filter Data'!A3,2,LEN('Filter Data'!A3)-2)</f>
        <v>03-Jan-2020</v>
      </c>
      <c r="B12">
        <f>'Filter Data'!O3</f>
        <v>69.721999999999994</v>
      </c>
      <c r="C12">
        <f>(B12-B11)/B11</f>
        <v>-1.0917186976168447E-3</v>
      </c>
      <c r="D12">
        <f>C12-SET_TRI!C13</f>
        <v>2.9982501291936879E-4</v>
      </c>
      <c r="E12">
        <f>C12-($B$4+$B$5*D12)</f>
        <v>-1.4981680346236597E-3</v>
      </c>
      <c r="F12">
        <f ca="1">SQRT(A12-A11)*_xlfn.NORM.INV(RAND(),0,1)</f>
        <v>-0.33864296284589041</v>
      </c>
      <c r="G12">
        <f ca="1">S0*EXP(Drift*(A12-$A$11)+Volatility*SUM($F$12:F12))</f>
        <v>69.778504827017855</v>
      </c>
    </row>
    <row r="13" spans="1:7" x14ac:dyDescent="0.25">
      <c r="A13" s="1" t="str">
        <f>MID('Filter Data'!A4,2,LEN('Filter Data'!A4)-2)</f>
        <v>06-Jan-2020</v>
      </c>
      <c r="B13">
        <f>'Filter Data'!O4</f>
        <v>68.382800000000003</v>
      </c>
      <c r="C13">
        <f t="shared" ref="C13:C76" si="0">(B13-B12)/B12</f>
        <v>-1.9207710622185122E-2</v>
      </c>
      <c r="D13">
        <f>C13-SET_TRI!C14</f>
        <v>-4.6922647600390246E-3</v>
      </c>
      <c r="E13">
        <f t="shared" ref="E13:E76" si="1">C13-($B$4+$B$5*D13)</f>
        <v>-1.9444851633595186E-2</v>
      </c>
      <c r="F13">
        <f t="shared" ref="F13:F76" ca="1" si="2">SQRT(A13-A12)*_xlfn.NORM.INV(RAND(),0,1)</f>
        <v>0.29006846064169645</v>
      </c>
      <c r="G13">
        <f ca="1">S0*EXP(Drift*(A13-$A$11)+Volatility*SUM($F$12:F13))</f>
        <v>70.015061558290668</v>
      </c>
    </row>
    <row r="14" spans="1:7" x14ac:dyDescent="0.25">
      <c r="A14" s="1" t="str">
        <f>MID('Filter Data'!A5,2,LEN('Filter Data'!A5)-2)</f>
        <v>07-Jan-2020</v>
      </c>
      <c r="B14">
        <f>'Filter Data'!O5</f>
        <v>69.226299999999995</v>
      </c>
      <c r="C14">
        <f t="shared" si="0"/>
        <v>1.2334973121896027E-2</v>
      </c>
      <c r="D14">
        <f>C14-SET_TRI!C15</f>
        <v>1.7656514882534308E-3</v>
      </c>
      <c r="E14">
        <f t="shared" si="1"/>
        <v>1.1878809809892499E-2</v>
      </c>
      <c r="F14">
        <f t="shared" ca="1" si="2"/>
        <v>0.14725956195325685</v>
      </c>
      <c r="G14">
        <f ca="1">S0*EXP(Drift*(A14-$A$11)+Volatility*SUM($F$12:F14))</f>
        <v>70.105576397681787</v>
      </c>
    </row>
    <row r="15" spans="1:7" x14ac:dyDescent="0.25">
      <c r="A15" s="1" t="str">
        <f>MID('Filter Data'!A6,2,LEN('Filter Data'!A6)-2)</f>
        <v>08-Jan-2020</v>
      </c>
      <c r="B15">
        <f>'Filter Data'!O6</f>
        <v>67.905600000000007</v>
      </c>
      <c r="C15">
        <f t="shared" si="0"/>
        <v>-1.9078009369271332E-2</v>
      </c>
      <c r="D15">
        <f>C15-SET_TRI!C16</f>
        <v>-2.4422134487974805E-3</v>
      </c>
      <c r="E15">
        <f t="shared" si="1"/>
        <v>-1.939146159248625E-2</v>
      </c>
      <c r="F15">
        <f t="shared" ca="1" si="2"/>
        <v>1.124223645092872</v>
      </c>
      <c r="G15">
        <f ca="1">S0*EXP(Drift*(A15-$A$11)+Volatility*SUM($F$12:F15))</f>
        <v>70.418734835379325</v>
      </c>
    </row>
    <row r="16" spans="1:7" x14ac:dyDescent="0.25">
      <c r="A16" s="1" t="str">
        <f>MID('Filter Data'!A7,2,LEN('Filter Data'!A7)-2)</f>
        <v>09-Jan-2020</v>
      </c>
      <c r="B16">
        <f>'Filter Data'!O7</f>
        <v>69.011099999999999</v>
      </c>
      <c r="C16">
        <f t="shared" si="0"/>
        <v>1.6279953346999245E-2</v>
      </c>
      <c r="D16">
        <f>C16-SET_TRI!C17</f>
        <v>3.0705980405142247E-3</v>
      </c>
      <c r="E16">
        <f t="shared" si="1"/>
        <v>1.5779532354183699E-2</v>
      </c>
      <c r="F16">
        <f t="shared" ca="1" si="2"/>
        <v>-0.13940939703507441</v>
      </c>
      <c r="G16">
        <f ca="1">S0*EXP(Drift*(A16-$A$11)+Volatility*SUM($F$12:F16))</f>
        <v>70.44431839694353</v>
      </c>
    </row>
    <row r="17" spans="1:7" x14ac:dyDescent="0.25">
      <c r="A17" s="1" t="str">
        <f>MID('Filter Data'!A8,2,LEN('Filter Data'!A8)-2)</f>
        <v>10-Jan-2020</v>
      </c>
      <c r="B17">
        <f>'Filter Data'!O8</f>
        <v>68.993200000000002</v>
      </c>
      <c r="C17">
        <f t="shared" si="0"/>
        <v>-2.5937856373825898E-4</v>
      </c>
      <c r="D17">
        <f>C17-SET_TRI!C18</f>
        <v>-1.4139102821014357E-4</v>
      </c>
      <c r="E17">
        <f t="shared" si="1"/>
        <v>-6.5086391721362461E-4</v>
      </c>
      <c r="F17">
        <f t="shared" ca="1" si="2"/>
        <v>0.39673700831108033</v>
      </c>
      <c r="G17">
        <f ca="1">S0*EXP(Drift*(A17-$A$11)+Volatility*SUM($F$12:F17))</f>
        <v>70.592419840377133</v>
      </c>
    </row>
    <row r="18" spans="1:7" x14ac:dyDescent="0.25">
      <c r="A18" s="1" t="str">
        <f>MID('Filter Data'!A9,2,LEN('Filter Data'!A9)-2)</f>
        <v>13-Jan-2020</v>
      </c>
      <c r="B18">
        <f>'Filter Data'!O9</f>
        <v>69.506699999999995</v>
      </c>
      <c r="C18">
        <f t="shared" si="0"/>
        <v>7.4427624751423824E-3</v>
      </c>
      <c r="D18">
        <f>C18-SET_TRI!C19</f>
        <v>4.4351643324661129E-3</v>
      </c>
      <c r="E18">
        <f t="shared" si="1"/>
        <v>6.8960617789233401E-3</v>
      </c>
      <c r="F18">
        <f t="shared" ca="1" si="2"/>
        <v>-2.9886270237272292</v>
      </c>
      <c r="G18">
        <f ca="1">S0*EXP(Drift*(A18-$A$11)+Volatility*SUM($F$12:F18))</f>
        <v>70.083348084769966</v>
      </c>
    </row>
    <row r="19" spans="1:7" x14ac:dyDescent="0.25">
      <c r="A19" s="1" t="str">
        <f>MID('Filter Data'!A10,2,LEN('Filter Data'!A10)-2)</f>
        <v>14-Jan-2020</v>
      </c>
      <c r="B19">
        <f>'Filter Data'!O10</f>
        <v>69.533000000000001</v>
      </c>
      <c r="C19">
        <f t="shared" si="0"/>
        <v>3.783807891901962E-4</v>
      </c>
      <c r="D19">
        <f>C19-SET_TRI!C20</f>
        <v>5.7254718883827246E-4</v>
      </c>
      <c r="E19">
        <f t="shared" si="1"/>
        <v>-3.7318007874018438E-5</v>
      </c>
      <c r="F19">
        <f t="shared" ca="1" si="2"/>
        <v>-0.65040883318085663</v>
      </c>
      <c r="G19">
        <f ca="1">S0*EXP(Drift*(A19-$A$11)+Volatility*SUM($F$12:F19))</f>
        <v>69.992842439874778</v>
      </c>
    </row>
    <row r="20" spans="1:7" x14ac:dyDescent="0.25">
      <c r="A20" s="1" t="str">
        <f>MID('Filter Data'!A11,2,LEN('Filter Data'!A11)-2)</f>
        <v>15-Jan-2020</v>
      </c>
      <c r="B20">
        <f>'Filter Data'!O11</f>
        <v>69.491299999999995</v>
      </c>
      <c r="C20">
        <f t="shared" si="0"/>
        <v>-5.9971524312205495E-4</v>
      </c>
      <c r="D20">
        <f>C20-SET_TRI!C21</f>
        <v>5.3421651118410159E-3</v>
      </c>
      <c r="E20">
        <f t="shared" si="1"/>
        <v>-1.1771771616457816E-3</v>
      </c>
      <c r="F20">
        <f t="shared" ca="1" si="2"/>
        <v>-0.32574781080417403</v>
      </c>
      <c r="G20">
        <f ca="1">S0*EXP(Drift*(A20-$A$11)+Volatility*SUM($F$12:F20))</f>
        <v>69.976015613078403</v>
      </c>
    </row>
    <row r="21" spans="1:7" x14ac:dyDescent="0.25">
      <c r="A21" s="1" t="str">
        <f>MID('Filter Data'!A12,2,LEN('Filter Data'!A12)-2)</f>
        <v>16-Jan-2020</v>
      </c>
      <c r="B21">
        <f>'Filter Data'!O12</f>
        <v>70.271199999999993</v>
      </c>
      <c r="C21">
        <f t="shared" si="0"/>
        <v>1.1222987625789096E-2</v>
      </c>
      <c r="D21">
        <f>C21-SET_TRI!C22</f>
        <v>7.2332494309156233E-4</v>
      </c>
      <c r="E21">
        <f t="shared" si="1"/>
        <v>1.0802175152835448E-2</v>
      </c>
      <c r="F21">
        <f t="shared" ca="1" si="2"/>
        <v>-0.71742526143278051</v>
      </c>
      <c r="G21">
        <f ca="1">S0*EXP(Drift*(A21-$A$11)+Volatility*SUM($F$12:F21))</f>
        <v>69.870477224305745</v>
      </c>
    </row>
    <row r="22" spans="1:7" x14ac:dyDescent="0.25">
      <c r="A22" s="1" t="str">
        <f>MID('Filter Data'!A13,2,LEN('Filter Data'!A13)-2)</f>
        <v>17-Jan-2020</v>
      </c>
      <c r="B22">
        <f>'Filter Data'!O13</f>
        <v>70.703900000000004</v>
      </c>
      <c r="C22">
        <f t="shared" si="0"/>
        <v>6.1575723767348673E-3</v>
      </c>
      <c r="D22">
        <f>C22-SET_TRI!C23</f>
        <v>3.9766013017447348E-3</v>
      </c>
      <c r="E22">
        <f t="shared" si="1"/>
        <v>5.6264239927624055E-3</v>
      </c>
      <c r="F22">
        <f t="shared" ca="1" si="2"/>
        <v>0.66152343870641706</v>
      </c>
      <c r="G22">
        <f ca="1">S0*EXP(Drift*(A22-$A$11)+Volatility*SUM($F$12:F22))</f>
        <v>70.077460541298947</v>
      </c>
    </row>
    <row r="23" spans="1:7" x14ac:dyDescent="0.25">
      <c r="A23" s="1" t="str">
        <f>MID('Filter Data'!A14,2,LEN('Filter Data'!A14)-2)</f>
        <v>21-Jan-2020</v>
      </c>
      <c r="B23">
        <f>'Filter Data'!O14</f>
        <v>69.047700000000006</v>
      </c>
      <c r="C23">
        <f t="shared" si="0"/>
        <v>-2.3424450419283777E-2</v>
      </c>
      <c r="D23">
        <f>C23-SET_TRI!C24</f>
        <v>-5.8873096745588362E-3</v>
      </c>
      <c r="E23">
        <f t="shared" si="1"/>
        <v>-2.3621061099170903E-2</v>
      </c>
      <c r="F23">
        <f t="shared" ca="1" si="2"/>
        <v>-2.8984791151136924</v>
      </c>
      <c r="G23">
        <f ca="1">S0*EXP(Drift*(A23-$A$11)+Volatility*SUM($F$12:F23))</f>
        <v>69.649156636819356</v>
      </c>
    </row>
    <row r="24" spans="1:7" x14ac:dyDescent="0.25">
      <c r="A24" s="1" t="str">
        <f>MID('Filter Data'!A15,2,LEN('Filter Data'!A15)-2)</f>
        <v>22-Jan-2020</v>
      </c>
      <c r="B24">
        <f>'Filter Data'!O15</f>
        <v>69.230400000000003</v>
      </c>
      <c r="C24">
        <f t="shared" si="0"/>
        <v>2.6459968977966966E-3</v>
      </c>
      <c r="D24">
        <f>C24-SET_TRI!C25</f>
        <v>1.6438949987363353E-3</v>
      </c>
      <c r="E24">
        <f t="shared" si="1"/>
        <v>2.1939629961820494E-3</v>
      </c>
      <c r="F24">
        <f t="shared" ca="1" si="2"/>
        <v>-1.2905472708660746</v>
      </c>
      <c r="G24">
        <f ca="1">S0*EXP(Drift*(A24-$A$11)+Volatility*SUM($F$12:F24))</f>
        <v>69.415106229940392</v>
      </c>
    </row>
    <row r="25" spans="1:7" x14ac:dyDescent="0.25">
      <c r="A25" s="1" t="str">
        <f>MID('Filter Data'!A16,2,LEN('Filter Data'!A16)-2)</f>
        <v>23-Jan-2020</v>
      </c>
      <c r="B25">
        <f>'Filter Data'!O16</f>
        <v>69.445599999999999</v>
      </c>
      <c r="C25">
        <f t="shared" si="0"/>
        <v>3.1084610229031731E-3</v>
      </c>
      <c r="D25">
        <f>C25-SET_TRI!C26</f>
        <v>3.5616611083249816E-3</v>
      </c>
      <c r="E25">
        <f t="shared" si="1"/>
        <v>2.5913854686605057E-3</v>
      </c>
      <c r="F25">
        <f t="shared" ca="1" si="2"/>
        <v>-1.7103076857952335</v>
      </c>
      <c r="G25">
        <f ca="1">S0*EXP(Drift*(A25-$A$11)+Volatility*SUM($F$12:F25))</f>
        <v>69.087826600745956</v>
      </c>
    </row>
    <row r="26" spans="1:7" x14ac:dyDescent="0.25">
      <c r="A26" s="1" t="str">
        <f>MID('Filter Data'!A17,2,LEN('Filter Data'!A17)-2)</f>
        <v>31-Jan-2020</v>
      </c>
      <c r="B26">
        <f>'Filter Data'!O17</f>
        <v>66.945899999999995</v>
      </c>
      <c r="C26">
        <f t="shared" si="0"/>
        <v>-3.5995081041851527E-2</v>
      </c>
      <c r="D26">
        <f>C26-SET_TRI!C27</f>
        <v>5.7056635487010426E-3</v>
      </c>
      <c r="E26">
        <f t="shared" si="1"/>
        <v>-3.6584871126434125E-2</v>
      </c>
      <c r="F26">
        <f t="shared" ca="1" si="2"/>
        <v>1.3504245241964163</v>
      </c>
      <c r="G26">
        <f ca="1">S0*EXP(Drift*(A26-$A$11)+Volatility*SUM($F$12:F26))</f>
        <v>69.844584015042628</v>
      </c>
    </row>
    <row r="27" spans="1:7" x14ac:dyDescent="0.25">
      <c r="A27" s="1" t="str">
        <f>MID('Filter Data'!A18,2,LEN('Filter Data'!A18)-2)</f>
        <v>03-Feb-2020</v>
      </c>
      <c r="B27">
        <f>'Filter Data'!O18</f>
        <v>66.157499999999999</v>
      </c>
      <c r="C27">
        <f t="shared" si="0"/>
        <v>-1.1776673403449589E-2</v>
      </c>
      <c r="D27">
        <f>C27-SET_TRI!C28</f>
        <v>2.9787018203114926E-4</v>
      </c>
      <c r="E27">
        <f t="shared" si="1"/>
        <v>-1.2183056441739922E-2</v>
      </c>
      <c r="F27">
        <f t="shared" ca="1" si="2"/>
        <v>0.95346360448049927</v>
      </c>
      <c r="G27">
        <f ca="1">S0*EXP(Drift*(A27-$A$11)+Volatility*SUM($F$12:F27))</f>
        <v>70.232144781085196</v>
      </c>
    </row>
    <row r="28" spans="1:7" x14ac:dyDescent="0.25">
      <c r="A28" s="1" t="str">
        <f>MID('Filter Data'!A19,2,LEN('Filter Data'!A19)-2)</f>
        <v>04-Feb-2020</v>
      </c>
      <c r="B28">
        <f>'Filter Data'!O19</f>
        <v>67.587999999999994</v>
      </c>
      <c r="C28">
        <f t="shared" si="0"/>
        <v>2.1622642935419191E-2</v>
      </c>
      <c r="D28">
        <f>C28-SET_TRI!C29</f>
        <v>3.6238887359481241E-3</v>
      </c>
      <c r="E28">
        <f t="shared" si="1"/>
        <v>2.1103456911229487E-2</v>
      </c>
      <c r="F28">
        <f t="shared" ca="1" si="2"/>
        <v>0.33494303819071525</v>
      </c>
      <c r="G28">
        <f ca="1">S0*EXP(Drift*(A28-$A$11)+Volatility*SUM($F$12:F28))</f>
        <v>70.365712039394879</v>
      </c>
    </row>
    <row r="29" spans="1:7" x14ac:dyDescent="0.25">
      <c r="A29" s="1" t="str">
        <f>MID('Filter Data'!A20,2,LEN('Filter Data'!A20)-2)</f>
        <v>05-Feb-2020</v>
      </c>
      <c r="B29">
        <f>'Filter Data'!O20</f>
        <v>68.456400000000002</v>
      </c>
      <c r="C29">
        <f t="shared" si="0"/>
        <v>1.2848434633366993E-2</v>
      </c>
      <c r="D29">
        <f>C29-SET_TRI!C30</f>
        <v>4.0563197510700248E-3</v>
      </c>
      <c r="E29">
        <f t="shared" si="1"/>
        <v>1.2314582572620218E-2</v>
      </c>
      <c r="F29">
        <f t="shared" ca="1" si="2"/>
        <v>0.38609240482316537</v>
      </c>
      <c r="G29">
        <f ca="1">S0*EXP(Drift*(A29-$A$11)+Volatility*SUM($F$12:F29))</f>
        <v>70.511216592302077</v>
      </c>
    </row>
    <row r="30" spans="1:7" x14ac:dyDescent="0.25">
      <c r="A30" s="1" t="str">
        <f>MID('Filter Data'!A21,2,LEN('Filter Data'!A21)-2)</f>
        <v>06-Feb-2020</v>
      </c>
      <c r="B30">
        <f>'Filter Data'!O21</f>
        <v>68.545599999999993</v>
      </c>
      <c r="C30">
        <f t="shared" si="0"/>
        <v>1.3030191479538955E-3</v>
      </c>
      <c r="D30">
        <f>C30-SET_TRI!C31</f>
        <v>2.0975056700220048E-3</v>
      </c>
      <c r="E30">
        <f t="shared" si="1"/>
        <v>8.3560089495113548E-4</v>
      </c>
      <c r="F30">
        <f t="shared" ca="1" si="2"/>
        <v>-0.1405362060958166</v>
      </c>
      <c r="G30">
        <f ca="1">S0*EXP(Drift*(A30-$A$11)+Volatility*SUM($F$12:F30))</f>
        <v>70.536576258724125</v>
      </c>
    </row>
    <row r="31" spans="1:7" x14ac:dyDescent="0.25">
      <c r="A31" s="1" t="str">
        <f>MID('Filter Data'!A22,2,LEN('Filter Data'!A22)-2)</f>
        <v>07-Feb-2020</v>
      </c>
      <c r="B31">
        <f>'Filter Data'!O22</f>
        <v>68.545199999999994</v>
      </c>
      <c r="C31">
        <f t="shared" si="0"/>
        <v>-5.8355313834741812E-6</v>
      </c>
      <c r="D31">
        <f>C31-SET_TRI!C32</f>
        <v>1.1276308855689061E-3</v>
      </c>
      <c r="E31">
        <f t="shared" si="1"/>
        <v>-4.4036017003583496E-4</v>
      </c>
      <c r="F31">
        <f t="shared" ca="1" si="2"/>
        <v>0.87680050123218545</v>
      </c>
      <c r="G31">
        <f ca="1">S0*EXP(Drift*(A31-$A$11)+Volatility*SUM($F$12:F31))</f>
        <v>70.79489000686813</v>
      </c>
    </row>
    <row r="32" spans="1:7" x14ac:dyDescent="0.25">
      <c r="A32" s="1" t="str">
        <f>MID('Filter Data'!A23,2,LEN('Filter Data'!A23)-2)</f>
        <v>11-Feb-2020</v>
      </c>
      <c r="B32">
        <f>'Filter Data'!O23</f>
        <v>68.194000000000003</v>
      </c>
      <c r="C32">
        <f t="shared" si="0"/>
        <v>-5.1236264537851163E-3</v>
      </c>
      <c r="D32">
        <f>C32-SET_TRI!C33</f>
        <v>3.2261204435780032E-3</v>
      </c>
      <c r="E32">
        <f t="shared" si="1"/>
        <v>-5.629322038776096E-3</v>
      </c>
      <c r="F32">
        <f t="shared" ca="1" si="2"/>
        <v>4.0634440530056857</v>
      </c>
      <c r="G32">
        <f ca="1">S0*EXP(Drift*(A32-$A$11)+Volatility*SUM($F$12:F32))</f>
        <v>71.967210957423219</v>
      </c>
    </row>
    <row r="33" spans="1:7" x14ac:dyDescent="0.25">
      <c r="A33" s="1" t="str">
        <f>MID('Filter Data'!A24,2,LEN('Filter Data'!A24)-2)</f>
        <v>12-Feb-2020</v>
      </c>
      <c r="B33">
        <f>'Filter Data'!O24</f>
        <v>69.1053</v>
      </c>
      <c r="C33">
        <f t="shared" si="0"/>
        <v>1.3363345748892821E-2</v>
      </c>
      <c r="D33">
        <f>C33-SET_TRI!C34</f>
        <v>1.5606046356094576E-3</v>
      </c>
      <c r="E33">
        <f t="shared" si="1"/>
        <v>1.291413666665457E-2</v>
      </c>
      <c r="F33">
        <f t="shared" ca="1" si="2"/>
        <v>1.1465940364549358</v>
      </c>
      <c r="G33">
        <f ca="1">S0*EXP(Drift*(A33-$A$11)+Volatility*SUM($F$12:F33))</f>
        <v>72.293924394457235</v>
      </c>
    </row>
    <row r="34" spans="1:7" x14ac:dyDescent="0.25">
      <c r="A34" s="1" t="str">
        <f>MID('Filter Data'!A25,2,LEN('Filter Data'!A25)-2)</f>
        <v>14-Feb-2020</v>
      </c>
      <c r="B34">
        <f>'Filter Data'!O25</f>
        <v>68.233500000000006</v>
      </c>
      <c r="C34">
        <f t="shared" si="0"/>
        <v>-1.2615530212588518E-2</v>
      </c>
      <c r="D34">
        <f>C34-SET_TRI!C35</f>
        <v>-2.3187403882395669E-3</v>
      </c>
      <c r="E34">
        <f t="shared" si="1"/>
        <v>-1.2933170064249664E-2</v>
      </c>
      <c r="F34">
        <f t="shared" ca="1" si="2"/>
        <v>-3.7143985658949723</v>
      </c>
      <c r="G34">
        <f ca="1">S0*EXP(Drift*(A34-$A$11)+Volatility*SUM($F$12:F34))</f>
        <v>71.545698971042086</v>
      </c>
    </row>
    <row r="35" spans="1:7" x14ac:dyDescent="0.25">
      <c r="A35" s="1" t="str">
        <f>MID('Filter Data'!A26,2,LEN('Filter Data'!A26)-2)</f>
        <v>18-Feb-2020</v>
      </c>
      <c r="B35">
        <f>'Filter Data'!O26</f>
        <v>67.444400000000002</v>
      </c>
      <c r="C35">
        <f t="shared" si="0"/>
        <v>-1.1564700623594052E-2</v>
      </c>
      <c r="D35">
        <f>C35-SET_TRI!C36</f>
        <v>-4.7876072993571122E-3</v>
      </c>
      <c r="E35">
        <f t="shared" si="1"/>
        <v>-1.1798608062207101E-2</v>
      </c>
      <c r="F35">
        <f t="shared" ca="1" si="2"/>
        <v>1.3730874300990592</v>
      </c>
      <c r="G35">
        <f ca="1">S0*EXP(Drift*(A35-$A$11)+Volatility*SUM($F$12:F35))</f>
        <v>72.099296356325169</v>
      </c>
    </row>
    <row r="36" spans="1:7" x14ac:dyDescent="0.25">
      <c r="A36" s="1" t="str">
        <f>MID('Filter Data'!A27,2,LEN('Filter Data'!A27)-2)</f>
        <v>19-Feb-2020</v>
      </c>
      <c r="B36">
        <f>'Filter Data'!O27</f>
        <v>67.029700000000005</v>
      </c>
      <c r="C36">
        <f t="shared" si="0"/>
        <v>-6.1487684670631848E-3</v>
      </c>
      <c r="D36">
        <f>C36-SET_TRI!C37</f>
        <v>-3.4426668594629817E-3</v>
      </c>
      <c r="E36">
        <f t="shared" si="1"/>
        <v>-6.4282899920132443E-3</v>
      </c>
      <c r="F36">
        <f t="shared" ca="1" si="2"/>
        <v>1.5639519515583566</v>
      </c>
      <c r="G36">
        <f ca="1">S0*EXP(Drift*(A36-$A$11)+Volatility*SUM($F$12:F36))</f>
        <v>72.524604138017807</v>
      </c>
    </row>
    <row r="37" spans="1:7" x14ac:dyDescent="0.25">
      <c r="A37" s="1" t="str">
        <f>MID('Filter Data'!A28,2,LEN('Filter Data'!A28)-2)</f>
        <v>20-Feb-2020</v>
      </c>
      <c r="B37">
        <f>'Filter Data'!O28</f>
        <v>66.228099999999998</v>
      </c>
      <c r="C37">
        <f t="shared" si="0"/>
        <v>-1.1958877930231041E-2</v>
      </c>
      <c r="D37">
        <f>C37-SET_TRI!C38</f>
        <v>-6.9691861873098955E-4</v>
      </c>
      <c r="E37">
        <f t="shared" si="1"/>
        <v>-1.233152238731801E-2</v>
      </c>
      <c r="F37">
        <f t="shared" ca="1" si="2"/>
        <v>1.3592487380526141</v>
      </c>
      <c r="G37">
        <f ca="1">S0*EXP(Drift*(A37-$A$11)+Volatility*SUM($F$12:F37))</f>
        <v>72.904056737390306</v>
      </c>
    </row>
    <row r="38" spans="1:7" x14ac:dyDescent="0.25">
      <c r="A38" s="1" t="str">
        <f>MID('Filter Data'!A29,2,LEN('Filter Data'!A29)-2)</f>
        <v>24-Feb-2020</v>
      </c>
      <c r="B38">
        <f>'Filter Data'!O29</f>
        <v>64.035899999999998</v>
      </c>
      <c r="C38">
        <f t="shared" si="0"/>
        <v>-3.3100753305621025E-2</v>
      </c>
      <c r="D38">
        <f>C38-SET_TRI!C39</f>
        <v>4.6420152417987262E-3</v>
      </c>
      <c r="E38">
        <f t="shared" si="1"/>
        <v>-3.3654469416766496E-2</v>
      </c>
      <c r="F38">
        <f t="shared" ca="1" si="2"/>
        <v>6.3204303468424358E-2</v>
      </c>
      <c r="G38">
        <f ca="1">S0*EXP(Drift*(A38-$A$11)+Volatility*SUM($F$12:F38))</f>
        <v>73.157055522044558</v>
      </c>
    </row>
    <row r="39" spans="1:7" x14ac:dyDescent="0.25">
      <c r="A39" s="1" t="str">
        <f>MID('Filter Data'!A30,2,LEN('Filter Data'!A30)-2)</f>
        <v>25-Feb-2020</v>
      </c>
      <c r="B39">
        <f>'Filter Data'!O30</f>
        <v>64.665700000000001</v>
      </c>
      <c r="C39">
        <f t="shared" si="0"/>
        <v>9.8351081190395234E-3</v>
      </c>
      <c r="D39">
        <f>C39-SET_TRI!C40</f>
        <v>3.522185150539277E-3</v>
      </c>
      <c r="E39">
        <f t="shared" si="1"/>
        <v>9.3193714045649682E-3</v>
      </c>
      <c r="F39">
        <f t="shared" ca="1" si="2"/>
        <v>0.48903492706686835</v>
      </c>
      <c r="G39">
        <f ca="1">S0*EXP(Drift*(A39-$A$11)+Volatility*SUM($F$12:F39))</f>
        <v>73.332784578195344</v>
      </c>
    </row>
    <row r="40" spans="1:7" x14ac:dyDescent="0.25">
      <c r="A40" s="1" t="str">
        <f>MID('Filter Data'!A31,2,LEN('Filter Data'!A31)-2)</f>
        <v>26-Feb-2020</v>
      </c>
      <c r="B40">
        <f>'Filter Data'!O31</f>
        <v>61.335599999999999</v>
      </c>
      <c r="C40">
        <f t="shared" si="0"/>
        <v>-5.1497161555507813E-2</v>
      </c>
      <c r="D40">
        <f>C40-SET_TRI!C41</f>
        <v>2.064203726758751E-4</v>
      </c>
      <c r="E40">
        <f t="shared" si="1"/>
        <v>-5.1900443044186208E-2</v>
      </c>
      <c r="F40">
        <f t="shared" ca="1" si="2"/>
        <v>0.15889503841418329</v>
      </c>
      <c r="G40">
        <f ca="1">S0*EXP(Drift*(A40-$A$11)+Volatility*SUM($F$12:F40))</f>
        <v>73.430356461674563</v>
      </c>
    </row>
    <row r="41" spans="1:7" x14ac:dyDescent="0.25">
      <c r="A41" s="1" t="str">
        <f>MID('Filter Data'!A32,2,LEN('Filter Data'!A32)-2)</f>
        <v>27-Feb-2020</v>
      </c>
      <c r="B41">
        <f>'Filter Data'!O32</f>
        <v>62.831800000000001</v>
      </c>
      <c r="C41">
        <f t="shared" si="0"/>
        <v>2.4393663712428047E-2</v>
      </c>
      <c r="D41">
        <f>C41-SET_TRI!C42</f>
        <v>1.0982338870936005E-3</v>
      </c>
      <c r="E41">
        <f t="shared" si="1"/>
        <v>2.3960136082406498E-2</v>
      </c>
      <c r="F41">
        <f t="shared" ca="1" si="2"/>
        <v>-2.2315644800514778</v>
      </c>
      <c r="G41">
        <f ca="1">S0*EXP(Drift*(A41-$A$11)+Volatility*SUM($F$12:F41))</f>
        <v>72.960832209079186</v>
      </c>
    </row>
    <row r="42" spans="1:7" x14ac:dyDescent="0.25">
      <c r="A42" s="1" t="str">
        <f>MID('Filter Data'!A33,2,LEN('Filter Data'!A33)-2)</f>
        <v>28-Feb-2020</v>
      </c>
      <c r="B42">
        <f>'Filter Data'!O33</f>
        <v>59.5062</v>
      </c>
      <c r="C42">
        <f t="shared" si="0"/>
        <v>-5.2928612581527208E-2</v>
      </c>
      <c r="D42">
        <f>C42-SET_TRI!C43</f>
        <v>-9.9657691344264623E-3</v>
      </c>
      <c r="E42">
        <f t="shared" si="1"/>
        <v>-5.2986901000884309E-2</v>
      </c>
      <c r="F42">
        <f t="shared" ca="1" si="2"/>
        <v>-0.23526140779237451</v>
      </c>
      <c r="G42">
        <f ca="1">S0*EXP(Drift*(A42-$A$11)+Volatility*SUM($F$12:F42))</f>
        <v>72.964678098565713</v>
      </c>
    </row>
    <row r="43" spans="1:7" x14ac:dyDescent="0.25">
      <c r="A43" s="1" t="str">
        <f>MID('Filter Data'!A34,2,LEN('Filter Data'!A34)-2)</f>
        <v>02-Mar-2020</v>
      </c>
      <c r="B43">
        <f>'Filter Data'!O34</f>
        <v>59.253100000000003</v>
      </c>
      <c r="C43">
        <f t="shared" si="0"/>
        <v>-4.2533383076048597E-3</v>
      </c>
      <c r="D43">
        <f>C43-SET_TRI!C44</f>
        <v>-4.4959704908845424E-3</v>
      </c>
      <c r="E43">
        <f t="shared" si="1"/>
        <v>-4.4971367021042269E-3</v>
      </c>
      <c r="F43">
        <f t="shared" ca="1" si="2"/>
        <v>-2.7043067448367712</v>
      </c>
      <c r="G43">
        <f ca="1">S0*EXP(Drift*(A43-$A$11)+Volatility*SUM($F$12:F43))</f>
        <v>72.505253324422782</v>
      </c>
    </row>
    <row r="44" spans="1:7" x14ac:dyDescent="0.25">
      <c r="A44" s="1" t="str">
        <f>MID('Filter Data'!A35,2,LEN('Filter Data'!A35)-2)</f>
        <v>03-Mar-2020</v>
      </c>
      <c r="B44">
        <f>'Filter Data'!O35</f>
        <v>61.608699999999999</v>
      </c>
      <c r="C44">
        <f t="shared" si="0"/>
        <v>3.9754882023050192E-2</v>
      </c>
      <c r="D44">
        <f>C44-SET_TRI!C45</f>
        <v>6.0326341768850988E-3</v>
      </c>
      <c r="E44">
        <f t="shared" si="1"/>
        <v>3.9154002624754325E-2</v>
      </c>
      <c r="F44">
        <f t="shared" ca="1" si="2"/>
        <v>0.24773921143224614</v>
      </c>
      <c r="G44">
        <f ca="1">S0*EXP(Drift*(A44-$A$11)+Volatility*SUM($F$12:F44))</f>
        <v>72.622623872867294</v>
      </c>
    </row>
    <row r="45" spans="1:7" x14ac:dyDescent="0.25">
      <c r="A45" s="1" t="str">
        <f>MID('Filter Data'!A36,2,LEN('Filter Data'!A36)-2)</f>
        <v>04-Mar-2020</v>
      </c>
      <c r="B45">
        <f>'Filter Data'!O36</f>
        <v>61.836199999999998</v>
      </c>
      <c r="C45">
        <f t="shared" si="0"/>
        <v>3.6926602898616455E-3</v>
      </c>
      <c r="D45">
        <f>C45-SET_TRI!C46</f>
        <v>4.9004619880015218E-4</v>
      </c>
      <c r="E45">
        <f t="shared" si="1"/>
        <v>3.2797595403323714E-3</v>
      </c>
      <c r="F45">
        <f t="shared" ca="1" si="2"/>
        <v>1.9161769330793077</v>
      </c>
      <c r="G45">
        <f ca="1">S0*EXP(Drift*(A45-$A$11)+Volatility*SUM($F$12:F45))</f>
        <v>73.134424552968312</v>
      </c>
    </row>
    <row r="46" spans="1:7" x14ac:dyDescent="0.25">
      <c r="A46" s="1" t="str">
        <f>MID('Filter Data'!A37,2,LEN('Filter Data'!A37)-2)</f>
        <v>05-Mar-2020</v>
      </c>
      <c r="B46">
        <f>'Filter Data'!O37</f>
        <v>62.353900000000003</v>
      </c>
      <c r="C46">
        <f t="shared" si="0"/>
        <v>8.3721185971971906E-3</v>
      </c>
      <c r="D46">
        <f>C46-SET_TRI!C47</f>
        <v>9.0563759504808973E-4</v>
      </c>
      <c r="E46">
        <f t="shared" si="1"/>
        <v>7.945122932185366E-3</v>
      </c>
      <c r="F46">
        <f t="shared" ca="1" si="2"/>
        <v>0.53354132742598459</v>
      </c>
      <c r="G46">
        <f ca="1">S0*EXP(Drift*(A46-$A$11)+Volatility*SUM($F$12:F46))</f>
        <v>73.320670337708449</v>
      </c>
    </row>
    <row r="47" spans="1:7" x14ac:dyDescent="0.25">
      <c r="A47" s="1" t="str">
        <f>MID('Filter Data'!A38,2,LEN('Filter Data'!A38)-2)</f>
        <v>06-Mar-2020</v>
      </c>
      <c r="B47">
        <f>'Filter Data'!O38</f>
        <v>61.054000000000002</v>
      </c>
      <c r="C47">
        <f t="shared" si="0"/>
        <v>-2.0847132256362488E-2</v>
      </c>
      <c r="D47">
        <f>C47-SET_TRI!C48</f>
        <v>1.0320439390241742E-3</v>
      </c>
      <c r="E47">
        <f t="shared" si="1"/>
        <v>-2.1278415033068362E-2</v>
      </c>
      <c r="F47">
        <f t="shared" ca="1" si="2"/>
        <v>-0.1927886414561937</v>
      </c>
      <c r="G47">
        <f ca="1">S0*EXP(Drift*(A47-$A$11)+Volatility*SUM($F$12:F47))</f>
        <v>73.334625212569179</v>
      </c>
    </row>
    <row r="48" spans="1:7" x14ac:dyDescent="0.25">
      <c r="A48" s="1" t="str">
        <f>MID('Filter Data'!A39,2,LEN('Filter Data'!A39)-2)</f>
        <v>09-Mar-2020</v>
      </c>
      <c r="B48">
        <f>'Filter Data'!O39</f>
        <v>55.686900000000001</v>
      </c>
      <c r="C48">
        <f t="shared" si="0"/>
        <v>-8.7907426212860754E-2</v>
      </c>
      <c r="D48">
        <f>C48-SET_TRI!C49</f>
        <v>6.5672932326051453E-3</v>
      </c>
      <c r="E48">
        <f t="shared" si="1"/>
        <v>-8.8526438744494784E-2</v>
      </c>
      <c r="F48">
        <f t="shared" ca="1" si="2"/>
        <v>3.9012838062891491</v>
      </c>
      <c r="G48">
        <f ca="1">S0*EXP(Drift*(A48-$A$11)+Volatility*SUM($F$12:F48))</f>
        <v>74.449156807080229</v>
      </c>
    </row>
    <row r="49" spans="1:7" x14ac:dyDescent="0.25">
      <c r="A49" s="1" t="str">
        <f>MID('Filter Data'!A40,2,LEN('Filter Data'!A40)-2)</f>
        <v>11-Mar-2020</v>
      </c>
      <c r="B49">
        <f>'Filter Data'!O40</f>
        <v>55.314799999999998</v>
      </c>
      <c r="C49">
        <f t="shared" si="0"/>
        <v>-6.6820024099025661E-3</v>
      </c>
      <c r="D49">
        <f>C49-SET_TRI!C50</f>
        <v>-1.3285186457266032E-3</v>
      </c>
      <c r="E49">
        <f t="shared" si="1"/>
        <v>-7.0332259495219157E-3</v>
      </c>
      <c r="F49">
        <f t="shared" ca="1" si="2"/>
        <v>-3.2212716374417369</v>
      </c>
      <c r="G49">
        <f ca="1">S0*EXP(Drift*(A49-$A$11)+Volatility*SUM($F$12:F49))</f>
        <v>73.796426332162767</v>
      </c>
    </row>
    <row r="50" spans="1:7" x14ac:dyDescent="0.25">
      <c r="A50" s="1" t="str">
        <f>MID('Filter Data'!A41,2,LEN('Filter Data'!A41)-2)</f>
        <v>12-Mar-2020</v>
      </c>
      <c r="B50">
        <f>'Filter Data'!O41</f>
        <v>49.115699999999997</v>
      </c>
      <c r="C50">
        <f t="shared" si="0"/>
        <v>-0.11206946423018797</v>
      </c>
      <c r="D50">
        <f>C50-SET_TRI!C51</f>
        <v>4.7400086139543357E-3</v>
      </c>
      <c r="E50">
        <f t="shared" si="1"/>
        <v>-0.11262650381797626</v>
      </c>
      <c r="F50">
        <f t="shared" ca="1" si="2"/>
        <v>-0.99004139656277135</v>
      </c>
      <c r="G50">
        <f ca="1">S0*EXP(Drift*(A50-$A$11)+Volatility*SUM($F$12:F50))</f>
        <v>73.620076793156912</v>
      </c>
    </row>
    <row r="51" spans="1:7" x14ac:dyDescent="0.25">
      <c r="A51" s="1" t="str">
        <f>MID('Filter Data'!A42,2,LEN('Filter Data'!A42)-2)</f>
        <v>13-Mar-2020</v>
      </c>
      <c r="B51">
        <f>'Filter Data'!O42</f>
        <v>49.872999999999998</v>
      </c>
      <c r="C51">
        <f t="shared" si="0"/>
        <v>1.5418695040486052E-2</v>
      </c>
      <c r="D51">
        <f>C51-SET_TRI!C52</f>
        <v>-1.5599840989965079E-2</v>
      </c>
      <c r="E51">
        <f t="shared" si="1"/>
        <v>1.5551487974937966E-2</v>
      </c>
      <c r="F51">
        <f t="shared" ca="1" si="2"/>
        <v>0.67733657568144967</v>
      </c>
      <c r="G51">
        <f ca="1">S0*EXP(Drift*(A51-$A$11)+Volatility*SUM($F$12:F51))</f>
        <v>73.841950661227912</v>
      </c>
    </row>
    <row r="52" spans="1:7" x14ac:dyDescent="0.25">
      <c r="A52" s="1" t="str">
        <f>MID('Filter Data'!A43,2,LEN('Filter Data'!A43)-2)</f>
        <v>16-Mar-2020</v>
      </c>
      <c r="B52">
        <f>'Filter Data'!O43</f>
        <v>45.470700000000001</v>
      </c>
      <c r="C52">
        <f t="shared" si="0"/>
        <v>-8.8270206324063058E-2</v>
      </c>
      <c r="D52">
        <f>C52-SET_TRI!C53</f>
        <v>-8.7841069137851308E-3</v>
      </c>
      <c r="E52">
        <f t="shared" si="1"/>
        <v>-8.8368571196588419E-2</v>
      </c>
      <c r="F52">
        <f t="shared" ca="1" si="2"/>
        <v>-2.4921663658535906</v>
      </c>
      <c r="G52">
        <f ca="1">S0*EXP(Drift*(A52-$A$11)+Volatility*SUM($F$12:F52))</f>
        <v>73.427449037117555</v>
      </c>
    </row>
    <row r="53" spans="1:7" x14ac:dyDescent="0.25">
      <c r="A53" s="1" t="str">
        <f>MID('Filter Data'!A44,2,LEN('Filter Data'!A44)-2)</f>
        <v>17-Mar-2020</v>
      </c>
      <c r="B53">
        <f>'Filter Data'!O44</f>
        <v>44.689599999999999</v>
      </c>
      <c r="C53">
        <f t="shared" si="0"/>
        <v>-1.7178094905070784E-2</v>
      </c>
      <c r="D53">
        <f>C53-SET_TRI!C54</f>
        <v>-8.0289856811212451E-3</v>
      </c>
      <c r="E53">
        <f t="shared" si="1"/>
        <v>-1.7302069956366854E-2</v>
      </c>
      <c r="F53">
        <f t="shared" ca="1" si="2"/>
        <v>0.72201886443833541</v>
      </c>
      <c r="G53">
        <f ca="1">S0*EXP(Drift*(A53-$A$11)+Volatility*SUM($F$12:F53))</f>
        <v>73.659404263745401</v>
      </c>
    </row>
    <row r="54" spans="1:7" x14ac:dyDescent="0.25">
      <c r="A54" s="1" t="str">
        <f>MID('Filter Data'!A45,2,LEN('Filter Data'!A45)-2)</f>
        <v>18-Mar-2020</v>
      </c>
      <c r="B54">
        <f>'Filter Data'!O45</f>
        <v>45.301299999999998</v>
      </c>
      <c r="C54">
        <f t="shared" si="0"/>
        <v>1.368774837993625E-2</v>
      </c>
      <c r="D54">
        <f>C54-SET_TRI!C55</f>
        <v>-9.209265450166957E-4</v>
      </c>
      <c r="E54">
        <f t="shared" si="1"/>
        <v>1.3322701223507871E-2</v>
      </c>
      <c r="F54">
        <f t="shared" ca="1" si="2"/>
        <v>0.12957961640486049</v>
      </c>
      <c r="G54">
        <f ca="1">S0*EXP(Drift*(A54-$A$11)+Volatility*SUM($F$12:F54))</f>
        <v>73.750406125849693</v>
      </c>
    </row>
    <row r="55" spans="1:7" x14ac:dyDescent="0.25">
      <c r="A55" s="1" t="str">
        <f>MID('Filter Data'!A46,2,LEN('Filter Data'!A46)-2)</f>
        <v>20-Mar-2020</v>
      </c>
      <c r="B55">
        <f>'Filter Data'!O46</f>
        <v>49.697699999999998</v>
      </c>
      <c r="C55">
        <f t="shared" si="0"/>
        <v>9.7047987585345233E-2</v>
      </c>
      <c r="D55">
        <f>C55-SET_TRI!C56</f>
        <v>6.0533337341653198E-3</v>
      </c>
      <c r="E55">
        <f t="shared" si="1"/>
        <v>9.6446406154925932E-2</v>
      </c>
      <c r="F55">
        <f t="shared" ca="1" si="2"/>
        <v>-0.68303048579084791</v>
      </c>
      <c r="G55">
        <f ca="1">S0*EXP(Drift*(A55-$A$11)+Volatility*SUM($F$12:F55))</f>
        <v>73.707419492081002</v>
      </c>
    </row>
    <row r="56" spans="1:7" x14ac:dyDescent="0.25">
      <c r="A56" s="1" t="str">
        <f>MID('Filter Data'!A47,2,LEN('Filter Data'!A47)-2)</f>
        <v>23-Mar-2020</v>
      </c>
      <c r="B56">
        <f>'Filter Data'!O47</f>
        <v>44.499000000000002</v>
      </c>
      <c r="C56">
        <f t="shared" si="0"/>
        <v>-0.1046064506003295</v>
      </c>
      <c r="D56">
        <f>C56-SET_TRI!C57</f>
        <v>-4.0415959457630324E-3</v>
      </c>
      <c r="E56">
        <f t="shared" si="1"/>
        <v>-0.10486565925324309</v>
      </c>
      <c r="F56">
        <f t="shared" ca="1" si="2"/>
        <v>0.54433423471195641</v>
      </c>
      <c r="G56">
        <f ca="1">S0*EXP(Drift*(A56-$A$11)+Volatility*SUM($F$12:F56))</f>
        <v>74.018242343707911</v>
      </c>
    </row>
    <row r="57" spans="1:7" x14ac:dyDescent="0.25">
      <c r="A57" s="1" t="str">
        <f>MID('Filter Data'!A48,2,LEN('Filter Data'!A48)-2)</f>
        <v>24-Mar-2020</v>
      </c>
      <c r="B57">
        <f>'Filter Data'!O48</f>
        <v>44.5124</v>
      </c>
      <c r="C57">
        <f t="shared" si="0"/>
        <v>3.0113036247999262E-4</v>
      </c>
      <c r="D57">
        <f>C57-SET_TRI!C58</f>
        <v>-1.5993922315878952E-2</v>
      </c>
      <c r="E57">
        <f t="shared" si="1"/>
        <v>4.4728869148086942E-4</v>
      </c>
      <c r="F57">
        <f t="shared" ca="1" si="2"/>
        <v>-0.77321308368039599</v>
      </c>
      <c r="G57">
        <f ca="1">S0*EXP(Drift*(A57-$A$11)+Volatility*SUM($F$12:F57))</f>
        <v>73.893251153144149</v>
      </c>
    </row>
    <row r="58" spans="1:7" x14ac:dyDescent="0.25">
      <c r="A58" s="1" t="str">
        <f>MID('Filter Data'!A49,2,LEN('Filter Data'!A49)-2)</f>
        <v>26-Mar-2020</v>
      </c>
      <c r="B58">
        <f>'Filter Data'!O49</f>
        <v>47.230899999999998</v>
      </c>
      <c r="C58">
        <f t="shared" si="0"/>
        <v>6.1072869582408471E-2</v>
      </c>
      <c r="D58">
        <f>C58-SET_TRI!C59</f>
        <v>-6.3087653332486171E-3</v>
      </c>
      <c r="E58">
        <f t="shared" si="1"/>
        <v>6.0890552706345261E-2</v>
      </c>
      <c r="F58">
        <f t="shared" ca="1" si="2"/>
        <v>-2.0407173240316347</v>
      </c>
      <c r="G58">
        <f ca="1">S0*EXP(Drift*(A58-$A$11)+Volatility*SUM($F$12:F58))</f>
        <v>73.526066664013626</v>
      </c>
    </row>
    <row r="59" spans="1:7" x14ac:dyDescent="0.25">
      <c r="A59" s="1" t="str">
        <f>MID('Filter Data'!A50,2,LEN('Filter Data'!A50)-2)</f>
        <v>27-Mar-2020</v>
      </c>
      <c r="B59">
        <f>'Filter Data'!O50</f>
        <v>47.842399999999998</v>
      </c>
      <c r="C59">
        <f t="shared" si="0"/>
        <v>1.2947032557075971E-2</v>
      </c>
      <c r="D59">
        <f>C59-SET_TRI!C60</f>
        <v>9.5951049918169377E-3</v>
      </c>
      <c r="E59">
        <f t="shared" si="1"/>
        <v>1.2225330818618946E-2</v>
      </c>
      <c r="F59">
        <f t="shared" ca="1" si="2"/>
        <v>-2.2323787964260187</v>
      </c>
      <c r="G59">
        <f ca="1">S0*EXP(Drift*(A59-$A$11)+Volatility*SUM($F$12:F59))</f>
        <v>73.055737696215814</v>
      </c>
    </row>
    <row r="60" spans="1:7" x14ac:dyDescent="0.25">
      <c r="A60" s="1" t="str">
        <f>MID('Filter Data'!A51,2,LEN('Filter Data'!A51)-2)</f>
        <v>30-Mar-2020</v>
      </c>
      <c r="B60">
        <f>'Filter Data'!O51</f>
        <v>47.168100000000003</v>
      </c>
      <c r="C60">
        <f t="shared" si="0"/>
        <v>-1.4094192599033394E-2</v>
      </c>
      <c r="D60">
        <f>C60-SET_TRI!C61</f>
        <v>-3.9445133373551371E-4</v>
      </c>
      <c r="E60">
        <f t="shared" si="1"/>
        <v>-1.4477095331091254E-2</v>
      </c>
      <c r="F60">
        <f t="shared" ca="1" si="2"/>
        <v>0.88614872482821905</v>
      </c>
      <c r="G60">
        <f ca="1">S0*EXP(Drift*(A60-$A$11)+Volatility*SUM($F$12:F60))</f>
        <v>73.445098281644434</v>
      </c>
    </row>
    <row r="61" spans="1:7" x14ac:dyDescent="0.25">
      <c r="A61" s="1" t="str">
        <f>MID('Filter Data'!A52,2,LEN('Filter Data'!A52)-2)</f>
        <v>31-Mar-2020</v>
      </c>
      <c r="B61">
        <f>'Filter Data'!O52</f>
        <v>49.037300000000002</v>
      </c>
      <c r="C61">
        <f t="shared" si="0"/>
        <v>3.9628477721171708E-2</v>
      </c>
      <c r="D61">
        <f>C61-SET_TRI!C62</f>
        <v>2.6348575176929068E-3</v>
      </c>
      <c r="E61">
        <f t="shared" si="1"/>
        <v>3.9142835007928208E-2</v>
      </c>
      <c r="F61">
        <f t="shared" ca="1" si="2"/>
        <v>-0.21981165180519216</v>
      </c>
      <c r="G61">
        <f ca="1">S0*EXP(Drift*(A61-$A$11)+Volatility*SUM($F$12:F61))</f>
        <v>73.452646077517656</v>
      </c>
    </row>
    <row r="62" spans="1:7" x14ac:dyDescent="0.25">
      <c r="A62" s="1" t="str">
        <f>MID('Filter Data'!A53,2,LEN('Filter Data'!A53)-2)</f>
        <v>01-Apr-2020</v>
      </c>
      <c r="B62">
        <f>'Filter Data'!O53</f>
        <v>48.088000000000001</v>
      </c>
      <c r="C62">
        <f t="shared" si="0"/>
        <v>-1.935873304606903E-2</v>
      </c>
      <c r="D62">
        <f>C62-SET_TRI!C63</f>
        <v>2.3816538828156548E-3</v>
      </c>
      <c r="E62">
        <f t="shared" si="1"/>
        <v>-1.983578827683409E-2</v>
      </c>
      <c r="F62">
        <f t="shared" ca="1" si="2"/>
        <v>0.25809583329783498</v>
      </c>
      <c r="G62">
        <f ca="1">S0*EXP(Drift*(A62-$A$11)+Volatility*SUM($F$12:F62))</f>
        <v>73.574018777661948</v>
      </c>
    </row>
    <row r="63" spans="1:7" x14ac:dyDescent="0.25">
      <c r="A63" s="1" t="str">
        <f>MID('Filter Data'!A54,2,LEN('Filter Data'!A54)-2)</f>
        <v>03-Apr-2020</v>
      </c>
      <c r="B63">
        <f>'Filter Data'!O54</f>
        <v>49.73</v>
      </c>
      <c r="C63">
        <f t="shared" si="0"/>
        <v>3.4145732823157457E-2</v>
      </c>
      <c r="D63">
        <f>C63-SET_TRI!C64</f>
        <v>-1.3193139556390426E-3</v>
      </c>
      <c r="E63">
        <f t="shared" si="1"/>
        <v>3.3794197103521877E-2</v>
      </c>
      <c r="F63">
        <f t="shared" ca="1" si="2"/>
        <v>-1.9395885819267435</v>
      </c>
      <c r="G63">
        <f ca="1">S0*EXP(Drift*(A63-$A$11)+Volatility*SUM($F$12:F63))</f>
        <v>73.232409417352173</v>
      </c>
    </row>
    <row r="64" spans="1:7" x14ac:dyDescent="0.25">
      <c r="A64" s="1" t="str">
        <f>MID('Filter Data'!A55,2,LEN('Filter Data'!A55)-2)</f>
        <v>07-Apr-2020</v>
      </c>
      <c r="B64">
        <f>'Filter Data'!O55</f>
        <v>53.7376</v>
      </c>
      <c r="C64">
        <f t="shared" si="0"/>
        <v>8.0587170721898332E-2</v>
      </c>
      <c r="D64">
        <f>C64-SET_TRI!C65</f>
        <v>3.7239094075104534E-3</v>
      </c>
      <c r="E64">
        <f t="shared" si="1"/>
        <v>8.0064592464556286E-2</v>
      </c>
      <c r="F64">
        <f t="shared" ca="1" si="2"/>
        <v>-0.18809275864659522</v>
      </c>
      <c r="G64">
        <f ca="1">S0*EXP(Drift*(A64-$A$11)+Volatility*SUM($F$12:F64))</f>
        <v>73.42674500101252</v>
      </c>
    </row>
    <row r="65" spans="1:7" x14ac:dyDescent="0.25">
      <c r="A65" s="1" t="str">
        <f>MID('Filter Data'!A56,2,LEN('Filter Data'!A56)-2)</f>
        <v>08-Apr-2020</v>
      </c>
      <c r="B65">
        <f>'Filter Data'!O56</f>
        <v>53.357900000000001</v>
      </c>
      <c r="C65">
        <f t="shared" si="0"/>
        <v>-7.0658161138569585E-3</v>
      </c>
      <c r="D65">
        <f>C65-SET_TRI!C66</f>
        <v>4.2659777253735284E-3</v>
      </c>
      <c r="E65">
        <f t="shared" si="1"/>
        <v>-7.606778792038864E-3</v>
      </c>
      <c r="F65">
        <f t="shared" ca="1" si="2"/>
        <v>-0.1542007192011626</v>
      </c>
      <c r="G65">
        <f ca="1">S0*EXP(Drift*(A65-$A$11)+Volatility*SUM($F$12:F65))</f>
        <v>73.449901649490954</v>
      </c>
    </row>
    <row r="66" spans="1:7" x14ac:dyDescent="0.25">
      <c r="A66" s="1" t="str">
        <f>MID('Filter Data'!A57,2,LEN('Filter Data'!A57)-2)</f>
        <v>15-Apr-2020</v>
      </c>
      <c r="B66">
        <f>'Filter Data'!O57</f>
        <v>55.502699999999997</v>
      </c>
      <c r="C66">
        <f t="shared" si="0"/>
        <v>4.0196484494329734E-2</v>
      </c>
      <c r="D66">
        <f>C66-SET_TRI!C67</f>
        <v>1.944307503234044E-2</v>
      </c>
      <c r="E66">
        <f t="shared" si="1"/>
        <v>3.9140785693736559E-2</v>
      </c>
      <c r="F66">
        <f t="shared" ca="1" si="2"/>
        <v>0.88799529170088498</v>
      </c>
      <c r="G66">
        <f ca="1">S0*EXP(Drift*(A66-$A$11)+Volatility*SUM($F$12:F66))</f>
        <v>74.082886882092382</v>
      </c>
    </row>
    <row r="67" spans="1:7" x14ac:dyDescent="0.25">
      <c r="A67" s="1" t="str">
        <f>MID('Filter Data'!A58,2,LEN('Filter Data'!A58)-2)</f>
        <v>16-Apr-2020</v>
      </c>
      <c r="B67">
        <f>'Filter Data'!O58</f>
        <v>53.571100000000001</v>
      </c>
      <c r="C67">
        <f t="shared" si="0"/>
        <v>-3.4801910537685485E-2</v>
      </c>
      <c r="D67">
        <f>C67-SET_TRI!C68</f>
        <v>-2.7314128314006314E-3</v>
      </c>
      <c r="E67">
        <f t="shared" si="1"/>
        <v>-3.5105554471094119E-2</v>
      </c>
      <c r="F67">
        <f t="shared" ca="1" si="2"/>
        <v>4.1098428051223421E-2</v>
      </c>
      <c r="G67">
        <f ca="1">S0*EXP(Drift*(A67-$A$11)+Volatility*SUM($F$12:F67))</f>
        <v>74.153152826127823</v>
      </c>
    </row>
    <row r="68" spans="1:7" x14ac:dyDescent="0.25">
      <c r="A68" s="1" t="str">
        <f>MID('Filter Data'!A59,2,LEN('Filter Data'!A59)-2)</f>
        <v>17-Apr-2020</v>
      </c>
      <c r="B68">
        <f>'Filter Data'!O59</f>
        <v>55.692700000000002</v>
      </c>
      <c r="C68">
        <f t="shared" si="0"/>
        <v>3.9603442901116476E-2</v>
      </c>
      <c r="D68">
        <f>C68-SET_TRI!C69</f>
        <v>-1.6005254237372313E-4</v>
      </c>
      <c r="E68">
        <f t="shared" si="1"/>
        <v>3.9212590458878656E-2</v>
      </c>
      <c r="F68">
        <f t="shared" ca="1" si="2"/>
        <v>-0.11991448598982528</v>
      </c>
      <c r="G68">
        <f ca="1">S0*EXP(Drift*(A68-$A$11)+Volatility*SUM($F$12:F68))</f>
        <v>74.184778285918654</v>
      </c>
    </row>
    <row r="69" spans="1:7" x14ac:dyDescent="0.25">
      <c r="A69" s="1" t="str">
        <f>MID('Filter Data'!A60,2,LEN('Filter Data'!A60)-2)</f>
        <v>20-Apr-2020</v>
      </c>
      <c r="B69">
        <f>'Filter Data'!O60</f>
        <v>56.925400000000003</v>
      </c>
      <c r="C69">
        <f t="shared" si="0"/>
        <v>2.2133960106082148E-2</v>
      </c>
      <c r="D69">
        <f>C69-SET_TRI!C70</f>
        <v>-4.2178117836627095E-3</v>
      </c>
      <c r="E69">
        <f t="shared" si="1"/>
        <v>2.1880727869822765E-2</v>
      </c>
      <c r="F69">
        <f t="shared" ca="1" si="2"/>
        <v>2.9163319788599535</v>
      </c>
      <c r="G69">
        <f ca="1">S0*EXP(Drift*(A69-$A$11)+Volatility*SUM($F$12:F69))</f>
        <v>75.072297424744008</v>
      </c>
    </row>
    <row r="70" spans="1:7" x14ac:dyDescent="0.25">
      <c r="A70" s="1" t="str">
        <f>MID('Filter Data'!A61,2,LEN('Filter Data'!A61)-2)</f>
        <v>21-Apr-2020</v>
      </c>
      <c r="B70">
        <f>'Filter Data'!O61</f>
        <v>56.333100000000002</v>
      </c>
      <c r="C70">
        <f t="shared" si="0"/>
        <v>-1.0404845640083364E-2</v>
      </c>
      <c r="D70">
        <f>C70-SET_TRI!C71</f>
        <v>3.2944969947912954E-3</v>
      </c>
      <c r="E70">
        <f t="shared" si="1"/>
        <v>-1.0912860237736879E-2</v>
      </c>
      <c r="F70">
        <f t="shared" ca="1" si="2"/>
        <v>1.4757583865396955</v>
      </c>
      <c r="G70">
        <f ca="1">S0*EXP(Drift*(A70-$A$11)+Volatility*SUM($F$12:F70))</f>
        <v>75.493569666747135</v>
      </c>
    </row>
    <row r="71" spans="1:7" x14ac:dyDescent="0.25">
      <c r="A71" s="1" t="str">
        <f>MID('Filter Data'!A62,2,LEN('Filter Data'!A62)-2)</f>
        <v>22-Apr-2020</v>
      </c>
      <c r="B71">
        <f>'Filter Data'!O62</f>
        <v>56.988999999999997</v>
      </c>
      <c r="C71">
        <f t="shared" si="0"/>
        <v>1.1643243492724446E-2</v>
      </c>
      <c r="D71">
        <f>C71-SET_TRI!C72</f>
        <v>3.89123118155087E-3</v>
      </c>
      <c r="E71">
        <f t="shared" si="1"/>
        <v>1.1114990463756276E-2</v>
      </c>
      <c r="F71">
        <f t="shared" ca="1" si="2"/>
        <v>-0.21808900252267954</v>
      </c>
      <c r="G71">
        <f ca="1">S0*EXP(Drift*(A71-$A$11)+Volatility*SUM($F$12:F71))</f>
        <v>75.501749341149022</v>
      </c>
    </row>
    <row r="72" spans="1:7" x14ac:dyDescent="0.25">
      <c r="A72" s="1" t="str">
        <f>MID('Filter Data'!A63,2,LEN('Filter Data'!A63)-2)</f>
        <v>23-Apr-2020</v>
      </c>
      <c r="B72">
        <f>'Filter Data'!O63</f>
        <v>57.628300000000003</v>
      </c>
      <c r="C72">
        <f t="shared" si="0"/>
        <v>1.1217954342066114E-2</v>
      </c>
      <c r="D72">
        <f>C72-SET_TRI!C73</f>
        <v>4.9015915014510346E-3</v>
      </c>
      <c r="E72">
        <f t="shared" si="1"/>
        <v>1.065543461882928E-2</v>
      </c>
      <c r="F72">
        <f t="shared" ca="1" si="2"/>
        <v>1.8790805305489326</v>
      </c>
      <c r="G72">
        <f ca="1">S0*EXP(Drift*(A72-$A$11)+Volatility*SUM($F$12:F72))</f>
        <v>76.024703134841985</v>
      </c>
    </row>
    <row r="73" spans="1:7" x14ac:dyDescent="0.25">
      <c r="A73" s="1" t="str">
        <f>MID('Filter Data'!A64,2,LEN('Filter Data'!A64)-2)</f>
        <v>24-Apr-2020</v>
      </c>
      <c r="B73">
        <f>'Filter Data'!O64</f>
        <v>56.695799999999998</v>
      </c>
      <c r="C73">
        <f t="shared" si="0"/>
        <v>-1.6181285930697321E-2</v>
      </c>
      <c r="D73">
        <f>C73-SET_TRI!C74</f>
        <v>-2.0642867946173999E-3</v>
      </c>
      <c r="E73">
        <f t="shared" si="1"/>
        <v>-1.6507555657588598E-2</v>
      </c>
      <c r="F73">
        <f t="shared" ca="1" si="2"/>
        <v>0.87492324688827061</v>
      </c>
      <c r="G73">
        <f ca="1">S0*EXP(Drift*(A73-$A$11)+Volatility*SUM($F$12:F73))</f>
        <v>76.302651037180851</v>
      </c>
    </row>
    <row r="74" spans="1:7" x14ac:dyDescent="0.25">
      <c r="A74" s="1" t="str">
        <f>MID('Filter Data'!A65,2,LEN('Filter Data'!A65)-2)</f>
        <v>27-Apr-2020</v>
      </c>
      <c r="B74">
        <f>'Filter Data'!O65</f>
        <v>57.162999999999997</v>
      </c>
      <c r="C74">
        <f t="shared" si="0"/>
        <v>8.2404693116597399E-3</v>
      </c>
      <c r="D74">
        <f>C74-SET_TRI!C75</f>
        <v>1.9399493702859649E-5</v>
      </c>
      <c r="E74">
        <f t="shared" si="1"/>
        <v>7.8435306960687005E-3</v>
      </c>
      <c r="F74">
        <f t="shared" ca="1" si="2"/>
        <v>-1.8950152816925412</v>
      </c>
      <c r="G74">
        <f ca="1">S0*EXP(Drift*(A74-$A$11)+Volatility*SUM($F$12:F74))</f>
        <v>76.021263562407199</v>
      </c>
    </row>
    <row r="75" spans="1:7" x14ac:dyDescent="0.25">
      <c r="A75" s="1" t="str">
        <f>MID('Filter Data'!A66,2,LEN('Filter Data'!A66)-2)</f>
        <v>28-Apr-2020</v>
      </c>
      <c r="B75">
        <f>'Filter Data'!O66</f>
        <v>57.614199999999997</v>
      </c>
      <c r="C75">
        <f t="shared" si="0"/>
        <v>7.8932176407816249E-3</v>
      </c>
      <c r="D75">
        <f>C75-SET_TRI!C76</f>
        <v>8.9249474004718821E-4</v>
      </c>
      <c r="E75">
        <f t="shared" si="1"/>
        <v>7.4666677199120264E-3</v>
      </c>
      <c r="F75">
        <f t="shared" ca="1" si="2"/>
        <v>1.5877470652363459</v>
      </c>
      <c r="G75">
        <f ca="1">S0*EXP(Drift*(A75-$A$11)+Volatility*SUM($F$12:F75))</f>
        <v>76.475601871266676</v>
      </c>
    </row>
    <row r="76" spans="1:7" x14ac:dyDescent="0.25">
      <c r="A76" s="1" t="str">
        <f>MID('Filter Data'!A67,2,LEN('Filter Data'!A67)-2)</f>
        <v>11-May-2020</v>
      </c>
      <c r="B76">
        <f>'Filter Data'!O67</f>
        <v>59.050199999999997</v>
      </c>
      <c r="C76">
        <f t="shared" si="0"/>
        <v>2.4924410995900318E-2</v>
      </c>
      <c r="D76">
        <f>C76-SET_TRI!C77</f>
        <v>1.1169074161351636E-2</v>
      </c>
      <c r="E76">
        <f t="shared" si="1"/>
        <v>2.4149327588291757E-2</v>
      </c>
      <c r="F76">
        <f t="shared" ca="1" si="2"/>
        <v>-2.7857630667029363</v>
      </c>
      <c r="G76">
        <f ca="1">S0*EXP(Drift*(A76-$A$11)+Volatility*SUM($F$12:F76))</f>
        <v>76.595646832324547</v>
      </c>
    </row>
    <row r="77" spans="1:7" x14ac:dyDescent="0.25">
      <c r="A77" s="1" t="str">
        <f>MID('Filter Data'!A68,2,LEN('Filter Data'!A68)-2)</f>
        <v>12-May-2020</v>
      </c>
      <c r="B77">
        <f>'Filter Data'!O68</f>
        <v>59.631500000000003</v>
      </c>
      <c r="C77">
        <f t="shared" ref="C77:C140" si="3">(B77-B76)/B76</f>
        <v>9.8441664888519586E-3</v>
      </c>
      <c r="D77">
        <f>C77-SET_TRI!C78</f>
        <v>2.5756327476014231E-4</v>
      </c>
      <c r="E77">
        <f t="shared" ref="E77:E140" si="4">C77-($B$4+$B$5*D77)</f>
        <v>9.4391504722480153E-3</v>
      </c>
      <c r="F77">
        <f t="shared" ref="F77:F140" ca="1" si="5">SQRT(A77-A76)*_xlfn.NORM.INV(RAND(),0,1)</f>
        <v>-0.84411151761601055</v>
      </c>
      <c r="G77">
        <f ca="1">S0*EXP(Drift*(A77-$A$11)+Volatility*SUM($F$12:F77))</f>
        <v>76.44874190142707</v>
      </c>
    </row>
    <row r="78" spans="1:7" x14ac:dyDescent="0.25">
      <c r="A78" s="1" t="str">
        <f>MID('Filter Data'!A69,2,LEN('Filter Data'!A69)-2)</f>
        <v>13-May-2020</v>
      </c>
      <c r="B78">
        <f>'Filter Data'!O69</f>
        <v>59.264099999999999</v>
      </c>
      <c r="C78">
        <f t="shared" si="3"/>
        <v>-6.161173205436782E-3</v>
      </c>
      <c r="D78">
        <f>C78-SET_TRI!C79</f>
        <v>-1.5650098209305397E-4</v>
      </c>
      <c r="E78">
        <f t="shared" si="4"/>
        <v>-6.5521460999804961E-3</v>
      </c>
      <c r="F78">
        <f t="shared" ca="1" si="5"/>
        <v>-1.0831760505032397</v>
      </c>
      <c r="G78">
        <f ca="1">S0*EXP(Drift*(A78-$A$11)+Volatility*SUM($F$12:F78))</f>
        <v>76.24304616788308</v>
      </c>
    </row>
    <row r="79" spans="1:7" x14ac:dyDescent="0.25">
      <c r="A79" s="1" t="str">
        <f>MID('Filter Data'!A70,2,LEN('Filter Data'!A70)-2)</f>
        <v>15-May-2020</v>
      </c>
      <c r="B79">
        <f>'Filter Data'!O70</f>
        <v>58.461199999999998</v>
      </c>
      <c r="C79">
        <f t="shared" si="3"/>
        <v>-1.3547830811570597E-2</v>
      </c>
      <c r="D79">
        <f>C79-SET_TRI!C80</f>
        <v>1.1953274252392079E-3</v>
      </c>
      <c r="E79">
        <f t="shared" si="4"/>
        <v>-1.3984651400075935E-2</v>
      </c>
      <c r="F79">
        <f t="shared" ca="1" si="5"/>
        <v>-0.22803583318219606</v>
      </c>
      <c r="G79">
        <f ca="1">S0*EXP(Drift*(A79-$A$11)+Volatility*SUM($F$12:F79))</f>
        <v>76.311009068895203</v>
      </c>
    </row>
    <row r="80" spans="1:7" x14ac:dyDescent="0.25">
      <c r="A80" s="1" t="str">
        <f>MID('Filter Data'!A71,2,LEN('Filter Data'!A71)-2)</f>
        <v>18-May-2020</v>
      </c>
      <c r="B80">
        <f>'Filter Data'!O71</f>
        <v>58.8994</v>
      </c>
      <c r="C80">
        <f t="shared" si="3"/>
        <v>7.495569711193098E-3</v>
      </c>
      <c r="D80">
        <f>C80-SET_TRI!C81</f>
        <v>2.3878854499519422E-3</v>
      </c>
      <c r="E80">
        <f t="shared" si="4"/>
        <v>7.0183031348301679E-3</v>
      </c>
      <c r="F80">
        <f t="shared" ca="1" si="5"/>
        <v>-0.66335588115182276</v>
      </c>
      <c r="G80">
        <f ca="1">S0*EXP(Drift*(A80-$A$11)+Volatility*SUM($F$12:F80))</f>
        <v>76.333568808127026</v>
      </c>
    </row>
    <row r="81" spans="1:7" x14ac:dyDescent="0.25">
      <c r="A81" s="1" t="str">
        <f>MID('Filter Data'!A72,2,LEN('Filter Data'!A72)-2)</f>
        <v>19-May-2020</v>
      </c>
      <c r="B81">
        <f>'Filter Data'!O72</f>
        <v>60.345100000000002</v>
      </c>
      <c r="C81">
        <f t="shared" si="3"/>
        <v>2.4545241547452135E-2</v>
      </c>
      <c r="D81">
        <f>C81-SET_TRI!C82</f>
        <v>5.3293700532998575E-3</v>
      </c>
      <c r="E81">
        <f t="shared" si="4"/>
        <v>2.3968213577442166E-2</v>
      </c>
      <c r="F81">
        <f t="shared" ca="1" si="5"/>
        <v>1.3681980316971194</v>
      </c>
      <c r="G81">
        <f ca="1">S0*EXP(Drift*(A81-$A$11)+Volatility*SUM($F$12:F81))</f>
        <v>76.735174853254833</v>
      </c>
    </row>
    <row r="82" spans="1:7" x14ac:dyDescent="0.25">
      <c r="A82" s="1" t="str">
        <f>MID('Filter Data'!A73,2,LEN('Filter Data'!A73)-2)</f>
        <v>20-May-2020</v>
      </c>
      <c r="B82">
        <f>'Filter Data'!O73</f>
        <v>60.931899999999999</v>
      </c>
      <c r="C82">
        <f t="shared" si="3"/>
        <v>9.7240703884821904E-3</v>
      </c>
      <c r="D82">
        <f>C82-SET_TRI!C83</f>
        <v>9.9986096605994904E-4</v>
      </c>
      <c r="E82">
        <f t="shared" si="4"/>
        <v>9.2938791076253718E-3</v>
      </c>
      <c r="F82">
        <f t="shared" ca="1" si="5"/>
        <v>-1.6460584457208569</v>
      </c>
      <c r="G82">
        <f ca="1">S0*EXP(Drift*(A82-$A$11)+Volatility*SUM($F$12:F82))</f>
        <v>76.389280974622238</v>
      </c>
    </row>
    <row r="83" spans="1:7" x14ac:dyDescent="0.25">
      <c r="A83" s="1" t="str">
        <f>MID('Filter Data'!A74,2,LEN('Filter Data'!A74)-2)</f>
        <v>28-May-2020</v>
      </c>
      <c r="B83">
        <f>'Filter Data'!O74</f>
        <v>60.674300000000002</v>
      </c>
      <c r="C83">
        <f t="shared" si="3"/>
        <v>-4.2276705633665862E-3</v>
      </c>
      <c r="D83">
        <f>C83-SET_TRI!C84</f>
        <v>-1.1212108046552254E-2</v>
      </c>
      <c r="E83">
        <f t="shared" si="4"/>
        <v>-4.2436889988221264E-3</v>
      </c>
      <c r="F83">
        <f t="shared" ca="1" si="5"/>
        <v>-4.6249262560302471</v>
      </c>
      <c r="G83">
        <f ca="1">S0*EXP(Drift*(A83-$A$11)+Volatility*SUM($F$12:F83))</f>
        <v>75.745433473945894</v>
      </c>
    </row>
    <row r="84" spans="1:7" x14ac:dyDescent="0.25">
      <c r="A84" s="1" t="str">
        <f>MID('Filter Data'!A75,2,LEN('Filter Data'!A75)-2)</f>
        <v>02-Jun-2020</v>
      </c>
      <c r="B84">
        <f>'Filter Data'!O75</f>
        <v>62.599200000000003</v>
      </c>
      <c r="C84">
        <f t="shared" si="3"/>
        <v>3.1725129090900119E-2</v>
      </c>
      <c r="D84">
        <f>C84-SET_TRI!C85</f>
        <v>-2.2563711530539862E-3</v>
      </c>
      <c r="E84">
        <f t="shared" si="4"/>
        <v>3.1405373966626043E-2</v>
      </c>
      <c r="F84">
        <f t="shared" ca="1" si="5"/>
        <v>2.6348826678363197</v>
      </c>
      <c r="G84">
        <f ca="1">S0*EXP(Drift*(A84-$A$11)+Volatility*SUM($F$12:F84))</f>
        <v>76.706676146746446</v>
      </c>
    </row>
    <row r="85" spans="1:7" x14ac:dyDescent="0.25">
      <c r="A85" s="1" t="str">
        <f>MID('Filter Data'!A76,2,LEN('Filter Data'!A76)-2)</f>
        <v>04-Jun-2020</v>
      </c>
      <c r="B85">
        <f>'Filter Data'!O76</f>
        <v>64.156000000000006</v>
      </c>
      <c r="C85">
        <f t="shared" si="3"/>
        <v>2.4869327403545135E-2</v>
      </c>
      <c r="D85">
        <f>C85-SET_TRI!C86</f>
        <v>-5.2298316549419695E-3</v>
      </c>
      <c r="E85">
        <f t="shared" si="4"/>
        <v>2.4650418145771652E-2</v>
      </c>
      <c r="F85">
        <f t="shared" ca="1" si="5"/>
        <v>1.7995601400637082</v>
      </c>
      <c r="G85">
        <f ca="1">S0*EXP(Drift*(A85-$A$11)+Volatility*SUM($F$12:F85))</f>
        <v>77.281029462250586</v>
      </c>
    </row>
    <row r="86" spans="1:7" x14ac:dyDescent="0.25">
      <c r="A86" s="1" t="str">
        <f>MID('Filter Data'!A77,2,LEN('Filter Data'!A77)-2)</f>
        <v>05-Jun-2020</v>
      </c>
      <c r="B86">
        <f>'Filter Data'!O77</f>
        <v>65.838099999999997</v>
      </c>
      <c r="C86">
        <f t="shared" si="3"/>
        <v>2.6218903921690739E-2</v>
      </c>
      <c r="D86">
        <f>C86-SET_TRI!C87</f>
        <v>6.5074232011258018E-3</v>
      </c>
      <c r="E86">
        <f t="shared" si="4"/>
        <v>2.5601921901374461E-2</v>
      </c>
      <c r="F86">
        <f t="shared" ca="1" si="5"/>
        <v>-0.38513009755322203</v>
      </c>
      <c r="G86">
        <f ca="1">S0*EXP(Drift*(A86-$A$11)+Volatility*SUM($F$12:F86))</f>
        <v>77.247588205812448</v>
      </c>
    </row>
    <row r="87" spans="1:7" x14ac:dyDescent="0.25">
      <c r="A87" s="1" t="str">
        <f>MID('Filter Data'!A78,2,LEN('Filter Data'!A78)-2)</f>
        <v>08-Jun-2020</v>
      </c>
      <c r="B87">
        <f>'Filter Data'!O78</f>
        <v>65.803799999999995</v>
      </c>
      <c r="C87">
        <f t="shared" si="3"/>
        <v>-5.2097493700458818E-4</v>
      </c>
      <c r="D87">
        <f>C87-SET_TRI!C88</f>
        <v>-2.5935827108487862E-4</v>
      </c>
      <c r="E87">
        <f t="shared" si="4"/>
        <v>-9.0845939360614802E-4</v>
      </c>
      <c r="F87">
        <f t="shared" ca="1" si="5"/>
        <v>-2.2600553165824717E-2</v>
      </c>
      <c r="G87">
        <f ca="1">S0*EXP(Drift*(A87-$A$11)+Volatility*SUM($F$12:F87))</f>
        <v>77.430992658890389</v>
      </c>
    </row>
    <row r="88" spans="1:7" x14ac:dyDescent="0.25">
      <c r="A88" s="1" t="str">
        <f>MID('Filter Data'!A79,2,LEN('Filter Data'!A79)-2)</f>
        <v>09-Jun-2020</v>
      </c>
      <c r="B88">
        <f>'Filter Data'!O79</f>
        <v>64.370900000000006</v>
      </c>
      <c r="C88">
        <f t="shared" si="3"/>
        <v>-2.1775338202352897E-2</v>
      </c>
      <c r="D88">
        <f>C88-SET_TRI!C89</f>
        <v>2.4977818350127891E-3</v>
      </c>
      <c r="E88">
        <f t="shared" si="4"/>
        <v>-2.2256331949858578E-2</v>
      </c>
      <c r="F88">
        <f t="shared" ca="1" si="5"/>
        <v>-0.90564959958028513</v>
      </c>
      <c r="G88">
        <f ca="1">S0*EXP(Drift*(A88-$A$11)+Volatility*SUM($F$12:F88))</f>
        <v>77.267079806499694</v>
      </c>
    </row>
    <row r="89" spans="1:7" x14ac:dyDescent="0.25">
      <c r="A89" s="1" t="str">
        <f>MID('Filter Data'!A80,2,LEN('Filter Data'!A80)-2)</f>
        <v>10-Jun-2020</v>
      </c>
      <c r="B89">
        <f>'Filter Data'!O80</f>
        <v>64.779600000000002</v>
      </c>
      <c r="C89">
        <f t="shared" si="3"/>
        <v>6.3491422366317085E-3</v>
      </c>
      <c r="D89">
        <f>C89-SET_TRI!C90</f>
        <v>-2.5066372065909908E-3</v>
      </c>
      <c r="E89">
        <f t="shared" si="4"/>
        <v>6.0378749658228457E-3</v>
      </c>
      <c r="F89">
        <f t="shared" ca="1" si="5"/>
        <v>-1.4495538136462822</v>
      </c>
      <c r="G89">
        <f ca="1">S0*EXP(Drift*(A89-$A$11)+Volatility*SUM($F$12:F89))</f>
        <v>76.967771327265993</v>
      </c>
    </row>
    <row r="90" spans="1:7" x14ac:dyDescent="0.25">
      <c r="A90" s="1" t="str">
        <f>MID('Filter Data'!A81,2,LEN('Filter Data'!A81)-2)</f>
        <v>11-Jun-2020</v>
      </c>
      <c r="B90">
        <f>'Filter Data'!O81</f>
        <v>63.7483</v>
      </c>
      <c r="C90">
        <f t="shared" si="3"/>
        <v>-1.5920135351252581E-2</v>
      </c>
      <c r="D90">
        <f>C90-SET_TRI!C91</f>
        <v>2.7035505371535984E-3</v>
      </c>
      <c r="E90">
        <f t="shared" si="4"/>
        <v>-1.6408107810280716E-2</v>
      </c>
      <c r="F90">
        <f t="shared" ca="1" si="5"/>
        <v>-0.37560221214067585</v>
      </c>
      <c r="G90">
        <f ca="1">S0*EXP(Drift*(A90-$A$11)+Volatility*SUM($F$12:F90))</f>
        <v>76.936840420968849</v>
      </c>
    </row>
    <row r="91" spans="1:7" x14ac:dyDescent="0.25">
      <c r="A91" s="1" t="str">
        <f>MID('Filter Data'!A82,2,LEN('Filter Data'!A82)-2)</f>
        <v>12-Jun-2020</v>
      </c>
      <c r="B91">
        <f>'Filter Data'!O82</f>
        <v>63.402799999999999</v>
      </c>
      <c r="C91">
        <f t="shared" si="3"/>
        <v>-5.4197523698671377E-3</v>
      </c>
      <c r="D91">
        <f>C91-SET_TRI!C92</f>
        <v>7.2514398510719899E-3</v>
      </c>
      <c r="E91">
        <f t="shared" si="4"/>
        <v>-6.0619679534700491E-3</v>
      </c>
      <c r="F91">
        <f t="shared" ca="1" si="5"/>
        <v>1.2055595823319734</v>
      </c>
      <c r="G91">
        <f ca="1">S0*EXP(Drift*(A91-$A$11)+Volatility*SUM($F$12:F91))</f>
        <v>77.300880093820567</v>
      </c>
    </row>
    <row r="92" spans="1:7" x14ac:dyDescent="0.25">
      <c r="A92" s="1" t="str">
        <f>MID('Filter Data'!A83,2,LEN('Filter Data'!A83)-2)</f>
        <v>15-Jun-2020</v>
      </c>
      <c r="B92">
        <f>'Filter Data'!O83</f>
        <v>61.18</v>
      </c>
      <c r="C92">
        <f t="shared" si="3"/>
        <v>-3.5058388588516586E-2</v>
      </c>
      <c r="D92">
        <f>C92-SET_TRI!C93</f>
        <v>-1.879142614590934E-3</v>
      </c>
      <c r="E92">
        <f t="shared" si="4"/>
        <v>-3.5390937539648594E-2</v>
      </c>
      <c r="F92">
        <f t="shared" ca="1" si="5"/>
        <v>3.1723745826254772</v>
      </c>
      <c r="G92">
        <f ca="1">S0*EXP(Drift*(A92-$A$11)+Volatility*SUM($F$12:F92))</f>
        <v>78.290593942986419</v>
      </c>
    </row>
    <row r="93" spans="1:7" x14ac:dyDescent="0.25">
      <c r="A93" s="1" t="str">
        <f>MID('Filter Data'!A84,2,LEN('Filter Data'!A84)-2)</f>
        <v>16-Jun-2020</v>
      </c>
      <c r="B93">
        <f>'Filter Data'!O84</f>
        <v>62.346899999999998</v>
      </c>
      <c r="C93">
        <f t="shared" si="3"/>
        <v>1.9073226544622398E-2</v>
      </c>
      <c r="D93">
        <f>C93-SET_TRI!C94</f>
        <v>-2.8805436858479229E-3</v>
      </c>
      <c r="E93">
        <f t="shared" si="4"/>
        <v>1.877464043196812E-2</v>
      </c>
      <c r="F93">
        <f t="shared" ca="1" si="5"/>
        <v>-1.5195141334811229</v>
      </c>
      <c r="G93">
        <f ca="1">S0*EXP(Drift*(A93-$A$11)+Volatility*SUM($F$12:F93))</f>
        <v>77.969646938561553</v>
      </c>
    </row>
    <row r="94" spans="1:7" x14ac:dyDescent="0.25">
      <c r="A94" s="1" t="str">
        <f>MID('Filter Data'!A85,2,LEN('Filter Data'!A85)-2)</f>
        <v>17-Jun-2020</v>
      </c>
      <c r="B94">
        <f>'Filter Data'!O85</f>
        <v>62.850299999999997</v>
      </c>
      <c r="C94">
        <f t="shared" si="3"/>
        <v>8.0741785076723811E-3</v>
      </c>
      <c r="D94">
        <f>C94-SET_TRI!C95</f>
        <v>2.6090507796718478E-3</v>
      </c>
      <c r="E94">
        <f t="shared" si="4"/>
        <v>7.5894110382250021E-3</v>
      </c>
      <c r="F94">
        <f t="shared" ca="1" si="5"/>
        <v>-1.3787711894435872</v>
      </c>
      <c r="G94">
        <f ca="1">S0*EXP(Drift*(A94-$A$11)+Volatility*SUM($F$12:F94))</f>
        <v>77.685429177414349</v>
      </c>
    </row>
    <row r="95" spans="1:7" x14ac:dyDescent="0.25">
      <c r="A95" s="1" t="str">
        <f>MID('Filter Data'!A86,2,LEN('Filter Data'!A86)-2)</f>
        <v>18-Jun-2020</v>
      </c>
      <c r="B95">
        <f>'Filter Data'!O86</f>
        <v>62.906999999999996</v>
      </c>
      <c r="C95">
        <f t="shared" si="3"/>
        <v>9.0214366518535807E-4</v>
      </c>
      <c r="D95">
        <f>C95-SET_TRI!C96</f>
        <v>5.126149087404489E-3</v>
      </c>
      <c r="E95">
        <f t="shared" si="4"/>
        <v>3.3200799940602912E-4</v>
      </c>
      <c r="F95">
        <f t="shared" ca="1" si="5"/>
        <v>0.95157316987486051</v>
      </c>
      <c r="G95">
        <f ca="1">S0*EXP(Drift*(A95-$A$11)+Volatility*SUM($F$12:F95))</f>
        <v>77.988812604773543</v>
      </c>
    </row>
    <row r="96" spans="1:7" x14ac:dyDescent="0.25">
      <c r="A96" s="1" t="str">
        <f>MID('Filter Data'!A87,2,LEN('Filter Data'!A87)-2)</f>
        <v>19-Jun-2020</v>
      </c>
      <c r="B96">
        <f>'Filter Data'!O87</f>
        <v>62.679000000000002</v>
      </c>
      <c r="C96">
        <f t="shared" si="3"/>
        <v>-3.624397920740052E-3</v>
      </c>
      <c r="D96">
        <f>C96-SET_TRI!C97</f>
        <v>-3.7693434559100264E-4</v>
      </c>
      <c r="E96">
        <f t="shared" si="4"/>
        <v>-4.0078947470684745E-3</v>
      </c>
      <c r="F96">
        <f t="shared" ca="1" si="5"/>
        <v>-0.79052678520166209</v>
      </c>
      <c r="G96">
        <f ca="1">S0*EXP(Drift*(A96-$A$11)+Volatility*SUM($F$12:F96))</f>
        <v>77.852749545179975</v>
      </c>
    </row>
    <row r="97" spans="1:7" x14ac:dyDescent="0.25">
      <c r="A97" s="1" t="str">
        <f>MID('Filter Data'!A88,2,LEN('Filter Data'!A88)-2)</f>
        <v>24-Jun-2020</v>
      </c>
      <c r="B97">
        <f>'Filter Data'!O88</f>
        <v>60.906999999999996</v>
      </c>
      <c r="C97">
        <f t="shared" si="3"/>
        <v>-2.8271031765025056E-2</v>
      </c>
      <c r="D97">
        <f>C97-SET_TRI!C98</f>
        <v>1.9936358069617757E-3</v>
      </c>
      <c r="E97">
        <f t="shared" si="4"/>
        <v>-2.8734927238311402E-2</v>
      </c>
      <c r="F97">
        <f t="shared" ca="1" si="5"/>
        <v>-3.4017793440158171</v>
      </c>
      <c r="G97">
        <f ca="1">S0*EXP(Drift*(A97-$A$11)+Volatility*SUM($F$12:F97))</f>
        <v>77.313837388960181</v>
      </c>
    </row>
    <row r="98" spans="1:7" x14ac:dyDescent="0.25">
      <c r="A98" s="1" t="str">
        <f>MID('Filter Data'!A89,2,LEN('Filter Data'!A89)-2)</f>
        <v>29-Jun-2020</v>
      </c>
      <c r="B98">
        <f>'Filter Data'!O89</f>
        <v>60.674900000000001</v>
      </c>
      <c r="C98">
        <f t="shared" si="3"/>
        <v>-3.8107278309553179E-3</v>
      </c>
      <c r="D98">
        <f>C98-SET_TRI!C99</f>
        <v>-2.0388416066276626E-3</v>
      </c>
      <c r="E98">
        <f t="shared" si="4"/>
        <v>-4.1378605395574562E-3</v>
      </c>
      <c r="F98">
        <f t="shared" ca="1" si="5"/>
        <v>0.23269220087547074</v>
      </c>
      <c r="G98">
        <f ca="1">S0*EXP(Drift*(A98-$A$11)+Volatility*SUM($F$12:F98))</f>
        <v>77.688031238685411</v>
      </c>
    </row>
    <row r="99" spans="1:7" x14ac:dyDescent="0.25">
      <c r="A99" s="1" t="str">
        <f>MID('Filter Data'!A90,2,LEN('Filter Data'!A90)-2)</f>
        <v>30-Jun-2020</v>
      </c>
      <c r="B99">
        <f>'Filter Data'!O90</f>
        <v>61.186199999999999</v>
      </c>
      <c r="C99">
        <f t="shared" si="3"/>
        <v>8.4268783302485634E-3</v>
      </c>
      <c r="D99">
        <f>C99-SET_TRI!C100</f>
        <v>1.0209893487272042E-3</v>
      </c>
      <c r="E99">
        <f t="shared" si="4"/>
        <v>7.9959704735177804E-3</v>
      </c>
      <c r="F99">
        <f t="shared" ca="1" si="5"/>
        <v>-0.36007543823621568</v>
      </c>
      <c r="G99">
        <f ca="1">S0*EXP(Drift*(A99-$A$11)+Volatility*SUM($F$12:F99))</f>
        <v>77.660717257349361</v>
      </c>
    </row>
    <row r="100" spans="1:7" x14ac:dyDescent="0.25">
      <c r="A100" s="1" t="str">
        <f>MID('Filter Data'!A91,2,LEN('Filter Data'!A91)-2)</f>
        <v>02-Jul-2020</v>
      </c>
      <c r="B100">
        <f>'Filter Data'!O91</f>
        <v>63.262099999999997</v>
      </c>
      <c r="C100">
        <f t="shared" si="3"/>
        <v>3.392758497831206E-2</v>
      </c>
      <c r="D100">
        <f>C100-SET_TRI!C101</f>
        <v>3.34411873846183E-3</v>
      </c>
      <c r="E100">
        <f t="shared" si="4"/>
        <v>3.3417887443308425E-2</v>
      </c>
      <c r="F100">
        <f t="shared" ca="1" si="5"/>
        <v>2.1424302639252581</v>
      </c>
      <c r="G100">
        <f ca="1">S0*EXP(Drift*(A100-$A$11)+Volatility*SUM($F$12:F100))</f>
        <v>78.329173035358679</v>
      </c>
    </row>
    <row r="101" spans="1:7" x14ac:dyDescent="0.25">
      <c r="A101" s="1" t="str">
        <f>MID('Filter Data'!A92,2,LEN('Filter Data'!A92)-2)</f>
        <v>08-Jul-2020</v>
      </c>
      <c r="B101">
        <f>'Filter Data'!O92</f>
        <v>62.590699999999998</v>
      </c>
      <c r="C101">
        <f t="shared" si="3"/>
        <v>-1.061298945182026E-2</v>
      </c>
      <c r="D101">
        <f>C101-SET_TRI!C102</f>
        <v>4.4852627997364995E-3</v>
      </c>
      <c r="E101">
        <f t="shared" si="4"/>
        <v>-1.1161389253623193E-2</v>
      </c>
      <c r="F101">
        <f t="shared" ca="1" si="5"/>
        <v>-1.5548799011221435</v>
      </c>
      <c r="G101">
        <f ca="1">S0*EXP(Drift*(A101-$A$11)+Volatility*SUM($F$12:F101))</f>
        <v>78.317579494873257</v>
      </c>
    </row>
    <row r="102" spans="1:7" x14ac:dyDescent="0.25">
      <c r="A102" s="1" t="str">
        <f>MID('Filter Data'!A93,2,LEN('Filter Data'!A93)-2)</f>
        <v>09-Jul-2020</v>
      </c>
      <c r="B102">
        <f>'Filter Data'!O93</f>
        <v>62.964100000000002</v>
      </c>
      <c r="C102">
        <f t="shared" si="3"/>
        <v>5.9657425144630707E-3</v>
      </c>
      <c r="D102">
        <f>C102-SET_TRI!C103</f>
        <v>4.3127148195295315E-3</v>
      </c>
      <c r="E102">
        <f t="shared" si="4"/>
        <v>5.4231947327444312E-3</v>
      </c>
      <c r="F102">
        <f t="shared" ca="1" si="5"/>
        <v>-0.25087841928870797</v>
      </c>
      <c r="G102">
        <f ca="1">S0*EXP(Drift*(A102-$A$11)+Volatility*SUM($F$12:F102))</f>
        <v>78.317745229382979</v>
      </c>
    </row>
    <row r="103" spans="1:7" x14ac:dyDescent="0.25">
      <c r="A103" s="1" t="str">
        <f>MID('Filter Data'!A94,2,LEN('Filter Data'!A94)-2)</f>
        <v>13-Jul-2020</v>
      </c>
      <c r="B103">
        <f>'Filter Data'!O94</f>
        <v>61.781100000000002</v>
      </c>
      <c r="C103">
        <f t="shared" si="3"/>
        <v>-1.878848423149064E-2</v>
      </c>
      <c r="D103">
        <f>C103-SET_TRI!C104</f>
        <v>4.8546306309339739E-3</v>
      </c>
      <c r="E103">
        <f t="shared" si="4"/>
        <v>-1.934941126174369E-2</v>
      </c>
      <c r="F103">
        <f t="shared" ca="1" si="5"/>
        <v>-5.1488998787925846</v>
      </c>
      <c r="G103">
        <f ca="1">S0*EXP(Drift*(A103-$A$11)+Volatility*SUM($F$12:F103))</f>
        <v>77.273644491452046</v>
      </c>
    </row>
    <row r="104" spans="1:7" x14ac:dyDescent="0.25">
      <c r="A104" s="1" t="str">
        <f>MID('Filter Data'!A95,2,LEN('Filter Data'!A95)-2)</f>
        <v>15-Jul-2020</v>
      </c>
      <c r="B104">
        <f>'Filter Data'!O95</f>
        <v>62.418900000000001</v>
      </c>
      <c r="C104">
        <f t="shared" si="3"/>
        <v>1.0323545550338186E-2</v>
      </c>
      <c r="D104">
        <f>C104-SET_TRI!C105</f>
        <v>-1.4269872374386428E-3</v>
      </c>
      <c r="E104">
        <f t="shared" si="4"/>
        <v>9.9756616045853057E-3</v>
      </c>
      <c r="F104">
        <f t="shared" ca="1" si="5"/>
        <v>-0.37474802455573908</v>
      </c>
      <c r="G104">
        <f ca="1">S0*EXP(Drift*(A104-$A$11)+Volatility*SUM($F$12:F104))</f>
        <v>77.305773849664433</v>
      </c>
    </row>
    <row r="105" spans="1:7" x14ac:dyDescent="0.25">
      <c r="A105" s="1" t="str">
        <f>MID('Filter Data'!A96,2,LEN('Filter Data'!A96)-2)</f>
        <v>17-Jul-2020</v>
      </c>
      <c r="B105">
        <f>'Filter Data'!O96</f>
        <v>62.752800000000001</v>
      </c>
      <c r="C105">
        <f t="shared" si="3"/>
        <v>5.3493413052777264E-3</v>
      </c>
      <c r="D105">
        <f>C105-SET_TRI!C106</f>
        <v>1.8507482128202611E-3</v>
      </c>
      <c r="E105">
        <f t="shared" si="4"/>
        <v>4.8902919105702734E-3</v>
      </c>
      <c r="F105">
        <f t="shared" ca="1" si="5"/>
        <v>-1.342454533911881</v>
      </c>
      <c r="G105">
        <f ca="1">S0*EXP(Drift*(A105-$A$11)+Volatility*SUM($F$12:F105))</f>
        <v>77.09583723036171</v>
      </c>
    </row>
    <row r="106" spans="1:7" x14ac:dyDescent="0.25">
      <c r="A106" s="1" t="str">
        <f>MID('Filter Data'!A97,2,LEN('Filter Data'!A97)-2)</f>
        <v>20-Jul-2020</v>
      </c>
      <c r="B106">
        <f>'Filter Data'!O97</f>
        <v>62.6541</v>
      </c>
      <c r="C106">
        <f t="shared" si="3"/>
        <v>-1.5728381841129144E-3</v>
      </c>
      <c r="D106">
        <f>C106-SET_TRI!C107</f>
        <v>7.2585940857086586E-4</v>
      </c>
      <c r="E106">
        <f t="shared" si="4"/>
        <v>-1.9937366142760878E-3</v>
      </c>
      <c r="F106">
        <f t="shared" ca="1" si="5"/>
        <v>1.453353322934106</v>
      </c>
      <c r="G106">
        <f ca="1">S0*EXP(Drift*(A106-$A$11)+Volatility*SUM($F$12:F106))</f>
        <v>77.649284413772222</v>
      </c>
    </row>
    <row r="107" spans="1:7" x14ac:dyDescent="0.25">
      <c r="A107" s="1" t="str">
        <f>MID('Filter Data'!A98,2,LEN('Filter Data'!A98)-2)</f>
        <v>21-Jul-2020</v>
      </c>
      <c r="B107">
        <f>'Filter Data'!O98</f>
        <v>63.790900000000001</v>
      </c>
      <c r="C107">
        <f t="shared" si="3"/>
        <v>1.8144063995811942E-2</v>
      </c>
      <c r="D107">
        <f>C107-SET_TRI!C108</f>
        <v>2.2196006239995104E-3</v>
      </c>
      <c r="E107">
        <f t="shared" si="4"/>
        <v>1.7672504853289583E-2</v>
      </c>
      <c r="F107">
        <f t="shared" ca="1" si="5"/>
        <v>0.2664368184316645</v>
      </c>
      <c r="G107">
        <f ca="1">S0*EXP(Drift*(A107-$A$11)+Volatility*SUM($F$12:F107))</f>
        <v>77.779693357609673</v>
      </c>
    </row>
    <row r="108" spans="1:7" x14ac:dyDescent="0.25">
      <c r="A108" s="1" t="str">
        <f>MID('Filter Data'!A99,2,LEN('Filter Data'!A99)-2)</f>
        <v>22-Jul-2020</v>
      </c>
      <c r="B108">
        <f>'Filter Data'!O99</f>
        <v>62.594900000000003</v>
      </c>
      <c r="C108">
        <f t="shared" si="3"/>
        <v>-1.8748755700264425E-2</v>
      </c>
      <c r="D108">
        <f>C108-SET_TRI!C109</f>
        <v>-2.4607550949031082E-3</v>
      </c>
      <c r="E108">
        <f t="shared" si="4"/>
        <v>-1.9061579077605424E-2</v>
      </c>
      <c r="F108">
        <f t="shared" ca="1" si="5"/>
        <v>-0.30971216882925201</v>
      </c>
      <c r="G108">
        <f ca="1">S0*EXP(Drift*(A108-$A$11)+Volatility*SUM($F$12:F108))</f>
        <v>77.765034327270385</v>
      </c>
    </row>
    <row r="109" spans="1:7" x14ac:dyDescent="0.25">
      <c r="A109" s="1" t="str">
        <f>MID('Filter Data'!A100,2,LEN('Filter Data'!A100)-2)</f>
        <v>23-Jul-2020</v>
      </c>
      <c r="B109">
        <f>'Filter Data'!O100</f>
        <v>62.681699999999999</v>
      </c>
      <c r="C109">
        <f t="shared" si="3"/>
        <v>1.3866944431574562E-3</v>
      </c>
      <c r="D109">
        <f>C109-SET_TRI!C110</f>
        <v>9.9976105782625165E-6</v>
      </c>
      <c r="E109">
        <f t="shared" si="4"/>
        <v>9.9007469544774027E-4</v>
      </c>
      <c r="F109">
        <f t="shared" ca="1" si="5"/>
        <v>-1.3390449051519937</v>
      </c>
      <c r="G109">
        <f ca="1">S0*EXP(Drift*(A109-$A$11)+Volatility*SUM($F$12:F109))</f>
        <v>77.491534982474136</v>
      </c>
    </row>
    <row r="110" spans="1:7" x14ac:dyDescent="0.25">
      <c r="A110" s="1" t="str">
        <f>MID('Filter Data'!A101,2,LEN('Filter Data'!A101)-2)</f>
        <v>24-Jul-2020</v>
      </c>
      <c r="B110">
        <f>'Filter Data'!O101</f>
        <v>61.668700000000001</v>
      </c>
      <c r="C110">
        <f t="shared" si="3"/>
        <v>-1.6161016692272198E-2</v>
      </c>
      <c r="D110">
        <f>C110-SET_TRI!C111</f>
        <v>6.9925598663026292E-4</v>
      </c>
      <c r="E110">
        <f t="shared" si="4"/>
        <v>-1.6581012858848627E-2</v>
      </c>
      <c r="F110">
        <f t="shared" ca="1" si="5"/>
        <v>1.2278398710315039</v>
      </c>
      <c r="G110">
        <f ca="1">S0*EXP(Drift*(A110-$A$11)+Volatility*SUM($F$12:F110))</f>
        <v>77.863819373276769</v>
      </c>
    </row>
    <row r="111" spans="1:7" x14ac:dyDescent="0.25">
      <c r="A111" s="1" t="str">
        <f>MID('Filter Data'!A102,2,LEN('Filter Data'!A102)-2)</f>
        <v>29-Jul-2020</v>
      </c>
      <c r="B111">
        <f>'Filter Data'!O102</f>
        <v>61.202500000000001</v>
      </c>
      <c r="C111">
        <f t="shared" si="3"/>
        <v>-7.5597507325434231E-3</v>
      </c>
      <c r="D111">
        <f>C111-SET_TRI!C112</f>
        <v>-3.0888375218049748E-3</v>
      </c>
      <c r="E111">
        <f t="shared" si="4"/>
        <v>-7.8512724929520657E-3</v>
      </c>
      <c r="F111">
        <f t="shared" ca="1" si="5"/>
        <v>3.1980516895862636</v>
      </c>
      <c r="G111">
        <f ca="1">S0*EXP(Drift*(A111-$A$11)+Volatility*SUM($F$12:F111))</f>
        <v>78.995941012736495</v>
      </c>
    </row>
    <row r="112" spans="1:7" x14ac:dyDescent="0.25">
      <c r="A112" s="1" t="str">
        <f>MID('Filter Data'!A103,2,LEN('Filter Data'!A103)-2)</f>
        <v>30-Jul-2020</v>
      </c>
      <c r="B112">
        <f>'Filter Data'!O103</f>
        <v>60.134700000000002</v>
      </c>
      <c r="C112">
        <f t="shared" si="3"/>
        <v>-1.7446999714063941E-2</v>
      </c>
      <c r="D112">
        <f>C112-SET_TRI!C113</f>
        <v>2.3948518073447188E-3</v>
      </c>
      <c r="E112">
        <f t="shared" si="4"/>
        <v>-1.7924502556671936E-2</v>
      </c>
      <c r="F112">
        <f t="shared" ca="1" si="5"/>
        <v>-0.68097649319201992</v>
      </c>
      <c r="G112">
        <f ca="1">S0*EXP(Drift*(A112-$A$11)+Volatility*SUM($F$12:F112))</f>
        <v>78.886113208783499</v>
      </c>
    </row>
    <row r="113" spans="1:7" x14ac:dyDescent="0.25">
      <c r="A113" s="1" t="str">
        <f>MID('Filter Data'!A104,2,LEN('Filter Data'!A104)-2)</f>
        <v>03-Aug-2020</v>
      </c>
      <c r="B113">
        <f>'Filter Data'!O104</f>
        <v>60.779600000000002</v>
      </c>
      <c r="C113">
        <f t="shared" si="3"/>
        <v>1.0724257375525275E-2</v>
      </c>
      <c r="D113">
        <f>C113-SET_TRI!C114</f>
        <v>1.2422306150268868E-2</v>
      </c>
      <c r="E113">
        <f t="shared" si="4"/>
        <v>9.9066702031051848E-3</v>
      </c>
      <c r="F113">
        <f t="shared" ca="1" si="5"/>
        <v>-2.0753173681422812</v>
      </c>
      <c r="G113">
        <f ca="1">S0*EXP(Drift*(A113-$A$11)+Volatility*SUM($F$12:F113))</f>
        <v>78.613337286642775</v>
      </c>
    </row>
    <row r="114" spans="1:7" x14ac:dyDescent="0.25">
      <c r="A114" s="1" t="str">
        <f>MID('Filter Data'!A105,2,LEN('Filter Data'!A105)-2)</f>
        <v>04-Aug-2020</v>
      </c>
      <c r="B114">
        <f>'Filter Data'!O105</f>
        <v>61.327599999999997</v>
      </c>
      <c r="C114">
        <f t="shared" si="3"/>
        <v>9.0161830614218369E-3</v>
      </c>
      <c r="D114">
        <f>C114-SET_TRI!C115</f>
        <v>4.0850187333626303E-5</v>
      </c>
      <c r="E114">
        <f t="shared" si="4"/>
        <v>8.6185169386771426E-3</v>
      </c>
      <c r="F114">
        <f t="shared" ca="1" si="5"/>
        <v>-1.0005366838419112</v>
      </c>
      <c r="G114">
        <f ca="1">S0*EXP(Drift*(A114-$A$11)+Volatility*SUM($F$12:F114))</f>
        <v>78.422810362867324</v>
      </c>
    </row>
    <row r="115" spans="1:7" x14ac:dyDescent="0.25">
      <c r="A115" s="1" t="str">
        <f>MID('Filter Data'!A106,2,LEN('Filter Data'!A106)-2)</f>
        <v>05-Aug-2020</v>
      </c>
      <c r="B115">
        <f>'Filter Data'!O106</f>
        <v>61.447299999999998</v>
      </c>
      <c r="C115">
        <f t="shared" si="3"/>
        <v>1.9518128868568426E-3</v>
      </c>
      <c r="D115">
        <f>C115-SET_TRI!C116</f>
        <v>-4.0630787924844196E-3</v>
      </c>
      <c r="E115">
        <f t="shared" si="4"/>
        <v>1.6933328315792832E-3</v>
      </c>
      <c r="F115">
        <f t="shared" ca="1" si="5"/>
        <v>3.2006841331614522E-2</v>
      </c>
      <c r="G115">
        <f ca="1">S0*EXP(Drift*(A115-$A$11)+Volatility*SUM($F$12:F115))</f>
        <v>78.49488061684464</v>
      </c>
    </row>
    <row r="116" spans="1:7" x14ac:dyDescent="0.25">
      <c r="A116" s="1" t="str">
        <f>MID('Filter Data'!A107,2,LEN('Filter Data'!A107)-2)</f>
        <v>06-Aug-2020</v>
      </c>
      <c r="B116">
        <f>'Filter Data'!O107</f>
        <v>61.295299999999997</v>
      </c>
      <c r="C116">
        <f t="shared" si="3"/>
        <v>-2.4736644246370633E-3</v>
      </c>
      <c r="D116">
        <f>C116-SET_TRI!C117</f>
        <v>-1.0047885562688614E-3</v>
      </c>
      <c r="E116">
        <f t="shared" si="4"/>
        <v>-2.835867374059553E-3</v>
      </c>
      <c r="F116">
        <f t="shared" ca="1" si="5"/>
        <v>-0.37320947114951841</v>
      </c>
      <c r="G116">
        <f ca="1">S0*EXP(Drift*(A116-$A$11)+Volatility*SUM($F$12:F116))</f>
        <v>78.463944241635559</v>
      </c>
    </row>
    <row r="117" spans="1:7" x14ac:dyDescent="0.25">
      <c r="A117" s="1" t="str">
        <f>MID('Filter Data'!A108,2,LEN('Filter Data'!A108)-2)</f>
        <v>07-Aug-2020</v>
      </c>
      <c r="B117">
        <f>'Filter Data'!O108</f>
        <v>60.972000000000001</v>
      </c>
      <c r="C117">
        <f t="shared" si="3"/>
        <v>-5.2744663946500984E-3</v>
      </c>
      <c r="D117">
        <f>C117-SET_TRI!C118</f>
        <v>3.0198992091616137E-3</v>
      </c>
      <c r="E117">
        <f t="shared" si="4"/>
        <v>-5.7731679203413709E-3</v>
      </c>
      <c r="F117">
        <f t="shared" ca="1" si="5"/>
        <v>0.21964393530861184</v>
      </c>
      <c r="G117">
        <f ca="1">S0*EXP(Drift*(A117-$A$11)+Volatility*SUM($F$12:F117))</f>
        <v>78.583807638853429</v>
      </c>
    </row>
    <row r="118" spans="1:7" x14ac:dyDescent="0.25">
      <c r="A118" s="1" t="str">
        <f>MID('Filter Data'!A109,2,LEN('Filter Data'!A109)-2)</f>
        <v>11-Aug-2020</v>
      </c>
      <c r="B118">
        <f>'Filter Data'!O109</f>
        <v>61.533499999999997</v>
      </c>
      <c r="C118">
        <f t="shared" si="3"/>
        <v>9.2091451813946599E-3</v>
      </c>
      <c r="D118">
        <f>C118-SET_TRI!C119</f>
        <v>-2.4545544140902181E-3</v>
      </c>
      <c r="E118">
        <f t="shared" si="4"/>
        <v>8.8961115059753518E-3</v>
      </c>
      <c r="F118">
        <f t="shared" ca="1" si="5"/>
        <v>-0.41589132822244679</v>
      </c>
      <c r="G118">
        <f ca="1">S0*EXP(Drift*(A118-$A$11)+Volatility*SUM($F$12:F118))</f>
        <v>78.734217263950669</v>
      </c>
    </row>
    <row r="119" spans="1:7" x14ac:dyDescent="0.25">
      <c r="A119" s="1" t="str">
        <f>MID('Filter Data'!A110,2,LEN('Filter Data'!A110)-2)</f>
        <v>13-Aug-2020</v>
      </c>
      <c r="B119">
        <f>'Filter Data'!O110</f>
        <v>61.871699999999997</v>
      </c>
      <c r="C119">
        <f t="shared" si="3"/>
        <v>5.4961931305711606E-3</v>
      </c>
      <c r="D119">
        <f>C119-SET_TRI!C120</f>
        <v>-9.5559488068583283E-3</v>
      </c>
      <c r="E119">
        <f t="shared" si="4"/>
        <v>5.4240055233765469E-3</v>
      </c>
      <c r="F119">
        <f t="shared" ca="1" si="5"/>
        <v>-1.0374090617580329</v>
      </c>
      <c r="G119">
        <f ca="1">S0*EXP(Drift*(A119-$A$11)+Volatility*SUM($F$12:F119))</f>
        <v>78.598037602138845</v>
      </c>
    </row>
    <row r="120" spans="1:7" x14ac:dyDescent="0.25">
      <c r="A120" s="1" t="str">
        <f>MID('Filter Data'!A111,2,LEN('Filter Data'!A111)-2)</f>
        <v>14-Aug-2020</v>
      </c>
      <c r="B120">
        <f>'Filter Data'!O111</f>
        <v>61.1843</v>
      </c>
      <c r="C120">
        <f t="shared" si="3"/>
        <v>-1.111008748749423E-2</v>
      </c>
      <c r="D120">
        <f>C120-SET_TRI!C121</f>
        <v>5.9713002338369174E-3</v>
      </c>
      <c r="E120">
        <f t="shared" si="4"/>
        <v>-1.1708886725442024E-2</v>
      </c>
      <c r="F120">
        <f t="shared" ca="1" si="5"/>
        <v>0.84819142185631013</v>
      </c>
      <c r="G120">
        <f ca="1">S0*EXP(Drift*(A120-$A$11)+Volatility*SUM($F$12:F120))</f>
        <v>78.878562286842097</v>
      </c>
    </row>
    <row r="121" spans="1:7" x14ac:dyDescent="0.25">
      <c r="A121" s="1" t="str">
        <f>MID('Filter Data'!A112,2,LEN('Filter Data'!A112)-2)</f>
        <v>18-Aug-2020</v>
      </c>
      <c r="B121">
        <f>'Filter Data'!O112</f>
        <v>61.694400000000002</v>
      </c>
      <c r="C121">
        <f t="shared" si="3"/>
        <v>8.3371060876728399E-3</v>
      </c>
      <c r="D121">
        <f>C121-SET_TRI!C122</f>
        <v>3.5109174745015402E-3</v>
      </c>
      <c r="E121">
        <f t="shared" si="4"/>
        <v>7.8217515200446116E-3</v>
      </c>
      <c r="F121">
        <f t="shared" ca="1" si="5"/>
        <v>-2.2209548812042641</v>
      </c>
      <c r="G121">
        <f ca="1">S0*EXP(Drift*(A121-$A$11)+Volatility*SUM($F$12:F121))</f>
        <v>78.568733505910757</v>
      </c>
    </row>
    <row r="122" spans="1:7" x14ac:dyDescent="0.25">
      <c r="A122" s="1" t="str">
        <f>MID('Filter Data'!A113,2,LEN('Filter Data'!A113)-2)</f>
        <v>19-Aug-2020</v>
      </c>
      <c r="B122">
        <f>'Filter Data'!O113</f>
        <v>60.6023</v>
      </c>
      <c r="C122">
        <f t="shared" si="3"/>
        <v>-1.7701768718068448E-2</v>
      </c>
      <c r="D122">
        <f>C122-SET_TRI!C123</f>
        <v>1.1434728208382094E-3</v>
      </c>
      <c r="E122">
        <f t="shared" si="4"/>
        <v>-1.8136830641035925E-2</v>
      </c>
      <c r="F122">
        <f t="shared" ca="1" si="5"/>
        <v>-0.2986530584100055</v>
      </c>
      <c r="G122">
        <f ca="1">S0*EXP(Drift*(A122-$A$11)+Volatility*SUM($F$12:F122))</f>
        <v>78.556740245515286</v>
      </c>
    </row>
    <row r="123" spans="1:7" x14ac:dyDescent="0.25">
      <c r="A123" s="1" t="str">
        <f>MID('Filter Data'!A114,2,LEN('Filter Data'!A114)-2)</f>
        <v>24-Aug-2020</v>
      </c>
      <c r="B123">
        <f>'Filter Data'!O114</f>
        <v>61.709099999999999</v>
      </c>
      <c r="C123">
        <f t="shared" si="3"/>
        <v>1.8263333239827529E-2</v>
      </c>
      <c r="D123">
        <f>C123-SET_TRI!C124</f>
        <v>1.5758506967926324E-2</v>
      </c>
      <c r="E123">
        <f t="shared" si="4"/>
        <v>1.7332597746767892E-2</v>
      </c>
      <c r="F123">
        <f t="shared" ca="1" si="5"/>
        <v>-4.5508164902477279</v>
      </c>
      <c r="G123">
        <f ca="1">S0*EXP(Drift*(A123-$A$11)+Volatility*SUM($F$12:F123))</f>
        <v>77.723090515933947</v>
      </c>
    </row>
    <row r="124" spans="1:7" x14ac:dyDescent="0.25">
      <c r="A124" s="1" t="str">
        <f>MID('Filter Data'!A115,2,LEN('Filter Data'!A115)-2)</f>
        <v>25-Aug-2020</v>
      </c>
      <c r="B124">
        <f>'Filter Data'!O115</f>
        <v>61.491599999999998</v>
      </c>
      <c r="C124">
        <f t="shared" si="3"/>
        <v>-3.524601720005658E-3</v>
      </c>
      <c r="D124">
        <f>C124-SET_TRI!C125</f>
        <v>-5.5585111904479841E-3</v>
      </c>
      <c r="E124">
        <f t="shared" si="4"/>
        <v>-3.7323637059260024E-3</v>
      </c>
      <c r="F124">
        <f t="shared" ca="1" si="5"/>
        <v>0.26549675273354906</v>
      </c>
      <c r="G124">
        <f ca="1">S0*EXP(Drift*(A124-$A$11)+Volatility*SUM($F$12:F124))</f>
        <v>77.853386310417761</v>
      </c>
    </row>
    <row r="125" spans="1:7" x14ac:dyDescent="0.25">
      <c r="A125" s="1" t="str">
        <f>MID('Filter Data'!A116,2,LEN('Filter Data'!A116)-2)</f>
        <v>26-Aug-2020</v>
      </c>
      <c r="B125">
        <f>'Filter Data'!O116</f>
        <v>61.883699999999997</v>
      </c>
      <c r="C125">
        <f t="shared" si="3"/>
        <v>6.3764806900454569E-3</v>
      </c>
      <c r="D125">
        <f>C125-SET_TRI!C126</f>
        <v>3.156301684250744E-3</v>
      </c>
      <c r="E125">
        <f t="shared" si="4"/>
        <v>5.8731530306677087E-3</v>
      </c>
      <c r="F125">
        <f t="shared" ca="1" si="5"/>
        <v>1.8084781361360354</v>
      </c>
      <c r="G125">
        <f ca="1">S0*EXP(Drift*(A125-$A$11)+Volatility*SUM($F$12:F125))</f>
        <v>78.374699802254995</v>
      </c>
    </row>
    <row r="126" spans="1:7" x14ac:dyDescent="0.25">
      <c r="A126" s="1" t="str">
        <f>MID('Filter Data'!A117,2,LEN('Filter Data'!A117)-2)</f>
        <v>27-Aug-2020</v>
      </c>
      <c r="B126">
        <f>'Filter Data'!O117</f>
        <v>62.0869</v>
      </c>
      <c r="C126">
        <f t="shared" si="3"/>
        <v>3.2835787129729234E-3</v>
      </c>
      <c r="D126">
        <f>C126-SET_TRI!C127</f>
        <v>3.0543443036625418E-4</v>
      </c>
      <c r="E126">
        <f t="shared" si="4"/>
        <v>2.8769391307744757E-3</v>
      </c>
      <c r="F126">
        <f t="shared" ca="1" si="5"/>
        <v>1.8594693523852523</v>
      </c>
      <c r="G126">
        <f ca="1">S0*EXP(Drift*(A126-$A$11)+Volatility*SUM($F$12:F126))</f>
        <v>78.912538957384271</v>
      </c>
    </row>
    <row r="127" spans="1:7" x14ac:dyDescent="0.25">
      <c r="A127" s="1" t="str">
        <f>MID('Filter Data'!A118,2,LEN('Filter Data'!A118)-2)</f>
        <v>28-Aug-2020</v>
      </c>
      <c r="B127">
        <f>'Filter Data'!O118</f>
        <v>61.915100000000002</v>
      </c>
      <c r="C127">
        <f t="shared" si="3"/>
        <v>-2.7670893537927888E-3</v>
      </c>
      <c r="D127">
        <f>C127-SET_TRI!C128</f>
        <v>7.6690418724783974E-4</v>
      </c>
      <c r="E127">
        <f t="shared" si="4"/>
        <v>-3.1893798307877181E-3</v>
      </c>
      <c r="F127">
        <f t="shared" ca="1" si="5"/>
        <v>-1.3009609687164279</v>
      </c>
      <c r="G127">
        <f ca="1">S0*EXP(Drift*(A127-$A$11)+Volatility*SUM($F$12:F127))</f>
        <v>78.644706411442442</v>
      </c>
    </row>
    <row r="128" spans="1:7" x14ac:dyDescent="0.25">
      <c r="A128" s="1" t="str">
        <f>MID('Filter Data'!A119,2,LEN('Filter Data'!A119)-2)</f>
        <v>31-Aug-2020</v>
      </c>
      <c r="B128">
        <f>'Filter Data'!O119</f>
        <v>61.071800000000003</v>
      </c>
      <c r="C128">
        <f t="shared" si="3"/>
        <v>-1.3620263877470912E-2</v>
      </c>
      <c r="D128">
        <f>C128-SET_TRI!C129</f>
        <v>-6.846317608535709E-4</v>
      </c>
      <c r="E128">
        <f t="shared" si="4"/>
        <v>-1.3993325047283149E-2</v>
      </c>
      <c r="F128">
        <f t="shared" ca="1" si="5"/>
        <v>0.68154985547334002</v>
      </c>
      <c r="G128">
        <f ca="1">S0*EXP(Drift*(A128-$A$11)+Volatility*SUM($F$12:F128))</f>
        <v>79.01146525044129</v>
      </c>
    </row>
    <row r="129" spans="1:7" x14ac:dyDescent="0.25">
      <c r="A129" s="1" t="str">
        <f>MID('Filter Data'!A120,2,LEN('Filter Data'!A120)-2)</f>
        <v>01-Sep-2020</v>
      </c>
      <c r="B129">
        <f>'Filter Data'!O120</f>
        <v>60.838700000000003</v>
      </c>
      <c r="C129">
        <f t="shared" si="3"/>
        <v>-3.8168188918617152E-3</v>
      </c>
      <c r="D129">
        <f>C129-SET_TRI!C130</f>
        <v>-9.2604552398609574E-4</v>
      </c>
      <c r="E129">
        <f t="shared" si="4"/>
        <v>-4.1816924364767079E-3</v>
      </c>
      <c r="F129">
        <f t="shared" ca="1" si="5"/>
        <v>-0.5004972620196152</v>
      </c>
      <c r="G129">
        <f ca="1">S0*EXP(Drift*(A129-$A$11)+Volatility*SUM($F$12:F129))</f>
        <v>78.947762736661431</v>
      </c>
    </row>
    <row r="130" spans="1:7" x14ac:dyDescent="0.25">
      <c r="A130" s="1" t="str">
        <f>MID('Filter Data'!A121,2,LEN('Filter Data'!A121)-2)</f>
        <v>03-Sep-2020</v>
      </c>
      <c r="B130">
        <f>'Filter Data'!O121</f>
        <v>61.173000000000002</v>
      </c>
      <c r="C130">
        <f t="shared" si="3"/>
        <v>5.4948577139222058E-3</v>
      </c>
      <c r="D130">
        <f>C130-SET_TRI!C131</f>
        <v>1.5345441246574186E-3</v>
      </c>
      <c r="E130">
        <f t="shared" si="4"/>
        <v>5.0465324822704122E-3</v>
      </c>
      <c r="F130">
        <f t="shared" ca="1" si="5"/>
        <v>1.75345232844157</v>
      </c>
      <c r="G130">
        <f ca="1">S0*EXP(Drift*(A130-$A$11)+Volatility*SUM($F$12:F130))</f>
        <v>79.527016339089897</v>
      </c>
    </row>
    <row r="131" spans="1:7" x14ac:dyDescent="0.25">
      <c r="A131" s="1" t="str">
        <f>MID('Filter Data'!A122,2,LEN('Filter Data'!A122)-2)</f>
        <v>08-Sep-2020</v>
      </c>
      <c r="B131">
        <f>'Filter Data'!O122</f>
        <v>60.334400000000002</v>
      </c>
      <c r="C131">
        <f t="shared" si="3"/>
        <v>-1.3708662318343053E-2</v>
      </c>
      <c r="D131">
        <f>C131-SET_TRI!C132</f>
        <v>-8.295339995511089E-6</v>
      </c>
      <c r="E131">
        <f t="shared" si="4"/>
        <v>-1.4104661654767571E-2</v>
      </c>
      <c r="F131">
        <f t="shared" ca="1" si="5"/>
        <v>-0.55989650312703476</v>
      </c>
      <c r="G131">
        <f ca="1">S0*EXP(Drift*(A131-$A$11)+Volatility*SUM($F$12:F131))</f>
        <v>79.706992470953324</v>
      </c>
    </row>
    <row r="132" spans="1:7" x14ac:dyDescent="0.25">
      <c r="A132" s="1" t="str">
        <f>MID('Filter Data'!A123,2,LEN('Filter Data'!A123)-2)</f>
        <v>09-Sep-2020</v>
      </c>
      <c r="B132">
        <f>'Filter Data'!O123</f>
        <v>60.500599999999999</v>
      </c>
      <c r="C132">
        <f t="shared" si="3"/>
        <v>2.7546474316475565E-3</v>
      </c>
      <c r="D132">
        <f>C132-SET_TRI!C133</f>
        <v>4.4041800240327425E-3</v>
      </c>
      <c r="E132">
        <f t="shared" si="4"/>
        <v>2.2089975781855987E-3</v>
      </c>
      <c r="F132">
        <f t="shared" ca="1" si="5"/>
        <v>0.91308729254779475</v>
      </c>
      <c r="G132">
        <f ca="1">S0*EXP(Drift*(A132-$A$11)+Volatility*SUM($F$12:F132))</f>
        <v>80.008294459172831</v>
      </c>
    </row>
    <row r="133" spans="1:7" x14ac:dyDescent="0.25">
      <c r="A133" s="1" t="str">
        <f>MID('Filter Data'!A124,2,LEN('Filter Data'!A124)-2)</f>
        <v>10-Sep-2020</v>
      </c>
      <c r="B133">
        <f>'Filter Data'!O124</f>
        <v>60.199300000000001</v>
      </c>
      <c r="C133">
        <f t="shared" si="3"/>
        <v>-4.9801158996769894E-3</v>
      </c>
      <c r="D133">
        <f>C133-SET_TRI!C134</f>
        <v>-3.5360447743604971E-3</v>
      </c>
      <c r="E133">
        <f t="shared" si="4"/>
        <v>-5.2564704826973084E-3</v>
      </c>
      <c r="F133">
        <f t="shared" ca="1" si="5"/>
        <v>0.21513995831907184</v>
      </c>
      <c r="G133">
        <f ca="1">S0*EXP(Drift*(A133-$A$11)+Volatility*SUM($F$12:F133))</f>
        <v>80.129347831091835</v>
      </c>
    </row>
    <row r="134" spans="1:7" x14ac:dyDescent="0.25">
      <c r="A134" s="1" t="str">
        <f>MID('Filter Data'!A125,2,LEN('Filter Data'!A125)-2)</f>
        <v>11-Sep-2020</v>
      </c>
      <c r="B134">
        <f>'Filter Data'!O125</f>
        <v>59.308500000000002</v>
      </c>
      <c r="C134">
        <f t="shared" si="3"/>
        <v>-1.4797514256810274E-2</v>
      </c>
      <c r="D134">
        <f>C134-SET_TRI!C135</f>
        <v>-6.8255601097069758E-3</v>
      </c>
      <c r="E134">
        <f t="shared" si="4"/>
        <v>-1.4962303872295503E-2</v>
      </c>
      <c r="F134">
        <f t="shared" ca="1" si="5"/>
        <v>1.4120901757265227</v>
      </c>
      <c r="G134">
        <f ca="1">S0*EXP(Drift*(A134-$A$11)+Volatility*SUM($F$12:F134))</f>
        <v>80.562379098245032</v>
      </c>
    </row>
    <row r="135" spans="1:7" x14ac:dyDescent="0.25">
      <c r="A135" s="1" t="str">
        <f>MID('Filter Data'!A126,2,LEN('Filter Data'!A126)-2)</f>
        <v>14-Sep-2020</v>
      </c>
      <c r="B135">
        <f>'Filter Data'!O126</f>
        <v>59.076500000000003</v>
      </c>
      <c r="C135">
        <f t="shared" si="3"/>
        <v>-3.9117495805828725E-3</v>
      </c>
      <c r="D135">
        <f>C135-SET_TRI!C136</f>
        <v>2.4077303803972461E-3</v>
      </c>
      <c r="E135">
        <f t="shared" si="4"/>
        <v>-4.3896892041260594E-3</v>
      </c>
      <c r="F135">
        <f t="shared" ca="1" si="5"/>
        <v>-0.54202371912609137</v>
      </c>
      <c r="G135">
        <f ca="1">S0*EXP(Drift*(A135-$A$11)+Volatility*SUM($F$12:F135))</f>
        <v>80.61787850720161</v>
      </c>
    </row>
    <row r="136" spans="1:7" x14ac:dyDescent="0.25">
      <c r="A136" s="1" t="str">
        <f>MID('Filter Data'!A127,2,LEN('Filter Data'!A127)-2)</f>
        <v>16-Sep-2020</v>
      </c>
      <c r="B136">
        <f>'Filter Data'!O127</f>
        <v>60.802700000000002</v>
      </c>
      <c r="C136">
        <f t="shared" si="3"/>
        <v>2.921974050595412E-2</v>
      </c>
      <c r="D136">
        <f>C136-SET_TRI!C137</f>
        <v>1.1564994043077273E-2</v>
      </c>
      <c r="E136">
        <f t="shared" si="4"/>
        <v>2.8431229348586624E-2</v>
      </c>
      <c r="F136">
        <f t="shared" ca="1" si="5"/>
        <v>-0.57971748871921336</v>
      </c>
      <c r="G136">
        <f ca="1">S0*EXP(Drift*(A136-$A$11)+Volatility*SUM($F$12:F136))</f>
        <v>80.597860733327281</v>
      </c>
    </row>
    <row r="137" spans="1:7" x14ac:dyDescent="0.25">
      <c r="A137" s="1" t="str">
        <f>MID('Filter Data'!A128,2,LEN('Filter Data'!A128)-2)</f>
        <v>17-Sep-2020</v>
      </c>
      <c r="B137">
        <f>'Filter Data'!O128</f>
        <v>60.0899</v>
      </c>
      <c r="C137">
        <f t="shared" si="3"/>
        <v>-1.1723163609510786E-2</v>
      </c>
      <c r="D137">
        <f>C137-SET_TRI!C138</f>
        <v>-3.0555390792324083E-3</v>
      </c>
      <c r="E137">
        <f t="shared" si="4"/>
        <v>-1.2015814697277978E-2</v>
      </c>
      <c r="F137">
        <f t="shared" ca="1" si="5"/>
        <v>-0.82657383476708546</v>
      </c>
      <c r="G137">
        <f ca="1">S0*EXP(Drift*(A137-$A$11)+Volatility*SUM($F$12:F137))</f>
        <v>80.447850479153672</v>
      </c>
    </row>
    <row r="138" spans="1:7" x14ac:dyDescent="0.25">
      <c r="A138" s="1" t="str">
        <f>MID('Filter Data'!A129,2,LEN('Filter Data'!A129)-2)</f>
        <v>18-Sep-2020</v>
      </c>
      <c r="B138">
        <f>'Filter Data'!O129</f>
        <v>60.33</v>
      </c>
      <c r="C138">
        <f t="shared" si="3"/>
        <v>3.9956798064233459E-3</v>
      </c>
      <c r="D138">
        <f>C138-SET_TRI!C139</f>
        <v>2.5863125432498578E-3</v>
      </c>
      <c r="E138">
        <f t="shared" si="4"/>
        <v>3.5116835115562971E-3</v>
      </c>
      <c r="F138">
        <f t="shared" ca="1" si="5"/>
        <v>-0.58747230178710996</v>
      </c>
      <c r="G138">
        <f ca="1">S0*EXP(Drift*(A138-$A$11)+Volatility*SUM($F$12:F138))</f>
        <v>80.360343456440873</v>
      </c>
    </row>
    <row r="139" spans="1:7" x14ac:dyDescent="0.25">
      <c r="A139" s="1" t="str">
        <f>MID('Filter Data'!A130,2,LEN('Filter Data'!A130)-2)</f>
        <v>21-Sep-2020</v>
      </c>
      <c r="B139">
        <f>'Filter Data'!O130</f>
        <v>59.707799999999999</v>
      </c>
      <c r="C139">
        <f t="shared" si="3"/>
        <v>-1.0313276976628533E-2</v>
      </c>
      <c r="D139">
        <f>C139-SET_TRI!C140</f>
        <v>3.0139088851549121E-3</v>
      </c>
      <c r="E139">
        <f t="shared" si="4"/>
        <v>-1.081177533856004E-2</v>
      </c>
      <c r="F139">
        <f t="shared" ca="1" si="5"/>
        <v>2.2324866095853739</v>
      </c>
      <c r="G139">
        <f ca="1">S0*EXP(Drift*(A139-$A$11)+Volatility*SUM($F$12:F139))</f>
        <v>81.141780699770763</v>
      </c>
    </row>
    <row r="140" spans="1:7" x14ac:dyDescent="0.25">
      <c r="A140" s="1" t="str">
        <f>MID('Filter Data'!A131,2,LEN('Filter Data'!A131)-2)</f>
        <v>22-Sep-2020</v>
      </c>
      <c r="B140">
        <f>'Filter Data'!O131</f>
        <v>59.3215</v>
      </c>
      <c r="C140">
        <f t="shared" si="3"/>
        <v>-6.4698414612495946E-3</v>
      </c>
      <c r="D140">
        <f>C140-SET_TRI!C141</f>
        <v>2.079934522600151E-3</v>
      </c>
      <c r="E140">
        <f t="shared" si="4"/>
        <v>-6.9366637831525333E-3</v>
      </c>
      <c r="F140">
        <f t="shared" ca="1" si="5"/>
        <v>-0.35353986684603905</v>
      </c>
      <c r="G140">
        <f ca="1">S0*EXP(Drift*(A140-$A$11)+Volatility*SUM($F$12:F140))</f>
        <v>81.114969872690693</v>
      </c>
    </row>
    <row r="141" spans="1:7" x14ac:dyDescent="0.25">
      <c r="A141" s="1" t="str">
        <f>MID('Filter Data'!A132,2,LEN('Filter Data'!A132)-2)</f>
        <v>23-Sep-2020</v>
      </c>
      <c r="B141">
        <f>'Filter Data'!O132</f>
        <v>59.283099999999997</v>
      </c>
      <c r="C141">
        <f t="shared" ref="C141:C204" si="6">(B141-B140)/B140</f>
        <v>-6.473201115953386E-4</v>
      </c>
      <c r="D141">
        <f>C141-SET_TRI!C142</f>
        <v>7.4294069398116828E-3</v>
      </c>
      <c r="E141">
        <f t="shared" ref="E141:E204" si="7">C141-($B$4+$B$5*D141)</f>
        <v>-1.2955715060863206E-3</v>
      </c>
      <c r="F141">
        <f t="shared" ref="F141:F204" ca="1" si="8">SQRT(A141-A140)*_xlfn.NORM.INV(RAND(),0,1)</f>
        <v>0.78190433532553172</v>
      </c>
      <c r="G141">
        <f ca="1">S0*EXP(Drift*(A141-$A$11)+Volatility*SUM($F$12:F141))</f>
        <v>81.386998102343867</v>
      </c>
    </row>
    <row r="142" spans="1:7" x14ac:dyDescent="0.25">
      <c r="A142" s="1" t="str">
        <f>MID('Filter Data'!A133,2,LEN('Filter Data'!A133)-2)</f>
        <v>25-Sep-2020</v>
      </c>
      <c r="B142">
        <f>'Filter Data'!O133</f>
        <v>58.222000000000001</v>
      </c>
      <c r="C142">
        <f t="shared" si="6"/>
        <v>-1.7898861564256865E-2</v>
      </c>
      <c r="D142">
        <f>C142-SET_TRI!C143</f>
        <v>2.3769280853378691E-3</v>
      </c>
      <c r="E142">
        <f t="shared" si="7"/>
        <v>-1.8375756518084919E-2</v>
      </c>
      <c r="F142">
        <f t="shared" ca="1" si="8"/>
        <v>1.6289609851721789</v>
      </c>
      <c r="G142">
        <f ca="1">S0*EXP(Drift*(A142-$A$11)+Volatility*SUM($F$12:F142))</f>
        <v>81.951090264489892</v>
      </c>
    </row>
    <row r="143" spans="1:7" x14ac:dyDescent="0.25">
      <c r="A143" s="1" t="str">
        <f>MID('Filter Data'!A134,2,LEN('Filter Data'!A134)-2)</f>
        <v>28-Sep-2020</v>
      </c>
      <c r="B143">
        <f>'Filter Data'!O134</f>
        <v>59.212699999999998</v>
      </c>
      <c r="C143">
        <f t="shared" si="6"/>
        <v>1.7015904640857352E-2</v>
      </c>
      <c r="D143">
        <f>C143-SET_TRI!C144</f>
        <v>-3.334534840548211E-3</v>
      </c>
      <c r="E143">
        <f t="shared" si="7"/>
        <v>1.6732715783808211E-2</v>
      </c>
      <c r="F143">
        <f t="shared" ca="1" si="8"/>
        <v>-0.34648985549755906</v>
      </c>
      <c r="G143">
        <f ca="1">S0*EXP(Drift*(A143-$A$11)+Volatility*SUM($F$12:F143))</f>
        <v>82.059511908242357</v>
      </c>
    </row>
    <row r="144" spans="1:7" x14ac:dyDescent="0.25">
      <c r="A144" s="1" t="str">
        <f>MID('Filter Data'!A135,2,LEN('Filter Data'!A135)-2)</f>
        <v>29-Sep-2020</v>
      </c>
      <c r="B144">
        <f>'Filter Data'!O135</f>
        <v>58.780200000000001</v>
      </c>
      <c r="C144">
        <f t="shared" si="6"/>
        <v>-7.3041763000166763E-3</v>
      </c>
      <c r="D144">
        <f>C144-SET_TRI!C145</f>
        <v>-3.1915187301564691E-4</v>
      </c>
      <c r="E144">
        <f t="shared" si="7"/>
        <v>-7.689632837433142E-3</v>
      </c>
      <c r="F144">
        <f t="shared" ca="1" si="8"/>
        <v>-2.649567682845432</v>
      </c>
      <c r="G144">
        <f ca="1">S0*EXP(Drift*(A144-$A$11)+Volatility*SUM($F$12:F144))</f>
        <v>81.424472140192833</v>
      </c>
    </row>
    <row r="145" spans="1:7" x14ac:dyDescent="0.25">
      <c r="A145" s="1" t="str">
        <f>MID('Filter Data'!A136,2,LEN('Filter Data'!A136)-2)</f>
        <v>30-Sep-2020</v>
      </c>
      <c r="B145">
        <f>'Filter Data'!O136</f>
        <v>57.870800000000003</v>
      </c>
      <c r="C145">
        <f t="shared" si="6"/>
        <v>-1.547119608303473E-2</v>
      </c>
      <c r="D145">
        <f>C145-SET_TRI!C146</f>
        <v>3.2430065343906269E-3</v>
      </c>
      <c r="E145">
        <f t="shared" si="7"/>
        <v>-1.5977464365210935E-2</v>
      </c>
      <c r="F145">
        <f t="shared" ca="1" si="8"/>
        <v>-0.7503887937428575</v>
      </c>
      <c r="G145">
        <f ca="1">S0*EXP(Drift*(A145-$A$11)+Volatility*SUM($F$12:F145))</f>
        <v>81.292985249160409</v>
      </c>
    </row>
    <row r="146" spans="1:7" x14ac:dyDescent="0.25">
      <c r="A146" s="1" t="str">
        <f>MID('Filter Data'!A137,2,LEN('Filter Data'!A137)-2)</f>
        <v>09-Oct-2020</v>
      </c>
      <c r="B146">
        <f>'Filter Data'!O137</f>
        <v>59.519399999999997</v>
      </c>
      <c r="C146">
        <f t="shared" si="6"/>
        <v>2.8487596508083433E-2</v>
      </c>
      <c r="D146">
        <f>C146-SET_TRI!C147</f>
        <v>3.2263226516007215E-3</v>
      </c>
      <c r="E146">
        <f t="shared" si="7"/>
        <v>2.7981894065142517E-2</v>
      </c>
      <c r="F146">
        <f t="shared" ca="1" si="8"/>
        <v>-2.1422905462694022</v>
      </c>
      <c r="G146">
        <f ca="1">S0*EXP(Drift*(A146-$A$11)+Volatility*SUM($F$12:F146))</f>
        <v>81.324988632249188</v>
      </c>
    </row>
    <row r="147" spans="1:7" x14ac:dyDescent="0.25">
      <c r="A147" s="1" t="str">
        <f>MID('Filter Data'!A138,2,LEN('Filter Data'!A138)-2)</f>
        <v>14-Oct-2020</v>
      </c>
      <c r="B147">
        <f>'Filter Data'!O138</f>
        <v>59.675400000000003</v>
      </c>
      <c r="C147">
        <f t="shared" si="6"/>
        <v>2.6209941632477128E-3</v>
      </c>
      <c r="D147">
        <f>C147-SET_TRI!C148</f>
        <v>1.0092198247122989E-2</v>
      </c>
      <c r="E147">
        <f t="shared" si="7"/>
        <v>1.8824333476208017E-3</v>
      </c>
      <c r="F147">
        <f t="shared" ca="1" si="8"/>
        <v>-1.5894216951094637</v>
      </c>
      <c r="G147">
        <f ca="1">S0*EXP(Drift*(A147-$A$11)+Volatility*SUM($F$12:F147))</f>
        <v>81.237626845615281</v>
      </c>
    </row>
    <row r="148" spans="1:7" x14ac:dyDescent="0.25">
      <c r="A148" s="1" t="str">
        <f>MID('Filter Data'!A139,2,LEN('Filter Data'!A139)-2)</f>
        <v>16-Oct-2020</v>
      </c>
      <c r="B148">
        <f>'Filter Data'!O139</f>
        <v>58.214599999999997</v>
      </c>
      <c r="C148">
        <f t="shared" si="6"/>
        <v>-2.4479098590038877E-2</v>
      </c>
      <c r="D148">
        <f>C148-SET_TRI!C149</f>
        <v>-1.4400648404713744E-3</v>
      </c>
      <c r="E148">
        <f t="shared" si="7"/>
        <v>-2.4826539004690958E-2</v>
      </c>
      <c r="F148">
        <f t="shared" ca="1" si="8"/>
        <v>-0.87695395028240075</v>
      </c>
      <c r="G148">
        <f ca="1">S0*EXP(Drift*(A148-$A$11)+Volatility*SUM($F$12:F148))</f>
        <v>81.139284385585285</v>
      </c>
    </row>
    <row r="149" spans="1:7" x14ac:dyDescent="0.25">
      <c r="A149" s="1" t="str">
        <f>MID('Filter Data'!A140,2,LEN('Filter Data'!A140)-2)</f>
        <v>20-Oct-2020</v>
      </c>
      <c r="B149">
        <f>'Filter Data'!O140</f>
        <v>57.325699999999998</v>
      </c>
      <c r="C149">
        <f t="shared" si="6"/>
        <v>-1.5269365416922896E-2</v>
      </c>
      <c r="D149">
        <f>C149-SET_TRI!C150</f>
        <v>5.0702811826833574E-3</v>
      </c>
      <c r="E149">
        <f t="shared" si="7"/>
        <v>-1.5837606304796952E-2</v>
      </c>
      <c r="F149">
        <f t="shared" ca="1" si="8"/>
        <v>4.5545691275104367</v>
      </c>
      <c r="G149">
        <f ca="1">S0*EXP(Drift*(A149-$A$11)+Volatility*SUM($F$12:F149))</f>
        <v>82.6142443511621</v>
      </c>
    </row>
    <row r="150" spans="1:7" x14ac:dyDescent="0.25">
      <c r="A150" s="1" t="str">
        <f>MID('Filter Data'!A141,2,LEN('Filter Data'!A141)-2)</f>
        <v>21-Oct-2020</v>
      </c>
      <c r="B150">
        <f>'Filter Data'!O141</f>
        <v>57.611899999999999</v>
      </c>
      <c r="C150">
        <f t="shared" si="6"/>
        <v>4.9925251675950041E-3</v>
      </c>
      <c r="D150">
        <f>C150-SET_TRI!C151</f>
        <v>-7.8884745488458103E-4</v>
      </c>
      <c r="E150">
        <f t="shared" si="7"/>
        <v>4.6229985064674614E-3</v>
      </c>
      <c r="F150">
        <f t="shared" ca="1" si="8"/>
        <v>-0.37479975419356876</v>
      </c>
      <c r="G150">
        <f ca="1">S0*EXP(Drift*(A150-$A$11)+Volatility*SUM($F$12:F150))</f>
        <v>82.58125899325988</v>
      </c>
    </row>
    <row r="151" spans="1:7" x14ac:dyDescent="0.25">
      <c r="A151" s="1" t="str">
        <f>MID('Filter Data'!A142,2,LEN('Filter Data'!A142)-2)</f>
        <v>22-Oct-2020</v>
      </c>
      <c r="B151">
        <f>'Filter Data'!O142</f>
        <v>57.5319</v>
      </c>
      <c r="C151">
        <f t="shared" si="6"/>
        <v>-1.388602007571323E-3</v>
      </c>
      <c r="D151">
        <f>C151-SET_TRI!C152</f>
        <v>1.7847688625047234E-3</v>
      </c>
      <c r="E151">
        <f t="shared" si="7"/>
        <v>-1.8454136914534628E-3</v>
      </c>
      <c r="F151">
        <f t="shared" ca="1" si="8"/>
        <v>1.0777488734191067</v>
      </c>
      <c r="G151">
        <f ca="1">S0*EXP(Drift*(A151-$A$11)+Volatility*SUM($F$12:F151))</f>
        <v>82.937657423871826</v>
      </c>
    </row>
    <row r="152" spans="1:7" x14ac:dyDescent="0.25">
      <c r="A152" s="1" t="str">
        <f>MID('Filter Data'!A143,2,LEN('Filter Data'!A143)-2)</f>
        <v>27-Oct-2020</v>
      </c>
      <c r="B152">
        <f>'Filter Data'!O143</f>
        <v>57.3093</v>
      </c>
      <c r="C152">
        <f t="shared" si="6"/>
        <v>-3.869157806364815E-3</v>
      </c>
      <c r="D152">
        <f>C152-SET_TRI!C153</f>
        <v>1.3177532412575318E-3</v>
      </c>
      <c r="E152">
        <f t="shared" si="7"/>
        <v>-4.3101305056819734E-3</v>
      </c>
      <c r="F152">
        <f t="shared" ca="1" si="8"/>
        <v>0.80141388874180375</v>
      </c>
      <c r="G152">
        <f ca="1">S0*EXP(Drift*(A152-$A$11)+Volatility*SUM($F$12:F152))</f>
        <v>83.492762016596956</v>
      </c>
    </row>
    <row r="153" spans="1:7" x14ac:dyDescent="0.25">
      <c r="A153" s="1" t="str">
        <f>MID('Filter Data'!A144,2,LEN('Filter Data'!A144)-2)</f>
        <v>02-Nov-2020</v>
      </c>
      <c r="B153">
        <f>'Filter Data'!O144</f>
        <v>56.892499999999998</v>
      </c>
      <c r="C153">
        <f t="shared" si="6"/>
        <v>-7.2728161048905161E-3</v>
      </c>
      <c r="D153">
        <f>C153-SET_TRI!C154</f>
        <v>3.0720614739151754E-3</v>
      </c>
      <c r="E153">
        <f t="shared" si="7"/>
        <v>-7.7732867305191728E-3</v>
      </c>
      <c r="F153">
        <f t="shared" ca="1" si="8"/>
        <v>-0.84144582789965006</v>
      </c>
      <c r="G153">
        <f ca="1">S0*EXP(Drift*(A153-$A$11)+Volatility*SUM($F$12:F153))</f>
        <v>83.673575492031674</v>
      </c>
    </row>
    <row r="154" spans="1:7" x14ac:dyDescent="0.25">
      <c r="A154" s="1" t="str">
        <f>MID('Filter Data'!A145,2,LEN('Filter Data'!A145)-2)</f>
        <v>04-Nov-2020</v>
      </c>
      <c r="B154">
        <f>'Filter Data'!O145</f>
        <v>57.972700000000003</v>
      </c>
      <c r="C154">
        <f t="shared" si="6"/>
        <v>1.8986685415476642E-2</v>
      </c>
      <c r="D154">
        <f>C154-SET_TRI!C155</f>
        <v>5.1670153465428054E-5</v>
      </c>
      <c r="E154">
        <f t="shared" si="7"/>
        <v>1.8588652330110658E-2</v>
      </c>
      <c r="F154">
        <f t="shared" ca="1" si="8"/>
        <v>1.5565118995786662</v>
      </c>
      <c r="G154">
        <f ca="1">S0*EXP(Drift*(A154-$A$11)+Volatility*SUM($F$12:F154))</f>
        <v>84.23374290919827</v>
      </c>
    </row>
    <row r="155" spans="1:7" x14ac:dyDescent="0.25">
      <c r="A155" s="1" t="str">
        <f>MID('Filter Data'!A146,2,LEN('Filter Data'!A146)-2)</f>
        <v>05-Nov-2020</v>
      </c>
      <c r="B155">
        <f>'Filter Data'!O146</f>
        <v>60.085599999999999</v>
      </c>
      <c r="C155">
        <f t="shared" si="6"/>
        <v>3.6446465319020779E-2</v>
      </c>
      <c r="D155">
        <f>C155-SET_TRI!C156</f>
        <v>-8.6390265500371766E-3</v>
      </c>
      <c r="E155">
        <f t="shared" si="7"/>
        <v>3.634317999943211E-2</v>
      </c>
      <c r="F155">
        <f t="shared" ca="1" si="8"/>
        <v>1.40833041899481</v>
      </c>
      <c r="G155">
        <f ca="1">S0*EXP(Drift*(A155-$A$11)+Volatility*SUM($F$12:F155))</f>
        <v>84.687923415965813</v>
      </c>
    </row>
    <row r="156" spans="1:7" x14ac:dyDescent="0.25">
      <c r="A156" s="1" t="str">
        <f>MID('Filter Data'!A147,2,LEN('Filter Data'!A147)-2)</f>
        <v>06-Nov-2020</v>
      </c>
      <c r="B156">
        <f>'Filter Data'!O147</f>
        <v>59.755699999999997</v>
      </c>
      <c r="C156">
        <f t="shared" si="6"/>
        <v>-5.490500219686615E-3</v>
      </c>
      <c r="D156">
        <f>C156-SET_TRI!C157</f>
        <v>-3.5657806421994149E-3</v>
      </c>
      <c r="E156">
        <f t="shared" si="7"/>
        <v>-5.7658463012129815E-3</v>
      </c>
      <c r="F156">
        <f t="shared" ca="1" si="8"/>
        <v>-0.30706836324097819</v>
      </c>
      <c r="G156">
        <f ca="1">S0*EXP(Drift*(A156-$A$11)+Volatility*SUM($F$12:F156))</f>
        <v>84.672687626836208</v>
      </c>
    </row>
    <row r="157" spans="1:7" x14ac:dyDescent="0.25">
      <c r="A157" s="1" t="str">
        <f>MID('Filter Data'!A148,2,LEN('Filter Data'!A148)-2)</f>
        <v>09-Nov-2020</v>
      </c>
      <c r="B157">
        <f>'Filter Data'!O148</f>
        <v>60.846299999999999</v>
      </c>
      <c r="C157">
        <f t="shared" si="6"/>
        <v>1.8250978567734995E-2</v>
      </c>
      <c r="D157">
        <f>C157-SET_TRI!C158</f>
        <v>-8.0929713707406266E-3</v>
      </c>
      <c r="E157">
        <f t="shared" si="7"/>
        <v>1.8129173611622369E-2</v>
      </c>
      <c r="F157">
        <f t="shared" ca="1" si="8"/>
        <v>-0.91362313749405011</v>
      </c>
      <c r="G157">
        <f ca="1">S0*EXP(Drift*(A157-$A$11)+Volatility*SUM($F$12:F157))</f>
        <v>84.62907543059822</v>
      </c>
    </row>
    <row r="158" spans="1:7" x14ac:dyDescent="0.25">
      <c r="A158" s="1" t="str">
        <f>MID('Filter Data'!A149,2,LEN('Filter Data'!A149)-2)</f>
        <v>10-Nov-2020</v>
      </c>
      <c r="B158">
        <f>'Filter Data'!O149</f>
        <v>63.371899999999997</v>
      </c>
      <c r="C158">
        <f t="shared" si="6"/>
        <v>4.1507864898933822E-2</v>
      </c>
      <c r="D158">
        <f>C158-SET_TRI!C159</f>
        <v>-2.7564584501736711E-2</v>
      </c>
      <c r="E158">
        <f t="shared" si="7"/>
        <v>4.20464459466416E-2</v>
      </c>
      <c r="F158">
        <f t="shared" ca="1" si="8"/>
        <v>1.4455548723834322</v>
      </c>
      <c r="G158">
        <f ca="1">S0*EXP(Drift*(A158-$A$11)+Volatility*SUM($F$12:F158))</f>
        <v>85.095649053150808</v>
      </c>
    </row>
    <row r="159" spans="1:7" x14ac:dyDescent="0.25">
      <c r="A159" s="1" t="str">
        <f>MID('Filter Data'!A150,2,LEN('Filter Data'!A150)-2)</f>
        <v>12-Nov-2020</v>
      </c>
      <c r="B159">
        <f>'Filter Data'!O150</f>
        <v>63.588900000000002</v>
      </c>
      <c r="C159">
        <f t="shared" si="6"/>
        <v>3.4242306132529696E-3</v>
      </c>
      <c r="D159">
        <f>C159-SET_TRI!C160</f>
        <v>1.1848752515639568E-2</v>
      </c>
      <c r="E159">
        <f t="shared" si="7"/>
        <v>2.6260956962881076E-3</v>
      </c>
      <c r="F159">
        <f t="shared" ca="1" si="8"/>
        <v>2.7951517008136824</v>
      </c>
      <c r="G159">
        <f ca="1">S0*EXP(Drift*(A159-$A$11)+Volatility*SUM($F$12:F159))</f>
        <v>86.009785053511493</v>
      </c>
    </row>
    <row r="160" spans="1:7" x14ac:dyDescent="0.25">
      <c r="A160" s="1" t="str">
        <f>MID('Filter Data'!A151,2,LEN('Filter Data'!A151)-2)</f>
        <v>17-Nov-2020</v>
      </c>
      <c r="B160">
        <f>'Filter Data'!O151</f>
        <v>63.902500000000003</v>
      </c>
      <c r="C160">
        <f t="shared" si="6"/>
        <v>4.9316783275068603E-3</v>
      </c>
      <c r="D160">
        <f>C160-SET_TRI!C161</f>
        <v>-4.7356989386086613E-3</v>
      </c>
      <c r="E160">
        <f t="shared" si="7"/>
        <v>4.6960104001921863E-3</v>
      </c>
      <c r="F160">
        <f t="shared" ca="1" si="8"/>
        <v>1.9534945910179826</v>
      </c>
      <c r="G160">
        <f ca="1">S0*EXP(Drift*(A160-$A$11)+Volatility*SUM($F$12:F160))</f>
        <v>86.909224581682452</v>
      </c>
    </row>
    <row r="161" spans="1:7" x14ac:dyDescent="0.25">
      <c r="A161" s="1" t="str">
        <f>MID('Filter Data'!A152,2,LEN('Filter Data'!A152)-2)</f>
        <v>18-Nov-2020</v>
      </c>
      <c r="B161">
        <f>'Filter Data'!O152</f>
        <v>64.793499999999995</v>
      </c>
      <c r="C161">
        <f t="shared" si="6"/>
        <v>1.3943116466491781E-2</v>
      </c>
      <c r="D161">
        <f>C161-SET_TRI!C162</f>
        <v>4.2727536231979175E-4</v>
      </c>
      <c r="E161">
        <f t="shared" si="7"/>
        <v>1.353234461001214E-2</v>
      </c>
      <c r="F161">
        <f t="shared" ca="1" si="8"/>
        <v>-1.0318977048702289</v>
      </c>
      <c r="G161">
        <f ca="1">S0*EXP(Drift*(A161-$A$11)+Volatility*SUM($F$12:F161))</f>
        <v>86.689783681065137</v>
      </c>
    </row>
    <row r="162" spans="1:7" x14ac:dyDescent="0.25">
      <c r="A162" s="1" t="str">
        <f>MID('Filter Data'!A153,2,LEN('Filter Data'!A153)-2)</f>
        <v>19-Nov-2020</v>
      </c>
      <c r="B162">
        <f>'Filter Data'!O153</f>
        <v>65.208799999999997</v>
      </c>
      <c r="C162">
        <f t="shared" si="6"/>
        <v>6.4095935549090891E-3</v>
      </c>
      <c r="D162">
        <f>C162-SET_TRI!C163</f>
        <v>5.0714192343505656E-3</v>
      </c>
      <c r="E162">
        <f t="shared" si="7"/>
        <v>5.8413140696477687E-3</v>
      </c>
      <c r="F162">
        <f t="shared" ca="1" si="8"/>
        <v>-0.1071135458695066</v>
      </c>
      <c r="G162">
        <f ca="1">S0*EXP(Drift*(A162-$A$11)+Volatility*SUM($F$12:F162))</f>
        <v>86.730352584599146</v>
      </c>
    </row>
    <row r="163" spans="1:7" x14ac:dyDescent="0.25">
      <c r="A163" s="1" t="str">
        <f>MID('Filter Data'!A154,2,LEN('Filter Data'!A154)-2)</f>
        <v>20-Nov-2020</v>
      </c>
      <c r="B163">
        <f>'Filter Data'!O154</f>
        <v>65.841899999999995</v>
      </c>
      <c r="C163">
        <f t="shared" si="6"/>
        <v>9.7088123075412969E-3</v>
      </c>
      <c r="D163">
        <f>C163-SET_TRI!C164</f>
        <v>-6.890922663174039E-3</v>
      </c>
      <c r="E163">
        <f t="shared" si="7"/>
        <v>9.5462394840184605E-3</v>
      </c>
      <c r="F163">
        <f t="shared" ca="1" si="8"/>
        <v>-0.46982811902903887</v>
      </c>
      <c r="G163">
        <f ca="1">S0*EXP(Drift*(A163-$A$11)+Volatility*SUM($F$12:F163))</f>
        <v>86.669037618708103</v>
      </c>
    </row>
    <row r="164" spans="1:7" x14ac:dyDescent="0.25">
      <c r="A164" s="1" t="str">
        <f>MID('Filter Data'!A155,2,LEN('Filter Data'!A155)-2)</f>
        <v>23-Nov-2020</v>
      </c>
      <c r="B164">
        <f>'Filter Data'!O155</f>
        <v>66.901700000000005</v>
      </c>
      <c r="C164">
        <f t="shared" si="6"/>
        <v>1.6096133313285459E-2</v>
      </c>
      <c r="D164">
        <f>C164-SET_TRI!C165</f>
        <v>-9.6102931274839806E-3</v>
      </c>
      <c r="E164">
        <f t="shared" si="7"/>
        <v>1.6025788811152911E-2</v>
      </c>
      <c r="F164">
        <f t="shared" ca="1" si="8"/>
        <v>-2.5498075103944871</v>
      </c>
      <c r="G164">
        <f ca="1">S0*EXP(Drift*(A164-$A$11)+Volatility*SUM($F$12:F164))</f>
        <v>86.166440779758958</v>
      </c>
    </row>
    <row r="165" spans="1:7" x14ac:dyDescent="0.25">
      <c r="A165" s="1" t="str">
        <f>MID('Filter Data'!A156,2,LEN('Filter Data'!A156)-2)</f>
        <v>24-Nov-2020</v>
      </c>
      <c r="B165">
        <f>'Filter Data'!O156</f>
        <v>65.716300000000004</v>
      </c>
      <c r="C165">
        <f t="shared" si="6"/>
        <v>-1.7718533310812749E-2</v>
      </c>
      <c r="D165">
        <f>C165-SET_TRI!C166</f>
        <v>-1.7807581104048106E-3</v>
      </c>
      <c r="E165">
        <f t="shared" si="7"/>
        <v>-1.805441900395582E-2</v>
      </c>
      <c r="F165">
        <f t="shared" ca="1" si="8"/>
        <v>1.6511705125613487</v>
      </c>
      <c r="G165">
        <f ca="1">S0*EXP(Drift*(A165-$A$11)+Volatility*SUM($F$12:F165))</f>
        <v>86.699223777545356</v>
      </c>
    </row>
    <row r="166" spans="1:7" x14ac:dyDescent="0.25">
      <c r="A166" s="1" t="str">
        <f>MID('Filter Data'!A157,2,LEN('Filter Data'!A157)-2)</f>
        <v>01-Dec-2020</v>
      </c>
      <c r="B166">
        <f>'Filter Data'!O157</f>
        <v>66.899799999999999</v>
      </c>
      <c r="C166">
        <f t="shared" si="6"/>
        <v>1.8009230586627595E-2</v>
      </c>
      <c r="D166">
        <f>C166-SET_TRI!C167</f>
        <v>1.0583826921354487E-2</v>
      </c>
      <c r="E166">
        <f t="shared" si="7"/>
        <v>1.7253996026850415E-2</v>
      </c>
      <c r="F166">
        <f t="shared" ca="1" si="8"/>
        <v>-0.81174185256593889</v>
      </c>
      <c r="G166">
        <f ca="1">S0*EXP(Drift*(A166-$A$11)+Volatility*SUM($F$12:F166))</f>
        <v>86.966181201805355</v>
      </c>
    </row>
    <row r="167" spans="1:7" x14ac:dyDescent="0.25">
      <c r="A167" s="1" t="str">
        <f>MID('Filter Data'!A158,2,LEN('Filter Data'!A158)-2)</f>
        <v>02-Dec-2020</v>
      </c>
      <c r="B167">
        <f>'Filter Data'!O158</f>
        <v>66.820999999999998</v>
      </c>
      <c r="C167">
        <f t="shared" si="6"/>
        <v>-1.1778809503167587E-3</v>
      </c>
      <c r="D167">
        <f>C167-SET_TRI!C168</f>
        <v>1.090185843489286E-3</v>
      </c>
      <c r="E167">
        <f t="shared" si="7"/>
        <v>-1.6111356283584866E-3</v>
      </c>
      <c r="F167">
        <f t="shared" ca="1" si="8"/>
        <v>0.63122224444872854</v>
      </c>
      <c r="G167">
        <f ca="1">S0*EXP(Drift*(A167-$A$11)+Volatility*SUM($F$12:F167))</f>
        <v>87.215246582777894</v>
      </c>
    </row>
    <row r="168" spans="1:7" x14ac:dyDescent="0.25">
      <c r="A168" s="1" t="str">
        <f>MID('Filter Data'!A159,2,LEN('Filter Data'!A159)-2)</f>
        <v>03-Dec-2020</v>
      </c>
      <c r="B168">
        <f>'Filter Data'!O159</f>
        <v>67.9893</v>
      </c>
      <c r="C168">
        <f t="shared" si="6"/>
        <v>1.7484024483321144E-2</v>
      </c>
      <c r="D168">
        <f>C168-SET_TRI!C169</f>
        <v>2.6481411303721399E-3</v>
      </c>
      <c r="E168">
        <f t="shared" si="7"/>
        <v>1.6997931252093618E-2</v>
      </c>
      <c r="F168">
        <f t="shared" ca="1" si="8"/>
        <v>1.0265413029585166</v>
      </c>
      <c r="G168">
        <f ca="1">S0*EXP(Drift*(A168-$A$11)+Volatility*SUM($F$12:F168))</f>
        <v>87.577114140645392</v>
      </c>
    </row>
    <row r="169" spans="1:7" x14ac:dyDescent="0.25">
      <c r="A169" s="1" t="str">
        <f>MID('Filter Data'!A160,2,LEN('Filter Data'!A160)-2)</f>
        <v>04-Dec-2020</v>
      </c>
      <c r="B169">
        <f>'Filter Data'!O160</f>
        <v>68.478700000000003</v>
      </c>
      <c r="C169">
        <f t="shared" si="6"/>
        <v>7.1981914801300118E-3</v>
      </c>
      <c r="D169">
        <f>C169-SET_TRI!C170</f>
        <v>-2.5359948965190688E-3</v>
      </c>
      <c r="E169">
        <f t="shared" si="7"/>
        <v>6.887919884789975E-3</v>
      </c>
      <c r="F169">
        <f t="shared" ca="1" si="8"/>
        <v>0.39572566689234162</v>
      </c>
      <c r="G169">
        <f ca="1">S0*EXP(Drift*(A169-$A$11)+Volatility*SUM($F$12:F169))</f>
        <v>87.760947863189656</v>
      </c>
    </row>
    <row r="170" spans="1:7" x14ac:dyDescent="0.25">
      <c r="A170" s="1" t="str">
        <f>MID('Filter Data'!A161,2,LEN('Filter Data'!A161)-2)</f>
        <v>08-Dec-2020</v>
      </c>
      <c r="B170">
        <f>'Filter Data'!O161</f>
        <v>69.505600000000001</v>
      </c>
      <c r="C170">
        <f t="shared" si="6"/>
        <v>1.4995903835791241E-2</v>
      </c>
      <c r="D170">
        <f>C170-SET_TRI!C171</f>
        <v>-1.8313643572368202E-3</v>
      </c>
      <c r="E170">
        <f t="shared" si="7"/>
        <v>1.4661734469738737E-2</v>
      </c>
      <c r="F170">
        <f t="shared" ca="1" si="8"/>
        <v>-1.0241884850342124</v>
      </c>
      <c r="G170">
        <f ca="1">S0*EXP(Drift*(A170-$A$11)+Volatility*SUM($F$12:F170))</f>
        <v>87.755812678089455</v>
      </c>
    </row>
    <row r="171" spans="1:7" x14ac:dyDescent="0.25">
      <c r="A171" s="1" t="str">
        <f>MID('Filter Data'!A162,2,LEN('Filter Data'!A162)-2)</f>
        <v>14-Dec-2020</v>
      </c>
      <c r="B171">
        <f>'Filter Data'!O162</f>
        <v>68.698599999999999</v>
      </c>
      <c r="C171">
        <f t="shared" si="6"/>
        <v>-1.1610575263000422E-2</v>
      </c>
      <c r="D171">
        <f>C171-SET_TRI!C172</f>
        <v>-3.3084611418762368E-3</v>
      </c>
      <c r="E171">
        <f t="shared" si="7"/>
        <v>-1.1894648417901771E-2</v>
      </c>
      <c r="F171">
        <f t="shared" ca="1" si="8"/>
        <v>-3.4492103200519661</v>
      </c>
      <c r="G171">
        <f ca="1">S0*EXP(Drift*(A171-$A$11)+Volatility*SUM($F$12:F171))</f>
        <v>87.205992922180798</v>
      </c>
    </row>
    <row r="172" spans="1:7" x14ac:dyDescent="0.25">
      <c r="A172" s="1" t="str">
        <f>MID('Filter Data'!A163,2,LEN('Filter Data'!A163)-2)</f>
        <v>15-Dec-2020</v>
      </c>
      <c r="B172">
        <f>'Filter Data'!O163</f>
        <v>69.009799999999998</v>
      </c>
      <c r="C172">
        <f t="shared" si="6"/>
        <v>4.5299321965804173E-3</v>
      </c>
      <c r="D172">
        <f>C172-SET_TRI!C173</f>
        <v>2.9901791476586092E-3</v>
      </c>
      <c r="E172">
        <f t="shared" si="7"/>
        <v>4.0322386363061463E-3</v>
      </c>
      <c r="F172">
        <f t="shared" ca="1" si="8"/>
        <v>-1.5965985076764579</v>
      </c>
      <c r="G172">
        <f ca="1">S0*EXP(Drift*(A172-$A$11)+Volatility*SUM($F$12:F172))</f>
        <v>86.826811983171282</v>
      </c>
    </row>
    <row r="173" spans="1:7" x14ac:dyDescent="0.25">
      <c r="A173" s="1" t="str">
        <f>MID('Filter Data'!A164,2,LEN('Filter Data'!A164)-2)</f>
        <v>16-Dec-2020</v>
      </c>
      <c r="B173">
        <f>'Filter Data'!O164</f>
        <v>69.387600000000006</v>
      </c>
      <c r="C173">
        <f t="shared" si="6"/>
        <v>5.47458476911986E-3</v>
      </c>
      <c r="D173">
        <f>C173-SET_TRI!C174</f>
        <v>3.7676652691703044E-3</v>
      </c>
      <c r="E173">
        <f t="shared" si="7"/>
        <v>4.9505225176972624E-3</v>
      </c>
      <c r="F173">
        <f t="shared" ca="1" si="8"/>
        <v>0.93797910955622388</v>
      </c>
      <c r="G173">
        <f ca="1">S0*EXP(Drift*(A173-$A$11)+Volatility*SUM($F$12:F173))</f>
        <v>87.162056341332118</v>
      </c>
    </row>
    <row r="174" spans="1:7" x14ac:dyDescent="0.25">
      <c r="A174" s="1" t="str">
        <f>MID('Filter Data'!A165,2,LEN('Filter Data'!A165)-2)</f>
        <v>17-Dec-2020</v>
      </c>
      <c r="B174">
        <f>'Filter Data'!O165</f>
        <v>69.472899999999996</v>
      </c>
      <c r="C174">
        <f t="shared" si="6"/>
        <v>1.2293262773174095E-3</v>
      </c>
      <c r="D174">
        <f>C174-SET_TRI!C175</f>
        <v>3.2381879749159822E-3</v>
      </c>
      <c r="E174">
        <f t="shared" si="7"/>
        <v>7.2322141813108446E-4</v>
      </c>
      <c r="F174">
        <f t="shared" ca="1" si="8"/>
        <v>0.33274400543694888</v>
      </c>
      <c r="G174">
        <f ca="1">S0*EXP(Drift*(A174-$A$11)+Volatility*SUM($F$12:F174))</f>
        <v>87.327198713426938</v>
      </c>
    </row>
    <row r="175" spans="1:7" x14ac:dyDescent="0.25">
      <c r="A175" s="1" t="str">
        <f>MID('Filter Data'!A166,2,LEN('Filter Data'!A166)-2)</f>
        <v>18-Dec-2020</v>
      </c>
      <c r="B175">
        <f>'Filter Data'!O166</f>
        <v>69.525300000000001</v>
      </c>
      <c r="C175">
        <f t="shared" si="6"/>
        <v>7.542509381356727E-4</v>
      </c>
      <c r="D175">
        <f>C175-SET_TRI!C176</f>
        <v>2.5533311741648803E-3</v>
      </c>
      <c r="E175">
        <f t="shared" si="7"/>
        <v>2.7137321697815814E-4</v>
      </c>
      <c r="F175">
        <f t="shared" ca="1" si="8"/>
        <v>-0.2380898090102424</v>
      </c>
      <c r="G175">
        <f ca="1">S0*EXP(Drift*(A175-$A$11)+Volatility*SUM($F$12:F175))</f>
        <v>87.331001650724517</v>
      </c>
    </row>
    <row r="176" spans="1:7" x14ac:dyDescent="0.25">
      <c r="A176" s="1" t="str">
        <f>MID('Filter Data'!A167,2,LEN('Filter Data'!A167)-2)</f>
        <v>21-Dec-2020</v>
      </c>
      <c r="B176">
        <f>'Filter Data'!O167</f>
        <v>65.681700000000006</v>
      </c>
      <c r="C176">
        <f t="shared" si="6"/>
        <v>-5.5283472347476312E-2</v>
      </c>
      <c r="D176">
        <f>C176-SET_TRI!C177</f>
        <v>3.0704202686985885E-3</v>
      </c>
      <c r="E176">
        <f t="shared" si="7"/>
        <v>-5.5783887311103716E-2</v>
      </c>
      <c r="F176">
        <f t="shared" ca="1" si="8"/>
        <v>-0.11073443226745733</v>
      </c>
      <c r="G176">
        <f ca="1">S0*EXP(Drift*(A176-$A$11)+Volatility*SUM($F$12:F176))</f>
        <v>87.51335569372003</v>
      </c>
    </row>
    <row r="177" spans="1:7" x14ac:dyDescent="0.25">
      <c r="A177" s="1" t="str">
        <f>MID('Filter Data'!A168,2,LEN('Filter Data'!A168)-2)</f>
        <v>22-Dec-2020</v>
      </c>
      <c r="B177">
        <f>'Filter Data'!O168</f>
        <v>66.759500000000003</v>
      </c>
      <c r="C177">
        <f t="shared" si="6"/>
        <v>1.6409441290344131E-2</v>
      </c>
      <c r="D177">
        <f>C177-SET_TRI!C178</f>
        <v>7.1969067232414627E-4</v>
      </c>
      <c r="E177">
        <f t="shared" si="7"/>
        <v>1.5988752074849059E-2</v>
      </c>
      <c r="F177">
        <f t="shared" ca="1" si="8"/>
        <v>1.7012595555127534</v>
      </c>
      <c r="G177">
        <f ca="1">S0*EXP(Drift*(A177-$A$11)+Volatility*SUM($F$12:F177))</f>
        <v>88.068756892368825</v>
      </c>
    </row>
    <row r="178" spans="1:7" x14ac:dyDescent="0.25">
      <c r="A178" s="1" t="str">
        <f>MID('Filter Data'!A169,2,LEN('Filter Data'!A169)-2)</f>
        <v>23-Dec-2020</v>
      </c>
      <c r="B178">
        <f>'Filter Data'!O169</f>
        <v>65.963899999999995</v>
      </c>
      <c r="C178">
        <f t="shared" si="6"/>
        <v>-1.1917405013518786E-2</v>
      </c>
      <c r="D178">
        <f>C178-SET_TRI!C179</f>
        <v>1.4370088166406163E-3</v>
      </c>
      <c r="E178">
        <f t="shared" si="7"/>
        <v>-1.2362422303919934E-2</v>
      </c>
      <c r="F178">
        <f t="shared" ca="1" si="8"/>
        <v>-0.85258900303382334</v>
      </c>
      <c r="G178">
        <f ca="1">S0*EXP(Drift*(A178-$A$11)+Volatility*SUM($F$12:F178))</f>
        <v>87.897433284655364</v>
      </c>
    </row>
    <row r="179" spans="1:7" x14ac:dyDescent="0.25">
      <c r="A179" s="1" t="str">
        <f>MID('Filter Data'!A170,2,LEN('Filter Data'!A170)-2)</f>
        <v>29-Dec-2020</v>
      </c>
      <c r="B179">
        <f>'Filter Data'!O170</f>
        <v>68.347099999999998</v>
      </c>
      <c r="C179">
        <f t="shared" si="6"/>
        <v>3.6128852296483417E-2</v>
      </c>
      <c r="D179">
        <f>C179-SET_TRI!C180</f>
        <v>2.4530768255088264E-3</v>
      </c>
      <c r="E179">
        <f t="shared" si="7"/>
        <v>3.5649374733711811E-2</v>
      </c>
      <c r="F179">
        <f t="shared" ca="1" si="8"/>
        <v>4.180567741979619</v>
      </c>
      <c r="G179">
        <f ca="1">S0*EXP(Drift*(A179-$A$11)+Volatility*SUM($F$12:F179))</f>
        <v>89.532671223471894</v>
      </c>
    </row>
    <row r="180" spans="1:7" x14ac:dyDescent="0.25">
      <c r="A180" s="1" t="str">
        <f>MID('Filter Data'!A171,2,LEN('Filter Data'!A171)-2)</f>
        <v>30-Dec-2020</v>
      </c>
      <c r="B180">
        <f>'Filter Data'!O171</f>
        <v>67.393600000000006</v>
      </c>
      <c r="C180">
        <f t="shared" si="6"/>
        <v>-1.3950847951119963E-2</v>
      </c>
      <c r="D180">
        <f>C180-SET_TRI!C181</f>
        <v>7.1306659466120921E-4</v>
      </c>
      <c r="E180">
        <f t="shared" si="7"/>
        <v>-1.4371312508896776E-2</v>
      </c>
      <c r="F180">
        <f t="shared" ca="1" si="8"/>
        <v>2.275186560475756E-2</v>
      </c>
      <c r="G180">
        <f ca="1">S0*EXP(Drift*(A180-$A$11)+Volatility*SUM($F$12:F180))</f>
        <v>89.612264496305428</v>
      </c>
    </row>
    <row r="181" spans="1:7" x14ac:dyDescent="0.25">
      <c r="A181" s="1" t="str">
        <f>MID('Filter Data'!A172,2,LEN('Filter Data'!A172)-2)</f>
        <v>04-Jan-2021</v>
      </c>
      <c r="B181">
        <f>'Filter Data'!O172</f>
        <v>68.630600000000001</v>
      </c>
      <c r="C181">
        <f t="shared" si="6"/>
        <v>1.8354858621590101E-2</v>
      </c>
      <c r="D181">
        <f>C181-SET_TRI!C182</f>
        <v>3.0752708202280276E-3</v>
      </c>
      <c r="E181">
        <f t="shared" si="7"/>
        <v>1.7854279149952017E-2</v>
      </c>
      <c r="F181">
        <f t="shared" ca="1" si="8"/>
        <v>0.37966903883867276</v>
      </c>
      <c r="G181">
        <f ca="1">S0*EXP(Drift*(A181-$A$11)+Volatility*SUM($F$12:F181))</f>
        <v>90.088868242038487</v>
      </c>
    </row>
    <row r="182" spans="1:7" x14ac:dyDescent="0.25">
      <c r="A182" s="1" t="str">
        <f>MID('Filter Data'!A173,2,LEN('Filter Data'!A173)-2)</f>
        <v>05-Jan-2021</v>
      </c>
      <c r="B182">
        <f>'Filter Data'!O173</f>
        <v>69.432400000000001</v>
      </c>
      <c r="C182">
        <f t="shared" si="6"/>
        <v>1.168283535332636E-2</v>
      </c>
      <c r="D182">
        <f>C182-SET_TRI!C183</f>
        <v>-2.0371579941783628E-2</v>
      </c>
      <c r="E182">
        <f t="shared" si="7"/>
        <v>1.1977463344610282E-2</v>
      </c>
      <c r="F182">
        <f t="shared" ca="1" si="8"/>
        <v>1.034659932111754</v>
      </c>
      <c r="G182">
        <f ca="1">S0*EXP(Drift*(A182-$A$11)+Volatility*SUM($F$12:F182))</f>
        <v>90.465038193914438</v>
      </c>
    </row>
    <row r="183" spans="1:7" x14ac:dyDescent="0.25">
      <c r="A183" s="1" t="str">
        <f>MID('Filter Data'!A174,2,LEN('Filter Data'!A174)-2)</f>
        <v>06-Jan-2021</v>
      </c>
      <c r="B183">
        <f>'Filter Data'!O174</f>
        <v>68.915700000000001</v>
      </c>
      <c r="C183">
        <f t="shared" si="6"/>
        <v>-7.441770700710333E-3</v>
      </c>
      <c r="D183">
        <f>C183-SET_TRI!C184</f>
        <v>6.7978105151968874E-3</v>
      </c>
      <c r="E183">
        <f t="shared" si="7"/>
        <v>-8.0686012999095953E-3</v>
      </c>
      <c r="F183">
        <f t="shared" ca="1" si="8"/>
        <v>0.35874794406654531</v>
      </c>
      <c r="G183">
        <f ca="1">S0*EXP(Drift*(A183-$A$11)+Volatility*SUM($F$12:F183))</f>
        <v>90.644074529024365</v>
      </c>
    </row>
    <row r="184" spans="1:7" x14ac:dyDescent="0.25">
      <c r="A184" s="1" t="str">
        <f>MID('Filter Data'!A175,2,LEN('Filter Data'!A175)-2)</f>
        <v>07-Jan-2021</v>
      </c>
      <c r="B184">
        <f>'Filter Data'!O175</f>
        <v>70.607900000000001</v>
      </c>
      <c r="C184">
        <f t="shared" si="6"/>
        <v>2.4554637042067333E-2</v>
      </c>
      <c r="D184">
        <f>C184-SET_TRI!C185</f>
        <v>8.6255049916246669E-3</v>
      </c>
      <c r="E184">
        <f t="shared" si="7"/>
        <v>2.3865819598564379E-2</v>
      </c>
      <c r="F184">
        <f t="shared" ca="1" si="8"/>
        <v>0.10432909212731063</v>
      </c>
      <c r="G184">
        <f ca="1">S0*EXP(Drift*(A184-$A$11)+Volatility*SUM($F$12:F184))</f>
        <v>90.748636080794938</v>
      </c>
    </row>
    <row r="185" spans="1:7" x14ac:dyDescent="0.25">
      <c r="A185" s="1" t="str">
        <f>MID('Filter Data'!A176,2,LEN('Filter Data'!A176)-2)</f>
        <v>08-Jan-2021</v>
      </c>
      <c r="B185">
        <f>'Filter Data'!O176</f>
        <v>71.135400000000004</v>
      </c>
      <c r="C185">
        <f t="shared" si="6"/>
        <v>7.4708354164336197E-3</v>
      </c>
      <c r="D185">
        <f>C185-SET_TRI!C186</f>
        <v>-1.5770963411327579E-2</v>
      </c>
      <c r="E185">
        <f t="shared" si="7"/>
        <v>7.6094320226844448E-3</v>
      </c>
      <c r="F185">
        <f t="shared" ca="1" si="8"/>
        <v>-1.4850923608824653</v>
      </c>
      <c r="G185">
        <f ca="1">S0*EXP(Drift*(A185-$A$11)+Volatility*SUM($F$12:F185))</f>
        <v>90.386697133508605</v>
      </c>
    </row>
    <row r="186" spans="1:7" x14ac:dyDescent="0.25">
      <c r="A186" s="1" t="str">
        <f>MID('Filter Data'!A177,2,LEN('Filter Data'!A177)-2)</f>
        <v>11-Jan-2021</v>
      </c>
      <c r="B186">
        <f>'Filter Data'!O177</f>
        <v>71.196399999999997</v>
      </c>
      <c r="C186">
        <f t="shared" si="6"/>
        <v>8.575196034603423E-4</v>
      </c>
      <c r="D186">
        <f>C186-SET_TRI!C187</f>
        <v>3.6019183306483095E-3</v>
      </c>
      <c r="E186">
        <f t="shared" si="7"/>
        <v>3.3907871261221949E-4</v>
      </c>
      <c r="F186">
        <f t="shared" ca="1" si="8"/>
        <v>1.9623200794061146</v>
      </c>
      <c r="G186">
        <f ca="1">S0*EXP(Drift*(A186-$A$11)+Volatility*SUM($F$12:F186))</f>
        <v>91.18578670226006</v>
      </c>
    </row>
    <row r="187" spans="1:7" x14ac:dyDescent="0.25">
      <c r="A187" s="1" t="str">
        <f>MID('Filter Data'!A178,2,LEN('Filter Data'!A178)-2)</f>
        <v>12-Jan-2021</v>
      </c>
      <c r="B187">
        <f>'Filter Data'!O178</f>
        <v>71.501800000000003</v>
      </c>
      <c r="C187">
        <f t="shared" si="6"/>
        <v>4.2895427296886623E-3</v>
      </c>
      <c r="D187">
        <f>C187-SET_TRI!C188</f>
        <v>3.6702511828131243E-3</v>
      </c>
      <c r="E187">
        <f t="shared" si="7"/>
        <v>3.7687843082452478E-3</v>
      </c>
      <c r="F187">
        <f t="shared" ca="1" si="8"/>
        <v>1.0284973954165182</v>
      </c>
      <c r="G187">
        <f ca="1">S0*EXP(Drift*(A187-$A$11)+Volatility*SUM($F$12:F187))</f>
        <v>91.564708808833373</v>
      </c>
    </row>
    <row r="188" spans="1:7" x14ac:dyDescent="0.25">
      <c r="A188" s="1" t="str">
        <f>MID('Filter Data'!A179,2,LEN('Filter Data'!A179)-2)</f>
        <v>13-Jan-2021</v>
      </c>
      <c r="B188">
        <f>'Filter Data'!O179</f>
        <v>71.816900000000004</v>
      </c>
      <c r="C188">
        <f t="shared" si="6"/>
        <v>4.4068820645074818E-3</v>
      </c>
      <c r="D188">
        <f>C188-SET_TRI!C189</f>
        <v>-9.5835578480667379E-4</v>
      </c>
      <c r="E188">
        <f t="shared" si="7"/>
        <v>4.0431043327500138E-3</v>
      </c>
      <c r="F188">
        <f t="shared" ca="1" si="8"/>
        <v>1.5337499757686501</v>
      </c>
      <c r="G188">
        <f ca="1">S0*EXP(Drift*(A188-$A$11)+Volatility*SUM($F$12:F188))</f>
        <v>92.095829912980292</v>
      </c>
    </row>
    <row r="189" spans="1:7" x14ac:dyDescent="0.25">
      <c r="A189" s="1" t="str">
        <f>MID('Filter Data'!A180,2,LEN('Filter Data'!A180)-2)</f>
        <v>14-Jan-2021</v>
      </c>
      <c r="B189">
        <f>'Filter Data'!O180</f>
        <v>71.485799999999998</v>
      </c>
      <c r="C189">
        <f t="shared" si="6"/>
        <v>-4.6103354502910372E-3</v>
      </c>
      <c r="D189">
        <f>C189-SET_TRI!C190</f>
        <v>4.9753743508805775E-3</v>
      </c>
      <c r="E189">
        <f t="shared" si="7"/>
        <v>-5.1753575425281927E-3</v>
      </c>
      <c r="F189">
        <f t="shared" ca="1" si="8"/>
        <v>-0.47385639500534699</v>
      </c>
      <c r="G189">
        <f ca="1">S0*EXP(Drift*(A189-$A$11)+Volatility*SUM($F$12:F189))</f>
        <v>92.029520741359292</v>
      </c>
    </row>
    <row r="190" spans="1:7" x14ac:dyDescent="0.25">
      <c r="A190" s="1" t="str">
        <f>MID('Filter Data'!A181,2,LEN('Filter Data'!A181)-2)</f>
        <v>15-Jan-2021</v>
      </c>
      <c r="B190">
        <f>'Filter Data'!O181</f>
        <v>70.930899999999994</v>
      </c>
      <c r="C190">
        <f t="shared" si="6"/>
        <v>-7.7623807805186976E-3</v>
      </c>
      <c r="D190">
        <f>C190-SET_TRI!C191</f>
        <v>6.1229777968006445E-3</v>
      </c>
      <c r="E190">
        <f t="shared" si="7"/>
        <v>-8.3663242116569052E-3</v>
      </c>
      <c r="F190">
        <f t="shared" ca="1" si="8"/>
        <v>-1.4641560548063648</v>
      </c>
      <c r="G190">
        <f ca="1">S0*EXP(Drift*(A190-$A$11)+Volatility*SUM($F$12:F190))</f>
        <v>91.668690550951098</v>
      </c>
    </row>
    <row r="191" spans="1:7" x14ac:dyDescent="0.25">
      <c r="A191" s="1" t="str">
        <f>MID('Filter Data'!A182,2,LEN('Filter Data'!A182)-2)</f>
        <v>19-Jan-2021</v>
      </c>
      <c r="B191">
        <f>'Filter Data'!O182</f>
        <v>71.317300000000003</v>
      </c>
      <c r="C191">
        <f t="shared" si="6"/>
        <v>5.4475552967748753E-3</v>
      </c>
      <c r="D191">
        <f>C191-SET_TRI!C192</f>
        <v>5.1313538879566491E-3</v>
      </c>
      <c r="E191">
        <f t="shared" si="7"/>
        <v>4.8772431085156573E-3</v>
      </c>
      <c r="F191">
        <f t="shared" ca="1" si="8"/>
        <v>-1.012185548581817</v>
      </c>
      <c r="G191">
        <f ca="1">S0*EXP(Drift*(A191-$A$11)+Volatility*SUM($F$12:F191))</f>
        <v>91.666891170835655</v>
      </c>
    </row>
    <row r="192" spans="1:7" x14ac:dyDescent="0.25">
      <c r="A192" s="1" t="str">
        <f>MID('Filter Data'!A183,2,LEN('Filter Data'!A183)-2)</f>
        <v>21-Jan-2021</v>
      </c>
      <c r="B192">
        <f>'Filter Data'!O183</f>
        <v>71.715199999999996</v>
      </c>
      <c r="C192">
        <f t="shared" si="6"/>
        <v>5.5792914201742462E-3</v>
      </c>
      <c r="D192">
        <f>C192-SET_TRI!C193</f>
        <v>1.2445891389085879E-2</v>
      </c>
      <c r="E192">
        <f t="shared" si="7"/>
        <v>4.7609043468159681E-3</v>
      </c>
      <c r="F192">
        <f t="shared" ca="1" si="8"/>
        <v>1.3795985438062959</v>
      </c>
      <c r="G192">
        <f ca="1">S0*EXP(Drift*(A192-$A$11)+Volatility*SUM($F$12:F192))</f>
        <v>92.227696454487102</v>
      </c>
    </row>
    <row r="193" spans="1:7" x14ac:dyDescent="0.25">
      <c r="A193" s="1" t="str">
        <f>MID('Filter Data'!A184,2,LEN('Filter Data'!A184)-2)</f>
        <v>22-Jan-2021</v>
      </c>
      <c r="B193">
        <f>'Filter Data'!O184</f>
        <v>70.863399999999999</v>
      </c>
      <c r="C193">
        <f t="shared" si="6"/>
        <v>-1.1877537816250909E-2</v>
      </c>
      <c r="D193">
        <f>C193-SET_TRI!C194</f>
        <v>5.7452217297135344E-4</v>
      </c>
      <c r="E193">
        <f t="shared" si="7"/>
        <v>-1.2293303595535368E-2</v>
      </c>
      <c r="F193">
        <f t="shared" ca="1" si="8"/>
        <v>-5.93329134652009E-2</v>
      </c>
      <c r="G193">
        <f ca="1">S0*EXP(Drift*(A193-$A$11)+Volatility*SUM($F$12:F193))</f>
        <v>92.285141057826337</v>
      </c>
    </row>
    <row r="194" spans="1:7" x14ac:dyDescent="0.25">
      <c r="A194" s="1" t="str">
        <f>MID('Filter Data'!A185,2,LEN('Filter Data'!A185)-2)</f>
        <v>25-Jan-2021</v>
      </c>
      <c r="B194">
        <f>'Filter Data'!O185</f>
        <v>71.620199999999997</v>
      </c>
      <c r="C194">
        <f t="shared" si="6"/>
        <v>1.0679702074695801E-2</v>
      </c>
      <c r="D194">
        <f>C194-SET_TRI!C195</f>
        <v>8.264045300060396E-3</v>
      </c>
      <c r="E194">
        <f t="shared" si="7"/>
        <v>1.0003143652551191E-2</v>
      </c>
      <c r="F194">
        <f t="shared" ca="1" si="8"/>
        <v>2.9583602764606836</v>
      </c>
      <c r="G194">
        <f ca="1">S0*EXP(Drift*(A194-$A$11)+Volatility*SUM($F$12:F194))</f>
        <v>93.401922792433993</v>
      </c>
    </row>
    <row r="195" spans="1:7" x14ac:dyDescent="0.25">
      <c r="A195" s="1" t="str">
        <f>MID('Filter Data'!A186,2,LEN('Filter Data'!A186)-2)</f>
        <v>27-Jan-2021</v>
      </c>
      <c r="B195">
        <f>'Filter Data'!O186</f>
        <v>71.405799999999999</v>
      </c>
      <c r="C195">
        <f t="shared" si="6"/>
        <v>-2.9935688534798522E-3</v>
      </c>
      <c r="D195">
        <f>C195-SET_TRI!C196</f>
        <v>2.5763238021991024E-3</v>
      </c>
      <c r="E195">
        <f t="shared" si="7"/>
        <v>-3.4772263769908079E-3</v>
      </c>
      <c r="F195">
        <f t="shared" ca="1" si="8"/>
        <v>1.1181969397532581</v>
      </c>
      <c r="G195">
        <f ca="1">S0*EXP(Drift*(A195-$A$11)+Volatility*SUM($F$12:F195))</f>
        <v>93.893794399032714</v>
      </c>
    </row>
    <row r="196" spans="1:7" x14ac:dyDescent="0.25">
      <c r="A196" s="1" t="str">
        <f>MID('Filter Data'!A187,2,LEN('Filter Data'!A187)-2)</f>
        <v>28-Jan-2021</v>
      </c>
      <c r="B196">
        <f>'Filter Data'!O187</f>
        <v>69.772900000000007</v>
      </c>
      <c r="C196">
        <f t="shared" si="6"/>
        <v>-2.2867890283422246E-2</v>
      </c>
      <c r="D196">
        <f>C196-SET_TRI!C197</f>
        <v>-1.6842665093611264E-3</v>
      </c>
      <c r="E196">
        <f t="shared" si="7"/>
        <v>-2.3207048520159253E-2</v>
      </c>
      <c r="F196">
        <f t="shared" ca="1" si="8"/>
        <v>-0.34574086407760291</v>
      </c>
      <c r="G196">
        <f ca="1">S0*EXP(Drift*(A196-$A$11)+Volatility*SUM($F$12:F196))</f>
        <v>93.865141650612046</v>
      </c>
    </row>
    <row r="197" spans="1:7" x14ac:dyDescent="0.25">
      <c r="A197" s="1" t="str">
        <f>MID('Filter Data'!A188,2,LEN('Filter Data'!A188)-2)</f>
        <v>29-Jan-2021</v>
      </c>
      <c r="B197">
        <f>'Filter Data'!O188</f>
        <v>69.981499999999997</v>
      </c>
      <c r="C197">
        <f t="shared" si="6"/>
        <v>2.9896994391803967E-3</v>
      </c>
      <c r="D197">
        <f>C197-SET_TRI!C198</f>
        <v>3.0834541746122281E-3</v>
      </c>
      <c r="E197">
        <f t="shared" si="7"/>
        <v>2.4888424264539973E-3</v>
      </c>
      <c r="F197">
        <f t="shared" ca="1" si="8"/>
        <v>0.31642186760734314</v>
      </c>
      <c r="G197">
        <f ca="1">S0*EXP(Drift*(A197-$A$11)+Volatility*SUM($F$12:F197))</f>
        <v>94.038011361882653</v>
      </c>
    </row>
    <row r="198" spans="1:7" x14ac:dyDescent="0.25">
      <c r="A198" s="1" t="str">
        <f>MID('Filter Data'!A189,2,LEN('Filter Data'!A189)-2)</f>
        <v>01-Feb-2021</v>
      </c>
      <c r="B198">
        <f>'Filter Data'!O189</f>
        <v>70.826300000000003</v>
      </c>
      <c r="C198">
        <f t="shared" si="6"/>
        <v>1.2071761822767538E-2</v>
      </c>
      <c r="D198">
        <f>C198-SET_TRI!C199</f>
        <v>5.2771769934880555E-3</v>
      </c>
      <c r="E198">
        <f t="shared" si="7"/>
        <v>1.1496503997119229E-2</v>
      </c>
      <c r="F198">
        <f t="shared" ca="1" si="8"/>
        <v>4.4677720650249508</v>
      </c>
      <c r="G198">
        <f ca="1">S0*EXP(Drift*(A198-$A$11)+Volatility*SUM($F$12:F198))</f>
        <v>95.642556918936634</v>
      </c>
    </row>
    <row r="199" spans="1:7" x14ac:dyDescent="0.25">
      <c r="A199" s="1" t="str">
        <f>MID('Filter Data'!A190,2,LEN('Filter Data'!A190)-2)</f>
        <v>02-Feb-2021</v>
      </c>
      <c r="B199">
        <f>'Filter Data'!O190</f>
        <v>71.0261</v>
      </c>
      <c r="C199">
        <f t="shared" si="6"/>
        <v>2.8209859896676263E-3</v>
      </c>
      <c r="D199">
        <f>C199-SET_TRI!C200</f>
        <v>-2.7906826424908202E-3</v>
      </c>
      <c r="E199">
        <f t="shared" si="7"/>
        <v>2.5193522109097487E-3</v>
      </c>
      <c r="F199">
        <f t="shared" ca="1" si="8"/>
        <v>0.47651174707989613</v>
      </c>
      <c r="G199">
        <f ca="1">S0*EXP(Drift*(A199-$A$11)+Volatility*SUM($F$12:F199))</f>
        <v>95.868408368955158</v>
      </c>
    </row>
    <row r="200" spans="1:7" x14ac:dyDescent="0.25">
      <c r="A200" s="1" t="str">
        <f>MID('Filter Data'!A191,2,LEN('Filter Data'!A191)-2)</f>
        <v>03-Feb-2021</v>
      </c>
      <c r="B200">
        <f>'Filter Data'!O191</f>
        <v>71.280699999999996</v>
      </c>
      <c r="C200">
        <f t="shared" si="6"/>
        <v>3.5845977746208281E-3</v>
      </c>
      <c r="D200">
        <f>C200-SET_TRI!C201</f>
        <v>8.0406963730711226E-3</v>
      </c>
      <c r="E200">
        <f t="shared" si="7"/>
        <v>2.9156143029623297E-3</v>
      </c>
      <c r="F200">
        <f t="shared" ca="1" si="8"/>
        <v>-1.8640893755790138</v>
      </c>
      <c r="G200">
        <f ca="1">S0*EXP(Drift*(A200-$A$11)+Volatility*SUM($F$12:F200))</f>
        <v>95.368881268694992</v>
      </c>
    </row>
    <row r="201" spans="1:7" x14ac:dyDescent="0.25">
      <c r="A201" s="1" t="str">
        <f>MID('Filter Data'!A192,2,LEN('Filter Data'!A192)-2)</f>
        <v>04-Feb-2021</v>
      </c>
      <c r="B201">
        <f>'Filter Data'!O192</f>
        <v>71.424700000000001</v>
      </c>
      <c r="C201">
        <f t="shared" si="6"/>
        <v>2.0201821811514963E-3</v>
      </c>
      <c r="D201">
        <f>C201-SET_TRI!C202</f>
        <v>2.4647578709740209E-3</v>
      </c>
      <c r="E201">
        <f t="shared" si="7"/>
        <v>1.5403084519768685E-3</v>
      </c>
      <c r="F201">
        <f t="shared" ca="1" si="8"/>
        <v>0.67634485643526465</v>
      </c>
      <c r="G201">
        <f ca="1">S0*EXP(Drift*(A201-$A$11)+Volatility*SUM($F$12:F201))</f>
        <v>95.655993669320026</v>
      </c>
    </row>
    <row r="202" spans="1:7" x14ac:dyDescent="0.25">
      <c r="A202" s="1" t="str">
        <f>MID('Filter Data'!A193,2,LEN('Filter Data'!A193)-2)</f>
        <v>05-Feb-2021</v>
      </c>
      <c r="B202">
        <f>'Filter Data'!O193</f>
        <v>72.424999999999997</v>
      </c>
      <c r="C202">
        <f t="shared" si="6"/>
        <v>1.4004959068781467E-2</v>
      </c>
      <c r="D202">
        <f>C202-SET_TRI!C203</f>
        <v>3.1518381878053378E-3</v>
      </c>
      <c r="E202">
        <f t="shared" si="7"/>
        <v>1.3501782790317095E-2</v>
      </c>
      <c r="F202">
        <f t="shared" ca="1" si="8"/>
        <v>1.7239685625876562</v>
      </c>
      <c r="G202">
        <f ca="1">S0*EXP(Drift*(A202-$A$11)+Volatility*SUM($F$12:F202))</f>
        <v>96.270154232368455</v>
      </c>
    </row>
    <row r="203" spans="1:7" x14ac:dyDescent="0.25">
      <c r="A203" s="1" t="str">
        <f>MID('Filter Data'!A194,2,LEN('Filter Data'!A194)-2)</f>
        <v>08-Feb-2021</v>
      </c>
      <c r="B203">
        <f>'Filter Data'!O194</f>
        <v>73.707099999999997</v>
      </c>
      <c r="C203">
        <f t="shared" si="6"/>
        <v>1.7702450811183983E-2</v>
      </c>
      <c r="D203">
        <f>C203-SET_TRI!C204</f>
        <v>1.9685051204352544E-3</v>
      </c>
      <c r="E203">
        <f t="shared" si="7"/>
        <v>1.723940765319051E-2</v>
      </c>
      <c r="F203">
        <f t="shared" ca="1" si="8"/>
        <v>0.67943732576565208</v>
      </c>
      <c r="G203">
        <f ca="1">S0*EXP(Drift*(A203-$A$11)+Volatility*SUM($F$12:F203))</f>
        <v>96.718447243633904</v>
      </c>
    </row>
    <row r="204" spans="1:7" x14ac:dyDescent="0.25">
      <c r="A204" s="1" t="str">
        <f>MID('Filter Data'!A195,2,LEN('Filter Data'!A195)-2)</f>
        <v>09-Feb-2021</v>
      </c>
      <c r="B204">
        <f>'Filter Data'!O195</f>
        <v>73.997900000000001</v>
      </c>
      <c r="C204">
        <f t="shared" si="6"/>
        <v>3.9453458350688659E-3</v>
      </c>
      <c r="D204">
        <f>C204-SET_TRI!C205</f>
        <v>2.6500145084979152E-3</v>
      </c>
      <c r="E204">
        <f t="shared" si="7"/>
        <v>3.4591890676214172E-3</v>
      </c>
      <c r="F204">
        <f t="shared" ca="1" si="8"/>
        <v>1.524864299615037</v>
      </c>
      <c r="G204">
        <f ca="1">S0*EXP(Drift*(A204-$A$11)+Volatility*SUM($F$12:F204))</f>
        <v>97.276662288741377</v>
      </c>
    </row>
    <row r="205" spans="1:7" x14ac:dyDescent="0.25">
      <c r="A205" s="1" t="str">
        <f>MID('Filter Data'!A196,2,LEN('Filter Data'!A196)-2)</f>
        <v>10-Feb-2021</v>
      </c>
      <c r="B205">
        <f>'Filter Data'!O196</f>
        <v>73.886399999999995</v>
      </c>
      <c r="C205">
        <f t="shared" ref="C205:C268" si="9">(B205-B204)/B204</f>
        <v>-1.5067995172836877E-3</v>
      </c>
      <c r="D205">
        <f>C205-SET_TRI!C206</f>
        <v>-2.3625700739346479E-3</v>
      </c>
      <c r="E205">
        <f t="shared" ref="E205:E268" si="10">C205-($B$4+$B$5*D205)</f>
        <v>-1.8229528710984489E-3</v>
      </c>
      <c r="F205">
        <f t="shared" ref="F205:F268" ca="1" si="11">SQRT(A205-A204)*_xlfn.NORM.INV(RAND(),0,1)</f>
        <v>-1.1895196809860169</v>
      </c>
      <c r="G205">
        <f ca="1">S0*EXP(Drift*(A205-$A$11)+Volatility*SUM($F$12:F205))</f>
        <v>96.981508437862701</v>
      </c>
    </row>
    <row r="206" spans="1:7" x14ac:dyDescent="0.25">
      <c r="A206" s="1" t="str">
        <f>MID('Filter Data'!A197,2,LEN('Filter Data'!A197)-2)</f>
        <v>18-Feb-2021</v>
      </c>
      <c r="B206">
        <f>'Filter Data'!O197</f>
        <v>74.795500000000004</v>
      </c>
      <c r="C206">
        <f t="shared" si="9"/>
        <v>1.2304023473873533E-2</v>
      </c>
      <c r="D206">
        <f>C206-SET_TRI!C207</f>
        <v>2.4706819335191102E-2</v>
      </c>
      <c r="E206">
        <f t="shared" si="10"/>
        <v>1.1069803097183591E-2</v>
      </c>
      <c r="F206">
        <f t="shared" ca="1" si="11"/>
        <v>-0.83421410691093445</v>
      </c>
      <c r="G206">
        <f ca="1">S0*EXP(Drift*(A206-$A$11)+Volatility*SUM($F$12:F206))</f>
        <v>97.35234261178428</v>
      </c>
    </row>
    <row r="207" spans="1:7" x14ac:dyDescent="0.25">
      <c r="A207" s="1" t="str">
        <f>MID('Filter Data'!A198,2,LEN('Filter Data'!A198)-2)</f>
        <v>19-Feb-2021</v>
      </c>
      <c r="B207">
        <f>'Filter Data'!O198</f>
        <v>74.119900000000001</v>
      </c>
      <c r="C207">
        <f t="shared" si="9"/>
        <v>-9.0326289683203241E-3</v>
      </c>
      <c r="D207">
        <f>C207-SET_TRI!C208</f>
        <v>-1.9062095681024347E-3</v>
      </c>
      <c r="E207">
        <f t="shared" si="10"/>
        <v>-9.3642599350437072E-3</v>
      </c>
      <c r="F207">
        <f t="shared" ca="1" si="11"/>
        <v>2.0334760302029409</v>
      </c>
      <c r="G207">
        <f ca="1">S0*EXP(Drift*(A207-$A$11)+Volatility*SUM($F$12:F207))</f>
        <v>98.075686329549669</v>
      </c>
    </row>
    <row r="208" spans="1:7" x14ac:dyDescent="0.25">
      <c r="A208" s="1" t="str">
        <f>MID('Filter Data'!A199,2,LEN('Filter Data'!A199)-2)</f>
        <v>22-Feb-2021</v>
      </c>
      <c r="B208">
        <f>'Filter Data'!O199</f>
        <v>72.8005</v>
      </c>
      <c r="C208">
        <f t="shared" si="9"/>
        <v>-1.7800887480959926E-2</v>
      </c>
      <c r="D208">
        <f>C208-SET_TRI!C209</f>
        <v>-2.8987424687380529E-3</v>
      </c>
      <c r="E208">
        <f t="shared" si="10"/>
        <v>-1.8098856376056197E-2</v>
      </c>
      <c r="F208">
        <f t="shared" ca="1" si="11"/>
        <v>-0.60223291291487246</v>
      </c>
      <c r="G208">
        <f ca="1">S0*EXP(Drift*(A208-$A$11)+Volatility*SUM($F$12:F208))</f>
        <v>98.124108839513909</v>
      </c>
    </row>
    <row r="209" spans="1:7" x14ac:dyDescent="0.25">
      <c r="A209" s="1" t="str">
        <f>MID('Filter Data'!A200,2,LEN('Filter Data'!A200)-2)</f>
        <v>23-Feb-2021</v>
      </c>
      <c r="B209">
        <f>'Filter Data'!O200</f>
        <v>74.188299999999998</v>
      </c>
      <c r="C209">
        <f t="shared" si="9"/>
        <v>1.9063055885605161E-2</v>
      </c>
      <c r="D209">
        <f>C209-SET_TRI!C210</f>
        <v>4.6007588114107753E-4</v>
      </c>
      <c r="E209">
        <f t="shared" si="10"/>
        <v>1.8651171589010678E-2</v>
      </c>
      <c r="F209">
        <f t="shared" ca="1" si="11"/>
        <v>0.69464310544816932</v>
      </c>
      <c r="G209">
        <f ca="1">S0*EXP(Drift*(A209-$A$11)+Volatility*SUM($F$12:F209))</f>
        <v>98.425350508511357</v>
      </c>
    </row>
    <row r="210" spans="1:7" x14ac:dyDescent="0.25">
      <c r="A210" s="1" t="str">
        <f>MID('Filter Data'!A201,2,LEN('Filter Data'!A201)-2)</f>
        <v>24-Feb-2021</v>
      </c>
      <c r="B210">
        <f>'Filter Data'!O201</f>
        <v>74.072599999999994</v>
      </c>
      <c r="C210">
        <f t="shared" si="9"/>
        <v>-1.559545103473242E-3</v>
      </c>
      <c r="D210">
        <f>C210-SET_TRI!C211</f>
        <v>5.4438892729998826E-3</v>
      </c>
      <c r="E210">
        <f t="shared" si="10"/>
        <v>-2.1404570295452774E-3</v>
      </c>
      <c r="F210">
        <f t="shared" ca="1" si="11"/>
        <v>-0.81670464727050296</v>
      </c>
      <c r="G210">
        <f ca="1">S0*EXP(Drift*(A210-$A$11)+Volatility*SUM($F$12:F210))</f>
        <v>98.245300543270787</v>
      </c>
    </row>
    <row r="211" spans="1:7" x14ac:dyDescent="0.25">
      <c r="A211" s="1" t="str">
        <f>MID('Filter Data'!A202,2,LEN('Filter Data'!A202)-2)</f>
        <v>25-Feb-2021</v>
      </c>
      <c r="B211">
        <f>'Filter Data'!O202</f>
        <v>74.535600000000002</v>
      </c>
      <c r="C211">
        <f t="shared" si="9"/>
        <v>6.2506243874254196E-3</v>
      </c>
      <c r="D211">
        <f>C211-SET_TRI!C212</f>
        <v>2.254882780151189E-3</v>
      </c>
      <c r="E211">
        <f t="shared" si="10"/>
        <v>5.7778686392623039E-3</v>
      </c>
      <c r="F211">
        <f t="shared" ca="1" si="11"/>
        <v>0.13660126557383512</v>
      </c>
      <c r="G211">
        <f ca="1">S0*EXP(Drift*(A211-$A$11)+Volatility*SUM($F$12:F211))</f>
        <v>98.368914495113131</v>
      </c>
    </row>
    <row r="212" spans="1:7" x14ac:dyDescent="0.25">
      <c r="A212" s="1" t="str">
        <f>MID('Filter Data'!A203,2,LEN('Filter Data'!A203)-2)</f>
        <v>01-Mar-2021</v>
      </c>
      <c r="B212">
        <f>'Filter Data'!O203</f>
        <v>74.9846</v>
      </c>
      <c r="C212">
        <f t="shared" si="9"/>
        <v>6.0239670707688412E-3</v>
      </c>
      <c r="D212">
        <f>C212-SET_TRI!C213</f>
        <v>1.8575729101535333E-3</v>
      </c>
      <c r="E212">
        <f t="shared" si="10"/>
        <v>5.564686214262672E-3</v>
      </c>
      <c r="F212">
        <f t="shared" ca="1" si="11"/>
        <v>0.61705721367242494</v>
      </c>
      <c r="G212">
        <f ca="1">S0*EXP(Drift*(A212-$A$11)+Volatility*SUM($F$12:F212))</f>
        <v>98.88755941549509</v>
      </c>
    </row>
    <row r="213" spans="1:7" x14ac:dyDescent="0.25">
      <c r="A213" s="1" t="str">
        <f>MID('Filter Data'!A204,2,LEN('Filter Data'!A204)-2)</f>
        <v>02-Mar-2021</v>
      </c>
      <c r="B213">
        <f>'Filter Data'!O204</f>
        <v>75.205699999999993</v>
      </c>
      <c r="C213">
        <f t="shared" si="9"/>
        <v>2.9486054469850176E-3</v>
      </c>
      <c r="D213">
        <f>C213-SET_TRI!C214</f>
        <v>2.353892942967803E-3</v>
      </c>
      <c r="E213">
        <f t="shared" si="10"/>
        <v>2.4724917373977404E-3</v>
      </c>
      <c r="F213">
        <f t="shared" ca="1" si="11"/>
        <v>-1.5765218161130257</v>
      </c>
      <c r="G213">
        <f ca="1">S0*EXP(Drift*(A213-$A$11)+Volatility*SUM($F$12:F213))</f>
        <v>98.463989875110983</v>
      </c>
    </row>
    <row r="214" spans="1:7" x14ac:dyDescent="0.25">
      <c r="A214" s="1" t="str">
        <f>MID('Filter Data'!A205,2,LEN('Filter Data'!A205)-2)</f>
        <v>03-Mar-2021</v>
      </c>
      <c r="B214">
        <f>'Filter Data'!O205</f>
        <v>77.473699999999994</v>
      </c>
      <c r="C214">
        <f t="shared" si="9"/>
        <v>3.0157288609772941E-2</v>
      </c>
      <c r="D214">
        <f>C214-SET_TRI!C215</f>
        <v>-3.2890120654699949E-3</v>
      </c>
      <c r="E214">
        <f t="shared" si="10"/>
        <v>2.9872555833208018E-2</v>
      </c>
      <c r="F214">
        <f t="shared" ca="1" si="11"/>
        <v>-0.68814334207759864</v>
      </c>
      <c r="G214">
        <f ca="1">S0*EXP(Drift*(A214-$A$11)+Volatility*SUM($F$12:F214))</f>
        <v>98.32481274357697</v>
      </c>
    </row>
    <row r="215" spans="1:7" x14ac:dyDescent="0.25">
      <c r="A215" s="1" t="str">
        <f>MID('Filter Data'!A206,2,LEN('Filter Data'!A206)-2)</f>
        <v>04-Mar-2021</v>
      </c>
      <c r="B215">
        <f>'Filter Data'!O206</f>
        <v>77.076700000000002</v>
      </c>
      <c r="C215">
        <f t="shared" si="9"/>
        <v>-5.1243196078151858E-3</v>
      </c>
      <c r="D215">
        <f>C215-SET_TRI!C216</f>
        <v>3.4426425021954025E-3</v>
      </c>
      <c r="E215">
        <f t="shared" si="10"/>
        <v>-5.6373586078620908E-3</v>
      </c>
      <c r="F215">
        <f t="shared" ca="1" si="11"/>
        <v>-1.5514221243736961</v>
      </c>
      <c r="G215">
        <f ca="1">S0*EXP(Drift*(A215-$A$11)+Volatility*SUM($F$12:F215))</f>
        <v>97.911614998876018</v>
      </c>
    </row>
    <row r="216" spans="1:7" x14ac:dyDescent="0.25">
      <c r="A216" s="1" t="str">
        <f>MID('Filter Data'!A207,2,LEN('Filter Data'!A207)-2)</f>
        <v>05-Mar-2021</v>
      </c>
      <c r="B216">
        <f>'Filter Data'!O207</f>
        <v>77.549800000000005</v>
      </c>
      <c r="C216">
        <f t="shared" si="9"/>
        <v>6.1380417168872339E-3</v>
      </c>
      <c r="D216">
        <f>C216-SET_TRI!C217</f>
        <v>6.7766977005579224E-4</v>
      </c>
      <c r="E216">
        <f t="shared" si="10"/>
        <v>5.7187776537685588E-3</v>
      </c>
      <c r="F216">
        <f t="shared" ca="1" si="11"/>
        <v>-1.2226034369025287</v>
      </c>
      <c r="G216">
        <f ca="1">S0*EXP(Drift*(A216-$A$11)+Volatility*SUM($F$12:F216))</f>
        <v>97.604072750923805</v>
      </c>
    </row>
    <row r="217" spans="1:7" x14ac:dyDescent="0.25">
      <c r="A217" s="1" t="str">
        <f>MID('Filter Data'!A208,2,LEN('Filter Data'!A208)-2)</f>
        <v>08-Mar-2021</v>
      </c>
      <c r="B217">
        <f>'Filter Data'!O208</f>
        <v>77.820300000000003</v>
      </c>
      <c r="C217">
        <f t="shared" si="9"/>
        <v>3.4880812071726606E-3</v>
      </c>
      <c r="D217">
        <f>C217-SET_TRI!C218</f>
        <v>3.5067256717347425E-3</v>
      </c>
      <c r="E217">
        <f t="shared" si="10"/>
        <v>2.9728688058795658E-3</v>
      </c>
      <c r="F217">
        <f t="shared" ca="1" si="11"/>
        <v>0.98267425731943281</v>
      </c>
      <c r="G217">
        <f ca="1">S0*EXP(Drift*(A217-$A$11)+Volatility*SUM($F$12:F217))</f>
        <v>98.154956481534697</v>
      </c>
    </row>
    <row r="218" spans="1:7" x14ac:dyDescent="0.25">
      <c r="A218" s="1" t="str">
        <f>MID('Filter Data'!A209,2,LEN('Filter Data'!A209)-2)</f>
        <v>09-Mar-2021</v>
      </c>
      <c r="B218">
        <f>'Filter Data'!O209</f>
        <v>77.936400000000006</v>
      </c>
      <c r="C218">
        <f t="shared" si="9"/>
        <v>1.4918986434131322E-3</v>
      </c>
      <c r="D218">
        <f>C218-SET_TRI!C219</f>
        <v>-1.7522986767058329E-3</v>
      </c>
      <c r="E218">
        <f t="shared" si="10"/>
        <v>1.155047739449314E-3</v>
      </c>
      <c r="F218">
        <f t="shared" ca="1" si="11"/>
        <v>-0.40657882712299992</v>
      </c>
      <c r="G218">
        <f ca="1">S0*EXP(Drift*(A218-$A$11)+Volatility*SUM($F$12:F218))</f>
        <v>98.105665294598111</v>
      </c>
    </row>
    <row r="219" spans="1:7" x14ac:dyDescent="0.25">
      <c r="A219" s="1" t="str">
        <f>MID('Filter Data'!A210,2,LEN('Filter Data'!A210)-2)</f>
        <v>10-Mar-2021</v>
      </c>
      <c r="B219">
        <f>'Filter Data'!O210</f>
        <v>79.128600000000006</v>
      </c>
      <c r="C219">
        <f t="shared" si="9"/>
        <v>1.5297088395152966E-2</v>
      </c>
      <c r="D219">
        <f>C219-SET_TRI!C220</f>
        <v>-7.6406706642470623E-4</v>
      </c>
      <c r="E219">
        <f t="shared" si="10"/>
        <v>1.4926721299203817E-2</v>
      </c>
      <c r="F219">
        <f t="shared" ca="1" si="11"/>
        <v>1.0286724562824081</v>
      </c>
      <c r="G219">
        <f ca="1">S0*EXP(Drift*(A219-$A$11)+Volatility*SUM($F$12:F219))</f>
        <v>98.513398795023576</v>
      </c>
    </row>
    <row r="220" spans="1:7" x14ac:dyDescent="0.25">
      <c r="A220" s="1" t="str">
        <f>MID('Filter Data'!A211,2,LEN('Filter Data'!A211)-2)</f>
        <v>12-Mar-2021</v>
      </c>
      <c r="B220">
        <f>'Filter Data'!O211</f>
        <v>78.876800000000003</v>
      </c>
      <c r="C220">
        <f t="shared" si="9"/>
        <v>-3.1821616962767305E-3</v>
      </c>
      <c r="D220">
        <f>C220-SET_TRI!C221</f>
        <v>-8.9886643480018317E-4</v>
      </c>
      <c r="E220">
        <f t="shared" si="10"/>
        <v>-3.5479570284177083E-3</v>
      </c>
      <c r="F220">
        <f t="shared" ca="1" si="11"/>
        <v>0.12420017640285244</v>
      </c>
      <c r="G220">
        <f ca="1">S0*EXP(Drift*(A220-$A$11)+Volatility*SUM($F$12:F220))</f>
        <v>98.713794680038447</v>
      </c>
    </row>
    <row r="221" spans="1:7" x14ac:dyDescent="0.25">
      <c r="A221" s="1" t="str">
        <f>MID('Filter Data'!A212,2,LEN('Filter Data'!A212)-2)</f>
        <v>15-Mar-2021</v>
      </c>
      <c r="B221">
        <f>'Filter Data'!O212</f>
        <v>78.410300000000007</v>
      </c>
      <c r="C221">
        <f t="shared" si="9"/>
        <v>-5.9142865836341778E-3</v>
      </c>
      <c r="D221">
        <f>C221-SET_TRI!C222</f>
        <v>-9.6448228423005183E-4</v>
      </c>
      <c r="E221">
        <f t="shared" si="10"/>
        <v>-6.2778565331989538E-3</v>
      </c>
      <c r="F221">
        <f t="shared" ca="1" si="11"/>
        <v>2.1080982437904705</v>
      </c>
      <c r="G221">
        <f ca="1">S0*EXP(Drift*(A221-$A$11)+Volatility*SUM($F$12:F221))</f>
        <v>99.633545638387503</v>
      </c>
    </row>
    <row r="222" spans="1:7" x14ac:dyDescent="0.25">
      <c r="A222" s="1" t="str">
        <f>MID('Filter Data'!A213,2,LEN('Filter Data'!A213)-2)</f>
        <v>16-Mar-2021</v>
      </c>
      <c r="B222">
        <f>'Filter Data'!O213</f>
        <v>78.582899999999995</v>
      </c>
      <c r="C222">
        <f t="shared" si="9"/>
        <v>2.2012414185379795E-3</v>
      </c>
      <c r="D222">
        <f>C222-SET_TRI!C223</f>
        <v>5.2872283765326954E-3</v>
      </c>
      <c r="E222">
        <f t="shared" si="10"/>
        <v>1.625642697010266E-3</v>
      </c>
      <c r="F222">
        <f t="shared" ca="1" si="11"/>
        <v>-0.4228358015121132</v>
      </c>
      <c r="G222">
        <f ca="1">S0*EXP(Drift*(A222-$A$11)+Volatility*SUM($F$12:F222))</f>
        <v>99.578267270772713</v>
      </c>
    </row>
    <row r="223" spans="1:7" x14ac:dyDescent="0.25">
      <c r="A223" s="1" t="str">
        <f>MID('Filter Data'!A214,2,LEN('Filter Data'!A214)-2)</f>
        <v>17-Mar-2021</v>
      </c>
      <c r="B223">
        <f>'Filter Data'!O214</f>
        <v>78.467699999999994</v>
      </c>
      <c r="C223">
        <f t="shared" si="9"/>
        <v>-1.4659677868849525E-3</v>
      </c>
      <c r="D223">
        <f>C223-SET_TRI!C224</f>
        <v>-3.7329501335812906E-3</v>
      </c>
      <c r="E223">
        <f t="shared" si="10"/>
        <v>-1.7356442615003931E-3</v>
      </c>
      <c r="F223">
        <f t="shared" ca="1" si="11"/>
        <v>-0.98036149002215056</v>
      </c>
      <c r="G223">
        <f ca="1">S0*EXP(Drift*(A223-$A$11)+Volatility*SUM($F$12:F223))</f>
        <v>99.343422830156712</v>
      </c>
    </row>
    <row r="224" spans="1:7" x14ac:dyDescent="0.25">
      <c r="A224" s="1" t="str">
        <f>MID('Filter Data'!A215,2,LEN('Filter Data'!A215)-2)</f>
        <v>18-Mar-2021</v>
      </c>
      <c r="B224">
        <f>'Filter Data'!O215</f>
        <v>78.321799999999996</v>
      </c>
      <c r="C224">
        <f t="shared" si="9"/>
        <v>-1.859363789176916E-3</v>
      </c>
      <c r="D224">
        <f>C224-SET_TRI!C225</f>
        <v>-5.1536313356694442E-4</v>
      </c>
      <c r="E224">
        <f t="shared" si="10"/>
        <v>-2.2381657587674741E-3</v>
      </c>
      <c r="F224">
        <f t="shared" ca="1" si="11"/>
        <v>0.52866858709444742</v>
      </c>
      <c r="G224">
        <f ca="1">S0*EXP(Drift*(A224-$A$11)+Volatility*SUM($F$12:F224))</f>
        <v>99.594840815804119</v>
      </c>
    </row>
    <row r="225" spans="1:7" x14ac:dyDescent="0.25">
      <c r="A225" s="1" t="str">
        <f>MID('Filter Data'!A216,2,LEN('Filter Data'!A216)-2)</f>
        <v>19-Mar-2021</v>
      </c>
      <c r="B225">
        <f>'Filter Data'!O216</f>
        <v>78.018299999999996</v>
      </c>
      <c r="C225">
        <f t="shared" si="9"/>
        <v>-3.87503862270785E-3</v>
      </c>
      <c r="D225">
        <f>C225-SET_TRI!C226</f>
        <v>3.0960900723699899E-3</v>
      </c>
      <c r="E225">
        <f t="shared" si="10"/>
        <v>-4.3763241859589947E-3</v>
      </c>
      <c r="F225">
        <f t="shared" ca="1" si="11"/>
        <v>0.20138881679345103</v>
      </c>
      <c r="G225">
        <f ca="1">S0*EXP(Drift*(A225-$A$11)+Volatility*SUM($F$12:F225))</f>
        <v>99.741085338680833</v>
      </c>
    </row>
    <row r="226" spans="1:7" x14ac:dyDescent="0.25">
      <c r="A226" s="1" t="str">
        <f>MID('Filter Data'!A217,2,LEN('Filter Data'!A217)-2)</f>
        <v>22-Mar-2021</v>
      </c>
      <c r="B226">
        <f>'Filter Data'!O217</f>
        <v>78.247100000000003</v>
      </c>
      <c r="C226">
        <f t="shared" si="9"/>
        <v>2.9326452896308529E-3</v>
      </c>
      <c r="D226">
        <f>C226-SET_TRI!C227</f>
        <v>2.8624033059972049E-3</v>
      </c>
      <c r="E226">
        <f t="shared" si="10"/>
        <v>2.4392852880038229E-3</v>
      </c>
      <c r="F226">
        <f t="shared" ca="1" si="11"/>
        <v>1.1401631169351536</v>
      </c>
      <c r="G226">
        <f ca="1">S0*EXP(Drift*(A226-$A$11)+Volatility*SUM($F$12:F226))</f>
        <v>100.35522004411671</v>
      </c>
    </row>
    <row r="227" spans="1:7" x14ac:dyDescent="0.25">
      <c r="A227" s="1" t="str">
        <f>MID('Filter Data'!A218,2,LEN('Filter Data'!A218)-2)</f>
        <v>23-Mar-2021</v>
      </c>
      <c r="B227">
        <f>'Filter Data'!O218</f>
        <v>78.309799999999996</v>
      </c>
      <c r="C227">
        <f t="shared" si="9"/>
        <v>8.0130765229628222E-4</v>
      </c>
      <c r="D227">
        <f>C227-SET_TRI!C228</f>
        <v>2.6212735666691377E-3</v>
      </c>
      <c r="E227">
        <f t="shared" si="10"/>
        <v>3.1612564310808263E-4</v>
      </c>
      <c r="F227">
        <f t="shared" ca="1" si="11"/>
        <v>1.502593582306162</v>
      </c>
      <c r="G227">
        <f ca="1">S0*EXP(Drift*(A227-$A$11)+Volatility*SUM($F$12:F227))</f>
        <v>100.92714273675031</v>
      </c>
    </row>
    <row r="228" spans="1:7" x14ac:dyDescent="0.25">
      <c r="A228" s="1" t="str">
        <f>MID('Filter Data'!A219,2,LEN('Filter Data'!A219)-2)</f>
        <v>24-Mar-2021</v>
      </c>
      <c r="B228">
        <f>'Filter Data'!O219</f>
        <v>78.304699999999997</v>
      </c>
      <c r="C228">
        <f t="shared" si="9"/>
        <v>-6.5125948476420218E-5</v>
      </c>
      <c r="D228">
        <f>C228-SET_TRI!C229</f>
        <v>-4.0914590569175093E-3</v>
      </c>
      <c r="E228">
        <f t="shared" si="10"/>
        <v>-3.2264347798427332E-4</v>
      </c>
      <c r="F228">
        <f t="shared" ca="1" si="11"/>
        <v>-0.83029445234260602</v>
      </c>
      <c r="G228">
        <f ca="1">S0*EXP(Drift*(A228-$A$11)+Volatility*SUM($F$12:F228))</f>
        <v>100.73808097550648</v>
      </c>
    </row>
    <row r="229" spans="1:7" x14ac:dyDescent="0.25">
      <c r="A229" s="1" t="str">
        <f>MID('Filter Data'!A220,2,LEN('Filter Data'!A220)-2)</f>
        <v>25-Mar-2021</v>
      </c>
      <c r="B229">
        <f>'Filter Data'!O220</f>
        <v>78.517499999999998</v>
      </c>
      <c r="C229">
        <f t="shared" si="9"/>
        <v>2.7175891102322268E-3</v>
      </c>
      <c r="D229">
        <f>C229-SET_TRI!C230</f>
        <v>2.5547493497097454E-3</v>
      </c>
      <c r="E229">
        <f t="shared" si="10"/>
        <v>2.2346632911963041E-3</v>
      </c>
      <c r="F229">
        <f t="shared" ca="1" si="11"/>
        <v>0.70478101123276549</v>
      </c>
      <c r="G229">
        <f ca="1">S0*EXP(Drift*(A229-$A$11)+Volatility*SUM($F$12:F229))</f>
        <v>101.05066636711061</v>
      </c>
    </row>
    <row r="230" spans="1:7" x14ac:dyDescent="0.25">
      <c r="A230" s="1" t="str">
        <f>MID('Filter Data'!A221,2,LEN('Filter Data'!A221)-2)</f>
        <v>26-Mar-2021</v>
      </c>
      <c r="B230">
        <f>'Filter Data'!O221</f>
        <v>78.523600000000002</v>
      </c>
      <c r="C230">
        <f t="shared" si="9"/>
        <v>7.7689687012494631E-5</v>
      </c>
      <c r="D230">
        <f>C230-SET_TRI!C231</f>
        <v>-1.9121355154477877E-3</v>
      </c>
      <c r="E230">
        <f t="shared" si="10"/>
        <v>-2.5374029930623861E-4</v>
      </c>
      <c r="F230">
        <f t="shared" ca="1" si="11"/>
        <v>-0.7310542613105443</v>
      </c>
      <c r="G230">
        <f ca="1">S0*EXP(Drift*(A230-$A$11)+Volatility*SUM($F$12:F230))</f>
        <v>100.89380601687193</v>
      </c>
    </row>
    <row r="231" spans="1:7" x14ac:dyDescent="0.25">
      <c r="A231" s="1" t="str">
        <f>MID('Filter Data'!A222,2,LEN('Filter Data'!A222)-2)</f>
        <v>30-Mar-2021</v>
      </c>
      <c r="B231">
        <f>'Filter Data'!O222</f>
        <v>78.896199999999993</v>
      </c>
      <c r="C231">
        <f t="shared" si="9"/>
        <v>4.7450702718672012E-3</v>
      </c>
      <c r="D231">
        <f>C231-SET_TRI!C232</f>
        <v>-4.6402653212416021E-3</v>
      </c>
      <c r="E231">
        <f t="shared" si="10"/>
        <v>4.5061656828142742E-3</v>
      </c>
      <c r="F231">
        <f t="shared" ca="1" si="11"/>
        <v>2.2368450050683228</v>
      </c>
      <c r="G231">
        <f ca="1">S0*EXP(Drift*(A231-$A$11)+Volatility*SUM($F$12:F231))</f>
        <v>101.95940355407495</v>
      </c>
    </row>
    <row r="232" spans="1:7" x14ac:dyDescent="0.25">
      <c r="A232" s="1" t="str">
        <f>MID('Filter Data'!A223,2,LEN('Filter Data'!A223)-2)</f>
        <v>31-Mar-2021</v>
      </c>
      <c r="B232">
        <f>'Filter Data'!O223</f>
        <v>78.825800000000001</v>
      </c>
      <c r="C232">
        <f t="shared" si="9"/>
        <v>-8.9231167027045981E-4</v>
      </c>
      <c r="D232">
        <f>C232-SET_TRI!C233</f>
        <v>6.1253706033822814E-4</v>
      </c>
      <c r="E232">
        <f t="shared" si="10"/>
        <v>-1.3093667366512165E-3</v>
      </c>
      <c r="F232">
        <f t="shared" ca="1" si="11"/>
        <v>-0.32977160577049741</v>
      </c>
      <c r="G232">
        <f ca="1">S0*EXP(Drift*(A232-$A$11)+Volatility*SUM($F$12:F232))</f>
        <v>101.93356292072144</v>
      </c>
    </row>
    <row r="233" spans="1:7" x14ac:dyDescent="0.25">
      <c r="A233" s="1" t="str">
        <f>MID('Filter Data'!A224,2,LEN('Filter Data'!A224)-2)</f>
        <v>07-Apr-2021</v>
      </c>
      <c r="B233">
        <f>'Filter Data'!O224</f>
        <v>76.616600000000005</v>
      </c>
      <c r="C233">
        <f t="shared" si="9"/>
        <v>-2.802635685270553E-2</v>
      </c>
      <c r="D233">
        <f>C233-SET_TRI!C234</f>
        <v>-6.545096833746631E-3</v>
      </c>
      <c r="E233">
        <f t="shared" si="10"/>
        <v>-2.8200658470138612E-2</v>
      </c>
      <c r="F233">
        <f t="shared" ca="1" si="11"/>
        <v>2.045317651614897</v>
      </c>
      <c r="G233">
        <f ca="1">S0*EXP(Drift*(A233-$A$11)+Volatility*SUM($F$12:F233))</f>
        <v>103.19822028459303</v>
      </c>
    </row>
    <row r="234" spans="1:7" x14ac:dyDescent="0.25">
      <c r="A234" s="1" t="str">
        <f>MID('Filter Data'!A225,2,LEN('Filter Data'!A225)-2)</f>
        <v>09-Apr-2021</v>
      </c>
      <c r="B234">
        <f>'Filter Data'!O225</f>
        <v>77.279799999999994</v>
      </c>
      <c r="C234">
        <f t="shared" si="9"/>
        <v>8.6560875841526393E-3</v>
      </c>
      <c r="D234">
        <f>C234-SET_TRI!C235</f>
        <v>1.8039084118156978E-3</v>
      </c>
      <c r="E234">
        <f t="shared" si="10"/>
        <v>8.198626776317627E-3</v>
      </c>
      <c r="F234">
        <f t="shared" ca="1" si="11"/>
        <v>-0.96796068586622674</v>
      </c>
      <c r="G234">
        <f ca="1">S0*EXP(Drift*(A234-$A$11)+Volatility*SUM($F$12:F234))</f>
        <v>103.04290845765962</v>
      </c>
    </row>
    <row r="235" spans="1:7" x14ac:dyDescent="0.25">
      <c r="A235" s="1" t="str">
        <f>MID('Filter Data'!A226,2,LEN('Filter Data'!A226)-2)</f>
        <v>16-Apr-2021</v>
      </c>
      <c r="B235">
        <f>'Filter Data'!O226</f>
        <v>76.685900000000004</v>
      </c>
      <c r="C235">
        <f t="shared" si="9"/>
        <v>-7.6850612967423676E-3</v>
      </c>
      <c r="D235">
        <f>C235-SET_TRI!C236</f>
        <v>2.1509261755011484E-3</v>
      </c>
      <c r="E235">
        <f t="shared" si="10"/>
        <v>-8.1542913233202344E-3</v>
      </c>
      <c r="F235">
        <f t="shared" ca="1" si="11"/>
        <v>0.90203557108918231</v>
      </c>
      <c r="G235">
        <f ca="1">S0*EXP(Drift*(A235-$A$11)+Volatility*SUM($F$12:F235))</f>
        <v>103.93565130907056</v>
      </c>
    </row>
    <row r="236" spans="1:7" x14ac:dyDescent="0.25">
      <c r="A236" s="1" t="str">
        <f>MID('Filter Data'!A227,2,LEN('Filter Data'!A227)-2)</f>
        <v>19-Apr-2021</v>
      </c>
      <c r="B236">
        <f>'Filter Data'!O227</f>
        <v>77.847099999999998</v>
      </c>
      <c r="C236">
        <f t="shared" si="9"/>
        <v>1.5142288217260196E-2</v>
      </c>
      <c r="D236">
        <f>C236-SET_TRI!C237</f>
        <v>3.4059079696664891E-4</v>
      </c>
      <c r="E236">
        <f t="shared" si="10"/>
        <v>1.4734456295613964E-2</v>
      </c>
      <c r="F236">
        <f t="shared" ca="1" si="11"/>
        <v>-1.0852749847545422</v>
      </c>
      <c r="G236">
        <f ca="1">S0*EXP(Drift*(A236-$A$11)+Volatility*SUM($F$12:F236))</f>
        <v>103.82436488658905</v>
      </c>
    </row>
    <row r="237" spans="1:7" x14ac:dyDescent="0.25">
      <c r="A237" s="1" t="str">
        <f>MID('Filter Data'!A228,2,LEN('Filter Data'!A228)-2)</f>
        <v>20-Apr-2021</v>
      </c>
      <c r="B237">
        <f>'Filter Data'!O228</f>
        <v>78.542500000000004</v>
      </c>
      <c r="C237">
        <f t="shared" si="9"/>
        <v>8.9328953808170946E-3</v>
      </c>
      <c r="D237">
        <f>C237-SET_TRI!C238</f>
        <v>4.0163326456826645E-3</v>
      </c>
      <c r="E237">
        <f t="shared" si="10"/>
        <v>8.4003994955732658E-3</v>
      </c>
      <c r="F237">
        <f t="shared" ca="1" si="11"/>
        <v>-1.3208412493474797</v>
      </c>
      <c r="G237">
        <f ca="1">S0*EXP(Drift*(A237-$A$11)+Volatility*SUM($F$12:F237))</f>
        <v>103.46531655698388</v>
      </c>
    </row>
    <row r="238" spans="1:7" x14ac:dyDescent="0.25">
      <c r="A238" s="1" t="str">
        <f>MID('Filter Data'!A229,2,LEN('Filter Data'!A229)-2)</f>
        <v>22-Apr-2021</v>
      </c>
      <c r="B238">
        <f>'Filter Data'!O229</f>
        <v>77.526700000000005</v>
      </c>
      <c r="C238">
        <f t="shared" si="9"/>
        <v>-1.2933125377980057E-2</v>
      </c>
      <c r="D238">
        <f>C238-SET_TRI!C239</f>
        <v>-2.0762697121065477E-3</v>
      </c>
      <c r="E238">
        <f t="shared" si="10"/>
        <v>-1.3258988700381807E-2</v>
      </c>
      <c r="F238">
        <f t="shared" ca="1" si="11"/>
        <v>-1.4368313996923758</v>
      </c>
      <c r="G238">
        <f ca="1">S0*EXP(Drift*(A238-$A$11)+Volatility*SUM($F$12:F238))</f>
        <v>103.15279549009196</v>
      </c>
    </row>
    <row r="239" spans="1:7" x14ac:dyDescent="0.25">
      <c r="A239" s="1" t="str">
        <f>MID('Filter Data'!A230,2,LEN('Filter Data'!A230)-2)</f>
        <v>23-Apr-2021</v>
      </c>
      <c r="B239">
        <f>'Filter Data'!O230</f>
        <v>76.421899999999994</v>
      </c>
      <c r="C239">
        <f t="shared" si="9"/>
        <v>-1.4250574318267274E-2</v>
      </c>
      <c r="D239">
        <f>C239-SET_TRI!C240</f>
        <v>-3.8085782067960386E-3</v>
      </c>
      <c r="E239">
        <f t="shared" si="10"/>
        <v>-1.4517685842525961E-2</v>
      </c>
      <c r="F239">
        <f t="shared" ca="1" si="11"/>
        <v>0.75403391380503437</v>
      </c>
      <c r="G239">
        <f ca="1">S0*EXP(Drift*(A239-$A$11)+Volatility*SUM($F$12:F239))</f>
        <v>103.48938545256181</v>
      </c>
    </row>
    <row r="240" spans="1:7" x14ac:dyDescent="0.25">
      <c r="A240" s="1" t="str">
        <f>MID('Filter Data'!A231,2,LEN('Filter Data'!A231)-2)</f>
        <v>26-Apr-2021</v>
      </c>
      <c r="B240">
        <f>'Filter Data'!O231</f>
        <v>76.678100000000001</v>
      </c>
      <c r="C240">
        <f t="shared" si="9"/>
        <v>3.3524421664471427E-3</v>
      </c>
      <c r="D240">
        <f>C240-SET_TRI!C241</f>
        <v>1.9839069497186012E-3</v>
      </c>
      <c r="E240">
        <f t="shared" si="10"/>
        <v>2.8888766504742108E-3</v>
      </c>
      <c r="F240">
        <f t="shared" ca="1" si="11"/>
        <v>0.93762372536613259</v>
      </c>
      <c r="G240">
        <f ca="1">S0*EXP(Drift*(A240-$A$11)+Volatility*SUM($F$12:F240))</f>
        <v>104.05829792341711</v>
      </c>
    </row>
    <row r="241" spans="1:7" x14ac:dyDescent="0.25">
      <c r="A241" s="1" t="str">
        <f>MID('Filter Data'!A232,2,LEN('Filter Data'!A232)-2)</f>
        <v>27-Apr-2021</v>
      </c>
      <c r="B241">
        <f>'Filter Data'!O232</f>
        <v>76.783199999999994</v>
      </c>
      <c r="C241">
        <f t="shared" si="9"/>
        <v>1.3706651573264477E-3</v>
      </c>
      <c r="D241">
        <f>C241-SET_TRI!C242</f>
        <v>1.984931841154993E-3</v>
      </c>
      <c r="E241">
        <f t="shared" si="10"/>
        <v>9.0706488183177119E-4</v>
      </c>
      <c r="F241">
        <f t="shared" ca="1" si="11"/>
        <v>1.0267861828709508</v>
      </c>
      <c r="G241">
        <f ca="1">S0*EXP(Drift*(A241-$A$11)+Volatility*SUM($F$12:F241))</f>
        <v>104.49013241754663</v>
      </c>
    </row>
    <row r="242" spans="1:7" x14ac:dyDescent="0.25">
      <c r="A242" s="1" t="str">
        <f>MID('Filter Data'!A233,2,LEN('Filter Data'!A233)-2)</f>
        <v>28-Apr-2021</v>
      </c>
      <c r="B242">
        <f>'Filter Data'!O233</f>
        <v>77.460800000000006</v>
      </c>
      <c r="C242">
        <f t="shared" si="9"/>
        <v>8.8248471019703855E-3</v>
      </c>
      <c r="D242">
        <f>C242-SET_TRI!C243</f>
        <v>-3.1612391115697289E-3</v>
      </c>
      <c r="E242">
        <f t="shared" si="10"/>
        <v>8.5357808646975668E-3</v>
      </c>
      <c r="F242">
        <f t="shared" ca="1" si="11"/>
        <v>1.7214691262716191</v>
      </c>
      <c r="G242">
        <f ca="1">S0*EXP(Drift*(A242-$A$11)+Volatility*SUM($F$12:F242))</f>
        <v>105.16016115967891</v>
      </c>
    </row>
    <row r="243" spans="1:7" x14ac:dyDescent="0.25">
      <c r="A243" s="1" t="str">
        <f>MID('Filter Data'!A234,2,LEN('Filter Data'!A234)-2)</f>
        <v>29-Apr-2021</v>
      </c>
      <c r="B243">
        <f>'Filter Data'!O234</f>
        <v>78.202500000000001</v>
      </c>
      <c r="C243">
        <f t="shared" si="9"/>
        <v>9.5751657612623987E-3</v>
      </c>
      <c r="D243">
        <f>C243-SET_TRI!C244</f>
        <v>-2.167555955167955E-3</v>
      </c>
      <c r="E243">
        <f t="shared" si="10"/>
        <v>9.2523984410692751E-3</v>
      </c>
      <c r="F243">
        <f t="shared" ca="1" si="11"/>
        <v>-0.68503712870228783</v>
      </c>
      <c r="G243">
        <f ca="1">S0*EXP(Drift*(A243-$A$11)+Volatility*SUM($F$12:F243))</f>
        <v>105.01257585769852</v>
      </c>
    </row>
    <row r="244" spans="1:7" x14ac:dyDescent="0.25">
      <c r="A244" s="1" t="str">
        <f>MID('Filter Data'!A235,2,LEN('Filter Data'!A235)-2)</f>
        <v>06-May-2021</v>
      </c>
      <c r="B244">
        <f>'Filter Data'!O235</f>
        <v>76.974999999999994</v>
      </c>
      <c r="C244">
        <f t="shared" si="9"/>
        <v>-1.5696429142290927E-2</v>
      </c>
      <c r="D244">
        <f>C244-SET_TRI!C245</f>
        <v>2.3733587532318162E-3</v>
      </c>
      <c r="E244">
        <f t="shared" si="10"/>
        <v>-1.6173203041075928E-2</v>
      </c>
      <c r="F244">
        <f t="shared" ca="1" si="11"/>
        <v>-2.9644935945835913</v>
      </c>
      <c r="G244">
        <f ca="1">S0*EXP(Drift*(A244-$A$11)+Volatility*SUM($F$12:F244))</f>
        <v>104.60384140956947</v>
      </c>
    </row>
    <row r="245" spans="1:7" x14ac:dyDescent="0.25">
      <c r="A245" s="1" t="str">
        <f>MID('Filter Data'!A236,2,LEN('Filter Data'!A236)-2)</f>
        <v>07-May-2021</v>
      </c>
      <c r="B245">
        <f>'Filter Data'!O236</f>
        <v>77.586600000000004</v>
      </c>
      <c r="C245">
        <f t="shared" si="9"/>
        <v>7.9454368301397852E-3</v>
      </c>
      <c r="D245">
        <f>C245-SET_TRI!C246</f>
        <v>-3.0195051425291643E-3</v>
      </c>
      <c r="E245">
        <f t="shared" si="10"/>
        <v>7.6515636398533354E-3</v>
      </c>
      <c r="F245">
        <f t="shared" ca="1" si="11"/>
        <v>-3.9468874019767099E-2</v>
      </c>
      <c r="G245">
        <f ca="1">S0*EXP(Drift*(A245-$A$11)+Volatility*SUM($F$12:F245))</f>
        <v>104.67573056829779</v>
      </c>
    </row>
    <row r="246" spans="1:7" x14ac:dyDescent="0.25">
      <c r="A246" s="1" t="str">
        <f>MID('Filter Data'!A237,2,LEN('Filter Data'!A237)-2)</f>
        <v>10-May-2021</v>
      </c>
      <c r="B246">
        <f>'Filter Data'!O237</f>
        <v>77.810100000000006</v>
      </c>
      <c r="C246">
        <f t="shared" si="9"/>
        <v>2.8806520713628558E-3</v>
      </c>
      <c r="D246">
        <f>C246-SET_TRI!C247</f>
        <v>-9.3729392314196875E-4</v>
      </c>
      <c r="E246">
        <f t="shared" si="10"/>
        <v>2.5161600198125591E-3</v>
      </c>
      <c r="F246">
        <f t="shared" ca="1" si="11"/>
        <v>-1.3334745260779404</v>
      </c>
      <c r="G246">
        <f ca="1">S0*EXP(Drift*(A246-$A$11)+Volatility*SUM($F$12:F246))</f>
        <v>104.47960722375608</v>
      </c>
    </row>
    <row r="247" spans="1:7" x14ac:dyDescent="0.25">
      <c r="A247" s="1" t="str">
        <f>MID('Filter Data'!A238,2,LEN('Filter Data'!A238)-2)</f>
        <v>11-May-2021</v>
      </c>
      <c r="B247">
        <f>'Filter Data'!O238</f>
        <v>77.316199999999995</v>
      </c>
      <c r="C247">
        <f t="shared" si="9"/>
        <v>-6.3475050154158733E-3</v>
      </c>
      <c r="D247">
        <f>C247-SET_TRI!C248</f>
        <v>-3.7663897478368738E-3</v>
      </c>
      <c r="E247">
        <f t="shared" si="10"/>
        <v>-6.6160473747898605E-3</v>
      </c>
      <c r="F247">
        <f t="shared" ca="1" si="11"/>
        <v>0.55464950359506981</v>
      </c>
      <c r="G247">
        <f ca="1">S0*EXP(Drift*(A247-$A$11)+Volatility*SUM($F$12:F247))</f>
        <v>104.75284050858498</v>
      </c>
    </row>
    <row r="248" spans="1:7" x14ac:dyDescent="0.25">
      <c r="A248" s="1" t="str">
        <f>MID('Filter Data'!A239,2,LEN('Filter Data'!A239)-2)</f>
        <v>17-May-2021</v>
      </c>
      <c r="B248">
        <f>'Filter Data'!O239</f>
        <v>76.295299999999997</v>
      </c>
      <c r="C248">
        <f t="shared" si="9"/>
        <v>-1.3204218520827428E-2</v>
      </c>
      <c r="D248">
        <f>C248-SET_TRI!C249</f>
        <v>5.1593486229264841E-3</v>
      </c>
      <c r="E248">
        <f t="shared" si="10"/>
        <v>-1.3775480159500968E-2</v>
      </c>
      <c r="F248">
        <f t="shared" ca="1" si="11"/>
        <v>4.3303753592242398</v>
      </c>
      <c r="G248">
        <f ca="1">S0*EXP(Drift*(A248-$A$11)+Volatility*SUM($F$12:F248))</f>
        <v>106.75345326660396</v>
      </c>
    </row>
    <row r="249" spans="1:7" x14ac:dyDescent="0.25">
      <c r="A249" s="1" t="str">
        <f>MID('Filter Data'!A240,2,LEN('Filter Data'!A240)-2)</f>
        <v>20-May-2021</v>
      </c>
      <c r="B249">
        <f>'Filter Data'!O240</f>
        <v>76.2166</v>
      </c>
      <c r="C249">
        <f t="shared" si="9"/>
        <v>-1.0315183241955636E-3</v>
      </c>
      <c r="D249">
        <f>C249-SET_TRI!C250</f>
        <v>-3.0616893534434375E-4</v>
      </c>
      <c r="E249">
        <f t="shared" si="10"/>
        <v>-1.4174151821067368E-3</v>
      </c>
      <c r="F249">
        <f t="shared" ca="1" si="11"/>
        <v>-0.46370903591139639</v>
      </c>
      <c r="G249">
        <f ca="1">S0*EXP(Drift*(A249-$A$11)+Volatility*SUM($F$12:F249))</f>
        <v>106.85410270391439</v>
      </c>
    </row>
    <row r="250" spans="1:7" x14ac:dyDescent="0.25">
      <c r="A250" s="1" t="str">
        <f>MID('Filter Data'!A241,2,LEN('Filter Data'!A241)-2)</f>
        <v>21-May-2021</v>
      </c>
      <c r="B250">
        <f>'Filter Data'!O241</f>
        <v>76.243499999999997</v>
      </c>
      <c r="C250">
        <f t="shared" si="9"/>
        <v>3.5294148518823595E-4</v>
      </c>
      <c r="D250">
        <f>C250-SET_TRI!C251</f>
        <v>1.1858106565462102E-3</v>
      </c>
      <c r="E250">
        <f t="shared" si="10"/>
        <v>-8.3556339054882461E-5</v>
      </c>
      <c r="F250">
        <f t="shared" ca="1" si="11"/>
        <v>3.1555711551665859E-2</v>
      </c>
      <c r="G250">
        <f ca="1">S0*EXP(Drift*(A250-$A$11)+Volatility*SUM($F$12:F250))</f>
        <v>106.95214489119815</v>
      </c>
    </row>
    <row r="251" spans="1:7" x14ac:dyDescent="0.25">
      <c r="A251" s="1" t="str">
        <f>MID('Filter Data'!A242,2,LEN('Filter Data'!A242)-2)</f>
        <v>25-May-2021</v>
      </c>
      <c r="B251">
        <f>'Filter Data'!O242</f>
        <v>77.288700000000006</v>
      </c>
      <c r="C251">
        <f t="shared" si="9"/>
        <v>1.3708709594916399E-2</v>
      </c>
      <c r="D251">
        <f>C251-SET_TRI!C252</f>
        <v>2.4765999760774701E-3</v>
      </c>
      <c r="E251">
        <f t="shared" si="10"/>
        <v>1.3228434236949463E-2</v>
      </c>
      <c r="F251">
        <f t="shared" ca="1" si="11"/>
        <v>-3.5093621457724962</v>
      </c>
      <c r="G251">
        <f ca="1">S0*EXP(Drift*(A251-$A$11)+Volatility*SUM($F$12:F251))</f>
        <v>106.0883042986105</v>
      </c>
    </row>
    <row r="252" spans="1:7" x14ac:dyDescent="0.25">
      <c r="A252" s="1" t="str">
        <f>MID('Filter Data'!A243,2,LEN('Filter Data'!A243)-2)</f>
        <v>27-May-2021</v>
      </c>
      <c r="B252">
        <f>'Filter Data'!O243</f>
        <v>77.760900000000007</v>
      </c>
      <c r="C252">
        <f t="shared" si="9"/>
        <v>6.1095606472873886E-3</v>
      </c>
      <c r="D252">
        <f>C252-SET_TRI!C253</f>
        <v>-3.549546778099438E-3</v>
      </c>
      <c r="E252">
        <f t="shared" si="10"/>
        <v>5.8336639890539249E-3</v>
      </c>
      <c r="F252">
        <f t="shared" ca="1" si="11"/>
        <v>-1.4546885394043474</v>
      </c>
      <c r="G252">
        <f ca="1">S0*EXP(Drift*(A252-$A$11)+Volatility*SUM($F$12:F252))</f>
        <v>105.76174174916277</v>
      </c>
    </row>
    <row r="253" spans="1:7" x14ac:dyDescent="0.25">
      <c r="A253" s="1" t="str">
        <f>MID('Filter Data'!A244,2,LEN('Filter Data'!A244)-2)</f>
        <v>28-May-2021</v>
      </c>
      <c r="B253">
        <f>'Filter Data'!O244</f>
        <v>77.8249</v>
      </c>
      <c r="C253">
        <f t="shared" si="9"/>
        <v>8.2303574161298214E-4</v>
      </c>
      <c r="D253">
        <f>C253-SET_TRI!C254</f>
        <v>1.7731251980877575E-3</v>
      </c>
      <c r="E253">
        <f t="shared" si="10"/>
        <v>3.6661895634362889E-4</v>
      </c>
      <c r="F253">
        <f t="shared" ca="1" si="11"/>
        <v>-1.2670737352394144</v>
      </c>
      <c r="G253">
        <f ca="1">S0*EXP(Drift*(A253-$A$11)+Volatility*SUM($F$12:F253))</f>
        <v>105.41435401008532</v>
      </c>
    </row>
    <row r="254" spans="1:7" x14ac:dyDescent="0.25">
      <c r="A254" s="1" t="str">
        <f>MID('Filter Data'!A245,2,LEN('Filter Data'!A245)-2)</f>
        <v>02-Jun-2021</v>
      </c>
      <c r="B254">
        <f>'Filter Data'!O245</f>
        <v>79.152699999999996</v>
      </c>
      <c r="C254">
        <f t="shared" si="9"/>
        <v>1.7061377528271752E-2</v>
      </c>
      <c r="D254">
        <f>C254-SET_TRI!C255</f>
        <v>-6.0372540298747057E-3</v>
      </c>
      <c r="E254">
        <f t="shared" si="10"/>
        <v>1.686985225928183E-2</v>
      </c>
      <c r="F254">
        <f t="shared" ca="1" si="11"/>
        <v>2.0015623112328713</v>
      </c>
      <c r="G254">
        <f ca="1">S0*EXP(Drift*(A254-$A$11)+Volatility*SUM($F$12:F254))</f>
        <v>106.53330356504084</v>
      </c>
    </row>
    <row r="255" spans="1:7" x14ac:dyDescent="0.25">
      <c r="A255" s="1" t="str">
        <f>MID('Filter Data'!A246,2,LEN('Filter Data'!A246)-2)</f>
        <v>04-Jun-2021</v>
      </c>
      <c r="B255">
        <f>'Filter Data'!O246</f>
        <v>78.489599999999996</v>
      </c>
      <c r="C255">
        <f t="shared" si="9"/>
        <v>-8.3774779634807166E-3</v>
      </c>
      <c r="D255">
        <f>C255-SET_TRI!C256</f>
        <v>-2.2872961935856834E-3</v>
      </c>
      <c r="E255">
        <f t="shared" si="10"/>
        <v>-8.6961842550875995E-3</v>
      </c>
      <c r="F255">
        <f t="shared" ca="1" si="11"/>
        <v>-0.25621417460191287</v>
      </c>
      <c r="G255">
        <f ca="1">S0*EXP(Drift*(A255-$A$11)+Volatility*SUM($F$12:F255))</f>
        <v>106.61853361703623</v>
      </c>
    </row>
    <row r="256" spans="1:7" x14ac:dyDescent="0.25">
      <c r="A256" s="1" t="str">
        <f>MID('Filter Data'!A247,2,LEN('Filter Data'!A247)-2)</f>
        <v>07-Jun-2021</v>
      </c>
      <c r="B256">
        <f>'Filter Data'!O247</f>
        <v>78.369399999999999</v>
      </c>
      <c r="C256">
        <f t="shared" si="9"/>
        <v>-1.5314130789301638E-3</v>
      </c>
      <c r="D256">
        <f>C256-SET_TRI!C257</f>
        <v>-2.1943651894965163E-3</v>
      </c>
      <c r="E256">
        <f t="shared" si="10"/>
        <v>-1.8532711553434006E-3</v>
      </c>
      <c r="F256">
        <f t="shared" ca="1" si="11"/>
        <v>1.4140938955787241</v>
      </c>
      <c r="G256">
        <f ca="1">S0*EXP(Drift*(A256-$A$11)+Volatility*SUM($F$12:F256))</f>
        <v>107.37025803468508</v>
      </c>
    </row>
    <row r="257" spans="1:7" x14ac:dyDescent="0.25">
      <c r="A257" s="1" t="str">
        <f>MID('Filter Data'!A248,2,LEN('Filter Data'!A248)-2)</f>
        <v>08-Jun-2021</v>
      </c>
      <c r="B257">
        <f>'Filter Data'!O248</f>
        <v>78.2684</v>
      </c>
      <c r="C257">
        <f t="shared" si="9"/>
        <v>-1.2887683202882643E-3</v>
      </c>
      <c r="D257">
        <f>C257-SET_TRI!C258</f>
        <v>-1.459706762219819E-3</v>
      </c>
      <c r="E257">
        <f t="shared" si="10"/>
        <v>-1.635542572865146E-3</v>
      </c>
      <c r="F257">
        <f t="shared" ca="1" si="11"/>
        <v>0.53200527618358506</v>
      </c>
      <c r="G257">
        <f ca="1">S0*EXP(Drift*(A257-$A$11)+Volatility*SUM($F$12:F257))</f>
        <v>107.64315390206403</v>
      </c>
    </row>
    <row r="258" spans="1:7" x14ac:dyDescent="0.25">
      <c r="A258" s="1" t="str">
        <f>MID('Filter Data'!A249,2,LEN('Filter Data'!A249)-2)</f>
        <v>09-Jun-2021</v>
      </c>
      <c r="B258">
        <f>'Filter Data'!O249</f>
        <v>78.844899999999996</v>
      </c>
      <c r="C258">
        <f t="shared" si="9"/>
        <v>7.3656801467769338E-3</v>
      </c>
      <c r="D258">
        <f>C258-SET_TRI!C259</f>
        <v>-1.7997063861826777E-3</v>
      </c>
      <c r="E258">
        <f t="shared" si="10"/>
        <v>7.0304370904835205E-3</v>
      </c>
      <c r="F258">
        <f t="shared" ca="1" si="11"/>
        <v>0.13865527106271297</v>
      </c>
      <c r="G258">
        <f ca="1">S0*EXP(Drift*(A258-$A$11)+Volatility*SUM($F$12:F258))</f>
        <v>107.77930959281869</v>
      </c>
    </row>
    <row r="259" spans="1:7" x14ac:dyDescent="0.25">
      <c r="A259" s="1" t="str">
        <f>MID('Filter Data'!A250,2,LEN('Filter Data'!A250)-2)</f>
        <v>10-Jun-2021</v>
      </c>
      <c r="B259">
        <f>'Filter Data'!O250</f>
        <v>78.614900000000006</v>
      </c>
      <c r="C259">
        <f t="shared" si="9"/>
        <v>-2.9171195600475081E-3</v>
      </c>
      <c r="D259">
        <f>C259-SET_TRI!C260</f>
        <v>-2.4581520565501429E-3</v>
      </c>
      <c r="E259">
        <f t="shared" si="10"/>
        <v>-3.2300312202690352E-3</v>
      </c>
      <c r="F259">
        <f t="shared" ca="1" si="11"/>
        <v>0.67431162916476572</v>
      </c>
      <c r="G259">
        <f ca="1">S0*EXP(Drift*(A259-$A$11)+Volatility*SUM($F$12:F259))</f>
        <v>108.10307208034143</v>
      </c>
    </row>
    <row r="260" spans="1:7" x14ac:dyDescent="0.25">
      <c r="A260" s="1" t="str">
        <f>MID('Filter Data'!A251,2,LEN('Filter Data'!A251)-2)</f>
        <v>11-Jun-2021</v>
      </c>
      <c r="B260">
        <f>'Filter Data'!O251</f>
        <v>79.021100000000004</v>
      </c>
      <c r="C260">
        <f t="shared" si="9"/>
        <v>5.1669594440748295E-3</v>
      </c>
      <c r="D260">
        <f>C260-SET_TRI!C261</f>
        <v>-4.1880454986080434E-3</v>
      </c>
      <c r="E260">
        <f t="shared" si="10"/>
        <v>4.9127176747118667E-3</v>
      </c>
      <c r="F260">
        <f t="shared" ca="1" si="11"/>
        <v>1.5128393434077674</v>
      </c>
      <c r="G260">
        <f ca="1">S0*EXP(Drift*(A260-$A$11)+Volatility*SUM($F$12:F260))</f>
        <v>108.72275842379071</v>
      </c>
    </row>
    <row r="261" spans="1:7" x14ac:dyDescent="0.25">
      <c r="A261" s="1" t="str">
        <f>MID('Filter Data'!A252,2,LEN('Filter Data'!A252)-2)</f>
        <v>15-Jun-2021</v>
      </c>
      <c r="B261">
        <f>'Filter Data'!O252</f>
        <v>78.172600000000003</v>
      </c>
      <c r="C261">
        <f t="shared" si="9"/>
        <v>-1.073763842821729E-2</v>
      </c>
      <c r="D261">
        <f>C261-SET_TRI!C262</f>
        <v>7.6057615016001008E-4</v>
      </c>
      <c r="E261">
        <f t="shared" si="10"/>
        <v>-1.1159714287805005E-2</v>
      </c>
      <c r="F261">
        <f t="shared" ca="1" si="11"/>
        <v>3.5880832955225763</v>
      </c>
      <c r="G261">
        <f ca="1">S0*EXP(Drift*(A261-$A$11)+Volatility*SUM($F$12:F261))</f>
        <v>110.35306562379712</v>
      </c>
    </row>
    <row r="262" spans="1:7" x14ac:dyDescent="0.25">
      <c r="A262" s="1" t="str">
        <f>MID('Filter Data'!A253,2,LEN('Filter Data'!A253)-2)</f>
        <v>16-Jun-2021</v>
      </c>
      <c r="B262">
        <f>'Filter Data'!O253</f>
        <v>78.463800000000006</v>
      </c>
      <c r="C262">
        <f t="shared" si="9"/>
        <v>3.7250903769351852E-3</v>
      </c>
      <c r="D262">
        <f>C262-SET_TRI!C263</f>
        <v>2.9744791864978748E-3</v>
      </c>
      <c r="E262">
        <f t="shared" si="10"/>
        <v>3.2279292858786064E-3</v>
      </c>
      <c r="F262">
        <f t="shared" ca="1" si="11"/>
        <v>1.3736871760803917</v>
      </c>
      <c r="G262">
        <f ca="1">S0*EXP(Drift*(A262-$A$11)+Volatility*SUM($F$12:F262))</f>
        <v>110.93562774787034</v>
      </c>
    </row>
    <row r="263" spans="1:7" x14ac:dyDescent="0.25">
      <c r="A263" s="1" t="str">
        <f>MID('Filter Data'!A254,2,LEN('Filter Data'!A254)-2)</f>
        <v>17-Jun-2021</v>
      </c>
      <c r="B263">
        <f>'Filter Data'!O254</f>
        <v>78.230699999999999</v>
      </c>
      <c r="C263">
        <f t="shared" si="9"/>
        <v>-2.9707967240945174E-3</v>
      </c>
      <c r="D263">
        <f>C263-SET_TRI!C264</f>
        <v>3.3518987101503698E-3</v>
      </c>
      <c r="E263">
        <f t="shared" si="10"/>
        <v>-3.4807581193329776E-3</v>
      </c>
      <c r="F263">
        <f t="shared" ca="1" si="11"/>
        <v>-7.0077918383509574E-2</v>
      </c>
      <c r="G263">
        <f ca="1">S0*EXP(Drift*(A263-$A$11)+Volatility*SUM($F$12:F263))</f>
        <v>111.00086065468109</v>
      </c>
    </row>
    <row r="264" spans="1:7" x14ac:dyDescent="0.25">
      <c r="A264" s="1" t="str">
        <f>MID('Filter Data'!A255,2,LEN('Filter Data'!A255)-2)</f>
        <v>18-Jun-2021</v>
      </c>
      <c r="B264">
        <f>'Filter Data'!O255</f>
        <v>78.037700000000001</v>
      </c>
      <c r="C264">
        <f t="shared" si="9"/>
        <v>-2.4670621635751416E-3</v>
      </c>
      <c r="D264">
        <f>C264-SET_TRI!C265</f>
        <v>3.47095322134147E-4</v>
      </c>
      <c r="E264">
        <f t="shared" si="10"/>
        <v>-2.8751146882784093E-3</v>
      </c>
      <c r="F264">
        <f t="shared" ca="1" si="11"/>
        <v>-3.3091544246756241E-2</v>
      </c>
      <c r="G264">
        <f ca="1">S0*EXP(Drift*(A264-$A$11)+Volatility*SUM($F$12:F264))</f>
        <v>111.07944110949866</v>
      </c>
    </row>
    <row r="265" spans="1:7" x14ac:dyDescent="0.25">
      <c r="A265" s="1" t="str">
        <f>MID('Filter Data'!A256,2,LEN('Filter Data'!A256)-2)</f>
        <v>21-Jun-2021</v>
      </c>
      <c r="B265">
        <f>'Filter Data'!O256</f>
        <v>77.427700000000002</v>
      </c>
      <c r="C265">
        <f t="shared" si="9"/>
        <v>-7.8167347320589851E-3</v>
      </c>
      <c r="D265">
        <f>C265-SET_TRI!C266</f>
        <v>6.2828347732154545E-4</v>
      </c>
      <c r="E265">
        <f t="shared" si="10"/>
        <v>-8.2343238432215551E-3</v>
      </c>
      <c r="F265">
        <f t="shared" ca="1" si="11"/>
        <v>-0.79744739264799358</v>
      </c>
      <c r="G265">
        <f ca="1">S0*EXP(Drift*(A265-$A$11)+Volatility*SUM($F$12:F265))</f>
        <v>111.064021193258</v>
      </c>
    </row>
    <row r="266" spans="1:7" x14ac:dyDescent="0.25">
      <c r="A266" s="1" t="str">
        <f>MID('Filter Data'!A257,2,LEN('Filter Data'!A257)-2)</f>
        <v>24-Jun-2021</v>
      </c>
      <c r="B266">
        <f>'Filter Data'!O257</f>
        <v>76.877399999999994</v>
      </c>
      <c r="C266">
        <f t="shared" si="9"/>
        <v>-7.1072755615885158E-3</v>
      </c>
      <c r="D266">
        <f>C266-SET_TRI!C267</f>
        <v>6.5289595250614049E-6</v>
      </c>
      <c r="E266">
        <f t="shared" si="10"/>
        <v>-7.5037776688853773E-3</v>
      </c>
      <c r="F266">
        <f t="shared" ca="1" si="11"/>
        <v>-0.95526205813608223</v>
      </c>
      <c r="G266">
        <f ca="1">S0*EXP(Drift*(A266-$A$11)+Volatility*SUM($F$12:F266))</f>
        <v>110.99184221010697</v>
      </c>
    </row>
    <row r="267" spans="1:7" x14ac:dyDescent="0.25">
      <c r="A267" s="1" t="str">
        <f>MID('Filter Data'!A258,2,LEN('Filter Data'!A258)-2)</f>
        <v>25-Jun-2021</v>
      </c>
      <c r="B267">
        <f>'Filter Data'!O258</f>
        <v>76.581299999999999</v>
      </c>
      <c r="C267">
        <f t="shared" si="9"/>
        <v>-3.8515870724035364E-3</v>
      </c>
      <c r="D267">
        <f>C267-SET_TRI!C268</f>
        <v>-2.4342773670742216E-3</v>
      </c>
      <c r="E267">
        <f t="shared" si="10"/>
        <v>-4.1653084503751742E-3</v>
      </c>
      <c r="F267">
        <f t="shared" ca="1" si="11"/>
        <v>-1.40361267704292</v>
      </c>
      <c r="G267">
        <f ca="1">S0*EXP(Drift*(A267-$A$11)+Volatility*SUM($F$12:F267))</f>
        <v>110.57835121908253</v>
      </c>
    </row>
    <row r="268" spans="1:7" x14ac:dyDescent="0.25">
      <c r="A268" s="1" t="str">
        <f>MID('Filter Data'!A259,2,LEN('Filter Data'!A259)-2)</f>
        <v>28-Jun-2021</v>
      </c>
      <c r="B268">
        <f>'Filter Data'!O259</f>
        <v>76.854699999999994</v>
      </c>
      <c r="C268">
        <f t="shared" si="9"/>
        <v>3.5700621431079809E-3</v>
      </c>
      <c r="D268">
        <f>C268-SET_TRI!C269</f>
        <v>8.3073176271304776E-3</v>
      </c>
      <c r="E268">
        <f t="shared" si="10"/>
        <v>2.8920361261134953E-3</v>
      </c>
      <c r="F268">
        <f t="shared" ca="1" si="11"/>
        <v>2.158204170901433</v>
      </c>
      <c r="G268">
        <f ca="1">S0*EXP(Drift*(A268-$A$11)+Volatility*SUM($F$12:F268))</f>
        <v>111.6267669906603</v>
      </c>
    </row>
    <row r="269" spans="1:7" x14ac:dyDescent="0.25">
      <c r="A269" s="1" t="str">
        <f>MID('Filter Data'!A260,2,LEN('Filter Data'!A260)-2)</f>
        <v>29-Jun-2021</v>
      </c>
      <c r="B269">
        <f>'Filter Data'!O260</f>
        <v>77.721199999999996</v>
      </c>
      <c r="C269">
        <f t="shared" ref="C269:C332" si="12">(B269-B268)/B268</f>
        <v>1.1274521922536971E-2</v>
      </c>
      <c r="D269">
        <f>C269-SET_TRI!C270</f>
        <v>3.7702706181478108E-3</v>
      </c>
      <c r="E269">
        <f t="shared" ref="E269:E332" si="13">C269-($B$4+$B$5*D269)</f>
        <v>1.0750371309868275E-2</v>
      </c>
      <c r="F269">
        <f t="shared" ref="F269:F332" ca="1" si="14">SQRT(A269-A268)*_xlfn.NORM.INV(RAND(),0,1)</f>
        <v>0.53297625547623551</v>
      </c>
      <c r="G269">
        <f ca="1">S0*EXP(Drift*(A269-$A$11)+Volatility*SUM($F$12:F269))</f>
        <v>111.91083337787096</v>
      </c>
    </row>
    <row r="270" spans="1:7" x14ac:dyDescent="0.25">
      <c r="A270" s="1" t="str">
        <f>MID('Filter Data'!A261,2,LEN('Filter Data'!A261)-2)</f>
        <v>02-Jul-2021</v>
      </c>
      <c r="B270">
        <f>'Filter Data'!O261</f>
        <v>77.153199999999998</v>
      </c>
      <c r="C270">
        <f t="shared" si="12"/>
        <v>-7.3081733169328041E-3</v>
      </c>
      <c r="D270">
        <f>C270-SET_TRI!C271</f>
        <v>1.168110357946223E-3</v>
      </c>
      <c r="E270">
        <f t="shared" si="13"/>
        <v>-7.7440708298724759E-3</v>
      </c>
      <c r="F270">
        <f t="shared" ca="1" si="14"/>
        <v>-1.2426447502865452</v>
      </c>
      <c r="G270">
        <f ca="1">S0*EXP(Drift*(A270-$A$11)+Volatility*SUM($F$12:F270))</f>
        <v>111.73402810158824</v>
      </c>
    </row>
    <row r="271" spans="1:7" x14ac:dyDescent="0.25">
      <c r="A271" s="1" t="str">
        <f>MID('Filter Data'!A262,2,LEN('Filter Data'!A262)-2)</f>
        <v>06-Jul-2021</v>
      </c>
      <c r="B271">
        <f>'Filter Data'!O262</f>
        <v>77.737799999999993</v>
      </c>
      <c r="C271">
        <f t="shared" si="12"/>
        <v>7.5771322511573687E-3</v>
      </c>
      <c r="D271">
        <f>C271-SET_TRI!C272</f>
        <v>-3.3196035437485418E-4</v>
      </c>
      <c r="E271">
        <f t="shared" si="13"/>
        <v>7.1921101174938391E-3</v>
      </c>
      <c r="F271">
        <f t="shared" ca="1" si="14"/>
        <v>0.10548314748509778</v>
      </c>
      <c r="G271">
        <f ca="1">S0*EXP(Drift*(A271-$A$11)+Volatility*SUM($F$12:F271))</f>
        <v>112.1371368145921</v>
      </c>
    </row>
    <row r="272" spans="1:7" x14ac:dyDescent="0.25">
      <c r="A272" s="1" t="str">
        <f>MID('Filter Data'!A263,2,LEN('Filter Data'!A263)-2)</f>
        <v>07-Jul-2021</v>
      </c>
      <c r="B272">
        <f>'Filter Data'!O263</f>
        <v>77.454099999999997</v>
      </c>
      <c r="C272">
        <f t="shared" si="12"/>
        <v>-3.6494472444550284E-3</v>
      </c>
      <c r="D272">
        <f>C272-SET_TRI!C273</f>
        <v>5.2889048690177775E-3</v>
      </c>
      <c r="E272">
        <f t="shared" si="13"/>
        <v>-4.2251028247630188E-3</v>
      </c>
      <c r="F272">
        <f t="shared" ca="1" si="14"/>
        <v>-0.87144214791470909</v>
      </c>
      <c r="G272">
        <f ca="1">S0*EXP(Drift*(A272-$A$11)+Volatility*SUM($F$12:F272))</f>
        <v>111.91215644522097</v>
      </c>
    </row>
    <row r="273" spans="1:7" x14ac:dyDescent="0.25">
      <c r="A273" s="1" t="str">
        <f>MID('Filter Data'!A264,2,LEN('Filter Data'!A264)-2)</f>
        <v>08-Jul-2021</v>
      </c>
      <c r="B273">
        <f>'Filter Data'!O264</f>
        <v>75.973399999999998</v>
      </c>
      <c r="C273">
        <f t="shared" si="12"/>
        <v>-1.9117128725270823E-2</v>
      </c>
      <c r="D273">
        <f>C273-SET_TRI!C274</f>
        <v>3.5615946133556523E-4</v>
      </c>
      <c r="E273">
        <f t="shared" si="13"/>
        <v>-1.9525488663161946E-2</v>
      </c>
      <c r="F273">
        <f t="shared" ca="1" si="14"/>
        <v>0.26418148174982842</v>
      </c>
      <c r="G273">
        <f ca="1">S0*EXP(Drift*(A273-$A$11)+Volatility*SUM($F$12:F273))</f>
        <v>112.09928948160893</v>
      </c>
    </row>
    <row r="274" spans="1:7" x14ac:dyDescent="0.25">
      <c r="A274" s="1" t="str">
        <f>MID('Filter Data'!A265,2,LEN('Filter Data'!A265)-2)</f>
        <v>09-Jul-2021</v>
      </c>
      <c r="B274">
        <f>'Filter Data'!O265</f>
        <v>76.3108</v>
      </c>
      <c r="C274">
        <f t="shared" si="12"/>
        <v>4.4410280440259665E-3</v>
      </c>
      <c r="D274">
        <f>C274-SET_TRI!C275</f>
        <v>-3.1149163817967198E-4</v>
      </c>
      <c r="E274">
        <f t="shared" si="13"/>
        <v>4.0553117072884273E-3</v>
      </c>
      <c r="F274">
        <f t="shared" ca="1" si="14"/>
        <v>0.79001933630095833</v>
      </c>
      <c r="G274">
        <f ca="1">S0*EXP(Drift*(A274-$A$11)+Volatility*SUM($F$12:F274))</f>
        <v>112.47818414671629</v>
      </c>
    </row>
    <row r="275" spans="1:7" x14ac:dyDescent="0.25">
      <c r="A275" s="1" t="str">
        <f>MID('Filter Data'!A266,2,LEN('Filter Data'!A266)-2)</f>
        <v>12-Jul-2021</v>
      </c>
      <c r="B275">
        <f>'Filter Data'!O266</f>
        <v>76.311599999999999</v>
      </c>
      <c r="C275">
        <f t="shared" si="12"/>
        <v>1.0483444021005356E-5</v>
      </c>
      <c r="D275">
        <f>C275-SET_TRI!C276</f>
        <v>2.0942293829287616E-3</v>
      </c>
      <c r="E275">
        <f t="shared" si="13"/>
        <v>-4.5682369265429284E-4</v>
      </c>
      <c r="F275">
        <f t="shared" ca="1" si="14"/>
        <v>0.80013110662329712</v>
      </c>
      <c r="G275">
        <f ca="1">S0*EXP(Drift*(A275-$A$11)+Volatility*SUM($F$12:F275))</f>
        <v>113.04614515978162</v>
      </c>
    </row>
    <row r="276" spans="1:7" x14ac:dyDescent="0.25">
      <c r="A276" s="1" t="str">
        <f>MID('Filter Data'!A267,2,LEN('Filter Data'!A267)-2)</f>
        <v>13-Jul-2021</v>
      </c>
      <c r="B276">
        <f>'Filter Data'!O267</f>
        <v>77.475200000000001</v>
      </c>
      <c r="C276">
        <f t="shared" si="12"/>
        <v>1.5248009476934075E-2</v>
      </c>
      <c r="D276">
        <f>C276-SET_TRI!C277</f>
        <v>2.2929405106160566E-3</v>
      </c>
      <c r="E276">
        <f t="shared" si="13"/>
        <v>1.4773962988637254E-2</v>
      </c>
      <c r="F276">
        <f t="shared" ca="1" si="14"/>
        <v>0.93457504830955729</v>
      </c>
      <c r="G276">
        <f ca="1">S0*EXP(Drift*(A276-$A$11)+Volatility*SUM($F$12:F276))</f>
        <v>113.48137269885845</v>
      </c>
    </row>
    <row r="277" spans="1:7" x14ac:dyDescent="0.25">
      <c r="A277" s="1" t="str">
        <f>MID('Filter Data'!A268,2,LEN('Filter Data'!A268)-2)</f>
        <v>14-Jul-2021</v>
      </c>
      <c r="B277">
        <f>'Filter Data'!O268</f>
        <v>77.971400000000003</v>
      </c>
      <c r="C277">
        <f t="shared" si="12"/>
        <v>6.4046301268018899E-3</v>
      </c>
      <c r="D277">
        <f>C277-SET_TRI!C278</f>
        <v>1.0253325238865144E-2</v>
      </c>
      <c r="E277">
        <f t="shared" si="13"/>
        <v>5.6606046375771444E-3</v>
      </c>
      <c r="F277">
        <f t="shared" ca="1" si="14"/>
        <v>1.9072353546833647</v>
      </c>
      <c r="G277">
        <f ca="1">S0*EXP(Drift*(A277-$A$11)+Volatility*SUM($F$12:F277))</f>
        <v>114.27781089453619</v>
      </c>
    </row>
    <row r="278" spans="1:7" x14ac:dyDescent="0.25">
      <c r="A278" s="1" t="str">
        <f>MID('Filter Data'!A269,2,LEN('Filter Data'!A269)-2)</f>
        <v>15-Jul-2021</v>
      </c>
      <c r="B278">
        <f>'Filter Data'!O269</f>
        <v>77.495199999999997</v>
      </c>
      <c r="C278">
        <f t="shared" si="12"/>
        <v>-6.1073675732384661E-3</v>
      </c>
      <c r="D278">
        <f>C278-SET_TRI!C279</f>
        <v>-8.0982594781651481E-3</v>
      </c>
      <c r="E278">
        <f t="shared" si="13"/>
        <v>-6.2289931814919104E-3</v>
      </c>
      <c r="F278">
        <f t="shared" ca="1" si="14"/>
        <v>1.4448464888780383</v>
      </c>
      <c r="G278">
        <f ca="1">S0*EXP(Drift*(A278-$A$11)+Volatility*SUM($F$12:F278))</f>
        <v>114.90757902979509</v>
      </c>
    </row>
    <row r="279" spans="1:7" x14ac:dyDescent="0.25">
      <c r="A279" s="1" t="str">
        <f>MID('Filter Data'!A270,2,LEN('Filter Data'!A270)-2)</f>
        <v>16-Jul-2021</v>
      </c>
      <c r="B279">
        <f>'Filter Data'!O270</f>
        <v>78.258799999999994</v>
      </c>
      <c r="C279">
        <f t="shared" si="12"/>
        <v>9.8535135079333529E-3</v>
      </c>
      <c r="D279">
        <f>C279-SET_TRI!C280</f>
        <v>1.0062334961414197E-2</v>
      </c>
      <c r="E279">
        <f t="shared" si="13"/>
        <v>9.1159655152183126E-3</v>
      </c>
      <c r="F279">
        <f t="shared" ca="1" si="14"/>
        <v>0.24533551618981342</v>
      </c>
      <c r="G279">
        <f ca="1">S0*EXP(Drift*(A279-$A$11)+Volatility*SUM($F$12:F279))</f>
        <v>115.09269365037562</v>
      </c>
    </row>
    <row r="280" spans="1:7" x14ac:dyDescent="0.25">
      <c r="A280" s="1" t="str">
        <f>MID('Filter Data'!A271,2,LEN('Filter Data'!A271)-2)</f>
        <v>19-Jul-2021</v>
      </c>
      <c r="B280">
        <f>'Filter Data'!O271</f>
        <v>77.526799999999994</v>
      </c>
      <c r="C280">
        <f t="shared" si="12"/>
        <v>-9.3535806835780694E-3</v>
      </c>
      <c r="D280">
        <f>C280-SET_TRI!C281</f>
        <v>3.2890219422735262E-3</v>
      </c>
      <c r="E280">
        <f t="shared" si="13"/>
        <v>-9.8614095930696123E-3</v>
      </c>
      <c r="F280">
        <f t="shared" ca="1" si="14"/>
        <v>0.59914685959348535</v>
      </c>
      <c r="G280">
        <f ca="1">S0*EXP(Drift*(A280-$A$11)+Volatility*SUM($F$12:F280))</f>
        <v>115.59856309043677</v>
      </c>
    </row>
    <row r="281" spans="1:7" x14ac:dyDescent="0.25">
      <c r="A281" s="1" t="str">
        <f>MID('Filter Data'!A272,2,LEN('Filter Data'!A272)-2)</f>
        <v>22-Jul-2021</v>
      </c>
      <c r="B281">
        <f>'Filter Data'!O272</f>
        <v>77.724999999999994</v>
      </c>
      <c r="C281">
        <f t="shared" si="12"/>
        <v>2.5565352884421898E-3</v>
      </c>
      <c r="D281">
        <f>C281-SET_TRI!C282</f>
        <v>3.7824065666695042E-3</v>
      </c>
      <c r="E281">
        <f t="shared" si="13"/>
        <v>2.0319730811874208E-3</v>
      </c>
      <c r="F281">
        <f t="shared" ca="1" si="14"/>
        <v>2.3642602089568667</v>
      </c>
      <c r="G281">
        <f ca="1">S0*EXP(Drift*(A281-$A$11)+Volatility*SUM($F$12:F281))</f>
        <v>116.77250264886275</v>
      </c>
    </row>
    <row r="282" spans="1:7" x14ac:dyDescent="0.25">
      <c r="A282" s="1" t="str">
        <f>MID('Filter Data'!A273,2,LEN('Filter Data'!A273)-2)</f>
        <v>23-Jul-2021</v>
      </c>
      <c r="B282">
        <f>'Filter Data'!O273</f>
        <v>77.200100000000006</v>
      </c>
      <c r="C282">
        <f t="shared" si="12"/>
        <v>-6.75329688002558E-3</v>
      </c>
      <c r="D282">
        <f>C282-SET_TRI!C283</f>
        <v>-4.0991332559165653E-4</v>
      </c>
      <c r="E282">
        <f t="shared" si="13"/>
        <v>-7.135675213671029E-3</v>
      </c>
      <c r="F282">
        <f t="shared" ca="1" si="14"/>
        <v>1.1061861920191554E-2</v>
      </c>
      <c r="G282">
        <f ca="1">S0*EXP(Drift*(A282-$A$11)+Volatility*SUM($F$12:F282))</f>
        <v>116.87188550338908</v>
      </c>
    </row>
    <row r="283" spans="1:7" x14ac:dyDescent="0.25">
      <c r="A283" s="1" t="str">
        <f>MID('Filter Data'!A274,2,LEN('Filter Data'!A274)-2)</f>
        <v>27-Jul-2021</v>
      </c>
      <c r="B283">
        <f>'Filter Data'!O274</f>
        <v>76.409800000000004</v>
      </c>
      <c r="C283">
        <f t="shared" si="12"/>
        <v>-1.0237033371718456E-2</v>
      </c>
      <c r="D283">
        <f>C283-SET_TRI!C284</f>
        <v>-4.266667785408686E-3</v>
      </c>
      <c r="E283">
        <f t="shared" si="13"/>
        <v>-1.0488608641010665E-2</v>
      </c>
      <c r="F283">
        <f t="shared" ca="1" si="14"/>
        <v>-3.0868718724849122</v>
      </c>
      <c r="G283">
        <f ca="1">S0*EXP(Drift*(A283-$A$11)+Volatility*SUM($F$12:F283))</f>
        <v>116.08670734231509</v>
      </c>
    </row>
    <row r="284" spans="1:7" x14ac:dyDescent="0.25">
      <c r="A284" s="1" t="str">
        <f>MID('Filter Data'!A275,2,LEN('Filter Data'!A275)-2)</f>
        <v>29-Jul-2021</v>
      </c>
      <c r="B284">
        <f>'Filter Data'!O275</f>
        <v>76.235900000000001</v>
      </c>
      <c r="C284">
        <f t="shared" si="12"/>
        <v>-2.2758860774403709E-3</v>
      </c>
      <c r="D284">
        <f>C284-SET_TRI!C285</f>
        <v>-4.0363682908875894E-3</v>
      </c>
      <c r="E284">
        <f t="shared" si="13"/>
        <v>-2.5352720279455572E-3</v>
      </c>
      <c r="F284">
        <f t="shared" ca="1" si="14"/>
        <v>1.1700126876293941</v>
      </c>
      <c r="G284">
        <f ca="1">S0*EXP(Drift*(A284-$A$11)+Volatility*SUM($F$12:F284))</f>
        <v>116.71763250519675</v>
      </c>
    </row>
    <row r="285" spans="1:7" x14ac:dyDescent="0.25">
      <c r="A285" s="1" t="str">
        <f>MID('Filter Data'!A276,2,LEN('Filter Data'!A276)-2)</f>
        <v>30-Jul-2021</v>
      </c>
      <c r="B285">
        <f>'Filter Data'!O276</f>
        <v>75.619</v>
      </c>
      <c r="C285">
        <f t="shared" si="12"/>
        <v>-8.0919881578101795E-3</v>
      </c>
      <c r="D285">
        <f>C285-SET_TRI!C286</f>
        <v>1.1819278963926903E-3</v>
      </c>
      <c r="E285">
        <f t="shared" si="13"/>
        <v>-8.5283542969975031E-3</v>
      </c>
      <c r="F285">
        <f t="shared" ca="1" si="14"/>
        <v>0.23586102814285867</v>
      </c>
      <c r="G285">
        <f ca="1">S0*EXP(Drift*(A285-$A$11)+Volatility*SUM($F$12:F285))</f>
        <v>116.90207481438939</v>
      </c>
    </row>
    <row r="286" spans="1:7" x14ac:dyDescent="0.25">
      <c r="A286" s="1" t="str">
        <f>MID('Filter Data'!A277,2,LEN('Filter Data'!A277)-2)</f>
        <v>02-Aug-2021</v>
      </c>
      <c r="B286">
        <f>'Filter Data'!O277</f>
        <v>75.577200000000005</v>
      </c>
      <c r="C286">
        <f t="shared" si="12"/>
        <v>-5.5277112894900693E-4</v>
      </c>
      <c r="D286">
        <f>C286-SET_TRI!C287</f>
        <v>-4.5520106036680708E-3</v>
      </c>
      <c r="E286">
        <f t="shared" si="13"/>
        <v>-7.946689050514395E-4</v>
      </c>
      <c r="F286">
        <f t="shared" ca="1" si="14"/>
        <v>0.72506512143150426</v>
      </c>
      <c r="G286">
        <f ca="1">S0*EXP(Drift*(A286-$A$11)+Volatility*SUM($F$12:F286))</f>
        <v>117.46380488470784</v>
      </c>
    </row>
    <row r="287" spans="1:7" x14ac:dyDescent="0.25">
      <c r="A287" s="1" t="str">
        <f>MID('Filter Data'!A278,2,LEN('Filter Data'!A278)-2)</f>
        <v>03-Aug-2021</v>
      </c>
      <c r="B287">
        <f>'Filter Data'!O278</f>
        <v>76.593999999999994</v>
      </c>
      <c r="C287">
        <f t="shared" si="12"/>
        <v>1.3453792942845055E-2</v>
      </c>
      <c r="D287">
        <f>C287-SET_TRI!C288</f>
        <v>4.5930280011315071E-3</v>
      </c>
      <c r="E287">
        <f t="shared" si="13"/>
        <v>1.2901738249676864E-2</v>
      </c>
      <c r="F287">
        <f t="shared" ca="1" si="14"/>
        <v>0.14265366351781888</v>
      </c>
      <c r="G287">
        <f ca="1">S0*EXP(Drift*(A287-$A$11)+Volatility*SUM($F$12:F287))</f>
        <v>117.6139060256596</v>
      </c>
    </row>
    <row r="288" spans="1:7" x14ac:dyDescent="0.25">
      <c r="A288" s="1" t="str">
        <f>MID('Filter Data'!A279,2,LEN('Filter Data'!A279)-2)</f>
        <v>04-Aug-2021</v>
      </c>
      <c r="B288">
        <f>'Filter Data'!O279</f>
        <v>77.102400000000003</v>
      </c>
      <c r="C288">
        <f t="shared" si="12"/>
        <v>6.6375956341228936E-3</v>
      </c>
      <c r="D288">
        <f>C288-SET_TRI!C289</f>
        <v>3.0881567931511219E-3</v>
      </c>
      <c r="E288">
        <f t="shared" si="13"/>
        <v>6.1365791305806328E-3</v>
      </c>
      <c r="F288">
        <f t="shared" ca="1" si="14"/>
        <v>0.25367427306199136</v>
      </c>
      <c r="G288">
        <f ca="1">S0*EXP(Drift*(A288-$A$11)+Volatility*SUM($F$12:F288))</f>
        <v>117.80656299442997</v>
      </c>
    </row>
    <row r="289" spans="1:7" x14ac:dyDescent="0.25">
      <c r="A289" s="1" t="str">
        <f>MID('Filter Data'!A280,2,LEN('Filter Data'!A280)-2)</f>
        <v>05-Aug-2021</v>
      </c>
      <c r="B289">
        <f>'Filter Data'!O280</f>
        <v>76.353099999999998</v>
      </c>
      <c r="C289">
        <f t="shared" si="12"/>
        <v>-9.7182448276578303E-3</v>
      </c>
      <c r="D289">
        <f>C289-SET_TRI!C290</f>
        <v>5.5186297478999335E-3</v>
      </c>
      <c r="E289">
        <f t="shared" si="13"/>
        <v>-1.0301691600905126E-2</v>
      </c>
      <c r="F289">
        <f t="shared" ca="1" si="14"/>
        <v>-0.28105768371074702</v>
      </c>
      <c r="G289">
        <f ca="1">S0*EXP(Drift*(A289-$A$11)+Volatility*SUM($F$12:F289))</f>
        <v>117.79529474761182</v>
      </c>
    </row>
    <row r="290" spans="1:7" x14ac:dyDescent="0.25">
      <c r="A290" s="1" t="str">
        <f>MID('Filter Data'!A281,2,LEN('Filter Data'!A281)-2)</f>
        <v>06-Aug-2021</v>
      </c>
      <c r="B290">
        <f>'Filter Data'!O281</f>
        <v>76.295900000000003</v>
      </c>
      <c r="C290">
        <f t="shared" si="12"/>
        <v>-7.4915098404641843E-4</v>
      </c>
      <c r="D290">
        <f>C290-SET_TRI!C291</f>
        <v>2.5758940189970943E-3</v>
      </c>
      <c r="E290">
        <f t="shared" si="13"/>
        <v>-1.2327939313222481E-3</v>
      </c>
      <c r="F290">
        <f t="shared" ca="1" si="14"/>
        <v>-1.1288732242343649</v>
      </c>
      <c r="G290">
        <f ca="1">S0*EXP(Drift*(A290-$A$11)+Volatility*SUM($F$12:F290))</f>
        <v>117.46095978635566</v>
      </c>
    </row>
    <row r="291" spans="1:7" x14ac:dyDescent="0.25">
      <c r="A291" s="1" t="str">
        <f>MID('Filter Data'!A282,2,LEN('Filter Data'!A282)-2)</f>
        <v>10-Aug-2021</v>
      </c>
      <c r="B291">
        <f>'Filter Data'!O282</f>
        <v>76.764499999999998</v>
      </c>
      <c r="C291">
        <f t="shared" si="12"/>
        <v>6.1418765621743107E-3</v>
      </c>
      <c r="D291">
        <f>C291-SET_TRI!C292</f>
        <v>-9.108420398486132E-3</v>
      </c>
      <c r="E291">
        <f t="shared" si="13"/>
        <v>6.0545108854888566E-3</v>
      </c>
      <c r="F291">
        <f t="shared" ca="1" si="14"/>
        <v>-1.1143836130303679</v>
      </c>
      <c r="G291">
        <f ca="1">S0*EXP(Drift*(A291-$A$11)+Volatility*SUM($F$12:F291))</f>
        <v>117.41977128536817</v>
      </c>
    </row>
    <row r="292" spans="1:7" x14ac:dyDescent="0.25">
      <c r="A292" s="1" t="str">
        <f>MID('Filter Data'!A283,2,LEN('Filter Data'!A283)-2)</f>
        <v>13-Aug-2021</v>
      </c>
      <c r="B292">
        <f>'Filter Data'!O283</f>
        <v>75.854100000000003</v>
      </c>
      <c r="C292">
        <f t="shared" si="12"/>
        <v>-1.1859648665724334E-2</v>
      </c>
      <c r="D292">
        <f>C292-SET_TRI!C293</f>
        <v>-8.3123202008131055E-3</v>
      </c>
      <c r="E292">
        <f t="shared" si="13"/>
        <v>-1.1974014335920598E-2</v>
      </c>
      <c r="F292">
        <f t="shared" ca="1" si="14"/>
        <v>-5.4721780752743374</v>
      </c>
      <c r="G292">
        <f ca="1">S0*EXP(Drift*(A292-$A$11)+Volatility*SUM($F$12:F292))</f>
        <v>115.63883474578535</v>
      </c>
    </row>
    <row r="293" spans="1:7" x14ac:dyDescent="0.25">
      <c r="A293" s="1" t="str">
        <f>MID('Filter Data'!A284,2,LEN('Filter Data'!A284)-2)</f>
        <v>16-Aug-2021</v>
      </c>
      <c r="B293">
        <f>'Filter Data'!O284</f>
        <v>76.1691</v>
      </c>
      <c r="C293">
        <f t="shared" si="12"/>
        <v>4.1527089504719943E-3</v>
      </c>
      <c r="D293">
        <f>C293-SET_TRI!C294</f>
        <v>-2.0659768624686917E-3</v>
      </c>
      <c r="E293">
        <f t="shared" si="13"/>
        <v>3.8264965427738922E-3</v>
      </c>
      <c r="F293">
        <f t="shared" ca="1" si="14"/>
        <v>0.2369622759487742</v>
      </c>
      <c r="G293">
        <f ca="1">S0*EXP(Drift*(A293-$A$11)+Volatility*SUM($F$12:F293))</f>
        <v>116.01090193741841</v>
      </c>
    </row>
    <row r="294" spans="1:7" x14ac:dyDescent="0.25">
      <c r="A294" s="1" t="str">
        <f>MID('Filter Data'!A285,2,LEN('Filter Data'!A285)-2)</f>
        <v>18-Aug-2021</v>
      </c>
      <c r="B294">
        <f>'Filter Data'!O285</f>
        <v>77.931299999999993</v>
      </c>
      <c r="C294">
        <f t="shared" si="12"/>
        <v>2.3135365916099743E-2</v>
      </c>
      <c r="D294">
        <f>C294-SET_TRI!C295</f>
        <v>1.0270653882902901E-2</v>
      </c>
      <c r="E294">
        <f t="shared" si="13"/>
        <v>2.2390752720355216E-2</v>
      </c>
      <c r="F294">
        <f t="shared" ca="1" si="14"/>
        <v>-2.4543664226530084</v>
      </c>
      <c r="G294">
        <f ca="1">S0*EXP(Drift*(A294-$A$11)+Volatility*SUM($F$12:F294))</f>
        <v>115.279840728906</v>
      </c>
    </row>
    <row r="295" spans="1:7" x14ac:dyDescent="0.25">
      <c r="A295" s="1" t="str">
        <f>MID('Filter Data'!A286,2,LEN('Filter Data'!A286)-2)</f>
        <v>20-Aug-2021</v>
      </c>
      <c r="B295">
        <f>'Filter Data'!O286</f>
        <v>77.874700000000004</v>
      </c>
      <c r="C295">
        <f t="shared" si="12"/>
        <v>-7.2628071134433645E-4</v>
      </c>
      <c r="D295">
        <f>C295-SET_TRI!C296</f>
        <v>1.0895428943626293E-3</v>
      </c>
      <c r="E295">
        <f t="shared" si="13"/>
        <v>-1.1595135835602423E-3</v>
      </c>
      <c r="F295">
        <f t="shared" ca="1" si="14"/>
        <v>1.7628127190506007</v>
      </c>
      <c r="G295">
        <f ca="1">S0*EXP(Drift*(A295-$A$11)+Volatility*SUM($F$12:F295))</f>
        <v>116.12919069587765</v>
      </c>
    </row>
    <row r="296" spans="1:7" x14ac:dyDescent="0.25">
      <c r="A296" s="1" t="str">
        <f>MID('Filter Data'!A287,2,LEN('Filter Data'!A287)-2)</f>
        <v>23-Aug-2021</v>
      </c>
      <c r="B296">
        <f>'Filter Data'!O287</f>
        <v>79.094300000000004</v>
      </c>
      <c r="C296">
        <f t="shared" si="12"/>
        <v>1.5661055516104715E-2</v>
      </c>
      <c r="D296">
        <f>C296-SET_TRI!C297</f>
        <v>-8.5410117021569067E-3</v>
      </c>
      <c r="E296">
        <f t="shared" si="13"/>
        <v>1.5554445991517141E-2</v>
      </c>
      <c r="F296">
        <f t="shared" ca="1" si="14"/>
        <v>-1.0296189686721875</v>
      </c>
      <c r="G296">
        <f ca="1">S0*EXP(Drift*(A296-$A$11)+Volatility*SUM($F$12:F296))</f>
        <v>116.02576680941839</v>
      </c>
    </row>
    <row r="297" spans="1:7" x14ac:dyDescent="0.25">
      <c r="A297" s="1" t="str">
        <f>MID('Filter Data'!A288,2,LEN('Filter Data'!A288)-2)</f>
        <v>24-Aug-2021</v>
      </c>
      <c r="B297">
        <f>'Filter Data'!O288</f>
        <v>79.263900000000007</v>
      </c>
      <c r="C297">
        <f t="shared" si="12"/>
        <v>2.1442758833443449E-3</v>
      </c>
      <c r="D297">
        <f>C297-SET_TRI!C298</f>
        <v>-1.0104537971043566E-3</v>
      </c>
      <c r="E297">
        <f t="shared" si="13"/>
        <v>1.7822650723816151E-3</v>
      </c>
      <c r="F297">
        <f t="shared" ca="1" si="14"/>
        <v>-0.45732870031538314</v>
      </c>
      <c r="G297">
        <f ca="1">S0*EXP(Drift*(A297-$A$11)+Volatility*SUM($F$12:F297))</f>
        <v>115.94843626705386</v>
      </c>
    </row>
    <row r="298" spans="1:7" x14ac:dyDescent="0.25">
      <c r="A298" s="1" t="str">
        <f>MID('Filter Data'!A289,2,LEN('Filter Data'!A289)-2)</f>
        <v>25-Aug-2021</v>
      </c>
      <c r="B298">
        <f>'Filter Data'!O289</f>
        <v>79.984999999999999</v>
      </c>
      <c r="C298">
        <f t="shared" si="12"/>
        <v>9.0974579852870305E-3</v>
      </c>
      <c r="D298">
        <f>C298-SET_TRI!C299</f>
        <v>3.6804446737126115E-5</v>
      </c>
      <c r="E298">
        <f t="shared" si="13"/>
        <v>8.6999290751321214E-3</v>
      </c>
      <c r="F298">
        <f t="shared" ca="1" si="14"/>
        <v>0.52878590242371715</v>
      </c>
      <c r="G298">
        <f ca="1">S0*EXP(Drift*(A298-$A$11)+Volatility*SUM($F$12:F298))</f>
        <v>116.24192234178075</v>
      </c>
    </row>
    <row r="299" spans="1:7" x14ac:dyDescent="0.25">
      <c r="A299" s="1" t="str">
        <f>MID('Filter Data'!A290,2,LEN('Filter Data'!A290)-2)</f>
        <v>26-Aug-2021</v>
      </c>
      <c r="B299">
        <f>'Filter Data'!O290</f>
        <v>79.816999999999993</v>
      </c>
      <c r="C299">
        <f t="shared" si="12"/>
        <v>-2.10039382384205E-3</v>
      </c>
      <c r="D299">
        <f>C299-SET_TRI!C300</f>
        <v>-1.5270098026845395E-3</v>
      </c>
      <c r="E299">
        <f t="shared" si="13"/>
        <v>-2.4448854722177059E-3</v>
      </c>
      <c r="F299">
        <f t="shared" ca="1" si="14"/>
        <v>-9.9496702331025144E-2</v>
      </c>
      <c r="G299">
        <f ca="1">S0*EXP(Drift*(A299-$A$11)+Volatility*SUM($F$12:F299))</f>
        <v>116.2991907729583</v>
      </c>
    </row>
    <row r="300" spans="1:7" x14ac:dyDescent="0.25">
      <c r="A300" s="1" t="str">
        <f>MID('Filter Data'!A291,2,LEN('Filter Data'!A291)-2)</f>
        <v>27-Aug-2021</v>
      </c>
      <c r="B300">
        <f>'Filter Data'!O291</f>
        <v>80.320400000000006</v>
      </c>
      <c r="C300">
        <f t="shared" si="12"/>
        <v>6.3069270957316539E-3</v>
      </c>
      <c r="D300">
        <f>C300-SET_TRI!C301</f>
        <v>-1.6641293383324787E-3</v>
      </c>
      <c r="E300">
        <f t="shared" si="13"/>
        <v>5.9670859003812847E-3</v>
      </c>
      <c r="F300">
        <f t="shared" ca="1" si="14"/>
        <v>-0.2443889224708895</v>
      </c>
      <c r="G300">
        <f ca="1">S0*EXP(Drift*(A300-$A$11)+Volatility*SUM($F$12:F300))</f>
        <v>116.30188197659557</v>
      </c>
    </row>
    <row r="301" spans="1:7" x14ac:dyDescent="0.25">
      <c r="A301" s="1" t="str">
        <f>MID('Filter Data'!A292,2,LEN('Filter Data'!A292)-2)</f>
        <v>30-Aug-2021</v>
      </c>
      <c r="B301">
        <f>'Filter Data'!O292</f>
        <v>81.3108</v>
      </c>
      <c r="C301">
        <f t="shared" si="12"/>
        <v>1.2330615883386959E-2</v>
      </c>
      <c r="D301">
        <f>C301-SET_TRI!C302</f>
        <v>-3.5307590243108932E-3</v>
      </c>
      <c r="E301">
        <f t="shared" si="13"/>
        <v>1.2054082032458585E-2</v>
      </c>
      <c r="F301">
        <f t="shared" ca="1" si="14"/>
        <v>-0.16688719841007621</v>
      </c>
      <c r="G301">
        <f ca="1">S0*EXP(Drift*(A301-$A$11)+Volatility*SUM($F$12:F301))</f>
        <v>116.52352996881942</v>
      </c>
    </row>
    <row r="302" spans="1:7" x14ac:dyDescent="0.25">
      <c r="A302" s="1" t="str">
        <f>MID('Filter Data'!A293,2,LEN('Filter Data'!A293)-2)</f>
        <v>31-Aug-2021</v>
      </c>
      <c r="B302">
        <f>'Filter Data'!O293</f>
        <v>81.77</v>
      </c>
      <c r="C302">
        <f t="shared" si="12"/>
        <v>5.6474662652439235E-3</v>
      </c>
      <c r="D302">
        <f>C302-SET_TRI!C303</f>
        <v>7.6551372222566447E-4</v>
      </c>
      <c r="E302">
        <f t="shared" si="13"/>
        <v>5.225222946316139E-3</v>
      </c>
      <c r="F302">
        <f t="shared" ca="1" si="14"/>
        <v>-0.30603478797133266</v>
      </c>
      <c r="G302">
        <f ca="1">S0*EXP(Drift*(A302-$A$11)+Volatility*SUM($F$12:F302))</f>
        <v>116.50295689588235</v>
      </c>
    </row>
    <row r="303" spans="1:7" x14ac:dyDescent="0.25">
      <c r="A303" s="1" t="str">
        <f>MID('Filter Data'!A294,2,LEN('Filter Data'!A294)-2)</f>
        <v>01-Sep-2021</v>
      </c>
      <c r="B303">
        <f>'Filter Data'!O294</f>
        <v>80.869</v>
      </c>
      <c r="C303">
        <f t="shared" si="12"/>
        <v>-1.1018711018710974E-2</v>
      </c>
      <c r="D303">
        <f>C303-SET_TRI!C304</f>
        <v>-7.0604782201487311E-3</v>
      </c>
      <c r="E303">
        <f t="shared" si="13"/>
        <v>-1.1175533311143102E-2</v>
      </c>
      <c r="F303">
        <f t="shared" ca="1" si="14"/>
        <v>-0.85718660336379071</v>
      </c>
      <c r="G303">
        <f ca="1">S0*EXP(Drift*(A303-$A$11)+Volatility*SUM($F$12:F303))</f>
        <v>116.27458722891262</v>
      </c>
    </row>
    <row r="304" spans="1:7" x14ac:dyDescent="0.25">
      <c r="A304" s="1" t="str">
        <f>MID('Filter Data'!A295,2,LEN('Filter Data'!A295)-2)</f>
        <v>03-Sep-2021</v>
      </c>
      <c r="B304">
        <f>'Filter Data'!O295</f>
        <v>81.377899999999997</v>
      </c>
      <c r="C304">
        <f t="shared" si="12"/>
        <v>6.2928934449541481E-3</v>
      </c>
      <c r="D304">
        <f>C304-SET_TRI!C305</f>
        <v>-7.0239931717778941E-3</v>
      </c>
      <c r="E304">
        <f t="shared" si="13"/>
        <v>6.1348337504058877E-3</v>
      </c>
      <c r="F304">
        <f t="shared" ca="1" si="14"/>
        <v>-1.4465422958797882</v>
      </c>
      <c r="G304">
        <f ca="1">S0*EXP(Drift*(A304-$A$11)+Volatility*SUM($F$12:F304))</f>
        <v>115.91972833974293</v>
      </c>
    </row>
    <row r="305" spans="1:7" x14ac:dyDescent="0.25">
      <c r="A305" s="1" t="str">
        <f>MID('Filter Data'!A296,2,LEN('Filter Data'!A296)-2)</f>
        <v>07-Sep-2021</v>
      </c>
      <c r="B305">
        <f>'Filter Data'!O296</f>
        <v>80.206900000000005</v>
      </c>
      <c r="C305">
        <f t="shared" si="12"/>
        <v>-1.4389656159718945E-2</v>
      </c>
      <c r="D305">
        <f>C305-SET_TRI!C306</f>
        <v>-5.7375859302127574E-3</v>
      </c>
      <c r="E305">
        <f t="shared" si="13"/>
        <v>-1.4591344768411483E-2</v>
      </c>
      <c r="F305">
        <f t="shared" ca="1" si="14"/>
        <v>-4.2641397696086329</v>
      </c>
      <c r="G305">
        <f ca="1">S0*EXP(Drift*(A305-$A$11)+Volatility*SUM($F$12:F305))</f>
        <v>114.7026390861041</v>
      </c>
    </row>
    <row r="306" spans="1:7" x14ac:dyDescent="0.25">
      <c r="A306" s="1" t="str">
        <f>MID('Filter Data'!A297,2,LEN('Filter Data'!A297)-2)</f>
        <v>08-Sep-2021</v>
      </c>
      <c r="B306">
        <f>'Filter Data'!O297</f>
        <v>80.520200000000003</v>
      </c>
      <c r="C306">
        <f t="shared" si="12"/>
        <v>3.9061477254450443E-3</v>
      </c>
      <c r="D306">
        <f>C306-SET_TRI!C307</f>
        <v>2.2482129145344832E-3</v>
      </c>
      <c r="E306">
        <f t="shared" si="13"/>
        <v>3.4336181879133232E-3</v>
      </c>
      <c r="F306">
        <f t="shared" ca="1" si="14"/>
        <v>2.005414477025147</v>
      </c>
      <c r="G306">
        <f ca="1">S0*EXP(Drift*(A306-$A$11)+Volatility*SUM($F$12:F306))</f>
        <v>115.54439365252507</v>
      </c>
    </row>
    <row r="307" spans="1:7" x14ac:dyDescent="0.25">
      <c r="A307" s="1" t="str">
        <f>MID('Filter Data'!A298,2,LEN('Filter Data'!A298)-2)</f>
        <v>09-Sep-2021</v>
      </c>
      <c r="B307">
        <f>'Filter Data'!O298</f>
        <v>80.331800000000001</v>
      </c>
      <c r="C307">
        <f t="shared" si="12"/>
        <v>-2.3397855444969268E-3</v>
      </c>
      <c r="D307">
        <f>C307-SET_TRI!C308</f>
        <v>8.1289750712221359E-3</v>
      </c>
      <c r="E307">
        <f t="shared" si="13"/>
        <v>-3.0117630165139063E-3</v>
      </c>
      <c r="F307">
        <f t="shared" ca="1" si="14"/>
        <v>-1.3038311808776022</v>
      </c>
      <c r="G307">
        <f ca="1">S0*EXP(Drift*(A307-$A$11)+Volatility*SUM($F$12:F307))</f>
        <v>115.15116027253177</v>
      </c>
    </row>
    <row r="308" spans="1:7" x14ac:dyDescent="0.25">
      <c r="A308" s="1" t="str">
        <f>MID('Filter Data'!A299,2,LEN('Filter Data'!A299)-2)</f>
        <v>13-Sep-2021</v>
      </c>
      <c r="B308">
        <f>'Filter Data'!O299</f>
        <v>81.648399999999995</v>
      </c>
      <c r="C308">
        <f t="shared" si="12"/>
        <v>1.6389524447354521E-2</v>
      </c>
      <c r="D308">
        <f>C308-SET_TRI!C309</f>
        <v>1.67358065418837E-2</v>
      </c>
      <c r="E308">
        <f t="shared" si="13"/>
        <v>1.5425643525827341E-2</v>
      </c>
      <c r="F308">
        <f t="shared" ca="1" si="14"/>
        <v>-0.29461926264726079</v>
      </c>
      <c r="G308">
        <f ca="1">S0*EXP(Drift*(A308-$A$11)+Volatility*SUM($F$12:F308))</f>
        <v>115.41689631226443</v>
      </c>
    </row>
    <row r="309" spans="1:7" x14ac:dyDescent="0.25">
      <c r="A309" s="1" t="str">
        <f>MID('Filter Data'!A300,2,LEN('Filter Data'!A300)-2)</f>
        <v>14-Sep-2021</v>
      </c>
      <c r="B309">
        <f>'Filter Data'!O300</f>
        <v>81.505399999999995</v>
      </c>
      <c r="C309">
        <f t="shared" si="12"/>
        <v>-1.7514121525957728E-3</v>
      </c>
      <c r="D309">
        <f>C309-SET_TRI!C310</f>
        <v>5.3259400218234861E-3</v>
      </c>
      <c r="E309">
        <f t="shared" si="13"/>
        <v>-2.3283237919882213E-3</v>
      </c>
      <c r="F309">
        <f t="shared" ca="1" si="14"/>
        <v>-1.346355134767379</v>
      </c>
      <c r="G309">
        <f ca="1">S0*EXP(Drift*(A309-$A$11)+Volatility*SUM($F$12:F309))</f>
        <v>115.00825175425399</v>
      </c>
    </row>
    <row r="310" spans="1:7" x14ac:dyDescent="0.25">
      <c r="A310" s="1" t="str">
        <f>MID('Filter Data'!A301,2,LEN('Filter Data'!A301)-2)</f>
        <v>15-Sep-2021</v>
      </c>
      <c r="B310">
        <f>'Filter Data'!O301</f>
        <v>81.567700000000002</v>
      </c>
      <c r="C310">
        <f t="shared" si="12"/>
        <v>7.643665327697008E-4</v>
      </c>
      <c r="D310">
        <f>C310-SET_TRI!C311</f>
        <v>-6.1708294658011911E-4</v>
      </c>
      <c r="E310">
        <f t="shared" si="13"/>
        <v>3.8901442325869586E-4</v>
      </c>
      <c r="F310">
        <f t="shared" ca="1" si="14"/>
        <v>-9.8792803136342741E-2</v>
      </c>
      <c r="G310">
        <f ca="1">S0*EXP(Drift*(A310-$A$11)+Volatility*SUM($F$12:F310))</f>
        <v>115.06517479330503</v>
      </c>
    </row>
    <row r="311" spans="1:7" x14ac:dyDescent="0.25">
      <c r="A311" s="1" t="str">
        <f>MID('Filter Data'!A302,2,LEN('Filter Data'!A302)-2)</f>
        <v>16-Sep-2021</v>
      </c>
      <c r="B311">
        <f>'Filter Data'!O302</f>
        <v>81.968500000000006</v>
      </c>
      <c r="C311">
        <f t="shared" si="12"/>
        <v>4.9137097159783075E-3</v>
      </c>
      <c r="D311">
        <f>C311-SET_TRI!C312</f>
        <v>2.1075696452390845E-3</v>
      </c>
      <c r="E311">
        <f t="shared" si="13"/>
        <v>4.4459501400285761E-3</v>
      </c>
      <c r="F311">
        <f t="shared" ca="1" si="14"/>
        <v>-0.23968476203351718</v>
      </c>
      <c r="G311">
        <f ca="1">S0*EXP(Drift*(A311-$A$11)+Volatility*SUM($F$12:F311))</f>
        <v>115.0695910859226</v>
      </c>
    </row>
    <row r="312" spans="1:7" x14ac:dyDescent="0.25">
      <c r="A312" s="1" t="str">
        <f>MID('Filter Data'!A303,2,LEN('Filter Data'!A303)-2)</f>
        <v>23-Sep-2021</v>
      </c>
      <c r="B312">
        <f>'Filter Data'!O303</f>
        <v>82.453999999999994</v>
      </c>
      <c r="C312">
        <f t="shared" si="12"/>
        <v>5.9230070087898101E-3</v>
      </c>
      <c r="D312">
        <f>C312-SET_TRI!C313</f>
        <v>2.6555094746373666E-3</v>
      </c>
      <c r="E312">
        <f t="shared" si="13"/>
        <v>5.4366638778035239E-3</v>
      </c>
      <c r="F312">
        <f t="shared" ca="1" si="14"/>
        <v>-2.0223198961849111</v>
      </c>
      <c r="G312">
        <f ca="1">S0*EXP(Drift*(A312-$A$11)+Volatility*SUM($F$12:F312))</f>
        <v>114.97211142752079</v>
      </c>
    </row>
    <row r="313" spans="1:7" x14ac:dyDescent="0.25">
      <c r="A313" s="1" t="str">
        <f>MID('Filter Data'!A304,2,LEN('Filter Data'!A304)-2)</f>
        <v>27-Sep-2021</v>
      </c>
      <c r="B313">
        <f>'Filter Data'!O304</f>
        <v>81.609399999999994</v>
      </c>
      <c r="C313">
        <f t="shared" si="12"/>
        <v>-1.0243287166177503E-2</v>
      </c>
      <c r="D313">
        <f>C313-SET_TRI!C314</f>
        <v>-4.4241327147930588E-3</v>
      </c>
      <c r="E313">
        <f t="shared" si="13"/>
        <v>-1.0489521961891152E-2</v>
      </c>
      <c r="F313">
        <f t="shared" ca="1" si="14"/>
        <v>3.6702568876092996</v>
      </c>
      <c r="G313">
        <f ca="1">S0*EXP(Drift*(A313-$A$11)+Volatility*SUM($F$12:F313))</f>
        <v>116.72719875173462</v>
      </c>
    </row>
    <row r="314" spans="1:7" x14ac:dyDescent="0.25">
      <c r="A314" s="1" t="str">
        <f>MID('Filter Data'!A305,2,LEN('Filter Data'!A305)-2)</f>
        <v>28-Sep-2021</v>
      </c>
      <c r="B314">
        <f>'Filter Data'!O305</f>
        <v>81.373000000000005</v>
      </c>
      <c r="C314">
        <f t="shared" si="12"/>
        <v>-2.8967251321537603E-3</v>
      </c>
      <c r="D314">
        <f>C314-SET_TRI!C315</f>
        <v>2.500786700340399E-4</v>
      </c>
      <c r="E314">
        <f t="shared" si="13"/>
        <v>-3.3014873059881299E-3</v>
      </c>
      <c r="F314">
        <f t="shared" ca="1" si="14"/>
        <v>-0.61228005454194212</v>
      </c>
      <c r="G314">
        <f ca="1">S0*EXP(Drift*(A314-$A$11)+Volatility*SUM($F$12:F314))</f>
        <v>116.59085823533853</v>
      </c>
    </row>
    <row r="315" spans="1:7" x14ac:dyDescent="0.25">
      <c r="A315" s="1" t="str">
        <f>MID('Filter Data'!A306,2,LEN('Filter Data'!A306)-2)</f>
        <v>29-Sep-2021</v>
      </c>
      <c r="B315">
        <f>'Filter Data'!O306</f>
        <v>81.532700000000006</v>
      </c>
      <c r="C315">
        <f t="shared" si="12"/>
        <v>1.9625674363732545E-3</v>
      </c>
      <c r="D315">
        <f>C315-SET_TRI!C316</f>
        <v>2.5768824885164833E-4</v>
      </c>
      <c r="E315">
        <f t="shared" si="13"/>
        <v>1.5575471812329189E-3</v>
      </c>
      <c r="F315">
        <f t="shared" ca="1" si="14"/>
        <v>0.26988268039944885</v>
      </c>
      <c r="G315">
        <f ca="1">S0*EXP(Drift*(A315-$A$11)+Volatility*SUM($F$12:F315))</f>
        <v>116.78797178746925</v>
      </c>
    </row>
    <row r="316" spans="1:7" x14ac:dyDescent="0.25">
      <c r="A316" s="1" t="str">
        <f>MID('Filter Data'!A307,2,LEN('Filter Data'!A307)-2)</f>
        <v>30-Sep-2021</v>
      </c>
      <c r="B316">
        <f>'Filter Data'!O307</f>
        <v>81.197800000000001</v>
      </c>
      <c r="C316">
        <f t="shared" si="12"/>
        <v>-4.1075543922868326E-3</v>
      </c>
      <c r="D316">
        <f>C316-SET_TRI!C317</f>
        <v>3.6164967151511998E-3</v>
      </c>
      <c r="E316">
        <f t="shared" si="13"/>
        <v>-4.6264897137206114E-3</v>
      </c>
      <c r="F316">
        <f t="shared" ca="1" si="14"/>
        <v>-8.0219176184198437E-2</v>
      </c>
      <c r="G316">
        <f ca="1">S0*EXP(Drift*(A316-$A$11)+Volatility*SUM($F$12:F316))</f>
        <v>116.85280682202976</v>
      </c>
    </row>
    <row r="317" spans="1:7" x14ac:dyDescent="0.25">
      <c r="A317" s="1" t="str">
        <f>MID('Filter Data'!A308,2,LEN('Filter Data'!A308)-2)</f>
        <v>08-Oct-2021</v>
      </c>
      <c r="B317">
        <f>'Filter Data'!O308</f>
        <v>83.207899999999995</v>
      </c>
      <c r="C317">
        <f t="shared" si="12"/>
        <v>2.4755596826514934E-2</v>
      </c>
      <c r="D317">
        <f>C317-SET_TRI!C318</f>
        <v>2.6010992069213854E-3</v>
      </c>
      <c r="E317">
        <f t="shared" si="13"/>
        <v>2.4271099037207432E-2</v>
      </c>
      <c r="F317">
        <f t="shared" ca="1" si="14"/>
        <v>7.9355081930094787E-2</v>
      </c>
      <c r="G317">
        <f ca="1">S0*EXP(Drift*(A317-$A$11)+Volatility*SUM($F$12:F317))</f>
        <v>117.64730681086361</v>
      </c>
    </row>
    <row r="318" spans="1:7" x14ac:dyDescent="0.25">
      <c r="A318" s="1" t="str">
        <f>MID('Filter Data'!A309,2,LEN('Filter Data'!A309)-2)</f>
        <v>12-Oct-2021</v>
      </c>
      <c r="B318">
        <f>'Filter Data'!O309</f>
        <v>83.001599999999996</v>
      </c>
      <c r="C318">
        <f t="shared" si="12"/>
        <v>-2.479331890361358E-3</v>
      </c>
      <c r="D318">
        <f>C318-SET_TRI!C319</f>
        <v>-6.8147876567547869E-3</v>
      </c>
      <c r="E318">
        <f t="shared" si="13"/>
        <v>-2.6444868570431514E-3</v>
      </c>
      <c r="F318">
        <f t="shared" ca="1" si="14"/>
        <v>1.124642877246838</v>
      </c>
      <c r="G318">
        <f ca="1">S0*EXP(Drift*(A318-$A$11)+Volatility*SUM($F$12:F318))</f>
        <v>118.46223708405944</v>
      </c>
    </row>
    <row r="319" spans="1:7" x14ac:dyDescent="0.25">
      <c r="A319" s="1" t="str">
        <f>MID('Filter Data'!A310,2,LEN('Filter Data'!A310)-2)</f>
        <v>18-Oct-2021</v>
      </c>
      <c r="B319">
        <f>'Filter Data'!O310</f>
        <v>82.821700000000007</v>
      </c>
      <c r="C319">
        <f t="shared" si="12"/>
        <v>-2.1674280977714805E-3</v>
      </c>
      <c r="D319">
        <f>C319-SET_TRI!C320</f>
        <v>-3.5902699242043711E-3</v>
      </c>
      <c r="E319">
        <f t="shared" si="13"/>
        <v>-2.4419436174450159E-3</v>
      </c>
      <c r="F319">
        <f t="shared" ca="1" si="14"/>
        <v>-2.503746028271312</v>
      </c>
      <c r="G319">
        <f ca="1">S0*EXP(Drift*(A319-$A$11)+Volatility*SUM($F$12:F319))</f>
        <v>118.08116073130743</v>
      </c>
    </row>
    <row r="320" spans="1:7" x14ac:dyDescent="0.25">
      <c r="A320" s="1" t="str">
        <f>MID('Filter Data'!A311,2,LEN('Filter Data'!A311)-2)</f>
        <v>19-Oct-2021</v>
      </c>
      <c r="B320">
        <f>'Filter Data'!O311</f>
        <v>82.400899999999993</v>
      </c>
      <c r="C320">
        <f t="shared" si="12"/>
        <v>-5.0807940431072292E-3</v>
      </c>
      <c r="D320">
        <f>C320-SET_TRI!C321</f>
        <v>4.0474354734011727E-3</v>
      </c>
      <c r="E320">
        <f t="shared" si="13"/>
        <v>-5.6143447907277067E-3</v>
      </c>
      <c r="F320">
        <f t="shared" ca="1" si="14"/>
        <v>-0.44952753402357964</v>
      </c>
      <c r="G320">
        <f ca="1">S0*EXP(Drift*(A320-$A$11)+Volatility*SUM($F$12:F320))</f>
        <v>118.00544262772394</v>
      </c>
    </row>
    <row r="321" spans="1:7" x14ac:dyDescent="0.25">
      <c r="A321" s="1" t="str">
        <f>MID('Filter Data'!A312,2,LEN('Filter Data'!A312)-2)</f>
        <v>21-Oct-2021</v>
      </c>
      <c r="B321">
        <f>'Filter Data'!O312</f>
        <v>82.939800000000005</v>
      </c>
      <c r="C321">
        <f t="shared" si="12"/>
        <v>6.5399771119006274E-3</v>
      </c>
      <c r="D321">
        <f>C321-SET_TRI!C322</f>
        <v>-3.7174326190749559E-4</v>
      </c>
      <c r="E321">
        <f t="shared" si="13"/>
        <v>6.156304228304316E-3</v>
      </c>
      <c r="F321">
        <f t="shared" ca="1" si="14"/>
        <v>0.355333604510782</v>
      </c>
      <c r="G321">
        <f ca="1">S0*EXP(Drift*(A321-$A$11)+Volatility*SUM($F$12:F321))</f>
        <v>118.33406441276982</v>
      </c>
    </row>
    <row r="322" spans="1:7" x14ac:dyDescent="0.25">
      <c r="A322" s="1" t="str">
        <f>MID('Filter Data'!A313,2,LEN('Filter Data'!A313)-2)</f>
        <v>25-Oct-2021</v>
      </c>
      <c r="B322">
        <f>'Filter Data'!O313</f>
        <v>82.459800000000001</v>
      </c>
      <c r="C322">
        <f t="shared" si="12"/>
        <v>-5.7873300876057571E-3</v>
      </c>
      <c r="D322">
        <f>C322-SET_TRI!C323</f>
        <v>2.8415687026901899E-4</v>
      </c>
      <c r="E322">
        <f t="shared" si="13"/>
        <v>-6.1932480345298635E-3</v>
      </c>
      <c r="F322">
        <f t="shared" ca="1" si="14"/>
        <v>-6.3297733243348392E-2</v>
      </c>
      <c r="G322">
        <f ca="1">S0*EXP(Drift*(A322-$A$11)+Volatility*SUM($F$12:F322))</f>
        <v>118.69606412722541</v>
      </c>
    </row>
    <row r="323" spans="1:7" x14ac:dyDescent="0.25">
      <c r="A323" s="1" t="str">
        <f>MID('Filter Data'!A314,2,LEN('Filter Data'!A314)-2)</f>
        <v>26-Oct-2021</v>
      </c>
      <c r="B323">
        <f>'Filter Data'!O314</f>
        <v>82.415499999999994</v>
      </c>
      <c r="C323">
        <f t="shared" si="12"/>
        <v>-5.3723147521588562E-4</v>
      </c>
      <c r="D323">
        <f>C323-SET_TRI!C324</f>
        <v>-1.7876810722876318E-3</v>
      </c>
      <c r="E323">
        <f t="shared" si="13"/>
        <v>-8.7288237388652857E-4</v>
      </c>
      <c r="F323">
        <f t="shared" ca="1" si="14"/>
        <v>0.19598935203230972</v>
      </c>
      <c r="G323">
        <f ca="1">S0*EXP(Drift*(A323-$A$11)+Volatility*SUM($F$12:F323))</f>
        <v>118.86827745621703</v>
      </c>
    </row>
    <row r="324" spans="1:7" x14ac:dyDescent="0.25">
      <c r="A324" s="1" t="str">
        <f>MID('Filter Data'!A315,2,LEN('Filter Data'!A315)-2)</f>
        <v>27-Oct-2021</v>
      </c>
      <c r="B324">
        <f>'Filter Data'!O315</f>
        <v>81.891199999999998</v>
      </c>
      <c r="C324">
        <f t="shared" si="12"/>
        <v>-6.3616674047963879E-3</v>
      </c>
      <c r="D324">
        <f>C324-SET_TRI!C325</f>
        <v>4.6862139311439066E-4</v>
      </c>
      <c r="E324">
        <f t="shared" si="13"/>
        <v>-6.773841525169964E-3</v>
      </c>
      <c r="F324">
        <f t="shared" ca="1" si="14"/>
        <v>0.60247211178212523</v>
      </c>
      <c r="G324">
        <f ca="1">S0*EXP(Drift*(A324-$A$11)+Volatility*SUM($F$12:F324))</f>
        <v>119.19760559684262</v>
      </c>
    </row>
    <row r="325" spans="1:7" x14ac:dyDescent="0.25">
      <c r="A325" s="1" t="str">
        <f>MID('Filter Data'!A316,2,LEN('Filter Data'!A316)-2)</f>
        <v>28-Oct-2021</v>
      </c>
      <c r="B325">
        <f>'Filter Data'!O316</f>
        <v>81.841300000000004</v>
      </c>
      <c r="C325">
        <f t="shared" si="12"/>
        <v>-6.0934508225540525E-4</v>
      </c>
      <c r="D325">
        <f>C325-SET_TRI!C326</f>
        <v>5.0282238272553832E-5</v>
      </c>
      <c r="E325">
        <f t="shared" si="13"/>
        <v>-1.0073310960325215E-3</v>
      </c>
      <c r="F325">
        <f t="shared" ca="1" si="14"/>
        <v>0.83962651066011995</v>
      </c>
      <c r="G325">
        <f ca="1">S0*EXP(Drift*(A325-$A$11)+Volatility*SUM($F$12:F325))</f>
        <v>119.61971521795812</v>
      </c>
    </row>
    <row r="326" spans="1:7" x14ac:dyDescent="0.25">
      <c r="A326" s="1" t="str">
        <f>MID('Filter Data'!A317,2,LEN('Filter Data'!A317)-2)</f>
        <v>02-Nov-2021</v>
      </c>
      <c r="B326">
        <f>'Filter Data'!O317</f>
        <v>82.159800000000004</v>
      </c>
      <c r="C326">
        <f t="shared" si="12"/>
        <v>3.8916781624925337E-3</v>
      </c>
      <c r="D326">
        <f>C326-SET_TRI!C327</f>
        <v>5.4710427274942686E-3</v>
      </c>
      <c r="E326">
        <f t="shared" si="13"/>
        <v>3.3098453183032974E-3</v>
      </c>
      <c r="F326">
        <f t="shared" ca="1" si="14"/>
        <v>-2.3505215434686151</v>
      </c>
      <c r="G326">
        <f ca="1">S0*EXP(Drift*(A326-$A$11)+Volatility*SUM($F$12:F326))</f>
        <v>119.19694708672552</v>
      </c>
    </row>
    <row r="327" spans="1:7" x14ac:dyDescent="0.25">
      <c r="A327" s="1" t="str">
        <f>MID('Filter Data'!A318,2,LEN('Filter Data'!A318)-2)</f>
        <v>03-Nov-2021</v>
      </c>
      <c r="B327">
        <f>'Filter Data'!O318</f>
        <v>81.758899999999997</v>
      </c>
      <c r="C327">
        <f t="shared" si="12"/>
        <v>-4.879515286064561E-3</v>
      </c>
      <c r="D327">
        <f>C327-SET_TRI!C328</f>
        <v>-2.3229691798540152E-3</v>
      </c>
      <c r="E327">
        <f t="shared" si="13"/>
        <v>-5.1970117169019437E-3</v>
      </c>
      <c r="F327">
        <f t="shared" ca="1" si="14"/>
        <v>-1.0670711938286599</v>
      </c>
      <c r="G327">
        <f ca="1">S0*EXP(Drift*(A327-$A$11)+Volatility*SUM($F$12:F327))</f>
        <v>118.88243397582335</v>
      </c>
    </row>
    <row r="328" spans="1:7" x14ac:dyDescent="0.25">
      <c r="A328" s="1" t="str">
        <f>MID('Filter Data'!A319,2,LEN('Filter Data'!A319)-2)</f>
        <v>08-Nov-2021</v>
      </c>
      <c r="B328">
        <f>'Filter Data'!O319</f>
        <v>83.5732</v>
      </c>
      <c r="C328">
        <f t="shared" si="12"/>
        <v>2.2190856285982358E-2</v>
      </c>
      <c r="D328">
        <f>C328-SET_TRI!C329</f>
        <v>1.4394430407094701E-2</v>
      </c>
      <c r="E328">
        <f t="shared" si="13"/>
        <v>2.1306383886938219E-2</v>
      </c>
      <c r="F328">
        <f t="shared" ca="1" si="14"/>
        <v>-0.72825539275812745</v>
      </c>
      <c r="G328">
        <f ca="1">S0*EXP(Drift*(A328-$A$11)+Volatility*SUM($F$12:F328))</f>
        <v>119.08650368055999</v>
      </c>
    </row>
    <row r="329" spans="1:7" x14ac:dyDescent="0.25">
      <c r="A329" s="1" t="str">
        <f>MID('Filter Data'!A320,2,LEN('Filter Data'!A320)-2)</f>
        <v>09-Nov-2021</v>
      </c>
      <c r="B329">
        <f>'Filter Data'!O320</f>
        <v>83.677599999999998</v>
      </c>
      <c r="C329">
        <f t="shared" si="12"/>
        <v>1.2492042903705766E-3</v>
      </c>
      <c r="D329">
        <f>C329-SET_TRI!C330</f>
        <v>9.3626281936687534E-4</v>
      </c>
      <c r="E329">
        <f t="shared" si="13"/>
        <v>8.2116996105457084E-4</v>
      </c>
      <c r="F329">
        <f t="shared" ca="1" si="14"/>
        <v>0.27325674664051919</v>
      </c>
      <c r="G329">
        <f ca="1">S0*EXP(Drift*(A329-$A$11)+Volatility*SUM($F$12:F329))</f>
        <v>119.2891404090487</v>
      </c>
    </row>
    <row r="330" spans="1:7" x14ac:dyDescent="0.25">
      <c r="A330" s="1" t="str">
        <f>MID('Filter Data'!A321,2,LEN('Filter Data'!A321)-2)</f>
        <v>10-Nov-2021</v>
      </c>
      <c r="B330">
        <f>'Filter Data'!O321</f>
        <v>83.197199999999995</v>
      </c>
      <c r="C330">
        <f t="shared" si="12"/>
        <v>-5.7410824402229872E-3</v>
      </c>
      <c r="D330">
        <f>C330-SET_TRI!C331</f>
        <v>-4.4638861542223313E-3</v>
      </c>
      <c r="E330">
        <f t="shared" si="13"/>
        <v>-5.9859689852895951E-3</v>
      </c>
      <c r="F330">
        <f t="shared" ca="1" si="14"/>
        <v>0.42181285764187626</v>
      </c>
      <c r="G330">
        <f ca="1">S0*EXP(Drift*(A330-$A$11)+Volatility*SUM($F$12:F330))</f>
        <v>119.54964427520576</v>
      </c>
    </row>
    <row r="331" spans="1:7" x14ac:dyDescent="0.25">
      <c r="A331" s="1" t="str">
        <f>MID('Filter Data'!A322,2,LEN('Filter Data'!A322)-2)</f>
        <v>12-Nov-2021</v>
      </c>
      <c r="B331">
        <f>'Filter Data'!O322</f>
        <v>83.118799999999993</v>
      </c>
      <c r="C331">
        <f t="shared" si="12"/>
        <v>-9.4233940565309926E-4</v>
      </c>
      <c r="D331">
        <f>C331-SET_TRI!C332</f>
        <v>-1.2605551698632459E-3</v>
      </c>
      <c r="E331">
        <f t="shared" si="13"/>
        <v>-1.2958679483520187E-3</v>
      </c>
      <c r="F331">
        <f t="shared" ca="1" si="14"/>
        <v>-2.2403495812472274</v>
      </c>
      <c r="G331">
        <f ca="1">S0*EXP(Drift*(A331-$A$11)+Volatility*SUM($F$12:F331))</f>
        <v>118.87867862817791</v>
      </c>
    </row>
    <row r="332" spans="1:7" x14ac:dyDescent="0.25">
      <c r="A332" s="1" t="str">
        <f>MID('Filter Data'!A323,2,LEN('Filter Data'!A323)-2)</f>
        <v>15-Nov-2021</v>
      </c>
      <c r="B332">
        <f>'Filter Data'!O323</f>
        <v>83.000100000000003</v>
      </c>
      <c r="C332">
        <f t="shared" si="12"/>
        <v>-1.4280764399869804E-3</v>
      </c>
      <c r="D332">
        <f>C332-SET_TRI!C333</f>
        <v>-5.9999787748482355E-3</v>
      </c>
      <c r="E332">
        <f t="shared" si="13"/>
        <v>-1.6208659112051792E-3</v>
      </c>
      <c r="F332">
        <f t="shared" ca="1" si="14"/>
        <v>1.4416714196563016</v>
      </c>
      <c r="G332">
        <f ca="1">S0*EXP(Drift*(A332-$A$11)+Volatility*SUM($F$12:F332))</f>
        <v>119.72754066350963</v>
      </c>
    </row>
    <row r="333" spans="1:7" x14ac:dyDescent="0.25">
      <c r="A333" s="1" t="str">
        <f>MID('Filter Data'!A324,2,LEN('Filter Data'!A324)-2)</f>
        <v>16-Nov-2021</v>
      </c>
      <c r="B333">
        <f>'Filter Data'!O324</f>
        <v>83.543199999999999</v>
      </c>
      <c r="C333">
        <f t="shared" ref="C333:C396" si="15">(B333-B332)/B332</f>
        <v>6.5433656104028244E-3</v>
      </c>
      <c r="D333">
        <f>C333-SET_TRI!C334</f>
        <v>4.0535731656760332E-3</v>
      </c>
      <c r="E333">
        <f t="shared" ref="E333:E396" si="16">C333-($B$4+$B$5*D333)</f>
        <v>6.0096067009805069E-3</v>
      </c>
      <c r="F333">
        <f t="shared" ref="F333:F396" ca="1" si="17">SQRT(A333-A332)*_xlfn.NORM.INV(RAND(),0,1)</f>
        <v>0.46053047522816964</v>
      </c>
      <c r="G333">
        <f ca="1">S0*EXP(Drift*(A333-$A$11)+Volatility*SUM($F$12:F333))</f>
        <v>120.00405339873294</v>
      </c>
    </row>
    <row r="334" spans="1:7" x14ac:dyDescent="0.25">
      <c r="A334" s="1" t="str">
        <f>MID('Filter Data'!A325,2,LEN('Filter Data'!A325)-2)</f>
        <v>17-Nov-2021</v>
      </c>
      <c r="B334">
        <f>'Filter Data'!O325</f>
        <v>83.423599999999993</v>
      </c>
      <c r="C334">
        <f t="shared" si="15"/>
        <v>-1.4315946719781561E-3</v>
      </c>
      <c r="D334">
        <f>C334-SET_TRI!C335</f>
        <v>-1.4355431755939049E-3</v>
      </c>
      <c r="E334">
        <f t="shared" si="16"/>
        <v>-1.7791884403446389E-3</v>
      </c>
      <c r="F334">
        <f t="shared" ca="1" si="17"/>
        <v>-1.2097409220319981</v>
      </c>
      <c r="G334">
        <f ca="1">S0*EXP(Drift*(A334-$A$11)+Volatility*SUM($F$12:F334))</f>
        <v>119.63210339925081</v>
      </c>
    </row>
    <row r="335" spans="1:7" x14ac:dyDescent="0.25">
      <c r="A335" s="1" t="str">
        <f>MID('Filter Data'!A326,2,LEN('Filter Data'!A326)-2)</f>
        <v>18-Nov-2021</v>
      </c>
      <c r="B335">
        <f>'Filter Data'!O326</f>
        <v>83.6905</v>
      </c>
      <c r="C335">
        <f t="shared" si="15"/>
        <v>3.1993344808903812E-3</v>
      </c>
      <c r="D335">
        <f>C335-SET_TRI!C336</f>
        <v>5.0153003765663392E-4</v>
      </c>
      <c r="E335">
        <f t="shared" si="16"/>
        <v>2.7860442532834599E-3</v>
      </c>
      <c r="F335">
        <f t="shared" ca="1" si="17"/>
        <v>0.47800809791897608</v>
      </c>
      <c r="G335">
        <f ca="1">S0*EXP(Drift*(A335-$A$11)+Volatility*SUM($F$12:F335))</f>
        <v>119.915185355547</v>
      </c>
    </row>
    <row r="336" spans="1:7" x14ac:dyDescent="0.25">
      <c r="A336" s="1" t="str">
        <f>MID('Filter Data'!A327,2,LEN('Filter Data'!A327)-2)</f>
        <v>22-Nov-2021</v>
      </c>
      <c r="B336">
        <f>'Filter Data'!O327</f>
        <v>83.472700000000003</v>
      </c>
      <c r="C336">
        <f t="shared" si="15"/>
        <v>-2.6024459168005553E-3</v>
      </c>
      <c r="D336">
        <f>C336-SET_TRI!C337</f>
        <v>-3.0543158609516283E-3</v>
      </c>
      <c r="E336">
        <f t="shared" si="16"/>
        <v>-2.8951384904080234E-3</v>
      </c>
      <c r="F336">
        <f t="shared" ca="1" si="17"/>
        <v>-1.3324636788854356</v>
      </c>
      <c r="G336">
        <f ca="1">S0*EXP(Drift*(A336-$A$11)+Volatility*SUM($F$12:F336))</f>
        <v>119.78847463611406</v>
      </c>
    </row>
    <row r="337" spans="1:7" x14ac:dyDescent="0.25">
      <c r="A337" s="1" t="str">
        <f>MID('Filter Data'!A328,2,LEN('Filter Data'!A328)-2)</f>
        <v>23-Nov-2021</v>
      </c>
      <c r="B337">
        <f>'Filter Data'!O328</f>
        <v>82.989699999999999</v>
      </c>
      <c r="C337">
        <f t="shared" si="15"/>
        <v>-5.7863229534926277E-3</v>
      </c>
      <c r="D337">
        <f>C337-SET_TRI!C338</f>
        <v>-3.8448486138202712E-3</v>
      </c>
      <c r="E337">
        <f t="shared" si="16"/>
        <v>-6.0522043552652862E-3</v>
      </c>
      <c r="F337">
        <f t="shared" ca="1" si="17"/>
        <v>0.37283965411335945</v>
      </c>
      <c r="G337">
        <f ca="1">S0*EXP(Drift*(A337-$A$11)+Volatility*SUM($F$12:F337))</f>
        <v>120.03102361255308</v>
      </c>
    </row>
    <row r="338" spans="1:7" x14ac:dyDescent="0.25">
      <c r="A338" s="1" t="str">
        <f>MID('Filter Data'!A329,2,LEN('Filter Data'!A329)-2)</f>
        <v>24-Nov-2021</v>
      </c>
      <c r="B338">
        <f>'Filter Data'!O329</f>
        <v>83.121200000000002</v>
      </c>
      <c r="C338">
        <f t="shared" si="15"/>
        <v>1.5845339843378469E-3</v>
      </c>
      <c r="D338">
        <f>C338-SET_TRI!C339</f>
        <v>-3.6959043087905503E-4</v>
      </c>
      <c r="E338">
        <f t="shared" si="16"/>
        <v>1.2007880867867997E-3</v>
      </c>
      <c r="F338">
        <f t="shared" ca="1" si="17"/>
        <v>0.20503801260888027</v>
      </c>
      <c r="G338">
        <f ca="1">S0*EXP(Drift*(A338-$A$11)+Volatility*SUM($F$12:F338))</f>
        <v>120.20869764145385</v>
      </c>
    </row>
    <row r="339" spans="1:7" x14ac:dyDescent="0.25">
      <c r="A339" s="1" t="str">
        <f>MID('Filter Data'!A330,2,LEN('Filter Data'!A330)-2)</f>
        <v>26-Nov-2021</v>
      </c>
      <c r="B339">
        <f>'Filter Data'!O330</f>
        <v>81.466700000000003</v>
      </c>
      <c r="C339">
        <f t="shared" si="15"/>
        <v>-1.9904669326236853E-2</v>
      </c>
      <c r="D339">
        <f>C339-SET_TRI!C340</f>
        <v>7.5483022446509139E-3</v>
      </c>
      <c r="E339">
        <f t="shared" si="16"/>
        <v>-2.0556953093120792E-2</v>
      </c>
      <c r="F339">
        <f t="shared" ca="1" si="17"/>
        <v>-1.2953706210154077</v>
      </c>
      <c r="G339">
        <f ca="1">S0*EXP(Drift*(A339-$A$11)+Volatility*SUM($F$12:F339))</f>
        <v>119.90053888802385</v>
      </c>
    </row>
    <row r="340" spans="1:7" x14ac:dyDescent="0.25">
      <c r="A340" s="1" t="str">
        <f>MID('Filter Data'!A331,2,LEN('Filter Data'!A331)-2)</f>
        <v>29-Nov-2021</v>
      </c>
      <c r="B340">
        <f>'Filter Data'!O331</f>
        <v>80.310199999999995</v>
      </c>
      <c r="C340">
        <f t="shared" si="15"/>
        <v>-1.4195984371528591E-2</v>
      </c>
      <c r="D340">
        <f>C340-SET_TRI!C341</f>
        <v>-6.6502503486224468E-6</v>
      </c>
      <c r="E340">
        <f t="shared" si="16"/>
        <v>-1.4592039501696057E-2</v>
      </c>
      <c r="F340">
        <f t="shared" ca="1" si="17"/>
        <v>-0.99595819323090795</v>
      </c>
      <c r="G340">
        <f ca="1">S0*EXP(Drift*(A340-$A$11)+Volatility*SUM($F$12:F340))</f>
        <v>119.80682050422421</v>
      </c>
    </row>
    <row r="341" spans="1:7" x14ac:dyDescent="0.25">
      <c r="A341" s="1" t="str">
        <f>MID('Filter Data'!A332,2,LEN('Filter Data'!A332)-2)</f>
        <v>30-Nov-2021</v>
      </c>
      <c r="B341">
        <f>'Filter Data'!O332</f>
        <v>78.996899999999997</v>
      </c>
      <c r="C341">
        <f t="shared" si="15"/>
        <v>-1.6352841855704483E-2</v>
      </c>
      <c r="D341">
        <f>C341-SET_TRI!C342</f>
        <v>-2.4334474858645743E-3</v>
      </c>
      <c r="E341">
        <f t="shared" si="16"/>
        <v>-1.6666591379363487E-2</v>
      </c>
      <c r="F341">
        <f t="shared" ca="1" si="17"/>
        <v>-1.2402450537684613</v>
      </c>
      <c r="G341">
        <f ca="1">S0*EXP(Drift*(A341-$A$11)+Volatility*SUM($F$12:F341))</f>
        <v>119.42367935793784</v>
      </c>
    </row>
    <row r="342" spans="1:7" x14ac:dyDescent="0.25">
      <c r="A342" s="1" t="str">
        <f>MID('Filter Data'!A333,2,LEN('Filter Data'!A333)-2)</f>
        <v>01-Dec-2021</v>
      </c>
      <c r="B342">
        <f>'Filter Data'!O333</f>
        <v>80.194599999999994</v>
      </c>
      <c r="C342">
        <f t="shared" si="15"/>
        <v>1.5161354432895438E-2</v>
      </c>
      <c r="D342">
        <f>C342-SET_TRI!C343</f>
        <v>1.5367522941764182E-3</v>
      </c>
      <c r="E342">
        <f t="shared" si="16"/>
        <v>1.4712954310466255E-2</v>
      </c>
      <c r="F342">
        <f t="shared" ca="1" si="17"/>
        <v>0.50317439082811355</v>
      </c>
      <c r="G342">
        <f ca="1">S0*EXP(Drift*(A342-$A$11)+Volatility*SUM($F$12:F342))</f>
        <v>119.71602826599393</v>
      </c>
    </row>
    <row r="343" spans="1:7" x14ac:dyDescent="0.25">
      <c r="A343" s="1" t="str">
        <f>MID('Filter Data'!A334,2,LEN('Filter Data'!A334)-2)</f>
        <v>02-Dec-2021</v>
      </c>
      <c r="B343">
        <f>'Filter Data'!O334</f>
        <v>80.183899999999994</v>
      </c>
      <c r="C343">
        <f t="shared" si="15"/>
        <v>-1.3342544261084826E-4</v>
      </c>
      <c r="D343">
        <f>C343-SET_TRI!C344</f>
        <v>-1.621772447326117E-4</v>
      </c>
      <c r="E343">
        <f t="shared" si="16"/>
        <v>-5.242058248867826E-4</v>
      </c>
      <c r="F343">
        <f t="shared" ca="1" si="17"/>
        <v>1.9976636267602781</v>
      </c>
      <c r="G343">
        <f ca="1">S0*EXP(Drift*(A343-$A$11)+Volatility*SUM($F$12:F343))</f>
        <v>120.59154586787317</v>
      </c>
    </row>
    <row r="344" spans="1:7" x14ac:dyDescent="0.25">
      <c r="A344" s="1" t="str">
        <f>MID('Filter Data'!A335,2,LEN('Filter Data'!A335)-2)</f>
        <v>03-Dec-2021</v>
      </c>
      <c r="B344">
        <f>'Filter Data'!O335</f>
        <v>79.882300000000001</v>
      </c>
      <c r="C344">
        <f t="shared" si="15"/>
        <v>-3.7613535884384952E-3</v>
      </c>
      <c r="D344">
        <f>C344-SET_TRI!C345</f>
        <v>5.430781690675705E-4</v>
      </c>
      <c r="E344">
        <f t="shared" si="16"/>
        <v>-4.1760529342465685E-3</v>
      </c>
      <c r="F344">
        <f t="shared" ca="1" si="17"/>
        <v>1.6584430554765752</v>
      </c>
      <c r="G344">
        <f ca="1">S0*EXP(Drift*(A344-$A$11)+Volatility*SUM($F$12:F344))</f>
        <v>121.34004446512911</v>
      </c>
    </row>
    <row r="345" spans="1:7" x14ac:dyDescent="0.25">
      <c r="A345" s="1" t="str">
        <f>MID('Filter Data'!A336,2,LEN('Filter Data'!A336)-2)</f>
        <v>07-Dec-2021</v>
      </c>
      <c r="B345">
        <f>'Filter Data'!O336</f>
        <v>80.744200000000006</v>
      </c>
      <c r="C345">
        <f t="shared" si="15"/>
        <v>1.0789624234655307E-2</v>
      </c>
      <c r="D345">
        <f>C345-SET_TRI!C346</f>
        <v>-4.2533586629365794E-3</v>
      </c>
      <c r="E345">
        <f t="shared" si="16"/>
        <v>1.0537597582206265E-2</v>
      </c>
      <c r="F345">
        <f t="shared" ca="1" si="17"/>
        <v>1.0304173169426156</v>
      </c>
      <c r="G345">
        <f ca="1">S0*EXP(Drift*(A345-$A$11)+Volatility*SUM($F$12:F345))</f>
        <v>122.14326270532162</v>
      </c>
    </row>
    <row r="346" spans="1:7" x14ac:dyDescent="0.25">
      <c r="A346" s="1" t="str">
        <f>MID('Filter Data'!A337,2,LEN('Filter Data'!A337)-2)</f>
        <v>08-Dec-2021</v>
      </c>
      <c r="B346">
        <f>'Filter Data'!O337</f>
        <v>81.128299999999996</v>
      </c>
      <c r="C346">
        <f t="shared" si="15"/>
        <v>4.7569980258642657E-3</v>
      </c>
      <c r="D346">
        <f>C346-SET_TRI!C347</f>
        <v>-2.0033077829798964E-3</v>
      </c>
      <c r="E346">
        <f t="shared" si="16"/>
        <v>4.4286601762375324E-3</v>
      </c>
      <c r="F346">
        <f t="shared" ca="1" si="17"/>
        <v>-0.16292786644227708</v>
      </c>
      <c r="G346">
        <f ca="1">S0*EXP(Drift*(A346-$A$11)+Volatility*SUM($F$12:F346))</f>
        <v>122.17832870174794</v>
      </c>
    </row>
    <row r="347" spans="1:7" x14ac:dyDescent="0.25">
      <c r="A347" s="1" t="str">
        <f>MID('Filter Data'!A338,2,LEN('Filter Data'!A338)-2)</f>
        <v>09-Dec-2021</v>
      </c>
      <c r="B347">
        <f>'Filter Data'!O338</f>
        <v>81.058400000000006</v>
      </c>
      <c r="C347">
        <f t="shared" si="15"/>
        <v>-8.6159823390838787E-4</v>
      </c>
      <c r="D347">
        <f>C347-SET_TRI!C348</f>
        <v>1.4170715799735095E-3</v>
      </c>
      <c r="E347">
        <f t="shared" si="16"/>
        <v>-1.3059393465341652E-3</v>
      </c>
      <c r="F347">
        <f t="shared" ca="1" si="17"/>
        <v>-0.54941867807910005</v>
      </c>
      <c r="G347">
        <f ca="1">S0*EXP(Drift*(A347-$A$11)+Volatility*SUM($F$12:F347))</f>
        <v>122.06047629820839</v>
      </c>
    </row>
    <row r="348" spans="1:7" x14ac:dyDescent="0.25">
      <c r="A348" s="1" t="str">
        <f>MID('Filter Data'!A339,2,LEN('Filter Data'!A339)-2)</f>
        <v>13-Dec-2021</v>
      </c>
      <c r="B348">
        <f>'Filter Data'!O339</f>
        <v>81.532700000000006</v>
      </c>
      <c r="C348">
        <f t="shared" si="15"/>
        <v>5.8513368139514162E-3</v>
      </c>
      <c r="D348">
        <f>C348-SET_TRI!C349</f>
        <v>1.0984918331639138E-3</v>
      </c>
      <c r="E348">
        <f t="shared" si="16"/>
        <v>5.4178004356061696E-3</v>
      </c>
      <c r="F348">
        <f t="shared" ca="1" si="17"/>
        <v>-1.3077843237263571</v>
      </c>
      <c r="G348">
        <f ca="1">S0*EXP(Drift*(A348-$A$11)+Volatility*SUM($F$12:F348))</f>
        <v>121.94124792161648</v>
      </c>
    </row>
    <row r="349" spans="1:7" x14ac:dyDescent="0.25">
      <c r="A349" s="1" t="str">
        <f>MID('Filter Data'!A340,2,LEN('Filter Data'!A340)-2)</f>
        <v>14-Dec-2021</v>
      </c>
      <c r="B349">
        <f>'Filter Data'!O340</f>
        <v>81.883399999999995</v>
      </c>
      <c r="C349">
        <f t="shared" si="15"/>
        <v>4.3013416702744924E-3</v>
      </c>
      <c r="D349">
        <f>C349-SET_TRI!C350</f>
        <v>-1.6225195546416913E-4</v>
      </c>
      <c r="E349">
        <f t="shared" si="16"/>
        <v>3.9105638218369784E-3</v>
      </c>
      <c r="F349">
        <f t="shared" ca="1" si="17"/>
        <v>-0.60793749199651237</v>
      </c>
      <c r="G349">
        <f ca="1">S0*EXP(Drift*(A349-$A$11)+Volatility*SUM($F$12:F349))</f>
        <v>121.80053079572511</v>
      </c>
    </row>
    <row r="350" spans="1:7" x14ac:dyDescent="0.25">
      <c r="A350" s="1" t="str">
        <f>MID('Filter Data'!A341,2,LEN('Filter Data'!A341)-2)</f>
        <v>15-Dec-2021</v>
      </c>
      <c r="B350">
        <f>'Filter Data'!O341</f>
        <v>81.519000000000005</v>
      </c>
      <c r="C350">
        <f t="shared" si="15"/>
        <v>-4.4502304496392333E-3</v>
      </c>
      <c r="D350">
        <f>C350-SET_TRI!C351</f>
        <v>2.7706265523372159E-3</v>
      </c>
      <c r="E350">
        <f t="shared" si="16"/>
        <v>-4.9404778132333804E-3</v>
      </c>
      <c r="F350">
        <f t="shared" ca="1" si="17"/>
        <v>1.7207612371971381</v>
      </c>
      <c r="G350">
        <f ca="1">S0*EXP(Drift*(A350-$A$11)+Volatility*SUM($F$12:F350))</f>
        <v>122.58127898951868</v>
      </c>
    </row>
    <row r="351" spans="1:7" x14ac:dyDescent="0.25">
      <c r="A351" s="1" t="str">
        <f>MID('Filter Data'!A342,2,LEN('Filter Data'!A342)-2)</f>
        <v>16-Dec-2021</v>
      </c>
      <c r="B351">
        <f>'Filter Data'!O342</f>
        <v>82.6755</v>
      </c>
      <c r="C351">
        <f t="shared" si="15"/>
        <v>1.4186876679056343E-2</v>
      </c>
      <c r="D351">
        <f>C351-SET_TRI!C352</f>
        <v>-2.8189955255391551E-3</v>
      </c>
      <c r="E351">
        <f t="shared" si="16"/>
        <v>1.3886203140806899E-2</v>
      </c>
      <c r="F351">
        <f t="shared" ca="1" si="17"/>
        <v>1.0304050585452924</v>
      </c>
      <c r="G351">
        <f ca="1">S0*EXP(Drift*(A351-$A$11)+Volatility*SUM($F$12:F351))</f>
        <v>123.0914256458391</v>
      </c>
    </row>
    <row r="352" spans="1:7" x14ac:dyDescent="0.25">
      <c r="A352" s="1" t="str">
        <f>MID('Filter Data'!A343,2,LEN('Filter Data'!A343)-2)</f>
        <v>17-Dec-2021</v>
      </c>
      <c r="B352">
        <f>'Filter Data'!O343</f>
        <v>82.546499999999995</v>
      </c>
      <c r="C352">
        <f t="shared" si="15"/>
        <v>-1.5603171435310931E-3</v>
      </c>
      <c r="D352">
        <f>C352-SET_TRI!C353</f>
        <v>1.1435525466258483E-3</v>
      </c>
      <c r="E352">
        <f t="shared" si="16"/>
        <v>-1.9953817704242249E-3</v>
      </c>
      <c r="F352">
        <f t="shared" ca="1" si="17"/>
        <v>-0.77365979117449968</v>
      </c>
      <c r="G352">
        <f ca="1">S0*EXP(Drift*(A352-$A$11)+Volatility*SUM($F$12:F352))</f>
        <v>122.8833889992371</v>
      </c>
    </row>
    <row r="353" spans="1:7" x14ac:dyDescent="0.25">
      <c r="A353" s="1" t="str">
        <f>MID('Filter Data'!A344,2,LEN('Filter Data'!A344)-2)</f>
        <v>20-Dec-2021</v>
      </c>
      <c r="B353">
        <f>'Filter Data'!O344</f>
        <v>81.495599999999996</v>
      </c>
      <c r="C353">
        <f t="shared" si="15"/>
        <v>-1.2731006160164255E-2</v>
      </c>
      <c r="D353">
        <f>C353-SET_TRI!C354</f>
        <v>6.292185352703419E-3</v>
      </c>
      <c r="E353">
        <f t="shared" si="16"/>
        <v>-1.3340688319825215E-2</v>
      </c>
      <c r="F353">
        <f t="shared" ca="1" si="17"/>
        <v>-2.8518475174690123</v>
      </c>
      <c r="G353">
        <f ca="1">S0*EXP(Drift*(A353-$A$11)+Volatility*SUM($F$12:F353))</f>
        <v>122.05129660012958</v>
      </c>
    </row>
    <row r="354" spans="1:7" x14ac:dyDescent="0.25">
      <c r="A354" s="1" t="str">
        <f>MID('Filter Data'!A345,2,LEN('Filter Data'!A345)-2)</f>
        <v>21-Dec-2021</v>
      </c>
      <c r="B354">
        <f>'Filter Data'!O345</f>
        <v>81.997699999999995</v>
      </c>
      <c r="C354">
        <f t="shared" si="15"/>
        <v>6.1610688184392613E-3</v>
      </c>
      <c r="D354">
        <f>C354-SET_TRI!C355</f>
        <v>2.447624934055169E-3</v>
      </c>
      <c r="E354">
        <f t="shared" si="16"/>
        <v>5.6817761583147133E-3</v>
      </c>
      <c r="F354">
        <f t="shared" ca="1" si="17"/>
        <v>-9.2733899774951084E-2</v>
      </c>
      <c r="G354">
        <f ca="1">S0*EXP(Drift*(A354-$A$11)+Volatility*SUM($F$12:F354))</f>
        <v>122.11410251948372</v>
      </c>
    </row>
    <row r="355" spans="1:7" x14ac:dyDescent="0.25">
      <c r="A355" s="1" t="str">
        <f>MID('Filter Data'!A346,2,LEN('Filter Data'!A346)-2)</f>
        <v>22-Dec-2021</v>
      </c>
      <c r="B355">
        <f>'Filter Data'!O346</f>
        <v>82.020799999999994</v>
      </c>
      <c r="C355">
        <f t="shared" si="15"/>
        <v>2.8171521884149748E-4</v>
      </c>
      <c r="D355">
        <f>C355-SET_TRI!C356</f>
        <v>-2.3707510491465279E-3</v>
      </c>
      <c r="E355">
        <f t="shared" si="16"/>
        <v>-3.4160674575340721E-5</v>
      </c>
      <c r="F355">
        <f t="shared" ca="1" si="17"/>
        <v>-1.45434341411088</v>
      </c>
      <c r="G355">
        <f ca="1">S0*EXP(Drift*(A355-$A$11)+Volatility*SUM($F$12:F355))</f>
        <v>121.63918325080984</v>
      </c>
    </row>
    <row r="356" spans="1:7" x14ac:dyDescent="0.25">
      <c r="A356" s="1" t="str">
        <f>MID('Filter Data'!A347,2,LEN('Filter Data'!A347)-2)</f>
        <v>28-Dec-2021</v>
      </c>
      <c r="B356">
        <f>'Filter Data'!O347</f>
        <v>82.804100000000005</v>
      </c>
      <c r="C356">
        <f t="shared" si="15"/>
        <v>9.5500165811600382E-3</v>
      </c>
      <c r="D356">
        <f>C356-SET_TRI!C357</f>
        <v>-8.1656218149556009E-3</v>
      </c>
      <c r="E356">
        <f t="shared" si="16"/>
        <v>9.4306755881617237E-3</v>
      </c>
      <c r="F356">
        <f t="shared" ca="1" si="17"/>
        <v>-1.6445444971243357</v>
      </c>
      <c r="G356">
        <f ca="1">S0*EXP(Drift*(A356-$A$11)+Volatility*SUM($F$12:F356))</f>
        <v>121.5858554197448</v>
      </c>
    </row>
    <row r="357" spans="1:7" x14ac:dyDescent="0.25">
      <c r="A357" s="1" t="str">
        <f>MID('Filter Data'!A348,2,LEN('Filter Data'!A348)-2)</f>
        <v>29-Dec-2021</v>
      </c>
      <c r="B357">
        <f>'Filter Data'!O348</f>
        <v>83.594999999999999</v>
      </c>
      <c r="C357">
        <f t="shared" si="15"/>
        <v>9.5514594084108572E-3</v>
      </c>
      <c r="D357">
        <f>C357-SET_TRI!C358</f>
        <v>2.6042081939048403E-3</v>
      </c>
      <c r="E357">
        <f t="shared" si="16"/>
        <v>9.0668561768127674E-3</v>
      </c>
      <c r="F357">
        <f t="shared" ca="1" si="17"/>
        <v>-1.550579994497399</v>
      </c>
      <c r="G357">
        <f ca="1">S0*EXP(Drift*(A357-$A$11)+Volatility*SUM($F$12:F357))</f>
        <v>121.07523636937324</v>
      </c>
    </row>
    <row r="358" spans="1:7" x14ac:dyDescent="0.25">
      <c r="A358" s="1" t="str">
        <f>MID('Filter Data'!A349,2,LEN('Filter Data'!A349)-2)</f>
        <v>30-Dec-2021</v>
      </c>
      <c r="B358">
        <f>'Filter Data'!O349</f>
        <v>83.849000000000004</v>
      </c>
      <c r="C358">
        <f t="shared" si="15"/>
        <v>3.0384592379927616E-3</v>
      </c>
      <c r="D358">
        <f>C358-SET_TRI!C359</f>
        <v>1.5785147434296634E-3</v>
      </c>
      <c r="E358">
        <f t="shared" si="16"/>
        <v>2.588642728704074E-3</v>
      </c>
      <c r="F358">
        <f t="shared" ca="1" si="17"/>
        <v>-1.4058297332864065</v>
      </c>
      <c r="G358">
        <f ca="1">S0*EXP(Drift*(A358-$A$11)+Volatility*SUM($F$12:F358))</f>
        <v>120.62331413511858</v>
      </c>
    </row>
    <row r="359" spans="1:7" x14ac:dyDescent="0.25">
      <c r="A359" s="1" t="str">
        <f>MID('Filter Data'!A350,2,LEN('Filter Data'!A350)-2)</f>
        <v>04-Jan-2022</v>
      </c>
      <c r="B359">
        <f>'Filter Data'!O350</f>
        <v>84.423299999999998</v>
      </c>
      <c r="C359">
        <f t="shared" si="15"/>
        <v>6.8492170449259236E-3</v>
      </c>
      <c r="D359">
        <f>C359-SET_TRI!C360</f>
        <v>-1.9458153777306246E-3</v>
      </c>
      <c r="E359">
        <f t="shared" si="16"/>
        <v>6.5189293219375345E-3</v>
      </c>
      <c r="F359">
        <f t="shared" ca="1" si="17"/>
        <v>-1.3691621956452005</v>
      </c>
      <c r="G359">
        <f ca="1">S0*EXP(Drift*(A359-$A$11)+Volatility*SUM($F$12:F359))</f>
        <v>120.57974833552178</v>
      </c>
    </row>
    <row r="360" spans="1:7" x14ac:dyDescent="0.25">
      <c r="A360" s="1" t="str">
        <f>MID('Filter Data'!A351,2,LEN('Filter Data'!A351)-2)</f>
        <v>05-Jan-2022</v>
      </c>
      <c r="B360">
        <f>'Filter Data'!O351</f>
        <v>84.779700000000005</v>
      </c>
      <c r="C360">
        <f t="shared" si="15"/>
        <v>4.22158337804857E-3</v>
      </c>
      <c r="D360">
        <f>C360-SET_TRI!C361</f>
        <v>1.0742896416695053E-3</v>
      </c>
      <c r="E360">
        <f t="shared" si="16"/>
        <v>3.7888678247894199E-3</v>
      </c>
      <c r="F360">
        <f t="shared" ca="1" si="17"/>
        <v>0.54366146006116867</v>
      </c>
      <c r="G360">
        <f ca="1">S0*EXP(Drift*(A360-$A$11)+Volatility*SUM($F$12:F360))</f>
        <v>120.89078291797192</v>
      </c>
    </row>
    <row r="361" spans="1:7" x14ac:dyDescent="0.25">
      <c r="A361" s="1" t="str">
        <f>MID('Filter Data'!A352,2,LEN('Filter Data'!A352)-2)</f>
        <v>06-Jan-2022</v>
      </c>
      <c r="B361">
        <f>'Filter Data'!O352</f>
        <v>83.441500000000005</v>
      </c>
      <c r="C361">
        <f t="shared" si="15"/>
        <v>-1.5784438963572654E-2</v>
      </c>
      <c r="D361">
        <f>C361-SET_TRI!C362</f>
        <v>3.0585211605261425E-3</v>
      </c>
      <c r="E361">
        <f t="shared" si="16"/>
        <v>-1.6284450365130387E-2</v>
      </c>
      <c r="F361">
        <f t="shared" ca="1" si="17"/>
        <v>0.55644497103897894</v>
      </c>
      <c r="G361">
        <f ca="1">S0*EXP(Drift*(A361-$A$11)+Volatility*SUM($F$12:F361))</f>
        <v>121.20763946063514</v>
      </c>
    </row>
    <row r="362" spans="1:7" x14ac:dyDescent="0.25">
      <c r="A362" s="1" t="str">
        <f>MID('Filter Data'!A353,2,LEN('Filter Data'!A353)-2)</f>
        <v>07-Jan-2022</v>
      </c>
      <c r="B362">
        <f>'Filter Data'!O353</f>
        <v>83.380700000000004</v>
      </c>
      <c r="C362">
        <f t="shared" si="15"/>
        <v>-7.2865420683952719E-4</v>
      </c>
      <c r="D362">
        <f>C362-SET_TRI!C363</f>
        <v>-3.013130355384907E-3</v>
      </c>
      <c r="E362">
        <f t="shared" si="16"/>
        <v>-1.0227436000763476E-3</v>
      </c>
      <c r="F362">
        <f t="shared" ca="1" si="17"/>
        <v>-1.5436816536939806</v>
      </c>
      <c r="G362">
        <f ca="1">S0*EXP(Drift*(A362-$A$11)+Volatility*SUM($F$12:F362))</f>
        <v>120.70130624143015</v>
      </c>
    </row>
    <row r="363" spans="1:7" x14ac:dyDescent="0.25">
      <c r="A363" s="1" t="str">
        <f>MID('Filter Data'!A354,2,LEN('Filter Data'!A354)-2)</f>
        <v>10-Jan-2022</v>
      </c>
      <c r="B363">
        <f>'Filter Data'!O354</f>
        <v>83.306100000000001</v>
      </c>
      <c r="C363">
        <f t="shared" si="15"/>
        <v>-8.946914573756729E-4</v>
      </c>
      <c r="D363">
        <f>C363-SET_TRI!C364</f>
        <v>-7.2095764127289572E-4</v>
      </c>
      <c r="E363">
        <f t="shared" si="16"/>
        <v>-1.2665206233038974E-3</v>
      </c>
      <c r="F363">
        <f t="shared" ca="1" si="17"/>
        <v>0.60047842114573313</v>
      </c>
      <c r="G363">
        <f ca="1">S0*EXP(Drift*(A363-$A$11)+Volatility*SUM($F$12:F363))</f>
        <v>121.23235031449948</v>
      </c>
    </row>
    <row r="364" spans="1:7" x14ac:dyDescent="0.25">
      <c r="A364" s="1" t="str">
        <f>MID('Filter Data'!A355,2,LEN('Filter Data'!A355)-2)</f>
        <v>11-Jan-2022</v>
      </c>
      <c r="B364">
        <f>'Filter Data'!O355</f>
        <v>83.876000000000005</v>
      </c>
      <c r="C364">
        <f t="shared" si="15"/>
        <v>6.8410356504506158E-3</v>
      </c>
      <c r="D364">
        <f>C364-SET_TRI!C365</f>
        <v>7.2276555010196766E-4</v>
      </c>
      <c r="E364">
        <f t="shared" si="16"/>
        <v>6.4202421494896052E-3</v>
      </c>
      <c r="F364">
        <f t="shared" ca="1" si="17"/>
        <v>0.65929841698698222</v>
      </c>
      <c r="G364">
        <f ca="1">S0*EXP(Drift*(A364-$A$11)+Volatility*SUM($F$12:F364))</f>
        <v>121.59061084846432</v>
      </c>
    </row>
    <row r="365" spans="1:7" x14ac:dyDescent="0.25">
      <c r="A365" s="1" t="str">
        <f>MID('Filter Data'!A356,2,LEN('Filter Data'!A356)-2)</f>
        <v>12-Jan-2022</v>
      </c>
      <c r="B365">
        <f>'Filter Data'!O356</f>
        <v>84.694100000000006</v>
      </c>
      <c r="C365">
        <f t="shared" si="15"/>
        <v>9.7536840097286609E-3</v>
      </c>
      <c r="D365">
        <f>C365-SET_TRI!C366</f>
        <v>3.1466471671327588E-3</v>
      </c>
      <c r="E365">
        <f t="shared" si="16"/>
        <v>9.2506837863951408E-3</v>
      </c>
      <c r="F365">
        <f t="shared" ca="1" si="17"/>
        <v>0.10767747469408206</v>
      </c>
      <c r="G365">
        <f ca="1">S0*EXP(Drift*(A365-$A$11)+Volatility*SUM($F$12:F365))</f>
        <v>121.7321909688458</v>
      </c>
    </row>
    <row r="366" spans="1:7" x14ac:dyDescent="0.25">
      <c r="A366" s="1" t="str">
        <f>MID('Filter Data'!A357,2,LEN('Filter Data'!A357)-2)</f>
        <v>13-Jan-2022</v>
      </c>
      <c r="B366">
        <f>'Filter Data'!O357</f>
        <v>84.5899</v>
      </c>
      <c r="C366">
        <f t="shared" si="15"/>
        <v>-1.2303100215954339E-3</v>
      </c>
      <c r="D366">
        <f>C366-SET_TRI!C367</f>
        <v>1.8614818947524834E-4</v>
      </c>
      <c r="E366">
        <f t="shared" si="16"/>
        <v>-1.6329039726793557E-3</v>
      </c>
      <c r="F366">
        <f t="shared" ca="1" si="17"/>
        <v>-0.28129066914777917</v>
      </c>
      <c r="G366">
        <f ca="1">S0*EXP(Drift*(A366-$A$11)+Volatility*SUM($F$12:F366))</f>
        <v>121.72045535964006</v>
      </c>
    </row>
    <row r="367" spans="1:7" x14ac:dyDescent="0.25">
      <c r="A367" s="1" t="str">
        <f>MID('Filter Data'!A358,2,LEN('Filter Data'!A358)-2)</f>
        <v>14-Jan-2022</v>
      </c>
      <c r="B367">
        <f>'Filter Data'!O358</f>
        <v>84.600099999999998</v>
      </c>
      <c r="C367">
        <f t="shared" si="15"/>
        <v>1.2058177158263036E-4</v>
      </c>
      <c r="D367">
        <f>C367-SET_TRI!C368</f>
        <v>3.2025512252336491E-3</v>
      </c>
      <c r="E367">
        <f t="shared" si="16"/>
        <v>-3.8431445580962926E-4</v>
      </c>
      <c r="F367">
        <f t="shared" ca="1" si="17"/>
        <v>1.9829062043917984</v>
      </c>
      <c r="G367">
        <f ca="1">S0*EXP(Drift*(A367-$A$11)+Volatility*SUM($F$12:F367))</f>
        <v>122.60477011847365</v>
      </c>
    </row>
    <row r="368" spans="1:7" x14ac:dyDescent="0.25">
      <c r="A368" s="1" t="str">
        <f>MID('Filter Data'!A359,2,LEN('Filter Data'!A359)-2)</f>
        <v>18-Jan-2022</v>
      </c>
      <c r="B368">
        <f>'Filter Data'!O359</f>
        <v>83.797700000000006</v>
      </c>
      <c r="C368">
        <f t="shared" si="15"/>
        <v>-9.4846223586023144E-3</v>
      </c>
      <c r="D368">
        <f>C368-SET_TRI!C369</f>
        <v>-3.1566984111999763E-3</v>
      </c>
      <c r="E368">
        <f t="shared" si="16"/>
        <v>-9.7738425951843597E-3</v>
      </c>
      <c r="F368">
        <f t="shared" ca="1" si="17"/>
        <v>1.2097340364760043</v>
      </c>
      <c r="G368">
        <f ca="1">S0*EXP(Drift*(A368-$A$11)+Volatility*SUM($F$12:F368))</f>
        <v>123.4880772486387</v>
      </c>
    </row>
    <row r="369" spans="1:7" x14ac:dyDescent="0.25">
      <c r="A369" s="1" t="str">
        <f>MID('Filter Data'!A360,2,LEN('Filter Data'!A360)-2)</f>
        <v>19-Jan-2022</v>
      </c>
      <c r="B369">
        <f>'Filter Data'!O360</f>
        <v>83.389099999999999</v>
      </c>
      <c r="C369">
        <f t="shared" si="15"/>
        <v>-4.8760288170201201E-3</v>
      </c>
      <c r="D369">
        <f>C369-SET_TRI!C370</f>
        <v>-6.460693051503116E-3</v>
      </c>
      <c r="E369">
        <f t="shared" si="16"/>
        <v>-5.0531930157960061E-3</v>
      </c>
      <c r="F369">
        <f t="shared" ca="1" si="17"/>
        <v>-2.2361681497219901</v>
      </c>
      <c r="G369">
        <f ca="1">S0*EXP(Drift*(A369-$A$11)+Volatility*SUM($F$12:F369))</f>
        <v>122.69664677222998</v>
      </c>
    </row>
    <row r="370" spans="1:7" x14ac:dyDescent="0.25">
      <c r="A370" s="1" t="str">
        <f>MID('Filter Data'!A361,2,LEN('Filter Data'!A361)-2)</f>
        <v>20-Jan-2022</v>
      </c>
      <c r="B370">
        <f>'Filter Data'!O361</f>
        <v>83.233699999999999</v>
      </c>
      <c r="C370">
        <f t="shared" si="15"/>
        <v>-1.8635529103923679E-3</v>
      </c>
      <c r="D370">
        <f>C370-SET_TRI!C371</f>
        <v>-3.1584028317764657E-3</v>
      </c>
      <c r="E370">
        <f t="shared" si="16"/>
        <v>-2.1527153410039602E-3</v>
      </c>
      <c r="F370">
        <f t="shared" ca="1" si="17"/>
        <v>-2.3607205153744193</v>
      </c>
      <c r="G370">
        <f ca="1">S0*EXP(Drift*(A370-$A$11)+Volatility*SUM($F$12:F370))</f>
        <v>121.86110646292813</v>
      </c>
    </row>
    <row r="371" spans="1:7" x14ac:dyDescent="0.25">
      <c r="A371" s="1" t="str">
        <f>MID('Filter Data'!A362,2,LEN('Filter Data'!A362)-2)</f>
        <v>21-Jan-2022</v>
      </c>
      <c r="B371">
        <f>'Filter Data'!O362</f>
        <v>83.065399999999997</v>
      </c>
      <c r="C371">
        <f t="shared" si="15"/>
        <v>-2.0220175241519012E-3</v>
      </c>
      <c r="D371">
        <f>C371-SET_TRI!C372</f>
        <v>1.3986084277961643E-3</v>
      </c>
      <c r="E371">
        <f t="shared" si="16"/>
        <v>-2.4657324530505112E-3</v>
      </c>
      <c r="F371">
        <f t="shared" ca="1" si="17"/>
        <v>0.70733469958189565</v>
      </c>
      <c r="G371">
        <f ca="1">S0*EXP(Drift*(A371-$A$11)+Volatility*SUM($F$12:F371))</f>
        <v>122.24024688649816</v>
      </c>
    </row>
    <row r="372" spans="1:7" x14ac:dyDescent="0.25">
      <c r="A372" s="1" t="str">
        <f>MID('Filter Data'!A363,2,LEN('Filter Data'!A363)-2)</f>
        <v>24-Jan-2022</v>
      </c>
      <c r="B372">
        <f>'Filter Data'!O363</f>
        <v>82.55</v>
      </c>
      <c r="C372">
        <f t="shared" si="15"/>
        <v>-6.2047495106265626E-3</v>
      </c>
      <c r="D372">
        <f>C372-SET_TRI!C373</f>
        <v>-4.2721327574029517E-3</v>
      </c>
      <c r="E372">
        <f t="shared" si="16"/>
        <v>-6.4561394336409873E-3</v>
      </c>
      <c r="F372">
        <f t="shared" ca="1" si="17"/>
        <v>1.3893427761794177</v>
      </c>
      <c r="G372">
        <f ca="1">S0*EXP(Drift*(A372-$A$11)+Volatility*SUM($F$12:F372))</f>
        <v>123.09224308842742</v>
      </c>
    </row>
    <row r="373" spans="1:7" x14ac:dyDescent="0.25">
      <c r="A373" s="1" t="str">
        <f>MID('Filter Data'!A364,2,LEN('Filter Data'!A364)-2)</f>
        <v>25-Jan-2022</v>
      </c>
      <c r="B373">
        <f>'Filter Data'!O364</f>
        <v>82.653700000000001</v>
      </c>
      <c r="C373">
        <f t="shared" si="15"/>
        <v>1.2562083585706053E-3</v>
      </c>
      <c r="D373">
        <f>C373-SET_TRI!C374</f>
        <v>9.5883894178017777E-4</v>
      </c>
      <c r="E373">
        <f t="shared" si="16"/>
        <v>8.2740835282286366E-4</v>
      </c>
      <c r="F373">
        <f t="shared" ca="1" si="17"/>
        <v>-0.570707278800899</v>
      </c>
      <c r="G373">
        <f ca="1">S0*EXP(Drift*(A373-$A$11)+Volatility*SUM($F$12:F373))</f>
        <v>122.96502815209753</v>
      </c>
    </row>
    <row r="374" spans="1:7" x14ac:dyDescent="0.25">
      <c r="A374" s="1" t="str">
        <f>MID('Filter Data'!A365,2,LEN('Filter Data'!A365)-2)</f>
        <v>27-Jan-2022</v>
      </c>
      <c r="B374">
        <f>'Filter Data'!O365</f>
        <v>83.002300000000005</v>
      </c>
      <c r="C374">
        <f t="shared" si="15"/>
        <v>4.2175970343735934E-3</v>
      </c>
      <c r="D374">
        <f>C374-SET_TRI!C375</f>
        <v>1.2576262686528256E-3</v>
      </c>
      <c r="E374">
        <f t="shared" si="16"/>
        <v>3.7786635606148469E-3</v>
      </c>
      <c r="F374">
        <f t="shared" ca="1" si="17"/>
        <v>-1.9545006253727268</v>
      </c>
      <c r="G374">
        <f ca="1">S0*EXP(Drift*(A374-$A$11)+Volatility*SUM($F$12:F374))</f>
        <v>122.38818010323239</v>
      </c>
    </row>
    <row r="375" spans="1:7" x14ac:dyDescent="0.25">
      <c r="A375" s="1" t="str">
        <f>MID('Filter Data'!A366,2,LEN('Filter Data'!A366)-2)</f>
        <v>28-Jan-2022</v>
      </c>
      <c r="B375">
        <f>'Filter Data'!O366</f>
        <v>83.144400000000005</v>
      </c>
      <c r="C375">
        <f t="shared" si="15"/>
        <v>1.7120007517863868E-3</v>
      </c>
      <c r="D375">
        <f>C375-SET_TRI!C376</f>
        <v>-4.0910722678991793E-4</v>
      </c>
      <c r="E375">
        <f t="shared" si="16"/>
        <v>1.3295950790415639E-3</v>
      </c>
      <c r="F375">
        <f t="shared" ca="1" si="17"/>
        <v>0.96910115424894427</v>
      </c>
      <c r="G375">
        <f ca="1">S0*EXP(Drift*(A375-$A$11)+Volatility*SUM($F$12:F375))</f>
        <v>122.87311749296687</v>
      </c>
    </row>
    <row r="376" spans="1:7" x14ac:dyDescent="0.25">
      <c r="A376" s="1" t="str">
        <f>MID('Filter Data'!A367,2,LEN('Filter Data'!A367)-2)</f>
        <v>07-Feb-2022</v>
      </c>
      <c r="B376">
        <f>'Filter Data'!O367</f>
        <v>84.2667</v>
      </c>
      <c r="C376">
        <f t="shared" si="15"/>
        <v>1.3498203126127503E-2</v>
      </c>
      <c r="D376">
        <f>C376-SET_TRI!C377</f>
        <v>-2.5238317165164875E-3</v>
      </c>
      <c r="E376">
        <f t="shared" si="16"/>
        <v>1.3187519012636987E-2</v>
      </c>
      <c r="F376">
        <f t="shared" ca="1" si="17"/>
        <v>1.8844111430137078</v>
      </c>
      <c r="G376">
        <f ca="1">S0*EXP(Drift*(A376-$A$11)+Volatility*SUM($F$12:F376))</f>
        <v>124.63705688568425</v>
      </c>
    </row>
    <row r="377" spans="1:7" x14ac:dyDescent="0.25">
      <c r="A377" s="1" t="str">
        <f>MID('Filter Data'!A368,2,LEN('Filter Data'!A368)-2)</f>
        <v>08-Feb-2022</v>
      </c>
      <c r="B377">
        <f>'Filter Data'!O368</f>
        <v>84.665700000000001</v>
      </c>
      <c r="C377">
        <f t="shared" si="15"/>
        <v>4.7349664814214975E-3</v>
      </c>
      <c r="D377">
        <f>C377-SET_TRI!C378</f>
        <v>-5.7371871712462701E-4</v>
      </c>
      <c r="E377">
        <f t="shared" si="16"/>
        <v>4.3581436601617431E-3</v>
      </c>
      <c r="F377">
        <f t="shared" ca="1" si="17"/>
        <v>0.58420313487044417</v>
      </c>
      <c r="G377">
        <f ca="1">S0*EXP(Drift*(A377-$A$11)+Volatility*SUM($F$12:F377))</f>
        <v>124.97497065981817</v>
      </c>
    </row>
    <row r="378" spans="1:7" x14ac:dyDescent="0.25">
      <c r="A378" s="1" t="str">
        <f>MID('Filter Data'!A369,2,LEN('Filter Data'!A369)-2)</f>
        <v>09-Feb-2022</v>
      </c>
      <c r="B378">
        <f>'Filter Data'!O369</f>
        <v>85.991500000000002</v>
      </c>
      <c r="C378">
        <f t="shared" si="15"/>
        <v>1.565923390463908E-2</v>
      </c>
      <c r="D378">
        <f>C378-SET_TRI!C379</f>
        <v>-2.4300532698899452E-3</v>
      </c>
      <c r="E378">
        <f t="shared" si="16"/>
        <v>1.5345369265056783E-2</v>
      </c>
      <c r="F378">
        <f t="shared" ca="1" si="17"/>
        <v>-0.7631505216253327</v>
      </c>
      <c r="G378">
        <f ca="1">S0*EXP(Drift*(A378-$A$11)+Volatility*SUM($F$12:F378))</f>
        <v>124.76799849967438</v>
      </c>
    </row>
    <row r="379" spans="1:7" x14ac:dyDescent="0.25">
      <c r="A379" s="1" t="str">
        <f>MID('Filter Data'!A370,2,LEN('Filter Data'!A370)-2)</f>
        <v>10-Feb-2022</v>
      </c>
      <c r="B379">
        <f>'Filter Data'!O370</f>
        <v>86.272900000000007</v>
      </c>
      <c r="C379">
        <f t="shared" si="15"/>
        <v>3.27241645976643E-3</v>
      </c>
      <c r="D379">
        <f>C379-SET_TRI!C380</f>
        <v>2.2386420871653716E-3</v>
      </c>
      <c r="E379">
        <f t="shared" si="16"/>
        <v>2.8002115199142652E-3</v>
      </c>
      <c r="F379">
        <f t="shared" ca="1" si="17"/>
        <v>1.197949614893312</v>
      </c>
      <c r="G379">
        <f ca="1">S0*EXP(Drift*(A379-$A$11)+Volatility*SUM($F$12:F379))</f>
        <v>125.35526885697116</v>
      </c>
    </row>
    <row r="380" spans="1:7" x14ac:dyDescent="0.25">
      <c r="A380" s="1" t="str">
        <f>MID('Filter Data'!A371,2,LEN('Filter Data'!A371)-2)</f>
        <v>11-Feb-2022</v>
      </c>
      <c r="B380">
        <f>'Filter Data'!O371</f>
        <v>86.213300000000004</v>
      </c>
      <c r="C380">
        <f t="shared" si="15"/>
        <v>-6.9083107209799602E-4</v>
      </c>
      <c r="D380">
        <f>C380-SET_TRI!C381</f>
        <v>7.9403892389951587E-4</v>
      </c>
      <c r="E380">
        <f t="shared" si="16"/>
        <v>-1.1140418323884881E-3</v>
      </c>
      <c r="F380">
        <f t="shared" ca="1" si="17"/>
        <v>-0.1422693951337155</v>
      </c>
      <c r="G380">
        <f ca="1">S0*EXP(Drift*(A380-$A$11)+Volatility*SUM($F$12:F380))</f>
        <v>125.39964930752849</v>
      </c>
    </row>
    <row r="381" spans="1:7" x14ac:dyDescent="0.25">
      <c r="A381" s="1" t="str">
        <f>MID('Filter Data'!A372,2,LEN('Filter Data'!A372)-2)</f>
        <v>14-Feb-2022</v>
      </c>
      <c r="B381">
        <f>'Filter Data'!O372</f>
        <v>85.523399999999995</v>
      </c>
      <c r="C381">
        <f t="shared" si="15"/>
        <v>-8.0022455931974372E-3</v>
      </c>
      <c r="D381">
        <f>C381-SET_TRI!C382</f>
        <v>-1.8648577267338312E-3</v>
      </c>
      <c r="E381">
        <f t="shared" si="16"/>
        <v>-8.3352790208822362E-3</v>
      </c>
      <c r="F381">
        <f t="shared" ca="1" si="17"/>
        <v>-1.2003989533276753</v>
      </c>
      <c r="G381">
        <f ca="1">S0*EXP(Drift*(A381-$A$11)+Volatility*SUM($F$12:F381))</f>
        <v>125.2186699859468</v>
      </c>
    </row>
    <row r="382" spans="1:7" x14ac:dyDescent="0.25">
      <c r="A382" s="1" t="str">
        <f>MID('Filter Data'!A373,2,LEN('Filter Data'!A373)-2)</f>
        <v>15-Feb-2022</v>
      </c>
      <c r="B382">
        <f>'Filter Data'!O373</f>
        <v>86.218199999999996</v>
      </c>
      <c r="C382">
        <f t="shared" si="15"/>
        <v>8.1240923536716365E-3</v>
      </c>
      <c r="D382">
        <f>C382-SET_TRI!C383</f>
        <v>-3.112825724901503E-4</v>
      </c>
      <c r="E382">
        <f t="shared" si="16"/>
        <v>7.7383689264041901E-3</v>
      </c>
      <c r="F382">
        <f t="shared" ca="1" si="17"/>
        <v>2.4730982032138315E-2</v>
      </c>
      <c r="G382">
        <f ca="1">S0*EXP(Drift*(A382-$A$11)+Volatility*SUM($F$12:F382))</f>
        <v>125.33079118620232</v>
      </c>
    </row>
    <row r="383" spans="1:7" x14ac:dyDescent="0.25">
      <c r="A383" s="1" t="str">
        <f>MID('Filter Data'!A374,2,LEN('Filter Data'!A374)-2)</f>
        <v>17-Feb-2022</v>
      </c>
      <c r="B383">
        <f>'Filter Data'!O374</f>
        <v>86.329899999999995</v>
      </c>
      <c r="C383">
        <f t="shared" si="15"/>
        <v>1.2955501274672751E-3</v>
      </c>
      <c r="D383">
        <f>C383-SET_TRI!C384</f>
        <v>-4.7620546567389184E-3</v>
      </c>
      <c r="E383">
        <f t="shared" si="16"/>
        <v>1.0607760627851816E-3</v>
      </c>
      <c r="F383">
        <f t="shared" ca="1" si="17"/>
        <v>-0.6346702274929753</v>
      </c>
      <c r="G383">
        <f ca="1">S0*EXP(Drift*(A383-$A$11)+Volatility*SUM($F$12:F383))</f>
        <v>125.27736597022015</v>
      </c>
    </row>
    <row r="384" spans="1:7" x14ac:dyDescent="0.25">
      <c r="A384" s="1" t="str">
        <f>MID('Filter Data'!A375,2,LEN('Filter Data'!A375)-2)</f>
        <v>18-Feb-2022</v>
      </c>
      <c r="B384">
        <f>'Filter Data'!O375</f>
        <v>86.246899999999997</v>
      </c>
      <c r="C384">
        <f t="shared" si="15"/>
        <v>-9.6142819579309621E-4</v>
      </c>
      <c r="D384">
        <f>C384-SET_TRI!C385</f>
        <v>-1.9186961661317708E-3</v>
      </c>
      <c r="E384">
        <f t="shared" si="16"/>
        <v>-1.292635675539903E-3</v>
      </c>
      <c r="F384">
        <f t="shared" ca="1" si="17"/>
        <v>0.73451428794116325</v>
      </c>
      <c r="G384">
        <f ca="1">S0*EXP(Drift*(A384-$A$11)+Volatility*SUM($F$12:F384))</f>
        <v>125.67820111111035</v>
      </c>
    </row>
    <row r="385" spans="1:7" x14ac:dyDescent="0.25">
      <c r="A385" s="1" t="str">
        <f>MID('Filter Data'!A376,2,LEN('Filter Data'!A376)-2)</f>
        <v>22-Feb-2022</v>
      </c>
      <c r="B385">
        <f>'Filter Data'!O376</f>
        <v>84.747799999999998</v>
      </c>
      <c r="C385">
        <f t="shared" si="15"/>
        <v>-1.7381494291389007E-2</v>
      </c>
      <c r="D385">
        <f>C385-SET_TRI!C386</f>
        <v>1.0589673805136181E-3</v>
      </c>
      <c r="E385">
        <f t="shared" si="16"/>
        <v>-1.7813690185247255E-2</v>
      </c>
      <c r="F385">
        <f t="shared" ca="1" si="17"/>
        <v>-2.1778741447965211</v>
      </c>
      <c r="G385">
        <f ca="1">S0*EXP(Drift*(A385-$A$11)+Volatility*SUM($F$12:F385))</f>
        <v>125.20201998819645</v>
      </c>
    </row>
    <row r="386" spans="1:7" x14ac:dyDescent="0.25">
      <c r="A386" s="1" t="str">
        <f>MID('Filter Data'!A377,2,LEN('Filter Data'!A377)-2)</f>
        <v>23-Feb-2022</v>
      </c>
      <c r="B386">
        <f>'Filter Data'!O377</f>
        <v>85.620900000000006</v>
      </c>
      <c r="C386">
        <f t="shared" si="15"/>
        <v>1.0302332331930834E-2</v>
      </c>
      <c r="D386">
        <f>C386-SET_TRI!C387</f>
        <v>4.8381278336480397E-3</v>
      </c>
      <c r="E386">
        <f t="shared" si="16"/>
        <v>9.7419649993401303E-3</v>
      </c>
      <c r="F386">
        <f t="shared" ca="1" si="17"/>
        <v>1.2510718528501656</v>
      </c>
      <c r="G386">
        <f ca="1">S0*EXP(Drift*(A386-$A$11)+Volatility*SUM($F$12:F386))</f>
        <v>125.81298367622817</v>
      </c>
    </row>
    <row r="387" spans="1:7" x14ac:dyDescent="0.25">
      <c r="A387" s="1" t="str">
        <f>MID('Filter Data'!A378,2,LEN('Filter Data'!A378)-2)</f>
        <v>24-Feb-2022</v>
      </c>
      <c r="B387">
        <f>'Filter Data'!O378</f>
        <v>83.851699999999994</v>
      </c>
      <c r="C387">
        <f t="shared" si="15"/>
        <v>-2.0663179200405647E-2</v>
      </c>
      <c r="D387">
        <f>C387-SET_TRI!C388</f>
        <v>-4.4346298992704765E-3</v>
      </c>
      <c r="E387">
        <f t="shared" si="16"/>
        <v>-2.0909057980741334E-2</v>
      </c>
      <c r="F387">
        <f t="shared" ca="1" si="17"/>
        <v>-0.14645547314199686</v>
      </c>
      <c r="G387">
        <f ca="1">S0*EXP(Drift*(A387-$A$11)+Volatility*SUM($F$12:F387))</f>
        <v>125.85581936271419</v>
      </c>
    </row>
    <row r="388" spans="1:7" x14ac:dyDescent="0.25">
      <c r="A388" s="1" t="str">
        <f>MID('Filter Data'!A379,2,LEN('Filter Data'!A379)-2)</f>
        <v>25-Feb-2022</v>
      </c>
      <c r="B388">
        <f>'Filter Data'!O379</f>
        <v>84.122500000000002</v>
      </c>
      <c r="C388">
        <f t="shared" si="15"/>
        <v>3.2295111488497954E-3</v>
      </c>
      <c r="D388">
        <f>C388-SET_TRI!C389</f>
        <v>-4.489453327126987E-3</v>
      </c>
      <c r="E388">
        <f t="shared" si="16"/>
        <v>2.9854917226515578E-3</v>
      </c>
      <c r="F388">
        <f t="shared" ca="1" si="17"/>
        <v>-0.23667518842995744</v>
      </c>
      <c r="G388">
        <f ca="1">S0*EXP(Drift*(A388-$A$11)+Volatility*SUM($F$12:F388))</f>
        <v>125.86187696330418</v>
      </c>
    </row>
    <row r="389" spans="1:7" x14ac:dyDescent="0.25">
      <c r="A389" s="1" t="str">
        <f>MID('Filter Data'!A380,2,LEN('Filter Data'!A380)-2)</f>
        <v>02-Mar-2022</v>
      </c>
      <c r="B389">
        <f>'Filter Data'!O380</f>
        <v>84.200100000000006</v>
      </c>
      <c r="C389">
        <f t="shared" si="15"/>
        <v>9.2246426342540802E-4</v>
      </c>
      <c r="D389">
        <f>C389-SET_TRI!C390</f>
        <v>-1.0620426906746286E-2</v>
      </c>
      <c r="E389">
        <f t="shared" si="16"/>
        <v>8.8637877236314117E-4</v>
      </c>
      <c r="F389">
        <f t="shared" ca="1" si="17"/>
        <v>0.13141730702448978</v>
      </c>
      <c r="G389">
        <f ca="1">S0*EXP(Drift*(A389-$A$11)+Volatility*SUM($F$12:F389))</f>
        <v>126.42955198091585</v>
      </c>
    </row>
    <row r="390" spans="1:7" x14ac:dyDescent="0.25">
      <c r="A390" s="1" t="str">
        <f>MID('Filter Data'!A381,2,LEN('Filter Data'!A381)-2)</f>
        <v>04-Mar-2022</v>
      </c>
      <c r="B390">
        <f>'Filter Data'!O381</f>
        <v>83.491500000000002</v>
      </c>
      <c r="C390">
        <f t="shared" si="15"/>
        <v>-8.4156669647661234E-3</v>
      </c>
      <c r="D390">
        <f>C390-SET_TRI!C391</f>
        <v>2.0944996457453006E-3</v>
      </c>
      <c r="E390">
        <f t="shared" si="16"/>
        <v>-8.8829832674915173E-3</v>
      </c>
      <c r="F390">
        <f t="shared" ca="1" si="17"/>
        <v>-1.3459750046359458</v>
      </c>
      <c r="G390">
        <f ca="1">S0*EXP(Drift*(A390-$A$11)+Volatility*SUM($F$12:F390))</f>
        <v>126.08477358415468</v>
      </c>
    </row>
    <row r="391" spans="1:7" x14ac:dyDescent="0.25">
      <c r="A391" s="1" t="str">
        <f>MID('Filter Data'!A382,2,LEN('Filter Data'!A382)-2)</f>
        <v>07-Mar-2022</v>
      </c>
      <c r="B391">
        <f>'Filter Data'!O382</f>
        <v>80.930800000000005</v>
      </c>
      <c r="C391">
        <f t="shared" si="15"/>
        <v>-3.0670187983207836E-2</v>
      </c>
      <c r="D391">
        <f>C391-SET_TRI!C392</f>
        <v>-4.8277847487466809E-3</v>
      </c>
      <c r="E391">
        <f t="shared" si="16"/>
        <v>-3.0902732790740062E-2</v>
      </c>
      <c r="F391">
        <f t="shared" ca="1" si="17"/>
        <v>-3.0037307791257541</v>
      </c>
      <c r="G391">
        <f ca="1">S0*EXP(Drift*(A391-$A$11)+Volatility*SUM($F$12:F391))</f>
        <v>125.16939817093028</v>
      </c>
    </row>
    <row r="392" spans="1:7" x14ac:dyDescent="0.25">
      <c r="A392" s="1" t="str">
        <f>MID('Filter Data'!A383,2,LEN('Filter Data'!A383)-2)</f>
        <v>08-Mar-2022</v>
      </c>
      <c r="B392">
        <f>'Filter Data'!O383</f>
        <v>80.840100000000007</v>
      </c>
      <c r="C392">
        <f t="shared" si="15"/>
        <v>-1.1207105329491148E-3</v>
      </c>
      <c r="D392">
        <f>C392-SET_TRI!C393</f>
        <v>-6.0130550208437365E-4</v>
      </c>
      <c r="E392">
        <f t="shared" si="16"/>
        <v>-1.4965977395499678E-3</v>
      </c>
      <c r="F392">
        <f t="shared" ca="1" si="17"/>
        <v>-1.4248294874869016</v>
      </c>
      <c r="G392">
        <f ca="1">S0*EXP(Drift*(A392-$A$11)+Volatility*SUM($F$12:F392))</f>
        <v>124.69451860177794</v>
      </c>
    </row>
    <row r="393" spans="1:7" x14ac:dyDescent="0.25">
      <c r="A393" s="1" t="str">
        <f>MID('Filter Data'!A384,2,LEN('Filter Data'!A384)-2)</f>
        <v>09-Mar-2022</v>
      </c>
      <c r="B393">
        <f>'Filter Data'!O384</f>
        <v>82.389399999999995</v>
      </c>
      <c r="C393">
        <f t="shared" si="15"/>
        <v>1.9164993610843974E-2</v>
      </c>
      <c r="D393">
        <f>C393-SET_TRI!C394</f>
        <v>6.5061440081154599E-3</v>
      </c>
      <c r="E393">
        <f t="shared" si="16"/>
        <v>1.8548054974768875E-2</v>
      </c>
      <c r="F393">
        <f t="shared" ca="1" si="17"/>
        <v>-0.86074537535494033</v>
      </c>
      <c r="G393">
        <f ca="1">S0*EXP(Drift*(A393-$A$11)+Volatility*SUM($F$12:F393))</f>
        <v>124.44865698320648</v>
      </c>
    </row>
    <row r="394" spans="1:7" x14ac:dyDescent="0.25">
      <c r="A394" s="1" t="str">
        <f>MID('Filter Data'!A385,2,LEN('Filter Data'!A385)-2)</f>
        <v>10-Mar-2022</v>
      </c>
      <c r="B394">
        <f>'Filter Data'!O385</f>
        <v>82.691400000000002</v>
      </c>
      <c r="C394">
        <f t="shared" si="15"/>
        <v>3.6655200790393755E-3</v>
      </c>
      <c r="D394">
        <f>C394-SET_TRI!C395</f>
        <v>1.9259049802203103E-4</v>
      </c>
      <c r="E394">
        <f t="shared" si="16"/>
        <v>3.2627076349950623E-3</v>
      </c>
      <c r="F394">
        <f t="shared" ca="1" si="17"/>
        <v>0.31835451143095633</v>
      </c>
      <c r="G394">
        <f ca="1">S0*EXP(Drift*(A394-$A$11)+Volatility*SUM($F$12:F394))</f>
        <v>124.67863242320175</v>
      </c>
    </row>
    <row r="395" spans="1:7" x14ac:dyDescent="0.25">
      <c r="A395" s="1" t="str">
        <f>MID('Filter Data'!A386,2,LEN('Filter Data'!A386)-2)</f>
        <v>11-Mar-2022</v>
      </c>
      <c r="B395">
        <f>'Filter Data'!O386</f>
        <v>83.050899999999999</v>
      </c>
      <c r="C395">
        <f t="shared" si="15"/>
        <v>4.347489581746071E-3</v>
      </c>
      <c r="D395">
        <f>C395-SET_TRI!C396</f>
        <v>-3.1369701585890059E-3</v>
      </c>
      <c r="E395">
        <f t="shared" si="16"/>
        <v>4.0576002551499374E-3</v>
      </c>
      <c r="F395">
        <f t="shared" ca="1" si="17"/>
        <v>1.763547376865116</v>
      </c>
      <c r="G395">
        <f ca="1">S0*EXP(Drift*(A395-$A$11)+Volatility*SUM($F$12:F395))</f>
        <v>125.49522352575327</v>
      </c>
    </row>
    <row r="396" spans="1:7" x14ac:dyDescent="0.25">
      <c r="A396" s="1" t="str">
        <f>MID('Filter Data'!A387,2,LEN('Filter Data'!A387)-2)</f>
        <v>14-Mar-2022</v>
      </c>
      <c r="B396">
        <f>'Filter Data'!O387</f>
        <v>83.106099999999998</v>
      </c>
      <c r="C396">
        <f t="shared" si="15"/>
        <v>6.6465264072995299E-4</v>
      </c>
      <c r="D396">
        <f>C396-SET_TRI!C397</f>
        <v>-2.5143462001300364E-3</v>
      </c>
      <c r="E396">
        <f t="shared" si="16"/>
        <v>3.5364682290921592E-4</v>
      </c>
      <c r="F396">
        <f t="shared" ca="1" si="17"/>
        <v>-0.33782182774699593</v>
      </c>
      <c r="G396">
        <f ca="1">S0*EXP(Drift*(A396-$A$11)+Volatility*SUM($F$12:F396))</f>
        <v>125.66478306819587</v>
      </c>
    </row>
    <row r="397" spans="1:7" x14ac:dyDescent="0.25">
      <c r="A397" s="1" t="str">
        <f>MID('Filter Data'!A388,2,LEN('Filter Data'!A388)-2)</f>
        <v>15-Mar-2022</v>
      </c>
      <c r="B397">
        <f>'Filter Data'!O388</f>
        <v>82.354500000000002</v>
      </c>
      <c r="C397">
        <f t="shared" ref="C397:C447" si="18">(B397-B396)/B396</f>
        <v>-9.0438607996283817E-3</v>
      </c>
      <c r="D397">
        <f>C397-SET_TRI!C398</f>
        <v>5.1265233089247374E-4</v>
      </c>
      <c r="E397">
        <f t="shared" ref="E397:E447" si="19">C397-($B$4+$B$5*D397)</f>
        <v>-9.4575282433772799E-3</v>
      </c>
      <c r="F397">
        <f t="shared" ref="F397:F447" ca="1" si="20">SQRT(A397-A396)*_xlfn.NORM.INV(RAND(),0,1)</f>
        <v>1.6792917742344837</v>
      </c>
      <c r="G397">
        <f ca="1">S0*EXP(Drift*(A397-$A$11)+Volatility*SUM($F$12:F397))</f>
        <v>126.45331146776007</v>
      </c>
    </row>
    <row r="398" spans="1:7" x14ac:dyDescent="0.25">
      <c r="A398" s="1" t="str">
        <f>MID('Filter Data'!A389,2,LEN('Filter Data'!A389)-2)</f>
        <v>16-Mar-2022</v>
      </c>
      <c r="B398">
        <f>'Filter Data'!O389</f>
        <v>83.858099999999993</v>
      </c>
      <c r="C398">
        <f t="shared" si="18"/>
        <v>1.8257654408684303E-2</v>
      </c>
      <c r="D398">
        <f>C398-SET_TRI!C399</f>
        <v>5.0192727593140699E-3</v>
      </c>
      <c r="E398">
        <f t="shared" si="19"/>
        <v>1.769114348784705E-2</v>
      </c>
      <c r="F398">
        <f t="shared" ca="1" si="20"/>
        <v>1.9474509488995499</v>
      </c>
      <c r="G398">
        <f ca="1">S0*EXP(Drift*(A398-$A$11)+Volatility*SUM($F$12:F398))</f>
        <v>127.35738145455402</v>
      </c>
    </row>
    <row r="399" spans="1:7" x14ac:dyDescent="0.25">
      <c r="A399" s="1" t="str">
        <f>MID('Filter Data'!A390,2,LEN('Filter Data'!A390)-2)</f>
        <v>17-Mar-2022</v>
      </c>
      <c r="B399">
        <f>'Filter Data'!O390</f>
        <v>84.602099999999993</v>
      </c>
      <c r="C399">
        <f t="shared" si="18"/>
        <v>8.8721304203171758E-3</v>
      </c>
      <c r="D399">
        <f>C399-SET_TRI!C400</f>
        <v>1.5731108031296973E-3</v>
      </c>
      <c r="E399">
        <f t="shared" si="19"/>
        <v>8.4224971873967883E-3</v>
      </c>
      <c r="F399">
        <f t="shared" ca="1" si="20"/>
        <v>-0.63790029976781937</v>
      </c>
      <c r="G399">
        <f ca="1">S0*EXP(Drift*(A399-$A$11)+Volatility*SUM($F$12:F399))</f>
        <v>127.19806654117608</v>
      </c>
    </row>
    <row r="400" spans="1:7" x14ac:dyDescent="0.25">
      <c r="A400" s="1" t="str">
        <f>MID('Filter Data'!A391,2,LEN('Filter Data'!A391)-2)</f>
        <v>21-Mar-2022</v>
      </c>
      <c r="B400">
        <f>'Filter Data'!O391</f>
        <v>83.9602</v>
      </c>
      <c r="C400">
        <f t="shared" si="18"/>
        <v>-7.5872821123824661E-3</v>
      </c>
      <c r="D400">
        <f>C400-SET_TRI!C401</f>
        <v>4.5461637745514236E-4</v>
      </c>
      <c r="E400">
        <f t="shared" si="19"/>
        <v>-7.9989812481585966E-3</v>
      </c>
      <c r="F400">
        <f t="shared" ca="1" si="20"/>
        <v>1.9725777606732109</v>
      </c>
      <c r="G400">
        <f ca="1">S0*EXP(Drift*(A400-$A$11)+Volatility*SUM($F$12:F400))</f>
        <v>128.43147591801721</v>
      </c>
    </row>
    <row r="401" spans="1:7" x14ac:dyDescent="0.25">
      <c r="A401" s="1" t="str">
        <f>MID('Filter Data'!A392,2,LEN('Filter Data'!A392)-2)</f>
        <v>22-Mar-2022</v>
      </c>
      <c r="B401">
        <f>'Filter Data'!O392</f>
        <v>83.869500000000002</v>
      </c>
      <c r="C401">
        <f t="shared" si="18"/>
        <v>-1.080273748752364E-3</v>
      </c>
      <c r="D401">
        <f>C401-SET_TRI!C402</f>
        <v>-2.7200073850406053E-3</v>
      </c>
      <c r="E401">
        <f t="shared" si="19"/>
        <v>-1.3843045015319896E-3</v>
      </c>
      <c r="F401">
        <f t="shared" ca="1" si="20"/>
        <v>-0.15661001345464437</v>
      </c>
      <c r="G401">
        <f ca="1">S0*EXP(Drift*(A401-$A$11)+Volatility*SUM($F$12:F401))</f>
        <v>128.47097668633614</v>
      </c>
    </row>
    <row r="402" spans="1:7" x14ac:dyDescent="0.25">
      <c r="A402" s="1" t="str">
        <f>MID('Filter Data'!A393,2,LEN('Filter Data'!A393)-2)</f>
        <v>23-Mar-2022</v>
      </c>
      <c r="B402">
        <f>'Filter Data'!O393</f>
        <v>83.876300000000001</v>
      </c>
      <c r="C402">
        <f t="shared" si="18"/>
        <v>8.1078341947887647E-5</v>
      </c>
      <c r="D402">
        <f>C402-SET_TRI!C403</f>
        <v>3.9589519872635041E-3</v>
      </c>
      <c r="E402">
        <f t="shared" si="19"/>
        <v>-4.4947145986386591E-4</v>
      </c>
      <c r="F402">
        <f t="shared" ca="1" si="20"/>
        <v>0.45536935760436387</v>
      </c>
      <c r="G402">
        <f ca="1">S0*EXP(Drift*(A402-$A$11)+Volatility*SUM($F$12:F402))</f>
        <v>128.76552950608604</v>
      </c>
    </row>
    <row r="403" spans="1:7" x14ac:dyDescent="0.25">
      <c r="A403" s="1" t="str">
        <f>MID('Filter Data'!A394,2,LEN('Filter Data'!A394)-2)</f>
        <v>24-Mar-2022</v>
      </c>
      <c r="B403">
        <f>'Filter Data'!O394</f>
        <v>84.177700000000002</v>
      </c>
      <c r="C403">
        <f t="shared" si="18"/>
        <v>3.5933869281310812E-3</v>
      </c>
      <c r="D403">
        <f>C403-SET_TRI!C404</f>
        <v>-1.1124448255431891E-4</v>
      </c>
      <c r="E403">
        <f t="shared" si="19"/>
        <v>3.2008791448918995E-3</v>
      </c>
      <c r="F403">
        <f t="shared" ca="1" si="20"/>
        <v>-0.63560466659225423</v>
      </c>
      <c r="G403">
        <f ca="1">S0*EXP(Drift*(A403-$A$11)+Volatility*SUM($F$12:F403))</f>
        <v>128.6054095509474</v>
      </c>
    </row>
    <row r="404" spans="1:7" x14ac:dyDescent="0.25">
      <c r="A404" s="1" t="str">
        <f>MID('Filter Data'!A395,2,LEN('Filter Data'!A395)-2)</f>
        <v>25-Mar-2022</v>
      </c>
      <c r="B404">
        <f>'Filter Data'!O395</f>
        <v>83.719499999999996</v>
      </c>
      <c r="C404">
        <f t="shared" si="18"/>
        <v>-5.4432468456610842E-3</v>
      </c>
      <c r="D404">
        <f>C404-SET_TRI!C405</f>
        <v>-1.950410161255588E-3</v>
      </c>
      <c r="E404">
        <f t="shared" si="19"/>
        <v>-5.7733787350926925E-3</v>
      </c>
      <c r="F404">
        <f t="shared" ca="1" si="20"/>
        <v>0.32606753958681506</v>
      </c>
      <c r="G404">
        <f ca="1">S0*EXP(Drift*(A404-$A$11)+Volatility*SUM($F$12:F404))</f>
        <v>128.84628601818915</v>
      </c>
    </row>
    <row r="405" spans="1:7" x14ac:dyDescent="0.25">
      <c r="A405" s="1" t="str">
        <f>MID('Filter Data'!A396,2,LEN('Filter Data'!A396)-2)</f>
        <v>28-Mar-2022</v>
      </c>
      <c r="B405">
        <f>'Filter Data'!O396</f>
        <v>84.048500000000004</v>
      </c>
      <c r="C405">
        <f t="shared" si="18"/>
        <v>3.9297893561238148E-3</v>
      </c>
      <c r="D405">
        <f>C405-SET_TRI!C406</f>
        <v>3.4059574421924869E-4</v>
      </c>
      <c r="E405">
        <f t="shared" si="19"/>
        <v>3.5219572666899245E-3</v>
      </c>
      <c r="F405">
        <f t="shared" ca="1" si="20"/>
        <v>-2.0511046026424484</v>
      </c>
      <c r="G405">
        <f ca="1">S0*EXP(Drift*(A405-$A$11)+Volatility*SUM($F$12:F405))</f>
        <v>128.30623087728239</v>
      </c>
    </row>
    <row r="406" spans="1:7" x14ac:dyDescent="0.25">
      <c r="A406" s="1" t="str">
        <f>MID('Filter Data'!A397,2,LEN('Filter Data'!A397)-2)</f>
        <v>29-Mar-2022</v>
      </c>
      <c r="B406">
        <f>'Filter Data'!O397</f>
        <v>84.438199999999995</v>
      </c>
      <c r="C406">
        <f t="shared" si="18"/>
        <v>4.6366086247820078E-3</v>
      </c>
      <c r="D406">
        <f>C406-SET_TRI!C407</f>
        <v>3.2307399316595584E-4</v>
      </c>
      <c r="E406">
        <f t="shared" si="19"/>
        <v>4.2293707911542581E-3</v>
      </c>
      <c r="F406">
        <f t="shared" ca="1" si="20"/>
        <v>0.39260661064193259</v>
      </c>
      <c r="G406">
        <f ca="1">S0*EXP(Drift*(A406-$A$11)+Volatility*SUM($F$12:F406))</f>
        <v>128.57426015208824</v>
      </c>
    </row>
    <row r="407" spans="1:7" x14ac:dyDescent="0.25">
      <c r="A407" s="1" t="str">
        <f>MID('Filter Data'!A398,2,LEN('Filter Data'!A398)-2)</f>
        <v>30-Mar-2022</v>
      </c>
      <c r="B407">
        <f>'Filter Data'!O398</f>
        <v>85.039000000000001</v>
      </c>
      <c r="C407">
        <f t="shared" si="18"/>
        <v>7.1152629970796001E-3</v>
      </c>
      <c r="D407">
        <f>C407-SET_TRI!C408</f>
        <v>1.1824809623324911E-3</v>
      </c>
      <c r="E407">
        <f t="shared" si="19"/>
        <v>6.6788781004835616E-3</v>
      </c>
      <c r="F407">
        <f t="shared" ca="1" si="20"/>
        <v>0.71699465654659755</v>
      </c>
      <c r="G407">
        <f ca="1">S0*EXP(Drift*(A407-$A$11)+Volatility*SUM($F$12:F407))</f>
        <v>128.97832321409439</v>
      </c>
    </row>
    <row r="408" spans="1:7" x14ac:dyDescent="0.25">
      <c r="A408" s="1" t="str">
        <f>MID('Filter Data'!A399,2,LEN('Filter Data'!A399)-2)</f>
        <v>31-Mar-2022</v>
      </c>
      <c r="B408">
        <f>'Filter Data'!O399</f>
        <v>84.869799999999998</v>
      </c>
      <c r="C408">
        <f t="shared" si="18"/>
        <v>-1.9896753254389581E-3</v>
      </c>
      <c r="D408">
        <f>C408-SET_TRI!C409</f>
        <v>1.096860815504668E-3</v>
      </c>
      <c r="E408">
        <f t="shared" si="19"/>
        <v>-2.4231563872972295E-3</v>
      </c>
      <c r="F408">
        <f t="shared" ca="1" si="20"/>
        <v>-1.3822914405503337</v>
      </c>
      <c r="G408">
        <f ca="1">S0*EXP(Drift*(A408-$A$11)+Volatility*SUM($F$12:F408))</f>
        <v>128.50670123009544</v>
      </c>
    </row>
    <row r="409" spans="1:7" x14ac:dyDescent="0.25">
      <c r="A409" s="1" t="str">
        <f>MID('Filter Data'!A400,2,LEN('Filter Data'!A400)-2)</f>
        <v>01-Apr-2022</v>
      </c>
      <c r="B409">
        <f>'Filter Data'!O400</f>
        <v>84.988</v>
      </c>
      <c r="C409">
        <f t="shared" si="18"/>
        <v>1.3927215570203023E-3</v>
      </c>
      <c r="D409">
        <f>C409-SET_TRI!C410</f>
        <v>-2.5147474584147401E-3</v>
      </c>
      <c r="E409">
        <f t="shared" si="19"/>
        <v>1.0817293480029733E-3</v>
      </c>
      <c r="F409">
        <f t="shared" ca="1" si="20"/>
        <v>0.75580105828980471</v>
      </c>
      <c r="G409">
        <f ca="1">S0*EXP(Drift*(A409-$A$11)+Volatility*SUM($F$12:F409))</f>
        <v>128.92675967608758</v>
      </c>
    </row>
    <row r="410" spans="1:7" x14ac:dyDescent="0.25">
      <c r="A410" s="1" t="str">
        <f>MID('Filter Data'!A401,2,LEN('Filter Data'!A401)-2)</f>
        <v>07-Apr-2022</v>
      </c>
      <c r="B410">
        <f>'Filter Data'!O401</f>
        <v>83.550399999999996</v>
      </c>
      <c r="C410">
        <f t="shared" si="18"/>
        <v>-1.6915329222949162E-2</v>
      </c>
      <c r="D410">
        <f>C410-SET_TRI!C411</f>
        <v>-1.1531828656788749E-3</v>
      </c>
      <c r="E410">
        <f t="shared" si="19"/>
        <v>-1.7272499331778442E-2</v>
      </c>
      <c r="F410">
        <f t="shared" ca="1" si="20"/>
        <v>-0.77102158796723008</v>
      </c>
      <c r="G410">
        <f ca="1">S0*EXP(Drift*(A410-$A$11)+Volatility*SUM($F$12:F410))</f>
        <v>129.23544782762943</v>
      </c>
    </row>
    <row r="411" spans="1:7" x14ac:dyDescent="0.25">
      <c r="A411" s="1" t="str">
        <f>MID('Filter Data'!A402,2,LEN('Filter Data'!A402)-2)</f>
        <v>08-Apr-2022</v>
      </c>
      <c r="B411">
        <f>'Filter Data'!O402</f>
        <v>83.821100000000001</v>
      </c>
      <c r="C411">
        <f t="shared" si="18"/>
        <v>3.2399605507574475E-3</v>
      </c>
      <c r="D411">
        <f>C411-SET_TRI!C412</f>
        <v>3.1595670821525186E-3</v>
      </c>
      <c r="E411">
        <f t="shared" si="19"/>
        <v>2.7365221443626585E-3</v>
      </c>
      <c r="F411">
        <f t="shared" ca="1" si="20"/>
        <v>-0.36738545686061774</v>
      </c>
      <c r="G411">
        <f ca="1">S0*EXP(Drift*(A411-$A$11)+Volatility*SUM($F$12:F411))</f>
        <v>129.18695106697234</v>
      </c>
    </row>
    <row r="412" spans="1:7" x14ac:dyDescent="0.25">
      <c r="A412" s="1" t="str">
        <f>MID('Filter Data'!A403,2,LEN('Filter Data'!A403)-2)</f>
        <v>12-Apr-2022</v>
      </c>
      <c r="B412">
        <f>'Filter Data'!O403</f>
        <v>83.066900000000004</v>
      </c>
      <c r="C412">
        <f t="shared" si="18"/>
        <v>-8.9977344606548618E-3</v>
      </c>
      <c r="D412">
        <f>C412-SET_TRI!C413</f>
        <v>7.2430832628609179E-4</v>
      </c>
      <c r="E412">
        <f t="shared" si="19"/>
        <v>-9.4185802853649202E-3</v>
      </c>
      <c r="F412">
        <f t="shared" ca="1" si="20"/>
        <v>-0.58785045704500649</v>
      </c>
      <c r="G412">
        <f ca="1">S0*EXP(Drift*(A412-$A$11)+Volatility*SUM($F$12:F412))</f>
        <v>129.36212848172434</v>
      </c>
    </row>
    <row r="413" spans="1:7" x14ac:dyDescent="0.25">
      <c r="A413" s="1" t="str">
        <f>MID('Filter Data'!A404,2,LEN('Filter Data'!A404)-2)</f>
        <v>19-Apr-2022</v>
      </c>
      <c r="B413">
        <f>'Filter Data'!O404</f>
        <v>83.656599999999997</v>
      </c>
      <c r="C413">
        <f t="shared" si="18"/>
        <v>7.0990972336754284E-3</v>
      </c>
      <c r="D413">
        <f>C413-SET_TRI!C414</f>
        <v>1.1154041927554254E-2</v>
      </c>
      <c r="E413">
        <f t="shared" si="19"/>
        <v>6.3245236490968946E-3</v>
      </c>
      <c r="F413">
        <f t="shared" ca="1" si="20"/>
        <v>2.0866834248162447</v>
      </c>
      <c r="G413">
        <f ca="1">S0*EXP(Drift*(A413-$A$11)+Volatility*SUM($F$12:F413))</f>
        <v>130.98463567561572</v>
      </c>
    </row>
    <row r="414" spans="1:7" x14ac:dyDescent="0.25">
      <c r="A414" s="1" t="str">
        <f>MID('Filter Data'!A405,2,LEN('Filter Data'!A405)-2)</f>
        <v>20-Apr-2022</v>
      </c>
      <c r="B414">
        <f>'Filter Data'!O405</f>
        <v>83.968800000000002</v>
      </c>
      <c r="C414">
        <f t="shared" si="18"/>
        <v>3.7319231238181357E-3</v>
      </c>
      <c r="D414">
        <f>C414-SET_TRI!C415</f>
        <v>6.6086673864074836E-4</v>
      </c>
      <c r="E414">
        <f t="shared" si="19"/>
        <v>3.3132289408985792E-3</v>
      </c>
      <c r="F414">
        <f t="shared" ca="1" si="20"/>
        <v>9.3561419025368839E-2</v>
      </c>
      <c r="G414">
        <f ca="1">S0*EXP(Drift*(A414-$A$11)+Volatility*SUM($F$12:F414))</f>
        <v>131.13115723653459</v>
      </c>
    </row>
    <row r="415" spans="1:7" x14ac:dyDescent="0.25">
      <c r="A415" s="1" t="str">
        <f>MID('Filter Data'!A406,2,LEN('Filter Data'!A406)-2)</f>
        <v>21-Apr-2022</v>
      </c>
      <c r="B415">
        <f>'Filter Data'!O406</f>
        <v>84.317400000000006</v>
      </c>
      <c r="C415">
        <f t="shared" si="18"/>
        <v>4.1515420013148296E-3</v>
      </c>
      <c r="D415">
        <f>C415-SET_TRI!C416</f>
        <v>-1.0160267166115728E-3</v>
      </c>
      <c r="E415">
        <f t="shared" si="19"/>
        <v>3.789720197704404E-3</v>
      </c>
      <c r="F415">
        <f t="shared" ca="1" si="20"/>
        <v>0.43896355489499839</v>
      </c>
      <c r="G415">
        <f ca="1">S0*EXP(Drift*(A415-$A$11)+Volatility*SUM($F$12:F415))</f>
        <v>131.42482384862663</v>
      </c>
    </row>
    <row r="416" spans="1:7" x14ac:dyDescent="0.25">
      <c r="A416" s="1" t="str">
        <f>MID('Filter Data'!A407,2,LEN('Filter Data'!A407)-2)</f>
        <v>22-Apr-2022</v>
      </c>
      <c r="B416">
        <f>'Filter Data'!O407</f>
        <v>84.066500000000005</v>
      </c>
      <c r="C416">
        <f t="shared" si="18"/>
        <v>-2.9756610142153508E-3</v>
      </c>
      <c r="D416">
        <f>C416-SET_TRI!C417</f>
        <v>-4.0131040017258061E-4</v>
      </c>
      <c r="E416">
        <f t="shared" si="19"/>
        <v>-3.3583311188353174E-3</v>
      </c>
      <c r="F416">
        <f t="shared" ca="1" si="20"/>
        <v>0.20050869422506415</v>
      </c>
      <c r="G416">
        <f ca="1">S0*EXP(Drift*(A416-$A$11)+Volatility*SUM($F$12:F416))</f>
        <v>131.61743206215311</v>
      </c>
    </row>
    <row r="417" spans="1:7" x14ac:dyDescent="0.25">
      <c r="A417" s="1" t="str">
        <f>MID('Filter Data'!A408,2,LEN('Filter Data'!A408)-2)</f>
        <v>25-Apr-2022</v>
      </c>
      <c r="B417">
        <f>'Filter Data'!O408</f>
        <v>83.007800000000003</v>
      </c>
      <c r="C417">
        <f t="shared" si="18"/>
        <v>-1.2593601494055322E-2</v>
      </c>
      <c r="D417">
        <f>C417-SET_TRI!C418</f>
        <v>1.9559055319949038E-4</v>
      </c>
      <c r="E417">
        <f t="shared" si="19"/>
        <v>-1.2996515685933087E-2</v>
      </c>
      <c r="F417">
        <f t="shared" ca="1" si="20"/>
        <v>0.37081377146241196</v>
      </c>
      <c r="G417">
        <f ca="1">S0*EXP(Drift*(A417-$A$11)+Volatility*SUM($F$12:F417))</f>
        <v>132.09818040471802</v>
      </c>
    </row>
    <row r="418" spans="1:7" x14ac:dyDescent="0.25">
      <c r="A418" s="1" t="str">
        <f>MID('Filter Data'!A409,2,LEN('Filter Data'!A409)-2)</f>
        <v>26-Apr-2022</v>
      </c>
      <c r="B418">
        <f>'Filter Data'!O409</f>
        <v>82.909300000000002</v>
      </c>
      <c r="C418">
        <f t="shared" si="18"/>
        <v>-1.1866354728110053E-3</v>
      </c>
      <c r="D418">
        <f>C418-SET_TRI!C419</f>
        <v>7.514645636444244E-4</v>
      </c>
      <c r="E418">
        <f t="shared" si="19"/>
        <v>-1.6084023100199876E-3</v>
      </c>
      <c r="F418">
        <f t="shared" ca="1" si="20"/>
        <v>-0.3452137058686659</v>
      </c>
      <c r="G418">
        <f ca="1">S0*EXP(Drift*(A418-$A$11)+Volatility*SUM($F$12:F418))</f>
        <v>132.05809468961448</v>
      </c>
    </row>
    <row r="419" spans="1:7" x14ac:dyDescent="0.25">
      <c r="A419" s="1" t="str">
        <f>MID('Filter Data'!A410,2,LEN('Filter Data'!A410)-2)</f>
        <v>27-Apr-2022</v>
      </c>
      <c r="B419">
        <f>'Filter Data'!O410</f>
        <v>82.390600000000006</v>
      </c>
      <c r="C419">
        <f t="shared" si="18"/>
        <v>-6.2562342222162708E-3</v>
      </c>
      <c r="D419">
        <f>C419-SET_TRI!C420</f>
        <v>-3.8139711236952886E-3</v>
      </c>
      <c r="E419">
        <f t="shared" si="19"/>
        <v>-6.5231628439688287E-3</v>
      </c>
      <c r="F419">
        <f t="shared" ca="1" si="20"/>
        <v>-0.87223553204836268</v>
      </c>
      <c r="G419">
        <f ca="1">S0*EXP(Drift*(A419-$A$11)+Volatility*SUM($F$12:F419))</f>
        <v>131.79280821891851</v>
      </c>
    </row>
    <row r="420" spans="1:7" x14ac:dyDescent="0.25">
      <c r="A420" s="1" t="str">
        <f>MID('Filter Data'!A411,2,LEN('Filter Data'!A411)-2)</f>
        <v>28-Apr-2022</v>
      </c>
      <c r="B420">
        <f>'Filter Data'!O411</f>
        <v>83.079499999999996</v>
      </c>
      <c r="C420">
        <f t="shared" si="18"/>
        <v>8.361390741176658E-3</v>
      </c>
      <c r="D420">
        <f>C420-SET_TRI!C421</f>
        <v>2.8818042133811842E-3</v>
      </c>
      <c r="E420">
        <f t="shared" si="19"/>
        <v>7.867372751553893E-3</v>
      </c>
      <c r="F420">
        <f t="shared" ca="1" si="20"/>
        <v>2.7741040742257543</v>
      </c>
      <c r="G420">
        <f ca="1">S0*EXP(Drift*(A420-$A$11)+Volatility*SUM($F$12:F420))</f>
        <v>133.09100570983148</v>
      </c>
    </row>
    <row r="421" spans="1:7" x14ac:dyDescent="0.25">
      <c r="A421" s="1" t="str">
        <f>MID('Filter Data'!A412,2,LEN('Filter Data'!A412)-2)</f>
        <v>10-May-2022</v>
      </c>
      <c r="B421">
        <f>'Filter Data'!O412</f>
        <v>81.151499999999999</v>
      </c>
      <c r="C421">
        <f t="shared" si="18"/>
        <v>-2.320668757033922E-2</v>
      </c>
      <c r="D421">
        <f>C421-SET_TRI!C422</f>
        <v>-6.3732683223269651E-3</v>
      </c>
      <c r="E421">
        <f t="shared" si="19"/>
        <v>-2.3386816806841942E-2</v>
      </c>
      <c r="F421">
        <f t="shared" ca="1" si="20"/>
        <v>2.4944041908847598</v>
      </c>
      <c r="G421">
        <f ca="1">S0*EXP(Drift*(A421-$A$11)+Volatility*SUM($F$12:F421))</f>
        <v>135.48931831026187</v>
      </c>
    </row>
    <row r="422" spans="1:7" x14ac:dyDescent="0.25">
      <c r="A422" s="1" t="str">
        <f>MID('Filter Data'!A413,2,LEN('Filter Data'!A413)-2)</f>
        <v>11-May-2022</v>
      </c>
      <c r="B422">
        <f>'Filter Data'!O413</f>
        <v>80.667400000000001</v>
      </c>
      <c r="C422">
        <f t="shared" si="18"/>
        <v>-5.9653857291608655E-3</v>
      </c>
      <c r="D422">
        <f>C422-SET_TRI!C423</f>
        <v>-1.9992675400305818E-3</v>
      </c>
      <c r="E422">
        <f t="shared" si="19"/>
        <v>-6.2938606049229183E-3</v>
      </c>
      <c r="F422">
        <f t="shared" ca="1" si="20"/>
        <v>0.46448173396757864</v>
      </c>
      <c r="G422">
        <f ca="1">S0*EXP(Drift*(A422-$A$11)+Volatility*SUM($F$12:F422))</f>
        <v>135.80397152213774</v>
      </c>
    </row>
    <row r="423" spans="1:7" x14ac:dyDescent="0.25">
      <c r="A423" s="1" t="str">
        <f>MID('Filter Data'!A414,2,LEN('Filter Data'!A414)-2)</f>
        <v>12-May-2022</v>
      </c>
      <c r="B423">
        <f>'Filter Data'!O414</f>
        <v>79.608000000000004</v>
      </c>
      <c r="C423">
        <f t="shared" si="18"/>
        <v>-1.3132938460889983E-2</v>
      </c>
      <c r="D423">
        <f>C423-SET_TRI!C424</f>
        <v>-1.3327637911871425E-3</v>
      </c>
      <c r="E423">
        <f t="shared" si="19"/>
        <v>-1.3484018025039634E-2</v>
      </c>
      <c r="F423">
        <f t="shared" ca="1" si="20"/>
        <v>1.2409440262991163</v>
      </c>
      <c r="G423">
        <f ca="1">S0*EXP(Drift*(A423-$A$11)+Volatility*SUM($F$12:F423))</f>
        <v>136.46219333251088</v>
      </c>
    </row>
    <row r="424" spans="1:7" x14ac:dyDescent="0.25">
      <c r="A424" s="1" t="str">
        <f>MID('Filter Data'!A415,2,LEN('Filter Data'!A415)-2)</f>
        <v>13-May-2022</v>
      </c>
      <c r="B424">
        <f>'Filter Data'!O415</f>
        <v>80.129900000000006</v>
      </c>
      <c r="C424">
        <f t="shared" si="18"/>
        <v>6.5558737815295228E-3</v>
      </c>
      <c r="D424">
        <f>C424-SET_TRI!C425</f>
        <v>3.668464580560919E-3</v>
      </c>
      <c r="E424">
        <f t="shared" si="19"/>
        <v>6.0351759532744492E-3</v>
      </c>
      <c r="F424">
        <f t="shared" ca="1" si="20"/>
        <v>-1.0328163674691884</v>
      </c>
      <c r="G424">
        <f ca="1">S0*EXP(Drift*(A424-$A$11)+Volatility*SUM($F$12:F424))</f>
        <v>136.11722886568725</v>
      </c>
    </row>
    <row r="425" spans="1:7" x14ac:dyDescent="0.25">
      <c r="A425" s="1" t="str">
        <f>MID('Filter Data'!A416,2,LEN('Filter Data'!A416)-2)</f>
        <v>17-May-2022</v>
      </c>
      <c r="B425">
        <f>'Filter Data'!O416</f>
        <v>81.685100000000006</v>
      </c>
      <c r="C425">
        <f t="shared" si="18"/>
        <v>1.9408485471715291E-2</v>
      </c>
      <c r="D425">
        <f>C425-SET_TRI!C426</f>
        <v>1.0927264949110588E-3</v>
      </c>
      <c r="E425">
        <f t="shared" si="19"/>
        <v>1.8975144626665816E-2</v>
      </c>
      <c r="F425">
        <f t="shared" ca="1" si="20"/>
        <v>-3.3620656547893177</v>
      </c>
      <c r="G425">
        <f ca="1">S0*EXP(Drift*(A425-$A$11)+Volatility*SUM($F$12:F425))</f>
        <v>135.08227014290526</v>
      </c>
    </row>
    <row r="426" spans="1:7" x14ac:dyDescent="0.25">
      <c r="A426" s="1" t="str">
        <f>MID('Filter Data'!A417,2,LEN('Filter Data'!A417)-2)</f>
        <v>18-May-2022</v>
      </c>
      <c r="B426">
        <f>'Filter Data'!O417</f>
        <v>82.236199999999997</v>
      </c>
      <c r="C426">
        <f t="shared" si="18"/>
        <v>6.7466404521753787E-3</v>
      </c>
      <c r="D426">
        <f>C426-SET_TRI!C427</f>
        <v>5.1779698759180787E-5</v>
      </c>
      <c r="E426">
        <f t="shared" si="19"/>
        <v>6.3486036515456278E-3</v>
      </c>
      <c r="F426">
        <f t="shared" ca="1" si="20"/>
        <v>-0.64788541472400007</v>
      </c>
      <c r="G426">
        <f ca="1">S0*EXP(Drift*(A426-$A$11)+Volatility*SUM($F$12:F426))</f>
        <v>134.90892776691217</v>
      </c>
    </row>
    <row r="427" spans="1:7" x14ac:dyDescent="0.25">
      <c r="A427" s="1" t="str">
        <f>MID('Filter Data'!A418,2,LEN('Filter Data'!A418)-2)</f>
        <v>19-May-2022</v>
      </c>
      <c r="B427">
        <f>'Filter Data'!O418</f>
        <v>81.146100000000004</v>
      </c>
      <c r="C427">
        <f t="shared" si="18"/>
        <v>-1.3255719500657771E-2</v>
      </c>
      <c r="D427">
        <f>C427-SET_TRI!C428</f>
        <v>-2.843039405745592E-3</v>
      </c>
      <c r="E427">
        <f t="shared" si="19"/>
        <v>-1.3555577582999221E-2</v>
      </c>
      <c r="F427">
        <f t="shared" ca="1" si="20"/>
        <v>0.93732942115489315</v>
      </c>
      <c r="G427">
        <f ca="1">S0*EXP(Drift*(A427-$A$11)+Volatility*SUM($F$12:F427))</f>
        <v>135.42953546721506</v>
      </c>
    </row>
    <row r="428" spans="1:7" x14ac:dyDescent="0.25">
      <c r="A428" s="1" t="str">
        <f>MID('Filter Data'!A419,2,LEN('Filter Data'!A419)-2)</f>
        <v>20-May-2022</v>
      </c>
      <c r="B428">
        <f>'Filter Data'!O419</f>
        <v>82.017700000000005</v>
      </c>
      <c r="C428">
        <f t="shared" si="18"/>
        <v>1.0741120029181941E-2</v>
      </c>
      <c r="D428">
        <f>C428-SET_TRI!C429</f>
        <v>-1.4208017707825413E-4</v>
      </c>
      <c r="E428">
        <f t="shared" si="19"/>
        <v>1.0349658048411446E-2</v>
      </c>
      <c r="F428">
        <f t="shared" ca="1" si="20"/>
        <v>0.88288389091129948</v>
      </c>
      <c r="G428">
        <f ca="1">S0*EXP(Drift*(A428-$A$11)+Volatility*SUM($F$12:F428))</f>
        <v>135.92817421184031</v>
      </c>
    </row>
    <row r="429" spans="1:7" x14ac:dyDescent="0.25">
      <c r="A429" s="1" t="str">
        <f>MID('Filter Data'!A420,2,LEN('Filter Data'!A420)-2)</f>
        <v>23-May-2022</v>
      </c>
      <c r="B429">
        <f>'Filter Data'!O420</f>
        <v>82.622</v>
      </c>
      <c r="C429">
        <f t="shared" si="18"/>
        <v>7.3679218022450633E-3</v>
      </c>
      <c r="D429">
        <f>C429-SET_TRI!C430</f>
        <v>-2.4328453081423028E-3</v>
      </c>
      <c r="E429">
        <f t="shared" si="19"/>
        <v>7.054151855535493E-3</v>
      </c>
      <c r="F429">
        <f t="shared" ca="1" si="20"/>
        <v>2.523372394647224</v>
      </c>
      <c r="G429">
        <f ca="1">S0*EXP(Drift*(A429-$A$11)+Volatility*SUM($F$12:F429))</f>
        <v>137.37936438448313</v>
      </c>
    </row>
    <row r="430" spans="1:7" x14ac:dyDescent="0.25">
      <c r="A430" s="1" t="str">
        <f>MID('Filter Data'!A421,2,LEN('Filter Data'!A421)-2)</f>
        <v>24-May-2022</v>
      </c>
      <c r="B430">
        <f>'Filter Data'!O421</f>
        <v>81.935900000000004</v>
      </c>
      <c r="C430">
        <f t="shared" si="18"/>
        <v>-8.3040836581055426E-3</v>
      </c>
      <c r="D430">
        <f>C430-SET_TRI!C431</f>
        <v>-8.2497687658893409E-4</v>
      </c>
      <c r="E430">
        <f t="shared" si="19"/>
        <v>-8.6723849783093953E-3</v>
      </c>
      <c r="F430">
        <f t="shared" ca="1" si="20"/>
        <v>0.42595561768591667</v>
      </c>
      <c r="G430">
        <f ca="1">S0*EXP(Drift*(A430-$A$11)+Volatility*SUM($F$12:F430))</f>
        <v>137.68122155577095</v>
      </c>
    </row>
    <row r="431" spans="1:7" x14ac:dyDescent="0.25">
      <c r="A431" s="1" t="str">
        <f>MID('Filter Data'!A422,2,LEN('Filter Data'!A422)-2)</f>
        <v>25-May-2022</v>
      </c>
      <c r="B431">
        <f>'Filter Data'!O422</f>
        <v>81.6768</v>
      </c>
      <c r="C431">
        <f t="shared" si="18"/>
        <v>-3.1622280343537282E-3</v>
      </c>
      <c r="D431">
        <f>C431-SET_TRI!C432</f>
        <v>-1.0187458839811502E-3</v>
      </c>
      <c r="E431">
        <f t="shared" si="19"/>
        <v>-3.5239576165307864E-3</v>
      </c>
      <c r="F431">
        <f t="shared" ca="1" si="20"/>
        <v>-1.0064541091777084</v>
      </c>
      <c r="G431">
        <f ca="1">S0*EXP(Drift*(A431-$A$11)+Volatility*SUM($F$12:F431))</f>
        <v>137.34490497352689</v>
      </c>
    </row>
    <row r="432" spans="1:7" x14ac:dyDescent="0.25">
      <c r="A432" s="1" t="str">
        <f>MID('Filter Data'!A423,2,LEN('Filter Data'!A423)-2)</f>
        <v>27-May-2022</v>
      </c>
      <c r="B432">
        <f>'Filter Data'!O423</f>
        <v>82.617800000000003</v>
      </c>
      <c r="C432">
        <f t="shared" si="18"/>
        <v>1.1521019432690831E-2</v>
      </c>
      <c r="D432">
        <f>C432-SET_TRI!C433</f>
        <v>1.6790558265735601E-3</v>
      </c>
      <c r="E432">
        <f t="shared" si="19"/>
        <v>1.1067793040324122E-2</v>
      </c>
      <c r="F432">
        <f t="shared" ca="1" si="20"/>
        <v>-5.5584674247888398E-2</v>
      </c>
      <c r="G432">
        <f ca="1">S0*EXP(Drift*(A432-$A$11)+Volatility*SUM($F$12:F432))</f>
        <v>137.54415657403027</v>
      </c>
    </row>
    <row r="433" spans="1:7" x14ac:dyDescent="0.25">
      <c r="A433" s="1" t="str">
        <f>MID('Filter Data'!A424,2,LEN('Filter Data'!A424)-2)</f>
        <v>31-May-2022</v>
      </c>
      <c r="B433">
        <f>'Filter Data'!O424</f>
        <v>83.817899999999995</v>
      </c>
      <c r="C433">
        <f t="shared" si="18"/>
        <v>1.4525925405905167E-2</v>
      </c>
      <c r="D433">
        <f>C433-SET_TRI!C434</f>
        <v>-1.0158765145529981E-3</v>
      </c>
      <c r="E433">
        <f t="shared" si="19"/>
        <v>1.4164098508143756E-2</v>
      </c>
      <c r="F433">
        <f t="shared" ca="1" si="20"/>
        <v>1.1455519962676117</v>
      </c>
      <c r="G433">
        <f ca="1">S0*EXP(Drift*(A433-$A$11)+Volatility*SUM($F$12:F433))</f>
        <v>138.50629213229496</v>
      </c>
    </row>
    <row r="434" spans="1:7" x14ac:dyDescent="0.25">
      <c r="A434" s="1" t="str">
        <f>MID('Filter Data'!A425,2,LEN('Filter Data'!A425)-2)</f>
        <v>02-Jun-2022</v>
      </c>
      <c r="B434">
        <f>'Filter Data'!O425</f>
        <v>83.303899999999999</v>
      </c>
      <c r="C434">
        <f t="shared" si="18"/>
        <v>-6.132341659717027E-3</v>
      </c>
      <c r="D434">
        <f>C434-SET_TRI!C435</f>
        <v>1.8875150969574483E-4</v>
      </c>
      <c r="E434">
        <f t="shared" si="19"/>
        <v>-6.5350239032411035E-3</v>
      </c>
      <c r="F434">
        <f t="shared" ca="1" si="20"/>
        <v>1.8144244412728119</v>
      </c>
      <c r="G434">
        <f ca="1">S0*EXP(Drift*(A434-$A$11)+Volatility*SUM($F$12:F434))</f>
        <v>139.5500997582825</v>
      </c>
    </row>
    <row r="435" spans="1:7" x14ac:dyDescent="0.25">
      <c r="A435" s="1" t="str">
        <f>MID('Filter Data'!A426,2,LEN('Filter Data'!A426)-2)</f>
        <v>07-Jun-2022</v>
      </c>
      <c r="B435">
        <f>'Filter Data'!O426</f>
        <v>82.5398</v>
      </c>
      <c r="C435">
        <f t="shared" si="18"/>
        <v>-9.1724397057040448E-3</v>
      </c>
      <c r="D435">
        <f>C435-SET_TRI!C436</f>
        <v>6.9821667610115226E-4</v>
      </c>
      <c r="E435">
        <f t="shared" si="19"/>
        <v>-9.5924006237305733E-3</v>
      </c>
      <c r="F435">
        <f t="shared" ca="1" si="20"/>
        <v>0.46113089055498713</v>
      </c>
      <c r="G435">
        <f ca="1">S0*EXP(Drift*(A435-$A$11)+Volatility*SUM($F$12:F435))</f>
        <v>140.32932787058166</v>
      </c>
    </row>
    <row r="436" spans="1:7" x14ac:dyDescent="0.25">
      <c r="A436" s="1" t="str">
        <f>MID('Filter Data'!A427,2,LEN('Filter Data'!A427)-2)</f>
        <v>08-Jun-2022</v>
      </c>
      <c r="B436">
        <f>'Filter Data'!O427</f>
        <v>82.773899999999998</v>
      </c>
      <c r="C436">
        <f t="shared" si="18"/>
        <v>2.8362075023200682E-3</v>
      </c>
      <c r="D436">
        <f>C436-SET_TRI!C437</f>
        <v>2.0663162714770972E-4</v>
      </c>
      <c r="E436">
        <f t="shared" si="19"/>
        <v>2.4329188488785131E-3</v>
      </c>
      <c r="F436">
        <f t="shared" ca="1" si="20"/>
        <v>-0.77683442228144828</v>
      </c>
      <c r="G436">
        <f ca="1">S0*EXP(Drift*(A436-$A$11)+Volatility*SUM($F$12:F436))</f>
        <v>140.0907166584218</v>
      </c>
    </row>
    <row r="437" spans="1:7" x14ac:dyDescent="0.25">
      <c r="A437" s="1" t="str">
        <f>MID('Filter Data'!A428,2,LEN('Filter Data'!A428)-2)</f>
        <v>09-Jun-2022</v>
      </c>
      <c r="B437">
        <f>'Filter Data'!O428</f>
        <v>83.216700000000003</v>
      </c>
      <c r="C437">
        <f t="shared" si="18"/>
        <v>5.3495123462831331E-3</v>
      </c>
      <c r="D437">
        <f>C437-SET_TRI!C438</f>
        <v>8.0902903641333346E-4</v>
      </c>
      <c r="E437">
        <f t="shared" si="19"/>
        <v>4.9257931915194552E-3</v>
      </c>
      <c r="F437">
        <f t="shared" ca="1" si="20"/>
        <v>-0.31045722409209586</v>
      </c>
      <c r="G437">
        <f ca="1">S0*EXP(Drift*(A437-$A$11)+Volatility*SUM($F$12:F437))</f>
        <v>140.06397587784718</v>
      </c>
    </row>
    <row r="438" spans="1:7" x14ac:dyDescent="0.25">
      <c r="A438" s="1" t="str">
        <f>MID('Filter Data'!A429,2,LEN('Filter Data'!A429)-2)</f>
        <v>10-Jun-2022</v>
      </c>
      <c r="B438">
        <f>'Filter Data'!O429</f>
        <v>82.715199999999996</v>
      </c>
      <c r="C438">
        <f t="shared" si="18"/>
        <v>-6.0264345978632552E-3</v>
      </c>
      <c r="D438">
        <f>C438-SET_TRI!C439</f>
        <v>-4.4187523851444907E-4</v>
      </c>
      <c r="E438">
        <f t="shared" si="19"/>
        <v>-6.4077289329818468E-3</v>
      </c>
      <c r="F438">
        <f t="shared" ca="1" si="20"/>
        <v>-0.45165616791401875</v>
      </c>
      <c r="G438">
        <f ca="1">S0*EXP(Drift*(A438-$A$11)+Volatility*SUM($F$12:F438))</f>
        <v>139.97319629066303</v>
      </c>
    </row>
    <row r="439" spans="1:7" x14ac:dyDescent="0.25">
      <c r="A439" s="1" t="str">
        <f>MID('Filter Data'!A430,2,LEN('Filter Data'!A430)-2)</f>
        <v>13-Jun-2022</v>
      </c>
      <c r="B439">
        <f>'Filter Data'!O430</f>
        <v>81.081299999999999</v>
      </c>
      <c r="C439">
        <f t="shared" si="18"/>
        <v>-1.9753322243070161E-2</v>
      </c>
      <c r="D439">
        <f>C439-SET_TRI!C440</f>
        <v>-6.5569391692737317E-4</v>
      </c>
      <c r="E439">
        <f t="shared" si="19"/>
        <v>-2.0127364849139427E-2</v>
      </c>
      <c r="F439">
        <f t="shared" ca="1" si="20"/>
        <v>-1.1474683258491793</v>
      </c>
      <c r="G439">
        <f ca="1">S0*EXP(Drift*(A439-$A$11)+Volatility*SUM($F$12:F439))</f>
        <v>139.79515391313203</v>
      </c>
    </row>
    <row r="440" spans="1:7" x14ac:dyDescent="0.25">
      <c r="A440" s="1" t="str">
        <f>MID('Filter Data'!A431,2,LEN('Filter Data'!A431)-2)</f>
        <v>14-Jun-2022</v>
      </c>
      <c r="B440">
        <f>'Filter Data'!O431</f>
        <v>81.548699999999997</v>
      </c>
      <c r="C440">
        <f t="shared" si="18"/>
        <v>5.7645844356219974E-3</v>
      </c>
      <c r="D440">
        <f>C440-SET_TRI!C441</f>
        <v>3.7578736305529099E-3</v>
      </c>
      <c r="E440">
        <f t="shared" si="19"/>
        <v>5.2408542707632552E-3</v>
      </c>
      <c r="F440">
        <f t="shared" ca="1" si="20"/>
        <v>0.42418877323840481</v>
      </c>
      <c r="G440">
        <f ca="1">S0*EXP(Drift*(A440-$A$11)+Volatility*SUM($F$12:F440))</f>
        <v>140.10151723935243</v>
      </c>
    </row>
    <row r="441" spans="1:7" x14ac:dyDescent="0.25">
      <c r="A441" s="1" t="str">
        <f>MID('Filter Data'!A432,2,LEN('Filter Data'!A432)-2)</f>
        <v>15-Jun-2022</v>
      </c>
      <c r="B441">
        <f>'Filter Data'!O432</f>
        <v>81.165999999999997</v>
      </c>
      <c r="C441">
        <f t="shared" si="18"/>
        <v>-4.6929012970163822E-3</v>
      </c>
      <c r="D441">
        <f>C441-SET_TRI!C442</f>
        <v>2.2791435558172819E-4</v>
      </c>
      <c r="E441">
        <f t="shared" si="19"/>
        <v>-5.0969117610180784E-3</v>
      </c>
      <c r="F441">
        <f t="shared" ca="1" si="20"/>
        <v>-0.22898251463165317</v>
      </c>
      <c r="G441">
        <f ca="1">S0*EXP(Drift*(A441-$A$11)+Volatility*SUM($F$12:F441))</f>
        <v>140.11175229778829</v>
      </c>
    </row>
    <row r="442" spans="1:7" x14ac:dyDescent="0.25">
      <c r="A442" s="1" t="str">
        <f>MID('Filter Data'!A433,2,LEN('Filter Data'!A433)-2)</f>
        <v>16-Jun-2022</v>
      </c>
      <c r="B442">
        <f>'Filter Data'!O433</f>
        <v>79.510099999999994</v>
      </c>
      <c r="C442">
        <f t="shared" si="18"/>
        <v>-2.0401399600818108E-2</v>
      </c>
      <c r="D442">
        <f>C442-SET_TRI!C443</f>
        <v>1.3481295034182342E-3</v>
      </c>
      <c r="E442">
        <f t="shared" si="19"/>
        <v>-2.0843402520808015E-2</v>
      </c>
      <c r="F442">
        <f t="shared" ca="1" si="20"/>
        <v>-2.1023717724564133</v>
      </c>
      <c r="G442">
        <f ca="1">S0*EXP(Drift*(A442-$A$11)+Volatility*SUM($F$12:F442))</f>
        <v>139.2741376482337</v>
      </c>
    </row>
    <row r="443" spans="1:7" x14ac:dyDescent="0.25">
      <c r="A443" s="1" t="str">
        <f>MID('Filter Data'!A434,2,LEN('Filter Data'!A434)-2)</f>
        <v>17-Jun-2022</v>
      </c>
      <c r="B443">
        <f>'Filter Data'!O434</f>
        <v>78.938999999999993</v>
      </c>
      <c r="C443">
        <f t="shared" si="18"/>
        <v>-7.1827352751411624E-3</v>
      </c>
      <c r="D443">
        <f>C443-SET_TRI!C444</f>
        <v>-7.3359199956247205E-3</v>
      </c>
      <c r="E443">
        <f t="shared" si="19"/>
        <v>-7.330215871424745E-3</v>
      </c>
      <c r="F443">
        <f t="shared" ca="1" si="20"/>
        <v>-2.772045298294994E-2</v>
      </c>
      <c r="G443">
        <f ca="1">S0*EXP(Drift*(A443-$A$11)+Volatility*SUM($F$12:F443))</f>
        <v>139.37515869912534</v>
      </c>
    </row>
    <row r="444" spans="1:7" x14ac:dyDescent="0.25">
      <c r="A444" s="1" t="str">
        <f>MID('Filter Data'!A435,2,LEN('Filter Data'!A435)-2)</f>
        <v>24-Jun-2022</v>
      </c>
      <c r="B444">
        <f>'Filter Data'!O435</f>
        <v>79.203599999999994</v>
      </c>
      <c r="C444">
        <f t="shared" si="18"/>
        <v>3.3519553072625893E-3</v>
      </c>
      <c r="D444">
        <f>C444-SET_TRI!C445</f>
        <v>-2.263281296452493E-3</v>
      </c>
      <c r="E444">
        <f t="shared" si="19"/>
        <v>3.0324345427179345E-3</v>
      </c>
      <c r="F444">
        <f t="shared" ca="1" si="20"/>
        <v>-0.32113161160514647</v>
      </c>
      <c r="G444">
        <f ca="1">S0*EXP(Drift*(A444-$A$11)+Volatility*SUM($F$12:F444))</f>
        <v>140.0266962287146</v>
      </c>
    </row>
    <row r="445" spans="1:7" x14ac:dyDescent="0.25">
      <c r="A445" s="1" t="str">
        <f>MID('Filter Data'!A436,2,LEN('Filter Data'!A436)-2)</f>
        <v>27-Jun-2022</v>
      </c>
      <c r="B445">
        <f>'Filter Data'!O436</f>
        <v>79.767499999999998</v>
      </c>
      <c r="C445">
        <f t="shared" si="18"/>
        <v>7.1196258755915629E-3</v>
      </c>
      <c r="D445">
        <f>C445-SET_TRI!C446</f>
        <v>-1.6697429621923754E-3</v>
      </c>
      <c r="E445">
        <f t="shared" si="19"/>
        <v>6.7799750680946728E-3</v>
      </c>
      <c r="F445">
        <f t="shared" ca="1" si="20"/>
        <v>1.2116692520267189</v>
      </c>
      <c r="G445">
        <f ca="1">S0*EXP(Drift*(A445-$A$11)+Volatility*SUM($F$12:F445))</f>
        <v>140.92152277076613</v>
      </c>
    </row>
    <row r="446" spans="1:7" x14ac:dyDescent="0.25">
      <c r="A446" s="1" t="str">
        <f>MID('Filter Data'!A437,2,LEN('Filter Data'!A437)-2)</f>
        <v>28-Jun-2022</v>
      </c>
      <c r="B446">
        <f>'Filter Data'!O437</f>
        <v>80.346500000000006</v>
      </c>
      <c r="C446">
        <f t="shared" si="18"/>
        <v>7.2585952925691257E-3</v>
      </c>
      <c r="D446">
        <f>C446-SET_TRI!C447</f>
        <v>-3.188952498287924E-3</v>
      </c>
      <c r="E446">
        <f t="shared" si="19"/>
        <v>6.9704689636944477E-3</v>
      </c>
      <c r="F446">
        <f t="shared" ca="1" si="20"/>
        <v>-1.7719542645566655</v>
      </c>
      <c r="G446">
        <f ca="1">S0*EXP(Drift*(A446-$A$11)+Volatility*SUM($F$12:F446))</f>
        <v>140.22909468264066</v>
      </c>
    </row>
    <row r="447" spans="1:7" x14ac:dyDescent="0.25">
      <c r="A447" s="1" t="str">
        <f>MID('Filter Data'!A438,2,LEN('Filter Data'!A438)-2)</f>
        <v>29-Jun-2022</v>
      </c>
      <c r="B447">
        <f>'Filter Data'!O438</f>
        <v>79.816400000000002</v>
      </c>
      <c r="C447">
        <f t="shared" si="18"/>
        <v>-6.5976738252444649E-3</v>
      </c>
      <c r="D447">
        <f>C447-SET_TRI!C448</f>
        <v>-7.7235232924421655E-4</v>
      </c>
      <c r="E447">
        <f t="shared" si="19"/>
        <v>-6.9677599238480332E-3</v>
      </c>
      <c r="F447">
        <f t="shared" ca="1" si="20"/>
        <v>0.23492909780843968</v>
      </c>
      <c r="G447">
        <f ca="1">S0*EXP(Drift*(A447-$A$11)+Volatility*SUM($F$12:F447))</f>
        <v>140.45026679099465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C72B-497C-4D35-8DAE-B389FFC4A9B5}">
  <dimension ref="A1:G656"/>
  <sheetViews>
    <sheetView workbookViewId="0">
      <selection activeCell="A9" sqref="A9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List'!A15</f>
        <v>Equity Large-Cap</v>
      </c>
    </row>
    <row r="2" spans="1:7" x14ac:dyDescent="0.25">
      <c r="A2" t="s">
        <v>56</v>
      </c>
      <c r="B2" t="str">
        <f>'Fund List'!B13</f>
        <v xml:space="preserve">กองทุนเปิดกรุงศรีบริคสตาร์ </v>
      </c>
    </row>
    <row r="3" spans="1:7" x14ac:dyDescent="0.25">
      <c r="A3" t="s">
        <v>522</v>
      </c>
      <c r="B3" t="str">
        <f>'Fund List'!C15</f>
        <v>K-STEQ</v>
      </c>
    </row>
    <row r="4" spans="1:7" x14ac:dyDescent="0.25">
      <c r="A4" t="s">
        <v>530</v>
      </c>
      <c r="B4" s="11">
        <f>INTERCEPT(D12:D447,C12:C447)</f>
        <v>3.3094202704058161E-4</v>
      </c>
    </row>
    <row r="5" spans="1:7" x14ac:dyDescent="0.25">
      <c r="A5" t="s">
        <v>528</v>
      </c>
      <c r="B5" s="11">
        <f>SLOPE(D12:D447,C12:C447)</f>
        <v>-6.2699646083413677E-2</v>
      </c>
    </row>
    <row r="6" spans="1:7" x14ac:dyDescent="0.25">
      <c r="A6" t="s">
        <v>529</v>
      </c>
      <c r="B6" s="11">
        <f>_xlfn.STDEV.S(E12:E447)</f>
        <v>1.5788259158528072E-2</v>
      </c>
    </row>
    <row r="7" spans="1:7" x14ac:dyDescent="0.25">
      <c r="A7" t="s">
        <v>527</v>
      </c>
      <c r="B7" s="11">
        <f>B4+B5*AVERAGE(D12:D447)</f>
        <v>3.1160423126525466E-4</v>
      </c>
    </row>
    <row r="8" spans="1:7" x14ac:dyDescent="0.25">
      <c r="A8" t="s">
        <v>536</v>
      </c>
      <c r="B8" s="11">
        <f>Return-0.5*Volatility*Volatility</f>
        <v>8.1042826628288059E-4</v>
      </c>
    </row>
    <row r="9" spans="1:7" x14ac:dyDescent="0.25">
      <c r="A9" t="s">
        <v>535</v>
      </c>
      <c r="B9" s="11">
        <f>SQRT(ABS(B5))*SET_TRI!B9</f>
        <v>4.4049071869002197E-3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Data'!P2</f>
        <v>38.5869</v>
      </c>
      <c r="G11">
        <f>S0</f>
        <v>38.5869</v>
      </c>
    </row>
    <row r="12" spans="1:7" x14ac:dyDescent="0.25">
      <c r="A12" s="1" t="str">
        <f>MID('Filter Data'!A3,2,LEN('Filter Data'!A3)-2)</f>
        <v>03-Jan-2020</v>
      </c>
      <c r="B12">
        <f>'Filter Data'!P3</f>
        <v>38.601199999999999</v>
      </c>
      <c r="C12">
        <f>(B12-B11)/B11</f>
        <v>3.7059209213486044E-4</v>
      </c>
      <c r="D12">
        <f>C12-SET_TRI!C13</f>
        <v>1.7621358026710739E-3</v>
      </c>
      <c r="E12">
        <f>C12-($B$4+$B$5*D12)</f>
        <v>1.5013535627266726E-4</v>
      </c>
      <c r="F12">
        <f ca="1">SQRT(A12-A11)*_xlfn.NORM.INV(RAND(),0,1)</f>
        <v>0.72279619357321556</v>
      </c>
      <c r="G12">
        <f ca="1">S0*EXP(Drift*(A12-$A$11)+Volatility*SUM($F$12:F12))</f>
        <v>38.741335044691859</v>
      </c>
    </row>
    <row r="13" spans="1:7" x14ac:dyDescent="0.25">
      <c r="A13" s="1" t="str">
        <f>MID('Filter Data'!A4,2,LEN('Filter Data'!A4)-2)</f>
        <v>06-Jan-2020</v>
      </c>
      <c r="B13">
        <f>'Filter Data'!P4</f>
        <v>38.046100000000003</v>
      </c>
      <c r="C13">
        <f t="shared" ref="C13:C76" si="0">(B13-B12)/B12</f>
        <v>-1.4380381957037501E-2</v>
      </c>
      <c r="D13">
        <f>C13-SET_TRI!C14</f>
        <v>1.3506390510859695E-4</v>
      </c>
      <c r="E13">
        <f t="shared" ref="E13:E76" si="1">C13-($B$4+$B$5*D13)</f>
        <v>-1.470285552502913E-2</v>
      </c>
      <c r="F13">
        <f t="shared" ref="F13:F76" ca="1" si="2">SQRT(A13-A12)*_xlfn.NORM.INV(RAND(),0,1)</f>
        <v>0.77726998575396478</v>
      </c>
      <c r="G13">
        <f ca="1">S0*EXP(Drift*(A13-$A$11)+Volatility*SUM($F$12:F13))</f>
        <v>38.968834293767678</v>
      </c>
    </row>
    <row r="14" spans="1:7" x14ac:dyDescent="0.25">
      <c r="A14" s="1" t="str">
        <f>MID('Filter Data'!A5,2,LEN('Filter Data'!A5)-2)</f>
        <v>07-Jan-2020</v>
      </c>
      <c r="B14">
        <f>'Filter Data'!P5</f>
        <v>38.4358</v>
      </c>
      <c r="C14">
        <f t="shared" si="0"/>
        <v>1.0242836979348677E-2</v>
      </c>
      <c r="D14">
        <f>C14-SET_TRI!C15</f>
        <v>-3.2648465429391954E-4</v>
      </c>
      <c r="E14">
        <f t="shared" si="1"/>
        <v>9.8914244800322008E-3</v>
      </c>
      <c r="F14">
        <f t="shared" ca="1" si="2"/>
        <v>0.8665933498934465</v>
      </c>
      <c r="G14">
        <f ca="1">S0*EXP(Drift*(A14-$A$11)+Volatility*SUM($F$12:F14))</f>
        <v>39.149587952115247</v>
      </c>
    </row>
    <row r="15" spans="1:7" x14ac:dyDescent="0.25">
      <c r="A15" s="1" t="str">
        <f>MID('Filter Data'!A6,2,LEN('Filter Data'!A6)-2)</f>
        <v>08-Jan-2020</v>
      </c>
      <c r="B15">
        <f>'Filter Data'!P6</f>
        <v>37.944800000000001</v>
      </c>
      <c r="C15">
        <f t="shared" si="0"/>
        <v>-1.2774548728008775E-2</v>
      </c>
      <c r="D15">
        <f>C15-SET_TRI!C16</f>
        <v>3.8612471924650768E-3</v>
      </c>
      <c r="E15">
        <f t="shared" si="1"/>
        <v>-1.2863391922641222E-2</v>
      </c>
      <c r="F15">
        <f t="shared" ca="1" si="2"/>
        <v>-2.1550490261903548</v>
      </c>
      <c r="G15">
        <f ca="1">S0*EXP(Drift*(A15-$A$11)+Volatility*SUM($F$12:F15))</f>
        <v>38.811148384441744</v>
      </c>
    </row>
    <row r="16" spans="1:7" x14ac:dyDescent="0.25">
      <c r="A16" s="1" t="str">
        <f>MID('Filter Data'!A7,2,LEN('Filter Data'!A7)-2)</f>
        <v>09-Jan-2020</v>
      </c>
      <c r="B16">
        <f>'Filter Data'!P7</f>
        <v>38.329000000000001</v>
      </c>
      <c r="C16">
        <f t="shared" si="0"/>
        <v>1.0125234551242854E-2</v>
      </c>
      <c r="D16">
        <f>C16-SET_TRI!C17</f>
        <v>-3.0841207552421666E-3</v>
      </c>
      <c r="E16">
        <f t="shared" si="1"/>
        <v>9.6009192443700774E-3</v>
      </c>
      <c r="F16">
        <f t="shared" ca="1" si="2"/>
        <v>0.27136342937434477</v>
      </c>
      <c r="G16">
        <f ca="1">S0*EXP(Drift*(A16-$A$11)+Volatility*SUM($F$12:F16))</f>
        <v>38.889072316282778</v>
      </c>
    </row>
    <row r="17" spans="1:7" x14ac:dyDescent="0.25">
      <c r="A17" s="1" t="str">
        <f>MID('Filter Data'!A8,2,LEN('Filter Data'!A8)-2)</f>
        <v>10-Jan-2020</v>
      </c>
      <c r="B17">
        <f>'Filter Data'!P8</f>
        <v>38.325499999999998</v>
      </c>
      <c r="C17">
        <f t="shared" si="0"/>
        <v>-9.1314670354105274E-5</v>
      </c>
      <c r="D17">
        <f>C17-SET_TRI!C18</f>
        <v>2.6672865174010143E-5</v>
      </c>
      <c r="E17">
        <f t="shared" si="1"/>
        <v>-4.2058431818824588E-4</v>
      </c>
      <c r="F17">
        <f t="shared" ca="1" si="2"/>
        <v>-0.84225078918887075</v>
      </c>
      <c r="G17">
        <f ca="1">S0*EXP(Drift*(A17-$A$11)+Volatility*SUM($F$12:F17))</f>
        <v>38.776472566350968</v>
      </c>
    </row>
    <row r="18" spans="1:7" x14ac:dyDescent="0.25">
      <c r="A18" s="1" t="str">
        <f>MID('Filter Data'!A9,2,LEN('Filter Data'!A9)-2)</f>
        <v>13-Jan-2020</v>
      </c>
      <c r="B18">
        <f>'Filter Data'!P9</f>
        <v>38.5623</v>
      </c>
      <c r="C18">
        <f t="shared" si="0"/>
        <v>6.1786538988402593E-3</v>
      </c>
      <c r="D18">
        <f>C18-SET_TRI!C19</f>
        <v>3.1710557561639898E-3</v>
      </c>
      <c r="E18">
        <f t="shared" si="1"/>
        <v>6.0465359454219313E-3</v>
      </c>
      <c r="F18">
        <f t="shared" ca="1" si="2"/>
        <v>-1.887919897621678</v>
      </c>
      <c r="G18">
        <f ca="1">S0*EXP(Drift*(A18-$A$11)+Volatility*SUM($F$12:F18))</f>
        <v>38.548949851261057</v>
      </c>
    </row>
    <row r="19" spans="1:7" x14ac:dyDescent="0.25">
      <c r="A19" s="1" t="str">
        <f>MID('Filter Data'!A10,2,LEN('Filter Data'!A10)-2)</f>
        <v>14-Jan-2020</v>
      </c>
      <c r="B19">
        <f>'Filter Data'!P10</f>
        <v>38.507100000000001</v>
      </c>
      <c r="C19">
        <f t="shared" si="0"/>
        <v>-1.4314498875844866E-3</v>
      </c>
      <c r="D19">
        <f>C19-SET_TRI!C20</f>
        <v>-1.2372834879364103E-3</v>
      </c>
      <c r="E19">
        <f t="shared" si="1"/>
        <v>-1.8399691514235329E-3</v>
      </c>
      <c r="F19">
        <f t="shared" ca="1" si="2"/>
        <v>-0.73604517436952066</v>
      </c>
      <c r="G19">
        <f ca="1">S0*EXP(Drift*(A19-$A$11)+Volatility*SUM($F$12:F19))</f>
        <v>38.455321081542458</v>
      </c>
    </row>
    <row r="20" spans="1:7" x14ac:dyDescent="0.25">
      <c r="A20" s="1" t="str">
        <f>MID('Filter Data'!A11,2,LEN('Filter Data'!A11)-2)</f>
        <v>15-Jan-2020</v>
      </c>
      <c r="B20">
        <f>'Filter Data'!P11</f>
        <v>38.4114</v>
      </c>
      <c r="C20">
        <f t="shared" si="0"/>
        <v>-2.4852559657829536E-3</v>
      </c>
      <c r="D20">
        <f>C20-SET_TRI!C21</f>
        <v>3.4566243891801175E-3</v>
      </c>
      <c r="E20">
        <f t="shared" si="1"/>
        <v>-2.5994688669786457E-3</v>
      </c>
      <c r="F20">
        <f t="shared" ca="1" si="2"/>
        <v>0.46222043284638525</v>
      </c>
      <c r="G20">
        <f ca="1">S0*EXP(Drift*(A20-$A$11)+Volatility*SUM($F$12:F20))</f>
        <v>38.564938797416048</v>
      </c>
    </row>
    <row r="21" spans="1:7" x14ac:dyDescent="0.25">
      <c r="A21" s="1" t="str">
        <f>MID('Filter Data'!A12,2,LEN('Filter Data'!A12)-2)</f>
        <v>16-Jan-2020</v>
      </c>
      <c r="B21">
        <f>'Filter Data'!P12</f>
        <v>38.717700000000001</v>
      </c>
      <c r="C21">
        <f t="shared" si="0"/>
        <v>7.9741951608116399E-3</v>
      </c>
      <c r="D21">
        <f>C21-SET_TRI!C22</f>
        <v>-2.5254675218858939E-3</v>
      </c>
      <c r="E21">
        <f t="shared" si="1"/>
        <v>7.4849072139536567E-3</v>
      </c>
      <c r="F21">
        <f t="shared" ca="1" si="2"/>
        <v>-0.15578106693491139</v>
      </c>
      <c r="G21">
        <f ca="1">S0*EXP(Drift*(A21-$A$11)+Volatility*SUM($F$12:F21))</f>
        <v>38.569729906473732</v>
      </c>
    </row>
    <row r="22" spans="1:7" x14ac:dyDescent="0.25">
      <c r="A22" s="1" t="str">
        <f>MID('Filter Data'!A13,2,LEN('Filter Data'!A13)-2)</f>
        <v>17-Jan-2020</v>
      </c>
      <c r="B22">
        <f>'Filter Data'!P13</f>
        <v>38.916699999999999</v>
      </c>
      <c r="C22">
        <f t="shared" si="0"/>
        <v>5.1397681163911609E-3</v>
      </c>
      <c r="D22">
        <f>C22-SET_TRI!C23</f>
        <v>2.9587970414010289E-3</v>
      </c>
      <c r="E22">
        <f t="shared" si="1"/>
        <v>4.9943416166790752E-3</v>
      </c>
      <c r="F22">
        <f t="shared" ca="1" si="2"/>
        <v>1.2461097701583708</v>
      </c>
      <c r="G22">
        <f ca="1">S0*EXP(Drift*(A22-$A$11)+Volatility*SUM($F$12:F22))</f>
        <v>38.813463957913406</v>
      </c>
    </row>
    <row r="23" spans="1:7" x14ac:dyDescent="0.25">
      <c r="A23" s="1" t="str">
        <f>MID('Filter Data'!A14,2,LEN('Filter Data'!A14)-2)</f>
        <v>21-Jan-2020</v>
      </c>
      <c r="B23">
        <f>'Filter Data'!P14</f>
        <v>38.200800000000001</v>
      </c>
      <c r="C23">
        <f t="shared" si="0"/>
        <v>-1.8395701588264108E-2</v>
      </c>
      <c r="D23">
        <f>C23-SET_TRI!C24</f>
        <v>-8.5856084353916687E-4</v>
      </c>
      <c r="E23">
        <f t="shared" si="1"/>
        <v>-1.8780475076335672E-2</v>
      </c>
      <c r="F23">
        <f t="shared" ca="1" si="2"/>
        <v>0.12565197202871767</v>
      </c>
      <c r="G23">
        <f ca="1">S0*EXP(Drift*(A23-$A$11)+Volatility*SUM($F$12:F23))</f>
        <v>38.961048631295874</v>
      </c>
    </row>
    <row r="24" spans="1:7" x14ac:dyDescent="0.25">
      <c r="A24" s="1" t="str">
        <f>MID('Filter Data'!A15,2,LEN('Filter Data'!A15)-2)</f>
        <v>22-Jan-2020</v>
      </c>
      <c r="B24">
        <f>'Filter Data'!P15</f>
        <v>38.317599999999999</v>
      </c>
      <c r="C24">
        <f t="shared" si="0"/>
        <v>3.0575275910451559E-3</v>
      </c>
      <c r="D24">
        <f>C24-SET_TRI!C25</f>
        <v>2.0554256919847946E-3</v>
      </c>
      <c r="E24">
        <f t="shared" si="1"/>
        <v>2.8554600274427766E-3</v>
      </c>
      <c r="F24">
        <f t="shared" ca="1" si="2"/>
        <v>0.76281401593222642</v>
      </c>
      <c r="G24">
        <f ca="1">S0*EXP(Drift*(A24-$A$11)+Volatility*SUM($F$12:F24))</f>
        <v>39.123877063933946</v>
      </c>
    </row>
    <row r="25" spans="1:7" x14ac:dyDescent="0.25">
      <c r="A25" s="1" t="str">
        <f>MID('Filter Data'!A16,2,LEN('Filter Data'!A16)-2)</f>
        <v>23-Jan-2020</v>
      </c>
      <c r="B25">
        <f>'Filter Data'!P16</f>
        <v>38.359200000000001</v>
      </c>
      <c r="C25">
        <f t="shared" si="0"/>
        <v>1.0856629851557125E-3</v>
      </c>
      <c r="D25">
        <f>C25-SET_TRI!C26</f>
        <v>1.5388630705775209E-3</v>
      </c>
      <c r="E25">
        <f t="shared" si="1"/>
        <v>8.5120712801117662E-4</v>
      </c>
      <c r="F25">
        <f t="shared" ca="1" si="2"/>
        <v>-1.070242114530032</v>
      </c>
      <c r="G25">
        <f ca="1">S0*EXP(Drift*(A25-$A$11)+Volatility*SUM($F$12:F25))</f>
        <v>38.971439537109219</v>
      </c>
    </row>
    <row r="26" spans="1:7" x14ac:dyDescent="0.25">
      <c r="A26" s="1" t="str">
        <f>MID('Filter Data'!A17,2,LEN('Filter Data'!A17)-2)</f>
        <v>31-Jan-2020</v>
      </c>
      <c r="B26">
        <f>'Filter Data'!P17</f>
        <v>36.718600000000002</v>
      </c>
      <c r="C26">
        <f t="shared" si="0"/>
        <v>-4.2769400821706376E-2</v>
      </c>
      <c r="D26">
        <f>C26-SET_TRI!C27</f>
        <v>-1.0686562311538056E-3</v>
      </c>
      <c r="E26">
        <f t="shared" si="1"/>
        <v>-4.3167347216225137E-2</v>
      </c>
      <c r="F26">
        <f t="shared" ca="1" si="2"/>
        <v>5.4859955937397737</v>
      </c>
      <c r="G26">
        <f ca="1">S0*EXP(Drift*(A26-$A$11)+Volatility*SUM($F$12:F26))</f>
        <v>40.184356811075347</v>
      </c>
    </row>
    <row r="27" spans="1:7" x14ac:dyDescent="0.25">
      <c r="A27" s="1" t="str">
        <f>MID('Filter Data'!A18,2,LEN('Filter Data'!A18)-2)</f>
        <v>03-Feb-2020</v>
      </c>
      <c r="B27">
        <f>'Filter Data'!P18</f>
        <v>36.317799999999998</v>
      </c>
      <c r="C27">
        <f t="shared" si="0"/>
        <v>-1.0915448846089007E-2</v>
      </c>
      <c r="D27">
        <f>C27-SET_TRI!C28</f>
        <v>1.1590947393917313E-3</v>
      </c>
      <c r="E27">
        <f t="shared" si="1"/>
        <v>-1.1173716043192582E-2</v>
      </c>
      <c r="F27">
        <f t="shared" ca="1" si="2"/>
        <v>0.44518206127818361</v>
      </c>
      <c r="G27">
        <f ca="1">S0*EXP(Drift*(A27-$A$11)+Volatility*SUM($F$12:F27))</f>
        <v>40.361245561691199</v>
      </c>
    </row>
    <row r="28" spans="1:7" x14ac:dyDescent="0.25">
      <c r="A28" s="1" t="str">
        <f>MID('Filter Data'!A19,2,LEN('Filter Data'!A19)-2)</f>
        <v>04-Feb-2020</v>
      </c>
      <c r="B28">
        <f>'Filter Data'!P19</f>
        <v>36.911499999999997</v>
      </c>
      <c r="C28">
        <f t="shared" si="0"/>
        <v>1.6347355842038846E-2</v>
      </c>
      <c r="D28">
        <f>C28-SET_TRI!C29</f>
        <v>-1.6513983574322211E-3</v>
      </c>
      <c r="E28">
        <f t="shared" si="1"/>
        <v>1.5912871722444533E-2</v>
      </c>
      <c r="F28">
        <f t="shared" ca="1" si="2"/>
        <v>1.0567372449594656</v>
      </c>
      <c r="G28">
        <f ca="1">S0*EXP(Drift*(A28-$A$11)+Volatility*SUM($F$12:F28))</f>
        <v>40.582434047333891</v>
      </c>
    </row>
    <row r="29" spans="1:7" x14ac:dyDescent="0.25">
      <c r="A29" s="1" t="str">
        <f>MID('Filter Data'!A20,2,LEN('Filter Data'!A20)-2)</f>
        <v>05-Feb-2020</v>
      </c>
      <c r="B29">
        <f>'Filter Data'!P20</f>
        <v>37.332799999999999</v>
      </c>
      <c r="C29">
        <f t="shared" si="0"/>
        <v>1.1413787031142117E-2</v>
      </c>
      <c r="D29">
        <f>C29-SET_TRI!C30</f>
        <v>2.6216721488451483E-3</v>
      </c>
      <c r="E29">
        <f t="shared" si="1"/>
        <v>1.1247222919980869E-2</v>
      </c>
      <c r="F29">
        <f t="shared" ca="1" si="2"/>
        <v>1.0494553882224227</v>
      </c>
      <c r="G29">
        <f ca="1">S0*EXP(Drift*(A29-$A$11)+Volatility*SUM($F$12:F29))</f>
        <v>40.803525863500887</v>
      </c>
    </row>
    <row r="30" spans="1:7" x14ac:dyDescent="0.25">
      <c r="A30" s="1" t="str">
        <f>MID('Filter Data'!A21,2,LEN('Filter Data'!A21)-2)</f>
        <v>06-Feb-2020</v>
      </c>
      <c r="B30">
        <f>'Filter Data'!P21</f>
        <v>37.321899999999999</v>
      </c>
      <c r="C30">
        <f t="shared" si="0"/>
        <v>-2.9196845669222417E-4</v>
      </c>
      <c r="D30">
        <f>C30-SET_TRI!C31</f>
        <v>5.0251806537588513E-4</v>
      </c>
      <c r="E30">
        <f t="shared" si="1"/>
        <v>-5.9140277888321605E-4</v>
      </c>
      <c r="F30">
        <f t="shared" ca="1" si="2"/>
        <v>1.2780901868084187</v>
      </c>
      <c r="G30">
        <f ca="1">S0*EXP(Drift*(A30-$A$11)+Volatility*SUM($F$12:F30))</f>
        <v>41.067160717395318</v>
      </c>
    </row>
    <row r="31" spans="1:7" x14ac:dyDescent="0.25">
      <c r="A31" s="1" t="str">
        <f>MID('Filter Data'!A22,2,LEN('Filter Data'!A22)-2)</f>
        <v>07-Feb-2020</v>
      </c>
      <c r="B31">
        <f>'Filter Data'!P22</f>
        <v>37.354500000000002</v>
      </c>
      <c r="C31">
        <f t="shared" si="0"/>
        <v>8.734817895123824E-4</v>
      </c>
      <c r="D31">
        <f>C31-SET_TRI!C32</f>
        <v>2.0069482064647625E-3</v>
      </c>
      <c r="E31">
        <f t="shared" si="1"/>
        <v>6.6837470472488327E-4</v>
      </c>
      <c r="F31">
        <f t="shared" ca="1" si="2"/>
        <v>1.9575659984837322E-2</v>
      </c>
      <c r="G31">
        <f ca="1">S0*EXP(Drift*(A31-$A$11)+Volatility*SUM($F$12:F31))</f>
        <v>41.104000397850136</v>
      </c>
    </row>
    <row r="32" spans="1:7" x14ac:dyDescent="0.25">
      <c r="A32" s="1" t="str">
        <f>MID('Filter Data'!A23,2,LEN('Filter Data'!A23)-2)</f>
        <v>11-Feb-2020</v>
      </c>
      <c r="B32">
        <f>'Filter Data'!P23</f>
        <v>37.211500000000001</v>
      </c>
      <c r="C32">
        <f t="shared" si="0"/>
        <v>-3.8281866977205067E-3</v>
      </c>
      <c r="D32">
        <f>C32-SET_TRI!C33</f>
        <v>4.5215601996426123E-3</v>
      </c>
      <c r="E32">
        <f t="shared" si="1"/>
        <v>-3.8756285004986472E-3</v>
      </c>
      <c r="F32">
        <f t="shared" ca="1" si="2"/>
        <v>-3.5994006357625827</v>
      </c>
      <c r="G32">
        <f ca="1">S0*EXP(Drift*(A32-$A$11)+Volatility*SUM($F$12:F32))</f>
        <v>40.588798818905865</v>
      </c>
    </row>
    <row r="33" spans="1:7" x14ac:dyDescent="0.25">
      <c r="A33" s="1" t="str">
        <f>MID('Filter Data'!A24,2,LEN('Filter Data'!A24)-2)</f>
        <v>12-Feb-2020</v>
      </c>
      <c r="B33">
        <f>'Filter Data'!P24</f>
        <v>37.604799999999997</v>
      </c>
      <c r="C33">
        <f t="shared" si="0"/>
        <v>1.0569313249936079E-2</v>
      </c>
      <c r="D33">
        <f>C33-SET_TRI!C34</f>
        <v>-1.2334278633472848E-3</v>
      </c>
      <c r="E33">
        <f t="shared" si="1"/>
        <v>1.0161035732394201E-2</v>
      </c>
      <c r="F33">
        <f t="shared" ca="1" si="2"/>
        <v>0.43108724641652402</v>
      </c>
      <c r="G33">
        <f ca="1">S0*EXP(Drift*(A33-$A$11)+Volatility*SUM($F$12:F33))</f>
        <v>40.698916275602599</v>
      </c>
    </row>
    <row r="34" spans="1:7" x14ac:dyDescent="0.25">
      <c r="A34" s="1" t="str">
        <f>MID('Filter Data'!A25,2,LEN('Filter Data'!A25)-2)</f>
        <v>14-Feb-2020</v>
      </c>
      <c r="B34">
        <f>'Filter Data'!P25</f>
        <v>37.347700000000003</v>
      </c>
      <c r="C34">
        <f t="shared" si="0"/>
        <v>-6.8368931625748339E-3</v>
      </c>
      <c r="D34">
        <f>C34-SET_TRI!C35</f>
        <v>3.4598966617741169E-3</v>
      </c>
      <c r="E34">
        <f t="shared" si="1"/>
        <v>-6.950900893436994E-3</v>
      </c>
      <c r="F34">
        <f t="shared" ca="1" si="2"/>
        <v>-1.0957551978099882</v>
      </c>
      <c r="G34">
        <f ca="1">S0*EXP(Drift*(A34-$A$11)+Volatility*SUM($F$12:F34))</f>
        <v>40.568650839790791</v>
      </c>
    </row>
    <row r="35" spans="1:7" x14ac:dyDescent="0.25">
      <c r="A35" s="1" t="str">
        <f>MID('Filter Data'!A26,2,LEN('Filter Data'!A26)-2)</f>
        <v>18-Feb-2020</v>
      </c>
      <c r="B35">
        <f>'Filter Data'!P26</f>
        <v>36.813800000000001</v>
      </c>
      <c r="C35">
        <f t="shared" si="0"/>
        <v>-1.4295391684093068E-2</v>
      </c>
      <c r="D35">
        <f>C35-SET_TRI!C36</f>
        <v>-7.5182983598561281E-3</v>
      </c>
      <c r="E35">
        <f t="shared" si="1"/>
        <v>-1.5097728357446138E-2</v>
      </c>
      <c r="F35">
        <f t="shared" ca="1" si="2"/>
        <v>0.92751503430257654</v>
      </c>
      <c r="G35">
        <f ca="1">S0*EXP(Drift*(A35-$A$11)+Volatility*SUM($F$12:F35))</f>
        <v>40.867002486500368</v>
      </c>
    </row>
    <row r="36" spans="1:7" x14ac:dyDescent="0.25">
      <c r="A36" s="1" t="str">
        <f>MID('Filter Data'!A27,2,LEN('Filter Data'!A27)-2)</f>
        <v>19-Feb-2020</v>
      </c>
      <c r="B36">
        <f>'Filter Data'!P27</f>
        <v>36.640300000000003</v>
      </c>
      <c r="C36">
        <f t="shared" si="0"/>
        <v>-4.7129065730784946E-3</v>
      </c>
      <c r="D36">
        <f>C36-SET_TRI!C37</f>
        <v>-2.0068049654782916E-3</v>
      </c>
      <c r="E36">
        <f t="shared" si="1"/>
        <v>-5.1696745612130023E-3</v>
      </c>
      <c r="F36">
        <f t="shared" ca="1" si="2"/>
        <v>-0.88397633810778398</v>
      </c>
      <c r="G36">
        <f ca="1">S0*EXP(Drift*(A36-$A$11)+Volatility*SUM($F$12:F36))</f>
        <v>40.74118701769406</v>
      </c>
    </row>
    <row r="37" spans="1:7" x14ac:dyDescent="0.25">
      <c r="A37" s="1" t="str">
        <f>MID('Filter Data'!A28,2,LEN('Filter Data'!A28)-2)</f>
        <v>20-Feb-2020</v>
      </c>
      <c r="B37">
        <f>'Filter Data'!P28</f>
        <v>36.317500000000003</v>
      </c>
      <c r="C37">
        <f t="shared" si="0"/>
        <v>-8.8099715340758892E-3</v>
      </c>
      <c r="D37">
        <f>C37-SET_TRI!C38</f>
        <v>2.4519877774241625E-3</v>
      </c>
      <c r="E37">
        <f t="shared" si="1"/>
        <v>-8.9871747952711203E-3</v>
      </c>
      <c r="F37">
        <f t="shared" ca="1" si="2"/>
        <v>-1.4465158286153625</v>
      </c>
      <c r="G37">
        <f ca="1">S0*EXP(Drift*(A37-$A$11)+Volatility*SUM($F$12:F37))</f>
        <v>40.515240302347628</v>
      </c>
    </row>
    <row r="38" spans="1:7" x14ac:dyDescent="0.25">
      <c r="A38" s="1" t="str">
        <f>MID('Filter Data'!A29,2,LEN('Filter Data'!A29)-2)</f>
        <v>24-Feb-2020</v>
      </c>
      <c r="B38">
        <f>'Filter Data'!P29</f>
        <v>35.222999999999999</v>
      </c>
      <c r="C38">
        <f t="shared" si="0"/>
        <v>-3.0136986301369958E-2</v>
      </c>
      <c r="D38">
        <f>C38-SET_TRI!C39</f>
        <v>7.6057822460497936E-3</v>
      </c>
      <c r="E38">
        <f t="shared" si="1"/>
        <v>-2.9991048473395707E-2</v>
      </c>
      <c r="F38">
        <f t="shared" ca="1" si="2"/>
        <v>2.8916693309528285</v>
      </c>
      <c r="G38">
        <f ca="1">S0*EXP(Drift*(A38-$A$11)+Volatility*SUM($F$12:F38))</f>
        <v>41.167843546807411</v>
      </c>
    </row>
    <row r="39" spans="1:7" x14ac:dyDescent="0.25">
      <c r="A39" s="1" t="str">
        <f>MID('Filter Data'!A30,2,LEN('Filter Data'!A30)-2)</f>
        <v>25-Feb-2020</v>
      </c>
      <c r="B39">
        <f>'Filter Data'!P30</f>
        <v>35.481099999999998</v>
      </c>
      <c r="C39">
        <f t="shared" si="0"/>
        <v>7.3275984441983615E-3</v>
      </c>
      <c r="D39">
        <f>C39-SET_TRI!C40</f>
        <v>1.0146754756981151E-3</v>
      </c>
      <c r="E39">
        <f t="shared" si="1"/>
        <v>7.0602762103735709E-3</v>
      </c>
      <c r="F39">
        <f t="shared" ca="1" si="2"/>
        <v>-0.47693870557769907</v>
      </c>
      <c r="G39">
        <f ca="1">S0*EXP(Drift*(A39-$A$11)+Volatility*SUM($F$12:F39))</f>
        <v>41.114753075742883</v>
      </c>
    </row>
    <row r="40" spans="1:7" x14ac:dyDescent="0.25">
      <c r="A40" s="1" t="str">
        <f>MID('Filter Data'!A31,2,LEN('Filter Data'!A31)-2)</f>
        <v>26-Feb-2020</v>
      </c>
      <c r="B40">
        <f>'Filter Data'!P31</f>
        <v>33.944400000000002</v>
      </c>
      <c r="C40">
        <f t="shared" si="0"/>
        <v>-4.3310382147114836E-2</v>
      </c>
      <c r="D40">
        <f>C40-SET_TRI!C41</f>
        <v>8.3931997810688524E-3</v>
      </c>
      <c r="E40">
        <f t="shared" si="1"/>
        <v>-4.3115073518375013E-2</v>
      </c>
      <c r="F40">
        <f t="shared" ca="1" si="2"/>
        <v>-0.10845916393263232</v>
      </c>
      <c r="G40">
        <f ca="1">S0*EXP(Drift*(A40-$A$11)+Volatility*SUM($F$12:F40))</f>
        <v>41.128433231045257</v>
      </c>
    </row>
    <row r="41" spans="1:7" x14ac:dyDescent="0.25">
      <c r="A41" s="1" t="str">
        <f>MID('Filter Data'!A32,2,LEN('Filter Data'!A32)-2)</f>
        <v>27-Feb-2020</v>
      </c>
      <c r="B41">
        <f>'Filter Data'!P32</f>
        <v>34.619500000000002</v>
      </c>
      <c r="C41">
        <f t="shared" si="0"/>
        <v>1.9888405745866783E-2</v>
      </c>
      <c r="D41">
        <f>C41-SET_TRI!C42</f>
        <v>-3.4070240794676632E-3</v>
      </c>
      <c r="E41">
        <f t="shared" si="1"/>
        <v>1.9343844514845911E-2</v>
      </c>
      <c r="F41">
        <f t="shared" ca="1" si="2"/>
        <v>-0.1837080085343927</v>
      </c>
      <c r="G41">
        <f ca="1">S0*EXP(Drift*(A41-$A$11)+Volatility*SUM($F$12:F41))</f>
        <v>41.128483059784479</v>
      </c>
    </row>
    <row r="42" spans="1:7" x14ac:dyDescent="0.25">
      <c r="A42" s="1" t="str">
        <f>MID('Filter Data'!A33,2,LEN('Filter Data'!A33)-2)</f>
        <v>28-Feb-2020</v>
      </c>
      <c r="B42">
        <f>'Filter Data'!P33</f>
        <v>33.146900000000002</v>
      </c>
      <c r="C42">
        <f t="shared" si="0"/>
        <v>-4.2536720634324579E-2</v>
      </c>
      <c r="D42">
        <f>C42-SET_TRI!C43</f>
        <v>4.2612281277616681E-4</v>
      </c>
      <c r="E42">
        <f t="shared" si="1"/>
        <v>-4.2840944911816024E-2</v>
      </c>
      <c r="F42">
        <f t="shared" ca="1" si="2"/>
        <v>1.3855202362376553</v>
      </c>
      <c r="G42">
        <f ca="1">S0*EXP(Drift*(A42-$A$11)+Volatility*SUM($F$12:F42))</f>
        <v>41.413810670395307</v>
      </c>
    </row>
    <row r="43" spans="1:7" x14ac:dyDescent="0.25">
      <c r="A43" s="1" t="str">
        <f>MID('Filter Data'!A34,2,LEN('Filter Data'!A34)-2)</f>
        <v>02-Mar-2020</v>
      </c>
      <c r="B43">
        <f>'Filter Data'!P34</f>
        <v>33.080399999999997</v>
      </c>
      <c r="C43">
        <f t="shared" si="0"/>
        <v>-2.0062207928948071E-3</v>
      </c>
      <c r="D43">
        <f>C43-SET_TRI!C44</f>
        <v>-2.2488529761744902E-3</v>
      </c>
      <c r="E43">
        <f t="shared" si="1"/>
        <v>-2.4781651056351608E-3</v>
      </c>
      <c r="F43">
        <f t="shared" ca="1" si="2"/>
        <v>0.49396181277002771</v>
      </c>
      <c r="G43">
        <f ca="1">S0*EXP(Drift*(A43-$A$11)+Volatility*SUM($F$12:F43))</f>
        <v>41.605050119912356</v>
      </c>
    </row>
    <row r="44" spans="1:7" x14ac:dyDescent="0.25">
      <c r="A44" s="1" t="str">
        <f>MID('Filter Data'!A35,2,LEN('Filter Data'!A35)-2)</f>
        <v>03-Mar-2020</v>
      </c>
      <c r="B44">
        <f>'Filter Data'!P35</f>
        <v>33.9587</v>
      </c>
      <c r="C44">
        <f t="shared" si="0"/>
        <v>2.6550464927872788E-2</v>
      </c>
      <c r="D44">
        <f>C44-SET_TRI!C45</f>
        <v>-7.1717829182923049E-3</v>
      </c>
      <c r="E44">
        <f t="shared" si="1"/>
        <v>2.5769854650068206E-2</v>
      </c>
      <c r="F44">
        <f t="shared" ca="1" si="2"/>
        <v>-1.0940587795974643</v>
      </c>
      <c r="G44">
        <f ca="1">S0*EXP(Drift*(A44-$A$11)+Volatility*SUM($F$12:F44))</f>
        <v>41.438597691905102</v>
      </c>
    </row>
    <row r="45" spans="1:7" x14ac:dyDescent="0.25">
      <c r="A45" s="1" t="str">
        <f>MID('Filter Data'!A36,2,LEN('Filter Data'!A36)-2)</f>
        <v>04-Mar-2020</v>
      </c>
      <c r="B45">
        <f>'Filter Data'!P36</f>
        <v>34.086300000000001</v>
      </c>
      <c r="C45">
        <f t="shared" si="0"/>
        <v>3.7575054404320849E-3</v>
      </c>
      <c r="D45">
        <f>C45-SET_TRI!C46</f>
        <v>5.5489134937059155E-4</v>
      </c>
      <c r="E45">
        <f t="shared" si="1"/>
        <v>3.4613549046117872E-3</v>
      </c>
      <c r="F45">
        <f t="shared" ca="1" si="2"/>
        <v>-0.51131302772704545</v>
      </c>
      <c r="G45">
        <f ca="1">S0*EXP(Drift*(A45-$A$11)+Volatility*SUM($F$12:F45))</f>
        <v>41.378892165299824</v>
      </c>
    </row>
    <row r="46" spans="1:7" x14ac:dyDescent="0.25">
      <c r="A46" s="1" t="str">
        <f>MID('Filter Data'!A37,2,LEN('Filter Data'!A37)-2)</f>
        <v>05-Mar-2020</v>
      </c>
      <c r="B46">
        <f>'Filter Data'!P37</f>
        <v>34.352699999999999</v>
      </c>
      <c r="C46">
        <f t="shared" si="0"/>
        <v>7.8154566497389659E-3</v>
      </c>
      <c r="D46">
        <f>C46-SET_TRI!C47</f>
        <v>3.4897564758986505E-4</v>
      </c>
      <c r="E46">
        <f t="shared" si="1"/>
        <v>7.5063952722939989E-3</v>
      </c>
      <c r="F46">
        <f t="shared" ca="1" si="2"/>
        <v>1.2217218170114581</v>
      </c>
      <c r="G46">
        <f ca="1">S0*EXP(Drift*(A46-$A$11)+Volatility*SUM($F$12:F46))</f>
        <v>41.635905134917977</v>
      </c>
    </row>
    <row r="47" spans="1:7" x14ac:dyDescent="0.25">
      <c r="A47" s="1" t="str">
        <f>MID('Filter Data'!A38,2,LEN('Filter Data'!A38)-2)</f>
        <v>06-Mar-2020</v>
      </c>
      <c r="B47">
        <f>'Filter Data'!P38</f>
        <v>33.713200000000001</v>
      </c>
      <c r="C47">
        <f t="shared" si="0"/>
        <v>-1.861571288428561E-2</v>
      </c>
      <c r="D47">
        <f>C47-SET_TRI!C48</f>
        <v>3.2634633111010523E-3</v>
      </c>
      <c r="E47">
        <f t="shared" si="1"/>
        <v>-1.8742036916713951E-2</v>
      </c>
      <c r="F47">
        <f t="shared" ca="1" si="2"/>
        <v>-0.58458348613793454</v>
      </c>
      <c r="G47">
        <f ca="1">S0*EXP(Drift*(A47-$A$11)+Volatility*SUM($F$12:F47))</f>
        <v>41.562498880410359</v>
      </c>
    </row>
    <row r="48" spans="1:7" x14ac:dyDescent="0.25">
      <c r="A48" s="1" t="str">
        <f>MID('Filter Data'!A39,2,LEN('Filter Data'!A39)-2)</f>
        <v>09-Mar-2020</v>
      </c>
      <c r="B48">
        <f>'Filter Data'!P39</f>
        <v>30.977799999999998</v>
      </c>
      <c r="C48">
        <f t="shared" si="0"/>
        <v>-8.1137358660702694E-2</v>
      </c>
      <c r="D48">
        <f>C48-SET_TRI!C49</f>
        <v>1.3337360784763205E-2</v>
      </c>
      <c r="E48">
        <f t="shared" si="1"/>
        <v>-8.0632052886851824E-2</v>
      </c>
      <c r="F48">
        <f t="shared" ca="1" si="2"/>
        <v>2.6658211098854498</v>
      </c>
      <c r="G48">
        <f ca="1">S0*EXP(Drift*(A48-$A$11)+Volatility*SUM($F$12:F48))</f>
        <v>42.15579966553814</v>
      </c>
    </row>
    <row r="49" spans="1:7" x14ac:dyDescent="0.25">
      <c r="A49" s="1" t="str">
        <f>MID('Filter Data'!A40,2,LEN('Filter Data'!A40)-2)</f>
        <v>11-Mar-2020</v>
      </c>
      <c r="B49">
        <f>'Filter Data'!P40</f>
        <v>30.666499999999999</v>
      </c>
      <c r="C49">
        <f t="shared" si="0"/>
        <v>-1.0049131959015788E-2</v>
      </c>
      <c r="D49">
        <f>C49-SET_TRI!C50</f>
        <v>-4.695648194839825E-3</v>
      </c>
      <c r="E49">
        <f t="shared" si="1"/>
        <v>-1.0674489466005048E-2</v>
      </c>
      <c r="F49">
        <f t="shared" ca="1" si="2"/>
        <v>-0.30864442260831015</v>
      </c>
      <c r="G49">
        <f ca="1">S0*EXP(Drift*(A49-$A$11)+Volatility*SUM($F$12:F49))</f>
        <v>42.166816689233571</v>
      </c>
    </row>
    <row r="50" spans="1:7" x14ac:dyDescent="0.25">
      <c r="A50" s="1" t="str">
        <f>MID('Filter Data'!A41,2,LEN('Filter Data'!A41)-2)</f>
        <v>12-Mar-2020</v>
      </c>
      <c r="B50">
        <f>'Filter Data'!P41</f>
        <v>27.5717</v>
      </c>
      <c r="C50">
        <f t="shared" si="0"/>
        <v>-0.10091793977141178</v>
      </c>
      <c r="D50">
        <f>C50-SET_TRI!C51</f>
        <v>1.5891533072730529E-2</v>
      </c>
      <c r="E50">
        <f t="shared" si="1"/>
        <v>-0.1002524882990693</v>
      </c>
      <c r="F50">
        <f t="shared" ca="1" si="2"/>
        <v>0.34314091530283353</v>
      </c>
      <c r="G50">
        <f ca="1">S0*EXP(Drift*(A50-$A$11)+Volatility*SUM($F$12:F50))</f>
        <v>42.264838933036884</v>
      </c>
    </row>
    <row r="51" spans="1:7" x14ac:dyDescent="0.25">
      <c r="A51" s="1" t="str">
        <f>MID('Filter Data'!A42,2,LEN('Filter Data'!A42)-2)</f>
        <v>13-Mar-2020</v>
      </c>
      <c r="B51">
        <f>'Filter Data'!P42</f>
        <v>27.945599999999999</v>
      </c>
      <c r="C51">
        <f t="shared" si="0"/>
        <v>1.3561006394237534E-2</v>
      </c>
      <c r="D51">
        <f>C51-SET_TRI!C52</f>
        <v>-1.7457529636213595E-2</v>
      </c>
      <c r="E51">
        <f t="shared" si="1"/>
        <v>1.2135483437515655E-2</v>
      </c>
      <c r="F51">
        <f t="shared" ca="1" si="2"/>
        <v>-0.27792566338169705</v>
      </c>
      <c r="G51">
        <f ca="1">S0*EXP(Drift*(A51-$A$11)+Volatility*SUM($F$12:F51))</f>
        <v>42.247353002199446</v>
      </c>
    </row>
    <row r="52" spans="1:7" x14ac:dyDescent="0.25">
      <c r="A52" s="1" t="str">
        <f>MID('Filter Data'!A43,2,LEN('Filter Data'!A43)-2)</f>
        <v>16-Mar-2020</v>
      </c>
      <c r="B52">
        <f>'Filter Data'!P43</f>
        <v>25.952300000000001</v>
      </c>
      <c r="C52">
        <f t="shared" si="0"/>
        <v>-7.1327865567387988E-2</v>
      </c>
      <c r="D52">
        <f>C52-SET_TRI!C53</f>
        <v>8.1582338428899392E-3</v>
      </c>
      <c r="E52">
        <f t="shared" si="1"/>
        <v>-7.1147289219813642E-2</v>
      </c>
      <c r="F52">
        <f t="shared" ca="1" si="2"/>
        <v>2.1372958312035442</v>
      </c>
      <c r="G52">
        <f ca="1">S0*EXP(Drift*(A52-$A$11)+Volatility*SUM($F$12:F52))</f>
        <v>42.750785760279605</v>
      </c>
    </row>
    <row r="53" spans="1:7" x14ac:dyDescent="0.25">
      <c r="A53" s="1" t="str">
        <f>MID('Filter Data'!A44,2,LEN('Filter Data'!A44)-2)</f>
        <v>17-Mar-2020</v>
      </c>
      <c r="B53">
        <f>'Filter Data'!P44</f>
        <v>25.825399999999998</v>
      </c>
      <c r="C53">
        <f t="shared" si="0"/>
        <v>-4.8897400230423771E-3</v>
      </c>
      <c r="D53">
        <f>C53-SET_TRI!C54</f>
        <v>4.2593692009071614E-3</v>
      </c>
      <c r="E53">
        <f t="shared" si="1"/>
        <v>-4.9536211086474869E-3</v>
      </c>
      <c r="F53">
        <f t="shared" ca="1" si="2"/>
        <v>0.87430807937363775</v>
      </c>
      <c r="G53">
        <f ca="1">S0*EXP(Drift*(A53-$A$11)+Volatility*SUM($F$12:F53))</f>
        <v>42.950541231379155</v>
      </c>
    </row>
    <row r="54" spans="1:7" x14ac:dyDescent="0.25">
      <c r="A54" s="1" t="str">
        <f>MID('Filter Data'!A45,2,LEN('Filter Data'!A45)-2)</f>
        <v>18-Mar-2020</v>
      </c>
      <c r="B54">
        <f>'Filter Data'!P45</f>
        <v>26.167899999999999</v>
      </c>
      <c r="C54">
        <f t="shared" si="0"/>
        <v>1.3262137275705358E-2</v>
      </c>
      <c r="D54">
        <f>C54-SET_TRI!C55</f>
        <v>-1.3465376492475881E-3</v>
      </c>
      <c r="E54">
        <f t="shared" si="1"/>
        <v>1.2846767814618961E-2</v>
      </c>
      <c r="F54">
        <f t="shared" ca="1" si="2"/>
        <v>1.2557866745398407</v>
      </c>
      <c r="G54">
        <f ca="1">S0*EXP(Drift*(A54-$A$11)+Volatility*SUM($F$12:F54))</f>
        <v>43.223801397084422</v>
      </c>
    </row>
    <row r="55" spans="1:7" x14ac:dyDescent="0.25">
      <c r="A55" s="1" t="str">
        <f>MID('Filter Data'!A46,2,LEN('Filter Data'!A46)-2)</f>
        <v>20-Mar-2020</v>
      </c>
      <c r="B55">
        <f>'Filter Data'!P46</f>
        <v>28.467600000000001</v>
      </c>
      <c r="C55">
        <f t="shared" si="0"/>
        <v>8.7882481972187357E-2</v>
      </c>
      <c r="D55">
        <f>C55-SET_TRI!C56</f>
        <v>-3.1121718789925562E-3</v>
      </c>
      <c r="E55">
        <f t="shared" si="1"/>
        <v>8.7356407869783187E-2</v>
      </c>
      <c r="F55">
        <f t="shared" ca="1" si="2"/>
        <v>0.90941599887671976</v>
      </c>
      <c r="G55">
        <f ca="1">S0*EXP(Drift*(A55-$A$11)+Volatility*SUM($F$12:F55))</f>
        <v>43.467696429042668</v>
      </c>
    </row>
    <row r="56" spans="1:7" x14ac:dyDescent="0.25">
      <c r="A56" s="1" t="str">
        <f>MID('Filter Data'!A47,2,LEN('Filter Data'!A47)-2)</f>
        <v>23-Mar-2020</v>
      </c>
      <c r="B56">
        <f>'Filter Data'!P47</f>
        <v>26.2254</v>
      </c>
      <c r="C56">
        <f t="shared" si="0"/>
        <v>-7.87632255616912E-2</v>
      </c>
      <c r="D56">
        <f>C56-SET_TRI!C57</f>
        <v>2.1801629092875266E-2</v>
      </c>
      <c r="E56">
        <f t="shared" si="1"/>
        <v>-7.7727213160566647E-2</v>
      </c>
      <c r="F56">
        <f t="shared" ca="1" si="2"/>
        <v>-0.28437642612395098</v>
      </c>
      <c r="G56">
        <f ca="1">S0*EXP(Drift*(A56-$A$11)+Volatility*SUM($F$12:F56))</f>
        <v>43.518959096038692</v>
      </c>
    </row>
    <row r="57" spans="1:7" x14ac:dyDescent="0.25">
      <c r="A57" s="1" t="str">
        <f>MID('Filter Data'!A48,2,LEN('Filter Data'!A48)-2)</f>
        <v>24-Mar-2020</v>
      </c>
      <c r="B57">
        <f>'Filter Data'!P48</f>
        <v>26.494499999999999</v>
      </c>
      <c r="C57">
        <f t="shared" si="0"/>
        <v>1.026104463611606E-2</v>
      </c>
      <c r="D57">
        <f>C57-SET_TRI!C58</f>
        <v>-6.0340080422428867E-3</v>
      </c>
      <c r="E57">
        <f t="shared" si="1"/>
        <v>9.5517724403623768E-3</v>
      </c>
      <c r="F57">
        <f t="shared" ca="1" si="2"/>
        <v>-0.25029632097107418</v>
      </c>
      <c r="G57">
        <f ca="1">S0*EXP(Drift*(A57-$A$11)+Volatility*SUM($F$12:F57))</f>
        <v>43.50624889929194</v>
      </c>
    </row>
    <row r="58" spans="1:7" x14ac:dyDescent="0.25">
      <c r="A58" s="1" t="str">
        <f>MID('Filter Data'!A49,2,LEN('Filter Data'!A49)-2)</f>
        <v>26-Mar-2020</v>
      </c>
      <c r="B58">
        <f>'Filter Data'!P49</f>
        <v>27.7834</v>
      </c>
      <c r="C58">
        <f t="shared" si="0"/>
        <v>4.864783256902383E-2</v>
      </c>
      <c r="D58">
        <f>C58-SET_TRI!C59</f>
        <v>-1.8733802346633258E-2</v>
      </c>
      <c r="E58">
        <f t="shared" si="1"/>
        <v>4.7142287765052721E-2</v>
      </c>
      <c r="F58">
        <f t="shared" ca="1" si="2"/>
        <v>-0.35252164250993301</v>
      </c>
      <c r="G58">
        <f ca="1">S0*EXP(Drift*(A58-$A$11)+Volatility*SUM($F$12:F58))</f>
        <v>43.509208791688316</v>
      </c>
    </row>
    <row r="59" spans="1:7" x14ac:dyDescent="0.25">
      <c r="A59" s="1" t="str">
        <f>MID('Filter Data'!A50,2,LEN('Filter Data'!A50)-2)</f>
        <v>27-Mar-2020</v>
      </c>
      <c r="B59">
        <f>'Filter Data'!P50</f>
        <v>27.936199999999999</v>
      </c>
      <c r="C59">
        <f t="shared" si="0"/>
        <v>5.4996868633788217E-3</v>
      </c>
      <c r="D59">
        <f>C59-SET_TRI!C60</f>
        <v>2.1477592981197892E-3</v>
      </c>
      <c r="E59">
        <f t="shared" si="1"/>
        <v>5.3034085842027122E-3</v>
      </c>
      <c r="F59">
        <f t="shared" ca="1" si="2"/>
        <v>-1.2882181948607992E-2</v>
      </c>
      <c r="G59">
        <f ca="1">S0*EXP(Drift*(A59-$A$11)+Volatility*SUM($F$12:F59))</f>
        <v>43.542013322859376</v>
      </c>
    </row>
    <row r="60" spans="1:7" x14ac:dyDescent="0.25">
      <c r="A60" s="1" t="str">
        <f>MID('Filter Data'!A51,2,LEN('Filter Data'!A51)-2)</f>
        <v>30-Mar-2020</v>
      </c>
      <c r="B60">
        <f>'Filter Data'!P51</f>
        <v>27.612500000000001</v>
      </c>
      <c r="C60">
        <f t="shared" si="0"/>
        <v>-1.1587116357987084E-2</v>
      </c>
      <c r="D60">
        <f>C60-SET_TRI!C61</f>
        <v>2.1126249073107964E-3</v>
      </c>
      <c r="E60">
        <f t="shared" si="1"/>
        <v>-1.1785597551032274E-2</v>
      </c>
      <c r="F60">
        <f t="shared" ca="1" si="2"/>
        <v>-0.68569092119278863</v>
      </c>
      <c r="G60">
        <f ca="1">S0*EXP(Drift*(A60-$A$11)+Volatility*SUM($F$12:F60))</f>
        <v>43.516369403429316</v>
      </c>
    </row>
    <row r="61" spans="1:7" x14ac:dyDescent="0.25">
      <c r="A61" s="1" t="str">
        <f>MID('Filter Data'!A52,2,LEN('Filter Data'!A52)-2)</f>
        <v>31-Mar-2020</v>
      </c>
      <c r="B61">
        <f>'Filter Data'!P52</f>
        <v>28.344899999999999</v>
      </c>
      <c r="C61">
        <f t="shared" si="0"/>
        <v>2.6524219103666757E-2</v>
      </c>
      <c r="D61">
        <f>C61-SET_TRI!C62</f>
        <v>-1.0469401099812044E-2</v>
      </c>
      <c r="E61">
        <f t="shared" si="1"/>
        <v>2.5536849332962658E-2</v>
      </c>
      <c r="F61">
        <f t="shared" ca="1" si="2"/>
        <v>1.539742244271876</v>
      </c>
      <c r="G61">
        <f ca="1">S0*EXP(Drift*(A61-$A$11)+Volatility*SUM($F$12:F61))</f>
        <v>43.848040236413922</v>
      </c>
    </row>
    <row r="62" spans="1:7" x14ac:dyDescent="0.25">
      <c r="A62" s="1" t="str">
        <f>MID('Filter Data'!A53,2,LEN('Filter Data'!A53)-2)</f>
        <v>01-Apr-2020</v>
      </c>
      <c r="B62">
        <f>'Filter Data'!P53</f>
        <v>27.986499999999999</v>
      </c>
      <c r="C62">
        <f t="shared" si="0"/>
        <v>-1.2644249935614506E-2</v>
      </c>
      <c r="D62">
        <f>C62-SET_TRI!C63</f>
        <v>9.0961369932701791E-3</v>
      </c>
      <c r="E62">
        <f t="shared" si="1"/>
        <v>-1.2404867392450801E-2</v>
      </c>
      <c r="F62">
        <f t="shared" ca="1" si="2"/>
        <v>-0.15057582641906517</v>
      </c>
      <c r="G62">
        <f ca="1">S0*EXP(Drift*(A62-$A$11)+Volatility*SUM($F$12:F62))</f>
        <v>43.854493201406186</v>
      </c>
    </row>
    <row r="63" spans="1:7" x14ac:dyDescent="0.25">
      <c r="A63" s="1" t="str">
        <f>MID('Filter Data'!A54,2,LEN('Filter Data'!A54)-2)</f>
        <v>03-Apr-2020</v>
      </c>
      <c r="B63">
        <f>'Filter Data'!P54</f>
        <v>28.9649</v>
      </c>
      <c r="C63">
        <f t="shared" si="0"/>
        <v>3.495971271863222E-2</v>
      </c>
      <c r="D63">
        <f>C63-SET_TRI!C64</f>
        <v>-5.0533406016427945E-4</v>
      </c>
      <c r="E63">
        <f t="shared" si="1"/>
        <v>3.4597086424865441E-2</v>
      </c>
      <c r="F63">
        <f t="shared" ca="1" si="2"/>
        <v>0.43121038295336545</v>
      </c>
      <c r="G63">
        <f ca="1">S0*EXP(Drift*(A63-$A$11)+Volatility*SUM($F$12:F63))</f>
        <v>44.009146149507963</v>
      </c>
    </row>
    <row r="64" spans="1:7" x14ac:dyDescent="0.25">
      <c r="A64" s="1" t="str">
        <f>MID('Filter Data'!A55,2,LEN('Filter Data'!A55)-2)</f>
        <v>07-Apr-2020</v>
      </c>
      <c r="B64">
        <f>'Filter Data'!P55</f>
        <v>30.558499999999999</v>
      </c>
      <c r="C64">
        <f t="shared" si="0"/>
        <v>5.5018315271242041E-2</v>
      </c>
      <c r="D64">
        <f>C64-SET_TRI!C65</f>
        <v>-2.1844946043145838E-2</v>
      </c>
      <c r="E64">
        <f t="shared" si="1"/>
        <v>5.3317702858584948E-2</v>
      </c>
      <c r="F64">
        <f t="shared" ca="1" si="2"/>
        <v>0.37240172641918379</v>
      </c>
      <c r="G64">
        <f ca="1">S0*EXP(Drift*(A64-$A$11)+Volatility*SUM($F$12:F64))</f>
        <v>44.224528891786171</v>
      </c>
    </row>
    <row r="65" spans="1:7" x14ac:dyDescent="0.25">
      <c r="A65" s="1" t="str">
        <f>MID('Filter Data'!A56,2,LEN('Filter Data'!A56)-2)</f>
        <v>08-Apr-2020</v>
      </c>
      <c r="B65">
        <f>'Filter Data'!P56</f>
        <v>30.180099999999999</v>
      </c>
      <c r="C65">
        <f t="shared" si="0"/>
        <v>-1.2382806747713375E-2</v>
      </c>
      <c r="D65">
        <f>C65-SET_TRI!C66</f>
        <v>-1.0510129084828884E-3</v>
      </c>
      <c r="E65">
        <f t="shared" si="1"/>
        <v>-1.2779646912144933E-2</v>
      </c>
      <c r="F65">
        <f t="shared" ca="1" si="2"/>
        <v>-0.44164908985259727</v>
      </c>
      <c r="G65">
        <f ca="1">S0*EXP(Drift*(A65-$A$11)+Volatility*SUM($F$12:F65))</f>
        <v>44.174362747883876</v>
      </c>
    </row>
    <row r="66" spans="1:7" x14ac:dyDescent="0.25">
      <c r="A66" s="1" t="str">
        <f>MID('Filter Data'!A57,2,LEN('Filter Data'!A57)-2)</f>
        <v>15-Apr-2020</v>
      </c>
      <c r="B66">
        <f>'Filter Data'!P57</f>
        <v>30.6386</v>
      </c>
      <c r="C66">
        <f t="shared" si="0"/>
        <v>1.5192129913419797E-2</v>
      </c>
      <c r="D66">
        <f>C66-SET_TRI!C67</f>
        <v>-5.5612795485694977E-3</v>
      </c>
      <c r="E66">
        <f t="shared" si="1"/>
        <v>1.4512497626912981E-2</v>
      </c>
      <c r="F66">
        <f t="shared" ca="1" si="2"/>
        <v>-7.0830900572394148E-2</v>
      </c>
      <c r="G66">
        <f ca="1">S0*EXP(Drift*(A66-$A$11)+Volatility*SUM($F$12:F66))</f>
        <v>44.41181718293948</v>
      </c>
    </row>
    <row r="67" spans="1:7" x14ac:dyDescent="0.25">
      <c r="A67" s="1" t="str">
        <f>MID('Filter Data'!A58,2,LEN('Filter Data'!A58)-2)</f>
        <v>16-Apr-2020</v>
      </c>
      <c r="B67">
        <f>'Filter Data'!P58</f>
        <v>29.8154</v>
      </c>
      <c r="C67">
        <f t="shared" si="0"/>
        <v>-2.6868068384325653E-2</v>
      </c>
      <c r="D67">
        <f>C67-SET_TRI!C68</f>
        <v>5.2024293219592004E-3</v>
      </c>
      <c r="E67">
        <f t="shared" si="1"/>
        <v>-2.6872819934105421E-2</v>
      </c>
      <c r="F67">
        <f t="shared" ca="1" si="2"/>
        <v>-0.91511087968994409</v>
      </c>
      <c r="G67">
        <f ca="1">S0*EXP(Drift*(A67-$A$11)+Volatility*SUM($F$12:F67))</f>
        <v>44.269016766524715</v>
      </c>
    </row>
    <row r="68" spans="1:7" x14ac:dyDescent="0.25">
      <c r="A68" s="1" t="str">
        <f>MID('Filter Data'!A59,2,LEN('Filter Data'!A59)-2)</f>
        <v>17-Apr-2020</v>
      </c>
      <c r="B68">
        <f>'Filter Data'!P59</f>
        <v>30.741499999999998</v>
      </c>
      <c r="C68">
        <f t="shared" si="0"/>
        <v>3.1061129483421258E-2</v>
      </c>
      <c r="D68">
        <f>C68-SET_TRI!C69</f>
        <v>-8.7023659600689411E-3</v>
      </c>
      <c r="E68">
        <f t="shared" si="1"/>
        <v>3.0184552190596008E-2</v>
      </c>
      <c r="F68">
        <f t="shared" ca="1" si="2"/>
        <v>0.93734209148955883</v>
      </c>
      <c r="G68">
        <f ca="1">S0*EXP(Drift*(A68-$A$11)+Volatility*SUM($F$12:F68))</f>
        <v>44.488217096037395</v>
      </c>
    </row>
    <row r="69" spans="1:7" x14ac:dyDescent="0.25">
      <c r="A69" s="1" t="str">
        <f>MID('Filter Data'!A60,2,LEN('Filter Data'!A60)-2)</f>
        <v>20-Apr-2020</v>
      </c>
      <c r="B69">
        <f>'Filter Data'!P60</f>
        <v>31.3339</v>
      </c>
      <c r="C69">
        <f t="shared" si="0"/>
        <v>1.9270367418636091E-2</v>
      </c>
      <c r="D69">
        <f>C69-SET_TRI!C70</f>
        <v>-7.0814044711087661E-3</v>
      </c>
      <c r="E69">
        <f t="shared" si="1"/>
        <v>1.8495423837483486E-2</v>
      </c>
      <c r="F69">
        <f t="shared" ca="1" si="2"/>
        <v>4.9407346713801266</v>
      </c>
      <c r="G69">
        <f ca="1">S0*EXP(Drift*(A69-$A$11)+Volatility*SUM($F$12:F69))</f>
        <v>45.577725997405878</v>
      </c>
    </row>
    <row r="70" spans="1:7" x14ac:dyDescent="0.25">
      <c r="A70" s="1" t="str">
        <f>MID('Filter Data'!A61,2,LEN('Filter Data'!A61)-2)</f>
        <v>21-Apr-2020</v>
      </c>
      <c r="B70">
        <f>'Filter Data'!P61</f>
        <v>31.0092</v>
      </c>
      <c r="C70">
        <f t="shared" si="0"/>
        <v>-1.0362578549111346E-2</v>
      </c>
      <c r="D70">
        <f>C70-SET_TRI!C71</f>
        <v>3.3367640857633139E-3</v>
      </c>
      <c r="E70">
        <f t="shared" si="1"/>
        <v>-1.0484306648910723E-2</v>
      </c>
      <c r="F70">
        <f t="shared" ca="1" si="2"/>
        <v>5.7615699785542006E-2</v>
      </c>
      <c r="G70">
        <f ca="1">S0*EXP(Drift*(A70-$A$11)+Volatility*SUM($F$12:F70))</f>
        <v>45.62625654745905</v>
      </c>
    </row>
    <row r="71" spans="1:7" x14ac:dyDescent="0.25">
      <c r="A71" s="1" t="str">
        <f>MID('Filter Data'!A62,2,LEN('Filter Data'!A62)-2)</f>
        <v>22-Apr-2020</v>
      </c>
      <c r="B71">
        <f>'Filter Data'!P62</f>
        <v>31.346599999999999</v>
      </c>
      <c r="C71">
        <f t="shared" si="0"/>
        <v>1.0880641874024445E-2</v>
      </c>
      <c r="D71">
        <f>C71-SET_TRI!C72</f>
        <v>3.1286295628508692E-3</v>
      </c>
      <c r="E71">
        <f t="shared" si="1"/>
        <v>1.0745863813300718E-2</v>
      </c>
      <c r="F71">
        <f t="shared" ca="1" si="2"/>
        <v>-0.50171109457581486</v>
      </c>
      <c r="G71">
        <f ca="1">S0*EXP(Drift*(A71-$A$11)+Volatility*SUM($F$12:F71))</f>
        <v>45.56244441290923</v>
      </c>
    </row>
    <row r="72" spans="1:7" x14ac:dyDescent="0.25">
      <c r="A72" s="1" t="str">
        <f>MID('Filter Data'!A63,2,LEN('Filter Data'!A63)-2)</f>
        <v>23-Apr-2020</v>
      </c>
      <c r="B72">
        <f>'Filter Data'!P63</f>
        <v>31.5855</v>
      </c>
      <c r="C72">
        <f t="shared" si="0"/>
        <v>7.621241219143416E-3</v>
      </c>
      <c r="D72">
        <f>C72-SET_TRI!C73</f>
        <v>1.3048783785283369E-3</v>
      </c>
      <c r="E72">
        <f t="shared" si="1"/>
        <v>7.3721146046184603E-3</v>
      </c>
      <c r="F72">
        <f t="shared" ca="1" si="2"/>
        <v>0.15676812540163981</v>
      </c>
      <c r="G72">
        <f ca="1">S0*EXP(Drift*(A72-$A$11)+Volatility*SUM($F$12:F72))</f>
        <v>45.630883958347901</v>
      </c>
    </row>
    <row r="73" spans="1:7" x14ac:dyDescent="0.25">
      <c r="A73" s="1" t="str">
        <f>MID('Filter Data'!A64,2,LEN('Filter Data'!A64)-2)</f>
        <v>24-Apr-2020</v>
      </c>
      <c r="B73">
        <f>'Filter Data'!P64</f>
        <v>31.233699999999999</v>
      </c>
      <c r="C73">
        <f t="shared" si="0"/>
        <v>-1.1138022193728159E-2</v>
      </c>
      <c r="D73">
        <f>C73-SET_TRI!C74</f>
        <v>2.9789769423517621E-3</v>
      </c>
      <c r="E73">
        <f t="shared" si="1"/>
        <v>-1.1282183420792636E-2</v>
      </c>
      <c r="F73">
        <f t="shared" ca="1" si="2"/>
        <v>1.6852791157506462</v>
      </c>
      <c r="G73">
        <f ca="1">S0*EXP(Drift*(A73-$A$11)+Volatility*SUM($F$12:F73))</f>
        <v>46.008156381547657</v>
      </c>
    </row>
    <row r="74" spans="1:7" x14ac:dyDescent="0.25">
      <c r="A74" s="1" t="str">
        <f>MID('Filter Data'!A65,2,LEN('Filter Data'!A65)-2)</f>
        <v>27-Apr-2020</v>
      </c>
      <c r="B74">
        <f>'Filter Data'!P65</f>
        <v>31.490500000000001</v>
      </c>
      <c r="C74">
        <f t="shared" si="0"/>
        <v>8.221888537060993E-3</v>
      </c>
      <c r="D74">
        <f>C74-SET_TRI!C75</f>
        <v>8.1871910411271398E-7</v>
      </c>
      <c r="E74">
        <f t="shared" si="1"/>
        <v>7.8909978434184812E-3</v>
      </c>
      <c r="F74">
        <f t="shared" ca="1" si="2"/>
        <v>0.73668881616701498</v>
      </c>
      <c r="G74">
        <f ca="1">S0*EXP(Drift*(A74-$A$11)+Volatility*SUM($F$12:F74))</f>
        <v>46.270056502838884</v>
      </c>
    </row>
    <row r="75" spans="1:7" x14ac:dyDescent="0.25">
      <c r="A75" s="1" t="str">
        <f>MID('Filter Data'!A66,2,LEN('Filter Data'!A66)-2)</f>
        <v>28-Apr-2020</v>
      </c>
      <c r="B75">
        <f>'Filter Data'!P66</f>
        <v>31.625499999999999</v>
      </c>
      <c r="C75">
        <f t="shared" si="0"/>
        <v>4.2870071926453378E-3</v>
      </c>
      <c r="D75">
        <f>C75-SET_TRI!C76</f>
        <v>-2.7137157080890989E-3</v>
      </c>
      <c r="E75">
        <f t="shared" si="1"/>
        <v>3.7859161511365693E-3</v>
      </c>
      <c r="F75">
        <f t="shared" ca="1" si="2"/>
        <v>1.5486961470495435</v>
      </c>
      <c r="G75">
        <f ca="1">S0*EXP(Drift*(A75-$A$11)+Volatility*SUM($F$12:F75))</f>
        <v>46.624554134897082</v>
      </c>
    </row>
    <row r="76" spans="1:7" x14ac:dyDescent="0.25">
      <c r="A76" s="1" t="str">
        <f>MID('Filter Data'!A67,2,LEN('Filter Data'!A67)-2)</f>
        <v>11-May-2020</v>
      </c>
      <c r="B76">
        <f>'Filter Data'!P67</f>
        <v>32.228700000000003</v>
      </c>
      <c r="C76">
        <f t="shared" si="0"/>
        <v>1.9073216233735583E-2</v>
      </c>
      <c r="D76">
        <f>C76-SET_TRI!C77</f>
        <v>5.3178793991869016E-3</v>
      </c>
      <c r="E76">
        <f t="shared" si="1"/>
        <v>1.9075703362938297E-2</v>
      </c>
      <c r="F76">
        <f t="shared" ca="1" si="2"/>
        <v>-2.9072312469393422</v>
      </c>
      <c r="G76">
        <f ca="1">S0*EXP(Drift*(A76-$A$11)+Volatility*SUM($F$12:F76))</f>
        <v>46.518812411914169</v>
      </c>
    </row>
    <row r="77" spans="1:7" x14ac:dyDescent="0.25">
      <c r="A77" s="1" t="str">
        <f>MID('Filter Data'!A68,2,LEN('Filter Data'!A68)-2)</f>
        <v>12-May-2020</v>
      </c>
      <c r="B77">
        <f>'Filter Data'!P68</f>
        <v>32.4527</v>
      </c>
      <c r="C77">
        <f t="shared" ref="C77:C140" si="3">(B77-B76)/B76</f>
        <v>6.9503268825610908E-3</v>
      </c>
      <c r="D77">
        <f>C77-SET_TRI!C78</f>
        <v>-2.6362763315307255E-3</v>
      </c>
      <c r="E77">
        <f t="shared" ref="E77:E140" si="4">C77-($B$4+$B$5*D77)</f>
        <v>6.4540912625554525E-3</v>
      </c>
      <c r="F77">
        <f t="shared" ref="F77:F140" ca="1" si="5">SQRT(A77-A76)*_xlfn.NORM.INV(RAND(),0,1)</f>
        <v>-0.79566124732286991</v>
      </c>
      <c r="G77">
        <f ca="1">S0*EXP(Drift*(A77-$A$11)+Volatility*SUM($F$12:F77))</f>
        <v>46.393641494971391</v>
      </c>
    </row>
    <row r="78" spans="1:7" x14ac:dyDescent="0.25">
      <c r="A78" s="1" t="str">
        <f>MID('Filter Data'!A69,2,LEN('Filter Data'!A69)-2)</f>
        <v>13-May-2020</v>
      </c>
      <c r="B78">
        <f>'Filter Data'!P69</f>
        <v>32.205500000000001</v>
      </c>
      <c r="C78">
        <f t="shared" si="3"/>
        <v>-7.6172398598575598E-3</v>
      </c>
      <c r="D78">
        <f>C78-SET_TRI!C79</f>
        <v>-1.6125676365138317E-3</v>
      </c>
      <c r="E78">
        <f t="shared" si="4"/>
        <v>-8.0492893069931248E-3</v>
      </c>
      <c r="F78">
        <f t="shared" ca="1" si="5"/>
        <v>2.6675515858081291</v>
      </c>
      <c r="G78">
        <f ca="1">S0*EXP(Drift*(A78-$A$11)+Volatility*SUM($F$12:F78))</f>
        <v>46.980055402737669</v>
      </c>
    </row>
    <row r="79" spans="1:7" x14ac:dyDescent="0.25">
      <c r="A79" s="1" t="str">
        <f>MID('Filter Data'!A70,2,LEN('Filter Data'!A70)-2)</f>
        <v>15-May-2020</v>
      </c>
      <c r="B79">
        <f>'Filter Data'!P70</f>
        <v>31.790299999999998</v>
      </c>
      <c r="C79">
        <f t="shared" si="3"/>
        <v>-1.2892207852696036E-2</v>
      </c>
      <c r="D79">
        <f>C79-SET_TRI!C80</f>
        <v>1.8509503841137691E-3</v>
      </c>
      <c r="E79">
        <f t="shared" si="4"/>
        <v>-1.3107095945734726E-2</v>
      </c>
      <c r="F79">
        <f t="shared" ca="1" si="5"/>
        <v>0.83215363153999955</v>
      </c>
      <c r="G79">
        <f ca="1">S0*EXP(Drift*(A79-$A$11)+Volatility*SUM($F$12:F79))</f>
        <v>47.229069136585281</v>
      </c>
    </row>
    <row r="80" spans="1:7" x14ac:dyDescent="0.25">
      <c r="A80" s="1" t="str">
        <f>MID('Filter Data'!A71,2,LEN('Filter Data'!A71)-2)</f>
        <v>18-May-2020</v>
      </c>
      <c r="B80">
        <f>'Filter Data'!P71</f>
        <v>31.925599999999999</v>
      </c>
      <c r="C80">
        <f t="shared" si="3"/>
        <v>4.2560151996049386E-3</v>
      </c>
      <c r="D80">
        <f>C80-SET_TRI!C81</f>
        <v>-8.5166906163621717E-4</v>
      </c>
      <c r="E80">
        <f t="shared" si="4"/>
        <v>3.8716738238195733E-3</v>
      </c>
      <c r="F80">
        <f t="shared" ca="1" si="5"/>
        <v>-3.8209107154254038</v>
      </c>
      <c r="G80">
        <f ca="1">S0*EXP(Drift*(A80-$A$11)+Volatility*SUM($F$12:F80))</f>
        <v>46.553868398842958</v>
      </c>
    </row>
    <row r="81" spans="1:7" x14ac:dyDescent="0.25">
      <c r="A81" s="1" t="str">
        <f>MID('Filter Data'!A72,2,LEN('Filter Data'!A72)-2)</f>
        <v>19-May-2020</v>
      </c>
      <c r="B81">
        <f>'Filter Data'!P72</f>
        <v>32.467300000000002</v>
      </c>
      <c r="C81">
        <f t="shared" si="3"/>
        <v>1.6967574610970579E-2</v>
      </c>
      <c r="D81">
        <f>C81-SET_TRI!C82</f>
        <v>-2.2482968831816982E-3</v>
      </c>
      <c r="E81">
        <f t="shared" si="4"/>
        <v>1.6495665165064063E-2</v>
      </c>
      <c r="F81">
        <f t="shared" ca="1" si="5"/>
        <v>0.50706679697323975</v>
      </c>
      <c r="G81">
        <f ca="1">S0*EXP(Drift*(A81-$A$11)+Volatility*SUM($F$12:F81))</f>
        <v>46.695794763558816</v>
      </c>
    </row>
    <row r="82" spans="1:7" x14ac:dyDescent="0.25">
      <c r="A82" s="1" t="str">
        <f>MID('Filter Data'!A73,2,LEN('Filter Data'!A73)-2)</f>
        <v>20-May-2020</v>
      </c>
      <c r="B82">
        <f>'Filter Data'!P73</f>
        <v>32.786700000000003</v>
      </c>
      <c r="C82">
        <f t="shared" si="3"/>
        <v>9.8375904371475805E-3</v>
      </c>
      <c r="D82">
        <f>C82-SET_TRI!C83</f>
        <v>1.1133810147253391E-3</v>
      </c>
      <c r="E82">
        <f t="shared" si="4"/>
        <v>9.5764570056862692E-3</v>
      </c>
      <c r="F82">
        <f t="shared" ca="1" si="5"/>
        <v>0.82028623389441213</v>
      </c>
      <c r="G82">
        <f ca="1">S0*EXP(Drift*(A82-$A$11)+Volatility*SUM($F$12:F82))</f>
        <v>46.90282113259299</v>
      </c>
    </row>
    <row r="83" spans="1:7" x14ac:dyDescent="0.25">
      <c r="A83" s="1" t="str">
        <f>MID('Filter Data'!A74,2,LEN('Filter Data'!A74)-2)</f>
        <v>28-May-2020</v>
      </c>
      <c r="B83">
        <f>'Filter Data'!P74</f>
        <v>32.683900000000001</v>
      </c>
      <c r="C83">
        <f t="shared" si="3"/>
        <v>-3.1354177151101509E-3</v>
      </c>
      <c r="D83">
        <f>C83-SET_TRI!C84</f>
        <v>-1.0119855198295818E-2</v>
      </c>
      <c r="E83">
        <f t="shared" si="4"/>
        <v>-4.1008710814992742E-3</v>
      </c>
      <c r="F83">
        <f t="shared" ca="1" si="5"/>
        <v>0.62116754554174947</v>
      </c>
      <c r="G83">
        <f ca="1">S0*EXP(Drift*(A83-$A$11)+Volatility*SUM($F$12:F83))</f>
        <v>47.337246461597957</v>
      </c>
    </row>
    <row r="84" spans="1:7" x14ac:dyDescent="0.25">
      <c r="A84" s="1" t="str">
        <f>MID('Filter Data'!A75,2,LEN('Filter Data'!A75)-2)</f>
        <v>02-Jun-2020</v>
      </c>
      <c r="B84">
        <f>'Filter Data'!P75</f>
        <v>33.7759</v>
      </c>
      <c r="C84">
        <f t="shared" si="3"/>
        <v>3.3410945450206328E-2</v>
      </c>
      <c r="D84">
        <f>C84-SET_TRI!C85</f>
        <v>-5.7055479374777673E-4</v>
      </c>
      <c r="E84">
        <f t="shared" si="4"/>
        <v>3.3044229839526568E-2</v>
      </c>
      <c r="F84">
        <f t="shared" ca="1" si="5"/>
        <v>-1.5871684728059263</v>
      </c>
      <c r="G84">
        <f ca="1">S0*EXP(Drift*(A84-$A$11)+Volatility*SUM($F$12:F84))</f>
        <v>47.198317641072677</v>
      </c>
    </row>
    <row r="85" spans="1:7" x14ac:dyDescent="0.25">
      <c r="A85" s="1" t="str">
        <f>MID('Filter Data'!A76,2,LEN('Filter Data'!A76)-2)</f>
        <v>04-Jun-2020</v>
      </c>
      <c r="B85">
        <f>'Filter Data'!P76</f>
        <v>34.673699999999997</v>
      </c>
      <c r="C85">
        <f t="shared" si="3"/>
        <v>2.65810829615198E-2</v>
      </c>
      <c r="D85">
        <f>C85-SET_TRI!C86</f>
        <v>-3.5180760969673042E-3</v>
      </c>
      <c r="E85">
        <f t="shared" si="4"/>
        <v>2.6029558808304851E-2</v>
      </c>
      <c r="F85">
        <f t="shared" ca="1" si="5"/>
        <v>-1.5127709821920994</v>
      </c>
      <c r="G85">
        <f ca="1">S0*EXP(Drift*(A85-$A$11)+Volatility*SUM($F$12:F85))</f>
        <v>46.960906994189216</v>
      </c>
    </row>
    <row r="86" spans="1:7" x14ac:dyDescent="0.25">
      <c r="A86" s="1" t="str">
        <f>MID('Filter Data'!A77,2,LEN('Filter Data'!A77)-2)</f>
        <v>05-Jun-2020</v>
      </c>
      <c r="B86">
        <f>'Filter Data'!P77</f>
        <v>35.433199999999999</v>
      </c>
      <c r="C86">
        <f t="shared" si="3"/>
        <v>2.1904209818969501E-2</v>
      </c>
      <c r="D86">
        <f>C86-SET_TRI!C87</f>
        <v>2.1927290984045632E-3</v>
      </c>
      <c r="E86">
        <f t="shared" si="4"/>
        <v>2.1710751130355688E-2</v>
      </c>
      <c r="F86">
        <f t="shared" ca="1" si="5"/>
        <v>1.6641057763960221</v>
      </c>
      <c r="G86">
        <f ca="1">S0*EXP(Drift*(A86-$A$11)+Volatility*SUM($F$12:F86))</f>
        <v>47.344760048793724</v>
      </c>
    </row>
    <row r="87" spans="1:7" x14ac:dyDescent="0.25">
      <c r="A87" s="1" t="str">
        <f>MID('Filter Data'!A78,2,LEN('Filter Data'!A78)-2)</f>
        <v>08-Jun-2020</v>
      </c>
      <c r="B87">
        <f>'Filter Data'!P78</f>
        <v>35.534999999999997</v>
      </c>
      <c r="C87">
        <f t="shared" si="3"/>
        <v>2.8730117516904269E-3</v>
      </c>
      <c r="D87">
        <f>C87-SET_TRI!C88</f>
        <v>3.1346284176101366E-3</v>
      </c>
      <c r="E87">
        <f t="shared" si="4"/>
        <v>2.7386098170370118E-3</v>
      </c>
      <c r="F87">
        <f t="shared" ca="1" si="5"/>
        <v>1.8643105581669301</v>
      </c>
      <c r="G87">
        <f ca="1">S0*EXP(Drift*(A87-$A$11)+Volatility*SUM($F$12:F87))</f>
        <v>47.851360450168322</v>
      </c>
    </row>
    <row r="88" spans="1:7" x14ac:dyDescent="0.25">
      <c r="A88" s="1" t="str">
        <f>MID('Filter Data'!A79,2,LEN('Filter Data'!A79)-2)</f>
        <v>09-Jun-2020</v>
      </c>
      <c r="B88">
        <f>'Filter Data'!P79</f>
        <v>34.794499999999999</v>
      </c>
      <c r="C88">
        <f t="shared" si="3"/>
        <v>-2.0838609821302867E-2</v>
      </c>
      <c r="D88">
        <f>C88-SET_TRI!C89</f>
        <v>3.4345102160628187E-3</v>
      </c>
      <c r="E88">
        <f t="shared" si="4"/>
        <v>-2.0954209273326443E-2</v>
      </c>
      <c r="F88">
        <f t="shared" ca="1" si="5"/>
        <v>0.55386696675891911</v>
      </c>
      <c r="G88">
        <f ca="1">S0*EXP(Drift*(A88-$A$11)+Volatility*SUM($F$12:F88))</f>
        <v>48.007138082513244</v>
      </c>
    </row>
    <row r="89" spans="1:7" x14ac:dyDescent="0.25">
      <c r="A89" s="1" t="str">
        <f>MID('Filter Data'!A80,2,LEN('Filter Data'!A80)-2)</f>
        <v>10-Jun-2020</v>
      </c>
      <c r="B89">
        <f>'Filter Data'!P80</f>
        <v>35.109499999999997</v>
      </c>
      <c r="C89">
        <f t="shared" si="3"/>
        <v>9.0531549526504974E-3</v>
      </c>
      <c r="D89">
        <f>C89-SET_TRI!C90</f>
        <v>1.9737550942779819E-4</v>
      </c>
      <c r="E89">
        <f t="shared" si="4"/>
        <v>8.7345883001965722E-3</v>
      </c>
      <c r="F89">
        <f t="shared" ca="1" si="5"/>
        <v>-5.8617475236179085E-2</v>
      </c>
      <c r="G89">
        <f ca="1">S0*EXP(Drift*(A89-$A$11)+Volatility*SUM($F$12:F89))</f>
        <v>48.033656084553058</v>
      </c>
    </row>
    <row r="90" spans="1:7" x14ac:dyDescent="0.25">
      <c r="A90" s="1" t="str">
        <f>MID('Filter Data'!A81,2,LEN('Filter Data'!A81)-2)</f>
        <v>11-Jun-2020</v>
      </c>
      <c r="B90">
        <f>'Filter Data'!P81</f>
        <v>34.704099999999997</v>
      </c>
      <c r="C90">
        <f t="shared" si="3"/>
        <v>-1.1546732365883884E-2</v>
      </c>
      <c r="D90">
        <f>C90-SET_TRI!C91</f>
        <v>7.0769535225222949E-3</v>
      </c>
      <c r="E90">
        <f t="shared" si="4"/>
        <v>-1.143395191171355E-2</v>
      </c>
      <c r="F90">
        <f t="shared" ca="1" si="5"/>
        <v>-0.39777310298801599</v>
      </c>
      <c r="G90">
        <f ca="1">S0*EXP(Drift*(A90-$A$11)+Volatility*SUM($F$12:F90))</f>
        <v>47.98844286629997</v>
      </c>
    </row>
    <row r="91" spans="1:7" x14ac:dyDescent="0.25">
      <c r="A91" s="1" t="str">
        <f>MID('Filter Data'!A82,2,LEN('Filter Data'!A82)-2)</f>
        <v>12-Jun-2020</v>
      </c>
      <c r="B91">
        <f>'Filter Data'!P82</f>
        <v>34.309100000000001</v>
      </c>
      <c r="C91">
        <f t="shared" si="3"/>
        <v>-1.1381940462366005E-2</v>
      </c>
      <c r="D91">
        <f>C91-SET_TRI!C92</f>
        <v>1.2892517585731227E-3</v>
      </c>
      <c r="E91">
        <f t="shared" si="4"/>
        <v>-1.1632046860431632E-2</v>
      </c>
      <c r="F91">
        <f t="shared" ca="1" si="5"/>
        <v>0.73542633886421294</v>
      </c>
      <c r="G91">
        <f ca="1">S0*EXP(Drift*(A91-$A$11)+Volatility*SUM($F$12:F91))</f>
        <v>48.183185966570946</v>
      </c>
    </row>
    <row r="92" spans="1:7" x14ac:dyDescent="0.25">
      <c r="A92" s="1" t="str">
        <f>MID('Filter Data'!A83,2,LEN('Filter Data'!A83)-2)</f>
        <v>15-Jun-2020</v>
      </c>
      <c r="B92">
        <f>'Filter Data'!P83</f>
        <v>33.212000000000003</v>
      </c>
      <c r="C92">
        <f t="shared" si="3"/>
        <v>-3.1976939062814166E-2</v>
      </c>
      <c r="D92">
        <f>C92-SET_TRI!C93</f>
        <v>1.2023069111114851E-3</v>
      </c>
      <c r="E92">
        <f t="shared" si="4"/>
        <v>-3.2232496872044415E-2</v>
      </c>
      <c r="F92">
        <f t="shared" ca="1" si="5"/>
        <v>-0.65170853889907909</v>
      </c>
      <c r="G92">
        <f ca="1">S0*EXP(Drift*(A92-$A$11)+Volatility*SUM($F$12:F92))</f>
        <v>48.162017440662289</v>
      </c>
    </row>
    <row r="93" spans="1:7" x14ac:dyDescent="0.25">
      <c r="A93" s="1" t="str">
        <f>MID('Filter Data'!A84,2,LEN('Filter Data'!A84)-2)</f>
        <v>16-Jun-2020</v>
      </c>
      <c r="B93">
        <f>'Filter Data'!P84</f>
        <v>33.857300000000002</v>
      </c>
      <c r="C93">
        <f t="shared" si="3"/>
        <v>1.9429724196073674E-2</v>
      </c>
      <c r="D93">
        <f>C93-SET_TRI!C94</f>
        <v>-2.5240460343966473E-3</v>
      </c>
      <c r="E93">
        <f t="shared" si="4"/>
        <v>1.8940525375978179E-2</v>
      </c>
      <c r="F93">
        <f t="shared" ca="1" si="5"/>
        <v>0.86960453164653662</v>
      </c>
      <c r="G93">
        <f ca="1">S0*EXP(Drift*(A93-$A$11)+Volatility*SUM($F$12:F93))</f>
        <v>48.386054692579229</v>
      </c>
    </row>
    <row r="94" spans="1:7" x14ac:dyDescent="0.25">
      <c r="A94" s="1" t="str">
        <f>MID('Filter Data'!A85,2,LEN('Filter Data'!A85)-2)</f>
        <v>17-Jun-2020</v>
      </c>
      <c r="B94">
        <f>'Filter Data'!P85</f>
        <v>34.075899999999997</v>
      </c>
      <c r="C94">
        <f t="shared" si="3"/>
        <v>6.4565101174634421E-3</v>
      </c>
      <c r="D94">
        <f>C94-SET_TRI!C95</f>
        <v>9.9138238946290883E-4</v>
      </c>
      <c r="E94">
        <f t="shared" si="4"/>
        <v>6.187727415375514E-3</v>
      </c>
      <c r="F94">
        <f t="shared" ca="1" si="5"/>
        <v>7.9571379698822414E-2</v>
      </c>
      <c r="G94">
        <f ca="1">S0*EXP(Drift*(A94-$A$11)+Volatility*SUM($F$12:F94))</f>
        <v>48.442260270086884</v>
      </c>
    </row>
    <row r="95" spans="1:7" x14ac:dyDescent="0.25">
      <c r="A95" s="1" t="str">
        <f>MID('Filter Data'!A86,2,LEN('Filter Data'!A86)-2)</f>
        <v>18-Jun-2020</v>
      </c>
      <c r="B95">
        <f>'Filter Data'!P86</f>
        <v>34.037700000000001</v>
      </c>
      <c r="C95">
        <f t="shared" si="3"/>
        <v>-1.1210268841027307E-3</v>
      </c>
      <c r="D95">
        <f>C95-SET_TRI!C96</f>
        <v>3.1029785381163997E-3</v>
      </c>
      <c r="E95">
        <f t="shared" si="4"/>
        <v>-1.2574132549989857E-3</v>
      </c>
      <c r="F95">
        <f t="shared" ca="1" si="5"/>
        <v>0.42515506316091228</v>
      </c>
      <c r="G95">
        <f ca="1">S0*EXP(Drift*(A95-$A$11)+Volatility*SUM($F$12:F95))</f>
        <v>48.572414927909676</v>
      </c>
    </row>
    <row r="96" spans="1:7" x14ac:dyDescent="0.25">
      <c r="A96" s="1" t="str">
        <f>MID('Filter Data'!A87,2,LEN('Filter Data'!A87)-2)</f>
        <v>19-Jun-2020</v>
      </c>
      <c r="B96">
        <f>'Filter Data'!P87</f>
        <v>33.980200000000004</v>
      </c>
      <c r="C96">
        <f t="shared" si="3"/>
        <v>-1.6893033313060942E-3</v>
      </c>
      <c r="D96">
        <f>C96-SET_TRI!C97</f>
        <v>1.5581602438429552E-3</v>
      </c>
      <c r="E96">
        <f t="shared" si="4"/>
        <v>-1.9225492625164768E-3</v>
      </c>
      <c r="F96">
        <f t="shared" ca="1" si="5"/>
        <v>-0.97061890509515647</v>
      </c>
      <c r="G96">
        <f ca="1">S0*EXP(Drift*(A96-$A$11)+Volatility*SUM($F$12:F96))</f>
        <v>48.404399955564436</v>
      </c>
    </row>
    <row r="97" spans="1:7" x14ac:dyDescent="0.25">
      <c r="A97" s="1" t="str">
        <f>MID('Filter Data'!A88,2,LEN('Filter Data'!A88)-2)</f>
        <v>24-Jun-2020</v>
      </c>
      <c r="B97">
        <f>'Filter Data'!P88</f>
        <v>33.047800000000002</v>
      </c>
      <c r="C97">
        <f t="shared" si="3"/>
        <v>-2.7439508890471542E-2</v>
      </c>
      <c r="D97">
        <f>C97-SET_TRI!C98</f>
        <v>2.8251586815152899E-3</v>
      </c>
      <c r="E97">
        <f t="shared" si="4"/>
        <v>-2.7593314468051629E-2</v>
      </c>
      <c r="F97">
        <f t="shared" ca="1" si="5"/>
        <v>-0.25517042476338975</v>
      </c>
      <c r="G97">
        <f ca="1">S0*EXP(Drift*(A97-$A$11)+Volatility*SUM($F$12:F97))</f>
        <v>48.546342493395407</v>
      </c>
    </row>
    <row r="98" spans="1:7" x14ac:dyDescent="0.25">
      <c r="A98" s="1" t="str">
        <f>MID('Filter Data'!A89,2,LEN('Filter Data'!A89)-2)</f>
        <v>29-Jun-2020</v>
      </c>
      <c r="B98">
        <f>'Filter Data'!P89</f>
        <v>33.177900000000001</v>
      </c>
      <c r="C98">
        <f t="shared" si="3"/>
        <v>3.9367219603119955E-3</v>
      </c>
      <c r="D98">
        <f>C98-SET_TRI!C99</f>
        <v>5.7086081846396504E-3</v>
      </c>
      <c r="E98">
        <f t="shared" si="4"/>
        <v>3.963707646077199E-3</v>
      </c>
      <c r="F98">
        <f t="shared" ca="1" si="5"/>
        <v>0.60460952169936311</v>
      </c>
      <c r="G98">
        <f ca="1">S0*EXP(Drift*(A98-$A$11)+Volatility*SUM($F$12:F98))</f>
        <v>48.873447212657112</v>
      </c>
    </row>
    <row r="99" spans="1:7" x14ac:dyDescent="0.25">
      <c r="A99" s="1" t="str">
        <f>MID('Filter Data'!A90,2,LEN('Filter Data'!A90)-2)</f>
        <v>30-Jun-2020</v>
      </c>
      <c r="B99">
        <f>'Filter Data'!P90</f>
        <v>33.362099999999998</v>
      </c>
      <c r="C99">
        <f t="shared" si="3"/>
        <v>5.5518884558696307E-3</v>
      </c>
      <c r="D99">
        <f>C99-SET_TRI!C100</f>
        <v>-1.8540005256517285E-3</v>
      </c>
      <c r="E99">
        <f t="shared" si="4"/>
        <v>5.1047012520322229E-3</v>
      </c>
      <c r="F99">
        <f t="shared" ca="1" si="5"/>
        <v>1.8554870136954322</v>
      </c>
      <c r="G99">
        <f ca="1">S0*EXP(Drift*(A99-$A$11)+Volatility*SUM($F$12:F99))</f>
        <v>49.314488564577118</v>
      </c>
    </row>
    <row r="100" spans="1:7" x14ac:dyDescent="0.25">
      <c r="A100" s="1" t="str">
        <f>MID('Filter Data'!A91,2,LEN('Filter Data'!A91)-2)</f>
        <v>02-Jul-2020</v>
      </c>
      <c r="B100">
        <f>'Filter Data'!P91</f>
        <v>34.463299999999997</v>
      </c>
      <c r="C100">
        <f t="shared" si="3"/>
        <v>3.3007514514973538E-2</v>
      </c>
      <c r="D100">
        <f>C100-SET_TRI!C101</f>
        <v>2.4240482751233076E-3</v>
      </c>
      <c r="E100">
        <f t="shared" si="4"/>
        <v>3.2828559456872297E-2</v>
      </c>
      <c r="F100">
        <f t="shared" ca="1" si="5"/>
        <v>0.48882344892706175</v>
      </c>
      <c r="G100">
        <f ca="1">S0*EXP(Drift*(A100-$A$11)+Volatility*SUM($F$12:F100))</f>
        <v>49.500956965285056</v>
      </c>
    </row>
    <row r="101" spans="1:7" x14ac:dyDescent="0.25">
      <c r="A101" s="1" t="str">
        <f>MID('Filter Data'!A92,2,LEN('Filter Data'!A92)-2)</f>
        <v>08-Jul-2020</v>
      </c>
      <c r="B101">
        <f>'Filter Data'!P92</f>
        <v>33.946599999999997</v>
      </c>
      <c r="C101">
        <f t="shared" si="3"/>
        <v>-1.4992760414702022E-2</v>
      </c>
      <c r="D101">
        <f>C101-SET_TRI!C102</f>
        <v>1.0549183685473751E-4</v>
      </c>
      <c r="E101">
        <f t="shared" si="4"/>
        <v>-1.5317088140907122E-2</v>
      </c>
      <c r="F101">
        <f t="shared" ca="1" si="5"/>
        <v>-0.36681266618914055</v>
      </c>
      <c r="G101">
        <f ca="1">S0*EXP(Drift*(A101-$A$11)+Volatility*SUM($F$12:F101))</f>
        <v>49.66193756182598</v>
      </c>
    </row>
    <row r="102" spans="1:7" x14ac:dyDescent="0.25">
      <c r="A102" s="1" t="str">
        <f>MID('Filter Data'!A93,2,LEN('Filter Data'!A93)-2)</f>
        <v>09-Jul-2020</v>
      </c>
      <c r="B102">
        <f>'Filter Data'!P93</f>
        <v>34.118299999999998</v>
      </c>
      <c r="C102">
        <f t="shared" si="3"/>
        <v>5.0579439472583799E-3</v>
      </c>
      <c r="D102">
        <f>C102-SET_TRI!C103</f>
        <v>3.4049162523248407E-3</v>
      </c>
      <c r="E102">
        <f t="shared" si="4"/>
        <v>4.9404889641822287E-3</v>
      </c>
      <c r="F102">
        <f t="shared" ca="1" si="5"/>
        <v>-0.90591175505787136</v>
      </c>
      <c r="G102">
        <f ca="1">S0*EXP(Drift*(A102-$A$11)+Volatility*SUM($F$12:F102))</f>
        <v>49.504262002743154</v>
      </c>
    </row>
    <row r="103" spans="1:7" x14ac:dyDescent="0.25">
      <c r="A103" s="1" t="str">
        <f>MID('Filter Data'!A94,2,LEN('Filter Data'!A94)-2)</f>
        <v>13-Jul-2020</v>
      </c>
      <c r="B103">
        <f>'Filter Data'!P94</f>
        <v>33.734400000000001</v>
      </c>
      <c r="C103">
        <f t="shared" si="3"/>
        <v>-1.1252026038811929E-2</v>
      </c>
      <c r="D103">
        <f>C103-SET_TRI!C104</f>
        <v>1.2391088823612685E-2</v>
      </c>
      <c r="E103">
        <f t="shared" si="4"/>
        <v>-1.0806051182023853E-2</v>
      </c>
      <c r="F103">
        <f t="shared" ca="1" si="5"/>
        <v>0.25214892596907723</v>
      </c>
      <c r="G103">
        <f ca="1">S0*EXP(Drift*(A103-$A$11)+Volatility*SUM($F$12:F103))</f>
        <v>49.720194205330515</v>
      </c>
    </row>
    <row r="104" spans="1:7" x14ac:dyDescent="0.25">
      <c r="A104" s="1" t="str">
        <f>MID('Filter Data'!A95,2,LEN('Filter Data'!A95)-2)</f>
        <v>15-Jul-2020</v>
      </c>
      <c r="B104">
        <f>'Filter Data'!P95</f>
        <v>33.927199999999999</v>
      </c>
      <c r="C104">
        <f t="shared" si="3"/>
        <v>5.7152343008916211E-3</v>
      </c>
      <c r="D104">
        <f>C104-SET_TRI!C105</f>
        <v>-6.0352984868852081E-3</v>
      </c>
      <c r="E104">
        <f t="shared" si="4"/>
        <v>5.0058811947155746E-3</v>
      </c>
      <c r="F104">
        <f t="shared" ca="1" si="5"/>
        <v>-2.915396489571759</v>
      </c>
      <c r="G104">
        <f ca="1">S0*EXP(Drift*(A104-$A$11)+Volatility*SUM($F$12:F104))</f>
        <v>49.165392828240286</v>
      </c>
    </row>
    <row r="105" spans="1:7" x14ac:dyDescent="0.25">
      <c r="A105" s="1" t="str">
        <f>MID('Filter Data'!A96,2,LEN('Filter Data'!A96)-2)</f>
        <v>17-Jul-2020</v>
      </c>
      <c r="B105">
        <f>'Filter Data'!P96</f>
        <v>34.156700000000001</v>
      </c>
      <c r="C105">
        <f t="shared" si="3"/>
        <v>6.7644839538777615E-3</v>
      </c>
      <c r="D105">
        <f>C105-SET_TRI!C106</f>
        <v>3.2658908614202962E-3</v>
      </c>
      <c r="E105">
        <f t="shared" si="4"/>
        <v>6.6383121279952875E-3</v>
      </c>
      <c r="F105">
        <f t="shared" ca="1" si="5"/>
        <v>-2.0450576509650094</v>
      </c>
      <c r="G105">
        <f ca="1">S0*EXP(Drift*(A105-$A$11)+Volatility*SUM($F$12:F105))</f>
        <v>48.803525084392781</v>
      </c>
    </row>
    <row r="106" spans="1:7" x14ac:dyDescent="0.25">
      <c r="A106" s="1" t="str">
        <f>MID('Filter Data'!A97,2,LEN('Filter Data'!A97)-2)</f>
        <v>20-Jul-2020</v>
      </c>
      <c r="B106">
        <f>'Filter Data'!P97</f>
        <v>34.0486</v>
      </c>
      <c r="C106">
        <f t="shared" si="3"/>
        <v>-3.164825641821379E-3</v>
      </c>
      <c r="D106">
        <f>C106-SET_TRI!C107</f>
        <v>-8.661280491375988E-4</v>
      </c>
      <c r="E106">
        <f t="shared" si="4"/>
        <v>-3.5500735910058059E-3</v>
      </c>
      <c r="F106">
        <f t="shared" ca="1" si="5"/>
        <v>1.6025292260171573</v>
      </c>
      <c r="G106">
        <f ca="1">S0*EXP(Drift*(A106-$A$11)+Volatility*SUM($F$12:F106))</f>
        <v>49.268888793409609</v>
      </c>
    </row>
    <row r="107" spans="1:7" x14ac:dyDescent="0.25">
      <c r="A107" s="1" t="str">
        <f>MID('Filter Data'!A98,2,LEN('Filter Data'!A98)-2)</f>
        <v>21-Jul-2020</v>
      </c>
      <c r="B107">
        <f>'Filter Data'!P98</f>
        <v>34.442500000000003</v>
      </c>
      <c r="C107">
        <f t="shared" si="3"/>
        <v>1.1568757599431463E-2</v>
      </c>
      <c r="D107">
        <f>C107-SET_TRI!C108</f>
        <v>-4.3557057723809679E-3</v>
      </c>
      <c r="E107">
        <f t="shared" si="4"/>
        <v>1.0964714362019113E-2</v>
      </c>
      <c r="F107">
        <f t="shared" ca="1" si="5"/>
        <v>-0.58253533961779602</v>
      </c>
      <c r="G107">
        <f ca="1">S0*EXP(Drift*(A107-$A$11)+Volatility*SUM($F$12:F107))</f>
        <v>49.182468910955592</v>
      </c>
    </row>
    <row r="108" spans="1:7" x14ac:dyDescent="0.25">
      <c r="A108" s="1" t="str">
        <f>MID('Filter Data'!A99,2,LEN('Filter Data'!A99)-2)</f>
        <v>22-Jul-2020</v>
      </c>
      <c r="B108">
        <f>'Filter Data'!P99</f>
        <v>33.800699999999999</v>
      </c>
      <c r="C108">
        <f t="shared" si="3"/>
        <v>-1.8633955142629118E-2</v>
      </c>
      <c r="D108">
        <f>C108-SET_TRI!C109</f>
        <v>-2.3459545372678005E-3</v>
      </c>
      <c r="E108">
        <f t="shared" si="4"/>
        <v>-1.9111987688884169E-2</v>
      </c>
      <c r="F108">
        <f t="shared" ca="1" si="5"/>
        <v>-0.10596884282318651</v>
      </c>
      <c r="G108">
        <f ca="1">S0*EXP(Drift*(A108-$A$11)+Volatility*SUM($F$12:F108))</f>
        <v>49.199373142010231</v>
      </c>
    </row>
    <row r="109" spans="1:7" x14ac:dyDescent="0.25">
      <c r="A109" s="1" t="str">
        <f>MID('Filter Data'!A100,2,LEN('Filter Data'!A100)-2)</f>
        <v>23-Jul-2020</v>
      </c>
      <c r="B109">
        <f>'Filter Data'!P100</f>
        <v>33.992899999999999</v>
      </c>
      <c r="C109">
        <f t="shared" si="3"/>
        <v>5.6862727694988483E-3</v>
      </c>
      <c r="D109">
        <f>C109-SET_TRI!C110</f>
        <v>4.3095759369196542E-3</v>
      </c>
      <c r="E109">
        <f t="shared" si="4"/>
        <v>5.625539628472725E-3</v>
      </c>
      <c r="F109">
        <f t="shared" ca="1" si="5"/>
        <v>2.6658336832675387</v>
      </c>
      <c r="G109">
        <f ca="1">S0*EXP(Drift*(A109-$A$11)+Volatility*SUM($F$12:F109))</f>
        <v>49.820874387721851</v>
      </c>
    </row>
    <row r="110" spans="1:7" x14ac:dyDescent="0.25">
      <c r="A110" s="1" t="str">
        <f>MID('Filter Data'!A101,2,LEN('Filter Data'!A101)-2)</f>
        <v>24-Jul-2020</v>
      </c>
      <c r="B110">
        <f>'Filter Data'!P101</f>
        <v>33.5107</v>
      </c>
      <c r="C110">
        <f t="shared" si="3"/>
        <v>-1.4185315168755794E-2</v>
      </c>
      <c r="D110">
        <f>C110-SET_TRI!C111</f>
        <v>2.6749575101466666E-3</v>
      </c>
      <c r="E110">
        <f t="shared" si="4"/>
        <v>-1.434853830662201E-2</v>
      </c>
      <c r="F110">
        <f t="shared" ca="1" si="5"/>
        <v>-1.59462522834613</v>
      </c>
      <c r="G110">
        <f ca="1">S0*EXP(Drift*(A110-$A$11)+Volatility*SUM($F$12:F110))</f>
        <v>49.512259855417561</v>
      </c>
    </row>
    <row r="111" spans="1:7" x14ac:dyDescent="0.25">
      <c r="A111" s="1" t="str">
        <f>MID('Filter Data'!A102,2,LEN('Filter Data'!A102)-2)</f>
        <v>29-Jul-2020</v>
      </c>
      <c r="B111">
        <f>'Filter Data'!P102</f>
        <v>33.712299999999999</v>
      </c>
      <c r="C111">
        <f t="shared" si="3"/>
        <v>6.0159889229410039E-3</v>
      </c>
      <c r="D111">
        <f>C111-SET_TRI!C112</f>
        <v>1.0486902133679452E-2</v>
      </c>
      <c r="E111">
        <f t="shared" si="4"/>
        <v>6.3425719481935193E-3</v>
      </c>
      <c r="F111">
        <f t="shared" ca="1" si="5"/>
        <v>-0.95260236734609638</v>
      </c>
      <c r="G111">
        <f ca="1">S0*EXP(Drift*(A111-$A$11)+Volatility*SUM($F$12:F111))</f>
        <v>49.505131411103633</v>
      </c>
    </row>
    <row r="112" spans="1:7" x14ac:dyDescent="0.25">
      <c r="A112" s="1" t="str">
        <f>MID('Filter Data'!A103,2,LEN('Filter Data'!A103)-2)</f>
        <v>30-Jul-2020</v>
      </c>
      <c r="B112">
        <f>'Filter Data'!P103</f>
        <v>33.2682</v>
      </c>
      <c r="C112">
        <f t="shared" si="3"/>
        <v>-1.317323350824473E-2</v>
      </c>
      <c r="D112">
        <f>C112-SET_TRI!C113</f>
        <v>6.6686180131639294E-3</v>
      </c>
      <c r="E112">
        <f t="shared" si="4"/>
        <v>-1.3086055545994457E-2</v>
      </c>
      <c r="F112">
        <f t="shared" ca="1" si="5"/>
        <v>7.9984396834704569E-2</v>
      </c>
      <c r="G112">
        <f ca="1">S0*EXP(Drift*(A112-$A$11)+Volatility*SUM($F$12:F112))</f>
        <v>49.562727085401207</v>
      </c>
    </row>
    <row r="113" spans="1:7" x14ac:dyDescent="0.25">
      <c r="A113" s="1" t="str">
        <f>MID('Filter Data'!A104,2,LEN('Filter Data'!A104)-2)</f>
        <v>03-Aug-2020</v>
      </c>
      <c r="B113">
        <f>'Filter Data'!P104</f>
        <v>33.445300000000003</v>
      </c>
      <c r="C113">
        <f t="shared" si="3"/>
        <v>5.3234019273661615E-3</v>
      </c>
      <c r="D113">
        <f>C113-SET_TRI!C114</f>
        <v>7.0214507021097551E-3</v>
      </c>
      <c r="E113">
        <f t="shared" si="4"/>
        <v>5.4327023743399976E-3</v>
      </c>
      <c r="F113">
        <f t="shared" ca="1" si="5"/>
        <v>0.49471466700603928</v>
      </c>
      <c r="G113">
        <f ca="1">S0*EXP(Drift*(A113-$A$11)+Volatility*SUM($F$12:F113))</f>
        <v>49.832130484703747</v>
      </c>
    </row>
    <row r="114" spans="1:7" x14ac:dyDescent="0.25">
      <c r="A114" s="1" t="str">
        <f>MID('Filter Data'!A105,2,LEN('Filter Data'!A105)-2)</f>
        <v>04-Aug-2020</v>
      </c>
      <c r="B114">
        <f>'Filter Data'!P105</f>
        <v>33.7378</v>
      </c>
      <c r="C114">
        <f t="shared" si="3"/>
        <v>8.7456234508285716E-3</v>
      </c>
      <c r="D114">
        <f>C114-SET_TRI!C115</f>
        <v>-2.2970942325963896E-4</v>
      </c>
      <c r="E114">
        <f t="shared" si="4"/>
        <v>8.4002787242475861E-3</v>
      </c>
      <c r="F114">
        <f t="shared" ca="1" si="5"/>
        <v>2.2600743504074674</v>
      </c>
      <c r="G114">
        <f ca="1">S0*EXP(Drift*(A114-$A$11)+Volatility*SUM($F$12:F114))</f>
        <v>50.371513777164203</v>
      </c>
    </row>
    <row r="115" spans="1:7" x14ac:dyDescent="0.25">
      <c r="A115" s="1" t="str">
        <f>MID('Filter Data'!A106,2,LEN('Filter Data'!A106)-2)</f>
        <v>05-Aug-2020</v>
      </c>
      <c r="B115">
        <f>'Filter Data'!P106</f>
        <v>33.8489</v>
      </c>
      <c r="C115">
        <f t="shared" si="3"/>
        <v>3.2930422256341675E-3</v>
      </c>
      <c r="D115">
        <f>C115-SET_TRI!C116</f>
        <v>-2.7218494537070942E-3</v>
      </c>
      <c r="E115">
        <f t="shared" si="4"/>
        <v>2.7914412011538184E-3</v>
      </c>
      <c r="F115">
        <f t="shared" ca="1" si="5"/>
        <v>0.55944882408456176</v>
      </c>
      <c r="G115">
        <f ca="1">S0*EXP(Drift*(A115-$A$11)+Volatility*SUM($F$12:F115))</f>
        <v>50.536738198476328</v>
      </c>
    </row>
    <row r="116" spans="1:7" x14ac:dyDescent="0.25">
      <c r="A116" s="1" t="str">
        <f>MID('Filter Data'!A107,2,LEN('Filter Data'!A107)-2)</f>
        <v>06-Aug-2020</v>
      </c>
      <c r="B116">
        <f>'Filter Data'!P107</f>
        <v>33.706299999999999</v>
      </c>
      <c r="C116">
        <f t="shared" si="3"/>
        <v>-4.2128400036633871E-3</v>
      </c>
      <c r="D116">
        <f>C116-SET_TRI!C117</f>
        <v>-2.7439641352951854E-3</v>
      </c>
      <c r="E116">
        <f t="shared" si="4"/>
        <v>-4.7158276108525566E-3</v>
      </c>
      <c r="F116">
        <f t="shared" ca="1" si="5"/>
        <v>-0.3504391587784691</v>
      </c>
      <c r="G116">
        <f ca="1">S0*EXP(Drift*(A116-$A$11)+Volatility*SUM($F$12:F116))</f>
        <v>50.499697045552573</v>
      </c>
    </row>
    <row r="117" spans="1:7" x14ac:dyDescent="0.25">
      <c r="A117" s="1" t="str">
        <f>MID('Filter Data'!A108,2,LEN('Filter Data'!A108)-2)</f>
        <v>07-Aug-2020</v>
      </c>
      <c r="B117">
        <f>'Filter Data'!P108</f>
        <v>33.561399999999999</v>
      </c>
      <c r="C117">
        <f t="shared" si="3"/>
        <v>-4.2988996122386557E-3</v>
      </c>
      <c r="D117">
        <f>C117-SET_TRI!C118</f>
        <v>3.9954659915730564E-3</v>
      </c>
      <c r="E117">
        <f t="shared" si="4"/>
        <v>-4.3793273356692915E-3</v>
      </c>
      <c r="F117">
        <f t="shared" ca="1" si="5"/>
        <v>0.23977701444401622</v>
      </c>
      <c r="G117">
        <f ca="1">S0*EXP(Drift*(A117-$A$11)+Volatility*SUM($F$12:F117))</f>
        <v>50.594049012369673</v>
      </c>
    </row>
    <row r="118" spans="1:7" x14ac:dyDescent="0.25">
      <c r="A118" s="1" t="str">
        <f>MID('Filter Data'!A109,2,LEN('Filter Data'!A109)-2)</f>
        <v>11-Aug-2020</v>
      </c>
      <c r="B118">
        <f>'Filter Data'!P109</f>
        <v>33.768000000000001</v>
      </c>
      <c r="C118">
        <f t="shared" si="3"/>
        <v>6.1558814590571814E-3</v>
      </c>
      <c r="D118">
        <f>C118-SET_TRI!C119</f>
        <v>-5.5078181364276967E-3</v>
      </c>
      <c r="E118">
        <f t="shared" si="4"/>
        <v>5.4796011841707765E-3</v>
      </c>
      <c r="F118">
        <f t="shared" ca="1" si="5"/>
        <v>-9.8680330540216507E-2</v>
      </c>
      <c r="G118">
        <f ca="1">S0*EXP(Drift*(A118-$A$11)+Volatility*SUM($F$12:F118))</f>
        <v>50.73626781056862</v>
      </c>
    </row>
    <row r="119" spans="1:7" x14ac:dyDescent="0.25">
      <c r="A119" s="1" t="str">
        <f>MID('Filter Data'!A110,2,LEN('Filter Data'!A110)-2)</f>
        <v>13-Aug-2020</v>
      </c>
      <c r="B119">
        <f>'Filter Data'!P110</f>
        <v>33.8172</v>
      </c>
      <c r="C119">
        <f t="shared" si="3"/>
        <v>1.4570007107320251E-3</v>
      </c>
      <c r="D119">
        <f>C119-SET_TRI!C120</f>
        <v>-1.3595141226697463E-2</v>
      </c>
      <c r="E119">
        <f t="shared" si="4"/>
        <v>2.7364814032348615E-4</v>
      </c>
      <c r="F119">
        <f t="shared" ca="1" si="5"/>
        <v>0.67909002875173718</v>
      </c>
      <c r="G119">
        <f ca="1">S0*EXP(Drift*(A119-$A$11)+Volatility*SUM($F$12:F119))</f>
        <v>50.970813335928916</v>
      </c>
    </row>
    <row r="120" spans="1:7" x14ac:dyDescent="0.25">
      <c r="A120" s="1" t="str">
        <f>MID('Filter Data'!A111,2,LEN('Filter Data'!A111)-2)</f>
        <v>14-Aug-2020</v>
      </c>
      <c r="B120">
        <f>'Filter Data'!P111</f>
        <v>33.274900000000002</v>
      </c>
      <c r="C120">
        <f t="shared" si="3"/>
        <v>-1.6036218255798745E-2</v>
      </c>
      <c r="D120">
        <f>C120-SET_TRI!C121</f>
        <v>1.0451694655324029E-3</v>
      </c>
      <c r="E120">
        <f t="shared" si="4"/>
        <v>-1.6301628527253254E-2</v>
      </c>
      <c r="F120">
        <f t="shared" ca="1" si="5"/>
        <v>-0.71748228181131879</v>
      </c>
      <c r="G120">
        <f ca="1">S0*EXP(Drift*(A120-$A$11)+Volatility*SUM($F$12:F120))</f>
        <v>50.851171815475233</v>
      </c>
    </row>
    <row r="121" spans="1:7" x14ac:dyDescent="0.25">
      <c r="A121" s="1" t="str">
        <f>MID('Filter Data'!A112,2,LEN('Filter Data'!A112)-2)</f>
        <v>18-Aug-2020</v>
      </c>
      <c r="B121">
        <f>'Filter Data'!P112</f>
        <v>33.402700000000003</v>
      </c>
      <c r="C121">
        <f t="shared" si="3"/>
        <v>3.8407328046064925E-3</v>
      </c>
      <c r="D121">
        <f>C121-SET_TRI!C122</f>
        <v>-9.8545580856480722E-4</v>
      </c>
      <c r="E121">
        <f t="shared" si="4"/>
        <v>3.4480030471380533E-3</v>
      </c>
      <c r="F121">
        <f t="shared" ca="1" si="5"/>
        <v>1.8114568147083043</v>
      </c>
      <c r="G121">
        <f ca="1">S0*EXP(Drift*(A121-$A$11)+Volatility*SUM($F$12:F121))</f>
        <v>51.424986806873953</v>
      </c>
    </row>
    <row r="122" spans="1:7" x14ac:dyDescent="0.25">
      <c r="A122" s="1" t="str">
        <f>MID('Filter Data'!A113,2,LEN('Filter Data'!A113)-2)</f>
        <v>19-Aug-2020</v>
      </c>
      <c r="B122">
        <f>'Filter Data'!P113</f>
        <v>32.869300000000003</v>
      </c>
      <c r="C122">
        <f t="shared" si="3"/>
        <v>-1.5968768991728222E-2</v>
      </c>
      <c r="D122">
        <f>C122-SET_TRI!C123</f>
        <v>2.876472547178436E-3</v>
      </c>
      <c r="E122">
        <f t="shared" si="4"/>
        <v>-1.6119357208092058E-2</v>
      </c>
      <c r="F122">
        <f t="shared" ca="1" si="5"/>
        <v>-4.7973247647554215E-2</v>
      </c>
      <c r="G122">
        <f ca="1">S0*EXP(Drift*(A122-$A$11)+Volatility*SUM($F$12:F122))</f>
        <v>51.45580529058681</v>
      </c>
    </row>
    <row r="123" spans="1:7" x14ac:dyDescent="0.25">
      <c r="A123" s="1" t="str">
        <f>MID('Filter Data'!A114,2,LEN('Filter Data'!A114)-2)</f>
        <v>24-Aug-2020</v>
      </c>
      <c r="B123">
        <f>'Filter Data'!P114</f>
        <v>33.179600000000001</v>
      </c>
      <c r="C123">
        <f t="shared" si="3"/>
        <v>9.4404200880456226E-3</v>
      </c>
      <c r="D123">
        <f>C123-SET_TRI!C124</f>
        <v>6.9355938161444189E-3</v>
      </c>
      <c r="E123">
        <f t="shared" si="4"/>
        <v>9.5443373386556087E-3</v>
      </c>
      <c r="F123">
        <f t="shared" ca="1" si="5"/>
        <v>-1.0342203001736674</v>
      </c>
      <c r="G123">
        <f ca="1">S0*EXP(Drift*(A123-$A$11)+Volatility*SUM($F$12:F123))</f>
        <v>51.429903654348955</v>
      </c>
    </row>
    <row r="124" spans="1:7" x14ac:dyDescent="0.25">
      <c r="A124" s="1" t="str">
        <f>MID('Filter Data'!A115,2,LEN('Filter Data'!A115)-2)</f>
        <v>25-Aug-2020</v>
      </c>
      <c r="B124">
        <f>'Filter Data'!P115</f>
        <v>33.128</v>
      </c>
      <c r="C124">
        <f t="shared" si="3"/>
        <v>-1.5551724553641555E-3</v>
      </c>
      <c r="D124">
        <f>C124-SET_TRI!C125</f>
        <v>-3.589081925806481E-3</v>
      </c>
      <c r="E124">
        <f t="shared" si="4"/>
        <v>-2.1111486489171802E-3</v>
      </c>
      <c r="F124">
        <f t="shared" ca="1" si="5"/>
        <v>-0.41156899878381697</v>
      </c>
      <c r="G124">
        <f ca="1">S0*EXP(Drift*(A124-$A$11)+Volatility*SUM($F$12:F124))</f>
        <v>51.378371269197757</v>
      </c>
    </row>
    <row r="125" spans="1:7" x14ac:dyDescent="0.25">
      <c r="A125" s="1" t="str">
        <f>MID('Filter Data'!A116,2,LEN('Filter Data'!A116)-2)</f>
        <v>26-Aug-2020</v>
      </c>
      <c r="B125">
        <f>'Filter Data'!P116</f>
        <v>33.325499999999998</v>
      </c>
      <c r="C125">
        <f t="shared" si="3"/>
        <v>5.9617242212025483E-3</v>
      </c>
      <c r="D125">
        <f>C125-SET_TRI!C126</f>
        <v>2.7415452154078354E-3</v>
      </c>
      <c r="E125">
        <f t="shared" si="4"/>
        <v>5.8026761088897138E-3</v>
      </c>
      <c r="F125">
        <f t="shared" ca="1" si="5"/>
        <v>0.55578168907650549</v>
      </c>
      <c r="G125">
        <f ca="1">S0*EXP(Drift*(A125-$A$11)+Volatility*SUM($F$12:F125))</f>
        <v>51.546065649746566</v>
      </c>
    </row>
    <row r="126" spans="1:7" x14ac:dyDescent="0.25">
      <c r="A126" s="1" t="str">
        <f>MID('Filter Data'!A117,2,LEN('Filter Data'!A117)-2)</f>
        <v>27-Aug-2020</v>
      </c>
      <c r="B126">
        <f>'Filter Data'!P117</f>
        <v>33.508099999999999</v>
      </c>
      <c r="C126">
        <f t="shared" si="3"/>
        <v>5.4792876325936825E-3</v>
      </c>
      <c r="D126">
        <f>C126-SET_TRI!C127</f>
        <v>2.5011433499870133E-3</v>
      </c>
      <c r="E126">
        <f t="shared" si="4"/>
        <v>5.3051664084011706E-3</v>
      </c>
      <c r="F126">
        <f t="shared" ca="1" si="5"/>
        <v>0.30644569964476503</v>
      </c>
      <c r="G126">
        <f ca="1">S0*EXP(Drift*(A126-$A$11)+Volatility*SUM($F$12:F126))</f>
        <v>51.657540627262868</v>
      </c>
    </row>
    <row r="127" spans="1:7" x14ac:dyDescent="0.25">
      <c r="A127" s="1" t="str">
        <f>MID('Filter Data'!A118,2,LEN('Filter Data'!A118)-2)</f>
        <v>28-Aug-2020</v>
      </c>
      <c r="B127">
        <f>'Filter Data'!P118</f>
        <v>33.400500000000001</v>
      </c>
      <c r="C127">
        <f t="shared" si="3"/>
        <v>-3.2111638678408482E-3</v>
      </c>
      <c r="D127">
        <f>C127-SET_TRI!C128</f>
        <v>3.2282967319978038E-4</v>
      </c>
      <c r="E127">
        <f t="shared" si="4"/>
        <v>-3.5218645886265793E-3</v>
      </c>
      <c r="F127">
        <f t="shared" ca="1" si="5"/>
        <v>0.74767609582778494</v>
      </c>
      <c r="G127">
        <f ca="1">S0*EXP(Drift*(A127-$A$11)+Volatility*SUM($F$12:F127))</f>
        <v>51.869972163449553</v>
      </c>
    </row>
    <row r="128" spans="1:7" x14ac:dyDescent="0.25">
      <c r="A128" s="1" t="str">
        <f>MID('Filter Data'!A119,2,LEN('Filter Data'!A119)-2)</f>
        <v>31-Aug-2020</v>
      </c>
      <c r="B128">
        <f>'Filter Data'!P119</f>
        <v>32.942500000000003</v>
      </c>
      <c r="C128">
        <f t="shared" si="3"/>
        <v>-1.3712369575305711E-2</v>
      </c>
      <c r="D128">
        <f>C128-SET_TRI!C129</f>
        <v>-7.7673745868836984E-4</v>
      </c>
      <c r="E128">
        <f t="shared" si="4"/>
        <v>-1.4092012766105784E-2</v>
      </c>
      <c r="F128">
        <f t="shared" ca="1" si="5"/>
        <v>1.1110260824224576</v>
      </c>
      <c r="G128">
        <f ca="1">S0*EXP(Drift*(A128-$A$11)+Volatility*SUM($F$12:F128))</f>
        <v>52.25132781646758</v>
      </c>
    </row>
    <row r="129" spans="1:7" x14ac:dyDescent="0.25">
      <c r="A129" s="1" t="str">
        <f>MID('Filter Data'!A120,2,LEN('Filter Data'!A120)-2)</f>
        <v>01-Sep-2020</v>
      </c>
      <c r="B129">
        <f>'Filter Data'!P120</f>
        <v>32.804900000000004</v>
      </c>
      <c r="C129">
        <f t="shared" si="3"/>
        <v>-4.1769750322531397E-3</v>
      </c>
      <c r="D129">
        <f>C129-SET_TRI!C130</f>
        <v>-1.2862016643775203E-3</v>
      </c>
      <c r="E129">
        <f t="shared" si="4"/>
        <v>-4.5885614484420896E-3</v>
      </c>
      <c r="F129">
        <f t="shared" ca="1" si="5"/>
        <v>-0.86378458184931384</v>
      </c>
      <c r="G129">
        <f ca="1">S0*EXP(Drift*(A129-$A$11)+Volatility*SUM($F$12:F129))</f>
        <v>52.095097197222351</v>
      </c>
    </row>
    <row r="130" spans="1:7" x14ac:dyDescent="0.25">
      <c r="A130" s="1" t="str">
        <f>MID('Filter Data'!A121,2,LEN('Filter Data'!A121)-2)</f>
        <v>03-Sep-2020</v>
      </c>
      <c r="B130">
        <f>'Filter Data'!P121</f>
        <v>33.009900000000002</v>
      </c>
      <c r="C130">
        <f t="shared" si="3"/>
        <v>6.2490664504387542E-3</v>
      </c>
      <c r="D130">
        <f>C130-SET_TRI!C131</f>
        <v>2.288752861173967E-3</v>
      </c>
      <c r="E130">
        <f t="shared" si="4"/>
        <v>6.0616284177661805E-3</v>
      </c>
      <c r="F130">
        <f t="shared" ca="1" si="5"/>
        <v>0.11920447565492152</v>
      </c>
      <c r="G130">
        <f ca="1">S0*EXP(Drift*(A130-$A$11)+Volatility*SUM($F$12:F130))</f>
        <v>52.207010248252374</v>
      </c>
    </row>
    <row r="131" spans="1:7" x14ac:dyDescent="0.25">
      <c r="A131" s="1" t="str">
        <f>MID('Filter Data'!A122,2,LEN('Filter Data'!A122)-2)</f>
        <v>08-Sep-2020</v>
      </c>
      <c r="B131">
        <f>'Filter Data'!P122</f>
        <v>32.619700000000002</v>
      </c>
      <c r="C131">
        <f t="shared" si="3"/>
        <v>-1.1820696215377813E-2</v>
      </c>
      <c r="D131">
        <f>C131-SET_TRI!C132</f>
        <v>1.879670762969729E-3</v>
      </c>
      <c r="E131">
        <f t="shared" si="4"/>
        <v>-1.2033783550826852E-2</v>
      </c>
      <c r="F131">
        <f t="shared" ca="1" si="5"/>
        <v>-0.32927589926802153</v>
      </c>
      <c r="G131">
        <f ca="1">S0*EXP(Drift*(A131-$A$11)+Volatility*SUM($F$12:F131))</f>
        <v>52.3430146755612</v>
      </c>
    </row>
    <row r="132" spans="1:7" x14ac:dyDescent="0.25">
      <c r="A132" s="1" t="str">
        <f>MID('Filter Data'!A123,2,LEN('Filter Data'!A123)-2)</f>
        <v>09-Sep-2020</v>
      </c>
      <c r="B132">
        <f>'Filter Data'!P123</f>
        <v>32.629100000000001</v>
      </c>
      <c r="C132">
        <f t="shared" si="3"/>
        <v>2.8816941909335183E-4</v>
      </c>
      <c r="D132">
        <f>C132-SET_TRI!C133</f>
        <v>1.9377020114785381E-3</v>
      </c>
      <c r="E132">
        <f t="shared" si="4"/>
        <v>7.8720622387593346E-5</v>
      </c>
      <c r="F132">
        <f t="shared" ca="1" si="5"/>
        <v>1.3501536407685086</v>
      </c>
      <c r="G132">
        <f ca="1">S0*EXP(Drift*(A132-$A$11)+Volatility*SUM($F$12:F132))</f>
        <v>52.697932491290153</v>
      </c>
    </row>
    <row r="133" spans="1:7" x14ac:dyDescent="0.25">
      <c r="A133" s="1" t="str">
        <f>MID('Filter Data'!A124,2,LEN('Filter Data'!A124)-2)</f>
        <v>10-Sep-2020</v>
      </c>
      <c r="B133">
        <f>'Filter Data'!P124</f>
        <v>32.548900000000003</v>
      </c>
      <c r="C133">
        <f t="shared" si="3"/>
        <v>-2.45792865877385E-3</v>
      </c>
      <c r="D133">
        <f>C133-SET_TRI!C134</f>
        <v>-1.0138575334573577E-3</v>
      </c>
      <c r="E133">
        <f t="shared" si="4"/>
        <v>-2.8524391943412107E-3</v>
      </c>
      <c r="F133">
        <f t="shared" ca="1" si="5"/>
        <v>-1.1722935628976339</v>
      </c>
      <c r="G133">
        <f ca="1">S0*EXP(Drift*(A133-$A$11)+Volatility*SUM($F$12:F133))</f>
        <v>52.469015112750533</v>
      </c>
    </row>
    <row r="134" spans="1:7" x14ac:dyDescent="0.25">
      <c r="A134" s="1" t="str">
        <f>MID('Filter Data'!A125,2,LEN('Filter Data'!A125)-2)</f>
        <v>11-Sep-2020</v>
      </c>
      <c r="B134">
        <f>'Filter Data'!P125</f>
        <v>32.2211</v>
      </c>
      <c r="C134">
        <f t="shared" si="3"/>
        <v>-1.0071000863316529E-2</v>
      </c>
      <c r="D134">
        <f>C134-SET_TRI!C135</f>
        <v>-2.0990467162132313E-3</v>
      </c>
      <c r="E134">
        <f t="shared" si="4"/>
        <v>-1.0533552376576232E-2</v>
      </c>
      <c r="F134">
        <f t="shared" ca="1" si="5"/>
        <v>1.6920517557714998</v>
      </c>
      <c r="G134">
        <f ca="1">S0*EXP(Drift*(A134-$A$11)+Volatility*SUM($F$12:F134))</f>
        <v>52.904402911671845</v>
      </c>
    </row>
    <row r="135" spans="1:7" x14ac:dyDescent="0.25">
      <c r="A135" s="1" t="str">
        <f>MID('Filter Data'!A126,2,LEN('Filter Data'!A126)-2)</f>
        <v>14-Sep-2020</v>
      </c>
      <c r="B135">
        <f>'Filter Data'!P126</f>
        <v>32.023400000000002</v>
      </c>
      <c r="C135">
        <f t="shared" si="3"/>
        <v>-6.1357309340772832E-3</v>
      </c>
      <c r="D135">
        <f>C135-SET_TRI!C136</f>
        <v>1.8374902690283541E-4</v>
      </c>
      <c r="E135">
        <f t="shared" si="4"/>
        <v>-6.4551519621628851E-3</v>
      </c>
      <c r="F135">
        <f t="shared" ca="1" si="5"/>
        <v>-1.4818787316755946</v>
      </c>
      <c r="G135">
        <f ca="1">S0*EXP(Drift*(A135-$A$11)+Volatility*SUM($F$12:F135))</f>
        <v>52.688136311133889</v>
      </c>
    </row>
    <row r="136" spans="1:7" x14ac:dyDescent="0.25">
      <c r="A136" s="1" t="str">
        <f>MID('Filter Data'!A127,2,LEN('Filter Data'!A127)-2)</f>
        <v>16-Sep-2020</v>
      </c>
      <c r="B136">
        <f>'Filter Data'!P127</f>
        <v>32.564599999999999</v>
      </c>
      <c r="C136">
        <f t="shared" si="3"/>
        <v>1.6900141771329601E-2</v>
      </c>
      <c r="D136">
        <f>C136-SET_TRI!C137</f>
        <v>-7.5460469154724555E-4</v>
      </c>
      <c r="E136">
        <f t="shared" si="4"/>
        <v>1.6521886297196125E-2</v>
      </c>
      <c r="F136">
        <f t="shared" ca="1" si="5"/>
        <v>-0.80063501506171997</v>
      </c>
      <c r="G136">
        <f ca="1">S0*EXP(Drift*(A136-$A$11)+Volatility*SUM($F$12:F136))</f>
        <v>52.587815391994418</v>
      </c>
    </row>
    <row r="137" spans="1:7" x14ac:dyDescent="0.25">
      <c r="A137" s="1" t="str">
        <f>MID('Filter Data'!A128,2,LEN('Filter Data'!A128)-2)</f>
        <v>17-Sep-2020</v>
      </c>
      <c r="B137">
        <f>'Filter Data'!P128</f>
        <v>32.337299999999999</v>
      </c>
      <c r="C137">
        <f t="shared" si="3"/>
        <v>-6.9799721169613513E-3</v>
      </c>
      <c r="D137">
        <f>C137-SET_TRI!C138</f>
        <v>1.687652413317026E-3</v>
      </c>
      <c r="E137">
        <f t="shared" si="4"/>
        <v>-7.2050989349751364E-3</v>
      </c>
      <c r="F137">
        <f t="shared" ca="1" si="5"/>
        <v>-0.21520874462139117</v>
      </c>
      <c r="G137">
        <f ca="1">S0*EXP(Drift*(A137-$A$11)+Volatility*SUM($F$12:F137))</f>
        <v>52.580582631066896</v>
      </c>
    </row>
    <row r="138" spans="1:7" x14ac:dyDescent="0.25">
      <c r="A138" s="1" t="str">
        <f>MID('Filter Data'!A129,2,LEN('Filter Data'!A129)-2)</f>
        <v>18-Sep-2020</v>
      </c>
      <c r="B138">
        <f>'Filter Data'!P129</f>
        <v>32.398600000000002</v>
      </c>
      <c r="C138">
        <f t="shared" si="3"/>
        <v>1.8956437303053377E-3</v>
      </c>
      <c r="D138">
        <f>C138-SET_TRI!C139</f>
        <v>4.8627646713184981E-4</v>
      </c>
      <c r="E138">
        <f t="shared" si="4"/>
        <v>1.5951910656526159E-3</v>
      </c>
      <c r="F138">
        <f t="shared" ca="1" si="5"/>
        <v>-1.4638377035157746</v>
      </c>
      <c r="G138">
        <f ca="1">S0*EXP(Drift*(A138-$A$11)+Volatility*SUM($F$12:F138))</f>
        <v>52.284986201201086</v>
      </c>
    </row>
    <row r="139" spans="1:7" x14ac:dyDescent="0.25">
      <c r="A139" s="1" t="str">
        <f>MID('Filter Data'!A130,2,LEN('Filter Data'!A130)-2)</f>
        <v>21-Sep-2020</v>
      </c>
      <c r="B139">
        <f>'Filter Data'!P130</f>
        <v>32.002099999999999</v>
      </c>
      <c r="C139">
        <f t="shared" si="3"/>
        <v>-1.2238183131369972E-2</v>
      </c>
      <c r="D139">
        <f>C139-SET_TRI!C140</f>
        <v>1.0890027304134731E-3</v>
      </c>
      <c r="E139">
        <f t="shared" si="4"/>
        <v>-1.2500845072629758E-2</v>
      </c>
      <c r="F139">
        <f t="shared" ca="1" si="5"/>
        <v>-8.8894778474548464E-2</v>
      </c>
      <c r="G139">
        <f ca="1">S0*EXP(Drift*(A139-$A$11)+Volatility*SUM($F$12:F139))</f>
        <v>52.391741329282986</v>
      </c>
    </row>
    <row r="140" spans="1:7" x14ac:dyDescent="0.25">
      <c r="A140" s="1" t="str">
        <f>MID('Filter Data'!A131,2,LEN('Filter Data'!A131)-2)</f>
        <v>22-Sep-2020</v>
      </c>
      <c r="B140">
        <f>'Filter Data'!P131</f>
        <v>31.7974</v>
      </c>
      <c r="C140">
        <f t="shared" si="3"/>
        <v>-6.3964552326253275E-3</v>
      </c>
      <c r="D140">
        <f>C140-SET_TRI!C141</f>
        <v>2.153320751224418E-3</v>
      </c>
      <c r="E140">
        <f t="shared" si="4"/>
        <v>-6.5923848106600675E-3</v>
      </c>
      <c r="F140">
        <f t="shared" ca="1" si="5"/>
        <v>-0.10872635217831547</v>
      </c>
      <c r="G140">
        <f ca="1">S0*EXP(Drift*(A140-$A$11)+Volatility*SUM($F$12:F140))</f>
        <v>52.409112006434945</v>
      </c>
    </row>
    <row r="141" spans="1:7" x14ac:dyDescent="0.25">
      <c r="A141" s="1" t="str">
        <f>MID('Filter Data'!A132,2,LEN('Filter Data'!A132)-2)</f>
        <v>23-Sep-2020</v>
      </c>
      <c r="B141">
        <f>'Filter Data'!P132</f>
        <v>31.700299999999999</v>
      </c>
      <c r="C141">
        <f t="shared" ref="C141:C204" si="6">(B141-B140)/B140</f>
        <v>-3.0537087938007847E-3</v>
      </c>
      <c r="D141">
        <f>C141-SET_TRI!C142</f>
        <v>5.0230182576062373E-3</v>
      </c>
      <c r="E141">
        <f t="shared" ref="E141:E204" si="7">C141-($B$4+$B$5*D141)</f>
        <v>-3.0697093538189302E-3</v>
      </c>
      <c r="F141">
        <f t="shared" ref="F141:F204" ca="1" si="8">SQRT(A141-A140)*_xlfn.NORM.INV(RAND(),0,1)</f>
        <v>-1.4975260920901872</v>
      </c>
      <c r="G141">
        <f ca="1">S0*EXP(Drift*(A141-$A$11)+Volatility*SUM($F$12:F141))</f>
        <v>52.106746632546773</v>
      </c>
    </row>
    <row r="142" spans="1:7" x14ac:dyDescent="0.25">
      <c r="A142" s="1" t="str">
        <f>MID('Filter Data'!A133,2,LEN('Filter Data'!A133)-2)</f>
        <v>25-Sep-2020</v>
      </c>
      <c r="B142">
        <f>'Filter Data'!P133</f>
        <v>31.122</v>
      </c>
      <c r="C142">
        <f t="shared" si="6"/>
        <v>-1.8242729564073485E-2</v>
      </c>
      <c r="D142">
        <f>C142-SET_TRI!C143</f>
        <v>2.0330600855212495E-3</v>
      </c>
      <c r="E142">
        <f t="shared" si="7"/>
        <v>-1.8446199443285568E-2</v>
      </c>
      <c r="F142">
        <f t="shared" ca="1" si="8"/>
        <v>-0.51715212887887951</v>
      </c>
      <c r="G142">
        <f ca="1">S0*EXP(Drift*(A142-$A$11)+Volatility*SUM($F$12:F142))</f>
        <v>52.072515901512055</v>
      </c>
    </row>
    <row r="143" spans="1:7" x14ac:dyDescent="0.25">
      <c r="A143" s="1" t="str">
        <f>MID('Filter Data'!A134,2,LEN('Filter Data'!A134)-2)</f>
        <v>28-Sep-2020</v>
      </c>
      <c r="B143">
        <f>'Filter Data'!P134</f>
        <v>31.657299999999999</v>
      </c>
      <c r="C143">
        <f t="shared" si="6"/>
        <v>1.7200051410577708E-2</v>
      </c>
      <c r="D143">
        <f>C143-SET_TRI!C144</f>
        <v>-3.1503880708278545E-3</v>
      </c>
      <c r="E143">
        <f t="shared" si="7"/>
        <v>1.6671581166470811E-2</v>
      </c>
      <c r="F143">
        <f t="shared" ca="1" si="8"/>
        <v>2.3261311407123992</v>
      </c>
      <c r="G143">
        <f ca="1">S0*EXP(Drift*(A143-$A$11)+Volatility*SUM($F$12:F143))</f>
        <v>52.736876794819317</v>
      </c>
    </row>
    <row r="144" spans="1:7" x14ac:dyDescent="0.25">
      <c r="A144" s="1" t="str">
        <f>MID('Filter Data'!A135,2,LEN('Filter Data'!A135)-2)</f>
        <v>29-Sep-2020</v>
      </c>
      <c r="B144">
        <f>'Filter Data'!P135</f>
        <v>31.524799999999999</v>
      </c>
      <c r="C144">
        <f t="shared" si="6"/>
        <v>-4.1854485379359671E-3</v>
      </c>
      <c r="D144">
        <f>C144-SET_TRI!C145</f>
        <v>2.7995758890650623E-3</v>
      </c>
      <c r="E144">
        <f t="shared" si="7"/>
        <v>-4.3408581475485111E-3</v>
      </c>
      <c r="F144">
        <f t="shared" ca="1" si="8"/>
        <v>-4.8560809025958744E-3</v>
      </c>
      <c r="G144">
        <f ca="1">S0*EXP(Drift*(A144-$A$11)+Volatility*SUM($F$12:F144))</f>
        <v>52.778504598561504</v>
      </c>
    </row>
    <row r="145" spans="1:7" x14ac:dyDescent="0.25">
      <c r="A145" s="1" t="str">
        <f>MID('Filter Data'!A136,2,LEN('Filter Data'!A136)-2)</f>
        <v>30-Sep-2020</v>
      </c>
      <c r="B145">
        <f>'Filter Data'!P136</f>
        <v>30.985600000000002</v>
      </c>
      <c r="C145">
        <f t="shared" si="6"/>
        <v>-1.7103994315586377E-2</v>
      </c>
      <c r="D145">
        <f>C145-SET_TRI!C146</f>
        <v>1.6102083018389793E-3</v>
      </c>
      <c r="E145">
        <f t="shared" si="7"/>
        <v>-1.733397685198108E-2</v>
      </c>
      <c r="F145">
        <f t="shared" ca="1" si="8"/>
        <v>-2.348398181402283</v>
      </c>
      <c r="G145">
        <f ca="1">S0*EXP(Drift*(A145-$A$11)+Volatility*SUM($F$12:F145))</f>
        <v>52.277702941924204</v>
      </c>
    </row>
    <row r="146" spans="1:7" x14ac:dyDescent="0.25">
      <c r="A146" s="1" t="str">
        <f>MID('Filter Data'!A137,2,LEN('Filter Data'!A137)-2)</f>
        <v>09-Oct-2020</v>
      </c>
      <c r="B146">
        <f>'Filter Data'!P137</f>
        <v>32.199100000000001</v>
      </c>
      <c r="C146">
        <f t="shared" si="6"/>
        <v>3.9163353299597227E-2</v>
      </c>
      <c r="D146">
        <f>C146-SET_TRI!C147</f>
        <v>1.3902079443114515E-2</v>
      </c>
      <c r="E146">
        <f t="shared" si="7"/>
        <v>3.9704066733463425E-2</v>
      </c>
      <c r="F146">
        <f t="shared" ca="1" si="8"/>
        <v>1.286545088023471</v>
      </c>
      <c r="G146">
        <f ca="1">S0*EXP(Drift*(A146-$A$11)+Volatility*SUM($F$12:F146))</f>
        <v>52.959682487553827</v>
      </c>
    </row>
    <row r="147" spans="1:7" x14ac:dyDescent="0.25">
      <c r="A147" s="1" t="str">
        <f>MID('Filter Data'!A138,2,LEN('Filter Data'!A138)-2)</f>
        <v>14-Oct-2020</v>
      </c>
      <c r="B147">
        <f>'Filter Data'!P138</f>
        <v>32.168799999999997</v>
      </c>
      <c r="C147">
        <f t="shared" si="6"/>
        <v>-9.4102009062377485E-4</v>
      </c>
      <c r="D147">
        <f>C147-SET_TRI!C148</f>
        <v>6.530183993251502E-3</v>
      </c>
      <c r="E147">
        <f t="shared" si="7"/>
        <v>-8.6252189242791422E-4</v>
      </c>
      <c r="F147">
        <f t="shared" ca="1" si="8"/>
        <v>0.19030453647296089</v>
      </c>
      <c r="G147">
        <f ca="1">S0*EXP(Drift*(A147-$A$11)+Volatility*SUM($F$12:F147))</f>
        <v>53.219311650979897</v>
      </c>
    </row>
    <row r="148" spans="1:7" x14ac:dyDescent="0.25">
      <c r="A148" s="1" t="str">
        <f>MID('Filter Data'!A139,2,LEN('Filter Data'!A139)-2)</f>
        <v>16-Oct-2020</v>
      </c>
      <c r="B148">
        <f>'Filter Data'!P139</f>
        <v>31.441199999999998</v>
      </c>
      <c r="C148">
        <f t="shared" si="6"/>
        <v>-2.2618189052746727E-2</v>
      </c>
      <c r="D148">
        <f>C148-SET_TRI!C149</f>
        <v>4.2084469682077477E-4</v>
      </c>
      <c r="E148">
        <f t="shared" si="7"/>
        <v>-2.2922744266240566E-2</v>
      </c>
      <c r="F148">
        <f t="shared" ca="1" si="8"/>
        <v>0.67888688319523383</v>
      </c>
      <c r="G148">
        <f ca="1">S0*EXP(Drift*(A148-$A$11)+Volatility*SUM($F$12:F148))</f>
        <v>53.465288041954842</v>
      </c>
    </row>
    <row r="149" spans="1:7" x14ac:dyDescent="0.25">
      <c r="A149" s="1" t="str">
        <f>MID('Filter Data'!A140,2,LEN('Filter Data'!A140)-2)</f>
        <v>20-Oct-2020</v>
      </c>
      <c r="B149">
        <f>'Filter Data'!P140</f>
        <v>31.067699999999999</v>
      </c>
      <c r="C149">
        <f t="shared" si="6"/>
        <v>-1.1879317583298346E-2</v>
      </c>
      <c r="D149">
        <f>C149-SET_TRI!C150</f>
        <v>8.4603290163079072E-3</v>
      </c>
      <c r="E149">
        <f t="shared" si="7"/>
        <v>-1.1679799975267186E-2</v>
      </c>
      <c r="F149">
        <f t="shared" ca="1" si="8"/>
        <v>0.33691808048499644</v>
      </c>
      <c r="G149">
        <f ca="1">S0*EXP(Drift*(A149-$A$11)+Volatility*SUM($F$12:F149))</f>
        <v>53.718552585919262</v>
      </c>
    </row>
    <row r="150" spans="1:7" x14ac:dyDescent="0.25">
      <c r="A150" s="1" t="str">
        <f>MID('Filter Data'!A141,2,LEN('Filter Data'!A141)-2)</f>
        <v>21-Oct-2020</v>
      </c>
      <c r="B150">
        <f>'Filter Data'!P141</f>
        <v>31.196000000000002</v>
      </c>
      <c r="C150">
        <f t="shared" si="6"/>
        <v>4.1296909652147719E-3</v>
      </c>
      <c r="D150">
        <f>C150-SET_TRI!C151</f>
        <v>-1.6516816572648132E-3</v>
      </c>
      <c r="E150">
        <f t="shared" si="7"/>
        <v>3.6951890828212201E-3</v>
      </c>
      <c r="F150">
        <f t="shared" ca="1" si="8"/>
        <v>1.8579940920050337</v>
      </c>
      <c r="G150">
        <f ca="1">S0*EXP(Drift*(A150-$A$11)+Volatility*SUM($F$12:F150))</f>
        <v>54.20391549356723</v>
      </c>
    </row>
    <row r="151" spans="1:7" x14ac:dyDescent="0.25">
      <c r="A151" s="1" t="str">
        <f>MID('Filter Data'!A142,2,LEN('Filter Data'!A142)-2)</f>
        <v>22-Oct-2020</v>
      </c>
      <c r="B151">
        <f>'Filter Data'!P142</f>
        <v>31.2164</v>
      </c>
      <c r="C151">
        <f t="shared" si="6"/>
        <v>6.5392999102444678E-4</v>
      </c>
      <c r="D151">
        <f>C151-SET_TRI!C152</f>
        <v>3.8273008611004931E-3</v>
      </c>
      <c r="E151">
        <f t="shared" si="7"/>
        <v>5.6295837342961049E-4</v>
      </c>
      <c r="F151">
        <f t="shared" ca="1" si="8"/>
        <v>0.24665793234353522</v>
      </c>
      <c r="G151">
        <f ca="1">S0*EXP(Drift*(A151-$A$11)+Volatility*SUM($F$12:F151))</f>
        <v>54.306834304442425</v>
      </c>
    </row>
    <row r="152" spans="1:7" x14ac:dyDescent="0.25">
      <c r="A152" s="1" t="str">
        <f>MID('Filter Data'!A143,2,LEN('Filter Data'!A143)-2)</f>
        <v>27-Oct-2020</v>
      </c>
      <c r="B152">
        <f>'Filter Data'!P143</f>
        <v>31.099799999999998</v>
      </c>
      <c r="C152">
        <f t="shared" si="6"/>
        <v>-3.7352161043554609E-3</v>
      </c>
      <c r="D152">
        <f>C152-SET_TRI!C153</f>
        <v>1.4516949432668859E-3</v>
      </c>
      <c r="E152">
        <f t="shared" si="7"/>
        <v>-3.9751373722321272E-3</v>
      </c>
      <c r="F152">
        <f t="shared" ca="1" si="8"/>
        <v>1.1678082431702344</v>
      </c>
      <c r="G152">
        <f ca="1">S0*EXP(Drift*(A152-$A$11)+Volatility*SUM($F$12:F152))</f>
        <v>54.808555785220896</v>
      </c>
    </row>
    <row r="153" spans="1:7" x14ac:dyDescent="0.25">
      <c r="A153" s="1" t="str">
        <f>MID('Filter Data'!A144,2,LEN('Filter Data'!A144)-2)</f>
        <v>02-Nov-2020</v>
      </c>
      <c r="B153">
        <f>'Filter Data'!P144</f>
        <v>30.852599999999999</v>
      </c>
      <c r="C153">
        <f t="shared" si="6"/>
        <v>-7.9486041710878988E-3</v>
      </c>
      <c r="D153">
        <f>C153-SET_TRI!C154</f>
        <v>2.3962734077177927E-3</v>
      </c>
      <c r="E153">
        <f t="shared" si="7"/>
        <v>-8.1293007035454796E-3</v>
      </c>
      <c r="F153">
        <f t="shared" ca="1" si="8"/>
        <v>-2.6912938045738755</v>
      </c>
      <c r="G153">
        <f ca="1">S0*EXP(Drift*(A153-$A$11)+Volatility*SUM($F$12:F153))</f>
        <v>54.426653036993912</v>
      </c>
    </row>
    <row r="154" spans="1:7" x14ac:dyDescent="0.25">
      <c r="A154" s="1" t="str">
        <f>MID('Filter Data'!A145,2,LEN('Filter Data'!A145)-2)</f>
        <v>04-Nov-2020</v>
      </c>
      <c r="B154">
        <f>'Filter Data'!P145</f>
        <v>31.467199999999998</v>
      </c>
      <c r="C154">
        <f t="shared" si="6"/>
        <v>1.9920525336600461E-2</v>
      </c>
      <c r="D154">
        <f>C154-SET_TRI!C155</f>
        <v>9.8551007458924644E-4</v>
      </c>
      <c r="E154">
        <f t="shared" si="7"/>
        <v>1.9651374442448265E-2</v>
      </c>
      <c r="F154">
        <f t="shared" ca="1" si="8"/>
        <v>0.78557908639390039</v>
      </c>
      <c r="G154">
        <f ca="1">S0*EXP(Drift*(A154-$A$11)+Volatility*SUM($F$12:F154))</f>
        <v>54.703912802435326</v>
      </c>
    </row>
    <row r="155" spans="1:7" x14ac:dyDescent="0.25">
      <c r="A155" s="1" t="str">
        <f>MID('Filter Data'!A146,2,LEN('Filter Data'!A146)-2)</f>
        <v>05-Nov-2020</v>
      </c>
      <c r="B155">
        <f>'Filter Data'!P146</f>
        <v>32.398400000000002</v>
      </c>
      <c r="C155">
        <f t="shared" si="6"/>
        <v>2.9592718767478647E-2</v>
      </c>
      <c r="D155">
        <f>C155-SET_TRI!C156</f>
        <v>-1.5492773101579309E-2</v>
      </c>
      <c r="E155">
        <f t="shared" si="7"/>
        <v>2.8290385350118411E-2</v>
      </c>
      <c r="F155">
        <f t="shared" ca="1" si="8"/>
        <v>0.16397764424222488</v>
      </c>
      <c r="G155">
        <f ca="1">S0*EXP(Drift*(A155-$A$11)+Volatility*SUM($F$12:F155))</f>
        <v>54.787823670813118</v>
      </c>
    </row>
    <row r="156" spans="1:7" x14ac:dyDescent="0.25">
      <c r="A156" s="1" t="str">
        <f>MID('Filter Data'!A147,2,LEN('Filter Data'!A147)-2)</f>
        <v>06-Nov-2020</v>
      </c>
      <c r="B156">
        <f>'Filter Data'!P147</f>
        <v>32.241999999999997</v>
      </c>
      <c r="C156">
        <f t="shared" si="6"/>
        <v>-4.8273988838956547E-3</v>
      </c>
      <c r="D156">
        <f>C156-SET_TRI!C157</f>
        <v>-2.9026793064084546E-3</v>
      </c>
      <c r="E156">
        <f t="shared" si="7"/>
        <v>-5.3403378761416953E-3</v>
      </c>
      <c r="F156">
        <f t="shared" ca="1" si="8"/>
        <v>0.88947219744425154</v>
      </c>
      <c r="G156">
        <f ca="1">S0*EXP(Drift*(A156-$A$11)+Volatility*SUM($F$12:F156))</f>
        <v>55.047499743550006</v>
      </c>
    </row>
    <row r="157" spans="1:7" x14ac:dyDescent="0.25">
      <c r="A157" s="1" t="str">
        <f>MID('Filter Data'!A148,2,LEN('Filter Data'!A148)-2)</f>
        <v>09-Nov-2020</v>
      </c>
      <c r="B157">
        <f>'Filter Data'!P148</f>
        <v>32.843200000000003</v>
      </c>
      <c r="C157">
        <f t="shared" si="6"/>
        <v>1.8646485950003282E-2</v>
      </c>
      <c r="D157">
        <f>C157-SET_TRI!C158</f>
        <v>-7.6974639884723403E-3</v>
      </c>
      <c r="E157">
        <f t="shared" si="7"/>
        <v>1.7832915655145661E-2</v>
      </c>
      <c r="F157">
        <f t="shared" ca="1" si="8"/>
        <v>-0.10057371212921537</v>
      </c>
      <c r="G157">
        <f ca="1">S0*EXP(Drift*(A157-$A$11)+Volatility*SUM($F$12:F157))</f>
        <v>55.157057746135315</v>
      </c>
    </row>
    <row r="158" spans="1:7" x14ac:dyDescent="0.25">
      <c r="A158" s="1" t="str">
        <f>MID('Filter Data'!A149,2,LEN('Filter Data'!A149)-2)</f>
        <v>10-Nov-2020</v>
      </c>
      <c r="B158">
        <f>'Filter Data'!P149</f>
        <v>34.641100000000002</v>
      </c>
      <c r="C158">
        <f t="shared" si="6"/>
        <v>5.4741925269157644E-2</v>
      </c>
      <c r="D158">
        <f>C158-SET_TRI!C159</f>
        <v>-1.4330524131512888E-2</v>
      </c>
      <c r="E158">
        <f t="shared" si="7"/>
        <v>5.3512464450881383E-2</v>
      </c>
      <c r="F158">
        <f t="shared" ca="1" si="8"/>
        <v>-1.4573811677241382</v>
      </c>
      <c r="G158">
        <f ca="1">S0*EXP(Drift*(A158-$A$11)+Volatility*SUM($F$12:F158))</f>
        <v>54.848536836245884</v>
      </c>
    </row>
    <row r="159" spans="1:7" x14ac:dyDescent="0.25">
      <c r="A159" s="1" t="str">
        <f>MID('Filter Data'!A150,2,LEN('Filter Data'!A150)-2)</f>
        <v>12-Nov-2020</v>
      </c>
      <c r="B159">
        <f>'Filter Data'!P150</f>
        <v>34.578499999999998</v>
      </c>
      <c r="C159">
        <f t="shared" si="6"/>
        <v>-1.8071019684710739E-3</v>
      </c>
      <c r="D159">
        <f>C159-SET_TRI!C160</f>
        <v>6.6174199339155242E-3</v>
      </c>
      <c r="E159">
        <f t="shared" si="7"/>
        <v>-1.7231341076698254E-3</v>
      </c>
      <c r="F159">
        <f t="shared" ca="1" si="8"/>
        <v>1.0420932082499565</v>
      </c>
      <c r="G159">
        <f ca="1">S0*EXP(Drift*(A159-$A$11)+Volatility*SUM($F$12:F159))</f>
        <v>55.190271181129596</v>
      </c>
    </row>
    <row r="160" spans="1:7" x14ac:dyDescent="0.25">
      <c r="A160" s="1" t="str">
        <f>MID('Filter Data'!A151,2,LEN('Filter Data'!A151)-2)</f>
        <v>17-Nov-2020</v>
      </c>
      <c r="B160">
        <f>'Filter Data'!P151</f>
        <v>34.945399999999999</v>
      </c>
      <c r="C160">
        <f t="shared" si="6"/>
        <v>1.0610639559263738E-2</v>
      </c>
      <c r="D160">
        <f>C160-SET_TRI!C161</f>
        <v>9.4326229314821604E-4</v>
      </c>
      <c r="E160">
        <f t="shared" si="7"/>
        <v>1.0338839744167378E-2</v>
      </c>
      <c r="F160">
        <f t="shared" ca="1" si="8"/>
        <v>-2.097380270117037</v>
      </c>
      <c r="G160">
        <f ca="1">S0*EXP(Drift*(A160-$A$11)+Volatility*SUM($F$12:F160))</f>
        <v>54.90476104777445</v>
      </c>
    </row>
    <row r="161" spans="1:7" x14ac:dyDescent="0.25">
      <c r="A161" s="1" t="str">
        <f>MID('Filter Data'!A152,2,LEN('Filter Data'!A152)-2)</f>
        <v>18-Nov-2020</v>
      </c>
      <c r="B161">
        <f>'Filter Data'!P152</f>
        <v>35.425800000000002</v>
      </c>
      <c r="C161">
        <f t="shared" si="6"/>
        <v>1.3747159855088311E-2</v>
      </c>
      <c r="D161">
        <f>C161-SET_TRI!C162</f>
        <v>2.3131875091632163E-4</v>
      </c>
      <c r="E161">
        <f t="shared" si="7"/>
        <v>1.3430721431862641E-2</v>
      </c>
      <c r="F161">
        <f t="shared" ca="1" si="8"/>
        <v>-1.2472392363082361</v>
      </c>
      <c r="G161">
        <f ca="1">S0*EXP(Drift*(A161-$A$11)+Volatility*SUM($F$12:F161))</f>
        <v>54.64821338435042</v>
      </c>
    </row>
    <row r="162" spans="1:7" x14ac:dyDescent="0.25">
      <c r="A162" s="1" t="str">
        <f>MID('Filter Data'!A153,2,LEN('Filter Data'!A153)-2)</f>
        <v>19-Nov-2020</v>
      </c>
      <c r="B162">
        <f>'Filter Data'!P153</f>
        <v>35.6374</v>
      </c>
      <c r="C162">
        <f t="shared" si="6"/>
        <v>5.9730478916495073E-3</v>
      </c>
      <c r="D162">
        <f>C162-SET_TRI!C163</f>
        <v>4.634873571090983E-3</v>
      </c>
      <c r="E162">
        <f t="shared" si="7"/>
        <v>5.9327107971576983E-3</v>
      </c>
      <c r="F162">
        <f t="shared" ca="1" si="8"/>
        <v>-1.2984073039148738</v>
      </c>
      <c r="G162">
        <f ca="1">S0*EXP(Drift*(A162-$A$11)+Volatility*SUM($F$12:F162))</f>
        <v>54.380606205784133</v>
      </c>
    </row>
    <row r="163" spans="1:7" x14ac:dyDescent="0.25">
      <c r="A163" s="1" t="str">
        <f>MID('Filter Data'!A154,2,LEN('Filter Data'!A154)-2)</f>
        <v>20-Nov-2020</v>
      </c>
      <c r="B163">
        <f>'Filter Data'!P154</f>
        <v>36.168100000000003</v>
      </c>
      <c r="C163">
        <f t="shared" si="6"/>
        <v>1.489165876298504E-2</v>
      </c>
      <c r="D163">
        <f>C163-SET_TRI!C164</f>
        <v>-1.7080762077302959E-3</v>
      </c>
      <c r="E163">
        <f t="shared" si="7"/>
        <v>1.445362096223627E-2</v>
      </c>
      <c r="F163">
        <f t="shared" ca="1" si="8"/>
        <v>0.24612909335488906</v>
      </c>
      <c r="G163">
        <f ca="1">S0*EXP(Drift*(A163-$A$11)+Volatility*SUM($F$12:F163))</f>
        <v>54.483733586022716</v>
      </c>
    </row>
    <row r="164" spans="1:7" x14ac:dyDescent="0.25">
      <c r="A164" s="1" t="str">
        <f>MID('Filter Data'!A155,2,LEN('Filter Data'!A155)-2)</f>
        <v>23-Nov-2020</v>
      </c>
      <c r="B164">
        <f>'Filter Data'!P155</f>
        <v>36.814799999999998</v>
      </c>
      <c r="C164">
        <f t="shared" si="6"/>
        <v>1.7880397366740183E-2</v>
      </c>
      <c r="D164">
        <f>C164-SET_TRI!C165</f>
        <v>-7.8260290740292567E-3</v>
      </c>
      <c r="E164">
        <f t="shared" si="7"/>
        <v>1.7058766086519461E-2</v>
      </c>
      <c r="F164">
        <f t="shared" ca="1" si="8"/>
        <v>-2.6310233465070643</v>
      </c>
      <c r="G164">
        <f ca="1">S0*EXP(Drift*(A164-$A$11)+Volatility*SUM($F$12:F164))</f>
        <v>53.98704238617357</v>
      </c>
    </row>
    <row r="165" spans="1:7" x14ac:dyDescent="0.25">
      <c r="A165" s="1" t="str">
        <f>MID('Filter Data'!A156,2,LEN('Filter Data'!A156)-2)</f>
        <v>24-Nov-2020</v>
      </c>
      <c r="B165">
        <f>'Filter Data'!P156</f>
        <v>36.282400000000003</v>
      </c>
      <c r="C165">
        <f t="shared" si="6"/>
        <v>-1.4461575236046253E-2</v>
      </c>
      <c r="D165">
        <f>C165-SET_TRI!C166</f>
        <v>1.4761999643616852E-3</v>
      </c>
      <c r="E165">
        <f t="shared" si="7"/>
        <v>-1.4699960047773009E-2</v>
      </c>
      <c r="F165">
        <f t="shared" ca="1" si="8"/>
        <v>-0.17305515481197922</v>
      </c>
      <c r="G165">
        <f ca="1">S0*EXP(Drift*(A165-$A$11)+Volatility*SUM($F$12:F165))</f>
        <v>53.989641189029584</v>
      </c>
    </row>
    <row r="166" spans="1:7" x14ac:dyDescent="0.25">
      <c r="A166" s="1" t="str">
        <f>MID('Filter Data'!A157,2,LEN('Filter Data'!A157)-2)</f>
        <v>01-Dec-2020</v>
      </c>
      <c r="B166">
        <f>'Filter Data'!P157</f>
        <v>36.472000000000001</v>
      </c>
      <c r="C166">
        <f t="shared" si="6"/>
        <v>5.2256741560646114E-3</v>
      </c>
      <c r="D166">
        <f>C166-SET_TRI!C167</f>
        <v>-2.1997295092084966E-3</v>
      </c>
      <c r="E166">
        <f t="shared" si="7"/>
        <v>4.7568098673174157E-3</v>
      </c>
      <c r="F166">
        <f t="shared" ca="1" si="8"/>
        <v>1.2106431669888587</v>
      </c>
      <c r="G166">
        <f ca="1">S0*EXP(Drift*(A166-$A$11)+Volatility*SUM($F$12:F166))</f>
        <v>54.587120518251695</v>
      </c>
    </row>
    <row r="167" spans="1:7" x14ac:dyDescent="0.25">
      <c r="A167" s="1" t="str">
        <f>MID('Filter Data'!A158,2,LEN('Filter Data'!A158)-2)</f>
        <v>02-Dec-2020</v>
      </c>
      <c r="B167">
        <f>'Filter Data'!P158</f>
        <v>36.390099999999997</v>
      </c>
      <c r="C167">
        <f t="shared" si="6"/>
        <v>-2.2455582364554871E-3</v>
      </c>
      <c r="D167">
        <f>C167-SET_TRI!C168</f>
        <v>2.250855735055771E-5</v>
      </c>
      <c r="E167">
        <f t="shared" si="7"/>
        <v>-2.5750889849163404E-3</v>
      </c>
      <c r="F167">
        <f t="shared" ca="1" si="8"/>
        <v>-0.37321555428656672</v>
      </c>
      <c r="G167">
        <f ca="1">S0*EXP(Drift*(A167-$A$11)+Volatility*SUM($F$12:F167))</f>
        <v>54.541638294524638</v>
      </c>
    </row>
    <row r="168" spans="1:7" x14ac:dyDescent="0.25">
      <c r="A168" s="1" t="str">
        <f>MID('Filter Data'!A159,2,LEN('Filter Data'!A159)-2)</f>
        <v>03-Dec-2020</v>
      </c>
      <c r="B168">
        <f>'Filter Data'!P159</f>
        <v>37.075800000000001</v>
      </c>
      <c r="C168">
        <f t="shared" si="6"/>
        <v>1.8843036979838041E-2</v>
      </c>
      <c r="D168">
        <f>C168-SET_TRI!C169</f>
        <v>4.0071536268890366E-3</v>
      </c>
      <c r="E168">
        <f t="shared" si="7"/>
        <v>1.8763342067005268E-2</v>
      </c>
      <c r="F168">
        <f t="shared" ca="1" si="8"/>
        <v>-1.7866493359276614</v>
      </c>
      <c r="G168">
        <f ca="1">S0*EXP(Drift*(A168-$A$11)+Volatility*SUM($F$12:F168))</f>
        <v>54.15795227790997</v>
      </c>
    </row>
    <row r="169" spans="1:7" x14ac:dyDescent="0.25">
      <c r="A169" s="1" t="str">
        <f>MID('Filter Data'!A160,2,LEN('Filter Data'!A160)-2)</f>
        <v>04-Dec-2020</v>
      </c>
      <c r="B169">
        <f>'Filter Data'!P160</f>
        <v>37.340299999999999</v>
      </c>
      <c r="C169">
        <f t="shared" si="6"/>
        <v>7.1340335205173772E-3</v>
      </c>
      <c r="D169">
        <f>C169-SET_TRI!C170</f>
        <v>-2.6001528561317034E-3</v>
      </c>
      <c r="E169">
        <f t="shared" si="7"/>
        <v>6.6400628296345602E-3</v>
      </c>
      <c r="F169">
        <f t="shared" ca="1" si="8"/>
        <v>-0.54170969689652781</v>
      </c>
      <c r="G169">
        <f ca="1">S0*EXP(Drift*(A169-$A$11)+Volatility*SUM($F$12:F169))</f>
        <v>54.072679941663559</v>
      </c>
    </row>
    <row r="170" spans="1:7" x14ac:dyDescent="0.25">
      <c r="A170" s="1" t="str">
        <f>MID('Filter Data'!A161,2,LEN('Filter Data'!A161)-2)</f>
        <v>08-Dec-2020</v>
      </c>
      <c r="B170">
        <f>'Filter Data'!P161</f>
        <v>38.075200000000002</v>
      </c>
      <c r="C170">
        <f t="shared" si="6"/>
        <v>1.9681148785628481E-2</v>
      </c>
      <c r="D170">
        <f>C170-SET_TRI!C171</f>
        <v>2.8538805926004197E-3</v>
      </c>
      <c r="E170">
        <f t="shared" si="7"/>
        <v>1.9529144061708269E-2</v>
      </c>
      <c r="F170">
        <f t="shared" ca="1" si="8"/>
        <v>-4.4155262002213682</v>
      </c>
      <c r="G170">
        <f ca="1">S0*EXP(Drift*(A170-$A$11)+Volatility*SUM($F$12:F170))</f>
        <v>53.203319788321018</v>
      </c>
    </row>
    <row r="171" spans="1:7" x14ac:dyDescent="0.25">
      <c r="A171" s="1" t="str">
        <f>MID('Filter Data'!A162,2,LEN('Filter Data'!A162)-2)</f>
        <v>14-Dec-2020</v>
      </c>
      <c r="B171">
        <f>'Filter Data'!P162</f>
        <v>37.659199999999998</v>
      </c>
      <c r="C171">
        <f t="shared" si="6"/>
        <v>-1.0925746942892063E-2</v>
      </c>
      <c r="D171">
        <f>C171-SET_TRI!C172</f>
        <v>-2.6236328217678784E-3</v>
      </c>
      <c r="E171">
        <f t="shared" si="7"/>
        <v>-1.1421189819310319E-2</v>
      </c>
      <c r="F171">
        <f t="shared" ca="1" si="8"/>
        <v>1.141675080683791</v>
      </c>
      <c r="G171">
        <f ca="1">S0*EXP(Drift*(A171-$A$11)+Volatility*SUM($F$12:F171))</f>
        <v>53.73219405893412</v>
      </c>
    </row>
    <row r="172" spans="1:7" x14ac:dyDescent="0.25">
      <c r="A172" s="1" t="str">
        <f>MID('Filter Data'!A163,2,LEN('Filter Data'!A163)-2)</f>
        <v>15-Dec-2020</v>
      </c>
      <c r="B172">
        <f>'Filter Data'!P163</f>
        <v>37.7879</v>
      </c>
      <c r="C172">
        <f t="shared" si="6"/>
        <v>3.4174916089561658E-3</v>
      </c>
      <c r="D172">
        <f>C172-SET_TRI!C173</f>
        <v>1.8777385600343575E-3</v>
      </c>
      <c r="E172">
        <f t="shared" si="7"/>
        <v>3.2042831250669174E-3</v>
      </c>
      <c r="F172">
        <f t="shared" ca="1" si="8"/>
        <v>1.2583570588621704</v>
      </c>
      <c r="G172">
        <f ca="1">S0*EXP(Drift*(A172-$A$11)+Volatility*SUM($F$12:F172))</f>
        <v>54.074661560878766</v>
      </c>
    </row>
    <row r="173" spans="1:7" x14ac:dyDescent="0.25">
      <c r="A173" s="1" t="str">
        <f>MID('Filter Data'!A164,2,LEN('Filter Data'!A164)-2)</f>
        <v>16-Dec-2020</v>
      </c>
      <c r="B173">
        <f>'Filter Data'!P164</f>
        <v>38.104999999999997</v>
      </c>
      <c r="C173">
        <f t="shared" si="6"/>
        <v>8.391575080912048E-3</v>
      </c>
      <c r="D173">
        <f>C173-SET_TRI!C174</f>
        <v>6.6846555809624928E-3</v>
      </c>
      <c r="E173">
        <f t="shared" si="7"/>
        <v>8.4797585929873298E-3</v>
      </c>
      <c r="F173">
        <f t="shared" ca="1" si="8"/>
        <v>-0.36916848730576235</v>
      </c>
      <c r="G173">
        <f ca="1">S0*EXP(Drift*(A173-$A$11)+Volatility*SUM($F$12:F173))</f>
        <v>54.030569512075388</v>
      </c>
    </row>
    <row r="174" spans="1:7" x14ac:dyDescent="0.25">
      <c r="A174" s="1" t="str">
        <f>MID('Filter Data'!A165,2,LEN('Filter Data'!A165)-2)</f>
        <v>17-Dec-2020</v>
      </c>
      <c r="B174">
        <f>'Filter Data'!P165</f>
        <v>38.025799999999997</v>
      </c>
      <c r="C174">
        <f t="shared" si="6"/>
        <v>-2.0784673927306172E-3</v>
      </c>
      <c r="D174">
        <f>C174-SET_TRI!C175</f>
        <v>-6.9605695132044735E-5</v>
      </c>
      <c r="E174">
        <f t="shared" si="7"/>
        <v>-2.4137736722213681E-3</v>
      </c>
      <c r="F174">
        <f t="shared" ca="1" si="8"/>
        <v>-0.14823075181173898</v>
      </c>
      <c r="G174">
        <f ca="1">S0*EXP(Drift*(A174-$A$11)+Volatility*SUM($F$12:F174))</f>
        <v>54.039079216757038</v>
      </c>
    </row>
    <row r="175" spans="1:7" x14ac:dyDescent="0.25">
      <c r="A175" s="1" t="str">
        <f>MID('Filter Data'!A166,2,LEN('Filter Data'!A166)-2)</f>
        <v>18-Dec-2020</v>
      </c>
      <c r="B175">
        <f>'Filter Data'!P166</f>
        <v>37.866</v>
      </c>
      <c r="C175">
        <f t="shared" si="6"/>
        <v>-4.2024099427230219E-3</v>
      </c>
      <c r="D175">
        <f>C175-SET_TRI!C176</f>
        <v>-2.4033297066938146E-3</v>
      </c>
      <c r="E175">
        <f t="shared" si="7"/>
        <v>-4.6840398917950598E-3</v>
      </c>
      <c r="F175">
        <f t="shared" ca="1" si="8"/>
        <v>-2.8606954729310674</v>
      </c>
      <c r="G175">
        <f ca="1">S0*EXP(Drift*(A175-$A$11)+Volatility*SUM($F$12:F175))</f>
        <v>53.405663812419384</v>
      </c>
    </row>
    <row r="176" spans="1:7" x14ac:dyDescent="0.25">
      <c r="A176" s="1" t="str">
        <f>MID('Filter Data'!A167,2,LEN('Filter Data'!A167)-2)</f>
        <v>21-Dec-2020</v>
      </c>
      <c r="B176">
        <f>'Filter Data'!P167</f>
        <v>35.777500000000003</v>
      </c>
      <c r="C176">
        <f t="shared" si="6"/>
        <v>-5.5155020334864954E-2</v>
      </c>
      <c r="D176">
        <f>C176-SET_TRI!C177</f>
        <v>3.198872281309946E-3</v>
      </c>
      <c r="E176">
        <f t="shared" si="7"/>
        <v>-5.5285394202001362E-2</v>
      </c>
      <c r="F176">
        <f t="shared" ca="1" si="8"/>
        <v>0.59749628996991699</v>
      </c>
      <c r="G176">
        <f ca="1">S0*EXP(Drift*(A176-$A$11)+Volatility*SUM($F$12:F176))</f>
        <v>53.676753106762348</v>
      </c>
    </row>
    <row r="177" spans="1:7" x14ac:dyDescent="0.25">
      <c r="A177" s="1" t="str">
        <f>MID('Filter Data'!A168,2,LEN('Filter Data'!A168)-2)</f>
        <v>22-Dec-2020</v>
      </c>
      <c r="B177">
        <f>'Filter Data'!P168</f>
        <v>36.283499999999997</v>
      </c>
      <c r="C177">
        <f t="shared" si="6"/>
        <v>1.414296694850096E-2</v>
      </c>
      <c r="D177">
        <f>C177-SET_TRI!C178</f>
        <v>-1.5467836695190248E-3</v>
      </c>
      <c r="E177">
        <f t="shared" si="7"/>
        <v>1.3715042132813932E-2</v>
      </c>
      <c r="F177">
        <f t="shared" ca="1" si="8"/>
        <v>-0.34056645717623457</v>
      </c>
      <c r="G177">
        <f ca="1">S0*EXP(Drift*(A177-$A$11)+Volatility*SUM($F$12:F177))</f>
        <v>53.639743116692507</v>
      </c>
    </row>
    <row r="178" spans="1:7" x14ac:dyDescent="0.25">
      <c r="A178" s="1" t="str">
        <f>MID('Filter Data'!A169,2,LEN('Filter Data'!A169)-2)</f>
        <v>23-Dec-2020</v>
      </c>
      <c r="B178">
        <f>'Filter Data'!P169</f>
        <v>35.750799999999998</v>
      </c>
      <c r="C178">
        <f t="shared" si="6"/>
        <v>-1.4681604586106589E-2</v>
      </c>
      <c r="D178">
        <f>C178-SET_TRI!C179</f>
        <v>-1.3271907559471875E-3</v>
      </c>
      <c r="E178">
        <f t="shared" si="7"/>
        <v>-1.5095761003830237E-2</v>
      </c>
      <c r="F178">
        <f t="shared" ca="1" si="8"/>
        <v>-1.5923883698857852</v>
      </c>
      <c r="G178">
        <f ca="1">S0*EXP(Drift*(A178-$A$11)+Volatility*SUM($F$12:F178))</f>
        <v>53.307997918367711</v>
      </c>
    </row>
    <row r="179" spans="1:7" x14ac:dyDescent="0.25">
      <c r="A179" s="1" t="str">
        <f>MID('Filter Data'!A170,2,LEN('Filter Data'!A170)-2)</f>
        <v>29-Dec-2020</v>
      </c>
      <c r="B179">
        <f>'Filter Data'!P170</f>
        <v>37.165100000000002</v>
      </c>
      <c r="C179">
        <f t="shared" si="6"/>
        <v>3.9559953903129566E-2</v>
      </c>
      <c r="D179">
        <f>C179-SET_TRI!C180</f>
        <v>5.8841784321549753E-3</v>
      </c>
      <c r="E179">
        <f t="shared" si="7"/>
        <v>3.959794778127676E-2</v>
      </c>
      <c r="F179">
        <f t="shared" ca="1" si="8"/>
        <v>0.74315870640824089</v>
      </c>
      <c r="G179">
        <f ca="1">S0*EXP(Drift*(A179-$A$11)+Volatility*SUM($F$12:F179))</f>
        <v>53.743487097816939</v>
      </c>
    </row>
    <row r="180" spans="1:7" x14ac:dyDescent="0.25">
      <c r="A180" s="1" t="str">
        <f>MID('Filter Data'!A171,2,LEN('Filter Data'!A171)-2)</f>
        <v>30-Dec-2020</v>
      </c>
      <c r="B180">
        <f>'Filter Data'!P171</f>
        <v>36.707900000000002</v>
      </c>
      <c r="C180">
        <f t="shared" si="6"/>
        <v>-1.230186384538183E-2</v>
      </c>
      <c r="D180">
        <f>C180-SET_TRI!C181</f>
        <v>2.3620507003993419E-3</v>
      </c>
      <c r="E180">
        <f t="shared" si="7"/>
        <v>-1.2484706129476294E-2</v>
      </c>
      <c r="F180">
        <f t="shared" ca="1" si="8"/>
        <v>-1.4291676514886953</v>
      </c>
      <c r="G180">
        <f ca="1">S0*EXP(Drift*(A180-$A$11)+Volatility*SUM($F$12:F180))</f>
        <v>53.449515174822629</v>
      </c>
    </row>
    <row r="181" spans="1:7" x14ac:dyDescent="0.25">
      <c r="A181" s="1" t="str">
        <f>MID('Filter Data'!A172,2,LEN('Filter Data'!A172)-2)</f>
        <v>04-Jan-2021</v>
      </c>
      <c r="B181">
        <f>'Filter Data'!P172</f>
        <v>37.116900000000001</v>
      </c>
      <c r="C181">
        <f t="shared" si="6"/>
        <v>1.1142015751377739E-2</v>
      </c>
      <c r="D181">
        <f>C181-SET_TRI!C182</f>
        <v>-4.1375720499843335E-3</v>
      </c>
      <c r="E181">
        <f t="shared" si="7"/>
        <v>1.0551649421158516E-2</v>
      </c>
      <c r="F181">
        <f t="shared" ca="1" si="8"/>
        <v>-0.73699299140550423</v>
      </c>
      <c r="G181">
        <f ca="1">S0*EXP(Drift*(A181-$A$11)+Volatility*SUM($F$12:F181))</f>
        <v>53.49259977685842</v>
      </c>
    </row>
    <row r="182" spans="1:7" x14ac:dyDescent="0.25">
      <c r="A182" s="1" t="str">
        <f>MID('Filter Data'!A173,2,LEN('Filter Data'!A173)-2)</f>
        <v>05-Jan-2021</v>
      </c>
      <c r="B182">
        <f>'Filter Data'!P173</f>
        <v>37.585000000000001</v>
      </c>
      <c r="C182">
        <f t="shared" si="6"/>
        <v>1.2611505810021843E-2</v>
      </c>
      <c r="D182">
        <f>C182-SET_TRI!C183</f>
        <v>-1.9442909485088145E-2</v>
      </c>
      <c r="E182">
        <f t="shared" si="7"/>
        <v>1.1061500239434387E-2</v>
      </c>
      <c r="F182">
        <f t="shared" ca="1" si="8"/>
        <v>-0.22777220391156142</v>
      </c>
      <c r="G182">
        <f ca="1">S0*EXP(Drift*(A182-$A$11)+Volatility*SUM($F$12:F182))</f>
        <v>53.482282736694494</v>
      </c>
    </row>
    <row r="183" spans="1:7" x14ac:dyDescent="0.25">
      <c r="A183" s="1" t="str">
        <f>MID('Filter Data'!A174,2,LEN('Filter Data'!A174)-2)</f>
        <v>06-Jan-2021</v>
      </c>
      <c r="B183">
        <f>'Filter Data'!P174</f>
        <v>37.366199999999999</v>
      </c>
      <c r="C183">
        <f t="shared" si="6"/>
        <v>-5.8214713316483077E-3</v>
      </c>
      <c r="D183">
        <f>C183-SET_TRI!C184</f>
        <v>8.4181098842589126E-3</v>
      </c>
      <c r="E183">
        <f t="shared" si="7"/>
        <v>-5.6246008482545694E-3</v>
      </c>
      <c r="F183">
        <f t="shared" ca="1" si="8"/>
        <v>9.7676916947530154E-2</v>
      </c>
      <c r="G183">
        <f ca="1">S0*EXP(Drift*(A183-$A$11)+Volatility*SUM($F$12:F183))</f>
        <v>53.548678636905287</v>
      </c>
    </row>
    <row r="184" spans="1:7" x14ac:dyDescent="0.25">
      <c r="A184" s="1" t="str">
        <f>MID('Filter Data'!A175,2,LEN('Filter Data'!A175)-2)</f>
        <v>07-Jan-2021</v>
      </c>
      <c r="B184">
        <f>'Filter Data'!P175</f>
        <v>37.773000000000003</v>
      </c>
      <c r="C184">
        <f t="shared" si="6"/>
        <v>1.0886844260320933E-2</v>
      </c>
      <c r="D184">
        <f>C184-SET_TRI!C185</f>
        <v>-5.0422877901217331E-3</v>
      </c>
      <c r="E184">
        <f t="shared" si="7"/>
        <v>1.0239752573389001E-2</v>
      </c>
      <c r="F184">
        <f t="shared" ca="1" si="8"/>
        <v>-0.33937143534105996</v>
      </c>
      <c r="G184">
        <f ca="1">S0*EXP(Drift*(A184-$A$11)+Volatility*SUM($F$12:F184))</f>
        <v>53.512038638373362</v>
      </c>
    </row>
    <row r="185" spans="1:7" x14ac:dyDescent="0.25">
      <c r="A185" s="1" t="str">
        <f>MID('Filter Data'!A176,2,LEN('Filter Data'!A176)-2)</f>
        <v>08-Jan-2021</v>
      </c>
      <c r="B185">
        <f>'Filter Data'!P176</f>
        <v>37.711100000000002</v>
      </c>
      <c r="C185">
        <f t="shared" si="6"/>
        <v>-1.6387366637545706E-3</v>
      </c>
      <c r="D185">
        <f>C185-SET_TRI!C186</f>
        <v>-2.4880535491515768E-2</v>
      </c>
      <c r="E185">
        <f t="shared" si="7"/>
        <v>-3.5296794604790039E-3</v>
      </c>
      <c r="F185">
        <f t="shared" ca="1" si="8"/>
        <v>-1.3440527943952254</v>
      </c>
      <c r="G185">
        <f ca="1">S0*EXP(Drift*(A185-$A$11)+Volatility*SUM($F$12:F185))</f>
        <v>53.239289612358526</v>
      </c>
    </row>
    <row r="186" spans="1:7" x14ac:dyDescent="0.25">
      <c r="A186" s="1" t="str">
        <f>MID('Filter Data'!A177,2,LEN('Filter Data'!A177)-2)</f>
        <v>11-Jan-2021</v>
      </c>
      <c r="B186">
        <f>'Filter Data'!P177</f>
        <v>37.693899999999999</v>
      </c>
      <c r="C186">
        <f t="shared" si="6"/>
        <v>-4.5609913261619381E-4</v>
      </c>
      <c r="D186">
        <f>C186-SET_TRI!C187</f>
        <v>2.2882995945717735E-3</v>
      </c>
      <c r="E186">
        <f t="shared" si="7"/>
        <v>-6.4356558494430623E-4</v>
      </c>
      <c r="F186">
        <f t="shared" ca="1" si="8"/>
        <v>2.8207110274847196</v>
      </c>
      <c r="G186">
        <f ca="1">S0*EXP(Drift*(A186-$A$11)+Volatility*SUM($F$12:F186))</f>
        <v>54.036130458607907</v>
      </c>
    </row>
    <row r="187" spans="1:7" x14ac:dyDescent="0.25">
      <c r="A187" s="1" t="str">
        <f>MID('Filter Data'!A178,2,LEN('Filter Data'!A178)-2)</f>
        <v>12-Jan-2021</v>
      </c>
      <c r="B187">
        <f>'Filter Data'!P178</f>
        <v>37.867400000000004</v>
      </c>
      <c r="C187">
        <f t="shared" si="6"/>
        <v>4.6028667768525993E-3</v>
      </c>
      <c r="D187">
        <f>C187-SET_TRI!C188</f>
        <v>3.9835752299770613E-3</v>
      </c>
      <c r="E187">
        <f t="shared" si="7"/>
        <v>4.5216935068782323E-3</v>
      </c>
      <c r="F187">
        <f t="shared" ca="1" si="8"/>
        <v>-1.9042186450627763</v>
      </c>
      <c r="G187">
        <f ca="1">S0*EXP(Drift*(A187-$A$11)+Volatility*SUM($F$12:F187))</f>
        <v>53.628220278912593</v>
      </c>
    </row>
    <row r="188" spans="1:7" x14ac:dyDescent="0.25">
      <c r="A188" s="1" t="str">
        <f>MID('Filter Data'!A179,2,LEN('Filter Data'!A179)-2)</f>
        <v>13-Jan-2021</v>
      </c>
      <c r="B188">
        <f>'Filter Data'!P179</f>
        <v>38.159500000000001</v>
      </c>
      <c r="C188">
        <f t="shared" si="6"/>
        <v>7.7137590645251003E-3</v>
      </c>
      <c r="D188">
        <f>C188-SET_TRI!C189</f>
        <v>2.3485212152109447E-3</v>
      </c>
      <c r="E188">
        <f t="shared" si="7"/>
        <v>7.5300684864976338E-3</v>
      </c>
      <c r="F188">
        <f t="shared" ca="1" si="8"/>
        <v>1.1957282139447305</v>
      </c>
      <c r="G188">
        <f ca="1">S0*EXP(Drift*(A188-$A$11)+Volatility*SUM($F$12:F188))</f>
        <v>53.955138206995457</v>
      </c>
    </row>
    <row r="189" spans="1:7" x14ac:dyDescent="0.25">
      <c r="A189" s="1" t="str">
        <f>MID('Filter Data'!A180,2,LEN('Filter Data'!A180)-2)</f>
        <v>14-Jan-2021</v>
      </c>
      <c r="B189">
        <f>'Filter Data'!P180</f>
        <v>37.996899999999997</v>
      </c>
      <c r="C189">
        <f t="shared" si="6"/>
        <v>-4.2610621208350411E-3</v>
      </c>
      <c r="D189">
        <f>C189-SET_TRI!C190</f>
        <v>5.3246476803365736E-3</v>
      </c>
      <c r="E189">
        <f t="shared" si="7"/>
        <v>-4.25815062279965E-3</v>
      </c>
      <c r="F189">
        <f t="shared" ca="1" si="8"/>
        <v>1.6724324592575799</v>
      </c>
      <c r="G189">
        <f ca="1">S0*EXP(Drift*(A189-$A$11)+Volatility*SUM($F$12:F189))</f>
        <v>54.398156496815119</v>
      </c>
    </row>
    <row r="190" spans="1:7" x14ac:dyDescent="0.25">
      <c r="A190" s="1" t="str">
        <f>MID('Filter Data'!A181,2,LEN('Filter Data'!A181)-2)</f>
        <v>15-Jan-2021</v>
      </c>
      <c r="B190">
        <f>'Filter Data'!P181</f>
        <v>37.662500000000001</v>
      </c>
      <c r="C190">
        <f t="shared" si="6"/>
        <v>-8.8007179533065895E-3</v>
      </c>
      <c r="D190">
        <f>C190-SET_TRI!C191</f>
        <v>5.0846406240127526E-3</v>
      </c>
      <c r="E190">
        <f t="shared" si="7"/>
        <v>-8.8128548127602239E-3</v>
      </c>
      <c r="F190">
        <f t="shared" ca="1" si="8"/>
        <v>0.89681949363391011</v>
      </c>
      <c r="G190">
        <f ca="1">S0*EXP(Drift*(A190-$A$11)+Volatility*SUM($F$12:F190))</f>
        <v>54.657754600241873</v>
      </c>
    </row>
    <row r="191" spans="1:7" x14ac:dyDescent="0.25">
      <c r="A191" s="1" t="str">
        <f>MID('Filter Data'!A182,2,LEN('Filter Data'!A182)-2)</f>
        <v>19-Jan-2021</v>
      </c>
      <c r="B191">
        <f>'Filter Data'!P182</f>
        <v>37.6036</v>
      </c>
      <c r="C191">
        <f t="shared" si="6"/>
        <v>-1.5638898108198151E-3</v>
      </c>
      <c r="D191">
        <f>C191-SET_TRI!C192</f>
        <v>-1.8800912196380417E-3</v>
      </c>
      <c r="E191">
        <f t="shared" si="7"/>
        <v>-2.0127128919362356E-3</v>
      </c>
      <c r="F191">
        <f t="shared" ca="1" si="8"/>
        <v>-1.0225490112119398</v>
      </c>
      <c r="G191">
        <f ca="1">S0*EXP(Drift*(A191-$A$11)+Volatility*SUM($F$12:F191))</f>
        <v>54.588791611517799</v>
      </c>
    </row>
    <row r="192" spans="1:7" x14ac:dyDescent="0.25">
      <c r="A192" s="1" t="str">
        <f>MID('Filter Data'!A183,2,LEN('Filter Data'!A183)-2)</f>
        <v>21-Jan-2021</v>
      </c>
      <c r="B192">
        <f>'Filter Data'!P183</f>
        <v>37.875399999999999</v>
      </c>
      <c r="C192">
        <f t="shared" si="6"/>
        <v>7.2280313586996709E-3</v>
      </c>
      <c r="D192">
        <f>C192-SET_TRI!C193</f>
        <v>1.4094631327611302E-2</v>
      </c>
      <c r="E192">
        <f t="shared" si="7"/>
        <v>7.7808177275765127E-3</v>
      </c>
      <c r="F192">
        <f t="shared" ca="1" si="8"/>
        <v>1.6405503370227281</v>
      </c>
      <c r="G192">
        <f ca="1">S0*EXP(Drift*(A192-$A$11)+Volatility*SUM($F$12:F192))</f>
        <v>55.073899373004437</v>
      </c>
    </row>
    <row r="193" spans="1:7" x14ac:dyDescent="0.25">
      <c r="A193" s="1" t="str">
        <f>MID('Filter Data'!A184,2,LEN('Filter Data'!A184)-2)</f>
        <v>22-Jan-2021</v>
      </c>
      <c r="B193">
        <f>'Filter Data'!P184</f>
        <v>37.4602</v>
      </c>
      <c r="C193">
        <f t="shared" si="6"/>
        <v>-1.0962260464575917E-2</v>
      </c>
      <c r="D193">
        <f>C193-SET_TRI!C194</f>
        <v>1.4897995246463454E-3</v>
      </c>
      <c r="E193">
        <f t="shared" si="7"/>
        <v>-1.1199792588685935E-2</v>
      </c>
      <c r="F193">
        <f t="shared" ca="1" si="8"/>
        <v>-0.14792943113890153</v>
      </c>
      <c r="G193">
        <f ca="1">S0*EXP(Drift*(A193-$A$11)+Volatility*SUM($F$12:F193))</f>
        <v>55.082646510589946</v>
      </c>
    </row>
    <row r="194" spans="1:7" x14ac:dyDescent="0.25">
      <c r="A194" s="1" t="str">
        <f>MID('Filter Data'!A185,2,LEN('Filter Data'!A185)-2)</f>
        <v>25-Jan-2021</v>
      </c>
      <c r="B194">
        <f>'Filter Data'!P185</f>
        <v>37.790999999999997</v>
      </c>
      <c r="C194">
        <f t="shared" si="6"/>
        <v>8.8307056556023843E-3</v>
      </c>
      <c r="D194">
        <f>C194-SET_TRI!C195</f>
        <v>6.4150488809669795E-3</v>
      </c>
      <c r="E194">
        <f t="shared" si="7"/>
        <v>8.9019849230062321E-3</v>
      </c>
      <c r="F194">
        <f t="shared" ca="1" si="8"/>
        <v>-1.0194755535031721</v>
      </c>
      <c r="G194">
        <f ca="1">S0*EXP(Drift*(A194-$A$11)+Volatility*SUM($F$12:F194))</f>
        <v>54.969325463179068</v>
      </c>
    </row>
    <row r="195" spans="1:7" x14ac:dyDescent="0.25">
      <c r="A195" s="1" t="str">
        <f>MID('Filter Data'!A186,2,LEN('Filter Data'!A186)-2)</f>
        <v>27-Jan-2021</v>
      </c>
      <c r="B195">
        <f>'Filter Data'!P186</f>
        <v>37.619900000000001</v>
      </c>
      <c r="C195">
        <f t="shared" si="6"/>
        <v>-4.5275330105050303E-3</v>
      </c>
      <c r="D195">
        <f>C195-SET_TRI!C196</f>
        <v>1.0423596451739243E-3</v>
      </c>
      <c r="E195">
        <f t="shared" si="7"/>
        <v>-4.7931194567015743E-3</v>
      </c>
      <c r="F195">
        <f t="shared" ca="1" si="8"/>
        <v>-0.57954074806540867</v>
      </c>
      <c r="G195">
        <f ca="1">S0*EXP(Drift*(A195-$A$11)+Volatility*SUM($F$12:F195))</f>
        <v>54.918119748488287</v>
      </c>
    </row>
    <row r="196" spans="1:7" x14ac:dyDescent="0.25">
      <c r="A196" s="1" t="str">
        <f>MID('Filter Data'!A187,2,LEN('Filter Data'!A187)-2)</f>
        <v>28-Jan-2021</v>
      </c>
      <c r="B196">
        <f>'Filter Data'!P187</f>
        <v>36.804900000000004</v>
      </c>
      <c r="C196">
        <f t="shared" si="6"/>
        <v>-2.166406609267961E-2</v>
      </c>
      <c r="D196">
        <f>C196-SET_TRI!C197</f>
        <v>-4.8044231861849029E-4</v>
      </c>
      <c r="E196">
        <f t="shared" si="7"/>
        <v>-2.2025131683061066E-2</v>
      </c>
      <c r="F196">
        <f t="shared" ca="1" si="8"/>
        <v>-0.48569848433110935</v>
      </c>
      <c r="G196">
        <f ca="1">S0*EXP(Drift*(A196-$A$11)+Volatility*SUM($F$12:F196))</f>
        <v>54.845180483300034</v>
      </c>
    </row>
    <row r="197" spans="1:7" x14ac:dyDescent="0.25">
      <c r="A197" s="1" t="str">
        <f>MID('Filter Data'!A188,2,LEN('Filter Data'!A188)-2)</f>
        <v>29-Jan-2021</v>
      </c>
      <c r="B197">
        <f>'Filter Data'!P188</f>
        <v>36.640700000000002</v>
      </c>
      <c r="C197">
        <f t="shared" si="6"/>
        <v>-4.4613624816261148E-3</v>
      </c>
      <c r="D197">
        <f>C197-SET_TRI!C198</f>
        <v>-4.3676077461942834E-3</v>
      </c>
      <c r="E197">
        <f t="shared" si="7"/>
        <v>-5.0661519685842541E-3</v>
      </c>
      <c r="F197">
        <f t="shared" ca="1" si="8"/>
        <v>-0.77492180552269174</v>
      </c>
      <c r="G197">
        <f ca="1">S0*EXP(Drift*(A197-$A$11)+Volatility*SUM($F$12:F197))</f>
        <v>54.702602461141474</v>
      </c>
    </row>
    <row r="198" spans="1:7" x14ac:dyDescent="0.25">
      <c r="A198" s="1" t="str">
        <f>MID('Filter Data'!A189,2,LEN('Filter Data'!A189)-2)</f>
        <v>01-Feb-2021</v>
      </c>
      <c r="B198">
        <f>'Filter Data'!P189</f>
        <v>37.148600000000002</v>
      </c>
      <c r="C198">
        <f t="shared" si="6"/>
        <v>1.3861634739510962E-2</v>
      </c>
      <c r="D198">
        <f>C198-SET_TRI!C199</f>
        <v>7.0670499102314793E-3</v>
      </c>
      <c r="E198">
        <f t="shared" si="7"/>
        <v>1.3973794240695715E-2</v>
      </c>
      <c r="F198">
        <f t="shared" ca="1" si="8"/>
        <v>-2.030050896036848</v>
      </c>
      <c r="G198">
        <f ca="1">S0*EXP(Drift*(A198-$A$11)+Volatility*SUM($F$12:F198))</f>
        <v>54.347596192456088</v>
      </c>
    </row>
    <row r="199" spans="1:7" x14ac:dyDescent="0.25">
      <c r="A199" s="1" t="str">
        <f>MID('Filter Data'!A190,2,LEN('Filter Data'!A190)-2)</f>
        <v>02-Feb-2021</v>
      </c>
      <c r="B199">
        <f>'Filter Data'!P190</f>
        <v>37.3187</v>
      </c>
      <c r="C199">
        <f t="shared" si="6"/>
        <v>4.5789074150842267E-3</v>
      </c>
      <c r="D199">
        <f>C199-SET_TRI!C200</f>
        <v>-1.0327612170742198E-3</v>
      </c>
      <c r="E199">
        <f t="shared" si="7"/>
        <v>4.1832116252444162E-3</v>
      </c>
      <c r="F199">
        <f t="shared" ca="1" si="8"/>
        <v>-0.61036107318045651</v>
      </c>
      <c r="G199">
        <f ca="1">S0*EXP(Drift*(A199-$A$11)+Volatility*SUM($F$12:F199))</f>
        <v>54.245618744426665</v>
      </c>
    </row>
    <row r="200" spans="1:7" x14ac:dyDescent="0.25">
      <c r="A200" s="1" t="str">
        <f>MID('Filter Data'!A191,2,LEN('Filter Data'!A191)-2)</f>
        <v>03-Feb-2021</v>
      </c>
      <c r="B200">
        <f>'Filter Data'!P191</f>
        <v>37.377200000000002</v>
      </c>
      <c r="C200">
        <f t="shared" si="6"/>
        <v>1.5675787205878613E-3</v>
      </c>
      <c r="D200">
        <f>C200-SET_TRI!C201</f>
        <v>6.0236773190381551E-3</v>
      </c>
      <c r="E200">
        <f t="shared" si="7"/>
        <v>1.6143191295716582E-3</v>
      </c>
      <c r="F200">
        <f t="shared" ca="1" si="8"/>
        <v>1.1242490598654626</v>
      </c>
      <c r="G200">
        <f ca="1">S0*EXP(Drift*(A200-$A$11)+Volatility*SUM($F$12:F200))</f>
        <v>54.559119200433059</v>
      </c>
    </row>
    <row r="201" spans="1:7" x14ac:dyDescent="0.25">
      <c r="A201" s="1" t="str">
        <f>MID('Filter Data'!A192,2,LEN('Filter Data'!A192)-2)</f>
        <v>04-Feb-2021</v>
      </c>
      <c r="B201">
        <f>'Filter Data'!P192</f>
        <v>37.640500000000003</v>
      </c>
      <c r="C201">
        <f t="shared" si="6"/>
        <v>7.0444013997838515E-3</v>
      </c>
      <c r="D201">
        <f>C201-SET_TRI!C202</f>
        <v>7.4889770896063761E-3</v>
      </c>
      <c r="E201">
        <f t="shared" si="7"/>
        <v>7.1830155857883831E-3</v>
      </c>
      <c r="F201">
        <f t="shared" ca="1" si="8"/>
        <v>0.37310380748057376</v>
      </c>
      <c r="G201">
        <f ca="1">S0*EXP(Drift*(A201-$A$11)+Volatility*SUM($F$12:F201))</f>
        <v>54.693167094901199</v>
      </c>
    </row>
    <row r="202" spans="1:7" x14ac:dyDescent="0.25">
      <c r="A202" s="1" t="str">
        <f>MID('Filter Data'!A193,2,LEN('Filter Data'!A193)-2)</f>
        <v>05-Feb-2021</v>
      </c>
      <c r="B202">
        <f>'Filter Data'!P193</f>
        <v>38.356499999999997</v>
      </c>
      <c r="C202">
        <f t="shared" si="6"/>
        <v>1.9022064000212377E-2</v>
      </c>
      <c r="D202">
        <f>C202-SET_TRI!C203</f>
        <v>8.1689431192362473E-3</v>
      </c>
      <c r="E202">
        <f t="shared" si="7"/>
        <v>1.9203311815623444E-2</v>
      </c>
      <c r="F202">
        <f t="shared" ca="1" si="8"/>
        <v>-0.76170493269710726</v>
      </c>
      <c r="G202">
        <f ca="1">S0*EXP(Drift*(A202-$A$11)+Volatility*SUM($F$12:F202))</f>
        <v>54.554160255205986</v>
      </c>
    </row>
    <row r="203" spans="1:7" x14ac:dyDescent="0.25">
      <c r="A203" s="1" t="str">
        <f>MID('Filter Data'!A194,2,LEN('Filter Data'!A194)-2)</f>
        <v>08-Feb-2021</v>
      </c>
      <c r="B203">
        <f>'Filter Data'!P194</f>
        <v>39.307200000000002</v>
      </c>
      <c r="C203">
        <f t="shared" si="6"/>
        <v>2.4785890266317438E-2</v>
      </c>
      <c r="D203">
        <f>C203-SET_TRI!C204</f>
        <v>9.05194457556871E-3</v>
      </c>
      <c r="E203">
        <f t="shared" si="7"/>
        <v>2.5022501960531691E-2</v>
      </c>
      <c r="F203">
        <f t="shared" ca="1" si="8"/>
        <v>-1.5000287364721732</v>
      </c>
      <c r="G203">
        <f ca="1">S0*EXP(Drift*(A203-$A$11)+Volatility*SUM($F$12:F203))</f>
        <v>54.326806100262395</v>
      </c>
    </row>
    <row r="204" spans="1:7" x14ac:dyDescent="0.25">
      <c r="A204" s="1" t="str">
        <f>MID('Filter Data'!A195,2,LEN('Filter Data'!A195)-2)</f>
        <v>09-Feb-2021</v>
      </c>
      <c r="B204">
        <f>'Filter Data'!P195</f>
        <v>39.278300000000002</v>
      </c>
      <c r="C204">
        <f t="shared" si="6"/>
        <v>-7.3523425733708196E-4</v>
      </c>
      <c r="D204">
        <f>C204-SET_TRI!C205</f>
        <v>-2.0305655839080328E-3</v>
      </c>
      <c r="E204">
        <f t="shared" si="7"/>
        <v>-1.1934920278378574E-3</v>
      </c>
      <c r="F204">
        <f t="shared" ca="1" si="8"/>
        <v>-0.238759172560671</v>
      </c>
      <c r="G204">
        <f ca="1">S0*EXP(Drift*(A204-$A$11)+Volatility*SUM($F$12:F204))</f>
        <v>54.313699507176466</v>
      </c>
    </row>
    <row r="205" spans="1:7" x14ac:dyDescent="0.25">
      <c r="A205" s="1" t="str">
        <f>MID('Filter Data'!A196,2,LEN('Filter Data'!A196)-2)</f>
        <v>10-Feb-2021</v>
      </c>
      <c r="B205">
        <f>'Filter Data'!P196</f>
        <v>39.026200000000003</v>
      </c>
      <c r="C205">
        <f t="shared" ref="C205:C268" si="9">(B205-B204)/B204</f>
        <v>-6.4183022177639725E-3</v>
      </c>
      <c r="D205">
        <f>C205-SET_TRI!C206</f>
        <v>-7.2740727744149327E-3</v>
      </c>
      <c r="E205">
        <f t="shared" ref="E205:E268" si="10">C205-($B$4+$B$5*D205)</f>
        <v>-7.2053260333453653E-3</v>
      </c>
      <c r="F205">
        <f t="shared" ref="F205:F268" ca="1" si="11">SQRT(A205-A204)*_xlfn.NORM.INV(RAND(),0,1)</f>
        <v>3.1064441454489575</v>
      </c>
      <c r="G205">
        <f ca="1">S0*EXP(Drift*(A205-$A$11)+Volatility*SUM($F$12:F205))</f>
        <v>55.106656389388434</v>
      </c>
    </row>
    <row r="206" spans="1:7" x14ac:dyDescent="0.25">
      <c r="A206" s="1" t="str">
        <f>MID('Filter Data'!A197,2,LEN('Filter Data'!A197)-2)</f>
        <v>18-Feb-2021</v>
      </c>
      <c r="B206">
        <f>'Filter Data'!P197</f>
        <v>39.367699999999999</v>
      </c>
      <c r="C206">
        <f t="shared" si="9"/>
        <v>8.7505316940925931E-3</v>
      </c>
      <c r="D206">
        <f>C206-SET_TRI!C207</f>
        <v>2.1153327555410162E-2</v>
      </c>
      <c r="E206">
        <f t="shared" si="10"/>
        <v>9.7458958182627502E-3</v>
      </c>
      <c r="F206">
        <f t="shared" ca="1" si="11"/>
        <v>-3.9890820855315923</v>
      </c>
      <c r="G206">
        <f ca="1">S0*EXP(Drift*(A206-$A$11)+Volatility*SUM($F$12:F206))</f>
        <v>54.499002800325243</v>
      </c>
    </row>
    <row r="207" spans="1:7" x14ac:dyDescent="0.25">
      <c r="A207" s="1" t="str">
        <f>MID('Filter Data'!A198,2,LEN('Filter Data'!A198)-2)</f>
        <v>19-Feb-2021</v>
      </c>
      <c r="B207">
        <f>'Filter Data'!P198</f>
        <v>38.880000000000003</v>
      </c>
      <c r="C207">
        <f t="shared" si="9"/>
        <v>-1.2388328502808056E-2</v>
      </c>
      <c r="D207">
        <f>C207-SET_TRI!C208</f>
        <v>-5.2619091025901668E-3</v>
      </c>
      <c r="E207">
        <f t="shared" si="10"/>
        <v>-1.3049190368304134E-2</v>
      </c>
      <c r="F207">
        <f t="shared" ca="1" si="11"/>
        <v>-0.81225863260406295</v>
      </c>
      <c r="G207">
        <f ca="1">S0*EXP(Drift*(A207-$A$11)+Volatility*SUM($F$12:F207))</f>
        <v>54.348385561073684</v>
      </c>
    </row>
    <row r="208" spans="1:7" x14ac:dyDescent="0.25">
      <c r="A208" s="1" t="str">
        <f>MID('Filter Data'!A199,2,LEN('Filter Data'!A199)-2)</f>
        <v>22-Feb-2021</v>
      </c>
      <c r="B208">
        <f>'Filter Data'!P199</f>
        <v>38.1432</v>
      </c>
      <c r="C208">
        <f t="shared" si="9"/>
        <v>-1.8950617283950675E-2</v>
      </c>
      <c r="D208">
        <f>C208-SET_TRI!C209</f>
        <v>-4.0484722717288018E-3</v>
      </c>
      <c r="E208">
        <f t="shared" si="10"/>
        <v>-1.9535397089607165E-2</v>
      </c>
      <c r="F208">
        <f t="shared" ca="1" si="11"/>
        <v>1.910799368198</v>
      </c>
      <c r="G208">
        <f ca="1">S0*EXP(Drift*(A208-$A$11)+Volatility*SUM($F$12:F208))</f>
        <v>54.941176093355999</v>
      </c>
    </row>
    <row r="209" spans="1:7" x14ac:dyDescent="0.25">
      <c r="A209" s="1" t="str">
        <f>MID('Filter Data'!A200,2,LEN('Filter Data'!A200)-2)</f>
        <v>23-Feb-2021</v>
      </c>
      <c r="B209">
        <f>'Filter Data'!P200</f>
        <v>38.982500000000002</v>
      </c>
      <c r="C209">
        <f t="shared" si="9"/>
        <v>2.2003922062123826E-2</v>
      </c>
      <c r="D209">
        <f>C209-SET_TRI!C210</f>
        <v>3.4009420576597421E-3</v>
      </c>
      <c r="E209">
        <f t="shared" si="10"/>
        <v>2.1886217898448707E-2</v>
      </c>
      <c r="F209">
        <f t="shared" ca="1" si="11"/>
        <v>0.86567006173690009</v>
      </c>
      <c r="G209">
        <f ca="1">S0*EXP(Drift*(A209-$A$11)+Volatility*SUM($F$12:F209))</f>
        <v>55.195791633280997</v>
      </c>
    </row>
    <row r="210" spans="1:7" x14ac:dyDescent="0.25">
      <c r="A210" s="1" t="str">
        <f>MID('Filter Data'!A201,2,LEN('Filter Data'!A201)-2)</f>
        <v>24-Feb-2021</v>
      </c>
      <c r="B210">
        <f>'Filter Data'!P201</f>
        <v>38.759399999999999</v>
      </c>
      <c r="C210">
        <f t="shared" si="9"/>
        <v>-5.723080869621042E-3</v>
      </c>
      <c r="D210">
        <f>C210-SET_TRI!C211</f>
        <v>1.2803535068520826E-3</v>
      </c>
      <c r="E210">
        <f t="shared" si="10"/>
        <v>-5.9737451849203402E-3</v>
      </c>
      <c r="F210">
        <f t="shared" ca="1" si="11"/>
        <v>0.13850447968326607</v>
      </c>
      <c r="G210">
        <f ca="1">S0*EXP(Drift*(A210-$A$11)+Volatility*SUM($F$12:F210))</f>
        <v>55.274254497282257</v>
      </c>
    </row>
    <row r="211" spans="1:7" x14ac:dyDescent="0.25">
      <c r="A211" s="1" t="str">
        <f>MID('Filter Data'!A202,2,LEN('Filter Data'!A202)-2)</f>
        <v>25-Feb-2021</v>
      </c>
      <c r="B211">
        <f>'Filter Data'!P202</f>
        <v>39.152900000000002</v>
      </c>
      <c r="C211">
        <f t="shared" si="9"/>
        <v>1.0152375939772109E-2</v>
      </c>
      <c r="D211">
        <f>C211-SET_TRI!C212</f>
        <v>6.1566343324978784E-3</v>
      </c>
      <c r="E211">
        <f t="shared" si="10"/>
        <v>1.0207452706444138E-2</v>
      </c>
      <c r="F211">
        <f t="shared" ca="1" si="11"/>
        <v>0.52304774911963736</v>
      </c>
      <c r="G211">
        <f ca="1">S0*EXP(Drift*(A211-$A$11)+Volatility*SUM($F$12:F211))</f>
        <v>55.446669260269118</v>
      </c>
    </row>
    <row r="212" spans="1:7" x14ac:dyDescent="0.25">
      <c r="A212" s="1" t="str">
        <f>MID('Filter Data'!A203,2,LEN('Filter Data'!A203)-2)</f>
        <v>01-Mar-2021</v>
      </c>
      <c r="B212">
        <f>'Filter Data'!P203</f>
        <v>39.391800000000003</v>
      </c>
      <c r="C212">
        <f t="shared" si="9"/>
        <v>6.1017191574570719E-3</v>
      </c>
      <c r="D212">
        <f>C212-SET_TRI!C213</f>
        <v>1.9353249968417641E-3</v>
      </c>
      <c r="E212">
        <f t="shared" si="10"/>
        <v>5.892121322774853E-3</v>
      </c>
      <c r="F212">
        <f t="shared" ca="1" si="11"/>
        <v>4.6070875061985123E-2</v>
      </c>
      <c r="G212">
        <f ca="1">S0*EXP(Drift*(A212-$A$11)+Volatility*SUM($F$12:F212))</f>
        <v>55.63799301724292</v>
      </c>
    </row>
    <row r="213" spans="1:7" x14ac:dyDescent="0.25">
      <c r="A213" s="1" t="str">
        <f>MID('Filter Data'!A204,2,LEN('Filter Data'!A204)-2)</f>
        <v>02-Mar-2021</v>
      </c>
      <c r="B213">
        <f>'Filter Data'!P204</f>
        <v>39.445599999999999</v>
      </c>
      <c r="C213">
        <f t="shared" si="9"/>
        <v>1.3657664793179139E-3</v>
      </c>
      <c r="D213">
        <f>C213-SET_TRI!C214</f>
        <v>7.7105397530069953E-4</v>
      </c>
      <c r="E213">
        <f t="shared" si="10"/>
        <v>1.0831692636398954E-3</v>
      </c>
      <c r="F213">
        <f t="shared" ca="1" si="11"/>
        <v>0.12520180122576277</v>
      </c>
      <c r="G213">
        <f ca="1">S0*EXP(Drift*(A213-$A$11)+Volatility*SUM($F$12:F213))</f>
        <v>55.713819724995879</v>
      </c>
    </row>
    <row r="214" spans="1:7" x14ac:dyDescent="0.25">
      <c r="A214" s="1" t="str">
        <f>MID('Filter Data'!A205,2,LEN('Filter Data'!A205)-2)</f>
        <v>03-Mar-2021</v>
      </c>
      <c r="B214">
        <f>'Filter Data'!P205</f>
        <v>40.355400000000003</v>
      </c>
      <c r="C214">
        <f t="shared" si="9"/>
        <v>2.3064676415113578E-2</v>
      </c>
      <c r="D214">
        <f>C214-SET_TRI!C215</f>
        <v>-1.0381624260129358E-2</v>
      </c>
      <c r="E214">
        <f t="shared" si="10"/>
        <v>2.2082810221191903E-2</v>
      </c>
      <c r="F214">
        <f t="shared" ca="1" si="11"/>
        <v>-1.0194913396998908</v>
      </c>
      <c r="G214">
        <f ca="1">S0*EXP(Drift*(A214-$A$11)+Volatility*SUM($F$12:F214))</f>
        <v>55.509150978714679</v>
      </c>
    </row>
    <row r="215" spans="1:7" x14ac:dyDescent="0.25">
      <c r="A215" s="1" t="str">
        <f>MID('Filter Data'!A206,2,LEN('Filter Data'!A206)-2)</f>
        <v>04-Mar-2021</v>
      </c>
      <c r="B215">
        <f>'Filter Data'!P206</f>
        <v>40.070799999999998</v>
      </c>
      <c r="C215">
        <f t="shared" si="9"/>
        <v>-7.0523399594603102E-3</v>
      </c>
      <c r="D215">
        <f>C215-SET_TRI!C216</f>
        <v>1.5146221505502782E-3</v>
      </c>
      <c r="E215">
        <f t="shared" si="10"/>
        <v>-7.2883157137112907E-3</v>
      </c>
      <c r="F215">
        <f t="shared" ca="1" si="11"/>
        <v>-1.6987188519313052</v>
      </c>
      <c r="G215">
        <f ca="1">S0*EXP(Drift*(A215-$A$11)+Volatility*SUM($F$12:F215))</f>
        <v>55.140011769709474</v>
      </c>
    </row>
    <row r="216" spans="1:7" x14ac:dyDescent="0.25">
      <c r="A216" s="1" t="str">
        <f>MID('Filter Data'!A207,2,LEN('Filter Data'!A207)-2)</f>
        <v>05-Mar-2021</v>
      </c>
      <c r="B216">
        <f>'Filter Data'!P207</f>
        <v>40.526499999999999</v>
      </c>
      <c r="C216">
        <f t="shared" si="9"/>
        <v>1.1372370903500809E-2</v>
      </c>
      <c r="D216">
        <f>C216-SET_TRI!C217</f>
        <v>5.9119989566693669E-3</v>
      </c>
      <c r="E216">
        <f t="shared" si="10"/>
        <v>1.1412109118688908E-2</v>
      </c>
      <c r="F216">
        <f t="shared" ca="1" si="11"/>
        <v>2.0975628584626049</v>
      </c>
      <c r="G216">
        <f ca="1">S0*EXP(Drift*(A216-$A$11)+Volatility*SUM($F$12:F216))</f>
        <v>55.696962766839164</v>
      </c>
    </row>
    <row r="217" spans="1:7" x14ac:dyDescent="0.25">
      <c r="A217" s="1" t="str">
        <f>MID('Filter Data'!A208,2,LEN('Filter Data'!A208)-2)</f>
        <v>08-Mar-2021</v>
      </c>
      <c r="B217">
        <f>'Filter Data'!P208</f>
        <v>40.7928</v>
      </c>
      <c r="C217">
        <f t="shared" si="9"/>
        <v>6.5710090928158393E-3</v>
      </c>
      <c r="D217">
        <f>C217-SET_TRI!C218</f>
        <v>6.5896535573779216E-3</v>
      </c>
      <c r="E217">
        <f t="shared" si="10"/>
        <v>6.6532360116351615E-3</v>
      </c>
      <c r="F217">
        <f t="shared" ca="1" si="11"/>
        <v>0.59012256216762837</v>
      </c>
      <c r="G217">
        <f ca="1">S0*EXP(Drift*(A217-$A$11)+Volatility*SUM($F$12:F217))</f>
        <v>55.97786456329046</v>
      </c>
    </row>
    <row r="218" spans="1:7" x14ac:dyDescent="0.25">
      <c r="A218" s="1" t="str">
        <f>MID('Filter Data'!A209,2,LEN('Filter Data'!A209)-2)</f>
        <v>09-Mar-2021</v>
      </c>
      <c r="B218">
        <f>'Filter Data'!P209</f>
        <v>40.917000000000002</v>
      </c>
      <c r="C218">
        <f t="shared" si="9"/>
        <v>3.0446549391069471E-3</v>
      </c>
      <c r="D218">
        <f>C218-SET_TRI!C219</f>
        <v>-1.9954238101201798E-4</v>
      </c>
      <c r="E218">
        <f t="shared" si="10"/>
        <v>2.7012016753982702E-3</v>
      </c>
      <c r="F218">
        <f t="shared" ca="1" si="11"/>
        <v>-1.6824526034376392</v>
      </c>
      <c r="G218">
        <f ca="1">S0*EXP(Drift*(A218-$A$11)+Volatility*SUM($F$12:F218))</f>
        <v>55.609592738315051</v>
      </c>
    </row>
    <row r="219" spans="1:7" x14ac:dyDescent="0.25">
      <c r="A219" s="1" t="str">
        <f>MID('Filter Data'!A210,2,LEN('Filter Data'!A210)-2)</f>
        <v>10-Mar-2021</v>
      </c>
      <c r="B219">
        <f>'Filter Data'!P210</f>
        <v>41.334200000000003</v>
      </c>
      <c r="C219">
        <f t="shared" si="9"/>
        <v>1.0196250947039156E-2</v>
      </c>
      <c r="D219">
        <f>C219-SET_TRI!C220</f>
        <v>-5.8649045145385166E-3</v>
      </c>
      <c r="E219">
        <f t="shared" si="10"/>
        <v>9.4975814826239943E-3</v>
      </c>
      <c r="F219">
        <f t="shared" ca="1" si="11"/>
        <v>1.9152617564353915</v>
      </c>
      <c r="G219">
        <f ca="1">S0*EXP(Drift*(A219-$A$11)+Volatility*SUM($F$12:F219))</f>
        <v>56.12619828821898</v>
      </c>
    </row>
    <row r="220" spans="1:7" x14ac:dyDescent="0.25">
      <c r="A220" s="1" t="str">
        <f>MID('Filter Data'!A211,2,LEN('Filter Data'!A211)-2)</f>
        <v>12-Mar-2021</v>
      </c>
      <c r="B220">
        <f>'Filter Data'!P211</f>
        <v>41.359000000000002</v>
      </c>
      <c r="C220">
        <f t="shared" si="9"/>
        <v>5.9998741961859775E-4</v>
      </c>
      <c r="D220">
        <f>C220-SET_TRI!C221</f>
        <v>2.8832826810951452E-3</v>
      </c>
      <c r="E220">
        <f t="shared" si="10"/>
        <v>4.4982619624111782E-4</v>
      </c>
      <c r="F220">
        <f t="shared" ca="1" si="11"/>
        <v>3.3131391326163122</v>
      </c>
      <c r="G220">
        <f ca="1">S0*EXP(Drift*(A220-$A$11)+Volatility*SUM($F$12:F220))</f>
        <v>57.043698991921765</v>
      </c>
    </row>
    <row r="221" spans="1:7" x14ac:dyDescent="0.25">
      <c r="A221" s="1" t="str">
        <f>MID('Filter Data'!A212,2,LEN('Filter Data'!A212)-2)</f>
        <v>15-Mar-2021</v>
      </c>
      <c r="B221">
        <f>'Filter Data'!P212</f>
        <v>41.223700000000001</v>
      </c>
      <c r="C221">
        <f t="shared" si="9"/>
        <v>-3.2713556904180674E-3</v>
      </c>
      <c r="D221">
        <f>C221-SET_TRI!C222</f>
        <v>1.6784486089860585E-3</v>
      </c>
      <c r="E221">
        <f t="shared" si="10"/>
        <v>-3.4970595837060252E-3</v>
      </c>
      <c r="F221">
        <f t="shared" ca="1" si="11"/>
        <v>-1.8345297466863701</v>
      </c>
      <c r="G221">
        <f ca="1">S0*EXP(Drift*(A221-$A$11)+Volatility*SUM($F$12:F221))</f>
        <v>56.72233080879608</v>
      </c>
    </row>
    <row r="222" spans="1:7" x14ac:dyDescent="0.25">
      <c r="A222" s="1" t="str">
        <f>MID('Filter Data'!A213,2,LEN('Filter Data'!A213)-2)</f>
        <v>16-Mar-2021</v>
      </c>
      <c r="B222">
        <f>'Filter Data'!P213</f>
        <v>41.214300000000001</v>
      </c>
      <c r="C222">
        <f t="shared" si="9"/>
        <v>-2.2802417056206524E-4</v>
      </c>
      <c r="D222">
        <f>C222-SET_TRI!C223</f>
        <v>2.8579627874326511E-3</v>
      </c>
      <c r="E222">
        <f t="shared" si="10"/>
        <v>-3.797729423110532E-4</v>
      </c>
      <c r="F222">
        <f t="shared" ca="1" si="11"/>
        <v>0.56658591221860433</v>
      </c>
      <c r="G222">
        <f ca="1">S0*EXP(Drift*(A222-$A$11)+Volatility*SUM($F$12:F222))</f>
        <v>56.910175774289144</v>
      </c>
    </row>
    <row r="223" spans="1:7" x14ac:dyDescent="0.25">
      <c r="A223" s="1" t="str">
        <f>MID('Filter Data'!A214,2,LEN('Filter Data'!A214)-2)</f>
        <v>17-Mar-2021</v>
      </c>
      <c r="B223">
        <f>'Filter Data'!P214</f>
        <v>41.078899999999997</v>
      </c>
      <c r="C223">
        <f t="shared" si="9"/>
        <v>-3.2852674921084232E-3</v>
      </c>
      <c r="D223">
        <f>C223-SET_TRI!C224</f>
        <v>-5.5522498388047613E-3</v>
      </c>
      <c r="E223">
        <f t="shared" si="10"/>
        <v>-3.9643336190087544E-3</v>
      </c>
      <c r="F223">
        <f t="shared" ca="1" si="11"/>
        <v>0.66509165938019033</v>
      </c>
      <c r="G223">
        <f ca="1">S0*EXP(Drift*(A223-$A$11)+Volatility*SUM($F$12:F223))</f>
        <v>57.123423790402619</v>
      </c>
    </row>
    <row r="224" spans="1:7" x14ac:dyDescent="0.25">
      <c r="A224" s="1" t="str">
        <f>MID('Filter Data'!A215,2,LEN('Filter Data'!A215)-2)</f>
        <v>18-Mar-2021</v>
      </c>
      <c r="B224">
        <f>'Filter Data'!P215</f>
        <v>41.034199999999998</v>
      </c>
      <c r="C224">
        <f t="shared" si="9"/>
        <v>-1.0881498774309648E-3</v>
      </c>
      <c r="D224">
        <f>C224-SET_TRI!C225</f>
        <v>2.5585077817900687E-4</v>
      </c>
      <c r="E224">
        <f t="shared" si="10"/>
        <v>-1.4030501512295565E-3</v>
      </c>
      <c r="F224">
        <f t="shared" ca="1" si="11"/>
        <v>-1.1598970893841682</v>
      </c>
      <c r="G224">
        <f ca="1">S0*EXP(Drift*(A224-$A$11)+Volatility*SUM($F$12:F224))</f>
        <v>56.878388060099518</v>
      </c>
    </row>
    <row r="225" spans="1:7" x14ac:dyDescent="0.25">
      <c r="A225" s="1" t="str">
        <f>MID('Filter Data'!A216,2,LEN('Filter Data'!A216)-2)</f>
        <v>19-Mar-2021</v>
      </c>
      <c r="B225">
        <f>'Filter Data'!P216</f>
        <v>40.891399999999997</v>
      </c>
      <c r="C225">
        <f t="shared" si="9"/>
        <v>-3.4800239799972011E-3</v>
      </c>
      <c r="D225">
        <f>C225-SET_TRI!C226</f>
        <v>3.4911047150806389E-3</v>
      </c>
      <c r="E225">
        <f t="shared" si="10"/>
        <v>-3.59207497696209E-3</v>
      </c>
      <c r="F225">
        <f t="shared" ca="1" si="11"/>
        <v>-0.71071061018443704</v>
      </c>
      <c r="G225">
        <f ca="1">S0*EXP(Drift*(A225-$A$11)+Volatility*SUM($F$12:F225))</f>
        <v>56.74657259727578</v>
      </c>
    </row>
    <row r="226" spans="1:7" x14ac:dyDescent="0.25">
      <c r="A226" s="1" t="str">
        <f>MID('Filter Data'!A217,2,LEN('Filter Data'!A217)-2)</f>
        <v>22-Mar-2021</v>
      </c>
      <c r="B226">
        <f>'Filter Data'!P217</f>
        <v>41.027099999999997</v>
      </c>
      <c r="C226">
        <f t="shared" si="9"/>
        <v>3.3185461979780575E-3</v>
      </c>
      <c r="D226">
        <f>C226-SET_TRI!C227</f>
        <v>3.2483042143444094E-3</v>
      </c>
      <c r="E226">
        <f t="shared" si="10"/>
        <v>3.1912716955481315E-3</v>
      </c>
      <c r="F226">
        <f t="shared" ca="1" si="11"/>
        <v>-0.6205589257813412</v>
      </c>
      <c r="G226">
        <f ca="1">S0*EXP(Drift*(A226-$A$11)+Volatility*SUM($F$12:F226))</f>
        <v>56.729425257911196</v>
      </c>
    </row>
    <row r="227" spans="1:7" x14ac:dyDescent="0.25">
      <c r="A227" s="1" t="str">
        <f>MID('Filter Data'!A218,2,LEN('Filter Data'!A218)-2)</f>
        <v>23-Mar-2021</v>
      </c>
      <c r="B227">
        <f>'Filter Data'!P218</f>
        <v>40.948900000000002</v>
      </c>
      <c r="C227">
        <f t="shared" si="9"/>
        <v>-1.9060572158401492E-3</v>
      </c>
      <c r="D227">
        <f>C227-SET_TRI!C228</f>
        <v>-8.6091301467293782E-5</v>
      </c>
      <c r="E227">
        <f t="shared" si="10"/>
        <v>-2.2423971370135907E-3</v>
      </c>
      <c r="F227">
        <f t="shared" ca="1" si="11"/>
        <v>-0.66203469454071096</v>
      </c>
      <c r="G227">
        <f ca="1">S0*EXP(Drift*(A227-$A$11)+Volatility*SUM($F$12:F227))</f>
        <v>56.610091648072199</v>
      </c>
    </row>
    <row r="228" spans="1:7" x14ac:dyDescent="0.25">
      <c r="A228" s="1" t="str">
        <f>MID('Filter Data'!A219,2,LEN('Filter Data'!A219)-2)</f>
        <v>24-Mar-2021</v>
      </c>
      <c r="B228">
        <f>'Filter Data'!P219</f>
        <v>40.968600000000002</v>
      </c>
      <c r="C228">
        <f t="shared" si="9"/>
        <v>4.8108740405725846E-4</v>
      </c>
      <c r="D228">
        <f>C228-SET_TRI!C229</f>
        <v>-3.545245704383831E-3</v>
      </c>
      <c r="E228">
        <f t="shared" si="10"/>
        <v>-7.2140273926931916E-5</v>
      </c>
      <c r="F228">
        <f t="shared" ca="1" si="11"/>
        <v>1.4929942724317022</v>
      </c>
      <c r="G228">
        <f ca="1">S0*EXP(Drift*(A228-$A$11)+Volatility*SUM($F$12:F228))</f>
        <v>57.02981472600397</v>
      </c>
    </row>
    <row r="229" spans="1:7" x14ac:dyDescent="0.25">
      <c r="A229" s="1" t="str">
        <f>MID('Filter Data'!A220,2,LEN('Filter Data'!A220)-2)</f>
        <v>25-Mar-2021</v>
      </c>
      <c r="B229">
        <f>'Filter Data'!P220</f>
        <v>40.817300000000003</v>
      </c>
      <c r="C229">
        <f t="shared" si="9"/>
        <v>-3.6930722553369919E-3</v>
      </c>
      <c r="D229">
        <f>C229-SET_TRI!C230</f>
        <v>-3.8559120158594734E-3</v>
      </c>
      <c r="E229">
        <f t="shared" si="10"/>
        <v>-4.2657786011007452E-3</v>
      </c>
      <c r="F229">
        <f t="shared" ca="1" si="11"/>
        <v>0.34517308956666681</v>
      </c>
      <c r="G229">
        <f ca="1">S0*EXP(Drift*(A229-$A$11)+Volatility*SUM($F$12:F229))</f>
        <v>57.16289963341476</v>
      </c>
    </row>
    <row r="230" spans="1:7" x14ac:dyDescent="0.25">
      <c r="A230" s="1" t="str">
        <f>MID('Filter Data'!A221,2,LEN('Filter Data'!A221)-2)</f>
        <v>26-Mar-2021</v>
      </c>
      <c r="B230">
        <f>'Filter Data'!P221</f>
        <v>40.871600000000001</v>
      </c>
      <c r="C230">
        <f t="shared" si="9"/>
        <v>1.3303182719091608E-3</v>
      </c>
      <c r="D230">
        <f>C230-SET_TRI!C231</f>
        <v>-6.5950693055112143E-4</v>
      </c>
      <c r="E230">
        <f t="shared" si="10"/>
        <v>9.5802539373346547E-4</v>
      </c>
      <c r="F230">
        <f t="shared" ca="1" si="11"/>
        <v>1.4937522990578671</v>
      </c>
      <c r="G230">
        <f ca="1">S0*EXP(Drift*(A230-$A$11)+Volatility*SUM($F$12:F230))</f>
        <v>57.586913669121166</v>
      </c>
    </row>
    <row r="231" spans="1:7" x14ac:dyDescent="0.25">
      <c r="A231" s="1" t="str">
        <f>MID('Filter Data'!A222,2,LEN('Filter Data'!A222)-2)</f>
        <v>30-Mar-2021</v>
      </c>
      <c r="B231">
        <f>'Filter Data'!P222</f>
        <v>41.079900000000002</v>
      </c>
      <c r="C231">
        <f t="shared" si="9"/>
        <v>5.0964483895908465E-3</v>
      </c>
      <c r="D231">
        <f>C231-SET_TRI!C232</f>
        <v>-4.2888872035179567E-3</v>
      </c>
      <c r="E231">
        <f t="shared" si="10"/>
        <v>4.4965946527980071E-3</v>
      </c>
      <c r="F231">
        <f t="shared" ca="1" si="11"/>
        <v>-0.12372994348626616</v>
      </c>
      <c r="G231">
        <f ca="1">S0*EXP(Drift*(A231-$A$11)+Volatility*SUM($F$12:F231))</f>
        <v>57.742417541157963</v>
      </c>
    </row>
    <row r="232" spans="1:7" x14ac:dyDescent="0.25">
      <c r="A232" s="1" t="str">
        <f>MID('Filter Data'!A223,2,LEN('Filter Data'!A223)-2)</f>
        <v>31-Mar-2021</v>
      </c>
      <c r="B232">
        <f>'Filter Data'!P223</f>
        <v>41.0017</v>
      </c>
      <c r="C232">
        <f t="shared" si="9"/>
        <v>-1.9036073602906162E-3</v>
      </c>
      <c r="D232">
        <f>C232-SET_TRI!C233</f>
        <v>-3.9875862968192827E-4</v>
      </c>
      <c r="E232">
        <f t="shared" si="10"/>
        <v>-2.2595514122849616E-3</v>
      </c>
      <c r="F232">
        <f t="shared" ca="1" si="11"/>
        <v>-1.7701160289986142</v>
      </c>
      <c r="G232">
        <f ca="1">S0*EXP(Drift*(A232-$A$11)+Volatility*SUM($F$12:F232))</f>
        <v>57.34039070383389</v>
      </c>
    </row>
    <row r="233" spans="1:7" x14ac:dyDescent="0.25">
      <c r="A233" s="1" t="str">
        <f>MID('Filter Data'!A224,2,LEN('Filter Data'!A224)-2)</f>
        <v>07-Apr-2021</v>
      </c>
      <c r="B233">
        <f>'Filter Data'!P224</f>
        <v>40.0501</v>
      </c>
      <c r="C233">
        <f t="shared" si="9"/>
        <v>-2.3208793781721224E-2</v>
      </c>
      <c r="D233">
        <f>C233-SET_TRI!C234</f>
        <v>-1.7275337627623254E-3</v>
      </c>
      <c r="E233">
        <f t="shared" si="10"/>
        <v>-2.364805156428415E-2</v>
      </c>
      <c r="F233">
        <f t="shared" ca="1" si="11"/>
        <v>1.0982384649341181</v>
      </c>
      <c r="G233">
        <f ca="1">S0*EXP(Drift*(A233-$A$11)+Volatility*SUM($F$12:F233))</f>
        <v>57.946253122049285</v>
      </c>
    </row>
    <row r="234" spans="1:7" x14ac:dyDescent="0.25">
      <c r="A234" s="1" t="str">
        <f>MID('Filter Data'!A225,2,LEN('Filter Data'!A225)-2)</f>
        <v>09-Apr-2021</v>
      </c>
      <c r="B234">
        <f>'Filter Data'!P225</f>
        <v>40.3247</v>
      </c>
      <c r="C234">
        <f t="shared" si="9"/>
        <v>6.8564123435397046E-3</v>
      </c>
      <c r="D234">
        <f>C234-SET_TRI!C235</f>
        <v>4.2331712027630919E-6</v>
      </c>
      <c r="E234">
        <f t="shared" si="10"/>
        <v>6.5257357348353466E-3</v>
      </c>
      <c r="F234">
        <f t="shared" ca="1" si="11"/>
        <v>2.5499990939900732</v>
      </c>
      <c r="G234">
        <f ca="1">S0*EXP(Drift*(A234-$A$11)+Volatility*SUM($F$12:F234))</f>
        <v>58.695864709934021</v>
      </c>
    </row>
    <row r="235" spans="1:7" x14ac:dyDescent="0.25">
      <c r="A235" s="1" t="str">
        <f>MID('Filter Data'!A226,2,LEN('Filter Data'!A226)-2)</f>
        <v>16-Apr-2021</v>
      </c>
      <c r="B235">
        <f>'Filter Data'!P226</f>
        <v>40.121600000000001</v>
      </c>
      <c r="C235">
        <f t="shared" si="9"/>
        <v>-5.0366152755010989E-3</v>
      </c>
      <c r="D235">
        <f>C235-SET_TRI!C236</f>
        <v>4.7993721967424172E-3</v>
      </c>
      <c r="E235">
        <f t="shared" si="10"/>
        <v>-5.0666383643833551E-3</v>
      </c>
      <c r="F235">
        <f t="shared" ca="1" si="11"/>
        <v>1.4162356151688131</v>
      </c>
      <c r="G235">
        <f ca="1">S0*EXP(Drift*(A235-$A$11)+Volatility*SUM($F$12:F235))</f>
        <v>59.399194209764801</v>
      </c>
    </row>
    <row r="236" spans="1:7" x14ac:dyDescent="0.25">
      <c r="A236" s="1" t="str">
        <f>MID('Filter Data'!A227,2,LEN('Filter Data'!A227)-2)</f>
        <v>19-Apr-2021</v>
      </c>
      <c r="B236">
        <f>'Filter Data'!P227</f>
        <v>40.823300000000003</v>
      </c>
      <c r="C236">
        <f t="shared" si="9"/>
        <v>1.7489332429414639E-2</v>
      </c>
      <c r="D236">
        <f>C236-SET_TRI!C237</f>
        <v>2.6876350091210918E-3</v>
      </c>
      <c r="E236">
        <f t="shared" si="10"/>
        <v>1.7326904166247343E-2</v>
      </c>
      <c r="F236">
        <f t="shared" ca="1" si="11"/>
        <v>-0.23881571783635167</v>
      </c>
      <c r="G236">
        <f ca="1">S0*EXP(Drift*(A236-$A$11)+Volatility*SUM($F$12:F236))</f>
        <v>59.481181458183308</v>
      </c>
    </row>
    <row r="237" spans="1:7" x14ac:dyDescent="0.25">
      <c r="A237" s="1" t="str">
        <f>MID('Filter Data'!A228,2,LEN('Filter Data'!A228)-2)</f>
        <v>20-Apr-2021</v>
      </c>
      <c r="B237">
        <f>'Filter Data'!P228</f>
        <v>40.878</v>
      </c>
      <c r="C237">
        <f t="shared" si="9"/>
        <v>1.3399210744843473E-3</v>
      </c>
      <c r="D237">
        <f>C237-SET_TRI!C238</f>
        <v>-3.5766416606500826E-3</v>
      </c>
      <c r="E237">
        <f t="shared" si="10"/>
        <v>7.8472488115381256E-4</v>
      </c>
      <c r="F237">
        <f t="shared" ca="1" si="11"/>
        <v>-0.26775778647335613</v>
      </c>
      <c r="G237">
        <f ca="1">S0*EXP(Drift*(A237-$A$11)+Volatility*SUM($F$12:F237))</f>
        <v>59.459235766111973</v>
      </c>
    </row>
    <row r="238" spans="1:7" x14ac:dyDescent="0.25">
      <c r="A238" s="1" t="str">
        <f>MID('Filter Data'!A229,2,LEN('Filter Data'!A229)-2)</f>
        <v>22-Apr-2021</v>
      </c>
      <c r="B238">
        <f>'Filter Data'!P229</f>
        <v>40.350700000000003</v>
      </c>
      <c r="C238">
        <f t="shared" si="9"/>
        <v>-1.2899359068447497E-2</v>
      </c>
      <c r="D238">
        <f>C238-SET_TRI!C239</f>
        <v>-2.0425034025739874E-3</v>
      </c>
      <c r="E238">
        <f t="shared" si="10"/>
        <v>-1.3358365335953635E-2</v>
      </c>
      <c r="F238">
        <f t="shared" ca="1" si="11"/>
        <v>-0.92568442796013073</v>
      </c>
      <c r="G238">
        <f ca="1">S0*EXP(Drift*(A238-$A$11)+Volatility*SUM($F$12:F238))</f>
        <v>59.313341694986455</v>
      </c>
    </row>
    <row r="239" spans="1:7" x14ac:dyDescent="0.25">
      <c r="A239" s="1" t="str">
        <f>MID('Filter Data'!A230,2,LEN('Filter Data'!A230)-2)</f>
        <v>23-Apr-2021</v>
      </c>
      <c r="B239">
        <f>'Filter Data'!P230</f>
        <v>39.881599999999999</v>
      </c>
      <c r="C239">
        <f t="shared" si="9"/>
        <v>-1.1625572790558886E-2</v>
      </c>
      <c r="D239">
        <f>C239-SET_TRI!C240</f>
        <v>-1.1835766790876511E-3</v>
      </c>
      <c r="E239">
        <f t="shared" si="10"/>
        <v>-1.2030724656490846E-2</v>
      </c>
      <c r="F239">
        <f t="shared" ca="1" si="11"/>
        <v>1.5619656174926513</v>
      </c>
      <c r="G239">
        <f ca="1">S0*EXP(Drift*(A239-$A$11)+Volatility*SUM($F$12:F239))</f>
        <v>59.771263917378022</v>
      </c>
    </row>
    <row r="240" spans="1:7" x14ac:dyDescent="0.25">
      <c r="A240" s="1" t="str">
        <f>MID('Filter Data'!A231,2,LEN('Filter Data'!A231)-2)</f>
        <v>26-Apr-2021</v>
      </c>
      <c r="B240">
        <f>'Filter Data'!P231</f>
        <v>40.146299999999997</v>
      </c>
      <c r="C240">
        <f t="shared" si="9"/>
        <v>6.6371459520179164E-3</v>
      </c>
      <c r="D240">
        <f>C240-SET_TRI!C241</f>
        <v>5.2686107352893745E-3</v>
      </c>
      <c r="E240">
        <f t="shared" si="10"/>
        <v>6.6365439534312523E-3</v>
      </c>
      <c r="F240">
        <f t="shared" ca="1" si="11"/>
        <v>1.405905620470643</v>
      </c>
      <c r="G240">
        <f ca="1">S0*EXP(Drift*(A240-$A$11)+Volatility*SUM($F$12:F240))</f>
        <v>60.288970558996802</v>
      </c>
    </row>
    <row r="241" spans="1:7" x14ac:dyDescent="0.25">
      <c r="A241" s="1" t="str">
        <f>MID('Filter Data'!A232,2,LEN('Filter Data'!A232)-2)</f>
        <v>27-Apr-2021</v>
      </c>
      <c r="B241">
        <f>'Filter Data'!P232</f>
        <v>40.057600000000001</v>
      </c>
      <c r="C241">
        <f t="shared" si="9"/>
        <v>-2.2094190498251594E-3</v>
      </c>
      <c r="D241">
        <f>C241-SET_TRI!C242</f>
        <v>-1.5951523659966142E-3</v>
      </c>
      <c r="E241">
        <f t="shared" si="10"/>
        <v>-2.6403765656628489E-3</v>
      </c>
      <c r="F241">
        <f t="shared" ca="1" si="11"/>
        <v>-0.48654175246513487</v>
      </c>
      <c r="G241">
        <f ca="1">S0*EXP(Drift*(A241-$A$11)+Volatility*SUM($F$12:F241))</f>
        <v>60.208674374729405</v>
      </c>
    </row>
    <row r="242" spans="1:7" x14ac:dyDescent="0.25">
      <c r="A242" s="1" t="str">
        <f>MID('Filter Data'!A233,2,LEN('Filter Data'!A233)-2)</f>
        <v>28-Apr-2021</v>
      </c>
      <c r="B242">
        <f>'Filter Data'!P233</f>
        <v>40.555700000000002</v>
      </c>
      <c r="C242">
        <f t="shared" si="9"/>
        <v>1.2434594184374523E-2</v>
      </c>
      <c r="D242">
        <f>C242-SET_TRI!C243</f>
        <v>4.4850797083440842E-4</v>
      </c>
      <c r="E242">
        <f t="shared" si="10"/>
        <v>1.2131773448370849E-2</v>
      </c>
      <c r="F242">
        <f t="shared" ca="1" si="11"/>
        <v>0.93541594721021826</v>
      </c>
      <c r="G242">
        <f ca="1">S0*EXP(Drift*(A242-$A$11)+Volatility*SUM($F$12:F242))</f>
        <v>60.506287377539181</v>
      </c>
    </row>
    <row r="243" spans="1:7" x14ac:dyDescent="0.25">
      <c r="A243" s="1" t="str">
        <f>MID('Filter Data'!A234,2,LEN('Filter Data'!A234)-2)</f>
        <v>29-Apr-2021</v>
      </c>
      <c r="B243">
        <f>'Filter Data'!P234</f>
        <v>40.818100000000001</v>
      </c>
      <c r="C243">
        <f t="shared" si="9"/>
        <v>6.4701139420599201E-3</v>
      </c>
      <c r="D243">
        <f>C243-SET_TRI!C244</f>
        <v>-5.2726077743704336E-3</v>
      </c>
      <c r="E243">
        <f t="shared" si="10"/>
        <v>5.8085812736296573E-3</v>
      </c>
      <c r="F243">
        <f t="shared" ca="1" si="11"/>
        <v>-0.14361747292749541</v>
      </c>
      <c r="G243">
        <f ca="1">S0*EXP(Drift*(A243-$A$11)+Volatility*SUM($F$12:F243))</f>
        <v>60.517046752963381</v>
      </c>
    </row>
    <row r="244" spans="1:7" x14ac:dyDescent="0.25">
      <c r="A244" s="1" t="str">
        <f>MID('Filter Data'!A235,2,LEN('Filter Data'!A235)-2)</f>
        <v>06-May-2021</v>
      </c>
      <c r="B244">
        <f>'Filter Data'!P235</f>
        <v>40.314599999999999</v>
      </c>
      <c r="C244">
        <f t="shared" si="9"/>
        <v>-1.2335214034950243E-2</v>
      </c>
      <c r="D244">
        <f>C244-SET_TRI!C245</f>
        <v>5.7345738605725002E-3</v>
      </c>
      <c r="E244">
        <f t="shared" si="10"/>
        <v>-1.2306600310493734E-2</v>
      </c>
      <c r="F244">
        <f t="shared" ca="1" si="11"/>
        <v>1.5983059270026301</v>
      </c>
      <c r="G244">
        <f ca="1">S0*EXP(Drift*(A244-$A$11)+Volatility*SUM($F$12:F244))</f>
        <v>61.29133487956932</v>
      </c>
    </row>
    <row r="245" spans="1:7" x14ac:dyDescent="0.25">
      <c r="A245" s="1" t="str">
        <f>MID('Filter Data'!A236,2,LEN('Filter Data'!A236)-2)</f>
        <v>07-May-2021</v>
      </c>
      <c r="B245">
        <f>'Filter Data'!P236</f>
        <v>40.607100000000003</v>
      </c>
      <c r="C245">
        <f t="shared" si="9"/>
        <v>7.2554359958924061E-3</v>
      </c>
      <c r="D245">
        <f>C245-SET_TRI!C246</f>
        <v>-3.7095059767765434E-3</v>
      </c>
      <c r="E245">
        <f t="shared" si="10"/>
        <v>6.6919092569636277E-3</v>
      </c>
      <c r="F245">
        <f t="shared" ca="1" si="11"/>
        <v>1.2168014513923906</v>
      </c>
      <c r="G245">
        <f ca="1">S0*EXP(Drift*(A245-$A$11)+Volatility*SUM($F$12:F245))</f>
        <v>61.670691553389894</v>
      </c>
    </row>
    <row r="246" spans="1:7" x14ac:dyDescent="0.25">
      <c r="A246" s="1" t="str">
        <f>MID('Filter Data'!A237,2,LEN('Filter Data'!A237)-2)</f>
        <v>10-May-2021</v>
      </c>
      <c r="B246">
        <f>'Filter Data'!P237</f>
        <v>40.609099999999998</v>
      </c>
      <c r="C246">
        <f t="shared" si="9"/>
        <v>4.9252470626943038E-5</v>
      </c>
      <c r="D246">
        <f>C246-SET_TRI!C247</f>
        <v>-3.7686935238778817E-3</v>
      </c>
      <c r="E246">
        <f t="shared" si="10"/>
        <v>-5.1798530655763485E-4</v>
      </c>
      <c r="F246">
        <f t="shared" ca="1" si="11"/>
        <v>-1.6199707331979718</v>
      </c>
      <c r="G246">
        <f ca="1">S0*EXP(Drift*(A246-$A$11)+Volatility*SUM($F$12:F246))</f>
        <v>61.381240968568719</v>
      </c>
    </row>
    <row r="247" spans="1:7" x14ac:dyDescent="0.25">
      <c r="A247" s="1" t="str">
        <f>MID('Filter Data'!A238,2,LEN('Filter Data'!A238)-2)</f>
        <v>11-May-2021</v>
      </c>
      <c r="B247">
        <f>'Filter Data'!P238</f>
        <v>40.240499999999997</v>
      </c>
      <c r="C247">
        <f t="shared" si="9"/>
        <v>-9.076783282564763E-3</v>
      </c>
      <c r="D247">
        <f>C247-SET_TRI!C248</f>
        <v>-6.4956680149857639E-3</v>
      </c>
      <c r="E247">
        <f t="shared" si="10"/>
        <v>-9.8150013952203029E-3</v>
      </c>
      <c r="F247">
        <f t="shared" ca="1" si="11"/>
        <v>1.4001483991178234</v>
      </c>
      <c r="G247">
        <f ca="1">S0*EXP(Drift*(A247-$A$11)+Volatility*SUM($F$12:F247))</f>
        <v>61.811054186475523</v>
      </c>
    </row>
    <row r="248" spans="1:7" x14ac:dyDescent="0.25">
      <c r="A248" s="1" t="str">
        <f>MID('Filter Data'!A239,2,LEN('Filter Data'!A239)-2)</f>
        <v>17-May-2021</v>
      </c>
      <c r="B248">
        <f>'Filter Data'!P239</f>
        <v>38.963900000000002</v>
      </c>
      <c r="C248">
        <f t="shared" si="9"/>
        <v>-3.1724257899379854E-2</v>
      </c>
      <c r="D248">
        <f>C248-SET_TRI!C249</f>
        <v>-1.3360690755625942E-2</v>
      </c>
      <c r="E248">
        <f t="shared" si="10"/>
        <v>-3.2892910508228117E-2</v>
      </c>
      <c r="F248">
        <f t="shared" ca="1" si="11"/>
        <v>1.1099469754381286</v>
      </c>
      <c r="G248">
        <f ca="1">S0*EXP(Drift*(A248-$A$11)+Volatility*SUM($F$12:F248))</f>
        <v>62.416770782574417</v>
      </c>
    </row>
    <row r="249" spans="1:7" x14ac:dyDescent="0.25">
      <c r="A249" s="1" t="str">
        <f>MID('Filter Data'!A240,2,LEN('Filter Data'!A240)-2)</f>
        <v>20-May-2021</v>
      </c>
      <c r="B249">
        <f>'Filter Data'!P240</f>
        <v>39.4985</v>
      </c>
      <c r="C249">
        <f t="shared" si="9"/>
        <v>1.3720392465846528E-2</v>
      </c>
      <c r="D249">
        <f>C249-SET_TRI!C250</f>
        <v>1.4445741854697748E-2</v>
      </c>
      <c r="E249">
        <f t="shared" si="10"/>
        <v>1.4295193340507851E-2</v>
      </c>
      <c r="F249">
        <f t="shared" ca="1" si="11"/>
        <v>-2.8436018702613755</v>
      </c>
      <c r="G249">
        <f ca="1">S0*EXP(Drift*(A249-$A$11)+Volatility*SUM($F$12:F249))</f>
        <v>61.789873035114823</v>
      </c>
    </row>
    <row r="250" spans="1:7" x14ac:dyDescent="0.25">
      <c r="A250" s="1" t="str">
        <f>MID('Filter Data'!A241,2,LEN('Filter Data'!A241)-2)</f>
        <v>21-May-2021</v>
      </c>
      <c r="B250">
        <f>'Filter Data'!P241</f>
        <v>39.366300000000003</v>
      </c>
      <c r="C250">
        <f t="shared" si="9"/>
        <v>-3.34696254288131E-3</v>
      </c>
      <c r="D250">
        <f>C250-SET_TRI!C251</f>
        <v>-2.5140933715233358E-3</v>
      </c>
      <c r="E250">
        <f t="shared" si="10"/>
        <v>-3.8355373345370612E-3</v>
      </c>
      <c r="F250">
        <f t="shared" ca="1" si="11"/>
        <v>-0.19298932792931278</v>
      </c>
      <c r="G250">
        <f ca="1">S0*EXP(Drift*(A250-$A$11)+Volatility*SUM($F$12:F250))</f>
        <v>61.787421767554463</v>
      </c>
    </row>
    <row r="251" spans="1:7" x14ac:dyDescent="0.25">
      <c r="A251" s="1" t="str">
        <f>MID('Filter Data'!A242,2,LEN('Filter Data'!A242)-2)</f>
        <v>25-May-2021</v>
      </c>
      <c r="B251">
        <f>'Filter Data'!P242</f>
        <v>39.599200000000003</v>
      </c>
      <c r="C251">
        <f t="shared" si="9"/>
        <v>5.9162278395480591E-3</v>
      </c>
      <c r="D251">
        <f>C251-SET_TRI!C252</f>
        <v>-5.3158817792908694E-3</v>
      </c>
      <c r="E251">
        <f t="shared" si="10"/>
        <v>5.2519819063246726E-3</v>
      </c>
      <c r="F251">
        <f t="shared" ca="1" si="11"/>
        <v>2.9382530602318617</v>
      </c>
      <c r="G251">
        <f ca="1">S0*EXP(Drift*(A251-$A$11)+Volatility*SUM($F$12:F251))</f>
        <v>62.795552918436847</v>
      </c>
    </row>
    <row r="252" spans="1:7" x14ac:dyDescent="0.25">
      <c r="A252" s="1" t="str">
        <f>MID('Filter Data'!A243,2,LEN('Filter Data'!A243)-2)</f>
        <v>27-May-2021</v>
      </c>
      <c r="B252">
        <f>'Filter Data'!P243</f>
        <v>40.022599999999997</v>
      </c>
      <c r="C252">
        <f t="shared" si="9"/>
        <v>1.0692135194650239E-2</v>
      </c>
      <c r="D252">
        <f>C252-SET_TRI!C253</f>
        <v>1.0330277692634122E-3</v>
      </c>
      <c r="E252">
        <f t="shared" si="10"/>
        <v>1.0425963643136811E-2</v>
      </c>
      <c r="F252">
        <f t="shared" ca="1" si="11"/>
        <v>-0.53134388018572687</v>
      </c>
      <c r="G252">
        <f ca="1">S0*EXP(Drift*(A252-$A$11)+Volatility*SUM($F$12:F252))</f>
        <v>62.750377480675787</v>
      </c>
    </row>
    <row r="253" spans="1:7" x14ac:dyDescent="0.25">
      <c r="A253" s="1" t="str">
        <f>MID('Filter Data'!A244,2,LEN('Filter Data'!A244)-2)</f>
        <v>28-May-2021</v>
      </c>
      <c r="B253">
        <f>'Filter Data'!P244</f>
        <v>39.9313</v>
      </c>
      <c r="C253">
        <f t="shared" si="9"/>
        <v>-2.2812111157195394E-3</v>
      </c>
      <c r="D253">
        <f>C253-SET_TRI!C254</f>
        <v>-1.331121659244764E-3</v>
      </c>
      <c r="E253">
        <f t="shared" si="10"/>
        <v>-2.6956139996887341E-3</v>
      </c>
      <c r="F253">
        <f t="shared" ca="1" si="11"/>
        <v>-1.1558783214158042</v>
      </c>
      <c r="G253">
        <f ca="1">S0*EXP(Drift*(A253-$A$11)+Volatility*SUM($F$12:F253))</f>
        <v>62.482310530113658</v>
      </c>
    </row>
    <row r="254" spans="1:7" x14ac:dyDescent="0.25">
      <c r="A254" s="1" t="str">
        <f>MID('Filter Data'!A245,2,LEN('Filter Data'!A245)-2)</f>
        <v>02-Jun-2021</v>
      </c>
      <c r="B254">
        <f>'Filter Data'!P245</f>
        <v>40.657699999999998</v>
      </c>
      <c r="C254">
        <f t="shared" si="9"/>
        <v>1.8191243460643609E-2</v>
      </c>
      <c r="D254">
        <f>C254-SET_TRI!C255</f>
        <v>-4.9073880975028482E-3</v>
      </c>
      <c r="E254">
        <f t="shared" si="10"/>
        <v>1.7552609936695641E-2</v>
      </c>
      <c r="F254">
        <f t="shared" ca="1" si="11"/>
        <v>-4.0829841136897045</v>
      </c>
      <c r="G254">
        <f ca="1">S0*EXP(Drift*(A254-$A$11)+Volatility*SUM($F$12:F254))</f>
        <v>61.617779702544432</v>
      </c>
    </row>
    <row r="255" spans="1:7" x14ac:dyDescent="0.25">
      <c r="A255" s="1" t="str">
        <f>MID('Filter Data'!A246,2,LEN('Filter Data'!A246)-2)</f>
        <v>04-Jun-2021</v>
      </c>
      <c r="B255">
        <f>'Filter Data'!P246</f>
        <v>40.4893</v>
      </c>
      <c r="C255">
        <f t="shared" si="9"/>
        <v>-4.1418968608651829E-3</v>
      </c>
      <c r="D255">
        <f>C255-SET_TRI!C256</f>
        <v>1.9482849090298503E-3</v>
      </c>
      <c r="E255">
        <f t="shared" si="10"/>
        <v>-4.3506821136399367E-3</v>
      </c>
      <c r="F255">
        <f t="shared" ca="1" si="11"/>
        <v>-0.25611925020980914</v>
      </c>
      <c r="G255">
        <f ca="1">S0*EXP(Drift*(A255-$A$11)+Volatility*SUM($F$12:F255))</f>
        <v>61.648144721995742</v>
      </c>
    </row>
    <row r="256" spans="1:7" x14ac:dyDescent="0.25">
      <c r="A256" s="1" t="str">
        <f>MID('Filter Data'!A247,2,LEN('Filter Data'!A247)-2)</f>
        <v>07-Jun-2021</v>
      </c>
      <c r="B256">
        <f>'Filter Data'!P247</f>
        <v>40.578400000000002</v>
      </c>
      <c r="C256">
        <f t="shared" si="9"/>
        <v>2.2005813881692685E-3</v>
      </c>
      <c r="D256">
        <f>C256-SET_TRI!C257</f>
        <v>1.5376292776029159E-3</v>
      </c>
      <c r="E256">
        <f t="shared" si="10"/>
        <v>1.9660481726418849E-3</v>
      </c>
      <c r="F256">
        <f t="shared" ca="1" si="11"/>
        <v>-0.89978597523374537</v>
      </c>
      <c r="G256">
        <f ca="1">S0*EXP(Drift*(A256-$A$11)+Volatility*SUM($F$12:F256))</f>
        <v>61.553760444059286</v>
      </c>
    </row>
    <row r="257" spans="1:7" x14ac:dyDescent="0.25">
      <c r="A257" s="1" t="str">
        <f>MID('Filter Data'!A248,2,LEN('Filter Data'!A248)-2)</f>
        <v>08-Jun-2021</v>
      </c>
      <c r="B257">
        <f>'Filter Data'!P248</f>
        <v>40.749299999999998</v>
      </c>
      <c r="C257">
        <f t="shared" si="9"/>
        <v>4.2116002602368757E-3</v>
      </c>
      <c r="D257">
        <f>C257-SET_TRI!C258</f>
        <v>4.0406618183053212E-3</v>
      </c>
      <c r="E257">
        <f t="shared" si="10"/>
        <v>4.1340062991468002E-3</v>
      </c>
      <c r="F257">
        <f t="shared" ca="1" si="11"/>
        <v>-0.14983315764874941</v>
      </c>
      <c r="G257">
        <f ca="1">S0*EXP(Drift*(A257-$A$11)+Volatility*SUM($F$12:F257))</f>
        <v>61.563020495020773</v>
      </c>
    </row>
    <row r="258" spans="1:7" x14ac:dyDescent="0.25">
      <c r="A258" s="1" t="str">
        <f>MID('Filter Data'!A249,2,LEN('Filter Data'!A249)-2)</f>
        <v>09-Jun-2021</v>
      </c>
      <c r="B258">
        <f>'Filter Data'!P249</f>
        <v>41.139200000000002</v>
      </c>
      <c r="C258">
        <f t="shared" si="9"/>
        <v>9.5682625223011044E-3</v>
      </c>
      <c r="D258">
        <f>C258-SET_TRI!C259</f>
        <v>4.0287598934149287E-4</v>
      </c>
      <c r="E258">
        <f t="shared" si="10"/>
        <v>9.262580677207739E-3</v>
      </c>
      <c r="F258">
        <f t="shared" ca="1" si="11"/>
        <v>0.56317396368831585</v>
      </c>
      <c r="G258">
        <f ca="1">S0*EXP(Drift*(A258-$A$11)+Volatility*SUM($F$12:F258))</f>
        <v>61.765967862394028</v>
      </c>
    </row>
    <row r="259" spans="1:7" x14ac:dyDescent="0.25">
      <c r="A259" s="1" t="str">
        <f>MID('Filter Data'!A250,2,LEN('Filter Data'!A250)-2)</f>
        <v>10-Jun-2021</v>
      </c>
      <c r="B259">
        <f>'Filter Data'!P250</f>
        <v>41.076500000000003</v>
      </c>
      <c r="C259">
        <f t="shared" si="9"/>
        <v>-1.5240938083385075E-3</v>
      </c>
      <c r="D259">
        <f>C259-SET_TRI!C260</f>
        <v>-1.0651263048411424E-3</v>
      </c>
      <c r="E259">
        <f t="shared" si="10"/>
        <v>-1.9218188777267628E-3</v>
      </c>
      <c r="F259">
        <f t="shared" ca="1" si="11"/>
        <v>0.4222065896722641</v>
      </c>
      <c r="G259">
        <f ca="1">S0*EXP(Drift*(A259-$A$11)+Volatility*SUM($F$12:F259))</f>
        <v>61.931116304624283</v>
      </c>
    </row>
    <row r="260" spans="1:7" x14ac:dyDescent="0.25">
      <c r="A260" s="1" t="str">
        <f>MID('Filter Data'!A251,2,LEN('Filter Data'!A251)-2)</f>
        <v>11-Jun-2021</v>
      </c>
      <c r="B260">
        <f>'Filter Data'!P251</f>
        <v>41.4133</v>
      </c>
      <c r="C260">
        <f t="shared" si="9"/>
        <v>8.1993353864130737E-3</v>
      </c>
      <c r="D260">
        <f>C260-SET_TRI!C261</f>
        <v>-1.1556695562697991E-3</v>
      </c>
      <c r="E260">
        <f t="shared" si="10"/>
        <v>7.7959332872049999E-3</v>
      </c>
      <c r="F260">
        <f t="shared" ca="1" si="11"/>
        <v>4.0520236332660026E-2</v>
      </c>
      <c r="G260">
        <f ca="1">S0*EXP(Drift*(A260-$A$11)+Volatility*SUM($F$12:F260))</f>
        <v>61.992391278421707</v>
      </c>
    </row>
    <row r="261" spans="1:7" x14ac:dyDescent="0.25">
      <c r="A261" s="1" t="str">
        <f>MID('Filter Data'!A252,2,LEN('Filter Data'!A252)-2)</f>
        <v>15-Jun-2021</v>
      </c>
      <c r="B261">
        <f>'Filter Data'!P252</f>
        <v>41.038200000000003</v>
      </c>
      <c r="C261">
        <f t="shared" si="9"/>
        <v>-9.0574767043436824E-3</v>
      </c>
      <c r="D261">
        <f>C261-SET_TRI!C262</f>
        <v>2.4407378740336182E-3</v>
      </c>
      <c r="E261">
        <f t="shared" si="10"/>
        <v>-9.2353853304999733E-3</v>
      </c>
      <c r="F261">
        <f t="shared" ca="1" si="11"/>
        <v>0.40864979834524467</v>
      </c>
      <c r="G261">
        <f ca="1">S0*EXP(Drift*(A261-$A$11)+Volatility*SUM($F$12:F261))</f>
        <v>62.305732356114738</v>
      </c>
    </row>
    <row r="262" spans="1:7" x14ac:dyDescent="0.25">
      <c r="A262" s="1" t="str">
        <f>MID('Filter Data'!A253,2,LEN('Filter Data'!A253)-2)</f>
        <v>16-Jun-2021</v>
      </c>
      <c r="B262">
        <f>'Filter Data'!P253</f>
        <v>41.137</v>
      </c>
      <c r="C262">
        <f t="shared" si="9"/>
        <v>2.4075130000827793E-3</v>
      </c>
      <c r="D262">
        <f>C262-SET_TRI!C263</f>
        <v>1.6569018096454688E-3</v>
      </c>
      <c r="E262">
        <f t="shared" si="10"/>
        <v>2.1804581301019363E-3</v>
      </c>
      <c r="F262">
        <f t="shared" ca="1" si="11"/>
        <v>-1.1676500221805617</v>
      </c>
      <c r="G262">
        <f ca="1">S0*EXP(Drift*(A262-$A$11)+Volatility*SUM($F$12:F262))</f>
        <v>62.036348041039197</v>
      </c>
    </row>
    <row r="263" spans="1:7" x14ac:dyDescent="0.25">
      <c r="A263" s="1" t="str">
        <f>MID('Filter Data'!A254,2,LEN('Filter Data'!A254)-2)</f>
        <v>17-Jun-2021</v>
      </c>
      <c r="B263">
        <f>'Filter Data'!P254</f>
        <v>41.027799999999999</v>
      </c>
      <c r="C263">
        <f t="shared" si="9"/>
        <v>-2.6545445705812602E-3</v>
      </c>
      <c r="D263">
        <f>C263-SET_TRI!C264</f>
        <v>3.668150863663627E-3</v>
      </c>
      <c r="E263">
        <f t="shared" si="10"/>
        <v>-2.7554948366895642E-3</v>
      </c>
      <c r="F263">
        <f t="shared" ca="1" si="11"/>
        <v>-0.12990680864299223</v>
      </c>
      <c r="G263">
        <f ca="1">S0*EXP(Drift*(A263-$A$11)+Volatility*SUM($F$12:F263))</f>
        <v>62.051126910810815</v>
      </c>
    </row>
    <row r="264" spans="1:7" x14ac:dyDescent="0.25">
      <c r="A264" s="1" t="str">
        <f>MID('Filter Data'!A255,2,LEN('Filter Data'!A255)-2)</f>
        <v>18-Jun-2021</v>
      </c>
      <c r="B264">
        <f>'Filter Data'!P255</f>
        <v>40.8551</v>
      </c>
      <c r="C264">
        <f t="shared" si="9"/>
        <v>-4.2093409834307221E-3</v>
      </c>
      <c r="D264">
        <f>C264-SET_TRI!C265</f>
        <v>-1.3951834977214334E-3</v>
      </c>
      <c r="E264">
        <f t="shared" si="10"/>
        <v>-4.6277605219998564E-3</v>
      </c>
      <c r="F264">
        <f t="shared" ca="1" si="11"/>
        <v>0.97022749172071676</v>
      </c>
      <c r="G264">
        <f ca="1">S0*EXP(Drift*(A264-$A$11)+Volatility*SUM($F$12:F264))</f>
        <v>62.367409989824573</v>
      </c>
    </row>
    <row r="265" spans="1:7" x14ac:dyDescent="0.25">
      <c r="A265" s="1" t="str">
        <f>MID('Filter Data'!A256,2,LEN('Filter Data'!A256)-2)</f>
        <v>21-Jun-2021</v>
      </c>
      <c r="B265">
        <f>'Filter Data'!P256</f>
        <v>40.703000000000003</v>
      </c>
      <c r="C265">
        <f t="shared" si="9"/>
        <v>-3.7229134183981252E-3</v>
      </c>
      <c r="D265">
        <f>C265-SET_TRI!C266</f>
        <v>4.7221047909824058E-3</v>
      </c>
      <c r="E265">
        <f t="shared" si="10"/>
        <v>-3.7577811462753178E-3</v>
      </c>
      <c r="F265">
        <f t="shared" ca="1" si="11"/>
        <v>-1.1981631786673583</v>
      </c>
      <c r="G265">
        <f ca="1">S0*EXP(Drift*(A265-$A$11)+Volatility*SUM($F$12:F265))</f>
        <v>62.190132789724473</v>
      </c>
    </row>
    <row r="266" spans="1:7" x14ac:dyDescent="0.25">
      <c r="A266" s="1" t="str">
        <f>MID('Filter Data'!A257,2,LEN('Filter Data'!A257)-2)</f>
        <v>24-Jun-2021</v>
      </c>
      <c r="B266">
        <f>'Filter Data'!P257</f>
        <v>40.355200000000004</v>
      </c>
      <c r="C266">
        <f t="shared" si="9"/>
        <v>-8.544824705795628E-3</v>
      </c>
      <c r="D266">
        <f>C266-SET_TRI!C267</f>
        <v>-1.4310201846820508E-3</v>
      </c>
      <c r="E266">
        <f t="shared" si="10"/>
        <v>-8.9654911919539951E-3</v>
      </c>
      <c r="F266">
        <f t="shared" ca="1" si="11"/>
        <v>-1.3234330557200318</v>
      </c>
      <c r="G266">
        <f ca="1">S0*EXP(Drift*(A266-$A$11)+Volatility*SUM($F$12:F266))</f>
        <v>61.979149826205422</v>
      </c>
    </row>
    <row r="267" spans="1:7" x14ac:dyDescent="0.25">
      <c r="A267" s="1" t="str">
        <f>MID('Filter Data'!A258,2,LEN('Filter Data'!A258)-2)</f>
        <v>25-Jun-2021</v>
      </c>
      <c r="B267">
        <f>'Filter Data'!P258</f>
        <v>40.274299999999997</v>
      </c>
      <c r="C267">
        <f t="shared" si="9"/>
        <v>-2.0046982792801633E-3</v>
      </c>
      <c r="D267">
        <f>C267-SET_TRI!C268</f>
        <v>-5.8738857395084854E-4</v>
      </c>
      <c r="E267">
        <f t="shared" si="10"/>
        <v>-2.372469362020904E-3</v>
      </c>
      <c r="F267">
        <f t="shared" ca="1" si="11"/>
        <v>0.42596218833183286</v>
      </c>
      <c r="G267">
        <f ca="1">S0*EXP(Drift*(A267-$A$11)+Volatility*SUM($F$12:F267))</f>
        <v>62.145896344536744</v>
      </c>
    </row>
    <row r="268" spans="1:7" x14ac:dyDescent="0.25">
      <c r="A268" s="1" t="str">
        <f>MID('Filter Data'!A259,2,LEN('Filter Data'!A259)-2)</f>
        <v>28-Jun-2021</v>
      </c>
      <c r="B268">
        <f>'Filter Data'!P259</f>
        <v>40.276899999999998</v>
      </c>
      <c r="C268">
        <f t="shared" si="9"/>
        <v>6.4557298326750468E-5</v>
      </c>
      <c r="D268">
        <f>C268-SET_TRI!C269</f>
        <v>4.8018127823492461E-3</v>
      </c>
      <c r="E268">
        <f t="shared" si="10"/>
        <v>3.4687233298278511E-5</v>
      </c>
      <c r="F268">
        <f t="shared" ca="1" si="11"/>
        <v>0.56049734427061071</v>
      </c>
      <c r="G268">
        <f ca="1">S0*EXP(Drift*(A268-$A$11)+Volatility*SUM($F$12:F268))</f>
        <v>62.451172480932577</v>
      </c>
    </row>
    <row r="269" spans="1:7" x14ac:dyDescent="0.25">
      <c r="A269" s="1" t="str">
        <f>MID('Filter Data'!A260,2,LEN('Filter Data'!A260)-2)</f>
        <v>29-Jun-2021</v>
      </c>
      <c r="B269">
        <f>'Filter Data'!P260</f>
        <v>40.439700000000002</v>
      </c>
      <c r="C269">
        <f t="shared" ref="C269:C332" si="12">(B269-B268)/B268</f>
        <v>4.0420191226237445E-3</v>
      </c>
      <c r="D269">
        <f>C269-SET_TRI!C270</f>
        <v>-3.4622321817654161E-3</v>
      </c>
      <c r="E269">
        <f t="shared" ref="E269:E332" si="13">C269-($B$4+$B$5*D269)</f>
        <v>3.4939963631278664E-3</v>
      </c>
      <c r="F269">
        <f t="shared" ref="F269:F332" ca="1" si="14">SQRT(A269-A268)*_xlfn.NORM.INV(RAND(),0,1)</f>
        <v>-2.0242224770179296</v>
      </c>
      <c r="G269">
        <f ca="1">S0*EXP(Drift*(A269-$A$11)+Volatility*SUM($F$12:F269))</f>
        <v>61.946984295630443</v>
      </c>
    </row>
    <row r="270" spans="1:7" x14ac:dyDescent="0.25">
      <c r="A270" s="1" t="str">
        <f>MID('Filter Data'!A261,2,LEN('Filter Data'!A261)-2)</f>
        <v>02-Jul-2021</v>
      </c>
      <c r="B270">
        <f>'Filter Data'!P261</f>
        <v>40.232900000000001</v>
      </c>
      <c r="C270">
        <f t="shared" si="12"/>
        <v>-5.1137866997035385E-3</v>
      </c>
      <c r="D270">
        <f>C270-SET_TRI!C271</f>
        <v>3.3624969751754885E-3</v>
      </c>
      <c r="E270">
        <f t="shared" si="13"/>
        <v>-5.2339013564440678E-3</v>
      </c>
      <c r="F270">
        <f t="shared" ca="1" si="14"/>
        <v>2.2016780333667412</v>
      </c>
      <c r="G270">
        <f ca="1">S0*EXP(Drift*(A270-$A$11)+Volatility*SUM($F$12:F270))</f>
        <v>62.702943946457701</v>
      </c>
    </row>
    <row r="271" spans="1:7" x14ac:dyDescent="0.25">
      <c r="A271" s="1" t="str">
        <f>MID('Filter Data'!A262,2,LEN('Filter Data'!A262)-2)</f>
        <v>06-Jul-2021</v>
      </c>
      <c r="B271">
        <f>'Filter Data'!P262</f>
        <v>40.780299999999997</v>
      </c>
      <c r="C271">
        <f t="shared" si="12"/>
        <v>1.360578034394727E-2</v>
      </c>
      <c r="D271">
        <f>C271-SET_TRI!C272</f>
        <v>5.6966877384150467E-3</v>
      </c>
      <c r="E271">
        <f t="shared" si="13"/>
        <v>1.3632018621953033E-2</v>
      </c>
      <c r="F271">
        <f t="shared" ca="1" si="14"/>
        <v>-2.0412837784951439</v>
      </c>
      <c r="G271">
        <f ca="1">S0*EXP(Drift*(A271-$A$11)+Volatility*SUM($F$12:F271))</f>
        <v>62.34343955291169</v>
      </c>
    </row>
    <row r="272" spans="1:7" x14ac:dyDescent="0.25">
      <c r="A272" s="1" t="str">
        <f>MID('Filter Data'!A263,2,LEN('Filter Data'!A263)-2)</f>
        <v>07-Jul-2021</v>
      </c>
      <c r="B272">
        <f>'Filter Data'!P263</f>
        <v>40.475000000000001</v>
      </c>
      <c r="C272">
        <f t="shared" si="12"/>
        <v>-7.4864579220848175E-3</v>
      </c>
      <c r="D272">
        <f>C272-SET_TRI!C273</f>
        <v>1.4518941913879884E-3</v>
      </c>
      <c r="E272">
        <f t="shared" si="13"/>
        <v>-7.7263666971748085E-3</v>
      </c>
      <c r="F272">
        <f t="shared" ca="1" si="14"/>
        <v>0.55415784987640393</v>
      </c>
      <c r="G272">
        <f ca="1">S0*EXP(Drift*(A272-$A$11)+Volatility*SUM($F$12:F272))</f>
        <v>62.546475541805435</v>
      </c>
    </row>
    <row r="273" spans="1:7" x14ac:dyDescent="0.25">
      <c r="A273" s="1" t="str">
        <f>MID('Filter Data'!A264,2,LEN('Filter Data'!A264)-2)</f>
        <v>08-Jul-2021</v>
      </c>
      <c r="B273">
        <f>'Filter Data'!P264</f>
        <v>39.747999999999998</v>
      </c>
      <c r="C273">
        <f t="shared" si="12"/>
        <v>-1.796170475602233E-2</v>
      </c>
      <c r="D273">
        <f>C273-SET_TRI!C274</f>
        <v>1.5115834305840584E-3</v>
      </c>
      <c r="E273">
        <f t="shared" si="13"/>
        <v>-1.819787103693974E-2</v>
      </c>
      <c r="F273">
        <f t="shared" ca="1" si="14"/>
        <v>0.47209414236615294</v>
      </c>
      <c r="G273">
        <f ca="1">S0*EXP(Drift*(A273-$A$11)+Volatility*SUM($F$12:F273))</f>
        <v>62.72749374251876</v>
      </c>
    </row>
    <row r="274" spans="1:7" x14ac:dyDescent="0.25">
      <c r="A274" s="1" t="str">
        <f>MID('Filter Data'!A265,2,LEN('Filter Data'!A265)-2)</f>
        <v>09-Jul-2021</v>
      </c>
      <c r="B274">
        <f>'Filter Data'!P265</f>
        <v>39.985100000000003</v>
      </c>
      <c r="C274">
        <f t="shared" si="12"/>
        <v>5.9650800040254911E-3</v>
      </c>
      <c r="D274">
        <f>C274-SET_TRI!C275</f>
        <v>1.2125603218198526E-3</v>
      </c>
      <c r="E274">
        <f t="shared" si="13"/>
        <v>5.7101650800178046E-3</v>
      </c>
      <c r="F274">
        <f t="shared" ca="1" si="14"/>
        <v>-2.0547908177571768</v>
      </c>
      <c r="G274">
        <f ca="1">S0*EXP(Drift*(A274-$A$11)+Volatility*SUM($F$12:F274))</f>
        <v>62.212697180285545</v>
      </c>
    </row>
    <row r="275" spans="1:7" x14ac:dyDescent="0.25">
      <c r="A275" s="1" t="str">
        <f>MID('Filter Data'!A266,2,LEN('Filter Data'!A266)-2)</f>
        <v>12-Jul-2021</v>
      </c>
      <c r="B275">
        <f>'Filter Data'!P266</f>
        <v>39.962400000000002</v>
      </c>
      <c r="C275">
        <f t="shared" si="12"/>
        <v>-5.6771147252352469E-4</v>
      </c>
      <c r="D275">
        <f>C275-SET_TRI!C276</f>
        <v>1.5160344663842317E-3</v>
      </c>
      <c r="E275">
        <f t="shared" si="13"/>
        <v>-8.035986750715581E-4</v>
      </c>
      <c r="F275">
        <f t="shared" ca="1" si="14"/>
        <v>0.56462300502784268</v>
      </c>
      <c r="G275">
        <f ca="1">S0*EXP(Drift*(A275-$A$11)+Volatility*SUM($F$12:F275))</f>
        <v>62.519437624004688</v>
      </c>
    </row>
    <row r="276" spans="1:7" x14ac:dyDescent="0.25">
      <c r="A276" s="1" t="str">
        <f>MID('Filter Data'!A267,2,LEN('Filter Data'!A267)-2)</f>
        <v>13-Jul-2021</v>
      </c>
      <c r="B276">
        <f>'Filter Data'!P267</f>
        <v>40.481499999999997</v>
      </c>
      <c r="C276">
        <f t="shared" si="12"/>
        <v>1.2989710327707909E-2</v>
      </c>
      <c r="D276">
        <f>C276-SET_TRI!C277</f>
        <v>3.4641361389890421E-5</v>
      </c>
      <c r="E276">
        <f t="shared" si="13"/>
        <v>1.2660940301766321E-2</v>
      </c>
      <c r="F276">
        <f t="shared" ca="1" si="14"/>
        <v>0.56381299894553749</v>
      </c>
      <c r="G276">
        <f ca="1">S0*EXP(Drift*(A276-$A$11)+Volatility*SUM($F$12:F276))</f>
        <v>62.725714461907167</v>
      </c>
    </row>
    <row r="277" spans="1:7" x14ac:dyDescent="0.25">
      <c r="A277" s="1" t="str">
        <f>MID('Filter Data'!A268,2,LEN('Filter Data'!A268)-2)</f>
        <v>14-Jul-2021</v>
      </c>
      <c r="B277">
        <f>'Filter Data'!P268</f>
        <v>40.463000000000001</v>
      </c>
      <c r="C277">
        <f t="shared" si="12"/>
        <v>-4.5699887602969173E-4</v>
      </c>
      <c r="D277">
        <f>C277-SET_TRI!C278</f>
        <v>3.391696236033563E-3</v>
      </c>
      <c r="E277">
        <f t="shared" si="13"/>
        <v>-5.7528274944852265E-4</v>
      </c>
      <c r="F277">
        <f t="shared" ca="1" si="14"/>
        <v>0.58235935297267172</v>
      </c>
      <c r="G277">
        <f ca="1">S0*EXP(Drift*(A277-$A$11)+Volatility*SUM($F$12:F277))</f>
        <v>62.93781338292586</v>
      </c>
    </row>
    <row r="278" spans="1:7" x14ac:dyDescent="0.25">
      <c r="A278" s="1" t="str">
        <f>MID('Filter Data'!A269,2,LEN('Filter Data'!A269)-2)</f>
        <v>15-Jul-2021</v>
      </c>
      <c r="B278">
        <f>'Filter Data'!P269</f>
        <v>40.317900000000002</v>
      </c>
      <c r="C278">
        <f t="shared" si="12"/>
        <v>-3.5859921409682758E-3</v>
      </c>
      <c r="D278">
        <f>C278-SET_TRI!C279</f>
        <v>-5.5768840458949569E-3</v>
      </c>
      <c r="E278">
        <f t="shared" si="13"/>
        <v>-4.2666028239347073E-3</v>
      </c>
      <c r="F278">
        <f t="shared" ca="1" si="14"/>
        <v>-1.2818885071367858</v>
      </c>
      <c r="G278">
        <f ca="1">S0*EXP(Drift*(A278-$A$11)+Volatility*SUM($F$12:F278))</f>
        <v>62.634170142515096</v>
      </c>
    </row>
    <row r="279" spans="1:7" x14ac:dyDescent="0.25">
      <c r="A279" s="1" t="str">
        <f>MID('Filter Data'!A270,2,LEN('Filter Data'!A270)-2)</f>
        <v>16-Jul-2021</v>
      </c>
      <c r="B279">
        <f>'Filter Data'!P270</f>
        <v>40.488799999999998</v>
      </c>
      <c r="C279">
        <f t="shared" si="12"/>
        <v>4.2388120413016563E-3</v>
      </c>
      <c r="D279">
        <f>C279-SET_TRI!C280</f>
        <v>4.4476334947825009E-3</v>
      </c>
      <c r="E279">
        <f t="shared" si="13"/>
        <v>4.1867350602926741E-3</v>
      </c>
      <c r="F279">
        <f t="shared" ca="1" si="14"/>
        <v>1.8366991136699156</v>
      </c>
      <c r="G279">
        <f ca="1">S0*EXP(Drift*(A279-$A$11)+Volatility*SUM($F$12:F279))</f>
        <v>63.194160232493672</v>
      </c>
    </row>
    <row r="280" spans="1:7" x14ac:dyDescent="0.25">
      <c r="A280" s="1" t="str">
        <f>MID('Filter Data'!A271,2,LEN('Filter Data'!A271)-2)</f>
        <v>19-Jul-2021</v>
      </c>
      <c r="B280">
        <f>'Filter Data'!P271</f>
        <v>40.054200000000002</v>
      </c>
      <c r="C280">
        <f t="shared" si="12"/>
        <v>-1.0733832566042859E-2</v>
      </c>
      <c r="D280">
        <f>C280-SET_TRI!C281</f>
        <v>1.9087700598087367E-3</v>
      </c>
      <c r="E280">
        <f t="shared" si="13"/>
        <v>-1.0945095385878817E-2</v>
      </c>
      <c r="F280">
        <f t="shared" ca="1" si="14"/>
        <v>-0.25733425860174974</v>
      </c>
      <c r="G280">
        <f ca="1">S0*EXP(Drift*(A280-$A$11)+Volatility*SUM($F$12:F280))</f>
        <v>63.276223771939762</v>
      </c>
    </row>
    <row r="281" spans="1:7" x14ac:dyDescent="0.25">
      <c r="A281" s="1" t="str">
        <f>MID('Filter Data'!A272,2,LEN('Filter Data'!A272)-2)</f>
        <v>22-Jul-2021</v>
      </c>
      <c r="B281">
        <f>'Filter Data'!P272</f>
        <v>39.894500000000001</v>
      </c>
      <c r="C281">
        <f t="shared" si="12"/>
        <v>-3.9870974829106769E-3</v>
      </c>
      <c r="D281">
        <f>C281-SET_TRI!C282</f>
        <v>-2.7612262046833626E-3</v>
      </c>
      <c r="E281">
        <f t="shared" si="13"/>
        <v>-4.4911674157411532E-3</v>
      </c>
      <c r="F281">
        <f t="shared" ca="1" si="14"/>
        <v>-0.93203668987505894</v>
      </c>
      <c r="G281">
        <f ca="1">S0*EXP(Drift*(A281-$A$11)+Volatility*SUM($F$12:F281))</f>
        <v>63.170372170132914</v>
      </c>
    </row>
    <row r="282" spans="1:7" x14ac:dyDescent="0.25">
      <c r="A282" s="1" t="str">
        <f>MID('Filter Data'!A273,2,LEN('Filter Data'!A273)-2)</f>
        <v>23-Jul-2021</v>
      </c>
      <c r="B282">
        <f>'Filter Data'!P273</f>
        <v>39.613799999999998</v>
      </c>
      <c r="C282">
        <f t="shared" si="12"/>
        <v>-7.0360576019251539E-3</v>
      </c>
      <c r="D282">
        <f>C282-SET_TRI!C283</f>
        <v>-6.9267404749123046E-4</v>
      </c>
      <c r="E282">
        <f t="shared" si="13"/>
        <v>-7.4104300465946014E-3</v>
      </c>
      <c r="F282">
        <f t="shared" ca="1" si="14"/>
        <v>0.2529654016935492</v>
      </c>
      <c r="G282">
        <f ca="1">S0*EXP(Drift*(A282-$A$11)+Volatility*SUM($F$12:F282))</f>
        <v>63.292074367087451</v>
      </c>
    </row>
    <row r="283" spans="1:7" x14ac:dyDescent="0.25">
      <c r="A283" s="1" t="str">
        <f>MID('Filter Data'!A274,2,LEN('Filter Data'!A274)-2)</f>
        <v>27-Jul-2021</v>
      </c>
      <c r="B283">
        <f>'Filter Data'!P274</f>
        <v>39.242800000000003</v>
      </c>
      <c r="C283">
        <f t="shared" si="12"/>
        <v>-9.3654231606156227E-3</v>
      </c>
      <c r="D283">
        <f>C283-SET_TRI!C284</f>
        <v>-3.3950575743058528E-3</v>
      </c>
      <c r="E283">
        <f t="shared" si="13"/>
        <v>-9.9092340959979937E-3</v>
      </c>
      <c r="F283">
        <f t="shared" ca="1" si="14"/>
        <v>3.1338350125059398</v>
      </c>
      <c r="G283">
        <f ca="1">S0*EXP(Drift*(A283-$A$11)+Volatility*SUM($F$12:F283))</f>
        <v>64.380196578428055</v>
      </c>
    </row>
    <row r="284" spans="1:7" x14ac:dyDescent="0.25">
      <c r="A284" s="1" t="str">
        <f>MID('Filter Data'!A275,2,LEN('Filter Data'!A275)-2)</f>
        <v>29-Jul-2021</v>
      </c>
      <c r="B284">
        <f>'Filter Data'!P275</f>
        <v>39.066299999999998</v>
      </c>
      <c r="C284">
        <f t="shared" si="12"/>
        <v>-4.497640331474928E-3</v>
      </c>
      <c r="D284">
        <f>C284-SET_TRI!C285</f>
        <v>-6.258122544922147E-3</v>
      </c>
      <c r="E284">
        <f t="shared" si="13"/>
        <v>-5.2209644272287609E-3</v>
      </c>
      <c r="F284">
        <f t="shared" ca="1" si="14"/>
        <v>1.1778581145353164</v>
      </c>
      <c r="G284">
        <f ca="1">S0*EXP(Drift*(A284-$A$11)+Volatility*SUM($F$12:F284))</f>
        <v>64.820070898038821</v>
      </c>
    </row>
    <row r="285" spans="1:7" x14ac:dyDescent="0.25">
      <c r="A285" s="1" t="str">
        <f>MID('Filter Data'!A276,2,LEN('Filter Data'!A276)-2)</f>
        <v>30-Jul-2021</v>
      </c>
      <c r="B285">
        <f>'Filter Data'!P276</f>
        <v>38.767299999999999</v>
      </c>
      <c r="C285">
        <f t="shared" si="12"/>
        <v>-7.6536554523975783E-3</v>
      </c>
      <c r="D285">
        <f>C285-SET_TRI!C286</f>
        <v>1.6202606018052915E-3</v>
      </c>
      <c r="E285">
        <f t="shared" si="13"/>
        <v>-7.8830077131420689E-3</v>
      </c>
      <c r="F285">
        <f t="shared" ca="1" si="14"/>
        <v>-0.47605182643514093</v>
      </c>
      <c r="G285">
        <f ca="1">S0*EXP(Drift*(A285-$A$11)+Volatility*SUM($F$12:F285))</f>
        <v>64.736731174598361</v>
      </c>
    </row>
    <row r="286" spans="1:7" x14ac:dyDescent="0.25">
      <c r="A286" s="1" t="str">
        <f>MID('Filter Data'!A277,2,LEN('Filter Data'!A277)-2)</f>
        <v>02-Aug-2021</v>
      </c>
      <c r="B286">
        <f>'Filter Data'!P277</f>
        <v>38.842100000000002</v>
      </c>
      <c r="C286">
        <f t="shared" si="12"/>
        <v>1.9294611695940473E-3</v>
      </c>
      <c r="D286">
        <f>C286-SET_TRI!C287</f>
        <v>-2.0697783051250159E-3</v>
      </c>
      <c r="E286">
        <f t="shared" si="13"/>
        <v>1.4687447753509992E-3</v>
      </c>
      <c r="F286">
        <f t="shared" ca="1" si="14"/>
        <v>-0.20084602895018386</v>
      </c>
      <c r="G286">
        <f ca="1">S0*EXP(Drift*(A286-$A$11)+Volatility*SUM($F$12:F286))</f>
        <v>64.836928955335779</v>
      </c>
    </row>
    <row r="287" spans="1:7" x14ac:dyDescent="0.25">
      <c r="A287" s="1" t="str">
        <f>MID('Filter Data'!A278,2,LEN('Filter Data'!A278)-2)</f>
        <v>03-Aug-2021</v>
      </c>
      <c r="B287">
        <f>'Filter Data'!P278</f>
        <v>39.213099999999997</v>
      </c>
      <c r="C287">
        <f t="shared" si="12"/>
        <v>9.5514918091451056E-3</v>
      </c>
      <c r="D287">
        <f>C287-SET_TRI!C288</f>
        <v>6.9072686743155802E-4</v>
      </c>
      <c r="E287">
        <f t="shared" si="13"/>
        <v>9.2638581122327871E-3</v>
      </c>
      <c r="F287">
        <f t="shared" ca="1" si="14"/>
        <v>-0.45786997121685979</v>
      </c>
      <c r="G287">
        <f ca="1">S0*EXP(Drift*(A287-$A$11)+Volatility*SUM($F$12:F287))</f>
        <v>64.758753838410328</v>
      </c>
    </row>
    <row r="288" spans="1:7" x14ac:dyDescent="0.25">
      <c r="A288" s="1" t="str">
        <f>MID('Filter Data'!A279,2,LEN('Filter Data'!A279)-2)</f>
        <v>04-Aug-2021</v>
      </c>
      <c r="B288">
        <f>'Filter Data'!P279</f>
        <v>39.372</v>
      </c>
      <c r="C288">
        <f t="shared" si="12"/>
        <v>4.052217243727293E-3</v>
      </c>
      <c r="D288">
        <f>C288-SET_TRI!C289</f>
        <v>5.0277840275552137E-4</v>
      </c>
      <c r="E288">
        <f t="shared" si="13"/>
        <v>3.7527992445978665E-3</v>
      </c>
      <c r="F288">
        <f t="shared" ca="1" si="14"/>
        <v>7.8448071715047397E-3</v>
      </c>
      <c r="G288">
        <f ca="1">S0*EXP(Drift*(A288-$A$11)+Volatility*SUM($F$12:F288))</f>
        <v>64.813497068997151</v>
      </c>
    </row>
    <row r="289" spans="1:7" x14ac:dyDescent="0.25">
      <c r="A289" s="1" t="str">
        <f>MID('Filter Data'!A280,2,LEN('Filter Data'!A280)-2)</f>
        <v>05-Aug-2021</v>
      </c>
      <c r="B289">
        <f>'Filter Data'!P280</f>
        <v>38.953299999999999</v>
      </c>
      <c r="C289">
        <f t="shared" si="12"/>
        <v>-1.0634461038301362E-2</v>
      </c>
      <c r="D289">
        <f>C289-SET_TRI!C290</f>
        <v>4.6024135372564022E-3</v>
      </c>
      <c r="E289">
        <f t="shared" si="13"/>
        <v>-1.0676833365426455E-2</v>
      </c>
      <c r="F289">
        <f t="shared" ca="1" si="14"/>
        <v>1.845342453915142</v>
      </c>
      <c r="G289">
        <f ca="1">S0*EXP(Drift*(A289-$A$11)+Volatility*SUM($F$12:F289))</f>
        <v>65.39546151597186</v>
      </c>
    </row>
    <row r="290" spans="1:7" x14ac:dyDescent="0.25">
      <c r="A290" s="1" t="str">
        <f>MID('Filter Data'!A281,2,LEN('Filter Data'!A281)-2)</f>
        <v>06-Aug-2021</v>
      </c>
      <c r="B290">
        <f>'Filter Data'!P281</f>
        <v>38.6068</v>
      </c>
      <c r="C290">
        <f t="shared" si="12"/>
        <v>-8.8952668965145178E-3</v>
      </c>
      <c r="D290">
        <f>C290-SET_TRI!C291</f>
        <v>-5.5702218934710057E-3</v>
      </c>
      <c r="E290">
        <f t="shared" si="13"/>
        <v>-9.5754598648818134E-3</v>
      </c>
      <c r="F290">
        <f t="shared" ca="1" si="14"/>
        <v>3.2775510781171142E-2</v>
      </c>
      <c r="G290">
        <f ca="1">S0*EXP(Drift*(A290-$A$11)+Volatility*SUM($F$12:F290))</f>
        <v>65.457931009096228</v>
      </c>
    </row>
    <row r="291" spans="1:7" x14ac:dyDescent="0.25">
      <c r="A291" s="1" t="str">
        <f>MID('Filter Data'!A282,2,LEN('Filter Data'!A282)-2)</f>
        <v>10-Aug-2021</v>
      </c>
      <c r="B291">
        <f>'Filter Data'!P282</f>
        <v>39.0959</v>
      </c>
      <c r="C291">
        <f t="shared" si="12"/>
        <v>1.2668752654972713E-2</v>
      </c>
      <c r="D291">
        <f>C291-SET_TRI!C292</f>
        <v>-2.5815443056877302E-3</v>
      </c>
      <c r="E291">
        <f t="shared" si="13"/>
        <v>1.2175948713616859E-2</v>
      </c>
      <c r="F291">
        <f t="shared" ca="1" si="14"/>
        <v>1.1290100930456308</v>
      </c>
      <c r="G291">
        <f ca="1">S0*EXP(Drift*(A291-$A$11)+Volatility*SUM($F$12:F291))</f>
        <v>65.99787597834333</v>
      </c>
    </row>
    <row r="292" spans="1:7" x14ac:dyDescent="0.25">
      <c r="A292" s="1" t="str">
        <f>MID('Filter Data'!A283,2,LEN('Filter Data'!A283)-2)</f>
        <v>13-Aug-2021</v>
      </c>
      <c r="B292">
        <f>'Filter Data'!P283</f>
        <v>38.634300000000003</v>
      </c>
      <c r="C292">
        <f t="shared" si="12"/>
        <v>-1.1806864658442372E-2</v>
      </c>
      <c r="D292">
        <f>C292-SET_TRI!C293</f>
        <v>-8.2595361935311438E-3</v>
      </c>
      <c r="E292">
        <f t="shared" si="13"/>
        <v>-1.2655676681630501E-2</v>
      </c>
      <c r="F292">
        <f t="shared" ca="1" si="14"/>
        <v>-2.3664641357938518</v>
      </c>
      <c r="G292">
        <f ca="1">S0*EXP(Drift*(A292-$A$11)+Volatility*SUM($F$12:F292))</f>
        <v>65.472472640973436</v>
      </c>
    </row>
    <row r="293" spans="1:7" x14ac:dyDescent="0.25">
      <c r="A293" s="1" t="str">
        <f>MID('Filter Data'!A284,2,LEN('Filter Data'!A284)-2)</f>
        <v>16-Aug-2021</v>
      </c>
      <c r="B293">
        <f>'Filter Data'!P284</f>
        <v>38.688699999999997</v>
      </c>
      <c r="C293">
        <f t="shared" si="12"/>
        <v>1.4080752077815311E-3</v>
      </c>
      <c r="D293">
        <f>C293-SET_TRI!C294</f>
        <v>-4.8106106051591553E-3</v>
      </c>
      <c r="E293">
        <f t="shared" si="13"/>
        <v>7.7550959835235396E-4</v>
      </c>
      <c r="F293">
        <f t="shared" ca="1" si="14"/>
        <v>-1.4799397539263166</v>
      </c>
      <c r="G293">
        <f ca="1">S0*EXP(Drift*(A293-$A$11)+Volatility*SUM($F$12:F293))</f>
        <v>65.205386256885333</v>
      </c>
    </row>
    <row r="294" spans="1:7" x14ac:dyDescent="0.25">
      <c r="A294" s="1" t="str">
        <f>MID('Filter Data'!A285,2,LEN('Filter Data'!A285)-2)</f>
        <v>18-Aug-2021</v>
      </c>
      <c r="B294">
        <f>'Filter Data'!P285</f>
        <v>39.630400000000002</v>
      </c>
      <c r="C294">
        <f t="shared" si="12"/>
        <v>2.4340440490375859E-2</v>
      </c>
      <c r="D294">
        <f>C294-SET_TRI!C295</f>
        <v>1.1475728457179018E-2</v>
      </c>
      <c r="E294">
        <f t="shared" si="13"/>
        <v>2.472902257614976E-2</v>
      </c>
      <c r="F294">
        <f t="shared" ca="1" si="14"/>
        <v>1.1096004281585079</v>
      </c>
      <c r="G294">
        <f ca="1">S0*EXP(Drift*(A294-$A$11)+Volatility*SUM($F$12:F294))</f>
        <v>65.63116243375427</v>
      </c>
    </row>
    <row r="295" spans="1:7" x14ac:dyDescent="0.25">
      <c r="A295" s="1" t="str">
        <f>MID('Filter Data'!A286,2,LEN('Filter Data'!A286)-2)</f>
        <v>20-Aug-2021</v>
      </c>
      <c r="B295">
        <f>'Filter Data'!P286</f>
        <v>40.016800000000003</v>
      </c>
      <c r="C295">
        <f t="shared" si="12"/>
        <v>9.750090839355692E-3</v>
      </c>
      <c r="D295">
        <f>C295-SET_TRI!C296</f>
        <v>1.1565914445062657E-2</v>
      </c>
      <c r="E295">
        <f t="shared" si="13"/>
        <v>1.0144327554651581E-2</v>
      </c>
      <c r="F295">
        <f t="shared" ca="1" si="14"/>
        <v>-1.2151879436176765</v>
      </c>
      <c r="G295">
        <f ca="1">S0*EXP(Drift*(A295-$A$11)+Volatility*SUM($F$12:F295))</f>
        <v>65.386687760546408</v>
      </c>
    </row>
    <row r="296" spans="1:7" x14ac:dyDescent="0.25">
      <c r="A296" s="1" t="str">
        <f>MID('Filter Data'!A287,2,LEN('Filter Data'!A287)-2)</f>
        <v>23-Aug-2021</v>
      </c>
      <c r="B296">
        <f>'Filter Data'!P287</f>
        <v>40.895699999999998</v>
      </c>
      <c r="C296">
        <f t="shared" si="12"/>
        <v>2.1963275424321645E-2</v>
      </c>
      <c r="D296">
        <f>C296-SET_TRI!C297</f>
        <v>-2.2387917939399767E-3</v>
      </c>
      <c r="E296">
        <f t="shared" si="13"/>
        <v>2.1491961944146577E-2</v>
      </c>
      <c r="F296">
        <f t="shared" ca="1" si="14"/>
        <v>2.4354072310253114</v>
      </c>
      <c r="G296">
        <f ca="1">S0*EXP(Drift*(A296-$A$11)+Volatility*SUM($F$12:F296))</f>
        <v>66.252799083822651</v>
      </c>
    </row>
    <row r="297" spans="1:7" x14ac:dyDescent="0.25">
      <c r="A297" s="1" t="str">
        <f>MID('Filter Data'!A288,2,LEN('Filter Data'!A288)-2)</f>
        <v>24-Aug-2021</v>
      </c>
      <c r="B297">
        <f>'Filter Data'!P288</f>
        <v>40.884900000000002</v>
      </c>
      <c r="C297">
        <f t="shared" si="12"/>
        <v>-2.6408644429600539E-4</v>
      </c>
      <c r="D297">
        <f>C297-SET_TRI!C298</f>
        <v>-3.4188161247447071E-3</v>
      </c>
      <c r="E297">
        <f t="shared" si="13"/>
        <v>-8.0938703238234806E-4</v>
      </c>
      <c r="F297">
        <f t="shared" ca="1" si="14"/>
        <v>1.2691565085711618</v>
      </c>
      <c r="G297">
        <f ca="1">S0*EXP(Drift*(A297-$A$11)+Volatility*SUM($F$12:F297))</f>
        <v>66.678239758268816</v>
      </c>
    </row>
    <row r="298" spans="1:7" x14ac:dyDescent="0.25">
      <c r="A298" s="1" t="str">
        <f>MID('Filter Data'!A289,2,LEN('Filter Data'!A289)-2)</f>
        <v>25-Aug-2021</v>
      </c>
      <c r="B298">
        <f>'Filter Data'!P289</f>
        <v>41.227400000000003</v>
      </c>
      <c r="C298">
        <f t="shared" si="12"/>
        <v>8.3771759255862471E-3</v>
      </c>
      <c r="D298">
        <f>C298-SET_TRI!C299</f>
        <v>-6.834776129636573E-4</v>
      </c>
      <c r="E298">
        <f t="shared" si="13"/>
        <v>8.0033800941069072E-3</v>
      </c>
      <c r="F298">
        <f t="shared" ca="1" si="14"/>
        <v>0.28090704020218926</v>
      </c>
      <c r="G298">
        <f ca="1">S0*EXP(Drift*(A298-$A$11)+Volatility*SUM($F$12:F298))</f>
        <v>66.814923206982129</v>
      </c>
    </row>
    <row r="299" spans="1:7" x14ac:dyDescent="0.25">
      <c r="A299" s="1" t="str">
        <f>MID('Filter Data'!A290,2,LEN('Filter Data'!A290)-2)</f>
        <v>26-Aug-2021</v>
      </c>
      <c r="B299">
        <f>'Filter Data'!P290</f>
        <v>41.308700000000002</v>
      </c>
      <c r="C299">
        <f t="shared" si="12"/>
        <v>1.9719895021271974E-3</v>
      </c>
      <c r="D299">
        <f>C299-SET_TRI!C300</f>
        <v>2.5453735232847082E-3</v>
      </c>
      <c r="E299">
        <f t="shared" si="13"/>
        <v>1.8006414941466587E-3</v>
      </c>
      <c r="F299">
        <f t="shared" ca="1" si="14"/>
        <v>-0.92891025280478223</v>
      </c>
      <c r="G299">
        <f ca="1">S0*EXP(Drift*(A299-$A$11)+Volatility*SUM($F$12:F299))</f>
        <v>66.596040359151786</v>
      </c>
    </row>
    <row r="300" spans="1:7" x14ac:dyDescent="0.25">
      <c r="A300" s="1" t="str">
        <f>MID('Filter Data'!A291,2,LEN('Filter Data'!A291)-2)</f>
        <v>27-Aug-2021</v>
      </c>
      <c r="B300">
        <f>'Filter Data'!P291</f>
        <v>41.595799999999997</v>
      </c>
      <c r="C300">
        <f t="shared" si="12"/>
        <v>6.9501097831690473E-3</v>
      </c>
      <c r="D300">
        <f>C300-SET_TRI!C301</f>
        <v>-1.0209466508950852E-3</v>
      </c>
      <c r="E300">
        <f t="shared" si="13"/>
        <v>6.5551547624472977E-3</v>
      </c>
      <c r="F300">
        <f t="shared" ca="1" si="14"/>
        <v>-0.27835560986964281</v>
      </c>
      <c r="G300">
        <f ca="1">S0*EXP(Drift*(A300-$A$11)+Volatility*SUM($F$12:F300))</f>
        <v>66.568361981380193</v>
      </c>
    </row>
    <row r="301" spans="1:7" x14ac:dyDescent="0.25">
      <c r="A301" s="1" t="str">
        <f>MID('Filter Data'!A292,2,LEN('Filter Data'!A292)-2)</f>
        <v>30-Aug-2021</v>
      </c>
      <c r="B301">
        <f>'Filter Data'!P292</f>
        <v>42.246000000000002</v>
      </c>
      <c r="C301">
        <f t="shared" si="12"/>
        <v>1.5631385861072638E-2</v>
      </c>
      <c r="D301">
        <f>C301-SET_TRI!C302</f>
        <v>-2.2998904662521399E-4</v>
      </c>
      <c r="E301">
        <f t="shared" si="13"/>
        <v>1.5286023602205594E-2</v>
      </c>
      <c r="F301">
        <f t="shared" ca="1" si="14"/>
        <v>0.69178011194224354</v>
      </c>
      <c r="G301">
        <f ca="1">S0*EXP(Drift*(A301-$A$11)+Volatility*SUM($F$12:F301))</f>
        <v>66.93405837172223</v>
      </c>
    </row>
    <row r="302" spans="1:7" x14ac:dyDescent="0.25">
      <c r="A302" s="1" t="str">
        <f>MID('Filter Data'!A293,2,LEN('Filter Data'!A293)-2)</f>
        <v>31-Aug-2021</v>
      </c>
      <c r="B302">
        <f>'Filter Data'!P293</f>
        <v>42.253700000000002</v>
      </c>
      <c r="C302">
        <f t="shared" si="12"/>
        <v>1.8226577664157121E-4</v>
      </c>
      <c r="D302">
        <f>C302-SET_TRI!C303</f>
        <v>-4.6996867663766876E-3</v>
      </c>
      <c r="E302">
        <f t="shared" si="13"/>
        <v>-4.4334494735373152E-4</v>
      </c>
      <c r="F302">
        <f t="shared" ca="1" si="14"/>
        <v>-0.9416309056699268</v>
      </c>
      <c r="G302">
        <f ca="1">S0*EXP(Drift*(A302-$A$11)+Volatility*SUM($F$12:F302))</f>
        <v>66.711047097630896</v>
      </c>
    </row>
    <row r="303" spans="1:7" x14ac:dyDescent="0.25">
      <c r="A303" s="1" t="str">
        <f>MID('Filter Data'!A294,2,LEN('Filter Data'!A294)-2)</f>
        <v>01-Sep-2021</v>
      </c>
      <c r="B303">
        <f>'Filter Data'!P294</f>
        <v>41.85</v>
      </c>
      <c r="C303">
        <f t="shared" si="12"/>
        <v>-9.5541928872501253E-3</v>
      </c>
      <c r="D303">
        <f>C303-SET_TRI!C304</f>
        <v>-5.5959600886878822E-3</v>
      </c>
      <c r="E303">
        <f t="shared" si="13"/>
        <v>-1.0235999631348346E-2</v>
      </c>
      <c r="F303">
        <f t="shared" ca="1" si="14"/>
        <v>0.49210851519409449</v>
      </c>
      <c r="G303">
        <f ca="1">S0*EXP(Drift*(A303-$A$11)+Volatility*SUM($F$12:F303))</f>
        <v>66.910016772131257</v>
      </c>
    </row>
    <row r="304" spans="1:7" x14ac:dyDescent="0.25">
      <c r="A304" s="1" t="str">
        <f>MID('Filter Data'!A295,2,LEN('Filter Data'!A295)-2)</f>
        <v>03-Sep-2021</v>
      </c>
      <c r="B304">
        <f>'Filter Data'!P295</f>
        <v>42.106699999999996</v>
      </c>
      <c r="C304">
        <f t="shared" si="12"/>
        <v>6.1338112305853055E-3</v>
      </c>
      <c r="D304">
        <f>C304-SET_TRI!C305</f>
        <v>-7.1830753861467367E-3</v>
      </c>
      <c r="E304">
        <f t="shared" si="13"/>
        <v>5.3524929190428439E-3</v>
      </c>
      <c r="F304">
        <f t="shared" ca="1" si="14"/>
        <v>-0.36014912392133541</v>
      </c>
      <c r="G304">
        <f ca="1">S0*EXP(Drift*(A304-$A$11)+Volatility*SUM($F$12:F304))</f>
        <v>66.912320728971224</v>
      </c>
    </row>
    <row r="305" spans="1:7" x14ac:dyDescent="0.25">
      <c r="A305" s="1" t="str">
        <f>MID('Filter Data'!A296,2,LEN('Filter Data'!A296)-2)</f>
        <v>07-Sep-2021</v>
      </c>
      <c r="B305">
        <f>'Filter Data'!P296</f>
        <v>41.747</v>
      </c>
      <c r="C305">
        <f t="shared" si="12"/>
        <v>-8.5425834843385166E-3</v>
      </c>
      <c r="D305">
        <f>C305-SET_TRI!C306</f>
        <v>1.0948674516767128E-4</v>
      </c>
      <c r="E305">
        <f t="shared" si="13"/>
        <v>-8.8666607312062606E-3</v>
      </c>
      <c r="F305">
        <f t="shared" ca="1" si="14"/>
        <v>0.44172886130034489</v>
      </c>
      <c r="G305">
        <f ca="1">S0*EXP(Drift*(A305-$A$11)+Volatility*SUM($F$12:F305))</f>
        <v>67.26032943482447</v>
      </c>
    </row>
    <row r="306" spans="1:7" x14ac:dyDescent="0.25">
      <c r="A306" s="1" t="str">
        <f>MID('Filter Data'!A297,2,LEN('Filter Data'!A297)-2)</f>
        <v>08-Sep-2021</v>
      </c>
      <c r="B306">
        <f>'Filter Data'!P297</f>
        <v>41.697099999999999</v>
      </c>
      <c r="C306">
        <f t="shared" si="12"/>
        <v>-1.1952954703332202E-3</v>
      </c>
      <c r="D306">
        <f>C306-SET_TRI!C307</f>
        <v>-2.8532302812437813E-3</v>
      </c>
      <c r="E306">
        <f t="shared" si="13"/>
        <v>-1.7051340262022657E-3</v>
      </c>
      <c r="F306">
        <f t="shared" ca="1" si="14"/>
        <v>-0.28706416131708384</v>
      </c>
      <c r="G306">
        <f ca="1">S0*EXP(Drift*(A306-$A$11)+Volatility*SUM($F$12:F306))</f>
        <v>67.229795959206768</v>
      </c>
    </row>
    <row r="307" spans="1:7" x14ac:dyDescent="0.25">
      <c r="A307" s="1" t="str">
        <f>MID('Filter Data'!A298,2,LEN('Filter Data'!A298)-2)</f>
        <v>09-Sep-2021</v>
      </c>
      <c r="B307">
        <f>'Filter Data'!P298</f>
        <v>41.431800000000003</v>
      </c>
      <c r="C307">
        <f t="shared" si="12"/>
        <v>-6.3625527914410434E-3</v>
      </c>
      <c r="D307">
        <f>C307-SET_TRI!C308</f>
        <v>4.1062078242780197E-3</v>
      </c>
      <c r="E307">
        <f t="shared" si="13"/>
        <v>-6.4360370411544491E-3</v>
      </c>
      <c r="F307">
        <f t="shared" ca="1" si="14"/>
        <v>0.6662499096576785</v>
      </c>
      <c r="G307">
        <f ca="1">S0*EXP(Drift*(A307-$A$11)+Volatility*SUM($F$12:F307))</f>
        <v>67.482056896903657</v>
      </c>
    </row>
    <row r="308" spans="1:7" x14ac:dyDescent="0.25">
      <c r="A308" s="1" t="str">
        <f>MID('Filter Data'!A299,2,LEN('Filter Data'!A299)-2)</f>
        <v>13-Sep-2021</v>
      </c>
      <c r="B308">
        <f>'Filter Data'!P299</f>
        <v>41.886099999999999</v>
      </c>
      <c r="C308">
        <f t="shared" si="12"/>
        <v>1.096500755458359E-2</v>
      </c>
      <c r="D308">
        <f>C308-SET_TRI!C309</f>
        <v>1.1311289649112769E-2</v>
      </c>
      <c r="E308">
        <f t="shared" si="13"/>
        <v>1.1343279385289359E-2</v>
      </c>
      <c r="F308">
        <f t="shared" ca="1" si="14"/>
        <v>-0.1323610480649586</v>
      </c>
      <c r="G308">
        <f ca="1">S0*EXP(Drift*(A308-$A$11)+Volatility*SUM($F$12:F308))</f>
        <v>67.661708461752298</v>
      </c>
    </row>
    <row r="309" spans="1:7" x14ac:dyDescent="0.25">
      <c r="A309" s="1" t="str">
        <f>MID('Filter Data'!A300,2,LEN('Filter Data'!A300)-2)</f>
        <v>14-Sep-2021</v>
      </c>
      <c r="B309">
        <f>'Filter Data'!P300</f>
        <v>42.025300000000001</v>
      </c>
      <c r="C309">
        <f t="shared" si="12"/>
        <v>3.3232981824519933E-3</v>
      </c>
      <c r="D309">
        <f>C309-SET_TRI!C310</f>
        <v>1.0400650356871252E-2</v>
      </c>
      <c r="E309">
        <f t="shared" si="13"/>
        <v>3.6444732518245695E-3</v>
      </c>
      <c r="F309">
        <f t="shared" ca="1" si="14"/>
        <v>1.1965841721581594</v>
      </c>
      <c r="G309">
        <f ca="1">S0*EXP(Drift*(A309-$A$11)+Volatility*SUM($F$12:F309))</f>
        <v>68.074431280059841</v>
      </c>
    </row>
    <row r="310" spans="1:7" x14ac:dyDescent="0.25">
      <c r="A310" s="1" t="str">
        <f>MID('Filter Data'!A301,2,LEN('Filter Data'!A301)-2)</f>
        <v>15-Sep-2021</v>
      </c>
      <c r="B310">
        <f>'Filter Data'!P301</f>
        <v>42.082900000000002</v>
      </c>
      <c r="C310">
        <f t="shared" si="12"/>
        <v>1.3706029463204489E-3</v>
      </c>
      <c r="D310">
        <f>C310-SET_TRI!C311</f>
        <v>-1.0846533029370978E-5</v>
      </c>
      <c r="E310">
        <f t="shared" si="13"/>
        <v>1.0389808454976937E-3</v>
      </c>
      <c r="F310">
        <f t="shared" ca="1" si="14"/>
        <v>-1.4079129978431018</v>
      </c>
      <c r="G310">
        <f ca="1">S0*EXP(Drift*(A310-$A$11)+Volatility*SUM($F$12:F310))</f>
        <v>67.7084093006616</v>
      </c>
    </row>
    <row r="311" spans="1:7" x14ac:dyDescent="0.25">
      <c r="A311" s="1" t="str">
        <f>MID('Filter Data'!A302,2,LEN('Filter Data'!A302)-2)</f>
        <v>16-Sep-2021</v>
      </c>
      <c r="B311">
        <f>'Filter Data'!P302</f>
        <v>42.293300000000002</v>
      </c>
      <c r="C311">
        <f t="shared" si="12"/>
        <v>4.9996554419966281E-3</v>
      </c>
      <c r="D311">
        <f>C311-SET_TRI!C312</f>
        <v>2.1935153712574051E-3</v>
      </c>
      <c r="E311">
        <f t="shared" si="13"/>
        <v>4.8062460524124139E-3</v>
      </c>
      <c r="F311">
        <f t="shared" ca="1" si="14"/>
        <v>-0.4553702685932528</v>
      </c>
      <c r="G311">
        <f ca="1">S0*EXP(Drift*(A311-$A$11)+Volatility*SUM($F$12:F311))</f>
        <v>67.627516624984395</v>
      </c>
    </row>
    <row r="312" spans="1:7" x14ac:dyDescent="0.25">
      <c r="A312" s="1" t="str">
        <f>MID('Filter Data'!A303,2,LEN('Filter Data'!A303)-2)</f>
        <v>23-Sep-2021</v>
      </c>
      <c r="B312">
        <f>'Filter Data'!P303</f>
        <v>42.631</v>
      </c>
      <c r="C312">
        <f t="shared" si="12"/>
        <v>7.9847162552933466E-3</v>
      </c>
      <c r="D312">
        <f>C312-SET_TRI!C313</f>
        <v>4.7172187211409027E-3</v>
      </c>
      <c r="E312">
        <f t="shared" si="13"/>
        <v>7.9495421725663522E-3</v>
      </c>
      <c r="F312">
        <f t="shared" ca="1" si="14"/>
        <v>2.6834843055698063</v>
      </c>
      <c r="G312">
        <f ca="1">S0*EXP(Drift*(A312-$A$11)+Volatility*SUM($F$12:F312))</f>
        <v>68.820966768809683</v>
      </c>
    </row>
    <row r="313" spans="1:7" x14ac:dyDescent="0.25">
      <c r="A313" s="1" t="str">
        <f>MID('Filter Data'!A304,2,LEN('Filter Data'!A304)-2)</f>
        <v>27-Sep-2021</v>
      </c>
      <c r="B313">
        <f>'Filter Data'!P304</f>
        <v>42.479900000000001</v>
      </c>
      <c r="C313">
        <f t="shared" si="12"/>
        <v>-3.5443691210621277E-3</v>
      </c>
      <c r="D313">
        <f>C313-SET_TRI!C314</f>
        <v>2.274785330322316E-3</v>
      </c>
      <c r="E313">
        <f t="shared" si="13"/>
        <v>-3.732682912975759E-3</v>
      </c>
      <c r="F313">
        <f t="shared" ca="1" si="14"/>
        <v>0.77125328235253054</v>
      </c>
      <c r="G313">
        <f ca="1">S0*EXP(Drift*(A313-$A$11)+Volatility*SUM($F$12:F313))</f>
        <v>69.279390061325657</v>
      </c>
    </row>
    <row r="314" spans="1:7" x14ac:dyDescent="0.25">
      <c r="A314" s="1" t="str">
        <f>MID('Filter Data'!A305,2,LEN('Filter Data'!A305)-2)</f>
        <v>28-Sep-2021</v>
      </c>
      <c r="B314">
        <f>'Filter Data'!P305</f>
        <v>42.561</v>
      </c>
      <c r="C314">
        <f t="shared" si="12"/>
        <v>1.9091382041859627E-3</v>
      </c>
      <c r="D314">
        <f>C314-SET_TRI!C315</f>
        <v>5.0559420063737634E-3</v>
      </c>
      <c r="E314">
        <f t="shared" si="13"/>
        <v>1.8952019515632804E-3</v>
      </c>
      <c r="F314">
        <f t="shared" ca="1" si="14"/>
        <v>0.76459845857322017</v>
      </c>
      <c r="G314">
        <f ca="1">S0*EXP(Drift*(A314-$A$11)+Volatility*SUM($F$12:F314))</f>
        <v>69.569473623316284</v>
      </c>
    </row>
    <row r="315" spans="1:7" x14ac:dyDescent="0.25">
      <c r="A315" s="1" t="str">
        <f>MID('Filter Data'!A306,2,LEN('Filter Data'!A306)-2)</f>
        <v>29-Sep-2021</v>
      </c>
      <c r="B315">
        <f>'Filter Data'!P306</f>
        <v>42.546500000000002</v>
      </c>
      <c r="C315">
        <f t="shared" si="12"/>
        <v>-3.4068748384667139E-4</v>
      </c>
      <c r="D315">
        <f>C315-SET_TRI!C316</f>
        <v>-2.0455666713682773E-3</v>
      </c>
      <c r="E315">
        <f t="shared" si="13"/>
        <v>-7.9988581722207058E-4</v>
      </c>
      <c r="F315">
        <f t="shared" ca="1" si="14"/>
        <v>0.35943164662051902</v>
      </c>
      <c r="G315">
        <f ca="1">S0*EXP(Drift*(A315-$A$11)+Volatility*SUM($F$12:F315))</f>
        <v>69.7362009349971</v>
      </c>
    </row>
    <row r="316" spans="1:7" x14ac:dyDescent="0.25">
      <c r="A316" s="1" t="str">
        <f>MID('Filter Data'!A307,2,LEN('Filter Data'!A307)-2)</f>
        <v>30-Sep-2021</v>
      </c>
      <c r="B316">
        <f>'Filter Data'!P307</f>
        <v>42.223700000000001</v>
      </c>
      <c r="C316">
        <f t="shared" si="12"/>
        <v>-7.5869930546578652E-3</v>
      </c>
      <c r="D316">
        <f>C316-SET_TRI!C317</f>
        <v>1.3705805278016719E-4</v>
      </c>
      <c r="E316">
        <f t="shared" si="13"/>
        <v>-7.9093415902962479E-3</v>
      </c>
      <c r="F316">
        <f t="shared" ca="1" si="14"/>
        <v>0.56808817097423647</v>
      </c>
      <c r="G316">
        <f ca="1">S0*EXP(Drift*(A316-$A$11)+Volatility*SUM($F$12:F316))</f>
        <v>69.967606384563567</v>
      </c>
    </row>
    <row r="317" spans="1:7" x14ac:dyDescent="0.25">
      <c r="A317" s="1" t="str">
        <f>MID('Filter Data'!A308,2,LEN('Filter Data'!A308)-2)</f>
        <v>08-Oct-2021</v>
      </c>
      <c r="B317">
        <f>'Filter Data'!P308</f>
        <v>43.677</v>
      </c>
      <c r="C317">
        <f t="shared" si="12"/>
        <v>3.4419058490847525E-2</v>
      </c>
      <c r="D317">
        <f>C317-SET_TRI!C318</f>
        <v>1.2264560871253976E-2</v>
      </c>
      <c r="E317">
        <f t="shared" si="13"/>
        <v>3.4857100089803049E-2</v>
      </c>
      <c r="F317">
        <f t="shared" ca="1" si="14"/>
        <v>2.6000312706945139</v>
      </c>
      <c r="G317">
        <f ca="1">S0*EXP(Drift*(A317-$A$11)+Volatility*SUM($F$12:F317))</f>
        <v>71.233890231232991</v>
      </c>
    </row>
    <row r="318" spans="1:7" x14ac:dyDescent="0.25">
      <c r="A318" s="1" t="str">
        <f>MID('Filter Data'!A309,2,LEN('Filter Data'!A309)-2)</f>
        <v>12-Oct-2021</v>
      </c>
      <c r="B318">
        <f>'Filter Data'!P309</f>
        <v>43.933100000000003</v>
      </c>
      <c r="C318">
        <f t="shared" si="12"/>
        <v>5.8634979508666698E-3</v>
      </c>
      <c r="D318">
        <f>C318-SET_TRI!C319</f>
        <v>1.5280421844732408E-3</v>
      </c>
      <c r="E318">
        <f t="shared" si="13"/>
        <v>5.6283636279930863E-3</v>
      </c>
      <c r="F318">
        <f t="shared" ca="1" si="14"/>
        <v>-0.51779797677754491</v>
      </c>
      <c r="G318">
        <f ca="1">S0*EXP(Drift*(A318-$A$11)+Volatility*SUM($F$12:F318))</f>
        <v>71.302368994808276</v>
      </c>
    </row>
    <row r="319" spans="1:7" x14ac:dyDescent="0.25">
      <c r="A319" s="1" t="str">
        <f>MID('Filter Data'!A310,2,LEN('Filter Data'!A310)-2)</f>
        <v>18-Oct-2021</v>
      </c>
      <c r="B319">
        <f>'Filter Data'!P310</f>
        <v>43.930300000000003</v>
      </c>
      <c r="C319">
        <f t="shared" si="12"/>
        <v>-6.3733267172145364E-5</v>
      </c>
      <c r="D319">
        <f>C319-SET_TRI!C320</f>
        <v>-1.4865750936050362E-3</v>
      </c>
      <c r="E319">
        <f t="shared" si="13"/>
        <v>-4.8788302645818031E-4</v>
      </c>
      <c r="F319">
        <f t="shared" ca="1" si="14"/>
        <v>4.8512713084531223</v>
      </c>
      <c r="G319">
        <f ca="1">S0*EXP(Drift*(A319-$A$11)+Volatility*SUM($F$12:F319))</f>
        <v>73.197518641447985</v>
      </c>
    </row>
    <row r="320" spans="1:7" x14ac:dyDescent="0.25">
      <c r="A320" s="1" t="str">
        <f>MID('Filter Data'!A311,2,LEN('Filter Data'!A311)-2)</f>
        <v>19-Oct-2021</v>
      </c>
      <c r="B320">
        <f>'Filter Data'!P311</f>
        <v>43.546599999999998</v>
      </c>
      <c r="C320">
        <f t="shared" si="12"/>
        <v>-8.7342904555626662E-3</v>
      </c>
      <c r="D320">
        <f>C320-SET_TRI!C321</f>
        <v>3.9393906094573571E-4</v>
      </c>
      <c r="E320">
        <f t="shared" si="13"/>
        <v>-9.0405326429035173E-3</v>
      </c>
      <c r="F320">
        <f t="shared" ca="1" si="14"/>
        <v>-2.3488864253256923</v>
      </c>
      <c r="G320">
        <f ca="1">S0*EXP(Drift*(A320-$A$11)+Volatility*SUM($F$12:F320))</f>
        <v>72.502810282163551</v>
      </c>
    </row>
    <row r="321" spans="1:7" x14ac:dyDescent="0.25">
      <c r="A321" s="1" t="str">
        <f>MID('Filter Data'!A312,2,LEN('Filter Data'!A312)-2)</f>
        <v>21-Oct-2021</v>
      </c>
      <c r="B321">
        <f>'Filter Data'!P312</f>
        <v>43.717500000000001</v>
      </c>
      <c r="C321">
        <f t="shared" si="12"/>
        <v>3.9245314215117406E-3</v>
      </c>
      <c r="D321">
        <f>C321-SET_TRI!C322</f>
        <v>-2.9871889522963824E-3</v>
      </c>
      <c r="E321">
        <f t="shared" si="13"/>
        <v>3.4062937043778923E-3</v>
      </c>
      <c r="F321">
        <f t="shared" ca="1" si="14"/>
        <v>2.499916294462436</v>
      </c>
      <c r="G321">
        <f ca="1">S0*EXP(Drift*(A321-$A$11)+Volatility*SUM($F$12:F321))</f>
        <v>73.424530251994867</v>
      </c>
    </row>
    <row r="322" spans="1:7" x14ac:dyDescent="0.25">
      <c r="A322" s="1" t="str">
        <f>MID('Filter Data'!A313,2,LEN('Filter Data'!A313)-2)</f>
        <v>25-Oct-2021</v>
      </c>
      <c r="B322">
        <f>'Filter Data'!P313</f>
        <v>43.408099999999997</v>
      </c>
      <c r="C322">
        <f t="shared" si="12"/>
        <v>-7.077257391204979E-3</v>
      </c>
      <c r="D322">
        <f>C322-SET_TRI!C323</f>
        <v>-1.0057704333302029E-3</v>
      </c>
      <c r="E322">
        <f t="shared" si="13"/>
        <v>-7.4712608684565258E-3</v>
      </c>
      <c r="F322">
        <f t="shared" ca="1" si="14"/>
        <v>-3.9971448302097472</v>
      </c>
      <c r="G322">
        <f ca="1">S0*EXP(Drift*(A322-$A$11)+Volatility*SUM($F$12:F322))</f>
        <v>72.377301893732295</v>
      </c>
    </row>
    <row r="323" spans="1:7" x14ac:dyDescent="0.25">
      <c r="A323" s="1" t="str">
        <f>MID('Filter Data'!A314,2,LEN('Filter Data'!A314)-2)</f>
        <v>26-Oct-2021</v>
      </c>
      <c r="B323">
        <f>'Filter Data'!P314</f>
        <v>43.477400000000003</v>
      </c>
      <c r="C323">
        <f t="shared" si="12"/>
        <v>1.596476233698445E-3</v>
      </c>
      <c r="D323">
        <f>C323-SET_TRI!C324</f>
        <v>3.4602663662669877E-4</v>
      </c>
      <c r="E323">
        <f t="shared" si="13"/>
        <v>1.2872299543097913E-3</v>
      </c>
      <c r="F323">
        <f t="shared" ca="1" si="14"/>
        <v>0.50769139872875035</v>
      </c>
      <c r="G323">
        <f ca="1">S0*EXP(Drift*(A323-$A$11)+Volatility*SUM($F$12:F323))</f>
        <v>72.598154561123593</v>
      </c>
    </row>
    <row r="324" spans="1:7" x14ac:dyDescent="0.25">
      <c r="A324" s="1" t="str">
        <f>MID('Filter Data'!A315,2,LEN('Filter Data'!A315)-2)</f>
        <v>27-Oct-2021</v>
      </c>
      <c r="B324">
        <f>'Filter Data'!P315</f>
        <v>43.261099999999999</v>
      </c>
      <c r="C324">
        <f t="shared" si="12"/>
        <v>-4.9749985049704886E-3</v>
      </c>
      <c r="D324">
        <f>C324-SET_TRI!C325</f>
        <v>1.85529029294029E-3</v>
      </c>
      <c r="E324">
        <f t="shared" si="13"/>
        <v>-5.1896144872617209E-3</v>
      </c>
      <c r="F324">
        <f t="shared" ca="1" si="14"/>
        <v>0.15684466311227005</v>
      </c>
      <c r="G324">
        <f ca="1">S0*EXP(Drift*(A324-$A$11)+Volatility*SUM($F$12:F324))</f>
        <v>72.70722907669925</v>
      </c>
    </row>
    <row r="325" spans="1:7" x14ac:dyDescent="0.25">
      <c r="A325" s="1" t="str">
        <f>MID('Filter Data'!A316,2,LEN('Filter Data'!A316)-2)</f>
        <v>28-Oct-2021</v>
      </c>
      <c r="B325">
        <f>'Filter Data'!P316</f>
        <v>43.1419</v>
      </c>
      <c r="C325">
        <f t="shared" si="12"/>
        <v>-2.7553622076183755E-3</v>
      </c>
      <c r="D325">
        <f>C325-SET_TRI!C326</f>
        <v>-2.0957348870904165E-3</v>
      </c>
      <c r="E325">
        <f t="shared" si="13"/>
        <v>-3.2177060703641892E-3</v>
      </c>
      <c r="F325">
        <f t="shared" ca="1" si="14"/>
        <v>0.83560843042793753</v>
      </c>
      <c r="G325">
        <f ca="1">S0*EXP(Drift*(A325-$A$11)+Volatility*SUM($F$12:F325))</f>
        <v>73.034506594267199</v>
      </c>
    </row>
    <row r="326" spans="1:7" x14ac:dyDescent="0.25">
      <c r="A326" s="1" t="str">
        <f>MID('Filter Data'!A317,2,LEN('Filter Data'!A317)-2)</f>
        <v>02-Nov-2021</v>
      </c>
      <c r="B326">
        <f>'Filter Data'!P317</f>
        <v>43.386600000000001</v>
      </c>
      <c r="C326">
        <f t="shared" si="12"/>
        <v>5.6719801399567867E-3</v>
      </c>
      <c r="D326">
        <f>C326-SET_TRI!C327</f>
        <v>7.2513447049585211E-3</v>
      </c>
      <c r="E326">
        <f t="shared" si="13"/>
        <v>5.7956948595459402E-3</v>
      </c>
      <c r="F326">
        <f t="shared" ca="1" si="14"/>
        <v>1.0596043948397993</v>
      </c>
      <c r="G326">
        <f ca="1">S0*EXP(Drift*(A326-$A$11)+Volatility*SUM($F$12:F326))</f>
        <v>73.674122849688914</v>
      </c>
    </row>
    <row r="327" spans="1:7" x14ac:dyDescent="0.25">
      <c r="A327" s="1" t="str">
        <f>MID('Filter Data'!A318,2,LEN('Filter Data'!A318)-2)</f>
        <v>03-Nov-2021</v>
      </c>
      <c r="B327">
        <f>'Filter Data'!P318</f>
        <v>42.873199999999997</v>
      </c>
      <c r="C327">
        <f t="shared" si="12"/>
        <v>-1.1833146639746011E-2</v>
      </c>
      <c r="D327">
        <f>C327-SET_TRI!C328</f>
        <v>-9.2766005335354652E-3</v>
      </c>
      <c r="E327">
        <f t="shared" si="13"/>
        <v>-1.2745728237096472E-2</v>
      </c>
      <c r="F327">
        <f t="shared" ca="1" si="14"/>
        <v>-1.510809885096041</v>
      </c>
      <c r="G327">
        <f ca="1">S0*EXP(Drift*(A327-$A$11)+Volatility*SUM($F$12:F327))</f>
        <v>73.244786684907709</v>
      </c>
    </row>
    <row r="328" spans="1:7" x14ac:dyDescent="0.25">
      <c r="A328" s="1" t="str">
        <f>MID('Filter Data'!A319,2,LEN('Filter Data'!A319)-2)</f>
        <v>08-Nov-2021</v>
      </c>
      <c r="B328">
        <f>'Filter Data'!P319</f>
        <v>43.670900000000003</v>
      </c>
      <c r="C328">
        <f t="shared" si="12"/>
        <v>1.8606028941156857E-2</v>
      </c>
      <c r="D328">
        <f>C328-SET_TRI!C329</f>
        <v>1.0809603062269201E-2</v>
      </c>
      <c r="E328">
        <f t="shared" si="13"/>
        <v>1.895284520042274E-2</v>
      </c>
      <c r="F328">
        <f t="shared" ca="1" si="14"/>
        <v>2.2539096819306494</v>
      </c>
      <c r="G328">
        <f ca="1">S0*EXP(Drift*(A328-$A$11)+Volatility*SUM($F$12:F328))</f>
        <v>74.275969797668168</v>
      </c>
    </row>
    <row r="329" spans="1:7" x14ac:dyDescent="0.25">
      <c r="A329" s="1" t="str">
        <f>MID('Filter Data'!A320,2,LEN('Filter Data'!A320)-2)</f>
        <v>09-Nov-2021</v>
      </c>
      <c r="B329">
        <f>'Filter Data'!P320</f>
        <v>43.745899999999999</v>
      </c>
      <c r="C329">
        <f t="shared" si="12"/>
        <v>1.7173907567738639E-3</v>
      </c>
      <c r="D329">
        <f>C329-SET_TRI!C330</f>
        <v>1.4044492857701626E-3</v>
      </c>
      <c r="E329">
        <f t="shared" si="13"/>
        <v>1.4745072028931746E-3</v>
      </c>
      <c r="F329">
        <f t="shared" ca="1" si="14"/>
        <v>-1.3120630720735116</v>
      </c>
      <c r="G329">
        <f ca="1">S0*EXP(Drift*(A329-$A$11)+Volatility*SUM($F$12:F329))</f>
        <v>73.90780147101934</v>
      </c>
    </row>
    <row r="330" spans="1:7" x14ac:dyDescent="0.25">
      <c r="A330" s="1" t="str">
        <f>MID('Filter Data'!A321,2,LEN('Filter Data'!A321)-2)</f>
        <v>10-Nov-2021</v>
      </c>
      <c r="B330">
        <f>'Filter Data'!P321</f>
        <v>43.750399999999999</v>
      </c>
      <c r="C330">
        <f t="shared" si="12"/>
        <v>1.028667829442341E-4</v>
      </c>
      <c r="D330">
        <f>C330-SET_TRI!C331</f>
        <v>1.3800630689448897E-3</v>
      </c>
      <c r="E330">
        <f t="shared" si="13"/>
        <v>-1.4154577810071323E-4</v>
      </c>
      <c r="F330">
        <f t="shared" ca="1" si="14"/>
        <v>0.92980138581502625</v>
      </c>
      <c r="G330">
        <f ca="1">S0*EXP(Drift*(A330-$A$11)+Volatility*SUM($F$12:F330))</f>
        <v>74.271292733891045</v>
      </c>
    </row>
    <row r="331" spans="1:7" x14ac:dyDescent="0.25">
      <c r="A331" s="1" t="str">
        <f>MID('Filter Data'!A322,2,LEN('Filter Data'!A322)-2)</f>
        <v>12-Nov-2021</v>
      </c>
      <c r="B331">
        <f>'Filter Data'!P322</f>
        <v>43.901699999999998</v>
      </c>
      <c r="C331">
        <f t="shared" si="12"/>
        <v>3.4582540959625309E-3</v>
      </c>
      <c r="D331">
        <f>C331-SET_TRI!C332</f>
        <v>3.1400383317523846E-3</v>
      </c>
      <c r="E331">
        <f t="shared" si="13"/>
        <v>3.3241913610111765E-3</v>
      </c>
      <c r="F331">
        <f t="shared" ca="1" si="14"/>
        <v>0.10830315101353721</v>
      </c>
      <c r="G331">
        <f ca="1">S0*EXP(Drift*(A331-$A$11)+Volatility*SUM($F$12:F331))</f>
        <v>74.427271661141319</v>
      </c>
    </row>
    <row r="332" spans="1:7" x14ac:dyDescent="0.25">
      <c r="A332" s="1" t="str">
        <f>MID('Filter Data'!A323,2,LEN('Filter Data'!A323)-2)</f>
        <v>15-Nov-2021</v>
      </c>
      <c r="B332">
        <f>'Filter Data'!P323</f>
        <v>44.066099999999999</v>
      </c>
      <c r="C332">
        <f t="shared" si="12"/>
        <v>3.744729702950012E-3</v>
      </c>
      <c r="D332">
        <f>C332-SET_TRI!C333</f>
        <v>-8.271726319112431E-4</v>
      </c>
      <c r="E332">
        <f t="shared" si="13"/>
        <v>3.3619242446387095E-3</v>
      </c>
      <c r="F332">
        <f t="shared" ca="1" si="14"/>
        <v>-1.2496486139935294</v>
      </c>
      <c r="G332">
        <f ca="1">S0*EXP(Drift*(A332-$A$11)+Volatility*SUM($F$12:F332))</f>
        <v>74.198885355507429</v>
      </c>
    </row>
    <row r="333" spans="1:7" x14ac:dyDescent="0.25">
      <c r="A333" s="1" t="str">
        <f>MID('Filter Data'!A324,2,LEN('Filter Data'!A324)-2)</f>
        <v>16-Nov-2021</v>
      </c>
      <c r="B333">
        <f>'Filter Data'!P324</f>
        <v>44.394199999999998</v>
      </c>
      <c r="C333">
        <f t="shared" ref="C333:C396" si="15">(B333-B332)/B332</f>
        <v>7.4456328107093475E-3</v>
      </c>
      <c r="D333">
        <f>C333-SET_TRI!C334</f>
        <v>4.9558403659825563E-3</v>
      </c>
      <c r="E333">
        <f t="shared" ref="E333:E396" si="16">C333-($B$4+$B$5*D333)</f>
        <v>7.4254202206617678E-3</v>
      </c>
      <c r="F333">
        <f t="shared" ref="F333:F396" ca="1" si="17">SQRT(A333-A332)*_xlfn.NORM.INV(RAND(),0,1)</f>
        <v>0.55885586449372615</v>
      </c>
      <c r="G333">
        <f ca="1">S0*EXP(Drift*(A333-$A$11)+Volatility*SUM($F$12:F333))</f>
        <v>74.442071887853118</v>
      </c>
    </row>
    <row r="334" spans="1:7" x14ac:dyDescent="0.25">
      <c r="A334" s="1" t="str">
        <f>MID('Filter Data'!A325,2,LEN('Filter Data'!A325)-2)</f>
        <v>17-Nov-2021</v>
      </c>
      <c r="B334">
        <f>'Filter Data'!P325</f>
        <v>44.424100000000003</v>
      </c>
      <c r="C334">
        <f t="shared" si="15"/>
        <v>6.7351140464305974E-4</v>
      </c>
      <c r="D334">
        <f>C334-SET_TRI!C335</f>
        <v>6.6956290102731088E-4</v>
      </c>
      <c r="E334">
        <f t="shared" si="16"/>
        <v>3.8455073452747427E-4</v>
      </c>
      <c r="F334">
        <f t="shared" ca="1" si="17"/>
        <v>8.1559163854417943E-2</v>
      </c>
      <c r="G334">
        <f ca="1">S0*EXP(Drift*(A334-$A$11)+Volatility*SUM($F$12:F334))</f>
        <v>74.529196891216813</v>
      </c>
    </row>
    <row r="335" spans="1:7" x14ac:dyDescent="0.25">
      <c r="A335" s="1" t="str">
        <f>MID('Filter Data'!A326,2,LEN('Filter Data'!A326)-2)</f>
        <v>18-Nov-2021</v>
      </c>
      <c r="B335">
        <f>'Filter Data'!P326</f>
        <v>44.576799999999999</v>
      </c>
      <c r="C335">
        <f t="shared" si="15"/>
        <v>3.4373234348021868E-3</v>
      </c>
      <c r="D335">
        <f>C335-SET_TRI!C336</f>
        <v>7.3951899156843954E-4</v>
      </c>
      <c r="E335">
        <f t="shared" si="16"/>
        <v>3.1527489868049094E-3</v>
      </c>
      <c r="F335">
        <f t="shared" ca="1" si="17"/>
        <v>0.32494056708854224</v>
      </c>
      <c r="G335">
        <f ca="1">S0*EXP(Drift*(A335-$A$11)+Volatility*SUM($F$12:F335))</f>
        <v>74.696460973968058</v>
      </c>
    </row>
    <row r="336" spans="1:7" x14ac:dyDescent="0.25">
      <c r="A336" s="1" t="str">
        <f>MID('Filter Data'!A327,2,LEN('Filter Data'!A327)-2)</f>
        <v>22-Nov-2021</v>
      </c>
      <c r="B336">
        <f>'Filter Data'!P327</f>
        <v>44.784999999999997</v>
      </c>
      <c r="C336">
        <f t="shared" si="15"/>
        <v>4.6705909800613312E-3</v>
      </c>
      <c r="D336">
        <f>C336-SET_TRI!C337</f>
        <v>4.2187210359102582E-3</v>
      </c>
      <c r="E336">
        <f t="shared" si="16"/>
        <v>4.6041612688969748E-3</v>
      </c>
      <c r="F336">
        <f t="shared" ca="1" si="17"/>
        <v>-2.1357768827010104</v>
      </c>
      <c r="G336">
        <f ca="1">S0*EXP(Drift*(A336-$A$11)+Volatility*SUM($F$12:F336))</f>
        <v>74.237285845875078</v>
      </c>
    </row>
    <row r="337" spans="1:7" x14ac:dyDescent="0.25">
      <c r="A337" s="1" t="str">
        <f>MID('Filter Data'!A328,2,LEN('Filter Data'!A328)-2)</f>
        <v>23-Nov-2021</v>
      </c>
      <c r="B337">
        <f>'Filter Data'!P328</f>
        <v>44.680700000000002</v>
      </c>
      <c r="C337">
        <f t="shared" si="15"/>
        <v>-2.3289047672210555E-3</v>
      </c>
      <c r="D337">
        <f>C337-SET_TRI!C338</f>
        <v>-3.8743042754869872E-4</v>
      </c>
      <c r="E337">
        <f t="shared" si="16"/>
        <v>-2.684138544950886E-3</v>
      </c>
      <c r="F337">
        <f t="shared" ca="1" si="17"/>
        <v>-1.3526329178615741</v>
      </c>
      <c r="G337">
        <f ca="1">S0*EXP(Drift*(A337-$A$11)+Volatility*SUM($F$12:F337))</f>
        <v>73.85610952713435</v>
      </c>
    </row>
    <row r="338" spans="1:7" x14ac:dyDescent="0.25">
      <c r="A338" s="1" t="str">
        <f>MID('Filter Data'!A329,2,LEN('Filter Data'!A329)-2)</f>
        <v>24-Nov-2021</v>
      </c>
      <c r="B338">
        <f>'Filter Data'!P329</f>
        <v>44.817900000000002</v>
      </c>
      <c r="C338">
        <f t="shared" si="15"/>
        <v>3.0706770484795446E-3</v>
      </c>
      <c r="D338">
        <f>C338-SET_TRI!C339</f>
        <v>1.1165526332626427E-3</v>
      </c>
      <c r="E338">
        <f t="shared" si="16"/>
        <v>2.8097424763780343E-3</v>
      </c>
      <c r="F338">
        <f t="shared" ca="1" si="17"/>
        <v>1.7265766002268119</v>
      </c>
      <c r="G338">
        <f ca="1">S0*EXP(Drift*(A338-$A$11)+Volatility*SUM($F$12:F338))</f>
        <v>74.48029340703313</v>
      </c>
    </row>
    <row r="339" spans="1:7" x14ac:dyDescent="0.25">
      <c r="A339" s="1" t="str">
        <f>MID('Filter Data'!A330,2,LEN('Filter Data'!A330)-2)</f>
        <v>26-Nov-2021</v>
      </c>
      <c r="B339">
        <f>'Filter Data'!P330</f>
        <v>43.799500000000002</v>
      </c>
      <c r="C339">
        <f t="shared" si="15"/>
        <v>-2.2723063775857408E-2</v>
      </c>
      <c r="D339">
        <f>C339-SET_TRI!C340</f>
        <v>4.7299077950303595E-3</v>
      </c>
      <c r="E339">
        <f t="shared" si="16"/>
        <v>-2.2757442258142406E-2</v>
      </c>
      <c r="F339">
        <f t="shared" ca="1" si="17"/>
        <v>0.31122901891729582</v>
      </c>
      <c r="G339">
        <f ca="1">S0*EXP(Drift*(A339-$A$11)+Volatility*SUM($F$12:F339))</f>
        <v>74.703456576262298</v>
      </c>
    </row>
    <row r="340" spans="1:7" x14ac:dyDescent="0.25">
      <c r="A340" s="1" t="str">
        <f>MID('Filter Data'!A331,2,LEN('Filter Data'!A331)-2)</f>
        <v>29-Nov-2021</v>
      </c>
      <c r="B340">
        <f>'Filter Data'!P331</f>
        <v>43.052500000000002</v>
      </c>
      <c r="C340">
        <f t="shared" si="15"/>
        <v>-1.7054989212205614E-2</v>
      </c>
      <c r="D340">
        <f>C340-SET_TRI!C341</f>
        <v>-2.8656550910256453E-3</v>
      </c>
      <c r="E340">
        <f t="shared" si="16"/>
        <v>-1.7565606799250635E-2</v>
      </c>
      <c r="F340">
        <f t="shared" ca="1" si="17"/>
        <v>-3.2669328774553079E-2</v>
      </c>
      <c r="G340">
        <f ca="1">S0*EXP(Drift*(A340-$A$11)+Volatility*SUM($F$12:F340))</f>
        <v>74.874527304007032</v>
      </c>
    </row>
    <row r="341" spans="1:7" x14ac:dyDescent="0.25">
      <c r="A341" s="1" t="str">
        <f>MID('Filter Data'!A332,2,LEN('Filter Data'!A332)-2)</f>
        <v>30-Nov-2021</v>
      </c>
      <c r="B341">
        <f>'Filter Data'!P332</f>
        <v>42.426699999999997</v>
      </c>
      <c r="C341">
        <f t="shared" si="15"/>
        <v>-1.4535741246153073E-2</v>
      </c>
      <c r="D341">
        <f>C341-SET_TRI!C342</f>
        <v>-6.1634687631316465E-4</v>
      </c>
      <c r="E341">
        <f t="shared" si="16"/>
        <v>-1.4905328004203107E-2</v>
      </c>
      <c r="F341">
        <f t="shared" ca="1" si="17"/>
        <v>-1.9947808245850185</v>
      </c>
      <c r="G341">
        <f ca="1">S0*EXP(Drift*(A341-$A$11)+Volatility*SUM($F$12:F341))</f>
        <v>74.279673961418823</v>
      </c>
    </row>
    <row r="342" spans="1:7" x14ac:dyDescent="0.25">
      <c r="A342" s="1" t="str">
        <f>MID('Filter Data'!A333,2,LEN('Filter Data'!A333)-2)</f>
        <v>01-Dec-2021</v>
      </c>
      <c r="B342">
        <f>'Filter Data'!P333</f>
        <v>43.010300000000001</v>
      </c>
      <c r="C342">
        <f t="shared" si="15"/>
        <v>1.3755488878465781E-2</v>
      </c>
      <c r="D342">
        <f>C342-SET_TRI!C343</f>
        <v>1.3088673974676057E-4</v>
      </c>
      <c r="E342">
        <f t="shared" si="16"/>
        <v>1.3432753403684333E-2</v>
      </c>
      <c r="F342">
        <f t="shared" ca="1" si="17"/>
        <v>0.28662967179091658</v>
      </c>
      <c r="G342">
        <f ca="1">S0*EXP(Drift*(A342-$A$11)+Volatility*SUM($F$12:F342))</f>
        <v>74.433815837507581</v>
      </c>
    </row>
    <row r="343" spans="1:7" x14ac:dyDescent="0.25">
      <c r="A343" s="1" t="str">
        <f>MID('Filter Data'!A334,2,LEN('Filter Data'!A334)-2)</f>
        <v>02-Dec-2021</v>
      </c>
      <c r="B343">
        <f>'Filter Data'!P334</f>
        <v>42.951700000000002</v>
      </c>
      <c r="C343">
        <f t="shared" si="15"/>
        <v>-1.3624643399371412E-3</v>
      </c>
      <c r="D343">
        <f>C343-SET_TRI!C344</f>
        <v>-1.3912161420589046E-3</v>
      </c>
      <c r="E343">
        <f t="shared" si="16"/>
        <v>-1.7806351267103484E-3</v>
      </c>
      <c r="F343">
        <f t="shared" ca="1" si="17"/>
        <v>-0.8944691761035487</v>
      </c>
      <c r="G343">
        <f ca="1">S0*EXP(Drift*(A343-$A$11)+Volatility*SUM($F$12:F343))</f>
        <v>74.201230017253337</v>
      </c>
    </row>
    <row r="344" spans="1:7" x14ac:dyDescent="0.25">
      <c r="A344" s="1" t="str">
        <f>MID('Filter Data'!A335,2,LEN('Filter Data'!A335)-2)</f>
        <v>03-Dec-2021</v>
      </c>
      <c r="B344">
        <f>'Filter Data'!P335</f>
        <v>42.834699999999998</v>
      </c>
      <c r="C344">
        <f t="shared" si="15"/>
        <v>-2.7239899701293415E-3</v>
      </c>
      <c r="D344">
        <f>C344-SET_TRI!C345</f>
        <v>1.5804417873767243E-3</v>
      </c>
      <c r="E344">
        <f t="shared" si="16"/>
        <v>-2.9558388564459646E-3</v>
      </c>
      <c r="F344">
        <f t="shared" ca="1" si="17"/>
        <v>1.0527229402239664</v>
      </c>
      <c r="G344">
        <f ca="1">S0*EXP(Drift*(A344-$A$11)+Volatility*SUM($F$12:F344))</f>
        <v>74.606549793742758</v>
      </c>
    </row>
    <row r="345" spans="1:7" x14ac:dyDescent="0.25">
      <c r="A345" s="1" t="str">
        <f>MID('Filter Data'!A336,2,LEN('Filter Data'!A336)-2)</f>
        <v>07-Dec-2021</v>
      </c>
      <c r="B345">
        <f>'Filter Data'!P336</f>
        <v>43.3489</v>
      </c>
      <c r="C345">
        <f t="shared" si="15"/>
        <v>1.2004286244563461E-2</v>
      </c>
      <c r="D345">
        <f>C345-SET_TRI!C346</f>
        <v>-3.0386966530284252E-3</v>
      </c>
      <c r="E345">
        <f t="shared" si="16"/>
        <v>1.1482819012823144E-2</v>
      </c>
      <c r="F345">
        <f t="shared" ca="1" si="17"/>
        <v>-2.0288965872063423</v>
      </c>
      <c r="G345">
        <f ca="1">S0*EXP(Drift*(A345-$A$11)+Volatility*SUM($F$12:F345))</f>
        <v>74.18284426739433</v>
      </c>
    </row>
    <row r="346" spans="1:7" x14ac:dyDescent="0.25">
      <c r="A346" s="1" t="str">
        <f>MID('Filter Data'!A337,2,LEN('Filter Data'!A337)-2)</f>
        <v>08-Dec-2021</v>
      </c>
      <c r="B346">
        <f>'Filter Data'!P337</f>
        <v>43.647300000000001</v>
      </c>
      <c r="C346">
        <f t="shared" si="15"/>
        <v>6.8836810161273035E-3</v>
      </c>
      <c r="D346">
        <f>C346-SET_TRI!C347</f>
        <v>1.2337520728314139E-4</v>
      </c>
      <c r="E346">
        <f t="shared" si="16"/>
        <v>6.5604745709188428E-3</v>
      </c>
      <c r="F346">
        <f t="shared" ca="1" si="17"/>
        <v>2.0160710426391555</v>
      </c>
      <c r="G346">
        <f ca="1">S0*EXP(Drift*(A346-$A$11)+Volatility*SUM($F$12:F346))</f>
        <v>74.905247503606361</v>
      </c>
    </row>
    <row r="347" spans="1:7" x14ac:dyDescent="0.25">
      <c r="A347" s="1" t="str">
        <f>MID('Filter Data'!A338,2,LEN('Filter Data'!A338)-2)</f>
        <v>09-Dec-2021</v>
      </c>
      <c r="B347">
        <f>'Filter Data'!P338</f>
        <v>43.7164</v>
      </c>
      <c r="C347">
        <f t="shared" si="15"/>
        <v>1.5831448909783383E-3</v>
      </c>
      <c r="D347">
        <f>C347-SET_TRI!C348</f>
        <v>3.8618147048602356E-3</v>
      </c>
      <c r="E347">
        <f t="shared" si="16"/>
        <v>1.494337279172216E-3</v>
      </c>
      <c r="F347">
        <f t="shared" ca="1" si="17"/>
        <v>-0.94902268682639856</v>
      </c>
      <c r="G347">
        <f ca="1">S0*EXP(Drift*(A347-$A$11)+Volatility*SUM($F$12:F347))</f>
        <v>74.653247018997703</v>
      </c>
    </row>
    <row r="348" spans="1:7" x14ac:dyDescent="0.25">
      <c r="A348" s="1" t="str">
        <f>MID('Filter Data'!A339,2,LEN('Filter Data'!A339)-2)</f>
        <v>13-Dec-2021</v>
      </c>
      <c r="B348">
        <f>'Filter Data'!P339</f>
        <v>43.888800000000003</v>
      </c>
      <c r="C348">
        <f t="shared" si="15"/>
        <v>3.9436001134586385E-3</v>
      </c>
      <c r="D348">
        <f>C348-SET_TRI!C349</f>
        <v>-8.0924486732886387E-4</v>
      </c>
      <c r="E348">
        <f t="shared" si="16"/>
        <v>3.561918719641718E-3</v>
      </c>
      <c r="F348">
        <f t="shared" ca="1" si="17"/>
        <v>2.4228700029518255</v>
      </c>
      <c r="G348">
        <f ca="1">S0*EXP(Drift*(A348-$A$11)+Volatility*SUM($F$12:F348))</f>
        <v>75.699249795562196</v>
      </c>
    </row>
    <row r="349" spans="1:7" x14ac:dyDescent="0.25">
      <c r="A349" s="1" t="str">
        <f>MID('Filter Data'!A340,2,LEN('Filter Data'!A340)-2)</f>
        <v>14-Dec-2021</v>
      </c>
      <c r="B349">
        <f>'Filter Data'!P340</f>
        <v>43.896299999999997</v>
      </c>
      <c r="C349">
        <f t="shared" si="15"/>
        <v>1.7088642204829429E-4</v>
      </c>
      <c r="D349">
        <f>C349-SET_TRI!C350</f>
        <v>-4.2927072036903673E-3</v>
      </c>
      <c r="E349">
        <f t="shared" si="16"/>
        <v>-4.2920682740339375E-4</v>
      </c>
      <c r="F349">
        <f t="shared" ca="1" si="17"/>
        <v>1.8126079345055097</v>
      </c>
      <c r="G349">
        <f ca="1">S0*EXP(Drift*(A349-$A$11)+Volatility*SUM($F$12:F349))</f>
        <v>76.367945617176758</v>
      </c>
    </row>
    <row r="350" spans="1:7" x14ac:dyDescent="0.25">
      <c r="A350" s="1" t="str">
        <f>MID('Filter Data'!A341,2,LEN('Filter Data'!A341)-2)</f>
        <v>15-Dec-2021</v>
      </c>
      <c r="B350">
        <f>'Filter Data'!P341</f>
        <v>43.818899999999999</v>
      </c>
      <c r="C350">
        <f t="shared" si="15"/>
        <v>-1.7632465606440008E-3</v>
      </c>
      <c r="D350">
        <f>C350-SET_TRI!C351</f>
        <v>5.4576104413324479E-3</v>
      </c>
      <c r="E350">
        <f t="shared" si="16"/>
        <v>-1.7519983445518949E-3</v>
      </c>
      <c r="F350">
        <f t="shared" ca="1" si="17"/>
        <v>-0.44651340398938477</v>
      </c>
      <c r="G350">
        <f ca="1">S0*EXP(Drift*(A350-$A$11)+Volatility*SUM($F$12:F350))</f>
        <v>76.27968310148124</v>
      </c>
    </row>
    <row r="351" spans="1:7" x14ac:dyDescent="0.25">
      <c r="A351" s="1" t="str">
        <f>MID('Filter Data'!A342,2,LEN('Filter Data'!A342)-2)</f>
        <v>16-Dec-2021</v>
      </c>
      <c r="B351">
        <f>'Filter Data'!P342</f>
        <v>44.4236</v>
      </c>
      <c r="C351">
        <f t="shared" si="15"/>
        <v>1.3799981286613793E-2</v>
      </c>
      <c r="D351">
        <f>C351-SET_TRI!C352</f>
        <v>-3.2058909179817057E-3</v>
      </c>
      <c r="E351">
        <f t="shared" si="16"/>
        <v>1.3268031033633727E-2</v>
      </c>
      <c r="F351">
        <f t="shared" ca="1" si="17"/>
        <v>3.8391476976914134E-2</v>
      </c>
      <c r="G351">
        <f ca="1">S0*EXP(Drift*(A351-$A$11)+Volatility*SUM($F$12:F351))</f>
        <v>76.354438645139354</v>
      </c>
    </row>
    <row r="352" spans="1:7" x14ac:dyDescent="0.25">
      <c r="A352" s="1" t="str">
        <f>MID('Filter Data'!A343,2,LEN('Filter Data'!A343)-2)</f>
        <v>17-Dec-2021</v>
      </c>
      <c r="B352">
        <f>'Filter Data'!P343</f>
        <v>44.219000000000001</v>
      </c>
      <c r="C352">
        <f t="shared" si="15"/>
        <v>-4.6056600545655735E-3</v>
      </c>
      <c r="D352">
        <f>C352-SET_TRI!C353</f>
        <v>-1.9017903644086322E-3</v>
      </c>
      <c r="E352">
        <f t="shared" si="16"/>
        <v>-5.055843664379423E-3</v>
      </c>
      <c r="F352">
        <f t="shared" ca="1" si="17"/>
        <v>-0.71017541905490078</v>
      </c>
      <c r="G352">
        <f ca="1">S0*EXP(Drift*(A352-$A$11)+Volatility*SUM($F$12:F352))</f>
        <v>76.177667090227317</v>
      </c>
    </row>
    <row r="353" spans="1:7" x14ac:dyDescent="0.25">
      <c r="A353" s="1" t="str">
        <f>MID('Filter Data'!A344,2,LEN('Filter Data'!A344)-2)</f>
        <v>20-Dec-2021</v>
      </c>
      <c r="B353">
        <f>'Filter Data'!P344</f>
        <v>43.469900000000003</v>
      </c>
      <c r="C353">
        <f t="shared" si="15"/>
        <v>-1.6940681607453777E-2</v>
      </c>
      <c r="D353">
        <f>C353-SET_TRI!C354</f>
        <v>2.0825099054138964E-3</v>
      </c>
      <c r="E353">
        <f t="shared" si="16"/>
        <v>-1.7141051000459706E-2</v>
      </c>
      <c r="F353">
        <f t="shared" ca="1" si="17"/>
        <v>-2.3091632984479662</v>
      </c>
      <c r="G353">
        <f ca="1">S0*EXP(Drift*(A353-$A$11)+Volatility*SUM($F$12:F353))</f>
        <v>75.590300275501406</v>
      </c>
    </row>
    <row r="354" spans="1:7" x14ac:dyDescent="0.25">
      <c r="A354" s="1" t="str">
        <f>MID('Filter Data'!A345,2,LEN('Filter Data'!A345)-2)</f>
        <v>21-Dec-2021</v>
      </c>
      <c r="B354">
        <f>'Filter Data'!P345</f>
        <v>43.717399999999998</v>
      </c>
      <c r="C354">
        <f t="shared" si="15"/>
        <v>5.6935948782949842E-3</v>
      </c>
      <c r="D354">
        <f>C354-SET_TRI!C355</f>
        <v>1.9801509939108919E-3</v>
      </c>
      <c r="E354">
        <f t="shared" si="16"/>
        <v>5.4868076177643351E-3</v>
      </c>
      <c r="F354">
        <f t="shared" ca="1" si="17"/>
        <v>-1.1018729239977507</v>
      </c>
      <c r="G354">
        <f ca="1">S0*EXP(Drift*(A354-$A$11)+Volatility*SUM($F$12:F354))</f>
        <v>75.285289113710334</v>
      </c>
    </row>
    <row r="355" spans="1:7" x14ac:dyDescent="0.25">
      <c r="A355" s="1" t="str">
        <f>MID('Filter Data'!A346,2,LEN('Filter Data'!A346)-2)</f>
        <v>22-Dec-2021</v>
      </c>
      <c r="B355">
        <f>'Filter Data'!P346</f>
        <v>43.768000000000001</v>
      </c>
      <c r="C355">
        <f t="shared" si="15"/>
        <v>1.1574338821614019E-3</v>
      </c>
      <c r="D355">
        <f>C355-SET_TRI!C356</f>
        <v>-1.4950323858266236E-3</v>
      </c>
      <c r="E355">
        <f t="shared" si="16"/>
        <v>7.3275385364624944E-4</v>
      </c>
      <c r="F355">
        <f t="shared" ca="1" si="17"/>
        <v>-0.1490377250925001</v>
      </c>
      <c r="G355">
        <f ca="1">S0*EXP(Drift*(A355-$A$11)+Volatility*SUM($F$12:F355))</f>
        <v>75.296878739496805</v>
      </c>
    </row>
    <row r="356" spans="1:7" x14ac:dyDescent="0.25">
      <c r="A356" s="1" t="str">
        <f>MID('Filter Data'!A347,2,LEN('Filter Data'!A347)-2)</f>
        <v>28-Dec-2021</v>
      </c>
      <c r="B356">
        <f>'Filter Data'!P347</f>
        <v>44.2333</v>
      </c>
      <c r="C356">
        <f t="shared" si="15"/>
        <v>1.0631054651800382E-2</v>
      </c>
      <c r="D356">
        <f>C356-SET_TRI!C357</f>
        <v>-7.0845837443152572E-3</v>
      </c>
      <c r="E356">
        <f t="shared" si="16"/>
        <v>9.8559117313429274E-3</v>
      </c>
      <c r="F356">
        <f t="shared" ca="1" si="17"/>
        <v>1.646377750098615</v>
      </c>
      <c r="G356">
        <f ca="1">S0*EXP(Drift*(A356-$A$11)+Volatility*SUM($F$12:F356))</f>
        <v>76.214626548305702</v>
      </c>
    </row>
    <row r="357" spans="1:7" x14ac:dyDescent="0.25">
      <c r="A357" s="1" t="str">
        <f>MID('Filter Data'!A348,2,LEN('Filter Data'!A348)-2)</f>
        <v>29-Dec-2021</v>
      </c>
      <c r="B357">
        <f>'Filter Data'!P348</f>
        <v>44.72</v>
      </c>
      <c r="C357">
        <f t="shared" si="15"/>
        <v>1.1003022609662834E-2</v>
      </c>
      <c r="D357">
        <f>C357-SET_TRI!C358</f>
        <v>4.0557713951568167E-3</v>
      </c>
      <c r="E357">
        <f t="shared" si="16"/>
        <v>1.0926376013693817E-2</v>
      </c>
      <c r="F357">
        <f t="shared" ca="1" si="17"/>
        <v>0.61251934675652253</v>
      </c>
      <c r="G357">
        <f ca="1">S0*EXP(Drift*(A357-$A$11)+Volatility*SUM($F$12:F357))</f>
        <v>76.482496663145383</v>
      </c>
    </row>
    <row r="358" spans="1:7" x14ac:dyDescent="0.25">
      <c r="A358" s="1" t="str">
        <f>MID('Filter Data'!A349,2,LEN('Filter Data'!A349)-2)</f>
        <v>30-Dec-2021</v>
      </c>
      <c r="B358">
        <f>'Filter Data'!P349</f>
        <v>44.811399999999999</v>
      </c>
      <c r="C358">
        <f t="shared" si="15"/>
        <v>2.0438282647585009E-3</v>
      </c>
      <c r="D358">
        <f>C358-SET_TRI!C359</f>
        <v>5.8388377019540257E-4</v>
      </c>
      <c r="E358">
        <f t="shared" si="16"/>
        <v>1.7494955434630202E-3</v>
      </c>
      <c r="F358">
        <f t="shared" ca="1" si="17"/>
        <v>-1.2150563141182358</v>
      </c>
      <c r="G358">
        <f ca="1">S0*EXP(Drift*(A358-$A$11)+Volatility*SUM($F$12:F358))</f>
        <v>76.135917473958699</v>
      </c>
    </row>
    <row r="359" spans="1:7" x14ac:dyDescent="0.25">
      <c r="A359" s="1" t="str">
        <f>MID('Filter Data'!A350,2,LEN('Filter Data'!A350)-2)</f>
        <v>04-Jan-2022</v>
      </c>
      <c r="B359">
        <f>'Filter Data'!P350</f>
        <v>45.472499999999997</v>
      </c>
      <c r="C359">
        <f t="shared" si="15"/>
        <v>1.475294233163877E-2</v>
      </c>
      <c r="D359">
        <f>C359-SET_TRI!C360</f>
        <v>5.9579099089822219E-3</v>
      </c>
      <c r="E359">
        <f t="shared" si="16"/>
        <v>1.4795559147288237E-2</v>
      </c>
      <c r="F359">
        <f t="shared" ca="1" si="17"/>
        <v>-9.2869999688672655E-2</v>
      </c>
      <c r="G359">
        <f ca="1">S0*EXP(Drift*(A359-$A$11)+Volatility*SUM($F$12:F359))</f>
        <v>76.413790853963121</v>
      </c>
    </row>
    <row r="360" spans="1:7" x14ac:dyDescent="0.25">
      <c r="A360" s="1" t="str">
        <f>MID('Filter Data'!A351,2,LEN('Filter Data'!A351)-2)</f>
        <v>05-Jan-2022</v>
      </c>
      <c r="B360">
        <f>'Filter Data'!P351</f>
        <v>45.536900000000003</v>
      </c>
      <c r="C360">
        <f t="shared" si="15"/>
        <v>1.4162405849690743E-3</v>
      </c>
      <c r="D360">
        <f>C360-SET_TRI!C361</f>
        <v>-1.7310531514099904E-3</v>
      </c>
      <c r="E360">
        <f t="shared" si="16"/>
        <v>9.7676213798350824E-4</v>
      </c>
      <c r="F360">
        <f t="shared" ca="1" si="17"/>
        <v>0.17750929342929883</v>
      </c>
      <c r="G360">
        <f ca="1">S0*EXP(Drift*(A360-$A$11)+Volatility*SUM($F$12:F360))</f>
        <v>76.535564533998127</v>
      </c>
    </row>
    <row r="361" spans="1:7" x14ac:dyDescent="0.25">
      <c r="A361" s="1" t="str">
        <f>MID('Filter Data'!A352,2,LEN('Filter Data'!A352)-2)</f>
        <v>06-Jan-2022</v>
      </c>
      <c r="B361">
        <f>'Filter Data'!P352</f>
        <v>44.590600000000002</v>
      </c>
      <c r="C361">
        <f t="shared" si="15"/>
        <v>-2.078094907646328E-2</v>
      </c>
      <c r="D361">
        <f>C361-SET_TRI!C362</f>
        <v>-1.937988952364484E-3</v>
      </c>
      <c r="E361">
        <f t="shared" si="16"/>
        <v>-2.1233402324930681E-2</v>
      </c>
      <c r="F361">
        <f t="shared" ca="1" si="17"/>
        <v>-0.24085201468763948</v>
      </c>
      <c r="G361">
        <f ca="1">S0*EXP(Drift*(A361-$A$11)+Volatility*SUM($F$12:F361))</f>
        <v>76.516394584582855</v>
      </c>
    </row>
    <row r="362" spans="1:7" x14ac:dyDescent="0.25">
      <c r="A362" s="1" t="str">
        <f>MID('Filter Data'!A353,2,LEN('Filter Data'!A353)-2)</f>
        <v>07-Jan-2022</v>
      </c>
      <c r="B362">
        <f>'Filter Data'!P353</f>
        <v>44.491199999999999</v>
      </c>
      <c r="C362">
        <f t="shared" si="15"/>
        <v>-2.2291693765054254E-3</v>
      </c>
      <c r="D362">
        <f>C362-SET_TRI!C363</f>
        <v>-4.5136455250508051E-3</v>
      </c>
      <c r="E362">
        <f t="shared" si="16"/>
        <v>-2.8431153805126763E-3</v>
      </c>
      <c r="F362">
        <f t="shared" ca="1" si="17"/>
        <v>0.31863255976914934</v>
      </c>
      <c r="G362">
        <f ca="1">S0*EXP(Drift*(A362-$A$11)+Volatility*SUM($F$12:F362))</f>
        <v>76.685987646508067</v>
      </c>
    </row>
    <row r="363" spans="1:7" x14ac:dyDescent="0.25">
      <c r="A363" s="1" t="str">
        <f>MID('Filter Data'!A354,2,LEN('Filter Data'!A354)-2)</f>
        <v>10-Jan-2022</v>
      </c>
      <c r="B363">
        <f>'Filter Data'!P354</f>
        <v>44.381700000000002</v>
      </c>
      <c r="C363">
        <f t="shared" si="15"/>
        <v>-2.4611608587765009E-3</v>
      </c>
      <c r="D363">
        <f>C363-SET_TRI!C364</f>
        <v>-2.2874270426737238E-3</v>
      </c>
      <c r="E363">
        <f t="shared" si="16"/>
        <v>-2.9355237518343545E-3</v>
      </c>
      <c r="F363">
        <f t="shared" ca="1" si="17"/>
        <v>0.69514368902685197</v>
      </c>
      <c r="G363">
        <f ca="1">S0*EXP(Drift*(A363-$A$11)+Volatility*SUM($F$12:F363))</f>
        <v>77.108408132256415</v>
      </c>
    </row>
    <row r="364" spans="1:7" x14ac:dyDescent="0.25">
      <c r="A364" s="1" t="str">
        <f>MID('Filter Data'!A355,2,LEN('Filter Data'!A355)-2)</f>
        <v>11-Jan-2022</v>
      </c>
      <c r="B364">
        <f>'Filter Data'!P355</f>
        <v>44.571199999999997</v>
      </c>
      <c r="C364">
        <f t="shared" si="15"/>
        <v>4.2697778588921863E-3</v>
      </c>
      <c r="D364">
        <f>C364-SET_TRI!C365</f>
        <v>-1.8484922414564618E-3</v>
      </c>
      <c r="E364">
        <f t="shared" si="16"/>
        <v>3.8229360225243486E-3</v>
      </c>
      <c r="F364">
        <f t="shared" ca="1" si="17"/>
        <v>-0.67873049948129405</v>
      </c>
      <c r="G364">
        <f ca="1">S0*EXP(Drift*(A364-$A$11)+Volatility*SUM($F$12:F364))</f>
        <v>76.940547476466534</v>
      </c>
    </row>
    <row r="365" spans="1:7" x14ac:dyDescent="0.25">
      <c r="A365" s="1" t="str">
        <f>MID('Filter Data'!A356,2,LEN('Filter Data'!A356)-2)</f>
        <v>12-Jan-2022</v>
      </c>
      <c r="B365">
        <f>'Filter Data'!P356</f>
        <v>45.031999999999996</v>
      </c>
      <c r="C365">
        <f t="shared" si="15"/>
        <v>1.0338514556484883E-2</v>
      </c>
      <c r="D365">
        <f>C365-SET_TRI!C366</f>
        <v>3.7314777138889805E-3</v>
      </c>
      <c r="E365">
        <f t="shared" si="16"/>
        <v>1.0241534861473285E-2</v>
      </c>
      <c r="F365">
        <f t="shared" ca="1" si="17"/>
        <v>-1.0983661306735906</v>
      </c>
      <c r="G365">
        <f ca="1">S0*EXP(Drift*(A365-$A$11)+Volatility*SUM($F$12:F365))</f>
        <v>76.631271712113744</v>
      </c>
    </row>
    <row r="366" spans="1:7" x14ac:dyDescent="0.25">
      <c r="A366" s="1" t="str">
        <f>MID('Filter Data'!A357,2,LEN('Filter Data'!A357)-2)</f>
        <v>13-Jan-2022</v>
      </c>
      <c r="B366">
        <f>'Filter Data'!P357</f>
        <v>45.216799999999999</v>
      </c>
      <c r="C366">
        <f t="shared" si="15"/>
        <v>4.1037484455498921E-3</v>
      </c>
      <c r="D366">
        <f>C366-SET_TRI!C367</f>
        <v>5.5202066566205745E-3</v>
      </c>
      <c r="E366">
        <f t="shared" si="16"/>
        <v>4.118921422186725E-3</v>
      </c>
      <c r="F366">
        <f t="shared" ca="1" si="17"/>
        <v>-2.0038136532643542</v>
      </c>
      <c r="G366">
        <f ca="1">S0*EXP(Drift*(A366-$A$11)+Volatility*SUM($F$12:F366))</f>
        <v>76.019436836316927</v>
      </c>
    </row>
    <row r="367" spans="1:7" x14ac:dyDescent="0.25">
      <c r="A367" s="1" t="str">
        <f>MID('Filter Data'!A358,2,LEN('Filter Data'!A358)-2)</f>
        <v>14-Jan-2022</v>
      </c>
      <c r="B367">
        <f>'Filter Data'!P358</f>
        <v>45.018500000000003</v>
      </c>
      <c r="C367">
        <f t="shared" si="15"/>
        <v>-4.3855381185753115E-3</v>
      </c>
      <c r="D367">
        <f>C367-SET_TRI!C368</f>
        <v>-1.3035686649242929E-3</v>
      </c>
      <c r="E367">
        <f t="shared" si="16"/>
        <v>-4.7982134395520744E-3</v>
      </c>
      <c r="F367">
        <f t="shared" ca="1" si="17"/>
        <v>-0.15657979070756242</v>
      </c>
      <c r="G367">
        <f ca="1">S0*EXP(Drift*(A367-$A$11)+Volatility*SUM($F$12:F367))</f>
        <v>76.028613606748209</v>
      </c>
    </row>
    <row r="368" spans="1:7" x14ac:dyDescent="0.25">
      <c r="A368" s="1" t="str">
        <f>MID('Filter Data'!A359,2,LEN('Filter Data'!A359)-2)</f>
        <v>18-Jan-2022</v>
      </c>
      <c r="B368">
        <f>'Filter Data'!P359</f>
        <v>44.937199999999997</v>
      </c>
      <c r="C368">
        <f t="shared" si="15"/>
        <v>-1.8059242311495478E-3</v>
      </c>
      <c r="D368">
        <f>C368-SET_TRI!C369</f>
        <v>4.5219997162527902E-3</v>
      </c>
      <c r="E368">
        <f t="shared" si="16"/>
        <v>-1.8533384763917823E-3</v>
      </c>
      <c r="F368">
        <f t="shared" ca="1" si="17"/>
        <v>2.3568445882162141</v>
      </c>
      <c r="G368">
        <f ca="1">S0*EXP(Drift*(A368-$A$11)+Volatility*SUM($F$12:F368))</f>
        <v>77.071468906221639</v>
      </c>
    </row>
    <row r="369" spans="1:7" x14ac:dyDescent="0.25">
      <c r="A369" s="1" t="str">
        <f>MID('Filter Data'!A360,2,LEN('Filter Data'!A360)-2)</f>
        <v>19-Jan-2022</v>
      </c>
      <c r="B369">
        <f>'Filter Data'!P360</f>
        <v>44.7943</v>
      </c>
      <c r="C369">
        <f t="shared" si="15"/>
        <v>-3.1799934130296807E-3</v>
      </c>
      <c r="D369">
        <f>C369-SET_TRI!C370</f>
        <v>-4.7646576475126766E-3</v>
      </c>
      <c r="E369">
        <f t="shared" si="16"/>
        <v>-3.8096777882779377E-3</v>
      </c>
      <c r="F369">
        <f t="shared" ca="1" si="17"/>
        <v>-4.2632252491647211E-2</v>
      </c>
      <c r="G369">
        <f ca="1">S0*EXP(Drift*(A369-$A$11)+Volatility*SUM($F$12:F369))</f>
        <v>77.119471408556066</v>
      </c>
    </row>
    <row r="370" spans="1:7" x14ac:dyDescent="0.25">
      <c r="A370" s="1" t="str">
        <f>MID('Filter Data'!A361,2,LEN('Filter Data'!A361)-2)</f>
        <v>20-Jan-2022</v>
      </c>
      <c r="B370">
        <f>'Filter Data'!P361</f>
        <v>44.724499999999999</v>
      </c>
      <c r="C370">
        <f t="shared" si="15"/>
        <v>-1.5582339717330274E-3</v>
      </c>
      <c r="D370">
        <f>C370-SET_TRI!C371</f>
        <v>-2.8530838931171247E-3</v>
      </c>
      <c r="E370">
        <f t="shared" si="16"/>
        <v>-2.0680633491183408E-3</v>
      </c>
      <c r="F370">
        <f t="shared" ca="1" si="17"/>
        <v>-1.3698460471473257</v>
      </c>
      <c r="G370">
        <f ca="1">S0*EXP(Drift*(A370-$A$11)+Volatility*SUM($F$12:F370))</f>
        <v>76.7176791883346</v>
      </c>
    </row>
    <row r="371" spans="1:7" x14ac:dyDescent="0.25">
      <c r="A371" s="1" t="str">
        <f>MID('Filter Data'!A362,2,LEN('Filter Data'!A362)-2)</f>
        <v>21-Jan-2022</v>
      </c>
      <c r="B371">
        <f>'Filter Data'!P362</f>
        <v>44.636000000000003</v>
      </c>
      <c r="C371">
        <f t="shared" si="15"/>
        <v>-1.9787812049323356E-3</v>
      </c>
      <c r="D371">
        <f>C371-SET_TRI!C372</f>
        <v>1.4418447470157299E-3</v>
      </c>
      <c r="E371">
        <f t="shared" si="16"/>
        <v>-2.2193200766278016E-3</v>
      </c>
      <c r="F371">
        <f t="shared" ca="1" si="17"/>
        <v>1.8009179258346599</v>
      </c>
      <c r="G371">
        <f ca="1">S0*EXP(Drift*(A371-$A$11)+Volatility*SUM($F$12:F371))</f>
        <v>77.391386144961416</v>
      </c>
    </row>
    <row r="372" spans="1:7" x14ac:dyDescent="0.25">
      <c r="A372" s="1" t="str">
        <f>MID('Filter Data'!A363,2,LEN('Filter Data'!A363)-2)</f>
        <v>24-Jan-2022</v>
      </c>
      <c r="B372">
        <f>'Filter Data'!P363</f>
        <v>44.304400000000001</v>
      </c>
      <c r="C372">
        <f t="shared" si="15"/>
        <v>-7.4289810914956907E-3</v>
      </c>
      <c r="D372">
        <f>C372-SET_TRI!C373</f>
        <v>-5.4963643382720797E-3</v>
      </c>
      <c r="E372">
        <f t="shared" si="16"/>
        <v>-8.1045432172914284E-3</v>
      </c>
      <c r="F372">
        <f t="shared" ca="1" si="17"/>
        <v>-0.40678776565093411</v>
      </c>
      <c r="G372">
        <f ca="1">S0*EXP(Drift*(A372-$A$11)+Volatility*SUM($F$12:F372))</f>
        <v>77.440887758954688</v>
      </c>
    </row>
    <row r="373" spans="1:7" x14ac:dyDescent="0.25">
      <c r="A373" s="1" t="str">
        <f>MID('Filter Data'!A364,2,LEN('Filter Data'!A364)-2)</f>
        <v>25-Jan-2022</v>
      </c>
      <c r="B373">
        <f>'Filter Data'!P364</f>
        <v>44.309100000000001</v>
      </c>
      <c r="C373">
        <f t="shared" si="15"/>
        <v>1.0608427153961467E-4</v>
      </c>
      <c r="D373">
        <f>C373-SET_TRI!C374</f>
        <v>-1.9128514525081281E-4</v>
      </c>
      <c r="E373">
        <f t="shared" si="16"/>
        <v>-2.3685126640920725E-4</v>
      </c>
      <c r="F373">
        <f t="shared" ca="1" si="17"/>
        <v>-0.27338720341932221</v>
      </c>
      <c r="G373">
        <f ca="1">S0*EXP(Drift*(A373-$A$11)+Volatility*SUM($F$12:F373))</f>
        <v>77.410396226003471</v>
      </c>
    </row>
    <row r="374" spans="1:7" x14ac:dyDescent="0.25">
      <c r="A374" s="1" t="str">
        <f>MID('Filter Data'!A365,2,LEN('Filter Data'!A365)-2)</f>
        <v>27-Jan-2022</v>
      </c>
      <c r="B374">
        <f>'Filter Data'!P365</f>
        <v>44.316800000000001</v>
      </c>
      <c r="C374">
        <f t="shared" si="15"/>
        <v>1.7377920111218278E-4</v>
      </c>
      <c r="D374">
        <f>C374-SET_TRI!C375</f>
        <v>-2.7861915646085851E-3</v>
      </c>
      <c r="E374">
        <f t="shared" si="16"/>
        <v>-3.3185605094994972E-4</v>
      </c>
      <c r="F374">
        <f t="shared" ca="1" si="17"/>
        <v>-0.55422241162073471</v>
      </c>
      <c r="G374">
        <f ca="1">S0*EXP(Drift*(A374-$A$11)+Volatility*SUM($F$12:F374))</f>
        <v>77.346911551237639</v>
      </c>
    </row>
    <row r="375" spans="1:7" x14ac:dyDescent="0.25">
      <c r="A375" s="1" t="str">
        <f>MID('Filter Data'!A366,2,LEN('Filter Data'!A366)-2)</f>
        <v>28-Jan-2022</v>
      </c>
      <c r="B375">
        <f>'Filter Data'!P366</f>
        <v>44.265099999999997</v>
      </c>
      <c r="C375">
        <f t="shared" si="15"/>
        <v>-1.1666004765687923E-3</v>
      </c>
      <c r="D375">
        <f>C375-SET_TRI!C376</f>
        <v>-3.2877084551450973E-3</v>
      </c>
      <c r="E375">
        <f t="shared" si="16"/>
        <v>-1.7036806601724182E-3</v>
      </c>
      <c r="F375">
        <f t="shared" ca="1" si="17"/>
        <v>0.47785809824183401</v>
      </c>
      <c r="G375">
        <f ca="1">S0*EXP(Drift*(A375-$A$11)+Volatility*SUM($F$12:F375))</f>
        <v>77.572733795281266</v>
      </c>
    </row>
    <row r="376" spans="1:7" x14ac:dyDescent="0.25">
      <c r="A376" s="1" t="str">
        <f>MID('Filter Data'!A367,2,LEN('Filter Data'!A367)-2)</f>
        <v>07-Feb-2022</v>
      </c>
      <c r="B376">
        <f>'Filter Data'!P367</f>
        <v>44.883699999999997</v>
      </c>
      <c r="C376">
        <f t="shared" si="15"/>
        <v>1.3974892183684228E-2</v>
      </c>
      <c r="D376">
        <f>C376-SET_TRI!C377</f>
        <v>-2.0471426589597618E-3</v>
      </c>
      <c r="E376">
        <f t="shared" si="16"/>
        <v>1.3515595036444611E-2</v>
      </c>
      <c r="F376">
        <f t="shared" ca="1" si="17"/>
        <v>-3.2205131740237722</v>
      </c>
      <c r="G376">
        <f ca="1">S0*EXP(Drift*(A376-$A$11)+Volatility*SUM($F$12:F376))</f>
        <v>77.102385302343862</v>
      </c>
    </row>
    <row r="377" spans="1:7" x14ac:dyDescent="0.25">
      <c r="A377" s="1" t="str">
        <f>MID('Filter Data'!A368,2,LEN('Filter Data'!A368)-2)</f>
        <v>08-Feb-2022</v>
      </c>
      <c r="B377">
        <f>'Filter Data'!P368</f>
        <v>45.261600000000001</v>
      </c>
      <c r="C377">
        <f t="shared" si="15"/>
        <v>8.4195376049658096E-3</v>
      </c>
      <c r="D377">
        <f>C377-SET_TRI!C378</f>
        <v>3.1108524064196851E-3</v>
      </c>
      <c r="E377">
        <f t="shared" si="16"/>
        <v>8.2836449228254772E-3</v>
      </c>
      <c r="F377">
        <f t="shared" ca="1" si="17"/>
        <v>-0.70238043192536015</v>
      </c>
      <c r="G377">
        <f ca="1">S0*EXP(Drift*(A377-$A$11)+Volatility*SUM($F$12:F377))</f>
        <v>76.926523461629401</v>
      </c>
    </row>
    <row r="378" spans="1:7" x14ac:dyDescent="0.25">
      <c r="A378" s="1" t="str">
        <f>MID('Filter Data'!A369,2,LEN('Filter Data'!A369)-2)</f>
        <v>09-Feb-2022</v>
      </c>
      <c r="B378">
        <f>'Filter Data'!P369</f>
        <v>45.765900000000002</v>
      </c>
      <c r="C378">
        <f t="shared" si="15"/>
        <v>1.1141895116390067E-2</v>
      </c>
      <c r="D378">
        <f>C378-SET_TRI!C379</f>
        <v>-6.9473920581389591E-3</v>
      </c>
      <c r="E378">
        <f t="shared" si="16"/>
        <v>1.0375354066101454E-2</v>
      </c>
      <c r="F378">
        <f t="shared" ca="1" si="17"/>
        <v>-1.0731238103608083</v>
      </c>
      <c r="G378">
        <f ca="1">S0*EXP(Drift*(A378-$A$11)+Volatility*SUM($F$12:F378))</f>
        <v>76.625823626880603</v>
      </c>
    </row>
    <row r="379" spans="1:7" x14ac:dyDescent="0.25">
      <c r="A379" s="1" t="str">
        <f>MID('Filter Data'!A370,2,LEN('Filter Data'!A370)-2)</f>
        <v>10-Feb-2022</v>
      </c>
      <c r="B379">
        <f>'Filter Data'!P370</f>
        <v>45.742899999999999</v>
      </c>
      <c r="C379">
        <f t="shared" si="15"/>
        <v>-5.0255758108118137E-4</v>
      </c>
      <c r="D379">
        <f>C379-SET_TRI!C380</f>
        <v>-1.5363319536822397E-3</v>
      </c>
      <c r="E379">
        <f t="shared" si="16"/>
        <v>-9.2982707788427893E-4</v>
      </c>
      <c r="F379">
        <f t="shared" ca="1" si="17"/>
        <v>0.77138681657542252</v>
      </c>
      <c r="G379">
        <f ca="1">S0*EXP(Drift*(A379-$A$11)+Volatility*SUM($F$12:F379))</f>
        <v>76.948968747116183</v>
      </c>
    </row>
    <row r="380" spans="1:7" x14ac:dyDescent="0.25">
      <c r="A380" s="1" t="str">
        <f>MID('Filter Data'!A371,2,LEN('Filter Data'!A371)-2)</f>
        <v>11-Feb-2022</v>
      </c>
      <c r="B380">
        <f>'Filter Data'!P371</f>
        <v>45.6541</v>
      </c>
      <c r="C380">
        <f t="shared" si="15"/>
        <v>-1.9412848769972848E-3</v>
      </c>
      <c r="D380">
        <f>C380-SET_TRI!C381</f>
        <v>-4.5641488099977296E-4</v>
      </c>
      <c r="E380">
        <f t="shared" si="16"/>
        <v>-2.3008439555437556E-3</v>
      </c>
      <c r="F380">
        <f t="shared" ca="1" si="17"/>
        <v>-0.32381949558712181</v>
      </c>
      <c r="G380">
        <f ca="1">S0*EXP(Drift*(A380-$A$11)+Volatility*SUM($F$12:F380))</f>
        <v>76.901585350557582</v>
      </c>
    </row>
    <row r="381" spans="1:7" x14ac:dyDescent="0.25">
      <c r="A381" s="1" t="str">
        <f>MID('Filter Data'!A372,2,LEN('Filter Data'!A372)-2)</f>
        <v>14-Feb-2022</v>
      </c>
      <c r="B381">
        <f>'Filter Data'!P372</f>
        <v>45.188600000000001</v>
      </c>
      <c r="C381">
        <f t="shared" si="15"/>
        <v>-1.0196236482594087E-2</v>
      </c>
      <c r="D381">
        <f>C381-SET_TRI!C382</f>
        <v>-4.0588486161304812E-3</v>
      </c>
      <c r="E381">
        <f t="shared" si="16"/>
        <v>-1.0781666881372203E-2</v>
      </c>
      <c r="F381">
        <f t="shared" ca="1" si="17"/>
        <v>2.7612742081747994</v>
      </c>
      <c r="G381">
        <f ca="1">S0*EXP(Drift*(A381-$A$11)+Volatility*SUM($F$12:F381))</f>
        <v>78.032150951240538</v>
      </c>
    </row>
    <row r="382" spans="1:7" x14ac:dyDescent="0.25">
      <c r="A382" s="1" t="str">
        <f>MID('Filter Data'!A373,2,LEN('Filter Data'!A373)-2)</f>
        <v>15-Feb-2022</v>
      </c>
      <c r="B382">
        <f>'Filter Data'!P373</f>
        <v>45.767000000000003</v>
      </c>
      <c r="C382">
        <f t="shared" si="15"/>
        <v>1.279968841699017E-2</v>
      </c>
      <c r="D382">
        <f>C382-SET_TRI!C383</f>
        <v>4.364313490828383E-3</v>
      </c>
      <c r="E382">
        <f t="shared" si="16"/>
        <v>1.2742387301221595E-2</v>
      </c>
      <c r="F382">
        <f t="shared" ca="1" si="17"/>
        <v>-1.0213708460248427</v>
      </c>
      <c r="G382">
        <f ca="1">S0*EXP(Drift*(A382-$A$11)+Volatility*SUM($F$12:F382))</f>
        <v>77.744850544777904</v>
      </c>
    </row>
    <row r="383" spans="1:7" x14ac:dyDescent="0.25">
      <c r="A383" s="1" t="str">
        <f>MID('Filter Data'!A374,2,LEN('Filter Data'!A374)-2)</f>
        <v>17-Feb-2022</v>
      </c>
      <c r="B383">
        <f>'Filter Data'!P374</f>
        <v>45.884399999999999</v>
      </c>
      <c r="C383">
        <f t="shared" si="15"/>
        <v>2.5651670417548974E-3</v>
      </c>
      <c r="D383">
        <f>C383-SET_TRI!C384</f>
        <v>-3.4924377424512959E-3</v>
      </c>
      <c r="E383">
        <f t="shared" si="16"/>
        <v>2.0152504042942635E-3</v>
      </c>
      <c r="F383">
        <f t="shared" ca="1" si="17"/>
        <v>1.8416916869819806</v>
      </c>
      <c r="G383">
        <f ca="1">S0*EXP(Drift*(A383-$A$11)+Volatility*SUM($F$12:F383))</f>
        <v>78.505262080255164</v>
      </c>
    </row>
    <row r="384" spans="1:7" x14ac:dyDescent="0.25">
      <c r="A384" s="1" t="str">
        <f>MID('Filter Data'!A375,2,LEN('Filter Data'!A375)-2)</f>
        <v>18-Feb-2022</v>
      </c>
      <c r="B384">
        <f>'Filter Data'!P375</f>
        <v>45.998899999999999</v>
      </c>
      <c r="C384">
        <f t="shared" si="15"/>
        <v>2.4954014872156901E-3</v>
      </c>
      <c r="D384">
        <f>C384-SET_TRI!C385</f>
        <v>1.5381335168770153E-3</v>
      </c>
      <c r="E384">
        <f t="shared" si="16"/>
        <v>2.2608998873123337E-3</v>
      </c>
      <c r="F384">
        <f t="shared" ca="1" si="17"/>
        <v>-0.13579091887428046</v>
      </c>
      <c r="G384">
        <f ca="1">S0*EXP(Drift*(A384-$A$11)+Volatility*SUM($F$12:F384))</f>
        <v>78.521929093226873</v>
      </c>
    </row>
    <row r="385" spans="1:7" x14ac:dyDescent="0.25">
      <c r="A385" s="1" t="str">
        <f>MID('Filter Data'!A376,2,LEN('Filter Data'!A376)-2)</f>
        <v>22-Feb-2022</v>
      </c>
      <c r="B385">
        <f>'Filter Data'!P376</f>
        <v>45.086799999999997</v>
      </c>
      <c r="C385">
        <f t="shared" si="15"/>
        <v>-1.9828735034968278E-2</v>
      </c>
      <c r="D385">
        <f>C385-SET_TRI!C386</f>
        <v>-1.3882733630656528E-3</v>
      </c>
      <c r="E385">
        <f t="shared" si="16"/>
        <v>-2.0246721310540106E-2</v>
      </c>
      <c r="F385">
        <f t="shared" ca="1" si="17"/>
        <v>-0.55963769684042819</v>
      </c>
      <c r="G385">
        <f ca="1">S0*EXP(Drift*(A385-$A$11)+Volatility*SUM($F$12:F385))</f>
        <v>78.582929839590022</v>
      </c>
    </row>
    <row r="386" spans="1:7" x14ac:dyDescent="0.25">
      <c r="A386" s="1" t="str">
        <f>MID('Filter Data'!A377,2,LEN('Filter Data'!A377)-2)</f>
        <v>23-Feb-2022</v>
      </c>
      <c r="B386">
        <f>'Filter Data'!P377</f>
        <v>45.437600000000003</v>
      </c>
      <c r="C386">
        <f t="shared" si="15"/>
        <v>7.7805477434638674E-3</v>
      </c>
      <c r="D386">
        <f>C386-SET_TRI!C387</f>
        <v>2.3163432451810727E-3</v>
      </c>
      <c r="E386">
        <f t="shared" si="16"/>
        <v>7.5948396181038449E-3</v>
      </c>
      <c r="F386">
        <f t="shared" ca="1" si="17"/>
        <v>-0.27089360145606456</v>
      </c>
      <c r="G386">
        <f ca="1">S0*EXP(Drift*(A386-$A$11)+Volatility*SUM($F$12:F386))</f>
        <v>78.552851466087475</v>
      </c>
    </row>
    <row r="387" spans="1:7" x14ac:dyDescent="0.25">
      <c r="A387" s="1" t="str">
        <f>MID('Filter Data'!A378,2,LEN('Filter Data'!A378)-2)</f>
        <v>24-Feb-2022</v>
      </c>
      <c r="B387">
        <f>'Filter Data'!P378</f>
        <v>44.436399999999999</v>
      </c>
      <c r="C387">
        <f t="shared" si="15"/>
        <v>-2.203461450428729E-2</v>
      </c>
      <c r="D387">
        <f>C387-SET_TRI!C388</f>
        <v>-5.8060652031521193E-3</v>
      </c>
      <c r="E387">
        <f t="shared" si="16"/>
        <v>-2.2729594764702734E-2</v>
      </c>
      <c r="F387">
        <f t="shared" ca="1" si="17"/>
        <v>3.939176784139576E-2</v>
      </c>
      <c r="G387">
        <f ca="1">S0*EXP(Drift*(A387-$A$11)+Volatility*SUM($F$12:F387))</f>
        <v>78.630181216709772</v>
      </c>
    </row>
    <row r="388" spans="1:7" x14ac:dyDescent="0.25">
      <c r="A388" s="1" t="str">
        <f>MID('Filter Data'!A379,2,LEN('Filter Data'!A379)-2)</f>
        <v>25-Feb-2022</v>
      </c>
      <c r="B388">
        <f>'Filter Data'!P379</f>
        <v>44.802199999999999</v>
      </c>
      <c r="C388">
        <f t="shared" si="15"/>
        <v>8.2319899901882269E-3</v>
      </c>
      <c r="D388">
        <f>C388-SET_TRI!C389</f>
        <v>5.1302551421144454E-4</v>
      </c>
      <c r="E388">
        <f t="shared" si="16"/>
        <v>7.9332144813204636E-3</v>
      </c>
      <c r="F388">
        <f t="shared" ca="1" si="17"/>
        <v>-0.17295683564189004</v>
      </c>
      <c r="G388">
        <f ca="1">S0*EXP(Drift*(A388-$A$11)+Volatility*SUM($F$12:F388))</f>
        <v>78.634000334734722</v>
      </c>
    </row>
    <row r="389" spans="1:7" x14ac:dyDescent="0.25">
      <c r="A389" s="1" t="str">
        <f>MID('Filter Data'!A380,2,LEN('Filter Data'!A380)-2)</f>
        <v>02-Mar-2022</v>
      </c>
      <c r="B389">
        <f>'Filter Data'!P380</f>
        <v>44.9664</v>
      </c>
      <c r="C389">
        <f t="shared" si="15"/>
        <v>3.664998593819076E-3</v>
      </c>
      <c r="D389">
        <f>C389-SET_TRI!C390</f>
        <v>-7.8778925763526176E-3</v>
      </c>
      <c r="E389">
        <f t="shared" si="16"/>
        <v>2.8401154903580335E-3</v>
      </c>
      <c r="F389">
        <f t="shared" ca="1" si="17"/>
        <v>1.2829120300952592</v>
      </c>
      <c r="G389">
        <f ca="1">S0*EXP(Drift*(A389-$A$11)+Volatility*SUM($F$12:F389))</f>
        <v>79.400719497080303</v>
      </c>
    </row>
    <row r="390" spans="1:7" x14ac:dyDescent="0.25">
      <c r="A390" s="1" t="str">
        <f>MID('Filter Data'!A381,2,LEN('Filter Data'!A381)-2)</f>
        <v>04-Mar-2022</v>
      </c>
      <c r="B390">
        <f>'Filter Data'!P381</f>
        <v>44.491700000000002</v>
      </c>
      <c r="C390">
        <f t="shared" si="15"/>
        <v>-1.0556771278109845E-2</v>
      </c>
      <c r="D390">
        <f>C390-SET_TRI!C391</f>
        <v>-4.6604667598421426E-5</v>
      </c>
      <c r="E390">
        <f t="shared" si="16"/>
        <v>-1.0890635401314684E-2</v>
      </c>
      <c r="F390">
        <f t="shared" ca="1" si="17"/>
        <v>-1.5825908208015329</v>
      </c>
      <c r="G390">
        <f ca="1">S0*EXP(Drift*(A390-$A$11)+Volatility*SUM($F$12:F390))</f>
        <v>78.977035531992755</v>
      </c>
    </row>
    <row r="391" spans="1:7" x14ac:dyDescent="0.25">
      <c r="A391" s="1" t="str">
        <f>MID('Filter Data'!A382,2,LEN('Filter Data'!A382)-2)</f>
        <v>07-Mar-2022</v>
      </c>
      <c r="B391">
        <f>'Filter Data'!P382</f>
        <v>43.232900000000001</v>
      </c>
      <c r="C391">
        <f t="shared" si="15"/>
        <v>-2.829291755540923E-2</v>
      </c>
      <c r="D391">
        <f>C391-SET_TRI!C392</f>
        <v>-2.4505143209480745E-3</v>
      </c>
      <c r="E391">
        <f t="shared" si="16"/>
        <v>-2.8777505963095591E-2</v>
      </c>
      <c r="F391">
        <f t="shared" ca="1" si="17"/>
        <v>0.15858356449633221</v>
      </c>
      <c r="G391">
        <f ca="1">S0*EXP(Drift*(A391-$A$11)+Volatility*SUM($F$12:F391))</f>
        <v>79.22460750804558</v>
      </c>
    </row>
    <row r="392" spans="1:7" x14ac:dyDescent="0.25">
      <c r="A392" s="1" t="str">
        <f>MID('Filter Data'!A383,2,LEN('Filter Data'!A383)-2)</f>
        <v>08-Mar-2022</v>
      </c>
      <c r="B392">
        <f>'Filter Data'!P383</f>
        <v>43.091099999999997</v>
      </c>
      <c r="C392">
        <f t="shared" si="15"/>
        <v>-3.2799095133568064E-3</v>
      </c>
      <c r="D392">
        <f>C392-SET_TRI!C393</f>
        <v>-2.7605044824920654E-3</v>
      </c>
      <c r="E392">
        <f t="shared" si="16"/>
        <v>-3.7839341944613178E-3</v>
      </c>
      <c r="F392">
        <f t="shared" ca="1" si="17"/>
        <v>0.68687589327588761</v>
      </c>
      <c r="G392">
        <f ca="1">S0*EXP(Drift*(A392-$A$11)+Volatility*SUM($F$12:F392))</f>
        <v>79.529100940546215</v>
      </c>
    </row>
    <row r="393" spans="1:7" x14ac:dyDescent="0.25">
      <c r="A393" s="1" t="str">
        <f>MID('Filter Data'!A384,2,LEN('Filter Data'!A384)-2)</f>
        <v>09-Mar-2022</v>
      </c>
      <c r="B393">
        <f>'Filter Data'!P384</f>
        <v>43.766300000000001</v>
      </c>
      <c r="C393">
        <f t="shared" si="15"/>
        <v>1.5669128892045081E-2</v>
      </c>
      <c r="D393">
        <f>C393-SET_TRI!C394</f>
        <v>3.0102792893165666E-3</v>
      </c>
      <c r="E393">
        <f t="shared" si="16"/>
        <v>1.5526930311056878E-2</v>
      </c>
      <c r="F393">
        <f t="shared" ca="1" si="17"/>
        <v>1.6884903688497608</v>
      </c>
      <c r="G393">
        <f ca="1">S0*EXP(Drift*(A393-$A$11)+Volatility*SUM($F$12:F393))</f>
        <v>80.187775324117055</v>
      </c>
    </row>
    <row r="394" spans="1:7" x14ac:dyDescent="0.25">
      <c r="A394" s="1" t="str">
        <f>MID('Filter Data'!A385,2,LEN('Filter Data'!A385)-2)</f>
        <v>10-Mar-2022</v>
      </c>
      <c r="B394">
        <f>'Filter Data'!P385</f>
        <v>43.779000000000003</v>
      </c>
      <c r="C394">
        <f t="shared" si="15"/>
        <v>2.9017760240190226E-4</v>
      </c>
      <c r="D394">
        <f>C394-SET_TRI!C395</f>
        <v>-3.1827519786154423E-3</v>
      </c>
      <c r="E394">
        <f t="shared" si="16"/>
        <v>-2.4032184726915218E-4</v>
      </c>
      <c r="F394">
        <f t="shared" ca="1" si="17"/>
        <v>-0.49410099687798048</v>
      </c>
      <c r="G394">
        <f ca="1">S0*EXP(Drift*(A394-$A$11)+Volatility*SUM($F$12:F394))</f>
        <v>80.078310337935122</v>
      </c>
    </row>
    <row r="395" spans="1:7" x14ac:dyDescent="0.25">
      <c r="A395" s="1" t="str">
        <f>MID('Filter Data'!A386,2,LEN('Filter Data'!A386)-2)</f>
        <v>11-Mar-2022</v>
      </c>
      <c r="B395">
        <f>'Filter Data'!P386</f>
        <v>44.071899999999999</v>
      </c>
      <c r="C395">
        <f t="shared" si="15"/>
        <v>6.6904223486145397E-3</v>
      </c>
      <c r="D395">
        <f>C395-SET_TRI!C396</f>
        <v>-7.9403739172053713E-4</v>
      </c>
      <c r="E395">
        <f t="shared" si="16"/>
        <v>6.3096944581360831E-3</v>
      </c>
      <c r="F395">
        <f t="shared" ca="1" si="17"/>
        <v>1.8792713104629801</v>
      </c>
      <c r="G395">
        <f ca="1">S0*EXP(Drift*(A395-$A$11)+Volatility*SUM($F$12:F395))</f>
        <v>80.809414843231465</v>
      </c>
    </row>
    <row r="396" spans="1:7" x14ac:dyDescent="0.25">
      <c r="A396" s="1" t="str">
        <f>MID('Filter Data'!A387,2,LEN('Filter Data'!A387)-2)</f>
        <v>14-Mar-2022</v>
      </c>
      <c r="B396">
        <f>'Filter Data'!P387</f>
        <v>44.152700000000003</v>
      </c>
      <c r="C396">
        <f t="shared" si="15"/>
        <v>1.8333677467956575E-3</v>
      </c>
      <c r="D396">
        <f>C396-SET_TRI!C397</f>
        <v>-1.345631094064332E-3</v>
      </c>
      <c r="E396">
        <f t="shared" si="16"/>
        <v>1.4180551263984055E-3</v>
      </c>
      <c r="F396">
        <f t="shared" ca="1" si="17"/>
        <v>0.7772474904775728</v>
      </c>
      <c r="G396">
        <f ca="1">S0*EXP(Drift*(A396-$A$11)+Volatility*SUM($F$12:F396))</f>
        <v>81.283940802027402</v>
      </c>
    </row>
    <row r="397" spans="1:7" x14ac:dyDescent="0.25">
      <c r="A397" s="1" t="str">
        <f>MID('Filter Data'!A388,2,LEN('Filter Data'!A388)-2)</f>
        <v>15-Mar-2022</v>
      </c>
      <c r="B397">
        <f>'Filter Data'!P388</f>
        <v>43.561900000000001</v>
      </c>
      <c r="C397">
        <f t="shared" ref="C397:C447" si="18">(B397-B396)/B396</f>
        <v>-1.3380835147114481E-2</v>
      </c>
      <c r="D397">
        <f>C397-SET_TRI!C398</f>
        <v>-3.8243220165936256E-3</v>
      </c>
      <c r="E397">
        <f t="shared" ref="E397:E447" si="19">C397-($B$4+$B$5*D397)</f>
        <v>-1.3951560811104489E-2</v>
      </c>
      <c r="F397">
        <f t="shared" ref="F397:F447" ca="1" si="20">SQRT(A397-A396)*_xlfn.NORM.INV(RAND(),0,1)</f>
        <v>-1.4099142259465391</v>
      </c>
      <c r="G397">
        <f ca="1">S0*EXP(Drift*(A397-$A$11)+Volatility*SUM($F$12:F397))</f>
        <v>80.846181372320899</v>
      </c>
    </row>
    <row r="398" spans="1:7" x14ac:dyDescent="0.25">
      <c r="A398" s="1" t="str">
        <f>MID('Filter Data'!A389,2,LEN('Filter Data'!A389)-2)</f>
        <v>16-Mar-2022</v>
      </c>
      <c r="B398">
        <f>'Filter Data'!P389</f>
        <v>44.378399999999999</v>
      </c>
      <c r="C398">
        <f t="shared" si="18"/>
        <v>1.8743443238242542E-2</v>
      </c>
      <c r="D398">
        <f>C398-SET_TRI!C399</f>
        <v>5.5050615888723089E-3</v>
      </c>
      <c r="E398">
        <f t="shared" si="19"/>
        <v>1.8757666624491649E-2</v>
      </c>
      <c r="F398">
        <f t="shared" ca="1" si="20"/>
        <v>0.76154134038792953</v>
      </c>
      <c r="G398">
        <f ca="1">S0*EXP(Drift*(A398-$A$11)+Volatility*SUM($F$12:F398))</f>
        <v>81.18360363340706</v>
      </c>
    </row>
    <row r="399" spans="1:7" x14ac:dyDescent="0.25">
      <c r="A399" s="1" t="str">
        <f>MID('Filter Data'!A390,2,LEN('Filter Data'!A390)-2)</f>
        <v>17-Mar-2022</v>
      </c>
      <c r="B399">
        <f>'Filter Data'!P390</f>
        <v>44.813000000000002</v>
      </c>
      <c r="C399">
        <f t="shared" si="18"/>
        <v>9.7930524759793774E-3</v>
      </c>
      <c r="D399">
        <f>C399-SET_TRI!C400</f>
        <v>2.4940328587918989E-3</v>
      </c>
      <c r="E399">
        <f t="shared" si="19"/>
        <v>9.618485426505452E-3</v>
      </c>
      <c r="F399">
        <f t="shared" ca="1" si="20"/>
        <v>1.1000700413950002</v>
      </c>
      <c r="G399">
        <f ca="1">S0*EXP(Drift*(A399-$A$11)+Volatility*SUM($F$12:F399))</f>
        <v>81.644090089864946</v>
      </c>
    </row>
    <row r="400" spans="1:7" x14ac:dyDescent="0.25">
      <c r="A400" s="1" t="str">
        <f>MID('Filter Data'!A391,2,LEN('Filter Data'!A391)-2)</f>
        <v>21-Mar-2022</v>
      </c>
      <c r="B400">
        <f>'Filter Data'!P391</f>
        <v>44.496200000000002</v>
      </c>
      <c r="C400">
        <f t="shared" si="18"/>
        <v>-7.0693771896548014E-3</v>
      </c>
      <c r="D400">
        <f>C400-SET_TRI!C401</f>
        <v>9.7252130018280706E-4</v>
      </c>
      <c r="E400">
        <f t="shared" si="19"/>
        <v>-7.3393424753653395E-3</v>
      </c>
      <c r="F400">
        <f t="shared" ca="1" si="20"/>
        <v>2.2768104391597923</v>
      </c>
      <c r="G400">
        <f ca="1">S0*EXP(Drift*(A400-$A$11)+Volatility*SUM($F$12:F400))</f>
        <v>82.734798008257712</v>
      </c>
    </row>
    <row r="401" spans="1:7" x14ac:dyDescent="0.25">
      <c r="A401" s="1" t="str">
        <f>MID('Filter Data'!A392,2,LEN('Filter Data'!A392)-2)</f>
        <v>22-Mar-2022</v>
      </c>
      <c r="B401">
        <f>'Filter Data'!P392</f>
        <v>44.340400000000002</v>
      </c>
      <c r="C401">
        <f t="shared" si="18"/>
        <v>-3.5014225933899809E-3</v>
      </c>
      <c r="D401">
        <f>C401-SET_TRI!C402</f>
        <v>-5.1411562296782218E-3</v>
      </c>
      <c r="E401">
        <f t="shared" si="19"/>
        <v>-4.1547132964909247E-3</v>
      </c>
      <c r="F401">
        <f t="shared" ca="1" si="20"/>
        <v>1.625113621041393</v>
      </c>
      <c r="G401">
        <f ca="1">S0*EXP(Drift*(A401-$A$11)+Volatility*SUM($F$12:F401))</f>
        <v>83.39673754595816</v>
      </c>
    </row>
    <row r="402" spans="1:7" x14ac:dyDescent="0.25">
      <c r="A402" s="1" t="str">
        <f>MID('Filter Data'!A393,2,LEN('Filter Data'!A393)-2)</f>
        <v>23-Mar-2022</v>
      </c>
      <c r="B402">
        <f>'Filter Data'!P393</f>
        <v>44.285800000000002</v>
      </c>
      <c r="C402">
        <f t="shared" si="18"/>
        <v>-1.2313826668230473E-3</v>
      </c>
      <c r="D402">
        <f>C402-SET_TRI!C403</f>
        <v>2.6464909784925691E-3</v>
      </c>
      <c r="E402">
        <f t="shared" si="19"/>
        <v>-1.3963906461491977E-3</v>
      </c>
      <c r="F402">
        <f t="shared" ca="1" si="20"/>
        <v>1.0695941248618981</v>
      </c>
      <c r="G402">
        <f ca="1">S0*EXP(Drift*(A402-$A$11)+Volatility*SUM($F$12:F402))</f>
        <v>83.858519030124384</v>
      </c>
    </row>
    <row r="403" spans="1:7" x14ac:dyDescent="0.25">
      <c r="A403" s="1" t="str">
        <f>MID('Filter Data'!A394,2,LEN('Filter Data'!A394)-2)</f>
        <v>24-Mar-2022</v>
      </c>
      <c r="B403">
        <f>'Filter Data'!P394</f>
        <v>44.310899999999997</v>
      </c>
      <c r="C403">
        <f t="shared" si="18"/>
        <v>5.6677309656808254E-4</v>
      </c>
      <c r="D403">
        <f>C403-SET_TRI!C404</f>
        <v>-3.1378583141173175E-3</v>
      </c>
      <c r="E403">
        <f t="shared" si="19"/>
        <v>3.9088463772448019E-5</v>
      </c>
      <c r="F403">
        <f t="shared" ca="1" si="20"/>
        <v>-0.63810683490608688</v>
      </c>
      <c r="G403">
        <f ca="1">S0*EXP(Drift*(A403-$A$11)+Volatility*SUM($F$12:F403))</f>
        <v>83.690938370845345</v>
      </c>
    </row>
    <row r="404" spans="1:7" x14ac:dyDescent="0.25">
      <c r="A404" s="1" t="str">
        <f>MID('Filter Data'!A395,2,LEN('Filter Data'!A395)-2)</f>
        <v>25-Mar-2022</v>
      </c>
      <c r="B404">
        <f>'Filter Data'!P395</f>
        <v>44.151600000000002</v>
      </c>
      <c r="C404">
        <f t="shared" si="18"/>
        <v>-3.5950522331975807E-3</v>
      </c>
      <c r="D404">
        <f>C404-SET_TRI!C405</f>
        <v>-1.0221554879208438E-4</v>
      </c>
      <c r="E404">
        <f t="shared" si="19"/>
        <v>-3.9324031389716477E-3</v>
      </c>
      <c r="F404">
        <f t="shared" ca="1" si="20"/>
        <v>1.3294713967011402</v>
      </c>
      <c r="G404">
        <f ca="1">S0*EXP(Drift*(A404-$A$11)+Volatility*SUM($F$12:F404))</f>
        <v>84.250738503912345</v>
      </c>
    </row>
    <row r="405" spans="1:7" x14ac:dyDescent="0.25">
      <c r="A405" s="1" t="str">
        <f>MID('Filter Data'!A396,2,LEN('Filter Data'!A396)-2)</f>
        <v>28-Mar-2022</v>
      </c>
      <c r="B405">
        <f>'Filter Data'!P396</f>
        <v>44.261400000000002</v>
      </c>
      <c r="C405">
        <f t="shared" si="18"/>
        <v>2.4868860924632378E-3</v>
      </c>
      <c r="D405">
        <f>C405-SET_TRI!C406</f>
        <v>-1.1023075194413283E-3</v>
      </c>
      <c r="E405">
        <f t="shared" si="19"/>
        <v>2.0868297740785991E-3</v>
      </c>
      <c r="F405">
        <f t="shared" ca="1" si="20"/>
        <v>-0.75666242942544881</v>
      </c>
      <c r="G405">
        <f ca="1">S0*EXP(Drift*(A405-$A$11)+Volatility*SUM($F$12:F405))</f>
        <v>84.174800235908378</v>
      </c>
    </row>
    <row r="406" spans="1:7" x14ac:dyDescent="0.25">
      <c r="A406" s="1" t="str">
        <f>MID('Filter Data'!A397,2,LEN('Filter Data'!A397)-2)</f>
        <v>29-Mar-2022</v>
      </c>
      <c r="B406">
        <f>'Filter Data'!P397</f>
        <v>44.407699999999998</v>
      </c>
      <c r="C406">
        <f t="shared" si="18"/>
        <v>3.3053631380841214E-3</v>
      </c>
      <c r="D406">
        <f>C406-SET_TRI!C407</f>
        <v>-1.0081714935319306E-3</v>
      </c>
      <c r="E406">
        <f t="shared" si="19"/>
        <v>2.9112091152077011E-3</v>
      </c>
      <c r="F406">
        <f t="shared" ca="1" si="20"/>
        <v>1.6907375529856723</v>
      </c>
      <c r="G406">
        <f ca="1">S0*EXP(Drift*(A406-$A$11)+Volatility*SUM($F$12:F406))</f>
        <v>84.872791261284306</v>
      </c>
    </row>
    <row r="407" spans="1:7" x14ac:dyDescent="0.25">
      <c r="A407" s="1" t="str">
        <f>MID('Filter Data'!A398,2,LEN('Filter Data'!A398)-2)</f>
        <v>30-Mar-2022</v>
      </c>
      <c r="B407">
        <f>'Filter Data'!P398</f>
        <v>44.684699999999999</v>
      </c>
      <c r="C407">
        <f t="shared" si="18"/>
        <v>6.2376569829106446E-3</v>
      </c>
      <c r="D407">
        <f>C407-SET_TRI!C408</f>
        <v>3.0487494816353565E-4</v>
      </c>
      <c r="E407">
        <f t="shared" si="19"/>
        <v>5.9258305072196161E-3</v>
      </c>
      <c r="F407">
        <f t="shared" ca="1" si="20"/>
        <v>-8.5036809631759747E-2</v>
      </c>
      <c r="G407">
        <f ca="1">S0*EXP(Drift*(A407-$A$11)+Volatility*SUM($F$12:F407))</f>
        <v>84.909791046108012</v>
      </c>
    </row>
    <row r="408" spans="1:7" x14ac:dyDescent="0.25">
      <c r="A408" s="1" t="str">
        <f>MID('Filter Data'!A399,2,LEN('Filter Data'!A399)-2)</f>
        <v>31-Mar-2022</v>
      </c>
      <c r="B408">
        <f>'Filter Data'!P399</f>
        <v>44.642699999999998</v>
      </c>
      <c r="C408">
        <f t="shared" si="18"/>
        <v>-9.3991903268907681E-4</v>
      </c>
      <c r="D408">
        <f>C408-SET_TRI!C409</f>
        <v>2.1466171082545494E-3</v>
      </c>
      <c r="E408">
        <f t="shared" si="19"/>
        <v>-1.1362689267654972E-3</v>
      </c>
      <c r="F408">
        <f t="shared" ca="1" si="20"/>
        <v>0.95592859399106289</v>
      </c>
      <c r="G408">
        <f ca="1">S0*EXP(Drift*(A408-$A$11)+Volatility*SUM($F$12:F408))</f>
        <v>85.337212701313476</v>
      </c>
    </row>
    <row r="409" spans="1:7" x14ac:dyDescent="0.25">
      <c r="A409" s="1" t="str">
        <f>MID('Filter Data'!A400,2,LEN('Filter Data'!A400)-2)</f>
        <v>01-Apr-2022</v>
      </c>
      <c r="B409">
        <f>'Filter Data'!P400</f>
        <v>44.901200000000003</v>
      </c>
      <c r="C409">
        <f t="shared" si="18"/>
        <v>5.7904203822798589E-3</v>
      </c>
      <c r="D409">
        <f>C409-SET_TRI!C410</f>
        <v>1.8829513668448166E-3</v>
      </c>
      <c r="E409">
        <f t="shared" si="19"/>
        <v>5.5775387395327275E-3</v>
      </c>
      <c r="F409">
        <f t="shared" ca="1" si="20"/>
        <v>1.4396930054368546</v>
      </c>
      <c r="G409">
        <f ca="1">S0*EXP(Drift*(A409-$A$11)+Volatility*SUM($F$12:F409))</f>
        <v>85.949744438853529</v>
      </c>
    </row>
    <row r="410" spans="1:7" x14ac:dyDescent="0.25">
      <c r="A410" s="1" t="str">
        <f>MID('Filter Data'!A401,2,LEN('Filter Data'!A401)-2)</f>
        <v>07-Apr-2022</v>
      </c>
      <c r="B410">
        <f>'Filter Data'!P401</f>
        <v>43.944800000000001</v>
      </c>
      <c r="C410">
        <f t="shared" si="18"/>
        <v>-2.1300098883771528E-2</v>
      </c>
      <c r="D410">
        <f>C410-SET_TRI!C411</f>
        <v>-5.5379525265012407E-3</v>
      </c>
      <c r="E410">
        <f t="shared" si="19"/>
        <v>-2.1978268574250483E-2</v>
      </c>
      <c r="F410">
        <f t="shared" ca="1" si="20"/>
        <v>-1.3901311338586617</v>
      </c>
      <c r="G410">
        <f ca="1">S0*EXP(Drift*(A410-$A$11)+Volatility*SUM($F$12:F410))</f>
        <v>85.84144479442503</v>
      </c>
    </row>
    <row r="411" spans="1:7" x14ac:dyDescent="0.25">
      <c r="A411" s="1" t="str">
        <f>MID('Filter Data'!A402,2,LEN('Filter Data'!A402)-2)</f>
        <v>08-Apr-2022</v>
      </c>
      <c r="B411">
        <f>'Filter Data'!P402</f>
        <v>44.086399999999998</v>
      </c>
      <c r="C411">
        <f t="shared" si="18"/>
        <v>3.2222242449617892E-3</v>
      </c>
      <c r="D411">
        <f>C411-SET_TRI!C412</f>
        <v>3.1418307763568603E-3</v>
      </c>
      <c r="E411">
        <f t="shared" si="19"/>
        <v>3.0882738956527597E-3</v>
      </c>
      <c r="F411">
        <f t="shared" ca="1" si="20"/>
        <v>-1.3082739623560833</v>
      </c>
      <c r="G411">
        <f ca="1">S0*EXP(Drift*(A411-$A$11)+Volatility*SUM($F$12:F411))</f>
        <v>85.417374819251776</v>
      </c>
    </row>
    <row r="412" spans="1:7" x14ac:dyDescent="0.25">
      <c r="A412" s="1" t="str">
        <f>MID('Filter Data'!A403,2,LEN('Filter Data'!A403)-2)</f>
        <v>12-Apr-2022</v>
      </c>
      <c r="B412">
        <f>'Filter Data'!P403</f>
        <v>43.708599999999997</v>
      </c>
      <c r="C412">
        <f t="shared" si="18"/>
        <v>-8.5695361834942432E-3</v>
      </c>
      <c r="D412">
        <f>C412-SET_TRI!C413</f>
        <v>1.1525066034467103E-3</v>
      </c>
      <c r="E412">
        <f t="shared" si="19"/>
        <v>-8.8282164543899196E-3</v>
      </c>
      <c r="F412">
        <f t="shared" ca="1" si="20"/>
        <v>1.9734311955596011</v>
      </c>
      <c r="G412">
        <f ca="1">S0*EXP(Drift*(A412-$A$11)+Volatility*SUM($F$12:F412))</f>
        <v>86.442895356256145</v>
      </c>
    </row>
    <row r="413" spans="1:7" x14ac:dyDescent="0.25">
      <c r="A413" s="1" t="str">
        <f>MID('Filter Data'!A404,2,LEN('Filter Data'!A404)-2)</f>
        <v>19-Apr-2022</v>
      </c>
      <c r="B413">
        <f>'Filter Data'!P404</f>
        <v>43.943800000000003</v>
      </c>
      <c r="C413">
        <f t="shared" si="18"/>
        <v>5.3810920505348164E-3</v>
      </c>
      <c r="D413">
        <f>C413-SET_TRI!C414</f>
        <v>9.4360367444136419E-3</v>
      </c>
      <c r="E413">
        <f t="shared" si="19"/>
        <v>5.6417861877990569E-3</v>
      </c>
      <c r="F413">
        <f t="shared" ca="1" si="20"/>
        <v>-2.2355224408619692</v>
      </c>
      <c r="G413">
        <f ca="1">S0*EXP(Drift*(A413-$A$11)+Volatility*SUM($F$12:F413))</f>
        <v>86.082811351787143</v>
      </c>
    </row>
    <row r="414" spans="1:7" x14ac:dyDescent="0.25">
      <c r="A414" s="1" t="str">
        <f>MID('Filter Data'!A405,2,LEN('Filter Data'!A405)-2)</f>
        <v>20-Apr-2022</v>
      </c>
      <c r="B414">
        <f>'Filter Data'!P405</f>
        <v>44.174199999999999</v>
      </c>
      <c r="C414">
        <f t="shared" si="18"/>
        <v>5.243060454489505E-3</v>
      </c>
      <c r="D414">
        <f>C414-SET_TRI!C415</f>
        <v>2.1720040693121176E-3</v>
      </c>
      <c r="E414">
        <f t="shared" si="19"/>
        <v>5.0483023138865272E-3</v>
      </c>
      <c r="F414">
        <f t="shared" ca="1" si="20"/>
        <v>-1.1863780175067129</v>
      </c>
      <c r="G414">
        <f ca="1">S0*EXP(Drift*(A414-$A$11)+Volatility*SUM($F$12:F414))</f>
        <v>85.703554330620889</v>
      </c>
    </row>
    <row r="415" spans="1:7" x14ac:dyDescent="0.25">
      <c r="A415" s="1" t="str">
        <f>MID('Filter Data'!A406,2,LEN('Filter Data'!A406)-2)</f>
        <v>21-Apr-2022</v>
      </c>
      <c r="B415">
        <f>'Filter Data'!P406</f>
        <v>44.444699999999997</v>
      </c>
      <c r="C415">
        <f t="shared" si="18"/>
        <v>6.1234838435104298E-3</v>
      </c>
      <c r="D415">
        <f>C415-SET_TRI!C416</f>
        <v>9.5591512558402744E-4</v>
      </c>
      <c r="E415">
        <f t="shared" si="19"/>
        <v>5.8524773565297485E-3</v>
      </c>
      <c r="F415">
        <f t="shared" ca="1" si="20"/>
        <v>-0.901713968764423</v>
      </c>
      <c r="G415">
        <f ca="1">S0*EXP(Drift*(A415-$A$11)+Volatility*SUM($F$12:F415))</f>
        <v>85.433027146749808</v>
      </c>
    </row>
    <row r="416" spans="1:7" x14ac:dyDescent="0.25">
      <c r="A416" s="1" t="str">
        <f>MID('Filter Data'!A407,2,LEN('Filter Data'!A407)-2)</f>
        <v>22-Apr-2022</v>
      </c>
      <c r="B416">
        <f>'Filter Data'!P407</f>
        <v>44.4604</v>
      </c>
      <c r="C416">
        <f t="shared" si="18"/>
        <v>3.532479688242353E-4</v>
      </c>
      <c r="D416">
        <f>C416-SET_TRI!C417</f>
        <v>2.9275985828670055E-3</v>
      </c>
      <c r="E416">
        <f t="shared" si="19"/>
        <v>2.0586533680371836E-4</v>
      </c>
      <c r="F416">
        <f t="shared" ca="1" si="20"/>
        <v>-1.5487070978105699</v>
      </c>
      <c r="G416">
        <f ca="1">S0*EXP(Drift*(A416-$A$11)+Volatility*SUM($F$12:F416))</f>
        <v>84.920988574509778</v>
      </c>
    </row>
    <row r="417" spans="1:7" x14ac:dyDescent="0.25">
      <c r="A417" s="1" t="str">
        <f>MID('Filter Data'!A408,2,LEN('Filter Data'!A408)-2)</f>
        <v>25-Apr-2022</v>
      </c>
      <c r="B417">
        <f>'Filter Data'!P408</f>
        <v>44.023299999999999</v>
      </c>
      <c r="C417">
        <f t="shared" si="18"/>
        <v>-9.8312205918075629E-3</v>
      </c>
      <c r="D417">
        <f>C417-SET_TRI!C418</f>
        <v>2.9579714554472496E-3</v>
      </c>
      <c r="E417">
        <f t="shared" si="19"/>
        <v>-9.9766988554667625E-3</v>
      </c>
      <c r="F417">
        <f t="shared" ca="1" si="20"/>
        <v>0.7225772821997557</v>
      </c>
      <c r="G417">
        <f ca="1">S0*EXP(Drift*(A417-$A$11)+Volatility*SUM($F$12:F417))</f>
        <v>85.399090313787624</v>
      </c>
    </row>
    <row r="418" spans="1:7" x14ac:dyDescent="0.25">
      <c r="A418" s="1" t="str">
        <f>MID('Filter Data'!A409,2,LEN('Filter Data'!A409)-2)</f>
        <v>26-Apr-2022</v>
      </c>
      <c r="B418">
        <f>'Filter Data'!P409</f>
        <v>44.048999999999999</v>
      </c>
      <c r="C418">
        <f t="shared" si="18"/>
        <v>5.8378177010811325E-4</v>
      </c>
      <c r="D418">
        <f>C418-SET_TRI!C419</f>
        <v>2.5218818065635431E-3</v>
      </c>
      <c r="E418">
        <f t="shared" si="19"/>
        <v>4.109608398032657E-4</v>
      </c>
      <c r="F418">
        <f t="shared" ca="1" si="20"/>
        <v>0.79013978126972362</v>
      </c>
      <c r="G418">
        <f ca="1">S0*EXP(Drift*(A418-$A$11)+Volatility*SUM($F$12:F418))</f>
        <v>85.766318345121405</v>
      </c>
    </row>
    <row r="419" spans="1:7" x14ac:dyDescent="0.25">
      <c r="A419" s="1" t="str">
        <f>MID('Filter Data'!A410,2,LEN('Filter Data'!A410)-2)</f>
        <v>27-Apr-2022</v>
      </c>
      <c r="B419">
        <f>'Filter Data'!P410</f>
        <v>43.6524</v>
      </c>
      <c r="C419">
        <f t="shared" si="18"/>
        <v>-9.0036096165633586E-3</v>
      </c>
      <c r="D419">
        <f>C419-SET_TRI!C420</f>
        <v>-6.5613465180423764E-3</v>
      </c>
      <c r="E419">
        <f t="shared" si="19"/>
        <v>-9.7459457481158356E-3</v>
      </c>
      <c r="F419">
        <f t="shared" ca="1" si="20"/>
        <v>-0.15870628105103762</v>
      </c>
      <c r="G419">
        <f ca="1">S0*EXP(Drift*(A419-$A$11)+Volatility*SUM($F$12:F419))</f>
        <v>85.775868255452735</v>
      </c>
    </row>
    <row r="420" spans="1:7" x14ac:dyDescent="0.25">
      <c r="A420" s="1" t="str">
        <f>MID('Filter Data'!A411,2,LEN('Filter Data'!A411)-2)</f>
        <v>28-Apr-2022</v>
      </c>
      <c r="B420">
        <f>'Filter Data'!P411</f>
        <v>43.969799999999999</v>
      </c>
      <c r="C420">
        <f t="shared" si="18"/>
        <v>7.2710778788794943E-3</v>
      </c>
      <c r="D420">
        <f>C420-SET_TRI!C421</f>
        <v>1.7914913510840205E-3</v>
      </c>
      <c r="E420">
        <f t="shared" si="19"/>
        <v>7.0524617255133771E-3</v>
      </c>
      <c r="F420">
        <f t="shared" ca="1" si="20"/>
        <v>1.2283723162528797</v>
      </c>
      <c r="G420">
        <f ca="1">S0*EXP(Drift*(A420-$A$11)+Volatility*SUM($F$12:F420))</f>
        <v>86.311168580484306</v>
      </c>
    </row>
    <row r="421" spans="1:7" x14ac:dyDescent="0.25">
      <c r="A421" s="1" t="str">
        <f>MID('Filter Data'!A412,2,LEN('Filter Data'!A412)-2)</f>
        <v>10-May-2022</v>
      </c>
      <c r="B421">
        <f>'Filter Data'!P412</f>
        <v>42.783000000000001</v>
      </c>
      <c r="C421">
        <f t="shared" si="18"/>
        <v>-2.6991253087346272E-2</v>
      </c>
      <c r="D421">
        <f>C421-SET_TRI!C422</f>
        <v>-1.0157833839334017E-2</v>
      </c>
      <c r="E421">
        <f t="shared" si="19"/>
        <v>-2.795908770108722E-2</v>
      </c>
      <c r="F421">
        <f t="shared" ca="1" si="20"/>
        <v>4.4356743480223093</v>
      </c>
      <c r="G421">
        <f ca="1">S0*EXP(Drift*(A421-$A$11)+Volatility*SUM($F$12:F421))</f>
        <v>88.874288146701872</v>
      </c>
    </row>
    <row r="422" spans="1:7" x14ac:dyDescent="0.25">
      <c r="A422" s="1" t="str">
        <f>MID('Filter Data'!A413,2,LEN('Filter Data'!A413)-2)</f>
        <v>11-May-2022</v>
      </c>
      <c r="B422">
        <f>'Filter Data'!P413</f>
        <v>42.435099999999998</v>
      </c>
      <c r="C422">
        <f t="shared" si="18"/>
        <v>-8.1317345674684505E-3</v>
      </c>
      <c r="D422">
        <f>C422-SET_TRI!C423</f>
        <v>-4.1656163783381668E-3</v>
      </c>
      <c r="E422">
        <f t="shared" si="19"/>
        <v>-8.7238592671501063E-3</v>
      </c>
      <c r="F422">
        <f t="shared" ca="1" si="20"/>
        <v>-1.1176241084884853</v>
      </c>
      <c r="G422">
        <f ca="1">S0*EXP(Drift*(A422-$A$11)+Volatility*SUM($F$12:F422))</f>
        <v>88.509534111846094</v>
      </c>
    </row>
    <row r="423" spans="1:7" x14ac:dyDescent="0.25">
      <c r="A423" s="1" t="str">
        <f>MID('Filter Data'!A414,2,LEN('Filter Data'!A414)-2)</f>
        <v>12-May-2022</v>
      </c>
      <c r="B423">
        <f>'Filter Data'!P414</f>
        <v>41.704099999999997</v>
      </c>
      <c r="C423">
        <f t="shared" si="18"/>
        <v>-1.7226305581935747E-2</v>
      </c>
      <c r="D423">
        <f>C423-SET_TRI!C424</f>
        <v>-5.4261309122329068E-3</v>
      </c>
      <c r="E423">
        <f t="shared" si="19"/>
        <v>-1.7897464096775603E-2</v>
      </c>
      <c r="F423">
        <f t="shared" ca="1" si="20"/>
        <v>-0.96461753656448657</v>
      </c>
      <c r="G423">
        <f ca="1">S0*EXP(Drift*(A423-$A$11)+Volatility*SUM($F$12:F423))</f>
        <v>88.205705915136832</v>
      </c>
    </row>
    <row r="424" spans="1:7" x14ac:dyDescent="0.25">
      <c r="A424" s="1" t="str">
        <f>MID('Filter Data'!A415,2,LEN('Filter Data'!A415)-2)</f>
        <v>13-May-2022</v>
      </c>
      <c r="B424">
        <f>'Filter Data'!P415</f>
        <v>41.924500000000002</v>
      </c>
      <c r="C424">
        <f t="shared" si="18"/>
        <v>5.2848520888834688E-3</v>
      </c>
      <c r="D424">
        <f>C424-SET_TRI!C425</f>
        <v>2.397442887914865E-3</v>
      </c>
      <c r="E424">
        <f t="shared" si="19"/>
        <v>5.1042288824203466E-3</v>
      </c>
      <c r="F424">
        <f t="shared" ca="1" si="20"/>
        <v>1.1190491785737533</v>
      </c>
      <c r="G424">
        <f ca="1">S0*EXP(Drift*(A424-$A$11)+Volatility*SUM($F$12:F424))</f>
        <v>88.713439117270767</v>
      </c>
    </row>
    <row r="425" spans="1:7" x14ac:dyDescent="0.25">
      <c r="A425" s="1" t="str">
        <f>MID('Filter Data'!A416,2,LEN('Filter Data'!A416)-2)</f>
        <v>17-May-2022</v>
      </c>
      <c r="B425">
        <f>'Filter Data'!P416</f>
        <v>42.875999999999998</v>
      </c>
      <c r="C425">
        <f t="shared" si="18"/>
        <v>2.2695559875490365E-2</v>
      </c>
      <c r="D425">
        <f>C425-SET_TRI!C426</f>
        <v>4.3798008986861321E-3</v>
      </c>
      <c r="E425">
        <f t="shared" si="19"/>
        <v>2.2639229814713221E-2</v>
      </c>
      <c r="F425">
        <f t="shared" ca="1" si="20"/>
        <v>-2.1147044293572601</v>
      </c>
      <c r="G425">
        <f ca="1">S0*EXP(Drift*(A425-$A$11)+Volatility*SUM($F$12:F425))</f>
        <v>88.176282962203771</v>
      </c>
    </row>
    <row r="426" spans="1:7" x14ac:dyDescent="0.25">
      <c r="A426" s="1" t="str">
        <f>MID('Filter Data'!A417,2,LEN('Filter Data'!A417)-2)</f>
        <v>18-May-2022</v>
      </c>
      <c r="B426">
        <f>'Filter Data'!P417</f>
        <v>43.162599999999998</v>
      </c>
      <c r="C426">
        <f t="shared" si="18"/>
        <v>6.6843922007649966E-3</v>
      </c>
      <c r="D426">
        <f>C426-SET_TRI!C427</f>
        <v>-1.04685526512013E-5</v>
      </c>
      <c r="E426">
        <f t="shared" si="19"/>
        <v>6.3527937991781792E-3</v>
      </c>
      <c r="F426">
        <f t="shared" ca="1" si="20"/>
        <v>-1.0322611438794933</v>
      </c>
      <c r="G426">
        <f ca="1">S0*EXP(Drift*(A426-$A$11)+Volatility*SUM($F$12:F426))</f>
        <v>87.847419470413215</v>
      </c>
    </row>
    <row r="427" spans="1:7" x14ac:dyDescent="0.25">
      <c r="A427" s="1" t="str">
        <f>MID('Filter Data'!A418,2,LEN('Filter Data'!A418)-2)</f>
        <v>19-May-2022</v>
      </c>
      <c r="B427">
        <f>'Filter Data'!P418</f>
        <v>42.559199999999997</v>
      </c>
      <c r="C427">
        <f t="shared" si="18"/>
        <v>-1.3979695384430054E-2</v>
      </c>
      <c r="D427">
        <f>C427-SET_TRI!C428</f>
        <v>-3.5670152895178747E-3</v>
      </c>
      <c r="E427">
        <f t="shared" si="19"/>
        <v>-1.4534288007697531E-2</v>
      </c>
      <c r="F427">
        <f t="shared" ca="1" si="20"/>
        <v>-0.78423823237977908</v>
      </c>
      <c r="G427">
        <f ca="1">S0*EXP(Drift*(A427-$A$11)+Volatility*SUM($F$12:F427))</f>
        <v>87.615451692577523</v>
      </c>
    </row>
    <row r="428" spans="1:7" x14ac:dyDescent="0.25">
      <c r="A428" s="1" t="str">
        <f>MID('Filter Data'!A419,2,LEN('Filter Data'!A419)-2)</f>
        <v>20-May-2022</v>
      </c>
      <c r="B428">
        <f>'Filter Data'!P419</f>
        <v>43.148000000000003</v>
      </c>
      <c r="C428">
        <f t="shared" si="18"/>
        <v>1.3834846519671569E-2</v>
      </c>
      <c r="D428">
        <f>C428-SET_TRI!C429</f>
        <v>2.9516463134113737E-3</v>
      </c>
      <c r="E428">
        <f t="shared" si="19"/>
        <v>1.3688971671845294E-2</v>
      </c>
      <c r="F428">
        <f t="shared" ca="1" si="20"/>
        <v>-0.1375268685051193</v>
      </c>
      <c r="G428">
        <f ca="1">S0*EXP(Drift*(A428-$A$11)+Volatility*SUM($F$12:F428))</f>
        <v>87.633382730448901</v>
      </c>
    </row>
    <row r="429" spans="1:7" x14ac:dyDescent="0.25">
      <c r="A429" s="1" t="str">
        <f>MID('Filter Data'!A420,2,LEN('Filter Data'!A420)-2)</f>
        <v>23-May-2022</v>
      </c>
      <c r="B429">
        <f>'Filter Data'!P420</f>
        <v>43.4953</v>
      </c>
      <c r="C429">
        <f t="shared" si="18"/>
        <v>8.0490405117270101E-3</v>
      </c>
      <c r="D429">
        <f>C429-SET_TRI!C430</f>
        <v>-1.751726598660356E-3</v>
      </c>
      <c r="E429">
        <f t="shared" si="19"/>
        <v>7.6082658469155224E-3</v>
      </c>
      <c r="F429">
        <f t="shared" ca="1" si="20"/>
        <v>0.41668263345878792</v>
      </c>
      <c r="G429">
        <f ca="1">S0*EXP(Drift*(A429-$A$11)+Volatility*SUM($F$12:F429))</f>
        <v>88.008089806540667</v>
      </c>
    </row>
    <row r="430" spans="1:7" x14ac:dyDescent="0.25">
      <c r="A430" s="1" t="str">
        <f>MID('Filter Data'!A421,2,LEN('Filter Data'!A421)-2)</f>
        <v>24-May-2022</v>
      </c>
      <c r="B430">
        <f>'Filter Data'!P421</f>
        <v>43.106000000000002</v>
      </c>
      <c r="C430">
        <f t="shared" si="18"/>
        <v>-8.9503923412414359E-3</v>
      </c>
      <c r="D430">
        <f>C430-SET_TRI!C431</f>
        <v>-1.4712855597248274E-3</v>
      </c>
      <c r="E430">
        <f t="shared" si="19"/>
        <v>-9.373583452164401E-3</v>
      </c>
      <c r="F430">
        <f t="shared" ca="1" si="20"/>
        <v>0.69486160135796948</v>
      </c>
      <c r="G430">
        <f ca="1">S0*EXP(Drift*(A430-$A$11)+Volatility*SUM($F$12:F430))</f>
        <v>88.349449601978279</v>
      </c>
    </row>
    <row r="431" spans="1:7" x14ac:dyDescent="0.25">
      <c r="A431" s="1" t="str">
        <f>MID('Filter Data'!A422,2,LEN('Filter Data'!A422)-2)</f>
        <v>25-May-2022</v>
      </c>
      <c r="B431">
        <f>'Filter Data'!P422</f>
        <v>43.112499999999997</v>
      </c>
      <c r="C431">
        <f t="shared" si="18"/>
        <v>1.5079107316836424E-4</v>
      </c>
      <c r="D431">
        <f>C431-SET_TRI!C432</f>
        <v>2.2942732235409422E-3</v>
      </c>
      <c r="E431">
        <f t="shared" si="19"/>
        <v>-3.6300834737547653E-5</v>
      </c>
      <c r="F431">
        <f t="shared" ca="1" si="20"/>
        <v>-0.95781866311431918</v>
      </c>
      <c r="G431">
        <f ca="1">S0*EXP(Drift*(A431-$A$11)+Volatility*SUM($F$12:F431))</f>
        <v>88.048807812118213</v>
      </c>
    </row>
    <row r="432" spans="1:7" x14ac:dyDescent="0.25">
      <c r="A432" s="1" t="str">
        <f>MID('Filter Data'!A423,2,LEN('Filter Data'!A423)-2)</f>
        <v>27-May-2022</v>
      </c>
      <c r="B432">
        <f>'Filter Data'!P423</f>
        <v>43.581200000000003</v>
      </c>
      <c r="C432">
        <f t="shared" si="18"/>
        <v>1.087155697303579E-2</v>
      </c>
      <c r="D432">
        <f>C432-SET_TRI!C433</f>
        <v>1.0295933669185187E-3</v>
      </c>
      <c r="E432">
        <f t="shared" si="19"/>
        <v>1.060517008571083E-2</v>
      </c>
      <c r="F432">
        <f t="shared" ca="1" si="20"/>
        <v>-0.49878080244020778</v>
      </c>
      <c r="G432">
        <f ca="1">S0*EXP(Drift*(A432-$A$11)+Volatility*SUM($F$12:F432))</f>
        <v>87.998086361112854</v>
      </c>
    </row>
    <row r="433" spans="1:7" x14ac:dyDescent="0.25">
      <c r="A433" s="1" t="str">
        <f>MID('Filter Data'!A424,2,LEN('Filter Data'!A424)-2)</f>
        <v>31-May-2022</v>
      </c>
      <c r="B433">
        <f>'Filter Data'!P424</f>
        <v>44.241700000000002</v>
      </c>
      <c r="C433">
        <f t="shared" si="18"/>
        <v>1.5155617559865239E-2</v>
      </c>
      <c r="D433">
        <f>C433-SET_TRI!C434</f>
        <v>-3.8618436059292653E-4</v>
      </c>
      <c r="E433">
        <f t="shared" si="19"/>
        <v>1.4800461910092532E-2</v>
      </c>
      <c r="F433">
        <f t="shared" ca="1" si="20"/>
        <v>0.41471129720627625</v>
      </c>
      <c r="G433">
        <f ca="1">S0*EXP(Drift*(A433-$A$11)+Volatility*SUM($F$12:F433))</f>
        <v>88.445234935751017</v>
      </c>
    </row>
    <row r="434" spans="1:7" x14ac:dyDescent="0.25">
      <c r="A434" s="1" t="str">
        <f>MID('Filter Data'!A425,2,LEN('Filter Data'!A425)-2)</f>
        <v>02-Jun-2022</v>
      </c>
      <c r="B434">
        <f>'Filter Data'!P425</f>
        <v>43.876600000000003</v>
      </c>
      <c r="C434">
        <f t="shared" si="18"/>
        <v>-8.2523953645542141E-3</v>
      </c>
      <c r="D434">
        <f>C434-SET_TRI!C435</f>
        <v>-1.9313021951414423E-3</v>
      </c>
      <c r="E434">
        <f t="shared" si="19"/>
        <v>-8.7044293557102838E-3</v>
      </c>
      <c r="F434">
        <f t="shared" ca="1" si="20"/>
        <v>2.0184492538079004</v>
      </c>
      <c r="G434">
        <f ca="1">S0*EXP(Drift*(A434-$A$11)+Volatility*SUM($F$12:F434))</f>
        <v>89.379869579994704</v>
      </c>
    </row>
    <row r="435" spans="1:7" x14ac:dyDescent="0.25">
      <c r="A435" s="1" t="str">
        <f>MID('Filter Data'!A426,2,LEN('Filter Data'!A426)-2)</f>
        <v>07-Jun-2022</v>
      </c>
      <c r="B435">
        <f>'Filter Data'!P426</f>
        <v>43.411799999999999</v>
      </c>
      <c r="C435">
        <f t="shared" si="18"/>
        <v>-1.0593345883682962E-2</v>
      </c>
      <c r="D435">
        <f>C435-SET_TRI!C436</f>
        <v>-7.2268950187776536E-4</v>
      </c>
      <c r="E435">
        <f t="shared" si="19"/>
        <v>-1.0969600286719479E-2</v>
      </c>
      <c r="F435">
        <f t="shared" ca="1" si="20"/>
        <v>9.3995268450759381E-2</v>
      </c>
      <c r="G435">
        <f ca="1">S0*EXP(Drift*(A435-$A$11)+Volatility*SUM($F$12:F435))</f>
        <v>89.779949072508714</v>
      </c>
    </row>
    <row r="436" spans="1:7" x14ac:dyDescent="0.25">
      <c r="A436" s="1" t="str">
        <f>MID('Filter Data'!A427,2,LEN('Filter Data'!A427)-2)</f>
        <v>08-Jun-2022</v>
      </c>
      <c r="B436">
        <f>'Filter Data'!P427</f>
        <v>43.645400000000002</v>
      </c>
      <c r="C436">
        <f t="shared" si="18"/>
        <v>5.3810254354807376E-3</v>
      </c>
      <c r="D436">
        <f>C436-SET_TRI!C437</f>
        <v>2.7514495603083791E-3</v>
      </c>
      <c r="E436">
        <f t="shared" si="19"/>
        <v>5.2225983220878557E-3</v>
      </c>
      <c r="F436">
        <f t="shared" ca="1" si="20"/>
        <v>-0.4254807562243339</v>
      </c>
      <c r="G436">
        <f ca="1">S0*EXP(Drift*(A436-$A$11)+Volatility*SUM($F$12:F436))</f>
        <v>89.684494189715068</v>
      </c>
    </row>
    <row r="437" spans="1:7" x14ac:dyDescent="0.25">
      <c r="A437" s="1" t="str">
        <f>MID('Filter Data'!A428,2,LEN('Filter Data'!A428)-2)</f>
        <v>09-Jun-2022</v>
      </c>
      <c r="B437">
        <f>'Filter Data'!P428</f>
        <v>44.098700000000001</v>
      </c>
      <c r="C437">
        <f t="shared" si="18"/>
        <v>1.0385974237834885E-2</v>
      </c>
      <c r="D437">
        <f>C437-SET_TRI!C438</f>
        <v>5.845490927965085E-3</v>
      </c>
      <c r="E437">
        <f t="shared" si="19"/>
        <v>1.0421542423161519E-2</v>
      </c>
      <c r="F437">
        <f t="shared" ca="1" si="20"/>
        <v>1.5543108046504299</v>
      </c>
      <c r="G437">
        <f ca="1">S0*EXP(Drift*(A437-$A$11)+Volatility*SUM($F$12:F437))</f>
        <v>90.373846257768719</v>
      </c>
    </row>
    <row r="438" spans="1:7" x14ac:dyDescent="0.25">
      <c r="A438" s="1" t="str">
        <f>MID('Filter Data'!A429,2,LEN('Filter Data'!A429)-2)</f>
        <v>10-Jun-2022</v>
      </c>
      <c r="B438">
        <f>'Filter Data'!P429</f>
        <v>43.915500000000002</v>
      </c>
      <c r="C438">
        <f t="shared" si="18"/>
        <v>-4.1543174742112434E-3</v>
      </c>
      <c r="D438">
        <f>C438-SET_TRI!C439</f>
        <v>1.4302418851375627E-3</v>
      </c>
      <c r="E438">
        <f t="shared" si="19"/>
        <v>-4.3955838412400253E-3</v>
      </c>
      <c r="F438">
        <f t="shared" ca="1" si="20"/>
        <v>-1.2989721818516791</v>
      </c>
      <c r="G438">
        <f ca="1">S0*EXP(Drift*(A438-$A$11)+Volatility*SUM($F$12:F438))</f>
        <v>89.931070233811013</v>
      </c>
    </row>
    <row r="439" spans="1:7" x14ac:dyDescent="0.25">
      <c r="A439" s="1" t="str">
        <f>MID('Filter Data'!A430,2,LEN('Filter Data'!A430)-2)</f>
        <v>13-Jun-2022</v>
      </c>
      <c r="B439">
        <f>'Filter Data'!P430</f>
        <v>42.872300000000003</v>
      </c>
      <c r="C439">
        <f t="shared" si="18"/>
        <v>-2.375471075132923E-2</v>
      </c>
      <c r="D439">
        <f>C439-SET_TRI!C440</f>
        <v>-4.6570824251864415E-3</v>
      </c>
      <c r="E439">
        <f t="shared" si="19"/>
        <v>-2.4377650198210286E-2</v>
      </c>
      <c r="F439">
        <f t="shared" ca="1" si="20"/>
        <v>-0.93148492873800814</v>
      </c>
      <c r="G439">
        <f ca="1">S0*EXP(Drift*(A439-$A$11)+Volatility*SUM($F$12:F439))</f>
        <v>89.780847292558846</v>
      </c>
    </row>
    <row r="440" spans="1:7" x14ac:dyDescent="0.25">
      <c r="A440" s="1" t="str">
        <f>MID('Filter Data'!A431,2,LEN('Filter Data'!A431)-2)</f>
        <v>14-Jun-2022</v>
      </c>
      <c r="B440">
        <f>'Filter Data'!P431</f>
        <v>42.960099999999997</v>
      </c>
      <c r="C440">
        <f t="shared" si="18"/>
        <v>2.0479423777122834E-3</v>
      </c>
      <c r="D440">
        <f>C440-SET_TRI!C441</f>
        <v>4.1231572643195963E-5</v>
      </c>
      <c r="E440">
        <f t="shared" si="19"/>
        <v>1.7195855556838928E-3</v>
      </c>
      <c r="F440">
        <f t="shared" ca="1" si="20"/>
        <v>-9.0872276950005743E-2</v>
      </c>
      <c r="G440">
        <f ca="1">S0*EXP(Drift*(A440-$A$11)+Volatility*SUM($F$12:F440))</f>
        <v>89.817677949587704</v>
      </c>
    </row>
    <row r="441" spans="1:7" x14ac:dyDescent="0.25">
      <c r="A441" s="1" t="str">
        <f>MID('Filter Data'!A432,2,LEN('Filter Data'!A432)-2)</f>
        <v>15-Jun-2022</v>
      </c>
      <c r="B441">
        <f>'Filter Data'!P432</f>
        <v>42.916400000000003</v>
      </c>
      <c r="C441">
        <f t="shared" si="18"/>
        <v>-1.0172229580469804E-3</v>
      </c>
      <c r="D441">
        <f>C441-SET_TRI!C442</f>
        <v>3.9035926945511302E-3</v>
      </c>
      <c r="E441">
        <f t="shared" si="19"/>
        <v>-1.1034111046854069E-3</v>
      </c>
      <c r="F441">
        <f t="shared" ca="1" si="20"/>
        <v>0.42045604792288738</v>
      </c>
      <c r="G441">
        <f ca="1">S0*EXP(Drift*(A441-$A$11)+Volatility*SUM($F$12:F441))</f>
        <v>90.057135986318826</v>
      </c>
    </row>
    <row r="442" spans="1:7" x14ac:dyDescent="0.25">
      <c r="A442" s="1" t="str">
        <f>MID('Filter Data'!A433,2,LEN('Filter Data'!A433)-2)</f>
        <v>16-Jun-2022</v>
      </c>
      <c r="B442">
        <f>'Filter Data'!P433</f>
        <v>42.111600000000003</v>
      </c>
      <c r="C442">
        <f t="shared" si="18"/>
        <v>-1.8752737881089748E-2</v>
      </c>
      <c r="D442">
        <f>C442-SET_TRI!C443</f>
        <v>2.9967912231465936E-3</v>
      </c>
      <c r="E442">
        <f t="shared" si="19"/>
        <v>-1.8895782159053159E-2</v>
      </c>
      <c r="F442">
        <f t="shared" ca="1" si="20"/>
        <v>0.96037208137125307</v>
      </c>
      <c r="G442">
        <f ca="1">S0*EXP(Drift*(A442-$A$11)+Volatility*SUM($F$12:F442))</f>
        <v>90.512240105403578</v>
      </c>
    </row>
    <row r="443" spans="1:7" x14ac:dyDescent="0.25">
      <c r="A443" s="1" t="str">
        <f>MID('Filter Data'!A434,2,LEN('Filter Data'!A434)-2)</f>
        <v>17-Jun-2022</v>
      </c>
      <c r="B443">
        <f>'Filter Data'!P434</f>
        <v>42.371400000000001</v>
      </c>
      <c r="C443">
        <f t="shared" si="18"/>
        <v>6.1693215171116384E-3</v>
      </c>
      <c r="D443">
        <f>C443-SET_TRI!C444</f>
        <v>6.0161367966280804E-3</v>
      </c>
      <c r="E443">
        <f t="shared" si="19"/>
        <v>6.2155891380090396E-3</v>
      </c>
      <c r="F443">
        <f t="shared" ca="1" si="20"/>
        <v>-0.94890245685273322</v>
      </c>
      <c r="G443">
        <f ca="1">S0*EXP(Drift*(A443-$A$11)+Volatility*SUM($F$12:F443))</f>
        <v>90.207781464767152</v>
      </c>
    </row>
    <row r="444" spans="1:7" x14ac:dyDescent="0.25">
      <c r="A444" s="1" t="str">
        <f>MID('Filter Data'!A435,2,LEN('Filter Data'!A435)-2)</f>
        <v>24-Jun-2022</v>
      </c>
      <c r="B444">
        <f>'Filter Data'!P435</f>
        <v>42.378</v>
      </c>
      <c r="C444">
        <f t="shared" si="18"/>
        <v>1.5576544555994914E-4</v>
      </c>
      <c r="D444">
        <f>C444-SET_TRI!C445</f>
        <v>-5.4594711581551335E-3</v>
      </c>
      <c r="E444">
        <f t="shared" si="19"/>
        <v>-5.1748349089956384E-4</v>
      </c>
      <c r="F444">
        <f t="shared" ca="1" si="20"/>
        <v>-3.4824579907965156</v>
      </c>
      <c r="G444">
        <f ca="1">S0*EXP(Drift*(A444-$A$11)+Volatility*SUM($F$12:F444))</f>
        <v>89.339952655763739</v>
      </c>
    </row>
    <row r="445" spans="1:7" x14ac:dyDescent="0.25">
      <c r="A445" s="1" t="str">
        <f>MID('Filter Data'!A436,2,LEN('Filter Data'!A436)-2)</f>
        <v>27-Jun-2022</v>
      </c>
      <c r="B445">
        <f>'Filter Data'!P436</f>
        <v>42.669699999999999</v>
      </c>
      <c r="C445">
        <f t="shared" si="18"/>
        <v>6.8832884987493209E-3</v>
      </c>
      <c r="D445">
        <f>C445-SET_TRI!C446</f>
        <v>-1.9060803390346173E-3</v>
      </c>
      <c r="E445">
        <f t="shared" si="19"/>
        <v>6.4328359090447158E-3</v>
      </c>
      <c r="F445">
        <f t="shared" ca="1" si="20"/>
        <v>-0.78609737054097162</v>
      </c>
      <c r="G445">
        <f ca="1">S0*EXP(Drift*(A445-$A$11)+Volatility*SUM($F$12:F445))</f>
        <v>89.247854828183932</v>
      </c>
    </row>
    <row r="446" spans="1:7" x14ac:dyDescent="0.25">
      <c r="A446" s="1" t="str">
        <f>MID('Filter Data'!A437,2,LEN('Filter Data'!A437)-2)</f>
        <v>28-Jun-2022</v>
      </c>
      <c r="B446">
        <f>'Filter Data'!P437</f>
        <v>42.975099999999998</v>
      </c>
      <c r="C446">
        <f t="shared" si="18"/>
        <v>7.1573036604428621E-3</v>
      </c>
      <c r="D446">
        <f>C446-SET_TRI!C447</f>
        <v>-3.2902441304141876E-3</v>
      </c>
      <c r="E446">
        <f t="shared" si="19"/>
        <v>6.6200644908972813E-3</v>
      </c>
      <c r="F446">
        <f t="shared" ca="1" si="20"/>
        <v>0.1792216674745816</v>
      </c>
      <c r="G446">
        <f ca="1">S0*EXP(Drift*(A446-$A$11)+Volatility*SUM($F$12:F446))</f>
        <v>89.390755242313091</v>
      </c>
    </row>
    <row r="447" spans="1:7" x14ac:dyDescent="0.25">
      <c r="A447" s="1" t="str">
        <f>MID('Filter Data'!A438,2,LEN('Filter Data'!A438)-2)</f>
        <v>29-Jun-2022</v>
      </c>
      <c r="B447">
        <f>'Filter Data'!P438</f>
        <v>42.704799999999999</v>
      </c>
      <c r="C447">
        <f t="shared" si="18"/>
        <v>-6.2896886801892E-3</v>
      </c>
      <c r="D447">
        <f>C447-SET_TRI!C448</f>
        <v>-4.6436718418895167E-4</v>
      </c>
      <c r="E447">
        <f t="shared" si="19"/>
        <v>-6.64974636533118E-3</v>
      </c>
      <c r="F447">
        <f t="shared" ca="1" si="20"/>
        <v>-1.3220271117315361</v>
      </c>
      <c r="G447">
        <f ca="1">S0*EXP(Drift*(A447-$A$11)+Volatility*SUM($F$12:F447))</f>
        <v>88.943762630051765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A4B86-ED23-4B8D-8EA2-787BF8B7FE29}">
  <dimension ref="A1:G656"/>
  <sheetViews>
    <sheetView workbookViewId="0">
      <selection activeCell="F6" sqref="F6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List'!A16</f>
        <v>Equity Small/Mid-Cap</v>
      </c>
    </row>
    <row r="2" spans="1:7" x14ac:dyDescent="0.25">
      <c r="A2" t="s">
        <v>56</v>
      </c>
      <c r="B2" t="str">
        <f>'Fund List'!B16</f>
        <v xml:space="preserve">Krung Thai Mid-Small Cap Equity </v>
      </c>
    </row>
    <row r="3" spans="1:7" x14ac:dyDescent="0.25">
      <c r="A3" t="s">
        <v>522</v>
      </c>
      <c r="B3" t="str">
        <f>'Fund List'!C16</f>
        <v>KTMSEQ</v>
      </c>
    </row>
    <row r="4" spans="1:7" x14ac:dyDescent="0.25">
      <c r="A4" t="s">
        <v>530</v>
      </c>
      <c r="B4" s="11">
        <f>INTERCEPT(D12:D447,C12:C447)</f>
        <v>1.1432154576742574E-3</v>
      </c>
    </row>
    <row r="5" spans="1:7" x14ac:dyDescent="0.25">
      <c r="A5" t="s">
        <v>528</v>
      </c>
      <c r="B5" s="11">
        <f>SLOPE(D12:D447,C12:C447)</f>
        <v>0.20506574266729366</v>
      </c>
    </row>
    <row r="6" spans="1:7" x14ac:dyDescent="0.25">
      <c r="A6" t="s">
        <v>529</v>
      </c>
      <c r="B6" s="11">
        <f>_xlfn.STDEV.S(E12:E447)</f>
        <v>1.6245066544105645E-2</v>
      </c>
    </row>
    <row r="7" spans="1:7" x14ac:dyDescent="0.25">
      <c r="A7" t="s">
        <v>527</v>
      </c>
      <c r="B7" s="11">
        <f>B4+B5*AVERAGE(D12:D447)</f>
        <v>1.4408127297795331E-3</v>
      </c>
    </row>
    <row r="8" spans="1:7" x14ac:dyDescent="0.25">
      <c r="A8" t="s">
        <v>536</v>
      </c>
      <c r="B8" s="11">
        <f>Return-0.5*Volatility*Volatility</f>
        <v>7.8839976165286834E-4</v>
      </c>
    </row>
    <row r="9" spans="1:7" x14ac:dyDescent="0.25">
      <c r="A9" t="s">
        <v>535</v>
      </c>
      <c r="B9" s="11">
        <f>SQRT(ABS(B5))*SET_TRI!B9</f>
        <v>7.9661921006984049E-3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Data'!Q2</f>
        <v>10.033200000000001</v>
      </c>
      <c r="G11">
        <f>S0</f>
        <v>10.033200000000001</v>
      </c>
    </row>
    <row r="12" spans="1:7" x14ac:dyDescent="0.25">
      <c r="A12" s="1" t="str">
        <f>MID('Filter Data'!A3,2,LEN('Filter Data'!A3)-2)</f>
        <v>03-Jan-2020</v>
      </c>
      <c r="B12">
        <f>'Filter Data'!Q3</f>
        <v>10.037699999999999</v>
      </c>
      <c r="C12">
        <f>(B12-B11)/B11</f>
        <v>4.4851094366686541E-4</v>
      </c>
      <c r="D12">
        <f>C12-SET_TRI!C13</f>
        <v>1.8400546542030789E-3</v>
      </c>
      <c r="E12">
        <f>C12-($B$4+$B$5*D12)</f>
        <v>-1.0720366882199567E-3</v>
      </c>
      <c r="F12">
        <f ca="1">SQRT(A12-A11)*_xlfn.NORM.INV(RAND(),0,1)</f>
        <v>1.2087614082065992</v>
      </c>
      <c r="G12">
        <f ca="1">S0*EXP(Drift*(A12-$A$11)+Volatility*SUM($F$12:F12))</f>
        <v>10.138268450241915</v>
      </c>
    </row>
    <row r="13" spans="1:7" x14ac:dyDescent="0.25">
      <c r="A13" s="1" t="str">
        <f>MID('Filter Data'!A4,2,LEN('Filter Data'!A4)-2)</f>
        <v>06-Jan-2020</v>
      </c>
      <c r="B13">
        <f>'Filter Data'!Q4</f>
        <v>9.7528000000000006</v>
      </c>
      <c r="C13">
        <f t="shared" ref="C13:C76" si="0">(B13-B12)/B12</f>
        <v>-2.8382996104685199E-2</v>
      </c>
      <c r="D13">
        <f>C13-SET_TRI!C14</f>
        <v>-1.3867550242539101E-2</v>
      </c>
      <c r="E13">
        <f t="shared" ref="E13:E76" si="1">C13-($B$4+$B$5*D13)</f>
        <v>-2.6682452072897166E-2</v>
      </c>
      <c r="F13">
        <f t="shared" ref="F13:F76" ca="1" si="2">SQRT(A13-A12)*_xlfn.NORM.INV(RAND(),0,1)</f>
        <v>-2.4357777016674835</v>
      </c>
      <c r="G13">
        <f ca="1">S0*EXP(Drift*(A13-$A$11)+Volatility*SUM($F$12:F13))</f>
        <v>9.9669891311795222</v>
      </c>
    </row>
    <row r="14" spans="1:7" x14ac:dyDescent="0.25">
      <c r="A14" s="1" t="str">
        <f>MID('Filter Data'!A5,2,LEN('Filter Data'!A5)-2)</f>
        <v>07-Jan-2020</v>
      </c>
      <c r="B14">
        <f>'Filter Data'!Q5</f>
        <v>9.9187999999999992</v>
      </c>
      <c r="C14">
        <f t="shared" si="0"/>
        <v>1.7020753014518761E-2</v>
      </c>
      <c r="D14">
        <f>C14-SET_TRI!C15</f>
        <v>6.4514313808761645E-3</v>
      </c>
      <c r="E14">
        <f t="shared" si="1"/>
        <v>1.4554569989458048E-2</v>
      </c>
      <c r="F14">
        <f t="shared" ca="1" si="2"/>
        <v>-1.9078030035329023</v>
      </c>
      <c r="G14">
        <f ca="1">S0*EXP(Drift*(A14-$A$11)+Volatility*SUM($F$12:F14))</f>
        <v>9.8243993404000758</v>
      </c>
    </row>
    <row r="15" spans="1:7" x14ac:dyDescent="0.25">
      <c r="A15" s="1" t="str">
        <f>MID('Filter Data'!A6,2,LEN('Filter Data'!A6)-2)</f>
        <v>08-Jan-2020</v>
      </c>
      <c r="B15">
        <f>'Filter Data'!Q6</f>
        <v>9.7288999999999994</v>
      </c>
      <c r="C15">
        <f t="shared" si="0"/>
        <v>-1.914546114449326E-2</v>
      </c>
      <c r="D15">
        <f>C15-SET_TRI!C16</f>
        <v>-2.5096652240194084E-3</v>
      </c>
      <c r="E15">
        <f t="shared" si="1"/>
        <v>-1.9774030239157699E-2</v>
      </c>
      <c r="F15">
        <f t="shared" ca="1" si="2"/>
        <v>-0.89862304996947573</v>
      </c>
      <c r="G15">
        <f ca="1">S0*EXP(Drift*(A15-$A$11)+Volatility*SUM($F$12:F15))</f>
        <v>9.7620148236456998</v>
      </c>
    </row>
    <row r="16" spans="1:7" x14ac:dyDescent="0.25">
      <c r="A16" s="1" t="str">
        <f>MID('Filter Data'!A7,2,LEN('Filter Data'!A7)-2)</f>
        <v>09-Jan-2020</v>
      </c>
      <c r="B16">
        <f>'Filter Data'!Q7</f>
        <v>9.9139999999999997</v>
      </c>
      <c r="C16">
        <f t="shared" si="0"/>
        <v>1.9025789143685336E-2</v>
      </c>
      <c r="D16">
        <f>C16-SET_TRI!C17</f>
        <v>5.8164338372003153E-3</v>
      </c>
      <c r="E16">
        <f t="shared" si="1"/>
        <v>1.6689822361510419E-2</v>
      </c>
      <c r="F16">
        <f t="shared" ca="1" si="2"/>
        <v>0.80291890502545471</v>
      </c>
      <c r="G16">
        <f ca="1">S0*EXP(Drift*(A16-$A$11)+Volatility*SUM($F$12:F16))</f>
        <v>9.8324036089877058</v>
      </c>
    </row>
    <row r="17" spans="1:7" x14ac:dyDescent="0.25">
      <c r="A17" s="1" t="str">
        <f>MID('Filter Data'!A8,2,LEN('Filter Data'!A8)-2)</f>
        <v>10-Jan-2020</v>
      </c>
      <c r="B17">
        <f>'Filter Data'!Q8</f>
        <v>9.9356000000000009</v>
      </c>
      <c r="C17">
        <f t="shared" si="0"/>
        <v>2.1787371393989486E-3</v>
      </c>
      <c r="D17">
        <f>C17-SET_TRI!C18</f>
        <v>2.2967246749270639E-3</v>
      </c>
      <c r="E17">
        <f t="shared" si="1"/>
        <v>5.6454213055847431E-4</v>
      </c>
      <c r="F17">
        <f t="shared" ca="1" si="2"/>
        <v>-0.12862905798854338</v>
      </c>
      <c r="G17">
        <f ca="1">S0*EXP(Drift*(A17-$A$11)+Volatility*SUM($F$12:F17))</f>
        <v>9.8300806435478467</v>
      </c>
    </row>
    <row r="18" spans="1:7" x14ac:dyDescent="0.25">
      <c r="A18" s="1" t="str">
        <f>MID('Filter Data'!A9,2,LEN('Filter Data'!A9)-2)</f>
        <v>13-Jan-2020</v>
      </c>
      <c r="B18">
        <f>'Filter Data'!Q9</f>
        <v>9.9838000000000005</v>
      </c>
      <c r="C18">
        <f t="shared" si="0"/>
        <v>4.8512419984701044E-3</v>
      </c>
      <c r="D18">
        <f>C18-SET_TRI!C19</f>
        <v>1.8436438557938349E-3</v>
      </c>
      <c r="E18">
        <f t="shared" si="1"/>
        <v>3.3299583442934913E-3</v>
      </c>
      <c r="F18">
        <f t="shared" ca="1" si="2"/>
        <v>-1.8706000901186481</v>
      </c>
      <c r="G18">
        <f ca="1">S0*EXP(Drift*(A18-$A$11)+Volatility*SUM($F$12:F18))</f>
        <v>9.7076164416264401</v>
      </c>
    </row>
    <row r="19" spans="1:7" x14ac:dyDescent="0.25">
      <c r="A19" s="1" t="str">
        <f>MID('Filter Data'!A10,2,LEN('Filter Data'!A10)-2)</f>
        <v>14-Jan-2020</v>
      </c>
      <c r="B19">
        <f>'Filter Data'!Q10</f>
        <v>10.022399999999999</v>
      </c>
      <c r="C19">
        <f t="shared" si="0"/>
        <v>3.8662633466214121E-3</v>
      </c>
      <c r="D19">
        <f>C19-SET_TRI!C20</f>
        <v>4.060429746269488E-3</v>
      </c>
      <c r="E19">
        <f t="shared" si="1"/>
        <v>1.8903928474800313E-3</v>
      </c>
      <c r="F19">
        <f t="shared" ca="1" si="2"/>
        <v>1.1895183960871194</v>
      </c>
      <c r="G19">
        <f ca="1">S0*EXP(Drift*(A19-$A$11)+Volatility*SUM($F$12:F19))</f>
        <v>9.8077717723292732</v>
      </c>
    </row>
    <row r="20" spans="1:7" x14ac:dyDescent="0.25">
      <c r="A20" s="1" t="str">
        <f>MID('Filter Data'!A11,2,LEN('Filter Data'!A11)-2)</f>
        <v>15-Jan-2020</v>
      </c>
      <c r="B20">
        <f>'Filter Data'!Q11</f>
        <v>10.0367</v>
      </c>
      <c r="C20">
        <f t="shared" si="0"/>
        <v>1.4268039591315877E-3</v>
      </c>
      <c r="D20">
        <f>C20-SET_TRI!C21</f>
        <v>7.3686843140946586E-3</v>
      </c>
      <c r="E20">
        <f t="shared" si="1"/>
        <v>-1.2274762198933281E-3</v>
      </c>
      <c r="F20">
        <f t="shared" ca="1" si="2"/>
        <v>-0.71521503968847511</v>
      </c>
      <c r="G20">
        <f ca="1">S0*EXP(Drift*(A20-$A$11)+Volatility*SUM($F$12:F20))</f>
        <v>9.7597420301931379</v>
      </c>
    </row>
    <row r="21" spans="1:7" x14ac:dyDescent="0.25">
      <c r="A21" s="1" t="str">
        <f>MID('Filter Data'!A12,2,LEN('Filter Data'!A12)-2)</f>
        <v>16-Jan-2020</v>
      </c>
      <c r="B21">
        <f>'Filter Data'!Q12</f>
        <v>10.1204</v>
      </c>
      <c r="C21">
        <f t="shared" si="0"/>
        <v>8.3393944224695697E-3</v>
      </c>
      <c r="D21">
        <f>C21-SET_TRI!C22</f>
        <v>-2.1602682602279641E-3</v>
      </c>
      <c r="E21">
        <f t="shared" si="1"/>
        <v>7.6391759799395425E-3</v>
      </c>
      <c r="F21">
        <f t="shared" ca="1" si="2"/>
        <v>0.5245386685239396</v>
      </c>
      <c r="G21">
        <f ca="1">S0*EXP(Drift*(A21-$A$11)+Volatility*SUM($F$12:F21))</f>
        <v>9.8083390204434746</v>
      </c>
    </row>
    <row r="22" spans="1:7" x14ac:dyDescent="0.25">
      <c r="A22" s="1" t="str">
        <f>MID('Filter Data'!A13,2,LEN('Filter Data'!A13)-2)</f>
        <v>17-Jan-2020</v>
      </c>
      <c r="B22">
        <f>'Filter Data'!Q13</f>
        <v>10.179600000000001</v>
      </c>
      <c r="C22">
        <f t="shared" si="0"/>
        <v>5.8495711631951887E-3</v>
      </c>
      <c r="D22">
        <f>C22-SET_TRI!C23</f>
        <v>3.6686000882050567E-3</v>
      </c>
      <c r="E22">
        <f t="shared" si="1"/>
        <v>3.9540515038838618E-3</v>
      </c>
      <c r="F22">
        <f t="shared" ca="1" si="2"/>
        <v>-2.9190734115898133E-3</v>
      </c>
      <c r="G22">
        <f ca="1">S0*EXP(Drift*(A22-$A$11)+Volatility*SUM($F$12:F22))</f>
        <v>9.815846702328626</v>
      </c>
    </row>
    <row r="23" spans="1:7" x14ac:dyDescent="0.25">
      <c r="A23" s="1" t="str">
        <f>MID('Filter Data'!A14,2,LEN('Filter Data'!A14)-2)</f>
        <v>21-Jan-2020</v>
      </c>
      <c r="B23">
        <f>'Filter Data'!Q14</f>
        <v>9.9848999999999997</v>
      </c>
      <c r="C23">
        <f t="shared" si="0"/>
        <v>-1.9126488270659062E-2</v>
      </c>
      <c r="D23">
        <f>C23-SET_TRI!C24</f>
        <v>-1.5893475259341205E-3</v>
      </c>
      <c r="E23">
        <f t="shared" si="1"/>
        <v>-1.9943782997571213E-2</v>
      </c>
      <c r="F23">
        <f t="shared" ca="1" si="2"/>
        <v>0.26175452697356433</v>
      </c>
      <c r="G23">
        <f ca="1">S0*EXP(Drift*(A23-$A$11)+Volatility*SUM($F$12:F23))</f>
        <v>9.8674047544289678</v>
      </c>
    </row>
    <row r="24" spans="1:7" x14ac:dyDescent="0.25">
      <c r="A24" s="1" t="str">
        <f>MID('Filter Data'!A15,2,LEN('Filter Data'!A15)-2)</f>
        <v>22-Jan-2020</v>
      </c>
      <c r="B24">
        <f>'Filter Data'!Q15</f>
        <v>10.0192</v>
      </c>
      <c r="C24">
        <f t="shared" si="0"/>
        <v>3.4351871325701807E-3</v>
      </c>
      <c r="D24">
        <f>C24-SET_TRI!C25</f>
        <v>2.4330852335098193E-3</v>
      </c>
      <c r="E24">
        <f t="shared" si="1"/>
        <v>1.7930292445134067E-3</v>
      </c>
      <c r="F24">
        <f t="shared" ca="1" si="2"/>
        <v>-0.81724661164740386</v>
      </c>
      <c r="G24">
        <f ca="1">S0*EXP(Drift*(A24-$A$11)+Volatility*SUM($F$12:F24))</f>
        <v>9.8111052444816291</v>
      </c>
    </row>
    <row r="25" spans="1:7" x14ac:dyDescent="0.25">
      <c r="A25" s="1" t="str">
        <f>MID('Filter Data'!A16,2,LEN('Filter Data'!A16)-2)</f>
        <v>23-Jan-2020</v>
      </c>
      <c r="B25">
        <f>'Filter Data'!Q16</f>
        <v>10.088100000000001</v>
      </c>
      <c r="C25">
        <f t="shared" si="0"/>
        <v>6.8767965506229111E-3</v>
      </c>
      <c r="D25">
        <f>C25-SET_TRI!C26</f>
        <v>7.3299966360447196E-3</v>
      </c>
      <c r="E25">
        <f t="shared" si="1"/>
        <v>4.2304498890293786E-3</v>
      </c>
      <c r="F25">
        <f t="shared" ca="1" si="2"/>
        <v>-2.4781873672305705</v>
      </c>
      <c r="G25">
        <f ca="1">S0*EXP(Drift*(A25-$A$11)+Volatility*SUM($F$12:F25))</f>
        <v>9.6269033901967997</v>
      </c>
    </row>
    <row r="26" spans="1:7" x14ac:dyDescent="0.25">
      <c r="A26" s="1" t="str">
        <f>MID('Filter Data'!A17,2,LEN('Filter Data'!A17)-2)</f>
        <v>31-Jan-2020</v>
      </c>
      <c r="B26">
        <f>'Filter Data'!Q17</f>
        <v>9.7235999999999994</v>
      </c>
      <c r="C26">
        <f t="shared" si="0"/>
        <v>-3.6131679900080427E-2</v>
      </c>
      <c r="D26">
        <f>C26-SET_TRI!C27</f>
        <v>5.5690646904721433E-3</v>
      </c>
      <c r="E26">
        <f t="shared" si="1"/>
        <v>-3.8416919744468557E-2</v>
      </c>
      <c r="F26">
        <f t="shared" ca="1" si="2"/>
        <v>-1.2509667052870819</v>
      </c>
      <c r="G26">
        <f ca="1">S0*EXP(Drift*(A26-$A$11)+Volatility*SUM($F$12:F26))</f>
        <v>9.5917501770302085</v>
      </c>
    </row>
    <row r="27" spans="1:7" x14ac:dyDescent="0.25">
      <c r="A27" s="1" t="str">
        <f>MID('Filter Data'!A18,2,LEN('Filter Data'!A18)-2)</f>
        <v>03-Feb-2020</v>
      </c>
      <c r="B27">
        <f>'Filter Data'!Q18</f>
        <v>9.5976999999999997</v>
      </c>
      <c r="C27">
        <f t="shared" si="0"/>
        <v>-1.2947879386235518E-2</v>
      </c>
      <c r="D27">
        <f>C27-SET_TRI!C28</f>
        <v>-8.7333580075477958E-4</v>
      </c>
      <c r="E27">
        <f t="shared" si="1"/>
        <v>-1.3912003589330061E-2</v>
      </c>
      <c r="F27">
        <f t="shared" ca="1" si="2"/>
        <v>1.5754983571340839</v>
      </c>
      <c r="G27">
        <f ca="1">S0*EXP(Drift*(A27-$A$11)+Volatility*SUM($F$12:F27))</f>
        <v>9.7358923070282408</v>
      </c>
    </row>
    <row r="28" spans="1:7" x14ac:dyDescent="0.25">
      <c r="A28" s="1" t="str">
        <f>MID('Filter Data'!A19,2,LEN('Filter Data'!A19)-2)</f>
        <v>04-Feb-2020</v>
      </c>
      <c r="B28">
        <f>'Filter Data'!Q19</f>
        <v>9.7324000000000002</v>
      </c>
      <c r="C28">
        <f t="shared" si="0"/>
        <v>1.4034612459235075E-2</v>
      </c>
      <c r="D28">
        <f>C28-SET_TRI!C29</f>
        <v>-3.9641417402359914E-3</v>
      </c>
      <c r="E28">
        <f t="shared" si="1"/>
        <v>1.370430667156073E-2</v>
      </c>
      <c r="F28">
        <f t="shared" ca="1" si="2"/>
        <v>-0.28981638602146514</v>
      </c>
      <c r="G28">
        <f ca="1">S0*EXP(Drift*(A28-$A$11)+Volatility*SUM($F$12:F28))</f>
        <v>9.7211017524352812</v>
      </c>
    </row>
    <row r="29" spans="1:7" x14ac:dyDescent="0.25">
      <c r="A29" s="1" t="str">
        <f>MID('Filter Data'!A20,2,LEN('Filter Data'!A20)-2)</f>
        <v>05-Feb-2020</v>
      </c>
      <c r="B29">
        <f>'Filter Data'!Q20</f>
        <v>9.8938000000000006</v>
      </c>
      <c r="C29">
        <f t="shared" si="0"/>
        <v>1.6583782006493818E-2</v>
      </c>
      <c r="D29">
        <f>C29-SET_TRI!C30</f>
        <v>7.7916671241968494E-3</v>
      </c>
      <c r="E29">
        <f t="shared" si="1"/>
        <v>1.3842762543379798E-2</v>
      </c>
      <c r="F29">
        <f t="shared" ca="1" si="2"/>
        <v>-0.58607943749984048</v>
      </c>
      <c r="G29">
        <f ca="1">S0*EXP(Drift*(A29-$A$11)+Volatility*SUM($F$12:F29))</f>
        <v>9.683452872993529</v>
      </c>
    </row>
    <row r="30" spans="1:7" x14ac:dyDescent="0.25">
      <c r="A30" s="1" t="str">
        <f>MID('Filter Data'!A21,2,LEN('Filter Data'!A21)-2)</f>
        <v>06-Feb-2020</v>
      </c>
      <c r="B30">
        <f>'Filter Data'!Q21</f>
        <v>9.8999000000000006</v>
      </c>
      <c r="C30">
        <f t="shared" si="0"/>
        <v>6.165477369665845E-4</v>
      </c>
      <c r="D30">
        <f>C30-SET_TRI!C31</f>
        <v>1.4110342590346937E-3</v>
      </c>
      <c r="E30">
        <f t="shared" si="1"/>
        <v>-8.1602250896561674E-4</v>
      </c>
      <c r="F30">
        <f t="shared" ca="1" si="2"/>
        <v>1.9728346164589661</v>
      </c>
      <c r="G30">
        <f ca="1">S0*EXP(Drift*(A30-$A$11)+Volatility*SUM($F$12:F30))</f>
        <v>9.8445983976533</v>
      </c>
    </row>
    <row r="31" spans="1:7" x14ac:dyDescent="0.25">
      <c r="A31" s="1" t="str">
        <f>MID('Filter Data'!A22,2,LEN('Filter Data'!A22)-2)</f>
        <v>07-Feb-2020</v>
      </c>
      <c r="B31">
        <f>'Filter Data'!Q22</f>
        <v>9.9770000000000003</v>
      </c>
      <c r="C31">
        <f t="shared" si="0"/>
        <v>7.7879574541156694E-3</v>
      </c>
      <c r="D31">
        <f>C31-SET_TRI!C32</f>
        <v>8.9214238710680488E-3</v>
      </c>
      <c r="E31">
        <f t="shared" si="1"/>
        <v>4.8152635846711207E-3</v>
      </c>
      <c r="F31">
        <f t="shared" ca="1" si="2"/>
        <v>-1.6737472915380618</v>
      </c>
      <c r="G31">
        <f ca="1">S0*EXP(Drift*(A31-$A$11)+Volatility*SUM($F$12:F31))</f>
        <v>9.7218694093957172</v>
      </c>
    </row>
    <row r="32" spans="1:7" x14ac:dyDescent="0.25">
      <c r="A32" s="1" t="str">
        <f>MID('Filter Data'!A23,2,LEN('Filter Data'!A23)-2)</f>
        <v>11-Feb-2020</v>
      </c>
      <c r="B32">
        <f>'Filter Data'!Q23</f>
        <v>10.0268</v>
      </c>
      <c r="C32">
        <f t="shared" si="0"/>
        <v>4.9914804049312816E-3</v>
      </c>
      <c r="D32">
        <f>C32-SET_TRI!C33</f>
        <v>1.3341227302294402E-2</v>
      </c>
      <c r="E32">
        <f t="shared" si="1"/>
        <v>1.112436262418848E-3</v>
      </c>
      <c r="F32">
        <f t="shared" ca="1" si="2"/>
        <v>-0.74351199263099532</v>
      </c>
      <c r="G32">
        <f ca="1">S0*EXP(Drift*(A32-$A$11)+Volatility*SUM($F$12:F32))</f>
        <v>9.6949832959084947</v>
      </c>
    </row>
    <row r="33" spans="1:7" x14ac:dyDescent="0.25">
      <c r="A33" s="1" t="str">
        <f>MID('Filter Data'!A24,2,LEN('Filter Data'!A24)-2)</f>
        <v>12-Feb-2020</v>
      </c>
      <c r="B33">
        <f>'Filter Data'!Q24</f>
        <v>10.1065</v>
      </c>
      <c r="C33">
        <f t="shared" si="0"/>
        <v>7.948697490724934E-3</v>
      </c>
      <c r="D33">
        <f>C33-SET_TRI!C34</f>
        <v>-3.8540436225584299E-3</v>
      </c>
      <c r="E33">
        <f t="shared" si="1"/>
        <v>7.5958143507827676E-3</v>
      </c>
      <c r="F33">
        <f t="shared" ca="1" si="2"/>
        <v>-0.731892660534047</v>
      </c>
      <c r="G33">
        <f ca="1">S0*EXP(Drift*(A33-$A$11)+Volatility*SUM($F$12:F33))</f>
        <v>9.6462242365867237</v>
      </c>
    </row>
    <row r="34" spans="1:7" x14ac:dyDescent="0.25">
      <c r="A34" s="1" t="str">
        <f>MID('Filter Data'!A25,2,LEN('Filter Data'!A25)-2)</f>
        <v>14-Feb-2020</v>
      </c>
      <c r="B34">
        <f>'Filter Data'!Q25</f>
        <v>10.1257</v>
      </c>
      <c r="C34">
        <f t="shared" si="0"/>
        <v>1.8997674763765557E-3</v>
      </c>
      <c r="D34">
        <f>C34-SET_TRI!C35</f>
        <v>1.2196557300725507E-2</v>
      </c>
      <c r="E34">
        <f t="shared" si="1"/>
        <v>-1.7445440621551803E-3</v>
      </c>
      <c r="F34">
        <f t="shared" ca="1" si="2"/>
        <v>-1.2184546357924362</v>
      </c>
      <c r="G34">
        <f ca="1">S0*EXP(Drift*(A34-$A$11)+Volatility*SUM($F$12:F34))</f>
        <v>9.5681217687380844</v>
      </c>
    </row>
    <row r="35" spans="1:7" x14ac:dyDescent="0.25">
      <c r="A35" s="1" t="str">
        <f>MID('Filter Data'!A26,2,LEN('Filter Data'!A26)-2)</f>
        <v>18-Feb-2020</v>
      </c>
      <c r="B35">
        <f>'Filter Data'!Q26</f>
        <v>10.0351</v>
      </c>
      <c r="C35">
        <f t="shared" si="0"/>
        <v>-8.9475295535123723E-3</v>
      </c>
      <c r="D35">
        <f>C35-SET_TRI!C36</f>
        <v>-2.1704362292754324E-3</v>
      </c>
      <c r="E35">
        <f t="shared" si="1"/>
        <v>-9.6456628939182634E-3</v>
      </c>
      <c r="F35">
        <f t="shared" ca="1" si="2"/>
        <v>-3.2783155634939982</v>
      </c>
      <c r="G35">
        <f ca="1">S0*EXP(Drift*(A35-$A$11)+Volatility*SUM($F$12:F35))</f>
        <v>9.3509209080883835</v>
      </c>
    </row>
    <row r="36" spans="1:7" x14ac:dyDescent="0.25">
      <c r="A36" s="1" t="str">
        <f>MID('Filter Data'!A27,2,LEN('Filter Data'!A27)-2)</f>
        <v>19-Feb-2020</v>
      </c>
      <c r="B36">
        <f>'Filter Data'!Q27</f>
        <v>9.8241999999999994</v>
      </c>
      <c r="C36">
        <f t="shared" si="0"/>
        <v>-2.1016233022092507E-2</v>
      </c>
      <c r="D36">
        <f>C36-SET_TRI!C37</f>
        <v>-1.8310131414492305E-2</v>
      </c>
      <c r="E36">
        <f t="shared" si="1"/>
        <v>-1.8404667782918157E-2</v>
      </c>
      <c r="F36">
        <f t="shared" ca="1" si="2"/>
        <v>-1.3089370476887472</v>
      </c>
      <c r="G36">
        <f ca="1">S0*EXP(Drift*(A36-$A$11)+Volatility*SUM($F$12:F36))</f>
        <v>9.2612218304458747</v>
      </c>
    </row>
    <row r="37" spans="1:7" x14ac:dyDescent="0.25">
      <c r="A37" s="1" t="str">
        <f>MID('Filter Data'!A28,2,LEN('Filter Data'!A28)-2)</f>
        <v>20-Feb-2020</v>
      </c>
      <c r="B37">
        <f>'Filter Data'!Q28</f>
        <v>9.8165999999999993</v>
      </c>
      <c r="C37">
        <f t="shared" si="0"/>
        <v>-7.7359988599581158E-4</v>
      </c>
      <c r="D37">
        <f>C37-SET_TRI!C38</f>
        <v>1.048835942550424E-2</v>
      </c>
      <c r="E37">
        <f t="shared" si="1"/>
        <v>-4.067618558622605E-3</v>
      </c>
      <c r="F37">
        <f t="shared" ca="1" si="2"/>
        <v>-1.7850365449794134</v>
      </c>
      <c r="G37">
        <f ca="1">S0*EXP(Drift*(A37-$A$11)+Volatility*SUM($F$12:F37))</f>
        <v>9.1376609835894946</v>
      </c>
    </row>
    <row r="38" spans="1:7" x14ac:dyDescent="0.25">
      <c r="A38" s="1" t="str">
        <f>MID('Filter Data'!A29,2,LEN('Filter Data'!A29)-2)</f>
        <v>24-Feb-2020</v>
      </c>
      <c r="B38">
        <f>'Filter Data'!Q29</f>
        <v>9.4867000000000008</v>
      </c>
      <c r="C38">
        <f t="shared" si="0"/>
        <v>-3.3606340280748791E-2</v>
      </c>
      <c r="D38">
        <f>C38-SET_TRI!C39</f>
        <v>4.1364282666709606E-3</v>
      </c>
      <c r="E38">
        <f t="shared" si="1"/>
        <v>-3.5597795472917915E-2</v>
      </c>
      <c r="F38">
        <f t="shared" ca="1" si="2"/>
        <v>-2.0486340169347197</v>
      </c>
      <c r="G38">
        <f ca="1">S0*EXP(Drift*(A38-$A$11)+Volatility*SUM($F$12:F38))</f>
        <v>9.0181411305370762</v>
      </c>
    </row>
    <row r="39" spans="1:7" x14ac:dyDescent="0.25">
      <c r="A39" s="1" t="str">
        <f>MID('Filter Data'!A30,2,LEN('Filter Data'!A30)-2)</f>
        <v>25-Feb-2020</v>
      </c>
      <c r="B39">
        <f>'Filter Data'!Q30</f>
        <v>9.4859000000000009</v>
      </c>
      <c r="C39">
        <f t="shared" si="0"/>
        <v>-8.4328586336651509E-5</v>
      </c>
      <c r="D39">
        <f>C39-SET_TRI!C40</f>
        <v>-6.3972515548368983E-3</v>
      </c>
      <c r="E39">
        <f t="shared" si="1"/>
        <v>8.431309711121881E-5</v>
      </c>
      <c r="F39">
        <f t="shared" ca="1" si="2"/>
        <v>-0.29992893917505864</v>
      </c>
      <c r="G39">
        <f ca="1">S0*EXP(Drift*(A39-$A$11)+Volatility*SUM($F$12:F39))</f>
        <v>9.0037156124184659</v>
      </c>
    </row>
    <row r="40" spans="1:7" x14ac:dyDescent="0.25">
      <c r="A40" s="1" t="str">
        <f>MID('Filter Data'!A31,2,LEN('Filter Data'!A31)-2)</f>
        <v>26-Feb-2020</v>
      </c>
      <c r="B40">
        <f>'Filter Data'!Q31</f>
        <v>9.0210000000000008</v>
      </c>
      <c r="C40">
        <f t="shared" si="0"/>
        <v>-4.9009582643713308E-2</v>
      </c>
      <c r="D40">
        <f>C40-SET_TRI!C41</f>
        <v>2.6939992844703803E-3</v>
      </c>
      <c r="E40">
        <f t="shared" si="1"/>
        <v>-5.0705245065402645E-2</v>
      </c>
      <c r="F40">
        <f t="shared" ca="1" si="2"/>
        <v>-0.77862957130599697</v>
      </c>
      <c r="G40">
        <f ca="1">S0*EXP(Drift*(A40-$A$11)+Volatility*SUM($F$12:F40))</f>
        <v>8.9550984112604795</v>
      </c>
    </row>
    <row r="41" spans="1:7" x14ac:dyDescent="0.25">
      <c r="A41" s="1" t="str">
        <f>MID('Filter Data'!A32,2,LEN('Filter Data'!A32)-2)</f>
        <v>27-Feb-2020</v>
      </c>
      <c r="B41">
        <f>'Filter Data'!Q32</f>
        <v>9.2476000000000003</v>
      </c>
      <c r="C41">
        <f t="shared" si="0"/>
        <v>2.5119166389535468E-2</v>
      </c>
      <c r="D41">
        <f>C41-SET_TRI!C42</f>
        <v>1.8237365642010221E-3</v>
      </c>
      <c r="E41">
        <f t="shared" si="1"/>
        <v>2.3601965038893828E-2</v>
      </c>
      <c r="F41">
        <f t="shared" ca="1" si="2"/>
        <v>-1.968150236845323</v>
      </c>
      <c r="G41">
        <f ca="1">S0*EXP(Drift*(A41-$A$11)+Volatility*SUM($F$12:F41))</f>
        <v>8.8227424924717361</v>
      </c>
    </row>
    <row r="42" spans="1:7" x14ac:dyDescent="0.25">
      <c r="A42" s="1" t="str">
        <f>MID('Filter Data'!A33,2,LEN('Filter Data'!A33)-2)</f>
        <v>28-Feb-2020</v>
      </c>
      <c r="B42">
        <f>'Filter Data'!Q33</f>
        <v>8.843</v>
      </c>
      <c r="C42">
        <f t="shared" si="0"/>
        <v>-4.3751892382888562E-2</v>
      </c>
      <c r="D42">
        <f>C42-SET_TRI!C43</f>
        <v>-7.8904893578781582E-4</v>
      </c>
      <c r="E42">
        <f t="shared" si="1"/>
        <v>-4.4733300934544654E-2</v>
      </c>
      <c r="F42">
        <f t="shared" ca="1" si="2"/>
        <v>-0.45136461255919874</v>
      </c>
      <c r="G42">
        <f ca="1">S0*EXP(Drift*(A42-$A$11)+Volatility*SUM($F$12:F42))</f>
        <v>8.7980095150454716</v>
      </c>
    </row>
    <row r="43" spans="1:7" x14ac:dyDescent="0.25">
      <c r="A43" s="1" t="str">
        <f>MID('Filter Data'!A34,2,LEN('Filter Data'!A34)-2)</f>
        <v>02-Mar-2020</v>
      </c>
      <c r="B43">
        <f>'Filter Data'!Q34</f>
        <v>8.6954999999999991</v>
      </c>
      <c r="C43">
        <f t="shared" si="0"/>
        <v>-1.6679859776094184E-2</v>
      </c>
      <c r="D43">
        <f>C43-SET_TRI!C44</f>
        <v>-1.6922491959373866E-2</v>
      </c>
      <c r="E43">
        <f t="shared" si="1"/>
        <v>-1.4352851852338134E-2</v>
      </c>
      <c r="F43">
        <f t="shared" ca="1" si="2"/>
        <v>1.2299474937677428</v>
      </c>
      <c r="G43">
        <f ca="1">S0*EXP(Drift*(A43-$A$11)+Volatility*SUM($F$12:F43))</f>
        <v>8.9056748908142236</v>
      </c>
    </row>
    <row r="44" spans="1:7" x14ac:dyDescent="0.25">
      <c r="A44" s="1" t="str">
        <f>MID('Filter Data'!A35,2,LEN('Filter Data'!A35)-2)</f>
        <v>03-Mar-2020</v>
      </c>
      <c r="B44">
        <f>'Filter Data'!Q35</f>
        <v>8.9414999999999996</v>
      </c>
      <c r="C44">
        <f t="shared" si="0"/>
        <v>2.8290495083664019E-2</v>
      </c>
      <c r="D44">
        <f>C44-SET_TRI!C45</f>
        <v>-5.4317527625010742E-3</v>
      </c>
      <c r="E44">
        <f t="shared" si="1"/>
        <v>2.8261146040217167E-2</v>
      </c>
      <c r="F44">
        <f t="shared" ca="1" si="2"/>
        <v>0.74621479811723268</v>
      </c>
      <c r="G44">
        <f ca="1">S0*EXP(Drift*(A44-$A$11)+Volatility*SUM($F$12:F44))</f>
        <v>8.9658381309073132</v>
      </c>
    </row>
    <row r="45" spans="1:7" x14ac:dyDescent="0.25">
      <c r="A45" s="1" t="str">
        <f>MID('Filter Data'!A36,2,LEN('Filter Data'!A36)-2)</f>
        <v>04-Mar-2020</v>
      </c>
      <c r="B45">
        <f>'Filter Data'!Q36</f>
        <v>9.0655000000000001</v>
      </c>
      <c r="C45">
        <f t="shared" si="0"/>
        <v>1.3867919252921832E-2</v>
      </c>
      <c r="D45">
        <f>C45-SET_TRI!C46</f>
        <v>1.0665305161860339E-2</v>
      </c>
      <c r="E45">
        <f t="shared" si="1"/>
        <v>1.0537615071457365E-2</v>
      </c>
      <c r="F45">
        <f t="shared" ca="1" si="2"/>
        <v>-0.4659548818694878</v>
      </c>
      <c r="G45">
        <f ca="1">S0*EXP(Drift*(A45-$A$11)+Volatility*SUM($F$12:F45))</f>
        <v>8.939664902805438</v>
      </c>
    </row>
    <row r="46" spans="1:7" x14ac:dyDescent="0.25">
      <c r="A46" s="1" t="str">
        <f>MID('Filter Data'!A37,2,LEN('Filter Data'!A37)-2)</f>
        <v>05-Mar-2020</v>
      </c>
      <c r="B46">
        <f>'Filter Data'!Q37</f>
        <v>9.1809999999999992</v>
      </c>
      <c r="C46">
        <f t="shared" si="0"/>
        <v>1.2740610004963768E-2</v>
      </c>
      <c r="D46">
        <f>C46-SET_TRI!C47</f>
        <v>5.2741290028146676E-3</v>
      </c>
      <c r="E46">
        <f t="shared" si="1"/>
        <v>1.0515851366404209E-2</v>
      </c>
      <c r="F46">
        <f t="shared" ca="1" si="2"/>
        <v>0.68427394356291227</v>
      </c>
      <c r="G46">
        <f ca="1">S0*EXP(Drift*(A46-$A$11)+Volatility*SUM($F$12:F46))</f>
        <v>8.99561793831149</v>
      </c>
    </row>
    <row r="47" spans="1:7" x14ac:dyDescent="0.25">
      <c r="A47" s="1" t="str">
        <f>MID('Filter Data'!A38,2,LEN('Filter Data'!A38)-2)</f>
        <v>06-Mar-2020</v>
      </c>
      <c r="B47">
        <f>'Filter Data'!Q38</f>
        <v>9.0357000000000003</v>
      </c>
      <c r="C47">
        <f t="shared" si="0"/>
        <v>-1.5826162727371626E-2</v>
      </c>
      <c r="D47">
        <f>C47-SET_TRI!C48</f>
        <v>6.0530134680150359E-3</v>
      </c>
      <c r="E47">
        <f t="shared" si="1"/>
        <v>-1.8210643887239517E-2</v>
      </c>
      <c r="F47">
        <f t="shared" ca="1" si="2"/>
        <v>1.5102688607965162</v>
      </c>
      <c r="G47">
        <f ca="1">S0*EXP(Drift*(A47-$A$11)+Volatility*SUM($F$12:F47))</f>
        <v>9.1116795229862628</v>
      </c>
    </row>
    <row r="48" spans="1:7" x14ac:dyDescent="0.25">
      <c r="A48" s="1" t="str">
        <f>MID('Filter Data'!A39,2,LEN('Filter Data'!A39)-2)</f>
        <v>09-Mar-2020</v>
      </c>
      <c r="B48">
        <f>'Filter Data'!Q39</f>
        <v>8.6044999999999998</v>
      </c>
      <c r="C48">
        <f t="shared" si="0"/>
        <v>-4.7721814579944052E-2</v>
      </c>
      <c r="D48">
        <f>C48-SET_TRI!C49</f>
        <v>4.6752904865521847E-2</v>
      </c>
      <c r="E48">
        <f t="shared" si="1"/>
        <v>-5.8452449195719874E-2</v>
      </c>
      <c r="F48">
        <f t="shared" ca="1" si="2"/>
        <v>-1.9908787544659408</v>
      </c>
      <c r="G48">
        <f ca="1">S0*EXP(Drift*(A48-$A$11)+Volatility*SUM($F$12:F48))</f>
        <v>8.9895476601608735</v>
      </c>
    </row>
    <row r="49" spans="1:7" x14ac:dyDescent="0.25">
      <c r="A49" s="1" t="str">
        <f>MID('Filter Data'!A40,2,LEN('Filter Data'!A40)-2)</f>
        <v>11-Mar-2020</v>
      </c>
      <c r="B49">
        <f>'Filter Data'!Q40</f>
        <v>8.6114999999999995</v>
      </c>
      <c r="C49">
        <f t="shared" si="0"/>
        <v>8.1352780521816177E-4</v>
      </c>
      <c r="D49">
        <f>C49-SET_TRI!C50</f>
        <v>6.1670115693941248E-3</v>
      </c>
      <c r="E49">
        <f t="shared" si="1"/>
        <v>-1.5943304599716941E-3</v>
      </c>
      <c r="F49">
        <f t="shared" ca="1" si="2"/>
        <v>0.4952137750977032</v>
      </c>
      <c r="G49">
        <f ca="1">S0*EXP(Drift*(A49-$A$11)+Volatility*SUM($F$12:F49))</f>
        <v>9.0393231509242948</v>
      </c>
    </row>
    <row r="50" spans="1:7" x14ac:dyDescent="0.25">
      <c r="A50" s="1" t="str">
        <f>MID('Filter Data'!A41,2,LEN('Filter Data'!A41)-2)</f>
        <v>12-Mar-2020</v>
      </c>
      <c r="B50">
        <f>'Filter Data'!Q41</f>
        <v>7.6623000000000001</v>
      </c>
      <c r="C50">
        <f t="shared" si="0"/>
        <v>-0.1102246995296986</v>
      </c>
      <c r="D50">
        <f>C50-SET_TRI!C51</f>
        <v>6.5847733144437093E-3</v>
      </c>
      <c r="E50">
        <f t="shared" si="1"/>
        <v>-0.11271822641739504</v>
      </c>
      <c r="F50">
        <f t="shared" ca="1" si="2"/>
        <v>1.3603710656670218</v>
      </c>
      <c r="G50">
        <f ca="1">S0*EXP(Drift*(A50-$A$11)+Volatility*SUM($F$12:F50))</f>
        <v>9.1450218938126291</v>
      </c>
    </row>
    <row r="51" spans="1:7" x14ac:dyDescent="0.25">
      <c r="A51" s="1" t="str">
        <f>MID('Filter Data'!A42,2,LEN('Filter Data'!A42)-2)</f>
        <v>13-Mar-2020</v>
      </c>
      <c r="B51">
        <f>'Filter Data'!Q42</f>
        <v>7.5903</v>
      </c>
      <c r="C51">
        <f t="shared" si="0"/>
        <v>-9.3966563564465058E-3</v>
      </c>
      <c r="D51">
        <f>C51-SET_TRI!C52</f>
        <v>-4.0415192386897635E-2</v>
      </c>
      <c r="E51">
        <f t="shared" si="1"/>
        <v>-2.2521003722600474E-3</v>
      </c>
      <c r="F51">
        <f t="shared" ca="1" si="2"/>
        <v>-0.63342582685088189</v>
      </c>
      <c r="G51">
        <f ca="1">S0*EXP(Drift*(A51-$A$11)+Volatility*SUM($F$12:F51))</f>
        <v>9.1061688900513058</v>
      </c>
    </row>
    <row r="52" spans="1:7" x14ac:dyDescent="0.25">
      <c r="A52" s="1" t="str">
        <f>MID('Filter Data'!A43,2,LEN('Filter Data'!A43)-2)</f>
        <v>16-Mar-2020</v>
      </c>
      <c r="B52">
        <f>'Filter Data'!Q43</f>
        <v>7.0479000000000003</v>
      </c>
      <c r="C52">
        <f t="shared" si="0"/>
        <v>-7.1459626101735077E-2</v>
      </c>
      <c r="D52">
        <f>C52-SET_TRI!C53</f>
        <v>8.0264733085428502E-3</v>
      </c>
      <c r="E52">
        <f t="shared" si="1"/>
        <v>-7.4248796269424877E-2</v>
      </c>
      <c r="F52">
        <f t="shared" ca="1" si="2"/>
        <v>-0.21174640663559663</v>
      </c>
      <c r="G52">
        <f ca="1">S0*EXP(Drift*(A52-$A$11)+Volatility*SUM($F$12:F52))</f>
        <v>9.1123484900577196</v>
      </c>
    </row>
    <row r="53" spans="1:7" x14ac:dyDescent="0.25">
      <c r="A53" s="1" t="str">
        <f>MID('Filter Data'!A44,2,LEN('Filter Data'!A44)-2)</f>
        <v>17-Mar-2020</v>
      </c>
      <c r="B53">
        <f>'Filter Data'!Q44</f>
        <v>6.8827999999999996</v>
      </c>
      <c r="C53">
        <f t="shared" si="0"/>
        <v>-2.3425417500248399E-2</v>
      </c>
      <c r="D53">
        <f>C53-SET_TRI!C54</f>
        <v>-1.427630827629886E-2</v>
      </c>
      <c r="E53">
        <f t="shared" si="1"/>
        <v>-2.16410511986962E-2</v>
      </c>
      <c r="F53">
        <f t="shared" ca="1" si="2"/>
        <v>0.26485776409337503</v>
      </c>
      <c r="G53">
        <f ca="1">S0*EXP(Drift*(A53-$A$11)+Volatility*SUM($F$12:F53))</f>
        <v>9.1387971885645065</v>
      </c>
    </row>
    <row r="54" spans="1:7" x14ac:dyDescent="0.25">
      <c r="A54" s="1" t="str">
        <f>MID('Filter Data'!A45,2,LEN('Filter Data'!A45)-2)</f>
        <v>18-Mar-2020</v>
      </c>
      <c r="B54">
        <f>'Filter Data'!Q45</f>
        <v>6.9318</v>
      </c>
      <c r="C54">
        <f t="shared" si="0"/>
        <v>7.1191956761783547E-3</v>
      </c>
      <c r="D54">
        <f>C54-SET_TRI!C55</f>
        <v>-7.4894792487745915E-3</v>
      </c>
      <c r="E54">
        <f t="shared" si="1"/>
        <v>7.5118158428453437E-3</v>
      </c>
      <c r="F54">
        <f t="shared" ca="1" si="2"/>
        <v>-1.3487071652104832</v>
      </c>
      <c r="G54">
        <f ca="1">S0*EXP(Drift*(A54-$A$11)+Volatility*SUM($F$12:F54))</f>
        <v>9.0482658229528372</v>
      </c>
    </row>
    <row r="55" spans="1:7" x14ac:dyDescent="0.25">
      <c r="A55" s="1" t="str">
        <f>MID('Filter Data'!A46,2,LEN('Filter Data'!A46)-2)</f>
        <v>20-Mar-2020</v>
      </c>
      <c r="B55">
        <f>'Filter Data'!Q46</f>
        <v>7.4476000000000004</v>
      </c>
      <c r="C55">
        <f t="shared" si="0"/>
        <v>7.4410686978851157E-2</v>
      </c>
      <c r="D55">
        <f>C55-SET_TRI!C56</f>
        <v>-1.6583966872328756E-2</v>
      </c>
      <c r="E55">
        <f t="shared" si="1"/>
        <v>7.6668275004220784E-2</v>
      </c>
      <c r="F55">
        <f t="shared" ca="1" si="2"/>
        <v>1.9293486266670519</v>
      </c>
      <c r="G55">
        <f ca="1">S0*EXP(Drift*(A55-$A$11)+Volatility*SUM($F$12:F55))</f>
        <v>9.2029076118477189</v>
      </c>
    </row>
    <row r="56" spans="1:7" x14ac:dyDescent="0.25">
      <c r="A56" s="1" t="str">
        <f>MID('Filter Data'!A47,2,LEN('Filter Data'!A47)-2)</f>
        <v>23-Mar-2020</v>
      </c>
      <c r="B56">
        <f>'Filter Data'!Q47</f>
        <v>6.7066999999999997</v>
      </c>
      <c r="C56">
        <f t="shared" si="0"/>
        <v>-9.9481712229443145E-2</v>
      </c>
      <c r="D56">
        <f>C56-SET_TRI!C57</f>
        <v>1.0831424251233207E-3</v>
      </c>
      <c r="E56">
        <f t="shared" si="1"/>
        <v>-0.10084704309293976</v>
      </c>
      <c r="F56">
        <f t="shared" ca="1" si="2"/>
        <v>-5.7170440693956166E-2</v>
      </c>
      <c r="G56">
        <f ca="1">S0*EXP(Drift*(A56-$A$11)+Volatility*SUM($F$12:F56))</f>
        <v>9.2204998287596087</v>
      </c>
    </row>
    <row r="57" spans="1:7" x14ac:dyDescent="0.25">
      <c r="A57" s="1" t="str">
        <f>MID('Filter Data'!A48,2,LEN('Filter Data'!A48)-2)</f>
        <v>24-Mar-2020</v>
      </c>
      <c r="B57">
        <f>'Filter Data'!Q48</f>
        <v>6.5094000000000003</v>
      </c>
      <c r="C57">
        <f t="shared" si="0"/>
        <v>-2.9418342851178579E-2</v>
      </c>
      <c r="D57">
        <f>C57-SET_TRI!C58</f>
        <v>-4.5713395529537529E-2</v>
      </c>
      <c r="E57">
        <f t="shared" si="1"/>
        <v>-2.1187306904744484E-2</v>
      </c>
      <c r="F57">
        <f t="shared" ca="1" si="2"/>
        <v>0.61180372579420317</v>
      </c>
      <c r="G57">
        <f ca="1">S0*EXP(Drift*(A57-$A$11)+Volatility*SUM($F$12:F57))</f>
        <v>9.272855726340433</v>
      </c>
    </row>
    <row r="58" spans="1:7" x14ac:dyDescent="0.25">
      <c r="A58" s="1" t="str">
        <f>MID('Filter Data'!A49,2,LEN('Filter Data'!A49)-2)</f>
        <v>26-Mar-2020</v>
      </c>
      <c r="B58">
        <f>'Filter Data'!Q49</f>
        <v>6.8091999999999997</v>
      </c>
      <c r="C58">
        <f t="shared" si="0"/>
        <v>4.605647217869533E-2</v>
      </c>
      <c r="D58">
        <f>C58-SET_TRI!C59</f>
        <v>-2.1325162736961757E-2</v>
      </c>
      <c r="E58">
        <f t="shared" si="1"/>
        <v>4.9286317055177033E-2</v>
      </c>
      <c r="F58">
        <f t="shared" ca="1" si="2"/>
        <v>4.0525990002819663</v>
      </c>
      <c r="G58">
        <f ca="1">S0*EXP(Drift*(A58-$A$11)+Volatility*SUM($F$12:F58))</f>
        <v>9.5922163708343895</v>
      </c>
    </row>
    <row r="59" spans="1:7" x14ac:dyDescent="0.25">
      <c r="A59" s="1" t="str">
        <f>MID('Filter Data'!A50,2,LEN('Filter Data'!A50)-2)</f>
        <v>27-Mar-2020</v>
      </c>
      <c r="B59">
        <f>'Filter Data'!Q50</f>
        <v>6.9283000000000001</v>
      </c>
      <c r="C59">
        <f t="shared" si="0"/>
        <v>1.7491041532044945E-2</v>
      </c>
      <c r="D59">
        <f>C59-SET_TRI!C60</f>
        <v>1.4139113966785914E-2</v>
      </c>
      <c r="E59">
        <f t="shared" si="1"/>
        <v>1.344837816811423E-2</v>
      </c>
      <c r="F59">
        <f t="shared" ca="1" si="2"/>
        <v>1.0943148721557903</v>
      </c>
      <c r="G59">
        <f ca="1">S0*EXP(Drift*(A59-$A$11)+Volatility*SUM($F$12:F59))</f>
        <v>9.6838339990048325</v>
      </c>
    </row>
    <row r="60" spans="1:7" x14ac:dyDescent="0.25">
      <c r="A60" s="1" t="str">
        <f>MID('Filter Data'!A51,2,LEN('Filter Data'!A51)-2)</f>
        <v>30-Mar-2020</v>
      </c>
      <c r="B60">
        <f>'Filter Data'!Q51</f>
        <v>6.8703000000000003</v>
      </c>
      <c r="C60">
        <f t="shared" si="0"/>
        <v>-8.3714619747989882E-3</v>
      </c>
      <c r="D60">
        <f>C60-SET_TRI!C61</f>
        <v>5.3282792904988923E-3</v>
      </c>
      <c r="E60">
        <f t="shared" si="1"/>
        <v>-1.0607324982318162E-2</v>
      </c>
      <c r="F60">
        <f t="shared" ca="1" si="2"/>
        <v>-0.602416303771388</v>
      </c>
      <c r="G60">
        <f ca="1">S0*EXP(Drift*(A60-$A$11)+Volatility*SUM($F$12:F60))</f>
        <v>9.6602944819496575</v>
      </c>
    </row>
    <row r="61" spans="1:7" x14ac:dyDescent="0.25">
      <c r="A61" s="1" t="str">
        <f>MID('Filter Data'!A52,2,LEN('Filter Data'!A52)-2)</f>
        <v>31-Mar-2020</v>
      </c>
      <c r="B61">
        <f>'Filter Data'!Q52</f>
        <v>7.1059000000000001</v>
      </c>
      <c r="C61">
        <f t="shared" si="0"/>
        <v>3.429253453269869E-2</v>
      </c>
      <c r="D61">
        <f>C61-SET_TRI!C62</f>
        <v>-2.7010856707801109E-3</v>
      </c>
      <c r="E61">
        <f t="shared" si="1"/>
        <v>3.3703219214110944E-2</v>
      </c>
      <c r="F61">
        <f t="shared" ca="1" si="2"/>
        <v>-1.3241601409766215</v>
      </c>
      <c r="G61">
        <f ca="1">S0*EXP(Drift*(A61-$A$11)+Volatility*SUM($F$12:F61))</f>
        <v>9.5664675294147923</v>
      </c>
    </row>
    <row r="62" spans="1:7" x14ac:dyDescent="0.25">
      <c r="A62" s="1" t="str">
        <f>MID('Filter Data'!A53,2,LEN('Filter Data'!A53)-2)</f>
        <v>01-Apr-2020</v>
      </c>
      <c r="B62">
        <f>'Filter Data'!Q53</f>
        <v>7.0696000000000003</v>
      </c>
      <c r="C62">
        <f t="shared" si="0"/>
        <v>-5.1084310221083578E-3</v>
      </c>
      <c r="D62">
        <f>C62-SET_TRI!C63</f>
        <v>1.6631955906776328E-2</v>
      </c>
      <c r="E62">
        <f t="shared" si="1"/>
        <v>-9.6622908698153834E-3</v>
      </c>
      <c r="F62">
        <f t="shared" ca="1" si="2"/>
        <v>-0.54436265681210083</v>
      </c>
      <c r="G62">
        <f ca="1">S0*EXP(Drift*(A62-$A$11)+Volatility*SUM($F$12:F62))</f>
        <v>9.5325849126057687</v>
      </c>
    </row>
    <row r="63" spans="1:7" x14ac:dyDescent="0.25">
      <c r="A63" s="1" t="str">
        <f>MID('Filter Data'!A54,2,LEN('Filter Data'!A54)-2)</f>
        <v>03-Apr-2020</v>
      </c>
      <c r="B63">
        <f>'Filter Data'!Q54</f>
        <v>7.2747999999999999</v>
      </c>
      <c r="C63">
        <f t="shared" si="0"/>
        <v>2.902568745049219E-2</v>
      </c>
      <c r="D63">
        <f>C63-SET_TRI!C64</f>
        <v>-6.4393593283043095E-3</v>
      </c>
      <c r="E63">
        <f t="shared" si="1"/>
        <v>2.9202963995778222E-2</v>
      </c>
      <c r="F63">
        <f t="shared" ca="1" si="2"/>
        <v>0.16435838976404296</v>
      </c>
      <c r="G63">
        <f ca="1">S0*EXP(Drift*(A63-$A$11)+Volatility*SUM($F$12:F63))</f>
        <v>9.5601367412090852</v>
      </c>
    </row>
    <row r="64" spans="1:7" x14ac:dyDescent="0.25">
      <c r="A64" s="1" t="str">
        <f>MID('Filter Data'!A55,2,LEN('Filter Data'!A55)-2)</f>
        <v>07-Apr-2020</v>
      </c>
      <c r="B64">
        <f>'Filter Data'!Q55</f>
        <v>7.7446000000000002</v>
      </c>
      <c r="C64">
        <f t="shared" si="0"/>
        <v>6.4579094957937025E-2</v>
      </c>
      <c r="D64">
        <f>C64-SET_TRI!C65</f>
        <v>-1.2284166356450854E-2</v>
      </c>
      <c r="E64">
        <f t="shared" si="1"/>
        <v>6.5954941197196942E-2</v>
      </c>
      <c r="F64">
        <f t="shared" ca="1" si="2"/>
        <v>-0.37623094809947033</v>
      </c>
      <c r="G64">
        <f ca="1">S0*EXP(Drift*(A64-$A$11)+Volatility*SUM($F$12:F64))</f>
        <v>9.5616327427832424</v>
      </c>
    </row>
    <row r="65" spans="1:7" x14ac:dyDescent="0.25">
      <c r="A65" s="1" t="str">
        <f>MID('Filter Data'!A56,2,LEN('Filter Data'!A56)-2)</f>
        <v>08-Apr-2020</v>
      </c>
      <c r="B65">
        <f>'Filter Data'!Q56</f>
        <v>7.7641</v>
      </c>
      <c r="C65">
        <f t="shared" si="0"/>
        <v>2.5178834284533547E-3</v>
      </c>
      <c r="D65">
        <f>C65-SET_TRI!C66</f>
        <v>1.3849677267683842E-2</v>
      </c>
      <c r="E65">
        <f t="shared" si="1"/>
        <v>-1.4654263838208247E-3</v>
      </c>
      <c r="F65">
        <f t="shared" ca="1" si="2"/>
        <v>0.71350617009571038</v>
      </c>
      <c r="G65">
        <f ca="1">S0*EXP(Drift*(A65-$A$11)+Volatility*SUM($F$12:F65))</f>
        <v>9.6237194623704934</v>
      </c>
    </row>
    <row r="66" spans="1:7" x14ac:dyDescent="0.25">
      <c r="A66" s="1" t="str">
        <f>MID('Filter Data'!A57,2,LEN('Filter Data'!A57)-2)</f>
        <v>15-Apr-2020</v>
      </c>
      <c r="B66">
        <f>'Filter Data'!Q57</f>
        <v>8.0455000000000005</v>
      </c>
      <c r="C66">
        <f t="shared" si="0"/>
        <v>3.6243737200705881E-2</v>
      </c>
      <c r="D66">
        <f>C66-SET_TRI!C67</f>
        <v>1.5490327738716586E-2</v>
      </c>
      <c r="E66">
        <f t="shared" si="1"/>
        <v>3.192398618113193E-2</v>
      </c>
      <c r="F66">
        <f t="shared" ca="1" si="2"/>
        <v>0.83020485855472603</v>
      </c>
      <c r="G66">
        <f ca="1">S0*EXP(Drift*(A66-$A$11)+Volatility*SUM($F$12:F66))</f>
        <v>9.7411891368053762</v>
      </c>
    </row>
    <row r="67" spans="1:7" x14ac:dyDescent="0.25">
      <c r="A67" s="1" t="str">
        <f>MID('Filter Data'!A58,2,LEN('Filter Data'!A58)-2)</f>
        <v>16-Apr-2020</v>
      </c>
      <c r="B67">
        <f>'Filter Data'!Q58</f>
        <v>7.8529</v>
      </c>
      <c r="C67">
        <f t="shared" si="0"/>
        <v>-2.3938847803119823E-2</v>
      </c>
      <c r="D67">
        <f>C67-SET_TRI!C68</f>
        <v>8.1316499031650301E-3</v>
      </c>
      <c r="E67">
        <f t="shared" si="1"/>
        <v>-2.6749586087297043E-2</v>
      </c>
      <c r="F67">
        <f t="shared" ca="1" si="2"/>
        <v>1.6713196721430528</v>
      </c>
      <c r="G67">
        <f ca="1">S0*EXP(Drift*(A67-$A$11)+Volatility*SUM($F$12:F67))</f>
        <v>9.879537031497037</v>
      </c>
    </row>
    <row r="68" spans="1:7" x14ac:dyDescent="0.25">
      <c r="A68" s="1" t="str">
        <f>MID('Filter Data'!A59,2,LEN('Filter Data'!A59)-2)</f>
        <v>17-Apr-2020</v>
      </c>
      <c r="B68">
        <f>'Filter Data'!Q59</f>
        <v>8.0775000000000006</v>
      </c>
      <c r="C68">
        <f t="shared" si="0"/>
        <v>2.8600899030931323E-2</v>
      </c>
      <c r="D68">
        <f>C68-SET_TRI!C69</f>
        <v>-1.1162596412558876E-2</v>
      </c>
      <c r="E68">
        <f t="shared" si="1"/>
        <v>2.9746749696693719E-2</v>
      </c>
      <c r="F68">
        <f t="shared" ca="1" si="2"/>
        <v>0.61767336379453908</v>
      </c>
      <c r="G68">
        <f ca="1">S0*EXP(Drift*(A68-$A$11)+Volatility*SUM($F$12:F68))</f>
        <v>9.9360996659686158</v>
      </c>
    </row>
    <row r="69" spans="1:7" x14ac:dyDescent="0.25">
      <c r="A69" s="1" t="str">
        <f>MID('Filter Data'!A60,2,LEN('Filter Data'!A60)-2)</f>
        <v>20-Apr-2020</v>
      </c>
      <c r="B69">
        <f>'Filter Data'!Q60</f>
        <v>8.2545999999999999</v>
      </c>
      <c r="C69">
        <f t="shared" si="0"/>
        <v>2.1925100588053154E-2</v>
      </c>
      <c r="D69">
        <f>C69-SET_TRI!C70</f>
        <v>-4.4266713016917029E-3</v>
      </c>
      <c r="E69">
        <f t="shared" si="1"/>
        <v>2.16896437684043E-2</v>
      </c>
      <c r="F69">
        <f t="shared" ca="1" si="2"/>
        <v>-1.3848977269189382</v>
      </c>
      <c r="G69">
        <f ca="1">S0*EXP(Drift*(A69-$A$11)+Volatility*SUM($F$12:F69))</f>
        <v>9.8503540025882881</v>
      </c>
    </row>
    <row r="70" spans="1:7" x14ac:dyDescent="0.25">
      <c r="A70" s="1" t="str">
        <f>MID('Filter Data'!A61,2,LEN('Filter Data'!A61)-2)</f>
        <v>21-Apr-2020</v>
      </c>
      <c r="B70">
        <f>'Filter Data'!Q61</f>
        <v>8.2805999999999997</v>
      </c>
      <c r="C70">
        <f t="shared" si="0"/>
        <v>3.1497589222978461E-3</v>
      </c>
      <c r="D70">
        <f>C70-SET_TRI!C71</f>
        <v>1.6849101557172504E-2</v>
      </c>
      <c r="E70">
        <f t="shared" si="1"/>
        <v>-1.4486300594746455E-3</v>
      </c>
      <c r="F70">
        <f t="shared" ca="1" si="2"/>
        <v>1.5077649447489656</v>
      </c>
      <c r="G70">
        <f ca="1">S0*EXP(Drift*(A70-$A$11)+Volatility*SUM($F$12:F70))</f>
        <v>9.9772443887113091</v>
      </c>
    </row>
    <row r="71" spans="1:7" x14ac:dyDescent="0.25">
      <c r="A71" s="1" t="str">
        <f>MID('Filter Data'!A62,2,LEN('Filter Data'!A62)-2)</f>
        <v>22-Apr-2020</v>
      </c>
      <c r="B71">
        <f>'Filter Data'!Q62</f>
        <v>8.3297000000000008</v>
      </c>
      <c r="C71">
        <f t="shared" si="0"/>
        <v>5.9295220153130247E-3</v>
      </c>
      <c r="D71">
        <f>C71-SET_TRI!C72</f>
        <v>-1.8224902958605509E-3</v>
      </c>
      <c r="E71">
        <f t="shared" si="1"/>
        <v>5.1600368836633471E-3</v>
      </c>
      <c r="F71">
        <f t="shared" ca="1" si="2"/>
        <v>-0.51021718098419855</v>
      </c>
      <c r="G71">
        <f ca="1">S0*EXP(Drift*(A71-$A$11)+Volatility*SUM($F$12:F71))</f>
        <v>9.9446115381889513</v>
      </c>
    </row>
    <row r="72" spans="1:7" x14ac:dyDescent="0.25">
      <c r="A72" s="1" t="str">
        <f>MID('Filter Data'!A63,2,LEN('Filter Data'!A63)-2)</f>
        <v>23-Apr-2020</v>
      </c>
      <c r="B72">
        <f>'Filter Data'!Q63</f>
        <v>8.4824999999999999</v>
      </c>
      <c r="C72">
        <f t="shared" si="0"/>
        <v>1.8343997983120537E-2</v>
      </c>
      <c r="D72">
        <f>C72-SET_TRI!C73</f>
        <v>1.2027635142505457E-2</v>
      </c>
      <c r="E72">
        <f t="shared" si="1"/>
        <v>1.4734326592417158E-2</v>
      </c>
      <c r="F72">
        <f t="shared" ca="1" si="2"/>
        <v>-0.6377897872976318</v>
      </c>
      <c r="G72">
        <f ca="1">S0*EXP(Drift*(A72-$A$11)+Volatility*SUM($F$12:F72))</f>
        <v>9.9020172035842062</v>
      </c>
    </row>
    <row r="73" spans="1:7" x14ac:dyDescent="0.25">
      <c r="A73" s="1" t="str">
        <f>MID('Filter Data'!A64,2,LEN('Filter Data'!A64)-2)</f>
        <v>24-Apr-2020</v>
      </c>
      <c r="B73">
        <f>'Filter Data'!Q64</f>
        <v>8.3870000000000005</v>
      </c>
      <c r="C73">
        <f t="shared" si="0"/>
        <v>-1.1258473327438782E-2</v>
      </c>
      <c r="D73">
        <f>C73-SET_TRI!C74</f>
        <v>2.8585258086411391E-3</v>
      </c>
      <c r="E73">
        <f t="shared" si="1"/>
        <v>-1.2987874502995661E-2</v>
      </c>
      <c r="F73">
        <f t="shared" ca="1" si="2"/>
        <v>-1.141893481018796</v>
      </c>
      <c r="G73">
        <f ca="1">S0*EXP(Drift*(A73-$A$11)+Volatility*SUM($F$12:F73))</f>
        <v>9.8200906281127054</v>
      </c>
    </row>
    <row r="74" spans="1:7" x14ac:dyDescent="0.25">
      <c r="A74" s="1" t="str">
        <f>MID('Filter Data'!A65,2,LEN('Filter Data'!A65)-2)</f>
        <v>27-Apr-2020</v>
      </c>
      <c r="B74">
        <f>'Filter Data'!Q65</f>
        <v>8.4682999999999993</v>
      </c>
      <c r="C74">
        <f t="shared" si="0"/>
        <v>9.6935733873850984E-3</v>
      </c>
      <c r="D74">
        <f>C74-SET_TRI!C75</f>
        <v>1.4725035694282181E-3</v>
      </c>
      <c r="E74">
        <f t="shared" si="1"/>
        <v>8.248397891665803E-3</v>
      </c>
      <c r="F74">
        <f t="shared" ca="1" si="2"/>
        <v>-2.0704832534172395</v>
      </c>
      <c r="G74">
        <f ca="1">S0*EXP(Drift*(A74-$A$11)+Volatility*SUM($F$12:F74))</f>
        <v>9.6823213672303172</v>
      </c>
    </row>
    <row r="75" spans="1:7" x14ac:dyDescent="0.25">
      <c r="A75" s="1" t="str">
        <f>MID('Filter Data'!A66,2,LEN('Filter Data'!A66)-2)</f>
        <v>28-Apr-2020</v>
      </c>
      <c r="B75">
        <f>'Filter Data'!Q66</f>
        <v>8.5108999999999995</v>
      </c>
      <c r="C75">
        <f t="shared" si="0"/>
        <v>5.0305256072647637E-3</v>
      </c>
      <c r="D75">
        <f>C75-SET_TRI!C76</f>
        <v>-1.970197293469673E-3</v>
      </c>
      <c r="E75">
        <f t="shared" si="1"/>
        <v>4.2913301207769565E-3</v>
      </c>
      <c r="F75">
        <f t="shared" ca="1" si="2"/>
        <v>-0.24010940720620222</v>
      </c>
      <c r="G75">
        <f ca="1">S0*EXP(Drift*(A75-$A$11)+Volatility*SUM($F$12:F75))</f>
        <v>9.6714410905065638</v>
      </c>
    </row>
    <row r="76" spans="1:7" x14ac:dyDescent="0.25">
      <c r="A76" s="1" t="str">
        <f>MID('Filter Data'!A67,2,LEN('Filter Data'!A67)-2)</f>
        <v>11-May-2020</v>
      </c>
      <c r="B76">
        <f>'Filter Data'!Q67</f>
        <v>8.6776999999999997</v>
      </c>
      <c r="C76">
        <f t="shared" si="0"/>
        <v>1.9598397349281545E-2</v>
      </c>
      <c r="D76">
        <f>C76-SET_TRI!C77</f>
        <v>5.8430605147328629E-3</v>
      </c>
      <c r="E76">
        <f t="shared" si="1"/>
        <v>1.7256970347703654E-2</v>
      </c>
      <c r="F76">
        <f t="shared" ca="1" si="2"/>
        <v>3.8790896340189911</v>
      </c>
      <c r="G76">
        <f ca="1">S0*EXP(Drift*(A76-$A$11)+Volatility*SUM($F$12:F76))</f>
        <v>10.077730569732521</v>
      </c>
    </row>
    <row r="77" spans="1:7" x14ac:dyDescent="0.25">
      <c r="A77" s="1" t="str">
        <f>MID('Filter Data'!A68,2,LEN('Filter Data'!A68)-2)</f>
        <v>12-May-2020</v>
      </c>
      <c r="B77">
        <f>'Filter Data'!Q68</f>
        <v>8.7863000000000007</v>
      </c>
      <c r="C77">
        <f t="shared" ref="C77:C140" si="3">(B77-B76)/B76</f>
        <v>1.2514836880740395E-2</v>
      </c>
      <c r="D77">
        <f>C77-SET_TRI!C78</f>
        <v>2.9282336666485789E-3</v>
      </c>
      <c r="E77">
        <f t="shared" ref="E77:E140" si="4">C77-($B$4+$B$5*D77)</f>
        <v>1.0771141011511474E-2</v>
      </c>
      <c r="F77">
        <f t="shared" ref="F77:F140" ca="1" si="5">SQRT(A77-A76)*_xlfn.NORM.INV(RAND(),0,1)</f>
        <v>0.72250754240846105</v>
      </c>
      <c r="G77">
        <f ca="1">S0*EXP(Drift*(A77-$A$11)+Volatility*SUM($F$12:F77))</f>
        <v>10.143895835320604</v>
      </c>
    </row>
    <row r="78" spans="1:7" x14ac:dyDescent="0.25">
      <c r="A78" s="1" t="str">
        <f>MID('Filter Data'!A69,2,LEN('Filter Data'!A69)-2)</f>
        <v>13-May-2020</v>
      </c>
      <c r="B78">
        <f>'Filter Data'!Q69</f>
        <v>8.8651</v>
      </c>
      <c r="C78">
        <f t="shared" si="3"/>
        <v>8.9685077905374624E-3</v>
      </c>
      <c r="D78">
        <f>C78-SET_TRI!C79</f>
        <v>1.497318001388119E-2</v>
      </c>
      <c r="E78">
        <f t="shared" si="4"/>
        <v>4.7548060532255805E-3</v>
      </c>
      <c r="F78">
        <f t="shared" ca="1" si="5"/>
        <v>0.30963913930377629</v>
      </c>
      <c r="G78">
        <f ca="1">S0*EXP(Drift*(A78-$A$11)+Volatility*SUM($F$12:F78))</f>
        <v>10.176968466202153</v>
      </c>
    </row>
    <row r="79" spans="1:7" x14ac:dyDescent="0.25">
      <c r="A79" s="1" t="str">
        <f>MID('Filter Data'!A70,2,LEN('Filter Data'!A70)-2)</f>
        <v>15-May-2020</v>
      </c>
      <c r="B79">
        <f>'Filter Data'!Q70</f>
        <v>8.8713999999999995</v>
      </c>
      <c r="C79">
        <f t="shared" si="3"/>
        <v>7.1065188209941551E-4</v>
      </c>
      <c r="D79">
        <f>C79-SET_TRI!C80</f>
        <v>1.5453810118909221E-2</v>
      </c>
      <c r="E79">
        <f t="shared" si="4"/>
        <v>-3.6016106246482982E-3</v>
      </c>
      <c r="F79">
        <f t="shared" ca="1" si="5"/>
        <v>-0.73387551817750041</v>
      </c>
      <c r="G79">
        <f ca="1">S0*EXP(Drift*(A79-$A$11)+Volatility*SUM($F$12:F79))</f>
        <v>10.13361159942691</v>
      </c>
    </row>
    <row r="80" spans="1:7" x14ac:dyDescent="0.25">
      <c r="A80" s="1" t="str">
        <f>MID('Filter Data'!A71,2,LEN('Filter Data'!A71)-2)</f>
        <v>18-May-2020</v>
      </c>
      <c r="B80">
        <f>'Filter Data'!Q71</f>
        <v>9.0076000000000001</v>
      </c>
      <c r="C80">
        <f t="shared" si="3"/>
        <v>1.535270644994032E-2</v>
      </c>
      <c r="D80">
        <f>C80-SET_TRI!C81</f>
        <v>1.0245022188699163E-2</v>
      </c>
      <c r="E80">
        <f t="shared" si="4"/>
        <v>1.2108587908497566E-2</v>
      </c>
      <c r="F80">
        <f t="shared" ca="1" si="5"/>
        <v>-1.0716860238102142</v>
      </c>
      <c r="G80">
        <f ca="1">S0*EXP(Drift*(A80-$A$11)+Volatility*SUM($F$12:F80))</f>
        <v>10.071258986330411</v>
      </c>
    </row>
    <row r="81" spans="1:7" x14ac:dyDescent="0.25">
      <c r="A81" s="1" t="str">
        <f>MID('Filter Data'!A72,2,LEN('Filter Data'!A72)-2)</f>
        <v>19-May-2020</v>
      </c>
      <c r="B81">
        <f>'Filter Data'!Q72</f>
        <v>9.2192000000000007</v>
      </c>
      <c r="C81">
        <f t="shared" si="3"/>
        <v>2.3491274035259191E-2</v>
      </c>
      <c r="D81">
        <f>C81-SET_TRI!C82</f>
        <v>4.2754025411069138E-3</v>
      </c>
      <c r="E81">
        <f t="shared" si="4"/>
        <v>2.1471319980291208E-2</v>
      </c>
      <c r="F81">
        <f t="shared" ca="1" si="5"/>
        <v>1.5019225361273008</v>
      </c>
      <c r="G81">
        <f ca="1">S0*EXP(Drift*(A81-$A$11)+Volatility*SUM($F$12:F81))</f>
        <v>10.200520267318227</v>
      </c>
    </row>
    <row r="82" spans="1:7" x14ac:dyDescent="0.25">
      <c r="A82" s="1" t="str">
        <f>MID('Filter Data'!A73,2,LEN('Filter Data'!A73)-2)</f>
        <v>20-May-2020</v>
      </c>
      <c r="B82">
        <f>'Filter Data'!Q73</f>
        <v>9.4091000000000005</v>
      </c>
      <c r="C82">
        <f t="shared" si="3"/>
        <v>2.0598316556751099E-2</v>
      </c>
      <c r="D82">
        <f>C82-SET_TRI!C83</f>
        <v>1.1874107134328857E-2</v>
      </c>
      <c r="E82">
        <f t="shared" si="4"/>
        <v>1.7020128501064685E-2</v>
      </c>
      <c r="F82">
        <f t="shared" ca="1" si="5"/>
        <v>-1.5737200934108067</v>
      </c>
      <c r="G82">
        <f ca="1">S0*EXP(Drift*(A82-$A$11)+Volatility*SUM($F$12:F82))</f>
        <v>10.081384140822303</v>
      </c>
    </row>
    <row r="83" spans="1:7" x14ac:dyDescent="0.25">
      <c r="A83" s="1" t="str">
        <f>MID('Filter Data'!A74,2,LEN('Filter Data'!A74)-2)</f>
        <v>28-May-2020</v>
      </c>
      <c r="B83">
        <f>'Filter Data'!Q74</f>
        <v>9.5573999999999995</v>
      </c>
      <c r="C83">
        <f t="shared" si="3"/>
        <v>1.5761337428659383E-2</v>
      </c>
      <c r="D83">
        <f>C83-SET_TRI!C84</f>
        <v>8.7768999454737161E-3</v>
      </c>
      <c r="E83">
        <f t="shared" si="4"/>
        <v>1.2818280465350027E-2</v>
      </c>
      <c r="F83">
        <f t="shared" ca="1" si="5"/>
        <v>-3.9606335336979921</v>
      </c>
      <c r="G83">
        <f ca="1">S0*EXP(Drift*(A83-$A$11)+Volatility*SUM($F$12:F83))</f>
        <v>9.8300753485984078</v>
      </c>
    </row>
    <row r="84" spans="1:7" x14ac:dyDescent="0.25">
      <c r="A84" s="1" t="str">
        <f>MID('Filter Data'!A75,2,LEN('Filter Data'!A75)-2)</f>
        <v>02-Jun-2020</v>
      </c>
      <c r="B84">
        <f>'Filter Data'!Q75</f>
        <v>9.8285</v>
      </c>
      <c r="C84">
        <f t="shared" si="3"/>
        <v>2.836545504007372E-2</v>
      </c>
      <c r="D84">
        <f>C84-SET_TRI!C85</f>
        <v>-5.6160452038803849E-3</v>
      </c>
      <c r="E84">
        <f t="shared" si="4"/>
        <v>2.8373898062986284E-2</v>
      </c>
      <c r="F84">
        <f t="shared" ca="1" si="5"/>
        <v>-1.6704491819338236</v>
      </c>
      <c r="G84">
        <f ca="1">S0*EXP(Drift*(A84-$A$11)+Volatility*SUM($F$12:F84))</f>
        <v>9.7384452438804718</v>
      </c>
    </row>
    <row r="85" spans="1:7" x14ac:dyDescent="0.25">
      <c r="A85" s="1" t="str">
        <f>MID('Filter Data'!A76,2,LEN('Filter Data'!A76)-2)</f>
        <v>04-Jun-2020</v>
      </c>
      <c r="B85">
        <f>'Filter Data'!Q76</f>
        <v>9.9335000000000004</v>
      </c>
      <c r="C85">
        <f t="shared" si="3"/>
        <v>1.0683217174543463E-2</v>
      </c>
      <c r="D85">
        <f>C85-SET_TRI!C86</f>
        <v>-1.941594188394364E-2</v>
      </c>
      <c r="E85">
        <f t="shared" si="4"/>
        <v>1.3521546258885121E-2</v>
      </c>
      <c r="F85">
        <f t="shared" ca="1" si="5"/>
        <v>-1.0356364454272085</v>
      </c>
      <c r="G85">
        <f ca="1">S0*EXP(Drift*(A85-$A$11)+Volatility*SUM($F$12:F85))</f>
        <v>9.6736742362405721</v>
      </c>
    </row>
    <row r="86" spans="1:7" x14ac:dyDescent="0.25">
      <c r="A86" s="1" t="str">
        <f>MID('Filter Data'!A77,2,LEN('Filter Data'!A77)-2)</f>
        <v>05-Jun-2020</v>
      </c>
      <c r="B86">
        <f>'Filter Data'!Q77</f>
        <v>10.041</v>
      </c>
      <c r="C86">
        <f t="shared" si="3"/>
        <v>1.0821966074394717E-2</v>
      </c>
      <c r="D86">
        <f>C86-SET_TRI!C87</f>
        <v>-8.8895146461702209E-3</v>
      </c>
      <c r="E86">
        <f t="shared" si="4"/>
        <v>1.150168553958914E-2</v>
      </c>
      <c r="F86">
        <f t="shared" ca="1" si="5"/>
        <v>-1.3112372393994631</v>
      </c>
      <c r="G86">
        <f ca="1">S0*EXP(Drift*(A86-$A$11)+Volatility*SUM($F$12:F86))</f>
        <v>9.5807035783592962</v>
      </c>
    </row>
    <row r="87" spans="1:7" x14ac:dyDescent="0.25">
      <c r="A87" s="1" t="str">
        <f>MID('Filter Data'!A78,2,LEN('Filter Data'!A78)-2)</f>
        <v>08-Jun-2020</v>
      </c>
      <c r="B87">
        <f>'Filter Data'!Q78</f>
        <v>10.0901</v>
      </c>
      <c r="C87">
        <f t="shared" si="3"/>
        <v>4.8899512000795987E-3</v>
      </c>
      <c r="D87">
        <f>C87-SET_TRI!C88</f>
        <v>5.151567865999308E-3</v>
      </c>
      <c r="E87">
        <f t="shared" si="4"/>
        <v>2.6903256520632284E-3</v>
      </c>
      <c r="F87">
        <f t="shared" ca="1" si="5"/>
        <v>-2.2926940935693914</v>
      </c>
      <c r="G87">
        <f ca="1">S0*EXP(Drift*(A87-$A$11)+Volatility*SUM($F$12:F87))</f>
        <v>9.4295859638688118</v>
      </c>
    </row>
    <row r="88" spans="1:7" x14ac:dyDescent="0.25">
      <c r="A88" s="1" t="str">
        <f>MID('Filter Data'!A79,2,LEN('Filter Data'!A79)-2)</f>
        <v>09-Jun-2020</v>
      </c>
      <c r="B88">
        <f>'Filter Data'!Q79</f>
        <v>9.9525000000000006</v>
      </c>
      <c r="C88">
        <f t="shared" si="3"/>
        <v>-1.363712946353347E-2</v>
      </c>
      <c r="D88">
        <f>C88-SET_TRI!C89</f>
        <v>1.0635990573832216E-2</v>
      </c>
      <c r="E88">
        <f t="shared" si="4"/>
        <v>-1.6961422227232965E-2</v>
      </c>
      <c r="F88">
        <f t="shared" ca="1" si="5"/>
        <v>0.74227641183082282</v>
      </c>
      <c r="G88">
        <f ca="1">S0*EXP(Drift*(A88-$A$11)+Volatility*SUM($F$12:F88))</f>
        <v>9.4929907040922465</v>
      </c>
    </row>
    <row r="89" spans="1:7" x14ac:dyDescent="0.25">
      <c r="A89" s="1" t="str">
        <f>MID('Filter Data'!A80,2,LEN('Filter Data'!A80)-2)</f>
        <v>10-Jun-2020</v>
      </c>
      <c r="B89">
        <f>'Filter Data'!Q80</f>
        <v>10.0383</v>
      </c>
      <c r="C89">
        <f t="shared" si="3"/>
        <v>8.6209495101732207E-3</v>
      </c>
      <c r="D89">
        <f>C89-SET_TRI!C90</f>
        <v>-2.3482993304947859E-4</v>
      </c>
      <c r="E89">
        <f t="shared" si="4"/>
        <v>7.5258896271202655E-3</v>
      </c>
      <c r="F89">
        <f t="shared" ca="1" si="5"/>
        <v>-0.3174583988633396</v>
      </c>
      <c r="G89">
        <f ca="1">S0*EXP(Drift*(A89-$A$11)+Volatility*SUM($F$12:F89))</f>
        <v>9.4764821941389226</v>
      </c>
    </row>
    <row r="90" spans="1:7" x14ac:dyDescent="0.25">
      <c r="A90" s="1" t="str">
        <f>MID('Filter Data'!A81,2,LEN('Filter Data'!A81)-2)</f>
        <v>11-Jun-2020</v>
      </c>
      <c r="B90">
        <f>'Filter Data'!Q81</f>
        <v>10.0486</v>
      </c>
      <c r="C90">
        <f t="shared" si="3"/>
        <v>1.0260701513205288E-3</v>
      </c>
      <c r="D90">
        <f>C90-SET_TRI!C91</f>
        <v>1.9649756039726709E-2</v>
      </c>
      <c r="E90">
        <f t="shared" si="4"/>
        <v>-4.1466371218714252E-3</v>
      </c>
      <c r="F90">
        <f t="shared" ca="1" si="5"/>
        <v>-1.9702412366306348</v>
      </c>
      <c r="G90">
        <f ca="1">S0*EXP(Drift*(A90-$A$11)+Volatility*SUM($F$12:F90))</f>
        <v>9.3362647300947899</v>
      </c>
    </row>
    <row r="91" spans="1:7" x14ac:dyDescent="0.25">
      <c r="A91" s="1" t="str">
        <f>MID('Filter Data'!A82,2,LEN('Filter Data'!A82)-2)</f>
        <v>12-Jun-2020</v>
      </c>
      <c r="B91">
        <f>'Filter Data'!Q82</f>
        <v>10.1159</v>
      </c>
      <c r="C91">
        <f t="shared" si="3"/>
        <v>6.6974503910992049E-3</v>
      </c>
      <c r="D91">
        <f>C91-SET_TRI!C92</f>
        <v>1.9368642612038332E-2</v>
      </c>
      <c r="E91">
        <f t="shared" si="4"/>
        <v>1.5823898517299166E-3</v>
      </c>
      <c r="F91">
        <f t="shared" ca="1" si="5"/>
        <v>-0.29319034331127547</v>
      </c>
      <c r="G91">
        <f ca="1">S0*EXP(Drift*(A91-$A$11)+Volatility*SUM($F$12:F91))</f>
        <v>9.3218307292444411</v>
      </c>
    </row>
    <row r="92" spans="1:7" x14ac:dyDescent="0.25">
      <c r="A92" s="1" t="str">
        <f>MID('Filter Data'!A83,2,LEN('Filter Data'!A83)-2)</f>
        <v>15-Jun-2020</v>
      </c>
      <c r="B92">
        <f>'Filter Data'!Q83</f>
        <v>9.7675999999999998</v>
      </c>
      <c r="C92">
        <f t="shared" si="3"/>
        <v>-3.4430945343469195E-2</v>
      </c>
      <c r="D92">
        <f>C92-SET_TRI!C93</f>
        <v>-1.2516993695435435E-3</v>
      </c>
      <c r="E92">
        <f t="shared" si="4"/>
        <v>-3.5317480140331821E-2</v>
      </c>
      <c r="F92">
        <f t="shared" ca="1" si="5"/>
        <v>-0.21038162696093027</v>
      </c>
      <c r="G92">
        <f ca="1">S0*EXP(Drift*(A92-$A$11)+Volatility*SUM($F$12:F92))</f>
        <v>9.3282580981934977</v>
      </c>
    </row>
    <row r="93" spans="1:7" x14ac:dyDescent="0.25">
      <c r="A93" s="1" t="str">
        <f>MID('Filter Data'!A84,2,LEN('Filter Data'!A84)-2)</f>
        <v>16-Jun-2020</v>
      </c>
      <c r="B93">
        <f>'Filter Data'!Q84</f>
        <v>9.9780999999999995</v>
      </c>
      <c r="C93">
        <f t="shared" si="3"/>
        <v>2.1550841557803319E-2</v>
      </c>
      <c r="D93">
        <f>C93-SET_TRI!C94</f>
        <v>-4.0292867266700227E-4</v>
      </c>
      <c r="E93">
        <f t="shared" si="4"/>
        <v>2.0490252967631468E-2</v>
      </c>
      <c r="F93">
        <f t="shared" ca="1" si="5"/>
        <v>-1.8429137802171824</v>
      </c>
      <c r="G93">
        <f ca="1">S0*EXP(Drift*(A93-$A$11)+Volatility*SUM($F$12:F93))</f>
        <v>9.199560332594233</v>
      </c>
    </row>
    <row r="94" spans="1:7" x14ac:dyDescent="0.25">
      <c r="A94" s="1" t="str">
        <f>MID('Filter Data'!A85,2,LEN('Filter Data'!A85)-2)</f>
        <v>17-Jun-2020</v>
      </c>
      <c r="B94">
        <f>'Filter Data'!Q85</f>
        <v>10.1137</v>
      </c>
      <c r="C94">
        <f t="shared" si="3"/>
        <v>1.3589761577855521E-2</v>
      </c>
      <c r="D94">
        <f>C94-SET_TRI!C95</f>
        <v>8.1246338498549876E-3</v>
      </c>
      <c r="E94">
        <f t="shared" si="4"/>
        <v>1.0780462045860917E-2</v>
      </c>
      <c r="F94">
        <f t="shared" ca="1" si="5"/>
        <v>-0.32003711752443548</v>
      </c>
      <c r="G94">
        <f ca="1">S0*EXP(Drift*(A94-$A$11)+Volatility*SUM($F$12:F94))</f>
        <v>9.1833734521983565</v>
      </c>
    </row>
    <row r="95" spans="1:7" x14ac:dyDescent="0.25">
      <c r="A95" s="1" t="str">
        <f>MID('Filter Data'!A86,2,LEN('Filter Data'!A86)-2)</f>
        <v>18-Jun-2020</v>
      </c>
      <c r="B95">
        <f>'Filter Data'!Q86</f>
        <v>10.152799999999999</v>
      </c>
      <c r="C95">
        <f t="shared" si="3"/>
        <v>3.8660430900658979E-3</v>
      </c>
      <c r="D95">
        <f>C95-SET_TRI!C96</f>
        <v>8.0900485122850294E-3</v>
      </c>
      <c r="E95">
        <f t="shared" si="4"/>
        <v>1.0638358260054766E-3</v>
      </c>
      <c r="F95">
        <f t="shared" ca="1" si="5"/>
        <v>-1.3780134442773118</v>
      </c>
      <c r="G95">
        <f ca="1">S0*EXP(Drift*(A95-$A$11)+Volatility*SUM($F$12:F95))</f>
        <v>9.0902780431684853</v>
      </c>
    </row>
    <row r="96" spans="1:7" x14ac:dyDescent="0.25">
      <c r="A96" s="1" t="str">
        <f>MID('Filter Data'!A87,2,LEN('Filter Data'!A87)-2)</f>
        <v>19-Jun-2020</v>
      </c>
      <c r="B96">
        <f>'Filter Data'!Q87</f>
        <v>10.2163</v>
      </c>
      <c r="C96">
        <f t="shared" si="3"/>
        <v>6.254432274840559E-3</v>
      </c>
      <c r="D96">
        <f>C96-SET_TRI!C97</f>
        <v>9.501895849989608E-3</v>
      </c>
      <c r="E96">
        <f t="shared" si="4"/>
        <v>3.1627034879409071E-3</v>
      </c>
      <c r="F96">
        <f t="shared" ca="1" si="5"/>
        <v>-0.86812812285438978</v>
      </c>
      <c r="G96">
        <f ca="1">S0*EXP(Drift*(A96-$A$11)+Volatility*SUM($F$12:F96))</f>
        <v>9.0347496964872427</v>
      </c>
    </row>
    <row r="97" spans="1:7" x14ac:dyDescent="0.25">
      <c r="A97" s="1" t="str">
        <f>MID('Filter Data'!A88,2,LEN('Filter Data'!A88)-2)</f>
        <v>24-Jun-2020</v>
      </c>
      <c r="B97">
        <f>'Filter Data'!Q88</f>
        <v>10.082599999999999</v>
      </c>
      <c r="C97">
        <f t="shared" si="3"/>
        <v>-1.308692971036491E-2</v>
      </c>
      <c r="D97">
        <f>C97-SET_TRI!C98</f>
        <v>1.7177737861621922E-2</v>
      </c>
      <c r="E97">
        <f t="shared" si="4"/>
        <v>-1.7752710739976755E-2</v>
      </c>
      <c r="F97">
        <f t="shared" ca="1" si="5"/>
        <v>-1.0987482634881347</v>
      </c>
      <c r="G97">
        <f ca="1">S0*EXP(Drift*(A97-$A$11)+Volatility*SUM($F$12:F97))</f>
        <v>8.991389336390057</v>
      </c>
    </row>
    <row r="98" spans="1:7" x14ac:dyDescent="0.25">
      <c r="A98" s="1" t="str">
        <f>MID('Filter Data'!A89,2,LEN('Filter Data'!A89)-2)</f>
        <v>29-Jun-2020</v>
      </c>
      <c r="B98">
        <f>'Filter Data'!Q89</f>
        <v>10.198700000000001</v>
      </c>
      <c r="C98">
        <f t="shared" si="3"/>
        <v>1.1514887033106659E-2</v>
      </c>
      <c r="D98">
        <f>C98-SET_TRI!C99</f>
        <v>1.3286773257434315E-2</v>
      </c>
      <c r="E98">
        <f t="shared" si="4"/>
        <v>7.6470095497446974E-3</v>
      </c>
      <c r="F98">
        <f t="shared" ca="1" si="5"/>
        <v>-1.0783285964519176</v>
      </c>
      <c r="G98">
        <f ca="1">S0*EXP(Drift*(A98-$A$11)+Volatility*SUM($F$12:F98))</f>
        <v>8.9496927763084297</v>
      </c>
    </row>
    <row r="99" spans="1:7" x14ac:dyDescent="0.25">
      <c r="A99" s="1" t="str">
        <f>MID('Filter Data'!A90,2,LEN('Filter Data'!A90)-2)</f>
        <v>30-Jun-2020</v>
      </c>
      <c r="B99">
        <f>'Filter Data'!Q90</f>
        <v>10.2713</v>
      </c>
      <c r="C99">
        <f t="shared" si="3"/>
        <v>7.1185543255512518E-3</v>
      </c>
      <c r="D99">
        <f>C99-SET_TRI!C100</f>
        <v>-2.8733465597010743E-4</v>
      </c>
      <c r="E99">
        <f t="shared" si="4"/>
        <v>6.0342613624975554E-3</v>
      </c>
      <c r="F99">
        <f t="shared" ca="1" si="5"/>
        <v>-0.34014489185840907</v>
      </c>
      <c r="G99">
        <f ca="1">S0*EXP(Drift*(A99-$A$11)+Volatility*SUM($F$12:F99))</f>
        <v>8.932514598608833</v>
      </c>
    </row>
    <row r="100" spans="1:7" x14ac:dyDescent="0.25">
      <c r="A100" s="1" t="str">
        <f>MID('Filter Data'!A91,2,LEN('Filter Data'!A91)-2)</f>
        <v>02-Jul-2020</v>
      </c>
      <c r="B100">
        <f>'Filter Data'!Q91</f>
        <v>10.5167</v>
      </c>
      <c r="C100">
        <f t="shared" si="3"/>
        <v>2.3891815057490294E-2</v>
      </c>
      <c r="D100">
        <f>C100-SET_TRI!C101</f>
        <v>-6.691651182359936E-3</v>
      </c>
      <c r="E100">
        <f t="shared" si="4"/>
        <v>2.4120828019197151E-2</v>
      </c>
      <c r="F100">
        <f t="shared" ca="1" si="5"/>
        <v>0.65179588534545674</v>
      </c>
      <c r="G100">
        <f ca="1">S0*EXP(Drift*(A100-$A$11)+Volatility*SUM($F$12:F100))</f>
        <v>8.9931850694197415</v>
      </c>
    </row>
    <row r="101" spans="1:7" x14ac:dyDescent="0.25">
      <c r="A101" s="1" t="str">
        <f>MID('Filter Data'!A92,2,LEN('Filter Data'!A92)-2)</f>
        <v>08-Jul-2020</v>
      </c>
      <c r="B101">
        <f>'Filter Data'!Q92</f>
        <v>10.6769</v>
      </c>
      <c r="C101">
        <f t="shared" si="3"/>
        <v>1.5232915268097376E-2</v>
      </c>
      <c r="D101">
        <f>C101-SET_TRI!C102</f>
        <v>3.0331167519654135E-2</v>
      </c>
      <c r="E101">
        <f t="shared" si="4"/>
        <v>7.869816417039148E-3</v>
      </c>
      <c r="F101">
        <f t="shared" ca="1" si="5"/>
        <v>-1.2081617781269092</v>
      </c>
      <c r="G101">
        <f ca="1">S0*EXP(Drift*(A101-$A$11)+Volatility*SUM($F$12:F101))</f>
        <v>8.949279495518951</v>
      </c>
    </row>
    <row r="102" spans="1:7" x14ac:dyDescent="0.25">
      <c r="A102" s="1" t="str">
        <f>MID('Filter Data'!A93,2,LEN('Filter Data'!A93)-2)</f>
        <v>09-Jul-2020</v>
      </c>
      <c r="B102">
        <f>'Filter Data'!Q93</f>
        <v>10.7982</v>
      </c>
      <c r="C102">
        <f t="shared" si="3"/>
        <v>1.1360975564068197E-2</v>
      </c>
      <c r="D102">
        <f>C102-SET_TRI!C103</f>
        <v>9.7079478691346581E-3</v>
      </c>
      <c r="E102">
        <f t="shared" si="4"/>
        <v>8.2269925668344707E-3</v>
      </c>
      <c r="F102">
        <f t="shared" ca="1" si="5"/>
        <v>1.0327638789213269</v>
      </c>
      <c r="G102">
        <f ca="1">S0*EXP(Drift*(A102-$A$11)+Volatility*SUM($F$12:F102))</f>
        <v>9.0303273753926252</v>
      </c>
    </row>
    <row r="103" spans="1:7" x14ac:dyDescent="0.25">
      <c r="A103" s="1" t="str">
        <f>MID('Filter Data'!A94,2,LEN('Filter Data'!A94)-2)</f>
        <v>13-Jul-2020</v>
      </c>
      <c r="B103">
        <f>'Filter Data'!Q94</f>
        <v>10.7742</v>
      </c>
      <c r="C103">
        <f t="shared" si="3"/>
        <v>-2.2225926543311971E-3</v>
      </c>
      <c r="D103">
        <f>C103-SET_TRI!C104</f>
        <v>2.1420522208093418E-2</v>
      </c>
      <c r="E103">
        <f t="shared" si="4"/>
        <v>-7.7584234069293882E-3</v>
      </c>
      <c r="F103">
        <f t="shared" ca="1" si="5"/>
        <v>-2.0044737461074824</v>
      </c>
      <c r="G103">
        <f ca="1">S0*EXP(Drift*(A103-$A$11)+Volatility*SUM($F$12:F103))</f>
        <v>8.9153472083651959</v>
      </c>
    </row>
    <row r="104" spans="1:7" x14ac:dyDescent="0.25">
      <c r="A104" s="1" t="str">
        <f>MID('Filter Data'!A95,2,LEN('Filter Data'!A95)-2)</f>
        <v>15-Jul-2020</v>
      </c>
      <c r="B104">
        <f>'Filter Data'!Q95</f>
        <v>10.8797</v>
      </c>
      <c r="C104">
        <f t="shared" si="3"/>
        <v>9.7919103042452584E-3</v>
      </c>
      <c r="D104">
        <f>C104-SET_TRI!C105</f>
        <v>-1.9586224835315708E-3</v>
      </c>
      <c r="E104">
        <f t="shared" si="4"/>
        <v>9.0503412207612616E-3</v>
      </c>
      <c r="F104">
        <f t="shared" ca="1" si="5"/>
        <v>-1.5820143287542763</v>
      </c>
      <c r="G104">
        <f ca="1">S0*EXP(Drift*(A104-$A$11)+Volatility*SUM($F$12:F104))</f>
        <v>8.8175880294098459</v>
      </c>
    </row>
    <row r="105" spans="1:7" x14ac:dyDescent="0.25">
      <c r="A105" s="1" t="str">
        <f>MID('Filter Data'!A96,2,LEN('Filter Data'!A96)-2)</f>
        <v>17-Jul-2020</v>
      </c>
      <c r="B105">
        <f>'Filter Data'!Q96</f>
        <v>10.9755</v>
      </c>
      <c r="C105">
        <f t="shared" si="3"/>
        <v>8.805389854499716E-3</v>
      </c>
      <c r="D105">
        <f>C105-SET_TRI!C106</f>
        <v>5.3067967620422513E-3</v>
      </c>
      <c r="E105">
        <f t="shared" si="4"/>
        <v>6.5739321776328748E-3</v>
      </c>
      <c r="F105">
        <f t="shared" ca="1" si="5"/>
        <v>-0.16718542620709367</v>
      </c>
      <c r="G105">
        <f ca="1">S0*EXP(Drift*(A105-$A$11)+Volatility*SUM($F$12:F105))</f>
        <v>8.8197483235655181</v>
      </c>
    </row>
    <row r="106" spans="1:7" x14ac:dyDescent="0.25">
      <c r="A106" s="1" t="str">
        <f>MID('Filter Data'!A97,2,LEN('Filter Data'!A97)-2)</f>
        <v>20-Jul-2020</v>
      </c>
      <c r="B106">
        <f>'Filter Data'!Q97</f>
        <v>11.1318</v>
      </c>
      <c r="C106">
        <f t="shared" si="3"/>
        <v>1.4240809074757403E-2</v>
      </c>
      <c r="D106">
        <f>C106-SET_TRI!C107</f>
        <v>1.6539506667441185E-2</v>
      </c>
      <c r="E106">
        <f t="shared" si="4"/>
        <v>9.7059073989736646E-3</v>
      </c>
      <c r="F106">
        <f t="shared" ca="1" si="5"/>
        <v>3.3727362063156949</v>
      </c>
      <c r="G106">
        <f ca="1">S0*EXP(Drift*(A106-$A$11)+Volatility*SUM($F$12:F106))</f>
        <v>9.0813821362494416</v>
      </c>
    </row>
    <row r="107" spans="1:7" x14ac:dyDescent="0.25">
      <c r="A107" s="1" t="str">
        <f>MID('Filter Data'!A98,2,LEN('Filter Data'!A98)-2)</f>
        <v>21-Jul-2020</v>
      </c>
      <c r="B107">
        <f>'Filter Data'!Q98</f>
        <v>11.142300000000001</v>
      </c>
      <c r="C107">
        <f t="shared" si="3"/>
        <v>9.4324368026737799E-4</v>
      </c>
      <c r="D107">
        <f>C107-SET_TRI!C108</f>
        <v>-1.4981219691545053E-2</v>
      </c>
      <c r="E107">
        <f t="shared" si="4"/>
        <v>2.8721631647016907E-3</v>
      </c>
      <c r="F107">
        <f t="shared" ca="1" si="5"/>
        <v>1.7175611954350418</v>
      </c>
      <c r="G107">
        <f ca="1">S0*EXP(Drift*(A107-$A$11)+Volatility*SUM($F$12:F107))</f>
        <v>9.2137526475320097</v>
      </c>
    </row>
    <row r="108" spans="1:7" x14ac:dyDescent="0.25">
      <c r="A108" s="1" t="str">
        <f>MID('Filter Data'!A99,2,LEN('Filter Data'!A99)-2)</f>
        <v>22-Jul-2020</v>
      </c>
      <c r="B108">
        <f>'Filter Data'!Q99</f>
        <v>10.9603</v>
      </c>
      <c r="C108">
        <f t="shared" si="3"/>
        <v>-1.633415004083541E-2</v>
      </c>
      <c r="D108">
        <f>C108-SET_TRI!C109</f>
        <v>-4.6149435474093087E-5</v>
      </c>
      <c r="E108">
        <f t="shared" si="4"/>
        <v>-1.7467901830250498E-2</v>
      </c>
      <c r="F108">
        <f t="shared" ca="1" si="5"/>
        <v>-1.451652362797744</v>
      </c>
      <c r="G108">
        <f ca="1">S0*EXP(Drift*(A108-$A$11)+Volatility*SUM($F$12:F108))</f>
        <v>9.1150006463686335</v>
      </c>
    </row>
    <row r="109" spans="1:7" x14ac:dyDescent="0.25">
      <c r="A109" s="1" t="str">
        <f>MID('Filter Data'!A100,2,LEN('Filter Data'!A100)-2)</f>
        <v>23-Jul-2020</v>
      </c>
      <c r="B109">
        <f>'Filter Data'!Q100</f>
        <v>10.9399</v>
      </c>
      <c r="C109">
        <f t="shared" si="3"/>
        <v>-1.8612629216353948E-3</v>
      </c>
      <c r="D109">
        <f>C109-SET_TRI!C110</f>
        <v>-3.2379597542145887E-3</v>
      </c>
      <c r="E109">
        <f t="shared" si="4"/>
        <v>-2.3404837575848299E-3</v>
      </c>
      <c r="F109">
        <f t="shared" ca="1" si="5"/>
        <v>1.2486517542068436</v>
      </c>
      <c r="G109">
        <f ca="1">S0*EXP(Drift*(A109-$A$11)+Volatility*SUM($F$12:F109))</f>
        <v>9.2133809508600386</v>
      </c>
    </row>
    <row r="110" spans="1:7" x14ac:dyDescent="0.25">
      <c r="A110" s="1" t="str">
        <f>MID('Filter Data'!A101,2,LEN('Filter Data'!A101)-2)</f>
        <v>24-Jul-2020</v>
      </c>
      <c r="B110">
        <f>'Filter Data'!Q101</f>
        <v>10.908300000000001</v>
      </c>
      <c r="C110">
        <f t="shared" si="3"/>
        <v>-2.8885090357315137E-3</v>
      </c>
      <c r="D110">
        <f>C110-SET_TRI!C111</f>
        <v>1.3971763643170947E-2</v>
      </c>
      <c r="E110">
        <f t="shared" si="4"/>
        <v>-6.8968545812645148E-3</v>
      </c>
      <c r="F110">
        <f t="shared" ca="1" si="5"/>
        <v>-0.34589123885683615</v>
      </c>
      <c r="G110">
        <f ca="1">S0*EXP(Drift*(A110-$A$11)+Volatility*SUM($F$12:F110))</f>
        <v>9.1952757088200663</v>
      </c>
    </row>
    <row r="111" spans="1:7" x14ac:dyDescent="0.25">
      <c r="A111" s="1" t="str">
        <f>MID('Filter Data'!A102,2,LEN('Filter Data'!A102)-2)</f>
        <v>29-Jul-2020</v>
      </c>
      <c r="B111">
        <f>'Filter Data'!Q102</f>
        <v>10.958399999999999</v>
      </c>
      <c r="C111">
        <f t="shared" si="3"/>
        <v>4.5928329803909592E-3</v>
      </c>
      <c r="D111">
        <f>C111-SET_TRI!C112</f>
        <v>9.0637461911294084E-3</v>
      </c>
      <c r="E111">
        <f t="shared" si="4"/>
        <v>1.5909536786848956E-3</v>
      </c>
      <c r="F111">
        <f t="shared" ca="1" si="5"/>
        <v>-1.1342451956705419</v>
      </c>
      <c r="G111">
        <f ca="1">S0*EXP(Drift*(A111-$A$11)+Volatility*SUM($F$12:F111))</f>
        <v>9.14855758560239</v>
      </c>
    </row>
    <row r="112" spans="1:7" x14ac:dyDescent="0.25">
      <c r="A112" s="1" t="str">
        <f>MID('Filter Data'!A103,2,LEN('Filter Data'!A103)-2)</f>
        <v>30-Jul-2020</v>
      </c>
      <c r="B112">
        <f>'Filter Data'!Q103</f>
        <v>10.834300000000001</v>
      </c>
      <c r="C112">
        <f t="shared" si="3"/>
        <v>-1.1324645933712818E-2</v>
      </c>
      <c r="D112">
        <f>C112-SET_TRI!C113</f>
        <v>8.5172055876958416E-3</v>
      </c>
      <c r="E112">
        <f t="shared" si="4"/>
        <v>-1.4214448480677946E-2</v>
      </c>
      <c r="F112">
        <f t="shared" ca="1" si="5"/>
        <v>2.0677051717868427</v>
      </c>
      <c r="G112">
        <f ca="1">S0*EXP(Drift*(A112-$A$11)+Volatility*SUM($F$12:F112))</f>
        <v>9.3078335453207721</v>
      </c>
    </row>
    <row r="113" spans="1:7" x14ac:dyDescent="0.25">
      <c r="A113" s="1" t="str">
        <f>MID('Filter Data'!A104,2,LEN('Filter Data'!A104)-2)</f>
        <v>03-Aug-2020</v>
      </c>
      <c r="B113">
        <f>'Filter Data'!Q104</f>
        <v>11.155099999999999</v>
      </c>
      <c r="C113">
        <f t="shared" si="3"/>
        <v>2.9609665599069475E-2</v>
      </c>
      <c r="D113">
        <f>C113-SET_TRI!C114</f>
        <v>3.1307714373813071E-2</v>
      </c>
      <c r="E113">
        <f t="shared" si="4"/>
        <v>2.2046310442113734E-2</v>
      </c>
      <c r="F113">
        <f t="shared" ca="1" si="5"/>
        <v>-0.43655423977589169</v>
      </c>
      <c r="G113">
        <f ca="1">S0*EXP(Drift*(A113-$A$11)+Volatility*SUM($F$12:F113))</f>
        <v>9.3048175896079588</v>
      </c>
    </row>
    <row r="114" spans="1:7" x14ac:dyDescent="0.25">
      <c r="A114" s="1" t="str">
        <f>MID('Filter Data'!A105,2,LEN('Filter Data'!A105)-2)</f>
        <v>04-Aug-2020</v>
      </c>
      <c r="B114">
        <f>'Filter Data'!Q105</f>
        <v>11.2432</v>
      </c>
      <c r="C114">
        <f t="shared" si="3"/>
        <v>7.897732875545781E-3</v>
      </c>
      <c r="D114">
        <f>C114-SET_TRI!C115</f>
        <v>-1.0775999985424296E-3</v>
      </c>
      <c r="E114">
        <f t="shared" si="4"/>
        <v>6.9754962618709011E-3</v>
      </c>
      <c r="F114">
        <f t="shared" ca="1" si="5"/>
        <v>1.0401524972463727</v>
      </c>
      <c r="G114">
        <f ca="1">S0*EXP(Drift*(A114-$A$11)+Volatility*SUM($F$12:F114))</f>
        <v>9.3896379996555233</v>
      </c>
    </row>
    <row r="115" spans="1:7" x14ac:dyDescent="0.25">
      <c r="A115" s="1" t="str">
        <f>MID('Filter Data'!A106,2,LEN('Filter Data'!A106)-2)</f>
        <v>05-Aug-2020</v>
      </c>
      <c r="B115">
        <f>'Filter Data'!Q106</f>
        <v>11.2683</v>
      </c>
      <c r="C115">
        <f t="shared" si="3"/>
        <v>2.2324605094635086E-3</v>
      </c>
      <c r="D115">
        <f>C115-SET_TRI!C116</f>
        <v>-3.7824311698777531E-3</v>
      </c>
      <c r="E115">
        <f t="shared" si="4"/>
        <v>1.8648921087281532E-3</v>
      </c>
      <c r="F115">
        <f t="shared" ca="1" si="5"/>
        <v>0.2290455619587779</v>
      </c>
      <c r="G115">
        <f ca="1">S0*EXP(Drift*(A115-$A$11)+Volatility*SUM($F$12:F115))</f>
        <v>9.4142054017761598</v>
      </c>
    </row>
    <row r="116" spans="1:7" x14ac:dyDescent="0.25">
      <c r="A116" s="1" t="str">
        <f>MID('Filter Data'!A107,2,LEN('Filter Data'!A107)-2)</f>
        <v>06-Aug-2020</v>
      </c>
      <c r="B116">
        <f>'Filter Data'!Q107</f>
        <v>11.1059</v>
      </c>
      <c r="C116">
        <f t="shared" si="3"/>
        <v>-1.4412111853607011E-2</v>
      </c>
      <c r="D116">
        <f>C116-SET_TRI!C117</f>
        <v>-1.294323598523881E-2</v>
      </c>
      <c r="E116">
        <f t="shared" si="4"/>
        <v>-1.2901113011450232E-2</v>
      </c>
      <c r="F116">
        <f t="shared" ca="1" si="5"/>
        <v>-0.37734317913222837</v>
      </c>
      <c r="G116">
        <f ca="1">S0*EXP(Drift*(A116-$A$11)+Volatility*SUM($F$12:F116))</f>
        <v>9.3933516992347581</v>
      </c>
    </row>
    <row r="117" spans="1:7" x14ac:dyDescent="0.25">
      <c r="A117" s="1" t="str">
        <f>MID('Filter Data'!A108,2,LEN('Filter Data'!A108)-2)</f>
        <v>07-Aug-2020</v>
      </c>
      <c r="B117">
        <f>'Filter Data'!Q108</f>
        <v>11.1234</v>
      </c>
      <c r="C117">
        <f t="shared" si="3"/>
        <v>1.5757390216011374E-3</v>
      </c>
      <c r="D117">
        <f>C117-SET_TRI!C118</f>
        <v>9.8701046254128493E-3</v>
      </c>
      <c r="E117">
        <f t="shared" si="4"/>
        <v>-1.5914967712872964E-3</v>
      </c>
      <c r="F117">
        <f t="shared" ca="1" si="5"/>
        <v>-0.9121859111939109</v>
      </c>
      <c r="G117">
        <f ca="1">S0*EXP(Drift*(A117-$A$11)+Volatility*SUM($F$12:F117))</f>
        <v>9.3326959170023098</v>
      </c>
    </row>
    <row r="118" spans="1:7" x14ac:dyDescent="0.25">
      <c r="A118" s="1" t="str">
        <f>MID('Filter Data'!A109,2,LEN('Filter Data'!A109)-2)</f>
        <v>11-Aug-2020</v>
      </c>
      <c r="B118">
        <f>'Filter Data'!Q109</f>
        <v>11.1038</v>
      </c>
      <c r="C118">
        <f t="shared" si="3"/>
        <v>-1.7620511714044722E-3</v>
      </c>
      <c r="D118">
        <f>C118-SET_TRI!C119</f>
        <v>-1.3425750766889351E-2</v>
      </c>
      <c r="E118">
        <f t="shared" si="4"/>
        <v>-1.5210507720057735E-4</v>
      </c>
      <c r="F118">
        <f t="shared" ca="1" si="5"/>
        <v>1.6134914817651369</v>
      </c>
      <c r="G118">
        <f ca="1">S0*EXP(Drift*(A118-$A$11)+Volatility*SUM($F$12:F118))</f>
        <v>9.4832862468697474</v>
      </c>
    </row>
    <row r="119" spans="1:7" x14ac:dyDescent="0.25">
      <c r="A119" s="1" t="str">
        <f>MID('Filter Data'!A110,2,LEN('Filter Data'!A110)-2)</f>
        <v>13-Aug-2020</v>
      </c>
      <c r="B119">
        <f>'Filter Data'!Q110</f>
        <v>10.7683</v>
      </c>
      <c r="C119">
        <f t="shared" si="3"/>
        <v>-3.021488139195588E-2</v>
      </c>
      <c r="D119">
        <f>C119-SET_TRI!C120</f>
        <v>-4.526702332938537E-2</v>
      </c>
      <c r="E119">
        <f t="shared" si="4"/>
        <v>-2.2075381092252017E-2</v>
      </c>
      <c r="F119">
        <f t="shared" ca="1" si="5"/>
        <v>2.0001704068628663</v>
      </c>
      <c r="G119">
        <f ca="1">S0*EXP(Drift*(A119-$A$11)+Volatility*SUM($F$12:F119))</f>
        <v>9.6508061230539326</v>
      </c>
    </row>
    <row r="120" spans="1:7" x14ac:dyDescent="0.25">
      <c r="A120" s="1" t="str">
        <f>MID('Filter Data'!A111,2,LEN('Filter Data'!A111)-2)</f>
        <v>14-Aug-2020</v>
      </c>
      <c r="B120">
        <f>'Filter Data'!Q111</f>
        <v>10.78</v>
      </c>
      <c r="C120">
        <f t="shared" si="3"/>
        <v>1.0865224780141135E-3</v>
      </c>
      <c r="D120">
        <f>C120-SET_TRI!C121</f>
        <v>1.8167910199345261E-2</v>
      </c>
      <c r="E120">
        <f t="shared" si="4"/>
        <v>-3.7823089774015792E-3</v>
      </c>
      <c r="F120">
        <f t="shared" ca="1" si="5"/>
        <v>0.2697802110957761</v>
      </c>
      <c r="G120">
        <f ca="1">S0*EXP(Drift*(A120-$A$11)+Volatility*SUM($F$12:F120))</f>
        <v>9.6791972456174946</v>
      </c>
    </row>
    <row r="121" spans="1:7" x14ac:dyDescent="0.25">
      <c r="A121" s="1" t="str">
        <f>MID('Filter Data'!A112,2,LEN('Filter Data'!A112)-2)</f>
        <v>18-Aug-2020</v>
      </c>
      <c r="B121">
        <f>'Filter Data'!Q112</f>
        <v>10.816599999999999</v>
      </c>
      <c r="C121">
        <f t="shared" si="3"/>
        <v>3.3951762523191063E-3</v>
      </c>
      <c r="D121">
        <f>C121-SET_TRI!C122</f>
        <v>-1.4310123608521933E-3</v>
      </c>
      <c r="E121">
        <f t="shared" si="4"/>
        <v>2.5454124071890814E-3</v>
      </c>
      <c r="F121">
        <f t="shared" ca="1" si="5"/>
        <v>1.0453988106509022</v>
      </c>
      <c r="G121">
        <f ca="1">S0*EXP(Drift*(A121-$A$11)+Volatility*SUM($F$12:F121))</f>
        <v>9.7909688558585071</v>
      </c>
    </row>
    <row r="122" spans="1:7" x14ac:dyDescent="0.25">
      <c r="A122" s="1" t="str">
        <f>MID('Filter Data'!A113,2,LEN('Filter Data'!A113)-2)</f>
        <v>19-Aug-2020</v>
      </c>
      <c r="B122">
        <f>'Filter Data'!Q113</f>
        <v>10.7393</v>
      </c>
      <c r="C122">
        <f t="shared" si="3"/>
        <v>-7.1464230904350039E-3</v>
      </c>
      <c r="D122">
        <f>C122-SET_TRI!C123</f>
        <v>1.1698818448471654E-2</v>
      </c>
      <c r="E122">
        <f t="shared" si="4"/>
        <v>-1.0688665441574936E-2</v>
      </c>
      <c r="F122">
        <f t="shared" ca="1" si="5"/>
        <v>-1.6059612452625429</v>
      </c>
      <c r="G122">
        <f ca="1">S0*EXP(Drift*(A122-$A$11)+Volatility*SUM($F$12:F122))</f>
        <v>9.6741310356706354</v>
      </c>
    </row>
    <row r="123" spans="1:7" x14ac:dyDescent="0.25">
      <c r="A123" s="1" t="str">
        <f>MID('Filter Data'!A114,2,LEN('Filter Data'!A114)-2)</f>
        <v>24-Aug-2020</v>
      </c>
      <c r="B123">
        <f>'Filter Data'!Q114</f>
        <v>11.257099999999999</v>
      </c>
      <c r="C123">
        <f t="shared" si="3"/>
        <v>4.8215433035672654E-2</v>
      </c>
      <c r="D123">
        <f>C123-SET_TRI!C124</f>
        <v>4.571060676377145E-2</v>
      </c>
      <c r="E123">
        <f t="shared" si="4"/>
        <v>3.7698538054212985E-2</v>
      </c>
      <c r="F123">
        <f t="shared" ca="1" si="5"/>
        <v>-0.32112373648461012</v>
      </c>
      <c r="G123">
        <f ca="1">S0*EXP(Drift*(A123-$A$11)+Volatility*SUM($F$12:F123))</f>
        <v>9.6875279988869334</v>
      </c>
    </row>
    <row r="124" spans="1:7" x14ac:dyDescent="0.25">
      <c r="A124" s="1" t="str">
        <f>MID('Filter Data'!A115,2,LEN('Filter Data'!A115)-2)</f>
        <v>25-Aug-2020</v>
      </c>
      <c r="B124">
        <f>'Filter Data'!Q115</f>
        <v>11.14</v>
      </c>
      <c r="C124">
        <f t="shared" si="3"/>
        <v>-1.0402323866715128E-2</v>
      </c>
      <c r="D124">
        <f>C124-SET_TRI!C125</f>
        <v>-1.2436233337157454E-2</v>
      </c>
      <c r="E124">
        <f t="shared" si="4"/>
        <v>-8.9952938991214367E-3</v>
      </c>
      <c r="F124">
        <f t="shared" ca="1" si="5"/>
        <v>-1.7001217054097542</v>
      </c>
      <c r="G124">
        <f ca="1">S0*EXP(Drift*(A124-$A$11)+Volatility*SUM($F$12:F124))</f>
        <v>9.5647473501034241</v>
      </c>
    </row>
    <row r="125" spans="1:7" x14ac:dyDescent="0.25">
      <c r="A125" s="1" t="str">
        <f>MID('Filter Data'!A116,2,LEN('Filter Data'!A116)-2)</f>
        <v>26-Aug-2020</v>
      </c>
      <c r="B125">
        <f>'Filter Data'!Q116</f>
        <v>11.274900000000001</v>
      </c>
      <c r="C125">
        <f t="shared" si="3"/>
        <v>1.210951526032316E-2</v>
      </c>
      <c r="D125">
        <f>C125-SET_TRI!C126</f>
        <v>8.8893362545284481E-3</v>
      </c>
      <c r="E125">
        <f t="shared" si="4"/>
        <v>9.1434014617947281E-3</v>
      </c>
      <c r="F125">
        <f t="shared" ca="1" si="5"/>
        <v>-0.5564224650666304</v>
      </c>
      <c r="G125">
        <f ca="1">S0*EXP(Drift*(A125-$A$11)+Volatility*SUM($F$12:F125))</f>
        <v>9.5299552319241752</v>
      </c>
    </row>
    <row r="126" spans="1:7" x14ac:dyDescent="0.25">
      <c r="A126" s="1" t="str">
        <f>MID('Filter Data'!A117,2,LEN('Filter Data'!A117)-2)</f>
        <v>27-Aug-2020</v>
      </c>
      <c r="B126">
        <f>'Filter Data'!Q117</f>
        <v>11.2895</v>
      </c>
      <c r="C126">
        <f t="shared" si="3"/>
        <v>1.294911706533958E-3</v>
      </c>
      <c r="D126">
        <f>C126-SET_TRI!C127</f>
        <v>-1.6832325760727112E-3</v>
      </c>
      <c r="E126">
        <f t="shared" si="4"/>
        <v>4.9686958715383298E-4</v>
      </c>
      <c r="F126">
        <f t="shared" ca="1" si="5"/>
        <v>1.3766170075266457</v>
      </c>
      <c r="G126">
        <f ca="1">S0*EXP(Drift*(A126-$A$11)+Volatility*SUM($F$12:F126))</f>
        <v>9.6426388940099272</v>
      </c>
    </row>
    <row r="127" spans="1:7" x14ac:dyDescent="0.25">
      <c r="A127" s="1" t="str">
        <f>MID('Filter Data'!A118,2,LEN('Filter Data'!A118)-2)</f>
        <v>28-Aug-2020</v>
      </c>
      <c r="B127">
        <f>'Filter Data'!Q118</f>
        <v>11.252000000000001</v>
      </c>
      <c r="C127">
        <f t="shared" si="3"/>
        <v>-3.3216705788564282E-3</v>
      </c>
      <c r="D127">
        <f>C127-SET_TRI!C128</f>
        <v>2.123229621842004E-4</v>
      </c>
      <c r="E127">
        <f t="shared" si="4"/>
        <v>-4.5084262024563081E-3</v>
      </c>
      <c r="F127">
        <f t="shared" ca="1" si="5"/>
        <v>0.2194809117031789</v>
      </c>
      <c r="G127">
        <f ca="1">S0*EXP(Drift*(A127-$A$11)+Volatility*SUM($F$12:F127))</f>
        <v>9.667131653231877</v>
      </c>
    </row>
    <row r="128" spans="1:7" x14ac:dyDescent="0.25">
      <c r="A128" s="1" t="str">
        <f>MID('Filter Data'!A119,2,LEN('Filter Data'!A119)-2)</f>
        <v>31-Aug-2020</v>
      </c>
      <c r="B128">
        <f>'Filter Data'!Q119</f>
        <v>11.1873</v>
      </c>
      <c r="C128">
        <f t="shared" si="3"/>
        <v>-5.7500888730892463E-3</v>
      </c>
      <c r="D128">
        <f>C128-SET_TRI!C129</f>
        <v>7.1855432435280952E-3</v>
      </c>
      <c r="E128">
        <f t="shared" si="4"/>
        <v>-8.3668130924655464E-3</v>
      </c>
      <c r="F128">
        <f t="shared" ca="1" si="5"/>
        <v>0.9625300455714717</v>
      </c>
      <c r="G128">
        <f ca="1">S0*EXP(Drift*(A128-$A$11)+Volatility*SUM($F$12:F128))</f>
        <v>9.7646091775819386</v>
      </c>
    </row>
    <row r="129" spans="1:7" x14ac:dyDescent="0.25">
      <c r="A129" s="1" t="str">
        <f>MID('Filter Data'!A120,2,LEN('Filter Data'!A120)-2)</f>
        <v>01-Sep-2020</v>
      </c>
      <c r="B129">
        <f>'Filter Data'!Q120</f>
        <v>11.1175</v>
      </c>
      <c r="C129">
        <f t="shared" si="3"/>
        <v>-6.2392176843385581E-3</v>
      </c>
      <c r="D129">
        <f>C129-SET_TRI!C130</f>
        <v>-3.3484443164629387E-3</v>
      </c>
      <c r="E129">
        <f t="shared" si="4"/>
        <v>-6.6957819214772648E-3</v>
      </c>
      <c r="F129">
        <f t="shared" ca="1" si="5"/>
        <v>0.94961010541165625</v>
      </c>
      <c r="G129">
        <f ca="1">S0*EXP(Drift*(A129-$A$11)+Volatility*SUM($F$12:F129))</f>
        <v>9.846516295406337</v>
      </c>
    </row>
    <row r="130" spans="1:7" x14ac:dyDescent="0.25">
      <c r="A130" s="1" t="str">
        <f>MID('Filter Data'!A121,2,LEN('Filter Data'!A121)-2)</f>
        <v>03-Sep-2020</v>
      </c>
      <c r="B130">
        <f>'Filter Data'!Q121</f>
        <v>11.3011</v>
      </c>
      <c r="C130">
        <f t="shared" si="3"/>
        <v>1.6514504160107957E-2</v>
      </c>
      <c r="D130">
        <f>C130-SET_TRI!C131</f>
        <v>1.2554190570843171E-2</v>
      </c>
      <c r="E130">
        <f t="shared" si="4"/>
        <v>1.2796854289437009E-2</v>
      </c>
      <c r="F130">
        <f t="shared" ca="1" si="5"/>
        <v>-9.1662686162561929E-2</v>
      </c>
      <c r="G130">
        <f ca="1">S0*EXP(Drift*(A130-$A$11)+Volatility*SUM($F$12:F130))</f>
        <v>9.8548558557628976</v>
      </c>
    </row>
    <row r="131" spans="1:7" x14ac:dyDescent="0.25">
      <c r="A131" s="1" t="str">
        <f>MID('Filter Data'!A122,2,LEN('Filter Data'!A122)-2)</f>
        <v>08-Sep-2020</v>
      </c>
      <c r="B131">
        <f>'Filter Data'!Q122</f>
        <v>11.1</v>
      </c>
      <c r="C131">
        <f t="shared" si="3"/>
        <v>-1.779472794683706E-2</v>
      </c>
      <c r="D131">
        <f>C131-SET_TRI!C132</f>
        <v>-4.0943609684895178E-3</v>
      </c>
      <c r="E131">
        <f t="shared" si="4"/>
        <v>-1.8098330231760034E-2</v>
      </c>
      <c r="F131">
        <f t="shared" ca="1" si="5"/>
        <v>2.8919771863289783</v>
      </c>
      <c r="G131">
        <f ca="1">S0*EXP(Drift*(A131-$A$11)+Volatility*SUM($F$12:F131))</f>
        <v>10.124359569682358</v>
      </c>
    </row>
    <row r="132" spans="1:7" x14ac:dyDescent="0.25">
      <c r="A132" s="1" t="str">
        <f>MID('Filter Data'!A123,2,LEN('Filter Data'!A123)-2)</f>
        <v>09-Sep-2020</v>
      </c>
      <c r="B132">
        <f>'Filter Data'!Q123</f>
        <v>11.1228</v>
      </c>
      <c r="C132">
        <f t="shared" si="3"/>
        <v>2.0540540540540681E-3</v>
      </c>
      <c r="D132">
        <f>C132-SET_TRI!C133</f>
        <v>3.7035866464392546E-3</v>
      </c>
      <c r="E132">
        <f t="shared" si="4"/>
        <v>1.5135985019507341E-4</v>
      </c>
      <c r="F132">
        <f t="shared" ca="1" si="5"/>
        <v>1.4225338256246223</v>
      </c>
      <c r="G132">
        <f ca="1">S0*EXP(Drift*(A132-$A$11)+Volatility*SUM($F$12:F132))</f>
        <v>10.247819344795291</v>
      </c>
    </row>
    <row r="133" spans="1:7" x14ac:dyDescent="0.25">
      <c r="A133" s="1" t="str">
        <f>MID('Filter Data'!A124,2,LEN('Filter Data'!A124)-2)</f>
        <v>10-Sep-2020</v>
      </c>
      <c r="B133">
        <f>'Filter Data'!Q124</f>
        <v>11.007999999999999</v>
      </c>
      <c r="C133">
        <f t="shared" si="3"/>
        <v>-1.0321142158449372E-2</v>
      </c>
      <c r="D133">
        <f>C133-SET_TRI!C134</f>
        <v>-8.8770710331328787E-3</v>
      </c>
      <c r="E133">
        <f t="shared" si="4"/>
        <v>-9.6439744520039165E-3</v>
      </c>
      <c r="F133">
        <f t="shared" ca="1" si="5"/>
        <v>0.60675687886967078</v>
      </c>
      <c r="G133">
        <f ca="1">S0*EXP(Drift*(A133-$A$11)+Volatility*SUM($F$12:F133))</f>
        <v>10.305594238223255</v>
      </c>
    </row>
    <row r="134" spans="1:7" x14ac:dyDescent="0.25">
      <c r="A134" s="1" t="str">
        <f>MID('Filter Data'!A125,2,LEN('Filter Data'!A125)-2)</f>
        <v>11-Sep-2020</v>
      </c>
      <c r="B134">
        <f>'Filter Data'!Q125</f>
        <v>10.6874</v>
      </c>
      <c r="C134">
        <f t="shared" si="3"/>
        <v>-2.9124273255813855E-2</v>
      </c>
      <c r="D134">
        <f>C134-SET_TRI!C135</f>
        <v>-2.1152319108710557E-2</v>
      </c>
      <c r="E134">
        <f t="shared" si="4"/>
        <v>-2.5929872686324795E-2</v>
      </c>
      <c r="F134">
        <f t="shared" ca="1" si="5"/>
        <v>0.85784545620512853</v>
      </c>
      <c r="G134">
        <f ca="1">S0*EXP(Drift*(A134-$A$11)+Volatility*SUM($F$12:F134))</f>
        <v>10.384445267317599</v>
      </c>
    </row>
    <row r="135" spans="1:7" x14ac:dyDescent="0.25">
      <c r="A135" s="1" t="str">
        <f>MID('Filter Data'!A126,2,LEN('Filter Data'!A126)-2)</f>
        <v>14-Sep-2020</v>
      </c>
      <c r="B135">
        <f>'Filter Data'!Q126</f>
        <v>10.6457</v>
      </c>
      <c r="C135">
        <f t="shared" si="3"/>
        <v>-3.9017908939499328E-3</v>
      </c>
      <c r="D135">
        <f>C135-SET_TRI!C136</f>
        <v>2.4176890670301859E-3</v>
      </c>
      <c r="E135">
        <f t="shared" si="4"/>
        <v>-5.5407915556933314E-3</v>
      </c>
      <c r="F135">
        <f t="shared" ca="1" si="5"/>
        <v>1.1127987673175317</v>
      </c>
      <c r="G135">
        <f ca="1">S0*EXP(Drift*(A135-$A$11)+Volatility*SUM($F$12:F135))</f>
        <v>10.50171951628929</v>
      </c>
    </row>
    <row r="136" spans="1:7" x14ac:dyDescent="0.25">
      <c r="A136" s="1" t="str">
        <f>MID('Filter Data'!A127,2,LEN('Filter Data'!A127)-2)</f>
        <v>16-Sep-2020</v>
      </c>
      <c r="B136">
        <f>'Filter Data'!Q127</f>
        <v>10.953900000000001</v>
      </c>
      <c r="C136">
        <f t="shared" si="3"/>
        <v>2.8950656133462444E-2</v>
      </c>
      <c r="D136">
        <f>C136-SET_TRI!C137</f>
        <v>1.1295909670585597E-2</v>
      </c>
      <c r="E136">
        <f t="shared" si="4"/>
        <v>2.5491036570086886E-2</v>
      </c>
      <c r="F136">
        <f t="shared" ca="1" si="5"/>
        <v>-0.59321352286884932</v>
      </c>
      <c r="G136">
        <f ca="1">S0*EXP(Drift*(A136-$A$11)+Volatility*SUM($F$12:F136))</f>
        <v>10.468703150667739</v>
      </c>
    </row>
    <row r="137" spans="1:7" x14ac:dyDescent="0.25">
      <c r="A137" s="1" t="str">
        <f>MID('Filter Data'!A128,2,LEN('Filter Data'!A128)-2)</f>
        <v>17-Sep-2020</v>
      </c>
      <c r="B137">
        <f>'Filter Data'!Q128</f>
        <v>10.839600000000001</v>
      </c>
      <c r="C137">
        <f t="shared" si="3"/>
        <v>-1.0434639717360946E-2</v>
      </c>
      <c r="D137">
        <f>C137-SET_TRI!C138</f>
        <v>-1.7670151870825684E-3</v>
      </c>
      <c r="E137">
        <f t="shared" si="4"/>
        <v>-1.1215500893391728E-2</v>
      </c>
      <c r="F137">
        <f t="shared" ca="1" si="5"/>
        <v>-0.30056464393479937</v>
      </c>
      <c r="G137">
        <f ca="1">S0*EXP(Drift*(A137-$A$11)+Volatility*SUM($F$12:F137))</f>
        <v>10.451904367420395</v>
      </c>
    </row>
    <row r="138" spans="1:7" x14ac:dyDescent="0.25">
      <c r="A138" s="1" t="str">
        <f>MID('Filter Data'!A129,2,LEN('Filter Data'!A129)-2)</f>
        <v>18-Sep-2020</v>
      </c>
      <c r="B138">
        <f>'Filter Data'!Q129</f>
        <v>10.944800000000001</v>
      </c>
      <c r="C138">
        <f t="shared" si="3"/>
        <v>9.7051551717775523E-3</v>
      </c>
      <c r="D138">
        <f>C138-SET_TRI!C139</f>
        <v>8.2957879086040642E-3</v>
      </c>
      <c r="E138">
        <f t="shared" si="4"/>
        <v>6.8607578056150472E-3</v>
      </c>
      <c r="F138">
        <f t="shared" ca="1" si="5"/>
        <v>-0.20172795267332316</v>
      </c>
      <c r="G138">
        <f ca="1">S0*EXP(Drift*(A138-$A$11)+Volatility*SUM($F$12:F138))</f>
        <v>10.443351899165359</v>
      </c>
    </row>
    <row r="139" spans="1:7" x14ac:dyDescent="0.25">
      <c r="A139" s="1" t="str">
        <f>MID('Filter Data'!A130,2,LEN('Filter Data'!A130)-2)</f>
        <v>21-Sep-2020</v>
      </c>
      <c r="B139">
        <f>'Filter Data'!Q130</f>
        <v>10.882</v>
      </c>
      <c r="C139">
        <f t="shared" si="3"/>
        <v>-5.7378846575543707E-3</v>
      </c>
      <c r="D139">
        <f>C139-SET_TRI!C140</f>
        <v>7.5893012042290743E-3</v>
      </c>
      <c r="E139">
        <f t="shared" si="4"/>
        <v>-8.4374058029996497E-3</v>
      </c>
      <c r="F139">
        <f t="shared" ca="1" si="5"/>
        <v>3.818028170403251</v>
      </c>
      <c r="G139">
        <f ca="1">S0*EXP(Drift*(A139-$A$11)+Volatility*SUM($F$12:F139))</f>
        <v>10.791361351510668</v>
      </c>
    </row>
    <row r="140" spans="1:7" x14ac:dyDescent="0.25">
      <c r="A140" s="1" t="str">
        <f>MID('Filter Data'!A131,2,LEN('Filter Data'!A131)-2)</f>
        <v>22-Sep-2020</v>
      </c>
      <c r="B140">
        <f>'Filter Data'!Q131</f>
        <v>10.874599999999999</v>
      </c>
      <c r="C140">
        <f t="shared" si="3"/>
        <v>-6.8002205476939146E-4</v>
      </c>
      <c r="D140">
        <f>C140-SET_TRI!C141</f>
        <v>7.8697539290803545E-3</v>
      </c>
      <c r="E140">
        <f t="shared" si="4"/>
        <v>-3.4370544465193637E-3</v>
      </c>
      <c r="F140">
        <f t="shared" ca="1" si="5"/>
        <v>-0.3440230420355716</v>
      </c>
      <c r="G140">
        <f ca="1">S0*EXP(Drift*(A140-$A$11)+Volatility*SUM($F$12:F140))</f>
        <v>10.770315502647895</v>
      </c>
    </row>
    <row r="141" spans="1:7" x14ac:dyDescent="0.25">
      <c r="A141" s="1" t="str">
        <f>MID('Filter Data'!A132,2,LEN('Filter Data'!A132)-2)</f>
        <v>23-Sep-2020</v>
      </c>
      <c r="B141">
        <f>'Filter Data'!Q132</f>
        <v>11.124499999999999</v>
      </c>
      <c r="C141">
        <f t="shared" ref="C141:C204" si="6">(B141-B140)/B140</f>
        <v>2.2980155591929841E-2</v>
      </c>
      <c r="D141">
        <f>C141-SET_TRI!C142</f>
        <v>3.1056882643336864E-2</v>
      </c>
      <c r="E141">
        <f t="shared" ref="E141:E204" si="7">C141-($B$4+$B$5*D141)</f>
        <v>1.5468237430068726E-2</v>
      </c>
      <c r="F141">
        <f t="shared" ref="F141:F204" ca="1" si="8">SQRT(A141-A140)*_xlfn.NORM.INV(RAND(),0,1)</f>
        <v>0.28731592876104428</v>
      </c>
      <c r="G141">
        <f ca="1">S0*EXP(Drift*(A141-$A$11)+Volatility*SUM($F$12:F141))</f>
        <v>10.803509110177973</v>
      </c>
    </row>
    <row r="142" spans="1:7" x14ac:dyDescent="0.25">
      <c r="A142" s="1" t="str">
        <f>MID('Filter Data'!A133,2,LEN('Filter Data'!A133)-2)</f>
        <v>25-Sep-2020</v>
      </c>
      <c r="B142">
        <f>'Filter Data'!Q133</f>
        <v>10.984500000000001</v>
      </c>
      <c r="C142">
        <f t="shared" si="6"/>
        <v>-1.258483527349533E-2</v>
      </c>
      <c r="D142">
        <f>C142-SET_TRI!C143</f>
        <v>7.6909543760994049E-3</v>
      </c>
      <c r="E142">
        <f t="shared" si="7"/>
        <v>-1.5305202002124683E-2</v>
      </c>
      <c r="F142">
        <f t="shared" ca="1" si="8"/>
        <v>-0.65982016657789766</v>
      </c>
      <c r="G142">
        <f ca="1">S0*EXP(Drift*(A142-$A$11)+Volatility*SUM($F$12:F142))</f>
        <v>10.763831129500385</v>
      </c>
    </row>
    <row r="143" spans="1:7" x14ac:dyDescent="0.25">
      <c r="A143" s="1" t="str">
        <f>MID('Filter Data'!A134,2,LEN('Filter Data'!A134)-2)</f>
        <v>28-Sep-2020</v>
      </c>
      <c r="B143">
        <f>'Filter Data'!Q134</f>
        <v>11.063700000000001</v>
      </c>
      <c r="C143">
        <f t="shared" si="6"/>
        <v>7.2101597705858398E-3</v>
      </c>
      <c r="D143">
        <f>C143-SET_TRI!C144</f>
        <v>-1.3140279710819724E-2</v>
      </c>
      <c r="E143">
        <f t="shared" si="7"/>
        <v>8.7615655306667994E-3</v>
      </c>
      <c r="F143">
        <f t="shared" ca="1" si="8"/>
        <v>-1.7254975247568618</v>
      </c>
      <c r="G143">
        <f ca="1">S0*EXP(Drift*(A143-$A$11)+Volatility*SUM($F$12:F143))</f>
        <v>10.642028335944872</v>
      </c>
    </row>
    <row r="144" spans="1:7" x14ac:dyDescent="0.25">
      <c r="A144" s="1" t="str">
        <f>MID('Filter Data'!A135,2,LEN('Filter Data'!A135)-2)</f>
        <v>29-Sep-2020</v>
      </c>
      <c r="B144">
        <f>'Filter Data'!Q135</f>
        <v>11.0022</v>
      </c>
      <c r="C144">
        <f t="shared" si="6"/>
        <v>-5.5587190542043391E-3</v>
      </c>
      <c r="D144">
        <f>C144-SET_TRI!C145</f>
        <v>1.4263053727966903E-3</v>
      </c>
      <c r="E144">
        <f t="shared" si="7"/>
        <v>-6.9944208824215008E-3</v>
      </c>
      <c r="F144">
        <f t="shared" ca="1" si="8"/>
        <v>6.822001110982899E-2</v>
      </c>
      <c r="G144">
        <f ca="1">S0*EXP(Drift*(A144-$A$11)+Volatility*SUM($F$12:F144))</f>
        <v>10.656211401153787</v>
      </c>
    </row>
    <row r="145" spans="1:7" x14ac:dyDescent="0.25">
      <c r="A145" s="1" t="str">
        <f>MID('Filter Data'!A136,2,LEN('Filter Data'!A136)-2)</f>
        <v>30-Sep-2020</v>
      </c>
      <c r="B145">
        <f>'Filter Data'!Q136</f>
        <v>10.883900000000001</v>
      </c>
      <c r="C145">
        <f t="shared" si="6"/>
        <v>-1.0752394975550311E-2</v>
      </c>
      <c r="D145">
        <f>C145-SET_TRI!C146</f>
        <v>7.9618076418750457E-3</v>
      </c>
      <c r="E145">
        <f t="shared" si="7"/>
        <v>-1.3528304430279808E-2</v>
      </c>
      <c r="F145">
        <f t="shared" ca="1" si="8"/>
        <v>-1.0222460302987695</v>
      </c>
      <c r="G145">
        <f ca="1">S0*EXP(Drift*(A145-$A$11)+Volatility*SUM($F$12:F145))</f>
        <v>10.57812240048562</v>
      </c>
    </row>
    <row r="146" spans="1:7" x14ac:dyDescent="0.25">
      <c r="A146" s="1" t="str">
        <f>MID('Filter Data'!A137,2,LEN('Filter Data'!A137)-2)</f>
        <v>09-Oct-2020</v>
      </c>
      <c r="B146">
        <f>'Filter Data'!Q137</f>
        <v>11.363899999999999</v>
      </c>
      <c r="C146">
        <f t="shared" si="6"/>
        <v>4.4101838495392148E-2</v>
      </c>
      <c r="D146">
        <f>C146-SET_TRI!C147</f>
        <v>1.8840564638909436E-2</v>
      </c>
      <c r="E146">
        <f t="shared" si="7"/>
        <v>3.9095068657768774E-2</v>
      </c>
      <c r="F146">
        <f t="shared" ca="1" si="8"/>
        <v>1.0568094298109521</v>
      </c>
      <c r="G146">
        <f ca="1">S0*EXP(Drift*(A146-$A$11)+Volatility*SUM($F$12:F146))</f>
        <v>10.743514697753675</v>
      </c>
    </row>
    <row r="147" spans="1:7" x14ac:dyDescent="0.25">
      <c r="A147" s="1" t="str">
        <f>MID('Filter Data'!A138,2,LEN('Filter Data'!A138)-2)</f>
        <v>14-Oct-2020</v>
      </c>
      <c r="B147">
        <f>'Filter Data'!Q138</f>
        <v>11.514699999999999</v>
      </c>
      <c r="C147">
        <f t="shared" si="6"/>
        <v>1.3270092133862519E-2</v>
      </c>
      <c r="D147">
        <f>C147-SET_TRI!C148</f>
        <v>2.0741296217737796E-2</v>
      </c>
      <c r="E147">
        <f t="shared" si="7"/>
        <v>7.8735473634155319E-3</v>
      </c>
      <c r="F147">
        <f t="shared" ca="1" si="8"/>
        <v>1.823716205772689</v>
      </c>
      <c r="G147">
        <f ca="1">S0*EXP(Drift*(A147-$A$11)+Volatility*SUM($F$12:F147))</f>
        <v>10.943792067674085</v>
      </c>
    </row>
    <row r="148" spans="1:7" x14ac:dyDescent="0.25">
      <c r="A148" s="1" t="str">
        <f>MID('Filter Data'!A139,2,LEN('Filter Data'!A139)-2)</f>
        <v>16-Oct-2020</v>
      </c>
      <c r="B148">
        <f>'Filter Data'!Q139</f>
        <v>11.088900000000001</v>
      </c>
      <c r="C148">
        <f t="shared" si="6"/>
        <v>-3.6978818379983749E-2</v>
      </c>
      <c r="D148">
        <f>C148-SET_TRI!C149</f>
        <v>-1.3939784630416247E-2</v>
      </c>
      <c r="E148">
        <f t="shared" si="7"/>
        <v>-3.5263461549799577E-2</v>
      </c>
      <c r="F148">
        <f t="shared" ca="1" si="8"/>
        <v>-0.71558150607053161</v>
      </c>
      <c r="G148">
        <f ca="1">S0*EXP(Drift*(A148-$A$11)+Volatility*SUM($F$12:F148))</f>
        <v>10.898756507185299</v>
      </c>
    </row>
    <row r="149" spans="1:7" x14ac:dyDescent="0.25">
      <c r="A149" s="1" t="str">
        <f>MID('Filter Data'!A140,2,LEN('Filter Data'!A140)-2)</f>
        <v>20-Oct-2020</v>
      </c>
      <c r="B149">
        <f>'Filter Data'!Q140</f>
        <v>10.979799999999999</v>
      </c>
      <c r="C149">
        <f t="shared" si="6"/>
        <v>-9.8386674963252905E-3</v>
      </c>
      <c r="D149">
        <f>C149-SET_TRI!C150</f>
        <v>1.0500979103280962E-2</v>
      </c>
      <c r="E149">
        <f t="shared" si="7"/>
        <v>-1.313527403254759E-2</v>
      </c>
      <c r="F149">
        <f t="shared" ca="1" si="8"/>
        <v>-2.7872750390210972</v>
      </c>
      <c r="G149">
        <f ca="1">S0*EXP(Drift*(A149-$A$11)+Volatility*SUM($F$12:F149))</f>
        <v>10.693096341064404</v>
      </c>
    </row>
    <row r="150" spans="1:7" x14ac:dyDescent="0.25">
      <c r="A150" s="1" t="str">
        <f>MID('Filter Data'!A141,2,LEN('Filter Data'!A141)-2)</f>
        <v>21-Oct-2020</v>
      </c>
      <c r="B150">
        <f>'Filter Data'!Q141</f>
        <v>11.0365</v>
      </c>
      <c r="C150">
        <f t="shared" si="6"/>
        <v>5.1640284886793099E-3</v>
      </c>
      <c r="D150">
        <f>C150-SET_TRI!C151</f>
        <v>-6.1734413380027525E-4</v>
      </c>
      <c r="E150">
        <f t="shared" si="7"/>
        <v>4.1474091642841032E-3</v>
      </c>
      <c r="F150">
        <f t="shared" ca="1" si="8"/>
        <v>-1.183018508969075</v>
      </c>
      <c r="G150">
        <f ca="1">S0*EXP(Drift*(A150-$A$11)+Volatility*SUM($F$12:F150))</f>
        <v>10.601150983013774</v>
      </c>
    </row>
    <row r="151" spans="1:7" x14ac:dyDescent="0.25">
      <c r="A151" s="1" t="str">
        <f>MID('Filter Data'!A142,2,LEN('Filter Data'!A142)-2)</f>
        <v>22-Oct-2020</v>
      </c>
      <c r="B151">
        <f>'Filter Data'!Q142</f>
        <v>11.0855</v>
      </c>
      <c r="C151">
        <f t="shared" si="6"/>
        <v>4.439813346622524E-3</v>
      </c>
      <c r="D151">
        <f>C151-SET_TRI!C152</f>
        <v>7.6131842166985708E-3</v>
      </c>
      <c r="E151">
        <f t="shared" si="7"/>
        <v>1.7353946134880558E-3</v>
      </c>
      <c r="F151">
        <f t="shared" ca="1" si="8"/>
        <v>-2.103042697140773</v>
      </c>
      <c r="G151">
        <f ca="1">S0*EXP(Drift*(A151-$A$11)+Volatility*SUM($F$12:F151))</f>
        <v>10.433249108385693</v>
      </c>
    </row>
    <row r="152" spans="1:7" x14ac:dyDescent="0.25">
      <c r="A152" s="1" t="str">
        <f>MID('Filter Data'!A143,2,LEN('Filter Data'!A143)-2)</f>
        <v>27-Oct-2020</v>
      </c>
      <c r="B152">
        <f>'Filter Data'!Q143</f>
        <v>11.156499999999999</v>
      </c>
      <c r="C152">
        <f t="shared" si="6"/>
        <v>6.4047629786658008E-3</v>
      </c>
      <c r="D152">
        <f>C152-SET_TRI!C153</f>
        <v>1.1591674026288148E-2</v>
      </c>
      <c r="E152">
        <f t="shared" si="7"/>
        <v>2.884492278033586E-3</v>
      </c>
      <c r="F152">
        <f t="shared" ca="1" si="8"/>
        <v>-1.1729696898192992</v>
      </c>
      <c r="G152">
        <f ca="1">S0*EXP(Drift*(A152-$A$11)+Volatility*SUM($F$12:F152))</f>
        <v>10.377039582876883</v>
      </c>
    </row>
    <row r="153" spans="1:7" x14ac:dyDescent="0.25">
      <c r="A153" s="1" t="str">
        <f>MID('Filter Data'!A144,2,LEN('Filter Data'!A144)-2)</f>
        <v>02-Nov-2020</v>
      </c>
      <c r="B153">
        <f>'Filter Data'!Q144</f>
        <v>11.1496</v>
      </c>
      <c r="C153">
        <f t="shared" si="6"/>
        <v>-6.1847353560703683E-4</v>
      </c>
      <c r="D153">
        <f>C153-SET_TRI!C154</f>
        <v>9.726404043198654E-3</v>
      </c>
      <c r="E153">
        <f t="shared" si="7"/>
        <v>-3.756241261881994E-3</v>
      </c>
      <c r="F153">
        <f t="shared" ca="1" si="8"/>
        <v>-2.05314474166265</v>
      </c>
      <c r="G153">
        <f ca="1">S0*EXP(Drift*(A153-$A$11)+Volatility*SUM($F$12:F153))</f>
        <v>10.257101410635791</v>
      </c>
    </row>
    <row r="154" spans="1:7" x14ac:dyDescent="0.25">
      <c r="A154" s="1" t="str">
        <f>MID('Filter Data'!A145,2,LEN('Filter Data'!A145)-2)</f>
        <v>04-Nov-2020</v>
      </c>
      <c r="B154">
        <f>'Filter Data'!Q145</f>
        <v>11.270300000000001</v>
      </c>
      <c r="C154">
        <f t="shared" si="6"/>
        <v>1.0825500466384547E-2</v>
      </c>
      <c r="D154">
        <f>C154-SET_TRI!C155</f>
        <v>-8.1095147956266669E-3</v>
      </c>
      <c r="E154">
        <f t="shared" si="7"/>
        <v>1.1345268682946878E-2</v>
      </c>
      <c r="F154">
        <f t="shared" ca="1" si="8"/>
        <v>-3.9406355962136641</v>
      </c>
      <c r="G154">
        <f ca="1">S0*EXP(Drift*(A154-$A$11)+Volatility*SUM($F$12:F154))</f>
        <v>9.9557993000599403</v>
      </c>
    </row>
    <row r="155" spans="1:7" x14ac:dyDescent="0.25">
      <c r="A155" s="1" t="str">
        <f>MID('Filter Data'!A146,2,LEN('Filter Data'!A146)-2)</f>
        <v>05-Nov-2020</v>
      </c>
      <c r="B155">
        <f>'Filter Data'!Q146</f>
        <v>11.3665</v>
      </c>
      <c r="C155">
        <f t="shared" si="6"/>
        <v>8.5357088986095855E-3</v>
      </c>
      <c r="D155">
        <f>C155-SET_TRI!C156</f>
        <v>-3.654978297044837E-2</v>
      </c>
      <c r="E155">
        <f t="shared" si="7"/>
        <v>1.4887601830098726E-2</v>
      </c>
      <c r="F155">
        <f t="shared" ca="1" si="8"/>
        <v>0.96128306649864514</v>
      </c>
      <c r="G155">
        <f ca="1">S0*EXP(Drift*(A155-$A$11)+Volatility*SUM($F$12:F155))</f>
        <v>10.04024374081426</v>
      </c>
    </row>
    <row r="156" spans="1:7" x14ac:dyDescent="0.25">
      <c r="A156" s="1" t="str">
        <f>MID('Filter Data'!A147,2,LEN('Filter Data'!A147)-2)</f>
        <v>06-Nov-2020</v>
      </c>
      <c r="B156">
        <f>'Filter Data'!Q147</f>
        <v>11.186400000000001</v>
      </c>
      <c r="C156">
        <f t="shared" si="6"/>
        <v>-1.5844807108608586E-2</v>
      </c>
      <c r="D156">
        <f>C156-SET_TRI!C157</f>
        <v>-1.3920087531121386E-2</v>
      </c>
      <c r="E156">
        <f t="shared" si="7"/>
        <v>-1.4133489478719702E-2</v>
      </c>
      <c r="F156">
        <f t="shared" ca="1" si="8"/>
        <v>0.71210606323239367</v>
      </c>
      <c r="G156">
        <f ca="1">S0*EXP(Drift*(A156-$A$11)+Volatility*SUM($F$12:F156))</f>
        <v>10.105325523108089</v>
      </c>
    </row>
    <row r="157" spans="1:7" x14ac:dyDescent="0.25">
      <c r="A157" s="1" t="str">
        <f>MID('Filter Data'!A148,2,LEN('Filter Data'!A148)-2)</f>
        <v>09-Nov-2020</v>
      </c>
      <c r="B157">
        <f>'Filter Data'!Q148</f>
        <v>11.2151</v>
      </c>
      <c r="C157">
        <f t="shared" si="6"/>
        <v>2.5656153901164659E-3</v>
      </c>
      <c r="D157">
        <f>C157-SET_TRI!C158</f>
        <v>-2.3778334548359155E-2</v>
      </c>
      <c r="E157">
        <f t="shared" si="7"/>
        <v>6.2985217659928452E-3</v>
      </c>
      <c r="F157">
        <f t="shared" ca="1" si="8"/>
        <v>1.37088999817551</v>
      </c>
      <c r="G157">
        <f ca="1">S0*EXP(Drift*(A157-$A$11)+Volatility*SUM($F$12:F157))</f>
        <v>10.240480442864476</v>
      </c>
    </row>
    <row r="158" spans="1:7" x14ac:dyDescent="0.25">
      <c r="A158" s="1" t="str">
        <f>MID('Filter Data'!A149,2,LEN('Filter Data'!A149)-2)</f>
        <v>10-Nov-2020</v>
      </c>
      <c r="B158">
        <f>'Filter Data'!Q149</f>
        <v>10.825100000000001</v>
      </c>
      <c r="C158">
        <f t="shared" si="6"/>
        <v>-3.477454503303571E-2</v>
      </c>
      <c r="D158">
        <f>C158-SET_TRI!C159</f>
        <v>-0.10384699443370624</v>
      </c>
      <c r="E158">
        <f t="shared" si="7"/>
        <v>-1.4622299453395687E-2</v>
      </c>
      <c r="F158">
        <f t="shared" ca="1" si="8"/>
        <v>-0.8226730265899761</v>
      </c>
      <c r="G158">
        <f ca="1">S0*EXP(Drift*(A158-$A$11)+Volatility*SUM($F$12:F158))</f>
        <v>10.181612171695614</v>
      </c>
    </row>
    <row r="159" spans="1:7" x14ac:dyDescent="0.25">
      <c r="A159" s="1" t="str">
        <f>MID('Filter Data'!A150,2,LEN('Filter Data'!A150)-2)</f>
        <v>12-Nov-2020</v>
      </c>
      <c r="B159">
        <f>'Filter Data'!Q150</f>
        <v>11.046099999999999</v>
      </c>
      <c r="C159">
        <f t="shared" si="6"/>
        <v>2.0415515792001765E-2</v>
      </c>
      <c r="D159">
        <f>C159-SET_TRI!C160</f>
        <v>2.8840037694388365E-2</v>
      </c>
      <c r="E159">
        <f t="shared" si="7"/>
        <v>1.3358196585975014E-2</v>
      </c>
      <c r="F159">
        <f t="shared" ca="1" si="8"/>
        <v>1.4456008647493859</v>
      </c>
      <c r="G159">
        <f ca="1">S0*EXP(Drift*(A159-$A$11)+Volatility*SUM($F$12:F159))</f>
        <v>10.315793793976447</v>
      </c>
    </row>
    <row r="160" spans="1:7" x14ac:dyDescent="0.25">
      <c r="A160" s="1" t="str">
        <f>MID('Filter Data'!A151,2,LEN('Filter Data'!A151)-2)</f>
        <v>17-Nov-2020</v>
      </c>
      <c r="B160">
        <f>'Filter Data'!Q151</f>
        <v>11.1568</v>
      </c>
      <c r="C160">
        <f t="shared" si="6"/>
        <v>1.0021636595721689E-2</v>
      </c>
      <c r="D160">
        <f>C160-SET_TRI!C161</f>
        <v>3.5425932960616788E-4</v>
      </c>
      <c r="E160">
        <f t="shared" si="7"/>
        <v>8.8057746855249256E-3</v>
      </c>
      <c r="F160">
        <f t="shared" ca="1" si="8"/>
        <v>-0.66947473352921805</v>
      </c>
      <c r="G160">
        <f ca="1">S0*EXP(Drift*(A160-$A$11)+Volatility*SUM($F$12:F160))</f>
        <v>10.301452794945758</v>
      </c>
    </row>
    <row r="161" spans="1:7" x14ac:dyDescent="0.25">
      <c r="A161" s="1" t="str">
        <f>MID('Filter Data'!A152,2,LEN('Filter Data'!A152)-2)</f>
        <v>18-Nov-2020</v>
      </c>
      <c r="B161">
        <f>'Filter Data'!Q152</f>
        <v>11.2971</v>
      </c>
      <c r="C161">
        <f t="shared" si="6"/>
        <v>1.2575290405851128E-2</v>
      </c>
      <c r="D161">
        <f>C161-SET_TRI!C162</f>
        <v>-9.4055069832086127E-4</v>
      </c>
      <c r="E161">
        <f t="shared" si="7"/>
        <v>1.1624949675644279E-2</v>
      </c>
      <c r="F161">
        <f t="shared" ca="1" si="8"/>
        <v>-0.51233877883134571</v>
      </c>
      <c r="G161">
        <f ca="1">S0*EXP(Drift*(A161-$A$11)+Volatility*SUM($F$12:F161))</f>
        <v>10.267586012465573</v>
      </c>
    </row>
    <row r="162" spans="1:7" x14ac:dyDescent="0.25">
      <c r="A162" s="1" t="str">
        <f>MID('Filter Data'!A153,2,LEN('Filter Data'!A153)-2)</f>
        <v>19-Nov-2020</v>
      </c>
      <c r="B162">
        <f>'Filter Data'!Q153</f>
        <v>11.366199999999999</v>
      </c>
      <c r="C162">
        <f t="shared" si="6"/>
        <v>6.1166139982826414E-3</v>
      </c>
      <c r="D162">
        <f>C162-SET_TRI!C163</f>
        <v>4.7784396777241171E-3</v>
      </c>
      <c r="E162">
        <f t="shared" si="7"/>
        <v>3.9935042593050247E-3</v>
      </c>
      <c r="F162">
        <f t="shared" ca="1" si="8"/>
        <v>1.3365127779752384</v>
      </c>
      <c r="G162">
        <f ca="1">S0*EXP(Drift*(A162-$A$11)+Volatility*SUM($F$12:F162))</f>
        <v>10.385673010713631</v>
      </c>
    </row>
    <row r="163" spans="1:7" x14ac:dyDescent="0.25">
      <c r="A163" s="1" t="str">
        <f>MID('Filter Data'!A154,2,LEN('Filter Data'!A154)-2)</f>
        <v>20-Nov-2020</v>
      </c>
      <c r="B163">
        <f>'Filter Data'!Q154</f>
        <v>11.3971</v>
      </c>
      <c r="C163">
        <f t="shared" si="6"/>
        <v>2.7185866868435203E-3</v>
      </c>
      <c r="D163">
        <f>C163-SET_TRI!C164</f>
        <v>-1.3881148283871816E-2</v>
      </c>
      <c r="E163">
        <f t="shared" si="7"/>
        <v>4.4219192110762657E-3</v>
      </c>
      <c r="F163">
        <f t="shared" ca="1" si="8"/>
        <v>0.48749987283171786</v>
      </c>
      <c r="G163">
        <f ca="1">S0*EXP(Drift*(A163-$A$11)+Volatility*SUM($F$12:F163))</f>
        <v>10.434307536922375</v>
      </c>
    </row>
    <row r="164" spans="1:7" x14ac:dyDescent="0.25">
      <c r="A164" s="1" t="str">
        <f>MID('Filter Data'!A155,2,LEN('Filter Data'!A155)-2)</f>
        <v>23-Nov-2020</v>
      </c>
      <c r="B164">
        <f>'Filter Data'!Q155</f>
        <v>11.422800000000001</v>
      </c>
      <c r="C164">
        <f t="shared" si="6"/>
        <v>2.2549595949847329E-3</v>
      </c>
      <c r="D164">
        <f>C164-SET_TRI!C165</f>
        <v>-2.3451466845784707E-2</v>
      </c>
      <c r="E164">
        <f t="shared" si="7"/>
        <v>5.9208366026787303E-3</v>
      </c>
      <c r="F164">
        <f t="shared" ca="1" si="8"/>
        <v>0.73039223643450957</v>
      </c>
      <c r="G164">
        <f ca="1">S0*EXP(Drift*(A164-$A$11)+Volatility*SUM($F$12:F164))</f>
        <v>10.520048555219489</v>
      </c>
    </row>
    <row r="165" spans="1:7" x14ac:dyDescent="0.25">
      <c r="A165" s="1" t="str">
        <f>MID('Filter Data'!A156,2,LEN('Filter Data'!A156)-2)</f>
        <v>24-Nov-2020</v>
      </c>
      <c r="B165">
        <f>'Filter Data'!Q156</f>
        <v>11.244899999999999</v>
      </c>
      <c r="C165">
        <f t="shared" si="6"/>
        <v>-1.5574114928038752E-2</v>
      </c>
      <c r="D165">
        <f>C165-SET_TRI!C166</f>
        <v>3.6366027236918626E-4</v>
      </c>
      <c r="E165">
        <f t="shared" si="7"/>
        <v>-1.6791904649544987E-2</v>
      </c>
      <c r="F165">
        <f t="shared" ca="1" si="8"/>
        <v>1.0404288412763034</v>
      </c>
      <c r="G165">
        <f ca="1">S0*EXP(Drift*(A165-$A$11)+Volatility*SUM($F$12:F165))</f>
        <v>10.615970079510021</v>
      </c>
    </row>
    <row r="166" spans="1:7" x14ac:dyDescent="0.25">
      <c r="A166" s="1" t="str">
        <f>MID('Filter Data'!A157,2,LEN('Filter Data'!A157)-2)</f>
        <v>01-Dec-2020</v>
      </c>
      <c r="B166">
        <f>'Filter Data'!Q157</f>
        <v>11.6594</v>
      </c>
      <c r="C166">
        <f t="shared" si="6"/>
        <v>3.6861154834636173E-2</v>
      </c>
      <c r="D166">
        <f>C166-SET_TRI!C167</f>
        <v>2.9435751169363065E-2</v>
      </c>
      <c r="E166">
        <f t="shared" si="7"/>
        <v>2.9681675202446821E-2</v>
      </c>
      <c r="F166">
        <f t="shared" ca="1" si="8"/>
        <v>1.3444106991011999</v>
      </c>
      <c r="G166">
        <f ca="1">S0*EXP(Drift*(A166-$A$11)+Volatility*SUM($F$12:F166))</f>
        <v>10.789658302783691</v>
      </c>
    </row>
    <row r="167" spans="1:7" x14ac:dyDescent="0.25">
      <c r="A167" s="1" t="str">
        <f>MID('Filter Data'!A158,2,LEN('Filter Data'!A158)-2)</f>
        <v>02-Dec-2020</v>
      </c>
      <c r="B167">
        <f>'Filter Data'!Q158</f>
        <v>11.636200000000001</v>
      </c>
      <c r="C167">
        <f t="shared" si="6"/>
        <v>-1.9898107964388578E-3</v>
      </c>
      <c r="D167">
        <f>C167-SET_TRI!C168</f>
        <v>2.7825599736718692E-4</v>
      </c>
      <c r="E167">
        <f t="shared" si="7"/>
        <v>-3.1900870268648457E-3</v>
      </c>
      <c r="F167">
        <f t="shared" ca="1" si="8"/>
        <v>0.12304365155305376</v>
      </c>
      <c r="G167">
        <f ca="1">S0*EXP(Drift*(A167-$A$11)+Volatility*SUM($F$12:F167))</f>
        <v>10.808757659617751</v>
      </c>
    </row>
    <row r="168" spans="1:7" x14ac:dyDescent="0.25">
      <c r="A168" s="1" t="str">
        <f>MID('Filter Data'!A159,2,LEN('Filter Data'!A159)-2)</f>
        <v>03-Dec-2020</v>
      </c>
      <c r="B168">
        <f>'Filter Data'!Q159</f>
        <v>11.8057</v>
      </c>
      <c r="C168">
        <f t="shared" si="6"/>
        <v>1.4566611092968435E-2</v>
      </c>
      <c r="D168">
        <f>C168-SET_TRI!C169</f>
        <v>-2.6927225998056928E-4</v>
      </c>
      <c r="E168">
        <f t="shared" si="7"/>
        <v>1.3478614151266794E-2</v>
      </c>
      <c r="F168">
        <f t="shared" ca="1" si="8"/>
        <v>-0.99575992950129466</v>
      </c>
      <c r="G168">
        <f ca="1">S0*EXP(Drift*(A168-$A$11)+Volatility*SUM($F$12:F168))</f>
        <v>10.731814898804146</v>
      </c>
    </row>
    <row r="169" spans="1:7" x14ac:dyDescent="0.25">
      <c r="A169" s="1" t="str">
        <f>MID('Filter Data'!A160,2,LEN('Filter Data'!A160)-2)</f>
        <v>04-Dec-2020</v>
      </c>
      <c r="B169">
        <f>'Filter Data'!Q160</f>
        <v>11.8043</v>
      </c>
      <c r="C169">
        <f t="shared" si="6"/>
        <v>-1.1858678434995722E-4</v>
      </c>
      <c r="D169">
        <f>C169-SET_TRI!C170</f>
        <v>-9.8527731609990375E-3</v>
      </c>
      <c r="E169">
        <f t="shared" si="7"/>
        <v>7.5866400356843172E-4</v>
      </c>
      <c r="F169">
        <f t="shared" ca="1" si="8"/>
        <v>-1.0697185303802383</v>
      </c>
      <c r="G169">
        <f ca="1">S0*EXP(Drift*(A169-$A$11)+Volatility*SUM($F$12:F169))</f>
        <v>10.64914387152581</v>
      </c>
    </row>
    <row r="170" spans="1:7" x14ac:dyDescent="0.25">
      <c r="A170" s="1" t="str">
        <f>MID('Filter Data'!A161,2,LEN('Filter Data'!A161)-2)</f>
        <v>08-Dec-2020</v>
      </c>
      <c r="B170">
        <f>'Filter Data'!Q161</f>
        <v>11.9582</v>
      </c>
      <c r="C170">
        <f t="shared" si="6"/>
        <v>1.3037621883550923E-2</v>
      </c>
      <c r="D170">
        <f>C170-SET_TRI!C171</f>
        <v>-3.789646309477139E-3</v>
      </c>
      <c r="E170">
        <f t="shared" si="7"/>
        <v>1.2671533060775963E-2</v>
      </c>
      <c r="F170">
        <f t="shared" ca="1" si="8"/>
        <v>-2.4612975624022608</v>
      </c>
      <c r="G170">
        <f ca="1">S0*EXP(Drift*(A170-$A$11)+Volatility*SUM($F$12:F170))</f>
        <v>10.475361030378798</v>
      </c>
    </row>
    <row r="171" spans="1:7" x14ac:dyDescent="0.25">
      <c r="A171" s="1" t="str">
        <f>MID('Filter Data'!A162,2,LEN('Filter Data'!A162)-2)</f>
        <v>14-Dec-2020</v>
      </c>
      <c r="B171">
        <f>'Filter Data'!Q162</f>
        <v>11.73</v>
      </c>
      <c r="C171">
        <f t="shared" si="6"/>
        <v>-1.9083139602950216E-2</v>
      </c>
      <c r="D171">
        <f>C171-SET_TRI!C172</f>
        <v>-1.0781025481826032E-2</v>
      </c>
      <c r="E171">
        <f t="shared" si="7"/>
        <v>-1.8015536063478801E-2</v>
      </c>
      <c r="F171">
        <f t="shared" ca="1" si="8"/>
        <v>1.0953389435401379</v>
      </c>
      <c r="G171">
        <f ca="1">S0*EXP(Drift*(A171-$A$11)+Volatility*SUM($F$12:F171))</f>
        <v>10.61727095035528</v>
      </c>
    </row>
    <row r="172" spans="1:7" x14ac:dyDescent="0.25">
      <c r="A172" s="1" t="str">
        <f>MID('Filter Data'!A163,2,LEN('Filter Data'!A163)-2)</f>
        <v>15-Dec-2020</v>
      </c>
      <c r="B172">
        <f>'Filter Data'!Q163</f>
        <v>11.825699999999999</v>
      </c>
      <c r="C172">
        <f t="shared" si="6"/>
        <v>8.1585677749359767E-3</v>
      </c>
      <c r="D172">
        <f>C172-SET_TRI!C173</f>
        <v>6.6188147260141687E-3</v>
      </c>
      <c r="E172">
        <f t="shared" si="7"/>
        <v>5.6580601598944045E-3</v>
      </c>
      <c r="F172">
        <f t="shared" ca="1" si="8"/>
        <v>0.43575808859054538</v>
      </c>
      <c r="G172">
        <f ca="1">S0*EXP(Drift*(A172-$A$11)+Volatility*SUM($F$12:F172))</f>
        <v>10.662594147284718</v>
      </c>
    </row>
    <row r="173" spans="1:7" x14ac:dyDescent="0.25">
      <c r="A173" s="1" t="str">
        <f>MID('Filter Data'!A164,2,LEN('Filter Data'!A164)-2)</f>
        <v>16-Dec-2020</v>
      </c>
      <c r="B173">
        <f>'Filter Data'!Q164</f>
        <v>11.946400000000001</v>
      </c>
      <c r="C173">
        <f t="shared" si="6"/>
        <v>1.0206583965431318E-2</v>
      </c>
      <c r="D173">
        <f>C173-SET_TRI!C174</f>
        <v>8.499664465481763E-3</v>
      </c>
      <c r="E173">
        <f t="shared" si="7"/>
        <v>7.3203785017202372E-3</v>
      </c>
      <c r="F173">
        <f t="shared" ca="1" si="8"/>
        <v>-1.1103886827285376</v>
      </c>
      <c r="G173">
        <f ca="1">S0*EXP(Drift*(A173-$A$11)+Volatility*SUM($F$12:F173))</f>
        <v>10.577028985235303</v>
      </c>
    </row>
    <row r="174" spans="1:7" x14ac:dyDescent="0.25">
      <c r="A174" s="1" t="str">
        <f>MID('Filter Data'!A165,2,LEN('Filter Data'!A165)-2)</f>
        <v>17-Dec-2020</v>
      </c>
      <c r="B174">
        <f>'Filter Data'!Q165</f>
        <v>12.086</v>
      </c>
      <c r="C174">
        <f t="shared" si="6"/>
        <v>1.1685528694836914E-2</v>
      </c>
      <c r="D174">
        <f>C174-SET_TRI!C175</f>
        <v>1.3694390392435488E-2</v>
      </c>
      <c r="E174">
        <f t="shared" si="7"/>
        <v>7.7340629009620228E-3</v>
      </c>
      <c r="F174">
        <f t="shared" ca="1" si="8"/>
        <v>-2.4039671870222894</v>
      </c>
      <c r="G174">
        <f ca="1">S0*EXP(Drift*(A174-$A$11)+Volatility*SUM($F$12:F174))</f>
        <v>10.384585135454959</v>
      </c>
    </row>
    <row r="175" spans="1:7" x14ac:dyDescent="0.25">
      <c r="A175" s="1" t="str">
        <f>MID('Filter Data'!A166,2,LEN('Filter Data'!A166)-2)</f>
        <v>18-Dec-2020</v>
      </c>
      <c r="B175">
        <f>'Filter Data'!Q166</f>
        <v>12.2012</v>
      </c>
      <c r="C175">
        <f t="shared" si="6"/>
        <v>9.5316895581664517E-3</v>
      </c>
      <c r="D175">
        <f>C175-SET_TRI!C176</f>
        <v>1.133076979419566E-2</v>
      </c>
      <c r="E175">
        <f t="shared" si="7"/>
        <v>6.0649213776533227E-3</v>
      </c>
      <c r="F175">
        <f t="shared" ca="1" si="8"/>
        <v>-1.0782418434454906</v>
      </c>
      <c r="G175">
        <f ca="1">S0*EXP(Drift*(A175-$A$11)+Volatility*SUM($F$12:F175))</f>
        <v>10.303889303015167</v>
      </c>
    </row>
    <row r="176" spans="1:7" x14ac:dyDescent="0.25">
      <c r="A176" s="1" t="str">
        <f>MID('Filter Data'!A167,2,LEN('Filter Data'!A167)-2)</f>
        <v>21-Dec-2020</v>
      </c>
      <c r="B176">
        <f>'Filter Data'!Q167</f>
        <v>11.5825</v>
      </c>
      <c r="C176">
        <f t="shared" si="6"/>
        <v>-5.0708127069468617E-2</v>
      </c>
      <c r="D176">
        <f>C176-SET_TRI!C177</f>
        <v>7.6457655467062832E-3</v>
      </c>
      <c r="E176">
        <f t="shared" si="7"/>
        <v>-5.3419227117238205E-2</v>
      </c>
      <c r="F176">
        <f t="shared" ca="1" si="8"/>
        <v>4.0273004520724127</v>
      </c>
      <c r="G176">
        <f ca="1">S0*EXP(Drift*(A176-$A$11)+Volatility*SUM($F$12:F176))</f>
        <v>10.665016238609335</v>
      </c>
    </row>
    <row r="177" spans="1:7" x14ac:dyDescent="0.25">
      <c r="A177" s="1" t="str">
        <f>MID('Filter Data'!A168,2,LEN('Filter Data'!A168)-2)</f>
        <v>22-Dec-2020</v>
      </c>
      <c r="B177">
        <f>'Filter Data'!Q168</f>
        <v>11.7858</v>
      </c>
      <c r="C177">
        <f t="shared" si="6"/>
        <v>1.755234189510041E-2</v>
      </c>
      <c r="D177">
        <f>C177-SET_TRI!C178</f>
        <v>1.8625912770804248E-3</v>
      </c>
      <c r="E177">
        <f t="shared" si="7"/>
        <v>1.6027172773906032E-2</v>
      </c>
      <c r="F177">
        <f t="shared" ca="1" si="8"/>
        <v>0.71306379343555459</v>
      </c>
      <c r="G177">
        <f ca="1">S0*EXP(Drift*(A177-$A$11)+Volatility*SUM($F$12:F177))</f>
        <v>10.734229749723694</v>
      </c>
    </row>
    <row r="178" spans="1:7" x14ac:dyDescent="0.25">
      <c r="A178" s="1" t="str">
        <f>MID('Filter Data'!A169,2,LEN('Filter Data'!A169)-2)</f>
        <v>23-Dec-2020</v>
      </c>
      <c r="B178">
        <f>'Filter Data'!Q169</f>
        <v>11.8406</v>
      </c>
      <c r="C178">
        <f t="shared" si="6"/>
        <v>4.6496631539649563E-3</v>
      </c>
      <c r="D178">
        <f>C178-SET_TRI!C179</f>
        <v>1.8004076984124359E-2</v>
      </c>
      <c r="E178">
        <f t="shared" si="7"/>
        <v>-1.8557172149789164E-4</v>
      </c>
      <c r="F178">
        <f t="shared" ca="1" si="8"/>
        <v>1.8321274713492404</v>
      </c>
      <c r="G178">
        <f ca="1">S0*EXP(Drift*(A178-$A$11)+Volatility*SUM($F$12:F178))</f>
        <v>10.900636222858619</v>
      </c>
    </row>
    <row r="179" spans="1:7" x14ac:dyDescent="0.25">
      <c r="A179" s="1" t="str">
        <f>MID('Filter Data'!A170,2,LEN('Filter Data'!A170)-2)</f>
        <v>29-Dec-2020</v>
      </c>
      <c r="B179">
        <f>'Filter Data'!Q170</f>
        <v>12.4801</v>
      </c>
      <c r="C179">
        <f t="shared" si="6"/>
        <v>5.4009087377328846E-2</v>
      </c>
      <c r="D179">
        <f>C179-SET_TRI!C180</f>
        <v>2.0333311906354255E-2</v>
      </c>
      <c r="E179">
        <f t="shared" si="7"/>
        <v>4.8696206212692328E-2</v>
      </c>
      <c r="F179">
        <f t="shared" ca="1" si="8"/>
        <v>-3.4175010861172757</v>
      </c>
      <c r="G179">
        <f ca="1">S0*EXP(Drift*(A179-$A$11)+Volatility*SUM($F$12:F179))</f>
        <v>10.658173738968951</v>
      </c>
    </row>
    <row r="180" spans="1:7" x14ac:dyDescent="0.25">
      <c r="A180" s="1" t="str">
        <f>MID('Filter Data'!A171,2,LEN('Filter Data'!A171)-2)</f>
        <v>30-Dec-2020</v>
      </c>
      <c r="B180">
        <f>'Filter Data'!Q171</f>
        <v>12.321999999999999</v>
      </c>
      <c r="C180">
        <f t="shared" si="6"/>
        <v>-1.2668167723015121E-2</v>
      </c>
      <c r="D180">
        <f>C180-SET_TRI!C181</f>
        <v>1.9957468227660511E-3</v>
      </c>
      <c r="E180">
        <f t="shared" si="7"/>
        <v>-1.4220642485075791E-2</v>
      </c>
      <c r="F180">
        <f t="shared" ca="1" si="8"/>
        <v>-0.18352804516399185</v>
      </c>
      <c r="G180">
        <f ca="1">S0*EXP(Drift*(A180-$A$11)+Volatility*SUM($F$12:F180))</f>
        <v>10.650996598623204</v>
      </c>
    </row>
    <row r="181" spans="1:7" x14ac:dyDescent="0.25">
      <c r="A181" s="1" t="str">
        <f>MID('Filter Data'!A172,2,LEN('Filter Data'!A172)-2)</f>
        <v>04-Jan-2021</v>
      </c>
      <c r="B181">
        <f>'Filter Data'!Q172</f>
        <v>12.5749</v>
      </c>
      <c r="C181">
        <f t="shared" si="6"/>
        <v>2.0524265541308259E-2</v>
      </c>
      <c r="D181">
        <f>C181-SET_TRI!C182</f>
        <v>5.2446777399461856E-3</v>
      </c>
      <c r="E181">
        <f t="shared" si="7"/>
        <v>1.8305546347841314E-2</v>
      </c>
      <c r="F181">
        <f t="shared" ca="1" si="8"/>
        <v>-1.7384852858302371</v>
      </c>
      <c r="G181">
        <f ca="1">S0*EXP(Drift*(A181-$A$11)+Volatility*SUM($F$12:F181))</f>
        <v>10.545996995040966</v>
      </c>
    </row>
    <row r="182" spans="1:7" x14ac:dyDescent="0.25">
      <c r="A182" s="1" t="str">
        <f>MID('Filter Data'!A173,2,LEN('Filter Data'!A173)-2)</f>
        <v>05-Jan-2021</v>
      </c>
      <c r="B182">
        <f>'Filter Data'!Q173</f>
        <v>12.7582</v>
      </c>
      <c r="C182">
        <f t="shared" si="6"/>
        <v>1.4576656673214174E-2</v>
      </c>
      <c r="D182">
        <f>C182-SET_TRI!C183</f>
        <v>-1.7477758621895816E-2</v>
      </c>
      <c r="E182">
        <f t="shared" si="7"/>
        <v>1.7017530767498679E-2</v>
      </c>
      <c r="F182">
        <f t="shared" ca="1" si="8"/>
        <v>-0.12528763514380772</v>
      </c>
      <c r="G182">
        <f ca="1">S0*EXP(Drift*(A182-$A$11)+Volatility*SUM($F$12:F182))</f>
        <v>10.543786093954783</v>
      </c>
    </row>
    <row r="183" spans="1:7" x14ac:dyDescent="0.25">
      <c r="A183" s="1" t="str">
        <f>MID('Filter Data'!A174,2,LEN('Filter Data'!A174)-2)</f>
        <v>06-Jan-2021</v>
      </c>
      <c r="B183">
        <f>'Filter Data'!Q174</f>
        <v>12.683299999999999</v>
      </c>
      <c r="C183">
        <f t="shared" si="6"/>
        <v>-5.8707341160979835E-3</v>
      </c>
      <c r="D183">
        <f>C183-SET_TRI!C184</f>
        <v>8.368847099809236E-3</v>
      </c>
      <c r="E183">
        <f t="shared" si="7"/>
        <v>-8.7301134195636489E-3</v>
      </c>
      <c r="F183">
        <f t="shared" ca="1" si="8"/>
        <v>-1.5609708816043153</v>
      </c>
      <c r="G183">
        <f ca="1">S0*EXP(Drift*(A183-$A$11)+Volatility*SUM($F$12:F183))</f>
        <v>10.421699224694768</v>
      </c>
    </row>
    <row r="184" spans="1:7" x14ac:dyDescent="0.25">
      <c r="A184" s="1" t="str">
        <f>MID('Filter Data'!A175,2,LEN('Filter Data'!A175)-2)</f>
        <v>07-Jan-2021</v>
      </c>
      <c r="B184">
        <f>'Filter Data'!Q175</f>
        <v>12.8314</v>
      </c>
      <c r="C184">
        <f t="shared" si="6"/>
        <v>1.1676771818060067E-2</v>
      </c>
      <c r="D184">
        <f>C184-SET_TRI!C185</f>
        <v>-4.2523602323825994E-3</v>
      </c>
      <c r="E184">
        <f t="shared" si="7"/>
        <v>1.1405569769528213E-2</v>
      </c>
      <c r="F184">
        <f t="shared" ca="1" si="8"/>
        <v>-0.25363062885151089</v>
      </c>
      <c r="G184">
        <f ca="1">S0*EXP(Drift*(A184-$A$11)+Volatility*SUM($F$12:F184))</f>
        <v>10.40886686280578</v>
      </c>
    </row>
    <row r="185" spans="1:7" x14ac:dyDescent="0.25">
      <c r="A185" s="1" t="str">
        <f>MID('Filter Data'!A176,2,LEN('Filter Data'!A176)-2)</f>
        <v>08-Jan-2021</v>
      </c>
      <c r="B185">
        <f>'Filter Data'!Q176</f>
        <v>12.7582</v>
      </c>
      <c r="C185">
        <f t="shared" si="6"/>
        <v>-5.7047555216110423E-3</v>
      </c>
      <c r="D185">
        <f>C185-SET_TRI!C186</f>
        <v>-2.8946554349372239E-2</v>
      </c>
      <c r="E185">
        <f t="shared" si="7"/>
        <v>-9.1202431397210178E-4</v>
      </c>
      <c r="F185">
        <f t="shared" ca="1" si="8"/>
        <v>-0.175480927763149</v>
      </c>
      <c r="G185">
        <f ca="1">S0*EXP(Drift*(A185-$A$11)+Volatility*SUM($F$12:F185))</f>
        <v>10.402524435221782</v>
      </c>
    </row>
    <row r="186" spans="1:7" x14ac:dyDescent="0.25">
      <c r="A186" s="1" t="str">
        <f>MID('Filter Data'!A177,2,LEN('Filter Data'!A177)-2)</f>
        <v>11-Jan-2021</v>
      </c>
      <c r="B186">
        <f>'Filter Data'!Q177</f>
        <v>12.9108</v>
      </c>
      <c r="C186">
        <f t="shared" si="6"/>
        <v>1.1960934928124627E-2</v>
      </c>
      <c r="D186">
        <f>C186-SET_TRI!C187</f>
        <v>1.4705333655312593E-2</v>
      </c>
      <c r="E186">
        <f t="shared" si="7"/>
        <v>7.8021593032533447E-3</v>
      </c>
      <c r="F186">
        <f t="shared" ca="1" si="8"/>
        <v>0.14825941514410901</v>
      </c>
      <c r="G186">
        <f ca="1">S0*EXP(Drift*(A186-$A$11)+Volatility*SUM($F$12:F186))</f>
        <v>10.4394800034444</v>
      </c>
    </row>
    <row r="187" spans="1:7" x14ac:dyDescent="0.25">
      <c r="A187" s="1" t="str">
        <f>MID('Filter Data'!A178,2,LEN('Filter Data'!A178)-2)</f>
        <v>12-Jan-2021</v>
      </c>
      <c r="B187">
        <f>'Filter Data'!Q178</f>
        <v>13.0299</v>
      </c>
      <c r="C187">
        <f t="shared" si="6"/>
        <v>9.2248350218421434E-3</v>
      </c>
      <c r="D187">
        <f>C187-SET_TRI!C188</f>
        <v>8.6055434749666045E-3</v>
      </c>
      <c r="E187">
        <f t="shared" si="7"/>
        <v>6.3169174004181761E-3</v>
      </c>
      <c r="F187">
        <f t="shared" ca="1" si="8"/>
        <v>-2.4672340363434849E-2</v>
      </c>
      <c r="G187">
        <f ca="1">S0*EXP(Drift*(A187-$A$11)+Volatility*SUM($F$12:F187))</f>
        <v>10.445660492335744</v>
      </c>
    </row>
    <row r="188" spans="1:7" x14ac:dyDescent="0.25">
      <c r="A188" s="1" t="str">
        <f>MID('Filter Data'!A179,2,LEN('Filter Data'!A179)-2)</f>
        <v>13-Jan-2021</v>
      </c>
      <c r="B188">
        <f>'Filter Data'!Q179</f>
        <v>13.0474</v>
      </c>
      <c r="C188">
        <f t="shared" si="6"/>
        <v>1.3430647971204746E-3</v>
      </c>
      <c r="D188">
        <f>C188-SET_TRI!C189</f>
        <v>-4.0221730521936812E-3</v>
      </c>
      <c r="E188">
        <f t="shared" si="7"/>
        <v>1.0246592435306898E-3</v>
      </c>
      <c r="F188">
        <f t="shared" ca="1" si="8"/>
        <v>0.36864668100365866</v>
      </c>
      <c r="G188">
        <f ca="1">S0*EXP(Drift*(A188-$A$11)+Volatility*SUM($F$12:F188))</f>
        <v>10.484644291499345</v>
      </c>
    </row>
    <row r="189" spans="1:7" x14ac:dyDescent="0.25">
      <c r="A189" s="1" t="str">
        <f>MID('Filter Data'!A180,2,LEN('Filter Data'!A180)-2)</f>
        <v>14-Jan-2021</v>
      </c>
      <c r="B189">
        <f>'Filter Data'!Q180</f>
        <v>13.0062</v>
      </c>
      <c r="C189">
        <f t="shared" si="6"/>
        <v>-3.1577172463479243E-3</v>
      </c>
      <c r="D189">
        <f>C189-SET_TRI!C190</f>
        <v>6.4279925548236909E-3</v>
      </c>
      <c r="E189">
        <f t="shared" si="7"/>
        <v>-5.6190937711369359E-3</v>
      </c>
      <c r="F189">
        <f t="shared" ca="1" si="8"/>
        <v>0.53455353776935144</v>
      </c>
      <c r="G189">
        <f ca="1">S0*EXP(Drift*(A189-$A$11)+Volatility*SUM($F$12:F189))</f>
        <v>10.537691477778042</v>
      </c>
    </row>
    <row r="190" spans="1:7" x14ac:dyDescent="0.25">
      <c r="A190" s="1" t="str">
        <f>MID('Filter Data'!A181,2,LEN('Filter Data'!A181)-2)</f>
        <v>15-Jan-2021</v>
      </c>
      <c r="B190">
        <f>'Filter Data'!Q181</f>
        <v>12.952999999999999</v>
      </c>
      <c r="C190">
        <f t="shared" si="6"/>
        <v>-4.0903569067060599E-3</v>
      </c>
      <c r="D190">
        <f>C190-SET_TRI!C191</f>
        <v>9.7950016706132813E-3</v>
      </c>
      <c r="E190">
        <f t="shared" si="7"/>
        <v>-7.2421916563920122E-3</v>
      </c>
      <c r="F190">
        <f t="shared" ca="1" si="8"/>
        <v>-0.73305809507495856</v>
      </c>
      <c r="G190">
        <f ca="1">S0*EXP(Drift*(A190-$A$11)+Volatility*SUM($F$12:F190))</f>
        <v>10.484596839018254</v>
      </c>
    </row>
    <row r="191" spans="1:7" x14ac:dyDescent="0.25">
      <c r="A191" s="1" t="str">
        <f>MID('Filter Data'!A182,2,LEN('Filter Data'!A182)-2)</f>
        <v>19-Jan-2021</v>
      </c>
      <c r="B191">
        <f>'Filter Data'!Q182</f>
        <v>13.245200000000001</v>
      </c>
      <c r="C191">
        <f t="shared" si="6"/>
        <v>2.2558480660850855E-2</v>
      </c>
      <c r="D191">
        <f>C191-SET_TRI!C192</f>
        <v>2.2242279252032628E-2</v>
      </c>
      <c r="E191">
        <f t="shared" si="7"/>
        <v>1.6854135689745191E-2</v>
      </c>
      <c r="F191">
        <f t="shared" ca="1" si="8"/>
        <v>-0.88213433665617302</v>
      </c>
      <c r="G191">
        <f ca="1">S0*EXP(Drift*(A191-$A$11)+Volatility*SUM($F$12:F191))</f>
        <v>10.444061714046102</v>
      </c>
    </row>
    <row r="192" spans="1:7" x14ac:dyDescent="0.25">
      <c r="A192" s="1" t="str">
        <f>MID('Filter Data'!A183,2,LEN('Filter Data'!A183)-2)</f>
        <v>21-Jan-2021</v>
      </c>
      <c r="B192">
        <f>'Filter Data'!Q183</f>
        <v>13.2242</v>
      </c>
      <c r="C192">
        <f t="shared" si="6"/>
        <v>-1.5854800229517709E-3</v>
      </c>
      <c r="D192">
        <f>C192-SET_TRI!C193</f>
        <v>5.2811199459598616E-3</v>
      </c>
      <c r="E192">
        <f t="shared" si="7"/>
        <v>-3.8116722644593454E-3</v>
      </c>
      <c r="F192">
        <f t="shared" ca="1" si="8"/>
        <v>-0.57540007779994906</v>
      </c>
      <c r="G192">
        <f ca="1">S0*EXP(Drift*(A192-$A$11)+Volatility*SUM($F$12:F192))</f>
        <v>10.412704132174044</v>
      </c>
    </row>
    <row r="193" spans="1:7" x14ac:dyDescent="0.25">
      <c r="A193" s="1" t="str">
        <f>MID('Filter Data'!A184,2,LEN('Filter Data'!A184)-2)</f>
        <v>22-Jan-2021</v>
      </c>
      <c r="B193">
        <f>'Filter Data'!Q184</f>
        <v>13.149699999999999</v>
      </c>
      <c r="C193">
        <f t="shared" si="6"/>
        <v>-5.6336111069100929E-3</v>
      </c>
      <c r="D193">
        <f>C193-SET_TRI!C194</f>
        <v>6.8184488823121699E-3</v>
      </c>
      <c r="E193">
        <f t="shared" si="7"/>
        <v>-8.1750568484746742E-3</v>
      </c>
      <c r="F193">
        <f t="shared" ca="1" si="8"/>
        <v>-0.92828138119182269</v>
      </c>
      <c r="G193">
        <f ca="1">S0*EXP(Drift*(A193-$A$11)+Volatility*SUM($F$12:F193))</f>
        <v>10.344139668913449</v>
      </c>
    </row>
    <row r="194" spans="1:7" x14ac:dyDescent="0.25">
      <c r="A194" s="1" t="str">
        <f>MID('Filter Data'!A185,2,LEN('Filter Data'!A185)-2)</f>
        <v>25-Jan-2021</v>
      </c>
      <c r="B194">
        <f>'Filter Data'!Q185</f>
        <v>13.3291</v>
      </c>
      <c r="C194">
        <f t="shared" si="6"/>
        <v>1.3642896796124711E-2</v>
      </c>
      <c r="D194">
        <f>C194-SET_TRI!C195</f>
        <v>1.1227240021489306E-2</v>
      </c>
      <c r="E194">
        <f t="shared" si="7"/>
        <v>1.0197359025339787E-2</v>
      </c>
      <c r="F194">
        <f t="shared" ca="1" si="8"/>
        <v>-1.4568578733431152</v>
      </c>
      <c r="G194">
        <f ca="1">S0*EXP(Drift*(A194-$A$11)+Volatility*SUM($F$12:F194))</f>
        <v>10.248995834191886</v>
      </c>
    </row>
    <row r="195" spans="1:7" x14ac:dyDescent="0.25">
      <c r="A195" s="1" t="str">
        <f>MID('Filter Data'!A186,2,LEN('Filter Data'!A186)-2)</f>
        <v>27-Jan-2021</v>
      </c>
      <c r="B195">
        <f>'Filter Data'!Q186</f>
        <v>13.436500000000001</v>
      </c>
      <c r="C195">
        <f t="shared" si="6"/>
        <v>8.0575582747522464E-3</v>
      </c>
      <c r="D195">
        <f>C195-SET_TRI!C196</f>
        <v>1.36274509304312E-2</v>
      </c>
      <c r="E195">
        <f t="shared" si="7"/>
        <v>4.1198194713670134E-3</v>
      </c>
      <c r="F195">
        <f t="shared" ca="1" si="8"/>
        <v>-0.21193432864264816</v>
      </c>
      <c r="G195">
        <f ca="1">S0*EXP(Drift*(A195-$A$11)+Volatility*SUM($F$12:F195))</f>
        <v>10.247853031857835</v>
      </c>
    </row>
    <row r="196" spans="1:7" x14ac:dyDescent="0.25">
      <c r="A196" s="1" t="str">
        <f>MID('Filter Data'!A187,2,LEN('Filter Data'!A187)-2)</f>
        <v>28-Jan-2021</v>
      </c>
      <c r="B196">
        <f>'Filter Data'!Q187</f>
        <v>13.148300000000001</v>
      </c>
      <c r="C196">
        <f t="shared" si="6"/>
        <v>-2.1449038067949226E-2</v>
      </c>
      <c r="D196">
        <f>C196-SET_TRI!C197</f>
        <v>-2.6541429388810683E-4</v>
      </c>
      <c r="E196">
        <f t="shared" si="7"/>
        <v>-2.2537826146332804E-2</v>
      </c>
      <c r="F196">
        <f t="shared" ca="1" si="8"/>
        <v>0.72959645909310333</v>
      </c>
      <c r="G196">
        <f ca="1">S0*EXP(Drift*(A196-$A$11)+Volatility*SUM($F$12:F196))</f>
        <v>10.315717764596586</v>
      </c>
    </row>
    <row r="197" spans="1:7" x14ac:dyDescent="0.25">
      <c r="A197" s="1" t="str">
        <f>MID('Filter Data'!A188,2,LEN('Filter Data'!A188)-2)</f>
        <v>29-Jan-2021</v>
      </c>
      <c r="B197">
        <f>'Filter Data'!Q188</f>
        <v>13.223699999999999</v>
      </c>
      <c r="C197">
        <f t="shared" si="6"/>
        <v>5.7345816569441188E-3</v>
      </c>
      <c r="D197">
        <f>C197-SET_TRI!C198</f>
        <v>5.8283363923759502E-3</v>
      </c>
      <c r="E197">
        <f t="shared" si="7"/>
        <v>3.3961740684524721E-3</v>
      </c>
      <c r="F197">
        <f t="shared" ca="1" si="8"/>
        <v>-2.7230782770345163</v>
      </c>
      <c r="G197">
        <f ca="1">S0*EXP(Drift*(A197-$A$11)+Volatility*SUM($F$12:F197))</f>
        <v>10.102314578192413</v>
      </c>
    </row>
    <row r="198" spans="1:7" x14ac:dyDescent="0.25">
      <c r="A198" s="1" t="str">
        <f>MID('Filter Data'!A189,2,LEN('Filter Data'!A189)-2)</f>
        <v>01-Feb-2021</v>
      </c>
      <c r="B198">
        <f>'Filter Data'!Q189</f>
        <v>13.351000000000001</v>
      </c>
      <c r="C198">
        <f t="shared" si="6"/>
        <v>9.6266551721531611E-3</v>
      </c>
      <c r="D198">
        <f>C198-SET_TRI!C199</f>
        <v>2.8320703428736781E-3</v>
      </c>
      <c r="E198">
        <f t="shared" si="7"/>
        <v>7.902679106331495E-3</v>
      </c>
      <c r="F198">
        <f t="shared" ca="1" si="8"/>
        <v>1.8430212735384077</v>
      </c>
      <c r="G198">
        <f ca="1">S0*EXP(Drift*(A198-$A$11)+Volatility*SUM($F$12:F198))</f>
        <v>10.276005603487144</v>
      </c>
    </row>
    <row r="199" spans="1:7" x14ac:dyDescent="0.25">
      <c r="A199" s="1" t="str">
        <f>MID('Filter Data'!A190,2,LEN('Filter Data'!A190)-2)</f>
        <v>02-Feb-2021</v>
      </c>
      <c r="B199">
        <f>'Filter Data'!Q190</f>
        <v>13.510199999999999</v>
      </c>
      <c r="C199">
        <f t="shared" si="6"/>
        <v>1.192420043442427E-2</v>
      </c>
      <c r="D199">
        <f>C199-SET_TRI!C200</f>
        <v>6.3125318022658238E-3</v>
      </c>
      <c r="E199">
        <f t="shared" si="7"/>
        <v>9.4865009546074609E-3</v>
      </c>
      <c r="F199">
        <f t="shared" ca="1" si="8"/>
        <v>0.75134358469760842</v>
      </c>
      <c r="G199">
        <f ca="1">S0*EXP(Drift*(A199-$A$11)+Volatility*SUM($F$12:F199))</f>
        <v>10.345848950078139</v>
      </c>
    </row>
    <row r="200" spans="1:7" x14ac:dyDescent="0.25">
      <c r="A200" s="1" t="str">
        <f>MID('Filter Data'!A191,2,LEN('Filter Data'!A191)-2)</f>
        <v>03-Feb-2021</v>
      </c>
      <c r="B200">
        <f>'Filter Data'!Q191</f>
        <v>13.541600000000001</v>
      </c>
      <c r="C200">
        <f t="shared" si="6"/>
        <v>2.3241698864562648E-3</v>
      </c>
      <c r="D200">
        <f>C200-SET_TRI!C201</f>
        <v>6.7802684849065584E-3</v>
      </c>
      <c r="E200">
        <f t="shared" si="7"/>
        <v>-2.094463635590022E-4</v>
      </c>
      <c r="F200">
        <f t="shared" ca="1" si="8"/>
        <v>0.24019463365424434</v>
      </c>
      <c r="G200">
        <f ca="1">S0*EXP(Drift*(A200-$A$11)+Volatility*SUM($F$12:F200))</f>
        <v>10.373839536858821</v>
      </c>
    </row>
    <row r="201" spans="1:7" x14ac:dyDescent="0.25">
      <c r="A201" s="1" t="str">
        <f>MID('Filter Data'!A192,2,LEN('Filter Data'!A192)-2)</f>
        <v>04-Feb-2021</v>
      </c>
      <c r="B201">
        <f>'Filter Data'!Q192</f>
        <v>13.5862</v>
      </c>
      <c r="C201">
        <f t="shared" si="6"/>
        <v>3.2935546759614138E-3</v>
      </c>
      <c r="D201">
        <f>C201-SET_TRI!C202</f>
        <v>3.7381303657839384E-3</v>
      </c>
      <c r="E201">
        <f t="shared" si="7"/>
        <v>1.3837767386405109E-3</v>
      </c>
      <c r="F201">
        <f t="shared" ca="1" si="8"/>
        <v>0.13477724437301891</v>
      </c>
      <c r="G201">
        <f ca="1">S0*EXP(Drift*(A201-$A$11)+Volatility*SUM($F$12:F201))</f>
        <v>10.39317425638847</v>
      </c>
    </row>
    <row r="202" spans="1:7" x14ac:dyDescent="0.25">
      <c r="A202" s="1" t="str">
        <f>MID('Filter Data'!A193,2,LEN('Filter Data'!A193)-2)</f>
        <v>05-Feb-2021</v>
      </c>
      <c r="B202">
        <f>'Filter Data'!Q193</f>
        <v>13.740600000000001</v>
      </c>
      <c r="C202">
        <f t="shared" si="6"/>
        <v>1.1364472773844104E-2</v>
      </c>
      <c r="D202">
        <f>C202-SET_TRI!C203</f>
        <v>5.1135189286797417E-4</v>
      </c>
      <c r="E202">
        <f t="shared" si="7"/>
        <v>1.011639656049455E-2</v>
      </c>
      <c r="F202">
        <f t="shared" ca="1" si="8"/>
        <v>-0.20252939357519753</v>
      </c>
      <c r="G202">
        <f ca="1">S0*EXP(Drift*(A202-$A$11)+Volatility*SUM($F$12:F202))</f>
        <v>10.384603545147879</v>
      </c>
    </row>
    <row r="203" spans="1:7" x14ac:dyDescent="0.25">
      <c r="A203" s="1" t="str">
        <f>MID('Filter Data'!A194,2,LEN('Filter Data'!A194)-2)</f>
        <v>08-Feb-2021</v>
      </c>
      <c r="B203">
        <f>'Filter Data'!Q194</f>
        <v>13.833399999999999</v>
      </c>
      <c r="C203">
        <f t="shared" si="6"/>
        <v>6.7537079894617888E-3</v>
      </c>
      <c r="D203">
        <f>C203-SET_TRI!C204</f>
        <v>-8.9802377012869403E-3</v>
      </c>
      <c r="E203">
        <f t="shared" si="7"/>
        <v>7.4520316453307676E-3</v>
      </c>
      <c r="F203">
        <f t="shared" ca="1" si="8"/>
        <v>2.5589187408988869</v>
      </c>
      <c r="G203">
        <f ca="1">S0*EXP(Drift*(A203-$A$11)+Volatility*SUM($F$12:F203))</f>
        <v>10.623561510783299</v>
      </c>
    </row>
    <row r="204" spans="1:7" x14ac:dyDescent="0.25">
      <c r="A204" s="1" t="str">
        <f>MID('Filter Data'!A195,2,LEN('Filter Data'!A195)-2)</f>
        <v>09-Feb-2021</v>
      </c>
      <c r="B204">
        <f>'Filter Data'!Q195</f>
        <v>13.8865</v>
      </c>
      <c r="C204">
        <f t="shared" si="6"/>
        <v>3.8385357179001977E-3</v>
      </c>
      <c r="D204">
        <f>C204-SET_TRI!C205</f>
        <v>2.5432043913292471E-3</v>
      </c>
      <c r="E204">
        <f t="shared" si="7"/>
        <v>2.1737961629632856E-3</v>
      </c>
      <c r="F204">
        <f t="shared" ca="1" si="8"/>
        <v>0.34591033574414504</v>
      </c>
      <c r="G204">
        <f ca="1">S0*EXP(Drift*(A204-$A$11)+Volatility*SUM($F$12:F204))</f>
        <v>10.661278078774025</v>
      </c>
    </row>
    <row r="205" spans="1:7" x14ac:dyDescent="0.25">
      <c r="A205" s="1" t="str">
        <f>MID('Filter Data'!A196,2,LEN('Filter Data'!A196)-2)</f>
        <v>10-Feb-2021</v>
      </c>
      <c r="B205">
        <f>'Filter Data'!Q196</f>
        <v>13.7468</v>
      </c>
      <c r="C205">
        <f t="shared" ref="C205:C268" si="9">(B205-B204)/B204</f>
        <v>-1.0060130342418859E-2</v>
      </c>
      <c r="D205">
        <f>C205-SET_TRI!C206</f>
        <v>-1.091590089906982E-2</v>
      </c>
      <c r="E205">
        <f t="shared" ref="E205:E268" si="10">C205-($B$4+$B$5*D205)</f>
        <v>-8.9648684753427851E-3</v>
      </c>
      <c r="F205">
        <f t="shared" ref="F205:F268" ca="1" si="11">SQRT(A205-A204)*_xlfn.NORM.INV(RAND(),0,1)</f>
        <v>5.7510179167055087E-2</v>
      </c>
      <c r="G205">
        <f ca="1">S0*EXP(Drift*(A205-$A$11)+Volatility*SUM($F$12:F205))</f>
        <v>10.674576041743411</v>
      </c>
    </row>
    <row r="206" spans="1:7" x14ac:dyDescent="0.25">
      <c r="A206" s="1" t="str">
        <f>MID('Filter Data'!A197,2,LEN('Filter Data'!A197)-2)</f>
        <v>18-Feb-2021</v>
      </c>
      <c r="B206">
        <f>'Filter Data'!Q197</f>
        <v>14.2963</v>
      </c>
      <c r="C206">
        <f t="shared" si="9"/>
        <v>3.997293915674921E-2</v>
      </c>
      <c r="D206">
        <f>C206-SET_TRI!C207</f>
        <v>5.2375735018066777E-2</v>
      </c>
      <c r="E206">
        <f t="shared" si="10"/>
        <v>2.8089254699849707E-2</v>
      </c>
      <c r="F206">
        <f t="shared" ca="1" si="11"/>
        <v>-0.30108946622434857</v>
      </c>
      <c r="G206">
        <f ca="1">S0*EXP(Drift*(A206-$A$11)+Volatility*SUM($F$12:F206))</f>
        <v>10.716380994331134</v>
      </c>
    </row>
    <row r="207" spans="1:7" x14ac:dyDescent="0.25">
      <c r="A207" s="1" t="str">
        <f>MID('Filter Data'!A198,2,LEN('Filter Data'!A198)-2)</f>
        <v>19-Feb-2021</v>
      </c>
      <c r="B207">
        <f>'Filter Data'!Q198</f>
        <v>14.186999999999999</v>
      </c>
      <c r="C207">
        <f t="shared" si="9"/>
        <v>-7.645334806908155E-3</v>
      </c>
      <c r="D207">
        <f>C207-SET_TRI!C208</f>
        <v>-5.1891540669026567E-4</v>
      </c>
      <c r="E207">
        <f t="shared" si="10"/>
        <v>-8.6821384913279721E-3</v>
      </c>
      <c r="F207">
        <f t="shared" ca="1" si="11"/>
        <v>-0.12194570828140087</v>
      </c>
      <c r="G207">
        <f ca="1">S0*EXP(Drift*(A207-$A$11)+Volatility*SUM($F$12:F207))</f>
        <v>10.714419613428884</v>
      </c>
    </row>
    <row r="208" spans="1:7" x14ac:dyDescent="0.25">
      <c r="A208" s="1" t="str">
        <f>MID('Filter Data'!A199,2,LEN('Filter Data'!A199)-2)</f>
        <v>22-Feb-2021</v>
      </c>
      <c r="B208">
        <f>'Filter Data'!Q199</f>
        <v>13.9186</v>
      </c>
      <c r="C208">
        <f t="shared" si="9"/>
        <v>-1.8918728413336135E-2</v>
      </c>
      <c r="D208">
        <f>C208-SET_TRI!C209</f>
        <v>-4.0165834011142623E-3</v>
      </c>
      <c r="E208">
        <f t="shared" si="10"/>
        <v>-1.9238280212875773E-2</v>
      </c>
      <c r="F208">
        <f t="shared" ca="1" si="11"/>
        <v>-0.80400148828241991</v>
      </c>
      <c r="G208">
        <f ca="1">S0*EXP(Drift*(A208-$A$11)+Volatility*SUM($F$12:F208))</f>
        <v>10.671224616263192</v>
      </c>
    </row>
    <row r="209" spans="1:7" x14ac:dyDescent="0.25">
      <c r="A209" s="1" t="str">
        <f>MID('Filter Data'!A200,2,LEN('Filter Data'!A200)-2)</f>
        <v>23-Feb-2021</v>
      </c>
      <c r="B209">
        <f>'Filter Data'!Q200</f>
        <v>14.0684</v>
      </c>
      <c r="C209">
        <f t="shared" si="9"/>
        <v>1.0762576695932122E-2</v>
      </c>
      <c r="D209">
        <f>C209-SET_TRI!C210</f>
        <v>-7.8404033085319614E-3</v>
      </c>
      <c r="E209">
        <f t="shared" si="10"/>
        <v>1.1227159365533078E-2</v>
      </c>
      <c r="F209">
        <f t="shared" ca="1" si="11"/>
        <v>-1.2534735138474733</v>
      </c>
      <c r="G209">
        <f ca="1">S0*EXP(Drift*(A209-$A$11)+Volatility*SUM($F$12:F209))</f>
        <v>10.57353117805803</v>
      </c>
    </row>
    <row r="210" spans="1:7" x14ac:dyDescent="0.25">
      <c r="A210" s="1" t="str">
        <f>MID('Filter Data'!A201,2,LEN('Filter Data'!A201)-2)</f>
        <v>24-Feb-2021</v>
      </c>
      <c r="B210">
        <f>'Filter Data'!Q201</f>
        <v>14.057600000000001</v>
      </c>
      <c r="C210">
        <f t="shared" si="9"/>
        <v>-7.6767791646524823E-4</v>
      </c>
      <c r="D210">
        <f>C210-SET_TRI!C211</f>
        <v>6.2357564600078767E-3</v>
      </c>
      <c r="E210">
        <f t="shared" si="10"/>
        <v>-3.1896334037033948E-3</v>
      </c>
      <c r="F210">
        <f t="shared" ca="1" si="11"/>
        <v>-5.9513844025745589E-2</v>
      </c>
      <c r="G210">
        <f ca="1">S0*EXP(Drift*(A210-$A$11)+Volatility*SUM($F$12:F210))</f>
        <v>10.576854972291635</v>
      </c>
    </row>
    <row r="211" spans="1:7" x14ac:dyDescent="0.25">
      <c r="A211" s="1" t="str">
        <f>MID('Filter Data'!A202,2,LEN('Filter Data'!A202)-2)</f>
        <v>25-Feb-2021</v>
      </c>
      <c r="B211">
        <f>'Filter Data'!Q202</f>
        <v>14.249000000000001</v>
      </c>
      <c r="C211">
        <f t="shared" si="9"/>
        <v>1.3615410880946945E-2</v>
      </c>
      <c r="D211">
        <f>C211-SET_TRI!C212</f>
        <v>9.6196692736727138E-3</v>
      </c>
      <c r="E211">
        <f t="shared" si="10"/>
        <v>1.0499530799453247E-2</v>
      </c>
      <c r="F211">
        <f t="shared" ca="1" si="11"/>
        <v>-0.85607533546173586</v>
      </c>
      <c r="G211">
        <f ca="1">S0*EXP(Drift*(A211-$A$11)+Volatility*SUM($F$12:F211))</f>
        <v>10.51325518760639</v>
      </c>
    </row>
    <row r="212" spans="1:7" x14ac:dyDescent="0.25">
      <c r="A212" s="1" t="str">
        <f>MID('Filter Data'!A203,2,LEN('Filter Data'!A203)-2)</f>
        <v>01-Mar-2021</v>
      </c>
      <c r="B212">
        <f>'Filter Data'!Q203</f>
        <v>14.3203</v>
      </c>
      <c r="C212">
        <f t="shared" si="9"/>
        <v>5.0038599199943171E-3</v>
      </c>
      <c r="D212">
        <f>C212-SET_TRI!C213</f>
        <v>8.3746575937900924E-4</v>
      </c>
      <c r="E212">
        <f t="shared" si="10"/>
        <v>3.6889089244145743E-3</v>
      </c>
      <c r="F212">
        <f t="shared" ca="1" si="11"/>
        <v>1.6301789783815266</v>
      </c>
      <c r="G212">
        <f ca="1">S0*EXP(Drift*(A212-$A$11)+Volatility*SUM($F$12:F212))</f>
        <v>10.684314995961048</v>
      </c>
    </row>
    <row r="213" spans="1:7" x14ac:dyDescent="0.25">
      <c r="A213" s="1" t="str">
        <f>MID('Filter Data'!A204,2,LEN('Filter Data'!A204)-2)</f>
        <v>02-Mar-2021</v>
      </c>
      <c r="B213">
        <f>'Filter Data'!Q204</f>
        <v>14.486000000000001</v>
      </c>
      <c r="C213">
        <f t="shared" si="9"/>
        <v>1.1570986641341388E-2</v>
      </c>
      <c r="D213">
        <f>C213-SET_TRI!C214</f>
        <v>1.0976274137324174E-2</v>
      </c>
      <c r="E213">
        <f t="shared" si="10"/>
        <v>8.1769133759769415E-3</v>
      </c>
      <c r="F213">
        <f t="shared" ca="1" si="11"/>
        <v>0.45491447671409246</v>
      </c>
      <c r="G213">
        <f ca="1">S0*EXP(Drift*(A213-$A$11)+Volatility*SUM($F$12:F213))</f>
        <v>10.731561940332012</v>
      </c>
    </row>
    <row r="214" spans="1:7" x14ac:dyDescent="0.25">
      <c r="A214" s="1" t="str">
        <f>MID('Filter Data'!A205,2,LEN('Filter Data'!A205)-2)</f>
        <v>03-Mar-2021</v>
      </c>
      <c r="B214">
        <f>'Filter Data'!Q205</f>
        <v>14.8131</v>
      </c>
      <c r="C214">
        <f t="shared" si="9"/>
        <v>2.2580422476874203E-2</v>
      </c>
      <c r="D214">
        <f>C214-SET_TRI!C215</f>
        <v>-1.0865878198368734E-2</v>
      </c>
      <c r="E214">
        <f t="shared" si="10"/>
        <v>2.3665426401680786E-2</v>
      </c>
      <c r="F214">
        <f t="shared" ca="1" si="11"/>
        <v>-0.20850038679207325</v>
      </c>
      <c r="G214">
        <f ca="1">S0*EXP(Drift*(A214-$A$11)+Volatility*SUM($F$12:F214))</f>
        <v>10.722202153091601</v>
      </c>
    </row>
    <row r="215" spans="1:7" x14ac:dyDescent="0.25">
      <c r="A215" s="1" t="str">
        <f>MID('Filter Data'!A206,2,LEN('Filter Data'!A206)-2)</f>
        <v>04-Mar-2021</v>
      </c>
      <c r="B215">
        <f>'Filter Data'!Q206</f>
        <v>14.7135</v>
      </c>
      <c r="C215">
        <f t="shared" si="9"/>
        <v>-6.7237782773356403E-3</v>
      </c>
      <c r="D215">
        <f>C215-SET_TRI!C216</f>
        <v>1.8431838326749481E-3</v>
      </c>
      <c r="E215">
        <f t="shared" si="10"/>
        <v>-8.2449675965297342E-3</v>
      </c>
      <c r="F215">
        <f t="shared" ca="1" si="11"/>
        <v>5.779982410826974E-2</v>
      </c>
      <c r="G215">
        <f ca="1">S0*EXP(Drift*(A215-$A$11)+Volatility*SUM($F$12:F215))</f>
        <v>10.735600878465977</v>
      </c>
    </row>
    <row r="216" spans="1:7" x14ac:dyDescent="0.25">
      <c r="A216" s="1" t="str">
        <f>MID('Filter Data'!A207,2,LEN('Filter Data'!A207)-2)</f>
        <v>05-Mar-2021</v>
      </c>
      <c r="B216">
        <f>'Filter Data'!Q207</f>
        <v>14.802899999999999</v>
      </c>
      <c r="C216">
        <f t="shared" si="9"/>
        <v>6.0760526047507037E-3</v>
      </c>
      <c r="D216">
        <f>C216-SET_TRI!C217</f>
        <v>6.15680657919262E-4</v>
      </c>
      <c r="E216">
        <f t="shared" si="10"/>
        <v>4.8065821357143445E-3</v>
      </c>
      <c r="F216">
        <f t="shared" ca="1" si="11"/>
        <v>2.0833181592975691</v>
      </c>
      <c r="G216">
        <f ca="1">S0*EXP(Drift*(A216-$A$11)+Volatility*SUM($F$12:F216))</f>
        <v>10.923865770563369</v>
      </c>
    </row>
    <row r="217" spans="1:7" x14ac:dyDescent="0.25">
      <c r="A217" s="1" t="str">
        <f>MID('Filter Data'!A208,2,LEN('Filter Data'!A208)-2)</f>
        <v>08-Mar-2021</v>
      </c>
      <c r="B217">
        <f>'Filter Data'!Q208</f>
        <v>14.8119</v>
      </c>
      <c r="C217">
        <f t="shared" si="9"/>
        <v>6.0798897513327399E-4</v>
      </c>
      <c r="D217">
        <f>C217-SET_TRI!C218</f>
        <v>6.26633439695356E-4</v>
      </c>
      <c r="E217">
        <f t="shared" si="10"/>
        <v>-6.6372753423227227E-4</v>
      </c>
      <c r="F217">
        <f t="shared" ca="1" si="11"/>
        <v>3.028165759281793</v>
      </c>
      <c r="G217">
        <f ca="1">S0*EXP(Drift*(A217-$A$11)+Volatility*SUM($F$12:F217))</f>
        <v>11.217085033449512</v>
      </c>
    </row>
    <row r="218" spans="1:7" x14ac:dyDescent="0.25">
      <c r="A218" s="1" t="str">
        <f>MID('Filter Data'!A209,2,LEN('Filter Data'!A209)-2)</f>
        <v>09-Mar-2021</v>
      </c>
      <c r="B218">
        <f>'Filter Data'!Q209</f>
        <v>14.975300000000001</v>
      </c>
      <c r="C218">
        <f t="shared" si="9"/>
        <v>1.1031670481167244E-2</v>
      </c>
      <c r="D218">
        <f>C218-SET_TRI!C219</f>
        <v>7.7874731610482785E-3</v>
      </c>
      <c r="E218">
        <f t="shared" si="10"/>
        <v>8.291511056221005E-3</v>
      </c>
      <c r="F218">
        <f t="shared" ca="1" si="11"/>
        <v>-0.35259269632839474</v>
      </c>
      <c r="G218">
        <f ca="1">S0*EXP(Drift*(A218-$A$11)+Volatility*SUM($F$12:F218))</f>
        <v>11.194444674142531</v>
      </c>
    </row>
    <row r="219" spans="1:7" x14ac:dyDescent="0.25">
      <c r="A219" s="1" t="str">
        <f>MID('Filter Data'!A210,2,LEN('Filter Data'!A210)-2)</f>
        <v>10-Mar-2021</v>
      </c>
      <c r="B219">
        <f>'Filter Data'!Q210</f>
        <v>15.115500000000001</v>
      </c>
      <c r="C219">
        <f t="shared" si="9"/>
        <v>9.3620828965029143E-3</v>
      </c>
      <c r="D219">
        <f>C219-SET_TRI!C220</f>
        <v>-6.6990725650747582E-3</v>
      </c>
      <c r="E219">
        <f t="shared" si="10"/>
        <v>9.5926177295678032E-3</v>
      </c>
      <c r="F219">
        <f t="shared" ca="1" si="11"/>
        <v>-1.1750706403144577</v>
      </c>
      <c r="G219">
        <f ca="1">S0*EXP(Drift*(A219-$A$11)+Volatility*SUM($F$12:F219))</f>
        <v>11.098891132093172</v>
      </c>
    </row>
    <row r="220" spans="1:7" x14ac:dyDescent="0.25">
      <c r="A220" s="1" t="str">
        <f>MID('Filter Data'!A211,2,LEN('Filter Data'!A211)-2)</f>
        <v>12-Mar-2021</v>
      </c>
      <c r="B220">
        <f>'Filter Data'!Q211</f>
        <v>15.0406</v>
      </c>
      <c r="C220">
        <f t="shared" si="9"/>
        <v>-4.9551784591975985E-3</v>
      </c>
      <c r="D220">
        <f>C220-SET_TRI!C221</f>
        <v>-2.6718831977210512E-3</v>
      </c>
      <c r="E220">
        <f t="shared" si="10"/>
        <v>-5.5504822046109252E-3</v>
      </c>
      <c r="F220">
        <f t="shared" ca="1" si="11"/>
        <v>-0.30503967989215125</v>
      </c>
      <c r="G220">
        <f ca="1">S0*EXP(Drift*(A220-$A$11)+Volatility*SUM($F$12:F220))</f>
        <v>11.089425539473405</v>
      </c>
    </row>
    <row r="221" spans="1:7" x14ac:dyDescent="0.25">
      <c r="A221" s="1" t="str">
        <f>MID('Filter Data'!A212,2,LEN('Filter Data'!A212)-2)</f>
        <v>15-Mar-2021</v>
      </c>
      <c r="B221">
        <f>'Filter Data'!Q212</f>
        <v>15.0763</v>
      </c>
      <c r="C221">
        <f t="shared" si="9"/>
        <v>2.3735755222531207E-3</v>
      </c>
      <c r="D221">
        <f>C221-SET_TRI!C222</f>
        <v>7.3233798216572471E-3</v>
      </c>
      <c r="E221">
        <f t="shared" si="10"/>
        <v>-2.7141425738395246E-4</v>
      </c>
      <c r="F221">
        <f t="shared" ca="1" si="11"/>
        <v>0.63161688013883255</v>
      </c>
      <c r="G221">
        <f ca="1">S0*EXP(Drift*(A221-$A$11)+Volatility*SUM($F$12:F221))</f>
        <v>11.171755701829296</v>
      </c>
    </row>
    <row r="222" spans="1:7" x14ac:dyDescent="0.25">
      <c r="A222" s="1" t="str">
        <f>MID('Filter Data'!A213,2,LEN('Filter Data'!A213)-2)</f>
        <v>16-Mar-2021</v>
      </c>
      <c r="B222">
        <f>'Filter Data'!Q213</f>
        <v>15.2743</v>
      </c>
      <c r="C222">
        <f t="shared" si="9"/>
        <v>1.3133195810643221E-2</v>
      </c>
      <c r="D222">
        <f>C222-SET_TRI!C223</f>
        <v>1.6219182768637937E-2</v>
      </c>
      <c r="E222">
        <f t="shared" si="10"/>
        <v>8.663981593061653E-3</v>
      </c>
      <c r="F222">
        <f t="shared" ca="1" si="11"/>
        <v>-1.7060534838180437</v>
      </c>
      <c r="G222">
        <f ca="1">S0*EXP(Drift*(A222-$A$11)+Volatility*SUM($F$12:F222))</f>
        <v>11.029642606763925</v>
      </c>
    </row>
    <row r="223" spans="1:7" x14ac:dyDescent="0.25">
      <c r="A223" s="1" t="str">
        <f>MID('Filter Data'!A214,2,LEN('Filter Data'!A214)-2)</f>
        <v>17-Mar-2021</v>
      </c>
      <c r="B223">
        <f>'Filter Data'!Q214</f>
        <v>15.2814</v>
      </c>
      <c r="C223">
        <f t="shared" si="9"/>
        <v>4.6483308564054918E-4</v>
      </c>
      <c r="D223">
        <f>C223-SET_TRI!C224</f>
        <v>-1.802149261055789E-3</v>
      </c>
      <c r="E223">
        <f t="shared" si="10"/>
        <v>-3.0882329541798837E-4</v>
      </c>
      <c r="F223">
        <f t="shared" ca="1" si="11"/>
        <v>-1.2730508840348129</v>
      </c>
      <c r="G223">
        <f ca="1">S0*EXP(Drift*(A223-$A$11)+Volatility*SUM($F$12:F223))</f>
        <v>10.926963636009958</v>
      </c>
    </row>
    <row r="224" spans="1:7" x14ac:dyDescent="0.25">
      <c r="A224" s="1" t="str">
        <f>MID('Filter Data'!A215,2,LEN('Filter Data'!A215)-2)</f>
        <v>18-Mar-2021</v>
      </c>
      <c r="B224">
        <f>'Filter Data'!Q215</f>
        <v>15.354699999999999</v>
      </c>
      <c r="C224">
        <f t="shared" si="9"/>
        <v>4.7966809323752866E-3</v>
      </c>
      <c r="D224">
        <f>C224-SET_TRI!C225</f>
        <v>6.140681587985258E-3</v>
      </c>
      <c r="E224">
        <f t="shared" si="10"/>
        <v>2.3942220443774562E-3</v>
      </c>
      <c r="F224">
        <f t="shared" ca="1" si="11"/>
        <v>0.21514437658223293</v>
      </c>
      <c r="G224">
        <f ca="1">S0*EXP(Drift*(A224-$A$11)+Volatility*SUM($F$12:F224))</f>
        <v>10.954340209291201</v>
      </c>
    </row>
    <row r="225" spans="1:7" x14ac:dyDescent="0.25">
      <c r="A225" s="1" t="str">
        <f>MID('Filter Data'!A216,2,LEN('Filter Data'!A216)-2)</f>
        <v>19-Mar-2021</v>
      </c>
      <c r="B225">
        <f>'Filter Data'!Q216</f>
        <v>15.4659</v>
      </c>
      <c r="C225">
        <f t="shared" si="9"/>
        <v>7.2420822288940968E-3</v>
      </c>
      <c r="D225">
        <f>C225-SET_TRI!C226</f>
        <v>1.4213210923971938E-2</v>
      </c>
      <c r="E225">
        <f t="shared" si="10"/>
        <v>3.184224117408643E-3</v>
      </c>
      <c r="F225">
        <f t="shared" ca="1" si="11"/>
        <v>0.39564670447971589</v>
      </c>
      <c r="G225">
        <f ca="1">S0*EXP(Drift*(A225-$A$11)+Volatility*SUM($F$12:F225))</f>
        <v>10.997587617962974</v>
      </c>
    </row>
    <row r="226" spans="1:7" x14ac:dyDescent="0.25">
      <c r="A226" s="1" t="str">
        <f>MID('Filter Data'!A217,2,LEN('Filter Data'!A217)-2)</f>
        <v>22-Mar-2021</v>
      </c>
      <c r="B226">
        <f>'Filter Data'!Q217</f>
        <v>15.4322</v>
      </c>
      <c r="C226">
        <f t="shared" si="9"/>
        <v>-2.1789873204921548E-3</v>
      </c>
      <c r="D226">
        <f>C226-SET_TRI!C227</f>
        <v>-2.2492293041258028E-3</v>
      </c>
      <c r="E226">
        <f t="shared" si="10"/>
        <v>-2.8609629004868143E-3</v>
      </c>
      <c r="F226">
        <f t="shared" ca="1" si="11"/>
        <v>1.0636501920050272</v>
      </c>
      <c r="G226">
        <f ca="1">S0*EXP(Drift*(A226-$A$11)+Volatility*SUM($F$12:F226))</f>
        <v>11.117432616244733</v>
      </c>
    </row>
    <row r="227" spans="1:7" x14ac:dyDescent="0.25">
      <c r="A227" s="1" t="str">
        <f>MID('Filter Data'!A218,2,LEN('Filter Data'!A218)-2)</f>
        <v>23-Mar-2021</v>
      </c>
      <c r="B227">
        <f>'Filter Data'!Q218</f>
        <v>15.529</v>
      </c>
      <c r="C227">
        <f t="shared" si="9"/>
        <v>6.272598851751532E-3</v>
      </c>
      <c r="D227">
        <f>C227-SET_TRI!C228</f>
        <v>8.0925647661243879E-3</v>
      </c>
      <c r="E227">
        <f t="shared" si="10"/>
        <v>3.4698755902288032E-3</v>
      </c>
      <c r="F227">
        <f t="shared" ca="1" si="11"/>
        <v>-1.179189879350427</v>
      </c>
      <c r="G227">
        <f ca="1">S0*EXP(Drift*(A227-$A$11)+Volatility*SUM($F$12:F227))</f>
        <v>11.022174738992573</v>
      </c>
    </row>
    <row r="228" spans="1:7" x14ac:dyDescent="0.25">
      <c r="A228" s="1" t="str">
        <f>MID('Filter Data'!A219,2,LEN('Filter Data'!A219)-2)</f>
        <v>24-Mar-2021</v>
      </c>
      <c r="B228">
        <f>'Filter Data'!Q219</f>
        <v>15.5167</v>
      </c>
      <c r="C228">
        <f t="shared" si="9"/>
        <v>-7.9206645630753789E-4</v>
      </c>
      <c r="D228">
        <f>C228-SET_TRI!C229</f>
        <v>-4.8183995647486273E-3</v>
      </c>
      <c r="E228">
        <f t="shared" si="10"/>
        <v>-9.4719322876885351E-4</v>
      </c>
      <c r="F228">
        <f t="shared" ca="1" si="11"/>
        <v>0.80187409171461943</v>
      </c>
      <c r="G228">
        <f ca="1">S0*EXP(Drift*(A228-$A$11)+Volatility*SUM($F$12:F228))</f>
        <v>11.101557477991379</v>
      </c>
    </row>
    <row r="229" spans="1:7" x14ac:dyDescent="0.25">
      <c r="A229" s="1" t="str">
        <f>MID('Filter Data'!A220,2,LEN('Filter Data'!A220)-2)</f>
        <v>25-Mar-2021</v>
      </c>
      <c r="B229">
        <f>'Filter Data'!Q220</f>
        <v>15.470800000000001</v>
      </c>
      <c r="C229">
        <f t="shared" si="9"/>
        <v>-2.9581032049340135E-3</v>
      </c>
      <c r="D229">
        <f>C229-SET_TRI!C230</f>
        <v>-3.1209429654564949E-3</v>
      </c>
      <c r="E229">
        <f t="shared" si="10"/>
        <v>-3.4613201755746689E-3</v>
      </c>
      <c r="F229">
        <f t="shared" ca="1" si="11"/>
        <v>8.6760062714518582E-2</v>
      </c>
      <c r="G229">
        <f ca="1">S0*EXP(Drift*(A229-$A$11)+Volatility*SUM($F$12:F229))</f>
        <v>11.117994912009429</v>
      </c>
    </row>
    <row r="230" spans="1:7" x14ac:dyDescent="0.25">
      <c r="A230" s="1" t="str">
        <f>MID('Filter Data'!A221,2,LEN('Filter Data'!A221)-2)</f>
        <v>26-Mar-2021</v>
      </c>
      <c r="B230">
        <f>'Filter Data'!Q221</f>
        <v>15.452199999999999</v>
      </c>
      <c r="C230">
        <f t="shared" si="9"/>
        <v>-1.2022649119632508E-3</v>
      </c>
      <c r="D230">
        <f>C230-SET_TRI!C231</f>
        <v>-3.192090114423533E-3</v>
      </c>
      <c r="E230">
        <f t="shared" si="10"/>
        <v>-1.6908920396623199E-3</v>
      </c>
      <c r="F230">
        <f t="shared" ca="1" si="11"/>
        <v>-1.5792156848604253</v>
      </c>
      <c r="G230">
        <f ca="1">S0*EXP(Drift*(A230-$A$11)+Volatility*SUM($F$12:F230))</f>
        <v>10.987662178148097</v>
      </c>
    </row>
    <row r="231" spans="1:7" x14ac:dyDescent="0.25">
      <c r="A231" s="1" t="str">
        <f>MID('Filter Data'!A222,2,LEN('Filter Data'!A222)-2)</f>
        <v>30-Mar-2021</v>
      </c>
      <c r="B231">
        <f>'Filter Data'!Q222</f>
        <v>15.5723</v>
      </c>
      <c r="C231">
        <f t="shared" si="9"/>
        <v>7.772356039916696E-3</v>
      </c>
      <c r="D231">
        <f>C231-SET_TRI!C232</f>
        <v>-1.6129795531921072E-3</v>
      </c>
      <c r="E231">
        <f t="shared" si="10"/>
        <v>6.9599074322249377E-3</v>
      </c>
      <c r="F231">
        <f t="shared" ca="1" si="11"/>
        <v>3.2315820380688778</v>
      </c>
      <c r="G231">
        <f ca="1">S0*EXP(Drift*(A231-$A$11)+Volatility*SUM($F$12:F231))</f>
        <v>11.309804738679317</v>
      </c>
    </row>
    <row r="232" spans="1:7" x14ac:dyDescent="0.25">
      <c r="A232" s="1" t="str">
        <f>MID('Filter Data'!A223,2,LEN('Filter Data'!A223)-2)</f>
        <v>31-Mar-2021</v>
      </c>
      <c r="B232">
        <f>'Filter Data'!Q223</f>
        <v>15.529199999999999</v>
      </c>
      <c r="C232">
        <f t="shared" si="9"/>
        <v>-2.7677350166642567E-3</v>
      </c>
      <c r="D232">
        <f>C232-SET_TRI!C233</f>
        <v>-1.2628862860555687E-3</v>
      </c>
      <c r="E232">
        <f t="shared" si="10"/>
        <v>-3.6519757601841886E-3</v>
      </c>
      <c r="F232">
        <f t="shared" ca="1" si="11"/>
        <v>0.35547799943161029</v>
      </c>
      <c r="G232">
        <f ca="1">S0*EXP(Drift*(A232-$A$11)+Volatility*SUM($F$12:F232))</f>
        <v>11.350822761352067</v>
      </c>
    </row>
    <row r="233" spans="1:7" x14ac:dyDescent="0.25">
      <c r="A233" s="1" t="str">
        <f>MID('Filter Data'!A224,2,LEN('Filter Data'!A224)-2)</f>
        <v>07-Apr-2021</v>
      </c>
      <c r="B233">
        <f>'Filter Data'!Q224</f>
        <v>15.1904</v>
      </c>
      <c r="C233">
        <f t="shared" si="9"/>
        <v>-2.1816964170723482E-2</v>
      </c>
      <c r="D233">
        <f>C233-SET_TRI!C234</f>
        <v>-3.3570415176458271E-4</v>
      </c>
      <c r="E233">
        <f t="shared" si="10"/>
        <v>-2.289133820719964E-2</v>
      </c>
      <c r="F233">
        <f t="shared" ca="1" si="11"/>
        <v>3.4167809332194561</v>
      </c>
      <c r="G233">
        <f ca="1">S0*EXP(Drift*(A233-$A$11)+Volatility*SUM($F$12:F233))</f>
        <v>11.728570202884599</v>
      </c>
    </row>
    <row r="234" spans="1:7" x14ac:dyDescent="0.25">
      <c r="A234" s="1" t="str">
        <f>MID('Filter Data'!A225,2,LEN('Filter Data'!A225)-2)</f>
        <v>09-Apr-2021</v>
      </c>
      <c r="B234">
        <f>'Filter Data'!Q225</f>
        <v>15.3132</v>
      </c>
      <c r="C234">
        <f t="shared" si="9"/>
        <v>8.084053086159667E-3</v>
      </c>
      <c r="D234">
        <f>C234-SET_TRI!C235</f>
        <v>1.2318739138227255E-3</v>
      </c>
      <c r="E234">
        <f t="shared" si="10"/>
        <v>6.6882224894748866E-3</v>
      </c>
      <c r="F234">
        <f t="shared" ca="1" si="11"/>
        <v>2.804895095489587</v>
      </c>
      <c r="G234">
        <f ca="1">S0*EXP(Drift*(A234-$A$11)+Volatility*SUM($F$12:F234))</f>
        <v>12.012513469366462</v>
      </c>
    </row>
    <row r="235" spans="1:7" x14ac:dyDescent="0.25">
      <c r="A235" s="1" t="str">
        <f>MID('Filter Data'!A226,2,LEN('Filter Data'!A226)-2)</f>
        <v>16-Apr-2021</v>
      </c>
      <c r="B235">
        <f>'Filter Data'!Q226</f>
        <v>15.234299999999999</v>
      </c>
      <c r="C235">
        <f t="shared" si="9"/>
        <v>-5.1524175221378194E-3</v>
      </c>
      <c r="D235">
        <f>C235-SET_TRI!C236</f>
        <v>4.6835699501056966E-3</v>
      </c>
      <c r="E235">
        <f t="shared" si="10"/>
        <v>-7.2560727299647212E-3</v>
      </c>
      <c r="F235">
        <f t="shared" ca="1" si="11"/>
        <v>0.89164502300658421</v>
      </c>
      <c r="G235">
        <f ca="1">S0*EXP(Drift*(A235-$A$11)+Volatility*SUM($F$12:F235))</f>
        <v>12.16509407486309</v>
      </c>
    </row>
    <row r="236" spans="1:7" x14ac:dyDescent="0.25">
      <c r="A236" s="1" t="str">
        <f>MID('Filter Data'!A227,2,LEN('Filter Data'!A227)-2)</f>
        <v>19-Apr-2021</v>
      </c>
      <c r="B236">
        <f>'Filter Data'!Q227</f>
        <v>15.7066</v>
      </c>
      <c r="C236">
        <f t="shared" si="9"/>
        <v>3.1002409037500945E-2</v>
      </c>
      <c r="D236">
        <f>C236-SET_TRI!C237</f>
        <v>1.6200711617207396E-2</v>
      </c>
      <c r="E236">
        <f t="shared" si="10"/>
        <v>2.6536982620305401E-2</v>
      </c>
      <c r="F236">
        <f t="shared" ca="1" si="11"/>
        <v>0.23065367529847869</v>
      </c>
      <c r="G236">
        <f ca="1">S0*EXP(Drift*(A236-$A$11)+Volatility*SUM($F$12:F236))</f>
        <v>12.216327054797809</v>
      </c>
    </row>
    <row r="237" spans="1:7" x14ac:dyDescent="0.25">
      <c r="A237" s="1" t="str">
        <f>MID('Filter Data'!A228,2,LEN('Filter Data'!A228)-2)</f>
        <v>20-Apr-2021</v>
      </c>
      <c r="B237">
        <f>'Filter Data'!Q228</f>
        <v>15.615399999999999</v>
      </c>
      <c r="C237">
        <f t="shared" si="9"/>
        <v>-5.8064762583882323E-3</v>
      </c>
      <c r="D237">
        <f>C237-SET_TRI!C238</f>
        <v>-1.0723038993522662E-2</v>
      </c>
      <c r="E237">
        <f t="shared" si="10"/>
        <v>-4.7507637612054163E-3</v>
      </c>
      <c r="F237">
        <f t="shared" ca="1" si="11"/>
        <v>-1.3177241276999565</v>
      </c>
      <c r="G237">
        <f ca="1">S0*EXP(Drift*(A237-$A$11)+Volatility*SUM($F$12:F237))</f>
        <v>12.098294550646115</v>
      </c>
    </row>
    <row r="238" spans="1:7" x14ac:dyDescent="0.25">
      <c r="A238" s="1" t="str">
        <f>MID('Filter Data'!A229,2,LEN('Filter Data'!A229)-2)</f>
        <v>22-Apr-2021</v>
      </c>
      <c r="B238">
        <f>'Filter Data'!Q229</f>
        <v>15.583600000000001</v>
      </c>
      <c r="C238">
        <f t="shared" si="9"/>
        <v>-2.0364511956145036E-3</v>
      </c>
      <c r="D238">
        <f>C238-SET_TRI!C239</f>
        <v>8.8204044702590058E-3</v>
      </c>
      <c r="E238">
        <f t="shared" si="10"/>
        <v>-4.9884294466083414E-3</v>
      </c>
      <c r="F238">
        <f t="shared" ca="1" si="11"/>
        <v>2.2856835005233078</v>
      </c>
      <c r="G238">
        <f ca="1">S0*EXP(Drift*(A238-$A$11)+Volatility*SUM($F$12:F238))</f>
        <v>12.340042836334405</v>
      </c>
    </row>
    <row r="239" spans="1:7" x14ac:dyDescent="0.25">
      <c r="A239" s="1" t="str">
        <f>MID('Filter Data'!A230,2,LEN('Filter Data'!A230)-2)</f>
        <v>23-Apr-2021</v>
      </c>
      <c r="B239">
        <f>'Filter Data'!Q230</f>
        <v>15.4498</v>
      </c>
      <c r="C239">
        <f t="shared" si="9"/>
        <v>-8.5859493313483921E-3</v>
      </c>
      <c r="D239">
        <f>C239-SET_TRI!C240</f>
        <v>1.8560467801228431E-3</v>
      </c>
      <c r="E239">
        <f t="shared" si="10"/>
        <v>-1.0109776400413779E-2</v>
      </c>
      <c r="F239">
        <f t="shared" ca="1" si="11"/>
        <v>-0.66221097207835633</v>
      </c>
      <c r="G239">
        <f ca="1">S0*EXP(Drift*(A239-$A$11)+Volatility*SUM($F$12:F239))</f>
        <v>12.284798328452398</v>
      </c>
    </row>
    <row r="240" spans="1:7" x14ac:dyDescent="0.25">
      <c r="A240" s="1" t="str">
        <f>MID('Filter Data'!A231,2,LEN('Filter Data'!A231)-2)</f>
        <v>26-Apr-2021</v>
      </c>
      <c r="B240">
        <f>'Filter Data'!Q231</f>
        <v>15.6158</v>
      </c>
      <c r="C240">
        <f t="shared" si="9"/>
        <v>1.0744475656642829E-2</v>
      </c>
      <c r="D240">
        <f>C240-SET_TRI!C241</f>
        <v>9.3759404399142866E-3</v>
      </c>
      <c r="E240">
        <f t="shared" si="10"/>
        <v>7.6785760094532363E-3</v>
      </c>
      <c r="F240">
        <f t="shared" ca="1" si="11"/>
        <v>3.6755105389822789</v>
      </c>
      <c r="G240">
        <f ca="1">S0*EXP(Drift*(A240-$A$11)+Volatility*SUM($F$12:F240))</f>
        <v>12.679767489676264</v>
      </c>
    </row>
    <row r="241" spans="1:7" x14ac:dyDescent="0.25">
      <c r="A241" s="1" t="str">
        <f>MID('Filter Data'!A232,2,LEN('Filter Data'!A232)-2)</f>
        <v>27-Apr-2021</v>
      </c>
      <c r="B241">
        <f>'Filter Data'!Q232</f>
        <v>15.6234</v>
      </c>
      <c r="C241">
        <f t="shared" si="9"/>
        <v>4.8668656104714782E-4</v>
      </c>
      <c r="D241">
        <f>C241-SET_TRI!C242</f>
        <v>1.1009532448756931E-3</v>
      </c>
      <c r="E241">
        <f t="shared" si="10"/>
        <v>-8.822966914295103E-4</v>
      </c>
      <c r="F241">
        <f t="shared" ca="1" si="11"/>
        <v>-0.65513441312562881</v>
      </c>
      <c r="G241">
        <f ca="1">S0*EXP(Drift*(A241-$A$11)+Volatility*SUM($F$12:F241))</f>
        <v>12.623713705267757</v>
      </c>
    </row>
    <row r="242" spans="1:7" x14ac:dyDescent="0.25">
      <c r="A242" s="1" t="str">
        <f>MID('Filter Data'!A233,2,LEN('Filter Data'!A233)-2)</f>
        <v>28-Apr-2021</v>
      </c>
      <c r="B242">
        <f>'Filter Data'!Q233</f>
        <v>15.8681</v>
      </c>
      <c r="C242">
        <f t="shared" si="9"/>
        <v>1.5662403830152202E-2</v>
      </c>
      <c r="D242">
        <f>C242-SET_TRI!C243</f>
        <v>3.6763176166120879E-3</v>
      </c>
      <c r="E242">
        <f t="shared" si="10"/>
        <v>1.3765301570146531E-2</v>
      </c>
      <c r="F242">
        <f t="shared" ca="1" si="11"/>
        <v>-0.83615459263697434</v>
      </c>
      <c r="G242">
        <f ca="1">S0*EXP(Drift*(A242-$A$11)+Volatility*SUM($F$12:F242))</f>
        <v>12.549797335609362</v>
      </c>
    </row>
    <row r="243" spans="1:7" x14ac:dyDescent="0.25">
      <c r="A243" s="1" t="str">
        <f>MID('Filter Data'!A234,2,LEN('Filter Data'!A234)-2)</f>
        <v>29-Apr-2021</v>
      </c>
      <c r="B243">
        <f>'Filter Data'!Q234</f>
        <v>15.954000000000001</v>
      </c>
      <c r="C243">
        <f t="shared" si="9"/>
        <v>5.4133765227091166E-3</v>
      </c>
      <c r="D243">
        <f>C243-SET_TRI!C244</f>
        <v>-6.3293451937212371E-3</v>
      </c>
      <c r="E243">
        <f t="shared" si="10"/>
        <v>5.5680929377829704E-3</v>
      </c>
      <c r="F243">
        <f t="shared" ca="1" si="11"/>
        <v>0.58033440642847833</v>
      </c>
      <c r="G243">
        <f ca="1">S0*EXP(Drift*(A243-$A$11)+Volatility*SUM($F$12:F243))</f>
        <v>12.617894085806375</v>
      </c>
    </row>
    <row r="244" spans="1:7" x14ac:dyDescent="0.25">
      <c r="A244" s="1" t="str">
        <f>MID('Filter Data'!A235,2,LEN('Filter Data'!A235)-2)</f>
        <v>06-May-2021</v>
      </c>
      <c r="B244">
        <f>'Filter Data'!Q235</f>
        <v>16.0472</v>
      </c>
      <c r="C244">
        <f t="shared" si="9"/>
        <v>5.8417951610880972E-3</v>
      </c>
      <c r="D244">
        <f>C244-SET_TRI!C245</f>
        <v>2.3911583056610841E-2</v>
      </c>
      <c r="E244">
        <f t="shared" si="10"/>
        <v>-2.0486683444073846E-4</v>
      </c>
      <c r="F244">
        <f t="shared" ca="1" si="11"/>
        <v>2.2641853020861777</v>
      </c>
      <c r="G244">
        <f ca="1">S0*EXP(Drift*(A244-$A$11)+Volatility*SUM($F$12:F244))</f>
        <v>12.918646146171662</v>
      </c>
    </row>
    <row r="245" spans="1:7" x14ac:dyDescent="0.25">
      <c r="A245" s="1" t="str">
        <f>MID('Filter Data'!A236,2,LEN('Filter Data'!A236)-2)</f>
        <v>07-May-2021</v>
      </c>
      <c r="B245">
        <f>'Filter Data'!Q236</f>
        <v>16.101900000000001</v>
      </c>
      <c r="C245">
        <f t="shared" si="9"/>
        <v>3.4086943516626212E-3</v>
      </c>
      <c r="D245">
        <f>C245-SET_TRI!C246</f>
        <v>-7.5562476210063283E-3</v>
      </c>
      <c r="E245">
        <f t="shared" si="10"/>
        <v>3.8150064241679977E-3</v>
      </c>
      <c r="F245">
        <f t="shared" ca="1" si="11"/>
        <v>-0.45805664764041504</v>
      </c>
      <c r="G245">
        <f ca="1">S0*EXP(Drift*(A245-$A$11)+Volatility*SUM($F$12:F245))</f>
        <v>12.881744292322107</v>
      </c>
    </row>
    <row r="246" spans="1:7" x14ac:dyDescent="0.25">
      <c r="A246" s="1" t="str">
        <f>MID('Filter Data'!A237,2,LEN('Filter Data'!A237)-2)</f>
        <v>10-May-2021</v>
      </c>
      <c r="B246">
        <f>'Filter Data'!Q237</f>
        <v>16.2164</v>
      </c>
      <c r="C246">
        <f t="shared" si="9"/>
        <v>7.1109620603779433E-3</v>
      </c>
      <c r="D246">
        <f>C246-SET_TRI!C247</f>
        <v>3.2930160658731188E-3</v>
      </c>
      <c r="E246">
        <f t="shared" si="10"/>
        <v>5.2924618175400851E-3</v>
      </c>
      <c r="F246">
        <f t="shared" ca="1" si="11"/>
        <v>-1.4805960503203699</v>
      </c>
      <c r="G246">
        <f ca="1">S0*EXP(Drift*(A246-$A$11)+Volatility*SUM($F$12:F246))</f>
        <v>12.76084661245299</v>
      </c>
    </row>
    <row r="247" spans="1:7" x14ac:dyDescent="0.25">
      <c r="A247" s="1" t="str">
        <f>MID('Filter Data'!A238,2,LEN('Filter Data'!A238)-2)</f>
        <v>11-May-2021</v>
      </c>
      <c r="B247">
        <f>'Filter Data'!Q238</f>
        <v>16.006599999999999</v>
      </c>
      <c r="C247">
        <f t="shared" si="9"/>
        <v>-1.2937520041439611E-2</v>
      </c>
      <c r="D247">
        <f>C247-SET_TRI!C248</f>
        <v>-1.0356404773860612E-2</v>
      </c>
      <c r="E247">
        <f t="shared" si="10"/>
        <v>-1.1956991662799036E-2</v>
      </c>
      <c r="F247">
        <f t="shared" ca="1" si="11"/>
        <v>1.6341687914402259</v>
      </c>
      <c r="G247">
        <f ca="1">S0*EXP(Drift*(A247-$A$11)+Volatility*SUM($F$12:F247))</f>
        <v>12.938251120108058</v>
      </c>
    </row>
    <row r="248" spans="1:7" x14ac:dyDescent="0.25">
      <c r="A248" s="1" t="str">
        <f>MID('Filter Data'!A239,2,LEN('Filter Data'!A239)-2)</f>
        <v>17-May-2021</v>
      </c>
      <c r="B248">
        <f>'Filter Data'!Q239</f>
        <v>15.6974</v>
      </c>
      <c r="C248">
        <f t="shared" si="9"/>
        <v>-1.9317031724413607E-2</v>
      </c>
      <c r="D248">
        <f>C248-SET_TRI!C249</f>
        <v>-9.5346458065969503E-4</v>
      </c>
      <c r="E248">
        <f t="shared" si="10"/>
        <v>-2.0264724259747926E-2</v>
      </c>
      <c r="F248">
        <f t="shared" ca="1" si="11"/>
        <v>1.0195431837760967</v>
      </c>
      <c r="G248">
        <f ca="1">S0*EXP(Drift*(A248-$A$11)+Volatility*SUM($F$12:F248))</f>
        <v>13.105610256195458</v>
      </c>
    </row>
    <row r="249" spans="1:7" x14ac:dyDescent="0.25">
      <c r="A249" s="1" t="str">
        <f>MID('Filter Data'!A240,2,LEN('Filter Data'!A240)-2)</f>
        <v>20-May-2021</v>
      </c>
      <c r="B249">
        <f>'Filter Data'!Q240</f>
        <v>15.9329</v>
      </c>
      <c r="C249">
        <f t="shared" si="9"/>
        <v>1.5002484487876977E-2</v>
      </c>
      <c r="D249">
        <f>C249-SET_TRI!C250</f>
        <v>1.5727833876728197E-2</v>
      </c>
      <c r="E249">
        <f t="shared" si="10"/>
        <v>1.063402909572363E-2</v>
      </c>
      <c r="F249">
        <f t="shared" ca="1" si="11"/>
        <v>-1.258107019517519</v>
      </c>
      <c r="G249">
        <f ca="1">S0*EXP(Drift*(A249-$A$11)+Volatility*SUM($F$12:F249))</f>
        <v>13.005642209826629</v>
      </c>
    </row>
    <row r="250" spans="1:7" x14ac:dyDescent="0.25">
      <c r="A250" s="1" t="str">
        <f>MID('Filter Data'!A241,2,LEN('Filter Data'!A241)-2)</f>
        <v>21-May-2021</v>
      </c>
      <c r="B250">
        <f>'Filter Data'!Q241</f>
        <v>15.9011</v>
      </c>
      <c r="C250">
        <f t="shared" si="9"/>
        <v>-1.9958701805697955E-3</v>
      </c>
      <c r="D250">
        <f>C250-SET_TRI!C251</f>
        <v>-1.1630010092118213E-3</v>
      </c>
      <c r="E250">
        <f t="shared" si="10"/>
        <v>-2.9005939725672185E-3</v>
      </c>
      <c r="F250">
        <f t="shared" ca="1" si="11"/>
        <v>0.14954146019503678</v>
      </c>
      <c r="G250">
        <f ca="1">S0*EXP(Drift*(A250-$A$11)+Volatility*SUM($F$12:F250))</f>
        <v>13.031414666597145</v>
      </c>
    </row>
    <row r="251" spans="1:7" x14ac:dyDescent="0.25">
      <c r="A251" s="1" t="str">
        <f>MID('Filter Data'!A242,2,LEN('Filter Data'!A242)-2)</f>
        <v>25-May-2021</v>
      </c>
      <c r="B251">
        <f>'Filter Data'!Q242</f>
        <v>16.105899999999998</v>
      </c>
      <c r="C251">
        <f t="shared" si="9"/>
        <v>1.2879612102307311E-2</v>
      </c>
      <c r="D251">
        <f>C251-SET_TRI!C252</f>
        <v>1.647502483468382E-3</v>
      </c>
      <c r="E251">
        <f t="shared" si="10"/>
        <v>1.1398550324314399E-2</v>
      </c>
      <c r="F251">
        <f t="shared" ca="1" si="11"/>
        <v>1.4730271384828681</v>
      </c>
      <c r="G251">
        <f ca="1">S0*EXP(Drift*(A251-$A$11)+Volatility*SUM($F$12:F251))</f>
        <v>13.226877999506362</v>
      </c>
    </row>
    <row r="252" spans="1:7" x14ac:dyDescent="0.25">
      <c r="A252" s="1" t="str">
        <f>MID('Filter Data'!A243,2,LEN('Filter Data'!A243)-2)</f>
        <v>27-May-2021</v>
      </c>
      <c r="B252">
        <f>'Filter Data'!Q243</f>
        <v>16.192900000000002</v>
      </c>
      <c r="C252">
        <f t="shared" si="9"/>
        <v>5.4017471858140995E-3</v>
      </c>
      <c r="D252">
        <f>C252-SET_TRI!C253</f>
        <v>-4.2573602395727271E-3</v>
      </c>
      <c r="E252">
        <f t="shared" si="10"/>
        <v>5.1315704674700308E-3</v>
      </c>
      <c r="F252">
        <f t="shared" ca="1" si="11"/>
        <v>-2.7394607744778754E-2</v>
      </c>
      <c r="G252">
        <f ca="1">S0*EXP(Drift*(A252-$A$11)+Volatility*SUM($F$12:F252))</f>
        <v>13.244859835497792</v>
      </c>
    </row>
    <row r="253" spans="1:7" x14ac:dyDescent="0.25">
      <c r="A253" s="1" t="str">
        <f>MID('Filter Data'!A244,2,LEN('Filter Data'!A244)-2)</f>
        <v>28-May-2021</v>
      </c>
      <c r="B253">
        <f>'Filter Data'!Q244</f>
        <v>16.1843</v>
      </c>
      <c r="C253">
        <f t="shared" si="9"/>
        <v>-5.310969622489654E-4</v>
      </c>
      <c r="D253">
        <f>C253-SET_TRI!C254</f>
        <v>4.189924942258101E-4</v>
      </c>
      <c r="E253">
        <f t="shared" si="10"/>
        <v>-1.7602334269236602E-3</v>
      </c>
      <c r="F253">
        <f t="shared" ca="1" si="11"/>
        <v>0.2274081988163334</v>
      </c>
      <c r="G253">
        <f ca="1">S0*EXP(Drift*(A253-$A$11)+Volatility*SUM($F$12:F253))</f>
        <v>13.279340974202723</v>
      </c>
    </row>
    <row r="254" spans="1:7" x14ac:dyDescent="0.25">
      <c r="A254" s="1" t="str">
        <f>MID('Filter Data'!A245,2,LEN('Filter Data'!A245)-2)</f>
        <v>02-Jun-2021</v>
      </c>
      <c r="B254">
        <f>'Filter Data'!Q245</f>
        <v>16.591200000000001</v>
      </c>
      <c r="C254">
        <f t="shared" si="9"/>
        <v>2.5141649623400472E-2</v>
      </c>
      <c r="D254">
        <f>C254-SET_TRI!C255</f>
        <v>2.0430180652540146E-3</v>
      </c>
      <c r="E254">
        <f t="shared" si="10"/>
        <v>2.3579481148892203E-2</v>
      </c>
      <c r="F254">
        <f t="shared" ca="1" si="11"/>
        <v>2.970292816573735</v>
      </c>
      <c r="G254">
        <f ca="1">S0*EXP(Drift*(A254-$A$11)+Volatility*SUM($F$12:F254))</f>
        <v>13.651009014303467</v>
      </c>
    </row>
    <row r="255" spans="1:7" x14ac:dyDescent="0.25">
      <c r="A255" s="1" t="str">
        <f>MID('Filter Data'!A246,2,LEN('Filter Data'!A246)-2)</f>
        <v>04-Jun-2021</v>
      </c>
      <c r="B255">
        <f>'Filter Data'!Q246</f>
        <v>16.553899999999999</v>
      </c>
      <c r="C255">
        <f t="shared" si="9"/>
        <v>-2.2481797579440841E-3</v>
      </c>
      <c r="D255">
        <f>C255-SET_TRI!C256</f>
        <v>3.8420020119509491E-3</v>
      </c>
      <c r="E255">
        <f t="shared" si="10"/>
        <v>-4.1792582115282991E-3</v>
      </c>
      <c r="F255">
        <f t="shared" ca="1" si="11"/>
        <v>-0.21158221603725863</v>
      </c>
      <c r="G255">
        <f ca="1">S0*EXP(Drift*(A255-$A$11)+Volatility*SUM($F$12:F255))</f>
        <v>13.649525161273955</v>
      </c>
    </row>
    <row r="256" spans="1:7" x14ac:dyDescent="0.25">
      <c r="A256" s="1" t="str">
        <f>MID('Filter Data'!A247,2,LEN('Filter Data'!A247)-2)</f>
        <v>07-Jun-2021</v>
      </c>
      <c r="B256">
        <f>'Filter Data'!Q247</f>
        <v>16.537800000000001</v>
      </c>
      <c r="C256">
        <f t="shared" si="9"/>
        <v>-9.7258047952434202E-4</v>
      </c>
      <c r="D256">
        <f>C256-SET_TRI!C257</f>
        <v>-1.6355325900906945E-3</v>
      </c>
      <c r="E256">
        <f t="shared" si="10"/>
        <v>-1.7804042319550886E-3</v>
      </c>
      <c r="F256">
        <f t="shared" ca="1" si="11"/>
        <v>-0.34585428362109849</v>
      </c>
      <c r="G256">
        <f ca="1">S0*EXP(Drift*(A256-$A$11)+Volatility*SUM($F$12:F256))</f>
        <v>13.644203670589484</v>
      </c>
    </row>
    <row r="257" spans="1:7" x14ac:dyDescent="0.25">
      <c r="A257" s="1" t="str">
        <f>MID('Filter Data'!A248,2,LEN('Filter Data'!A248)-2)</f>
        <v>08-Jun-2021</v>
      </c>
      <c r="B257">
        <f>'Filter Data'!Q248</f>
        <v>16.590900000000001</v>
      </c>
      <c r="C257">
        <f t="shared" si="9"/>
        <v>3.2108261074629387E-3</v>
      </c>
      <c r="D257">
        <f>C257-SET_TRI!C258</f>
        <v>3.0398876655313841E-3</v>
      </c>
      <c r="E257">
        <f t="shared" si="10"/>
        <v>1.4442338280313423E-3</v>
      </c>
      <c r="F257">
        <f t="shared" ca="1" si="11"/>
        <v>-0.61094978798181065</v>
      </c>
      <c r="G257">
        <f ca="1">S0*EXP(Drift*(A257-$A$11)+Volatility*SUM($F$12:F257))</f>
        <v>13.588668519102415</v>
      </c>
    </row>
    <row r="258" spans="1:7" x14ac:dyDescent="0.25">
      <c r="A258" s="1" t="str">
        <f>MID('Filter Data'!A249,2,LEN('Filter Data'!A249)-2)</f>
        <v>09-Jun-2021</v>
      </c>
      <c r="B258">
        <f>'Filter Data'!Q249</f>
        <v>16.626100000000001</v>
      </c>
      <c r="C258">
        <f t="shared" si="9"/>
        <v>2.121644998161623E-3</v>
      </c>
      <c r="D258">
        <f>C258-SET_TRI!C259</f>
        <v>-7.0437415347979881E-3</v>
      </c>
      <c r="E258">
        <f t="shared" si="10"/>
        <v>2.4228596294771781E-3</v>
      </c>
      <c r="F258">
        <f t="shared" ca="1" si="11"/>
        <v>-0.84795291771508774</v>
      </c>
      <c r="G258">
        <f ca="1">S0*EXP(Drift*(A258-$A$11)+Volatility*SUM($F$12:F258))</f>
        <v>13.507832362964436</v>
      </c>
    </row>
    <row r="259" spans="1:7" x14ac:dyDescent="0.25">
      <c r="A259" s="1" t="str">
        <f>MID('Filter Data'!A250,2,LEN('Filter Data'!A250)-2)</f>
        <v>10-Jun-2021</v>
      </c>
      <c r="B259">
        <f>'Filter Data'!Q250</f>
        <v>16.594100000000001</v>
      </c>
      <c r="C259">
        <f t="shared" si="9"/>
        <v>-1.9246846825172485E-3</v>
      </c>
      <c r="D259">
        <f>C259-SET_TRI!C260</f>
        <v>-1.4657171790198834E-3</v>
      </c>
      <c r="E259">
        <f t="shared" si="10"/>
        <v>-2.7673317583355832E-3</v>
      </c>
      <c r="F259">
        <f t="shared" ca="1" si="11"/>
        <v>1.3117291380089233</v>
      </c>
      <c r="G259">
        <f ca="1">S0*EXP(Drift*(A259-$A$11)+Volatility*SUM($F$12:F259))</f>
        <v>13.660488000725735</v>
      </c>
    </row>
    <row r="260" spans="1:7" x14ac:dyDescent="0.25">
      <c r="A260" s="1" t="str">
        <f>MID('Filter Data'!A251,2,LEN('Filter Data'!A251)-2)</f>
        <v>11-Jun-2021</v>
      </c>
      <c r="B260">
        <f>'Filter Data'!Q251</f>
        <v>16.645900000000001</v>
      </c>
      <c r="C260">
        <f t="shared" si="9"/>
        <v>3.1215914089947673E-3</v>
      </c>
      <c r="D260">
        <f>C260-SET_TRI!C261</f>
        <v>-6.233413533688106E-3</v>
      </c>
      <c r="E260">
        <f t="shared" si="10"/>
        <v>3.2566355269586207E-3</v>
      </c>
      <c r="F260">
        <f t="shared" ca="1" si="11"/>
        <v>-0.11528370687396793</v>
      </c>
      <c r="G260">
        <f ca="1">S0*EXP(Drift*(A260-$A$11)+Volatility*SUM($F$12:F260))</f>
        <v>13.658712629782565</v>
      </c>
    </row>
    <row r="261" spans="1:7" x14ac:dyDescent="0.25">
      <c r="A261" s="1" t="str">
        <f>MID('Filter Data'!A252,2,LEN('Filter Data'!A252)-2)</f>
        <v>15-Jun-2021</v>
      </c>
      <c r="B261">
        <f>'Filter Data'!Q252</f>
        <v>16.6067</v>
      </c>
      <c r="C261">
        <f t="shared" si="9"/>
        <v>-2.3549342480731596E-3</v>
      </c>
      <c r="D261">
        <f>C261-SET_TRI!C262</f>
        <v>9.1432803303041418E-3</v>
      </c>
      <c r="E261">
        <f t="shared" si="10"/>
        <v>-5.3731232770964938E-3</v>
      </c>
      <c r="F261">
        <f t="shared" ca="1" si="11"/>
        <v>0.66119942073181093</v>
      </c>
      <c r="G261">
        <f ca="1">S0*EXP(Drift*(A261-$A$11)+Volatility*SUM($F$12:F261))</f>
        <v>13.774216107967122</v>
      </c>
    </row>
    <row r="262" spans="1:7" x14ac:dyDescent="0.25">
      <c r="A262" s="1" t="str">
        <f>MID('Filter Data'!A253,2,LEN('Filter Data'!A253)-2)</f>
        <v>16-Jun-2021</v>
      </c>
      <c r="B262">
        <f>'Filter Data'!Q253</f>
        <v>16.6602</v>
      </c>
      <c r="C262">
        <f t="shared" si="9"/>
        <v>3.2215912854450107E-3</v>
      </c>
      <c r="D262">
        <f>C262-SET_TRI!C263</f>
        <v>2.4709800950077003E-3</v>
      </c>
      <c r="E262">
        <f t="shared" si="10"/>
        <v>1.5716624594718995E-3</v>
      </c>
      <c r="F262">
        <f t="shared" ca="1" si="11"/>
        <v>-8.2265064852349593E-2</v>
      </c>
      <c r="G262">
        <f ca="1">S0*EXP(Drift*(A262-$A$11)+Volatility*SUM($F$12:F262))</f>
        <v>13.776049033328736</v>
      </c>
    </row>
    <row r="263" spans="1:7" x14ac:dyDescent="0.25">
      <c r="A263" s="1" t="str">
        <f>MID('Filter Data'!A254,2,LEN('Filter Data'!A254)-2)</f>
        <v>17-Jun-2021</v>
      </c>
      <c r="B263">
        <f>'Filter Data'!Q254</f>
        <v>16.623899999999999</v>
      </c>
      <c r="C263">
        <f t="shared" si="9"/>
        <v>-2.1788453920121406E-3</v>
      </c>
      <c r="D263">
        <f>C263-SET_TRI!C264</f>
        <v>4.1438500422327461E-3</v>
      </c>
      <c r="E263">
        <f t="shared" si="10"/>
        <v>-4.1718225360987526E-3</v>
      </c>
      <c r="F263">
        <f t="shared" ca="1" si="11"/>
        <v>0.54669968823343906</v>
      </c>
      <c r="G263">
        <f ca="1">S0*EXP(Drift*(A263-$A$11)+Volatility*SUM($F$12:F263))</f>
        <v>13.847088881905668</v>
      </c>
    </row>
    <row r="264" spans="1:7" x14ac:dyDescent="0.25">
      <c r="A264" s="1" t="str">
        <f>MID('Filter Data'!A255,2,LEN('Filter Data'!A255)-2)</f>
        <v>18-Jun-2021</v>
      </c>
      <c r="B264">
        <f>'Filter Data'!Q255</f>
        <v>16.6511</v>
      </c>
      <c r="C264">
        <f t="shared" si="9"/>
        <v>1.6361984853133476E-3</v>
      </c>
      <c r="D264">
        <f>C264-SET_TRI!C265</f>
        <v>4.450355971022636E-3</v>
      </c>
      <c r="E264">
        <f t="shared" si="10"/>
        <v>-4.1963252469249157E-4</v>
      </c>
      <c r="F264">
        <f t="shared" ca="1" si="11"/>
        <v>-0.11539972008886264</v>
      </c>
      <c r="G264">
        <f ca="1">S0*EXP(Drift*(A264-$A$11)+Volatility*SUM($F$12:F264))</f>
        <v>13.845276463992654</v>
      </c>
    </row>
    <row r="265" spans="1:7" x14ac:dyDescent="0.25">
      <c r="A265" s="1" t="str">
        <f>MID('Filter Data'!A256,2,LEN('Filter Data'!A256)-2)</f>
        <v>21-Jun-2021</v>
      </c>
      <c r="B265">
        <f>'Filter Data'!Q256</f>
        <v>16.565000000000001</v>
      </c>
      <c r="C265">
        <f t="shared" si="9"/>
        <v>-5.1708295548040847E-3</v>
      </c>
      <c r="D265">
        <f>C265-SET_TRI!C266</f>
        <v>3.2741886545764459E-3</v>
      </c>
      <c r="E265">
        <f t="shared" si="10"/>
        <v>-6.9854689405618878E-3</v>
      </c>
      <c r="F265">
        <f t="shared" ca="1" si="11"/>
        <v>2.3923143551955444</v>
      </c>
      <c r="G265">
        <f ca="1">S0*EXP(Drift*(A265-$A$11)+Volatility*SUM($F$12:F265))</f>
        <v>14.14508140727923</v>
      </c>
    </row>
    <row r="266" spans="1:7" x14ac:dyDescent="0.25">
      <c r="A266" s="1" t="str">
        <f>MID('Filter Data'!A257,2,LEN('Filter Data'!A257)-2)</f>
        <v>24-Jun-2021</v>
      </c>
      <c r="B266">
        <f>'Filter Data'!Q257</f>
        <v>16.499600000000001</v>
      </c>
      <c r="C266">
        <f t="shared" si="9"/>
        <v>-3.948083308179918E-3</v>
      </c>
      <c r="D266">
        <f>C266-SET_TRI!C267</f>
        <v>3.1657212129336592E-3</v>
      </c>
      <c r="E266">
        <f t="shared" si="10"/>
        <v>-5.7404797374620217E-3</v>
      </c>
      <c r="F266">
        <f t="shared" ca="1" si="11"/>
        <v>2.0351711735155722</v>
      </c>
      <c r="G266">
        <f ca="1">S0*EXP(Drift*(A266-$A$11)+Volatility*SUM($F$12:F266))</f>
        <v>14.410321544505523</v>
      </c>
    </row>
    <row r="267" spans="1:7" x14ac:dyDescent="0.25">
      <c r="A267" s="1" t="str">
        <f>MID('Filter Data'!A258,2,LEN('Filter Data'!A258)-2)</f>
        <v>25-Jun-2021</v>
      </c>
      <c r="B267">
        <f>'Filter Data'!Q258</f>
        <v>16.400400000000001</v>
      </c>
      <c r="C267">
        <f t="shared" si="9"/>
        <v>-6.0122669640475966E-3</v>
      </c>
      <c r="D267">
        <f>C267-SET_TRI!C268</f>
        <v>-4.5949572587182814E-3</v>
      </c>
      <c r="E267">
        <f t="shared" si="10"/>
        <v>-6.2132140989383175E-3</v>
      </c>
      <c r="F267">
        <f t="shared" ca="1" si="11"/>
        <v>1.1966312774106425</v>
      </c>
      <c r="G267">
        <f ca="1">S0*EXP(Drift*(A267-$A$11)+Volatility*SUM($F$12:F267))</f>
        <v>14.559820554476637</v>
      </c>
    </row>
    <row r="268" spans="1:7" x14ac:dyDescent="0.25">
      <c r="A268" s="1" t="str">
        <f>MID('Filter Data'!A259,2,LEN('Filter Data'!A259)-2)</f>
        <v>28-Jun-2021</v>
      </c>
      <c r="B268">
        <f>'Filter Data'!Q259</f>
        <v>16.623000000000001</v>
      </c>
      <c r="C268">
        <f t="shared" si="9"/>
        <v>1.35728396868369E-2</v>
      </c>
      <c r="D268">
        <f>C268-SET_TRI!C269</f>
        <v>1.8310095170859395E-2</v>
      </c>
      <c r="E268">
        <f t="shared" si="10"/>
        <v>8.6748509646415329E-3</v>
      </c>
      <c r="F268">
        <f t="shared" ca="1" si="11"/>
        <v>-2.1502505178934932</v>
      </c>
      <c r="G268">
        <f ca="1">S0*EXP(Drift*(A268-$A$11)+Volatility*SUM($F$12:F268))</f>
        <v>14.34643685709854</v>
      </c>
    </row>
    <row r="269" spans="1:7" x14ac:dyDescent="0.25">
      <c r="A269" s="1" t="str">
        <f>MID('Filter Data'!A260,2,LEN('Filter Data'!A260)-2)</f>
        <v>29-Jun-2021</v>
      </c>
      <c r="B269">
        <f>'Filter Data'!Q260</f>
        <v>16.738600000000002</v>
      </c>
      <c r="C269">
        <f t="shared" ref="C269:C332" si="12">(B269-B268)/B268</f>
        <v>6.9542200565481911E-3</v>
      </c>
      <c r="D269">
        <f>C269-SET_TRI!C270</f>
        <v>-5.5003124784096941E-4</v>
      </c>
      <c r="E269">
        <f t="shared" ref="E269:E332" si="13">C269-($B$4+$B$5*D269)</f>
        <v>5.9237971652026603E-3</v>
      </c>
      <c r="F269">
        <f t="shared" ref="F269:F332" ca="1" si="14">SQRT(A269-A268)*_xlfn.NORM.INV(RAND(),0,1)</f>
        <v>6.5275388109562751E-2</v>
      </c>
      <c r="G269">
        <f ca="1">S0*EXP(Drift*(A269-$A$11)+Volatility*SUM($F$12:F269))</f>
        <v>14.365219963501858</v>
      </c>
    </row>
    <row r="270" spans="1:7" x14ac:dyDescent="0.25">
      <c r="A270" s="1" t="str">
        <f>MID('Filter Data'!A261,2,LEN('Filter Data'!A261)-2)</f>
        <v>02-Jul-2021</v>
      </c>
      <c r="B270">
        <f>'Filter Data'!Q261</f>
        <v>16.622299999999999</v>
      </c>
      <c r="C270">
        <f t="shared" si="12"/>
        <v>-6.948012378574224E-3</v>
      </c>
      <c r="D270">
        <f>C270-SET_TRI!C271</f>
        <v>1.5282712963048031E-3</v>
      </c>
      <c r="E270">
        <f t="shared" si="13"/>
        <v>-8.4046239246223335E-3</v>
      </c>
      <c r="F270">
        <f t="shared" ca="1" si="14"/>
        <v>1.5096285398272666</v>
      </c>
      <c r="G270">
        <f ca="1">S0*EXP(Drift*(A270-$A$11)+Volatility*SUM($F$12:F270))</f>
        <v>14.573447302618556</v>
      </c>
    </row>
    <row r="271" spans="1:7" x14ac:dyDescent="0.25">
      <c r="A271" s="1" t="str">
        <f>MID('Filter Data'!A262,2,LEN('Filter Data'!A262)-2)</f>
        <v>06-Jul-2021</v>
      </c>
      <c r="B271">
        <f>'Filter Data'!Q262</f>
        <v>16.724</v>
      </c>
      <c r="C271">
        <f t="shared" si="12"/>
        <v>6.1182868796737528E-3</v>
      </c>
      <c r="D271">
        <f>C271-SET_TRI!C272</f>
        <v>-1.79080572585847E-3</v>
      </c>
      <c r="E271">
        <f t="shared" si="13"/>
        <v>5.3423043281455047E-3</v>
      </c>
      <c r="F271">
        <f t="shared" ca="1" si="14"/>
        <v>1.4250701608619818</v>
      </c>
      <c r="G271">
        <f ca="1">S0*EXP(Drift*(A271-$A$11)+Volatility*SUM($F$12:F271))</f>
        <v>14.786390201463879</v>
      </c>
    </row>
    <row r="272" spans="1:7" x14ac:dyDescent="0.25">
      <c r="A272" s="1" t="str">
        <f>MID('Filter Data'!A263,2,LEN('Filter Data'!A263)-2)</f>
        <v>07-Jul-2021</v>
      </c>
      <c r="B272">
        <f>'Filter Data'!Q263</f>
        <v>16.694400000000002</v>
      </c>
      <c r="C272">
        <f t="shared" si="12"/>
        <v>-1.76991150442469E-3</v>
      </c>
      <c r="D272">
        <f>C272-SET_TRI!C273</f>
        <v>7.1684406090481156E-3</v>
      </c>
      <c r="E272">
        <f t="shared" si="13"/>
        <v>-4.3831285593597859E-3</v>
      </c>
      <c r="F272">
        <f t="shared" ca="1" si="14"/>
        <v>-1.0374222454522222</v>
      </c>
      <c r="G272">
        <f ca="1">S0*EXP(Drift*(A272-$A$11)+Volatility*SUM($F$12:F272))</f>
        <v>14.67626072271401</v>
      </c>
    </row>
    <row r="273" spans="1:7" x14ac:dyDescent="0.25">
      <c r="A273" s="1" t="str">
        <f>MID('Filter Data'!A264,2,LEN('Filter Data'!A264)-2)</f>
        <v>08-Jul-2021</v>
      </c>
      <c r="B273">
        <f>'Filter Data'!Q264</f>
        <v>16.341999999999999</v>
      </c>
      <c r="C273">
        <f t="shared" si="12"/>
        <v>-2.1108874832279263E-2</v>
      </c>
      <c r="D273">
        <f>C273-SET_TRI!C274</f>
        <v>-1.6355866456728742E-3</v>
      </c>
      <c r="E273">
        <f t="shared" si="13"/>
        <v>-2.1916687499761903E-2</v>
      </c>
      <c r="F273">
        <f t="shared" ca="1" si="14"/>
        <v>1.3246440956710095</v>
      </c>
      <c r="G273">
        <f ca="1">S0*EXP(Drift*(A273-$A$11)+Volatility*SUM($F$12:F273))</f>
        <v>14.843648163862435</v>
      </c>
    </row>
    <row r="274" spans="1:7" x14ac:dyDescent="0.25">
      <c r="A274" s="1" t="str">
        <f>MID('Filter Data'!A265,2,LEN('Filter Data'!A265)-2)</f>
        <v>09-Jul-2021</v>
      </c>
      <c r="B274">
        <f>'Filter Data'!Q265</f>
        <v>16.475100000000001</v>
      </c>
      <c r="C274">
        <f t="shared" si="12"/>
        <v>8.1446579366052166E-3</v>
      </c>
      <c r="D274">
        <f>C274-SET_TRI!C275</f>
        <v>3.3921382543995781E-3</v>
      </c>
      <c r="E274">
        <f t="shared" si="13"/>
        <v>6.3058311285623721E-3</v>
      </c>
      <c r="F274">
        <f t="shared" ca="1" si="14"/>
        <v>-2.3411669513519944</v>
      </c>
      <c r="G274">
        <f ca="1">S0*EXP(Drift*(A274-$A$11)+Volatility*SUM($F$12:F274))</f>
        <v>14.580867946675211</v>
      </c>
    </row>
    <row r="275" spans="1:7" x14ac:dyDescent="0.25">
      <c r="A275" s="1" t="str">
        <f>MID('Filter Data'!A266,2,LEN('Filter Data'!A266)-2)</f>
        <v>12-Jul-2021</v>
      </c>
      <c r="B275">
        <f>'Filter Data'!Q266</f>
        <v>16.609300000000001</v>
      </c>
      <c r="C275">
        <f t="shared" si="12"/>
        <v>8.14562582321199E-3</v>
      </c>
      <c r="D275">
        <f>C275-SET_TRI!C276</f>
        <v>1.0229371762119747E-2</v>
      </c>
      <c r="E275">
        <f t="shared" si="13"/>
        <v>4.9047166481188042E-3</v>
      </c>
      <c r="F275">
        <f t="shared" ca="1" si="14"/>
        <v>-2.3984457719883868E-2</v>
      </c>
      <c r="G275">
        <f ca="1">S0*EXP(Drift*(A275-$A$11)+Volatility*SUM($F$12:F275))</f>
        <v>14.612603200387399</v>
      </c>
    </row>
    <row r="276" spans="1:7" x14ac:dyDescent="0.25">
      <c r="A276" s="1" t="str">
        <f>MID('Filter Data'!A267,2,LEN('Filter Data'!A267)-2)</f>
        <v>13-Jul-2021</v>
      </c>
      <c r="B276">
        <f>'Filter Data'!Q267</f>
        <v>16.821899999999999</v>
      </c>
      <c r="C276">
        <f t="shared" si="12"/>
        <v>1.2800057798943864E-2</v>
      </c>
      <c r="D276">
        <f>C276-SET_TRI!C277</f>
        <v>-1.550111673741545E-4</v>
      </c>
      <c r="E276">
        <f t="shared" si="13"/>
        <v>1.1688629821428912E-2</v>
      </c>
      <c r="F276">
        <f t="shared" ca="1" si="14"/>
        <v>-1.6943319423076242</v>
      </c>
      <c r="G276">
        <f ca="1">S0*EXP(Drift*(A276-$A$11)+Volatility*SUM($F$12:F276))</f>
        <v>14.42806712255774</v>
      </c>
    </row>
    <row r="277" spans="1:7" x14ac:dyDescent="0.25">
      <c r="A277" s="1" t="str">
        <f>MID('Filter Data'!A268,2,LEN('Filter Data'!A268)-2)</f>
        <v>14-Jul-2021</v>
      </c>
      <c r="B277">
        <f>'Filter Data'!Q268</f>
        <v>17.0274</v>
      </c>
      <c r="C277">
        <f t="shared" si="12"/>
        <v>1.2216218144204916E-2</v>
      </c>
      <c r="D277">
        <f>C277-SET_TRI!C278</f>
        <v>1.606491325626817E-2</v>
      </c>
      <c r="E277">
        <f t="shared" si="13"/>
        <v>7.7786393187483753E-3</v>
      </c>
      <c r="F277">
        <f t="shared" ca="1" si="14"/>
        <v>1.9249455996797942</v>
      </c>
      <c r="G277">
        <f ca="1">S0*EXP(Drift*(A277-$A$11)+Volatility*SUM($F$12:F277))</f>
        <v>14.662574595448504</v>
      </c>
    </row>
    <row r="278" spans="1:7" x14ac:dyDescent="0.25">
      <c r="A278" s="1" t="str">
        <f>MID('Filter Data'!A269,2,LEN('Filter Data'!A269)-2)</f>
        <v>15-Jul-2021</v>
      </c>
      <c r="B278">
        <f>'Filter Data'!Q269</f>
        <v>16.974699999999999</v>
      </c>
      <c r="C278">
        <f t="shared" si="12"/>
        <v>-3.0950115695879301E-3</v>
      </c>
      <c r="D278">
        <f>C278-SET_TRI!C279</f>
        <v>-5.0859034745146118E-3</v>
      </c>
      <c r="E278">
        <f t="shared" si="13"/>
        <v>-3.1952824541266796E-3</v>
      </c>
      <c r="F278">
        <f t="shared" ca="1" si="14"/>
        <v>-1.2619955569824923</v>
      </c>
      <c r="G278">
        <f ca="1">S0*EXP(Drift*(A278-$A$11)+Volatility*SUM($F$12:F278))</f>
        <v>14.52735468537883</v>
      </c>
    </row>
    <row r="279" spans="1:7" x14ac:dyDescent="0.25">
      <c r="A279" s="1" t="str">
        <f>MID('Filter Data'!A270,2,LEN('Filter Data'!A270)-2)</f>
        <v>16-Jul-2021</v>
      </c>
      <c r="B279">
        <f>'Filter Data'!Q270</f>
        <v>17.065100000000001</v>
      </c>
      <c r="C279">
        <f t="shared" si="12"/>
        <v>5.3255727641727093E-3</v>
      </c>
      <c r="D279">
        <f>C279-SET_TRI!C280</f>
        <v>5.5343942176535538E-3</v>
      </c>
      <c r="E279">
        <f t="shared" si="13"/>
        <v>3.0474426460417505E-3</v>
      </c>
      <c r="F279">
        <f t="shared" ca="1" si="14"/>
        <v>1.0749831979890927</v>
      </c>
      <c r="G279">
        <f ca="1">S0*EXP(Drift*(A279-$A$11)+Volatility*SUM($F$12:F279))</f>
        <v>14.663850634345184</v>
      </c>
    </row>
    <row r="280" spans="1:7" x14ac:dyDescent="0.25">
      <c r="A280" s="1" t="str">
        <f>MID('Filter Data'!A271,2,LEN('Filter Data'!A271)-2)</f>
        <v>19-Jul-2021</v>
      </c>
      <c r="B280">
        <f>'Filter Data'!Q271</f>
        <v>16.984999999999999</v>
      </c>
      <c r="C280">
        <f t="shared" si="12"/>
        <v>-4.6937902502769751E-3</v>
      </c>
      <c r="D280">
        <f>C280-SET_TRI!C281</f>
        <v>7.9488123755746196E-3</v>
      </c>
      <c r="E280">
        <f t="shared" si="13"/>
        <v>-7.4670348210714166E-3</v>
      </c>
      <c r="F280">
        <f t="shared" ca="1" si="14"/>
        <v>1.3744742579969416</v>
      </c>
      <c r="G280">
        <f ca="1">S0*EXP(Drift*(A280-$A$11)+Volatility*SUM($F$12:F280))</f>
        <v>14.860398410613755</v>
      </c>
    </row>
    <row r="281" spans="1:7" x14ac:dyDescent="0.25">
      <c r="A281" s="1" t="str">
        <f>MID('Filter Data'!A272,2,LEN('Filter Data'!A272)-2)</f>
        <v>22-Jul-2021</v>
      </c>
      <c r="B281">
        <f>'Filter Data'!Q272</f>
        <v>17.044799999999999</v>
      </c>
      <c r="C281">
        <f t="shared" si="12"/>
        <v>3.5207536061230022E-3</v>
      </c>
      <c r="D281">
        <f>C281-SET_TRI!C282</f>
        <v>4.7466248843503166E-3</v>
      </c>
      <c r="E281">
        <f t="shared" si="13"/>
        <v>1.4041679913763903E-3</v>
      </c>
      <c r="F281">
        <f t="shared" ca="1" si="14"/>
        <v>1.7025704616409774</v>
      </c>
      <c r="G281">
        <f ca="1">S0*EXP(Drift*(A281-$A$11)+Volatility*SUM($F$12:F281))</f>
        <v>15.098992994945762</v>
      </c>
    </row>
    <row r="282" spans="1:7" x14ac:dyDescent="0.25">
      <c r="A282" s="1" t="str">
        <f>MID('Filter Data'!A273,2,LEN('Filter Data'!A273)-2)</f>
        <v>23-Jul-2021</v>
      </c>
      <c r="B282">
        <f>'Filter Data'!Q273</f>
        <v>16.921299999999999</v>
      </c>
      <c r="C282">
        <f t="shared" si="12"/>
        <v>-7.2456115648174193E-3</v>
      </c>
      <c r="D282">
        <f>C282-SET_TRI!C283</f>
        <v>-9.0222801038349586E-4</v>
      </c>
      <c r="E282">
        <f t="shared" si="13"/>
        <v>-8.2038109654871509E-3</v>
      </c>
      <c r="F282">
        <f t="shared" ca="1" si="14"/>
        <v>-0.77344885988883716</v>
      </c>
      <c r="G282">
        <f ca="1">S0*EXP(Drift*(A282-$A$11)+Volatility*SUM($F$12:F282))</f>
        <v>15.018083025840477</v>
      </c>
    </row>
    <row r="283" spans="1:7" x14ac:dyDescent="0.25">
      <c r="A283" s="1" t="str">
        <f>MID('Filter Data'!A274,2,LEN('Filter Data'!A274)-2)</f>
        <v>27-Jul-2021</v>
      </c>
      <c r="B283">
        <f>'Filter Data'!Q274</f>
        <v>16.823699999999999</v>
      </c>
      <c r="C283">
        <f t="shared" si="12"/>
        <v>-5.7678783544999447E-3</v>
      </c>
      <c r="D283">
        <f>C283-SET_TRI!C284</f>
        <v>2.0248723180982513E-4</v>
      </c>
      <c r="E283">
        <f t="shared" si="13"/>
        <v>-6.9526170067459279E-3</v>
      </c>
      <c r="F283">
        <f t="shared" ca="1" si="14"/>
        <v>-0.33612637332377776</v>
      </c>
      <c r="G283">
        <f ca="1">S0*EXP(Drift*(A283-$A$11)+Volatility*SUM($F$12:F283))</f>
        <v>15.025232610581831</v>
      </c>
    </row>
    <row r="284" spans="1:7" x14ac:dyDescent="0.25">
      <c r="A284" s="1" t="str">
        <f>MID('Filter Data'!A275,2,LEN('Filter Data'!A275)-2)</f>
        <v>29-Jul-2021</v>
      </c>
      <c r="B284">
        <f>'Filter Data'!Q275</f>
        <v>16.667200000000001</v>
      </c>
      <c r="C284">
        <f t="shared" si="12"/>
        <v>-9.3023532278867106E-3</v>
      </c>
      <c r="D284">
        <f>C284-SET_TRI!C285</f>
        <v>-1.106283544133393E-2</v>
      </c>
      <c r="E284">
        <f t="shared" si="13"/>
        <v>-8.176960119777768E-3</v>
      </c>
      <c r="F284">
        <f t="shared" ca="1" si="14"/>
        <v>-0.92273144188750722</v>
      </c>
      <c r="G284">
        <f ca="1">S0*EXP(Drift*(A284-$A$11)+Volatility*SUM($F$12:F284))</f>
        <v>14.938729045009708</v>
      </c>
    </row>
    <row r="285" spans="1:7" x14ac:dyDescent="0.25">
      <c r="A285" s="1" t="str">
        <f>MID('Filter Data'!A276,2,LEN('Filter Data'!A276)-2)</f>
        <v>30-Jul-2021</v>
      </c>
      <c r="B285">
        <f>'Filter Data'!Q276</f>
        <v>16.4894</v>
      </c>
      <c r="C285">
        <f t="shared" si="12"/>
        <v>-1.0667658634923759E-2</v>
      </c>
      <c r="D285">
        <f>C285-SET_TRI!C286</f>
        <v>-1.3937425807208897E-3</v>
      </c>
      <c r="E285">
        <f t="shared" si="13"/>
        <v>-1.1525065235195458E-2</v>
      </c>
      <c r="F285">
        <f t="shared" ca="1" si="14"/>
        <v>0.3711430071299352</v>
      </c>
      <c r="G285">
        <f ca="1">S0*EXP(Drift*(A285-$A$11)+Volatility*SUM($F$12:F285))</f>
        <v>14.994779418021666</v>
      </c>
    </row>
    <row r="286" spans="1:7" x14ac:dyDescent="0.25">
      <c r="A286" s="1" t="str">
        <f>MID('Filter Data'!A277,2,LEN('Filter Data'!A277)-2)</f>
        <v>02-Aug-2021</v>
      </c>
      <c r="B286">
        <f>'Filter Data'!Q277</f>
        <v>16.570900000000002</v>
      </c>
      <c r="C286">
        <f t="shared" si="12"/>
        <v>4.942569165645924E-3</v>
      </c>
      <c r="D286">
        <f>C286-SET_TRI!C287</f>
        <v>9.4332969092686056E-4</v>
      </c>
      <c r="E286">
        <f t="shared" si="13"/>
        <v>3.6059091043216416E-3</v>
      </c>
      <c r="F286">
        <f t="shared" ca="1" si="14"/>
        <v>-2.0990421832957069</v>
      </c>
      <c r="G286">
        <f ca="1">S0*EXP(Drift*(A286-$A$11)+Volatility*SUM($F$12:F286))</f>
        <v>14.781049598017169</v>
      </c>
    </row>
    <row r="287" spans="1:7" x14ac:dyDescent="0.25">
      <c r="A287" s="1" t="str">
        <f>MID('Filter Data'!A278,2,LEN('Filter Data'!A278)-2)</f>
        <v>03-Aug-2021</v>
      </c>
      <c r="B287">
        <f>'Filter Data'!Q278</f>
        <v>16.919899999999998</v>
      </c>
      <c r="C287">
        <f t="shared" si="12"/>
        <v>2.106101660139139E-2</v>
      </c>
      <c r="D287">
        <f>C287-SET_TRI!C288</f>
        <v>1.2200251659677842E-2</v>
      </c>
      <c r="E287">
        <f t="shared" si="13"/>
        <v>1.7415947476397416E-2</v>
      </c>
      <c r="F287">
        <f t="shared" ca="1" si="14"/>
        <v>0.7512609990576774</v>
      </c>
      <c r="G287">
        <f ca="1">S0*EXP(Drift*(A287-$A$11)+Volatility*SUM($F$12:F287))</f>
        <v>14.881502770510396</v>
      </c>
    </row>
    <row r="288" spans="1:7" x14ac:dyDescent="0.25">
      <c r="A288" s="1" t="str">
        <f>MID('Filter Data'!A279,2,LEN('Filter Data'!A279)-2)</f>
        <v>04-Aug-2021</v>
      </c>
      <c r="B288">
        <f>'Filter Data'!Q279</f>
        <v>17.105699999999999</v>
      </c>
      <c r="C288">
        <f t="shared" si="12"/>
        <v>1.0981152370876922E-2</v>
      </c>
      <c r="D288">
        <f>C288-SET_TRI!C289</f>
        <v>7.4317135299051505E-3</v>
      </c>
      <c r="E288">
        <f t="shared" si="13"/>
        <v>8.3139470589020902E-3</v>
      </c>
      <c r="F288">
        <f t="shared" ca="1" si="14"/>
        <v>-2.2108196068238035</v>
      </c>
      <c r="G288">
        <f ca="1">S0*EXP(Drift*(A288-$A$11)+Volatility*SUM($F$12:F288))</f>
        <v>14.633239264833456</v>
      </c>
    </row>
    <row r="289" spans="1:7" x14ac:dyDescent="0.25">
      <c r="A289" s="1" t="str">
        <f>MID('Filter Data'!A280,2,LEN('Filter Data'!A280)-2)</f>
        <v>05-Aug-2021</v>
      </c>
      <c r="B289">
        <f>'Filter Data'!Q280</f>
        <v>17.0138</v>
      </c>
      <c r="C289">
        <f t="shared" si="12"/>
        <v>-5.3724781797879649E-3</v>
      </c>
      <c r="D289">
        <f>C289-SET_TRI!C290</f>
        <v>9.8643963957697998E-3</v>
      </c>
      <c r="E289">
        <f t="shared" si="13"/>
        <v>-8.5385434103253319E-3</v>
      </c>
      <c r="F289">
        <f t="shared" ca="1" si="14"/>
        <v>1.7163025050091227</v>
      </c>
      <c r="G289">
        <f ca="1">S0*EXP(Drift*(A289-$A$11)+Volatility*SUM($F$12:F289))</f>
        <v>14.846384955018488</v>
      </c>
    </row>
    <row r="290" spans="1:7" x14ac:dyDescent="0.25">
      <c r="A290" s="1" t="str">
        <f>MID('Filter Data'!A281,2,LEN('Filter Data'!A281)-2)</f>
        <v>06-Aug-2021</v>
      </c>
      <c r="B290">
        <f>'Filter Data'!Q281</f>
        <v>16.969200000000001</v>
      </c>
      <c r="C290">
        <f t="shared" si="12"/>
        <v>-2.6214014505871169E-3</v>
      </c>
      <c r="D290">
        <f>C290-SET_TRI!C291</f>
        <v>7.0364355245639562E-4</v>
      </c>
      <c r="E290">
        <f t="shared" si="13"/>
        <v>-3.9089100959188976E-3</v>
      </c>
      <c r="F290">
        <f t="shared" ca="1" si="14"/>
        <v>-0.76805774324039033</v>
      </c>
      <c r="G290">
        <f ca="1">S0*EXP(Drift*(A290-$A$11)+Volatility*SUM($F$12:F290))</f>
        <v>14.767462819555378</v>
      </c>
    </row>
    <row r="291" spans="1:7" x14ac:dyDescent="0.25">
      <c r="A291" s="1" t="str">
        <f>MID('Filter Data'!A282,2,LEN('Filter Data'!A282)-2)</f>
        <v>10-Aug-2021</v>
      </c>
      <c r="B291">
        <f>'Filter Data'!Q282</f>
        <v>16.942799999999998</v>
      </c>
      <c r="C291">
        <f t="shared" si="12"/>
        <v>-1.5557598472528123E-3</v>
      </c>
      <c r="D291">
        <f>C291-SET_TRI!C292</f>
        <v>-1.6806056807913257E-2</v>
      </c>
      <c r="E291">
        <f t="shared" si="13"/>
        <v>7.4737121569638906E-4</v>
      </c>
      <c r="F291">
        <f t="shared" ca="1" si="14"/>
        <v>3.3589593963064304</v>
      </c>
      <c r="G291">
        <f ca="1">S0*EXP(Drift*(A291-$A$11)+Volatility*SUM($F$12:F291))</f>
        <v>15.215855624096529</v>
      </c>
    </row>
    <row r="292" spans="1:7" x14ac:dyDescent="0.25">
      <c r="A292" s="1" t="str">
        <f>MID('Filter Data'!A283,2,LEN('Filter Data'!A283)-2)</f>
        <v>13-Aug-2021</v>
      </c>
      <c r="B292">
        <f>'Filter Data'!Q283</f>
        <v>16.356400000000001</v>
      </c>
      <c r="C292">
        <f t="shared" si="12"/>
        <v>-3.4610572042401352E-2</v>
      </c>
      <c r="D292">
        <f>C292-SET_TRI!C293</f>
        <v>-3.1063243577490122E-2</v>
      </c>
      <c r="E292">
        <f t="shared" si="13"/>
        <v>-2.9383780386202558E-2</v>
      </c>
      <c r="F292">
        <f t="shared" ca="1" si="14"/>
        <v>2.0619142514086959</v>
      </c>
      <c r="G292">
        <f ca="1">S0*EXP(Drift*(A292-$A$11)+Volatility*SUM($F$12:F292))</f>
        <v>15.504477010992268</v>
      </c>
    </row>
    <row r="293" spans="1:7" x14ac:dyDescent="0.25">
      <c r="A293" s="1" t="str">
        <f>MID('Filter Data'!A284,2,LEN('Filter Data'!A284)-2)</f>
        <v>16-Aug-2021</v>
      </c>
      <c r="B293">
        <f>'Filter Data'!Q284</f>
        <v>16.288399999999999</v>
      </c>
      <c r="C293">
        <f t="shared" si="12"/>
        <v>-4.1573940475900188E-3</v>
      </c>
      <c r="D293">
        <f>C293-SET_TRI!C294</f>
        <v>-1.0376079860530706E-2</v>
      </c>
      <c r="E293">
        <f t="shared" si="13"/>
        <v>-3.1728309826893984E-3</v>
      </c>
      <c r="F293">
        <f t="shared" ca="1" si="14"/>
        <v>1.6719890241424791</v>
      </c>
      <c r="G293">
        <f ca="1">S0*EXP(Drift*(A293-$A$11)+Volatility*SUM($F$12:F293))</f>
        <v>15.749575407897302</v>
      </c>
    </row>
    <row r="294" spans="1:7" x14ac:dyDescent="0.25">
      <c r="A294" s="1" t="str">
        <f>MID('Filter Data'!A285,2,LEN('Filter Data'!A285)-2)</f>
        <v>18-Aug-2021</v>
      </c>
      <c r="B294">
        <f>'Filter Data'!Q285</f>
        <v>16.552499999999998</v>
      </c>
      <c r="C294">
        <f t="shared" si="12"/>
        <v>1.6213992780137958E-2</v>
      </c>
      <c r="D294">
        <f>C294-SET_TRI!C295</f>
        <v>3.3492807469411162E-3</v>
      </c>
      <c r="E294">
        <f t="shared" si="13"/>
        <v>1.4383954578690952E-2</v>
      </c>
      <c r="F294">
        <f t="shared" ca="1" si="14"/>
        <v>1.6099454464708602</v>
      </c>
      <c r="G294">
        <f ca="1">S0*EXP(Drift*(A294-$A$11)+Volatility*SUM($F$12:F294))</f>
        <v>15.978040981085357</v>
      </c>
    </row>
    <row r="295" spans="1:7" x14ac:dyDescent="0.25">
      <c r="A295" s="1" t="str">
        <f>MID('Filter Data'!A286,2,LEN('Filter Data'!A286)-2)</f>
        <v>20-Aug-2021</v>
      </c>
      <c r="B295">
        <f>'Filter Data'!Q286</f>
        <v>16.635100000000001</v>
      </c>
      <c r="C295">
        <f t="shared" si="12"/>
        <v>4.9901827518503486E-3</v>
      </c>
      <c r="D295">
        <f>C295-SET_TRI!C296</f>
        <v>6.8060063575573143E-3</v>
      </c>
      <c r="E295">
        <f t="shared" si="13"/>
        <v>2.4512885458652786E-3</v>
      </c>
      <c r="F295">
        <f t="shared" ca="1" si="14"/>
        <v>-2.023803203477935</v>
      </c>
      <c r="G295">
        <f ca="1">S0*EXP(Drift*(A295-$A$11)+Volatility*SUM($F$12:F295))</f>
        <v>15.747319106632586</v>
      </c>
    </row>
    <row r="296" spans="1:7" x14ac:dyDescent="0.25">
      <c r="A296" s="1" t="str">
        <f>MID('Filter Data'!A287,2,LEN('Filter Data'!A287)-2)</f>
        <v>23-Aug-2021</v>
      </c>
      <c r="B296">
        <f>'Filter Data'!Q287</f>
        <v>16.668700000000001</v>
      </c>
      <c r="C296">
        <f t="shared" si="12"/>
        <v>2.019825549590916E-3</v>
      </c>
      <c r="D296">
        <f>C296-SET_TRI!C297</f>
        <v>-2.2182241668670704E-2</v>
      </c>
      <c r="E296">
        <f t="shared" si="13"/>
        <v>5.4254279537280046E-3</v>
      </c>
      <c r="F296">
        <f t="shared" ca="1" si="14"/>
        <v>-0.37498759773068757</v>
      </c>
      <c r="G296">
        <f ca="1">S0*EXP(Drift*(A296-$A$11)+Volatility*SUM($F$12:F296))</f>
        <v>15.737526942733847</v>
      </c>
    </row>
    <row r="297" spans="1:7" x14ac:dyDescent="0.25">
      <c r="A297" s="1" t="str">
        <f>MID('Filter Data'!A288,2,LEN('Filter Data'!A288)-2)</f>
        <v>24-Aug-2021</v>
      </c>
      <c r="B297">
        <f>'Filter Data'!Q288</f>
        <v>16.697299999999998</v>
      </c>
      <c r="C297">
        <f t="shared" si="12"/>
        <v>1.715790673537666E-3</v>
      </c>
      <c r="D297">
        <f>C297-SET_TRI!C298</f>
        <v>-1.4389390069110355E-3</v>
      </c>
      <c r="E297">
        <f t="shared" si="13"/>
        <v>8.6765231196855809E-4</v>
      </c>
      <c r="F297">
        <f t="shared" ca="1" si="14"/>
        <v>-0.46255348705556842</v>
      </c>
      <c r="G297">
        <f ca="1">S0*EXP(Drift*(A297-$A$11)+Volatility*SUM($F$12:F297))</f>
        <v>15.692010872317683</v>
      </c>
    </row>
    <row r="298" spans="1:7" x14ac:dyDescent="0.25">
      <c r="A298" s="1" t="str">
        <f>MID('Filter Data'!A289,2,LEN('Filter Data'!A289)-2)</f>
        <v>25-Aug-2021</v>
      </c>
      <c r="B298">
        <f>'Filter Data'!Q289</f>
        <v>16.841999999999999</v>
      </c>
      <c r="C298">
        <f t="shared" si="12"/>
        <v>8.6660717601049434E-3</v>
      </c>
      <c r="D298">
        <f>C298-SET_TRI!C299</f>
        <v>-3.9458177844496102E-4</v>
      </c>
      <c r="E298">
        <f t="shared" si="13"/>
        <v>7.603771507870484E-3</v>
      </c>
      <c r="F298">
        <f t="shared" ca="1" si="14"/>
        <v>1.574160722210826</v>
      </c>
      <c r="G298">
        <f ca="1">S0*EXP(Drift*(A298-$A$11)+Volatility*SUM($F$12:F298))</f>
        <v>15.902561353645229</v>
      </c>
    </row>
    <row r="299" spans="1:7" x14ac:dyDescent="0.25">
      <c r="A299" s="1" t="str">
        <f>MID('Filter Data'!A290,2,LEN('Filter Data'!A290)-2)</f>
        <v>26-Aug-2021</v>
      </c>
      <c r="B299">
        <f>'Filter Data'!Q290</f>
        <v>16.8536</v>
      </c>
      <c r="C299">
        <f t="shared" si="12"/>
        <v>6.887543047144869E-4</v>
      </c>
      <c r="D299">
        <f>C299-SET_TRI!C300</f>
        <v>1.2621383258719975E-3</v>
      </c>
      <c r="E299">
        <f t="shared" si="13"/>
        <v>-7.1328248610356623E-4</v>
      </c>
      <c r="F299">
        <f t="shared" ca="1" si="14"/>
        <v>0.68947080773159919</v>
      </c>
      <c r="G299">
        <f ca="1">S0*EXP(Drift*(A299-$A$11)+Volatility*SUM($F$12:F299))</f>
        <v>16.002757391183604</v>
      </c>
    </row>
    <row r="300" spans="1:7" x14ac:dyDescent="0.25">
      <c r="A300" s="1" t="str">
        <f>MID('Filter Data'!A291,2,LEN('Filter Data'!A291)-2)</f>
        <v>27-Aug-2021</v>
      </c>
      <c r="B300">
        <f>'Filter Data'!Q291</f>
        <v>16.905000000000001</v>
      </c>
      <c r="C300">
        <f t="shared" si="12"/>
        <v>3.0497935159254403E-3</v>
      </c>
      <c r="D300">
        <f>C300-SET_TRI!C301</f>
        <v>-4.9212629181386927E-3</v>
      </c>
      <c r="E300">
        <f t="shared" si="13"/>
        <v>2.9157604934203067E-3</v>
      </c>
      <c r="F300">
        <f t="shared" ca="1" si="14"/>
        <v>-1.4652405653226501</v>
      </c>
      <c r="G300">
        <f ca="1">S0*EXP(Drift*(A300-$A$11)+Volatility*SUM($F$12:F300))</f>
        <v>15.829527994303801</v>
      </c>
    </row>
    <row r="301" spans="1:7" x14ac:dyDescent="0.25">
      <c r="A301" s="1" t="str">
        <f>MID('Filter Data'!A292,2,LEN('Filter Data'!A292)-2)</f>
        <v>30-Aug-2021</v>
      </c>
      <c r="B301">
        <f>'Filter Data'!Q292</f>
        <v>17.016400000000001</v>
      </c>
      <c r="C301">
        <f t="shared" si="12"/>
        <v>6.5897663413191192E-3</v>
      </c>
      <c r="D301">
        <f>C301-SET_TRI!C302</f>
        <v>-9.2716085663787327E-3</v>
      </c>
      <c r="E301">
        <f t="shared" si="13"/>
        <v>7.347840180029758E-3</v>
      </c>
      <c r="F301">
        <f t="shared" ca="1" si="14"/>
        <v>1.05754267846353</v>
      </c>
      <c r="G301">
        <f ca="1">S0*EXP(Drift*(A301-$A$11)+Volatility*SUM($F$12:F301))</f>
        <v>16.001249992209164</v>
      </c>
    </row>
    <row r="302" spans="1:7" x14ac:dyDescent="0.25">
      <c r="A302" s="1" t="str">
        <f>MID('Filter Data'!A293,2,LEN('Filter Data'!A293)-2)</f>
        <v>31-Aug-2021</v>
      </c>
      <c r="B302">
        <f>'Filter Data'!Q293</f>
        <v>17.043500000000002</v>
      </c>
      <c r="C302">
        <f t="shared" si="12"/>
        <v>1.5925812745352006E-3</v>
      </c>
      <c r="D302">
        <f>C302-SET_TRI!C303</f>
        <v>-3.2893712684830584E-3</v>
      </c>
      <c r="E302">
        <f t="shared" si="13"/>
        <v>1.1239031789408794E-3</v>
      </c>
      <c r="F302">
        <f t="shared" ca="1" si="14"/>
        <v>0.6462798667400601</v>
      </c>
      <c r="G302">
        <f ca="1">S0*EXP(Drift*(A302-$A$11)+Volatility*SUM($F$12:F302))</f>
        <v>16.096528587072267</v>
      </c>
    </row>
    <row r="303" spans="1:7" x14ac:dyDescent="0.25">
      <c r="A303" s="1" t="str">
        <f>MID('Filter Data'!A294,2,LEN('Filter Data'!A294)-2)</f>
        <v>01-Sep-2021</v>
      </c>
      <c r="B303">
        <f>'Filter Data'!Q294</f>
        <v>17.018899999999999</v>
      </c>
      <c r="C303">
        <f t="shared" si="12"/>
        <v>-1.4433655059115241E-3</v>
      </c>
      <c r="D303">
        <f>C303-SET_TRI!C304</f>
        <v>2.5148672926507193E-3</v>
      </c>
      <c r="E303">
        <f t="shared" si="13"/>
        <v>-3.1022940926628871E-3</v>
      </c>
      <c r="F303">
        <f t="shared" ca="1" si="14"/>
        <v>0.56247176730553983</v>
      </c>
      <c r="G303">
        <f ca="1">S0*EXP(Drift*(A303-$A$11)+Volatility*SUM($F$12:F303))</f>
        <v>16.181567583217824</v>
      </c>
    </row>
    <row r="304" spans="1:7" x14ac:dyDescent="0.25">
      <c r="A304" s="1" t="str">
        <f>MID('Filter Data'!A295,2,LEN('Filter Data'!A295)-2)</f>
        <v>03-Sep-2021</v>
      </c>
      <c r="B304">
        <f>'Filter Data'!Q295</f>
        <v>17.073599999999999</v>
      </c>
      <c r="C304">
        <f t="shared" si="12"/>
        <v>3.2140737650494695E-3</v>
      </c>
      <c r="D304">
        <f>C304-SET_TRI!C305</f>
        <v>-1.0102812851682573E-2</v>
      </c>
      <c r="E304">
        <f t="shared" si="13"/>
        <v>4.1425991278341776E-3</v>
      </c>
      <c r="F304">
        <f t="shared" ca="1" si="14"/>
        <v>2.1811315029874119</v>
      </c>
      <c r="G304">
        <f ca="1">S0*EXP(Drift*(A304-$A$11)+Volatility*SUM($F$12:F304))</f>
        <v>16.491166979967762</v>
      </c>
    </row>
    <row r="305" spans="1:7" x14ac:dyDescent="0.25">
      <c r="A305" s="1" t="str">
        <f>MID('Filter Data'!A296,2,LEN('Filter Data'!A296)-2)</f>
        <v>07-Sep-2021</v>
      </c>
      <c r="B305">
        <f>'Filter Data'!Q296</f>
        <v>16.838100000000001</v>
      </c>
      <c r="C305">
        <f t="shared" si="12"/>
        <v>-1.3793224627494979E-2</v>
      </c>
      <c r="D305">
        <f>C305-SET_TRI!C306</f>
        <v>-5.1411543979887914E-3</v>
      </c>
      <c r="E305">
        <f t="shared" si="13"/>
        <v>-1.3882165440378442E-2</v>
      </c>
      <c r="F305">
        <f t="shared" ca="1" si="14"/>
        <v>1.1493783545471223</v>
      </c>
      <c r="G305">
        <f ca="1">S0*EXP(Drift*(A305-$A$11)+Volatility*SUM($F$12:F305))</f>
        <v>16.695424015580596</v>
      </c>
    </row>
    <row r="306" spans="1:7" x14ac:dyDescent="0.25">
      <c r="A306" s="1" t="str">
        <f>MID('Filter Data'!A297,2,LEN('Filter Data'!A297)-2)</f>
        <v>08-Sep-2021</v>
      </c>
      <c r="B306">
        <f>'Filter Data'!Q297</f>
        <v>16.8414</v>
      </c>
      <c r="C306">
        <f t="shared" si="12"/>
        <v>1.9598410747052305E-4</v>
      </c>
      <c r="D306">
        <f>C306-SET_TRI!C307</f>
        <v>-1.461950703440038E-3</v>
      </c>
      <c r="E306">
        <f t="shared" si="13"/>
        <v>-6.4743534345983048E-4</v>
      </c>
      <c r="F306">
        <f t="shared" ca="1" si="14"/>
        <v>-1.111521388370617</v>
      </c>
      <c r="G306">
        <f ca="1">S0*EXP(Drift*(A306-$A$11)+Volatility*SUM($F$12:F306))</f>
        <v>16.561297174612395</v>
      </c>
    </row>
    <row r="307" spans="1:7" x14ac:dyDescent="0.25">
      <c r="A307" s="1" t="str">
        <f>MID('Filter Data'!A298,2,LEN('Filter Data'!A298)-2)</f>
        <v>09-Sep-2021</v>
      </c>
      <c r="B307">
        <f>'Filter Data'!Q298</f>
        <v>16.842400000000001</v>
      </c>
      <c r="C307">
        <f t="shared" si="12"/>
        <v>5.9377486432316916E-5</v>
      </c>
      <c r="D307">
        <f>C307-SET_TRI!C308</f>
        <v>1.052813810215138E-2</v>
      </c>
      <c r="E307">
        <f t="shared" si="13"/>
        <v>-3.2427984300634448E-3</v>
      </c>
      <c r="F307">
        <f t="shared" ca="1" si="14"/>
        <v>0.98491888102248981</v>
      </c>
      <c r="G307">
        <f ca="1">S0*EXP(Drift*(A307-$A$11)+Volatility*SUM($F$12:F307))</f>
        <v>16.704914047188918</v>
      </c>
    </row>
    <row r="308" spans="1:7" x14ac:dyDescent="0.25">
      <c r="A308" s="1" t="str">
        <f>MID('Filter Data'!A299,2,LEN('Filter Data'!A299)-2)</f>
        <v>13-Sep-2021</v>
      </c>
      <c r="B308">
        <f>'Filter Data'!Q299</f>
        <v>17.122699999999998</v>
      </c>
      <c r="C308">
        <f t="shared" si="12"/>
        <v>1.6642521255877837E-2</v>
      </c>
      <c r="D308">
        <f>C308-SET_TRI!C309</f>
        <v>1.6988803350407016E-2</v>
      </c>
      <c r="E308">
        <f t="shared" si="13"/>
        <v>1.2015484222123757E-2</v>
      </c>
      <c r="F308">
        <f t="shared" ca="1" si="14"/>
        <v>1.1484622483648377</v>
      </c>
      <c r="G308">
        <f ca="1">S0*EXP(Drift*(A308-$A$11)+Volatility*SUM($F$12:F308))</f>
        <v>16.911695100878401</v>
      </c>
    </row>
    <row r="309" spans="1:7" x14ac:dyDescent="0.25">
      <c r="A309" s="1" t="str">
        <f>MID('Filter Data'!A300,2,LEN('Filter Data'!A300)-2)</f>
        <v>14-Sep-2021</v>
      </c>
      <c r="B309">
        <f>'Filter Data'!Q300</f>
        <v>17.084299999999999</v>
      </c>
      <c r="C309">
        <f t="shared" si="12"/>
        <v>-2.2426369673006785E-3</v>
      </c>
      <c r="D309">
        <f>C309-SET_TRI!C310</f>
        <v>4.8347152071185808E-3</v>
      </c>
      <c r="E309">
        <f t="shared" si="13"/>
        <v>-4.3772868895075659E-3</v>
      </c>
      <c r="F309">
        <f t="shared" ca="1" si="14"/>
        <v>1.2311000604687299</v>
      </c>
      <c r="G309">
        <f ca="1">S0*EXP(Drift*(A309-$A$11)+Volatility*SUM($F$12:F309))</f>
        <v>17.091836976517833</v>
      </c>
    </row>
    <row r="310" spans="1:7" x14ac:dyDescent="0.25">
      <c r="A310" s="1" t="str">
        <f>MID('Filter Data'!A301,2,LEN('Filter Data'!A301)-2)</f>
        <v>15-Sep-2021</v>
      </c>
      <c r="B310">
        <f>'Filter Data'!Q301</f>
        <v>17.139700000000001</v>
      </c>
      <c r="C310">
        <f t="shared" si="12"/>
        <v>3.2427433374503105E-3</v>
      </c>
      <c r="D310">
        <f>C310-SET_TRI!C311</f>
        <v>1.8612938581004906E-3</v>
      </c>
      <c r="E310">
        <f t="shared" si="13"/>
        <v>1.7178402724426036E-3</v>
      </c>
      <c r="F310">
        <f t="shared" ca="1" si="14"/>
        <v>0.65442510342608096</v>
      </c>
      <c r="G310">
        <f ca="1">S0*EXP(Drift*(A310-$A$11)+Volatility*SUM($F$12:F310))</f>
        <v>17.194725083446905</v>
      </c>
    </row>
    <row r="311" spans="1:7" x14ac:dyDescent="0.25">
      <c r="A311" s="1" t="str">
        <f>MID('Filter Data'!A302,2,LEN('Filter Data'!A302)-2)</f>
        <v>16-Sep-2021</v>
      </c>
      <c r="B311">
        <f>'Filter Data'!Q302</f>
        <v>17.3629</v>
      </c>
      <c r="C311">
        <f t="shared" si="12"/>
        <v>1.3022398291685297E-2</v>
      </c>
      <c r="D311">
        <f>C311-SET_TRI!C312</f>
        <v>1.0216258220946073E-2</v>
      </c>
      <c r="E311">
        <f t="shared" si="13"/>
        <v>9.7841782546518891E-3</v>
      </c>
      <c r="F311">
        <f t="shared" ca="1" si="14"/>
        <v>1.3650354315806585</v>
      </c>
      <c r="G311">
        <f ca="1">S0*EXP(Drift*(A311-$A$11)+Volatility*SUM($F$12:F311))</f>
        <v>17.396433080318257</v>
      </c>
    </row>
    <row r="312" spans="1:7" x14ac:dyDescent="0.25">
      <c r="A312" s="1" t="str">
        <f>MID('Filter Data'!A303,2,LEN('Filter Data'!A303)-2)</f>
        <v>23-Sep-2021</v>
      </c>
      <c r="B312">
        <f>'Filter Data'!Q303</f>
        <v>17.140499999999999</v>
      </c>
      <c r="C312">
        <f t="shared" si="12"/>
        <v>-1.2808920168865822E-2</v>
      </c>
      <c r="D312">
        <f>C312-SET_TRI!C313</f>
        <v>-1.6076417703018264E-2</v>
      </c>
      <c r="E312">
        <f t="shared" si="13"/>
        <v>-1.0655413090841011E-2</v>
      </c>
      <c r="F312">
        <f t="shared" ca="1" si="14"/>
        <v>2.1924730058218134</v>
      </c>
      <c r="G312">
        <f ca="1">S0*EXP(Drift*(A312-$A$11)+Volatility*SUM($F$12:F312))</f>
        <v>17.800911240844748</v>
      </c>
    </row>
    <row r="313" spans="1:7" x14ac:dyDescent="0.25">
      <c r="A313" s="1" t="str">
        <f>MID('Filter Data'!A304,2,LEN('Filter Data'!A304)-2)</f>
        <v>27-Sep-2021</v>
      </c>
      <c r="B313">
        <f>'Filter Data'!Q304</f>
        <v>16.8291</v>
      </c>
      <c r="C313">
        <f t="shared" si="12"/>
        <v>-1.8167498030979203E-2</v>
      </c>
      <c r="D313">
        <f>C313-SET_TRI!C314</f>
        <v>-1.2348343579594759E-2</v>
      </c>
      <c r="E313">
        <f t="shared" si="13"/>
        <v>-1.6778491241792953E-2</v>
      </c>
      <c r="F313">
        <f t="shared" ca="1" si="14"/>
        <v>0.54781750986186095</v>
      </c>
      <c r="G313">
        <f ca="1">S0*EXP(Drift*(A313-$A$11)+Volatility*SUM($F$12:F313))</f>
        <v>17.93523597011697</v>
      </c>
    </row>
    <row r="314" spans="1:7" x14ac:dyDescent="0.25">
      <c r="A314" s="1" t="str">
        <f>MID('Filter Data'!A305,2,LEN('Filter Data'!A305)-2)</f>
        <v>28-Sep-2021</v>
      </c>
      <c r="B314">
        <f>'Filter Data'!Q305</f>
        <v>16.901900000000001</v>
      </c>
      <c r="C314">
        <f t="shared" si="12"/>
        <v>4.3258403598529253E-3</v>
      </c>
      <c r="D314">
        <f>C314-SET_TRI!C315</f>
        <v>7.4726441620407251E-3</v>
      </c>
      <c r="E314">
        <f t="shared" si="13"/>
        <v>1.6502415774013704E-3</v>
      </c>
      <c r="F314">
        <f t="shared" ca="1" si="14"/>
        <v>1.0525218363738977</v>
      </c>
      <c r="G314">
        <f ca="1">S0*EXP(Drift*(A314-$A$11)+Volatility*SUM($F$12:F314))</f>
        <v>18.100512608100402</v>
      </c>
    </row>
    <row r="315" spans="1:7" x14ac:dyDescent="0.25">
      <c r="A315" s="1" t="str">
        <f>MID('Filter Data'!A306,2,LEN('Filter Data'!A306)-2)</f>
        <v>29-Sep-2021</v>
      </c>
      <c r="B315">
        <f>'Filter Data'!Q306</f>
        <v>16.934999999999999</v>
      </c>
      <c r="C315">
        <f t="shared" si="12"/>
        <v>1.9583597110382537E-3</v>
      </c>
      <c r="D315">
        <f>C315-SET_TRI!C316</f>
        <v>2.5348052351664751E-4</v>
      </c>
      <c r="E315">
        <f t="shared" si="13"/>
        <v>7.6316408155736068E-4</v>
      </c>
      <c r="F315">
        <f t="shared" ca="1" si="14"/>
        <v>-1.1639039362657826</v>
      </c>
      <c r="G315">
        <f ca="1">S0*EXP(Drift*(A315-$A$11)+Volatility*SUM($F$12:F315))</f>
        <v>17.947606728901814</v>
      </c>
    </row>
    <row r="316" spans="1:7" x14ac:dyDescent="0.25">
      <c r="A316" s="1" t="str">
        <f>MID('Filter Data'!A307,2,LEN('Filter Data'!A307)-2)</f>
        <v>30-Sep-2021</v>
      </c>
      <c r="B316">
        <f>'Filter Data'!Q307</f>
        <v>16.822700000000001</v>
      </c>
      <c r="C316">
        <f t="shared" si="12"/>
        <v>-6.6312370829641355E-3</v>
      </c>
      <c r="D316">
        <f>C316-SET_TRI!C317</f>
        <v>1.092814024473897E-3</v>
      </c>
      <c r="E316">
        <f t="shared" si="13"/>
        <v>-7.9985512601643671E-3</v>
      </c>
      <c r="F316">
        <f t="shared" ca="1" si="14"/>
        <v>0.14975968986268878</v>
      </c>
      <c r="G316">
        <f ca="1">S0*EXP(Drift*(A316-$A$11)+Volatility*SUM($F$12:F316))</f>
        <v>17.983203626543609</v>
      </c>
    </row>
    <row r="317" spans="1:7" x14ac:dyDescent="0.25">
      <c r="A317" s="1" t="str">
        <f>MID('Filter Data'!A308,2,LEN('Filter Data'!A308)-2)</f>
        <v>08-Oct-2021</v>
      </c>
      <c r="B317">
        <f>'Filter Data'!Q308</f>
        <v>17.3034</v>
      </c>
      <c r="C317">
        <f t="shared" si="12"/>
        <v>2.8574485665202303E-2</v>
      </c>
      <c r="D317">
        <f>C317-SET_TRI!C318</f>
        <v>6.4199880456087544E-3</v>
      </c>
      <c r="E317">
        <f t="shared" si="13"/>
        <v>2.611475059104014E-2</v>
      </c>
      <c r="F317">
        <f t="shared" ca="1" si="14"/>
        <v>-6.5053844328719466</v>
      </c>
      <c r="G317">
        <f ca="1">S0*EXP(Drift*(A317-$A$11)+Volatility*SUM($F$12:F317))</f>
        <v>17.183029614004681</v>
      </c>
    </row>
    <row r="318" spans="1:7" x14ac:dyDescent="0.25">
      <c r="A318" s="1" t="str">
        <f>MID('Filter Data'!A309,2,LEN('Filter Data'!A309)-2)</f>
        <v>12-Oct-2021</v>
      </c>
      <c r="B318">
        <f>'Filter Data'!Q309</f>
        <v>17.287500000000001</v>
      </c>
      <c r="C318">
        <f t="shared" si="12"/>
        <v>-9.1889455251560224E-4</v>
      </c>
      <c r="D318">
        <f>C318-SET_TRI!C319</f>
        <v>-5.2543503189090308E-3</v>
      </c>
      <c r="E318">
        <f t="shared" si="13"/>
        <v>-9.8462275980864796E-4</v>
      </c>
      <c r="F318">
        <f t="shared" ca="1" si="14"/>
        <v>-0.25524073445614232</v>
      </c>
      <c r="G318">
        <f ca="1">S0*EXP(Drift*(A318-$A$11)+Volatility*SUM($F$12:F318))</f>
        <v>17.202290589057849</v>
      </c>
    </row>
    <row r="319" spans="1:7" x14ac:dyDescent="0.25">
      <c r="A319" s="1" t="str">
        <f>MID('Filter Data'!A310,2,LEN('Filter Data'!A310)-2)</f>
        <v>18-Oct-2021</v>
      </c>
      <c r="B319">
        <f>'Filter Data'!Q310</f>
        <v>17.3032</v>
      </c>
      <c r="C319">
        <f t="shared" si="12"/>
        <v>9.0817064352849951E-4</v>
      </c>
      <c r="D319">
        <f>C319-SET_TRI!C320</f>
        <v>-5.1467118290439136E-4</v>
      </c>
      <c r="E319">
        <f t="shared" si="13"/>
        <v>-1.2950338579401424E-4</v>
      </c>
      <c r="F319">
        <f t="shared" ca="1" si="14"/>
        <v>0.71754863171490679</v>
      </c>
      <c r="G319">
        <f ca="1">S0*EXP(Drift*(A319-$A$11)+Volatility*SUM($F$12:F319))</f>
        <v>17.382936733076058</v>
      </c>
    </row>
    <row r="320" spans="1:7" x14ac:dyDescent="0.25">
      <c r="A320" s="1" t="str">
        <f>MID('Filter Data'!A311,2,LEN('Filter Data'!A311)-2)</f>
        <v>19-Oct-2021</v>
      </c>
      <c r="B320">
        <f>'Filter Data'!Q311</f>
        <v>17.235199999999999</v>
      </c>
      <c r="C320">
        <f t="shared" si="12"/>
        <v>-3.9299089185816146E-3</v>
      </c>
      <c r="D320">
        <f>C320-SET_TRI!C321</f>
        <v>5.1983205979267873E-3</v>
      </c>
      <c r="E320">
        <f t="shared" si="13"/>
        <v>-6.1391218502924189E-3</v>
      </c>
      <c r="F320">
        <f t="shared" ca="1" si="14"/>
        <v>-0.84803943905238932</v>
      </c>
      <c r="G320">
        <f ca="1">S0*EXP(Drift*(A320-$A$11)+Volatility*SUM($F$12:F320))</f>
        <v>17.279517356503579</v>
      </c>
    </row>
    <row r="321" spans="1:7" x14ac:dyDescent="0.25">
      <c r="A321" s="1" t="str">
        <f>MID('Filter Data'!A312,2,LEN('Filter Data'!A312)-2)</f>
        <v>21-Oct-2021</v>
      </c>
      <c r="B321">
        <f>'Filter Data'!Q312</f>
        <v>17.516400000000001</v>
      </c>
      <c r="C321">
        <f t="shared" si="12"/>
        <v>1.6315447456368475E-2</v>
      </c>
      <c r="D321">
        <f>C321-SET_TRI!C322</f>
        <v>9.4037270825603515E-3</v>
      </c>
      <c r="E321">
        <f t="shared" si="13"/>
        <v>1.3243849720668437E-2</v>
      </c>
      <c r="F321">
        <f t="shared" ca="1" si="14"/>
        <v>2.0177884805762578</v>
      </c>
      <c r="G321">
        <f ca="1">S0*EXP(Drift*(A321-$A$11)+Volatility*SUM($F$12:F321))</f>
        <v>17.587223877812367</v>
      </c>
    </row>
    <row r="322" spans="1:7" x14ac:dyDescent="0.25">
      <c r="A322" s="1" t="str">
        <f>MID('Filter Data'!A313,2,LEN('Filter Data'!A313)-2)</f>
        <v>25-Oct-2021</v>
      </c>
      <c r="B322">
        <f>'Filter Data'!Q313</f>
        <v>17.409600000000001</v>
      </c>
      <c r="C322">
        <f t="shared" si="12"/>
        <v>-6.0971432486127157E-3</v>
      </c>
      <c r="D322">
        <f>C322-SET_TRI!C323</f>
        <v>-2.5656290737939569E-5</v>
      </c>
      <c r="E322">
        <f t="shared" si="13"/>
        <v>-7.2350974799727094E-3</v>
      </c>
      <c r="F322">
        <f t="shared" ca="1" si="14"/>
        <v>1.2329890930518335</v>
      </c>
      <c r="G322">
        <f ca="1">S0*EXP(Drift*(A322-$A$11)+Volatility*SUM($F$12:F322))</f>
        <v>17.816919676230988</v>
      </c>
    </row>
    <row r="323" spans="1:7" x14ac:dyDescent="0.25">
      <c r="A323" s="1" t="str">
        <f>MID('Filter Data'!A314,2,LEN('Filter Data'!A314)-2)</f>
        <v>26-Oct-2021</v>
      </c>
      <c r="B323">
        <f>'Filter Data'!Q314</f>
        <v>17.452500000000001</v>
      </c>
      <c r="C323">
        <f t="shared" si="12"/>
        <v>2.4641577060931607E-3</v>
      </c>
      <c r="D323">
        <f>C323-SET_TRI!C324</f>
        <v>1.2137081090214145E-3</v>
      </c>
      <c r="E323">
        <f t="shared" si="13"/>
        <v>1.0720522936611104E-3</v>
      </c>
      <c r="F323">
        <f t="shared" ca="1" si="14"/>
        <v>-1.5549862724308987</v>
      </c>
      <c r="G323">
        <f ca="1">S0*EXP(Drift*(A323-$A$11)+Volatility*SUM($F$12:F323))</f>
        <v>17.611456536127417</v>
      </c>
    </row>
    <row r="324" spans="1:7" x14ac:dyDescent="0.25">
      <c r="A324" s="1" t="str">
        <f>MID('Filter Data'!A315,2,LEN('Filter Data'!A315)-2)</f>
        <v>27-Oct-2021</v>
      </c>
      <c r="B324">
        <f>'Filter Data'!Q315</f>
        <v>17.472999999999999</v>
      </c>
      <c r="C324">
        <f t="shared" si="12"/>
        <v>1.1746168170748265E-3</v>
      </c>
      <c r="D324">
        <f>C324-SET_TRI!C325</f>
        <v>8.0049056149856055E-3</v>
      </c>
      <c r="E324">
        <f t="shared" si="13"/>
        <v>-1.610130555518043E-3</v>
      </c>
      <c r="F324">
        <f t="shared" ca="1" si="14"/>
        <v>-0.60852979682341279</v>
      </c>
      <c r="G324">
        <f ca="1">S0*EXP(Drift*(A324-$A$11)+Volatility*SUM($F$12:F324))</f>
        <v>17.540111859683723</v>
      </c>
    </row>
    <row r="325" spans="1:7" x14ac:dyDescent="0.25">
      <c r="A325" s="1" t="str">
        <f>MID('Filter Data'!A316,2,LEN('Filter Data'!A316)-2)</f>
        <v>28-Oct-2021</v>
      </c>
      <c r="B325">
        <f>'Filter Data'!Q316</f>
        <v>17.3828</v>
      </c>
      <c r="C325">
        <f t="shared" si="12"/>
        <v>-5.1622503290791166E-3</v>
      </c>
      <c r="D325">
        <f>C325-SET_TRI!C326</f>
        <v>-4.502623008551157E-3</v>
      </c>
      <c r="E325">
        <f t="shared" si="13"/>
        <v>-5.3821320555539863E-3</v>
      </c>
      <c r="F325">
        <f t="shared" ca="1" si="14"/>
        <v>1.9067500191198834</v>
      </c>
      <c r="G325">
        <f ca="1">S0*EXP(Drift*(A325-$A$11)+Volatility*SUM($F$12:F325))</f>
        <v>17.822617575795107</v>
      </c>
    </row>
    <row r="326" spans="1:7" x14ac:dyDescent="0.25">
      <c r="A326" s="1" t="str">
        <f>MID('Filter Data'!A317,2,LEN('Filter Data'!A317)-2)</f>
        <v>02-Nov-2021</v>
      </c>
      <c r="B326">
        <f>'Filter Data'!Q317</f>
        <v>17.372599999999998</v>
      </c>
      <c r="C326">
        <f t="shared" si="12"/>
        <v>-5.8678693881314273E-4</v>
      </c>
      <c r="D326">
        <f>C326-SET_TRI!C327</f>
        <v>9.9257762618859156E-4</v>
      </c>
      <c r="E326">
        <f t="shared" si="13"/>
        <v>-1.9335460645567028E-3</v>
      </c>
      <c r="F326">
        <f t="shared" ca="1" si="14"/>
        <v>4.0682557133714043</v>
      </c>
      <c r="G326">
        <f ca="1">S0*EXP(Drift*(A326-$A$11)+Volatility*SUM($F$12:F326))</f>
        <v>18.482397753564346</v>
      </c>
    </row>
    <row r="327" spans="1:7" x14ac:dyDescent="0.25">
      <c r="A327" s="1" t="str">
        <f>MID('Filter Data'!A318,2,LEN('Filter Data'!A318)-2)</f>
        <v>03-Nov-2021</v>
      </c>
      <c r="B327">
        <f>'Filter Data'!Q318</f>
        <v>17.187100000000001</v>
      </c>
      <c r="C327">
        <f t="shared" si="12"/>
        <v>-1.0677733902812335E-2</v>
      </c>
      <c r="D327">
        <f>C327-SET_TRI!C328</f>
        <v>-8.1211877966017899E-3</v>
      </c>
      <c r="E327">
        <f t="shared" si="13"/>
        <v>-1.0155571953635884E-2</v>
      </c>
      <c r="F327">
        <f t="shared" ca="1" si="14"/>
        <v>3.1624085860815829</v>
      </c>
      <c r="G327">
        <f ca="1">S0*EXP(Drift*(A327-$A$11)+Volatility*SUM($F$12:F327))</f>
        <v>18.96887656306961</v>
      </c>
    </row>
    <row r="328" spans="1:7" x14ac:dyDescent="0.25">
      <c r="A328" s="1" t="str">
        <f>MID('Filter Data'!A319,2,LEN('Filter Data'!A319)-2)</f>
        <v>08-Nov-2021</v>
      </c>
      <c r="B328">
        <f>'Filter Data'!Q319</f>
        <v>17.563300000000002</v>
      </c>
      <c r="C328">
        <f t="shared" si="12"/>
        <v>2.1888509405309838E-2</v>
      </c>
      <c r="D328">
        <f>C328-SET_TRI!C329</f>
        <v>1.4092083526422182E-2</v>
      </c>
      <c r="E328">
        <f t="shared" si="13"/>
        <v>1.7855490373560282E-2</v>
      </c>
      <c r="F328">
        <f t="shared" ca="1" si="14"/>
        <v>1.5389568113333447</v>
      </c>
      <c r="G328">
        <f ca="1">S0*EXP(Drift*(A328-$A$11)+Volatility*SUM($F$12:F328))</f>
        <v>19.278706271449686</v>
      </c>
    </row>
    <row r="329" spans="1:7" x14ac:dyDescent="0.25">
      <c r="A329" s="1" t="str">
        <f>MID('Filter Data'!A320,2,LEN('Filter Data'!A320)-2)</f>
        <v>09-Nov-2021</v>
      </c>
      <c r="B329">
        <f>'Filter Data'!Q320</f>
        <v>17.7181</v>
      </c>
      <c r="C329">
        <f t="shared" si="12"/>
        <v>8.8138333912190781E-3</v>
      </c>
      <c r="D329">
        <f>C329-SET_TRI!C330</f>
        <v>8.5008919202153761E-3</v>
      </c>
      <c r="E329">
        <f t="shared" si="13"/>
        <v>5.927376218591459E-3</v>
      </c>
      <c r="F329">
        <f t="shared" ca="1" si="14"/>
        <v>0.57736714114578291</v>
      </c>
      <c r="G329">
        <f ca="1">S0*EXP(Drift*(A329-$A$11)+Volatility*SUM($F$12:F329))</f>
        <v>19.382856738920189</v>
      </c>
    </row>
    <row r="330" spans="1:7" x14ac:dyDescent="0.25">
      <c r="A330" s="1" t="str">
        <f>MID('Filter Data'!A321,2,LEN('Filter Data'!A321)-2)</f>
        <v>10-Nov-2021</v>
      </c>
      <c r="B330">
        <f>'Filter Data'!Q321</f>
        <v>17.764299999999999</v>
      </c>
      <c r="C330">
        <f t="shared" si="12"/>
        <v>2.6075030618406552E-3</v>
      </c>
      <c r="D330">
        <f>C330-SET_TRI!C331</f>
        <v>3.8846993478413106E-3</v>
      </c>
      <c r="E330">
        <f t="shared" si="13"/>
        <v>6.6766884736216801E-4</v>
      </c>
      <c r="F330">
        <f t="shared" ca="1" si="14"/>
        <v>0.65971565161735646</v>
      </c>
      <c r="G330">
        <f ca="1">S0*EXP(Drift*(A330-$A$11)+Volatility*SUM($F$12:F330))</f>
        <v>19.500357983368335</v>
      </c>
    </row>
    <row r="331" spans="1:7" x14ac:dyDescent="0.25">
      <c r="A331" s="1" t="str">
        <f>MID('Filter Data'!A322,2,LEN('Filter Data'!A322)-2)</f>
        <v>12-Nov-2021</v>
      </c>
      <c r="B331">
        <f>'Filter Data'!Q322</f>
        <v>17.876899999999999</v>
      </c>
      <c r="C331">
        <f t="shared" si="12"/>
        <v>6.3385554173257877E-3</v>
      </c>
      <c r="D331">
        <f>C331-SET_TRI!C332</f>
        <v>6.020339653115641E-3</v>
      </c>
      <c r="E331">
        <f t="shared" si="13"/>
        <v>3.9607745375760143E-3</v>
      </c>
      <c r="F331">
        <f t="shared" ca="1" si="14"/>
        <v>-1.1233744161261161</v>
      </c>
      <c r="G331">
        <f ca="1">S0*EXP(Drift*(A331-$A$11)+Volatility*SUM($F$12:F331))</f>
        <v>19.357125733466439</v>
      </c>
    </row>
    <row r="332" spans="1:7" x14ac:dyDescent="0.25">
      <c r="A332" s="1" t="str">
        <f>MID('Filter Data'!A323,2,LEN('Filter Data'!A323)-2)</f>
        <v>15-Nov-2021</v>
      </c>
      <c r="B332">
        <f>'Filter Data'!Q323</f>
        <v>17.9894</v>
      </c>
      <c r="C332">
        <f t="shared" si="12"/>
        <v>6.2930373834390032E-3</v>
      </c>
      <c r="D332">
        <f>C332-SET_TRI!C333</f>
        <v>1.7211350485777481E-3</v>
      </c>
      <c r="E332">
        <f t="shared" si="13"/>
        <v>4.7968760887974419E-3</v>
      </c>
      <c r="F332">
        <f t="shared" ca="1" si="14"/>
        <v>0.13094590088655256</v>
      </c>
      <c r="G332">
        <f ca="1">S0*EXP(Drift*(A332-$A$11)+Volatility*SUM($F$12:F332))</f>
        <v>19.423213951006577</v>
      </c>
    </row>
    <row r="333" spans="1:7" x14ac:dyDescent="0.25">
      <c r="A333" s="1" t="str">
        <f>MID('Filter Data'!A324,2,LEN('Filter Data'!A324)-2)</f>
        <v>16-Nov-2021</v>
      </c>
      <c r="B333">
        <f>'Filter Data'!Q324</f>
        <v>18.1769</v>
      </c>
      <c r="C333">
        <f t="shared" ref="C333:C396" si="15">(B333-B332)/B332</f>
        <v>1.0422804540451599E-2</v>
      </c>
      <c r="D333">
        <f>C333-SET_TRI!C334</f>
        <v>7.933012095724808E-3</v>
      </c>
      <c r="E333">
        <f t="shared" ref="E333:E396" si="16">C333-($B$4+$B$5*D333)</f>
        <v>7.6528000657789105E-3</v>
      </c>
      <c r="F333">
        <f t="shared" ref="F333:F396" ca="1" si="17">SQRT(A333-A332)*_xlfn.NORM.INV(RAND(),0,1)</f>
        <v>-0.26635136324162423</v>
      </c>
      <c r="G333">
        <f ca="1">S0*EXP(Drift*(A333-$A$11)+Volatility*SUM($F$12:F333))</f>
        <v>19.397332173209211</v>
      </c>
    </row>
    <row r="334" spans="1:7" x14ac:dyDescent="0.25">
      <c r="A334" s="1" t="str">
        <f>MID('Filter Data'!A325,2,LEN('Filter Data'!A325)-2)</f>
        <v>17-Nov-2021</v>
      </c>
      <c r="B334">
        <f>'Filter Data'!Q325</f>
        <v>18.1845</v>
      </c>
      <c r="C334">
        <f t="shared" si="15"/>
        <v>4.1811309959344283E-4</v>
      </c>
      <c r="D334">
        <f>C334-SET_TRI!C335</f>
        <v>4.1416459597769402E-4</v>
      </c>
      <c r="E334">
        <f t="shared" si="16"/>
        <v>-8.1003332854147998E-4</v>
      </c>
      <c r="F334">
        <f t="shared" ca="1" si="17"/>
        <v>0.33178296237583044</v>
      </c>
      <c r="G334">
        <f ca="1">S0*EXP(Drift*(A334-$A$11)+Volatility*SUM($F$12:F334))</f>
        <v>19.464007413109972</v>
      </c>
    </row>
    <row r="335" spans="1:7" x14ac:dyDescent="0.25">
      <c r="A335" s="1" t="str">
        <f>MID('Filter Data'!A326,2,LEN('Filter Data'!A326)-2)</f>
        <v>18-Nov-2021</v>
      </c>
      <c r="B335">
        <f>'Filter Data'!Q326</f>
        <v>18.279199999999999</v>
      </c>
      <c r="C335">
        <f t="shared" si="15"/>
        <v>5.2077318595506921E-3</v>
      </c>
      <c r="D335">
        <f>C335-SET_TRI!C336</f>
        <v>2.5099274163169448E-3</v>
      </c>
      <c r="E335">
        <f t="shared" si="16"/>
        <v>3.549816272208399E-3</v>
      </c>
      <c r="F335">
        <f t="shared" ca="1" si="17"/>
        <v>2.7733211490472196</v>
      </c>
      <c r="G335">
        <f ca="1">S0*EXP(Drift*(A335-$A$11)+Volatility*SUM($F$12:F335))</f>
        <v>19.914501703102435</v>
      </c>
    </row>
    <row r="336" spans="1:7" x14ac:dyDescent="0.25">
      <c r="A336" s="1" t="str">
        <f>MID('Filter Data'!A327,2,LEN('Filter Data'!A327)-2)</f>
        <v>22-Nov-2021</v>
      </c>
      <c r="B336">
        <f>'Filter Data'!Q327</f>
        <v>18.302199999999999</v>
      </c>
      <c r="C336">
        <f t="shared" si="15"/>
        <v>1.2582607553940921E-3</v>
      </c>
      <c r="D336">
        <f>C336-SET_TRI!C337</f>
        <v>8.063908112430193E-4</v>
      </c>
      <c r="E336">
        <f t="shared" si="16"/>
        <v>-5.0317832867796458E-5</v>
      </c>
      <c r="F336">
        <f t="shared" ca="1" si="17"/>
        <v>-0.77781273661848571</v>
      </c>
      <c r="G336">
        <f ca="1">S0*EXP(Drift*(A336-$A$11)+Volatility*SUM($F$12:F336))</f>
        <v>19.854001793540295</v>
      </c>
    </row>
    <row r="337" spans="1:7" x14ac:dyDescent="0.25">
      <c r="A337" s="1" t="str">
        <f>MID('Filter Data'!A328,2,LEN('Filter Data'!A328)-2)</f>
        <v>23-Nov-2021</v>
      </c>
      <c r="B337">
        <f>'Filter Data'!Q328</f>
        <v>18.260400000000001</v>
      </c>
      <c r="C337">
        <f t="shared" si="15"/>
        <v>-2.2838784408430956E-3</v>
      </c>
      <c r="D337">
        <f>C337-SET_TRI!C338</f>
        <v>-3.4240410117073882E-4</v>
      </c>
      <c r="E337">
        <f t="shared" si="16"/>
        <v>-3.3568785472184483E-3</v>
      </c>
      <c r="F337">
        <f t="shared" ca="1" si="17"/>
        <v>-0.63074732102603537</v>
      </c>
      <c r="G337">
        <f ca="1">S0*EXP(Drift*(A337-$A$11)+Volatility*SUM($F$12:F337))</f>
        <v>19.770073085017621</v>
      </c>
    </row>
    <row r="338" spans="1:7" x14ac:dyDescent="0.25">
      <c r="A338" s="1" t="str">
        <f>MID('Filter Data'!A329,2,LEN('Filter Data'!A329)-2)</f>
        <v>24-Nov-2021</v>
      </c>
      <c r="B338">
        <f>'Filter Data'!Q329</f>
        <v>18.465800000000002</v>
      </c>
      <c r="C338">
        <f t="shared" si="15"/>
        <v>1.1248384482267689E-2</v>
      </c>
      <c r="D338">
        <f>C338-SET_TRI!C339</f>
        <v>9.2942600670507872E-3</v>
      </c>
      <c r="E338">
        <f t="shared" si="16"/>
        <v>8.1992346814006925E-3</v>
      </c>
      <c r="F338">
        <f t="shared" ca="1" si="17"/>
        <v>0.4141906567699517</v>
      </c>
      <c r="G338">
        <f ca="1">S0*EXP(Drift*(A338-$A$11)+Volatility*SUM($F$12:F338))</f>
        <v>19.851057018925466</v>
      </c>
    </row>
    <row r="339" spans="1:7" x14ac:dyDescent="0.25">
      <c r="A339" s="1" t="str">
        <f>MID('Filter Data'!A330,2,LEN('Filter Data'!A330)-2)</f>
        <v>26-Nov-2021</v>
      </c>
      <c r="B339">
        <f>'Filter Data'!Q330</f>
        <v>18.2319</v>
      </c>
      <c r="C339">
        <f t="shared" si="15"/>
        <v>-1.2666659446111296E-2</v>
      </c>
      <c r="D339">
        <f>C339-SET_TRI!C340</f>
        <v>1.4786312124776472E-2</v>
      </c>
      <c r="E339">
        <f t="shared" si="16"/>
        <v>-1.6842040980963251E-2</v>
      </c>
      <c r="F339">
        <f t="shared" ca="1" si="17"/>
        <v>-0.36672106793563075</v>
      </c>
      <c r="G339">
        <f ca="1">S0*EXP(Drift*(A339-$A$11)+Volatility*SUM($F$12:F339))</f>
        <v>19.824383800342279</v>
      </c>
    </row>
    <row r="340" spans="1:7" x14ac:dyDescent="0.25">
      <c r="A340" s="1" t="str">
        <f>MID('Filter Data'!A331,2,LEN('Filter Data'!A331)-2)</f>
        <v>29-Nov-2021</v>
      </c>
      <c r="B340">
        <f>'Filter Data'!Q331</f>
        <v>18.071100000000001</v>
      </c>
      <c r="C340">
        <f t="shared" si="15"/>
        <v>-8.8197061194937604E-3</v>
      </c>
      <c r="D340">
        <f>C340-SET_TRI!C341</f>
        <v>5.369628001686208E-3</v>
      </c>
      <c r="E340">
        <f t="shared" si="16"/>
        <v>-1.1064048331180895E-2</v>
      </c>
      <c r="F340">
        <f t="shared" ca="1" si="17"/>
        <v>-3.8916570921424043</v>
      </c>
      <c r="G340">
        <f ca="1">S0*EXP(Drift*(A340-$A$11)+Volatility*SUM($F$12:F340))</f>
        <v>19.264734497546559</v>
      </c>
    </row>
    <row r="341" spans="1:7" x14ac:dyDescent="0.25">
      <c r="A341" s="1" t="str">
        <f>MID('Filter Data'!A332,2,LEN('Filter Data'!A332)-2)</f>
        <v>30-Nov-2021</v>
      </c>
      <c r="B341">
        <f>'Filter Data'!Q332</f>
        <v>17.8399</v>
      </c>
      <c r="C341">
        <f t="shared" si="15"/>
        <v>-1.2793908505846417E-2</v>
      </c>
      <c r="D341">
        <f>C341-SET_TRI!C342</f>
        <v>1.1254858639934921E-3</v>
      </c>
      <c r="E341">
        <f t="shared" si="16"/>
        <v>-1.416792255808204E-2</v>
      </c>
      <c r="F341">
        <f t="shared" ca="1" si="17"/>
        <v>0.72156932135149288</v>
      </c>
      <c r="G341">
        <f ca="1">S0*EXP(Drift*(A341-$A$11)+Volatility*SUM($F$12:F341))</f>
        <v>19.391072039169526</v>
      </c>
    </row>
    <row r="342" spans="1:7" x14ac:dyDescent="0.25">
      <c r="A342" s="1" t="str">
        <f>MID('Filter Data'!A333,2,LEN('Filter Data'!A333)-2)</f>
        <v>01-Dec-2021</v>
      </c>
      <c r="B342">
        <f>'Filter Data'!Q333</f>
        <v>18.130500000000001</v>
      </c>
      <c r="C342">
        <f t="shared" si="15"/>
        <v>1.6289328976059357E-2</v>
      </c>
      <c r="D342">
        <f>C342-SET_TRI!C343</f>
        <v>2.6647268373403369E-3</v>
      </c>
      <c r="E342">
        <f t="shared" si="16"/>
        <v>1.4599669330480436E-2</v>
      </c>
      <c r="F342">
        <f t="shared" ca="1" si="17"/>
        <v>-0.44088414979452573</v>
      </c>
      <c r="G342">
        <f ca="1">S0*EXP(Drift*(A342-$A$11)+Volatility*SUM($F$12:F342))</f>
        <v>19.338327121381365</v>
      </c>
    </row>
    <row r="343" spans="1:7" x14ac:dyDescent="0.25">
      <c r="A343" s="1" t="str">
        <f>MID('Filter Data'!A334,2,LEN('Filter Data'!A334)-2)</f>
        <v>02-Dec-2021</v>
      </c>
      <c r="B343">
        <f>'Filter Data'!Q334</f>
        <v>18.087</v>
      </c>
      <c r="C343">
        <f t="shared" si="15"/>
        <v>-2.3992719450650363E-3</v>
      </c>
      <c r="D343">
        <f>C343-SET_TRI!C344</f>
        <v>-2.4280237471867999E-3</v>
      </c>
      <c r="E343">
        <f t="shared" si="16"/>
        <v>-3.0445829098086075E-3</v>
      </c>
      <c r="F343">
        <f t="shared" ca="1" si="17"/>
        <v>-7.8102730439914544E-2</v>
      </c>
      <c r="G343">
        <f ca="1">S0*EXP(Drift*(A343-$A$11)+Volatility*SUM($F$12:F343))</f>
        <v>19.341541774476724</v>
      </c>
    </row>
    <row r="344" spans="1:7" x14ac:dyDescent="0.25">
      <c r="A344" s="1" t="str">
        <f>MID('Filter Data'!A335,2,LEN('Filter Data'!A335)-2)</f>
        <v>03-Dec-2021</v>
      </c>
      <c r="B344">
        <f>'Filter Data'!Q335</f>
        <v>18.2544</v>
      </c>
      <c r="C344">
        <f t="shared" si="15"/>
        <v>9.2552662133024086E-3</v>
      </c>
      <c r="D344">
        <f>C344-SET_TRI!C345</f>
        <v>1.3559697970808474E-2</v>
      </c>
      <c r="E344">
        <f t="shared" si="16"/>
        <v>5.331421220900117E-3</v>
      </c>
      <c r="F344">
        <f t="shared" ca="1" si="17"/>
        <v>0.31233980553382912</v>
      </c>
      <c r="G344">
        <f ca="1">S0*EXP(Drift*(A344-$A$11)+Volatility*SUM($F$12:F344))</f>
        <v>19.405019407848705</v>
      </c>
    </row>
    <row r="345" spans="1:7" x14ac:dyDescent="0.25">
      <c r="A345" s="1" t="str">
        <f>MID('Filter Data'!A336,2,LEN('Filter Data'!A336)-2)</f>
        <v>07-Dec-2021</v>
      </c>
      <c r="B345">
        <f>'Filter Data'!Q336</f>
        <v>18.560099999999998</v>
      </c>
      <c r="C345">
        <f t="shared" si="15"/>
        <v>1.6746647383644387E-2</v>
      </c>
      <c r="D345">
        <f>C345-SET_TRI!C346</f>
        <v>1.7036644860525009E-3</v>
      </c>
      <c r="E345">
        <f t="shared" si="16"/>
        <v>1.525406870288188E-2</v>
      </c>
      <c r="F345">
        <f t="shared" ca="1" si="17"/>
        <v>-1.3681258577834163</v>
      </c>
      <c r="G345">
        <f ca="1">S0*EXP(Drift*(A345-$A$11)+Volatility*SUM($F$12:F345))</f>
        <v>19.255305066041466</v>
      </c>
    </row>
    <row r="346" spans="1:7" x14ac:dyDescent="0.25">
      <c r="A346" s="1" t="str">
        <f>MID('Filter Data'!A337,2,LEN('Filter Data'!A337)-2)</f>
        <v>08-Dec-2021</v>
      </c>
      <c r="B346">
        <f>'Filter Data'!Q337</f>
        <v>18.5657</v>
      </c>
      <c r="C346">
        <f t="shared" si="15"/>
        <v>3.0172251227100934E-4</v>
      </c>
      <c r="D346">
        <f>C346-SET_TRI!C347</f>
        <v>-6.4585832965731527E-3</v>
      </c>
      <c r="E346">
        <f t="shared" si="16"/>
        <v>4.8294123488710317E-4</v>
      </c>
      <c r="F346">
        <f t="shared" ca="1" si="17"/>
        <v>-0.23462323956107317</v>
      </c>
      <c r="G346">
        <f ca="1">S0*EXP(Drift*(A346-$A$11)+Volatility*SUM($F$12:F346))</f>
        <v>19.234507982158089</v>
      </c>
    </row>
    <row r="347" spans="1:7" x14ac:dyDescent="0.25">
      <c r="A347" s="1" t="str">
        <f>MID('Filter Data'!A338,2,LEN('Filter Data'!A338)-2)</f>
        <v>09-Dec-2021</v>
      </c>
      <c r="B347">
        <f>'Filter Data'!Q338</f>
        <v>18.5505</v>
      </c>
      <c r="C347">
        <f t="shared" si="15"/>
        <v>-8.1871408026630305E-4</v>
      </c>
      <c r="D347">
        <f>C347-SET_TRI!C348</f>
        <v>1.4599557336155942E-3</v>
      </c>
      <c r="E347">
        <f t="shared" si="16"/>
        <v>-2.2613164447158156E-3</v>
      </c>
      <c r="F347">
        <f t="shared" ca="1" si="17"/>
        <v>-0.51732952191036863</v>
      </c>
      <c r="G347">
        <f ca="1">S0*EXP(Drift*(A347-$A$11)+Volatility*SUM($F$12:F347))</f>
        <v>19.170510943476536</v>
      </c>
    </row>
    <row r="348" spans="1:7" x14ac:dyDescent="0.25">
      <c r="A348" s="1" t="str">
        <f>MID('Filter Data'!A339,2,LEN('Filter Data'!A339)-2)</f>
        <v>13-Dec-2021</v>
      </c>
      <c r="B348">
        <f>'Filter Data'!Q339</f>
        <v>18.698799999999999</v>
      </c>
      <c r="C348">
        <f t="shared" si="15"/>
        <v>7.9943936821109396E-3</v>
      </c>
      <c r="D348">
        <f>C348-SET_TRI!C349</f>
        <v>3.2415487013234372E-3</v>
      </c>
      <c r="E348">
        <f t="shared" si="16"/>
        <v>6.1864476326075907E-3</v>
      </c>
      <c r="F348">
        <f t="shared" ca="1" si="17"/>
        <v>-2.0021472848729376</v>
      </c>
      <c r="G348">
        <f ca="1">S0*EXP(Drift*(A348-$A$11)+Volatility*SUM($F$12:F348))</f>
        <v>18.92676994545749</v>
      </c>
    </row>
    <row r="349" spans="1:7" x14ac:dyDescent="0.25">
      <c r="A349" s="1" t="str">
        <f>MID('Filter Data'!A340,2,LEN('Filter Data'!A340)-2)</f>
        <v>14-Dec-2021</v>
      </c>
      <c r="B349">
        <f>'Filter Data'!Q340</f>
        <v>18.7075</v>
      </c>
      <c r="C349">
        <f t="shared" si="15"/>
        <v>4.6527049864167975E-4</v>
      </c>
      <c r="D349">
        <f>C349-SET_TRI!C350</f>
        <v>-3.9983231270969821E-3</v>
      </c>
      <c r="E349">
        <f t="shared" si="16"/>
        <v>1.4197414244938096E-4</v>
      </c>
      <c r="F349">
        <f t="shared" ca="1" si="17"/>
        <v>-0.57359250416103424</v>
      </c>
      <c r="G349">
        <f ca="1">S0*EXP(Drift*(A349-$A$11)+Volatility*SUM($F$12:F349))</f>
        <v>18.855343920686064</v>
      </c>
    </row>
    <row r="350" spans="1:7" x14ac:dyDescent="0.25">
      <c r="A350" s="1" t="str">
        <f>MID('Filter Data'!A341,2,LEN('Filter Data'!A341)-2)</f>
        <v>15-Dec-2021</v>
      </c>
      <c r="B350">
        <f>'Filter Data'!Q341</f>
        <v>18.651599999999998</v>
      </c>
      <c r="C350">
        <f t="shared" si="15"/>
        <v>-2.988106374448813E-3</v>
      </c>
      <c r="D350">
        <f>C350-SET_TRI!C351</f>
        <v>4.2327506275276362E-3</v>
      </c>
      <c r="E350">
        <f t="shared" si="16"/>
        <v>-4.9993139830824783E-3</v>
      </c>
      <c r="F350">
        <f t="shared" ca="1" si="17"/>
        <v>0.30053499527247324</v>
      </c>
      <c r="G350">
        <f ca="1">S0*EXP(Drift*(A350-$A$11)+Volatility*SUM($F$12:F350))</f>
        <v>18.915447004881692</v>
      </c>
    </row>
    <row r="351" spans="1:7" x14ac:dyDescent="0.25">
      <c r="A351" s="1" t="str">
        <f>MID('Filter Data'!A342,2,LEN('Filter Data'!A342)-2)</f>
        <v>16-Dec-2021</v>
      </c>
      <c r="B351">
        <f>'Filter Data'!Q342</f>
        <v>18.8963</v>
      </c>
      <c r="C351">
        <f t="shared" si="15"/>
        <v>1.3119517896588053E-2</v>
      </c>
      <c r="D351">
        <f>C351-SET_TRI!C352</f>
        <v>-3.8863543080074458E-3</v>
      </c>
      <c r="E351">
        <f t="shared" si="16"/>
        <v>1.2773260571353579E-2</v>
      </c>
      <c r="F351">
        <f t="shared" ca="1" si="17"/>
        <v>0.59624225521251129</v>
      </c>
      <c r="G351">
        <f ca="1">S0*EXP(Drift*(A351-$A$11)+Volatility*SUM($F$12:F351))</f>
        <v>19.020494775405002</v>
      </c>
    </row>
    <row r="352" spans="1:7" x14ac:dyDescent="0.25">
      <c r="A352" s="1" t="str">
        <f>MID('Filter Data'!A343,2,LEN('Filter Data'!A343)-2)</f>
        <v>17-Dec-2021</v>
      </c>
      <c r="B352">
        <f>'Filter Data'!Q343</f>
        <v>18.822299999999998</v>
      </c>
      <c r="C352">
        <f t="shared" si="15"/>
        <v>-3.9161105613269064E-3</v>
      </c>
      <c r="D352">
        <f>C352-SET_TRI!C353</f>
        <v>-1.212240871169965E-3</v>
      </c>
      <c r="E352">
        <f t="shared" si="16"/>
        <v>-4.8107369444630481E-3</v>
      </c>
      <c r="F352">
        <f t="shared" ca="1" si="17"/>
        <v>-0.708576361500175</v>
      </c>
      <c r="G352">
        <f ca="1">S0*EXP(Drift*(A352-$A$11)+Volatility*SUM($F$12:F352))</f>
        <v>18.92835030977627</v>
      </c>
    </row>
    <row r="353" spans="1:7" x14ac:dyDescent="0.25">
      <c r="A353" s="1" t="str">
        <f>MID('Filter Data'!A344,2,LEN('Filter Data'!A344)-2)</f>
        <v>20-Dec-2021</v>
      </c>
      <c r="B353">
        <f>'Filter Data'!Q344</f>
        <v>18.710899999999999</v>
      </c>
      <c r="C353">
        <f t="shared" si="15"/>
        <v>-5.9185115527857768E-3</v>
      </c>
      <c r="D353">
        <f>C353-SET_TRI!C354</f>
        <v>1.3104679960081897E-2</v>
      </c>
      <c r="E353">
        <f t="shared" si="16"/>
        <v>-9.7490479388914284E-3</v>
      </c>
      <c r="F353">
        <f t="shared" ca="1" si="17"/>
        <v>-0.72928218086371543</v>
      </c>
      <c r="G353">
        <f ca="1">S0*EXP(Drift*(A353-$A$11)+Volatility*SUM($F$12:F353))</f>
        <v>18.863265602870655</v>
      </c>
    </row>
    <row r="354" spans="1:7" x14ac:dyDescent="0.25">
      <c r="A354" s="1" t="str">
        <f>MID('Filter Data'!A345,2,LEN('Filter Data'!A345)-2)</f>
        <v>21-Dec-2021</v>
      </c>
      <c r="B354">
        <f>'Filter Data'!Q345</f>
        <v>18.8764</v>
      </c>
      <c r="C354">
        <f t="shared" si="15"/>
        <v>8.8451116728752513E-3</v>
      </c>
      <c r="D354">
        <f>C354-SET_TRI!C355</f>
        <v>5.131667788491159E-3</v>
      </c>
      <c r="E354">
        <f t="shared" si="16"/>
        <v>6.6495669490322261E-3</v>
      </c>
      <c r="F354">
        <f t="shared" ca="1" si="17"/>
        <v>-2.1380476322258075</v>
      </c>
      <c r="G354">
        <f ca="1">S0*EXP(Drift*(A354-$A$11)+Volatility*SUM($F$12:F354))</f>
        <v>18.559331594729237</v>
      </c>
    </row>
    <row r="355" spans="1:7" x14ac:dyDescent="0.25">
      <c r="A355" s="1" t="str">
        <f>MID('Filter Data'!A346,2,LEN('Filter Data'!A346)-2)</f>
        <v>22-Dec-2021</v>
      </c>
      <c r="B355">
        <f>'Filter Data'!Q346</f>
        <v>19.0044</v>
      </c>
      <c r="C355">
        <f t="shared" si="15"/>
        <v>6.7809539954652425E-3</v>
      </c>
      <c r="D355">
        <f>C355-SET_TRI!C356</f>
        <v>4.1284877274772175E-3</v>
      </c>
      <c r="E355">
        <f t="shared" si="16"/>
        <v>4.7911271358630622E-3</v>
      </c>
      <c r="F355">
        <f t="shared" ca="1" si="17"/>
        <v>0.13301909981126517</v>
      </c>
      <c r="G355">
        <f ca="1">S0*EXP(Drift*(A355-$A$11)+Volatility*SUM($F$12:F355))</f>
        <v>18.593661981346106</v>
      </c>
    </row>
    <row r="356" spans="1:7" x14ac:dyDescent="0.25">
      <c r="A356" s="1" t="str">
        <f>MID('Filter Data'!A347,2,LEN('Filter Data'!A347)-2)</f>
        <v>28-Dec-2021</v>
      </c>
      <c r="B356">
        <f>'Filter Data'!Q347</f>
        <v>19.017099999999999</v>
      </c>
      <c r="C356">
        <f t="shared" si="15"/>
        <v>6.6826629622607518E-4</v>
      </c>
      <c r="D356">
        <f>C356-SET_TRI!C357</f>
        <v>-1.7047372099889564E-2</v>
      </c>
      <c r="E356">
        <f t="shared" si="16"/>
        <v>3.0208828587413726E-3</v>
      </c>
      <c r="F356">
        <f t="shared" ca="1" si="17"/>
        <v>2.5983883314020506</v>
      </c>
      <c r="G356">
        <f ca="1">S0*EXP(Drift*(A356-$A$11)+Volatility*SUM($F$12:F356))</f>
        <v>19.072555713642021</v>
      </c>
    </row>
    <row r="357" spans="1:7" x14ac:dyDescent="0.25">
      <c r="A357" s="1" t="str">
        <f>MID('Filter Data'!A348,2,LEN('Filter Data'!A348)-2)</f>
        <v>29-Dec-2021</v>
      </c>
      <c r="B357">
        <f>'Filter Data'!Q348</f>
        <v>19.222200000000001</v>
      </c>
      <c r="C357">
        <f t="shared" si="15"/>
        <v>1.0785030314822008E-2</v>
      </c>
      <c r="D357">
        <f>C357-SET_TRI!C358</f>
        <v>3.8377791003159911E-3</v>
      </c>
      <c r="E357">
        <f t="shared" si="16"/>
        <v>8.8548178357484332E-3</v>
      </c>
      <c r="F357">
        <f t="shared" ca="1" si="17"/>
        <v>8.3539939055472995E-2</v>
      </c>
      <c r="G357">
        <f ca="1">S0*EXP(Drift*(A357-$A$11)+Volatility*SUM($F$12:F357))</f>
        <v>19.100305374007053</v>
      </c>
    </row>
    <row r="358" spans="1:7" x14ac:dyDescent="0.25">
      <c r="A358" s="1" t="str">
        <f>MID('Filter Data'!A349,2,LEN('Filter Data'!A349)-2)</f>
        <v>30-Dec-2021</v>
      </c>
      <c r="B358">
        <f>'Filter Data'!Q349</f>
        <v>19.316800000000001</v>
      </c>
      <c r="C358">
        <f t="shared" si="15"/>
        <v>4.9213929727086282E-3</v>
      </c>
      <c r="D358">
        <f>C358-SET_TRI!C359</f>
        <v>3.4614484781455299E-3</v>
      </c>
      <c r="E358">
        <f t="shared" si="16"/>
        <v>3.0683530121588844E-3</v>
      </c>
      <c r="F358">
        <f t="shared" ca="1" si="17"/>
        <v>-0.64896385572636395</v>
      </c>
      <c r="G358">
        <f ca="1">S0*EXP(Drift*(A358-$A$11)+Volatility*SUM($F$12:F358))</f>
        <v>19.01680291155408</v>
      </c>
    </row>
    <row r="359" spans="1:7" x14ac:dyDescent="0.25">
      <c r="A359" s="1" t="str">
        <f>MID('Filter Data'!A350,2,LEN('Filter Data'!A350)-2)</f>
        <v>04-Jan-2022</v>
      </c>
      <c r="B359">
        <f>'Filter Data'!Q350</f>
        <v>19.6492</v>
      </c>
      <c r="C359">
        <f t="shared" si="15"/>
        <v>1.7207819100472116E-2</v>
      </c>
      <c r="D359">
        <f>C359-SET_TRI!C360</f>
        <v>8.4127866778155678E-3</v>
      </c>
      <c r="E359">
        <f t="shared" si="16"/>
        <v>1.4339429294810095E-2</v>
      </c>
      <c r="F359">
        <f t="shared" ca="1" si="17"/>
        <v>-0.12985010053937437</v>
      </c>
      <c r="G359">
        <f ca="1">S0*EXP(Drift*(A359-$A$11)+Volatility*SUM($F$12:F359))</f>
        <v>19.072176401431232</v>
      </c>
    </row>
    <row r="360" spans="1:7" x14ac:dyDescent="0.25">
      <c r="A360" s="1" t="str">
        <f>MID('Filter Data'!A351,2,LEN('Filter Data'!A351)-2)</f>
        <v>05-Jan-2022</v>
      </c>
      <c r="B360">
        <f>'Filter Data'!Q351</f>
        <v>19.787800000000001</v>
      </c>
      <c r="C360">
        <f t="shared" si="15"/>
        <v>7.053722288948165E-3</v>
      </c>
      <c r="D360">
        <f>C360-SET_TRI!C361</f>
        <v>3.9064285525690998E-3</v>
      </c>
      <c r="E360">
        <f t="shared" si="16"/>
        <v>5.1094321589646042E-3</v>
      </c>
      <c r="F360">
        <f t="shared" ca="1" si="17"/>
        <v>-1.9053015248897918</v>
      </c>
      <c r="G360">
        <f ca="1">S0*EXP(Drift*(A360-$A$11)+Volatility*SUM($F$12:F360))</f>
        <v>18.799700556830889</v>
      </c>
    </row>
    <row r="361" spans="1:7" x14ac:dyDescent="0.25">
      <c r="A361" s="1" t="str">
        <f>MID('Filter Data'!A352,2,LEN('Filter Data'!A352)-2)</f>
        <v>06-Jan-2022</v>
      </c>
      <c r="B361">
        <f>'Filter Data'!Q352</f>
        <v>19.605899999999998</v>
      </c>
      <c r="C361">
        <f t="shared" si="15"/>
        <v>-9.1925327727186649E-3</v>
      </c>
      <c r="D361">
        <f>C361-SET_TRI!C362</f>
        <v>9.6504273513801312E-3</v>
      </c>
      <c r="E361">
        <f t="shared" si="16"/>
        <v>-1.2314720282260452E-2</v>
      </c>
      <c r="F361">
        <f t="shared" ca="1" si="17"/>
        <v>1.4850211425089257</v>
      </c>
      <c r="G361">
        <f ca="1">S0*EXP(Drift*(A361-$A$11)+Volatility*SUM($F$12:F361))</f>
        <v>19.038424999694247</v>
      </c>
    </row>
    <row r="362" spans="1:7" x14ac:dyDescent="0.25">
      <c r="A362" s="1" t="str">
        <f>MID('Filter Data'!A353,2,LEN('Filter Data'!A353)-2)</f>
        <v>07-Jan-2022</v>
      </c>
      <c r="B362">
        <f>'Filter Data'!Q353</f>
        <v>19.696100000000001</v>
      </c>
      <c r="C362">
        <f t="shared" si="15"/>
        <v>4.6006559250023182E-3</v>
      </c>
      <c r="D362">
        <f>C362-SET_TRI!C363</f>
        <v>2.3161797764569385E-3</v>
      </c>
      <c r="E362">
        <f t="shared" si="16"/>
        <v>2.9824713413179526E-3</v>
      </c>
      <c r="F362">
        <f t="shared" ca="1" si="17"/>
        <v>-1.0932320759387499</v>
      </c>
      <c r="G362">
        <f ca="1">S0*EXP(Drift*(A362-$A$11)+Volatility*SUM($F$12:F362))</f>
        <v>18.888226819576854</v>
      </c>
    </row>
    <row r="363" spans="1:7" x14ac:dyDescent="0.25">
      <c r="A363" s="1" t="str">
        <f>MID('Filter Data'!A354,2,LEN('Filter Data'!A354)-2)</f>
        <v>10-Jan-2022</v>
      </c>
      <c r="B363">
        <f>'Filter Data'!Q354</f>
        <v>19.572700000000001</v>
      </c>
      <c r="C363">
        <f t="shared" si="15"/>
        <v>-6.2651997095871858E-3</v>
      </c>
      <c r="D363">
        <f>C363-SET_TRI!C364</f>
        <v>-6.0914658934844088E-3</v>
      </c>
      <c r="E363">
        <f t="shared" si="16"/>
        <v>-6.1592641898815734E-3</v>
      </c>
      <c r="F363">
        <f t="shared" ca="1" si="17"/>
        <v>-2.330890839850893E-2</v>
      </c>
      <c r="G363">
        <f ca="1">S0*EXP(Drift*(A363-$A$11)+Volatility*SUM($F$12:F363))</f>
        <v>18.929438907843576</v>
      </c>
    </row>
    <row r="364" spans="1:7" x14ac:dyDescent="0.25">
      <c r="A364" s="1" t="str">
        <f>MID('Filter Data'!A355,2,LEN('Filter Data'!A355)-2)</f>
        <v>11-Jan-2022</v>
      </c>
      <c r="B364">
        <f>'Filter Data'!Q355</f>
        <v>19.575500000000002</v>
      </c>
      <c r="C364">
        <f t="shared" si="15"/>
        <v>1.4305639998572398E-4</v>
      </c>
      <c r="D364">
        <f>C364-SET_TRI!C365</f>
        <v>-5.975213700362924E-3</v>
      </c>
      <c r="E364">
        <f t="shared" si="16"/>
        <v>2.2515257737217741E-4</v>
      </c>
      <c r="F364">
        <f t="shared" ca="1" si="17"/>
        <v>1.4355325390186837</v>
      </c>
      <c r="G364">
        <f ca="1">S0*EXP(Drift*(A364-$A$11)+Volatility*SUM($F$12:F364))</f>
        <v>19.162254873925274</v>
      </c>
    </row>
    <row r="365" spans="1:7" x14ac:dyDescent="0.25">
      <c r="A365" s="1" t="str">
        <f>MID('Filter Data'!A356,2,LEN('Filter Data'!A356)-2)</f>
        <v>12-Jan-2022</v>
      </c>
      <c r="B365">
        <f>'Filter Data'!Q356</f>
        <v>19.791499999999999</v>
      </c>
      <c r="C365">
        <f t="shared" si="15"/>
        <v>1.1034200914408189E-2</v>
      </c>
      <c r="D365">
        <f>C365-SET_TRI!C366</f>
        <v>4.4271640718122869E-3</v>
      </c>
      <c r="E365">
        <f t="shared" si="16"/>
        <v>8.9831257684377854E-3</v>
      </c>
      <c r="F365">
        <f t="shared" ca="1" si="17"/>
        <v>0.14990975140771129</v>
      </c>
      <c r="G365">
        <f ca="1">S0*EXP(Drift*(A365-$A$11)+Volatility*SUM($F$12:F365))</f>
        <v>19.200283830977451</v>
      </c>
    </row>
    <row r="366" spans="1:7" x14ac:dyDescent="0.25">
      <c r="A366" s="1" t="str">
        <f>MID('Filter Data'!A357,2,LEN('Filter Data'!A357)-2)</f>
        <v>13-Jan-2022</v>
      </c>
      <c r="B366">
        <f>'Filter Data'!Q357</f>
        <v>19.943000000000001</v>
      </c>
      <c r="C366">
        <f t="shared" si="15"/>
        <v>7.6548013035900361E-3</v>
      </c>
      <c r="D366">
        <f>C366-SET_TRI!C367</f>
        <v>9.0712595146607185E-3</v>
      </c>
      <c r="E366">
        <f t="shared" si="16"/>
        <v>4.6513812766141244E-3</v>
      </c>
      <c r="F366">
        <f t="shared" ca="1" si="17"/>
        <v>-1.3095295401167102</v>
      </c>
      <c r="G366">
        <f ca="1">S0*EXP(Drift*(A366-$A$11)+Volatility*SUM($F$12:F366))</f>
        <v>19.016014596944494</v>
      </c>
    </row>
    <row r="367" spans="1:7" x14ac:dyDescent="0.25">
      <c r="A367" s="1" t="str">
        <f>MID('Filter Data'!A358,2,LEN('Filter Data'!A358)-2)</f>
        <v>14-Jan-2022</v>
      </c>
      <c r="B367">
        <f>'Filter Data'!Q358</f>
        <v>19.7758</v>
      </c>
      <c r="C367">
        <f t="shared" si="15"/>
        <v>-8.3838940981798681E-3</v>
      </c>
      <c r="D367">
        <f>C367-SET_TRI!C368</f>
        <v>-5.30192464452885E-3</v>
      </c>
      <c r="E367">
        <f t="shared" si="16"/>
        <v>-8.43986644105779E-3</v>
      </c>
      <c r="F367">
        <f t="shared" ca="1" si="17"/>
        <v>-1.4416435987153806</v>
      </c>
      <c r="G367">
        <f ca="1">S0*EXP(Drift*(A367-$A$11)+Volatility*SUM($F$12:F367))</f>
        <v>18.813703005202576</v>
      </c>
    </row>
    <row r="368" spans="1:7" x14ac:dyDescent="0.25">
      <c r="A368" s="1" t="str">
        <f>MID('Filter Data'!A359,2,LEN('Filter Data'!A359)-2)</f>
        <v>18-Jan-2022</v>
      </c>
      <c r="B368">
        <f>'Filter Data'!Q359</f>
        <v>19.4344</v>
      </c>
      <c r="C368">
        <f t="shared" si="15"/>
        <v>-1.7263524105219519E-2</v>
      </c>
      <c r="D368">
        <f>C368-SET_TRI!C369</f>
        <v>-1.0935600157817181E-2</v>
      </c>
      <c r="E368">
        <f t="shared" si="16"/>
        <v>-1.6164222595018422E-2</v>
      </c>
      <c r="F368">
        <f t="shared" ca="1" si="17"/>
        <v>1.0553808721061715</v>
      </c>
      <c r="G368">
        <f ca="1">S0*EXP(Drift*(A368-$A$11)+Volatility*SUM($F$12:F368))</f>
        <v>19.032469723122102</v>
      </c>
    </row>
    <row r="369" spans="1:7" x14ac:dyDescent="0.25">
      <c r="A369" s="1" t="str">
        <f>MID('Filter Data'!A360,2,LEN('Filter Data'!A360)-2)</f>
        <v>19-Jan-2022</v>
      </c>
      <c r="B369">
        <f>'Filter Data'!Q360</f>
        <v>19.236699999999999</v>
      </c>
      <c r="C369">
        <f t="shared" si="15"/>
        <v>-1.0172683489070982E-2</v>
      </c>
      <c r="D369">
        <f>C369-SET_TRI!C370</f>
        <v>-1.1757347723553978E-2</v>
      </c>
      <c r="E369">
        <f t="shared" si="16"/>
        <v>-8.904869704017028E-3</v>
      </c>
      <c r="F369">
        <f t="shared" ca="1" si="17"/>
        <v>-0.26721380935893357</v>
      </c>
      <c r="G369">
        <f ca="1">S0*EXP(Drift*(A369-$A$11)+Volatility*SUM($F$12:F369))</f>
        <v>19.006978032745025</v>
      </c>
    </row>
    <row r="370" spans="1:7" x14ac:dyDescent="0.25">
      <c r="A370" s="1" t="str">
        <f>MID('Filter Data'!A361,2,LEN('Filter Data'!A361)-2)</f>
        <v>20-Jan-2022</v>
      </c>
      <c r="B370">
        <f>'Filter Data'!Q361</f>
        <v>19.044799999999999</v>
      </c>
      <c r="C370">
        <f t="shared" si="15"/>
        <v>-9.975723486876668E-3</v>
      </c>
      <c r="D370">
        <f>C370-SET_TRI!C371</f>
        <v>-1.1270573408260766E-2</v>
      </c>
      <c r="E370">
        <f t="shared" si="16"/>
        <v>-8.807730438299681E-3</v>
      </c>
      <c r="F370">
        <f t="shared" ca="1" si="17"/>
        <v>0.56561483618278008</v>
      </c>
      <c r="G370">
        <f ca="1">S0*EXP(Drift*(A370-$A$11)+Volatility*SUM($F$12:F370))</f>
        <v>19.107871543013193</v>
      </c>
    </row>
    <row r="371" spans="1:7" x14ac:dyDescent="0.25">
      <c r="A371" s="1" t="str">
        <f>MID('Filter Data'!A362,2,LEN('Filter Data'!A362)-2)</f>
        <v>21-Jan-2022</v>
      </c>
      <c r="B371">
        <f>'Filter Data'!Q362</f>
        <v>19.094100000000001</v>
      </c>
      <c r="C371">
        <f t="shared" si="15"/>
        <v>2.5886331177015429E-3</v>
      </c>
      <c r="D371">
        <f>C371-SET_TRI!C372</f>
        <v>6.0092590696496084E-3</v>
      </c>
      <c r="E371">
        <f t="shared" si="16"/>
        <v>2.131244860294184E-4</v>
      </c>
      <c r="F371">
        <f t="shared" ca="1" si="17"/>
        <v>0.60175460939124736</v>
      </c>
      <c r="G371">
        <f ca="1">S0*EXP(Drift*(A371-$A$11)+Volatility*SUM($F$12:F371))</f>
        <v>19.214831703948761</v>
      </c>
    </row>
    <row r="372" spans="1:7" x14ac:dyDescent="0.25">
      <c r="A372" s="1" t="str">
        <f>MID('Filter Data'!A363,2,LEN('Filter Data'!A363)-2)</f>
        <v>24-Jan-2022</v>
      </c>
      <c r="B372">
        <f>'Filter Data'!Q363</f>
        <v>18.835699999999999</v>
      </c>
      <c r="C372">
        <f t="shared" si="15"/>
        <v>-1.3532976154938004E-2</v>
      </c>
      <c r="D372">
        <f>C372-SET_TRI!C373</f>
        <v>-1.1600359401714392E-2</v>
      </c>
      <c r="E372">
        <f t="shared" si="16"/>
        <v>-1.2297355296692177E-2</v>
      </c>
      <c r="F372">
        <f t="shared" ca="1" si="17"/>
        <v>-1.9178765291649775</v>
      </c>
      <c r="G372">
        <f ca="1">S0*EXP(Drift*(A372-$A$11)+Volatility*SUM($F$12:F372))</f>
        <v>18.96830620416371</v>
      </c>
    </row>
    <row r="373" spans="1:7" x14ac:dyDescent="0.25">
      <c r="A373" s="1" t="str">
        <f>MID('Filter Data'!A364,2,LEN('Filter Data'!A364)-2)</f>
        <v>25-Jan-2022</v>
      </c>
      <c r="B373">
        <f>'Filter Data'!Q364</f>
        <v>18.869800000000001</v>
      </c>
      <c r="C373">
        <f t="shared" si="15"/>
        <v>1.8103919684430226E-3</v>
      </c>
      <c r="D373">
        <f>C373-SET_TRI!C374</f>
        <v>1.5130225516525951E-3</v>
      </c>
      <c r="E373">
        <f t="shared" si="16"/>
        <v>3.5690741754176207E-4</v>
      </c>
      <c r="F373">
        <f t="shared" ca="1" si="17"/>
        <v>0.47261545008920436</v>
      </c>
      <c r="G373">
        <f ca="1">S0*EXP(Drift*(A373-$A$11)+Volatility*SUM($F$12:F373))</f>
        <v>19.054872383965801</v>
      </c>
    </row>
    <row r="374" spans="1:7" x14ac:dyDescent="0.25">
      <c r="A374" s="1" t="str">
        <f>MID('Filter Data'!A365,2,LEN('Filter Data'!A365)-2)</f>
        <v>27-Jan-2022</v>
      </c>
      <c r="B374">
        <f>'Filter Data'!Q365</f>
        <v>18.716100000000001</v>
      </c>
      <c r="C374">
        <f t="shared" si="15"/>
        <v>-8.1452903581384333E-3</v>
      </c>
      <c r="D374">
        <f>C374-SET_TRI!C375</f>
        <v>-1.1105261123859201E-2</v>
      </c>
      <c r="E374">
        <f t="shared" si="16"/>
        <v>-7.0111971959342795E-3</v>
      </c>
      <c r="F374">
        <f t="shared" ca="1" si="17"/>
        <v>-1.5416290366439509</v>
      </c>
      <c r="G374">
        <f ca="1">S0*EXP(Drift*(A374-$A$11)+Volatility*SUM($F$12:F374))</f>
        <v>18.851994617089023</v>
      </c>
    </row>
    <row r="375" spans="1:7" x14ac:dyDescent="0.25">
      <c r="A375" s="1" t="str">
        <f>MID('Filter Data'!A366,2,LEN('Filter Data'!A366)-2)</f>
        <v>28-Jan-2022</v>
      </c>
      <c r="B375">
        <f>'Filter Data'!Q366</f>
        <v>18.822099999999999</v>
      </c>
      <c r="C375">
        <f t="shared" si="15"/>
        <v>5.6635730734500289E-3</v>
      </c>
      <c r="D375">
        <f>C375-SET_TRI!C376</f>
        <v>3.5424650948737242E-3</v>
      </c>
      <c r="E375">
        <f t="shared" si="16"/>
        <v>3.7939193802225264E-3</v>
      </c>
      <c r="F375">
        <f t="shared" ca="1" si="17"/>
        <v>6.2091301951911884E-2</v>
      </c>
      <c r="G375">
        <f ca="1">S0*EXP(Drift*(A375-$A$11)+Volatility*SUM($F$12:F375))</f>
        <v>18.876197834027977</v>
      </c>
    </row>
    <row r="376" spans="1:7" x14ac:dyDescent="0.25">
      <c r="A376" s="1" t="str">
        <f>MID('Filter Data'!A367,2,LEN('Filter Data'!A367)-2)</f>
        <v>07-Feb-2022</v>
      </c>
      <c r="B376">
        <f>'Filter Data'!Q367</f>
        <v>19.052900000000001</v>
      </c>
      <c r="C376">
        <f t="shared" si="15"/>
        <v>1.2262181159381904E-2</v>
      </c>
      <c r="D376">
        <f>C376-SET_TRI!C377</f>
        <v>-3.7598536832620863E-3</v>
      </c>
      <c r="E376">
        <f t="shared" si="16"/>
        <v>1.1889982889586146E-2</v>
      </c>
      <c r="F376">
        <f t="shared" ca="1" si="17"/>
        <v>-0.45539108580268128</v>
      </c>
      <c r="G376">
        <f ca="1">S0*EXP(Drift*(A376-$A$11)+Volatility*SUM($F$12:F376))</f>
        <v>18.956711150858144</v>
      </c>
    </row>
    <row r="377" spans="1:7" x14ac:dyDescent="0.25">
      <c r="A377" s="1" t="str">
        <f>MID('Filter Data'!A368,2,LEN('Filter Data'!A368)-2)</f>
        <v>08-Feb-2022</v>
      </c>
      <c r="B377">
        <f>'Filter Data'!Q368</f>
        <v>19.116</v>
      </c>
      <c r="C377">
        <f t="shared" si="15"/>
        <v>3.3118317946348639E-3</v>
      </c>
      <c r="D377">
        <f>C377-SET_TRI!C378</f>
        <v>-1.9968534039112606E-3</v>
      </c>
      <c r="E377">
        <f t="shared" si="16"/>
        <v>2.5781025632313822E-3</v>
      </c>
      <c r="F377">
        <f t="shared" ca="1" si="17"/>
        <v>-0.44740268681650908</v>
      </c>
      <c r="G377">
        <f ca="1">S0*EXP(Drift*(A377-$A$11)+Volatility*SUM($F$12:F377))</f>
        <v>18.904166042132836</v>
      </c>
    </row>
    <row r="378" spans="1:7" x14ac:dyDescent="0.25">
      <c r="A378" s="1" t="str">
        <f>MID('Filter Data'!A369,2,LEN('Filter Data'!A369)-2)</f>
        <v>09-Feb-2022</v>
      </c>
      <c r="B378">
        <f>'Filter Data'!Q369</f>
        <v>19.044599999999999</v>
      </c>
      <c r="C378">
        <f t="shared" si="15"/>
        <v>-3.7350910232266466E-3</v>
      </c>
      <c r="D378">
        <f>C378-SET_TRI!C379</f>
        <v>-2.1824378197755671E-2</v>
      </c>
      <c r="E378">
        <f t="shared" si="16"/>
        <v>-4.0287415752624563E-4</v>
      </c>
      <c r="F378">
        <f t="shared" ca="1" si="17"/>
        <v>0.6625401934201357</v>
      </c>
      <c r="G378">
        <f ca="1">S0*EXP(Drift*(A378-$A$11)+Volatility*SUM($F$12:F378))</f>
        <v>19.019193348184046</v>
      </c>
    </row>
    <row r="379" spans="1:7" x14ac:dyDescent="0.25">
      <c r="A379" s="1" t="str">
        <f>MID('Filter Data'!A370,2,LEN('Filter Data'!A370)-2)</f>
        <v>10-Feb-2022</v>
      </c>
      <c r="B379">
        <f>'Filter Data'!Q370</f>
        <v>18.9649</v>
      </c>
      <c r="C379">
        <f t="shared" si="15"/>
        <v>-4.1849133087593854E-3</v>
      </c>
      <c r="D379">
        <f>C379-SET_TRI!C380</f>
        <v>-5.2186876813604434E-3</v>
      </c>
      <c r="E379">
        <f t="shared" si="16"/>
        <v>-4.2579547013068065E-3</v>
      </c>
      <c r="F379">
        <f t="shared" ca="1" si="17"/>
        <v>0.1832830521627489</v>
      </c>
      <c r="G379">
        <f ca="1">S0*EXP(Drift*(A379-$A$11)+Volatility*SUM($F$12:F379))</f>
        <v>19.062005504163935</v>
      </c>
    </row>
    <row r="380" spans="1:7" x14ac:dyDescent="0.25">
      <c r="A380" s="1" t="str">
        <f>MID('Filter Data'!A371,2,LEN('Filter Data'!A371)-2)</f>
        <v>11-Feb-2022</v>
      </c>
      <c r="B380">
        <f>'Filter Data'!Q371</f>
        <v>18.8202</v>
      </c>
      <c r="C380">
        <f t="shared" si="15"/>
        <v>-7.629884681701473E-3</v>
      </c>
      <c r="D380">
        <f>C380-SET_TRI!C381</f>
        <v>-6.1450146857039614E-3</v>
      </c>
      <c r="E380">
        <f t="shared" si="16"/>
        <v>-7.5129681391504213E-3</v>
      </c>
      <c r="F380">
        <f t="shared" ca="1" si="17"/>
        <v>1.2272607622233485</v>
      </c>
      <c r="G380">
        <f ca="1">S0*EXP(Drift*(A380-$A$11)+Volatility*SUM($F$12:F380))</f>
        <v>19.264463090757584</v>
      </c>
    </row>
    <row r="381" spans="1:7" x14ac:dyDescent="0.25">
      <c r="A381" s="1" t="str">
        <f>MID('Filter Data'!A372,2,LEN('Filter Data'!A372)-2)</f>
        <v>14-Feb-2022</v>
      </c>
      <c r="B381">
        <f>'Filter Data'!Q372</f>
        <v>18.633900000000001</v>
      </c>
      <c r="C381">
        <f t="shared" si="15"/>
        <v>-9.8989383747249901E-3</v>
      </c>
      <c r="D381">
        <f>C381-SET_TRI!C382</f>
        <v>-3.7615505082613842E-3</v>
      </c>
      <c r="E381">
        <f t="shared" si="16"/>
        <v>-1.027078868384209E-2</v>
      </c>
      <c r="F381">
        <f t="shared" ca="1" si="17"/>
        <v>-0.50530342051498767</v>
      </c>
      <c r="G381">
        <f ca="1">S0*EXP(Drift*(A381-$A$11)+Volatility*SUM($F$12:F381))</f>
        <v>19.232507824440525</v>
      </c>
    </row>
    <row r="382" spans="1:7" x14ac:dyDescent="0.25">
      <c r="A382" s="1" t="str">
        <f>MID('Filter Data'!A373,2,LEN('Filter Data'!A373)-2)</f>
        <v>15-Feb-2022</v>
      </c>
      <c r="B382">
        <f>'Filter Data'!Q373</f>
        <v>18.900600000000001</v>
      </c>
      <c r="C382">
        <f t="shared" si="15"/>
        <v>1.4312623766361318E-2</v>
      </c>
      <c r="D382">
        <f>C382-SET_TRI!C383</f>
        <v>5.8772488401995313E-3</v>
      </c>
      <c r="E382">
        <f t="shared" si="16"/>
        <v>1.1964185910431054E-2</v>
      </c>
      <c r="F382">
        <f t="shared" ca="1" si="17"/>
        <v>5.267150932903001E-2</v>
      </c>
      <c r="G382">
        <f ca="1">S0*EXP(Drift*(A382-$A$11)+Volatility*SUM($F$12:F382))</f>
        <v>19.255754561268336</v>
      </c>
    </row>
    <row r="383" spans="1:7" x14ac:dyDescent="0.25">
      <c r="A383" s="1" t="str">
        <f>MID('Filter Data'!A374,2,LEN('Filter Data'!A374)-2)</f>
        <v>17-Feb-2022</v>
      </c>
      <c r="B383">
        <f>'Filter Data'!Q374</f>
        <v>18.969000000000001</v>
      </c>
      <c r="C383">
        <f t="shared" si="15"/>
        <v>3.618932732294237E-3</v>
      </c>
      <c r="D383">
        <f>C383-SET_TRI!C384</f>
        <v>-2.4386720519119563E-3</v>
      </c>
      <c r="E383">
        <f t="shared" si="16"/>
        <v>2.9758053700672778E-3</v>
      </c>
      <c r="F383">
        <f t="shared" ca="1" si="17"/>
        <v>-0.34407849923139466</v>
      </c>
      <c r="G383">
        <f ca="1">S0*EXP(Drift*(A383-$A$11)+Volatility*SUM($F$12:F383))</f>
        <v>19.2333501348715</v>
      </c>
    </row>
    <row r="384" spans="1:7" x14ac:dyDescent="0.25">
      <c r="A384" s="1" t="str">
        <f>MID('Filter Data'!A375,2,LEN('Filter Data'!A375)-2)</f>
        <v>18-Feb-2022</v>
      </c>
      <c r="B384">
        <f>'Filter Data'!Q375</f>
        <v>19.051400000000001</v>
      </c>
      <c r="C384">
        <f t="shared" si="15"/>
        <v>4.3439295692972637E-3</v>
      </c>
      <c r="D384">
        <f>C384-SET_TRI!C385</f>
        <v>3.3866615989585889E-3</v>
      </c>
      <c r="E384">
        <f t="shared" si="16"/>
        <v>2.506225835669759E-3</v>
      </c>
      <c r="F384">
        <f t="shared" ca="1" si="17"/>
        <v>-0.63816532188243624</v>
      </c>
      <c r="G384">
        <f ca="1">S0*EXP(Drift*(A384-$A$11)+Volatility*SUM($F$12:F384))</f>
        <v>19.150913380992431</v>
      </c>
    </row>
    <row r="385" spans="1:7" x14ac:dyDescent="0.25">
      <c r="A385" s="1" t="str">
        <f>MID('Filter Data'!A376,2,LEN('Filter Data'!A376)-2)</f>
        <v>22-Feb-2022</v>
      </c>
      <c r="B385">
        <f>'Filter Data'!Q376</f>
        <v>18.853999999999999</v>
      </c>
      <c r="C385">
        <f t="shared" si="15"/>
        <v>-1.0361443253514272E-2</v>
      </c>
      <c r="D385">
        <f>C385-SET_TRI!C386</f>
        <v>8.0790184183883538E-3</v>
      </c>
      <c r="E385">
        <f t="shared" si="16"/>
        <v>-1.3161388623178082E-2</v>
      </c>
      <c r="F385">
        <f t="shared" ca="1" si="17"/>
        <v>-2.0769240028984677</v>
      </c>
      <c r="G385">
        <f ca="1">S0*EXP(Drift*(A385-$A$11)+Volatility*SUM($F$12:F385))</f>
        <v>18.89616202691391</v>
      </c>
    </row>
    <row r="386" spans="1:7" x14ac:dyDescent="0.25">
      <c r="A386" s="1" t="str">
        <f>MID('Filter Data'!A377,2,LEN('Filter Data'!A377)-2)</f>
        <v>23-Feb-2022</v>
      </c>
      <c r="B386">
        <f>'Filter Data'!Q377</f>
        <v>19.124300000000002</v>
      </c>
      <c r="C386">
        <f t="shared" si="15"/>
        <v>1.4336480322478118E-2</v>
      </c>
      <c r="D386">
        <f>C386-SET_TRI!C387</f>
        <v>8.872275824195322E-3</v>
      </c>
      <c r="E386">
        <f t="shared" si="16"/>
        <v>1.1373865033766171E-2</v>
      </c>
      <c r="F386">
        <f t="shared" ca="1" si="17"/>
        <v>-2.0218085933861687</v>
      </c>
      <c r="G386">
        <f ca="1">S0*EXP(Drift*(A386-$A$11)+Volatility*SUM($F$12:F386))</f>
        <v>18.608921536105605</v>
      </c>
    </row>
    <row r="387" spans="1:7" x14ac:dyDescent="0.25">
      <c r="A387" s="1" t="str">
        <f>MID('Filter Data'!A378,2,LEN('Filter Data'!A378)-2)</f>
        <v>24-Feb-2022</v>
      </c>
      <c r="B387">
        <f>'Filter Data'!Q378</f>
        <v>18.6508</v>
      </c>
      <c r="C387">
        <f t="shared" si="15"/>
        <v>-2.4759076149192458E-2</v>
      </c>
      <c r="D387">
        <f>C387-SET_TRI!C388</f>
        <v>-8.5305268480572877E-3</v>
      </c>
      <c r="E387">
        <f t="shared" si="16"/>
        <v>-2.4152972783426561E-2</v>
      </c>
      <c r="F387">
        <f t="shared" ca="1" si="17"/>
        <v>-7.5770997860228242E-2</v>
      </c>
      <c r="G387">
        <f ca="1">S0*EXP(Drift*(A387-$A$11)+Volatility*SUM($F$12:F387))</f>
        <v>18.612360660429825</v>
      </c>
    </row>
    <row r="388" spans="1:7" x14ac:dyDescent="0.25">
      <c r="A388" s="1" t="str">
        <f>MID('Filter Data'!A379,2,LEN('Filter Data'!A379)-2)</f>
        <v>25-Feb-2022</v>
      </c>
      <c r="B388">
        <f>'Filter Data'!Q379</f>
        <v>18.9344</v>
      </c>
      <c r="C388">
        <f t="shared" si="15"/>
        <v>1.52057820576061E-2</v>
      </c>
      <c r="D388">
        <f>C388-SET_TRI!C389</f>
        <v>7.4868175816293174E-3</v>
      </c>
      <c r="E388">
        <f t="shared" si="16"/>
        <v>1.2527276792340475E-2</v>
      </c>
      <c r="F388">
        <f t="shared" ca="1" si="17"/>
        <v>-1.1466886479446212</v>
      </c>
      <c r="G388">
        <f ca="1">S0*EXP(Drift*(A388-$A$11)+Volatility*SUM($F$12:F388))</f>
        <v>18.457662009567105</v>
      </c>
    </row>
    <row r="389" spans="1:7" x14ac:dyDescent="0.25">
      <c r="A389" s="1" t="str">
        <f>MID('Filter Data'!A380,2,LEN('Filter Data'!A380)-2)</f>
        <v>02-Mar-2022</v>
      </c>
      <c r="B389">
        <f>'Filter Data'!Q380</f>
        <v>19.1022</v>
      </c>
      <c r="C389">
        <f t="shared" si="15"/>
        <v>8.8621767787730125E-3</v>
      </c>
      <c r="D389">
        <f>C389-SET_TRI!C390</f>
        <v>-2.6807143913986815E-3</v>
      </c>
      <c r="E389">
        <f t="shared" si="16"/>
        <v>8.2686840086498275E-3</v>
      </c>
      <c r="F389">
        <f t="shared" ca="1" si="17"/>
        <v>1.6946369014040989</v>
      </c>
      <c r="G389">
        <f ca="1">S0*EXP(Drift*(A389-$A$11)+Volatility*SUM($F$12:F389))</f>
        <v>18.782420850628146</v>
      </c>
    </row>
    <row r="390" spans="1:7" x14ac:dyDescent="0.25">
      <c r="A390" s="1" t="str">
        <f>MID('Filter Data'!A381,2,LEN('Filter Data'!A381)-2)</f>
        <v>04-Mar-2022</v>
      </c>
      <c r="B390">
        <f>'Filter Data'!Q381</f>
        <v>18.978100000000001</v>
      </c>
      <c r="C390">
        <f t="shared" si="15"/>
        <v>-6.4966338955721615E-3</v>
      </c>
      <c r="D390">
        <f>C390-SET_TRI!C391</f>
        <v>4.0135327149392625E-3</v>
      </c>
      <c r="E390">
        <f t="shared" si="16"/>
        <v>-8.4628874201549183E-3</v>
      </c>
      <c r="F390">
        <f t="shared" ca="1" si="17"/>
        <v>1.28555593013659</v>
      </c>
      <c r="G390">
        <f ca="1">S0*EXP(Drift*(A390-$A$11)+Volatility*SUM($F$12:F390))</f>
        <v>19.005704221171268</v>
      </c>
    </row>
    <row r="391" spans="1:7" x14ac:dyDescent="0.25">
      <c r="A391" s="1" t="str">
        <f>MID('Filter Data'!A382,2,LEN('Filter Data'!A382)-2)</f>
        <v>07-Mar-2022</v>
      </c>
      <c r="B391">
        <f>'Filter Data'!Q382</f>
        <v>18.366700000000002</v>
      </c>
      <c r="C391">
        <f t="shared" si="15"/>
        <v>-3.2216080640316981E-2</v>
      </c>
      <c r="D391">
        <f>C391-SET_TRI!C392</f>
        <v>-6.3736774058558258E-3</v>
      </c>
      <c r="E391">
        <f t="shared" si="16"/>
        <v>-3.2052273207237664E-2</v>
      </c>
      <c r="F391">
        <f t="shared" ca="1" si="17"/>
        <v>0.16655724631799865</v>
      </c>
      <c r="G391">
        <f ca="1">S0*EXP(Drift*(A391-$A$11)+Volatility*SUM($F$12:F391))</f>
        <v>19.076003474590813</v>
      </c>
    </row>
    <row r="392" spans="1:7" x14ac:dyDescent="0.25">
      <c r="A392" s="1" t="str">
        <f>MID('Filter Data'!A383,2,LEN('Filter Data'!A383)-2)</f>
        <v>08-Mar-2022</v>
      </c>
      <c r="B392">
        <f>'Filter Data'!Q383</f>
        <v>18.232299999999999</v>
      </c>
      <c r="C392">
        <f t="shared" si="15"/>
        <v>-7.3175910751524745E-3</v>
      </c>
      <c r="D392">
        <f>C392-SET_TRI!C393</f>
        <v>-6.7981860442877335E-3</v>
      </c>
      <c r="E392">
        <f t="shared" si="16"/>
        <v>-7.0667314628644366E-3</v>
      </c>
      <c r="F392">
        <f t="shared" ca="1" si="17"/>
        <v>-1.1422245574194594</v>
      </c>
      <c r="G392">
        <f ca="1">S0*EXP(Drift*(A392-$A$11)+Volatility*SUM($F$12:F392))</f>
        <v>18.918123956906772</v>
      </c>
    </row>
    <row r="393" spans="1:7" x14ac:dyDescent="0.25">
      <c r="A393" s="1" t="str">
        <f>MID('Filter Data'!A384,2,LEN('Filter Data'!A384)-2)</f>
        <v>09-Mar-2022</v>
      </c>
      <c r="B393">
        <f>'Filter Data'!Q384</f>
        <v>18.610099999999999</v>
      </c>
      <c r="C393">
        <f t="shared" si="15"/>
        <v>2.072146684729851E-2</v>
      </c>
      <c r="D393">
        <f>C393-SET_TRI!C394</f>
        <v>8.0626172445699956E-3</v>
      </c>
      <c r="E393">
        <f t="shared" si="16"/>
        <v>1.7924884796524376E-2</v>
      </c>
      <c r="F393">
        <f t="shared" ca="1" si="17"/>
        <v>0.45513894335250421</v>
      </c>
      <c r="G393">
        <f ca="1">S0*EXP(Drift*(A393-$A$11)+Volatility*SUM($F$12:F393))</f>
        <v>19.001815478707478</v>
      </c>
    </row>
    <row r="394" spans="1:7" x14ac:dyDescent="0.25">
      <c r="A394" s="1" t="str">
        <f>MID('Filter Data'!A385,2,LEN('Filter Data'!A385)-2)</f>
        <v>10-Mar-2022</v>
      </c>
      <c r="B394">
        <f>'Filter Data'!Q385</f>
        <v>18.5838</v>
      </c>
      <c r="C394">
        <f t="shared" si="15"/>
        <v>-1.4132111057973413E-3</v>
      </c>
      <c r="D394">
        <f>C394-SET_TRI!C395</f>
        <v>-4.8861406868146856E-3</v>
      </c>
      <c r="E394">
        <f t="shared" si="16"/>
        <v>-1.5544464947530648E-3</v>
      </c>
      <c r="F394">
        <f t="shared" ca="1" si="17"/>
        <v>0.2125431467471938</v>
      </c>
      <c r="G394">
        <f ca="1">S0*EXP(Drift*(A394-$A$11)+Volatility*SUM($F$12:F394))</f>
        <v>19.049028166907966</v>
      </c>
    </row>
    <row r="395" spans="1:7" x14ac:dyDescent="0.25">
      <c r="A395" s="1" t="str">
        <f>MID('Filter Data'!A386,2,LEN('Filter Data'!A386)-2)</f>
        <v>11-Mar-2022</v>
      </c>
      <c r="B395">
        <f>'Filter Data'!Q386</f>
        <v>18.6907</v>
      </c>
      <c r="C395">
        <f t="shared" si="15"/>
        <v>5.7523219147859721E-3</v>
      </c>
      <c r="D395">
        <f>C395-SET_TRI!C396</f>
        <v>-1.7321378255491047E-3</v>
      </c>
      <c r="E395">
        <f t="shared" si="16"/>
        <v>4.9643085867100527E-3</v>
      </c>
      <c r="F395">
        <f t="shared" ca="1" si="17"/>
        <v>0.84986851079332815</v>
      </c>
      <c r="G395">
        <f ca="1">S0*EXP(Drift*(A395-$A$11)+Volatility*SUM($F$12:F395))</f>
        <v>19.193557982518627</v>
      </c>
    </row>
    <row r="396" spans="1:7" x14ac:dyDescent="0.25">
      <c r="A396" s="1" t="str">
        <f>MID('Filter Data'!A387,2,LEN('Filter Data'!A387)-2)</f>
        <v>14-Mar-2022</v>
      </c>
      <c r="B396">
        <f>'Filter Data'!Q387</f>
        <v>18.6191</v>
      </c>
      <c r="C396">
        <f t="shared" si="15"/>
        <v>-3.8307821536914138E-3</v>
      </c>
      <c r="D396">
        <f>C396-SET_TRI!C397</f>
        <v>-7.0097809945514032E-3</v>
      </c>
      <c r="E396">
        <f t="shared" si="16"/>
        <v>-3.536531665782907E-3</v>
      </c>
      <c r="F396">
        <f t="shared" ca="1" si="17"/>
        <v>0.21497941499144876</v>
      </c>
      <c r="G396">
        <f ca="1">S0*EXP(Drift*(A396-$A$11)+Volatility*SUM($F$12:F396))</f>
        <v>19.271984626342565</v>
      </c>
    </row>
    <row r="397" spans="1:7" x14ac:dyDescent="0.25">
      <c r="A397" s="1" t="str">
        <f>MID('Filter Data'!A388,2,LEN('Filter Data'!A388)-2)</f>
        <v>15-Mar-2022</v>
      </c>
      <c r="B397">
        <f>'Filter Data'!Q388</f>
        <v>18.469799999999999</v>
      </c>
      <c r="C397">
        <f t="shared" ref="C397:C447" si="18">(B397-B396)/B396</f>
        <v>-8.0186475178714439E-3</v>
      </c>
      <c r="D397">
        <f>C397-SET_TRI!C398</f>
        <v>1.5378656126494115E-3</v>
      </c>
      <c r="E397">
        <f t="shared" ref="E397:E447" si="19">C397-($B$4+$B$5*D397)</f>
        <v>-9.4772265295261452E-3</v>
      </c>
      <c r="F397">
        <f t="shared" ref="F397:F447" ca="1" si="20">SQRT(A397-A396)*_xlfn.NORM.INV(RAND(),0,1)</f>
        <v>0.55860343666445333</v>
      </c>
      <c r="G397">
        <f ca="1">S0*EXP(Drift*(A397-$A$11)+Volatility*SUM($F$12:F397))</f>
        <v>19.373202749847248</v>
      </c>
    </row>
    <row r="398" spans="1:7" x14ac:dyDescent="0.25">
      <c r="A398" s="1" t="str">
        <f>MID('Filter Data'!A389,2,LEN('Filter Data'!A389)-2)</f>
        <v>16-Mar-2022</v>
      </c>
      <c r="B398">
        <f>'Filter Data'!Q389</f>
        <v>18.786300000000001</v>
      </c>
      <c r="C398">
        <f t="shared" si="18"/>
        <v>1.7136081603482515E-2</v>
      </c>
      <c r="D398">
        <f>C398-SET_TRI!C399</f>
        <v>3.8976999541122815E-3</v>
      </c>
      <c r="E398">
        <f t="shared" si="19"/>
        <v>1.5193581410023946E-2</v>
      </c>
      <c r="F398">
        <f t="shared" ca="1" si="20"/>
        <v>-2.0456927742016386</v>
      </c>
      <c r="G398">
        <f ca="1">S0*EXP(Drift*(A398-$A$11)+Volatility*SUM($F$12:F398))</f>
        <v>19.075081080585541</v>
      </c>
    </row>
    <row r="399" spans="1:7" x14ac:dyDescent="0.25">
      <c r="A399" s="1" t="str">
        <f>MID('Filter Data'!A390,2,LEN('Filter Data'!A390)-2)</f>
        <v>17-Mar-2022</v>
      </c>
      <c r="B399">
        <f>'Filter Data'!Q390</f>
        <v>18.9115</v>
      </c>
      <c r="C399">
        <f t="shared" si="18"/>
        <v>6.6644309949271292E-3</v>
      </c>
      <c r="D399">
        <f>C399-SET_TRI!C400</f>
        <v>-6.3458862226034932E-4</v>
      </c>
      <c r="E399">
        <f t="shared" si="19"/>
        <v>5.6513479243649051E-3</v>
      </c>
      <c r="F399">
        <f t="shared" ca="1" si="20"/>
        <v>-0.4989263853329855</v>
      </c>
      <c r="G399">
        <f ca="1">S0*EXP(Drift*(A399-$A$11)+Volatility*SUM($F$12:F399))</f>
        <v>19.014401849489847</v>
      </c>
    </row>
    <row r="400" spans="1:7" x14ac:dyDescent="0.25">
      <c r="A400" s="1" t="str">
        <f>MID('Filter Data'!A391,2,LEN('Filter Data'!A391)-2)</f>
        <v>21-Mar-2022</v>
      </c>
      <c r="B400">
        <f>'Filter Data'!Q391</f>
        <v>18.978999999999999</v>
      </c>
      <c r="C400">
        <f t="shared" si="18"/>
        <v>3.5692568014170744E-3</v>
      </c>
      <c r="D400">
        <f>C400-SET_TRI!C401</f>
        <v>1.1611155291254683E-2</v>
      </c>
      <c r="E400">
        <f t="shared" si="19"/>
        <v>4.4991160716398824E-5</v>
      </c>
      <c r="F400">
        <f t="shared" ca="1" si="20"/>
        <v>1.6504468711443381</v>
      </c>
      <c r="G400">
        <f ca="1">S0*EXP(Drift*(A400-$A$11)+Volatility*SUM($F$12:F400))</f>
        <v>19.326902939755126</v>
      </c>
    </row>
    <row r="401" spans="1:7" x14ac:dyDescent="0.25">
      <c r="A401" s="1" t="str">
        <f>MID('Filter Data'!A392,2,LEN('Filter Data'!A392)-2)</f>
        <v>22-Mar-2022</v>
      </c>
      <c r="B401">
        <f>'Filter Data'!Q392</f>
        <v>18.953199999999999</v>
      </c>
      <c r="C401">
        <f t="shared" si="18"/>
        <v>-1.359397228515742E-3</v>
      </c>
      <c r="D401">
        <f>C401-SET_TRI!C402</f>
        <v>-2.9991308648039828E-3</v>
      </c>
      <c r="E401">
        <f t="shared" si="19"/>
        <v>-1.8875936880425679E-3</v>
      </c>
      <c r="F401">
        <f t="shared" ca="1" si="20"/>
        <v>0.87248190311867346</v>
      </c>
      <c r="G401">
        <f ca="1">S0*EXP(Drift*(A401-$A$11)+Volatility*SUM($F$12:F401))</f>
        <v>19.477049392694642</v>
      </c>
    </row>
    <row r="402" spans="1:7" x14ac:dyDescent="0.25">
      <c r="A402" s="1" t="str">
        <f>MID('Filter Data'!A393,2,LEN('Filter Data'!A393)-2)</f>
        <v>23-Mar-2022</v>
      </c>
      <c r="B402">
        <f>'Filter Data'!Q393</f>
        <v>19.098099999999999</v>
      </c>
      <c r="C402">
        <f t="shared" si="18"/>
        <v>7.6451469936475013E-3</v>
      </c>
      <c r="D402">
        <f>C402-SET_TRI!C403</f>
        <v>1.1523020638963117E-2</v>
      </c>
      <c r="E402">
        <f t="shared" si="19"/>
        <v>4.1389547508737193E-3</v>
      </c>
      <c r="F402">
        <f t="shared" ca="1" si="20"/>
        <v>0.18820869995859285</v>
      </c>
      <c r="G402">
        <f ca="1">S0*EXP(Drift*(A402-$A$11)+Volatility*SUM($F$12:F402))</f>
        <v>19.521658170081444</v>
      </c>
    </row>
    <row r="403" spans="1:7" x14ac:dyDescent="0.25">
      <c r="A403" s="1" t="str">
        <f>MID('Filter Data'!A394,2,LEN('Filter Data'!A394)-2)</f>
        <v>24-Mar-2022</v>
      </c>
      <c r="B403">
        <f>'Filter Data'!Q394</f>
        <v>19.045000000000002</v>
      </c>
      <c r="C403">
        <f t="shared" si="18"/>
        <v>-2.7803812944741644E-3</v>
      </c>
      <c r="D403">
        <f>C403-SET_TRI!C404</f>
        <v>-6.4850127051595645E-3</v>
      </c>
      <c r="E403">
        <f t="shared" si="19"/>
        <v>-2.5937428055580409E-3</v>
      </c>
      <c r="F403">
        <f t="shared" ca="1" si="20"/>
        <v>-0.5319305101436993</v>
      </c>
      <c r="G403">
        <f ca="1">S0*EXP(Drift*(A403-$A$11)+Volatility*SUM($F$12:F403))</f>
        <v>19.45444276448578</v>
      </c>
    </row>
    <row r="404" spans="1:7" x14ac:dyDescent="0.25">
      <c r="A404" s="1" t="str">
        <f>MID('Filter Data'!A395,2,LEN('Filter Data'!A395)-2)</f>
        <v>25-Mar-2022</v>
      </c>
      <c r="B404">
        <f>'Filter Data'!Q395</f>
        <v>18.913399999999999</v>
      </c>
      <c r="C404">
        <f t="shared" si="18"/>
        <v>-6.9099501181413689E-3</v>
      </c>
      <c r="D404">
        <f>C404-SET_TRI!C405</f>
        <v>-3.4171134337358726E-3</v>
      </c>
      <c r="E404">
        <f t="shared" si="19"/>
        <v>-7.3524326717481934E-3</v>
      </c>
      <c r="F404">
        <f t="shared" ca="1" si="20"/>
        <v>8.4643892247913702E-2</v>
      </c>
      <c r="G404">
        <f ca="1">S0*EXP(Drift*(A404-$A$11)+Volatility*SUM($F$12:F404))</f>
        <v>19.482919390272031</v>
      </c>
    </row>
    <row r="405" spans="1:7" x14ac:dyDescent="0.25">
      <c r="A405" s="1" t="str">
        <f>MID('Filter Data'!A396,2,LEN('Filter Data'!A396)-2)</f>
        <v>28-Mar-2022</v>
      </c>
      <c r="B405">
        <f>'Filter Data'!Q396</f>
        <v>19.114000000000001</v>
      </c>
      <c r="C405">
        <f t="shared" si="18"/>
        <v>1.060623684794915E-2</v>
      </c>
      <c r="D405">
        <f>C405-SET_TRI!C406</f>
        <v>7.0170432360445838E-3</v>
      </c>
      <c r="E405">
        <f t="shared" si="19"/>
        <v>8.0240662077468994E-3</v>
      </c>
      <c r="F405">
        <f t="shared" ca="1" si="20"/>
        <v>-0.5041805540387343</v>
      </c>
      <c r="G405">
        <f ca="1">S0*EXP(Drift*(A405-$A$11)+Volatility*SUM($F$12:F405))</f>
        <v>19.450775741561777</v>
      </c>
    </row>
    <row r="406" spans="1:7" x14ac:dyDescent="0.25">
      <c r="A406" s="1" t="str">
        <f>MID('Filter Data'!A397,2,LEN('Filter Data'!A397)-2)</f>
        <v>29-Mar-2022</v>
      </c>
      <c r="B406">
        <f>'Filter Data'!Q397</f>
        <v>19.180499999999999</v>
      </c>
      <c r="C406">
        <f t="shared" si="18"/>
        <v>3.4791252485088303E-3</v>
      </c>
      <c r="D406">
        <f>C406-SET_TRI!C407</f>
        <v>-8.3440938310722166E-4</v>
      </c>
      <c r="E406">
        <f t="shared" si="19"/>
        <v>2.5070185706700136E-3</v>
      </c>
      <c r="F406">
        <f t="shared" ca="1" si="20"/>
        <v>-2.2638819303056796</v>
      </c>
      <c r="G406">
        <f ca="1">S0*EXP(Drift*(A406-$A$11)+Volatility*SUM($F$12:F406))</f>
        <v>19.118201407738045</v>
      </c>
    </row>
    <row r="407" spans="1:7" x14ac:dyDescent="0.25">
      <c r="A407" s="1" t="str">
        <f>MID('Filter Data'!A398,2,LEN('Filter Data'!A398)-2)</f>
        <v>30-Mar-2022</v>
      </c>
      <c r="B407">
        <f>'Filter Data'!Q398</f>
        <v>19.247299999999999</v>
      </c>
      <c r="C407">
        <f t="shared" si="18"/>
        <v>3.4827037877010838E-3</v>
      </c>
      <c r="D407">
        <f>C407-SET_TRI!C408</f>
        <v>-2.4500782470460252E-3</v>
      </c>
      <c r="E407">
        <f t="shared" si="19"/>
        <v>2.8419154453503005E-3</v>
      </c>
      <c r="F407">
        <f t="shared" ca="1" si="20"/>
        <v>0.72526422535911883</v>
      </c>
      <c r="G407">
        <f ca="1">S0*EXP(Drift*(A407-$A$11)+Volatility*SUM($F$12:F407))</f>
        <v>19.244144419699307</v>
      </c>
    </row>
    <row r="408" spans="1:7" x14ac:dyDescent="0.25">
      <c r="A408" s="1" t="str">
        <f>MID('Filter Data'!A399,2,LEN('Filter Data'!A399)-2)</f>
        <v>31-Mar-2022</v>
      </c>
      <c r="B408">
        <f>'Filter Data'!Q399</f>
        <v>19.218</v>
      </c>
      <c r="C408">
        <f t="shared" si="18"/>
        <v>-1.522291438279614E-3</v>
      </c>
      <c r="D408">
        <f>C408-SET_TRI!C409</f>
        <v>1.5642447026640121E-3</v>
      </c>
      <c r="E408">
        <f t="shared" si="19"/>
        <v>-2.9862798976190473E-3</v>
      </c>
      <c r="F408">
        <f t="shared" ca="1" si="20"/>
        <v>0.66999572529105322</v>
      </c>
      <c r="G408">
        <f ca="1">S0*EXP(Drift*(A408-$A$11)+Volatility*SUM($F$12:F408))</f>
        <v>19.362390353245384</v>
      </c>
    </row>
    <row r="409" spans="1:7" x14ac:dyDescent="0.25">
      <c r="A409" s="1" t="str">
        <f>MID('Filter Data'!A400,2,LEN('Filter Data'!A400)-2)</f>
        <v>01-Apr-2022</v>
      </c>
      <c r="B409">
        <f>'Filter Data'!Q400</f>
        <v>19.2928</v>
      </c>
      <c r="C409">
        <f t="shared" si="18"/>
        <v>3.8921844104485249E-3</v>
      </c>
      <c r="D409">
        <f>C409-SET_TRI!C410</f>
        <v>-1.5284604986517437E-5</v>
      </c>
      <c r="E409">
        <f t="shared" si="19"/>
        <v>2.7521033016472043E-3</v>
      </c>
      <c r="F409">
        <f t="shared" ca="1" si="20"/>
        <v>1.4562979449056581</v>
      </c>
      <c r="G409">
        <f ca="1">S0*EXP(Drift*(A409-$A$11)+Volatility*SUM($F$12:F409))</f>
        <v>19.603773864959106</v>
      </c>
    </row>
    <row r="410" spans="1:7" x14ac:dyDescent="0.25">
      <c r="A410" s="1" t="str">
        <f>MID('Filter Data'!A401,2,LEN('Filter Data'!A401)-2)</f>
        <v>07-Apr-2022</v>
      </c>
      <c r="B410">
        <f>'Filter Data'!Q401</f>
        <v>19.164999999999999</v>
      </c>
      <c r="C410">
        <f t="shared" si="18"/>
        <v>-6.6242328744402362E-3</v>
      </c>
      <c r="D410">
        <f>C410-SET_TRI!C411</f>
        <v>9.1379134828300512E-3</v>
      </c>
      <c r="E410">
        <f t="shared" si="19"/>
        <v>-9.6413213469005131E-3</v>
      </c>
      <c r="F410">
        <f t="shared" ca="1" si="20"/>
        <v>1.8955700742182886</v>
      </c>
      <c r="G410">
        <f ca="1">S0*EXP(Drift*(A410-$A$11)+Volatility*SUM($F$12:F410))</f>
        <v>19.996414165499264</v>
      </c>
    </row>
    <row r="411" spans="1:7" x14ac:dyDescent="0.25">
      <c r="A411" s="1" t="str">
        <f>MID('Filter Data'!A402,2,LEN('Filter Data'!A402)-2)</f>
        <v>08-Apr-2022</v>
      </c>
      <c r="B411">
        <f>'Filter Data'!Q402</f>
        <v>19.222300000000001</v>
      </c>
      <c r="C411">
        <f t="shared" si="18"/>
        <v>2.9898252021915714E-3</v>
      </c>
      <c r="D411">
        <f>C411-SET_TRI!C412</f>
        <v>2.9094317335866425E-3</v>
      </c>
      <c r="E411">
        <f t="shared" si="19"/>
        <v>1.2499849653295775E-3</v>
      </c>
      <c r="F411">
        <f t="shared" ca="1" si="20"/>
        <v>-2.5356526825997032</v>
      </c>
      <c r="G411">
        <f ca="1">S0*EXP(Drift*(A411-$A$11)+Volatility*SUM($F$12:F411))</f>
        <v>19.612004811936131</v>
      </c>
    </row>
    <row r="412" spans="1:7" x14ac:dyDescent="0.25">
      <c r="A412" s="1" t="str">
        <f>MID('Filter Data'!A403,2,LEN('Filter Data'!A403)-2)</f>
        <v>12-Apr-2022</v>
      </c>
      <c r="B412">
        <f>'Filter Data'!Q403</f>
        <v>19.187100000000001</v>
      </c>
      <c r="C412">
        <f t="shared" si="18"/>
        <v>-1.8312064633264321E-3</v>
      </c>
      <c r="D412">
        <f>C412-SET_TRI!C413</f>
        <v>7.8908363236145224E-3</v>
      </c>
      <c r="E412">
        <f t="shared" si="19"/>
        <v>-4.5925621319687585E-3</v>
      </c>
      <c r="F412">
        <f t="shared" ca="1" si="20"/>
        <v>-1.171988098836374</v>
      </c>
      <c r="G412">
        <f ca="1">S0*EXP(Drift*(A412-$A$11)+Volatility*SUM($F$12:F412))</f>
        <v>19.491124066276456</v>
      </c>
    </row>
    <row r="413" spans="1:7" x14ac:dyDescent="0.25">
      <c r="A413" s="1" t="str">
        <f>MID('Filter Data'!A404,2,LEN('Filter Data'!A404)-2)</f>
        <v>19-Apr-2022</v>
      </c>
      <c r="B413">
        <f>'Filter Data'!Q404</f>
        <v>19.463799999999999</v>
      </c>
      <c r="C413">
        <f t="shared" si="18"/>
        <v>1.442114754183791E-2</v>
      </c>
      <c r="D413">
        <f>C413-SET_TRI!C414</f>
        <v>1.8476092235716737E-2</v>
      </c>
      <c r="E413">
        <f t="shared" si="19"/>
        <v>9.4891185082569829E-3</v>
      </c>
      <c r="F413">
        <f t="shared" ca="1" si="20"/>
        <v>1.9330839551100041</v>
      </c>
      <c r="G413">
        <f ca="1">S0*EXP(Drift*(A413-$A$11)+Volatility*SUM($F$12:F413))</f>
        <v>19.903135901828108</v>
      </c>
    </row>
    <row r="414" spans="1:7" x14ac:dyDescent="0.25">
      <c r="A414" s="1" t="str">
        <f>MID('Filter Data'!A405,2,LEN('Filter Data'!A405)-2)</f>
        <v>20-Apr-2022</v>
      </c>
      <c r="B414">
        <f>'Filter Data'!Q405</f>
        <v>19.562999999999999</v>
      </c>
      <c r="C414">
        <f t="shared" si="18"/>
        <v>5.0966409437005998E-3</v>
      </c>
      <c r="D414">
        <f>C414-SET_TRI!C415</f>
        <v>2.0255845585232125E-3</v>
      </c>
      <c r="E414">
        <f t="shared" si="19"/>
        <v>3.5380474841973778E-3</v>
      </c>
      <c r="F414">
        <f t="shared" ca="1" si="20"/>
        <v>0.64954330946824668</v>
      </c>
      <c r="G414">
        <f ca="1">S0*EXP(Drift*(A414-$A$11)+Volatility*SUM($F$12:F414))</f>
        <v>20.022168583292704</v>
      </c>
    </row>
    <row r="415" spans="1:7" x14ac:dyDescent="0.25">
      <c r="A415" s="1" t="str">
        <f>MID('Filter Data'!A406,2,LEN('Filter Data'!A406)-2)</f>
        <v>21-Apr-2022</v>
      </c>
      <c r="B415">
        <f>'Filter Data'!Q406</f>
        <v>19.648800000000001</v>
      </c>
      <c r="C415">
        <f t="shared" si="18"/>
        <v>4.3858303941114625E-3</v>
      </c>
      <c r="D415">
        <f>C415-SET_TRI!C416</f>
        <v>-7.8173832381493984E-4</v>
      </c>
      <c r="E415">
        <f t="shared" si="19"/>
        <v>3.4029226863818013E-3</v>
      </c>
      <c r="F415">
        <f t="shared" ca="1" si="20"/>
        <v>0.88444990707310966</v>
      </c>
      <c r="G415">
        <f ca="1">S0*EXP(Drift*(A415-$A$11)+Volatility*SUM($F$12:F415))</f>
        <v>20.179640225367955</v>
      </c>
    </row>
    <row r="416" spans="1:7" x14ac:dyDescent="0.25">
      <c r="A416" s="1" t="str">
        <f>MID('Filter Data'!A407,2,LEN('Filter Data'!A407)-2)</f>
        <v>22-Apr-2022</v>
      </c>
      <c r="B416">
        <f>'Filter Data'!Q407</f>
        <v>19.669799999999999</v>
      </c>
      <c r="C416">
        <f t="shared" si="18"/>
        <v>1.0687675583240322E-3</v>
      </c>
      <c r="D416">
        <f>C416-SET_TRI!C417</f>
        <v>3.6431181723668021E-3</v>
      </c>
      <c r="E416">
        <f t="shared" si="19"/>
        <v>-8.2152663299133702E-4</v>
      </c>
      <c r="F416">
        <f t="shared" ca="1" si="20"/>
        <v>0.32911928494128084</v>
      </c>
      <c r="G416">
        <f ca="1">S0*EXP(Drift*(A416-$A$11)+Volatility*SUM($F$12:F416))</f>
        <v>20.248574858116243</v>
      </c>
    </row>
    <row r="417" spans="1:7" x14ac:dyDescent="0.25">
      <c r="A417" s="1" t="str">
        <f>MID('Filter Data'!A408,2,LEN('Filter Data'!A408)-2)</f>
        <v>25-Apr-2022</v>
      </c>
      <c r="B417">
        <f>'Filter Data'!Q408</f>
        <v>19.678599999999999</v>
      </c>
      <c r="C417">
        <f t="shared" si="18"/>
        <v>4.4738634861568534E-4</v>
      </c>
      <c r="D417">
        <f>C417-SET_TRI!C418</f>
        <v>1.3236578395870498E-2</v>
      </c>
      <c r="E417">
        <f t="shared" si="19"/>
        <v>-3.4101978881816101E-3</v>
      </c>
      <c r="F417">
        <f t="shared" ca="1" si="20"/>
        <v>1.4544423797197636</v>
      </c>
      <c r="G417">
        <f ca="1">S0*EXP(Drift*(A417-$A$11)+Volatility*SUM($F$12:F417))</f>
        <v>20.533054051280178</v>
      </c>
    </row>
    <row r="418" spans="1:7" x14ac:dyDescent="0.25">
      <c r="A418" s="1" t="str">
        <f>MID('Filter Data'!A409,2,LEN('Filter Data'!A409)-2)</f>
        <v>26-Apr-2022</v>
      </c>
      <c r="B418">
        <f>'Filter Data'!Q409</f>
        <v>19.556000000000001</v>
      </c>
      <c r="C418">
        <f t="shared" si="18"/>
        <v>-6.2301179961988399E-3</v>
      </c>
      <c r="D418">
        <f>C418-SET_TRI!C419</f>
        <v>-4.2920179597434101E-3</v>
      </c>
      <c r="E418">
        <f t="shared" si="19"/>
        <v>-6.4931876034169528E-3</v>
      </c>
      <c r="F418">
        <f t="shared" ca="1" si="20"/>
        <v>-1.1364991757303009</v>
      </c>
      <c r="G418">
        <f ca="1">S0*EXP(Drift*(A418-$A$11)+Volatility*SUM($F$12:F418))</f>
        <v>20.364044258057529</v>
      </c>
    </row>
    <row r="419" spans="1:7" x14ac:dyDescent="0.25">
      <c r="A419" s="1" t="str">
        <f>MID('Filter Data'!A410,2,LEN('Filter Data'!A410)-2)</f>
        <v>27-Apr-2022</v>
      </c>
      <c r="B419">
        <f>'Filter Data'!Q410</f>
        <v>19.509599999999999</v>
      </c>
      <c r="C419">
        <f t="shared" si="18"/>
        <v>-2.3726733483330942E-3</v>
      </c>
      <c r="D419">
        <f>C419-SET_TRI!C420</f>
        <v>6.9589750187888048E-5</v>
      </c>
      <c r="E419">
        <f t="shared" si="19"/>
        <v>-3.5301592798116623E-3</v>
      </c>
      <c r="F419">
        <f t="shared" ca="1" si="20"/>
        <v>-0.39597648464941682</v>
      </c>
      <c r="G419">
        <f ca="1">S0*EXP(Drift*(A419-$A$11)+Volatility*SUM($F$12:F419))</f>
        <v>20.315919375387672</v>
      </c>
    </row>
    <row r="420" spans="1:7" x14ac:dyDescent="0.25">
      <c r="A420" s="1" t="str">
        <f>MID('Filter Data'!A411,2,LEN('Filter Data'!A411)-2)</f>
        <v>28-Apr-2022</v>
      </c>
      <c r="B420">
        <f>'Filter Data'!Q411</f>
        <v>19.658100000000001</v>
      </c>
      <c r="C420">
        <f t="shared" si="18"/>
        <v>7.6116373477673601E-3</v>
      </c>
      <c r="D420">
        <f>C420-SET_TRI!C421</f>
        <v>2.1320508199718863E-3</v>
      </c>
      <c r="E420">
        <f t="shared" si="19"/>
        <v>6.0312113052911551E-3</v>
      </c>
      <c r="F420">
        <f t="shared" ca="1" si="20"/>
        <v>0.63016524698017706</v>
      </c>
      <c r="G420">
        <f ca="1">S0*EXP(Drift*(A420-$A$11)+Volatility*SUM($F$12:F420))</f>
        <v>20.434266081189516</v>
      </c>
    </row>
    <row r="421" spans="1:7" x14ac:dyDescent="0.25">
      <c r="A421" s="1" t="str">
        <f>MID('Filter Data'!A412,2,LEN('Filter Data'!A412)-2)</f>
        <v>10-May-2022</v>
      </c>
      <c r="B421">
        <f>'Filter Data'!Q412</f>
        <v>18.857800000000001</v>
      </c>
      <c r="C421">
        <f t="shared" si="18"/>
        <v>-4.0710953754432011E-2</v>
      </c>
      <c r="D421">
        <f>C421-SET_TRI!C422</f>
        <v>-2.3877534506419756E-2</v>
      </c>
      <c r="E421">
        <f t="shared" si="19"/>
        <v>-3.6957704865483373E-2</v>
      </c>
      <c r="F421">
        <f t="shared" ca="1" si="20"/>
        <v>4.2691274288726513</v>
      </c>
      <c r="G421">
        <f ca="1">S0*EXP(Drift*(A421-$A$11)+Volatility*SUM($F$12:F421))</f>
        <v>21.342122198746125</v>
      </c>
    </row>
    <row r="422" spans="1:7" x14ac:dyDescent="0.25">
      <c r="A422" s="1" t="str">
        <f>MID('Filter Data'!A413,2,LEN('Filter Data'!A413)-2)</f>
        <v>11-May-2022</v>
      </c>
      <c r="B422">
        <f>'Filter Data'!Q413</f>
        <v>18.576499999999999</v>
      </c>
      <c r="C422">
        <f t="shared" si="18"/>
        <v>-1.491690441090698E-2</v>
      </c>
      <c r="D422">
        <f>C422-SET_TRI!C423</f>
        <v>-1.0950786221776697E-2</v>
      </c>
      <c r="E422">
        <f t="shared" si="19"/>
        <v>-1.3814488759221833E-2</v>
      </c>
      <c r="F422">
        <f t="shared" ca="1" si="20"/>
        <v>-1.2121799348425388</v>
      </c>
      <c r="G422">
        <f ca="1">S0*EXP(Drift*(A422-$A$11)+Volatility*SUM($F$12:F422))</f>
        <v>21.153695734736562</v>
      </c>
    </row>
    <row r="423" spans="1:7" x14ac:dyDescent="0.25">
      <c r="A423" s="1" t="str">
        <f>MID('Filter Data'!A414,2,LEN('Filter Data'!A414)-2)</f>
        <v>12-May-2022</v>
      </c>
      <c r="B423">
        <f>'Filter Data'!Q414</f>
        <v>18.011700000000001</v>
      </c>
      <c r="C423">
        <f t="shared" si="18"/>
        <v>-3.0404005060156555E-2</v>
      </c>
      <c r="D423">
        <f>C423-SET_TRI!C424</f>
        <v>-1.8603830390453713E-2</v>
      </c>
      <c r="E423">
        <f t="shared" si="19"/>
        <v>-2.7732212222356053E-2</v>
      </c>
      <c r="F423">
        <f t="shared" ca="1" si="20"/>
        <v>-0.90120932151638988</v>
      </c>
      <c r="G423">
        <f ca="1">S0*EXP(Drift*(A423-$A$11)+Volatility*SUM($F$12:F423))</f>
        <v>21.018937617043246</v>
      </c>
    </row>
    <row r="424" spans="1:7" x14ac:dyDescent="0.25">
      <c r="A424" s="1" t="str">
        <f>MID('Filter Data'!A415,2,LEN('Filter Data'!A415)-2)</f>
        <v>13-May-2022</v>
      </c>
      <c r="B424">
        <f>'Filter Data'!Q415</f>
        <v>18.098400000000002</v>
      </c>
      <c r="C424">
        <f t="shared" si="18"/>
        <v>4.8135378670531061E-3</v>
      </c>
      <c r="D424">
        <f>C424-SET_TRI!C425</f>
        <v>1.9261286660845023E-3</v>
      </c>
      <c r="E424">
        <f t="shared" si="19"/>
        <v>3.2753394039954668E-3</v>
      </c>
      <c r="F424">
        <f t="shared" ca="1" si="20"/>
        <v>-1.8059166766636057</v>
      </c>
      <c r="G424">
        <f ca="1">S0*EXP(Drift*(A424-$A$11)+Volatility*SUM($F$12:F424))</f>
        <v>20.735059085314187</v>
      </c>
    </row>
    <row r="425" spans="1:7" x14ac:dyDescent="0.25">
      <c r="A425" s="1" t="str">
        <f>MID('Filter Data'!A416,2,LEN('Filter Data'!A416)-2)</f>
        <v>17-May-2022</v>
      </c>
      <c r="B425">
        <f>'Filter Data'!Q416</f>
        <v>18.673100000000002</v>
      </c>
      <c r="C425">
        <f t="shared" si="18"/>
        <v>3.1754188215532858E-2</v>
      </c>
      <c r="D425">
        <f>C425-SET_TRI!C426</f>
        <v>1.3438429238728625E-2</v>
      </c>
      <c r="E425">
        <f t="shared" si="19"/>
        <v>2.7855211285736842E-2</v>
      </c>
      <c r="F425">
        <f t="shared" ca="1" si="20"/>
        <v>-0.55153012170081805</v>
      </c>
      <c r="G425">
        <f ca="1">S0*EXP(Drift*(A425-$A$11)+Volatility*SUM($F$12:F425))</f>
        <v>20.709363632473611</v>
      </c>
    </row>
    <row r="426" spans="1:7" x14ac:dyDescent="0.25">
      <c r="A426" s="1" t="str">
        <f>MID('Filter Data'!A417,2,LEN('Filter Data'!A417)-2)</f>
        <v>18-May-2022</v>
      </c>
      <c r="B426">
        <f>'Filter Data'!Q417</f>
        <v>18.797000000000001</v>
      </c>
      <c r="C426">
        <f t="shared" si="18"/>
        <v>6.6352132211576547E-3</v>
      </c>
      <c r="D426">
        <f>C426-SET_TRI!C427</f>
        <v>-5.9647532258543141E-5</v>
      </c>
      <c r="E426">
        <f t="shared" si="19"/>
        <v>5.5042294289842668E-3</v>
      </c>
      <c r="F426">
        <f t="shared" ca="1" si="20"/>
        <v>2.7093213918170549</v>
      </c>
      <c r="G426">
        <f ca="1">S0*EXP(Drift*(A426-$A$11)+Volatility*SUM($F$12:F426))</f>
        <v>21.17788171718021</v>
      </c>
    </row>
    <row r="427" spans="1:7" x14ac:dyDescent="0.25">
      <c r="A427" s="1" t="str">
        <f>MID('Filter Data'!A418,2,LEN('Filter Data'!A418)-2)</f>
        <v>19-May-2022</v>
      </c>
      <c r="B427">
        <f>'Filter Data'!Q418</f>
        <v>18.460999999999999</v>
      </c>
      <c r="C427">
        <f t="shared" si="18"/>
        <v>-1.787519284992297E-2</v>
      </c>
      <c r="D427">
        <f>C427-SET_TRI!C428</f>
        <v>-7.462512755010791E-3</v>
      </c>
      <c r="E427">
        <f t="shared" si="19"/>
        <v>-1.748810258732679E-2</v>
      </c>
      <c r="F427">
        <f t="shared" ca="1" si="20"/>
        <v>-1.3085290499235793</v>
      </c>
      <c r="G427">
        <f ca="1">S0*EXP(Drift*(A427-$A$11)+Volatility*SUM($F$12:F427))</f>
        <v>20.974800223426744</v>
      </c>
    </row>
    <row r="428" spans="1:7" x14ac:dyDescent="0.25">
      <c r="A428" s="1" t="str">
        <f>MID('Filter Data'!A419,2,LEN('Filter Data'!A419)-2)</f>
        <v>20-May-2022</v>
      </c>
      <c r="B428">
        <f>'Filter Data'!Q419</f>
        <v>18.687100000000001</v>
      </c>
      <c r="C428">
        <f t="shared" si="18"/>
        <v>1.2247440550349516E-2</v>
      </c>
      <c r="D428">
        <f>C428-SET_TRI!C429</f>
        <v>1.3642403440893205E-3</v>
      </c>
      <c r="E428">
        <f t="shared" si="19"/>
        <v>1.0824466133337898E-2</v>
      </c>
      <c r="F428">
        <f t="shared" ca="1" si="20"/>
        <v>5.9616093202578983E-2</v>
      </c>
      <c r="G428">
        <f ca="1">S0*EXP(Drift*(A428-$A$11)+Volatility*SUM($F$12:F428))</f>
        <v>21.001314706000532</v>
      </c>
    </row>
    <row r="429" spans="1:7" x14ac:dyDescent="0.25">
      <c r="A429" s="1" t="str">
        <f>MID('Filter Data'!A420,2,LEN('Filter Data'!A420)-2)</f>
        <v>23-May-2022</v>
      </c>
      <c r="B429">
        <f>'Filter Data'!Q420</f>
        <v>18.7669</v>
      </c>
      <c r="C429">
        <f t="shared" si="18"/>
        <v>4.2703255186732425E-3</v>
      </c>
      <c r="D429">
        <f>C429-SET_TRI!C430</f>
        <v>-5.5304415917141235E-3</v>
      </c>
      <c r="E429">
        <f t="shared" si="19"/>
        <v>4.2612141732819315E-3</v>
      </c>
      <c r="F429">
        <f t="shared" ca="1" si="20"/>
        <v>0.46351071240902325</v>
      </c>
      <c r="G429">
        <f ca="1">S0*EXP(Drift*(A429-$A$11)+Volatility*SUM($F$12:F429))</f>
        <v>21.128918675497793</v>
      </c>
    </row>
    <row r="430" spans="1:7" x14ac:dyDescent="0.25">
      <c r="A430" s="1" t="str">
        <f>MID('Filter Data'!A421,2,LEN('Filter Data'!A421)-2)</f>
        <v>24-May-2022</v>
      </c>
      <c r="B430">
        <f>'Filter Data'!Q421</f>
        <v>18.690100000000001</v>
      </c>
      <c r="C430">
        <f t="shared" si="18"/>
        <v>-4.0923114632677024E-3</v>
      </c>
      <c r="D430">
        <f>C430-SET_TRI!C431</f>
        <v>3.3867953182489061E-3</v>
      </c>
      <c r="E430">
        <f t="shared" si="19"/>
        <v>-5.930042618140785E-3</v>
      </c>
      <c r="F430">
        <f t="shared" ca="1" si="20"/>
        <v>0.46891471563087472</v>
      </c>
      <c r="G430">
        <f ca="1">S0*EXP(Drift*(A430-$A$11)+Volatility*SUM($F$12:F430))</f>
        <v>21.224719571633955</v>
      </c>
    </row>
    <row r="431" spans="1:7" x14ac:dyDescent="0.25">
      <c r="A431" s="1" t="str">
        <f>MID('Filter Data'!A422,2,LEN('Filter Data'!A422)-2)</f>
        <v>25-May-2022</v>
      </c>
      <c r="B431">
        <f>'Filter Data'!Q422</f>
        <v>18.707000000000001</v>
      </c>
      <c r="C431">
        <f t="shared" si="18"/>
        <v>9.042220212839788E-4</v>
      </c>
      <c r="D431">
        <f>C431-SET_TRI!C432</f>
        <v>3.0477041716565571E-3</v>
      </c>
      <c r="E431">
        <f t="shared" si="19"/>
        <v>-8.6397315578123934E-4</v>
      </c>
      <c r="F431">
        <f t="shared" ca="1" si="20"/>
        <v>1.1644098053422236</v>
      </c>
      <c r="G431">
        <f ca="1">S0*EXP(Drift*(A431-$A$11)+Volatility*SUM($F$12:F431))</f>
        <v>21.439410315697728</v>
      </c>
    </row>
    <row r="432" spans="1:7" x14ac:dyDescent="0.25">
      <c r="A432" s="1" t="str">
        <f>MID('Filter Data'!A423,2,LEN('Filter Data'!A423)-2)</f>
        <v>27-May-2022</v>
      </c>
      <c r="B432">
        <f>'Filter Data'!Q423</f>
        <v>18.802700000000002</v>
      </c>
      <c r="C432">
        <f t="shared" si="18"/>
        <v>5.1157320789009877E-3</v>
      </c>
      <c r="D432">
        <f>C432-SET_TRI!C433</f>
        <v>-4.7262315272162837E-3</v>
      </c>
      <c r="E432">
        <f t="shared" si="19"/>
        <v>4.941704799372915E-3</v>
      </c>
      <c r="F432">
        <f t="shared" ca="1" si="20"/>
        <v>1.2992043576662458</v>
      </c>
      <c r="G432">
        <f ca="1">S0*EXP(Drift*(A432-$A$11)+Volatility*SUM($F$12:F432))</f>
        <v>21.696638547603232</v>
      </c>
    </row>
    <row r="433" spans="1:7" x14ac:dyDescent="0.25">
      <c r="A433" s="1" t="str">
        <f>MID('Filter Data'!A424,2,LEN('Filter Data'!A424)-2)</f>
        <v>31-May-2022</v>
      </c>
      <c r="B433">
        <f>'Filter Data'!Q424</f>
        <v>19.073399999999999</v>
      </c>
      <c r="C433">
        <f t="shared" si="18"/>
        <v>1.4396868534837971E-2</v>
      </c>
      <c r="D433">
        <f>C433-SET_TRI!C434</f>
        <v>-1.1449333856201945E-3</v>
      </c>
      <c r="E433">
        <f t="shared" si="19"/>
        <v>1.3488439692190497E-2</v>
      </c>
      <c r="F433">
        <f t="shared" ca="1" si="20"/>
        <v>2.6972402761240093</v>
      </c>
      <c r="G433">
        <f ca="1">S0*EXP(Drift*(A433-$A$11)+Volatility*SUM($F$12:F433))</f>
        <v>22.237891898093338</v>
      </c>
    </row>
    <row r="434" spans="1:7" x14ac:dyDescent="0.25">
      <c r="A434" s="1" t="str">
        <f>MID('Filter Data'!A425,2,LEN('Filter Data'!A425)-2)</f>
        <v>02-Jun-2022</v>
      </c>
      <c r="B434">
        <f>'Filter Data'!Q425</f>
        <v>18.903199999999998</v>
      </c>
      <c r="C434">
        <f t="shared" si="18"/>
        <v>-8.9234221481225822E-3</v>
      </c>
      <c r="D434">
        <f>C434-SET_TRI!C435</f>
        <v>-2.6023289787098104E-3</v>
      </c>
      <c r="E434">
        <f t="shared" si="19"/>
        <v>-9.5329890811130923E-3</v>
      </c>
      <c r="F434">
        <f t="shared" ca="1" si="20"/>
        <v>-1.4788181032622092</v>
      </c>
      <c r="G434">
        <f ca="1">S0*EXP(Drift*(A434-$A$11)+Volatility*SUM($F$12:F434))</f>
        <v>22.012135756524454</v>
      </c>
    </row>
    <row r="435" spans="1:7" x14ac:dyDescent="0.25">
      <c r="A435" s="1" t="str">
        <f>MID('Filter Data'!A426,2,LEN('Filter Data'!A426)-2)</f>
        <v>07-Jun-2022</v>
      </c>
      <c r="B435">
        <f>'Filter Data'!Q426</f>
        <v>18.760400000000001</v>
      </c>
      <c r="C435">
        <f t="shared" si="18"/>
        <v>-7.554276524609463E-3</v>
      </c>
      <c r="D435">
        <f>C435-SET_TRI!C436</f>
        <v>2.316379857195734E-3</v>
      </c>
      <c r="E435">
        <f t="shared" si="19"/>
        <v>-9.1725021379991233E-3</v>
      </c>
      <c r="F435">
        <f t="shared" ca="1" si="20"/>
        <v>-0.18330453229700266</v>
      </c>
      <c r="G435">
        <f ca="1">S0*EXP(Drift*(A435-$A$11)+Volatility*SUM($F$12:F435))</f>
        <v>22.066832431687253</v>
      </c>
    </row>
    <row r="436" spans="1:7" x14ac:dyDescent="0.25">
      <c r="A436" s="1" t="str">
        <f>MID('Filter Data'!A427,2,LEN('Filter Data'!A427)-2)</f>
        <v>08-Jun-2022</v>
      </c>
      <c r="B436">
        <f>'Filter Data'!Q427</f>
        <v>18.884399999999999</v>
      </c>
      <c r="C436">
        <f t="shared" si="18"/>
        <v>6.6096671712756001E-3</v>
      </c>
      <c r="D436">
        <f>C436-SET_TRI!C437</f>
        <v>3.9800912961032416E-3</v>
      </c>
      <c r="E436">
        <f t="shared" si="19"/>
        <v>4.6502713360823001E-3</v>
      </c>
      <c r="F436">
        <f t="shared" ca="1" si="20"/>
        <v>-1.5927347797926505</v>
      </c>
      <c r="G436">
        <f ca="1">S0*EXP(Drift*(A436-$A$11)+Volatility*SUM($F$12:F436))</f>
        <v>21.805801424844393</v>
      </c>
    </row>
    <row r="437" spans="1:7" x14ac:dyDescent="0.25">
      <c r="A437" s="1" t="str">
        <f>MID('Filter Data'!A428,2,LEN('Filter Data'!A428)-2)</f>
        <v>09-Jun-2022</v>
      </c>
      <c r="B437">
        <f>'Filter Data'!Q428</f>
        <v>18.895399999999999</v>
      </c>
      <c r="C437">
        <f t="shared" si="18"/>
        <v>5.8249136853695288E-4</v>
      </c>
      <c r="D437">
        <f>C437-SET_TRI!C438</f>
        <v>-3.9579919413328469E-3</v>
      </c>
      <c r="E437">
        <f t="shared" si="19"/>
        <v>2.5092446778327915E-4</v>
      </c>
      <c r="F437">
        <f t="shared" ca="1" si="20"/>
        <v>0.60653869101152935</v>
      </c>
      <c r="G437">
        <f ca="1">S0*EXP(Drift*(A437-$A$11)+Volatility*SUM($F$12:F437))</f>
        <v>21.928699498727898</v>
      </c>
    </row>
    <row r="438" spans="1:7" x14ac:dyDescent="0.25">
      <c r="A438" s="1" t="str">
        <f>MID('Filter Data'!A429,2,LEN('Filter Data'!A429)-2)</f>
        <v>10-Jun-2022</v>
      </c>
      <c r="B438">
        <f>'Filter Data'!Q429</f>
        <v>18.766999999999999</v>
      </c>
      <c r="C438">
        <f t="shared" si="18"/>
        <v>-6.7953046773288305E-3</v>
      </c>
      <c r="D438">
        <f>C438-SET_TRI!C439</f>
        <v>-1.2107453179800243E-3</v>
      </c>
      <c r="E438">
        <f t="shared" si="19"/>
        <v>-7.6902377471905654E-3</v>
      </c>
      <c r="F438">
        <f t="shared" ca="1" si="20"/>
        <v>-2.2434145340227882</v>
      </c>
      <c r="G438">
        <f ca="1">S0*EXP(Drift*(A438-$A$11)+Volatility*SUM($F$12:F438))</f>
        <v>21.557271557795733</v>
      </c>
    </row>
    <row r="439" spans="1:7" x14ac:dyDescent="0.25">
      <c r="A439" s="1" t="str">
        <f>MID('Filter Data'!A430,2,LEN('Filter Data'!A430)-2)</f>
        <v>13-Jun-2022</v>
      </c>
      <c r="B439">
        <f>'Filter Data'!Q430</f>
        <v>18.332799999999999</v>
      </c>
      <c r="C439">
        <f t="shared" si="18"/>
        <v>-2.3136356370224362E-2</v>
      </c>
      <c r="D439">
        <f>C439-SET_TRI!C440</f>
        <v>-4.0387280440815736E-3</v>
      </c>
      <c r="E439">
        <f t="shared" si="19"/>
        <v>-2.3451367062107806E-2</v>
      </c>
      <c r="F439">
        <f t="shared" ca="1" si="20"/>
        <v>0.19451049395741829</v>
      </c>
      <c r="G439">
        <f ca="1">S0*EXP(Drift*(A439-$A$11)+Volatility*SUM($F$12:F439))</f>
        <v>21.641827362581147</v>
      </c>
    </row>
    <row r="440" spans="1:7" x14ac:dyDescent="0.25">
      <c r="A440" s="1" t="str">
        <f>MID('Filter Data'!A431,2,LEN('Filter Data'!A431)-2)</f>
        <v>14-Jun-2022</v>
      </c>
      <c r="B440">
        <f>'Filter Data'!Q431</f>
        <v>18.451799999999999</v>
      </c>
      <c r="C440">
        <f t="shared" si="18"/>
        <v>6.4910979228486529E-3</v>
      </c>
      <c r="D440">
        <f>C440-SET_TRI!C441</f>
        <v>4.484387117779565E-3</v>
      </c>
      <c r="E440">
        <f t="shared" si="19"/>
        <v>4.4282882904592841E-3</v>
      </c>
      <c r="F440">
        <f t="shared" ca="1" si="20"/>
        <v>0.65092681976284839</v>
      </c>
      <c r="G440">
        <f ca="1">S0*EXP(Drift*(A440-$A$11)+Volatility*SUM($F$12:F440))</f>
        <v>21.771498410134978</v>
      </c>
    </row>
    <row r="441" spans="1:7" x14ac:dyDescent="0.25">
      <c r="A441" s="1" t="str">
        <f>MID('Filter Data'!A432,2,LEN('Filter Data'!A432)-2)</f>
        <v>15-Jun-2022</v>
      </c>
      <c r="B441">
        <f>'Filter Data'!Q432</f>
        <v>18.403600000000001</v>
      </c>
      <c r="C441">
        <f t="shared" si="18"/>
        <v>-2.612211274780661E-3</v>
      </c>
      <c r="D441">
        <f>C441-SET_TRI!C442</f>
        <v>2.3086043778174493E-3</v>
      </c>
      <c r="E441">
        <f t="shared" si="19"/>
        <v>-4.228842403717019E-3</v>
      </c>
      <c r="F441">
        <f t="shared" ca="1" si="20"/>
        <v>-0.951455697024991</v>
      </c>
      <c r="G441">
        <f ca="1">S0*EXP(Drift*(A441-$A$11)+Volatility*SUM($F$12:F441))</f>
        <v>21.624147345062443</v>
      </c>
    </row>
    <row r="442" spans="1:7" x14ac:dyDescent="0.25">
      <c r="A442" s="1" t="str">
        <f>MID('Filter Data'!A433,2,LEN('Filter Data'!A433)-2)</f>
        <v>16-Jun-2022</v>
      </c>
      <c r="B442">
        <f>'Filter Data'!Q433</f>
        <v>18.131499999999999</v>
      </c>
      <c r="C442">
        <f t="shared" si="18"/>
        <v>-1.4785150731378739E-2</v>
      </c>
      <c r="D442">
        <f>C442-SET_TRI!C443</f>
        <v>6.9643783728576027E-3</v>
      </c>
      <c r="E442">
        <f t="shared" si="19"/>
        <v>-1.7356521612299079E-2</v>
      </c>
      <c r="F442">
        <f t="shared" ca="1" si="20"/>
        <v>-1.4240948727772187</v>
      </c>
      <c r="G442">
        <f ca="1">S0*EXP(Drift*(A442-$A$11)+Volatility*SUM($F$12:F442))</f>
        <v>21.397078828002918</v>
      </c>
    </row>
    <row r="443" spans="1:7" x14ac:dyDescent="0.25">
      <c r="A443" s="1" t="str">
        <f>MID('Filter Data'!A434,2,LEN('Filter Data'!A434)-2)</f>
        <v>17-Jun-2022</v>
      </c>
      <c r="B443">
        <f>'Filter Data'!Q434</f>
        <v>18.1541</v>
      </c>
      <c r="C443">
        <f t="shared" si="18"/>
        <v>1.2464495491272438E-3</v>
      </c>
      <c r="D443">
        <f>C443-SET_TRI!C444</f>
        <v>1.0932648286436854E-3</v>
      </c>
      <c r="E443">
        <f t="shared" si="19"/>
        <v>-1.2095707256486242E-4</v>
      </c>
      <c r="F443">
        <f t="shared" ca="1" si="20"/>
        <v>1.5499671736524536</v>
      </c>
      <c r="G443">
        <f ca="1">S0*EXP(Drift*(A443-$A$11)+Volatility*SUM($F$12:F443))</f>
        <v>21.679999323395904</v>
      </c>
    </row>
    <row r="444" spans="1:7" x14ac:dyDescent="0.25">
      <c r="A444" s="1" t="str">
        <f>MID('Filter Data'!A435,2,LEN('Filter Data'!A435)-2)</f>
        <v>24-Jun-2022</v>
      </c>
      <c r="B444">
        <f>'Filter Data'!Q435</f>
        <v>18.1326</v>
      </c>
      <c r="C444">
        <f t="shared" si="18"/>
        <v>-1.1843054736946272E-3</v>
      </c>
      <c r="D444">
        <f>C444-SET_TRI!C445</f>
        <v>-6.7995420774097093E-3</v>
      </c>
      <c r="E444">
        <f t="shared" si="19"/>
        <v>-9.3316778546734974E-4</v>
      </c>
      <c r="F444">
        <f t="shared" ca="1" si="20"/>
        <v>-0.3775500064549448</v>
      </c>
      <c r="G444">
        <f ca="1">S0*EXP(Drift*(A444-$A$11)+Volatility*SUM($F$12:F444))</f>
        <v>21.734509737275058</v>
      </c>
    </row>
    <row r="445" spans="1:7" x14ac:dyDescent="0.25">
      <c r="A445" s="1" t="str">
        <f>MID('Filter Data'!A436,2,LEN('Filter Data'!A436)-2)</f>
        <v>27-Jun-2022</v>
      </c>
      <c r="B445">
        <f>'Filter Data'!Q436</f>
        <v>18.180499999999999</v>
      </c>
      <c r="C445">
        <f t="shared" si="18"/>
        <v>2.6416509491191831E-3</v>
      </c>
      <c r="D445">
        <f>C445-SET_TRI!C446</f>
        <v>-6.1477178886647551E-3</v>
      </c>
      <c r="E445">
        <f t="shared" si="19"/>
        <v>2.7591218259929704E-3</v>
      </c>
      <c r="F445">
        <f t="shared" ca="1" si="20"/>
        <v>4.6025030484705098</v>
      </c>
      <c r="G445">
        <f ca="1">S0*EXP(Drift*(A445-$A$11)+Volatility*SUM($F$12:F445))</f>
        <v>22.599571152123012</v>
      </c>
    </row>
    <row r="446" spans="1:7" x14ac:dyDescent="0.25">
      <c r="A446" s="1" t="str">
        <f>MID('Filter Data'!A437,2,LEN('Filter Data'!A437)-2)</f>
        <v>28-Jun-2022</v>
      </c>
      <c r="B446">
        <f>'Filter Data'!Q437</f>
        <v>18.242899999999999</v>
      </c>
      <c r="C446">
        <f t="shared" si="18"/>
        <v>3.432248838040771E-3</v>
      </c>
      <c r="D446">
        <f>C446-SET_TRI!C447</f>
        <v>-7.0152989528162787E-3</v>
      </c>
      <c r="E446">
        <f t="shared" si="19"/>
        <v>3.7276308701588712E-3</v>
      </c>
      <c r="F446">
        <f t="shared" ca="1" si="20"/>
        <v>0.19624843211594215</v>
      </c>
      <c r="G446">
        <f ca="1">S0*EXP(Drift*(A446-$A$11)+Volatility*SUM($F$12:F446))</f>
        <v>22.652782294624647</v>
      </c>
    </row>
    <row r="447" spans="1:7" x14ac:dyDescent="0.25">
      <c r="A447" s="1" t="str">
        <f>MID('Filter Data'!A438,2,LEN('Filter Data'!A438)-2)</f>
        <v>29-Jun-2022</v>
      </c>
      <c r="B447">
        <f>'Filter Data'!Q438</f>
        <v>18.1435</v>
      </c>
      <c r="C447">
        <f t="shared" si="18"/>
        <v>-5.4486951087820068E-3</v>
      </c>
      <c r="D447">
        <f>C447-SET_TRI!C448</f>
        <v>3.7662638721824154E-4</v>
      </c>
      <c r="E447">
        <f t="shared" si="19"/>
        <v>-6.6691437362592729E-3</v>
      </c>
      <c r="F447">
        <f t="shared" ca="1" si="20"/>
        <v>-1.0714932439764668</v>
      </c>
      <c r="G447">
        <f ca="1">S0*EXP(Drift*(A447-$A$11)+Volatility*SUM($F$12:F447))</f>
        <v>22.477961981849617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019FB-E7BB-4C66-9D94-608D79D201FC}">
  <dimension ref="A1:G656"/>
  <sheetViews>
    <sheetView topLeftCell="A11" workbookViewId="0">
      <selection activeCell="F7" sqref="F7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List'!A17</f>
        <v>Equity Small/Mid-Cap</v>
      </c>
    </row>
    <row r="2" spans="1:7" x14ac:dyDescent="0.25">
      <c r="A2" t="s">
        <v>56</v>
      </c>
      <c r="B2" t="str">
        <f>'Fund List'!B17</f>
        <v xml:space="preserve">TISCO Strategic A </v>
      </c>
    </row>
    <row r="3" spans="1:7" x14ac:dyDescent="0.25">
      <c r="A3" t="s">
        <v>522</v>
      </c>
      <c r="B3" t="str">
        <f>'Fund List'!C17</f>
        <v>TSF-A</v>
      </c>
    </row>
    <row r="4" spans="1:7" x14ac:dyDescent="0.25">
      <c r="A4" t="s">
        <v>530</v>
      </c>
      <c r="B4" s="11">
        <f>INTERCEPT(D12:D447,C12:C447)</f>
        <v>7.4864252317413161E-4</v>
      </c>
    </row>
    <row r="5" spans="1:7" x14ac:dyDescent="0.25">
      <c r="A5" t="s">
        <v>528</v>
      </c>
      <c r="B5" s="11">
        <f>SLOPE(D12:D447,C12:C447)</f>
        <v>0.19383539152056653</v>
      </c>
    </row>
    <row r="6" spans="1:7" x14ac:dyDescent="0.25">
      <c r="A6" t="s">
        <v>529</v>
      </c>
      <c r="B6" s="11">
        <f>_xlfn.STDEV.S(E12:E447)</f>
        <v>1.86290524414424E-2</v>
      </c>
    </row>
    <row r="7" spans="1:7" x14ac:dyDescent="0.25">
      <c r="A7" t="s">
        <v>527</v>
      </c>
      <c r="B7" s="11">
        <f>B4+B5*AVERAGE(D12:D447)</f>
        <v>9.3101447647792978E-4</v>
      </c>
    </row>
    <row r="8" spans="1:7" x14ac:dyDescent="0.25">
      <c r="A8" t="s">
        <v>536</v>
      </c>
      <c r="B8" s="11">
        <f>Return-0.5*Volatility*Volatility</f>
        <v>7.9013744954463828E-4</v>
      </c>
    </row>
    <row r="9" spans="1:7" x14ac:dyDescent="0.25">
      <c r="A9" t="s">
        <v>535</v>
      </c>
      <c r="B9" s="11">
        <f>SQRT(ABS(B5))*SET_TRI!B9</f>
        <v>7.7449881085570431E-3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Data'!R2</f>
        <v>54.5503</v>
      </c>
      <c r="G11">
        <f>S0</f>
        <v>54.5503</v>
      </c>
    </row>
    <row r="12" spans="1:7" x14ac:dyDescent="0.25">
      <c r="A12" s="1" t="str">
        <f>MID('Filter Data'!A3,2,LEN('Filter Data'!A3)-2)</f>
        <v>03-Jan-2020</v>
      </c>
      <c r="B12">
        <f>'Filter Data'!R3</f>
        <v>54.3643</v>
      </c>
      <c r="C12">
        <f>(B12-B11)/B11</f>
        <v>-3.4096971052404836E-3</v>
      </c>
      <c r="D12">
        <f>C12-SET_TRI!C13</f>
        <v>-2.0181533947042701E-3</v>
      </c>
      <c r="E12">
        <f>C12-($B$4+$B$5*D12)</f>
        <v>-3.7671500750035523E-3</v>
      </c>
      <c r="F12">
        <f ca="1">SQRT(A12-A11)*_xlfn.NORM.INV(RAND(),0,1)</f>
        <v>0.6547274974447157</v>
      </c>
      <c r="G12">
        <f ca="1">S0*EXP(Drift*(A12-$A$11)+Volatility*SUM($F$12:F12))</f>
        <v>54.870957756876869</v>
      </c>
    </row>
    <row r="13" spans="1:7" x14ac:dyDescent="0.25">
      <c r="A13" s="1" t="str">
        <f>MID('Filter Data'!A4,2,LEN('Filter Data'!A4)-2)</f>
        <v>06-Jan-2020</v>
      </c>
      <c r="B13">
        <f>'Filter Data'!R4</f>
        <v>53.372999999999998</v>
      </c>
      <c r="C13">
        <f t="shared" ref="C13:C76" si="0">(B13-B12)/B12</f>
        <v>-1.8234392790857281E-2</v>
      </c>
      <c r="D13">
        <f>C13-SET_TRI!C14</f>
        <v>-3.7189469287111834E-3</v>
      </c>
      <c r="E13">
        <f t="shared" ref="E13:E76" si="1">C13-($B$4+$B$5*D13)</f>
        <v>-1.8262171780060472E-2</v>
      </c>
      <c r="F13">
        <f t="shared" ref="F13:F76" ca="1" si="2">SQRT(A13-A12)*_xlfn.NORM.INV(RAND(),0,1)</f>
        <v>1.4837282939819252</v>
      </c>
      <c r="G13">
        <f ca="1">S0*EXP(Drift*(A13-$A$11)+Volatility*SUM($F$12:F13))</f>
        <v>55.636868069366521</v>
      </c>
    </row>
    <row r="14" spans="1:7" x14ac:dyDescent="0.25">
      <c r="A14" s="1" t="str">
        <f>MID('Filter Data'!A5,2,LEN('Filter Data'!A5)-2)</f>
        <v>07-Jan-2020</v>
      </c>
      <c r="B14">
        <f>'Filter Data'!R5</f>
        <v>53.9071</v>
      </c>
      <c r="C14">
        <f t="shared" si="0"/>
        <v>1.0006932344069141E-2</v>
      </c>
      <c r="D14">
        <f>C14-SET_TRI!C15</f>
        <v>-5.6238928957345544E-4</v>
      </c>
      <c r="E14">
        <f t="shared" si="1"/>
        <v>9.3673007690264539E-3</v>
      </c>
      <c r="F14">
        <f t="shared" ca="1" si="2"/>
        <v>0.58283032682839997</v>
      </c>
      <c r="G14">
        <f ca="1">S0*EXP(Drift*(A14-$A$11)+Volatility*SUM($F$12:F14))</f>
        <v>55.932758471064851</v>
      </c>
    </row>
    <row r="15" spans="1:7" x14ac:dyDescent="0.25">
      <c r="A15" s="1" t="str">
        <f>MID('Filter Data'!A6,2,LEN('Filter Data'!A6)-2)</f>
        <v>08-Jan-2020</v>
      </c>
      <c r="B15">
        <f>'Filter Data'!R6</f>
        <v>52.565199999999997</v>
      </c>
      <c r="C15">
        <f t="shared" si="0"/>
        <v>-2.4892824878355587E-2</v>
      </c>
      <c r="D15">
        <f>C15-SET_TRI!C16</f>
        <v>-8.2570289578817353E-3</v>
      </c>
      <c r="E15">
        <f t="shared" si="1"/>
        <v>-2.4040962960682057E-2</v>
      </c>
      <c r="F15">
        <f t="shared" ca="1" si="2"/>
        <v>-0.82959260482610275</v>
      </c>
      <c r="G15">
        <f ca="1">S0*EXP(Drift*(A15-$A$11)+Volatility*SUM($F$12:F15))</f>
        <v>55.618461097298066</v>
      </c>
    </row>
    <row r="16" spans="1:7" x14ac:dyDescent="0.25">
      <c r="A16" s="1" t="str">
        <f>MID('Filter Data'!A7,2,LEN('Filter Data'!A7)-2)</f>
        <v>09-Jan-2020</v>
      </c>
      <c r="B16">
        <f>'Filter Data'!R7</f>
        <v>53.3523</v>
      </c>
      <c r="C16">
        <f t="shared" si="0"/>
        <v>1.49737849375633E-2</v>
      </c>
      <c r="D16">
        <f>C16-SET_TRI!C17</f>
        <v>1.7644296310782796E-3</v>
      </c>
      <c r="E16">
        <f t="shared" si="1"/>
        <v>1.3883133506038621E-2</v>
      </c>
      <c r="F16">
        <f t="shared" ca="1" si="2"/>
        <v>1.1888683219222203</v>
      </c>
      <c r="G16">
        <f ca="1">S0*EXP(Drift*(A16-$A$11)+Volatility*SUM($F$12:F16))</f>
        <v>56.177318427366181</v>
      </c>
    </row>
    <row r="17" spans="1:7" x14ac:dyDescent="0.25">
      <c r="A17" s="1" t="str">
        <f>MID('Filter Data'!A8,2,LEN('Filter Data'!A8)-2)</f>
        <v>10-Jan-2020</v>
      </c>
      <c r="B17">
        <f>'Filter Data'!R8</f>
        <v>53.430199999999999</v>
      </c>
      <c r="C17">
        <f t="shared" si="0"/>
        <v>1.4601057498926876E-3</v>
      </c>
      <c r="D17">
        <f>C17-SET_TRI!C18</f>
        <v>1.5780932854208031E-3</v>
      </c>
      <c r="E17">
        <f t="shared" si="1"/>
        <v>4.0557289688303755E-4</v>
      </c>
      <c r="F17">
        <f t="shared" ca="1" si="2"/>
        <v>1.1353223364271281</v>
      </c>
      <c r="G17">
        <f ca="1">S0*EXP(Drift*(A17-$A$11)+Volatility*SUM($F$12:F17))</f>
        <v>56.718264505474501</v>
      </c>
    </row>
    <row r="18" spans="1:7" x14ac:dyDescent="0.25">
      <c r="A18" s="1" t="str">
        <f>MID('Filter Data'!A9,2,LEN('Filter Data'!A9)-2)</f>
        <v>13-Jan-2020</v>
      </c>
      <c r="B18">
        <f>'Filter Data'!R9</f>
        <v>54.229300000000002</v>
      </c>
      <c r="C18">
        <f t="shared" si="0"/>
        <v>1.4955961235406247E-2</v>
      </c>
      <c r="D18">
        <f>C18-SET_TRI!C19</f>
        <v>1.1948363092729977E-2</v>
      </c>
      <c r="E18">
        <f t="shared" si="1"/>
        <v>1.1891303074122913E-2</v>
      </c>
      <c r="F18">
        <f t="shared" ca="1" si="2"/>
        <v>1.8374318264043585</v>
      </c>
      <c r="G18">
        <f ca="1">S0*EXP(Drift*(A18-$A$11)+Volatility*SUM($F$12:F18))</f>
        <v>57.66772072748477</v>
      </c>
    </row>
    <row r="19" spans="1:7" x14ac:dyDescent="0.25">
      <c r="A19" s="1" t="str">
        <f>MID('Filter Data'!A10,2,LEN('Filter Data'!A10)-2)</f>
        <v>14-Jan-2020</v>
      </c>
      <c r="B19">
        <f>'Filter Data'!R10</f>
        <v>54.254800000000003</v>
      </c>
      <c r="C19">
        <f t="shared" si="0"/>
        <v>4.7022550540023501E-4</v>
      </c>
      <c r="D19">
        <f>C19-SET_TRI!C20</f>
        <v>6.6439190504831132E-4</v>
      </c>
      <c r="E19">
        <f t="shared" si="1"/>
        <v>-4.0719968281203111E-4</v>
      </c>
      <c r="F19">
        <f t="shared" ca="1" si="2"/>
        <v>-0.2518218186165993</v>
      </c>
      <c r="G19">
        <f ca="1">S0*EXP(Drift*(A19-$A$11)+Volatility*SUM($F$12:F19))</f>
        <v>57.60085230952874</v>
      </c>
    </row>
    <row r="20" spans="1:7" x14ac:dyDescent="0.25">
      <c r="A20" s="1" t="str">
        <f>MID('Filter Data'!A11,2,LEN('Filter Data'!A11)-2)</f>
        <v>15-Jan-2020</v>
      </c>
      <c r="B20">
        <f>'Filter Data'!R11</f>
        <v>54.297199999999997</v>
      </c>
      <c r="C20">
        <f t="shared" si="0"/>
        <v>7.8149767393840826E-4</v>
      </c>
      <c r="D20">
        <f>C20-SET_TRI!C21</f>
        <v>6.7233780289014796E-3</v>
      </c>
      <c r="E20">
        <f t="shared" si="1"/>
        <v>-1.2703734618086167E-3</v>
      </c>
      <c r="F20">
        <f t="shared" ca="1" si="2"/>
        <v>1.3802906537026758</v>
      </c>
      <c r="G20">
        <f ca="1">S0*EXP(Drift*(A20-$A$11)+Volatility*SUM($F$12:F20))</f>
        <v>58.265947790270218</v>
      </c>
    </row>
    <row r="21" spans="1:7" x14ac:dyDescent="0.25">
      <c r="A21" s="1" t="str">
        <f>MID('Filter Data'!A12,2,LEN('Filter Data'!A12)-2)</f>
        <v>16-Jan-2020</v>
      </c>
      <c r="B21">
        <f>'Filter Data'!R12</f>
        <v>54.8857</v>
      </c>
      <c r="C21">
        <f t="shared" si="0"/>
        <v>1.0838496276051129E-2</v>
      </c>
      <c r="D21">
        <f>C21-SET_TRI!C22</f>
        <v>3.3883359335359561E-4</v>
      </c>
      <c r="E21">
        <f t="shared" si="1"/>
        <v>1.0024175810648983E-2</v>
      </c>
      <c r="F21">
        <f t="shared" ca="1" si="2"/>
        <v>-0.83881489002255616</v>
      </c>
      <c r="G21">
        <f ca="1">S0*EXP(Drift*(A21-$A$11)+Volatility*SUM($F$12:F21))</f>
        <v>57.934401559663634</v>
      </c>
    </row>
    <row r="22" spans="1:7" x14ac:dyDescent="0.25">
      <c r="A22" s="1" t="str">
        <f>MID('Filter Data'!A13,2,LEN('Filter Data'!A13)-2)</f>
        <v>17-Jan-2020</v>
      </c>
      <c r="B22">
        <f>'Filter Data'!R13</f>
        <v>55.452300000000001</v>
      </c>
      <c r="C22">
        <f t="shared" si="0"/>
        <v>1.0323271817613715E-2</v>
      </c>
      <c r="D22">
        <f>C22-SET_TRI!C23</f>
        <v>8.1423007426235823E-3</v>
      </c>
      <c r="E22">
        <f t="shared" si="1"/>
        <v>7.9963632421149421E-3</v>
      </c>
      <c r="F22">
        <f t="shared" ca="1" si="2"/>
        <v>0.25945272403698849</v>
      </c>
      <c r="G22">
        <f ca="1">S0*EXP(Drift*(A22-$A$11)+Volatility*SUM($F$12:F22))</f>
        <v>58.096821711140052</v>
      </c>
    </row>
    <row r="23" spans="1:7" x14ac:dyDescent="0.25">
      <c r="A23" s="1" t="str">
        <f>MID('Filter Data'!A14,2,LEN('Filter Data'!A14)-2)</f>
        <v>21-Jan-2020</v>
      </c>
      <c r="B23">
        <f>'Filter Data'!R14</f>
        <v>54.395800000000001</v>
      </c>
      <c r="C23">
        <f t="shared" si="0"/>
        <v>-1.9052410810732823E-2</v>
      </c>
      <c r="D23">
        <f>C23-SET_TRI!C24</f>
        <v>-1.5152700660078823E-3</v>
      </c>
      <c r="E23">
        <f t="shared" si="1"/>
        <v>-1.9507340367402922E-2</v>
      </c>
      <c r="F23">
        <f t="shared" ca="1" si="2"/>
        <v>-0.61359403609090446</v>
      </c>
      <c r="G23">
        <f ca="1">S0*EXP(Drift*(A23-$A$11)+Volatility*SUM($F$12:F23))</f>
        <v>58.004420889811428</v>
      </c>
    </row>
    <row r="24" spans="1:7" x14ac:dyDescent="0.25">
      <c r="A24" s="1" t="str">
        <f>MID('Filter Data'!A15,2,LEN('Filter Data'!A15)-2)</f>
        <v>22-Jan-2020</v>
      </c>
      <c r="B24">
        <f>'Filter Data'!R15</f>
        <v>54.6952</v>
      </c>
      <c r="C24">
        <f t="shared" si="0"/>
        <v>5.5041014195948684E-3</v>
      </c>
      <c r="D24">
        <f>C24-SET_TRI!C25</f>
        <v>4.5019995205345074E-3</v>
      </c>
      <c r="E24">
        <f t="shared" si="1"/>
        <v>3.8828120567325278E-3</v>
      </c>
      <c r="F24">
        <f t="shared" ca="1" si="2"/>
        <v>2.3653398021138035</v>
      </c>
      <c r="G24">
        <f ca="1">S0*EXP(Drift*(A24-$A$11)+Volatility*SUM($F$12:F24))</f>
        <v>59.123524799828949</v>
      </c>
    </row>
    <row r="25" spans="1:7" x14ac:dyDescent="0.25">
      <c r="A25" s="1" t="str">
        <f>MID('Filter Data'!A16,2,LEN('Filter Data'!A16)-2)</f>
        <v>23-Jan-2020</v>
      </c>
      <c r="B25">
        <f>'Filter Data'!R16</f>
        <v>55.189300000000003</v>
      </c>
      <c r="C25">
        <f t="shared" si="0"/>
        <v>9.0336994836841822E-3</v>
      </c>
      <c r="D25">
        <f>C25-SET_TRI!C26</f>
        <v>9.4868995691059915E-3</v>
      </c>
      <c r="E25">
        <f t="shared" si="1"/>
        <v>6.4461600682160971E-3</v>
      </c>
      <c r="F25">
        <f t="shared" ca="1" si="2"/>
        <v>-1.0927702832369328</v>
      </c>
      <c r="G25">
        <f ca="1">S0*EXP(Drift*(A25-$A$11)+Volatility*SUM($F$12:F25))</f>
        <v>58.671585145889516</v>
      </c>
    </row>
    <row r="26" spans="1:7" x14ac:dyDescent="0.25">
      <c r="A26" s="1" t="str">
        <f>MID('Filter Data'!A17,2,LEN('Filter Data'!A17)-2)</f>
        <v>31-Jan-2020</v>
      </c>
      <c r="B26">
        <f>'Filter Data'!R17</f>
        <v>53.427399999999999</v>
      </c>
      <c r="C26">
        <f t="shared" si="0"/>
        <v>-3.1924666556742053E-2</v>
      </c>
      <c r="D26">
        <f>C26-SET_TRI!C27</f>
        <v>9.7760780338105174E-3</v>
      </c>
      <c r="E26">
        <f t="shared" si="1"/>
        <v>-3.4568258993135453E-2</v>
      </c>
      <c r="F26">
        <f t="shared" ca="1" si="2"/>
        <v>5.1770799593765515</v>
      </c>
      <c r="G26">
        <f ca="1">S0*EXP(Drift*(A26-$A$11)+Volatility*SUM($F$12:F26))</f>
        <v>61.459170675806739</v>
      </c>
    </row>
    <row r="27" spans="1:7" x14ac:dyDescent="0.25">
      <c r="A27" s="1" t="str">
        <f>MID('Filter Data'!A18,2,LEN('Filter Data'!A18)-2)</f>
        <v>03-Feb-2020</v>
      </c>
      <c r="B27">
        <f>'Filter Data'!R18</f>
        <v>52.764699999999998</v>
      </c>
      <c r="C27">
        <f t="shared" si="0"/>
        <v>-1.240374788965963E-2</v>
      </c>
      <c r="D27">
        <f>C27-SET_TRI!C28</f>
        <v>-3.2920430417889175E-4</v>
      </c>
      <c r="E27">
        <f t="shared" si="1"/>
        <v>-1.308857896764299E-2</v>
      </c>
      <c r="F27">
        <f t="shared" ca="1" si="2"/>
        <v>-1.6262430670845167</v>
      </c>
      <c r="G27">
        <f ca="1">S0*EXP(Drift*(A27-$A$11)+Volatility*SUM($F$12:F27))</f>
        <v>60.833963427985275</v>
      </c>
    </row>
    <row r="28" spans="1:7" x14ac:dyDescent="0.25">
      <c r="A28" s="1" t="str">
        <f>MID('Filter Data'!A19,2,LEN('Filter Data'!A19)-2)</f>
        <v>04-Feb-2020</v>
      </c>
      <c r="B28">
        <f>'Filter Data'!R19</f>
        <v>53.762799999999999</v>
      </c>
      <c r="C28">
        <f t="shared" si="0"/>
        <v>1.891605562051904E-2</v>
      </c>
      <c r="D28">
        <f>C28-SET_TRI!C29</f>
        <v>9.173014210479731E-4</v>
      </c>
      <c r="E28">
        <f t="shared" si="1"/>
        <v>1.7989607617253704E-2</v>
      </c>
      <c r="F28">
        <f t="shared" ca="1" si="2"/>
        <v>-0.7582375391826417</v>
      </c>
      <c r="G28">
        <f ca="1">S0*EXP(Drift*(A28-$A$11)+Volatility*SUM($F$12:F28))</f>
        <v>60.525565059322346</v>
      </c>
    </row>
    <row r="29" spans="1:7" x14ac:dyDescent="0.25">
      <c r="A29" s="1" t="str">
        <f>MID('Filter Data'!A20,2,LEN('Filter Data'!A20)-2)</f>
        <v>05-Feb-2020</v>
      </c>
      <c r="B29">
        <f>'Filter Data'!R20</f>
        <v>54.582599999999999</v>
      </c>
      <c r="C29">
        <f t="shared" si="0"/>
        <v>1.5248461761664214E-2</v>
      </c>
      <c r="D29">
        <f>C29-SET_TRI!C30</f>
        <v>6.4563468793672456E-3</v>
      </c>
      <c r="E29">
        <f t="shared" si="1"/>
        <v>1.3248350713335345E-2</v>
      </c>
      <c r="F29">
        <f t="shared" ca="1" si="2"/>
        <v>0.65430003470580589</v>
      </c>
      <c r="G29">
        <f ca="1">S0*EXP(Drift*(A29-$A$11)+Volatility*SUM($F$12:F29))</f>
        <v>60.881145080196809</v>
      </c>
    </row>
    <row r="30" spans="1:7" x14ac:dyDescent="0.25">
      <c r="A30" s="1" t="str">
        <f>MID('Filter Data'!A21,2,LEN('Filter Data'!A21)-2)</f>
        <v>06-Feb-2020</v>
      </c>
      <c r="B30">
        <f>'Filter Data'!R21</f>
        <v>54.680999999999997</v>
      </c>
      <c r="C30">
        <f t="shared" si="0"/>
        <v>1.8027723120554544E-3</v>
      </c>
      <c r="D30">
        <f>C30-SET_TRI!C31</f>
        <v>2.5972588341235635E-3</v>
      </c>
      <c r="E30">
        <f t="shared" si="1"/>
        <v>5.5068910588873163E-4</v>
      </c>
      <c r="F30">
        <f t="shared" ca="1" si="2"/>
        <v>1.1532370448289877</v>
      </c>
      <c r="G30">
        <f ca="1">S0*EXP(Drift*(A30-$A$11)+Volatility*SUM($F$12:F30))</f>
        <v>61.475914676720343</v>
      </c>
    </row>
    <row r="31" spans="1:7" x14ac:dyDescent="0.25">
      <c r="A31" s="1" t="str">
        <f>MID('Filter Data'!A22,2,LEN('Filter Data'!A22)-2)</f>
        <v>07-Feb-2020</v>
      </c>
      <c r="B31">
        <f>'Filter Data'!R22</f>
        <v>54.664099999999998</v>
      </c>
      <c r="C31">
        <f t="shared" si="0"/>
        <v>-3.0906530604779894E-4</v>
      </c>
      <c r="D31">
        <f>C31-SET_TRI!C32</f>
        <v>8.2440111090458131E-4</v>
      </c>
      <c r="E31">
        <f t="shared" si="1"/>
        <v>-1.21750594132411E-3</v>
      </c>
      <c r="F31">
        <f t="shared" ca="1" si="2"/>
        <v>0.38570832057101606</v>
      </c>
      <c r="G31">
        <f ca="1">S0*EXP(Drift*(A31-$A$11)+Volatility*SUM($F$12:F31))</f>
        <v>61.708575645030031</v>
      </c>
    </row>
    <row r="32" spans="1:7" x14ac:dyDescent="0.25">
      <c r="A32" s="1" t="str">
        <f>MID('Filter Data'!A23,2,LEN('Filter Data'!A23)-2)</f>
        <v>11-Feb-2020</v>
      </c>
      <c r="B32">
        <f>'Filter Data'!R23</f>
        <v>54.388199999999998</v>
      </c>
      <c r="C32">
        <f t="shared" si="0"/>
        <v>-5.0471881911528784E-3</v>
      </c>
      <c r="D32">
        <f>C32-SET_TRI!C33</f>
        <v>3.302558706210241E-3</v>
      </c>
      <c r="E32">
        <f t="shared" si="1"/>
        <v>-6.435983474164928E-3</v>
      </c>
      <c r="F32">
        <f t="shared" ca="1" si="2"/>
        <v>-1.3114226529441444</v>
      </c>
      <c r="G32">
        <f ca="1">S0*EXP(Drift*(A32-$A$11)+Volatility*SUM($F$12:F32))</f>
        <v>61.278344368598411</v>
      </c>
    </row>
    <row r="33" spans="1:7" x14ac:dyDescent="0.25">
      <c r="A33" s="1" t="str">
        <f>MID('Filter Data'!A24,2,LEN('Filter Data'!A24)-2)</f>
        <v>12-Feb-2020</v>
      </c>
      <c r="B33">
        <f>'Filter Data'!R24</f>
        <v>55.125300000000003</v>
      </c>
      <c r="C33">
        <f t="shared" si="0"/>
        <v>1.3552572065264253E-2</v>
      </c>
      <c r="D33">
        <f>C33-SET_TRI!C34</f>
        <v>1.749830951980889E-3</v>
      </c>
      <c r="E33">
        <f t="shared" si="1"/>
        <v>1.2464750374418101E-2</v>
      </c>
      <c r="F33">
        <f t="shared" ca="1" si="2"/>
        <v>0.55544648010002595</v>
      </c>
      <c r="G33">
        <f ca="1">S0*EXP(Drift*(A33-$A$11)+Volatility*SUM($F$12:F33))</f>
        <v>61.591173406462019</v>
      </c>
    </row>
    <row r="34" spans="1:7" x14ac:dyDescent="0.25">
      <c r="A34" s="1" t="str">
        <f>MID('Filter Data'!A25,2,LEN('Filter Data'!A25)-2)</f>
        <v>14-Feb-2020</v>
      </c>
      <c r="B34">
        <f>'Filter Data'!R25</f>
        <v>54.704799999999999</v>
      </c>
      <c r="C34">
        <f t="shared" si="0"/>
        <v>-7.6280764004913182E-3</v>
      </c>
      <c r="D34">
        <f>C34-SET_TRI!C35</f>
        <v>2.6687134238576327E-3</v>
      </c>
      <c r="E34">
        <f t="shared" si="1"/>
        <v>-8.894010035035085E-3</v>
      </c>
      <c r="F34">
        <f t="shared" ca="1" si="2"/>
        <v>0.47998541318372656</v>
      </c>
      <c r="G34">
        <f ca="1">S0*EXP(Drift*(A34-$A$11)+Volatility*SUM($F$12:F34))</f>
        <v>61.918334272331343</v>
      </c>
    </row>
    <row r="35" spans="1:7" x14ac:dyDescent="0.25">
      <c r="A35" s="1" t="str">
        <f>MID('Filter Data'!A26,2,LEN('Filter Data'!A26)-2)</f>
        <v>18-Feb-2020</v>
      </c>
      <c r="B35">
        <f>'Filter Data'!R26</f>
        <v>54.16</v>
      </c>
      <c r="C35">
        <f t="shared" si="0"/>
        <v>-9.9589067138533029E-3</v>
      </c>
      <c r="D35">
        <f>C35-SET_TRI!C36</f>
        <v>-3.181813389616363E-3</v>
      </c>
      <c r="E35">
        <f t="shared" si="1"/>
        <v>-1.0090801192905766E-2</v>
      </c>
      <c r="F35">
        <f t="shared" ca="1" si="2"/>
        <v>-3.0076183991455969</v>
      </c>
      <c r="G35">
        <f ca="1">S0*EXP(Drift*(A35-$A$11)+Volatility*SUM($F$12:F35))</f>
        <v>60.684172149152992</v>
      </c>
    </row>
    <row r="36" spans="1:7" x14ac:dyDescent="0.25">
      <c r="A36" s="1" t="str">
        <f>MID('Filter Data'!A27,2,LEN('Filter Data'!A27)-2)</f>
        <v>19-Feb-2020</v>
      </c>
      <c r="B36">
        <f>'Filter Data'!R27</f>
        <v>53.235300000000002</v>
      </c>
      <c r="C36">
        <f t="shared" si="0"/>
        <v>-1.7073485967503587E-2</v>
      </c>
      <c r="D36">
        <f>C36-SET_TRI!C37</f>
        <v>-1.4367384359903384E-2</v>
      </c>
      <c r="E36">
        <f t="shared" si="1"/>
        <v>-1.5037220918149382E-2</v>
      </c>
      <c r="F36">
        <f t="shared" ca="1" si="2"/>
        <v>0.19030468007412071</v>
      </c>
      <c r="G36">
        <f ca="1">S0*EXP(Drift*(A36-$A$11)+Volatility*SUM($F$12:F36))</f>
        <v>60.821719489589512</v>
      </c>
    </row>
    <row r="37" spans="1:7" x14ac:dyDescent="0.25">
      <c r="A37" s="1" t="str">
        <f>MID('Filter Data'!A28,2,LEN('Filter Data'!A28)-2)</f>
        <v>20-Feb-2020</v>
      </c>
      <c r="B37">
        <f>'Filter Data'!R28</f>
        <v>52.84</v>
      </c>
      <c r="C37">
        <f t="shared" si="0"/>
        <v>-7.4255240413785379E-3</v>
      </c>
      <c r="D37">
        <f>C37-SET_TRI!C38</f>
        <v>3.8364352701215137E-3</v>
      </c>
      <c r="E37">
        <f t="shared" si="1"/>
        <v>-8.9178034971799831E-3</v>
      </c>
      <c r="F37">
        <f t="shared" ca="1" si="2"/>
        <v>-1.0464915055122765</v>
      </c>
      <c r="G37">
        <f ca="1">S0*EXP(Drift*(A37-$A$11)+Volatility*SUM($F$12:F37))</f>
        <v>60.378436331213123</v>
      </c>
    </row>
    <row r="38" spans="1:7" x14ac:dyDescent="0.25">
      <c r="A38" s="1" t="str">
        <f>MID('Filter Data'!A29,2,LEN('Filter Data'!A29)-2)</f>
        <v>24-Feb-2020</v>
      </c>
      <c r="B38">
        <f>'Filter Data'!R29</f>
        <v>51.263800000000003</v>
      </c>
      <c r="C38">
        <f t="shared" si="0"/>
        <v>-2.9829674489023465E-2</v>
      </c>
      <c r="D38">
        <f>C38-SET_TRI!C39</f>
        <v>7.9130940583962868E-3</v>
      </c>
      <c r="E38">
        <f t="shared" si="1"/>
        <v>-3.2112154697145907E-2</v>
      </c>
      <c r="F38">
        <f t="shared" ca="1" si="2"/>
        <v>-0.15643438777679947</v>
      </c>
      <c r="G38">
        <f ca="1">S0*EXP(Drift*(A38-$A$11)+Volatility*SUM($F$12:F38))</f>
        <v>60.496226678245449</v>
      </c>
    </row>
    <row r="39" spans="1:7" x14ac:dyDescent="0.25">
      <c r="A39" s="1" t="str">
        <f>MID('Filter Data'!A30,2,LEN('Filter Data'!A30)-2)</f>
        <v>25-Feb-2020</v>
      </c>
      <c r="B39">
        <f>'Filter Data'!R30</f>
        <v>51.837200000000003</v>
      </c>
      <c r="C39">
        <f t="shared" si="0"/>
        <v>1.1185280841451461E-2</v>
      </c>
      <c r="D39">
        <f>C39-SET_TRI!C40</f>
        <v>4.8723578729512147E-3</v>
      </c>
      <c r="E39">
        <f t="shared" si="1"/>
        <v>9.4922029223455159E-3</v>
      </c>
      <c r="F39">
        <f t="shared" ca="1" si="2"/>
        <v>-1.1767347604552085</v>
      </c>
      <c r="G39">
        <f ca="1">S0*EXP(Drift*(A39-$A$11)+Volatility*SUM($F$12:F39))</f>
        <v>59.994766586528364</v>
      </c>
    </row>
    <row r="40" spans="1:7" x14ac:dyDescent="0.25">
      <c r="A40" s="1" t="str">
        <f>MID('Filter Data'!A31,2,LEN('Filter Data'!A31)-2)</f>
        <v>26-Feb-2020</v>
      </c>
      <c r="B40">
        <f>'Filter Data'!R31</f>
        <v>48.937399999999997</v>
      </c>
      <c r="C40">
        <f t="shared" si="0"/>
        <v>-5.5940521478783693E-2</v>
      </c>
      <c r="D40">
        <f>C40-SET_TRI!C41</f>
        <v>-4.2369395506000052E-3</v>
      </c>
      <c r="E40">
        <f t="shared" si="1"/>
        <v>-5.5867895165318301E-2</v>
      </c>
      <c r="F40">
        <f t="shared" ca="1" si="2"/>
        <v>1.1356841199077299</v>
      </c>
      <c r="G40">
        <f ca="1">S0*EXP(Drift*(A40-$A$11)+Volatility*SUM($F$12:F40))</f>
        <v>60.57264159528372</v>
      </c>
    </row>
    <row r="41" spans="1:7" x14ac:dyDescent="0.25">
      <c r="A41" s="1" t="str">
        <f>MID('Filter Data'!A32,2,LEN('Filter Data'!A32)-2)</f>
        <v>27-Feb-2020</v>
      </c>
      <c r="B41">
        <f>'Filter Data'!R32</f>
        <v>50.381900000000002</v>
      </c>
      <c r="C41">
        <f t="shared" si="0"/>
        <v>2.9517301695635753E-2</v>
      </c>
      <c r="D41">
        <f>C41-SET_TRI!C42</f>
        <v>6.2218718703013071E-3</v>
      </c>
      <c r="E41">
        <f t="shared" si="1"/>
        <v>2.7562640202490968E-2</v>
      </c>
      <c r="F41">
        <f t="shared" ca="1" si="2"/>
        <v>0.72191972955571271</v>
      </c>
      <c r="G41">
        <f ca="1">S0*EXP(Drift*(A41-$A$11)+Volatility*SUM($F$12:F41))</f>
        <v>60.960415633112767</v>
      </c>
    </row>
    <row r="42" spans="1:7" x14ac:dyDescent="0.25">
      <c r="A42" s="1" t="str">
        <f>MID('Filter Data'!A33,2,LEN('Filter Data'!A33)-2)</f>
        <v>28-Feb-2020</v>
      </c>
      <c r="B42">
        <f>'Filter Data'!R33</f>
        <v>47.486899999999999</v>
      </c>
      <c r="C42">
        <f t="shared" si="0"/>
        <v>-5.7461112026342853E-2</v>
      </c>
      <c r="D42">
        <f>C42-SET_TRI!C43</f>
        <v>-1.4498268579242107E-2</v>
      </c>
      <c r="E42">
        <f t="shared" si="1"/>
        <v>-5.5399476983089266E-2</v>
      </c>
      <c r="F42">
        <f t="shared" ca="1" si="2"/>
        <v>-0.59968418406028268</v>
      </c>
      <c r="G42">
        <f ca="1">S0*EXP(Drift*(A42-$A$11)+Volatility*SUM($F$12:F42))</f>
        <v>60.725901479670483</v>
      </c>
    </row>
    <row r="43" spans="1:7" x14ac:dyDescent="0.25">
      <c r="A43" s="1" t="str">
        <f>MID('Filter Data'!A34,2,LEN('Filter Data'!A34)-2)</f>
        <v>02-Mar-2020</v>
      </c>
      <c r="B43">
        <f>'Filter Data'!R34</f>
        <v>46.9803</v>
      </c>
      <c r="C43">
        <f t="shared" si="0"/>
        <v>-1.0668205336629656E-2</v>
      </c>
      <c r="D43">
        <f>C43-SET_TRI!C44</f>
        <v>-1.0910837519909339E-2</v>
      </c>
      <c r="E43">
        <f t="shared" si="1"/>
        <v>-9.301941397314873E-3</v>
      </c>
      <c r="F43">
        <f t="shared" ca="1" si="2"/>
        <v>-2.0382228203999468</v>
      </c>
      <c r="G43">
        <f ca="1">S0*EXP(Drift*(A43-$A$11)+Volatility*SUM($F$12:F43))</f>
        <v>59.916667443650795</v>
      </c>
    </row>
    <row r="44" spans="1:7" x14ac:dyDescent="0.25">
      <c r="A44" s="1" t="str">
        <f>MID('Filter Data'!A35,2,LEN('Filter Data'!A35)-2)</f>
        <v>03-Mar-2020</v>
      </c>
      <c r="B44">
        <f>'Filter Data'!R35</f>
        <v>49.027099999999997</v>
      </c>
      <c r="C44">
        <f t="shared" si="0"/>
        <v>4.3567197314619055E-2</v>
      </c>
      <c r="D44">
        <f>C44-SET_TRI!C45</f>
        <v>9.8449494684539618E-3</v>
      </c>
      <c r="E44">
        <f t="shared" si="1"/>
        <v>4.0910255156726957E-2</v>
      </c>
      <c r="F44">
        <f t="shared" ca="1" si="2"/>
        <v>0.94069671441508329</v>
      </c>
      <c r="G44">
        <f ca="1">S0*EXP(Drift*(A44-$A$11)+Volatility*SUM($F$12:F44))</f>
        <v>60.402502923756934</v>
      </c>
    </row>
    <row r="45" spans="1:7" x14ac:dyDescent="0.25">
      <c r="A45" s="1" t="str">
        <f>MID('Filter Data'!A36,2,LEN('Filter Data'!A36)-2)</f>
        <v>04-Mar-2020</v>
      </c>
      <c r="B45">
        <f>'Filter Data'!R36</f>
        <v>49.407899999999998</v>
      </c>
      <c r="C45">
        <f t="shared" si="0"/>
        <v>7.7671328714119482E-3</v>
      </c>
      <c r="D45">
        <f>C45-SET_TRI!C46</f>
        <v>4.5645187803504544E-3</v>
      </c>
      <c r="E45">
        <f t="shared" si="1"/>
        <v>6.1337250633456079E-3</v>
      </c>
      <c r="F45">
        <f t="shared" ca="1" si="2"/>
        <v>-0.12093699066934793</v>
      </c>
      <c r="G45">
        <f ca="1">S0*EXP(Drift*(A45-$A$11)+Volatility*SUM($F$12:F45))</f>
        <v>60.393653511802178</v>
      </c>
    </row>
    <row r="46" spans="1:7" x14ac:dyDescent="0.25">
      <c r="A46" s="1" t="str">
        <f>MID('Filter Data'!A37,2,LEN('Filter Data'!A37)-2)</f>
        <v>05-Mar-2020</v>
      </c>
      <c r="B46">
        <f>'Filter Data'!R37</f>
        <v>50.088700000000003</v>
      </c>
      <c r="C46">
        <f t="shared" si="0"/>
        <v>1.3779172966266628E-2</v>
      </c>
      <c r="D46">
        <f>C46-SET_TRI!C47</f>
        <v>6.3126919641175276E-3</v>
      </c>
      <c r="E46">
        <f t="shared" si="1"/>
        <v>1.1806907324679042E-2</v>
      </c>
      <c r="F46">
        <f t="shared" ca="1" si="2"/>
        <v>-0.24416823394770384</v>
      </c>
      <c r="G46">
        <f ca="1">S0*EXP(Drift*(A46-$A$11)+Volatility*SUM($F$12:F46))</f>
        <v>60.327200152122032</v>
      </c>
    </row>
    <row r="47" spans="1:7" x14ac:dyDescent="0.25">
      <c r="A47" s="1" t="str">
        <f>MID('Filter Data'!A38,2,LEN('Filter Data'!A38)-2)</f>
        <v>06-Mar-2020</v>
      </c>
      <c r="B47">
        <f>'Filter Data'!R38</f>
        <v>49.069200000000002</v>
      </c>
      <c r="C47">
        <f t="shared" si="0"/>
        <v>-2.0353892195245648E-2</v>
      </c>
      <c r="D47">
        <f>C47-SET_TRI!C48</f>
        <v>1.525284000141014E-3</v>
      </c>
      <c r="E47">
        <f t="shared" si="1"/>
        <v>-2.139818873976717E-2</v>
      </c>
      <c r="F47">
        <f t="shared" ca="1" si="2"/>
        <v>1.7423309866659128E-2</v>
      </c>
      <c r="G47">
        <f ca="1">S0*EXP(Drift*(A47-$A$11)+Volatility*SUM($F$12:F47))</f>
        <v>60.383033506529202</v>
      </c>
    </row>
    <row r="48" spans="1:7" x14ac:dyDescent="0.25">
      <c r="A48" s="1" t="str">
        <f>MID('Filter Data'!A39,2,LEN('Filter Data'!A39)-2)</f>
        <v>09-Mar-2020</v>
      </c>
      <c r="B48">
        <f>'Filter Data'!R39</f>
        <v>46.211599999999997</v>
      </c>
      <c r="C48">
        <f t="shared" si="0"/>
        <v>-5.8236123678397138E-2</v>
      </c>
      <c r="D48">
        <f>C48-SET_TRI!C49</f>
        <v>3.6238595767068761E-2</v>
      </c>
      <c r="E48">
        <f t="shared" si="1"/>
        <v>-6.600908860023659E-2</v>
      </c>
      <c r="F48">
        <f t="shared" ca="1" si="2"/>
        <v>-0.7331032983861937</v>
      </c>
      <c r="G48">
        <f ca="1">S0*EXP(Drift*(A48-$A$11)+Volatility*SUM($F$12:F48))</f>
        <v>60.183648708999748</v>
      </c>
    </row>
    <row r="49" spans="1:7" x14ac:dyDescent="0.25">
      <c r="A49" s="1" t="str">
        <f>MID('Filter Data'!A40,2,LEN('Filter Data'!A40)-2)</f>
        <v>11-Mar-2020</v>
      </c>
      <c r="B49">
        <f>'Filter Data'!R40</f>
        <v>45.755899999999997</v>
      </c>
      <c r="C49">
        <f t="shared" si="0"/>
        <v>-9.8611604012845307E-3</v>
      </c>
      <c r="D49">
        <f>C49-SET_TRI!C50</f>
        <v>-4.5076766371085677E-3</v>
      </c>
      <c r="E49">
        <f t="shared" si="1"/>
        <v>-9.7360556586566123E-3</v>
      </c>
      <c r="F49">
        <f t="shared" ca="1" si="2"/>
        <v>0.7092926541149297</v>
      </c>
      <c r="G49">
        <f ca="1">S0*EXP(Drift*(A49-$A$11)+Volatility*SUM($F$12:F49))</f>
        <v>60.610881360562921</v>
      </c>
    </row>
    <row r="50" spans="1:7" x14ac:dyDescent="0.25">
      <c r="A50" s="1" t="str">
        <f>MID('Filter Data'!A41,2,LEN('Filter Data'!A41)-2)</f>
        <v>12-Mar-2020</v>
      </c>
      <c r="B50">
        <f>'Filter Data'!R41</f>
        <v>40.101700000000001</v>
      </c>
      <c r="C50">
        <f t="shared" si="0"/>
        <v>-0.12357313483069934</v>
      </c>
      <c r="D50">
        <f>C50-SET_TRI!C51</f>
        <v>-6.7636619865570347E-3</v>
      </c>
      <c r="E50">
        <f t="shared" si="1"/>
        <v>-0.12301074028459642</v>
      </c>
      <c r="F50">
        <f t="shared" ca="1" si="2"/>
        <v>-0.99805805262398772</v>
      </c>
      <c r="G50">
        <f ca="1">S0*EXP(Drift*(A50-$A$11)+Volatility*SUM($F$12:F50))</f>
        <v>60.19170951069367</v>
      </c>
    </row>
    <row r="51" spans="1:7" x14ac:dyDescent="0.25">
      <c r="A51" s="1" t="str">
        <f>MID('Filter Data'!A42,2,LEN('Filter Data'!A42)-2)</f>
        <v>13-Mar-2020</v>
      </c>
      <c r="B51">
        <f>'Filter Data'!R42</f>
        <v>40.205500000000001</v>
      </c>
      <c r="C51">
        <f t="shared" si="0"/>
        <v>2.5884189448327545E-3</v>
      </c>
      <c r="D51">
        <f>C51-SET_TRI!C52</f>
        <v>-2.8430117085618375E-2</v>
      </c>
      <c r="E51">
        <f t="shared" si="1"/>
        <v>7.350539297925009E-3</v>
      </c>
      <c r="F51">
        <f t="shared" ca="1" si="2"/>
        <v>2.4813868717511817E-2</v>
      </c>
      <c r="G51">
        <f ca="1">S0*EXP(Drift*(A51-$A$11)+Volatility*SUM($F$12:F51))</f>
        <v>60.250866115568272</v>
      </c>
    </row>
    <row r="52" spans="1:7" x14ac:dyDescent="0.25">
      <c r="A52" s="1" t="str">
        <f>MID('Filter Data'!A43,2,LEN('Filter Data'!A43)-2)</f>
        <v>16-Mar-2020</v>
      </c>
      <c r="B52">
        <f>'Filter Data'!R43</f>
        <v>36.395400000000002</v>
      </c>
      <c r="C52">
        <f t="shared" si="0"/>
        <v>-9.4765641516707869E-2</v>
      </c>
      <c r="D52">
        <f>C52-SET_TRI!C53</f>
        <v>-1.5279542106429941E-2</v>
      </c>
      <c r="E52">
        <f t="shared" si="1"/>
        <v>-9.2552568013427178E-2</v>
      </c>
      <c r="F52">
        <f t="shared" ca="1" si="2"/>
        <v>0.92864098502424197</v>
      </c>
      <c r="G52">
        <f ca="1">S0*EXP(Drift*(A52-$A$11)+Volatility*SUM($F$12:F52))</f>
        <v>60.829792267834243</v>
      </c>
    </row>
    <row r="53" spans="1:7" x14ac:dyDescent="0.25">
      <c r="A53" s="1" t="str">
        <f>MID('Filter Data'!A44,2,LEN('Filter Data'!A44)-2)</f>
        <v>17-Mar-2020</v>
      </c>
      <c r="B53">
        <f>'Filter Data'!R44</f>
        <v>35.229799999999997</v>
      </c>
      <c r="C53">
        <f t="shared" si="0"/>
        <v>-3.2026025266929471E-2</v>
      </c>
      <c r="D53">
        <f>C53-SET_TRI!C54</f>
        <v>-2.2876916042979933E-2</v>
      </c>
      <c r="E53">
        <f t="shared" si="1"/>
        <v>-2.8340311812129457E-2</v>
      </c>
      <c r="F53">
        <f t="shared" ca="1" si="2"/>
        <v>-0.28685156065009748</v>
      </c>
      <c r="G53">
        <f ca="1">S0*EXP(Drift*(A53-$A$11)+Volatility*SUM($F$12:F53))</f>
        <v>60.742775229665732</v>
      </c>
    </row>
    <row r="54" spans="1:7" x14ac:dyDescent="0.25">
      <c r="A54" s="1" t="str">
        <f>MID('Filter Data'!A45,2,LEN('Filter Data'!A45)-2)</f>
        <v>18-Mar-2020</v>
      </c>
      <c r="B54">
        <f>'Filter Data'!R45</f>
        <v>36.034700000000001</v>
      </c>
      <c r="C54">
        <f t="shared" si="0"/>
        <v>2.2847135095856449E-2</v>
      </c>
      <c r="D54">
        <f>C54-SET_TRI!C55</f>
        <v>8.2384601709035027E-3</v>
      </c>
      <c r="E54">
        <f t="shared" si="1"/>
        <v>2.0501587419928642E-2</v>
      </c>
      <c r="F54">
        <f t="shared" ca="1" si="2"/>
        <v>5.0202229247842657E-2</v>
      </c>
      <c r="G54">
        <f ca="1">S0*EXP(Drift*(A54-$A$11)+Volatility*SUM($F$12:F54))</f>
        <v>60.814430344635291</v>
      </c>
    </row>
    <row r="55" spans="1:7" x14ac:dyDescent="0.25">
      <c r="A55" s="1" t="str">
        <f>MID('Filter Data'!A46,2,LEN('Filter Data'!A46)-2)</f>
        <v>20-Mar-2020</v>
      </c>
      <c r="B55">
        <f>'Filter Data'!R46</f>
        <v>39.9011</v>
      </c>
      <c r="C55">
        <f t="shared" si="0"/>
        <v>0.10729657802063007</v>
      </c>
      <c r="D55">
        <f>C55-SET_TRI!C56</f>
        <v>1.6301924169450158E-2</v>
      </c>
      <c r="E55">
        <f t="shared" si="1"/>
        <v>0.10338804564353198</v>
      </c>
      <c r="F55">
        <f t="shared" ca="1" si="2"/>
        <v>0.47705660381774934</v>
      </c>
      <c r="G55">
        <f ca="1">S0*EXP(Drift*(A55-$A$11)+Volatility*SUM($F$12:F55))</f>
        <v>61.136078494030336</v>
      </c>
    </row>
    <row r="56" spans="1:7" x14ac:dyDescent="0.25">
      <c r="A56" s="1" t="str">
        <f>MID('Filter Data'!A47,2,LEN('Filter Data'!A47)-2)</f>
        <v>23-Mar-2020</v>
      </c>
      <c r="B56">
        <f>'Filter Data'!R47</f>
        <v>35.082500000000003</v>
      </c>
      <c r="C56">
        <f t="shared" si="0"/>
        <v>-0.12076358797125886</v>
      </c>
      <c r="D56">
        <f>C56-SET_TRI!C57</f>
        <v>-2.0198733316692391E-2</v>
      </c>
      <c r="E56">
        <f t="shared" si="1"/>
        <v>-0.1175970011137724</v>
      </c>
      <c r="F56">
        <f t="shared" ca="1" si="2"/>
        <v>-1.7085703224309656</v>
      </c>
      <c r="G56">
        <f ca="1">S0*EXP(Drift*(A56-$A$11)+Volatility*SUM($F$12:F56))</f>
        <v>60.475585016889752</v>
      </c>
    </row>
    <row r="57" spans="1:7" x14ac:dyDescent="0.25">
      <c r="A57" s="1" t="str">
        <f>MID('Filter Data'!A48,2,LEN('Filter Data'!A48)-2)</f>
        <v>24-Mar-2020</v>
      </c>
      <c r="B57">
        <f>'Filter Data'!R48</f>
        <v>34.1372</v>
      </c>
      <c r="C57">
        <f t="shared" si="0"/>
        <v>-2.6945058077389099E-2</v>
      </c>
      <c r="D57">
        <f>C57-SET_TRI!C58</f>
        <v>-4.3240110755748046E-2</v>
      </c>
      <c r="E57">
        <f t="shared" si="1"/>
        <v>-1.9312236802830146E-2</v>
      </c>
      <c r="F57">
        <f t="shared" ca="1" si="2"/>
        <v>-2.0724567486486376</v>
      </c>
      <c r="G57">
        <f ca="1">S0*EXP(Drift*(A57-$A$11)+Volatility*SUM($F$12:F57))</f>
        <v>59.559672832297842</v>
      </c>
    </row>
    <row r="58" spans="1:7" x14ac:dyDescent="0.25">
      <c r="A58" s="1" t="str">
        <f>MID('Filter Data'!A49,2,LEN('Filter Data'!A49)-2)</f>
        <v>26-Mar-2020</v>
      </c>
      <c r="B58">
        <f>'Filter Data'!R49</f>
        <v>35.616199999999999</v>
      </c>
      <c r="C58">
        <f t="shared" si="0"/>
        <v>4.3325170195563763E-2</v>
      </c>
      <c r="D58">
        <f>C58-SET_TRI!C59</f>
        <v>-2.4056464720093325E-2</v>
      </c>
      <c r="E58">
        <f t="shared" si="1"/>
        <v>4.7239521930009618E-2</v>
      </c>
      <c r="F58">
        <f t="shared" ca="1" si="2"/>
        <v>1.4083407898595757</v>
      </c>
      <c r="G58">
        <f ca="1">S0*EXP(Drift*(A58-$A$11)+Volatility*SUM($F$12:F58))</f>
        <v>60.308108999317746</v>
      </c>
    </row>
    <row r="59" spans="1:7" x14ac:dyDescent="0.25">
      <c r="A59" s="1" t="str">
        <f>MID('Filter Data'!A50,2,LEN('Filter Data'!A50)-2)</f>
        <v>27-Mar-2020</v>
      </c>
      <c r="B59">
        <f>'Filter Data'!R50</f>
        <v>36.489199999999997</v>
      </c>
      <c r="C59">
        <f t="shared" si="0"/>
        <v>2.4511317883434997E-2</v>
      </c>
      <c r="D59">
        <f>C59-SET_TRI!C60</f>
        <v>2.1159390318175965E-2</v>
      </c>
      <c r="E59">
        <f t="shared" si="1"/>
        <v>1.9661236653600742E-2</v>
      </c>
      <c r="F59">
        <f t="shared" ca="1" si="2"/>
        <v>-0.77216010082520081</v>
      </c>
      <c r="G59">
        <f ca="1">S0*EXP(Drift*(A59-$A$11)+Volatility*SUM($F$12:F59))</f>
        <v>59.995906742896153</v>
      </c>
    </row>
    <row r="60" spans="1:7" x14ac:dyDescent="0.25">
      <c r="A60" s="1" t="str">
        <f>MID('Filter Data'!A51,2,LEN('Filter Data'!A51)-2)</f>
        <v>30-Mar-2020</v>
      </c>
      <c r="B60">
        <f>'Filter Data'!R51</f>
        <v>36.151899999999998</v>
      </c>
      <c r="C60">
        <f t="shared" si="0"/>
        <v>-9.2438310513795613E-3</v>
      </c>
      <c r="D60">
        <f>C60-SET_TRI!C61</f>
        <v>4.4559102139183192E-3</v>
      </c>
      <c r="E60">
        <f t="shared" si="1"/>
        <v>-1.0856186675449041E-2</v>
      </c>
      <c r="F60">
        <f t="shared" ca="1" si="2"/>
        <v>-0.45394268477985422</v>
      </c>
      <c r="G60">
        <f ca="1">S0*EXP(Drift*(A60-$A$11)+Volatility*SUM($F$12:F60))</f>
        <v>59.927228668720332</v>
      </c>
    </row>
    <row r="61" spans="1:7" x14ac:dyDescent="0.25">
      <c r="A61" s="1" t="str">
        <f>MID('Filter Data'!A52,2,LEN('Filter Data'!A52)-2)</f>
        <v>31-Mar-2020</v>
      </c>
      <c r="B61">
        <f>'Filter Data'!R52</f>
        <v>37.760599999999997</v>
      </c>
      <c r="C61">
        <f t="shared" si="0"/>
        <v>4.4498352783671091E-2</v>
      </c>
      <c r="D61">
        <f>C61-SET_TRI!C62</f>
        <v>7.5047325801922901E-3</v>
      </c>
      <c r="E61">
        <f t="shared" si="1"/>
        <v>4.2295027482558235E-2</v>
      </c>
      <c r="F61">
        <f t="shared" ca="1" si="2"/>
        <v>0.68087393577415511</v>
      </c>
      <c r="G61">
        <f ca="1">S0*EXP(Drift*(A61-$A$11)+Volatility*SUM($F$12:F61))</f>
        <v>60.291701171492832</v>
      </c>
    </row>
    <row r="62" spans="1:7" x14ac:dyDescent="0.25">
      <c r="A62" s="1" t="str">
        <f>MID('Filter Data'!A53,2,LEN('Filter Data'!A53)-2)</f>
        <v>01-Apr-2020</v>
      </c>
      <c r="B62">
        <f>'Filter Data'!R53</f>
        <v>36.916400000000003</v>
      </c>
      <c r="C62">
        <f t="shared" si="0"/>
        <v>-2.2356636282262296E-2</v>
      </c>
      <c r="D62">
        <f>C62-SET_TRI!C63</f>
        <v>-6.1624935337761116E-4</v>
      </c>
      <c r="E62">
        <f t="shared" si="1"/>
        <v>-2.2985827870750184E-2</v>
      </c>
      <c r="F62">
        <f t="shared" ca="1" si="2"/>
        <v>-0.90819580178630654</v>
      </c>
      <c r="G62">
        <f ca="1">S0*EXP(Drift*(A62-$A$11)+Volatility*SUM($F$12:F62))</f>
        <v>59.916422950921472</v>
      </c>
    </row>
    <row r="63" spans="1:7" x14ac:dyDescent="0.25">
      <c r="A63" s="1" t="str">
        <f>MID('Filter Data'!A54,2,LEN('Filter Data'!A54)-2)</f>
        <v>03-Apr-2020</v>
      </c>
      <c r="B63">
        <f>'Filter Data'!R54</f>
        <v>38.401000000000003</v>
      </c>
      <c r="C63">
        <f t="shared" si="0"/>
        <v>4.0215188913328502E-2</v>
      </c>
      <c r="D63">
        <f>C63-SET_TRI!C64</f>
        <v>4.7501421345320025E-3</v>
      </c>
      <c r="E63">
        <f t="shared" si="1"/>
        <v>3.8545800729729018E-2</v>
      </c>
      <c r="F63">
        <f t="shared" ca="1" si="2"/>
        <v>1.9209881423013739</v>
      </c>
      <c r="G63">
        <f ca="1">S0*EXP(Drift*(A63-$A$11)+Volatility*SUM($F$12:F63))</f>
        <v>60.910705385482096</v>
      </c>
    </row>
    <row r="64" spans="1:7" x14ac:dyDescent="0.25">
      <c r="A64" s="1" t="str">
        <f>MID('Filter Data'!A55,2,LEN('Filter Data'!A55)-2)</f>
        <v>07-Apr-2020</v>
      </c>
      <c r="B64">
        <f>'Filter Data'!R55</f>
        <v>41.456499999999998</v>
      </c>
      <c r="C64">
        <f t="shared" si="0"/>
        <v>7.9568240410405847E-2</v>
      </c>
      <c r="D64">
        <f>C64-SET_TRI!C65</f>
        <v>2.7049790960179676E-3</v>
      </c>
      <c r="E64">
        <f t="shared" si="1"/>
        <v>7.8295277205100128E-2</v>
      </c>
      <c r="F64">
        <f t="shared" ca="1" si="2"/>
        <v>1.1755397335408406</v>
      </c>
      <c r="G64">
        <f ca="1">S0*EXP(Drift*(A64-$A$11)+Volatility*SUM($F$12:F64))</f>
        <v>61.662380995183248</v>
      </c>
    </row>
    <row r="65" spans="1:7" x14ac:dyDescent="0.25">
      <c r="A65" s="1" t="str">
        <f>MID('Filter Data'!A56,2,LEN('Filter Data'!A56)-2)</f>
        <v>08-Apr-2020</v>
      </c>
      <c r="B65">
        <f>'Filter Data'!R56</f>
        <v>41.250399999999999</v>
      </c>
      <c r="C65">
        <f t="shared" si="0"/>
        <v>-4.9714761255773956E-3</v>
      </c>
      <c r="D65">
        <f>C65-SET_TRI!C66</f>
        <v>6.3603177136530914E-3</v>
      </c>
      <c r="E65">
        <f t="shared" si="1"/>
        <v>-6.9529733229726689E-3</v>
      </c>
      <c r="F65">
        <f t="shared" ca="1" si="2"/>
        <v>-0.92884660294900123</v>
      </c>
      <c r="G65">
        <f ca="1">S0*EXP(Drift*(A65-$A$11)+Volatility*SUM($F$12:F65))</f>
        <v>61.268771024184353</v>
      </c>
    </row>
    <row r="66" spans="1:7" x14ac:dyDescent="0.25">
      <c r="A66" s="1" t="str">
        <f>MID('Filter Data'!A57,2,LEN('Filter Data'!A57)-2)</f>
        <v>15-Apr-2020</v>
      </c>
      <c r="B66">
        <f>'Filter Data'!R57</f>
        <v>43.591200000000001</v>
      </c>
      <c r="C66">
        <f t="shared" si="0"/>
        <v>5.6746116401295545E-2</v>
      </c>
      <c r="D66">
        <f>C66-SET_TRI!C67</f>
        <v>3.599270693930625E-2</v>
      </c>
      <c r="E66">
        <f t="shared" si="1"/>
        <v>4.9020813436655972E-2</v>
      </c>
      <c r="F66">
        <f t="shared" ca="1" si="2"/>
        <v>-3.6727389450873833</v>
      </c>
      <c r="G66">
        <f ca="1">S0*EXP(Drift*(A66-$A$11)+Volatility*SUM($F$12:F66))</f>
        <v>59.88079948205732</v>
      </c>
    </row>
    <row r="67" spans="1:7" x14ac:dyDescent="0.25">
      <c r="A67" s="1" t="str">
        <f>MID('Filter Data'!A58,2,LEN('Filter Data'!A58)-2)</f>
        <v>16-Apr-2020</v>
      </c>
      <c r="B67">
        <f>'Filter Data'!R58</f>
        <v>41.813000000000002</v>
      </c>
      <c r="C67">
        <f t="shared" si="0"/>
        <v>-4.0792637046009245E-2</v>
      </c>
      <c r="D67">
        <f>C67-SET_TRI!C68</f>
        <v>-8.7221393397243913E-3</v>
      </c>
      <c r="E67">
        <f t="shared" si="1"/>
        <v>-3.9850620275370965E-2</v>
      </c>
      <c r="F67">
        <f t="shared" ca="1" si="2"/>
        <v>-1.7102118114017693</v>
      </c>
      <c r="G67">
        <f ca="1">S0*EXP(Drift*(A67-$A$11)+Volatility*SUM($F$12:F67))</f>
        <v>59.139583877571205</v>
      </c>
    </row>
    <row r="68" spans="1:7" x14ac:dyDescent="0.25">
      <c r="A68" s="1" t="str">
        <f>MID('Filter Data'!A59,2,LEN('Filter Data'!A59)-2)</f>
        <v>17-Apr-2020</v>
      </c>
      <c r="B68">
        <f>'Filter Data'!R59</f>
        <v>43.489800000000002</v>
      </c>
      <c r="C68">
        <f t="shared" si="0"/>
        <v>4.0102360509889266E-2</v>
      </c>
      <c r="D68">
        <f>C68-SET_TRI!C69</f>
        <v>3.3886506639906749E-4</v>
      </c>
      <c r="E68">
        <f t="shared" si="1"/>
        <v>3.928803394389703E-2</v>
      </c>
      <c r="F68">
        <f t="shared" ca="1" si="2"/>
        <v>0.29663859413749455</v>
      </c>
      <c r="G68">
        <f ca="1">S0*EXP(Drift*(A68-$A$11)+Volatility*SUM($F$12:F68))</f>
        <v>59.322465434158978</v>
      </c>
    </row>
    <row r="69" spans="1:7" x14ac:dyDescent="0.25">
      <c r="A69" s="1" t="str">
        <f>MID('Filter Data'!A60,2,LEN('Filter Data'!A60)-2)</f>
        <v>20-Apr-2020</v>
      </c>
      <c r="B69">
        <f>'Filter Data'!R60</f>
        <v>44.617800000000003</v>
      </c>
      <c r="C69">
        <f t="shared" si="0"/>
        <v>2.5937116289336811E-2</v>
      </c>
      <c r="D69">
        <f>C69-SET_TRI!C70</f>
        <v>-4.1465560040804608E-4</v>
      </c>
      <c r="E69">
        <f t="shared" si="1"/>
        <v>2.5268848696813968E-2</v>
      </c>
      <c r="F69">
        <f t="shared" ca="1" si="2"/>
        <v>-2.5523889888074232</v>
      </c>
      <c r="G69">
        <f ca="1">S0*EXP(Drift*(A69-$A$11)+Volatility*SUM($F$12:F69))</f>
        <v>58.299310585140894</v>
      </c>
    </row>
    <row r="70" spans="1:7" x14ac:dyDescent="0.25">
      <c r="A70" s="1" t="str">
        <f>MID('Filter Data'!A61,2,LEN('Filter Data'!A61)-2)</f>
        <v>21-Apr-2020</v>
      </c>
      <c r="B70">
        <f>'Filter Data'!R61</f>
        <v>44.5535</v>
      </c>
      <c r="C70">
        <f t="shared" si="0"/>
        <v>-1.4411288768160443E-3</v>
      </c>
      <c r="D70">
        <f>C70-SET_TRI!C71</f>
        <v>1.2258213758058615E-2</v>
      </c>
      <c r="E70">
        <f t="shared" si="1"/>
        <v>-4.5658470631262625E-3</v>
      </c>
      <c r="F70">
        <f t="shared" ca="1" si="2"/>
        <v>1.6564952446587924</v>
      </c>
      <c r="G70">
        <f ca="1">S0*EXP(Drift*(A70-$A$11)+Volatility*SUM($F$12:F70))</f>
        <v>59.098759917593839</v>
      </c>
    </row>
    <row r="71" spans="1:7" x14ac:dyDescent="0.25">
      <c r="A71" s="1" t="str">
        <f>MID('Filter Data'!A62,2,LEN('Filter Data'!A62)-2)</f>
        <v>22-Apr-2020</v>
      </c>
      <c r="B71">
        <f>'Filter Data'!R62</f>
        <v>45.364100000000001</v>
      </c>
      <c r="C71">
        <f t="shared" si="0"/>
        <v>1.8193856823818574E-2</v>
      </c>
      <c r="D71">
        <f>C71-SET_TRI!C72</f>
        <v>1.0441844512644998E-2</v>
      </c>
      <c r="E71">
        <f t="shared" si="1"/>
        <v>1.542121528133902E-2</v>
      </c>
      <c r="F71">
        <f t="shared" ca="1" si="2"/>
        <v>1.7226889581255298</v>
      </c>
      <c r="G71">
        <f ca="1">S0*EXP(Drift*(A71-$A$11)+Volatility*SUM($F$12:F71))</f>
        <v>59.93989345473868</v>
      </c>
    </row>
    <row r="72" spans="1:7" x14ac:dyDescent="0.25">
      <c r="A72" s="1" t="str">
        <f>MID('Filter Data'!A63,2,LEN('Filter Data'!A63)-2)</f>
        <v>23-Apr-2020</v>
      </c>
      <c r="B72">
        <f>'Filter Data'!R63</f>
        <v>46.0593</v>
      </c>
      <c r="C72">
        <f t="shared" si="0"/>
        <v>1.5324893473032637E-2</v>
      </c>
      <c r="D72">
        <f>C72-SET_TRI!C73</f>
        <v>9.0085306324175565E-3</v>
      </c>
      <c r="E72">
        <f t="shared" si="1"/>
        <v>1.2830078887698831E-2</v>
      </c>
      <c r="F72">
        <f t="shared" ca="1" si="2"/>
        <v>0.26322851951294324</v>
      </c>
      <c r="G72">
        <f ca="1">S0*EXP(Drift*(A72-$A$11)+Volatility*SUM($F$12:F72))</f>
        <v>60.109693830914601</v>
      </c>
    </row>
    <row r="73" spans="1:7" x14ac:dyDescent="0.25">
      <c r="A73" s="1" t="str">
        <f>MID('Filter Data'!A64,2,LEN('Filter Data'!A64)-2)</f>
        <v>24-Apr-2020</v>
      </c>
      <c r="B73">
        <f>'Filter Data'!R64</f>
        <v>45.268500000000003</v>
      </c>
      <c r="C73">
        <f t="shared" si="0"/>
        <v>-1.7169171046889493E-2</v>
      </c>
      <c r="D73">
        <f>C73-SET_TRI!C74</f>
        <v>-3.0521719108095712E-3</v>
      </c>
      <c r="E73">
        <f t="shared" si="1"/>
        <v>-1.7326194632743777E-2</v>
      </c>
      <c r="F73">
        <f t="shared" ca="1" si="2"/>
        <v>0.13160820309500787</v>
      </c>
      <c r="G73">
        <f ca="1">S0*EXP(Drift*(A73-$A$11)+Volatility*SUM($F$12:F73))</f>
        <v>60.218557261823825</v>
      </c>
    </row>
    <row r="74" spans="1:7" x14ac:dyDescent="0.25">
      <c r="A74" s="1" t="str">
        <f>MID('Filter Data'!A65,2,LEN('Filter Data'!A65)-2)</f>
        <v>27-Apr-2020</v>
      </c>
      <c r="B74">
        <f>'Filter Data'!R65</f>
        <v>45.728200000000001</v>
      </c>
      <c r="C74">
        <f t="shared" si="0"/>
        <v>1.0154964268751957E-2</v>
      </c>
      <c r="D74">
        <f>C74-SET_TRI!C75</f>
        <v>1.9338944507950769E-3</v>
      </c>
      <c r="E74">
        <f t="shared" si="1"/>
        <v>9.0314645575485103E-3</v>
      </c>
      <c r="F74">
        <f t="shared" ca="1" si="2"/>
        <v>2.5577794969524277</v>
      </c>
      <c r="G74">
        <f ca="1">S0*EXP(Drift*(A74-$A$11)+Volatility*SUM($F$12:F74))</f>
        <v>61.569150967208131</v>
      </c>
    </row>
    <row r="75" spans="1:7" x14ac:dyDescent="0.25">
      <c r="A75" s="1" t="str">
        <f>MID('Filter Data'!A66,2,LEN('Filter Data'!A66)-2)</f>
        <v>28-Apr-2020</v>
      </c>
      <c r="B75">
        <f>'Filter Data'!R66</f>
        <v>46.228999999999999</v>
      </c>
      <c r="C75">
        <f t="shared" si="0"/>
        <v>1.0951666586482698E-2</v>
      </c>
      <c r="D75">
        <f>C75-SET_TRI!C76</f>
        <v>3.9509436857482613E-3</v>
      </c>
      <c r="E75">
        <f t="shared" si="1"/>
        <v>9.4371913471058416E-3</v>
      </c>
      <c r="F75">
        <f t="shared" ca="1" si="2"/>
        <v>2.0962468095124955</v>
      </c>
      <c r="G75">
        <f ca="1">S0*EXP(Drift*(A75-$A$11)+Volatility*SUM($F$12:F75))</f>
        <v>62.626373617359874</v>
      </c>
    </row>
    <row r="76" spans="1:7" x14ac:dyDescent="0.25">
      <c r="A76" s="1" t="str">
        <f>MID('Filter Data'!A67,2,LEN('Filter Data'!A67)-2)</f>
        <v>11-May-2020</v>
      </c>
      <c r="B76">
        <f>'Filter Data'!R67</f>
        <v>47.506700000000002</v>
      </c>
      <c r="C76">
        <f t="shared" si="0"/>
        <v>2.7638495316792553E-2</v>
      </c>
      <c r="D76">
        <f>C76-SET_TRI!C77</f>
        <v>1.3883158482243871E-2</v>
      </c>
      <c r="E76">
        <f t="shared" si="1"/>
        <v>2.4198805333670605E-2</v>
      </c>
      <c r="F76">
        <f t="shared" ca="1" si="2"/>
        <v>0.74403148169838862</v>
      </c>
      <c r="G76">
        <f ca="1">S0*EXP(Drift*(A76-$A$11)+Volatility*SUM($F$12:F76))</f>
        <v>63.638637579353158</v>
      </c>
    </row>
    <row r="77" spans="1:7" x14ac:dyDescent="0.25">
      <c r="A77" s="1" t="str">
        <f>MID('Filter Data'!A68,2,LEN('Filter Data'!A68)-2)</f>
        <v>12-May-2020</v>
      </c>
      <c r="B77">
        <f>'Filter Data'!R68</f>
        <v>48.074800000000003</v>
      </c>
      <c r="C77">
        <f t="shared" ref="C77:C140" si="3">(B77-B76)/B76</f>
        <v>1.1958313248447086E-2</v>
      </c>
      <c r="D77">
        <f>C77-SET_TRI!C78</f>
        <v>2.3717100343552695E-3</v>
      </c>
      <c r="E77">
        <f t="shared" ref="E77:E140" si="4">C77-($B$4+$B$5*D77)</f>
        <v>1.0749949382190444E-2</v>
      </c>
      <c r="F77">
        <f t="shared" ref="F77:F140" ca="1" si="5">SQRT(A77-A76)*_xlfn.NORM.INV(RAND(),0,1)</f>
        <v>-0.69564124431701801</v>
      </c>
      <c r="G77">
        <f ca="1">S0*EXP(Drift*(A77-$A$11)+Volatility*SUM($F$12:F77))</f>
        <v>63.346724415435226</v>
      </c>
    </row>
    <row r="78" spans="1:7" x14ac:dyDescent="0.25">
      <c r="A78" s="1" t="str">
        <f>MID('Filter Data'!A69,2,LEN('Filter Data'!A69)-2)</f>
        <v>13-May-2020</v>
      </c>
      <c r="B78">
        <f>'Filter Data'!R69</f>
        <v>47.928400000000003</v>
      </c>
      <c r="C78">
        <f t="shared" si="3"/>
        <v>-3.0452544784377649E-3</v>
      </c>
      <c r="D78">
        <f>C78-SET_TRI!C79</f>
        <v>2.9594177449059631E-3</v>
      </c>
      <c r="E78">
        <f t="shared" si="4"/>
        <v>-4.3675368988686566E-3</v>
      </c>
      <c r="F78">
        <f t="shared" ca="1" si="5"/>
        <v>-0.20428895454888221</v>
      </c>
      <c r="G78">
        <f ca="1">S0*EXP(Drift*(A78-$A$11)+Volatility*SUM($F$12:F78))</f>
        <v>63.296568730188334</v>
      </c>
    </row>
    <row r="79" spans="1:7" x14ac:dyDescent="0.25">
      <c r="A79" s="1" t="str">
        <f>MID('Filter Data'!A70,2,LEN('Filter Data'!A70)-2)</f>
        <v>15-May-2020</v>
      </c>
      <c r="B79">
        <f>'Filter Data'!R70</f>
        <v>47.7395</v>
      </c>
      <c r="C79">
        <f t="shared" si="3"/>
        <v>-3.9412957661846383E-3</v>
      </c>
      <c r="D79">
        <f>C79-SET_TRI!C80</f>
        <v>1.0801862470625166E-2</v>
      </c>
      <c r="E79">
        <f t="shared" si="4"/>
        <v>-6.7837215305037134E-3</v>
      </c>
      <c r="F79">
        <f t="shared" ca="1" si="5"/>
        <v>0.96269150811574367</v>
      </c>
      <c r="G79">
        <f ca="1">S0*EXP(Drift*(A79-$A$11)+Volatility*SUM($F$12:F79))</f>
        <v>63.87112813395354</v>
      </c>
    </row>
    <row r="80" spans="1:7" x14ac:dyDescent="0.25">
      <c r="A80" s="1" t="str">
        <f>MID('Filter Data'!A71,2,LEN('Filter Data'!A71)-2)</f>
        <v>18-May-2020</v>
      </c>
      <c r="B80">
        <f>'Filter Data'!R71</f>
        <v>48.461599999999997</v>
      </c>
      <c r="C80">
        <f t="shared" si="3"/>
        <v>1.5125839189769426E-2</v>
      </c>
      <c r="D80">
        <f>C80-SET_TRI!C81</f>
        <v>1.0018154928528269E-2</v>
      </c>
      <c r="E80">
        <f t="shared" si="4"/>
        <v>1.2435323683710324E-2</v>
      </c>
      <c r="F80">
        <f t="shared" ca="1" si="5"/>
        <v>-0.57525400631927603</v>
      </c>
      <c r="G80">
        <f ca="1">S0*EXP(Drift*(A80-$A$11)+Volatility*SUM($F$12:F80))</f>
        <v>63.738100468555096</v>
      </c>
    </row>
    <row r="81" spans="1:7" x14ac:dyDescent="0.25">
      <c r="A81" s="1" t="str">
        <f>MID('Filter Data'!A72,2,LEN('Filter Data'!A72)-2)</f>
        <v>19-May-2020</v>
      </c>
      <c r="B81">
        <f>'Filter Data'!R72</f>
        <v>49.826799999999999</v>
      </c>
      <c r="C81">
        <f t="shared" si="3"/>
        <v>2.8170757878402727E-2</v>
      </c>
      <c r="D81">
        <f>C81-SET_TRI!C82</f>
        <v>8.9548863842504496E-3</v>
      </c>
      <c r="E81">
        <f t="shared" si="4"/>
        <v>2.5686341446915218E-2</v>
      </c>
      <c r="F81">
        <f t="shared" ca="1" si="5"/>
        <v>-1.6193956763861419</v>
      </c>
      <c r="G81">
        <f ca="1">S0*EXP(Drift*(A81-$A$11)+Volatility*SUM($F$12:F81))</f>
        <v>62.99343058284709</v>
      </c>
    </row>
    <row r="82" spans="1:7" x14ac:dyDescent="0.25">
      <c r="A82" s="1" t="str">
        <f>MID('Filter Data'!A73,2,LEN('Filter Data'!A73)-2)</f>
        <v>20-May-2020</v>
      </c>
      <c r="B82">
        <f>'Filter Data'!R73</f>
        <v>50.3703</v>
      </c>
      <c r="C82">
        <f t="shared" si="3"/>
        <v>1.0907784565735741E-2</v>
      </c>
      <c r="D82">
        <f>C82-SET_TRI!C83</f>
        <v>2.1835751433135001E-3</v>
      </c>
      <c r="E82">
        <f t="shared" si="4"/>
        <v>9.7358878997428604E-3</v>
      </c>
      <c r="F82">
        <f t="shared" ca="1" si="5"/>
        <v>-0.62699442257954985</v>
      </c>
      <c r="G82">
        <f ca="1">S0*EXP(Drift*(A82-$A$11)+Volatility*SUM($F$12:F82))</f>
        <v>62.737823890275543</v>
      </c>
    </row>
    <row r="83" spans="1:7" x14ac:dyDescent="0.25">
      <c r="A83" s="1" t="str">
        <f>MID('Filter Data'!A74,2,LEN('Filter Data'!A74)-2)</f>
        <v>28-May-2020</v>
      </c>
      <c r="B83">
        <f>'Filter Data'!R74</f>
        <v>49.802900000000001</v>
      </c>
      <c r="C83">
        <f t="shared" si="3"/>
        <v>-1.126457456080268E-2</v>
      </c>
      <c r="D83">
        <f>C83-SET_TRI!C84</f>
        <v>-1.8249012043988346E-2</v>
      </c>
      <c r="E83">
        <f t="shared" si="4"/>
        <v>-8.4759126895667964E-3</v>
      </c>
      <c r="F83">
        <f t="shared" ca="1" si="5"/>
        <v>3.593078199883291</v>
      </c>
      <c r="G83">
        <f ca="1">S0*EXP(Drift*(A83-$A$11)+Volatility*SUM($F$12:F83))</f>
        <v>64.917287859752236</v>
      </c>
    </row>
    <row r="84" spans="1:7" x14ac:dyDescent="0.25">
      <c r="A84" s="1" t="str">
        <f>MID('Filter Data'!A75,2,LEN('Filter Data'!A75)-2)</f>
        <v>02-Jun-2020</v>
      </c>
      <c r="B84">
        <f>'Filter Data'!R75</f>
        <v>51.646700000000003</v>
      </c>
      <c r="C84">
        <f t="shared" si="3"/>
        <v>3.7021940489409287E-2</v>
      </c>
      <c r="D84">
        <f>C84-SET_TRI!C85</f>
        <v>3.0404402454551824E-3</v>
      </c>
      <c r="E84">
        <f t="shared" si="4"/>
        <v>3.5683953040862464E-2</v>
      </c>
      <c r="F84">
        <f t="shared" ca="1" si="5"/>
        <v>0.6843042544274538</v>
      </c>
      <c r="G84">
        <f ca="1">S0*EXP(Drift*(A84-$A$11)+Volatility*SUM($F$12:F84))</f>
        <v>65.520598930086607</v>
      </c>
    </row>
    <row r="85" spans="1:7" x14ac:dyDescent="0.25">
      <c r="A85" s="1" t="str">
        <f>MID('Filter Data'!A76,2,LEN('Filter Data'!A76)-2)</f>
        <v>04-Jun-2020</v>
      </c>
      <c r="B85">
        <f>'Filter Data'!R76</f>
        <v>53.1875</v>
      </c>
      <c r="C85">
        <f t="shared" si="3"/>
        <v>2.9833464674412832E-2</v>
      </c>
      <c r="D85">
        <f>C85-SET_TRI!C86</f>
        <v>-2.6569438407427273E-4</v>
      </c>
      <c r="E85">
        <f t="shared" si="4"/>
        <v>2.9136323126200552E-2</v>
      </c>
      <c r="F85">
        <f t="shared" ca="1" si="5"/>
        <v>0.63450175870951275</v>
      </c>
      <c r="G85">
        <f ca="1">S0*EXP(Drift*(A85-$A$11)+Volatility*SUM($F$12:F85))</f>
        <v>65.94750614753687</v>
      </c>
    </row>
    <row r="86" spans="1:7" x14ac:dyDescent="0.25">
      <c r="A86" s="1" t="str">
        <f>MID('Filter Data'!A77,2,LEN('Filter Data'!A77)-2)</f>
        <v>05-Jun-2020</v>
      </c>
      <c r="B86">
        <f>'Filter Data'!R77</f>
        <v>55.012799999999999</v>
      </c>
      <c r="C86">
        <f t="shared" si="3"/>
        <v>3.4318213866039927E-2</v>
      </c>
      <c r="D86">
        <f>C86-SET_TRI!C87</f>
        <v>1.460673314547499E-2</v>
      </c>
      <c r="E86">
        <f t="shared" si="4"/>
        <v>3.0738269504776216E-2</v>
      </c>
      <c r="F86">
        <f t="shared" ca="1" si="5"/>
        <v>0.15982452144033618</v>
      </c>
      <c r="G86">
        <f ca="1">S0*EXP(Drift*(A86-$A$11)+Volatility*SUM($F$12:F86))</f>
        <v>66.081381840593195</v>
      </c>
    </row>
    <row r="87" spans="1:7" x14ac:dyDescent="0.25">
      <c r="A87" s="1" t="str">
        <f>MID('Filter Data'!A78,2,LEN('Filter Data'!A78)-2)</f>
        <v>08-Jun-2020</v>
      </c>
      <c r="B87">
        <f>'Filter Data'!R78</f>
        <v>55.181100000000001</v>
      </c>
      <c r="C87">
        <f t="shared" si="3"/>
        <v>3.0592880202426004E-3</v>
      </c>
      <c r="D87">
        <f>C87-SET_TRI!C88</f>
        <v>3.3209046861623101E-3</v>
      </c>
      <c r="E87">
        <f t="shared" si="4"/>
        <v>1.6669366370237132E-3</v>
      </c>
      <c r="F87">
        <f t="shared" ca="1" si="5"/>
        <v>0.35573987699164505</v>
      </c>
      <c r="G87">
        <f ca="1">S0*EXP(Drift*(A87-$A$11)+Volatility*SUM($F$12:F87))</f>
        <v>66.42095898834144</v>
      </c>
    </row>
    <row r="88" spans="1:7" x14ac:dyDescent="0.25">
      <c r="A88" s="1" t="str">
        <f>MID('Filter Data'!A79,2,LEN('Filter Data'!A79)-2)</f>
        <v>09-Jun-2020</v>
      </c>
      <c r="B88">
        <f>'Filter Data'!R79</f>
        <v>53.655200000000001</v>
      </c>
      <c r="C88">
        <f t="shared" si="3"/>
        <v>-2.7652583946314951E-2</v>
      </c>
      <c r="D88">
        <f>C88-SET_TRI!C89</f>
        <v>-3.3794639089492658E-3</v>
      </c>
      <c r="E88">
        <f t="shared" si="4"/>
        <v>-2.7746166759568279E-2</v>
      </c>
      <c r="F88">
        <f t="shared" ca="1" si="5"/>
        <v>-0.91580831004913121</v>
      </c>
      <c r="G88">
        <f ca="1">S0*EXP(Drift*(A88-$A$11)+Volatility*SUM($F$12:F88))</f>
        <v>66.003638353124231</v>
      </c>
    </row>
    <row r="89" spans="1:7" x14ac:dyDescent="0.25">
      <c r="A89" s="1" t="str">
        <f>MID('Filter Data'!A80,2,LEN('Filter Data'!A80)-2)</f>
        <v>10-Jun-2020</v>
      </c>
      <c r="B89">
        <f>'Filter Data'!R80</f>
        <v>53.562399999999997</v>
      </c>
      <c r="C89">
        <f t="shared" si="3"/>
        <v>-1.7295620927702067E-3</v>
      </c>
      <c r="D89">
        <f>C89-SET_TRI!C90</f>
        <v>-1.0585341535992906E-2</v>
      </c>
      <c r="E89">
        <f t="shared" si="4"/>
        <v>-4.2639079493623816E-4</v>
      </c>
      <c r="F89">
        <f t="shared" ca="1" si="5"/>
        <v>1.7799260656301175</v>
      </c>
      <c r="G89">
        <f ca="1">S0*EXP(Drift*(A89-$A$11)+Volatility*SUM($F$12:F89))</f>
        <v>66.97272927126474</v>
      </c>
    </row>
    <row r="90" spans="1:7" x14ac:dyDescent="0.25">
      <c r="A90" s="1" t="str">
        <f>MID('Filter Data'!A81,2,LEN('Filter Data'!A81)-2)</f>
        <v>11-Jun-2020</v>
      </c>
      <c r="B90">
        <f>'Filter Data'!R81</f>
        <v>52.921900000000001</v>
      </c>
      <c r="C90">
        <f t="shared" si="3"/>
        <v>-1.1958015324182558E-2</v>
      </c>
      <c r="D90">
        <f>C90-SET_TRI!C91</f>
        <v>6.6656705642236212E-3</v>
      </c>
      <c r="E90">
        <f t="shared" si="4"/>
        <v>-1.3998700710920091E-2</v>
      </c>
      <c r="F90">
        <f t="shared" ca="1" si="5"/>
        <v>-7.0292996002078625E-2</v>
      </c>
      <c r="G90">
        <f ca="1">S0*EXP(Drift*(A90-$A$11)+Volatility*SUM($F$12:F90))</f>
        <v>66.989187767431119</v>
      </c>
    </row>
    <row r="91" spans="1:7" x14ac:dyDescent="0.25">
      <c r="A91" s="1" t="str">
        <f>MID('Filter Data'!A82,2,LEN('Filter Data'!A82)-2)</f>
        <v>12-Jun-2020</v>
      </c>
      <c r="B91">
        <f>'Filter Data'!R82</f>
        <v>53.191600000000001</v>
      </c>
      <c r="C91">
        <f t="shared" si="3"/>
        <v>5.0961889123406429E-3</v>
      </c>
      <c r="D91">
        <f>C91-SET_TRI!C92</f>
        <v>1.7767381133279771E-2</v>
      </c>
      <c r="E91">
        <f t="shared" si="4"/>
        <v>9.0359911090209973E-4</v>
      </c>
      <c r="F91">
        <f t="shared" ca="1" si="5"/>
        <v>-0.3514235964407722</v>
      </c>
      <c r="G91">
        <f ca="1">S0*EXP(Drift*(A91-$A$11)+Volatility*SUM($F$12:F91))</f>
        <v>66.859914061216386</v>
      </c>
    </row>
    <row r="92" spans="1:7" x14ac:dyDescent="0.25">
      <c r="A92" s="1" t="str">
        <f>MID('Filter Data'!A83,2,LEN('Filter Data'!A83)-2)</f>
        <v>15-Jun-2020</v>
      </c>
      <c r="B92">
        <f>'Filter Data'!R83</f>
        <v>51.220700000000001</v>
      </c>
      <c r="C92">
        <f t="shared" si="3"/>
        <v>-3.7052842930086712E-2</v>
      </c>
      <c r="D92">
        <f>C92-SET_TRI!C93</f>
        <v>-3.87359695616106E-3</v>
      </c>
      <c r="E92">
        <f t="shared" si="4"/>
        <v>-3.7050645270670486E-2</v>
      </c>
      <c r="F92">
        <f t="shared" ca="1" si="5"/>
        <v>-1.3352383261418068</v>
      </c>
      <c r="G92">
        <f ca="1">S0*EXP(Drift*(A92-$A$11)+Volatility*SUM($F$12:F92))</f>
        <v>66.329092577979424</v>
      </c>
    </row>
    <row r="93" spans="1:7" x14ac:dyDescent="0.25">
      <c r="A93" s="1" t="str">
        <f>MID('Filter Data'!A84,2,LEN('Filter Data'!A84)-2)</f>
        <v>16-Jun-2020</v>
      </c>
      <c r="B93">
        <f>'Filter Data'!R84</f>
        <v>52.230800000000002</v>
      </c>
      <c r="C93">
        <f t="shared" si="3"/>
        <v>1.9720542671224747E-2</v>
      </c>
      <c r="D93">
        <f>C93-SET_TRI!C94</f>
        <v>-2.2332275592455743E-3</v>
      </c>
      <c r="E93">
        <f t="shared" si="4"/>
        <v>1.9404778686351501E-2</v>
      </c>
      <c r="F93">
        <f t="shared" ca="1" si="5"/>
        <v>1.4930351412528547E-4</v>
      </c>
      <c r="G93">
        <f ca="1">S0*EXP(Drift*(A93-$A$11)+Volatility*SUM($F$12:F93))</f>
        <v>66.381599149249752</v>
      </c>
    </row>
    <row r="94" spans="1:7" x14ac:dyDescent="0.25">
      <c r="A94" s="1" t="str">
        <f>MID('Filter Data'!A85,2,LEN('Filter Data'!A85)-2)</f>
        <v>17-Jun-2020</v>
      </c>
      <c r="B94">
        <f>'Filter Data'!R85</f>
        <v>52.8322</v>
      </c>
      <c r="C94">
        <f t="shared" si="3"/>
        <v>1.1514278931205307E-2</v>
      </c>
      <c r="D94">
        <f>C94-SET_TRI!C95</f>
        <v>6.0491512032047733E-3</v>
      </c>
      <c r="E94">
        <f t="shared" si="4"/>
        <v>9.5930968161908707E-3</v>
      </c>
      <c r="F94">
        <f t="shared" ca="1" si="5"/>
        <v>-1.8293796012918311</v>
      </c>
      <c r="G94">
        <f ca="1">S0*EXP(Drift*(A94-$A$11)+Volatility*SUM($F$12:F94))</f>
        <v>65.499434631412427</v>
      </c>
    </row>
    <row r="95" spans="1:7" x14ac:dyDescent="0.25">
      <c r="A95" s="1" t="str">
        <f>MID('Filter Data'!A86,2,LEN('Filter Data'!A86)-2)</f>
        <v>18-Jun-2020</v>
      </c>
      <c r="B95">
        <f>'Filter Data'!R86</f>
        <v>52.973199999999999</v>
      </c>
      <c r="C95">
        <f t="shared" si="3"/>
        <v>2.6688269653733564E-3</v>
      </c>
      <c r="D95">
        <f>C95-SET_TRI!C96</f>
        <v>6.8928323875924874E-3</v>
      </c>
      <c r="E95">
        <f t="shared" si="4"/>
        <v>5.8410957766459343E-4</v>
      </c>
      <c r="F95">
        <f t="shared" ca="1" si="5"/>
        <v>-0.54825793933907285</v>
      </c>
      <c r="G95">
        <f ca="1">S0*EXP(Drift*(A95-$A$11)+Volatility*SUM($F$12:F95))</f>
        <v>65.273451869395899</v>
      </c>
    </row>
    <row r="96" spans="1:7" x14ac:dyDescent="0.25">
      <c r="A96" s="1" t="str">
        <f>MID('Filter Data'!A87,2,LEN('Filter Data'!A87)-2)</f>
        <v>19-Jun-2020</v>
      </c>
      <c r="B96">
        <f>'Filter Data'!R87</f>
        <v>52.704300000000003</v>
      </c>
      <c r="C96">
        <f t="shared" si="3"/>
        <v>-5.0761517144517427E-3</v>
      </c>
      <c r="D96">
        <f>C96-SET_TRI!C97</f>
        <v>-1.8286881393026933E-3</v>
      </c>
      <c r="E96">
        <f t="shared" si="4"/>
        <v>-5.4703297561751203E-3</v>
      </c>
      <c r="F96">
        <f t="shared" ca="1" si="5"/>
        <v>0.37968643698520821</v>
      </c>
      <c r="G96">
        <f ca="1">S0*EXP(Drift*(A96-$A$11)+Volatility*SUM($F$12:F96))</f>
        <v>65.517429182938628</v>
      </c>
    </row>
    <row r="97" spans="1:7" x14ac:dyDescent="0.25">
      <c r="A97" s="1" t="str">
        <f>MID('Filter Data'!A88,2,LEN('Filter Data'!A88)-2)</f>
        <v>24-Jun-2020</v>
      </c>
      <c r="B97">
        <f>'Filter Data'!R88</f>
        <v>51.296100000000003</v>
      </c>
      <c r="C97">
        <f t="shared" si="3"/>
        <v>-2.6718882520022098E-2</v>
      </c>
      <c r="D97">
        <f>C97-SET_TRI!C98</f>
        <v>3.5457850519647338E-3</v>
      </c>
      <c r="E97">
        <f t="shared" si="4"/>
        <v>-2.8154823676991587E-2</v>
      </c>
      <c r="F97">
        <f t="shared" ca="1" si="5"/>
        <v>2.2951267088699829</v>
      </c>
      <c r="G97">
        <f ca="1">S0*EXP(Drift*(A97-$A$11)+Volatility*SUM($F$12:F97))</f>
        <v>66.956464054599181</v>
      </c>
    </row>
    <row r="98" spans="1:7" x14ac:dyDescent="0.25">
      <c r="A98" s="1" t="str">
        <f>MID('Filter Data'!A89,2,LEN('Filter Data'!A89)-2)</f>
        <v>29-Jun-2020</v>
      </c>
      <c r="B98">
        <f>'Filter Data'!R89</f>
        <v>50.951799999999999</v>
      </c>
      <c r="C98">
        <f t="shared" si="3"/>
        <v>-6.7120112445196427E-3</v>
      </c>
      <c r="D98">
        <f>C98-SET_TRI!C99</f>
        <v>-4.9401250201919879E-3</v>
      </c>
      <c r="E98">
        <f t="shared" si="4"/>
        <v>-6.5030827002443142E-3</v>
      </c>
      <c r="F98">
        <f t="shared" ca="1" si="5"/>
        <v>1.0682278332212019</v>
      </c>
      <c r="G98">
        <f ca="1">S0*EXP(Drift*(A98-$A$11)+Volatility*SUM($F$12:F98))</f>
        <v>67.779969559350008</v>
      </c>
    </row>
    <row r="99" spans="1:7" x14ac:dyDescent="0.25">
      <c r="A99" s="1" t="str">
        <f>MID('Filter Data'!A90,2,LEN('Filter Data'!A90)-2)</f>
        <v>30-Jun-2020</v>
      </c>
      <c r="B99">
        <f>'Filter Data'!R90</f>
        <v>51.602899999999998</v>
      </c>
      <c r="C99">
        <f t="shared" si="3"/>
        <v>1.2778743832406306E-2</v>
      </c>
      <c r="D99">
        <f>C99-SET_TRI!C100</f>
        <v>5.3728548508849465E-3</v>
      </c>
      <c r="E99">
        <f t="shared" si="4"/>
        <v>1.0988651885627716E-2</v>
      </c>
      <c r="F99">
        <f t="shared" ca="1" si="5"/>
        <v>-0.50634669610523297</v>
      </c>
      <c r="G99">
        <f ca="1">S0*EXP(Drift*(A99-$A$11)+Volatility*SUM($F$12:F99))</f>
        <v>67.568047783228096</v>
      </c>
    </row>
    <row r="100" spans="1:7" x14ac:dyDescent="0.25">
      <c r="A100" s="1" t="str">
        <f>MID('Filter Data'!A91,2,LEN('Filter Data'!A91)-2)</f>
        <v>02-Jul-2020</v>
      </c>
      <c r="B100">
        <f>'Filter Data'!R91</f>
        <v>53.609900000000003</v>
      </c>
      <c r="C100">
        <f t="shared" si="3"/>
        <v>3.8893162981150385E-2</v>
      </c>
      <c r="D100">
        <f>C100-SET_TRI!C101</f>
        <v>8.309696741300155E-3</v>
      </c>
      <c r="E100">
        <f t="shared" si="4"/>
        <v>3.6533807136709159E-2</v>
      </c>
      <c r="F100">
        <f t="shared" ca="1" si="5"/>
        <v>1.9511032007849909</v>
      </c>
      <c r="G100">
        <f ca="1">S0*EXP(Drift*(A100-$A$11)+Volatility*SUM($F$12:F100))</f>
        <v>68.70532803847972</v>
      </c>
    </row>
    <row r="101" spans="1:7" x14ac:dyDescent="0.25">
      <c r="A101" s="1" t="str">
        <f>MID('Filter Data'!A92,2,LEN('Filter Data'!A92)-2)</f>
        <v>08-Jul-2020</v>
      </c>
      <c r="B101">
        <f>'Filter Data'!R92</f>
        <v>53.585299999999997</v>
      </c>
      <c r="C101">
        <f t="shared" si="3"/>
        <v>-4.5887046982006339E-4</v>
      </c>
      <c r="D101">
        <f>C101-SET_TRI!C102</f>
        <v>1.4639381781736696E-2</v>
      </c>
      <c r="E101">
        <f t="shared" si="4"/>
        <v>-4.0451432922761765E-3</v>
      </c>
      <c r="F101">
        <f t="shared" ca="1" si="5"/>
        <v>2.7163505857687182</v>
      </c>
      <c r="G101">
        <f ca="1">S0*EXP(Drift*(A101-$A$11)+Volatility*SUM($F$12:F101))</f>
        <v>70.499504332515244</v>
      </c>
    </row>
    <row r="102" spans="1:7" x14ac:dyDescent="0.25">
      <c r="A102" s="1" t="str">
        <f>MID('Filter Data'!A93,2,LEN('Filter Data'!A93)-2)</f>
        <v>09-Jul-2020</v>
      </c>
      <c r="B102">
        <f>'Filter Data'!R93</f>
        <v>54.431600000000003</v>
      </c>
      <c r="C102">
        <f t="shared" si="3"/>
        <v>1.5793510533672603E-2</v>
      </c>
      <c r="D102">
        <f>C102-SET_TRI!C103</f>
        <v>1.4140482838739064E-2</v>
      </c>
      <c r="E102">
        <f t="shared" si="4"/>
        <v>1.2303941983161632E-2</v>
      </c>
      <c r="F102">
        <f t="shared" ca="1" si="5"/>
        <v>2.5712728547352848E-2</v>
      </c>
      <c r="G102">
        <f ca="1">S0*EXP(Drift*(A102-$A$11)+Volatility*SUM($F$12:F102))</f>
        <v>70.569282748702747</v>
      </c>
    </row>
    <row r="103" spans="1:7" x14ac:dyDescent="0.25">
      <c r="A103" s="1" t="str">
        <f>MID('Filter Data'!A94,2,LEN('Filter Data'!A94)-2)</f>
        <v>13-Jul-2020</v>
      </c>
      <c r="B103">
        <f>'Filter Data'!R94</f>
        <v>53.6068</v>
      </c>
      <c r="C103">
        <f t="shared" si="3"/>
        <v>-1.5152962617303244E-2</v>
      </c>
      <c r="D103">
        <f>C103-SET_TRI!C104</f>
        <v>8.4901522451213702E-3</v>
      </c>
      <c r="E103">
        <f t="shared" si="4"/>
        <v>-1.7547297124979693E-2</v>
      </c>
      <c r="F103">
        <f t="shared" ca="1" si="5"/>
        <v>1.827059241095937</v>
      </c>
      <c r="G103">
        <f ca="1">S0*EXP(Drift*(A103-$A$11)+Volatility*SUM($F$12:F103))</f>
        <v>71.801549971611237</v>
      </c>
    </row>
    <row r="104" spans="1:7" x14ac:dyDescent="0.25">
      <c r="A104" s="1" t="str">
        <f>MID('Filter Data'!A95,2,LEN('Filter Data'!A95)-2)</f>
        <v>15-Jul-2020</v>
      </c>
      <c r="B104">
        <f>'Filter Data'!R95</f>
        <v>54.240200000000002</v>
      </c>
      <c r="C104">
        <f t="shared" si="3"/>
        <v>1.181566517680596E-2</v>
      </c>
      <c r="D104">
        <f>C104-SET_TRI!C105</f>
        <v>6.5132389029130822E-5</v>
      </c>
      <c r="E104">
        <f t="shared" si="4"/>
        <v>1.1054397691503697E-2</v>
      </c>
      <c r="F104">
        <f t="shared" ca="1" si="5"/>
        <v>-0.9686347049140136</v>
      </c>
      <c r="G104">
        <f ca="1">S0*EXP(Drift*(A104-$A$11)+Volatility*SUM($F$12:F104))</f>
        <v>71.377612788319567</v>
      </c>
    </row>
    <row r="105" spans="1:7" x14ac:dyDescent="0.25">
      <c r="A105" s="1" t="str">
        <f>MID('Filter Data'!A96,2,LEN('Filter Data'!A96)-2)</f>
        <v>17-Jul-2020</v>
      </c>
      <c r="B105">
        <f>'Filter Data'!R96</f>
        <v>54.413899999999998</v>
      </c>
      <c r="C105">
        <f t="shared" si="3"/>
        <v>3.2024218199784779E-3</v>
      </c>
      <c r="D105">
        <f>C105-SET_TRI!C106</f>
        <v>-2.9617127247898731E-4</v>
      </c>
      <c r="E105">
        <f t="shared" si="4"/>
        <v>2.511187771362455E-3</v>
      </c>
      <c r="F105">
        <f t="shared" ca="1" si="5"/>
        <v>-1.9333275014101918</v>
      </c>
      <c r="G105">
        <f ca="1">S0*EXP(Drift*(A105-$A$11)+Volatility*SUM($F$12:F105))</f>
        <v>70.428002734299454</v>
      </c>
    </row>
    <row r="106" spans="1:7" x14ac:dyDescent="0.25">
      <c r="A106" s="1" t="str">
        <f>MID('Filter Data'!A97,2,LEN('Filter Data'!A97)-2)</f>
        <v>20-Jul-2020</v>
      </c>
      <c r="B106">
        <f>'Filter Data'!R97</f>
        <v>54.808799999999998</v>
      </c>
      <c r="C106">
        <f t="shared" si="3"/>
        <v>7.2573368201874853E-3</v>
      </c>
      <c r="D106">
        <f>C106-SET_TRI!C107</f>
        <v>9.5560344128712664E-3</v>
      </c>
      <c r="E106">
        <f t="shared" si="4"/>
        <v>4.6563966252104443E-3</v>
      </c>
      <c r="F106">
        <f t="shared" ca="1" si="5"/>
        <v>-1.499083585152708</v>
      </c>
      <c r="G106">
        <f ca="1">S0*EXP(Drift*(A106-$A$11)+Volatility*SUM($F$12:F106))</f>
        <v>69.780247177770647</v>
      </c>
    </row>
    <row r="107" spans="1:7" x14ac:dyDescent="0.25">
      <c r="A107" s="1" t="str">
        <f>MID('Filter Data'!A98,2,LEN('Filter Data'!A98)-2)</f>
        <v>21-Jul-2020</v>
      </c>
      <c r="B107">
        <f>'Filter Data'!R98</f>
        <v>55.918999999999997</v>
      </c>
      <c r="C107">
        <f t="shared" si="3"/>
        <v>2.0255871319934008E-2</v>
      </c>
      <c r="D107">
        <f>C107-SET_TRI!C108</f>
        <v>4.3314079481215767E-3</v>
      </c>
      <c r="E107">
        <f t="shared" si="4"/>
        <v>1.8667648641300438E-2</v>
      </c>
      <c r="F107">
        <f t="shared" ca="1" si="5"/>
        <v>0.78264977772660982</v>
      </c>
      <c r="G107">
        <f ca="1">S0*EXP(Drift*(A107-$A$11)+Volatility*SUM($F$12:F107))</f>
        <v>70.260005749351492</v>
      </c>
    </row>
    <row r="108" spans="1:7" x14ac:dyDescent="0.25">
      <c r="A108" s="1" t="str">
        <f>MID('Filter Data'!A99,2,LEN('Filter Data'!A99)-2)</f>
        <v>22-Jul-2020</v>
      </c>
      <c r="B108">
        <f>'Filter Data'!R99</f>
        <v>54.889899999999997</v>
      </c>
      <c r="C108">
        <f t="shared" si="3"/>
        <v>-1.8403404924980771E-2</v>
      </c>
      <c r="D108">
        <f>C108-SET_TRI!C109</f>
        <v>-2.1154043196194537E-3</v>
      </c>
      <c r="E108">
        <f t="shared" si="4"/>
        <v>-1.8742007223637169E-2</v>
      </c>
      <c r="F108">
        <f t="shared" ca="1" si="5"/>
        <v>-0.96543642055449186</v>
      </c>
      <c r="G108">
        <f ca="1">S0*EXP(Drift*(A108-$A$11)+Volatility*SUM($F$12:F108))</f>
        <v>69.791733569611054</v>
      </c>
    </row>
    <row r="109" spans="1:7" x14ac:dyDescent="0.25">
      <c r="A109" s="1" t="str">
        <f>MID('Filter Data'!A100,2,LEN('Filter Data'!A100)-2)</f>
        <v>23-Jul-2020</v>
      </c>
      <c r="B109">
        <f>'Filter Data'!R100</f>
        <v>54.663699999999999</v>
      </c>
      <c r="C109">
        <f t="shared" si="3"/>
        <v>-4.1209767188498912E-3</v>
      </c>
      <c r="D109">
        <f>C109-SET_TRI!C110</f>
        <v>-5.4976735514290845E-3</v>
      </c>
      <c r="E109">
        <f t="shared" si="4"/>
        <v>-3.8039755367305027E-3</v>
      </c>
      <c r="F109">
        <f t="shared" ca="1" si="5"/>
        <v>-0.91173678621178533</v>
      </c>
      <c r="G109">
        <f ca="1">S0*EXP(Drift*(A109-$A$11)+Volatility*SUM($F$12:F109))</f>
        <v>69.355421484589328</v>
      </c>
    </row>
    <row r="110" spans="1:7" x14ac:dyDescent="0.25">
      <c r="A110" s="1" t="str">
        <f>MID('Filter Data'!A101,2,LEN('Filter Data'!A101)-2)</f>
        <v>24-Jul-2020</v>
      </c>
      <c r="B110">
        <f>'Filter Data'!R101</f>
        <v>53.9604</v>
      </c>
      <c r="C110">
        <f t="shared" si="3"/>
        <v>-1.2865942115151347E-2</v>
      </c>
      <c r="D110">
        <f>C110-SET_TRI!C111</f>
        <v>3.9943305637511143E-3</v>
      </c>
      <c r="E110">
        <f t="shared" si="4"/>
        <v>-1.4388827267012742E-2</v>
      </c>
      <c r="F110">
        <f t="shared" ca="1" si="5"/>
        <v>1.2965133105568916</v>
      </c>
      <c r="G110">
        <f ca="1">S0*EXP(Drift*(A110-$A$11)+Volatility*SUM($F$12:F110))</f>
        <v>70.110736145251551</v>
      </c>
    </row>
    <row r="111" spans="1:7" x14ac:dyDescent="0.25">
      <c r="A111" s="1" t="str">
        <f>MID('Filter Data'!A102,2,LEN('Filter Data'!A102)-2)</f>
        <v>29-Jul-2020</v>
      </c>
      <c r="B111">
        <f>'Filter Data'!R102</f>
        <v>53.356200000000001</v>
      </c>
      <c r="C111">
        <f t="shared" si="3"/>
        <v>-1.1197100095625658E-2</v>
      </c>
      <c r="D111">
        <f>C111-SET_TRI!C112</f>
        <v>-6.7261868848872098E-3</v>
      </c>
      <c r="E111">
        <f t="shared" si="4"/>
        <v>-1.0641969550527177E-2</v>
      </c>
      <c r="F111">
        <f t="shared" ca="1" si="5"/>
        <v>2.8488302651992963</v>
      </c>
      <c r="G111">
        <f ca="1">S0*EXP(Drift*(A111-$A$11)+Volatility*SUM($F$12:F111))</f>
        <v>71.958587562643473</v>
      </c>
    </row>
    <row r="112" spans="1:7" x14ac:dyDescent="0.25">
      <c r="A112" s="1" t="str">
        <f>MID('Filter Data'!A103,2,LEN('Filter Data'!A103)-2)</f>
        <v>30-Jul-2020</v>
      </c>
      <c r="B112">
        <f>'Filter Data'!R103</f>
        <v>52.261099999999999</v>
      </c>
      <c r="C112">
        <f t="shared" si="3"/>
        <v>-2.052432519557244E-2</v>
      </c>
      <c r="D112">
        <f>C112-SET_TRI!C113</f>
        <v>-6.8247367416377977E-4</v>
      </c>
      <c r="E112">
        <f t="shared" si="4"/>
        <v>-2.1140680166912555E-2</v>
      </c>
      <c r="F112">
        <f t="shared" ca="1" si="5"/>
        <v>0.66931981258676421</v>
      </c>
      <c r="G112">
        <f ca="1">S0*EXP(Drift*(A112-$A$11)+Volatility*SUM($F$12:F112))</f>
        <v>72.389755606958445</v>
      </c>
    </row>
    <row r="113" spans="1:7" x14ac:dyDescent="0.25">
      <c r="A113" s="1" t="str">
        <f>MID('Filter Data'!A104,2,LEN('Filter Data'!A104)-2)</f>
        <v>03-Aug-2020</v>
      </c>
      <c r="B113">
        <f>'Filter Data'!R104</f>
        <v>54.066800000000001</v>
      </c>
      <c r="C113">
        <f t="shared" si="3"/>
        <v>3.4551511544915849E-2</v>
      </c>
      <c r="D113">
        <f>C113-SET_TRI!C114</f>
        <v>3.6249560319659445E-2</v>
      </c>
      <c r="E113">
        <f t="shared" si="4"/>
        <v>2.6776421304732137E-2</v>
      </c>
      <c r="F113">
        <f t="shared" ca="1" si="5"/>
        <v>-1.045595610962794</v>
      </c>
      <c r="G113">
        <f ca="1">S0*EXP(Drift*(A113-$A$11)+Volatility*SUM($F$12:F113))</f>
        <v>72.033206671380512</v>
      </c>
    </row>
    <row r="114" spans="1:7" x14ac:dyDescent="0.25">
      <c r="A114" s="1" t="str">
        <f>MID('Filter Data'!A105,2,LEN('Filter Data'!A105)-2)</f>
        <v>04-Aug-2020</v>
      </c>
      <c r="B114">
        <f>'Filter Data'!R105</f>
        <v>54.723300000000002</v>
      </c>
      <c r="C114">
        <f t="shared" si="3"/>
        <v>1.2142386825186643E-2</v>
      </c>
      <c r="D114">
        <f>C114-SET_TRI!C115</f>
        <v>3.1670539510984322E-3</v>
      </c>
      <c r="E114">
        <f t="shared" si="4"/>
        <v>1.0779857159434589E-2</v>
      </c>
      <c r="F114">
        <f t="shared" ca="1" si="5"/>
        <v>0.5288526975442881</v>
      </c>
      <c r="G114">
        <f ca="1">S0*EXP(Drift*(A114-$A$11)+Volatility*SUM($F$12:F114))</f>
        <v>72.386029044103651</v>
      </c>
    </row>
    <row r="115" spans="1:7" x14ac:dyDescent="0.25">
      <c r="A115" s="1" t="str">
        <f>MID('Filter Data'!A106,2,LEN('Filter Data'!A106)-2)</f>
        <v>05-Aug-2020</v>
      </c>
      <c r="B115">
        <f>'Filter Data'!R106</f>
        <v>54.551600000000001</v>
      </c>
      <c r="C115">
        <f t="shared" si="3"/>
        <v>-3.1376031781709308E-3</v>
      </c>
      <c r="D115">
        <f>C115-SET_TRI!C116</f>
        <v>-9.1524948575121921E-3</v>
      </c>
      <c r="E115">
        <f t="shared" si="4"/>
        <v>-2.1121682772492147E-3</v>
      </c>
      <c r="F115">
        <f t="shared" ca="1" si="5"/>
        <v>1.3408053773191446</v>
      </c>
      <c r="G115">
        <f ca="1">S0*EXP(Drift*(A115-$A$11)+Volatility*SUM($F$12:F115))</f>
        <v>73.199454658530144</v>
      </c>
    </row>
    <row r="116" spans="1:7" x14ac:dyDescent="0.25">
      <c r="A116" s="1" t="str">
        <f>MID('Filter Data'!A107,2,LEN('Filter Data'!A107)-2)</f>
        <v>06-Aug-2020</v>
      </c>
      <c r="B116">
        <f>'Filter Data'!R107</f>
        <v>54.352600000000002</v>
      </c>
      <c r="C116">
        <f t="shared" si="3"/>
        <v>-3.6479223340836579E-3</v>
      </c>
      <c r="D116">
        <f>C116-SET_TRI!C117</f>
        <v>-2.1790464657154562E-3</v>
      </c>
      <c r="E116">
        <f t="shared" si="4"/>
        <v>-3.9741885324343276E-3</v>
      </c>
      <c r="F116">
        <f t="shared" ca="1" si="5"/>
        <v>0.13027393398196502</v>
      </c>
      <c r="G116">
        <f ca="1">S0*EXP(Drift*(A116-$A$11)+Volatility*SUM($F$12:F116))</f>
        <v>73.331266884428942</v>
      </c>
    </row>
    <row r="117" spans="1:7" x14ac:dyDescent="0.25">
      <c r="A117" s="1" t="str">
        <f>MID('Filter Data'!A108,2,LEN('Filter Data'!A108)-2)</f>
        <v>07-Aug-2020</v>
      </c>
      <c r="B117">
        <f>'Filter Data'!R108</f>
        <v>54.163699999999999</v>
      </c>
      <c r="C117">
        <f t="shared" si="3"/>
        <v>-3.4754547160578122E-3</v>
      </c>
      <c r="D117">
        <f>C117-SET_TRI!C118</f>
        <v>4.8189108877538999E-3</v>
      </c>
      <c r="E117">
        <f t="shared" si="4"/>
        <v>-5.1581727178624422E-3</v>
      </c>
      <c r="F117">
        <f t="shared" ca="1" si="5"/>
        <v>-0.87267020618878022</v>
      </c>
      <c r="G117">
        <f ca="1">S0*EXP(Drift*(A117-$A$11)+Volatility*SUM($F$12:F117))</f>
        <v>72.894879428974889</v>
      </c>
    </row>
    <row r="118" spans="1:7" x14ac:dyDescent="0.25">
      <c r="A118" s="1" t="str">
        <f>MID('Filter Data'!A109,2,LEN('Filter Data'!A109)-2)</f>
        <v>11-Aug-2020</v>
      </c>
      <c r="B118">
        <f>'Filter Data'!R109</f>
        <v>54.362400000000001</v>
      </c>
      <c r="C118">
        <f t="shared" si="3"/>
        <v>3.6685086137025779E-3</v>
      </c>
      <c r="D118">
        <f>C118-SET_TRI!C119</f>
        <v>-7.9951909817823005E-3</v>
      </c>
      <c r="E118">
        <f t="shared" si="4"/>
        <v>4.4696170647639212E-3</v>
      </c>
      <c r="F118">
        <f t="shared" ca="1" si="5"/>
        <v>2.1344253369369306</v>
      </c>
      <c r="G118">
        <f ca="1">S0*EXP(Drift*(A118-$A$11)+Volatility*SUM($F$12:F118))</f>
        <v>74.344525904979363</v>
      </c>
    </row>
    <row r="119" spans="1:7" x14ac:dyDescent="0.25">
      <c r="A119" s="1" t="str">
        <f>MID('Filter Data'!A110,2,LEN('Filter Data'!A110)-2)</f>
        <v>13-Aug-2020</v>
      </c>
      <c r="B119">
        <f>'Filter Data'!R110</f>
        <v>53.664499999999997</v>
      </c>
      <c r="C119">
        <f t="shared" si="3"/>
        <v>-1.2837917384074363E-2</v>
      </c>
      <c r="D119">
        <f>C119-SET_TRI!C120</f>
        <v>-2.7890059321503853E-2</v>
      </c>
      <c r="E119">
        <f t="shared" si="4"/>
        <v>-8.1804793391329692E-3</v>
      </c>
      <c r="F119">
        <f t="shared" ca="1" si="5"/>
        <v>6.4839552348570556E-2</v>
      </c>
      <c r="G119">
        <f ca="1">S0*EXP(Drift*(A119-$A$11)+Volatility*SUM($F$12:F119))</f>
        <v>74.499506457408316</v>
      </c>
    </row>
    <row r="120" spans="1:7" x14ac:dyDescent="0.25">
      <c r="A120" s="1" t="str">
        <f>MID('Filter Data'!A111,2,LEN('Filter Data'!A111)-2)</f>
        <v>14-Aug-2020</v>
      </c>
      <c r="B120">
        <f>'Filter Data'!R111</f>
        <v>53.578299999999999</v>
      </c>
      <c r="C120">
        <f t="shared" si="3"/>
        <v>-1.6062760297775637E-3</v>
      </c>
      <c r="D120">
        <f>C120-SET_TRI!C121</f>
        <v>1.5475111691553583E-2</v>
      </c>
      <c r="E120">
        <f t="shared" si="4"/>
        <v>-5.3545428865084807E-3</v>
      </c>
      <c r="F120">
        <f t="shared" ca="1" si="5"/>
        <v>-2.1846139941877314</v>
      </c>
      <c r="G120">
        <f ca="1">S0*EXP(Drift*(A120-$A$11)+Volatility*SUM($F$12:F120))</f>
        <v>73.307493092909255</v>
      </c>
    </row>
    <row r="121" spans="1:7" x14ac:dyDescent="0.25">
      <c r="A121" s="1" t="str">
        <f>MID('Filter Data'!A112,2,LEN('Filter Data'!A112)-2)</f>
        <v>18-Aug-2020</v>
      </c>
      <c r="B121">
        <f>'Filter Data'!R112</f>
        <v>54.316600000000001</v>
      </c>
      <c r="C121">
        <f t="shared" si="3"/>
        <v>1.377983250681717E-2</v>
      </c>
      <c r="D121">
        <f>C121-SET_TRI!C122</f>
        <v>8.9536438936458698E-3</v>
      </c>
      <c r="E121">
        <f t="shared" si="4"/>
        <v>1.1295656913982462E-2</v>
      </c>
      <c r="F121">
        <f t="shared" ca="1" si="5"/>
        <v>-2.4943944016322877</v>
      </c>
      <c r="G121">
        <f ca="1">S0*EXP(Drift*(A121-$A$11)+Volatility*SUM($F$12:F121))</f>
        <v>72.132472440758789</v>
      </c>
    </row>
    <row r="122" spans="1:7" x14ac:dyDescent="0.25">
      <c r="A122" s="1" t="str">
        <f>MID('Filter Data'!A113,2,LEN('Filter Data'!A113)-2)</f>
        <v>19-Aug-2020</v>
      </c>
      <c r="B122">
        <f>'Filter Data'!R113</f>
        <v>53.630600000000001</v>
      </c>
      <c r="C122">
        <f t="shared" si="3"/>
        <v>-1.2629656495436016E-2</v>
      </c>
      <c r="D122">
        <f>C122-SET_TRI!C123</f>
        <v>6.2155850434706412E-3</v>
      </c>
      <c r="E122">
        <f t="shared" si="4"/>
        <v>-1.4583099379040657E-2</v>
      </c>
      <c r="F122">
        <f t="shared" ca="1" si="5"/>
        <v>1.8379871531899141</v>
      </c>
      <c r="G122">
        <f ca="1">S0*EXP(Drift*(A122-$A$11)+Volatility*SUM($F$12:F122))</f>
        <v>73.224469624014944</v>
      </c>
    </row>
    <row r="123" spans="1:7" x14ac:dyDescent="0.25">
      <c r="A123" s="1" t="str">
        <f>MID('Filter Data'!A114,2,LEN('Filter Data'!A114)-2)</f>
        <v>24-Aug-2020</v>
      </c>
      <c r="B123">
        <f>'Filter Data'!R114</f>
        <v>55.329900000000002</v>
      </c>
      <c r="C123">
        <f t="shared" si="3"/>
        <v>3.1685269230625819E-2</v>
      </c>
      <c r="D123">
        <f>C123-SET_TRI!C124</f>
        <v>2.9180442958724614E-2</v>
      </c>
      <c r="E123">
        <f t="shared" si="4"/>
        <v>2.5280424121803743E-2</v>
      </c>
      <c r="F123">
        <f t="shared" ca="1" si="5"/>
        <v>-0.50883582175528808</v>
      </c>
      <c r="G123">
        <f ca="1">S0*EXP(Drift*(A123-$A$11)+Volatility*SUM($F$12:F123))</f>
        <v>73.225184288002822</v>
      </c>
    </row>
    <row r="124" spans="1:7" x14ac:dyDescent="0.25">
      <c r="A124" s="1" t="str">
        <f>MID('Filter Data'!A115,2,LEN('Filter Data'!A115)-2)</f>
        <v>25-Aug-2020</v>
      </c>
      <c r="B124">
        <f>'Filter Data'!R115</f>
        <v>54.801099999999998</v>
      </c>
      <c r="C124">
        <f t="shared" si="3"/>
        <v>-9.5572195142229407E-3</v>
      </c>
      <c r="D124">
        <f>C124-SET_TRI!C125</f>
        <v>-1.1591128984665267E-2</v>
      </c>
      <c r="E124">
        <f t="shared" si="4"/>
        <v>-8.059091012489094E-3</v>
      </c>
      <c r="F124">
        <f t="shared" ca="1" si="5"/>
        <v>-0.74794428948070757</v>
      </c>
      <c r="G124">
        <f ca="1">S0*EXP(Drift*(A124-$A$11)+Volatility*SUM($F$12:F124))</f>
        <v>72.859776734569166</v>
      </c>
    </row>
    <row r="125" spans="1:7" x14ac:dyDescent="0.25">
      <c r="A125" s="1" t="str">
        <f>MID('Filter Data'!A116,2,LEN('Filter Data'!A116)-2)</f>
        <v>26-Aug-2020</v>
      </c>
      <c r="B125">
        <f>'Filter Data'!R116</f>
        <v>55.366</v>
      </c>
      <c r="C125">
        <f t="shared" si="3"/>
        <v>1.0308187244416655E-2</v>
      </c>
      <c r="D125">
        <f>C125-SET_TRI!C126</f>
        <v>7.0880082386219423E-3</v>
      </c>
      <c r="E125">
        <f t="shared" si="4"/>
        <v>8.1856378692082392E-3</v>
      </c>
      <c r="F125">
        <f t="shared" ca="1" si="5"/>
        <v>0.45589925587308833</v>
      </c>
      <c r="G125">
        <f ca="1">S0*EXP(Drift*(A125-$A$11)+Volatility*SUM($F$12:F125))</f>
        <v>73.175290245952581</v>
      </c>
    </row>
    <row r="126" spans="1:7" x14ac:dyDescent="0.25">
      <c r="A126" s="1" t="str">
        <f>MID('Filter Data'!A117,2,LEN('Filter Data'!A117)-2)</f>
        <v>27-Aug-2020</v>
      </c>
      <c r="B126">
        <f>'Filter Data'!R117</f>
        <v>55.749400000000001</v>
      </c>
      <c r="C126">
        <f t="shared" si="3"/>
        <v>6.9248275114691645E-3</v>
      </c>
      <c r="D126">
        <f>C126-SET_TRI!C127</f>
        <v>3.9466832288624952E-3</v>
      </c>
      <c r="E126">
        <f t="shared" si="4"/>
        <v>5.4111780994208179E-3</v>
      </c>
      <c r="F126">
        <f t="shared" ca="1" si="5"/>
        <v>-0.51195739042029009</v>
      </c>
      <c r="G126">
        <f ca="1">S0*EXP(Drift*(A126-$A$11)+Volatility*SUM($F$12:F126))</f>
        <v>72.943329582870547</v>
      </c>
    </row>
    <row r="127" spans="1:7" x14ac:dyDescent="0.25">
      <c r="A127" s="1" t="str">
        <f>MID('Filter Data'!A118,2,LEN('Filter Data'!A118)-2)</f>
        <v>28-Aug-2020</v>
      </c>
      <c r="B127">
        <f>'Filter Data'!R118</f>
        <v>55.4529</v>
      </c>
      <c r="C127">
        <f t="shared" si="3"/>
        <v>-5.3184428890714836E-3</v>
      </c>
      <c r="D127">
        <f>C127-SET_TRI!C128</f>
        <v>-1.784449348030855E-3</v>
      </c>
      <c r="E127">
        <f t="shared" si="4"/>
        <v>-5.7211959742214345E-3</v>
      </c>
      <c r="F127">
        <f t="shared" ca="1" si="5"/>
        <v>-0.27938393499444347</v>
      </c>
      <c r="G127">
        <f ca="1">S0*EXP(Drift*(A127-$A$11)+Volatility*SUM($F$12:F127))</f>
        <v>72.843197011779552</v>
      </c>
    </row>
    <row r="128" spans="1:7" x14ac:dyDescent="0.25">
      <c r="A128" s="1" t="str">
        <f>MID('Filter Data'!A119,2,LEN('Filter Data'!A119)-2)</f>
        <v>31-Aug-2020</v>
      </c>
      <c r="B128">
        <f>'Filter Data'!R119</f>
        <v>54.650100000000002</v>
      </c>
      <c r="C128">
        <f t="shared" si="3"/>
        <v>-1.4477150879394905E-2</v>
      </c>
      <c r="D128">
        <f>C128-SET_TRI!C129</f>
        <v>-1.5415187627775637E-3</v>
      </c>
      <c r="E128">
        <f t="shared" si="4"/>
        <v>-1.4926992509649748E-2</v>
      </c>
      <c r="F128">
        <f t="shared" ca="1" si="5"/>
        <v>-0.33580723247230704</v>
      </c>
      <c r="G128">
        <f ca="1">S0*EXP(Drift*(A128-$A$11)+Volatility*SUM($F$12:F128))</f>
        <v>72.826415095127203</v>
      </c>
    </row>
    <row r="129" spans="1:7" x14ac:dyDescent="0.25">
      <c r="A129" s="1" t="str">
        <f>MID('Filter Data'!A120,2,LEN('Filter Data'!A120)-2)</f>
        <v>01-Sep-2020</v>
      </c>
      <c r="B129">
        <f>'Filter Data'!R120</f>
        <v>54.412599999999998</v>
      </c>
      <c r="C129">
        <f t="shared" si="3"/>
        <v>-4.345829193359285E-3</v>
      </c>
      <c r="D129">
        <f>C129-SET_TRI!C130</f>
        <v>-1.4550558254836656E-3</v>
      </c>
      <c r="E129">
        <f t="shared" si="4"/>
        <v>-4.8124304009165095E-3</v>
      </c>
      <c r="F129">
        <f t="shared" ca="1" si="5"/>
        <v>-0.97704716590622709</v>
      </c>
      <c r="G129">
        <f ca="1">S0*EXP(Drift*(A129-$A$11)+Volatility*SUM($F$12:F129))</f>
        <v>72.334533208578904</v>
      </c>
    </row>
    <row r="130" spans="1:7" x14ac:dyDescent="0.25">
      <c r="A130" s="1" t="str">
        <f>MID('Filter Data'!A121,2,LEN('Filter Data'!A121)-2)</f>
        <v>03-Sep-2020</v>
      </c>
      <c r="B130">
        <f>'Filter Data'!R121</f>
        <v>54.777000000000001</v>
      </c>
      <c r="C130">
        <f t="shared" si="3"/>
        <v>6.6969782734146764E-3</v>
      </c>
      <c r="D130">
        <f>C130-SET_TRI!C131</f>
        <v>2.7366646841498893E-3</v>
      </c>
      <c r="E130">
        <f t="shared" si="4"/>
        <v>5.4178732797278435E-3</v>
      </c>
      <c r="F130">
        <f t="shared" ca="1" si="5"/>
        <v>-0.82169589625113548</v>
      </c>
      <c r="G130">
        <f ca="1">S0*EXP(Drift*(A130-$A$11)+Volatility*SUM($F$12:F130))</f>
        <v>71.989329225095958</v>
      </c>
    </row>
    <row r="131" spans="1:7" x14ac:dyDescent="0.25">
      <c r="A131" s="1" t="str">
        <f>MID('Filter Data'!A122,2,LEN('Filter Data'!A122)-2)</f>
        <v>08-Sep-2020</v>
      </c>
      <c r="B131">
        <f>'Filter Data'!R122</f>
        <v>53.997700000000002</v>
      </c>
      <c r="C131">
        <f t="shared" si="3"/>
        <v>-1.422677401099E-2</v>
      </c>
      <c r="D131">
        <f>C131-SET_TRI!C132</f>
        <v>-5.2640703264245775E-4</v>
      </c>
      <c r="E131">
        <f t="shared" si="4"/>
        <v>-1.4873380220892702E-2</v>
      </c>
      <c r="F131">
        <f t="shared" ca="1" si="5"/>
        <v>-0.23971537241917543</v>
      </c>
      <c r="G131">
        <f ca="1">S0*EXP(Drift*(A131-$A$11)+Volatility*SUM($F$12:F131))</f>
        <v>72.140239641476498</v>
      </c>
    </row>
    <row r="132" spans="1:7" x14ac:dyDescent="0.25">
      <c r="A132" s="1" t="str">
        <f>MID('Filter Data'!A123,2,LEN('Filter Data'!A123)-2)</f>
        <v>09-Sep-2020</v>
      </c>
      <c r="B132">
        <f>'Filter Data'!R123</f>
        <v>54.153500000000001</v>
      </c>
      <c r="C132">
        <f t="shared" si="3"/>
        <v>2.8853080779366394E-3</v>
      </c>
      <c r="D132">
        <f>C132-SET_TRI!C133</f>
        <v>4.5348406703218259E-3</v>
      </c>
      <c r="E132">
        <f t="shared" si="4"/>
        <v>1.2576529379472881E-3</v>
      </c>
      <c r="F132">
        <f t="shared" ca="1" si="5"/>
        <v>0.88367905411047698</v>
      </c>
      <c r="G132">
        <f ca="1">S0*EXP(Drift*(A132-$A$11)+Volatility*SUM($F$12:F132))</f>
        <v>72.693081763933591</v>
      </c>
    </row>
    <row r="133" spans="1:7" x14ac:dyDescent="0.25">
      <c r="A133" s="1" t="str">
        <f>MID('Filter Data'!A124,2,LEN('Filter Data'!A124)-2)</f>
        <v>10-Sep-2020</v>
      </c>
      <c r="B133">
        <f>'Filter Data'!R124</f>
        <v>53.809800000000003</v>
      </c>
      <c r="C133">
        <f t="shared" si="3"/>
        <v>-6.3467735234102752E-3</v>
      </c>
      <c r="D133">
        <f>C133-SET_TRI!C134</f>
        <v>-4.9027023980937829E-3</v>
      </c>
      <c r="E133">
        <f t="shared" si="4"/>
        <v>-6.1450988077410779E-3</v>
      </c>
      <c r="F133">
        <f t="shared" ca="1" si="5"/>
        <v>0.80788014994574442</v>
      </c>
      <c r="G133">
        <f ca="1">S0*EXP(Drift*(A133-$A$11)+Volatility*SUM($F$12:F133))</f>
        <v>73.207170819468729</v>
      </c>
    </row>
    <row r="134" spans="1:7" x14ac:dyDescent="0.25">
      <c r="A134" s="1" t="str">
        <f>MID('Filter Data'!A125,2,LEN('Filter Data'!A125)-2)</f>
        <v>11-Sep-2020</v>
      </c>
      <c r="B134">
        <f>'Filter Data'!R125</f>
        <v>52.308300000000003</v>
      </c>
      <c r="C134">
        <f t="shared" si="3"/>
        <v>-2.7903839077640134E-2</v>
      </c>
      <c r="D134">
        <f>C134-SET_TRI!C135</f>
        <v>-1.9931884930536835E-2</v>
      </c>
      <c r="E134">
        <f t="shared" si="4"/>
        <v>-2.4788976881560777E-2</v>
      </c>
      <c r="F134">
        <f t="shared" ca="1" si="5"/>
        <v>-1.4959443629346199</v>
      </c>
      <c r="G134">
        <f ca="1">S0*EXP(Drift*(A134-$A$11)+Volatility*SUM($F$12:F134))</f>
        <v>72.421081962444745</v>
      </c>
    </row>
    <row r="135" spans="1:7" x14ac:dyDescent="0.25">
      <c r="A135" s="1" t="str">
        <f>MID('Filter Data'!A126,2,LEN('Filter Data'!A126)-2)</f>
        <v>14-Sep-2020</v>
      </c>
      <c r="B135">
        <f>'Filter Data'!R126</f>
        <v>51.880099999999999</v>
      </c>
      <c r="C135">
        <f t="shared" si="3"/>
        <v>-8.1860813675841866E-3</v>
      </c>
      <c r="D135">
        <f>C135-SET_TRI!C136</f>
        <v>-1.866601406604068E-3</v>
      </c>
      <c r="E135">
        <f t="shared" si="4"/>
        <v>-8.5729104762963786E-3</v>
      </c>
      <c r="F135">
        <f t="shared" ca="1" si="5"/>
        <v>-1.425219799604089</v>
      </c>
      <c r="G135">
        <f ca="1">S0*EXP(Drift*(A135-$A$11)+Volatility*SUM($F$12:F135))</f>
        <v>71.796056150537694</v>
      </c>
    </row>
    <row r="136" spans="1:7" x14ac:dyDescent="0.25">
      <c r="A136" s="1" t="str">
        <f>MID('Filter Data'!A127,2,LEN('Filter Data'!A127)-2)</f>
        <v>16-Sep-2020</v>
      </c>
      <c r="B136">
        <f>'Filter Data'!R127</f>
        <v>53.738399999999999</v>
      </c>
      <c r="C136">
        <f t="shared" si="3"/>
        <v>3.5819129107307036E-2</v>
      </c>
      <c r="D136">
        <f>C136-SET_TRI!C137</f>
        <v>1.816438264443019E-2</v>
      </c>
      <c r="E136">
        <f t="shared" si="4"/>
        <v>3.1549586362520393E-2</v>
      </c>
      <c r="F136">
        <f t="shared" ca="1" si="5"/>
        <v>1.5206389703446457</v>
      </c>
      <c r="G136">
        <f ca="1">S0*EXP(Drift*(A136-$A$11)+Volatility*SUM($F$12:F136))</f>
        <v>72.761513298005468</v>
      </c>
    </row>
    <row r="137" spans="1:7" x14ac:dyDescent="0.25">
      <c r="A137" s="1" t="str">
        <f>MID('Filter Data'!A128,2,LEN('Filter Data'!A128)-2)</f>
        <v>17-Sep-2020</v>
      </c>
      <c r="B137">
        <f>'Filter Data'!R128</f>
        <v>53.040500000000002</v>
      </c>
      <c r="C137">
        <f t="shared" si="3"/>
        <v>-1.2986988819912709E-2</v>
      </c>
      <c r="D137">
        <f>C137-SET_TRI!C138</f>
        <v>-4.3193642896343313E-3</v>
      </c>
      <c r="E137">
        <f t="shared" si="4"/>
        <v>-1.2898385674885616E-2</v>
      </c>
      <c r="F137">
        <f t="shared" ca="1" si="5"/>
        <v>-0.9833004739761686</v>
      </c>
      <c r="G137">
        <f ca="1">S0*EXP(Drift*(A137-$A$11)+Volatility*SUM($F$12:F137))</f>
        <v>72.266569684573881</v>
      </c>
    </row>
    <row r="138" spans="1:7" x14ac:dyDescent="0.25">
      <c r="A138" s="1" t="str">
        <f>MID('Filter Data'!A129,2,LEN('Filter Data'!A129)-2)</f>
        <v>18-Sep-2020</v>
      </c>
      <c r="B138">
        <f>'Filter Data'!R129</f>
        <v>53.568600000000004</v>
      </c>
      <c r="C138">
        <f t="shared" si="3"/>
        <v>9.956542641943459E-3</v>
      </c>
      <c r="D138">
        <f>C138-SET_TRI!C139</f>
        <v>8.5471753787699709E-3</v>
      </c>
      <c r="E138">
        <f t="shared" si="4"/>
        <v>7.5511550328305034E-3</v>
      </c>
      <c r="F138">
        <f t="shared" ca="1" si="5"/>
        <v>-0.56315764223442111</v>
      </c>
      <c r="G138">
        <f ca="1">S0*EXP(Drift*(A138-$A$11)+Volatility*SUM($F$12:F138))</f>
        <v>72.008929135714553</v>
      </c>
    </row>
    <row r="139" spans="1:7" x14ac:dyDescent="0.25">
      <c r="A139" s="1" t="str">
        <f>MID('Filter Data'!A130,2,LEN('Filter Data'!A130)-2)</f>
        <v>21-Sep-2020</v>
      </c>
      <c r="B139">
        <f>'Filter Data'!R130</f>
        <v>52.9435</v>
      </c>
      <c r="C139">
        <f t="shared" si="3"/>
        <v>-1.1669149464425117E-2</v>
      </c>
      <c r="D139">
        <f>C139-SET_TRI!C140</f>
        <v>1.6580363973583284E-3</v>
      </c>
      <c r="E139">
        <f t="shared" si="4"/>
        <v>-1.273917812183655E-2</v>
      </c>
      <c r="F139">
        <f t="shared" ca="1" si="5"/>
        <v>-2.299990431574618</v>
      </c>
      <c r="G139">
        <f ca="1">S0*EXP(Drift*(A139-$A$11)+Volatility*SUM($F$12:F139))</f>
        <v>70.905438761038937</v>
      </c>
    </row>
    <row r="140" spans="1:7" x14ac:dyDescent="0.25">
      <c r="A140" s="1" t="str">
        <f>MID('Filter Data'!A131,2,LEN('Filter Data'!A131)-2)</f>
        <v>22-Sep-2020</v>
      </c>
      <c r="B140">
        <f>'Filter Data'!R131</f>
        <v>53.0379</v>
      </c>
      <c r="C140">
        <f t="shared" si="3"/>
        <v>1.7830328557802235E-3</v>
      </c>
      <c r="D140">
        <f>C140-SET_TRI!C141</f>
        <v>1.0332808839629969E-2</v>
      </c>
      <c r="E140">
        <f t="shared" si="4"/>
        <v>-9.6847371433075348E-4</v>
      </c>
      <c r="F140">
        <f t="shared" ca="1" si="5"/>
        <v>-0.17156962274572679</v>
      </c>
      <c r="G140">
        <f ca="1">S0*EXP(Drift*(A140-$A$11)+Volatility*SUM($F$12:F140))</f>
        <v>70.867254609352301</v>
      </c>
    </row>
    <row r="141" spans="1:7" x14ac:dyDescent="0.25">
      <c r="A141" s="1" t="str">
        <f>MID('Filter Data'!A132,2,LEN('Filter Data'!A132)-2)</f>
        <v>23-Sep-2020</v>
      </c>
      <c r="B141">
        <f>'Filter Data'!R132</f>
        <v>53.298699999999997</v>
      </c>
      <c r="C141">
        <f t="shared" ref="C141:C204" si="6">(B141-B140)/B140</f>
        <v>4.9172384276148966E-3</v>
      </c>
      <c r="D141">
        <f>C141-SET_TRI!C142</f>
        <v>1.2993965479021919E-2</v>
      </c>
      <c r="E141">
        <f t="shared" ref="E141:E204" si="7">C141-($B$4+$B$5*D141)</f>
        <v>1.6499055184098256E-3</v>
      </c>
      <c r="F141">
        <f t="shared" ref="F141:F204" ca="1" si="8">SQRT(A141-A140)*_xlfn.NORM.INV(RAND(),0,1)</f>
        <v>0.43705124115480187</v>
      </c>
      <c r="G141">
        <f ca="1">S0*EXP(Drift*(A141-$A$11)+Volatility*SUM($F$12:F141))</f>
        <v>71.163750585634133</v>
      </c>
    </row>
    <row r="142" spans="1:7" x14ac:dyDescent="0.25">
      <c r="A142" s="1" t="str">
        <f>MID('Filter Data'!A133,2,LEN('Filter Data'!A133)-2)</f>
        <v>25-Sep-2020</v>
      </c>
      <c r="B142">
        <f>'Filter Data'!R133</f>
        <v>52.850200000000001</v>
      </c>
      <c r="C142">
        <f t="shared" si="6"/>
        <v>-8.4148393863264156E-3</v>
      </c>
      <c r="D142">
        <f>C142-SET_TRI!C143</f>
        <v>1.1860950263268319E-2</v>
      </c>
      <c r="E142">
        <f t="shared" si="7"/>
        <v>-1.1462553847587129E-2</v>
      </c>
      <c r="F142">
        <f t="shared" ca="1" si="8"/>
        <v>0.70054192371749435</v>
      </c>
      <c r="G142">
        <f ca="1">S0*EXP(Drift*(A142-$A$11)+Volatility*SUM($F$12:F142))</f>
        <v>71.664071813558067</v>
      </c>
    </row>
    <row r="143" spans="1:7" x14ac:dyDescent="0.25">
      <c r="A143" s="1" t="str">
        <f>MID('Filter Data'!A134,2,LEN('Filter Data'!A134)-2)</f>
        <v>28-Sep-2020</v>
      </c>
      <c r="B143">
        <f>'Filter Data'!R134</f>
        <v>53.757599999999996</v>
      </c>
      <c r="C143">
        <f t="shared" si="6"/>
        <v>1.7169282235450303E-2</v>
      </c>
      <c r="D143">
        <f>C143-SET_TRI!C144</f>
        <v>-3.1811572459552601E-3</v>
      </c>
      <c r="E143">
        <f t="shared" si="7"/>
        <v>1.7037260572534397E-2</v>
      </c>
      <c r="F143">
        <f t="shared" ca="1" si="8"/>
        <v>0.85211679885666758</v>
      </c>
      <c r="G143">
        <f ca="1">S0*EXP(Drift*(A143-$A$11)+Volatility*SUM($F$12:F143))</f>
        <v>72.309793641105102</v>
      </c>
    </row>
    <row r="144" spans="1:7" x14ac:dyDescent="0.25">
      <c r="A144" s="1" t="str">
        <f>MID('Filter Data'!A135,2,LEN('Filter Data'!A135)-2)</f>
        <v>29-Sep-2020</v>
      </c>
      <c r="B144">
        <f>'Filter Data'!R135</f>
        <v>53.462299999999999</v>
      </c>
      <c r="C144">
        <f t="shared" si="6"/>
        <v>-5.4931767787251935E-3</v>
      </c>
      <c r="D144">
        <f>C144-SET_TRI!C145</f>
        <v>1.4918476482758359E-3</v>
      </c>
      <c r="E144">
        <f t="shared" si="7"/>
        <v>-6.5309921748919085E-3</v>
      </c>
      <c r="F144">
        <f t="shared" ca="1" si="8"/>
        <v>1.4147698105202082</v>
      </c>
      <c r="G144">
        <f ca="1">S0*EXP(Drift*(A144-$A$11)+Volatility*SUM($F$12:F144))</f>
        <v>73.164262986198679</v>
      </c>
    </row>
    <row r="145" spans="1:7" x14ac:dyDescent="0.25">
      <c r="A145" s="1" t="str">
        <f>MID('Filter Data'!A136,2,LEN('Filter Data'!A136)-2)</f>
        <v>30-Sep-2020</v>
      </c>
      <c r="B145">
        <f>'Filter Data'!R136</f>
        <v>52.767299999999999</v>
      </c>
      <c r="C145">
        <f t="shared" si="6"/>
        <v>-1.2999814822781666E-2</v>
      </c>
      <c r="D145">
        <f>C145-SET_TRI!C146</f>
        <v>5.7143877946436907E-3</v>
      </c>
      <c r="E145">
        <f t="shared" si="7"/>
        <v>-1.4856107941430904E-2</v>
      </c>
      <c r="F145">
        <f t="shared" ca="1" si="8"/>
        <v>7.7847203752088215E-2</v>
      </c>
      <c r="G145">
        <f ca="1">S0*EXP(Drift*(A145-$A$11)+Volatility*SUM($F$12:F145))</f>
        <v>73.266256447609493</v>
      </c>
    </row>
    <row r="146" spans="1:7" x14ac:dyDescent="0.25">
      <c r="A146" s="1" t="str">
        <f>MID('Filter Data'!A137,2,LEN('Filter Data'!A137)-2)</f>
        <v>09-Oct-2020</v>
      </c>
      <c r="B146">
        <f>'Filter Data'!R137</f>
        <v>54.930900000000001</v>
      </c>
      <c r="C146">
        <f t="shared" si="6"/>
        <v>4.1002666424092241E-2</v>
      </c>
      <c r="D146">
        <f>C146-SET_TRI!C147</f>
        <v>1.5741392567609529E-2</v>
      </c>
      <c r="E146">
        <f t="shared" si="7"/>
        <v>3.7202784909496578E-2</v>
      </c>
      <c r="F146">
        <f t="shared" ca="1" si="8"/>
        <v>-4.1812850558855965</v>
      </c>
      <c r="G146">
        <f ca="1">S0*EXP(Drift*(A146-$A$11)+Volatility*SUM($F$12:F146))</f>
        <v>71.437817665699896</v>
      </c>
    </row>
    <row r="147" spans="1:7" x14ac:dyDescent="0.25">
      <c r="A147" s="1" t="str">
        <f>MID('Filter Data'!A138,2,LEN('Filter Data'!A138)-2)</f>
        <v>14-Oct-2020</v>
      </c>
      <c r="B147">
        <f>'Filter Data'!R138</f>
        <v>55.399299999999997</v>
      </c>
      <c r="C147">
        <f t="shared" si="6"/>
        <v>8.5270767455110971E-3</v>
      </c>
      <c r="D147">
        <f>C147-SET_TRI!C148</f>
        <v>1.5998280829386376E-2</v>
      </c>
      <c r="E147">
        <f t="shared" si="7"/>
        <v>4.6774011941168835E-3</v>
      </c>
      <c r="F147">
        <f t="shared" ca="1" si="8"/>
        <v>0.94814727438188973</v>
      </c>
      <c r="G147">
        <f ca="1">S0*EXP(Drift*(A147-$A$11)+Volatility*SUM($F$12:F147))</f>
        <v>72.249215219670418</v>
      </c>
    </row>
    <row r="148" spans="1:7" x14ac:dyDescent="0.25">
      <c r="A148" s="1" t="str">
        <f>MID('Filter Data'!A139,2,LEN('Filter Data'!A139)-2)</f>
        <v>16-Oct-2020</v>
      </c>
      <c r="B148">
        <f>'Filter Data'!R139</f>
        <v>53.8155</v>
      </c>
      <c r="C148">
        <f t="shared" si="6"/>
        <v>-2.8588808883866702E-2</v>
      </c>
      <c r="D148">
        <f>C148-SET_TRI!C149</f>
        <v>-5.5497751342992001E-3</v>
      </c>
      <c r="E148">
        <f t="shared" si="7"/>
        <v>-2.8261708571032843E-2</v>
      </c>
      <c r="F148">
        <f t="shared" ca="1" si="8"/>
        <v>2.0975227664768954</v>
      </c>
      <c r="G148">
        <f ca="1">S0*EXP(Drift*(A148-$A$11)+Volatility*SUM($F$12:F148))</f>
        <v>73.548645343384536</v>
      </c>
    </row>
    <row r="149" spans="1:7" x14ac:dyDescent="0.25">
      <c r="A149" s="1" t="str">
        <f>MID('Filter Data'!A140,2,LEN('Filter Data'!A140)-2)</f>
        <v>20-Oct-2020</v>
      </c>
      <c r="B149">
        <f>'Filter Data'!R140</f>
        <v>53.282400000000003</v>
      </c>
      <c r="C149">
        <f t="shared" si="6"/>
        <v>-9.9060679543997079E-3</v>
      </c>
      <c r="D149">
        <f>C149-SET_TRI!C150</f>
        <v>1.0433578645206545E-2</v>
      </c>
      <c r="E149">
        <f t="shared" si="7"/>
        <v>-1.2677107279228071E-2</v>
      </c>
      <c r="F149">
        <f t="shared" ca="1" si="8"/>
        <v>-1.4280996801566723</v>
      </c>
      <c r="G149">
        <f ca="1">S0*EXP(Drift*(A149-$A$11)+Volatility*SUM($F$12:F149))</f>
        <v>72.969895338105871</v>
      </c>
    </row>
    <row r="150" spans="1:7" x14ac:dyDescent="0.25">
      <c r="A150" s="1" t="str">
        <f>MID('Filter Data'!A141,2,LEN('Filter Data'!A141)-2)</f>
        <v>21-Oct-2020</v>
      </c>
      <c r="B150">
        <f>'Filter Data'!R141</f>
        <v>53.484400000000001</v>
      </c>
      <c r="C150">
        <f t="shared" si="6"/>
        <v>3.7911205200966578E-3</v>
      </c>
      <c r="D150">
        <f>C150-SET_TRI!C151</f>
        <v>-1.9902521023829273E-3</v>
      </c>
      <c r="E150">
        <f t="shared" si="7"/>
        <v>3.4282592924125515E-3</v>
      </c>
      <c r="F150">
        <f t="shared" ca="1" si="8"/>
        <v>1.4969325238134585</v>
      </c>
      <c r="G150">
        <f ca="1">S0*EXP(Drift*(A150-$A$11)+Volatility*SUM($F$12:F150))</f>
        <v>73.879162957435668</v>
      </c>
    </row>
    <row r="151" spans="1:7" x14ac:dyDescent="0.25">
      <c r="A151" s="1" t="str">
        <f>MID('Filter Data'!A142,2,LEN('Filter Data'!A142)-2)</f>
        <v>22-Oct-2020</v>
      </c>
      <c r="B151">
        <f>'Filter Data'!R142</f>
        <v>53.706600000000002</v>
      </c>
      <c r="C151">
        <f t="shared" si="6"/>
        <v>4.1544824285212291E-3</v>
      </c>
      <c r="D151">
        <f>C151-SET_TRI!C152</f>
        <v>7.3278532985972759E-3</v>
      </c>
      <c r="E151">
        <f t="shared" si="7"/>
        <v>1.9854425922082196E-3</v>
      </c>
      <c r="F151">
        <f t="shared" ca="1" si="8"/>
        <v>0.37372332291778348</v>
      </c>
      <c r="G151">
        <f ca="1">S0*EXP(Drift*(A151-$A$11)+Volatility*SUM($F$12:F151))</f>
        <v>74.151881733302687</v>
      </c>
    </row>
    <row r="152" spans="1:7" x14ac:dyDescent="0.25">
      <c r="A152" s="1" t="str">
        <f>MID('Filter Data'!A143,2,LEN('Filter Data'!A143)-2)</f>
        <v>27-Oct-2020</v>
      </c>
      <c r="B152">
        <f>'Filter Data'!R143</f>
        <v>53.543100000000003</v>
      </c>
      <c r="C152">
        <f t="shared" si="6"/>
        <v>-3.0443185753706078E-3</v>
      </c>
      <c r="D152">
        <f>C152-SET_TRI!C153</f>
        <v>2.142592472251739E-3</v>
      </c>
      <c r="E152">
        <f t="shared" si="7"/>
        <v>-4.2082713492726737E-3</v>
      </c>
      <c r="F152">
        <f t="shared" ca="1" si="8"/>
        <v>-1.5218549438630504</v>
      </c>
      <c r="G152">
        <f ca="1">S0*EXP(Drift*(A152-$A$11)+Volatility*SUM($F$12:F152))</f>
        <v>73.57309372107288</v>
      </c>
    </row>
    <row r="153" spans="1:7" x14ac:dyDescent="0.25">
      <c r="A153" s="1" t="str">
        <f>MID('Filter Data'!A144,2,LEN('Filter Data'!A144)-2)</f>
        <v>02-Nov-2020</v>
      </c>
      <c r="B153">
        <f>'Filter Data'!R144</f>
        <v>52.717500000000001</v>
      </c>
      <c r="C153">
        <f t="shared" si="6"/>
        <v>-1.5419353754265282E-2</v>
      </c>
      <c r="D153">
        <f>C153-SET_TRI!C154</f>
        <v>-5.0744761754595909E-3</v>
      </c>
      <c r="E153">
        <f t="shared" si="7"/>
        <v>-1.5184383201207418E-2</v>
      </c>
      <c r="F153">
        <f t="shared" ca="1" si="8"/>
        <v>-1.0485569032423154</v>
      </c>
      <c r="G153">
        <f ca="1">S0*EXP(Drift*(A153-$A$11)+Volatility*SUM($F$12:F153))</f>
        <v>73.324819147135599</v>
      </c>
    </row>
    <row r="154" spans="1:7" x14ac:dyDescent="0.25">
      <c r="A154" s="1" t="str">
        <f>MID('Filter Data'!A145,2,LEN('Filter Data'!A145)-2)</f>
        <v>04-Nov-2020</v>
      </c>
      <c r="B154">
        <f>'Filter Data'!R145</f>
        <v>53.823599999999999</v>
      </c>
      <c r="C154">
        <f t="shared" si="6"/>
        <v>2.0981647460520659E-2</v>
      </c>
      <c r="D154">
        <f>C154-SET_TRI!C155</f>
        <v>2.0466321985094446E-3</v>
      </c>
      <c r="E154">
        <f t="shared" si="7"/>
        <v>1.9836295183849852E-2</v>
      </c>
      <c r="F154">
        <f t="shared" ca="1" si="8"/>
        <v>3.8463298966128265</v>
      </c>
      <c r="G154">
        <f ca="1">S0*EXP(Drift*(A154-$A$11)+Volatility*SUM($F$12:F154))</f>
        <v>75.661481695296018</v>
      </c>
    </row>
    <row r="155" spans="1:7" x14ac:dyDescent="0.25">
      <c r="A155" s="1" t="str">
        <f>MID('Filter Data'!A146,2,LEN('Filter Data'!A146)-2)</f>
        <v>05-Nov-2020</v>
      </c>
      <c r="B155">
        <f>'Filter Data'!R146</f>
        <v>55.322200000000002</v>
      </c>
      <c r="C155">
        <f t="shared" si="6"/>
        <v>2.7842805014900589E-2</v>
      </c>
      <c r="D155">
        <f>C155-SET_TRI!C156</f>
        <v>-1.7242686854157366E-2</v>
      </c>
      <c r="E155">
        <f t="shared" si="7"/>
        <v>3.0436405448968577E-2</v>
      </c>
      <c r="F155">
        <f t="shared" ca="1" si="8"/>
        <v>-1.7268264697744717</v>
      </c>
      <c r="G155">
        <f ca="1">S0*EXP(Drift*(A155-$A$11)+Volatility*SUM($F$12:F155))</f>
        <v>74.715314879332126</v>
      </c>
    </row>
    <row r="156" spans="1:7" x14ac:dyDescent="0.25">
      <c r="A156" s="1" t="str">
        <f>MID('Filter Data'!A147,2,LEN('Filter Data'!A147)-2)</f>
        <v>06-Nov-2020</v>
      </c>
      <c r="B156">
        <f>'Filter Data'!R147</f>
        <v>55.092100000000002</v>
      </c>
      <c r="C156">
        <f t="shared" si="6"/>
        <v>-4.1592706002292062E-3</v>
      </c>
      <c r="D156">
        <f>C156-SET_TRI!C157</f>
        <v>-2.2345510227420062E-3</v>
      </c>
      <c r="E156">
        <f t="shared" si="7"/>
        <v>-4.4747780510374585E-3</v>
      </c>
      <c r="F156">
        <f t="shared" ca="1" si="8"/>
        <v>-0.35447637494796463</v>
      </c>
      <c r="G156">
        <f ca="1">S0*EXP(Drift*(A156-$A$11)+Volatility*SUM($F$12:F156))</f>
        <v>74.569368407855649</v>
      </c>
    </row>
    <row r="157" spans="1:7" x14ac:dyDescent="0.25">
      <c r="A157" s="1" t="str">
        <f>MID('Filter Data'!A148,2,LEN('Filter Data'!A148)-2)</f>
        <v>09-Nov-2020</v>
      </c>
      <c r="B157">
        <f>'Filter Data'!R148</f>
        <v>56.311399999999999</v>
      </c>
      <c r="C157">
        <f t="shared" si="6"/>
        <v>2.2132029819157319E-2</v>
      </c>
      <c r="D157">
        <f>C157-SET_TRI!C158</f>
        <v>-4.2119201193183027E-3</v>
      </c>
      <c r="E157">
        <f t="shared" si="7"/>
        <v>2.2199806481364603E-2</v>
      </c>
      <c r="F157">
        <f t="shared" ca="1" si="8"/>
        <v>2.0482610632243805</v>
      </c>
      <c r="G157">
        <f ca="1">S0*EXP(Drift*(A157-$A$11)+Volatility*SUM($F$12:F157))</f>
        <v>75.941551231135506</v>
      </c>
    </row>
    <row r="158" spans="1:7" x14ac:dyDescent="0.25">
      <c r="A158" s="1" t="str">
        <f>MID('Filter Data'!A149,2,LEN('Filter Data'!A149)-2)</f>
        <v>10-Nov-2020</v>
      </c>
      <c r="B158">
        <f>'Filter Data'!R149</f>
        <v>57.938400000000001</v>
      </c>
      <c r="C158">
        <f t="shared" si="6"/>
        <v>2.8892906232130661E-2</v>
      </c>
      <c r="D158">
        <f>C158-SET_TRI!C159</f>
        <v>-4.0179543168539875E-2</v>
      </c>
      <c r="E158">
        <f t="shared" si="7"/>
        <v>3.5932481190147962E-2</v>
      </c>
      <c r="F158">
        <f t="shared" ca="1" si="8"/>
        <v>0.72417420011623679</v>
      </c>
      <c r="G158">
        <f ca="1">S0*EXP(Drift*(A158-$A$11)+Volatility*SUM($F$12:F158))</f>
        <v>76.429048484586602</v>
      </c>
    </row>
    <row r="159" spans="1:7" x14ac:dyDescent="0.25">
      <c r="A159" s="1" t="str">
        <f>MID('Filter Data'!A150,2,LEN('Filter Data'!A150)-2)</f>
        <v>12-Nov-2020</v>
      </c>
      <c r="B159">
        <f>'Filter Data'!R150</f>
        <v>58.419499999999999</v>
      </c>
      <c r="C159">
        <f t="shared" si="6"/>
        <v>8.3036466315948975E-3</v>
      </c>
      <c r="D159">
        <f>C159-SET_TRI!C160</f>
        <v>1.6728168533981496E-2</v>
      </c>
      <c r="E159">
        <f t="shared" si="7"/>
        <v>4.3124930112144414E-3</v>
      </c>
      <c r="F159">
        <f t="shared" ca="1" si="8"/>
        <v>1.5216861872381438</v>
      </c>
      <c r="G159">
        <f ca="1">S0*EXP(Drift*(A159-$A$11)+Volatility*SUM($F$12:F159))</f>
        <v>77.457434715476552</v>
      </c>
    </row>
    <row r="160" spans="1:7" x14ac:dyDescent="0.25">
      <c r="A160" s="1" t="str">
        <f>MID('Filter Data'!A151,2,LEN('Filter Data'!A151)-2)</f>
        <v>17-Nov-2020</v>
      </c>
      <c r="B160">
        <f>'Filter Data'!R151</f>
        <v>58.380800000000001</v>
      </c>
      <c r="C160">
        <f t="shared" si="6"/>
        <v>-6.6245003808657423E-4</v>
      </c>
      <c r="D160">
        <f>C160-SET_TRI!C161</f>
        <v>-1.0329827304202096E-2</v>
      </c>
      <c r="E160">
        <f t="shared" si="7"/>
        <v>5.9119355858914592E-4</v>
      </c>
      <c r="F160">
        <f t="shared" ca="1" si="8"/>
        <v>-2.9972561153605701</v>
      </c>
      <c r="G160">
        <f ca="1">S0*EXP(Drift*(A160-$A$11)+Volatility*SUM($F$12:F160))</f>
        <v>75.979649164398282</v>
      </c>
    </row>
    <row r="161" spans="1:7" x14ac:dyDescent="0.25">
      <c r="A161" s="1" t="str">
        <f>MID('Filter Data'!A152,2,LEN('Filter Data'!A152)-2)</f>
        <v>18-Nov-2020</v>
      </c>
      <c r="B161">
        <f>'Filter Data'!R152</f>
        <v>59.426499999999997</v>
      </c>
      <c r="C161">
        <f t="shared" si="6"/>
        <v>1.7911710699407966E-2</v>
      </c>
      <c r="D161">
        <f>C161-SET_TRI!C162</f>
        <v>4.395869595235977E-3</v>
      </c>
      <c r="E161">
        <f t="shared" si="7"/>
        <v>1.6310993072167913E-2</v>
      </c>
      <c r="F161">
        <f t="shared" ca="1" si="8"/>
        <v>0.93111539537454979</v>
      </c>
      <c r="G161">
        <f ca="1">S0*EXP(Drift*(A161-$A$11)+Volatility*SUM($F$12:F161))</f>
        <v>76.59004790466193</v>
      </c>
    </row>
    <row r="162" spans="1:7" x14ac:dyDescent="0.25">
      <c r="A162" s="1" t="str">
        <f>MID('Filter Data'!A153,2,LEN('Filter Data'!A153)-2)</f>
        <v>19-Nov-2020</v>
      </c>
      <c r="B162">
        <f>'Filter Data'!R153</f>
        <v>60.306199999999997</v>
      </c>
      <c r="C162">
        <f t="shared" si="6"/>
        <v>1.4803160206305264E-2</v>
      </c>
      <c r="D162">
        <f>C162-SET_TRI!C163</f>
        <v>1.346498588574674E-2</v>
      </c>
      <c r="E162">
        <f t="shared" si="7"/>
        <v>1.144452687214851E-2</v>
      </c>
      <c r="F162">
        <f t="shared" ca="1" si="8"/>
        <v>-0.91675826217678924</v>
      </c>
      <c r="G162">
        <f ca="1">S0*EXP(Drift*(A162-$A$11)+Volatility*SUM($F$12:F162))</f>
        <v>76.108275269632372</v>
      </c>
    </row>
    <row r="163" spans="1:7" x14ac:dyDescent="0.25">
      <c r="A163" s="1" t="str">
        <f>MID('Filter Data'!A154,2,LEN('Filter Data'!A154)-2)</f>
        <v>20-Nov-2020</v>
      </c>
      <c r="B163">
        <f>'Filter Data'!R154</f>
        <v>60.933900000000001</v>
      </c>
      <c r="C163">
        <f t="shared" si="6"/>
        <v>1.0408548374794041E-2</v>
      </c>
      <c r="D163">
        <f>C163-SET_TRI!C164</f>
        <v>-6.1911865959212945E-3</v>
      </c>
      <c r="E163">
        <f t="shared" si="7"/>
        <v>1.0859976929417198E-2</v>
      </c>
      <c r="F163">
        <f t="shared" ca="1" si="8"/>
        <v>1.4193371479337029</v>
      </c>
      <c r="G163">
        <f ca="1">S0*EXP(Drift*(A163-$A$11)+Volatility*SUM($F$12:F163))</f>
        <v>77.010354572716551</v>
      </c>
    </row>
    <row r="164" spans="1:7" x14ac:dyDescent="0.25">
      <c r="A164" s="1" t="str">
        <f>MID('Filter Data'!A155,2,LEN('Filter Data'!A155)-2)</f>
        <v>23-Nov-2020</v>
      </c>
      <c r="B164">
        <f>'Filter Data'!R155</f>
        <v>61.775700000000001</v>
      </c>
      <c r="C164">
        <f t="shared" si="6"/>
        <v>1.3814969992073364E-2</v>
      </c>
      <c r="D164">
        <f>C164-SET_TRI!C165</f>
        <v>-1.1891456448696075E-2</v>
      </c>
      <c r="E164">
        <f t="shared" si="7"/>
        <v>1.5371312585382001E-2</v>
      </c>
      <c r="F164">
        <f t="shared" ca="1" si="8"/>
        <v>-3.3163361543294392</v>
      </c>
      <c r="G164">
        <f ca="1">S0*EXP(Drift*(A164-$A$11)+Volatility*SUM($F$12:F164))</f>
        <v>75.235659651455663</v>
      </c>
    </row>
    <row r="165" spans="1:7" x14ac:dyDescent="0.25">
      <c r="A165" s="1" t="str">
        <f>MID('Filter Data'!A156,2,LEN('Filter Data'!A156)-2)</f>
        <v>24-Nov-2020</v>
      </c>
      <c r="B165">
        <f>'Filter Data'!R156</f>
        <v>60.237699999999997</v>
      </c>
      <c r="C165">
        <f t="shared" si="6"/>
        <v>-2.4896520800249997E-2</v>
      </c>
      <c r="D165">
        <f>C165-SET_TRI!C166</f>
        <v>-8.9587455998420586E-3</v>
      </c>
      <c r="E165">
        <f t="shared" si="7"/>
        <v>-2.3908641362545589E-2</v>
      </c>
      <c r="F165">
        <f t="shared" ca="1" si="8"/>
        <v>-1.4020969518887354</v>
      </c>
      <c r="G165">
        <f ca="1">S0*EXP(Drift*(A165-$A$11)+Volatility*SUM($F$12:F165))</f>
        <v>74.481906437848053</v>
      </c>
    </row>
    <row r="166" spans="1:7" x14ac:dyDescent="0.25">
      <c r="A166" s="1" t="str">
        <f>MID('Filter Data'!A157,2,LEN('Filter Data'!A157)-2)</f>
        <v>01-Dec-2020</v>
      </c>
      <c r="B166">
        <f>'Filter Data'!R157</f>
        <v>62.410800000000002</v>
      </c>
      <c r="C166">
        <f t="shared" si="6"/>
        <v>3.6075414565961271E-2</v>
      </c>
      <c r="D166">
        <f>C166-SET_TRI!C167</f>
        <v>2.8650010900688163E-2</v>
      </c>
      <c r="E166">
        <f t="shared" si="7"/>
        <v>2.9773385962783751E-2</v>
      </c>
      <c r="F166">
        <f t="shared" ca="1" si="8"/>
        <v>-1.2218645575599232</v>
      </c>
      <c r="G166">
        <f ca="1">S0*EXP(Drift*(A166-$A$11)+Volatility*SUM($F$12:F166))</f>
        <v>74.189591567323134</v>
      </c>
    </row>
    <row r="167" spans="1:7" x14ac:dyDescent="0.25">
      <c r="A167" s="1" t="str">
        <f>MID('Filter Data'!A158,2,LEN('Filter Data'!A158)-2)</f>
        <v>02-Dec-2020</v>
      </c>
      <c r="B167">
        <f>'Filter Data'!R158</f>
        <v>62.342700000000001</v>
      </c>
      <c r="C167">
        <f t="shared" si="6"/>
        <v>-1.0911572996981477E-3</v>
      </c>
      <c r="D167">
        <f>C167-SET_TRI!C168</f>
        <v>1.176909494107897E-3</v>
      </c>
      <c r="E167">
        <f t="shared" si="7"/>
        <v>-2.0679265354469553E-3</v>
      </c>
      <c r="F167">
        <f t="shared" ca="1" si="8"/>
        <v>0.30523458826389233</v>
      </c>
      <c r="G167">
        <f ca="1">S0*EXP(Drift*(A167-$A$11)+Volatility*SUM($F$12:F167))</f>
        <v>74.423968012611283</v>
      </c>
    </row>
    <row r="168" spans="1:7" x14ac:dyDescent="0.25">
      <c r="A168" s="1" t="str">
        <f>MID('Filter Data'!A159,2,LEN('Filter Data'!A159)-2)</f>
        <v>03-Dec-2020</v>
      </c>
      <c r="B168">
        <f>'Filter Data'!R159</f>
        <v>63.3765</v>
      </c>
      <c r="C168">
        <f t="shared" si="6"/>
        <v>1.6582534923896452E-2</v>
      </c>
      <c r="D168">
        <f>C168-SET_TRI!C169</f>
        <v>1.7466515709474474E-3</v>
      </c>
      <c r="E168">
        <f t="shared" si="7"/>
        <v>1.549532950961771E-2</v>
      </c>
      <c r="F168">
        <f t="shared" ca="1" si="8"/>
        <v>0.32831847992687335</v>
      </c>
      <c r="G168">
        <f ca="1">S0*EXP(Drift*(A168-$A$11)+Volatility*SUM($F$12:F168))</f>
        <v>74.672433967425391</v>
      </c>
    </row>
    <row r="169" spans="1:7" x14ac:dyDescent="0.25">
      <c r="A169" s="1" t="str">
        <f>MID('Filter Data'!A160,2,LEN('Filter Data'!A160)-2)</f>
        <v>04-Dec-2020</v>
      </c>
      <c r="B169">
        <f>'Filter Data'!R160</f>
        <v>63.839300000000001</v>
      </c>
      <c r="C169">
        <f t="shared" si="6"/>
        <v>7.3023912649010508E-3</v>
      </c>
      <c r="D169">
        <f>C169-SET_TRI!C170</f>
        <v>-2.4317951117480297E-3</v>
      </c>
      <c r="E169">
        <f t="shared" si="7"/>
        <v>7.0251166993103983E-3</v>
      </c>
      <c r="F169">
        <f t="shared" ca="1" si="8"/>
        <v>1.5279347849173177</v>
      </c>
      <c r="G169">
        <f ca="1">S0*EXP(Drift*(A169-$A$11)+Volatility*SUM($F$12:F169))</f>
        <v>75.621072039503233</v>
      </c>
    </row>
    <row r="170" spans="1:7" x14ac:dyDescent="0.25">
      <c r="A170" s="1" t="str">
        <f>MID('Filter Data'!A161,2,LEN('Filter Data'!A161)-2)</f>
        <v>08-Dec-2020</v>
      </c>
      <c r="B170">
        <f>'Filter Data'!R161</f>
        <v>64.801100000000005</v>
      </c>
      <c r="C170">
        <f t="shared" si="6"/>
        <v>1.5065954670555657E-2</v>
      </c>
      <c r="D170">
        <f>C170-SET_TRI!C171</f>
        <v>-1.7613135224724043E-3</v>
      </c>
      <c r="E170">
        <f t="shared" si="7"/>
        <v>1.4658717043600432E-2</v>
      </c>
      <c r="F170">
        <f t="shared" ca="1" si="8"/>
        <v>-2.8499689035136129</v>
      </c>
      <c r="G170">
        <f ca="1">S0*EXP(Drift*(A170-$A$11)+Volatility*SUM($F$12:F170))</f>
        <v>74.204333360968391</v>
      </c>
    </row>
    <row r="171" spans="1:7" x14ac:dyDescent="0.25">
      <c r="A171" s="1" t="str">
        <f>MID('Filter Data'!A162,2,LEN('Filter Data'!A162)-2)</f>
        <v>14-Dec-2020</v>
      </c>
      <c r="B171">
        <f>'Filter Data'!R162</f>
        <v>63.227699999999999</v>
      </c>
      <c r="C171">
        <f t="shared" si="6"/>
        <v>-2.4280452029363797E-2</v>
      </c>
      <c r="D171">
        <f>C171-SET_TRI!C172</f>
        <v>-1.5978337908239611E-2</v>
      </c>
      <c r="E171">
        <f t="shared" si="7"/>
        <v>-2.1931927168246393E-2</v>
      </c>
      <c r="F171">
        <f t="shared" ca="1" si="8"/>
        <v>1.9092641377704784</v>
      </c>
      <c r="G171">
        <f ca="1">S0*EXP(Drift*(A171-$A$11)+Volatility*SUM($F$12:F171))</f>
        <v>75.667640766739225</v>
      </c>
    </row>
    <row r="172" spans="1:7" x14ac:dyDescent="0.25">
      <c r="A172" s="1" t="str">
        <f>MID('Filter Data'!A163,2,LEN('Filter Data'!A163)-2)</f>
        <v>15-Dec-2020</v>
      </c>
      <c r="B172">
        <f>'Filter Data'!R163</f>
        <v>63.825699999999998</v>
      </c>
      <c r="C172">
        <f t="shared" si="6"/>
        <v>9.4578800114506617E-3</v>
      </c>
      <c r="D172">
        <f>C172-SET_TRI!C173</f>
        <v>7.9181269625288528E-3</v>
      </c>
      <c r="E172">
        <f t="shared" si="7"/>
        <v>7.1744242483851957E-3</v>
      </c>
      <c r="F172">
        <f t="shared" ca="1" si="8"/>
        <v>-0.46328977922712844</v>
      </c>
      <c r="G172">
        <f ca="1">S0*EXP(Drift*(A172-$A$11)+Volatility*SUM($F$12:F172))</f>
        <v>75.456215880179784</v>
      </c>
    </row>
    <row r="173" spans="1:7" x14ac:dyDescent="0.25">
      <c r="A173" s="1" t="str">
        <f>MID('Filter Data'!A164,2,LEN('Filter Data'!A164)-2)</f>
        <v>16-Dec-2020</v>
      </c>
      <c r="B173">
        <f>'Filter Data'!R164</f>
        <v>64.376000000000005</v>
      </c>
      <c r="C173">
        <f t="shared" si="6"/>
        <v>8.6219187568645096E-3</v>
      </c>
      <c r="D173">
        <f>C173-SET_TRI!C174</f>
        <v>6.9149992569149544E-3</v>
      </c>
      <c r="E173">
        <f t="shared" si="7"/>
        <v>6.5329046453618412E-3</v>
      </c>
      <c r="F173">
        <f t="shared" ca="1" si="8"/>
        <v>-0.61087426111245169</v>
      </c>
      <c r="G173">
        <f ca="1">S0*EXP(Drift*(A173-$A$11)+Volatility*SUM($F$12:F173))</f>
        <v>75.159422392690885</v>
      </c>
    </row>
    <row r="174" spans="1:7" x14ac:dyDescent="0.25">
      <c r="A174" s="1" t="str">
        <f>MID('Filter Data'!A165,2,LEN('Filter Data'!A165)-2)</f>
        <v>17-Dec-2020</v>
      </c>
      <c r="B174">
        <f>'Filter Data'!R165</f>
        <v>64.946299999999994</v>
      </c>
      <c r="C174">
        <f t="shared" si="6"/>
        <v>8.8588915123646843E-3</v>
      </c>
      <c r="D174">
        <f>C174-SET_TRI!C175</f>
        <v>1.0867753209963256E-2</v>
      </c>
      <c r="E174">
        <f t="shared" si="7"/>
        <v>6.0036937907884313E-3</v>
      </c>
      <c r="F174">
        <f t="shared" ca="1" si="8"/>
        <v>4.330946174357321E-2</v>
      </c>
      <c r="G174">
        <f ca="1">S0*EXP(Drift*(A174-$A$11)+Volatility*SUM($F$12:F174))</f>
        <v>75.24406711501824</v>
      </c>
    </row>
    <row r="175" spans="1:7" x14ac:dyDescent="0.25">
      <c r="A175" s="1" t="str">
        <f>MID('Filter Data'!A166,2,LEN('Filter Data'!A166)-2)</f>
        <v>18-Dec-2020</v>
      </c>
      <c r="B175">
        <f>'Filter Data'!R166</f>
        <v>65.115399999999994</v>
      </c>
      <c r="C175">
        <f t="shared" si="6"/>
        <v>2.6036895096410461E-3</v>
      </c>
      <c r="D175">
        <f>C175-SET_TRI!C176</f>
        <v>4.4027697456702538E-3</v>
      </c>
      <c r="E175">
        <f t="shared" si="7"/>
        <v>1.0016343890400159E-3</v>
      </c>
      <c r="F175">
        <f t="shared" ca="1" si="8"/>
        <v>-1.1715708628951456</v>
      </c>
      <c r="G175">
        <f ca="1">S0*EXP(Drift*(A175-$A$11)+Volatility*SUM($F$12:F175))</f>
        <v>74.623344950085539</v>
      </c>
    </row>
    <row r="176" spans="1:7" x14ac:dyDescent="0.25">
      <c r="A176" s="1" t="str">
        <f>MID('Filter Data'!A167,2,LEN('Filter Data'!A167)-2)</f>
        <v>21-Dec-2020</v>
      </c>
      <c r="B176">
        <f>'Filter Data'!R167</f>
        <v>61.103000000000002</v>
      </c>
      <c r="C176">
        <f t="shared" si="6"/>
        <v>-6.1619831867730103E-2</v>
      </c>
      <c r="D176">
        <f>C176-SET_TRI!C177</f>
        <v>-3.2659392515552027E-3</v>
      </c>
      <c r="E176">
        <f t="shared" si="7"/>
        <v>-6.1735419777396647E-2</v>
      </c>
      <c r="F176">
        <f t="shared" ca="1" si="8"/>
        <v>0.69502959470383363</v>
      </c>
      <c r="G176">
        <f ca="1">S0*EXP(Drift*(A176-$A$11)+Volatility*SUM($F$12:F176))</f>
        <v>75.204179023913255</v>
      </c>
    </row>
    <row r="177" spans="1:7" x14ac:dyDescent="0.25">
      <c r="A177" s="1" t="str">
        <f>MID('Filter Data'!A168,2,LEN('Filter Data'!A168)-2)</f>
        <v>22-Dec-2020</v>
      </c>
      <c r="B177">
        <f>'Filter Data'!R168</f>
        <v>62.5274</v>
      </c>
      <c r="C177">
        <f t="shared" si="6"/>
        <v>2.3311457702567772E-2</v>
      </c>
      <c r="D177">
        <f>C177-SET_TRI!C178</f>
        <v>7.6217070845477873E-3</v>
      </c>
      <c r="E177">
        <f t="shared" si="7"/>
        <v>2.1085458602605245E-2</v>
      </c>
      <c r="F177">
        <f t="shared" ca="1" si="8"/>
        <v>1.1451931536555631</v>
      </c>
      <c r="G177">
        <f ca="1">S0*EXP(Drift*(A177-$A$11)+Volatility*SUM($F$12:F177))</f>
        <v>75.93414460939006</v>
      </c>
    </row>
    <row r="178" spans="1:7" x14ac:dyDescent="0.25">
      <c r="A178" s="1" t="str">
        <f>MID('Filter Data'!A169,2,LEN('Filter Data'!A169)-2)</f>
        <v>23-Dec-2020</v>
      </c>
      <c r="B178">
        <f>'Filter Data'!R169</f>
        <v>62.002200000000002</v>
      </c>
      <c r="C178">
        <f t="shared" si="6"/>
        <v>-8.3995176514615692E-3</v>
      </c>
      <c r="D178">
        <f>C178-SET_TRI!C179</f>
        <v>4.9548961786978329E-3</v>
      </c>
      <c r="E178">
        <f t="shared" si="7"/>
        <v>-1.0108594415377354E-2</v>
      </c>
      <c r="F178">
        <f t="shared" ca="1" si="8"/>
        <v>1.5288316418590526</v>
      </c>
      <c r="G178">
        <f ca="1">S0*EXP(Drift*(A178-$A$11)+Volatility*SUM($F$12:F178))</f>
        <v>76.899345596777849</v>
      </c>
    </row>
    <row r="179" spans="1:7" x14ac:dyDescent="0.25">
      <c r="A179" s="1" t="str">
        <f>MID('Filter Data'!A170,2,LEN('Filter Data'!A170)-2)</f>
        <v>29-Dec-2020</v>
      </c>
      <c r="B179">
        <f>'Filter Data'!R170</f>
        <v>64.980699999999999</v>
      </c>
      <c r="C179">
        <f t="shared" si="6"/>
        <v>4.803861798452308E-2</v>
      </c>
      <c r="D179">
        <f>C179-SET_TRI!C180</f>
        <v>1.4362842513548489E-2</v>
      </c>
      <c r="E179">
        <f t="shared" si="7"/>
        <v>4.4505948259387036E-2</v>
      </c>
      <c r="F179">
        <f t="shared" ca="1" si="8"/>
        <v>1.1306188770631551</v>
      </c>
      <c r="G179">
        <f ca="1">S0*EXP(Drift*(A179-$A$11)+Volatility*SUM($F$12:F179))</f>
        <v>77.944327444441583</v>
      </c>
    </row>
    <row r="180" spans="1:7" x14ac:dyDescent="0.25">
      <c r="A180" s="1" t="str">
        <f>MID('Filter Data'!A171,2,LEN('Filter Data'!A171)-2)</f>
        <v>30-Dec-2020</v>
      </c>
      <c r="B180">
        <f>'Filter Data'!R171</f>
        <v>63.9086</v>
      </c>
      <c r="C180">
        <f t="shared" si="6"/>
        <v>-1.6498745011980464E-2</v>
      </c>
      <c r="D180">
        <f>C180-SET_TRI!C181</f>
        <v>-1.8348304661992918E-3</v>
      </c>
      <c r="E180">
        <f t="shared" si="7"/>
        <v>-1.6891732453364991E-2</v>
      </c>
      <c r="F180">
        <f t="shared" ca="1" si="8"/>
        <v>-0.93779308688760088</v>
      </c>
      <c r="G180">
        <f ca="1">S0*EXP(Drift*(A180-$A$11)+Volatility*SUM($F$12:F180))</f>
        <v>77.441418660437236</v>
      </c>
    </row>
    <row r="181" spans="1:7" x14ac:dyDescent="0.25">
      <c r="A181" s="1" t="str">
        <f>MID('Filter Data'!A172,2,LEN('Filter Data'!A172)-2)</f>
        <v>04-Jan-2021</v>
      </c>
      <c r="B181">
        <f>'Filter Data'!R172</f>
        <v>65.394599999999997</v>
      </c>
      <c r="C181">
        <f t="shared" si="6"/>
        <v>2.3251956700663091E-2</v>
      </c>
      <c r="D181">
        <f>C181-SET_TRI!C182</f>
        <v>7.9723688993010178E-3</v>
      </c>
      <c r="E181">
        <f t="shared" si="7"/>
        <v>2.0957986930546558E-2</v>
      </c>
      <c r="F181">
        <f t="shared" ca="1" si="8"/>
        <v>1.1361316650223015</v>
      </c>
      <c r="G181">
        <f ca="1">S0*EXP(Drift*(A181-$A$11)+Volatility*SUM($F$12:F181))</f>
        <v>78.435119178479226</v>
      </c>
    </row>
    <row r="182" spans="1:7" x14ac:dyDescent="0.25">
      <c r="A182" s="1" t="str">
        <f>MID('Filter Data'!A173,2,LEN('Filter Data'!A173)-2)</f>
        <v>05-Jan-2021</v>
      </c>
      <c r="B182">
        <f>'Filter Data'!R173</f>
        <v>65.889700000000005</v>
      </c>
      <c r="C182">
        <f t="shared" si="6"/>
        <v>7.5709615167002765E-3</v>
      </c>
      <c r="D182">
        <f>C182-SET_TRI!C183</f>
        <v>-2.448345377840971E-2</v>
      </c>
      <c r="E182">
        <f t="shared" si="7"/>
        <v>1.1568078842439884E-2</v>
      </c>
      <c r="F182">
        <f t="shared" ca="1" si="8"/>
        <v>-2.2943574957638088E-2</v>
      </c>
      <c r="G182">
        <f ca="1">S0*EXP(Drift*(A182-$A$11)+Volatility*SUM($F$12:F182))</f>
        <v>78.483170674851934</v>
      </c>
    </row>
    <row r="183" spans="1:7" x14ac:dyDescent="0.25">
      <c r="A183" s="1" t="str">
        <f>MID('Filter Data'!A174,2,LEN('Filter Data'!A174)-2)</f>
        <v>06-Jan-2021</v>
      </c>
      <c r="B183">
        <f>'Filter Data'!R174</f>
        <v>65.102099999999993</v>
      </c>
      <c r="C183">
        <f t="shared" si="6"/>
        <v>-1.1953309849642839E-2</v>
      </c>
      <c r="D183">
        <f>C183-SET_TRI!C184</f>
        <v>2.2862713662643811E-3</v>
      </c>
      <c r="E183">
        <f t="shared" si="7"/>
        <v>-1.3145112678219087E-2</v>
      </c>
      <c r="F183">
        <f t="shared" ca="1" si="8"/>
        <v>1.2490276413421504</v>
      </c>
      <c r="G183">
        <f ca="1">S0*EXP(Drift*(A183-$A$11)+Volatility*SUM($F$12:F183))</f>
        <v>79.3087178119778</v>
      </c>
    </row>
    <row r="184" spans="1:7" x14ac:dyDescent="0.25">
      <c r="A184" s="1" t="str">
        <f>MID('Filter Data'!A175,2,LEN('Filter Data'!A175)-2)</f>
        <v>07-Jan-2021</v>
      </c>
      <c r="B184">
        <f>'Filter Data'!R175</f>
        <v>67.514300000000006</v>
      </c>
      <c r="C184">
        <f t="shared" si="6"/>
        <v>3.705256819672504E-2</v>
      </c>
      <c r="D184">
        <f>C184-SET_TRI!C185</f>
        <v>2.1123436146282374E-2</v>
      </c>
      <c r="E184">
        <f t="shared" si="7"/>
        <v>3.2209456157876577E-2</v>
      </c>
      <c r="F184">
        <f t="shared" ca="1" si="8"/>
        <v>7.4090792740493225E-2</v>
      </c>
      <c r="G184">
        <f ca="1">S0*EXP(Drift*(A184-$A$11)+Volatility*SUM($F$12:F184))</f>
        <v>79.41696631169853</v>
      </c>
    </row>
    <row r="185" spans="1:7" x14ac:dyDescent="0.25">
      <c r="A185" s="1" t="str">
        <f>MID('Filter Data'!A176,2,LEN('Filter Data'!A176)-2)</f>
        <v>08-Jan-2021</v>
      </c>
      <c r="B185">
        <f>'Filter Data'!R176</f>
        <v>67.859200000000001</v>
      </c>
      <c r="C185">
        <f t="shared" si="6"/>
        <v>5.1085473744080217E-3</v>
      </c>
      <c r="D185">
        <f>C185-SET_TRI!C186</f>
        <v>-1.8133251453353177E-2</v>
      </c>
      <c r="E185">
        <f t="shared" si="7"/>
        <v>7.8747707462354863E-3</v>
      </c>
      <c r="F185">
        <f t="shared" ca="1" si="8"/>
        <v>0.31057869496091034</v>
      </c>
      <c r="G185">
        <f ca="1">S0*EXP(Drift*(A185-$A$11)+Volatility*SUM($F$12:F185))</f>
        <v>79.671154370137117</v>
      </c>
    </row>
    <row r="186" spans="1:7" x14ac:dyDescent="0.25">
      <c r="A186" s="1" t="str">
        <f>MID('Filter Data'!A177,2,LEN('Filter Data'!A177)-2)</f>
        <v>11-Jan-2021</v>
      </c>
      <c r="B186">
        <f>'Filter Data'!R177</f>
        <v>68.330500000000001</v>
      </c>
      <c r="C186">
        <f t="shared" si="6"/>
        <v>6.9452631330755351E-3</v>
      </c>
      <c r="D186">
        <f>C186-SET_TRI!C187</f>
        <v>9.6896618602635015E-3</v>
      </c>
      <c r="E186">
        <f t="shared" si="7"/>
        <v>4.3184212095153263E-3</v>
      </c>
      <c r="F186">
        <f t="shared" ca="1" si="8"/>
        <v>-0.26948316815743351</v>
      </c>
      <c r="G186">
        <f ca="1">S0*EXP(Drift*(A186-$A$11)+Volatility*SUM($F$12:F186))</f>
        <v>79.693725888568579</v>
      </c>
    </row>
    <row r="187" spans="1:7" x14ac:dyDescent="0.25">
      <c r="A187" s="1" t="str">
        <f>MID('Filter Data'!A178,2,LEN('Filter Data'!A178)-2)</f>
        <v>12-Jan-2021</v>
      </c>
      <c r="B187">
        <f>'Filter Data'!R178</f>
        <v>68.414299999999997</v>
      </c>
      <c r="C187">
        <f t="shared" si="6"/>
        <v>1.2263923138275958E-3</v>
      </c>
      <c r="D187">
        <f>C187-SET_TRI!C188</f>
        <v>6.071007669520577E-4</v>
      </c>
      <c r="E187">
        <f t="shared" si="7"/>
        <v>3.6007217579887591E-4</v>
      </c>
      <c r="F187">
        <f t="shared" ca="1" si="8"/>
        <v>2.751089103939965</v>
      </c>
      <c r="G187">
        <f ca="1">S0*EXP(Drift*(A187-$A$11)+Volatility*SUM($F$12:F187))</f>
        <v>81.474342191437188</v>
      </c>
    </row>
    <row r="188" spans="1:7" x14ac:dyDescent="0.25">
      <c r="A188" s="1" t="str">
        <f>MID('Filter Data'!A179,2,LEN('Filter Data'!A179)-2)</f>
        <v>13-Jan-2021</v>
      </c>
      <c r="B188">
        <f>'Filter Data'!R179</f>
        <v>69.077799999999996</v>
      </c>
      <c r="C188">
        <f t="shared" si="6"/>
        <v>9.6982648364449999E-3</v>
      </c>
      <c r="D188">
        <f>C188-SET_TRI!C189</f>
        <v>4.3330269871308443E-3</v>
      </c>
      <c r="E188">
        <f t="shared" si="7"/>
        <v>8.10972833075118E-3</v>
      </c>
      <c r="F188">
        <f t="shared" ca="1" si="8"/>
        <v>-0.42078485876398791</v>
      </c>
      <c r="G188">
        <f ca="1">S0*EXP(Drift*(A188-$A$11)+Volatility*SUM($F$12:F188))</f>
        <v>81.273443474783818</v>
      </c>
    </row>
    <row r="189" spans="1:7" x14ac:dyDescent="0.25">
      <c r="A189" s="1" t="str">
        <f>MID('Filter Data'!A180,2,LEN('Filter Data'!A180)-2)</f>
        <v>14-Jan-2021</v>
      </c>
      <c r="B189">
        <f>'Filter Data'!R180</f>
        <v>68.455699999999993</v>
      </c>
      <c r="C189">
        <f t="shared" si="6"/>
        <v>-9.0057876770829881E-3</v>
      </c>
      <c r="D189">
        <f>C189-SET_TRI!C190</f>
        <v>5.799221240886266E-4</v>
      </c>
      <c r="E189">
        <f t="shared" si="7"/>
        <v>-9.8668396322312765E-3</v>
      </c>
      <c r="F189">
        <f t="shared" ca="1" si="8"/>
        <v>0.41048900250672599</v>
      </c>
      <c r="G189">
        <f ca="1">S0*EXP(Drift*(A189-$A$11)+Volatility*SUM($F$12:F189))</f>
        <v>81.596688950395816</v>
      </c>
    </row>
    <row r="190" spans="1:7" x14ac:dyDescent="0.25">
      <c r="A190" s="1" t="str">
        <f>MID('Filter Data'!A181,2,LEN('Filter Data'!A181)-2)</f>
        <v>15-Jan-2021</v>
      </c>
      <c r="B190">
        <f>'Filter Data'!R181</f>
        <v>67.801000000000002</v>
      </c>
      <c r="C190">
        <f t="shared" si="6"/>
        <v>-9.5638493215318993E-3</v>
      </c>
      <c r="D190">
        <f>C190-SET_TRI!C191</f>
        <v>4.3215092557874427E-3</v>
      </c>
      <c r="E190">
        <f t="shared" si="7"/>
        <v>-1.1150153283261343E-2</v>
      </c>
      <c r="F190">
        <f t="shared" ca="1" si="8"/>
        <v>-9.5587177548667315E-2</v>
      </c>
      <c r="G190">
        <f ca="1">S0*EXP(Drift*(A190-$A$11)+Volatility*SUM($F$12:F190))</f>
        <v>81.600753863822462</v>
      </c>
    </row>
    <row r="191" spans="1:7" x14ac:dyDescent="0.25">
      <c r="A191" s="1" t="str">
        <f>MID('Filter Data'!A182,2,LEN('Filter Data'!A182)-2)</f>
        <v>19-Jan-2021</v>
      </c>
      <c r="B191">
        <f>'Filter Data'!R182</f>
        <v>69.417599999999993</v>
      </c>
      <c r="C191">
        <f t="shared" si="6"/>
        <v>2.3843306145926921E-2</v>
      </c>
      <c r="D191">
        <f>C191-SET_TRI!C192</f>
        <v>2.3527104737108694E-2</v>
      </c>
      <c r="E191">
        <f t="shared" si="7"/>
        <v>1.8534278064689949E-2</v>
      </c>
      <c r="F191">
        <f t="shared" ca="1" si="8"/>
        <v>-1.952962006484054</v>
      </c>
      <c r="G191">
        <f ca="1">S0*EXP(Drift*(A191-$A$11)+Volatility*SUM($F$12:F191))</f>
        <v>80.630209157650981</v>
      </c>
    </row>
    <row r="192" spans="1:7" x14ac:dyDescent="0.25">
      <c r="A192" s="1" t="str">
        <f>MID('Filter Data'!A183,2,LEN('Filter Data'!A183)-2)</f>
        <v>21-Jan-2021</v>
      </c>
      <c r="B192">
        <f>'Filter Data'!R183</f>
        <v>69.2791</v>
      </c>
      <c r="C192">
        <f t="shared" si="6"/>
        <v>-1.9951712533996194E-3</v>
      </c>
      <c r="D192">
        <f>C192-SET_TRI!C193</f>
        <v>4.871428715512013E-3</v>
      </c>
      <c r="E192">
        <f t="shared" si="7"/>
        <v>-3.6880690689095525E-3</v>
      </c>
      <c r="F192">
        <f t="shared" ca="1" si="8"/>
        <v>0.27564507659961113</v>
      </c>
      <c r="G192">
        <f ca="1">S0*EXP(Drift*(A192-$A$11)+Volatility*SUM($F$12:F192))</f>
        <v>80.930319024102545</v>
      </c>
    </row>
    <row r="193" spans="1:7" x14ac:dyDescent="0.25">
      <c r="A193" s="1" t="str">
        <f>MID('Filter Data'!A184,2,LEN('Filter Data'!A184)-2)</f>
        <v>22-Jan-2021</v>
      </c>
      <c r="B193">
        <f>'Filter Data'!R184</f>
        <v>68.743099999999998</v>
      </c>
      <c r="C193">
        <f t="shared" si="6"/>
        <v>-7.7368210614745482E-3</v>
      </c>
      <c r="D193">
        <f>C193-SET_TRI!C194</f>
        <v>4.7152389277477147E-3</v>
      </c>
      <c r="E193">
        <f t="shared" si="7"/>
        <v>-9.399443768321674E-3</v>
      </c>
      <c r="F193">
        <f t="shared" ca="1" si="8"/>
        <v>0.45671257430372952</v>
      </c>
      <c r="G193">
        <f ca="1">S0*EXP(Drift*(A193-$A$11)+Volatility*SUM($F$12:F193))</f>
        <v>81.281293382520104</v>
      </c>
    </row>
    <row r="194" spans="1:7" x14ac:dyDescent="0.25">
      <c r="A194" s="1" t="str">
        <f>MID('Filter Data'!A185,2,LEN('Filter Data'!A185)-2)</f>
        <v>25-Jan-2021</v>
      </c>
      <c r="B194">
        <f>'Filter Data'!R185</f>
        <v>69.974599999999995</v>
      </c>
      <c r="C194">
        <f t="shared" si="6"/>
        <v>1.7914525239624005E-2</v>
      </c>
      <c r="D194">
        <f>C194-SET_TRI!C195</f>
        <v>1.54988684649886E-2</v>
      </c>
      <c r="E194">
        <f t="shared" si="7"/>
        <v>1.4161653479413047E-2</v>
      </c>
      <c r="F194">
        <f t="shared" ca="1" si="8"/>
        <v>0.86820567360400891</v>
      </c>
      <c r="G194">
        <f ca="1">S0*EXP(Drift*(A194-$A$11)+Volatility*SUM($F$12:F194))</f>
        <v>82.023890414442391</v>
      </c>
    </row>
    <row r="195" spans="1:7" x14ac:dyDescent="0.25">
      <c r="A195" s="1" t="str">
        <f>MID('Filter Data'!A186,2,LEN('Filter Data'!A186)-2)</f>
        <v>27-Jan-2021</v>
      </c>
      <c r="B195">
        <f>'Filter Data'!R186</f>
        <v>69.792299999999997</v>
      </c>
      <c r="C195">
        <f t="shared" si="6"/>
        <v>-2.6052310409776964E-3</v>
      </c>
      <c r="D195">
        <f>C195-SET_TRI!C196</f>
        <v>2.9646616147012582E-3</v>
      </c>
      <c r="E195">
        <f t="shared" si="7"/>
        <v>-3.928529908963441E-3</v>
      </c>
      <c r="F195">
        <f t="shared" ca="1" si="8"/>
        <v>-1.6629089578614455</v>
      </c>
      <c r="G195">
        <f ca="1">S0*EXP(Drift*(A195-$A$11)+Volatility*SUM($F$12:F195))</f>
        <v>81.102323955593548</v>
      </c>
    </row>
    <row r="196" spans="1:7" x14ac:dyDescent="0.25">
      <c r="A196" s="1" t="str">
        <f>MID('Filter Data'!A187,2,LEN('Filter Data'!A187)-2)</f>
        <v>28-Jan-2021</v>
      </c>
      <c r="B196">
        <f>'Filter Data'!R187</f>
        <v>67.715400000000002</v>
      </c>
      <c r="C196">
        <f t="shared" si="6"/>
        <v>-2.975829711873652E-2</v>
      </c>
      <c r="D196">
        <f>C196-SET_TRI!C197</f>
        <v>-8.5746733446754007E-3</v>
      </c>
      <c r="E196">
        <f t="shared" si="7"/>
        <v>-2.884486447698453E-2</v>
      </c>
      <c r="F196">
        <f t="shared" ca="1" si="8"/>
        <v>0.85949082279124411</v>
      </c>
      <c r="G196">
        <f ca="1">S0*EXP(Drift*(A196-$A$11)+Volatility*SUM($F$12:F196))</f>
        <v>81.708537926893214</v>
      </c>
    </row>
    <row r="197" spans="1:7" x14ac:dyDescent="0.25">
      <c r="A197" s="1" t="str">
        <f>MID('Filter Data'!A188,2,LEN('Filter Data'!A188)-2)</f>
        <v>29-Jan-2021</v>
      </c>
      <c r="B197">
        <f>'Filter Data'!R188</f>
        <v>68.272999999999996</v>
      </c>
      <c r="C197">
        <f t="shared" si="6"/>
        <v>8.2344636522857974E-3</v>
      </c>
      <c r="D197">
        <f>C197-SET_TRI!C198</f>
        <v>8.3282183877176289E-3</v>
      </c>
      <c r="E197">
        <f t="shared" si="7"/>
        <v>5.8715176572596379E-3</v>
      </c>
      <c r="F197">
        <f t="shared" ca="1" si="8"/>
        <v>9.8997656850795271E-2</v>
      </c>
      <c r="G197">
        <f ca="1">S0*EXP(Drift*(A197-$A$11)+Volatility*SUM($F$12:F197))</f>
        <v>81.835846829834239</v>
      </c>
    </row>
    <row r="198" spans="1:7" x14ac:dyDescent="0.25">
      <c r="A198" s="1" t="str">
        <f>MID('Filter Data'!A189,2,LEN('Filter Data'!A189)-2)</f>
        <v>01-Feb-2021</v>
      </c>
      <c r="B198">
        <f>'Filter Data'!R189</f>
        <v>68.899600000000007</v>
      </c>
      <c r="C198">
        <f t="shared" si="6"/>
        <v>9.177859475927681E-3</v>
      </c>
      <c r="D198">
        <f>C198-SET_TRI!C199</f>
        <v>2.383274646648198E-3</v>
      </c>
      <c r="E198">
        <f t="shared" si="7"/>
        <v>7.967253978519457E-3</v>
      </c>
      <c r="F198">
        <f t="shared" ca="1" si="8"/>
        <v>0.22193196540419813</v>
      </c>
      <c r="G198">
        <f ca="1">S0*EXP(Drift*(A198-$A$11)+Volatility*SUM($F$12:F198))</f>
        <v>82.171181100194346</v>
      </c>
    </row>
    <row r="199" spans="1:7" x14ac:dyDescent="0.25">
      <c r="A199" s="1" t="str">
        <f>MID('Filter Data'!A190,2,LEN('Filter Data'!A190)-2)</f>
        <v>02-Feb-2021</v>
      </c>
      <c r="B199">
        <f>'Filter Data'!R190</f>
        <v>69.189400000000006</v>
      </c>
      <c r="C199">
        <f t="shared" si="6"/>
        <v>4.2061202096964215E-3</v>
      </c>
      <c r="D199">
        <f>C199-SET_TRI!C200</f>
        <v>-1.405548422462025E-3</v>
      </c>
      <c r="E199">
        <f t="shared" si="7"/>
        <v>3.729922715291331E-3</v>
      </c>
      <c r="F199">
        <f t="shared" ca="1" si="8"/>
        <v>-4.4780519017622575E-2</v>
      </c>
      <c r="G199">
        <f ca="1">S0*EXP(Drift*(A199-$A$11)+Volatility*SUM($F$12:F199))</f>
        <v>82.207616717275144</v>
      </c>
    </row>
    <row r="200" spans="1:7" x14ac:dyDescent="0.25">
      <c r="A200" s="1" t="str">
        <f>MID('Filter Data'!A191,2,LEN('Filter Data'!A191)-2)</f>
        <v>03-Feb-2021</v>
      </c>
      <c r="B200">
        <f>'Filter Data'!R191</f>
        <v>69.860399999999998</v>
      </c>
      <c r="C200">
        <f t="shared" si="6"/>
        <v>9.6980173263533469E-3</v>
      </c>
      <c r="D200">
        <f>C200-SET_TRI!C201</f>
        <v>1.4154115924803642E-2</v>
      </c>
      <c r="E200">
        <f t="shared" si="7"/>
        <v>6.2058062012674154E-3</v>
      </c>
      <c r="F200">
        <f t="shared" ca="1" si="8"/>
        <v>-1.1972848767631603</v>
      </c>
      <c r="G200">
        <f ca="1">S0*EXP(Drift*(A200-$A$11)+Volatility*SUM($F$12:F200))</f>
        <v>81.513213739667975</v>
      </c>
    </row>
    <row r="201" spans="1:7" x14ac:dyDescent="0.25">
      <c r="A201" s="1" t="str">
        <f>MID('Filter Data'!A192,2,LEN('Filter Data'!A192)-2)</f>
        <v>04-Feb-2021</v>
      </c>
      <c r="B201">
        <f>'Filter Data'!R192</f>
        <v>70.206100000000006</v>
      </c>
      <c r="C201">
        <f t="shared" si="6"/>
        <v>4.9484400318350295E-3</v>
      </c>
      <c r="D201">
        <f>C201-SET_TRI!C202</f>
        <v>5.3930157216575542E-3</v>
      </c>
      <c r="E201">
        <f t="shared" si="7"/>
        <v>3.1544401947768354E-3</v>
      </c>
      <c r="F201">
        <f t="shared" ca="1" si="8"/>
        <v>-0.97271491838146817</v>
      </c>
      <c r="G201">
        <f ca="1">S0*EXP(Drift*(A201-$A$11)+Volatility*SUM($F$12:F201))</f>
        <v>80.965376352765659</v>
      </c>
    </row>
    <row r="202" spans="1:7" x14ac:dyDescent="0.25">
      <c r="A202" s="1" t="str">
        <f>MID('Filter Data'!A193,2,LEN('Filter Data'!A193)-2)</f>
        <v>05-Feb-2021</v>
      </c>
      <c r="B202">
        <f>'Filter Data'!R193</f>
        <v>70.894000000000005</v>
      </c>
      <c r="C202">
        <f t="shared" si="6"/>
        <v>9.798293880446271E-3</v>
      </c>
      <c r="D202">
        <f>C202-SET_TRI!C203</f>
        <v>-1.0548270005298586E-3</v>
      </c>
      <c r="E202">
        <f t="shared" si="7"/>
        <v>9.2541141619063086E-3</v>
      </c>
      <c r="F202">
        <f t="shared" ca="1" si="8"/>
        <v>-1.2563405287395508</v>
      </c>
      <c r="G202">
        <f ca="1">S0*EXP(Drift*(A202-$A$11)+Volatility*SUM($F$12:F202))</f>
        <v>80.244755339358377</v>
      </c>
    </row>
    <row r="203" spans="1:7" x14ac:dyDescent="0.25">
      <c r="A203" s="1" t="str">
        <f>MID('Filter Data'!A194,2,LEN('Filter Data'!A194)-2)</f>
        <v>08-Feb-2021</v>
      </c>
      <c r="B203">
        <f>'Filter Data'!R194</f>
        <v>71.927499999999995</v>
      </c>
      <c r="C203">
        <f t="shared" si="6"/>
        <v>1.4578102519253948E-2</v>
      </c>
      <c r="D203">
        <f>C203-SET_TRI!C204</f>
        <v>-1.1558431714947803E-3</v>
      </c>
      <c r="E203">
        <f t="shared" si="7"/>
        <v>1.405350330976288E-2</v>
      </c>
      <c r="F203">
        <f t="shared" ca="1" si="8"/>
        <v>-2.6924763344732638</v>
      </c>
      <c r="G203">
        <f ca="1">S0*EXP(Drift*(A203-$A$11)+Volatility*SUM($F$12:F203))</f>
        <v>78.775231075772908</v>
      </c>
    </row>
    <row r="204" spans="1:7" x14ac:dyDescent="0.25">
      <c r="A204" s="1" t="str">
        <f>MID('Filter Data'!A195,2,LEN('Filter Data'!A195)-2)</f>
        <v>09-Feb-2021</v>
      </c>
      <c r="B204">
        <f>'Filter Data'!R195</f>
        <v>72.319800000000001</v>
      </c>
      <c r="C204">
        <f t="shared" si="6"/>
        <v>5.4541030899170123E-3</v>
      </c>
      <c r="D204">
        <f>C204-SET_TRI!C205</f>
        <v>4.1587717633460621E-3</v>
      </c>
      <c r="E204">
        <f t="shared" si="7"/>
        <v>3.8993434137500199E-3</v>
      </c>
      <c r="F204">
        <f t="shared" ca="1" si="8"/>
        <v>-0.32423348053270012</v>
      </c>
      <c r="G204">
        <f ca="1">S0*EXP(Drift*(A204-$A$11)+Volatility*SUM($F$12:F204))</f>
        <v>78.639771799857627</v>
      </c>
    </row>
    <row r="205" spans="1:7" x14ac:dyDescent="0.25">
      <c r="A205" s="1" t="str">
        <f>MID('Filter Data'!A196,2,LEN('Filter Data'!A196)-2)</f>
        <v>10-Feb-2021</v>
      </c>
      <c r="B205">
        <f>'Filter Data'!R196</f>
        <v>71.963300000000004</v>
      </c>
      <c r="C205">
        <f t="shared" ref="C205:C268" si="9">(B205-B204)/B204</f>
        <v>-4.9294937209449826E-3</v>
      </c>
      <c r="D205">
        <f>C205-SET_TRI!C206</f>
        <v>-5.7852642775959428E-3</v>
      </c>
      <c r="E205">
        <f t="shared" ref="E205:E268" si="10">C205-($B$4+$B$5*D205)</f>
        <v>-4.5567472778213569E-3</v>
      </c>
      <c r="F205">
        <f t="shared" ref="F205:F268" ca="1" si="11">SQRT(A205-A204)*_xlfn.NORM.INV(RAND(),0,1)</f>
        <v>-7.905023359988772E-2</v>
      </c>
      <c r="G205">
        <f ca="1">S0*EXP(Drift*(A205-$A$11)+Volatility*SUM($F$12:F205))</f>
        <v>78.653762613805981</v>
      </c>
    </row>
    <row r="206" spans="1:7" x14ac:dyDescent="0.25">
      <c r="A206" s="1" t="str">
        <f>MID('Filter Data'!A197,2,LEN('Filter Data'!A197)-2)</f>
        <v>18-Feb-2021</v>
      </c>
      <c r="B206">
        <f>'Filter Data'!R197</f>
        <v>74.1815</v>
      </c>
      <c r="C206">
        <f t="shared" si="9"/>
        <v>3.0824045034065918E-2</v>
      </c>
      <c r="D206">
        <f>C206-SET_TRI!C207</f>
        <v>4.3226840895383485E-2</v>
      </c>
      <c r="E206">
        <f t="shared" si="10"/>
        <v>2.1696510881737893E-2</v>
      </c>
      <c r="F206">
        <f t="shared" ca="1" si="11"/>
        <v>-1.8226608202265386</v>
      </c>
      <c r="G206">
        <f ca="1">S0*EXP(Drift*(A206-$A$11)+Volatility*SUM($F$12:F206))</f>
        <v>78.043009732674292</v>
      </c>
    </row>
    <row r="207" spans="1:7" x14ac:dyDescent="0.25">
      <c r="A207" s="1" t="str">
        <f>MID('Filter Data'!A198,2,LEN('Filter Data'!A198)-2)</f>
        <v>19-Feb-2021</v>
      </c>
      <c r="B207">
        <f>'Filter Data'!R198</f>
        <v>73.006500000000003</v>
      </c>
      <c r="C207">
        <f t="shared" si="9"/>
        <v>-1.5839528723468752E-2</v>
      </c>
      <c r="D207">
        <f>C207-SET_TRI!C208</f>
        <v>-8.7131093232508637E-3</v>
      </c>
      <c r="E207">
        <f t="shared" si="10"/>
        <v>-1.4899262289609054E-2</v>
      </c>
      <c r="F207">
        <f t="shared" ca="1" si="11"/>
        <v>-1.3087776781755074</v>
      </c>
      <c r="G207">
        <f ca="1">S0*EXP(Drift*(A207-$A$11)+Volatility*SUM($F$12:F207))</f>
        <v>77.316992086672343</v>
      </c>
    </row>
    <row r="208" spans="1:7" x14ac:dyDescent="0.25">
      <c r="A208" s="1" t="str">
        <f>MID('Filter Data'!A199,2,LEN('Filter Data'!A199)-2)</f>
        <v>22-Feb-2021</v>
      </c>
      <c r="B208">
        <f>'Filter Data'!R199</f>
        <v>71.186700000000002</v>
      </c>
      <c r="C208">
        <f t="shared" si="9"/>
        <v>-2.4926547636169392E-2</v>
      </c>
      <c r="D208">
        <f>C208-SET_TRI!C209</f>
        <v>-1.0024402623947519E-2</v>
      </c>
      <c r="E208">
        <f t="shared" si="10"/>
        <v>-2.3732106151970862E-2</v>
      </c>
      <c r="F208">
        <f t="shared" ca="1" si="11"/>
        <v>0.8854125035678243</v>
      </c>
      <c r="G208">
        <f ca="1">S0*EXP(Drift*(A208-$A$11)+Volatility*SUM($F$12:F208))</f>
        <v>78.033769328351156</v>
      </c>
    </row>
    <row r="209" spans="1:7" x14ac:dyDescent="0.25">
      <c r="A209" s="1" t="str">
        <f>MID('Filter Data'!A200,2,LEN('Filter Data'!A200)-2)</f>
        <v>23-Feb-2021</v>
      </c>
      <c r="B209">
        <f>'Filter Data'!R200</f>
        <v>72.543400000000005</v>
      </c>
      <c r="C209">
        <f t="shared" si="9"/>
        <v>1.9058335335111806E-2</v>
      </c>
      <c r="D209">
        <f>C209-SET_TRI!C210</f>
        <v>4.5535533064772205E-4</v>
      </c>
      <c r="E209">
        <f t="shared" si="10"/>
        <v>1.8221428833140596E-2</v>
      </c>
      <c r="F209">
        <f t="shared" ca="1" si="11"/>
        <v>0.51058725506278824</v>
      </c>
      <c r="G209">
        <f ca="1">S0*EXP(Drift*(A209-$A$11)+Volatility*SUM($F$12:F209))</f>
        <v>78.404890385223283</v>
      </c>
    </row>
    <row r="210" spans="1:7" x14ac:dyDescent="0.25">
      <c r="A210" s="1" t="str">
        <f>MID('Filter Data'!A201,2,LEN('Filter Data'!A201)-2)</f>
        <v>24-Feb-2021</v>
      </c>
      <c r="B210">
        <f>'Filter Data'!R201</f>
        <v>72.556799999999996</v>
      </c>
      <c r="C210">
        <f t="shared" si="9"/>
        <v>1.8471701078237422E-4</v>
      </c>
      <c r="D210">
        <f>C210-SET_TRI!C211</f>
        <v>7.1881513872554988E-3</v>
      </c>
      <c r="E210">
        <f t="shared" si="10"/>
        <v>-1.9572436508495305E-3</v>
      </c>
      <c r="F210">
        <f t="shared" ca="1" si="11"/>
        <v>2.902713668050666E-2</v>
      </c>
      <c r="G210">
        <f ca="1">S0*EXP(Drift*(A210-$A$11)+Volatility*SUM($F$12:F210))</f>
        <v>78.484508004530355</v>
      </c>
    </row>
    <row r="211" spans="1:7" x14ac:dyDescent="0.25">
      <c r="A211" s="1" t="str">
        <f>MID('Filter Data'!A202,2,LEN('Filter Data'!A202)-2)</f>
        <v>25-Feb-2021</v>
      </c>
      <c r="B211">
        <f>'Filter Data'!R202</f>
        <v>73.278199999999998</v>
      </c>
      <c r="C211">
        <f t="shared" si="9"/>
        <v>9.9425553497398279E-3</v>
      </c>
      <c r="D211">
        <f>C211-SET_TRI!C212</f>
        <v>5.9468137424655973E-3</v>
      </c>
      <c r="E211">
        <f t="shared" si="10"/>
        <v>8.0412098564949918E-3</v>
      </c>
      <c r="F211">
        <f t="shared" ca="1" si="11"/>
        <v>-5.6254802522906211E-2</v>
      </c>
      <c r="G211">
        <f ca="1">S0*EXP(Drift*(A211-$A$11)+Volatility*SUM($F$12:F211))</f>
        <v>78.512331350929273</v>
      </c>
    </row>
    <row r="212" spans="1:7" x14ac:dyDescent="0.25">
      <c r="A212" s="1" t="str">
        <f>MID('Filter Data'!A203,2,LEN('Filter Data'!A203)-2)</f>
        <v>01-Mar-2021</v>
      </c>
      <c r="B212">
        <f>'Filter Data'!R203</f>
        <v>73.734700000000004</v>
      </c>
      <c r="C212">
        <f t="shared" si="9"/>
        <v>6.2296835893895517E-3</v>
      </c>
      <c r="D212">
        <f>C212-SET_TRI!C213</f>
        <v>2.0632894287742438E-3</v>
      </c>
      <c r="E212">
        <f t="shared" si="10"/>
        <v>5.0811025519687187E-3</v>
      </c>
      <c r="F212">
        <f t="shared" ca="1" si="11"/>
        <v>0.34861538540457615</v>
      </c>
      <c r="G212">
        <f ca="1">S0*EXP(Drift*(A212-$A$11)+Volatility*SUM($F$12:F212))</f>
        <v>78.973809448914309</v>
      </c>
    </row>
    <row r="213" spans="1:7" x14ac:dyDescent="0.25">
      <c r="A213" s="1" t="str">
        <f>MID('Filter Data'!A204,2,LEN('Filter Data'!A204)-2)</f>
        <v>02-Mar-2021</v>
      </c>
      <c r="B213">
        <f>'Filter Data'!R204</f>
        <v>74.391599999999997</v>
      </c>
      <c r="C213">
        <f t="shared" si="9"/>
        <v>8.9089668771961256E-3</v>
      </c>
      <c r="D213">
        <f>C213-SET_TRI!C214</f>
        <v>8.3142543731789115E-3</v>
      </c>
      <c r="E213">
        <f t="shared" si="10"/>
        <v>6.5487276023952767E-3</v>
      </c>
      <c r="F213">
        <f t="shared" ca="1" si="11"/>
        <v>1.3681298084202262</v>
      </c>
      <c r="G213">
        <f ca="1">S0*EXP(Drift*(A213-$A$11)+Volatility*SUM($F$12:F213))</f>
        <v>79.878166737983861</v>
      </c>
    </row>
    <row r="214" spans="1:7" x14ac:dyDescent="0.25">
      <c r="A214" s="1" t="str">
        <f>MID('Filter Data'!A205,2,LEN('Filter Data'!A205)-2)</f>
        <v>03-Mar-2021</v>
      </c>
      <c r="B214">
        <f>'Filter Data'!R205</f>
        <v>76.8703</v>
      </c>
      <c r="C214">
        <f t="shared" si="9"/>
        <v>3.331962210787244E-2</v>
      </c>
      <c r="D214">
        <f>C214-SET_TRI!C215</f>
        <v>-1.2667856737049593E-4</v>
      </c>
      <c r="E214">
        <f t="shared" si="10"/>
        <v>3.2595534374401831E-2</v>
      </c>
      <c r="F214">
        <f t="shared" ca="1" si="11"/>
        <v>0.48992646928608102</v>
      </c>
      <c r="G214">
        <f ca="1">S0*EXP(Drift*(A214-$A$11)+Volatility*SUM($F$12:F214))</f>
        <v>80.245217900687592</v>
      </c>
    </row>
    <row r="215" spans="1:7" x14ac:dyDescent="0.25">
      <c r="A215" s="1" t="str">
        <f>MID('Filter Data'!A206,2,LEN('Filter Data'!A206)-2)</f>
        <v>04-Mar-2021</v>
      </c>
      <c r="B215">
        <f>'Filter Data'!R206</f>
        <v>76.326099999999997</v>
      </c>
      <c r="C215">
        <f t="shared" si="9"/>
        <v>-7.0794572155956663E-3</v>
      </c>
      <c r="D215">
        <f>C215-SET_TRI!C216</f>
        <v>1.4875048944149221E-3</v>
      </c>
      <c r="E215">
        <f t="shared" si="10"/>
        <v>-8.1164308323674727E-3</v>
      </c>
      <c r="F215">
        <f t="shared" ca="1" si="11"/>
        <v>0.76850458300798186</v>
      </c>
      <c r="G215">
        <f ca="1">S0*EXP(Drift*(A215-$A$11)+Volatility*SUM($F$12:F215))</f>
        <v>80.788074880182435</v>
      </c>
    </row>
    <row r="216" spans="1:7" x14ac:dyDescent="0.25">
      <c r="A216" s="1" t="str">
        <f>MID('Filter Data'!A207,2,LEN('Filter Data'!A207)-2)</f>
        <v>05-Mar-2021</v>
      </c>
      <c r="B216">
        <f>'Filter Data'!R207</f>
        <v>76.868499999999997</v>
      </c>
      <c r="C216">
        <f t="shared" si="9"/>
        <v>7.1063502524038391E-3</v>
      </c>
      <c r="D216">
        <f>C216-SET_TRI!C217</f>
        <v>1.6459783055723974E-3</v>
      </c>
      <c r="E216">
        <f t="shared" si="10"/>
        <v>6.0386588799347229E-3</v>
      </c>
      <c r="F216">
        <f t="shared" ca="1" si="11"/>
        <v>-0.2088435664300925</v>
      </c>
      <c r="G216">
        <f ca="1">S0*EXP(Drift*(A216-$A$11)+Volatility*SUM($F$12:F216))</f>
        <v>80.721262227212264</v>
      </c>
    </row>
    <row r="217" spans="1:7" x14ac:dyDescent="0.25">
      <c r="A217" s="1" t="str">
        <f>MID('Filter Data'!A208,2,LEN('Filter Data'!A208)-2)</f>
        <v>08-Mar-2021</v>
      </c>
      <c r="B217">
        <f>'Filter Data'!R208</f>
        <v>76.951999999999998</v>
      </c>
      <c r="C217">
        <f t="shared" si="9"/>
        <v>1.0862707090680942E-3</v>
      </c>
      <c r="D217">
        <f>C217-SET_TRI!C218</f>
        <v>1.1049151736301764E-3</v>
      </c>
      <c r="E217">
        <f t="shared" si="10"/>
        <v>1.2345652061634266E-4</v>
      </c>
      <c r="F217">
        <f t="shared" ca="1" si="11"/>
        <v>-0.56588919756701139</v>
      </c>
      <c r="G217">
        <f ca="1">S0*EXP(Drift*(A217-$A$11)+Volatility*SUM($F$12:F217))</f>
        <v>80.558982683602167</v>
      </c>
    </row>
    <row r="218" spans="1:7" x14ac:dyDescent="0.25">
      <c r="A218" s="1" t="str">
        <f>MID('Filter Data'!A209,2,LEN('Filter Data'!A209)-2)</f>
        <v>09-Mar-2021</v>
      </c>
      <c r="B218">
        <f>'Filter Data'!R209</f>
        <v>77.200100000000006</v>
      </c>
      <c r="C218">
        <f t="shared" si="9"/>
        <v>3.2240877430087327E-3</v>
      </c>
      <c r="D218">
        <f>C218-SET_TRI!C219</f>
        <v>-2.0109577110232358E-5</v>
      </c>
      <c r="E218">
        <f t="shared" si="10"/>
        <v>2.4793431675870759E-3</v>
      </c>
      <c r="F218">
        <f t="shared" ca="1" si="11"/>
        <v>-0.85377658283617286</v>
      </c>
      <c r="G218">
        <f ca="1">S0*EXP(Drift*(A218-$A$11)+Volatility*SUM($F$12:F218))</f>
        <v>80.091302746889141</v>
      </c>
    </row>
    <row r="219" spans="1:7" x14ac:dyDescent="0.25">
      <c r="A219" s="1" t="str">
        <f>MID('Filter Data'!A210,2,LEN('Filter Data'!A210)-2)</f>
        <v>10-Mar-2021</v>
      </c>
      <c r="B219">
        <f>'Filter Data'!R210</f>
        <v>78.504499999999993</v>
      </c>
      <c r="C219">
        <f t="shared" si="9"/>
        <v>1.68963511705294E-2</v>
      </c>
      <c r="D219">
        <f>C219-SET_TRI!C220</f>
        <v>8.3519570895172757E-4</v>
      </c>
      <c r="E219">
        <f t="shared" si="10"/>
        <v>1.5985818160114313E-2</v>
      </c>
      <c r="F219">
        <f t="shared" ca="1" si="11"/>
        <v>-2.5876064448818834</v>
      </c>
      <c r="G219">
        <f ca="1">S0*EXP(Drift*(A219-$A$11)+Volatility*SUM($F$12:F219))</f>
        <v>78.564223538269047</v>
      </c>
    </row>
    <row r="220" spans="1:7" x14ac:dyDescent="0.25">
      <c r="A220" s="1" t="str">
        <f>MID('Filter Data'!A211,2,LEN('Filter Data'!A211)-2)</f>
        <v>12-Mar-2021</v>
      </c>
      <c r="B220">
        <f>'Filter Data'!R211</f>
        <v>78.129300000000001</v>
      </c>
      <c r="C220">
        <f t="shared" si="9"/>
        <v>-4.7793438592691178E-3</v>
      </c>
      <c r="D220">
        <f>C220-SET_TRI!C221</f>
        <v>-2.4960485977925705E-3</v>
      </c>
      <c r="E220">
        <f t="shared" si="10"/>
        <v>-5.0441638252357651E-3</v>
      </c>
      <c r="F220">
        <f t="shared" ca="1" si="11"/>
        <v>-0.54360389990191227</v>
      </c>
      <c r="G220">
        <f ca="1">S0*EXP(Drift*(A220-$A$11)+Volatility*SUM($F$12:F220))</f>
        <v>78.357876521878921</v>
      </c>
    </row>
    <row r="221" spans="1:7" x14ac:dyDescent="0.25">
      <c r="A221" s="1" t="str">
        <f>MID('Filter Data'!A212,2,LEN('Filter Data'!A212)-2)</f>
        <v>15-Mar-2021</v>
      </c>
      <c r="B221">
        <f>'Filter Data'!R212</f>
        <v>77.631500000000003</v>
      </c>
      <c r="C221">
        <f t="shared" si="9"/>
        <v>-6.3714893132281744E-3</v>
      </c>
      <c r="D221">
        <f>C221-SET_TRI!C222</f>
        <v>-1.4216850138240485E-3</v>
      </c>
      <c r="E221">
        <f t="shared" si="10"/>
        <v>-6.8445589651287995E-3</v>
      </c>
      <c r="F221">
        <f t="shared" ca="1" si="11"/>
        <v>-1.1454371980302993</v>
      </c>
      <c r="G221">
        <f ca="1">S0*EXP(Drift*(A221-$A$11)+Volatility*SUM($F$12:F221))</f>
        <v>77.850125361473175</v>
      </c>
    </row>
    <row r="222" spans="1:7" x14ac:dyDescent="0.25">
      <c r="A222" s="1" t="str">
        <f>MID('Filter Data'!A213,2,LEN('Filter Data'!A213)-2)</f>
        <v>16-Mar-2021</v>
      </c>
      <c r="B222">
        <f>'Filter Data'!R213</f>
        <v>78.239999999999995</v>
      </c>
      <c r="C222">
        <f t="shared" si="9"/>
        <v>7.8383130559114816E-3</v>
      </c>
      <c r="D222">
        <f>C222-SET_TRI!C223</f>
        <v>1.0924300013906197E-2</v>
      </c>
      <c r="E222">
        <f t="shared" si="10"/>
        <v>4.9721545624537115E-3</v>
      </c>
      <c r="F222">
        <f t="shared" ca="1" si="11"/>
        <v>0.38846857287070069</v>
      </c>
      <c r="G222">
        <f ca="1">S0*EXP(Drift*(A222-$A$11)+Volatility*SUM($F$12:F222))</f>
        <v>78.14642656614285</v>
      </c>
    </row>
    <row r="223" spans="1:7" x14ac:dyDescent="0.25">
      <c r="A223" s="1" t="str">
        <f>MID('Filter Data'!A214,2,LEN('Filter Data'!A214)-2)</f>
        <v>17-Mar-2021</v>
      </c>
      <c r="B223">
        <f>'Filter Data'!R214</f>
        <v>77.965299999999999</v>
      </c>
      <c r="C223">
        <f t="shared" si="9"/>
        <v>-3.5109918200408453E-3</v>
      </c>
      <c r="D223">
        <f>C223-SET_TRI!C224</f>
        <v>-5.777974166737183E-3</v>
      </c>
      <c r="E223">
        <f t="shared" si="10"/>
        <v>-3.1396584584097559E-3</v>
      </c>
      <c r="F223">
        <f t="shared" ca="1" si="11"/>
        <v>-0.90239197245641933</v>
      </c>
      <c r="G223">
        <f ca="1">S0*EXP(Drift*(A223-$A$11)+Volatility*SUM($F$12:F223))</f>
        <v>77.663504762342669</v>
      </c>
    </row>
    <row r="224" spans="1:7" x14ac:dyDescent="0.25">
      <c r="A224" s="1" t="str">
        <f>MID('Filter Data'!A215,2,LEN('Filter Data'!A215)-2)</f>
        <v>18-Mar-2021</v>
      </c>
      <c r="B224">
        <f>'Filter Data'!R215</f>
        <v>77.8262</v>
      </c>
      <c r="C224">
        <f t="shared" si="9"/>
        <v>-1.7841270411323897E-3</v>
      </c>
      <c r="D224">
        <f>C224-SET_TRI!C225</f>
        <v>-4.4012638552241813E-4</v>
      </c>
      <c r="E224">
        <f t="shared" si="10"/>
        <v>-2.4474574940502518E-3</v>
      </c>
      <c r="F224">
        <f t="shared" ca="1" si="11"/>
        <v>0.21628692990257198</v>
      </c>
      <c r="G224">
        <f ca="1">S0*EXP(Drift*(A224-$A$11)+Volatility*SUM($F$12:F224))</f>
        <v>77.855203023579961</v>
      </c>
    </row>
    <row r="225" spans="1:7" x14ac:dyDescent="0.25">
      <c r="A225" s="1" t="str">
        <f>MID('Filter Data'!A216,2,LEN('Filter Data'!A216)-2)</f>
        <v>19-Mar-2021</v>
      </c>
      <c r="B225">
        <f>'Filter Data'!R216</f>
        <v>77.641000000000005</v>
      </c>
      <c r="C225">
        <f t="shared" si="9"/>
        <v>-2.3796613479778622E-3</v>
      </c>
      <c r="D225">
        <f>C225-SET_TRI!C226</f>
        <v>4.5914673470999774E-3</v>
      </c>
      <c r="E225">
        <f t="shared" si="10"/>
        <v>-4.0182927420310145E-3</v>
      </c>
      <c r="F225">
        <f t="shared" ca="1" si="11"/>
        <v>-0.40084770238805123</v>
      </c>
      <c r="G225">
        <f ca="1">S0*EXP(Drift*(A225-$A$11)+Volatility*SUM($F$12:F225))</f>
        <v>77.675221489503812</v>
      </c>
    </row>
    <row r="226" spans="1:7" x14ac:dyDescent="0.25">
      <c r="A226" s="1" t="str">
        <f>MID('Filter Data'!A217,2,LEN('Filter Data'!A217)-2)</f>
        <v>22-Mar-2021</v>
      </c>
      <c r="B226">
        <f>'Filter Data'!R217</f>
        <v>77.809700000000007</v>
      </c>
      <c r="C226">
        <f t="shared" si="9"/>
        <v>2.1728210610373537E-3</v>
      </c>
      <c r="D226">
        <f>C226-SET_TRI!C227</f>
        <v>2.1025790774037057E-3</v>
      </c>
      <c r="E226">
        <f t="shared" si="10"/>
        <v>1.0166242991917233E-3</v>
      </c>
      <c r="F226">
        <f t="shared" ca="1" si="11"/>
        <v>-0.64696663487872952</v>
      </c>
      <c r="G226">
        <f ca="1">S0*EXP(Drift*(A226-$A$11)+Volatility*SUM($F$12:F226))</f>
        <v>77.470403277048078</v>
      </c>
    </row>
    <row r="227" spans="1:7" x14ac:dyDescent="0.25">
      <c r="A227" s="1" t="str">
        <f>MID('Filter Data'!A218,2,LEN('Filter Data'!A218)-2)</f>
        <v>23-Mar-2021</v>
      </c>
      <c r="B227">
        <f>'Filter Data'!R218</f>
        <v>78.028499999999994</v>
      </c>
      <c r="C227">
        <f t="shared" si="9"/>
        <v>2.8119887366226501E-3</v>
      </c>
      <c r="D227">
        <f>C227-SET_TRI!C228</f>
        <v>4.6319546509955055E-3</v>
      </c>
      <c r="E227">
        <f t="shared" si="10"/>
        <v>1.1655094701672956E-3</v>
      </c>
      <c r="F227">
        <f t="shared" ca="1" si="11"/>
        <v>-0.19693366667342244</v>
      </c>
      <c r="G227">
        <f ca="1">S0*EXP(Drift*(A227-$A$11)+Volatility*SUM($F$12:F227))</f>
        <v>77.413474822962542</v>
      </c>
    </row>
    <row r="228" spans="1:7" x14ac:dyDescent="0.25">
      <c r="A228" s="1" t="str">
        <f>MID('Filter Data'!A219,2,LEN('Filter Data'!A219)-2)</f>
        <v>24-Mar-2021</v>
      </c>
      <c r="B228">
        <f>'Filter Data'!R219</f>
        <v>77.951800000000006</v>
      </c>
      <c r="C228">
        <f t="shared" si="9"/>
        <v>-9.8297416969425557E-4</v>
      </c>
      <c r="D228">
        <f>C228-SET_TRI!C229</f>
        <v>-5.0093072781353448E-3</v>
      </c>
      <c r="E228">
        <f t="shared" si="10"/>
        <v>-7.6063565536419917E-4</v>
      </c>
      <c r="F228">
        <f t="shared" ca="1" si="11"/>
        <v>-0.34430923689572746</v>
      </c>
      <c r="G228">
        <f ca="1">S0*EXP(Drift*(A228-$A$11)+Volatility*SUM($F$12:F228))</f>
        <v>77.268342060259073</v>
      </c>
    </row>
    <row r="229" spans="1:7" x14ac:dyDescent="0.25">
      <c r="A229" s="1" t="str">
        <f>MID('Filter Data'!A220,2,LEN('Filter Data'!A220)-2)</f>
        <v>25-Mar-2021</v>
      </c>
      <c r="B229">
        <f>'Filter Data'!R220</f>
        <v>77.790300000000002</v>
      </c>
      <c r="C229">
        <f t="shared" si="9"/>
        <v>-2.0717930823919875E-3</v>
      </c>
      <c r="D229">
        <f>C229-SET_TRI!C230</f>
        <v>-2.234632842914469E-3</v>
      </c>
      <c r="E229">
        <f t="shared" si="10"/>
        <v>-2.3872846735550762E-3</v>
      </c>
      <c r="F229">
        <f t="shared" ca="1" si="11"/>
        <v>1.6031280693179299</v>
      </c>
      <c r="G229">
        <f ca="1">S0*EXP(Drift*(A229-$A$11)+Volatility*SUM($F$12:F229))</f>
        <v>78.295542316325609</v>
      </c>
    </row>
    <row r="230" spans="1:7" x14ac:dyDescent="0.25">
      <c r="A230" s="1" t="str">
        <f>MID('Filter Data'!A221,2,LEN('Filter Data'!A221)-2)</f>
        <v>26-Mar-2021</v>
      </c>
      <c r="B230">
        <f>'Filter Data'!R221</f>
        <v>77.803899999999999</v>
      </c>
      <c r="C230">
        <f t="shared" si="9"/>
        <v>1.7482899538884316E-4</v>
      </c>
      <c r="D230">
        <f>C230-SET_TRI!C231</f>
        <v>-1.8149962070714391E-3</v>
      </c>
      <c r="E230">
        <f t="shared" si="10"/>
        <v>-2.220030273792528E-4</v>
      </c>
      <c r="F230">
        <f t="shared" ca="1" si="11"/>
        <v>-0.67727484322802789</v>
      </c>
      <c r="G230">
        <f ca="1">S0*EXP(Drift*(A230-$A$11)+Volatility*SUM($F$12:F230))</f>
        <v>77.947484351582915</v>
      </c>
    </row>
    <row r="231" spans="1:7" x14ac:dyDescent="0.25">
      <c r="A231" s="1" t="str">
        <f>MID('Filter Data'!A222,2,LEN('Filter Data'!A222)-2)</f>
        <v>30-Mar-2021</v>
      </c>
      <c r="B231">
        <f>'Filter Data'!R222</f>
        <v>78.370099999999994</v>
      </c>
      <c r="C231">
        <f t="shared" si="9"/>
        <v>7.2772701625496271E-3</v>
      </c>
      <c r="D231">
        <f>C231-SET_TRI!C232</f>
        <v>-2.1080654305591761E-3</v>
      </c>
      <c r="E231">
        <f t="shared" si="10"/>
        <v>6.9372453274589053E-3</v>
      </c>
      <c r="F231">
        <f t="shared" ca="1" si="11"/>
        <v>0.33571171259318788</v>
      </c>
      <c r="G231">
        <f ca="1">S0*EXP(Drift*(A231-$A$11)+Volatility*SUM($F$12:F231))</f>
        <v>78.397807030294842</v>
      </c>
    </row>
    <row r="232" spans="1:7" x14ac:dyDescent="0.25">
      <c r="A232" s="1" t="str">
        <f>MID('Filter Data'!A223,2,LEN('Filter Data'!A223)-2)</f>
        <v>31-Mar-2021</v>
      </c>
      <c r="B232">
        <f>'Filter Data'!R223</f>
        <v>78.052599999999998</v>
      </c>
      <c r="C232">
        <f t="shared" si="9"/>
        <v>-4.0512899690059792E-3</v>
      </c>
      <c r="D232">
        <f>C232-SET_TRI!C233</f>
        <v>-2.5464412383972915E-3</v>
      </c>
      <c r="E232">
        <f t="shared" si="10"/>
        <v>-4.3063420577512555E-3</v>
      </c>
      <c r="F232">
        <f t="shared" ca="1" si="11"/>
        <v>-0.33965583681734723</v>
      </c>
      <c r="G232">
        <f ca="1">S0*EXP(Drift*(A232-$A$11)+Volatility*SUM($F$12:F232))</f>
        <v>78.253649119283992</v>
      </c>
    </row>
    <row r="233" spans="1:7" x14ac:dyDescent="0.25">
      <c r="A233" s="1" t="str">
        <f>MID('Filter Data'!A224,2,LEN('Filter Data'!A224)-2)</f>
        <v>07-Apr-2021</v>
      </c>
      <c r="B233">
        <f>'Filter Data'!R224</f>
        <v>76.4495</v>
      </c>
      <c r="C233">
        <f t="shared" si="9"/>
        <v>-2.0538713636701376E-2</v>
      </c>
      <c r="D233">
        <f>C233-SET_TRI!C234</f>
        <v>9.4254638225752321E-4</v>
      </c>
      <c r="E233">
        <f t="shared" si="10"/>
        <v>-2.1470055006906689E-2</v>
      </c>
      <c r="F233">
        <f t="shared" ca="1" si="11"/>
        <v>0.90778123195359151</v>
      </c>
      <c r="G233">
        <f ca="1">S0*EXP(Drift*(A233-$A$11)+Volatility*SUM($F$12:F233))</f>
        <v>79.242849332108619</v>
      </c>
    </row>
    <row r="234" spans="1:7" x14ac:dyDescent="0.25">
      <c r="A234" s="1" t="str">
        <f>MID('Filter Data'!A225,2,LEN('Filter Data'!A225)-2)</f>
        <v>09-Apr-2021</v>
      </c>
      <c r="B234">
        <f>'Filter Data'!R225</f>
        <v>77.2</v>
      </c>
      <c r="C234">
        <f t="shared" si="9"/>
        <v>9.8169379786656862E-3</v>
      </c>
      <c r="D234">
        <f>C234-SET_TRI!C235</f>
        <v>2.9647588063287447E-3</v>
      </c>
      <c r="E234">
        <f t="shared" si="10"/>
        <v>8.4936202715027755E-3</v>
      </c>
      <c r="F234">
        <f t="shared" ca="1" si="11"/>
        <v>1.0409693645722651</v>
      </c>
      <c r="G234">
        <f ca="1">S0*EXP(Drift*(A234-$A$11)+Volatility*SUM($F$12:F234))</f>
        <v>80.010649909922748</v>
      </c>
    </row>
    <row r="235" spans="1:7" x14ac:dyDescent="0.25">
      <c r="A235" s="1" t="str">
        <f>MID('Filter Data'!A226,2,LEN('Filter Data'!A226)-2)</f>
        <v>16-Apr-2021</v>
      </c>
      <c r="B235">
        <f>'Filter Data'!R226</f>
        <v>76.968100000000007</v>
      </c>
      <c r="C235">
        <f t="shared" si="9"/>
        <v>-3.0038860103626425E-3</v>
      </c>
      <c r="D235">
        <f>C235-SET_TRI!C236</f>
        <v>6.832101461880874E-3</v>
      </c>
      <c r="E235">
        <f t="shared" si="10"/>
        <v>-5.0768315953086882E-3</v>
      </c>
      <c r="F235">
        <f t="shared" ca="1" si="11"/>
        <v>-1.7887466130540173</v>
      </c>
      <c r="G235">
        <f ca="1">S0*EXP(Drift*(A235-$A$11)+Volatility*SUM($F$12:F235))</f>
        <v>79.347496040341667</v>
      </c>
    </row>
    <row r="236" spans="1:7" x14ac:dyDescent="0.25">
      <c r="A236" s="1" t="str">
        <f>MID('Filter Data'!A227,2,LEN('Filter Data'!A227)-2)</f>
        <v>19-Apr-2021</v>
      </c>
      <c r="B236">
        <f>'Filter Data'!R227</f>
        <v>77.892399999999995</v>
      </c>
      <c r="C236">
        <f t="shared" si="9"/>
        <v>1.2008871207681989E-2</v>
      </c>
      <c r="D236">
        <f>C236-SET_TRI!C237</f>
        <v>-2.7928262126115586E-3</v>
      </c>
      <c r="E236">
        <f t="shared" si="10"/>
        <v>1.180157724687832E-2</v>
      </c>
      <c r="F236">
        <f t="shared" ca="1" si="11"/>
        <v>-0.74682102245241855</v>
      </c>
      <c r="G236">
        <f ca="1">S0*EXP(Drift*(A236-$A$11)+Volatility*SUM($F$12:F236))</f>
        <v>79.077088699295686</v>
      </c>
    </row>
    <row r="237" spans="1:7" x14ac:dyDescent="0.25">
      <c r="A237" s="1" t="str">
        <f>MID('Filter Data'!A228,2,LEN('Filter Data'!A228)-2)</f>
        <v>20-Apr-2021</v>
      </c>
      <c r="B237">
        <f>'Filter Data'!R228</f>
        <v>78.826800000000006</v>
      </c>
      <c r="C237">
        <f t="shared" si="9"/>
        <v>1.1996035556742517E-2</v>
      </c>
      <c r="D237">
        <f>C237-SET_TRI!C238</f>
        <v>7.079472821608087E-3</v>
      </c>
      <c r="E237">
        <f t="shared" si="10"/>
        <v>9.8751406474327716E-3</v>
      </c>
      <c r="F237">
        <f t="shared" ca="1" si="11"/>
        <v>-0.29551874653809712</v>
      </c>
      <c r="G237">
        <f ca="1">S0*EXP(Drift*(A237-$A$11)+Volatility*SUM($F$12:F237))</f>
        <v>78.95866844117775</v>
      </c>
    </row>
    <row r="238" spans="1:7" x14ac:dyDescent="0.25">
      <c r="A238" s="1" t="str">
        <f>MID('Filter Data'!A229,2,LEN('Filter Data'!A229)-2)</f>
        <v>22-Apr-2021</v>
      </c>
      <c r="B238">
        <f>'Filter Data'!R229</f>
        <v>77.781199999999998</v>
      </c>
      <c r="C238">
        <f t="shared" si="9"/>
        <v>-1.3264524248098455E-2</v>
      </c>
      <c r="D238">
        <f>C238-SET_TRI!C239</f>
        <v>-2.4076685822249453E-3</v>
      </c>
      <c r="E238">
        <f t="shared" si="10"/>
        <v>-1.3546475388985247E-2</v>
      </c>
      <c r="F238">
        <f t="shared" ca="1" si="11"/>
        <v>0.62931699970199784</v>
      </c>
      <c r="G238">
        <f ca="1">S0*EXP(Drift*(A238-$A$11)+Volatility*SUM($F$12:F238))</f>
        <v>79.469941740221344</v>
      </c>
    </row>
    <row r="239" spans="1:7" x14ac:dyDescent="0.25">
      <c r="A239" s="1" t="str">
        <f>MID('Filter Data'!A230,2,LEN('Filter Data'!A230)-2)</f>
        <v>23-Apr-2021</v>
      </c>
      <c r="B239">
        <f>'Filter Data'!R230</f>
        <v>76.4846</v>
      </c>
      <c r="C239">
        <f t="shared" si="9"/>
        <v>-1.6669837955701351E-2</v>
      </c>
      <c r="D239">
        <f>C239-SET_TRI!C240</f>
        <v>-6.227841844230116E-3</v>
      </c>
      <c r="E239">
        <f t="shared" si="10"/>
        <v>-1.621130431667097E-2</v>
      </c>
      <c r="F239">
        <f t="shared" ca="1" si="11"/>
        <v>0.22838504822615721</v>
      </c>
      <c r="G239">
        <f ca="1">S0*EXP(Drift*(A239-$A$11)+Volatility*SUM($F$12:F239))</f>
        <v>79.673563909040581</v>
      </c>
    </row>
    <row r="240" spans="1:7" x14ac:dyDescent="0.25">
      <c r="A240" s="1" t="str">
        <f>MID('Filter Data'!A231,2,LEN('Filter Data'!A231)-2)</f>
        <v>26-Apr-2021</v>
      </c>
      <c r="B240">
        <f>'Filter Data'!R231</f>
        <v>77.417500000000004</v>
      </c>
      <c r="C240">
        <f t="shared" si="9"/>
        <v>1.2197226631243461E-2</v>
      </c>
      <c r="D240">
        <f>C240-SET_TRI!C241</f>
        <v>1.0828691414514919E-2</v>
      </c>
      <c r="E240">
        <f t="shared" si="10"/>
        <v>9.3496004680814326E-3</v>
      </c>
      <c r="F240">
        <f t="shared" ca="1" si="11"/>
        <v>0.89429845841380706</v>
      </c>
      <c r="G240">
        <f ca="1">S0*EXP(Drift*(A240-$A$11)+Volatility*SUM($F$12:F240))</f>
        <v>80.417722343674157</v>
      </c>
    </row>
    <row r="241" spans="1:7" x14ac:dyDescent="0.25">
      <c r="A241" s="1" t="str">
        <f>MID('Filter Data'!A232,2,LEN('Filter Data'!A232)-2)</f>
        <v>27-Apr-2021</v>
      </c>
      <c r="B241">
        <f>'Filter Data'!R232</f>
        <v>77.832499999999996</v>
      </c>
      <c r="C241">
        <f t="shared" si="9"/>
        <v>5.3605450963928316E-3</v>
      </c>
      <c r="D241">
        <f>C241-SET_TRI!C242</f>
        <v>5.9748117802213771E-3</v>
      </c>
      <c r="E241">
        <f t="shared" si="10"/>
        <v>3.4537725925377961E-3</v>
      </c>
      <c r="F241">
        <f t="shared" ca="1" si="11"/>
        <v>-0.33921489340880862</v>
      </c>
      <c r="G241">
        <f ca="1">S0*EXP(Drift*(A241-$A$11)+Volatility*SUM($F$12:F241))</f>
        <v>80.270124341931435</v>
      </c>
    </row>
    <row r="242" spans="1:7" x14ac:dyDescent="0.25">
      <c r="A242" s="1" t="str">
        <f>MID('Filter Data'!A233,2,LEN('Filter Data'!A233)-2)</f>
        <v>28-Apr-2021</v>
      </c>
      <c r="B242">
        <f>'Filter Data'!R233</f>
        <v>78.536900000000003</v>
      </c>
      <c r="C242">
        <f t="shared" si="9"/>
        <v>9.0502039636399557E-3</v>
      </c>
      <c r="D242">
        <f>C242-SET_TRI!C243</f>
        <v>-2.9358822499001586E-3</v>
      </c>
      <c r="E242">
        <f t="shared" si="10"/>
        <v>8.8706393258335039E-3</v>
      </c>
      <c r="F242">
        <f t="shared" ca="1" si="11"/>
        <v>1.0378870196474248</v>
      </c>
      <c r="G242">
        <f ca="1">S0*EXP(Drift*(A242-$A$11)+Volatility*SUM($F$12:F242))</f>
        <v>80.981931449408819</v>
      </c>
    </row>
    <row r="243" spans="1:7" x14ac:dyDescent="0.25">
      <c r="A243" s="1" t="str">
        <f>MID('Filter Data'!A234,2,LEN('Filter Data'!A234)-2)</f>
        <v>29-Apr-2021</v>
      </c>
      <c r="B243">
        <f>'Filter Data'!R234</f>
        <v>79.474100000000007</v>
      </c>
      <c r="C243">
        <f t="shared" si="9"/>
        <v>1.1933244118369889E-2</v>
      </c>
      <c r="D243">
        <f>C243-SET_TRI!C244</f>
        <v>1.9052240193953573E-4</v>
      </c>
      <c r="E243">
        <f t="shared" si="10"/>
        <v>1.114767161082237E-2</v>
      </c>
      <c r="F243">
        <f t="shared" ca="1" si="11"/>
        <v>-1.3838555863183686</v>
      </c>
      <c r="G243">
        <f ca="1">S0*EXP(Drift*(A243-$A$11)+Volatility*SUM($F$12:F243))</f>
        <v>80.181936084799617</v>
      </c>
    </row>
    <row r="244" spans="1:7" x14ac:dyDescent="0.25">
      <c r="A244" s="1" t="str">
        <f>MID('Filter Data'!A235,2,LEN('Filter Data'!A235)-2)</f>
        <v>06-May-2021</v>
      </c>
      <c r="B244">
        <f>'Filter Data'!R235</f>
        <v>78.202500000000001</v>
      </c>
      <c r="C244">
        <f t="shared" si="9"/>
        <v>-1.6000181191105106E-2</v>
      </c>
      <c r="D244">
        <f>C244-SET_TRI!C245</f>
        <v>2.0696067044176369E-3</v>
      </c>
      <c r="E244">
        <f t="shared" si="10"/>
        <v>-1.7149986740123621E-2</v>
      </c>
      <c r="F244">
        <f t="shared" ca="1" si="11"/>
        <v>1.4893713590348874</v>
      </c>
      <c r="G244">
        <f ca="1">S0*EXP(Drift*(A244-$A$11)+Volatility*SUM($F$12:F244))</f>
        <v>81.562074387385792</v>
      </c>
    </row>
    <row r="245" spans="1:7" x14ac:dyDescent="0.25">
      <c r="A245" s="1" t="str">
        <f>MID('Filter Data'!A236,2,LEN('Filter Data'!A236)-2)</f>
        <v>07-May-2021</v>
      </c>
      <c r="B245">
        <f>'Filter Data'!R236</f>
        <v>78.737200000000001</v>
      </c>
      <c r="C245">
        <f t="shared" si="9"/>
        <v>6.8373773216968874E-3</v>
      </c>
      <c r="D245">
        <f>C245-SET_TRI!C246</f>
        <v>-4.1275646509720621E-3</v>
      </c>
      <c r="E245">
        <f t="shared" si="10"/>
        <v>6.8888029086703762E-3</v>
      </c>
      <c r="F245">
        <f t="shared" ca="1" si="11"/>
        <v>-0.72792751274469047</v>
      </c>
      <c r="G245">
        <f ca="1">S0*EXP(Drift*(A245-$A$11)+Volatility*SUM($F$12:F245))</f>
        <v>81.167646592015004</v>
      </c>
    </row>
    <row r="246" spans="1:7" x14ac:dyDescent="0.25">
      <c r="A246" s="1" t="str">
        <f>MID('Filter Data'!A237,2,LEN('Filter Data'!A237)-2)</f>
        <v>10-May-2021</v>
      </c>
      <c r="B246">
        <f>'Filter Data'!R237</f>
        <v>78.795400000000001</v>
      </c>
      <c r="C246">
        <f t="shared" si="9"/>
        <v>7.3916776314117546E-4</v>
      </c>
      <c r="D246">
        <f>C246-SET_TRI!C247</f>
        <v>-3.0787782313636491E-3</v>
      </c>
      <c r="E246">
        <f t="shared" si="10"/>
        <v>5.8730142384841408E-4</v>
      </c>
      <c r="F246">
        <f t="shared" ca="1" si="11"/>
        <v>-3.1425772351447634</v>
      </c>
      <c r="G246">
        <f ca="1">S0*EXP(Drift*(A246-$A$11)+Volatility*SUM($F$12:F246))</f>
        <v>79.4039341739674</v>
      </c>
    </row>
    <row r="247" spans="1:7" x14ac:dyDescent="0.25">
      <c r="A247" s="1" t="str">
        <f>MID('Filter Data'!A238,2,LEN('Filter Data'!A238)-2)</f>
        <v>11-May-2021</v>
      </c>
      <c r="B247">
        <f>'Filter Data'!R238</f>
        <v>78.209500000000006</v>
      </c>
      <c r="C247">
        <f t="shared" si="9"/>
        <v>-7.435713252296393E-3</v>
      </c>
      <c r="D247">
        <f>C247-SET_TRI!C248</f>
        <v>-4.8545979847173931E-3</v>
      </c>
      <c r="E247">
        <f t="shared" si="10"/>
        <v>-7.2433628744278753E-3</v>
      </c>
      <c r="F247">
        <f t="shared" ca="1" si="11"/>
        <v>5.5021150728896052E-2</v>
      </c>
      <c r="G247">
        <f ca="1">S0*EXP(Drift*(A247-$A$11)+Volatility*SUM($F$12:F247))</f>
        <v>79.500569998240309</v>
      </c>
    </row>
    <row r="248" spans="1:7" x14ac:dyDescent="0.25">
      <c r="A248" s="1" t="str">
        <f>MID('Filter Data'!A239,2,LEN('Filter Data'!A239)-2)</f>
        <v>17-May-2021</v>
      </c>
      <c r="B248">
        <f>'Filter Data'!R239</f>
        <v>78.192899999999995</v>
      </c>
      <c r="C248">
        <f t="shared" si="9"/>
        <v>-2.1225042993512359E-4</v>
      </c>
      <c r="D248">
        <f>C248-SET_TRI!C249</f>
        <v>1.8151316713818789E-2</v>
      </c>
      <c r="E248">
        <f t="shared" si="10"/>
        <v>-4.4792605349461235E-3</v>
      </c>
      <c r="F248">
        <f t="shared" ca="1" si="11"/>
        <v>2.6519669656219214</v>
      </c>
      <c r="G248">
        <f ca="1">S0*EXP(Drift*(A248-$A$11)+Volatility*SUM($F$12:F248))</f>
        <v>81.535985994107662</v>
      </c>
    </row>
    <row r="249" spans="1:7" x14ac:dyDescent="0.25">
      <c r="A249" s="1" t="str">
        <f>MID('Filter Data'!A240,2,LEN('Filter Data'!A240)-2)</f>
        <v>20-May-2021</v>
      </c>
      <c r="B249">
        <f>'Filter Data'!R240</f>
        <v>77.820599999999999</v>
      </c>
      <c r="C249">
        <f t="shared" si="9"/>
        <v>-4.7613018573297019E-3</v>
      </c>
      <c r="D249">
        <f>C249-SET_TRI!C250</f>
        <v>-4.0359524684784823E-3</v>
      </c>
      <c r="E249">
        <f t="shared" si="10"/>
        <v>-4.7276339536179096E-3</v>
      </c>
      <c r="F249">
        <f t="shared" ca="1" si="11"/>
        <v>0.72854496262593382</v>
      </c>
      <c r="G249">
        <f ca="1">S0*EXP(Drift*(A249-$A$11)+Volatility*SUM($F$12:F249))</f>
        <v>82.191957213311355</v>
      </c>
    </row>
    <row r="250" spans="1:7" x14ac:dyDescent="0.25">
      <c r="A250" s="1" t="str">
        <f>MID('Filter Data'!A241,2,LEN('Filter Data'!A241)-2)</f>
        <v>21-May-2021</v>
      </c>
      <c r="B250">
        <f>'Filter Data'!R241</f>
        <v>77.895399999999995</v>
      </c>
      <c r="C250">
        <f t="shared" si="9"/>
        <v>9.6118508466904915E-4</v>
      </c>
      <c r="D250">
        <f>C250-SET_TRI!C251</f>
        <v>1.7940542560270236E-3</v>
      </c>
      <c r="E250">
        <f t="shared" si="10"/>
        <v>-1.3520864763121921E-4</v>
      </c>
      <c r="F250">
        <f t="shared" ca="1" si="11"/>
        <v>-0.31692369382533203</v>
      </c>
      <c r="G250">
        <f ca="1">S0*EXP(Drift*(A250-$A$11)+Volatility*SUM($F$12:F250))</f>
        <v>82.055268011165396</v>
      </c>
    </row>
    <row r="251" spans="1:7" x14ac:dyDescent="0.25">
      <c r="A251" s="1" t="str">
        <f>MID('Filter Data'!A242,2,LEN('Filter Data'!A242)-2)</f>
        <v>25-May-2021</v>
      </c>
      <c r="B251">
        <f>'Filter Data'!R242</f>
        <v>79.302099999999996</v>
      </c>
      <c r="C251">
        <f t="shared" si="9"/>
        <v>1.8058832742369905E-2</v>
      </c>
      <c r="D251">
        <f>C251-SET_TRI!C252</f>
        <v>6.8267231235309769E-3</v>
      </c>
      <c r="E251">
        <f t="shared" si="10"/>
        <v>1.5986929669743643E-2</v>
      </c>
      <c r="F251">
        <f t="shared" ca="1" si="11"/>
        <v>-0.43813571123062556</v>
      </c>
      <c r="G251">
        <f ca="1">S0*EXP(Drift*(A251-$A$11)+Volatility*SUM($F$12:F251))</f>
        <v>82.036167269737803</v>
      </c>
    </row>
    <row r="252" spans="1:7" x14ac:dyDescent="0.25">
      <c r="A252" s="1" t="str">
        <f>MID('Filter Data'!A243,2,LEN('Filter Data'!A243)-2)</f>
        <v>27-May-2021</v>
      </c>
      <c r="B252">
        <f>'Filter Data'!R243</f>
        <v>79.382400000000004</v>
      </c>
      <c r="C252">
        <f t="shared" si="9"/>
        <v>1.0125835255309539E-3</v>
      </c>
      <c r="D252">
        <f>C252-SET_TRI!C253</f>
        <v>-8.6465238998558736E-3</v>
      </c>
      <c r="E252">
        <f t="shared" si="10"/>
        <v>1.9399433477773212E-3</v>
      </c>
      <c r="F252">
        <f t="shared" ca="1" si="11"/>
        <v>1.4764730793207677</v>
      </c>
      <c r="G252">
        <f ca="1">S0*EXP(Drift*(A252-$A$11)+Volatility*SUM($F$12:F252))</f>
        <v>83.110891281837453</v>
      </c>
    </row>
    <row r="253" spans="1:7" x14ac:dyDescent="0.25">
      <c r="A253" s="1" t="str">
        <f>MID('Filter Data'!A244,2,LEN('Filter Data'!A244)-2)</f>
        <v>28-May-2021</v>
      </c>
      <c r="B253">
        <f>'Filter Data'!R244</f>
        <v>79.300700000000006</v>
      </c>
      <c r="C253">
        <f t="shared" si="9"/>
        <v>-1.0291953883984092E-3</v>
      </c>
      <c r="D253">
        <f>C253-SET_TRI!C254</f>
        <v>-7.9105931923633744E-5</v>
      </c>
      <c r="E253">
        <f t="shared" si="10"/>
        <v>-1.7625043822865241E-3</v>
      </c>
      <c r="F253">
        <f t="shared" ca="1" si="11"/>
        <v>-0.49391293219180354</v>
      </c>
      <c r="G253">
        <f ca="1">S0*EXP(Drift*(A253-$A$11)+Volatility*SUM($F$12:F253))</f>
        <v>82.859014522376455</v>
      </c>
    </row>
    <row r="254" spans="1:7" x14ac:dyDescent="0.25">
      <c r="A254" s="1" t="str">
        <f>MID('Filter Data'!A245,2,LEN('Filter Data'!A245)-2)</f>
        <v>02-Jun-2021</v>
      </c>
      <c r="B254">
        <f>'Filter Data'!R245</f>
        <v>80.319800000000001</v>
      </c>
      <c r="C254">
        <f t="shared" si="9"/>
        <v>1.2851084542759326E-2</v>
      </c>
      <c r="D254">
        <f>C254-SET_TRI!C255</f>
        <v>-1.0247547015387132E-2</v>
      </c>
      <c r="E254">
        <f t="shared" si="10"/>
        <v>1.4088779307438171E-2</v>
      </c>
      <c r="F254">
        <f t="shared" ca="1" si="11"/>
        <v>-4.5054422874061965E-2</v>
      </c>
      <c r="G254">
        <f ca="1">S0*EXP(Drift*(A254-$A$11)+Volatility*SUM($F$12:F254))</f>
        <v>83.157989347041493</v>
      </c>
    </row>
    <row r="255" spans="1:7" x14ac:dyDescent="0.25">
      <c r="A255" s="1" t="str">
        <f>MID('Filter Data'!A246,2,LEN('Filter Data'!A246)-2)</f>
        <v>04-Jun-2021</v>
      </c>
      <c r="B255">
        <f>'Filter Data'!R246</f>
        <v>79.338200000000001</v>
      </c>
      <c r="C255">
        <f t="shared" si="9"/>
        <v>-1.222114596898897E-2</v>
      </c>
      <c r="D255">
        <f>C255-SET_TRI!C256</f>
        <v>-6.1309641990939367E-3</v>
      </c>
      <c r="E255">
        <f t="shared" si="10"/>
        <v>-1.1781390646233151E-2</v>
      </c>
      <c r="F255">
        <f t="shared" ca="1" si="11"/>
        <v>-0.20186237313189809</v>
      </c>
      <c r="G255">
        <f ca="1">S0*EXP(Drift*(A255-$A$11)+Volatility*SUM($F$12:F255))</f>
        <v>83.159390838708703</v>
      </c>
    </row>
    <row r="256" spans="1:7" x14ac:dyDescent="0.25">
      <c r="A256" s="1" t="str">
        <f>MID('Filter Data'!A247,2,LEN('Filter Data'!A247)-2)</f>
        <v>07-Jun-2021</v>
      </c>
      <c r="B256">
        <f>'Filter Data'!R247</f>
        <v>78.966700000000003</v>
      </c>
      <c r="C256">
        <f t="shared" si="9"/>
        <v>-4.6824858643124941E-3</v>
      </c>
      <c r="D256">
        <f>C256-SET_TRI!C257</f>
        <v>-5.3454379748788467E-3</v>
      </c>
      <c r="E256">
        <f t="shared" si="10"/>
        <v>-4.39499332477708E-3</v>
      </c>
      <c r="F256">
        <f t="shared" ca="1" si="11"/>
        <v>-0.29095754738912372</v>
      </c>
      <c r="G256">
        <f ca="1">S0*EXP(Drift*(A256-$A$11)+Volatility*SUM($F$12:F256))</f>
        <v>83.169116865253429</v>
      </c>
    </row>
    <row r="257" spans="1:7" x14ac:dyDescent="0.25">
      <c r="A257" s="1" t="str">
        <f>MID('Filter Data'!A248,2,LEN('Filter Data'!A248)-2)</f>
        <v>08-Jun-2021</v>
      </c>
      <c r="B257">
        <f>'Filter Data'!R248</f>
        <v>78.831500000000005</v>
      </c>
      <c r="C257">
        <f t="shared" si="9"/>
        <v>-1.712114093662234E-3</v>
      </c>
      <c r="D257">
        <f>C257-SET_TRI!C258</f>
        <v>-1.8830525355937888E-3</v>
      </c>
      <c r="E257">
        <f t="shared" si="10"/>
        <v>-2.0957543913457479E-3</v>
      </c>
      <c r="F257">
        <f t="shared" ca="1" si="11"/>
        <v>-3.2556345086728209</v>
      </c>
      <c r="G257">
        <f ca="1">S0*EXP(Drift*(A257-$A$11)+Volatility*SUM($F$12:F257))</f>
        <v>81.162342257149831</v>
      </c>
    </row>
    <row r="258" spans="1:7" x14ac:dyDescent="0.25">
      <c r="A258" s="1" t="str">
        <f>MID('Filter Data'!A249,2,LEN('Filter Data'!A249)-2)</f>
        <v>09-Jun-2021</v>
      </c>
      <c r="B258">
        <f>'Filter Data'!R249</f>
        <v>79.488799999999998</v>
      </c>
      <c r="C258">
        <f t="shared" si="9"/>
        <v>8.3380374596448391E-3</v>
      </c>
      <c r="D258">
        <f>C258-SET_TRI!C259</f>
        <v>-8.2734907331477245E-4</v>
      </c>
      <c r="E258">
        <f t="shared" si="10"/>
        <v>7.749764468020854E-3</v>
      </c>
      <c r="F258">
        <f t="shared" ca="1" si="11"/>
        <v>-0.85411836689695086</v>
      </c>
      <c r="G258">
        <f ca="1">S0*EXP(Drift*(A258-$A$11)+Volatility*SUM($F$12:F258))</f>
        <v>80.690945957283887</v>
      </c>
    </row>
    <row r="259" spans="1:7" x14ac:dyDescent="0.25">
      <c r="A259" s="1" t="str">
        <f>MID('Filter Data'!A250,2,LEN('Filter Data'!A250)-2)</f>
        <v>10-Jun-2021</v>
      </c>
      <c r="B259">
        <f>'Filter Data'!R250</f>
        <v>78.766300000000001</v>
      </c>
      <c r="C259">
        <f t="shared" si="9"/>
        <v>-9.0893308239650954E-3</v>
      </c>
      <c r="D259">
        <f>C259-SET_TRI!C260</f>
        <v>-8.6303633204677307E-3</v>
      </c>
      <c r="E259">
        <f t="shared" si="10"/>
        <v>-8.1651034939516278E-3</v>
      </c>
      <c r="F259">
        <f t="shared" ca="1" si="11"/>
        <v>0.98637215818271085</v>
      </c>
      <c r="G259">
        <f ca="1">S0*EXP(Drift*(A259-$A$11)+Volatility*SUM($F$12:F259))</f>
        <v>81.374011519497259</v>
      </c>
    </row>
    <row r="260" spans="1:7" x14ac:dyDescent="0.25">
      <c r="A260" s="1" t="str">
        <f>MID('Filter Data'!A251,2,LEN('Filter Data'!A251)-2)</f>
        <v>11-Jun-2021</v>
      </c>
      <c r="B260">
        <f>'Filter Data'!R251</f>
        <v>79.047899999999998</v>
      </c>
      <c r="C260">
        <f t="shared" si="9"/>
        <v>3.5751330200859683E-3</v>
      </c>
      <c r="D260">
        <f>C260-SET_TRI!C261</f>
        <v>-5.779871922596904E-3</v>
      </c>
      <c r="E260">
        <f t="shared" si="10"/>
        <v>3.9468342339671371E-3</v>
      </c>
      <c r="F260">
        <f t="shared" ca="1" si="11"/>
        <v>1.3989210715518263</v>
      </c>
      <c r="G260">
        <f ca="1">S0*EXP(Drift*(A260-$A$11)+Volatility*SUM($F$12:F260))</f>
        <v>82.325484852886092</v>
      </c>
    </row>
    <row r="261" spans="1:7" x14ac:dyDescent="0.25">
      <c r="A261" s="1" t="str">
        <f>MID('Filter Data'!A252,2,LEN('Filter Data'!A252)-2)</f>
        <v>15-Jun-2021</v>
      </c>
      <c r="B261">
        <f>'Filter Data'!R252</f>
        <v>78.121899999999997</v>
      </c>
      <c r="C261">
        <f t="shared" si="9"/>
        <v>-1.1714416195749691E-2</v>
      </c>
      <c r="D261">
        <f>C261-SET_TRI!C262</f>
        <v>-2.1620161737239026E-4</v>
      </c>
      <c r="E261">
        <f t="shared" si="10"/>
        <v>-1.2421151193773065E-2</v>
      </c>
      <c r="F261">
        <f t="shared" ca="1" si="11"/>
        <v>-0.76782318802301308</v>
      </c>
      <c r="G261">
        <f ca="1">S0*EXP(Drift*(A261-$A$11)+Volatility*SUM($F$12:F261))</f>
        <v>82.096426233727627</v>
      </c>
    </row>
    <row r="262" spans="1:7" x14ac:dyDescent="0.25">
      <c r="A262" s="1" t="str">
        <f>MID('Filter Data'!A253,2,LEN('Filter Data'!A253)-2)</f>
        <v>16-Jun-2021</v>
      </c>
      <c r="B262">
        <f>'Filter Data'!R253</f>
        <v>78.625200000000007</v>
      </c>
      <c r="C262">
        <f t="shared" si="9"/>
        <v>6.442495638227054E-3</v>
      </c>
      <c r="D262">
        <f>C262-SET_TRI!C263</f>
        <v>5.691884447789744E-3</v>
      </c>
      <c r="E262">
        <f t="shared" si="10"/>
        <v>4.5905644646257737E-3</v>
      </c>
      <c r="F262">
        <f t="shared" ca="1" si="11"/>
        <v>2.5620147178180495</v>
      </c>
      <c r="G262">
        <f ca="1">S0*EXP(Drift*(A262-$A$11)+Volatility*SUM($F$12:F262))</f>
        <v>83.807910218867264</v>
      </c>
    </row>
    <row r="263" spans="1:7" x14ac:dyDescent="0.25">
      <c r="A263" s="1" t="str">
        <f>MID('Filter Data'!A254,2,LEN('Filter Data'!A254)-2)</f>
        <v>17-Jun-2021</v>
      </c>
      <c r="B263">
        <f>'Filter Data'!R254</f>
        <v>78.405900000000003</v>
      </c>
      <c r="C263">
        <f t="shared" si="9"/>
        <v>-2.7891820942904312E-3</v>
      </c>
      <c r="D263">
        <f>C263-SET_TRI!C264</f>
        <v>3.5335133399544559E-3</v>
      </c>
      <c r="E263">
        <f t="shared" si="10"/>
        <v>-4.2227445591577796E-3</v>
      </c>
      <c r="F263">
        <f t="shared" ca="1" si="11"/>
        <v>-2.6309785788326203</v>
      </c>
      <c r="G263">
        <f ca="1">S0*EXP(Drift*(A263-$A$11)+Volatility*SUM($F$12:F263))</f>
        <v>82.182356400683005</v>
      </c>
    </row>
    <row r="264" spans="1:7" x14ac:dyDescent="0.25">
      <c r="A264" s="1" t="str">
        <f>MID('Filter Data'!A255,2,LEN('Filter Data'!A255)-2)</f>
        <v>18-Jun-2021</v>
      </c>
      <c r="B264">
        <f>'Filter Data'!R255</f>
        <v>78.096699999999998</v>
      </c>
      <c r="C264">
        <f t="shared" si="9"/>
        <v>-3.9435807764467232E-3</v>
      </c>
      <c r="D264">
        <f>C264-SET_TRI!C265</f>
        <v>-1.1294232907374346E-3</v>
      </c>
      <c r="E264">
        <f t="shared" si="10"/>
        <v>-4.4733010938683175E-3</v>
      </c>
      <c r="F264">
        <f t="shared" ca="1" si="11"/>
        <v>-0.57806808301552781</v>
      </c>
      <c r="G264">
        <f ca="1">S0*EXP(Drift*(A264-$A$11)+Volatility*SUM($F$12:F264))</f>
        <v>81.879908533809242</v>
      </c>
    </row>
    <row r="265" spans="1:7" x14ac:dyDescent="0.25">
      <c r="A265" s="1" t="str">
        <f>MID('Filter Data'!A256,2,LEN('Filter Data'!A256)-2)</f>
        <v>21-Jun-2021</v>
      </c>
      <c r="B265">
        <f>'Filter Data'!R256</f>
        <v>77.497200000000007</v>
      </c>
      <c r="C265">
        <f t="shared" si="9"/>
        <v>-7.6763806921418187E-3</v>
      </c>
      <c r="D265">
        <f>C265-SET_TRI!C266</f>
        <v>7.686375172387119E-4</v>
      </c>
      <c r="E265">
        <f t="shared" si="10"/>
        <v>-8.5740123694073127E-3</v>
      </c>
      <c r="F265">
        <f t="shared" ca="1" si="11"/>
        <v>1.6759794803676442</v>
      </c>
      <c r="G265">
        <f ca="1">S0*EXP(Drift*(A265-$A$11)+Volatility*SUM($F$12:F265))</f>
        <v>83.14653201650934</v>
      </c>
    </row>
    <row r="266" spans="1:7" x14ac:dyDescent="0.25">
      <c r="A266" s="1" t="str">
        <f>MID('Filter Data'!A257,2,LEN('Filter Data'!A257)-2)</f>
        <v>24-Jun-2021</v>
      </c>
      <c r="B266">
        <f>'Filter Data'!R257</f>
        <v>77.118099999999998</v>
      </c>
      <c r="C266">
        <f t="shared" si="9"/>
        <v>-4.8917896388515738E-3</v>
      </c>
      <c r="D266">
        <f>C266-SET_TRI!C267</f>
        <v>2.2220148822620035E-3</v>
      </c>
      <c r="E266">
        <f t="shared" si="10"/>
        <v>-6.0711372866934865E-3</v>
      </c>
      <c r="F266">
        <f t="shared" ca="1" si="11"/>
        <v>1.1246621142923281</v>
      </c>
      <c r="G266">
        <f ca="1">S0*EXP(Drift*(A266-$A$11)+Volatility*SUM($F$12:F266))</f>
        <v>84.072994552195098</v>
      </c>
    </row>
    <row r="267" spans="1:7" x14ac:dyDescent="0.25">
      <c r="A267" s="1" t="str">
        <f>MID('Filter Data'!A258,2,LEN('Filter Data'!A258)-2)</f>
        <v>25-Jun-2021</v>
      </c>
      <c r="B267">
        <f>'Filter Data'!R258</f>
        <v>76.847700000000003</v>
      </c>
      <c r="C267">
        <f t="shared" si="9"/>
        <v>-3.5063104511132287E-3</v>
      </c>
      <c r="D267">
        <f>C267-SET_TRI!C268</f>
        <v>-2.0890007457839139E-3</v>
      </c>
      <c r="E267">
        <f t="shared" si="10"/>
        <v>-3.85003069684158E-3</v>
      </c>
      <c r="F267">
        <f t="shared" ca="1" si="11"/>
        <v>-1.6930591463278879</v>
      </c>
      <c r="G267">
        <f ca="1">S0*EXP(Drift*(A267-$A$11)+Volatility*SUM($F$12:F267))</f>
        <v>83.043354828725484</v>
      </c>
    </row>
    <row r="268" spans="1:7" x14ac:dyDescent="0.25">
      <c r="A268" s="1" t="str">
        <f>MID('Filter Data'!A259,2,LEN('Filter Data'!A259)-2)</f>
        <v>28-Jun-2021</v>
      </c>
      <c r="B268">
        <f>'Filter Data'!R259</f>
        <v>77.701999999999998</v>
      </c>
      <c r="C268">
        <f t="shared" si="9"/>
        <v>1.1116793345799483E-2</v>
      </c>
      <c r="D268">
        <f>C268-SET_TRI!C269</f>
        <v>1.5854048829821978E-2</v>
      </c>
      <c r="E268">
        <f t="shared" si="10"/>
        <v>7.2950750605106284E-3</v>
      </c>
      <c r="F268">
        <f t="shared" ca="1" si="11"/>
        <v>-1.4871438578210794</v>
      </c>
      <c r="G268">
        <f ca="1">S0*EXP(Drift*(A268-$A$11)+Volatility*SUM($F$12:F268))</f>
        <v>82.28717964015145</v>
      </c>
    </row>
    <row r="269" spans="1:7" x14ac:dyDescent="0.25">
      <c r="A269" s="1" t="str">
        <f>MID('Filter Data'!A260,2,LEN('Filter Data'!A260)-2)</f>
        <v>29-Jun-2021</v>
      </c>
      <c r="B269">
        <f>'Filter Data'!R260</f>
        <v>78.910200000000003</v>
      </c>
      <c r="C269">
        <f t="shared" ref="C269:C332" si="12">(B269-B268)/B268</f>
        <v>1.5549149314046036E-2</v>
      </c>
      <c r="D269">
        <f>C269-SET_TRI!C270</f>
        <v>8.0448980096568742E-3</v>
      </c>
      <c r="E269">
        <f t="shared" ref="E269:E332" si="13">C269-($B$4+$B$5*D269)</f>
        <v>1.3241120835427037E-2</v>
      </c>
      <c r="F269">
        <f t="shared" ref="F269:F332" ca="1" si="14">SQRT(A269-A268)*_xlfn.NORM.INV(RAND(),0,1)</f>
        <v>-0.96011277881525425</v>
      </c>
      <c r="G269">
        <f ca="1">S0*EXP(Drift*(A269-$A$11)+Volatility*SUM($F$12:F269))</f>
        <v>81.742118472199053</v>
      </c>
    </row>
    <row r="270" spans="1:7" x14ac:dyDescent="0.25">
      <c r="A270" s="1" t="str">
        <f>MID('Filter Data'!A261,2,LEN('Filter Data'!A261)-2)</f>
        <v>02-Jul-2021</v>
      </c>
      <c r="B270">
        <f>'Filter Data'!R261</f>
        <v>77.647400000000005</v>
      </c>
      <c r="C270">
        <f t="shared" si="12"/>
        <v>-1.6003000879480707E-2</v>
      </c>
      <c r="D270">
        <f>C270-SET_TRI!C271</f>
        <v>-7.5267172046016798E-3</v>
      </c>
      <c r="E270">
        <f t="shared" si="13"/>
        <v>-1.5292699226436288E-2</v>
      </c>
      <c r="F270">
        <f t="shared" ca="1" si="14"/>
        <v>-1.9611546792253027</v>
      </c>
      <c r="G270">
        <f ca="1">S0*EXP(Drift*(A270-$A$11)+Volatility*SUM($F$12:F270))</f>
        <v>80.700977477139858</v>
      </c>
    </row>
    <row r="271" spans="1:7" x14ac:dyDescent="0.25">
      <c r="A271" s="1" t="str">
        <f>MID('Filter Data'!A262,2,LEN('Filter Data'!A262)-2)</f>
        <v>06-Jul-2021</v>
      </c>
      <c r="B271">
        <f>'Filter Data'!R262</f>
        <v>78.730500000000006</v>
      </c>
      <c r="C271">
        <f t="shared" si="12"/>
        <v>1.3948953860657301E-2</v>
      </c>
      <c r="D271">
        <f>C271-SET_TRI!C272</f>
        <v>6.0398612551250778E-3</v>
      </c>
      <c r="E271">
        <f t="shared" si="13"/>
        <v>1.2029572466366099E-2</v>
      </c>
      <c r="F271">
        <f t="shared" ca="1" si="14"/>
        <v>-0.67767351789762187</v>
      </c>
      <c r="G271">
        <f ca="1">S0*EXP(Drift*(A271-$A$11)+Volatility*SUM($F$12:F271))</f>
        <v>80.532647735901818</v>
      </c>
    </row>
    <row r="272" spans="1:7" x14ac:dyDescent="0.25">
      <c r="A272" s="1" t="str">
        <f>MID('Filter Data'!A263,2,LEN('Filter Data'!A263)-2)</f>
        <v>07-Jul-2021</v>
      </c>
      <c r="B272">
        <f>'Filter Data'!R263</f>
        <v>78.581199999999995</v>
      </c>
      <c r="C272">
        <f t="shared" si="12"/>
        <v>-1.8963425864183621E-3</v>
      </c>
      <c r="D272">
        <f>C272-SET_TRI!C273</f>
        <v>7.0420095270544436E-3</v>
      </c>
      <c r="E272">
        <f t="shared" si="13"/>
        <v>-4.0099757833606513E-3</v>
      </c>
      <c r="F272">
        <f t="shared" ca="1" si="14"/>
        <v>0.65250828982153042</v>
      </c>
      <c r="G272">
        <f ca="1">S0*EXP(Drift*(A272-$A$11)+Volatility*SUM($F$12:F272))</f>
        <v>81.00464271816962</v>
      </c>
    </row>
    <row r="273" spans="1:7" x14ac:dyDescent="0.25">
      <c r="A273" s="1" t="str">
        <f>MID('Filter Data'!A264,2,LEN('Filter Data'!A264)-2)</f>
        <v>08-Jul-2021</v>
      </c>
      <c r="B273">
        <f>'Filter Data'!R264</f>
        <v>77.232100000000003</v>
      </c>
      <c r="C273">
        <f t="shared" si="12"/>
        <v>-1.7168228533033257E-2</v>
      </c>
      <c r="D273">
        <f>C273-SET_TRI!C274</f>
        <v>2.3050596535731313E-3</v>
      </c>
      <c r="E273">
        <f t="shared" si="13"/>
        <v>-1.8363673196636E-2</v>
      </c>
      <c r="F273">
        <f t="shared" ca="1" si="14"/>
        <v>0.8467104793691137</v>
      </c>
      <c r="G273">
        <f ca="1">S0*EXP(Drift*(A273-$A$11)+Volatility*SUM($F$12:F273))</f>
        <v>81.602048888437636</v>
      </c>
    </row>
    <row r="274" spans="1:7" x14ac:dyDescent="0.25">
      <c r="A274" s="1" t="str">
        <f>MID('Filter Data'!A265,2,LEN('Filter Data'!A265)-2)</f>
        <v>09-Jul-2021</v>
      </c>
      <c r="B274">
        <f>'Filter Data'!R265</f>
        <v>77.9071</v>
      </c>
      <c r="C274">
        <f t="shared" si="12"/>
        <v>8.7398892429442834E-3</v>
      </c>
      <c r="D274">
        <f>C274-SET_TRI!C275</f>
        <v>3.9873695607386449E-3</v>
      </c>
      <c r="E274">
        <f t="shared" si="13"/>
        <v>7.2183533798271873E-3</v>
      </c>
      <c r="F274">
        <f t="shared" ca="1" si="14"/>
        <v>-0.67683117493266431</v>
      </c>
      <c r="G274">
        <f ca="1">S0*EXP(Drift*(A274-$A$11)+Volatility*SUM($F$12:F274))</f>
        <v>81.239571209731693</v>
      </c>
    </row>
    <row r="275" spans="1:7" x14ac:dyDescent="0.25">
      <c r="A275" s="1" t="str">
        <f>MID('Filter Data'!A266,2,LEN('Filter Data'!A266)-2)</f>
        <v>12-Jul-2021</v>
      </c>
      <c r="B275">
        <f>'Filter Data'!R266</f>
        <v>78.259500000000003</v>
      </c>
      <c r="C275">
        <f t="shared" si="12"/>
        <v>4.5233361272592988E-3</v>
      </c>
      <c r="D275">
        <f>C275-SET_TRI!C276</f>
        <v>6.6070820661670547E-3</v>
      </c>
      <c r="E275">
        <f t="shared" si="13"/>
        <v>2.4940072649811624E-3</v>
      </c>
      <c r="F275">
        <f t="shared" ca="1" si="14"/>
        <v>3.426781688675721</v>
      </c>
      <c r="G275">
        <f ca="1">S0*EXP(Drift*(A275-$A$11)+Volatility*SUM($F$12:F275))</f>
        <v>83.622552830430067</v>
      </c>
    </row>
    <row r="276" spans="1:7" x14ac:dyDescent="0.25">
      <c r="A276" s="1" t="str">
        <f>MID('Filter Data'!A267,2,LEN('Filter Data'!A267)-2)</f>
        <v>13-Jul-2021</v>
      </c>
      <c r="B276">
        <f>'Filter Data'!R267</f>
        <v>79.294399999999996</v>
      </c>
      <c r="C276">
        <f t="shared" si="12"/>
        <v>1.322395364141086E-2</v>
      </c>
      <c r="D276">
        <f>C276-SET_TRI!C277</f>
        <v>2.6888467509284149E-4</v>
      </c>
      <c r="E276">
        <f t="shared" si="13"/>
        <v>1.2423191751966227E-2</v>
      </c>
      <c r="F276">
        <f t="shared" ca="1" si="14"/>
        <v>0.47482343596342336</v>
      </c>
      <c r="G276">
        <f ca="1">S0*EXP(Drift*(A276-$A$11)+Volatility*SUM($F$12:F276))</f>
        <v>83.996984024017777</v>
      </c>
    </row>
    <row r="277" spans="1:7" x14ac:dyDescent="0.25">
      <c r="A277" s="1" t="str">
        <f>MID('Filter Data'!A268,2,LEN('Filter Data'!A268)-2)</f>
        <v>14-Jul-2021</v>
      </c>
      <c r="B277">
        <f>'Filter Data'!R268</f>
        <v>80.168099999999995</v>
      </c>
      <c r="C277">
        <f t="shared" si="12"/>
        <v>1.1018432575314267E-2</v>
      </c>
      <c r="D277">
        <f>C277-SET_TRI!C278</f>
        <v>1.486712768737752E-2</v>
      </c>
      <c r="E277">
        <f t="shared" si="13"/>
        <v>7.3880145360710591E-3</v>
      </c>
      <c r="F277">
        <f t="shared" ca="1" si="14"/>
        <v>-7.2937397530042233E-2</v>
      </c>
      <c r="G277">
        <f ca="1">S0*EXP(Drift*(A277-$A$11)+Volatility*SUM($F$12:F277))</f>
        <v>84.015905482074643</v>
      </c>
    </row>
    <row r="278" spans="1:7" x14ac:dyDescent="0.25">
      <c r="A278" s="1" t="str">
        <f>MID('Filter Data'!A269,2,LEN('Filter Data'!A269)-2)</f>
        <v>15-Jul-2021</v>
      </c>
      <c r="B278">
        <f>'Filter Data'!R269</f>
        <v>79.741100000000003</v>
      </c>
      <c r="C278">
        <f t="shared" si="12"/>
        <v>-5.3263080951150461E-3</v>
      </c>
      <c r="D278">
        <f>C278-SET_TRI!C279</f>
        <v>-7.3172000000417282E-3</v>
      </c>
      <c r="E278">
        <f t="shared" si="13"/>
        <v>-4.6566182914468002E-3</v>
      </c>
      <c r="F278">
        <f t="shared" ca="1" si="14"/>
        <v>-0.19874943714887744</v>
      </c>
      <c r="G278">
        <f ca="1">S0*EXP(Drift*(A278-$A$11)+Volatility*SUM($F$12:F278))</f>
        <v>83.952986473164131</v>
      </c>
    </row>
    <row r="279" spans="1:7" x14ac:dyDescent="0.25">
      <c r="A279" s="1" t="str">
        <f>MID('Filter Data'!A270,2,LEN('Filter Data'!A270)-2)</f>
        <v>16-Jul-2021</v>
      </c>
      <c r="B279">
        <f>'Filter Data'!R270</f>
        <v>80.8155</v>
      </c>
      <c r="C279">
        <f t="shared" si="12"/>
        <v>1.3473603950785694E-2</v>
      </c>
      <c r="D279">
        <f>C279-SET_TRI!C280</f>
        <v>1.3682425404266538E-2</v>
      </c>
      <c r="E279">
        <f t="shared" si="13"/>
        <v>1.0072823142424612E-2</v>
      </c>
      <c r="F279">
        <f t="shared" ca="1" si="14"/>
        <v>0.12278590254745793</v>
      </c>
      <c r="G279">
        <f ca="1">S0*EXP(Drift*(A279-$A$11)+Volatility*SUM($F$12:F279))</f>
        <v>84.099285417427254</v>
      </c>
    </row>
    <row r="280" spans="1:7" x14ac:dyDescent="0.25">
      <c r="A280" s="1" t="str">
        <f>MID('Filter Data'!A271,2,LEN('Filter Data'!A271)-2)</f>
        <v>19-Jul-2021</v>
      </c>
      <c r="B280">
        <f>'Filter Data'!R271</f>
        <v>80.042299999999997</v>
      </c>
      <c r="C280">
        <f t="shared" si="12"/>
        <v>-9.5674715865149973E-3</v>
      </c>
      <c r="D280">
        <f>C280-SET_TRI!C281</f>
        <v>3.0751310393365983E-3</v>
      </c>
      <c r="E280">
        <f t="shared" si="13"/>
        <v>-1.0912183338675985E-2</v>
      </c>
      <c r="F280">
        <f t="shared" ca="1" si="14"/>
        <v>2.7825775323272919</v>
      </c>
      <c r="G280">
        <f ca="1">S0*EXP(Drift*(A280-$A$11)+Volatility*SUM($F$12:F280))</f>
        <v>86.135316931902977</v>
      </c>
    </row>
    <row r="281" spans="1:7" x14ac:dyDescent="0.25">
      <c r="A281" s="1" t="str">
        <f>MID('Filter Data'!A272,2,LEN('Filter Data'!A272)-2)</f>
        <v>22-Jul-2021</v>
      </c>
      <c r="B281">
        <f>'Filter Data'!R272</f>
        <v>80.197000000000003</v>
      </c>
      <c r="C281">
        <f t="shared" si="12"/>
        <v>1.9327280700330374E-3</v>
      </c>
      <c r="D281">
        <f>C281-SET_TRI!C282</f>
        <v>3.1585993482603518E-3</v>
      </c>
      <c r="E281">
        <f t="shared" si="13"/>
        <v>5.7183720553225436E-4</v>
      </c>
      <c r="F281">
        <f t="shared" ca="1" si="14"/>
        <v>-2.0429041681955185</v>
      </c>
      <c r="G281">
        <f ca="1">S0*EXP(Drift*(A281-$A$11)+Volatility*SUM($F$12:F281))</f>
        <v>84.984395410365991</v>
      </c>
    </row>
    <row r="282" spans="1:7" x14ac:dyDescent="0.25">
      <c r="A282" s="1" t="str">
        <f>MID('Filter Data'!A273,2,LEN('Filter Data'!A273)-2)</f>
        <v>23-Jul-2021</v>
      </c>
      <c r="B282">
        <f>'Filter Data'!R273</f>
        <v>79.503600000000006</v>
      </c>
      <c r="C282">
        <f t="shared" si="12"/>
        <v>-8.6462087110490034E-3</v>
      </c>
      <c r="D282">
        <f>C282-SET_TRI!C283</f>
        <v>-2.3028251566150799E-3</v>
      </c>
      <c r="E282">
        <f t="shared" si="13"/>
        <v>-8.9484822183872412E-3</v>
      </c>
      <c r="F282">
        <f t="shared" ca="1" si="14"/>
        <v>1.1124831054843414</v>
      </c>
      <c r="G282">
        <f ca="1">S0*EXP(Drift*(A282-$A$11)+Volatility*SUM($F$12:F282))</f>
        <v>85.787556093642138</v>
      </c>
    </row>
    <row r="283" spans="1:7" x14ac:dyDescent="0.25">
      <c r="A283" s="1" t="str">
        <f>MID('Filter Data'!A274,2,LEN('Filter Data'!A274)-2)</f>
        <v>27-Jul-2021</v>
      </c>
      <c r="B283">
        <f>'Filter Data'!R274</f>
        <v>78.717600000000004</v>
      </c>
      <c r="C283">
        <f t="shared" si="12"/>
        <v>-9.8863447692934831E-3</v>
      </c>
      <c r="D283">
        <f>C283-SET_TRI!C284</f>
        <v>-3.9159791829837132E-3</v>
      </c>
      <c r="E283">
        <f t="shared" si="13"/>
        <v>-9.8759319343475777E-3</v>
      </c>
      <c r="F283">
        <f t="shared" ca="1" si="14"/>
        <v>-1.8424493094823748</v>
      </c>
      <c r="G283">
        <f ca="1">S0*EXP(Drift*(A283-$A$11)+Volatility*SUM($F$12:F283))</f>
        <v>84.839799286697755</v>
      </c>
    </row>
    <row r="284" spans="1:7" x14ac:dyDescent="0.25">
      <c r="A284" s="1" t="str">
        <f>MID('Filter Data'!A275,2,LEN('Filter Data'!A275)-2)</f>
        <v>29-Jul-2021</v>
      </c>
      <c r="B284">
        <f>'Filter Data'!R275</f>
        <v>78.682299999999998</v>
      </c>
      <c r="C284">
        <f t="shared" si="12"/>
        <v>-4.4843846865258273E-4</v>
      </c>
      <c r="D284">
        <f>C284-SET_TRI!C285</f>
        <v>-2.2089206820998012E-3</v>
      </c>
      <c r="E284">
        <f t="shared" si="13"/>
        <v>-7.6891398657402254E-4</v>
      </c>
      <c r="F284">
        <f t="shared" ca="1" si="14"/>
        <v>-2.1906237346598582E-2</v>
      </c>
      <c r="G284">
        <f ca="1">S0*EXP(Drift*(A284-$A$11)+Volatility*SUM($F$12:F284))</f>
        <v>84.95955971847043</v>
      </c>
    </row>
    <row r="285" spans="1:7" x14ac:dyDescent="0.25">
      <c r="A285" s="1" t="str">
        <f>MID('Filter Data'!A276,2,LEN('Filter Data'!A276)-2)</f>
        <v>30-Jul-2021</v>
      </c>
      <c r="B285">
        <f>'Filter Data'!R276</f>
        <v>78.203299999999999</v>
      </c>
      <c r="C285">
        <f t="shared" si="12"/>
        <v>-6.0877732348952589E-3</v>
      </c>
      <c r="D285">
        <f>C285-SET_TRI!C286</f>
        <v>3.1861428193076108E-3</v>
      </c>
      <c r="E285">
        <f t="shared" si="13"/>
        <v>-7.4540029988903224E-3</v>
      </c>
      <c r="F285">
        <f t="shared" ca="1" si="14"/>
        <v>-0.56781758236382973</v>
      </c>
      <c r="G285">
        <f ca="1">S0*EXP(Drift*(A285-$A$11)+Volatility*SUM($F$12:F285))</f>
        <v>84.653611559751113</v>
      </c>
    </row>
    <row r="286" spans="1:7" x14ac:dyDescent="0.25">
      <c r="A286" s="1" t="str">
        <f>MID('Filter Data'!A277,2,LEN('Filter Data'!A277)-2)</f>
        <v>02-Aug-2021</v>
      </c>
      <c r="B286">
        <f>'Filter Data'!R277</f>
        <v>78.047499999999999</v>
      </c>
      <c r="C286">
        <f t="shared" si="12"/>
        <v>-1.9922432940809309E-3</v>
      </c>
      <c r="D286">
        <f>C286-SET_TRI!C287</f>
        <v>-5.9914827687999944E-3</v>
      </c>
      <c r="E286">
        <f t="shared" si="13"/>
        <v>-1.5795244089759877E-3</v>
      </c>
      <c r="F286">
        <f t="shared" ca="1" si="14"/>
        <v>1.9013001729523962</v>
      </c>
      <c r="G286">
        <f ca="1">S0*EXP(Drift*(A286-$A$11)+Volatility*SUM($F$12:F286))</f>
        <v>86.113288014335168</v>
      </c>
    </row>
    <row r="287" spans="1:7" x14ac:dyDescent="0.25">
      <c r="A287" s="1" t="str">
        <f>MID('Filter Data'!A278,2,LEN('Filter Data'!A278)-2)</f>
        <v>03-Aug-2021</v>
      </c>
      <c r="B287">
        <f>'Filter Data'!R278</f>
        <v>78.814700000000002</v>
      </c>
      <c r="C287">
        <f t="shared" si="12"/>
        <v>9.8299112719818383E-3</v>
      </c>
      <c r="D287">
        <f>C287-SET_TRI!C288</f>
        <v>9.6914633026829074E-4</v>
      </c>
      <c r="E287">
        <f t="shared" si="13"/>
        <v>8.8934138904394316E-3</v>
      </c>
      <c r="F287">
        <f t="shared" ca="1" si="14"/>
        <v>0.15212621863680098</v>
      </c>
      <c r="G287">
        <f ca="1">S0*EXP(Drift*(A287-$A$11)+Volatility*SUM($F$12:F287))</f>
        <v>86.282956309481108</v>
      </c>
    </row>
    <row r="288" spans="1:7" x14ac:dyDescent="0.25">
      <c r="A288" s="1" t="str">
        <f>MID('Filter Data'!A279,2,LEN('Filter Data'!A279)-2)</f>
        <v>04-Aug-2021</v>
      </c>
      <c r="B288">
        <f>'Filter Data'!R279</f>
        <v>79.501999999999995</v>
      </c>
      <c r="C288">
        <f t="shared" si="12"/>
        <v>8.7204544329927448E-3</v>
      </c>
      <c r="D288">
        <f>C288-SET_TRI!C289</f>
        <v>5.1710155920209732E-3</v>
      </c>
      <c r="E288">
        <f t="shared" si="13"/>
        <v>6.9694860779802737E-3</v>
      </c>
      <c r="F288">
        <f t="shared" ca="1" si="14"/>
        <v>1.0048454364966493</v>
      </c>
      <c r="G288">
        <f ca="1">S0*EXP(Drift*(A288-$A$11)+Volatility*SUM($F$12:F288))</f>
        <v>87.025809751950476</v>
      </c>
    </row>
    <row r="289" spans="1:7" x14ac:dyDescent="0.25">
      <c r="A289" s="1" t="str">
        <f>MID('Filter Data'!A280,2,LEN('Filter Data'!A280)-2)</f>
        <v>05-Aug-2021</v>
      </c>
      <c r="B289">
        <f>'Filter Data'!R280</f>
        <v>79.038899999999998</v>
      </c>
      <c r="C289">
        <f t="shared" si="12"/>
        <v>-5.8250106915548943E-3</v>
      </c>
      <c r="D289">
        <f>C289-SET_TRI!C290</f>
        <v>9.4118638840028704E-3</v>
      </c>
      <c r="E289">
        <f t="shared" si="13"/>
        <v>-8.3980055356230026E-3</v>
      </c>
      <c r="F289">
        <f t="shared" ca="1" si="14"/>
        <v>-3.3523405405077309</v>
      </c>
      <c r="G289">
        <f ca="1">S0*EXP(Drift*(A289-$A$11)+Volatility*SUM($F$12:F289))</f>
        <v>84.862392960773789</v>
      </c>
    </row>
    <row r="290" spans="1:7" x14ac:dyDescent="0.25">
      <c r="A290" s="1" t="str">
        <f>MID('Filter Data'!A281,2,LEN('Filter Data'!A281)-2)</f>
        <v>06-Aug-2021</v>
      </c>
      <c r="B290">
        <f>'Filter Data'!R281</f>
        <v>79.131</v>
      </c>
      <c r="C290">
        <f t="shared" si="12"/>
        <v>1.1652490102974874E-3</v>
      </c>
      <c r="D290">
        <f>C290-SET_TRI!C291</f>
        <v>4.4902940133409999E-3</v>
      </c>
      <c r="E290">
        <f t="shared" si="13"/>
        <v>-4.5377141099505304E-4</v>
      </c>
      <c r="F290">
        <f t="shared" ca="1" si="14"/>
        <v>0.23986957950545984</v>
      </c>
      <c r="G290">
        <f ca="1">S0*EXP(Drift*(A290-$A$11)+Volatility*SUM($F$12:F290))</f>
        <v>85.087399938684086</v>
      </c>
    </row>
    <row r="291" spans="1:7" x14ac:dyDescent="0.25">
      <c r="A291" s="1" t="str">
        <f>MID('Filter Data'!A282,2,LEN('Filter Data'!A282)-2)</f>
        <v>10-Aug-2021</v>
      </c>
      <c r="B291">
        <f>'Filter Data'!R282</f>
        <v>79.480699999999999</v>
      </c>
      <c r="C291">
        <f t="shared" si="12"/>
        <v>4.4192541481846374E-3</v>
      </c>
      <c r="D291">
        <f>C291-SET_TRI!C292</f>
        <v>-1.0831042812475806E-2</v>
      </c>
      <c r="E291">
        <f t="shared" si="13"/>
        <v>5.7700510491427714E-3</v>
      </c>
      <c r="F291">
        <f t="shared" ca="1" si="14"/>
        <v>-4.3635423209924316</v>
      </c>
      <c r="G291">
        <f ca="1">S0*EXP(Drift*(A291-$A$11)+Volatility*SUM($F$12:F291))</f>
        <v>82.520267447741119</v>
      </c>
    </row>
    <row r="292" spans="1:7" x14ac:dyDescent="0.25">
      <c r="A292" s="1" t="str">
        <f>MID('Filter Data'!A283,2,LEN('Filter Data'!A283)-2)</f>
        <v>13-Aug-2021</v>
      </c>
      <c r="B292">
        <f>'Filter Data'!R283</f>
        <v>78.537599999999998</v>
      </c>
      <c r="C292">
        <f t="shared" si="12"/>
        <v>-1.1865773703553205E-2</v>
      </c>
      <c r="D292">
        <f>C292-SET_TRI!C293</f>
        <v>-8.3184452386419767E-3</v>
      </c>
      <c r="E292">
        <f t="shared" si="13"/>
        <v>-1.1002007137052777E-2</v>
      </c>
      <c r="F292">
        <f t="shared" ca="1" si="14"/>
        <v>1.0173508861553286</v>
      </c>
      <c r="G292">
        <f ca="1">S0*EXP(Drift*(A292-$A$11)+Volatility*SUM($F$12:F292))</f>
        <v>83.370431828081749</v>
      </c>
    </row>
    <row r="293" spans="1:7" x14ac:dyDescent="0.25">
      <c r="A293" s="1" t="str">
        <f>MID('Filter Data'!A284,2,LEN('Filter Data'!A284)-2)</f>
        <v>16-Aug-2021</v>
      </c>
      <c r="B293">
        <f>'Filter Data'!R284</f>
        <v>79.308300000000003</v>
      </c>
      <c r="C293">
        <f t="shared" si="12"/>
        <v>9.8131340911869619E-3</v>
      </c>
      <c r="D293">
        <f>C293-SET_TRI!C294</f>
        <v>3.5944482782462759E-3</v>
      </c>
      <c r="E293">
        <f t="shared" si="13"/>
        <v>8.3677602786985366E-3</v>
      </c>
      <c r="F293">
        <f t="shared" ca="1" si="14"/>
        <v>0.24579463753899677</v>
      </c>
      <c r="G293">
        <f ca="1">S0*EXP(Drift*(A293-$A$11)+Volatility*SUM($F$12:F293))</f>
        <v>83.72752704955326</v>
      </c>
    </row>
    <row r="294" spans="1:7" x14ac:dyDescent="0.25">
      <c r="A294" s="1" t="str">
        <f>MID('Filter Data'!A285,2,LEN('Filter Data'!A285)-2)</f>
        <v>18-Aug-2021</v>
      </c>
      <c r="B294">
        <f>'Filter Data'!R285</f>
        <v>80.977099999999993</v>
      </c>
      <c r="C294">
        <f t="shared" si="12"/>
        <v>2.1041933820293592E-2</v>
      </c>
      <c r="D294">
        <f>C294-SET_TRI!C295</f>
        <v>8.1772217870967508E-3</v>
      </c>
      <c r="E294">
        <f t="shared" si="13"/>
        <v>1.8708256310467054E-2</v>
      </c>
      <c r="F294">
        <f t="shared" ca="1" si="14"/>
        <v>0.69050701193459008</v>
      </c>
      <c r="G294">
        <f ca="1">S0*EXP(Drift*(A294-$A$11)+Volatility*SUM($F$12:F294))</f>
        <v>84.309625877007065</v>
      </c>
    </row>
    <row r="295" spans="1:7" x14ac:dyDescent="0.25">
      <c r="A295" s="1" t="str">
        <f>MID('Filter Data'!A286,2,LEN('Filter Data'!A286)-2)</f>
        <v>20-Aug-2021</v>
      </c>
      <c r="B295">
        <f>'Filter Data'!R286</f>
        <v>81.125500000000002</v>
      </c>
      <c r="C295">
        <f t="shared" si="12"/>
        <v>1.8326168756353269E-3</v>
      </c>
      <c r="D295">
        <f>C295-SET_TRI!C296</f>
        <v>3.6484404813422926E-3</v>
      </c>
      <c r="E295">
        <f t="shared" si="13"/>
        <v>3.7677746332072772E-4</v>
      </c>
      <c r="F295">
        <f t="shared" ca="1" si="14"/>
        <v>2.3573266032938087</v>
      </c>
      <c r="G295">
        <f ca="1">S0*EXP(Drift*(A295-$A$11)+Volatility*SUM($F$12:F295))</f>
        <v>85.998838114483775</v>
      </c>
    </row>
    <row r="296" spans="1:7" x14ac:dyDescent="0.25">
      <c r="A296" s="1" t="str">
        <f>MID('Filter Data'!A287,2,LEN('Filter Data'!A287)-2)</f>
        <v>23-Aug-2021</v>
      </c>
      <c r="B296">
        <f>'Filter Data'!R287</f>
        <v>81.358599999999996</v>
      </c>
      <c r="C296">
        <f t="shared" si="12"/>
        <v>2.8733258962963951E-3</v>
      </c>
      <c r="D296">
        <f>C296-SET_TRI!C297</f>
        <v>-2.1328741321965227E-2</v>
      </c>
      <c r="E296">
        <f t="shared" si="13"/>
        <v>6.2589482979062789E-3</v>
      </c>
      <c r="F296">
        <f t="shared" ca="1" si="14"/>
        <v>-0.24656802078188028</v>
      </c>
      <c r="G296">
        <f ca="1">S0*EXP(Drift*(A296-$A$11)+Volatility*SUM($F$12:F296))</f>
        <v>86.038470861299174</v>
      </c>
    </row>
    <row r="297" spans="1:7" x14ac:dyDescent="0.25">
      <c r="A297" s="1" t="str">
        <f>MID('Filter Data'!A288,2,LEN('Filter Data'!A288)-2)</f>
        <v>24-Aug-2021</v>
      </c>
      <c r="B297">
        <f>'Filter Data'!R288</f>
        <v>80.932199999999995</v>
      </c>
      <c r="C297">
        <f t="shared" si="12"/>
        <v>-5.240994805712009E-3</v>
      </c>
      <c r="D297">
        <f>C297-SET_TRI!C298</f>
        <v>-8.3957244861607109E-3</v>
      </c>
      <c r="E297">
        <f t="shared" si="13"/>
        <v>-4.3622487860123715E-3</v>
      </c>
      <c r="F297">
        <f t="shared" ca="1" si="14"/>
        <v>0.4034195685886896</v>
      </c>
      <c r="G297">
        <f ca="1">S0*EXP(Drift*(A297-$A$11)+Volatility*SUM($F$12:F297))</f>
        <v>86.37593863777326</v>
      </c>
    </row>
    <row r="298" spans="1:7" x14ac:dyDescent="0.25">
      <c r="A298" s="1" t="str">
        <f>MID('Filter Data'!A289,2,LEN('Filter Data'!A289)-2)</f>
        <v>25-Aug-2021</v>
      </c>
      <c r="B298">
        <f>'Filter Data'!R289</f>
        <v>81.237200000000001</v>
      </c>
      <c r="C298">
        <f t="shared" si="12"/>
        <v>3.7685865452811965E-3</v>
      </c>
      <c r="D298">
        <f>C298-SET_TRI!C299</f>
        <v>-5.2920669932687084E-3</v>
      </c>
      <c r="E298">
        <f t="shared" si="13"/>
        <v>4.0457338997003725E-3</v>
      </c>
      <c r="F298">
        <f t="shared" ca="1" si="14"/>
        <v>2.50984534780719</v>
      </c>
      <c r="G298">
        <f ca="1">S0*EXP(Drift*(A298-$A$11)+Volatility*SUM($F$12:F298))</f>
        <v>88.141017973967976</v>
      </c>
    </row>
    <row r="299" spans="1:7" x14ac:dyDescent="0.25">
      <c r="A299" s="1" t="str">
        <f>MID('Filter Data'!A290,2,LEN('Filter Data'!A290)-2)</f>
        <v>26-Aug-2021</v>
      </c>
      <c r="B299">
        <f>'Filter Data'!R290</f>
        <v>81.165499999999994</v>
      </c>
      <c r="C299">
        <f t="shared" si="12"/>
        <v>-8.8260058199946553E-4</v>
      </c>
      <c r="D299">
        <f>C299-SET_TRI!C300</f>
        <v>-3.0921656084195498E-4</v>
      </c>
      <c r="E299">
        <f t="shared" si="13"/>
        <v>-1.5713059920381537E-3</v>
      </c>
      <c r="F299">
        <f t="shared" ca="1" si="14"/>
        <v>0.11851264981595598</v>
      </c>
      <c r="G299">
        <f ca="1">S0*EXP(Drift*(A299-$A$11)+Volatility*SUM($F$12:F299))</f>
        <v>88.291692929172655</v>
      </c>
    </row>
    <row r="300" spans="1:7" x14ac:dyDescent="0.25">
      <c r="A300" s="1" t="str">
        <f>MID('Filter Data'!A291,2,LEN('Filter Data'!A291)-2)</f>
        <v>27-Aug-2021</v>
      </c>
      <c r="B300">
        <f>'Filter Data'!R291</f>
        <v>81.539100000000005</v>
      </c>
      <c r="C300">
        <f t="shared" si="12"/>
        <v>4.602940904694857E-3</v>
      </c>
      <c r="D300">
        <f>C300-SET_TRI!C301</f>
        <v>-3.3681155293692755E-3</v>
      </c>
      <c r="E300">
        <f t="shared" si="13"/>
        <v>4.5071583738425193E-3</v>
      </c>
      <c r="F300">
        <f t="shared" ca="1" si="14"/>
        <v>0.27085058728383377</v>
      </c>
      <c r="G300">
        <f ca="1">S0*EXP(Drift*(A300-$A$11)+Volatility*SUM($F$12:F300))</f>
        <v>88.54703656182906</v>
      </c>
    </row>
    <row r="301" spans="1:7" x14ac:dyDescent="0.25">
      <c r="A301" s="1" t="str">
        <f>MID('Filter Data'!A292,2,LEN('Filter Data'!A292)-2)</f>
        <v>30-Aug-2021</v>
      </c>
      <c r="B301">
        <f>'Filter Data'!R292</f>
        <v>82.422300000000007</v>
      </c>
      <c r="C301">
        <f t="shared" si="12"/>
        <v>1.0831613299631736E-2</v>
      </c>
      <c r="D301">
        <f>C301-SET_TRI!C302</f>
        <v>-5.0297616080661155E-3</v>
      </c>
      <c r="E301">
        <f t="shared" si="13"/>
        <v>1.1057916587012214E-2</v>
      </c>
      <c r="F301">
        <f t="shared" ca="1" si="14"/>
        <v>3.3469740027791217</v>
      </c>
      <c r="G301">
        <f ca="1">S0*EXP(Drift*(A301-$A$11)+Volatility*SUM($F$12:F301))</f>
        <v>91.088046581535238</v>
      </c>
    </row>
    <row r="302" spans="1:7" x14ac:dyDescent="0.25">
      <c r="A302" s="1" t="str">
        <f>MID('Filter Data'!A293,2,LEN('Filter Data'!A293)-2)</f>
        <v>31-Aug-2021</v>
      </c>
      <c r="B302">
        <f>'Filter Data'!R293</f>
        <v>83.270200000000003</v>
      </c>
      <c r="C302">
        <f t="shared" si="12"/>
        <v>1.0287264490313855E-2</v>
      </c>
      <c r="D302">
        <f>C302-SET_TRI!C303</f>
        <v>5.4053119472955956E-3</v>
      </c>
      <c r="E302">
        <f t="shared" si="13"/>
        <v>8.4908812095448854E-3</v>
      </c>
      <c r="F302">
        <f t="shared" ca="1" si="14"/>
        <v>-2.1617447470307294</v>
      </c>
      <c r="G302">
        <f ca="1">S0*EXP(Drift*(A302-$A$11)+Volatility*SUM($F$12:F302))</f>
        <v>89.646488804405791</v>
      </c>
    </row>
    <row r="303" spans="1:7" x14ac:dyDescent="0.25">
      <c r="A303" s="1" t="str">
        <f>MID('Filter Data'!A294,2,LEN('Filter Data'!A294)-2)</f>
        <v>01-Sep-2021</v>
      </c>
      <c r="B303">
        <f>'Filter Data'!R294</f>
        <v>82.425899999999999</v>
      </c>
      <c r="C303">
        <f t="shared" si="12"/>
        <v>-1.0139281519679357E-2</v>
      </c>
      <c r="D303">
        <f>C303-SET_TRI!C304</f>
        <v>-6.1810487211171137E-3</v>
      </c>
      <c r="E303">
        <f t="shared" si="13"/>
        <v>-9.6898180439880556E-3</v>
      </c>
      <c r="F303">
        <f t="shared" ca="1" si="14"/>
        <v>-9.4366696494560032E-2</v>
      </c>
      <c r="G303">
        <f ca="1">S0*EXP(Drift*(A303-$A$11)+Volatility*SUM($F$12:F303))</f>
        <v>89.651802175442668</v>
      </c>
    </row>
    <row r="304" spans="1:7" x14ac:dyDescent="0.25">
      <c r="A304" s="1" t="str">
        <f>MID('Filter Data'!A295,2,LEN('Filter Data'!A295)-2)</f>
        <v>03-Sep-2021</v>
      </c>
      <c r="B304">
        <f>'Filter Data'!R295</f>
        <v>83.191100000000006</v>
      </c>
      <c r="C304">
        <f t="shared" si="12"/>
        <v>9.2834897768784719E-3</v>
      </c>
      <c r="D304">
        <f>C304-SET_TRI!C305</f>
        <v>-4.0333968398535702E-3</v>
      </c>
      <c r="E304">
        <f t="shared" si="13"/>
        <v>9.3166623093151723E-3</v>
      </c>
      <c r="F304">
        <f t="shared" ca="1" si="14"/>
        <v>-1.0585744212487769</v>
      </c>
      <c r="G304">
        <f ca="1">S0*EXP(Drift*(A304-$A$11)+Volatility*SUM($F$12:F304))</f>
        <v>89.060412428678404</v>
      </c>
    </row>
    <row r="305" spans="1:7" x14ac:dyDescent="0.25">
      <c r="A305" s="1" t="str">
        <f>MID('Filter Data'!A296,2,LEN('Filter Data'!A296)-2)</f>
        <v>07-Sep-2021</v>
      </c>
      <c r="B305">
        <f>'Filter Data'!R296</f>
        <v>82.259200000000007</v>
      </c>
      <c r="C305">
        <f t="shared" si="12"/>
        <v>-1.120191943609351E-2</v>
      </c>
      <c r="D305">
        <f>C305-SET_TRI!C306</f>
        <v>-2.5498492065873218E-3</v>
      </c>
      <c r="E305">
        <f t="shared" si="13"/>
        <v>-1.1456310939990381E-2</v>
      </c>
      <c r="F305">
        <f t="shared" ca="1" si="14"/>
        <v>-0.65345644397524738</v>
      </c>
      <c r="G305">
        <f ca="1">S0*EXP(Drift*(A305-$A$11)+Volatility*SUM($F$12:F305))</f>
        <v>88.891317177113464</v>
      </c>
    </row>
    <row r="306" spans="1:7" x14ac:dyDescent="0.25">
      <c r="A306" s="1" t="str">
        <f>MID('Filter Data'!A297,2,LEN('Filter Data'!A297)-2)</f>
        <v>08-Sep-2021</v>
      </c>
      <c r="B306">
        <f>'Filter Data'!R297</f>
        <v>83.114599999999996</v>
      </c>
      <c r="C306">
        <f t="shared" si="12"/>
        <v>1.039883684742848E-2</v>
      </c>
      <c r="D306">
        <f>C306-SET_TRI!C307</f>
        <v>8.7409020365179189E-3</v>
      </c>
      <c r="E306">
        <f t="shared" si="13"/>
        <v>7.9558981557629801E-3</v>
      </c>
      <c r="F306">
        <f t="shared" ca="1" si="14"/>
        <v>-1.7555485383325546</v>
      </c>
      <c r="G306">
        <f ca="1">S0*EXP(Drift*(A306-$A$11)+Volatility*SUM($F$12:F306))</f>
        <v>87.760183166745179</v>
      </c>
    </row>
    <row r="307" spans="1:7" x14ac:dyDescent="0.25">
      <c r="A307" s="1" t="str">
        <f>MID('Filter Data'!A298,2,LEN('Filter Data'!A298)-2)</f>
        <v>09-Sep-2021</v>
      </c>
      <c r="B307">
        <f>'Filter Data'!R298</f>
        <v>83.116600000000005</v>
      </c>
      <c r="C307">
        <f t="shared" si="12"/>
        <v>2.4063160985068205E-5</v>
      </c>
      <c r="D307">
        <f>C307-SET_TRI!C308</f>
        <v>1.0492823776704132E-2</v>
      </c>
      <c r="E307">
        <f t="shared" si="13"/>
        <v>-2.7584599671028184E-3</v>
      </c>
      <c r="F307">
        <f t="shared" ca="1" si="14"/>
        <v>-0.54639331266370472</v>
      </c>
      <c r="G307">
        <f ca="1">S0*EXP(Drift*(A307-$A$11)+Volatility*SUM($F$12:F307))</f>
        <v>87.458660547487852</v>
      </c>
    </row>
    <row r="308" spans="1:7" x14ac:dyDescent="0.25">
      <c r="A308" s="1" t="str">
        <f>MID('Filter Data'!A299,2,LEN('Filter Data'!A299)-2)</f>
        <v>13-Sep-2021</v>
      </c>
      <c r="B308">
        <f>'Filter Data'!R299</f>
        <v>84.322000000000003</v>
      </c>
      <c r="C308">
        <f t="shared" si="12"/>
        <v>1.4502518149202413E-2</v>
      </c>
      <c r="D308">
        <f>C308-SET_TRI!C309</f>
        <v>1.4848800243731593E-2</v>
      </c>
      <c r="E308">
        <f t="shared" si="13"/>
        <v>1.0875652617173884E-2</v>
      </c>
      <c r="F308">
        <f t="shared" ca="1" si="14"/>
        <v>-4.791569445696795</v>
      </c>
      <c r="G308">
        <f ca="1">S0*EXP(Drift*(A308-$A$11)+Volatility*SUM($F$12:F308))</f>
        <v>84.539267643205591</v>
      </c>
    </row>
    <row r="309" spans="1:7" x14ac:dyDescent="0.25">
      <c r="A309" s="1" t="str">
        <f>MID('Filter Data'!A300,2,LEN('Filter Data'!A300)-2)</f>
        <v>14-Sep-2021</v>
      </c>
      <c r="B309">
        <f>'Filter Data'!R300</f>
        <v>84.209699999999998</v>
      </c>
      <c r="C309">
        <f t="shared" si="12"/>
        <v>-1.3317995303717266E-3</v>
      </c>
      <c r="D309">
        <f>C309-SET_TRI!C310</f>
        <v>5.7455526440475324E-3</v>
      </c>
      <c r="E309">
        <f t="shared" si="13"/>
        <v>-3.1941334998068383E-3</v>
      </c>
      <c r="F309">
        <f t="shared" ca="1" si="14"/>
        <v>-0.34467936510049413</v>
      </c>
      <c r="G309">
        <f ca="1">S0*EXP(Drift*(A309-$A$11)+Volatility*SUM($F$12:F309))</f>
        <v>84.380533741213839</v>
      </c>
    </row>
    <row r="310" spans="1:7" x14ac:dyDescent="0.25">
      <c r="A310" s="1" t="str">
        <f>MID('Filter Data'!A301,2,LEN('Filter Data'!A301)-2)</f>
        <v>15-Sep-2021</v>
      </c>
      <c r="B310">
        <f>'Filter Data'!R301</f>
        <v>84.009699999999995</v>
      </c>
      <c r="C310">
        <f t="shared" si="12"/>
        <v>-2.3750233049162134E-3</v>
      </c>
      <c r="D310">
        <f>C310-SET_TRI!C311</f>
        <v>-3.7564727842660335E-3</v>
      </c>
      <c r="E310">
        <f t="shared" si="13"/>
        <v>-2.3955284552157857E-3</v>
      </c>
      <c r="F310">
        <f t="shared" ca="1" si="14"/>
        <v>-0.89602374621678527</v>
      </c>
      <c r="G310">
        <f ca="1">S0*EXP(Drift*(A310-$A$11)+Volatility*SUM($F$12:F310))</f>
        <v>83.863223185033817</v>
      </c>
    </row>
    <row r="311" spans="1:7" x14ac:dyDescent="0.25">
      <c r="A311" s="1" t="str">
        <f>MID('Filter Data'!A302,2,LEN('Filter Data'!A302)-2)</f>
        <v>16-Sep-2021</v>
      </c>
      <c r="B311">
        <f>'Filter Data'!R302</f>
        <v>84.490300000000005</v>
      </c>
      <c r="C311">
        <f t="shared" si="12"/>
        <v>5.7207679589381909E-3</v>
      </c>
      <c r="D311">
        <f>C311-SET_TRI!C312</f>
        <v>2.9146278881989679E-3</v>
      </c>
      <c r="E311">
        <f t="shared" si="13"/>
        <v>4.4071673979182505E-3</v>
      </c>
      <c r="F311">
        <f t="shared" ca="1" si="14"/>
        <v>-6.9625476677408898E-2</v>
      </c>
      <c r="G311">
        <f ca="1">S0*EXP(Drift*(A311-$A$11)+Volatility*SUM($F$12:F311))</f>
        <v>83.884266181550785</v>
      </c>
    </row>
    <row r="312" spans="1:7" x14ac:dyDescent="0.25">
      <c r="A312" s="1" t="str">
        <f>MID('Filter Data'!A303,2,LEN('Filter Data'!A303)-2)</f>
        <v>23-Sep-2021</v>
      </c>
      <c r="B312">
        <f>'Filter Data'!R303</f>
        <v>85.081900000000005</v>
      </c>
      <c r="C312">
        <f t="shared" si="12"/>
        <v>7.0019872103661562E-3</v>
      </c>
      <c r="D312">
        <f>C312-SET_TRI!C313</f>
        <v>3.7344896762137128E-3</v>
      </c>
      <c r="E312">
        <f t="shared" si="13"/>
        <v>5.5294684186736262E-3</v>
      </c>
      <c r="F312">
        <f t="shared" ca="1" si="14"/>
        <v>0.29042553849902564</v>
      </c>
      <c r="G312">
        <f ca="1">S0*EXP(Drift*(A312-$A$11)+Volatility*SUM($F$12:F312))</f>
        <v>84.539456800469978</v>
      </c>
    </row>
    <row r="313" spans="1:7" x14ac:dyDescent="0.25">
      <c r="A313" s="1" t="str">
        <f>MID('Filter Data'!A304,2,LEN('Filter Data'!A304)-2)</f>
        <v>27-Sep-2021</v>
      </c>
      <c r="B313">
        <f>'Filter Data'!R304</f>
        <v>83.509299999999996</v>
      </c>
      <c r="C313">
        <f t="shared" si="12"/>
        <v>-1.8483367202660122E-2</v>
      </c>
      <c r="D313">
        <f>C313-SET_TRI!C314</f>
        <v>-1.2664212751275678E-2</v>
      </c>
      <c r="E313">
        <f t="shared" si="13"/>
        <v>-1.6777237088890982E-2</v>
      </c>
      <c r="F313">
        <f t="shared" ca="1" si="14"/>
        <v>-0.65979403564276984</v>
      </c>
      <c r="G313">
        <f ca="1">S0*EXP(Drift*(A313-$A$11)+Volatility*SUM($F$12:F313))</f>
        <v>84.374803694038405</v>
      </c>
    </row>
    <row r="314" spans="1:7" x14ac:dyDescent="0.25">
      <c r="A314" s="1" t="str">
        <f>MID('Filter Data'!A305,2,LEN('Filter Data'!A305)-2)</f>
        <v>28-Sep-2021</v>
      </c>
      <c r="B314">
        <f>'Filter Data'!R305</f>
        <v>83.274600000000007</v>
      </c>
      <c r="C314">
        <f t="shared" si="12"/>
        <v>-2.8104654212164331E-3</v>
      </c>
      <c r="D314">
        <f>C314-SET_TRI!C315</f>
        <v>3.3633838097136713E-4</v>
      </c>
      <c r="E314">
        <f t="shared" si="13"/>
        <v>-3.6243022261495429E-3</v>
      </c>
      <c r="F314">
        <f t="shared" ca="1" si="14"/>
        <v>0.33336086737114373</v>
      </c>
      <c r="G314">
        <f ca="1">S0*EXP(Drift*(A314-$A$11)+Volatility*SUM($F$12:F314))</f>
        <v>84.659796893388176</v>
      </c>
    </row>
    <row r="315" spans="1:7" x14ac:dyDescent="0.25">
      <c r="A315" s="1" t="str">
        <f>MID('Filter Data'!A306,2,LEN('Filter Data'!A306)-2)</f>
        <v>29-Sep-2021</v>
      </c>
      <c r="B315">
        <f>'Filter Data'!R306</f>
        <v>83.270799999999994</v>
      </c>
      <c r="C315">
        <f t="shared" si="12"/>
        <v>-4.5632161547608271E-5</v>
      </c>
      <c r="D315">
        <f>C315-SET_TRI!C316</f>
        <v>-1.7505113490692145E-3</v>
      </c>
      <c r="E315">
        <f t="shared" si="13"/>
        <v>-4.5496363201371362E-4</v>
      </c>
      <c r="F315">
        <f t="shared" ca="1" si="14"/>
        <v>-1.4407511241390718</v>
      </c>
      <c r="G315">
        <f ca="1">S0*EXP(Drift*(A315-$A$11)+Volatility*SUM($F$12:F315))</f>
        <v>83.786539921875999</v>
      </c>
    </row>
    <row r="316" spans="1:7" x14ac:dyDescent="0.25">
      <c r="A316" s="1" t="str">
        <f>MID('Filter Data'!A307,2,LEN('Filter Data'!A307)-2)</f>
        <v>30-Sep-2021</v>
      </c>
      <c r="B316">
        <f>'Filter Data'!R307</f>
        <v>83.005700000000004</v>
      </c>
      <c r="C316">
        <f t="shared" si="12"/>
        <v>-3.183588965159332E-3</v>
      </c>
      <c r="D316">
        <f>C316-SET_TRI!C317</f>
        <v>4.5404621422787004E-3</v>
      </c>
      <c r="E316">
        <f t="shared" si="13"/>
        <v>-4.8123337453663661E-3</v>
      </c>
      <c r="F316">
        <f t="shared" ca="1" si="14"/>
        <v>-0.34274143993497436</v>
      </c>
      <c r="G316">
        <f ca="1">S0*EXP(Drift*(A316-$A$11)+Volatility*SUM($F$12:F316))</f>
        <v>83.630474585640556</v>
      </c>
    </row>
    <row r="317" spans="1:7" x14ac:dyDescent="0.25">
      <c r="A317" s="1" t="str">
        <f>MID('Filter Data'!A308,2,LEN('Filter Data'!A308)-2)</f>
        <v>08-Oct-2021</v>
      </c>
      <c r="B317">
        <f>'Filter Data'!R308</f>
        <v>85.570599999999999</v>
      </c>
      <c r="C317">
        <f t="shared" si="12"/>
        <v>3.0900287570612552E-2</v>
      </c>
      <c r="D317">
        <f>C317-SET_TRI!C318</f>
        <v>8.7457899510190035E-3</v>
      </c>
      <c r="E317">
        <f t="shared" si="13"/>
        <v>2.8456401428126017E-2</v>
      </c>
      <c r="F317">
        <f t="shared" ca="1" si="14"/>
        <v>-2.5179388297358805</v>
      </c>
      <c r="G317">
        <f ca="1">S0*EXP(Drift*(A317-$A$11)+Volatility*SUM($F$12:F317))</f>
        <v>82.535431634840378</v>
      </c>
    </row>
    <row r="318" spans="1:7" x14ac:dyDescent="0.25">
      <c r="A318" s="1" t="str">
        <f>MID('Filter Data'!A309,2,LEN('Filter Data'!A309)-2)</f>
        <v>12-Oct-2021</v>
      </c>
      <c r="B318">
        <f>'Filter Data'!R309</f>
        <v>85.165599999999998</v>
      </c>
      <c r="C318">
        <f t="shared" si="12"/>
        <v>-4.7329339749867493E-3</v>
      </c>
      <c r="D318">
        <f>C318-SET_TRI!C319</f>
        <v>-9.0683897413801791E-3</v>
      </c>
      <c r="E318">
        <f t="shared" si="13"/>
        <v>-3.723801622179365E-3</v>
      </c>
      <c r="F318">
        <f t="shared" ca="1" si="14"/>
        <v>0.57937945690323356</v>
      </c>
      <c r="G318">
        <f ca="1">S0*EXP(Drift*(A318-$A$11)+Volatility*SUM($F$12:F318))</f>
        <v>83.169069035682469</v>
      </c>
    </row>
    <row r="319" spans="1:7" x14ac:dyDescent="0.25">
      <c r="A319" s="1" t="str">
        <f>MID('Filter Data'!A310,2,LEN('Filter Data'!A310)-2)</f>
        <v>18-Oct-2021</v>
      </c>
      <c r="B319">
        <f>'Filter Data'!R310</f>
        <v>84.466700000000003</v>
      </c>
      <c r="C319">
        <f t="shared" si="12"/>
        <v>-8.2063650112251287E-3</v>
      </c>
      <c r="D319">
        <f>C319-SET_TRI!C320</f>
        <v>-9.6292068376580189E-3</v>
      </c>
      <c r="E319">
        <f t="shared" si="13"/>
        <v>-7.0885264569893018E-3</v>
      </c>
      <c r="F319">
        <f t="shared" ca="1" si="14"/>
        <v>1.4347494752373677</v>
      </c>
      <c r="G319">
        <f ca="1">S0*EXP(Drift*(A319-$A$11)+Volatility*SUM($F$12:F319))</f>
        <v>84.498049784937336</v>
      </c>
    </row>
    <row r="320" spans="1:7" x14ac:dyDescent="0.25">
      <c r="A320" s="1" t="str">
        <f>MID('Filter Data'!A311,2,LEN('Filter Data'!A311)-2)</f>
        <v>19-Oct-2021</v>
      </c>
      <c r="B320">
        <f>'Filter Data'!R311</f>
        <v>84.066599999999994</v>
      </c>
      <c r="C320">
        <f t="shared" si="12"/>
        <v>-4.7367779255021092E-3</v>
      </c>
      <c r="D320">
        <f>C320-SET_TRI!C321</f>
        <v>4.3914515910062927E-3</v>
      </c>
      <c r="E320">
        <f t="shared" si="13"/>
        <v>-6.3366391871625604E-3</v>
      </c>
      <c r="F320">
        <f t="shared" ca="1" si="14"/>
        <v>-0.16891062778716703</v>
      </c>
      <c r="G320">
        <f ca="1">S0*EXP(Drift*(A320-$A$11)+Volatility*SUM($F$12:F320))</f>
        <v>84.454284934552675</v>
      </c>
    </row>
    <row r="321" spans="1:7" x14ac:dyDescent="0.25">
      <c r="A321" s="1" t="str">
        <f>MID('Filter Data'!A312,2,LEN('Filter Data'!A312)-2)</f>
        <v>21-Oct-2021</v>
      </c>
      <c r="B321">
        <f>'Filter Data'!R312</f>
        <v>84.378</v>
      </c>
      <c r="C321">
        <f t="shared" si="12"/>
        <v>3.7042059509960691E-3</v>
      </c>
      <c r="D321">
        <f>C321-SET_TRI!C322</f>
        <v>-3.2075144228120539E-3</v>
      </c>
      <c r="E321">
        <f t="shared" si="13"/>
        <v>3.5772932417755757E-3</v>
      </c>
      <c r="F321">
        <f t="shared" ca="1" si="14"/>
        <v>0.55693259070762424</v>
      </c>
      <c r="G321">
        <f ca="1">S0*EXP(Drift*(A321-$A$11)+Volatility*SUM($F$12:F321))</f>
        <v>84.953503779614834</v>
      </c>
    </row>
    <row r="322" spans="1:7" x14ac:dyDescent="0.25">
      <c r="A322" s="1" t="str">
        <f>MID('Filter Data'!A313,2,LEN('Filter Data'!A313)-2)</f>
        <v>25-Oct-2021</v>
      </c>
      <c r="B322">
        <f>'Filter Data'!R313</f>
        <v>83.587699999999998</v>
      </c>
      <c r="C322">
        <f t="shared" si="12"/>
        <v>-9.3661854985897033E-3</v>
      </c>
      <c r="D322">
        <f>C322-SET_TRI!C323</f>
        <v>-3.2946985407149272E-3</v>
      </c>
      <c r="E322">
        <f t="shared" si="13"/>
        <v>-9.4761988401821182E-3</v>
      </c>
      <c r="F322">
        <f t="shared" ca="1" si="14"/>
        <v>1.7843745385746614</v>
      </c>
      <c r="G322">
        <f ca="1">S0*EXP(Drift*(A322-$A$11)+Volatility*SUM($F$12:F322))</f>
        <v>86.408374815420117</v>
      </c>
    </row>
    <row r="323" spans="1:7" x14ac:dyDescent="0.25">
      <c r="A323" s="1" t="str">
        <f>MID('Filter Data'!A314,2,LEN('Filter Data'!A314)-2)</f>
        <v>26-Oct-2021</v>
      </c>
      <c r="B323">
        <f>'Filter Data'!R314</f>
        <v>83.490799999999993</v>
      </c>
      <c r="C323">
        <f t="shared" si="12"/>
        <v>-1.1592614702881537E-3</v>
      </c>
      <c r="D323">
        <f>C323-SET_TRI!C324</f>
        <v>-2.4097110673598999E-3</v>
      </c>
      <c r="E323">
        <f t="shared" si="13"/>
        <v>-1.4408167052691369E-3</v>
      </c>
      <c r="F323">
        <f t="shared" ca="1" si="14"/>
        <v>-1.0910193300043431</v>
      </c>
      <c r="G323">
        <f ca="1">S0*EXP(Drift*(A323-$A$11)+Volatility*SUM($F$12:F323))</f>
        <v>85.749032875190608</v>
      </c>
    </row>
    <row r="324" spans="1:7" x14ac:dyDescent="0.25">
      <c r="A324" s="1" t="str">
        <f>MID('Filter Data'!A315,2,LEN('Filter Data'!A315)-2)</f>
        <v>27-Oct-2021</v>
      </c>
      <c r="B324">
        <f>'Filter Data'!R315</f>
        <v>82.815299999999993</v>
      </c>
      <c r="C324">
        <f t="shared" si="12"/>
        <v>-8.0907117909997227E-3</v>
      </c>
      <c r="D324">
        <f>C324-SET_TRI!C325</f>
        <v>-1.2604229930889442E-3</v>
      </c>
      <c r="E324">
        <f t="shared" si="13"/>
        <v>-8.5950397298269338E-3</v>
      </c>
      <c r="F324">
        <f t="shared" ca="1" si="14"/>
        <v>-0.37280584912886927</v>
      </c>
      <c r="G324">
        <f ca="1">S0*EXP(Drift*(A324-$A$11)+Volatility*SUM($F$12:F324))</f>
        <v>85.569385071399196</v>
      </c>
    </row>
    <row r="325" spans="1:7" x14ac:dyDescent="0.25">
      <c r="A325" s="1" t="str">
        <f>MID('Filter Data'!A316,2,LEN('Filter Data'!A316)-2)</f>
        <v>28-Oct-2021</v>
      </c>
      <c r="B325">
        <f>'Filter Data'!R316</f>
        <v>82.972200000000001</v>
      </c>
      <c r="C325">
        <f t="shared" si="12"/>
        <v>1.8945774512681519E-3</v>
      </c>
      <c r="D325">
        <f>C325-SET_TRI!C326</f>
        <v>2.554204771796111E-3</v>
      </c>
      <c r="E325">
        <f t="shared" si="13"/>
        <v>6.508396461292218E-4</v>
      </c>
      <c r="F325">
        <f t="shared" ca="1" si="14"/>
        <v>-0.47572184192424166</v>
      </c>
      <c r="G325">
        <f ca="1">S0*EXP(Drift*(A325-$A$11)+Volatility*SUM($F$12:F325))</f>
        <v>85.322077736058432</v>
      </c>
    </row>
    <row r="326" spans="1:7" x14ac:dyDescent="0.25">
      <c r="A326" s="1" t="str">
        <f>MID('Filter Data'!A317,2,LEN('Filter Data'!A317)-2)</f>
        <v>02-Nov-2021</v>
      </c>
      <c r="B326">
        <f>'Filter Data'!R317</f>
        <v>83.066500000000005</v>
      </c>
      <c r="C326">
        <f t="shared" si="12"/>
        <v>1.1365252458052702E-3</v>
      </c>
      <c r="D326">
        <f>C326-SET_TRI!C327</f>
        <v>2.7158898108070048E-3</v>
      </c>
      <c r="E326">
        <f t="shared" si="13"/>
        <v>-1.3855284217335439E-4</v>
      </c>
      <c r="F326">
        <f t="shared" ca="1" si="14"/>
        <v>-0.55993546724948273</v>
      </c>
      <c r="G326">
        <f ca="1">S0*EXP(Drift*(A326-$A$11)+Volatility*SUM($F$12:F326))</f>
        <v>85.289149233287532</v>
      </c>
    </row>
    <row r="327" spans="1:7" x14ac:dyDescent="0.25">
      <c r="A327" s="1" t="str">
        <f>MID('Filter Data'!A318,2,LEN('Filter Data'!A318)-2)</f>
        <v>03-Nov-2021</v>
      </c>
      <c r="B327">
        <f>'Filter Data'!R318</f>
        <v>82.550700000000006</v>
      </c>
      <c r="C327">
        <f t="shared" si="12"/>
        <v>-6.2094827638097027E-3</v>
      </c>
      <c r="D327">
        <f>C327-SET_TRI!C328</f>
        <v>-3.6529366575991568E-3</v>
      </c>
      <c r="E327">
        <f t="shared" si="13"/>
        <v>-6.2500568797582718E-3</v>
      </c>
      <c r="F327">
        <f t="shared" ca="1" si="14"/>
        <v>0.69729125776584899</v>
      </c>
      <c r="G327">
        <f ca="1">S0*EXP(Drift*(A327-$A$11)+Volatility*SUM($F$12:F327))</f>
        <v>85.818782195309112</v>
      </c>
    </row>
    <row r="328" spans="1:7" x14ac:dyDescent="0.25">
      <c r="A328" s="1" t="str">
        <f>MID('Filter Data'!A319,2,LEN('Filter Data'!A319)-2)</f>
        <v>08-Nov-2021</v>
      </c>
      <c r="B328">
        <f>'Filter Data'!R319</f>
        <v>84.710499999999996</v>
      </c>
      <c r="C328">
        <f t="shared" si="12"/>
        <v>2.6163315392843306E-2</v>
      </c>
      <c r="D328">
        <f>C328-SET_TRI!C329</f>
        <v>1.836688951395565E-2</v>
      </c>
      <c r="E328">
        <f t="shared" si="13"/>
        <v>2.1854519649716592E-2</v>
      </c>
      <c r="F328">
        <f t="shared" ca="1" si="14"/>
        <v>-0.81472108537505739</v>
      </c>
      <c r="G328">
        <f ca="1">S0*EXP(Drift*(A328-$A$11)+Volatility*SUM($F$12:F328))</f>
        <v>85.616547071149569</v>
      </c>
    </row>
    <row r="329" spans="1:7" x14ac:dyDescent="0.25">
      <c r="A329" s="1" t="str">
        <f>MID('Filter Data'!A320,2,LEN('Filter Data'!A320)-2)</f>
        <v>09-Nov-2021</v>
      </c>
      <c r="B329">
        <f>'Filter Data'!R320</f>
        <v>84.862499999999997</v>
      </c>
      <c r="C329">
        <f t="shared" si="12"/>
        <v>1.7943466276317697E-3</v>
      </c>
      <c r="D329">
        <f>C329-SET_TRI!C330</f>
        <v>1.4814051566280685E-3</v>
      </c>
      <c r="E329">
        <f t="shared" si="13"/>
        <v>7.5855535592205025E-4</v>
      </c>
      <c r="F329">
        <f t="shared" ca="1" si="14"/>
        <v>-1.0777815189036895</v>
      </c>
      <c r="G329">
        <f ca="1">S0*EXP(Drift*(A329-$A$11)+Volatility*SUM($F$12:F329))</f>
        <v>84.971958645552675</v>
      </c>
    </row>
    <row r="330" spans="1:7" x14ac:dyDescent="0.25">
      <c r="A330" s="1" t="str">
        <f>MID('Filter Data'!A321,2,LEN('Filter Data'!A321)-2)</f>
        <v>10-Nov-2021</v>
      </c>
      <c r="B330">
        <f>'Filter Data'!R321</f>
        <v>84.229699999999994</v>
      </c>
      <c r="C330">
        <f t="shared" si="12"/>
        <v>-7.4567683016644945E-3</v>
      </c>
      <c r="D330">
        <f>C330-SET_TRI!C331</f>
        <v>-6.1795720156638386E-3</v>
      </c>
      <c r="E330">
        <f t="shared" si="13"/>
        <v>-7.0075910637528898E-3</v>
      </c>
      <c r="F330">
        <f t="shared" ca="1" si="14"/>
        <v>-0.12633936490201128</v>
      </c>
      <c r="G330">
        <f ca="1">S0*EXP(Drift*(A330-$A$11)+Volatility*SUM($F$12:F330))</f>
        <v>84.955954883195844</v>
      </c>
    </row>
    <row r="331" spans="1:7" x14ac:dyDescent="0.25">
      <c r="A331" s="1" t="str">
        <f>MID('Filter Data'!A322,2,LEN('Filter Data'!A322)-2)</f>
        <v>12-Nov-2021</v>
      </c>
      <c r="B331">
        <f>'Filter Data'!R322</f>
        <v>84.306899999999999</v>
      </c>
      <c r="C331">
        <f t="shared" si="12"/>
        <v>9.1654131499939841E-4</v>
      </c>
      <c r="D331">
        <f>C331-SET_TRI!C332</f>
        <v>5.9832555078925191E-4</v>
      </c>
      <c r="E331">
        <f t="shared" si="13"/>
        <v>5.1922124431273481E-5</v>
      </c>
      <c r="F331">
        <f t="shared" ca="1" si="14"/>
        <v>-2.2210289512965042</v>
      </c>
      <c r="G331">
        <f ca="1">S0*EXP(Drift*(A331-$A$11)+Volatility*SUM($F$12:F331))</f>
        <v>83.639121940775752</v>
      </c>
    </row>
    <row r="332" spans="1:7" x14ac:dyDescent="0.25">
      <c r="A332" s="1" t="str">
        <f>MID('Filter Data'!A323,2,LEN('Filter Data'!A323)-2)</f>
        <v>15-Nov-2021</v>
      </c>
      <c r="B332">
        <f>'Filter Data'!R323</f>
        <v>83.899500000000003</v>
      </c>
      <c r="C332">
        <f t="shared" si="12"/>
        <v>-4.8323446835311888E-3</v>
      </c>
      <c r="D332">
        <f>C332-SET_TRI!C333</f>
        <v>-9.4042470183924448E-3</v>
      </c>
      <c r="E332">
        <f t="shared" si="13"/>
        <v>-3.7581113039391006E-3</v>
      </c>
      <c r="F332">
        <f t="shared" ca="1" si="14"/>
        <v>1.240711985335375</v>
      </c>
      <c r="G332">
        <f ca="1">S0*EXP(Drift*(A332-$A$11)+Volatility*SUM($F$12:F332))</f>
        <v>84.647120236483644</v>
      </c>
    </row>
    <row r="333" spans="1:7" x14ac:dyDescent="0.25">
      <c r="A333" s="1" t="str">
        <f>MID('Filter Data'!A324,2,LEN('Filter Data'!A324)-2)</f>
        <v>16-Nov-2021</v>
      </c>
      <c r="B333">
        <f>'Filter Data'!R324</f>
        <v>84.3523</v>
      </c>
      <c r="C333">
        <f t="shared" ref="C333:C396" si="15">(B333-B332)/B332</f>
        <v>5.3969332355973077E-3</v>
      </c>
      <c r="D333">
        <f>C333-SET_TRI!C334</f>
        <v>2.9071407908705165E-3</v>
      </c>
      <c r="E333">
        <f t="shared" ref="E333:E396" si="16">C333-($B$4+$B$5*D333)</f>
        <v>4.0847839390193803E-3</v>
      </c>
      <c r="F333">
        <f t="shared" ref="F333:F396" ca="1" si="17">SQRT(A333-A332)*_xlfn.NORM.INV(RAND(),0,1)</f>
        <v>0.23277802080877605</v>
      </c>
      <c r="G333">
        <f ca="1">S0*EXP(Drift*(A333-$A$11)+Volatility*SUM($F$12:F333))</f>
        <v>84.866895072555621</v>
      </c>
    </row>
    <row r="334" spans="1:7" x14ac:dyDescent="0.25">
      <c r="A334" s="1" t="str">
        <f>MID('Filter Data'!A325,2,LEN('Filter Data'!A325)-2)</f>
        <v>17-Nov-2021</v>
      </c>
      <c r="B334">
        <f>'Filter Data'!R325</f>
        <v>84.082099999999997</v>
      </c>
      <c r="C334">
        <f t="shared" si="15"/>
        <v>-3.2032321584592556E-3</v>
      </c>
      <c r="D334">
        <f>C334-SET_TRI!C335</f>
        <v>-3.2071806620750042E-3</v>
      </c>
      <c r="E334">
        <f t="shared" si="16"/>
        <v>-3.330209562322889E-3</v>
      </c>
      <c r="F334">
        <f t="shared" ca="1" si="17"/>
        <v>-0.52690014647322692</v>
      </c>
      <c r="G334">
        <f ca="1">S0*EXP(Drift*(A334-$A$11)+Volatility*SUM($F$12:F334))</f>
        <v>84.588082752682126</v>
      </c>
    </row>
    <row r="335" spans="1:7" x14ac:dyDescent="0.25">
      <c r="A335" s="1" t="str">
        <f>MID('Filter Data'!A326,2,LEN('Filter Data'!A326)-2)</f>
        <v>18-Nov-2021</v>
      </c>
      <c r="B335">
        <f>'Filter Data'!R326</f>
        <v>84.390600000000006</v>
      </c>
      <c r="C335">
        <f t="shared" si="15"/>
        <v>3.6690330046467599E-3</v>
      </c>
      <c r="D335">
        <f>C335-SET_TRI!C336</f>
        <v>9.7122856141301263E-4</v>
      </c>
      <c r="E335">
        <f t="shared" si="16"/>
        <v>2.7321320130151805E-3</v>
      </c>
      <c r="F335">
        <f t="shared" ca="1" si="17"/>
        <v>-3.3373038574099533E-2</v>
      </c>
      <c r="G335">
        <f ca="1">S0*EXP(Drift*(A335-$A$11)+Volatility*SUM($F$12:F335))</f>
        <v>84.63306711979132</v>
      </c>
    </row>
    <row r="336" spans="1:7" x14ac:dyDescent="0.25">
      <c r="A336" s="1" t="str">
        <f>MID('Filter Data'!A327,2,LEN('Filter Data'!A327)-2)</f>
        <v>22-Nov-2021</v>
      </c>
      <c r="B336">
        <f>'Filter Data'!R327</f>
        <v>84.075900000000004</v>
      </c>
      <c r="C336">
        <f t="shared" si="15"/>
        <v>-3.7290883107834517E-3</v>
      </c>
      <c r="D336">
        <f>C336-SET_TRI!C337</f>
        <v>-4.1809582549345243E-3</v>
      </c>
      <c r="E336">
        <f t="shared" si="16"/>
        <v>-3.6673131536812051E-3</v>
      </c>
      <c r="F336">
        <f t="shared" ca="1" si="17"/>
        <v>4.1027899687605425</v>
      </c>
      <c r="G336">
        <f ca="1">S0*EXP(Drift*(A336-$A$11)+Volatility*SUM($F$12:F336))</f>
        <v>87.642116455801812</v>
      </c>
    </row>
    <row r="337" spans="1:7" x14ac:dyDescent="0.25">
      <c r="A337" s="1" t="str">
        <f>MID('Filter Data'!A328,2,LEN('Filter Data'!A328)-2)</f>
        <v>23-Nov-2021</v>
      </c>
      <c r="B337">
        <f>'Filter Data'!R328</f>
        <v>83.4238</v>
      </c>
      <c r="C337">
        <f t="shared" si="15"/>
        <v>-7.7560870594308752E-3</v>
      </c>
      <c r="D337">
        <f>C337-SET_TRI!C338</f>
        <v>-5.8146127197585187E-3</v>
      </c>
      <c r="E337">
        <f t="shared" si="16"/>
        <v>-7.3776518495301483E-3</v>
      </c>
      <c r="F337">
        <f t="shared" ca="1" si="17"/>
        <v>-0.26765654894607621</v>
      </c>
      <c r="G337">
        <f ca="1">S0*EXP(Drift*(A337-$A$11)+Volatility*SUM($F$12:F337))</f>
        <v>87.529756034914669</v>
      </c>
    </row>
    <row r="338" spans="1:7" x14ac:dyDescent="0.25">
      <c r="A338" s="1" t="str">
        <f>MID('Filter Data'!A329,2,LEN('Filter Data'!A329)-2)</f>
        <v>24-Nov-2021</v>
      </c>
      <c r="B338">
        <f>'Filter Data'!R329</f>
        <v>83.608599999999996</v>
      </c>
      <c r="C338">
        <f t="shared" si="15"/>
        <v>2.21519518410808E-3</v>
      </c>
      <c r="D338">
        <f>C338-SET_TRI!C339</f>
        <v>2.6107076889117812E-4</v>
      </c>
      <c r="E338">
        <f t="shared" si="16"/>
        <v>1.4159479062313515E-3</v>
      </c>
      <c r="F338">
        <f t="shared" ca="1" si="17"/>
        <v>-0.81525978771621155</v>
      </c>
      <c r="G338">
        <f ca="1">S0*EXP(Drift*(A338-$A$11)+Volatility*SUM($F$12:F338))</f>
        <v>87.047571199410228</v>
      </c>
    </row>
    <row r="339" spans="1:7" x14ac:dyDescent="0.25">
      <c r="A339" s="1" t="str">
        <f>MID('Filter Data'!A330,2,LEN('Filter Data'!A330)-2)</f>
        <v>26-Nov-2021</v>
      </c>
      <c r="B339">
        <f>'Filter Data'!R330</f>
        <v>81.718800000000002</v>
      </c>
      <c r="C339">
        <f t="shared" si="15"/>
        <v>-2.2602937975279982E-2</v>
      </c>
      <c r="D339">
        <f>C339-SET_TRI!C340</f>
        <v>4.8500335956077854E-3</v>
      </c>
      <c r="E339">
        <f t="shared" si="16"/>
        <v>-2.4291688659346649E-2</v>
      </c>
      <c r="F339">
        <f t="shared" ca="1" si="17"/>
        <v>-1.8026636004606433</v>
      </c>
      <c r="G339">
        <f ca="1">S0*EXP(Drift*(A339-$A$11)+Volatility*SUM($F$12:F339))</f>
        <v>85.976450844100953</v>
      </c>
    </row>
    <row r="340" spans="1:7" x14ac:dyDescent="0.25">
      <c r="A340" s="1" t="str">
        <f>MID('Filter Data'!A331,2,LEN('Filter Data'!A331)-2)</f>
        <v>29-Nov-2021</v>
      </c>
      <c r="B340">
        <f>'Filter Data'!R331</f>
        <v>80.895799999999994</v>
      </c>
      <c r="C340">
        <f t="shared" si="15"/>
        <v>-1.0071121945011521E-2</v>
      </c>
      <c r="D340">
        <f>C340-SET_TRI!C341</f>
        <v>4.1182121761684475E-3</v>
      </c>
      <c r="E340">
        <f t="shared" si="16"/>
        <v>-1.1618019737718028E-2</v>
      </c>
      <c r="F340">
        <f t="shared" ca="1" si="17"/>
        <v>1.7916831947423171</v>
      </c>
      <c r="G340">
        <f ca="1">S0*EXP(Drift*(A340-$A$11)+Volatility*SUM($F$12:F340))</f>
        <v>87.384717356266151</v>
      </c>
    </row>
    <row r="341" spans="1:7" x14ac:dyDescent="0.25">
      <c r="A341" s="1" t="str">
        <f>MID('Filter Data'!A332,2,LEN('Filter Data'!A332)-2)</f>
        <v>30-Nov-2021</v>
      </c>
      <c r="B341">
        <f>'Filter Data'!R332</f>
        <v>79.47</v>
      </c>
      <c r="C341">
        <f t="shared" si="15"/>
        <v>-1.7625142467223211E-2</v>
      </c>
      <c r="D341">
        <f>C341-SET_TRI!C342</f>
        <v>-3.7057480973833028E-3</v>
      </c>
      <c r="E341">
        <f t="shared" si="16"/>
        <v>-1.7655479857064456E-2</v>
      </c>
      <c r="F341">
        <f t="shared" ca="1" si="17"/>
        <v>0.52791546181992588</v>
      </c>
      <c r="G341">
        <f ca="1">S0*EXP(Drift*(A341-$A$11)+Volatility*SUM($F$12:F341))</f>
        <v>87.812094802761692</v>
      </c>
    </row>
    <row r="342" spans="1:7" x14ac:dyDescent="0.25">
      <c r="A342" s="1" t="str">
        <f>MID('Filter Data'!A333,2,LEN('Filter Data'!A333)-2)</f>
        <v>01-Dec-2021</v>
      </c>
      <c r="B342">
        <f>'Filter Data'!R333</f>
        <v>80.645300000000006</v>
      </c>
      <c r="C342">
        <f t="shared" si="15"/>
        <v>1.4789228639738356E-2</v>
      </c>
      <c r="D342">
        <f>C342-SET_TRI!C343</f>
        <v>1.1646265010193356E-3</v>
      </c>
      <c r="E342">
        <f t="shared" si="16"/>
        <v>1.3814840282763913E-2</v>
      </c>
      <c r="F342">
        <f t="shared" ca="1" si="17"/>
        <v>0.7445066816393775</v>
      </c>
      <c r="G342">
        <f ca="1">S0*EXP(Drift*(A342-$A$11)+Volatility*SUM($F$12:F342))</f>
        <v>88.389711578983508</v>
      </c>
    </row>
    <row r="343" spans="1:7" x14ac:dyDescent="0.25">
      <c r="A343" s="1" t="str">
        <f>MID('Filter Data'!A334,2,LEN('Filter Data'!A334)-2)</f>
        <v>02-Dec-2021</v>
      </c>
      <c r="B343">
        <f>'Filter Data'!R334</f>
        <v>80.772000000000006</v>
      </c>
      <c r="C343">
        <f t="shared" si="15"/>
        <v>1.5710772977470427E-3</v>
      </c>
      <c r="D343">
        <f>C343-SET_TRI!C344</f>
        <v>1.5423254956252793E-3</v>
      </c>
      <c r="E343">
        <f t="shared" si="16"/>
        <v>5.2347750827623322E-4</v>
      </c>
      <c r="F343">
        <f t="shared" ca="1" si="17"/>
        <v>-0.16275852457848294</v>
      </c>
      <c r="G343">
        <f ca="1">S0*EXP(Drift*(A343-$A$11)+Volatility*SUM($F$12:F343))</f>
        <v>88.34814059341933</v>
      </c>
    </row>
    <row r="344" spans="1:7" x14ac:dyDescent="0.25">
      <c r="A344" s="1" t="str">
        <f>MID('Filter Data'!A335,2,LEN('Filter Data'!A335)-2)</f>
        <v>03-Dec-2021</v>
      </c>
      <c r="B344">
        <f>'Filter Data'!R335</f>
        <v>80.504000000000005</v>
      </c>
      <c r="C344">
        <f t="shared" si="15"/>
        <v>-3.3179814787302614E-3</v>
      </c>
      <c r="D344">
        <f>C344-SET_TRI!C345</f>
        <v>9.8645027877580435E-4</v>
      </c>
      <c r="E344">
        <f t="shared" si="16"/>
        <v>-4.2578329779064733E-3</v>
      </c>
      <c r="F344">
        <f t="shared" ca="1" si="17"/>
        <v>2.3162811160349892</v>
      </c>
      <c r="G344">
        <f ca="1">S0*EXP(Drift*(A344-$A$11)+Volatility*SUM($F$12:F344))</f>
        <v>90.018468945106733</v>
      </c>
    </row>
    <row r="345" spans="1:7" x14ac:dyDescent="0.25">
      <c r="A345" s="1" t="str">
        <f>MID('Filter Data'!A336,2,LEN('Filter Data'!A336)-2)</f>
        <v>07-Dec-2021</v>
      </c>
      <c r="B345">
        <f>'Filter Data'!R336</f>
        <v>81.221699999999998</v>
      </c>
      <c r="C345">
        <f t="shared" si="15"/>
        <v>8.9150849647221687E-3</v>
      </c>
      <c r="D345">
        <f>C345-SET_TRI!C346</f>
        <v>-6.1278979328697174E-3</v>
      </c>
      <c r="E345">
        <f t="shared" si="16"/>
        <v>9.3542459365639086E-3</v>
      </c>
      <c r="F345">
        <f t="shared" ca="1" si="17"/>
        <v>-0.95916430701667965</v>
      </c>
      <c r="G345">
        <f ca="1">S0*EXP(Drift*(A345-$A$11)+Volatility*SUM($F$12:F345))</f>
        <v>89.63507392363168</v>
      </c>
    </row>
    <row r="346" spans="1:7" x14ac:dyDescent="0.25">
      <c r="A346" s="1" t="str">
        <f>MID('Filter Data'!A337,2,LEN('Filter Data'!A337)-2)</f>
        <v>08-Dec-2021</v>
      </c>
      <c r="B346">
        <f>'Filter Data'!R337</f>
        <v>81.762100000000004</v>
      </c>
      <c r="C346">
        <f t="shared" si="15"/>
        <v>6.6533943515095758E-3</v>
      </c>
      <c r="D346">
        <f>C346-SET_TRI!C347</f>
        <v>-1.0691145733458633E-4</v>
      </c>
      <c r="E346">
        <f t="shared" si="16"/>
        <v>5.9254750525259284E-3</v>
      </c>
      <c r="F346">
        <f t="shared" ca="1" si="17"/>
        <v>-1.0191504021797637</v>
      </c>
      <c r="G346">
        <f ca="1">S0*EXP(Drift*(A346-$A$11)+Volatility*SUM($F$12:F346))</f>
        <v>89.000636654568268</v>
      </c>
    </row>
    <row r="347" spans="1:7" x14ac:dyDescent="0.25">
      <c r="A347" s="1" t="str">
        <f>MID('Filter Data'!A338,2,LEN('Filter Data'!A338)-2)</f>
        <v>09-Dec-2021</v>
      </c>
      <c r="B347">
        <f>'Filter Data'!R338</f>
        <v>81.661699999999996</v>
      </c>
      <c r="C347">
        <f t="shared" si="15"/>
        <v>-1.2279528045391153E-3</v>
      </c>
      <c r="D347">
        <f>C347-SET_TRI!C348</f>
        <v>1.050717009342782E-3</v>
      </c>
      <c r="E347">
        <f t="shared" si="16"/>
        <v>-2.1802614705965237E-3</v>
      </c>
      <c r="F347">
        <f t="shared" ca="1" si="17"/>
        <v>-0.85183418558477275</v>
      </c>
      <c r="G347">
        <f ca="1">S0*EXP(Drift*(A347-$A$11)+Volatility*SUM($F$12:F347))</f>
        <v>88.485280393238583</v>
      </c>
    </row>
    <row r="348" spans="1:7" x14ac:dyDescent="0.25">
      <c r="A348" s="1" t="str">
        <f>MID('Filter Data'!A339,2,LEN('Filter Data'!A339)-2)</f>
        <v>13-Dec-2021</v>
      </c>
      <c r="B348">
        <f>'Filter Data'!R339</f>
        <v>82.230800000000002</v>
      </c>
      <c r="C348">
        <f t="shared" si="15"/>
        <v>6.9689952572626578E-3</v>
      </c>
      <c r="D348">
        <f>C348-SET_TRI!C349</f>
        <v>2.2161502764751553E-3</v>
      </c>
      <c r="E348">
        <f t="shared" si="16"/>
        <v>5.7907843775795529E-3</v>
      </c>
      <c r="F348">
        <f t="shared" ca="1" si="17"/>
        <v>0.54184699463462371</v>
      </c>
      <c r="G348">
        <f ca="1">S0*EXP(Drift*(A348-$A$11)+Volatility*SUM($F$12:F348))</f>
        <v>89.138680358947155</v>
      </c>
    </row>
    <row r="349" spans="1:7" x14ac:dyDescent="0.25">
      <c r="A349" s="1" t="str">
        <f>MID('Filter Data'!A340,2,LEN('Filter Data'!A340)-2)</f>
        <v>14-Dec-2021</v>
      </c>
      <c r="B349">
        <f>'Filter Data'!R340</f>
        <v>82.643199999999993</v>
      </c>
      <c r="C349">
        <f t="shared" si="15"/>
        <v>5.0151524732824073E-3</v>
      </c>
      <c r="D349">
        <f>C349-SET_TRI!C350</f>
        <v>5.5155884754374586E-4</v>
      </c>
      <c r="E349">
        <f t="shared" si="16"/>
        <v>4.1595983249480013E-3</v>
      </c>
      <c r="F349">
        <f t="shared" ca="1" si="17"/>
        <v>9.5121028734637486E-2</v>
      </c>
      <c r="G349">
        <f ca="1">S0*EXP(Drift*(A349-$A$11)+Volatility*SUM($F$12:F349))</f>
        <v>89.274885591851699</v>
      </c>
    </row>
    <row r="350" spans="1:7" x14ac:dyDescent="0.25">
      <c r="A350" s="1" t="str">
        <f>MID('Filter Data'!A341,2,LEN('Filter Data'!A341)-2)</f>
        <v>15-Dec-2021</v>
      </c>
      <c r="B350">
        <f>'Filter Data'!R341</f>
        <v>82.4465</v>
      </c>
      <c r="C350">
        <f t="shared" si="15"/>
        <v>-2.3801111283202102E-3</v>
      </c>
      <c r="D350">
        <f>C350-SET_TRI!C351</f>
        <v>4.840745873656239E-3</v>
      </c>
      <c r="E350">
        <f t="shared" si="16"/>
        <v>-4.0670615231660663E-3</v>
      </c>
      <c r="F350">
        <f t="shared" ca="1" si="17"/>
        <v>1.914657493757536</v>
      </c>
      <c r="G350">
        <f ca="1">S0*EXP(Drift*(A350-$A$11)+Volatility*SUM($F$12:F350))</f>
        <v>90.6802288118609</v>
      </c>
    </row>
    <row r="351" spans="1:7" x14ac:dyDescent="0.25">
      <c r="A351" s="1" t="str">
        <f>MID('Filter Data'!A342,2,LEN('Filter Data'!A342)-2)</f>
        <v>16-Dec-2021</v>
      </c>
      <c r="B351">
        <f>'Filter Data'!R342</f>
        <v>83.873099999999994</v>
      </c>
      <c r="C351">
        <f t="shared" si="15"/>
        <v>1.7303342167344804E-2</v>
      </c>
      <c r="D351">
        <f>C351-SET_TRI!C352</f>
        <v>2.9746996274930548E-4</v>
      </c>
      <c r="E351">
        <f t="shared" si="16"/>
        <v>1.6497039437475554E-2</v>
      </c>
      <c r="F351">
        <f t="shared" ca="1" si="17"/>
        <v>-0.99215473444139168</v>
      </c>
      <c r="G351">
        <f ca="1">S0*EXP(Drift*(A351-$A$11)+Volatility*SUM($F$12:F351))</f>
        <v>90.057221230882007</v>
      </c>
    </row>
    <row r="352" spans="1:7" x14ac:dyDescent="0.25">
      <c r="A352" s="1" t="str">
        <f>MID('Filter Data'!A343,2,LEN('Filter Data'!A343)-2)</f>
        <v>17-Dec-2021</v>
      </c>
      <c r="B352">
        <f>'Filter Data'!R343</f>
        <v>83.784599999999998</v>
      </c>
      <c r="C352">
        <f t="shared" si="15"/>
        <v>-1.055165482139044E-3</v>
      </c>
      <c r="D352">
        <f>C352-SET_TRI!C353</f>
        <v>1.6487042080178974E-3</v>
      </c>
      <c r="E352">
        <f t="shared" si="16"/>
        <v>-2.1233852309759304E-3</v>
      </c>
      <c r="F352">
        <f t="shared" ca="1" si="17"/>
        <v>0.59221507451196476</v>
      </c>
      <c r="G352">
        <f ca="1">S0*EXP(Drift*(A352-$A$11)+Volatility*SUM($F$12:F352))</f>
        <v>90.542748284385524</v>
      </c>
    </row>
    <row r="353" spans="1:7" x14ac:dyDescent="0.25">
      <c r="A353" s="1" t="str">
        <f>MID('Filter Data'!A344,2,LEN('Filter Data'!A344)-2)</f>
        <v>20-Dec-2021</v>
      </c>
      <c r="B353">
        <f>'Filter Data'!R344</f>
        <v>83.02</v>
      </c>
      <c r="C353">
        <f t="shared" si="15"/>
        <v>-9.1257820649618369E-3</v>
      </c>
      <c r="D353">
        <f>C353-SET_TRI!C354</f>
        <v>9.8974094479058368E-3</v>
      </c>
      <c r="E353">
        <f t="shared" si="16"/>
        <v>-1.1792892823510152E-2</v>
      </c>
      <c r="F353">
        <f t="shared" ca="1" si="17"/>
        <v>-0.17900154984645522</v>
      </c>
      <c r="G353">
        <f ca="1">S0*EXP(Drift*(A353-$A$11)+Volatility*SUM($F$12:F353))</f>
        <v>90.63189049998563</v>
      </c>
    </row>
    <row r="354" spans="1:7" x14ac:dyDescent="0.25">
      <c r="A354" s="1" t="str">
        <f>MID('Filter Data'!A345,2,LEN('Filter Data'!A345)-2)</f>
        <v>21-Dec-2021</v>
      </c>
      <c r="B354">
        <f>'Filter Data'!R345</f>
        <v>83.646100000000004</v>
      </c>
      <c r="C354">
        <f t="shared" si="15"/>
        <v>7.5415562515057594E-3</v>
      </c>
      <c r="D354">
        <f>C354-SET_TRI!C355</f>
        <v>3.8281123671216671E-3</v>
      </c>
      <c r="E354">
        <f t="shared" si="16"/>
        <v>6.0508900688658763E-3</v>
      </c>
      <c r="F354">
        <f t="shared" ca="1" si="17"/>
        <v>0.95255563230783158</v>
      </c>
      <c r="G354">
        <f ca="1">S0*EXP(Drift*(A354-$A$11)+Volatility*SUM($F$12:F354))</f>
        <v>91.375173138640136</v>
      </c>
    </row>
    <row r="355" spans="1:7" x14ac:dyDescent="0.25">
      <c r="A355" s="1" t="str">
        <f>MID('Filter Data'!A346,2,LEN('Filter Data'!A346)-2)</f>
        <v>22-Dec-2021</v>
      </c>
      <c r="B355">
        <f>'Filter Data'!R346</f>
        <v>83.599599999999995</v>
      </c>
      <c r="C355">
        <f t="shared" si="15"/>
        <v>-5.5591354528195414E-4</v>
      </c>
      <c r="D355">
        <f>C355-SET_TRI!C356</f>
        <v>-3.2083798132699795E-3</v>
      </c>
      <c r="E355">
        <f t="shared" si="16"/>
        <v>-6.8265851120421714E-4</v>
      </c>
      <c r="F355">
        <f t="shared" ca="1" si="17"/>
        <v>0.88881590469253446</v>
      </c>
      <c r="G355">
        <f ca="1">S0*EXP(Drift*(A355-$A$11)+Volatility*SUM($F$12:F355))</f>
        <v>92.079084225742974</v>
      </c>
    </row>
    <row r="356" spans="1:7" x14ac:dyDescent="0.25">
      <c r="A356" s="1" t="str">
        <f>MID('Filter Data'!A347,2,LEN('Filter Data'!A347)-2)</f>
        <v>28-Dec-2021</v>
      </c>
      <c r="B356">
        <f>'Filter Data'!R347</f>
        <v>84.492199999999997</v>
      </c>
      <c r="C356">
        <f t="shared" si="15"/>
        <v>1.0677084579352075E-2</v>
      </c>
      <c r="D356">
        <f>C356-SET_TRI!C357</f>
        <v>-7.0385538167635642E-3</v>
      </c>
      <c r="E356">
        <f t="shared" si="16"/>
        <v>1.1292762890988886E-2</v>
      </c>
      <c r="F356">
        <f t="shared" ca="1" si="17"/>
        <v>2.7879981714650022</v>
      </c>
      <c r="G356">
        <f ca="1">S0*EXP(Drift*(A356-$A$11)+Volatility*SUM($F$12:F356))</f>
        <v>94.536089051968858</v>
      </c>
    </row>
    <row r="357" spans="1:7" x14ac:dyDescent="0.25">
      <c r="A357" s="1" t="str">
        <f>MID('Filter Data'!A348,2,LEN('Filter Data'!A348)-2)</f>
        <v>29-Dec-2021</v>
      </c>
      <c r="B357">
        <f>'Filter Data'!R348</f>
        <v>85.376599999999996</v>
      </c>
      <c r="C357">
        <f t="shared" si="15"/>
        <v>1.0467238395970272E-2</v>
      </c>
      <c r="D357">
        <f>C357-SET_TRI!C358</f>
        <v>3.5199871814642555E-3</v>
      </c>
      <c r="E357">
        <f t="shared" si="16"/>
        <v>9.0362977793296412E-3</v>
      </c>
      <c r="F357">
        <f t="shared" ca="1" si="17"/>
        <v>0.60556007015735291</v>
      </c>
      <c r="G357">
        <f ca="1">S0*EXP(Drift*(A357-$A$11)+Volatility*SUM($F$12:F357))</f>
        <v>95.055587239687341</v>
      </c>
    </row>
    <row r="358" spans="1:7" x14ac:dyDescent="0.25">
      <c r="A358" s="1" t="str">
        <f>MID('Filter Data'!A349,2,LEN('Filter Data'!A349)-2)</f>
        <v>30-Dec-2021</v>
      </c>
      <c r="B358">
        <f>'Filter Data'!R349</f>
        <v>85.665099999999995</v>
      </c>
      <c r="C358">
        <f t="shared" si="15"/>
        <v>3.3791460423582003E-3</v>
      </c>
      <c r="D358">
        <f>C358-SET_TRI!C359</f>
        <v>1.919201547795102E-3</v>
      </c>
      <c r="E358">
        <f t="shared" si="16"/>
        <v>2.2584943357603277E-3</v>
      </c>
      <c r="F358">
        <f t="shared" ca="1" si="17"/>
        <v>1.4468566417915107</v>
      </c>
      <c r="G358">
        <f ca="1">S0*EXP(Drift*(A358-$A$11)+Volatility*SUM($F$12:F358))</f>
        <v>96.202743334262152</v>
      </c>
    </row>
    <row r="359" spans="1:7" x14ac:dyDescent="0.25">
      <c r="A359" s="1" t="str">
        <f>MID('Filter Data'!A350,2,LEN('Filter Data'!A350)-2)</f>
        <v>04-Jan-2022</v>
      </c>
      <c r="B359">
        <f>'Filter Data'!R350</f>
        <v>86.679199999999994</v>
      </c>
      <c r="C359">
        <f t="shared" si="15"/>
        <v>1.183795968253115E-2</v>
      </c>
      <c r="D359">
        <f>C359-SET_TRI!C360</f>
        <v>3.0429272598746018E-3</v>
      </c>
      <c r="E359">
        <f t="shared" si="16"/>
        <v>1.049949016257062E-2</v>
      </c>
      <c r="F359">
        <f t="shared" ca="1" si="17"/>
        <v>-0.55153324847777263</v>
      </c>
      <c r="G359">
        <f ca="1">S0*EXP(Drift*(A359-$A$11)+Volatility*SUM($F$12:F359))</f>
        <v>96.171873825850895</v>
      </c>
    </row>
    <row r="360" spans="1:7" x14ac:dyDescent="0.25">
      <c r="A360" s="1" t="str">
        <f>MID('Filter Data'!A351,2,LEN('Filter Data'!A351)-2)</f>
        <v>05-Jan-2022</v>
      </c>
      <c r="B360">
        <f>'Filter Data'!R351</f>
        <v>86.915300000000002</v>
      </c>
      <c r="C360">
        <f t="shared" si="15"/>
        <v>2.723836860515643E-3</v>
      </c>
      <c r="D360">
        <f>C360-SET_TRI!C361</f>
        <v>-4.2345687586342173E-4</v>
      </c>
      <c r="E360">
        <f t="shared" si="16"/>
        <v>2.0572752666665737E-3</v>
      </c>
      <c r="F360">
        <f t="shared" ca="1" si="17"/>
        <v>-0.90700165522475662</v>
      </c>
      <c r="G360">
        <f ca="1">S0*EXP(Drift*(A360-$A$11)+Volatility*SUM($F$12:F360))</f>
        <v>95.574147845910105</v>
      </c>
    </row>
    <row r="361" spans="1:7" x14ac:dyDescent="0.25">
      <c r="A361" s="1" t="str">
        <f>MID('Filter Data'!A352,2,LEN('Filter Data'!A352)-2)</f>
        <v>06-Jan-2022</v>
      </c>
      <c r="B361">
        <f>'Filter Data'!R352</f>
        <v>85.725099999999998</v>
      </c>
      <c r="C361">
        <f t="shared" si="15"/>
        <v>-1.3693791541880478E-2</v>
      </c>
      <c r="D361">
        <f>C361-SET_TRI!C362</f>
        <v>5.1491685822183178E-3</v>
      </c>
      <c r="E361">
        <f t="shared" si="16"/>
        <v>-1.5440525173194298E-2</v>
      </c>
      <c r="F361">
        <f t="shared" ca="1" si="17"/>
        <v>-0.17643249694160798</v>
      </c>
      <c r="G361">
        <f ca="1">S0*EXP(Drift*(A361-$A$11)+Volatility*SUM($F$12:F361))</f>
        <v>95.519081453519092</v>
      </c>
    </row>
    <row r="362" spans="1:7" x14ac:dyDescent="0.25">
      <c r="A362" s="1" t="str">
        <f>MID('Filter Data'!A353,2,LEN('Filter Data'!A353)-2)</f>
        <v>07-Jan-2022</v>
      </c>
      <c r="B362">
        <f>'Filter Data'!R353</f>
        <v>85.365200000000002</v>
      </c>
      <c r="C362">
        <f t="shared" si="15"/>
        <v>-4.1983036473564467E-3</v>
      </c>
      <c r="D362">
        <f>C362-SET_TRI!C363</f>
        <v>-6.4827797959018264E-3</v>
      </c>
      <c r="E362">
        <f t="shared" si="16"/>
        <v>-3.6903540106503294E-3</v>
      </c>
      <c r="F362">
        <f t="shared" ca="1" si="17"/>
        <v>0.90125928807492939</v>
      </c>
      <c r="G362">
        <f ca="1">S0*EXP(Drift*(A362-$A$11)+Volatility*SUM($F$12:F362))</f>
        <v>96.264192153409709</v>
      </c>
    </row>
    <row r="363" spans="1:7" x14ac:dyDescent="0.25">
      <c r="A363" s="1" t="str">
        <f>MID('Filter Data'!A354,2,LEN('Filter Data'!A354)-2)</f>
        <v>10-Jan-2022</v>
      </c>
      <c r="B363">
        <f>'Filter Data'!R354</f>
        <v>84.493799999999993</v>
      </c>
      <c r="C363">
        <f t="shared" si="15"/>
        <v>-1.020790673482881E-2</v>
      </c>
      <c r="D363">
        <f>C363-SET_TRI!C364</f>
        <v>-1.0034172918726032E-2</v>
      </c>
      <c r="E363">
        <f t="shared" si="16"/>
        <v>-9.011571421716616E-3</v>
      </c>
      <c r="F363">
        <f t="shared" ca="1" si="17"/>
        <v>2.317879123902804</v>
      </c>
      <c r="G363">
        <f ca="1">S0*EXP(Drift*(A363-$A$11)+Volatility*SUM($F$12:F363))</f>
        <v>98.240521404691009</v>
      </c>
    </row>
    <row r="364" spans="1:7" x14ac:dyDescent="0.25">
      <c r="A364" s="1" t="str">
        <f>MID('Filter Data'!A355,2,LEN('Filter Data'!A355)-2)</f>
        <v>11-Jan-2022</v>
      </c>
      <c r="B364">
        <f>'Filter Data'!R355</f>
        <v>85.450800000000001</v>
      </c>
      <c r="C364">
        <f t="shared" si="15"/>
        <v>1.1326274827265526E-2</v>
      </c>
      <c r="D364">
        <f>C364-SET_TRI!C365</f>
        <v>5.2080047269168778E-3</v>
      </c>
      <c r="E364">
        <f t="shared" si="16"/>
        <v>9.5681366688084996E-3</v>
      </c>
      <c r="F364">
        <f t="shared" ca="1" si="17"/>
        <v>-1.639544883993336</v>
      </c>
      <c r="G364">
        <f ca="1">S0*EXP(Drift*(A364-$A$11)+Volatility*SUM($F$12:F364))</f>
        <v>97.07759951349999</v>
      </c>
    </row>
    <row r="365" spans="1:7" x14ac:dyDescent="0.25">
      <c r="A365" s="1" t="str">
        <f>MID('Filter Data'!A356,2,LEN('Filter Data'!A356)-2)</f>
        <v>12-Jan-2022</v>
      </c>
      <c r="B365">
        <f>'Filter Data'!R356</f>
        <v>86.498999999999995</v>
      </c>
      <c r="C365">
        <f t="shared" si="15"/>
        <v>1.2266707859961454E-2</v>
      </c>
      <c r="D365">
        <f>C365-SET_TRI!C366</f>
        <v>5.6596710173655524E-3</v>
      </c>
      <c r="E365">
        <f t="shared" si="16"/>
        <v>1.0421020789258668E-2</v>
      </c>
      <c r="F365">
        <f t="shared" ca="1" si="17"/>
        <v>1.5050963922581586</v>
      </c>
      <c r="G365">
        <f ca="1">S0*EXP(Drift*(A365-$A$11)+Volatility*SUM($F$12:F365))</f>
        <v>98.293484657894737</v>
      </c>
    </row>
    <row r="366" spans="1:7" x14ac:dyDescent="0.25">
      <c r="A366" s="1" t="str">
        <f>MID('Filter Data'!A357,2,LEN('Filter Data'!A357)-2)</f>
        <v>13-Jan-2022</v>
      </c>
      <c r="B366">
        <f>'Filter Data'!R357</f>
        <v>86.280600000000007</v>
      </c>
      <c r="C366">
        <f t="shared" si="15"/>
        <v>-2.52488468074762E-3</v>
      </c>
      <c r="D366">
        <f>C366-SET_TRI!C367</f>
        <v>-1.1084264696769378E-3</v>
      </c>
      <c r="E366">
        <f t="shared" si="16"/>
        <v>-3.058674925200163E-3</v>
      </c>
      <c r="F366">
        <f t="shared" ca="1" si="17"/>
        <v>9.6787055171444633E-2</v>
      </c>
      <c r="G366">
        <f ca="1">S0*EXP(Drift*(A366-$A$11)+Volatility*SUM($F$12:F366))</f>
        <v>98.444948830214358</v>
      </c>
    </row>
    <row r="367" spans="1:7" x14ac:dyDescent="0.25">
      <c r="A367" s="1" t="str">
        <f>MID('Filter Data'!A358,2,LEN('Filter Data'!A358)-2)</f>
        <v>14-Jan-2022</v>
      </c>
      <c r="B367">
        <f>'Filter Data'!R358</f>
        <v>86.011499999999998</v>
      </c>
      <c r="C367">
        <f t="shared" si="15"/>
        <v>-3.1188934708382735E-3</v>
      </c>
      <c r="D367">
        <f>C367-SET_TRI!C368</f>
        <v>-3.6924017187254903E-5</v>
      </c>
      <c r="E367">
        <f t="shared" si="16"/>
        <v>-3.8603788126844014E-3</v>
      </c>
      <c r="F367">
        <f t="shared" ca="1" si="17"/>
        <v>-1.6110443576368045</v>
      </c>
      <c r="G367">
        <f ca="1">S0*EXP(Drift*(A367-$A$11)+Volatility*SUM($F$12:F367))</f>
        <v>97.301082534544747</v>
      </c>
    </row>
    <row r="368" spans="1:7" x14ac:dyDescent="0.25">
      <c r="A368" s="1" t="str">
        <f>MID('Filter Data'!A359,2,LEN('Filter Data'!A359)-2)</f>
        <v>18-Jan-2022</v>
      </c>
      <c r="B368">
        <f>'Filter Data'!R359</f>
        <v>85.204700000000003</v>
      </c>
      <c r="C368">
        <f t="shared" si="15"/>
        <v>-9.3801410276532268E-3</v>
      </c>
      <c r="D368">
        <f>C368-SET_TRI!C369</f>
        <v>-3.0522170802508887E-3</v>
      </c>
      <c r="E368">
        <f t="shared" si="16"/>
        <v>-9.5371558580711665E-3</v>
      </c>
      <c r="F368">
        <f t="shared" ca="1" si="17"/>
        <v>1.3039736616734344E-2</v>
      </c>
      <c r="G368">
        <f ca="1">S0*EXP(Drift*(A368-$A$11)+Volatility*SUM($F$12:F368))</f>
        <v>97.618952232075955</v>
      </c>
    </row>
    <row r="369" spans="1:7" x14ac:dyDescent="0.25">
      <c r="A369" s="1" t="str">
        <f>MID('Filter Data'!A360,2,LEN('Filter Data'!A360)-2)</f>
        <v>19-Jan-2022</v>
      </c>
      <c r="B369">
        <f>'Filter Data'!R360</f>
        <v>84.453100000000006</v>
      </c>
      <c r="C369">
        <f t="shared" si="15"/>
        <v>-8.8211096336234529E-3</v>
      </c>
      <c r="D369">
        <f>C369-SET_TRI!C370</f>
        <v>-1.040577386810645E-2</v>
      </c>
      <c r="E369">
        <f t="shared" si="16"/>
        <v>-7.5527449049986907E-3</v>
      </c>
      <c r="F369">
        <f t="shared" ca="1" si="17"/>
        <v>-0.63626562741627402</v>
      </c>
      <c r="G369">
        <f ca="1">S0*EXP(Drift*(A369-$A$11)+Volatility*SUM($F$12:F369))</f>
        <v>97.215865650666117</v>
      </c>
    </row>
    <row r="370" spans="1:7" x14ac:dyDescent="0.25">
      <c r="A370" s="1" t="str">
        <f>MID('Filter Data'!A361,2,LEN('Filter Data'!A361)-2)</f>
        <v>20-Jan-2022</v>
      </c>
      <c r="B370">
        <f>'Filter Data'!R361</f>
        <v>83.457800000000006</v>
      </c>
      <c r="C370">
        <f t="shared" si="15"/>
        <v>-1.1785239381384463E-2</v>
      </c>
      <c r="D370">
        <f>C370-SET_TRI!C371</f>
        <v>-1.3080089302768562E-2</v>
      </c>
      <c r="E370">
        <f t="shared" si="16"/>
        <v>-9.9984976734324767E-3</v>
      </c>
      <c r="F370">
        <f t="shared" ca="1" si="17"/>
        <v>0.2583805678664205</v>
      </c>
      <c r="G370">
        <f ca="1">S0*EXP(Drift*(A370-$A$11)+Volatility*SUM($F$12:F370))</f>
        <v>97.487602578700205</v>
      </c>
    </row>
    <row r="371" spans="1:7" x14ac:dyDescent="0.25">
      <c r="A371" s="1" t="str">
        <f>MID('Filter Data'!A362,2,LEN('Filter Data'!A362)-2)</f>
        <v>21-Jan-2022</v>
      </c>
      <c r="B371">
        <f>'Filter Data'!R362</f>
        <v>83.488399999999999</v>
      </c>
      <c r="C371">
        <f t="shared" si="15"/>
        <v>3.6665236802303238E-4</v>
      </c>
      <c r="D371">
        <f>C371-SET_TRI!C372</f>
        <v>3.7872783199710981E-3</v>
      </c>
      <c r="E371">
        <f t="shared" si="16"/>
        <v>-1.1160987311000506E-3</v>
      </c>
      <c r="F371">
        <f t="shared" ca="1" si="17"/>
        <v>1.2299816452553403</v>
      </c>
      <c r="G371">
        <f ca="1">S0*EXP(Drift*(A371-$A$11)+Volatility*SUM($F$12:F371))</f>
        <v>98.498522448824588</v>
      </c>
    </row>
    <row r="372" spans="1:7" x14ac:dyDescent="0.25">
      <c r="A372" s="1" t="str">
        <f>MID('Filter Data'!A363,2,LEN('Filter Data'!A363)-2)</f>
        <v>24-Jan-2022</v>
      </c>
      <c r="B372">
        <f>'Filter Data'!R363</f>
        <v>83.230900000000005</v>
      </c>
      <c r="C372">
        <f t="shared" si="15"/>
        <v>-3.084260807489342E-3</v>
      </c>
      <c r="D372">
        <f>C372-SET_TRI!C373</f>
        <v>-1.1516440542657311E-3</v>
      </c>
      <c r="E372">
        <f t="shared" si="16"/>
        <v>-3.6096739545125431E-3</v>
      </c>
      <c r="F372">
        <f t="shared" ca="1" si="17"/>
        <v>1.2561229733179877</v>
      </c>
      <c r="G372">
        <f ca="1">S0*EXP(Drift*(A372-$A$11)+Volatility*SUM($F$12:F372))</f>
        <v>99.697501590985382</v>
      </c>
    </row>
    <row r="373" spans="1:7" x14ac:dyDescent="0.25">
      <c r="A373" s="1" t="str">
        <f>MID('Filter Data'!A364,2,LEN('Filter Data'!A364)-2)</f>
        <v>25-Jan-2022</v>
      </c>
      <c r="B373">
        <f>'Filter Data'!R364</f>
        <v>83.623699999999999</v>
      </c>
      <c r="C373">
        <f t="shared" si="15"/>
        <v>4.7194010878170729E-3</v>
      </c>
      <c r="D373">
        <f>C373-SET_TRI!C374</f>
        <v>4.4220316710266456E-3</v>
      </c>
      <c r="E373">
        <f t="shared" si="16"/>
        <v>3.1136123243731464E-3</v>
      </c>
      <c r="F373">
        <f t="shared" ca="1" si="17"/>
        <v>-0.27530005949227299</v>
      </c>
      <c r="G373">
        <f ca="1">S0*EXP(Drift*(A373-$A$11)+Volatility*SUM($F$12:F373))</f>
        <v>99.563791481162383</v>
      </c>
    </row>
    <row r="374" spans="1:7" x14ac:dyDescent="0.25">
      <c r="A374" s="1" t="str">
        <f>MID('Filter Data'!A365,2,LEN('Filter Data'!A365)-2)</f>
        <v>27-Jan-2022</v>
      </c>
      <c r="B374">
        <f>'Filter Data'!R365</f>
        <v>83.694999999999993</v>
      </c>
      <c r="C374">
        <f t="shared" si="15"/>
        <v>8.5262909916678767E-4</v>
      </c>
      <c r="D374">
        <f>C374-SET_TRI!C375</f>
        <v>-2.10734166655398E-3</v>
      </c>
      <c r="E374">
        <f t="shared" si="16"/>
        <v>5.1246397299674991E-4</v>
      </c>
      <c r="F374">
        <f t="shared" ca="1" si="17"/>
        <v>-0.97023549206135196</v>
      </c>
      <c r="G374">
        <f ca="1">S0*EXP(Drift*(A374-$A$11)+Volatility*SUM($F$12:F374))</f>
        <v>98.974710865420505</v>
      </c>
    </row>
    <row r="375" spans="1:7" x14ac:dyDescent="0.25">
      <c r="A375" s="1" t="str">
        <f>MID('Filter Data'!A366,2,LEN('Filter Data'!A366)-2)</f>
        <v>28-Jan-2022</v>
      </c>
      <c r="B375">
        <f>'Filter Data'!R366</f>
        <v>83.721500000000006</v>
      </c>
      <c r="C375">
        <f t="shared" si="15"/>
        <v>3.1662584383789774E-4</v>
      </c>
      <c r="D375">
        <f>C375-SET_TRI!C376</f>
        <v>-1.8044821347384071E-3</v>
      </c>
      <c r="E375">
        <f t="shared" si="16"/>
        <v>-8.2244178257347069E-5</v>
      </c>
      <c r="F375">
        <f t="shared" ca="1" si="17"/>
        <v>-0.3827094595895873</v>
      </c>
      <c r="G375">
        <f ca="1">S0*EXP(Drift*(A375-$A$11)+Volatility*SUM($F$12:F375))</f>
        <v>98.759779218112158</v>
      </c>
    </row>
    <row r="376" spans="1:7" x14ac:dyDescent="0.25">
      <c r="A376" s="1" t="str">
        <f>MID('Filter Data'!A367,2,LEN('Filter Data'!A367)-2)</f>
        <v>07-Feb-2022</v>
      </c>
      <c r="B376">
        <f>'Filter Data'!R367</f>
        <v>84.224199999999996</v>
      </c>
      <c r="C376">
        <f t="shared" si="15"/>
        <v>6.0044313587309132E-3</v>
      </c>
      <c r="D376">
        <f>C376-SET_TRI!C377</f>
        <v>-1.0017603483913076E-2</v>
      </c>
      <c r="E376">
        <f t="shared" si="16"/>
        <v>7.1975549289588639E-3</v>
      </c>
      <c r="F376">
        <f t="shared" ca="1" si="17"/>
        <v>-2.17183086761638</v>
      </c>
      <c r="G376">
        <f ca="1">S0*EXP(Drift*(A376-$A$11)+Volatility*SUM($F$12:F376))</f>
        <v>97.882815129223985</v>
      </c>
    </row>
    <row r="377" spans="1:7" x14ac:dyDescent="0.25">
      <c r="A377" s="1" t="str">
        <f>MID('Filter Data'!A368,2,LEN('Filter Data'!A368)-2)</f>
        <v>08-Feb-2022</v>
      </c>
      <c r="B377">
        <f>'Filter Data'!R368</f>
        <v>84.462699999999998</v>
      </c>
      <c r="C377">
        <f t="shared" si="15"/>
        <v>2.8317276982150253E-3</v>
      </c>
      <c r="D377">
        <f>C377-SET_TRI!C378</f>
        <v>-2.4769575003310992E-3</v>
      </c>
      <c r="E377">
        <f t="shared" si="16"/>
        <v>2.5632072018973761E-3</v>
      </c>
      <c r="F377">
        <f t="shared" ca="1" si="17"/>
        <v>0.30219809200432252</v>
      </c>
      <c r="G377">
        <f ca="1">S0*EXP(Drift*(A377-$A$11)+Volatility*SUM($F$12:F377))</f>
        <v>98.189732931832694</v>
      </c>
    </row>
    <row r="378" spans="1:7" x14ac:dyDescent="0.25">
      <c r="A378" s="1" t="str">
        <f>MID('Filter Data'!A369,2,LEN('Filter Data'!A369)-2)</f>
        <v>09-Feb-2022</v>
      </c>
      <c r="B378">
        <f>'Filter Data'!R369</f>
        <v>85.516599999999997</v>
      </c>
      <c r="C378">
        <f t="shared" si="15"/>
        <v>1.2477697255711679E-2</v>
      </c>
      <c r="D378">
        <f>C378-SET_TRI!C379</f>
        <v>-5.611589918817347E-3</v>
      </c>
      <c r="E378">
        <f t="shared" si="16"/>
        <v>1.2816779461504372E-2</v>
      </c>
      <c r="F378">
        <f t="shared" ca="1" si="17"/>
        <v>0.29145173961968002</v>
      </c>
      <c r="G378">
        <f ca="1">S0*EXP(Drift*(A378-$A$11)+Volatility*SUM($F$12:F378))</f>
        <v>98.489415442992893</v>
      </c>
    </row>
    <row r="379" spans="1:7" x14ac:dyDescent="0.25">
      <c r="A379" s="1" t="str">
        <f>MID('Filter Data'!A370,2,LEN('Filter Data'!A370)-2)</f>
        <v>10-Feb-2022</v>
      </c>
      <c r="B379">
        <f>'Filter Data'!R370</f>
        <v>85.417299999999997</v>
      </c>
      <c r="C379">
        <f t="shared" si="15"/>
        <v>-1.1611780636741815E-3</v>
      </c>
      <c r="D379">
        <f>C379-SET_TRI!C380</f>
        <v>-2.1949524362752399E-3</v>
      </c>
      <c r="E379">
        <f t="shared" si="16"/>
        <v>-1.4843611219938807E-3</v>
      </c>
      <c r="F379">
        <f t="shared" ca="1" si="17"/>
        <v>-1.8746755019426289</v>
      </c>
      <c r="G379">
        <f ca="1">S0*EXP(Drift*(A379-$A$11)+Volatility*SUM($F$12:F379))</f>
        <v>97.146474211532365</v>
      </c>
    </row>
    <row r="380" spans="1:7" x14ac:dyDescent="0.25">
      <c r="A380" s="1" t="str">
        <f>MID('Filter Data'!A371,2,LEN('Filter Data'!A371)-2)</f>
        <v>11-Feb-2022</v>
      </c>
      <c r="B380">
        <f>'Filter Data'!R371</f>
        <v>85.070800000000006</v>
      </c>
      <c r="C380">
        <f t="shared" si="15"/>
        <v>-4.0565552879802081E-3</v>
      </c>
      <c r="D380">
        <f>C380-SET_TRI!C381</f>
        <v>-2.5716852919826965E-3</v>
      </c>
      <c r="E380">
        <f t="shared" si="16"/>
        <v>-4.3067141857151912E-3</v>
      </c>
      <c r="F380">
        <f t="shared" ca="1" si="17"/>
        <v>-0.71965899586404503</v>
      </c>
      <c r="G380">
        <f ca="1">S0*EXP(Drift*(A380-$A$11)+Volatility*SUM($F$12:F380))</f>
        <v>96.682872811654462</v>
      </c>
    </row>
    <row r="381" spans="1:7" x14ac:dyDescent="0.25">
      <c r="A381" s="1" t="str">
        <f>MID('Filter Data'!A372,2,LEN('Filter Data'!A372)-2)</f>
        <v>14-Feb-2022</v>
      </c>
      <c r="B381">
        <f>'Filter Data'!R372</f>
        <v>84.325100000000006</v>
      </c>
      <c r="C381">
        <f t="shared" si="15"/>
        <v>-8.7656399140480547E-3</v>
      </c>
      <c r="D381">
        <f>C381-SET_TRI!C382</f>
        <v>-2.6282520475844487E-3</v>
      </c>
      <c r="E381">
        <f t="shared" si="16"/>
        <v>-9.0048341725639247E-3</v>
      </c>
      <c r="F381">
        <f t="shared" ca="1" si="17"/>
        <v>6.1004595454060766</v>
      </c>
      <c r="G381">
        <f ca="1">S0*EXP(Drift*(A381-$A$11)+Volatility*SUM($F$12:F381))</f>
        <v>101.60113120816484</v>
      </c>
    </row>
    <row r="382" spans="1:7" x14ac:dyDescent="0.25">
      <c r="A382" s="1" t="str">
        <f>MID('Filter Data'!A373,2,LEN('Filter Data'!A373)-2)</f>
        <v>15-Feb-2022</v>
      </c>
      <c r="B382">
        <f>'Filter Data'!R373</f>
        <v>85.248599999999996</v>
      </c>
      <c r="C382">
        <f t="shared" si="15"/>
        <v>1.0951662079262164E-2</v>
      </c>
      <c r="D382">
        <f>C382-SET_TRI!C383</f>
        <v>2.5162871531003769E-3</v>
      </c>
      <c r="E382">
        <f t="shared" si="16"/>
        <v>9.715274050588649E-3</v>
      </c>
      <c r="F382">
        <f t="shared" ca="1" si="17"/>
        <v>1.1900567205497878</v>
      </c>
      <c r="G382">
        <f ca="1">S0*EXP(Drift*(A382-$A$11)+Volatility*SUM($F$12:F382))</f>
        <v>102.62296946615194</v>
      </c>
    </row>
    <row r="383" spans="1:7" x14ac:dyDescent="0.25">
      <c r="A383" s="1" t="str">
        <f>MID('Filter Data'!A374,2,LEN('Filter Data'!A374)-2)</f>
        <v>17-Feb-2022</v>
      </c>
      <c r="B383">
        <f>'Filter Data'!R374</f>
        <v>85.503299999999996</v>
      </c>
      <c r="C383">
        <f t="shared" si="15"/>
        <v>2.9877323498567684E-3</v>
      </c>
      <c r="D383">
        <f>C383-SET_TRI!C384</f>
        <v>-3.0698724343494249E-3</v>
      </c>
      <c r="E383">
        <f t="shared" si="16"/>
        <v>2.8341397519129523E-3</v>
      </c>
      <c r="F383">
        <f t="shared" ca="1" si="17"/>
        <v>0.71774451693637664</v>
      </c>
      <c r="G383">
        <f ca="1">S0*EXP(Drift*(A383-$A$11)+Volatility*SUM($F$12:F383))</f>
        <v>103.35823661418522</v>
      </c>
    </row>
    <row r="384" spans="1:7" x14ac:dyDescent="0.25">
      <c r="A384" s="1" t="str">
        <f>MID('Filter Data'!A375,2,LEN('Filter Data'!A375)-2)</f>
        <v>18-Feb-2022</v>
      </c>
      <c r="B384">
        <f>'Filter Data'!R375</f>
        <v>85.683999999999997</v>
      </c>
      <c r="C384">
        <f t="shared" si="15"/>
        <v>2.113368723780271E-3</v>
      </c>
      <c r="D384">
        <f>C384-SET_TRI!C385</f>
        <v>1.1561007534415962E-3</v>
      </c>
      <c r="E384">
        <f t="shared" si="16"/>
        <v>1.1406329584255656E-3</v>
      </c>
      <c r="F384">
        <f t="shared" ca="1" si="17"/>
        <v>-2.1884280517630725</v>
      </c>
      <c r="G384">
        <f ca="1">S0*EXP(Drift*(A384-$A$11)+Volatility*SUM($F$12:F384))</f>
        <v>101.70147104267942</v>
      </c>
    </row>
    <row r="385" spans="1:7" x14ac:dyDescent="0.25">
      <c r="A385" s="1" t="str">
        <f>MID('Filter Data'!A376,2,LEN('Filter Data'!A376)-2)</f>
        <v>22-Feb-2022</v>
      </c>
      <c r="B385">
        <f>'Filter Data'!R376</f>
        <v>83.843500000000006</v>
      </c>
      <c r="C385">
        <f t="shared" si="15"/>
        <v>-2.1480089631669759E-2</v>
      </c>
      <c r="D385">
        <f>C385-SET_TRI!C386</f>
        <v>-3.0396279597671334E-3</v>
      </c>
      <c r="E385">
        <f t="shared" si="16"/>
        <v>-2.1639544679185569E-2</v>
      </c>
      <c r="F385">
        <f t="shared" ca="1" si="17"/>
        <v>2.0790732427028793</v>
      </c>
      <c r="G385">
        <f ca="1">S0*EXP(Drift*(A385-$A$11)+Volatility*SUM($F$12:F385))</f>
        <v>103.67953159715682</v>
      </c>
    </row>
    <row r="386" spans="1:7" x14ac:dyDescent="0.25">
      <c r="A386" s="1" t="str">
        <f>MID('Filter Data'!A377,2,LEN('Filter Data'!A377)-2)</f>
        <v>23-Feb-2022</v>
      </c>
      <c r="B386">
        <f>'Filter Data'!R377</f>
        <v>85.045400000000001</v>
      </c>
      <c r="C386">
        <f t="shared" si="15"/>
        <v>1.4335040879734204E-2</v>
      </c>
      <c r="D386">
        <f>C386-SET_TRI!C387</f>
        <v>8.8708363814514087E-3</v>
      </c>
      <c r="E386">
        <f t="shared" si="16"/>
        <v>1.1866916313446553E-2</v>
      </c>
      <c r="F386">
        <f t="shared" ca="1" si="17"/>
        <v>-0.88721955849057532</v>
      </c>
      <c r="G386">
        <f ca="1">S0*EXP(Drift*(A386-$A$11)+Volatility*SUM($F$12:F386))</f>
        <v>103.05093157644886</v>
      </c>
    </row>
    <row r="387" spans="1:7" x14ac:dyDescent="0.25">
      <c r="A387" s="1" t="str">
        <f>MID('Filter Data'!A378,2,LEN('Filter Data'!A378)-2)</f>
        <v>24-Feb-2022</v>
      </c>
      <c r="B387">
        <f>'Filter Data'!R378</f>
        <v>82.831999999999994</v>
      </c>
      <c r="C387">
        <f t="shared" si="15"/>
        <v>-2.6026099001239422E-2</v>
      </c>
      <c r="D387">
        <f>C387-SET_TRI!C388</f>
        <v>-9.7975497001042515E-3</v>
      </c>
      <c r="E387">
        <f t="shared" si="16"/>
        <v>-2.4875629642351637E-2</v>
      </c>
      <c r="F387">
        <f t="shared" ca="1" si="17"/>
        <v>-0.1487797876168106</v>
      </c>
      <c r="G387">
        <f ca="1">S0*EXP(Drift*(A387-$A$11)+Volatility*SUM($F$12:F387))</f>
        <v>103.0136173839802</v>
      </c>
    </row>
    <row r="388" spans="1:7" x14ac:dyDescent="0.25">
      <c r="A388" s="1" t="str">
        <f>MID('Filter Data'!A379,2,LEN('Filter Data'!A379)-2)</f>
        <v>25-Feb-2022</v>
      </c>
      <c r="B388">
        <f>'Filter Data'!R379</f>
        <v>83.479900000000001</v>
      </c>
      <c r="C388">
        <f t="shared" si="15"/>
        <v>7.8218562874252349E-3</v>
      </c>
      <c r="D388">
        <f>C388-SET_TRI!C389</f>
        <v>1.0289181144845262E-4</v>
      </c>
      <c r="E388">
        <f t="shared" si="16"/>
        <v>7.0532696896947319E-3</v>
      </c>
      <c r="F388">
        <f t="shared" ca="1" si="17"/>
        <v>0.59399257535410344</v>
      </c>
      <c r="G388">
        <f ca="1">S0*EXP(Drift*(A388-$A$11)+Volatility*SUM($F$12:F388))</f>
        <v>103.57042229550976</v>
      </c>
    </row>
    <row r="389" spans="1:7" x14ac:dyDescent="0.25">
      <c r="A389" s="1" t="str">
        <f>MID('Filter Data'!A380,2,LEN('Filter Data'!A380)-2)</f>
        <v>02-Mar-2022</v>
      </c>
      <c r="B389">
        <f>'Filter Data'!R380</f>
        <v>83.627399999999994</v>
      </c>
      <c r="C389">
        <f t="shared" si="15"/>
        <v>1.7668923896649821E-3</v>
      </c>
      <c r="D389">
        <f>C389-SET_TRI!C390</f>
        <v>-9.7759987805067124E-3</v>
      </c>
      <c r="E389">
        <f t="shared" si="16"/>
        <v>2.9131844176149501E-3</v>
      </c>
      <c r="F389">
        <f t="shared" ca="1" si="17"/>
        <v>1.3351641210982532</v>
      </c>
      <c r="G389">
        <f ca="1">S0*EXP(Drift*(A389-$A$11)+Volatility*SUM($F$12:F389))</f>
        <v>105.06122836318077</v>
      </c>
    </row>
    <row r="390" spans="1:7" x14ac:dyDescent="0.25">
      <c r="A390" s="1" t="str">
        <f>MID('Filter Data'!A381,2,LEN('Filter Data'!A381)-2)</f>
        <v>04-Mar-2022</v>
      </c>
      <c r="B390">
        <f>'Filter Data'!R381</f>
        <v>82.6233</v>
      </c>
      <c r="C390">
        <f t="shared" si="15"/>
        <v>-1.2006830297247004E-2</v>
      </c>
      <c r="D390">
        <f>C390-SET_TRI!C391</f>
        <v>-1.4966636867355804E-3</v>
      </c>
      <c r="E390">
        <f t="shared" si="16"/>
        <v>-1.246536642872813E-2</v>
      </c>
      <c r="F390">
        <f t="shared" ca="1" si="17"/>
        <v>-1.2812397528702519</v>
      </c>
      <c r="G390">
        <f ca="1">S0*EXP(Drift*(A390-$A$11)+Volatility*SUM($F$12:F390))</f>
        <v>104.18835800959549</v>
      </c>
    </row>
    <row r="391" spans="1:7" x14ac:dyDescent="0.25">
      <c r="A391" s="1" t="str">
        <f>MID('Filter Data'!A382,2,LEN('Filter Data'!A382)-2)</f>
        <v>07-Mar-2022</v>
      </c>
      <c r="B391">
        <f>'Filter Data'!R382</f>
        <v>79.958299999999994</v>
      </c>
      <c r="C391">
        <f t="shared" si="15"/>
        <v>-3.2254824002430384E-2</v>
      </c>
      <c r="D391">
        <f>C391-SET_TRI!C392</f>
        <v>-6.4124207679692284E-3</v>
      </c>
      <c r="E391">
        <f t="shared" si="16"/>
        <v>-3.176051243545059E-2</v>
      </c>
      <c r="F391">
        <f t="shared" ca="1" si="17"/>
        <v>-1.5742738634935096</v>
      </c>
      <c r="G391">
        <f ca="1">S0*EXP(Drift*(A391-$A$11)+Volatility*SUM($F$12:F391))</f>
        <v>103.16999614207666</v>
      </c>
    </row>
    <row r="392" spans="1:7" x14ac:dyDescent="0.25">
      <c r="A392" s="1" t="str">
        <f>MID('Filter Data'!A383,2,LEN('Filter Data'!A383)-2)</f>
        <v>08-Mar-2022</v>
      </c>
      <c r="B392">
        <f>'Filter Data'!R383</f>
        <v>79.553600000000003</v>
      </c>
      <c r="C392">
        <f t="shared" si="15"/>
        <v>-5.0613882486244856E-3</v>
      </c>
      <c r="D392">
        <f>C392-SET_TRI!C393</f>
        <v>-4.5419832177597446E-3</v>
      </c>
      <c r="E392">
        <f t="shared" si="16"/>
        <v>-4.9296336765043145E-3</v>
      </c>
      <c r="F392">
        <f t="shared" ca="1" si="17"/>
        <v>0.25532233604154925</v>
      </c>
      <c r="G392">
        <f ca="1">S0*EXP(Drift*(A392-$A$11)+Volatility*SUM($F$12:F392))</f>
        <v>103.45592552013314</v>
      </c>
    </row>
    <row r="393" spans="1:7" x14ac:dyDescent="0.25">
      <c r="A393" s="1" t="str">
        <f>MID('Filter Data'!A384,2,LEN('Filter Data'!A384)-2)</f>
        <v>09-Mar-2022</v>
      </c>
      <c r="B393">
        <f>'Filter Data'!R384</f>
        <v>81.226399999999998</v>
      </c>
      <c r="C393">
        <f t="shared" si="15"/>
        <v>2.1027332515436072E-2</v>
      </c>
      <c r="D393">
        <f>C393-SET_TRI!C394</f>
        <v>8.3684829127075571E-3</v>
      </c>
      <c r="E393">
        <f t="shared" si="16"/>
        <v>1.8656581830444101E-2</v>
      </c>
      <c r="F393">
        <f t="shared" ca="1" si="17"/>
        <v>0.60032875515771189</v>
      </c>
      <c r="G393">
        <f ca="1">S0*EXP(Drift*(A393-$A$11)+Volatility*SUM($F$12:F393))</f>
        <v>104.02022570273793</v>
      </c>
    </row>
    <row r="394" spans="1:7" x14ac:dyDescent="0.25">
      <c r="A394" s="1" t="str">
        <f>MID('Filter Data'!A385,2,LEN('Filter Data'!A385)-2)</f>
        <v>10-Mar-2022</v>
      </c>
      <c r="B394">
        <f>'Filter Data'!R385</f>
        <v>81.443899999999999</v>
      </c>
      <c r="C394">
        <f t="shared" si="15"/>
        <v>2.6777008460303689E-3</v>
      </c>
      <c r="D394">
        <f>C394-SET_TRI!C395</f>
        <v>-7.9522873498697562E-4</v>
      </c>
      <c r="E394">
        <f t="shared" si="16"/>
        <v>2.0832017960508427E-3</v>
      </c>
      <c r="F394">
        <f t="shared" ca="1" si="17"/>
        <v>-0.47920115600605867</v>
      </c>
      <c r="G394">
        <f ca="1">S0*EXP(Drift*(A394-$A$11)+Volatility*SUM($F$12:F394))</f>
        <v>103.71679797116721</v>
      </c>
    </row>
    <row r="395" spans="1:7" x14ac:dyDescent="0.25">
      <c r="A395" s="1" t="str">
        <f>MID('Filter Data'!A386,2,LEN('Filter Data'!A386)-2)</f>
        <v>11-Mar-2022</v>
      </c>
      <c r="B395">
        <f>'Filter Data'!R386</f>
        <v>81.950299999999999</v>
      </c>
      <c r="C395">
        <f t="shared" si="15"/>
        <v>6.2177768991907223E-3</v>
      </c>
      <c r="D395">
        <f>C395-SET_TRI!C396</f>
        <v>-1.2666828411443546E-3</v>
      </c>
      <c r="E395">
        <f t="shared" si="16"/>
        <v>5.7146623404621903E-3</v>
      </c>
      <c r="F395">
        <f t="shared" ca="1" si="17"/>
        <v>-1.8746663397435203E-2</v>
      </c>
      <c r="G395">
        <f ca="1">S0*EXP(Drift*(A395-$A$11)+Volatility*SUM($F$12:F395))</f>
        <v>103.78371115233844</v>
      </c>
    </row>
    <row r="396" spans="1:7" x14ac:dyDescent="0.25">
      <c r="A396" s="1" t="str">
        <f>MID('Filter Data'!A387,2,LEN('Filter Data'!A387)-2)</f>
        <v>14-Mar-2022</v>
      </c>
      <c r="B396">
        <f>'Filter Data'!R387</f>
        <v>81.596000000000004</v>
      </c>
      <c r="C396">
        <f t="shared" si="15"/>
        <v>-4.3233520804682223E-3</v>
      </c>
      <c r="D396">
        <f>C396-SET_TRI!C397</f>
        <v>-7.5023509213282113E-3</v>
      </c>
      <c r="E396">
        <f t="shared" si="16"/>
        <v>-3.6177734754820169E-3</v>
      </c>
      <c r="F396">
        <f t="shared" ca="1" si="17"/>
        <v>-0.15844060523563069</v>
      </c>
      <c r="G396">
        <f ca="1">S0*EXP(Drift*(A396-$A$11)+Volatility*SUM($F$12:F396))</f>
        <v>103.90243406711431</v>
      </c>
    </row>
    <row r="397" spans="1:7" x14ac:dyDescent="0.25">
      <c r="A397" s="1" t="str">
        <f>MID('Filter Data'!A388,2,LEN('Filter Data'!A388)-2)</f>
        <v>15-Mar-2022</v>
      </c>
      <c r="B397">
        <f>'Filter Data'!R388</f>
        <v>80.6417</v>
      </c>
      <c r="C397">
        <f t="shared" ref="C397:C447" si="18">(B397-B396)/B396</f>
        <v>-1.1695426246384668E-2</v>
      </c>
      <c r="D397">
        <f>C397-SET_TRI!C398</f>
        <v>-2.1389131158638126E-3</v>
      </c>
      <c r="E397">
        <f t="shared" ref="E397:E447" si="19">C397-($B$4+$B$5*D397)</f>
        <v>-1.2029471708316863E-2</v>
      </c>
      <c r="F397">
        <f t="shared" ref="F397:F447" ca="1" si="20">SQRT(A397-A396)*_xlfn.NORM.INV(RAND(),0,1)</f>
        <v>-0.4880636363463291</v>
      </c>
      <c r="G397">
        <f ca="1">S0*EXP(Drift*(A397-$A$11)+Volatility*SUM($F$12:F397))</f>
        <v>103.59223913945769</v>
      </c>
    </row>
    <row r="398" spans="1:7" x14ac:dyDescent="0.25">
      <c r="A398" s="1" t="str">
        <f>MID('Filter Data'!A389,2,LEN('Filter Data'!A389)-2)</f>
        <v>16-Mar-2022</v>
      </c>
      <c r="B398">
        <f>'Filter Data'!R389</f>
        <v>82.697400000000002</v>
      </c>
      <c r="C398">
        <f t="shared" si="18"/>
        <v>2.5491774106944691E-2</v>
      </c>
      <c r="D398">
        <f>C398-SET_TRI!C399</f>
        <v>1.2253392457574458E-2</v>
      </c>
      <c r="E398">
        <f t="shared" si="19"/>
        <v>2.2367990459301459E-2</v>
      </c>
      <c r="F398">
        <f t="shared" ca="1" si="20"/>
        <v>-3.4987206579012997E-2</v>
      </c>
      <c r="G398">
        <f ca="1">S0*EXP(Drift*(A398-$A$11)+Volatility*SUM($F$12:F398))</f>
        <v>103.6460342513797</v>
      </c>
    </row>
    <row r="399" spans="1:7" x14ac:dyDescent="0.25">
      <c r="A399" s="1" t="str">
        <f>MID('Filter Data'!A390,2,LEN('Filter Data'!A390)-2)</f>
        <v>17-Mar-2022</v>
      </c>
      <c r="B399">
        <f>'Filter Data'!R390</f>
        <v>83.669399999999996</v>
      </c>
      <c r="C399">
        <f t="shared" si="18"/>
        <v>1.1753694795725068E-2</v>
      </c>
      <c r="D399">
        <f>C399-SET_TRI!C400</f>
        <v>4.4546751785375892E-3</v>
      </c>
      <c r="E399">
        <f t="shared" si="19"/>
        <v>1.0141578565222152E-2</v>
      </c>
      <c r="F399">
        <f t="shared" ca="1" si="20"/>
        <v>0.43672043084807377</v>
      </c>
      <c r="G399">
        <f ca="1">S0*EXP(Drift*(A399-$A$11)+Volatility*SUM($F$12:F399))</f>
        <v>104.079404141382</v>
      </c>
    </row>
    <row r="400" spans="1:7" x14ac:dyDescent="0.25">
      <c r="A400" s="1" t="str">
        <f>MID('Filter Data'!A391,2,LEN('Filter Data'!A391)-2)</f>
        <v>21-Mar-2022</v>
      </c>
      <c r="B400">
        <f>'Filter Data'!R391</f>
        <v>83.300799999999995</v>
      </c>
      <c r="C400">
        <f t="shared" si="18"/>
        <v>-4.4054337667056385E-3</v>
      </c>
      <c r="D400">
        <f>C400-SET_TRI!C401</f>
        <v>3.6364647231319699E-3</v>
      </c>
      <c r="E400">
        <f t="shared" si="19"/>
        <v>-5.8589518532387846E-3</v>
      </c>
      <c r="F400">
        <f t="shared" ca="1" si="20"/>
        <v>1.8790879698144434</v>
      </c>
      <c r="G400">
        <f ca="1">S0*EXP(Drift*(A400-$A$11)+Volatility*SUM($F$12:F400))</f>
        <v>105.93949963012695</v>
      </c>
    </row>
    <row r="401" spans="1:7" x14ac:dyDescent="0.25">
      <c r="A401" s="1" t="str">
        <f>MID('Filter Data'!A392,2,LEN('Filter Data'!A392)-2)</f>
        <v>22-Mar-2022</v>
      </c>
      <c r="B401">
        <f>'Filter Data'!R392</f>
        <v>83.339600000000004</v>
      </c>
      <c r="C401">
        <f t="shared" si="18"/>
        <v>4.6578184123092516E-4</v>
      </c>
      <c r="D401">
        <f>C401-SET_TRI!C402</f>
        <v>-1.1739517950573159E-3</v>
      </c>
      <c r="E401">
        <f t="shared" si="19"/>
        <v>-5.5307276121999713E-5</v>
      </c>
      <c r="F401">
        <f t="shared" ca="1" si="20"/>
        <v>-0.49791810467485553</v>
      </c>
      <c r="G401">
        <f ca="1">S0*EXP(Drift*(A401-$A$11)+Volatility*SUM($F$12:F401))</f>
        <v>105.61516201056062</v>
      </c>
    </row>
    <row r="402" spans="1:7" x14ac:dyDescent="0.25">
      <c r="A402" s="1" t="str">
        <f>MID('Filter Data'!A393,2,LEN('Filter Data'!A393)-2)</f>
        <v>23-Mar-2022</v>
      </c>
      <c r="B402">
        <f>'Filter Data'!R393</f>
        <v>83.226799999999997</v>
      </c>
      <c r="C402">
        <f t="shared" si="18"/>
        <v>-1.3534982169341719E-3</v>
      </c>
      <c r="D402">
        <f>C402-SET_TRI!C403</f>
        <v>2.5243754283814446E-3</v>
      </c>
      <c r="E402">
        <f t="shared" si="19"/>
        <v>-2.5914540396135186E-3</v>
      </c>
      <c r="F402">
        <f t="shared" ca="1" si="20"/>
        <v>0.64241787698976205</v>
      </c>
      <c r="G402">
        <f ca="1">S0*EXP(Drift*(A402-$A$11)+Volatility*SUM($F$12:F402))</f>
        <v>106.225861581481</v>
      </c>
    </row>
    <row r="403" spans="1:7" x14ac:dyDescent="0.25">
      <c r="A403" s="1" t="str">
        <f>MID('Filter Data'!A394,2,LEN('Filter Data'!A394)-2)</f>
        <v>24-Mar-2022</v>
      </c>
      <c r="B403">
        <f>'Filter Data'!R394</f>
        <v>83.437700000000007</v>
      </c>
      <c r="C403">
        <f t="shared" si="18"/>
        <v>2.5340395161175177E-3</v>
      </c>
      <c r="D403">
        <f>C403-SET_TRI!C404</f>
        <v>-1.1705918945678823E-3</v>
      </c>
      <c r="E403">
        <f t="shared" si="19"/>
        <v>2.0122991311377534E-3</v>
      </c>
      <c r="F403">
        <f t="shared" ca="1" si="20"/>
        <v>0.4042777546357596</v>
      </c>
      <c r="G403">
        <f ca="1">S0*EXP(Drift*(A403-$A$11)+Volatility*SUM($F$12:F403))</f>
        <v>106.643218962042</v>
      </c>
    </row>
    <row r="404" spans="1:7" x14ac:dyDescent="0.25">
      <c r="A404" s="1" t="str">
        <f>MID('Filter Data'!A395,2,LEN('Filter Data'!A395)-2)</f>
        <v>25-Mar-2022</v>
      </c>
      <c r="B404">
        <f>'Filter Data'!R395</f>
        <v>83.1</v>
      </c>
      <c r="C404">
        <f t="shared" si="18"/>
        <v>-4.0473311225023255E-3</v>
      </c>
      <c r="D404">
        <f>C404-SET_TRI!C405</f>
        <v>-5.5449443809682921E-4</v>
      </c>
      <c r="E404">
        <f t="shared" si="19"/>
        <v>-4.688492999171982E-3</v>
      </c>
      <c r="F404">
        <f t="shared" ca="1" si="20"/>
        <v>-0.87616369984099052</v>
      </c>
      <c r="G404">
        <f ca="1">S0*EXP(Drift*(A404-$A$11)+Volatility*SUM($F$12:F404))</f>
        <v>106.00572697763359</v>
      </c>
    </row>
    <row r="405" spans="1:7" x14ac:dyDescent="0.25">
      <c r="A405" s="1" t="str">
        <f>MID('Filter Data'!A396,2,LEN('Filter Data'!A396)-2)</f>
        <v>28-Mar-2022</v>
      </c>
      <c r="B405">
        <f>'Filter Data'!R396</f>
        <v>83.517700000000005</v>
      </c>
      <c r="C405">
        <f t="shared" si="18"/>
        <v>5.026474127557288E-3</v>
      </c>
      <c r="D405">
        <f>C405-SET_TRI!C406</f>
        <v>1.4372805156527219E-3</v>
      </c>
      <c r="E405">
        <f t="shared" si="19"/>
        <v>3.9992357729067294E-3</v>
      </c>
      <c r="F405">
        <f t="shared" ca="1" si="20"/>
        <v>0.53600922697160669</v>
      </c>
      <c r="G405">
        <f ca="1">S0*EXP(Drift*(A405-$A$11)+Volatility*SUM($F$12:F405))</f>
        <v>106.69933418056742</v>
      </c>
    </row>
    <row r="406" spans="1:7" x14ac:dyDescent="0.25">
      <c r="A406" s="1" t="str">
        <f>MID('Filter Data'!A397,2,LEN('Filter Data'!A397)-2)</f>
        <v>29-Mar-2022</v>
      </c>
      <c r="B406">
        <f>'Filter Data'!R397</f>
        <v>83.534199999999998</v>
      </c>
      <c r="C406">
        <f t="shared" si="18"/>
        <v>1.9756291181382532E-4</v>
      </c>
      <c r="D406">
        <f>C406-SET_TRI!C407</f>
        <v>-4.1159717198022269E-3</v>
      </c>
      <c r="E406">
        <f t="shared" si="19"/>
        <v>2.4674137843513796E-4</v>
      </c>
      <c r="F406">
        <f t="shared" ca="1" si="20"/>
        <v>-0.41147071112098016</v>
      </c>
      <c r="G406">
        <f ca="1">S0*EXP(Drift*(A406-$A$11)+Volatility*SUM($F$12:F406))</f>
        <v>106.44391427061218</v>
      </c>
    </row>
    <row r="407" spans="1:7" x14ac:dyDescent="0.25">
      <c r="A407" s="1" t="str">
        <f>MID('Filter Data'!A398,2,LEN('Filter Data'!A398)-2)</f>
        <v>30-Mar-2022</v>
      </c>
      <c r="B407">
        <f>'Filter Data'!R398</f>
        <v>84.054199999999994</v>
      </c>
      <c r="C407">
        <f t="shared" si="18"/>
        <v>6.2249952713977754E-3</v>
      </c>
      <c r="D407">
        <f>C407-SET_TRI!C408</f>
        <v>2.9221323665066645E-4</v>
      </c>
      <c r="E407">
        <f t="shared" si="19"/>
        <v>5.4197114810899697E-3</v>
      </c>
      <c r="F407">
        <f t="shared" ca="1" si="20"/>
        <v>0.29305972074818881</v>
      </c>
      <c r="G407">
        <f ca="1">S0*EXP(Drift*(A407-$A$11)+Volatility*SUM($F$12:F407))</f>
        <v>106.77011885403954</v>
      </c>
    </row>
    <row r="408" spans="1:7" x14ac:dyDescent="0.25">
      <c r="A408" s="1" t="str">
        <f>MID('Filter Data'!A399,2,LEN('Filter Data'!A399)-2)</f>
        <v>31-Mar-2022</v>
      </c>
      <c r="B408">
        <f>'Filter Data'!R399</f>
        <v>83.924400000000006</v>
      </c>
      <c r="C408">
        <f t="shared" si="18"/>
        <v>-1.5442416916702415E-3</v>
      </c>
      <c r="D408">
        <f>C408-SET_TRI!C409</f>
        <v>1.5422944492733846E-3</v>
      </c>
      <c r="E408">
        <f t="shared" si="19"/>
        <v>-2.5918354632592762E-3</v>
      </c>
      <c r="F408">
        <f t="shared" ca="1" si="20"/>
        <v>2.7925220963462144E-2</v>
      </c>
      <c r="G408">
        <f ca="1">S0*EXP(Drift*(A408-$A$11)+Volatility*SUM($F$12:F408))</f>
        <v>106.87762830923586</v>
      </c>
    </row>
    <row r="409" spans="1:7" x14ac:dyDescent="0.25">
      <c r="A409" s="1" t="str">
        <f>MID('Filter Data'!A400,2,LEN('Filter Data'!A400)-2)</f>
        <v>01-Apr-2022</v>
      </c>
      <c r="B409">
        <f>'Filter Data'!R400</f>
        <v>83.942999999999998</v>
      </c>
      <c r="C409">
        <f t="shared" si="18"/>
        <v>2.2162803666147363E-4</v>
      </c>
      <c r="D409">
        <f>C409-SET_TRI!C410</f>
        <v>-3.6858409787735688E-3</v>
      </c>
      <c r="E409">
        <f t="shared" si="19"/>
        <v>1.8743194269046492E-4</v>
      </c>
      <c r="F409">
        <f t="shared" ca="1" si="20"/>
        <v>-2.2074097609156844</v>
      </c>
      <c r="G409">
        <f ca="1">S0*EXP(Drift*(A409-$A$11)+Volatility*SUM($F$12:F409))</f>
        <v>105.14898975241029</v>
      </c>
    </row>
    <row r="410" spans="1:7" x14ac:dyDescent="0.25">
      <c r="A410" s="1" t="str">
        <f>MID('Filter Data'!A401,2,LEN('Filter Data'!A401)-2)</f>
        <v>07-Apr-2022</v>
      </c>
      <c r="B410">
        <f>'Filter Data'!R401</f>
        <v>81.899299999999997</v>
      </c>
      <c r="C410">
        <f t="shared" si="18"/>
        <v>-2.4346282596523848E-2</v>
      </c>
      <c r="D410">
        <f>C410-SET_TRI!C411</f>
        <v>-8.5841362392535606E-3</v>
      </c>
      <c r="E410">
        <f t="shared" si="19"/>
        <v>-2.3431015710896383E-2</v>
      </c>
      <c r="F410">
        <f t="shared" ca="1" si="20"/>
        <v>-0.54011171429703508</v>
      </c>
      <c r="G410">
        <f ca="1">S0*EXP(Drift*(A410-$A$11)+Volatility*SUM($F$12:F410))</f>
        <v>105.20764411089931</v>
      </c>
    </row>
    <row r="411" spans="1:7" x14ac:dyDescent="0.25">
      <c r="A411" s="1" t="str">
        <f>MID('Filter Data'!A402,2,LEN('Filter Data'!A402)-2)</f>
        <v>08-Apr-2022</v>
      </c>
      <c r="B411">
        <f>'Filter Data'!R402</f>
        <v>82.454800000000006</v>
      </c>
      <c r="C411">
        <f t="shared" si="18"/>
        <v>6.7827197546256098E-3</v>
      </c>
      <c r="D411">
        <f>C411-SET_TRI!C412</f>
        <v>6.7023262860206809E-3</v>
      </c>
      <c r="E411">
        <f t="shared" si="19"/>
        <v>4.7349291917020749E-3</v>
      </c>
      <c r="F411">
        <f t="shared" ca="1" si="20"/>
        <v>-1.9305105511127869</v>
      </c>
      <c r="G411">
        <f ca="1">S0*EXP(Drift*(A411-$A$11)+Volatility*SUM($F$12:F411))</f>
        <v>103.72823111350588</v>
      </c>
    </row>
    <row r="412" spans="1:7" x14ac:dyDescent="0.25">
      <c r="A412" s="1" t="str">
        <f>MID('Filter Data'!A403,2,LEN('Filter Data'!A403)-2)</f>
        <v>12-Apr-2022</v>
      </c>
      <c r="B412">
        <f>'Filter Data'!R403</f>
        <v>81.245900000000006</v>
      </c>
      <c r="C412">
        <f t="shared" si="18"/>
        <v>-1.4661365984757707E-2</v>
      </c>
      <c r="D412">
        <f>C412-SET_TRI!C413</f>
        <v>-4.9393231978167532E-3</v>
      </c>
      <c r="E412">
        <f t="shared" si="19"/>
        <v>-1.4452592862036411E-2</v>
      </c>
      <c r="F412">
        <f t="shared" ca="1" si="20"/>
        <v>-0.34273689429571197</v>
      </c>
      <c r="G412">
        <f ca="1">S0*EXP(Drift*(A412-$A$11)+Volatility*SUM($F$12:F412))</f>
        <v>103.78073675661297</v>
      </c>
    </row>
    <row r="413" spans="1:7" x14ac:dyDescent="0.25">
      <c r="A413" s="1" t="str">
        <f>MID('Filter Data'!A404,2,LEN('Filter Data'!A404)-2)</f>
        <v>19-Apr-2022</v>
      </c>
      <c r="B413">
        <f>'Filter Data'!R404</f>
        <v>81.944000000000003</v>
      </c>
      <c r="C413">
        <f t="shared" si="18"/>
        <v>8.5924335874179077E-3</v>
      </c>
      <c r="D413">
        <f>C413-SET_TRI!C414</f>
        <v>1.2647378281296733E-2</v>
      </c>
      <c r="E413">
        <f t="shared" si="19"/>
        <v>5.3922815433799145E-3</v>
      </c>
      <c r="F413">
        <f t="shared" ca="1" si="20"/>
        <v>-2.2552345040219093</v>
      </c>
      <c r="G413">
        <f ca="1">S0*EXP(Drift*(A413-$A$11)+Volatility*SUM($F$12:F413))</f>
        <v>102.54939355626097</v>
      </c>
    </row>
    <row r="414" spans="1:7" x14ac:dyDescent="0.25">
      <c r="A414" s="1" t="str">
        <f>MID('Filter Data'!A405,2,LEN('Filter Data'!A405)-2)</f>
        <v>20-Apr-2022</v>
      </c>
      <c r="B414">
        <f>'Filter Data'!R405</f>
        <v>82.374300000000005</v>
      </c>
      <c r="C414">
        <f t="shared" si="18"/>
        <v>5.2511471248657933E-3</v>
      </c>
      <c r="D414">
        <f>C414-SET_TRI!C415</f>
        <v>2.180090739688406E-3</v>
      </c>
      <c r="E414">
        <f t="shared" si="19"/>
        <v>4.0799258596137984E-3</v>
      </c>
      <c r="F414">
        <f t="shared" ca="1" si="20"/>
        <v>-0.26139439333554321</v>
      </c>
      <c r="G414">
        <f ca="1">S0*EXP(Drift*(A414-$A$11)+Volatility*SUM($F$12:F414))</f>
        <v>102.42288887964142</v>
      </c>
    </row>
    <row r="415" spans="1:7" x14ac:dyDescent="0.25">
      <c r="A415" s="1" t="str">
        <f>MID('Filter Data'!A406,2,LEN('Filter Data'!A406)-2)</f>
        <v>21-Apr-2022</v>
      </c>
      <c r="B415">
        <f>'Filter Data'!R406</f>
        <v>82.845100000000002</v>
      </c>
      <c r="C415">
        <f t="shared" si="18"/>
        <v>5.7153748195735441E-3</v>
      </c>
      <c r="D415">
        <f>C415-SET_TRI!C416</f>
        <v>5.4780610164714173E-4</v>
      </c>
      <c r="E415">
        <f t="shared" si="19"/>
        <v>4.8605480862092838E-3</v>
      </c>
      <c r="F415">
        <f t="shared" ca="1" si="20"/>
        <v>1.3530860511564105</v>
      </c>
      <c r="G415">
        <f ca="1">S0*EXP(Drift*(A415-$A$11)+Volatility*SUM($F$12:F415))</f>
        <v>103.58370032411248</v>
      </c>
    </row>
    <row r="416" spans="1:7" x14ac:dyDescent="0.25">
      <c r="A416" s="1" t="str">
        <f>MID('Filter Data'!A407,2,LEN('Filter Data'!A407)-2)</f>
        <v>22-Apr-2022</v>
      </c>
      <c r="B416">
        <f>'Filter Data'!R407</f>
        <v>82.613600000000005</v>
      </c>
      <c r="C416">
        <f t="shared" si="18"/>
        <v>-2.7943716647091613E-3</v>
      </c>
      <c r="D416">
        <f>C416-SET_TRI!C417</f>
        <v>-2.2002105066639115E-4</v>
      </c>
      <c r="E416">
        <f t="shared" si="19"/>
        <v>-3.5003663213846068E-3</v>
      </c>
      <c r="F416">
        <f t="shared" ca="1" si="20"/>
        <v>-0.74414992152834847</v>
      </c>
      <c r="G416">
        <f ca="1">S0*EXP(Drift*(A416-$A$11)+Volatility*SUM($F$12:F416))</f>
        <v>103.06982692253467</v>
      </c>
    </row>
    <row r="417" spans="1:7" x14ac:dyDescent="0.25">
      <c r="A417" s="1" t="str">
        <f>MID('Filter Data'!A408,2,LEN('Filter Data'!A408)-2)</f>
        <v>25-Apr-2022</v>
      </c>
      <c r="B417">
        <f>'Filter Data'!R408</f>
        <v>81.357699999999994</v>
      </c>
      <c r="C417">
        <f t="shared" si="18"/>
        <v>-1.5202097475476326E-2</v>
      </c>
      <c r="D417">
        <f>C417-SET_TRI!C418</f>
        <v>-2.4129054282215137E-3</v>
      </c>
      <c r="E417">
        <f t="shared" si="19"/>
        <v>-1.5483033530269041E-2</v>
      </c>
      <c r="F417">
        <f t="shared" ca="1" si="20"/>
        <v>-0.48839756183253635</v>
      </c>
      <c r="G417">
        <f ca="1">S0*EXP(Drift*(A417-$A$11)+Volatility*SUM($F$12:F417))</f>
        <v>102.92437228382927</v>
      </c>
    </row>
    <row r="418" spans="1:7" x14ac:dyDescent="0.25">
      <c r="A418" s="1" t="str">
        <f>MID('Filter Data'!A409,2,LEN('Filter Data'!A409)-2)</f>
        <v>26-Apr-2022</v>
      </c>
      <c r="B418">
        <f>'Filter Data'!R409</f>
        <v>80.930199999999999</v>
      </c>
      <c r="C418">
        <f t="shared" si="18"/>
        <v>-5.2545733225004511E-3</v>
      </c>
      <c r="D418">
        <f>C418-SET_TRI!C419</f>
        <v>-3.3164732860450213E-3</v>
      </c>
      <c r="E418">
        <f t="shared" si="19"/>
        <v>-5.3603659478065457E-3</v>
      </c>
      <c r="F418">
        <f t="shared" ca="1" si="20"/>
        <v>2.5136350876964881</v>
      </c>
      <c r="G418">
        <f ca="1">S0*EXP(Drift*(A418-$A$11)+Volatility*SUM($F$12:F418))</f>
        <v>105.03069913904703</v>
      </c>
    </row>
    <row r="419" spans="1:7" x14ac:dyDescent="0.25">
      <c r="A419" s="1" t="str">
        <f>MID('Filter Data'!A410,2,LEN('Filter Data'!A410)-2)</f>
        <v>27-Apr-2022</v>
      </c>
      <c r="B419">
        <f>'Filter Data'!R410</f>
        <v>80.282300000000006</v>
      </c>
      <c r="C419">
        <f t="shared" si="18"/>
        <v>-8.0056641402096226E-3</v>
      </c>
      <c r="D419">
        <f>C419-SET_TRI!C420</f>
        <v>-5.5634010416886403E-3</v>
      </c>
      <c r="E419">
        <f t="shared" si="19"/>
        <v>-7.6759226442821085E-3</v>
      </c>
      <c r="F419">
        <f t="shared" ca="1" si="20"/>
        <v>-0.12860843820372761</v>
      </c>
      <c r="G419">
        <f ca="1">S0*EXP(Drift*(A419-$A$11)+Volatility*SUM($F$12:F419))</f>
        <v>105.00907203964159</v>
      </c>
    </row>
    <row r="420" spans="1:7" x14ac:dyDescent="0.25">
      <c r="A420" s="1" t="str">
        <f>MID('Filter Data'!A411,2,LEN('Filter Data'!A411)-2)</f>
        <v>28-Apr-2022</v>
      </c>
      <c r="B420">
        <f>'Filter Data'!R411</f>
        <v>81.433899999999994</v>
      </c>
      <c r="C420">
        <f t="shared" si="18"/>
        <v>1.4344382261096003E-2</v>
      </c>
      <c r="D420">
        <f>C420-SET_TRI!C421</f>
        <v>8.8647957333005296E-3</v>
      </c>
      <c r="E420">
        <f t="shared" si="19"/>
        <v>1.1877428586207717E-2</v>
      </c>
      <c r="F420">
        <f t="shared" ca="1" si="20"/>
        <v>0.45255756250525175</v>
      </c>
      <c r="G420">
        <f ca="1">S0*EXP(Drift*(A420-$A$11)+Volatility*SUM($F$12:F420))</f>
        <v>105.46107602336355</v>
      </c>
    </row>
    <row r="421" spans="1:7" x14ac:dyDescent="0.25">
      <c r="A421" s="1" t="str">
        <f>MID('Filter Data'!A412,2,LEN('Filter Data'!A412)-2)</f>
        <v>10-May-2022</v>
      </c>
      <c r="B421">
        <f>'Filter Data'!R412</f>
        <v>79.349199999999996</v>
      </c>
      <c r="C421">
        <f t="shared" si="18"/>
        <v>-2.5599903725598283E-2</v>
      </c>
      <c r="D421">
        <f>C421-SET_TRI!C422</f>
        <v>-8.7664844775860278E-3</v>
      </c>
      <c r="E421">
        <f t="shared" si="19"/>
        <v>-2.4649291297800559E-2</v>
      </c>
      <c r="F421">
        <f t="shared" ca="1" si="20"/>
        <v>-3.128440857615153</v>
      </c>
      <c r="G421">
        <f ca="1">S0*EXP(Drift*(A421-$A$11)+Volatility*SUM($F$12:F421))</f>
        <v>103.91713984753626</v>
      </c>
    </row>
    <row r="422" spans="1:7" x14ac:dyDescent="0.25">
      <c r="A422" s="1" t="str">
        <f>MID('Filter Data'!A413,2,LEN('Filter Data'!A413)-2)</f>
        <v>11-May-2022</v>
      </c>
      <c r="B422">
        <f>'Filter Data'!R413</f>
        <v>78.675700000000006</v>
      </c>
      <c r="C422">
        <f t="shared" si="18"/>
        <v>-8.4877982386714675E-3</v>
      </c>
      <c r="D422">
        <f>C422-SET_TRI!C423</f>
        <v>-4.5216800495411838E-3</v>
      </c>
      <c r="E422">
        <f t="shared" si="19"/>
        <v>-8.3599791391120483E-3</v>
      </c>
      <c r="F422">
        <f t="shared" ca="1" si="20"/>
        <v>-1.5403384385475931</v>
      </c>
      <c r="G422">
        <f ca="1">S0*EXP(Drift*(A422-$A$11)+Volatility*SUM($F$12:F422))</f>
        <v>102.76595117496252</v>
      </c>
    </row>
    <row r="423" spans="1:7" x14ac:dyDescent="0.25">
      <c r="A423" s="1" t="str">
        <f>MID('Filter Data'!A414,2,LEN('Filter Data'!A414)-2)</f>
        <v>12-May-2022</v>
      </c>
      <c r="B423">
        <f>'Filter Data'!R414</f>
        <v>77.501300000000001</v>
      </c>
      <c r="C423">
        <f t="shared" si="18"/>
        <v>-1.4927099472899582E-2</v>
      </c>
      <c r="D423">
        <f>C423-SET_TRI!C424</f>
        <v>-3.1269248031967414E-3</v>
      </c>
      <c r="E423">
        <f t="shared" si="19"/>
        <v>-1.5069633302590703E-2</v>
      </c>
      <c r="F423">
        <f t="shared" ca="1" si="20"/>
        <v>-0.61459183091853031</v>
      </c>
      <c r="G423">
        <f ca="1">S0*EXP(Drift*(A423-$A$11)+Volatility*SUM($F$12:F423))</f>
        <v>102.35879253192201</v>
      </c>
    </row>
    <row r="424" spans="1:7" x14ac:dyDescent="0.25">
      <c r="A424" s="1" t="str">
        <f>MID('Filter Data'!A415,2,LEN('Filter Data'!A415)-2)</f>
        <v>13-May-2022</v>
      </c>
      <c r="B424">
        <f>'Filter Data'!R415</f>
        <v>78.696399999999997</v>
      </c>
      <c r="C424">
        <f t="shared" si="18"/>
        <v>1.5420386496742589E-2</v>
      </c>
      <c r="D424">
        <f>C424-SET_TRI!C425</f>
        <v>1.2532977295773986E-2</v>
      </c>
      <c r="E424">
        <f t="shared" si="19"/>
        <v>1.2242409412523737E-2</v>
      </c>
      <c r="F424">
        <f t="shared" ca="1" si="20"/>
        <v>-0.21400568545086526</v>
      </c>
      <c r="G424">
        <f ca="1">S0*EXP(Drift*(A424-$A$11)+Volatility*SUM($F$12:F424))</f>
        <v>102.2700517564342</v>
      </c>
    </row>
    <row r="425" spans="1:7" x14ac:dyDescent="0.25">
      <c r="A425" s="1" t="str">
        <f>MID('Filter Data'!A416,2,LEN('Filter Data'!A416)-2)</f>
        <v>17-May-2022</v>
      </c>
      <c r="B425">
        <f>'Filter Data'!R416</f>
        <v>80.475499999999997</v>
      </c>
      <c r="C425">
        <f t="shared" si="18"/>
        <v>2.2607133236081951E-2</v>
      </c>
      <c r="D425">
        <f>C425-SET_TRI!C426</f>
        <v>4.2913742592777179E-3</v>
      </c>
      <c r="E425">
        <f t="shared" si="19"/>
        <v>2.1026670503199441E-2</v>
      </c>
      <c r="F425">
        <f t="shared" ca="1" si="20"/>
        <v>0.38168707109654615</v>
      </c>
      <c r="G425">
        <f ca="1">S0*EXP(Drift*(A425-$A$11)+Volatility*SUM($F$12:F425))</f>
        <v>102.8975252517499</v>
      </c>
    </row>
    <row r="426" spans="1:7" x14ac:dyDescent="0.25">
      <c r="A426" s="1" t="str">
        <f>MID('Filter Data'!A417,2,LEN('Filter Data'!A417)-2)</f>
        <v>18-May-2022</v>
      </c>
      <c r="B426">
        <f>'Filter Data'!R417</f>
        <v>81.129800000000003</v>
      </c>
      <c r="C426">
        <f t="shared" si="18"/>
        <v>8.1304247876683756E-3</v>
      </c>
      <c r="D426">
        <f>C426-SET_TRI!C427</f>
        <v>1.4355640342521778E-3</v>
      </c>
      <c r="E426">
        <f t="shared" si="19"/>
        <v>7.1035191478621296E-3</v>
      </c>
      <c r="F426">
        <f t="shared" ca="1" si="20"/>
        <v>-0.78525172106585484</v>
      </c>
      <c r="G426">
        <f ca="1">S0*EXP(Drift*(A426-$A$11)+Volatility*SUM($F$12:F426))</f>
        <v>102.35446794313195</v>
      </c>
    </row>
    <row r="427" spans="1:7" x14ac:dyDescent="0.25">
      <c r="A427" s="1" t="str">
        <f>MID('Filter Data'!A418,2,LEN('Filter Data'!A418)-2)</f>
        <v>19-May-2022</v>
      </c>
      <c r="B427">
        <f>'Filter Data'!R418</f>
        <v>79.811999999999998</v>
      </c>
      <c r="C427">
        <f t="shared" si="18"/>
        <v>-1.6243106725272408E-2</v>
      </c>
      <c r="D427">
        <f>C427-SET_TRI!C428</f>
        <v>-5.830426630360229E-3</v>
      </c>
      <c r="E427">
        <f t="shared" si="19"/>
        <v>-1.5861606219818726E-2</v>
      </c>
      <c r="F427">
        <f t="shared" ca="1" si="20"/>
        <v>-0.56606675043849997</v>
      </c>
      <c r="G427">
        <f ca="1">S0*EXP(Drift*(A427-$A$11)+Volatility*SUM($F$12:F427))</f>
        <v>101.98726187687558</v>
      </c>
    </row>
    <row r="428" spans="1:7" x14ac:dyDescent="0.25">
      <c r="A428" s="1" t="str">
        <f>MID('Filter Data'!A419,2,LEN('Filter Data'!A419)-2)</f>
        <v>20-May-2022</v>
      </c>
      <c r="B428">
        <f>'Filter Data'!R419</f>
        <v>80.747100000000003</v>
      </c>
      <c r="C428">
        <f t="shared" si="18"/>
        <v>1.1716283265674405E-2</v>
      </c>
      <c r="D428">
        <f>C428-SET_TRI!C429</f>
        <v>8.3308305941420975E-4</v>
      </c>
      <c r="E428">
        <f t="shared" si="19"/>
        <v>1.0806159761509568E-2</v>
      </c>
      <c r="F428">
        <f t="shared" ca="1" si="20"/>
        <v>0.77685687981065421</v>
      </c>
      <c r="G428">
        <f ca="1">S0*EXP(Drift*(A428-$A$11)+Volatility*SUM($F$12:F428))</f>
        <v>102.68384550664091</v>
      </c>
    </row>
    <row r="429" spans="1:7" x14ac:dyDescent="0.25">
      <c r="A429" s="1" t="str">
        <f>MID('Filter Data'!A420,2,LEN('Filter Data'!A420)-2)</f>
        <v>23-May-2022</v>
      </c>
      <c r="B429">
        <f>'Filter Data'!R420</f>
        <v>81.087299999999999</v>
      </c>
      <c r="C429">
        <f t="shared" si="18"/>
        <v>4.2131544043067281E-3</v>
      </c>
      <c r="D429">
        <f>C429-SET_TRI!C430</f>
        <v>-5.587612706080638E-3</v>
      </c>
      <c r="E429">
        <f t="shared" si="19"/>
        <v>4.547588977681029E-3</v>
      </c>
      <c r="F429">
        <f t="shared" ca="1" si="20"/>
        <v>-0.71636949356688329</v>
      </c>
      <c r="G429">
        <f ca="1">S0*EXP(Drift*(A429-$A$11)+Volatility*SUM($F$12:F429))</f>
        <v>102.35804847600851</v>
      </c>
    </row>
    <row r="430" spans="1:7" x14ac:dyDescent="0.25">
      <c r="A430" s="1" t="str">
        <f>MID('Filter Data'!A421,2,LEN('Filter Data'!A421)-2)</f>
        <v>24-May-2022</v>
      </c>
      <c r="B430">
        <f>'Filter Data'!R421</f>
        <v>80.238299999999995</v>
      </c>
      <c r="C430">
        <f t="shared" si="18"/>
        <v>-1.0470196935895064E-2</v>
      </c>
      <c r="D430">
        <f>C430-SET_TRI!C431</f>
        <v>-2.9910901543784554E-3</v>
      </c>
      <c r="E430">
        <f t="shared" si="19"/>
        <v>-1.0639060327921935E-2</v>
      </c>
      <c r="F430">
        <f t="shared" ca="1" si="20"/>
        <v>-1.5457820797183004</v>
      </c>
      <c r="G430">
        <f ca="1">S0*EXP(Drift*(A430-$A$11)+Volatility*SUM($F$12:F430))</f>
        <v>101.21986372241871</v>
      </c>
    </row>
    <row r="431" spans="1:7" x14ac:dyDescent="0.25">
      <c r="A431" s="1" t="str">
        <f>MID('Filter Data'!A422,2,LEN('Filter Data'!A422)-2)</f>
        <v>25-May-2022</v>
      </c>
      <c r="B431">
        <f>'Filter Data'!R422</f>
        <v>80.032200000000003</v>
      </c>
      <c r="C431">
        <f t="shared" si="18"/>
        <v>-2.5685987863650174E-3</v>
      </c>
      <c r="D431">
        <f>C431-SET_TRI!C432</f>
        <v>-4.2511663599243939E-4</v>
      </c>
      <c r="E431">
        <f t="shared" si="19"/>
        <v>-3.2348386599596484E-3</v>
      </c>
      <c r="F431">
        <f t="shared" ca="1" si="20"/>
        <v>-0.84476313399856162</v>
      </c>
      <c r="G431">
        <f ca="1">S0*EXP(Drift*(A431-$A$11)+Volatility*SUM($F$12:F431))</f>
        <v>100.63926367061019</v>
      </c>
    </row>
    <row r="432" spans="1:7" x14ac:dyDescent="0.25">
      <c r="A432" s="1" t="str">
        <f>MID('Filter Data'!A423,2,LEN('Filter Data'!A423)-2)</f>
        <v>27-May-2022</v>
      </c>
      <c r="B432">
        <f>'Filter Data'!R423</f>
        <v>81.160600000000002</v>
      </c>
      <c r="C432">
        <f t="shared" si="18"/>
        <v>1.4099325021678764E-2</v>
      </c>
      <c r="D432">
        <f>C432-SET_TRI!C433</f>
        <v>4.2573614155614926E-3</v>
      </c>
      <c r="E432">
        <f t="shared" si="19"/>
        <v>1.2525455181674717E-2</v>
      </c>
      <c r="F432">
        <f t="shared" ca="1" si="20"/>
        <v>0.81751118867306816</v>
      </c>
      <c r="G432">
        <f ca="1">S0*EXP(Drift*(A432-$A$11)+Volatility*SUM($F$12:F432))</f>
        <v>101.43866861907632</v>
      </c>
    </row>
    <row r="433" spans="1:7" x14ac:dyDescent="0.25">
      <c r="A433" s="1" t="str">
        <f>MID('Filter Data'!A424,2,LEN('Filter Data'!A424)-2)</f>
        <v>31-May-2022</v>
      </c>
      <c r="B433">
        <f>'Filter Data'!R424</f>
        <v>82.424899999999994</v>
      </c>
      <c r="C433">
        <f t="shared" si="18"/>
        <v>1.5577755709050839E-2</v>
      </c>
      <c r="D433">
        <f>C433-SET_TRI!C434</f>
        <v>3.5953788592673827E-5</v>
      </c>
      <c r="E433">
        <f t="shared" si="19"/>
        <v>1.4822144069188199E-2</v>
      </c>
      <c r="F433">
        <f t="shared" ca="1" si="20"/>
        <v>-1.3384023651644157</v>
      </c>
      <c r="G433">
        <f ca="1">S0*EXP(Drift*(A433-$A$11)+Volatility*SUM($F$12:F433))</f>
        <v>100.71039332632195</v>
      </c>
    </row>
    <row r="434" spans="1:7" x14ac:dyDescent="0.25">
      <c r="A434" s="1" t="str">
        <f>MID('Filter Data'!A425,2,LEN('Filter Data'!A425)-2)</f>
        <v>02-Jun-2022</v>
      </c>
      <c r="B434">
        <f>'Filter Data'!R425</f>
        <v>82.067800000000005</v>
      </c>
      <c r="C434">
        <f t="shared" si="18"/>
        <v>-4.332428671432886E-3</v>
      </c>
      <c r="D434">
        <f>C434-SET_TRI!C435</f>
        <v>1.9886644979798859E-3</v>
      </c>
      <c r="E434">
        <f t="shared" si="19"/>
        <v>-5.4665447561759997E-3</v>
      </c>
      <c r="F434">
        <f t="shared" ca="1" si="20"/>
        <v>1.9100662710600707</v>
      </c>
      <c r="G434">
        <f ca="1">S0*EXP(Drift*(A434-$A$11)+Volatility*SUM($F$12:F434))</f>
        <v>102.37297079078562</v>
      </c>
    </row>
    <row r="435" spans="1:7" x14ac:dyDescent="0.25">
      <c r="A435" s="1" t="str">
        <f>MID('Filter Data'!A426,2,LEN('Filter Data'!A426)-2)</f>
        <v>07-Jun-2022</v>
      </c>
      <c r="B435">
        <f>'Filter Data'!R426</f>
        <v>81.654200000000003</v>
      </c>
      <c r="C435">
        <f t="shared" si="18"/>
        <v>-5.0397354382596144E-3</v>
      </c>
      <c r="D435">
        <f>C435-SET_TRI!C436</f>
        <v>4.8309209435455826E-3</v>
      </c>
      <c r="E435">
        <f t="shared" si="19"/>
        <v>-6.7247814139308089E-3</v>
      </c>
      <c r="F435">
        <f t="shared" ca="1" si="20"/>
        <v>1.5859550047188018</v>
      </c>
      <c r="G435">
        <f ca="1">S0*EXP(Drift*(A435-$A$11)+Volatility*SUM($F$12:F435))</f>
        <v>104.04844526547696</v>
      </c>
    </row>
    <row r="436" spans="1:7" x14ac:dyDescent="0.25">
      <c r="A436" s="1" t="str">
        <f>MID('Filter Data'!A427,2,LEN('Filter Data'!A427)-2)</f>
        <v>08-Jun-2022</v>
      </c>
      <c r="B436">
        <f>'Filter Data'!R427</f>
        <v>81.763499999999993</v>
      </c>
      <c r="C436">
        <f t="shared" si="18"/>
        <v>1.3385716840038895E-3</v>
      </c>
      <c r="D436">
        <f>C436-SET_TRI!C437</f>
        <v>-1.291004191168469E-3</v>
      </c>
      <c r="E436">
        <f t="shared" si="19"/>
        <v>8.401714636795904E-4</v>
      </c>
      <c r="F436">
        <f t="shared" ca="1" si="20"/>
        <v>-0.27213382183376578</v>
      </c>
      <c r="G436">
        <f ca="1">S0*EXP(Drift*(A436-$A$11)+Volatility*SUM($F$12:F436))</f>
        <v>103.91144798682463</v>
      </c>
    </row>
    <row r="437" spans="1:7" x14ac:dyDescent="0.25">
      <c r="A437" s="1" t="str">
        <f>MID('Filter Data'!A428,2,LEN('Filter Data'!A428)-2)</f>
        <v>09-Jun-2022</v>
      </c>
      <c r="B437">
        <f>'Filter Data'!R428</f>
        <v>82.113200000000006</v>
      </c>
      <c r="C437">
        <f t="shared" si="18"/>
        <v>4.2769695524288078E-3</v>
      </c>
      <c r="D437">
        <f>C437-SET_TRI!C438</f>
        <v>-2.6351375744099181E-4</v>
      </c>
      <c r="E437">
        <f t="shared" si="19"/>
        <v>3.5794053215993066E-3</v>
      </c>
      <c r="F437">
        <f t="shared" ca="1" si="20"/>
        <v>-1.4542925391309776</v>
      </c>
      <c r="G437">
        <f ca="1">S0*EXP(Drift*(A437-$A$11)+Volatility*SUM($F$12:F437))</f>
        <v>102.82882718563816</v>
      </c>
    </row>
    <row r="438" spans="1:7" x14ac:dyDescent="0.25">
      <c r="A438" s="1" t="str">
        <f>MID('Filter Data'!A429,2,LEN('Filter Data'!A429)-2)</f>
        <v>10-Jun-2022</v>
      </c>
      <c r="B438">
        <f>'Filter Data'!R429</f>
        <v>81.596999999999994</v>
      </c>
      <c r="C438">
        <f t="shared" si="18"/>
        <v>-6.2864435925041517E-3</v>
      </c>
      <c r="D438">
        <f>C438-SET_TRI!C439</f>
        <v>-7.0188423315534557E-4</v>
      </c>
      <c r="E438">
        <f t="shared" si="19"/>
        <v>-6.8990361105425047E-3</v>
      </c>
      <c r="F438">
        <f t="shared" ca="1" si="20"/>
        <v>-0.99644936634248271</v>
      </c>
      <c r="G438">
        <f ca="1">S0*EXP(Drift*(A438-$A$11)+Volatility*SUM($F$12:F438))</f>
        <v>102.11895739970555</v>
      </c>
    </row>
    <row r="439" spans="1:7" x14ac:dyDescent="0.25">
      <c r="A439" s="1" t="str">
        <f>MID('Filter Data'!A430,2,LEN('Filter Data'!A430)-2)</f>
        <v>13-Jun-2022</v>
      </c>
      <c r="B439">
        <f>'Filter Data'!R430</f>
        <v>79.483500000000006</v>
      </c>
      <c r="C439">
        <f t="shared" si="18"/>
        <v>-2.5901687562042572E-2</v>
      </c>
      <c r="D439">
        <f>C439-SET_TRI!C440</f>
        <v>-6.8040592358997835E-3</v>
      </c>
      <c r="E439">
        <f t="shared" si="19"/>
        <v>-2.5331462599296941E-2</v>
      </c>
      <c r="F439">
        <f t="shared" ca="1" si="20"/>
        <v>-1.5076456836717111</v>
      </c>
      <c r="G439">
        <f ca="1">S0*EXP(Drift*(A439-$A$11)+Volatility*SUM($F$12:F439))</f>
        <v>101.173017642571</v>
      </c>
    </row>
    <row r="440" spans="1:7" x14ac:dyDescent="0.25">
      <c r="A440" s="1" t="str">
        <f>MID('Filter Data'!A431,2,LEN('Filter Data'!A431)-2)</f>
        <v>14-Jun-2022</v>
      </c>
      <c r="B440">
        <f>'Filter Data'!R431</f>
        <v>80.243600000000001</v>
      </c>
      <c r="C440">
        <f t="shared" si="18"/>
        <v>9.5629910610377528E-3</v>
      </c>
      <c r="D440">
        <f>C440-SET_TRI!C441</f>
        <v>7.556280255968665E-3</v>
      </c>
      <c r="E440">
        <f t="shared" si="19"/>
        <v>7.3496739960088086E-3</v>
      </c>
      <c r="F440">
        <f t="shared" ca="1" si="20"/>
        <v>1.3186023162684599</v>
      </c>
      <c r="G440">
        <f ca="1">S0*EXP(Drift*(A440-$A$11)+Volatility*SUM($F$12:F440))</f>
        <v>102.29234016190844</v>
      </c>
    </row>
    <row r="441" spans="1:7" x14ac:dyDescent="0.25">
      <c r="A441" s="1" t="str">
        <f>MID('Filter Data'!A432,2,LEN('Filter Data'!A432)-2)</f>
        <v>15-Jun-2022</v>
      </c>
      <c r="B441">
        <f>'Filter Data'!R432</f>
        <v>79.408699999999996</v>
      </c>
      <c r="C441">
        <f t="shared" si="18"/>
        <v>-1.0404568090165505E-2</v>
      </c>
      <c r="D441">
        <f>C441-SET_TRI!C442</f>
        <v>-5.4837524375673944E-3</v>
      </c>
      <c r="E441">
        <f t="shared" si="19"/>
        <v>-1.0090265312601899E-2</v>
      </c>
      <c r="F441">
        <f t="shared" ca="1" si="20"/>
        <v>1.1204392845320974</v>
      </c>
      <c r="G441">
        <f ca="1">S0*EXP(Drift*(A441-$A$11)+Volatility*SUM($F$12:F441))</f>
        <v>103.26543583823879</v>
      </c>
    </row>
    <row r="442" spans="1:7" x14ac:dyDescent="0.25">
      <c r="A442" s="1" t="str">
        <f>MID('Filter Data'!A433,2,LEN('Filter Data'!A433)-2)</f>
        <v>16-Jun-2022</v>
      </c>
      <c r="B442">
        <f>'Filter Data'!R433</f>
        <v>77.926599999999993</v>
      </c>
      <c r="C442">
        <f t="shared" si="18"/>
        <v>-1.8664201781416933E-2</v>
      </c>
      <c r="D442">
        <f>C442-SET_TRI!C443</f>
        <v>3.0853273228194089E-3</v>
      </c>
      <c r="E442">
        <f t="shared" si="19"/>
        <v>-2.0010889934178867E-2</v>
      </c>
      <c r="F442">
        <f t="shared" ca="1" si="20"/>
        <v>0.86733446902016953</v>
      </c>
      <c r="G442">
        <f ca="1">S0*EXP(Drift*(A442-$A$11)+Volatility*SUM($F$12:F442))</f>
        <v>104.04363234210929</v>
      </c>
    </row>
    <row r="443" spans="1:7" x14ac:dyDescent="0.25">
      <c r="A443" s="1" t="str">
        <f>MID('Filter Data'!A434,2,LEN('Filter Data'!A434)-2)</f>
        <v>17-Jun-2022</v>
      </c>
      <c r="B443">
        <f>'Filter Data'!R434</f>
        <v>76.877700000000004</v>
      </c>
      <c r="C443">
        <f t="shared" si="18"/>
        <v>-1.3460102198735594E-2</v>
      </c>
      <c r="D443">
        <f>C443-SET_TRI!C444</f>
        <v>-1.3613286919219153E-2</v>
      </c>
      <c r="E443">
        <f t="shared" si="19"/>
        <v>-1.1570007922041074E-2</v>
      </c>
      <c r="F443">
        <f t="shared" ca="1" si="20"/>
        <v>-2.4012649083680682</v>
      </c>
      <c r="G443">
        <f ca="1">S0*EXP(Drift*(A443-$A$11)+Volatility*SUM($F$12:F443))</f>
        <v>102.20726099851896</v>
      </c>
    </row>
    <row r="444" spans="1:7" x14ac:dyDescent="0.25">
      <c r="A444" s="1" t="str">
        <f>MID('Filter Data'!A435,2,LEN('Filter Data'!A435)-2)</f>
        <v>24-Jun-2022</v>
      </c>
      <c r="B444">
        <f>'Filter Data'!R435</f>
        <v>76.997</v>
      </c>
      <c r="C444">
        <f t="shared" si="18"/>
        <v>1.5518154159137893E-3</v>
      </c>
      <c r="D444">
        <f>C444-SET_TRI!C445</f>
        <v>-4.063421187801293E-3</v>
      </c>
      <c r="E444">
        <f t="shared" si="19"/>
        <v>1.5908077295900868E-3</v>
      </c>
      <c r="F444">
        <f t="shared" ca="1" si="20"/>
        <v>-0.33116150134849343</v>
      </c>
      <c r="G444">
        <f ca="1">S0*EXP(Drift*(A444-$A$11)+Volatility*SUM($F$12:F444))</f>
        <v>102.51087007368578</v>
      </c>
    </row>
    <row r="445" spans="1:7" x14ac:dyDescent="0.25">
      <c r="A445" s="1" t="str">
        <f>MID('Filter Data'!A436,2,LEN('Filter Data'!A436)-2)</f>
        <v>27-Jun-2022</v>
      </c>
      <c r="B445">
        <f>'Filter Data'!R436</f>
        <v>78.005899999999997</v>
      </c>
      <c r="C445">
        <f t="shared" si="18"/>
        <v>1.3103107913295284E-2</v>
      </c>
      <c r="D445">
        <f>C445-SET_TRI!C446</f>
        <v>4.3137390755113459E-3</v>
      </c>
      <c r="E445">
        <f t="shared" si="19"/>
        <v>1.1518310087501845E-2</v>
      </c>
      <c r="F445">
        <f t="shared" ca="1" si="20"/>
        <v>-3.0417808857430177</v>
      </c>
      <c r="G445">
        <f ca="1">S0*EXP(Drift*(A445-$A$11)+Volatility*SUM($F$12:F445))</f>
        <v>100.36170377765623</v>
      </c>
    </row>
    <row r="446" spans="1:7" x14ac:dyDescent="0.25">
      <c r="A446" s="1" t="str">
        <f>MID('Filter Data'!A437,2,LEN('Filter Data'!A437)-2)</f>
        <v>28-Jun-2022</v>
      </c>
      <c r="B446">
        <f>'Filter Data'!R437</f>
        <v>77.989199999999997</v>
      </c>
      <c r="C446">
        <f t="shared" si="18"/>
        <v>-2.1408637038993408E-4</v>
      </c>
      <c r="D446">
        <f>C446-SET_TRI!C447</f>
        <v>-1.0661634161246984E-2</v>
      </c>
      <c r="E446">
        <f t="shared" si="19"/>
        <v>1.1038731383302904E-3</v>
      </c>
      <c r="F446">
        <f t="shared" ca="1" si="20"/>
        <v>-1.1174411989531357</v>
      </c>
      <c r="G446">
        <f ca="1">S0*EXP(Drift*(A446-$A$11)+Volatility*SUM($F$12:F446))</f>
        <v>99.575511577698393</v>
      </c>
    </row>
    <row r="447" spans="1:7" x14ac:dyDescent="0.25">
      <c r="A447" s="1" t="str">
        <f>MID('Filter Data'!A438,2,LEN('Filter Data'!A438)-2)</f>
        <v>29-Jun-2022</v>
      </c>
      <c r="B447">
        <f>'Filter Data'!R438</f>
        <v>77.4251</v>
      </c>
      <c r="C447">
        <f t="shared" si="18"/>
        <v>-7.2330527816671574E-3</v>
      </c>
      <c r="D447">
        <f>C447-SET_TRI!C448</f>
        <v>-1.4077312856669091E-3</v>
      </c>
      <c r="E447">
        <f t="shared" si="19"/>
        <v>-7.7088271599282934E-3</v>
      </c>
      <c r="F447">
        <f t="shared" ca="1" si="20"/>
        <v>2.2582036090276527</v>
      </c>
      <c r="G447">
        <f ca="1">S0*EXP(Drift*(A447-$A$11)+Volatility*SUM($F$12:F447))</f>
        <v>101.4124803760063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67DE1-B710-4453-B73C-21E0E52995B6}">
  <dimension ref="A1:G656"/>
  <sheetViews>
    <sheetView topLeftCell="A11" workbookViewId="0">
      <selection activeCell="I35" sqref="A1:XFD1048576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List'!A18</f>
        <v>Europe Equity</v>
      </c>
    </row>
    <row r="2" spans="1:7" x14ac:dyDescent="0.25">
      <c r="A2" t="s">
        <v>56</v>
      </c>
      <c r="B2" t="str">
        <f>'Fund List'!B18</f>
        <v xml:space="preserve">TMB European Growth </v>
      </c>
    </row>
    <row r="3" spans="1:7" x14ac:dyDescent="0.25">
      <c r="A3" t="s">
        <v>522</v>
      </c>
      <c r="B3" t="str">
        <f>'Fund List'!C18</f>
        <v>TMBEG</v>
      </c>
    </row>
    <row r="4" spans="1:7" x14ac:dyDescent="0.25">
      <c r="A4" t="s">
        <v>530</v>
      </c>
      <c r="B4" s="11">
        <f>INTERCEPT(D12:D447,C12:C447)</f>
        <v>2.448042829733115E-4</v>
      </c>
    </row>
    <row r="5" spans="1:7" x14ac:dyDescent="0.25">
      <c r="A5" t="s">
        <v>528</v>
      </c>
      <c r="B5" s="11">
        <f>SLOPE(D12:D447,C12:C447)</f>
        <v>0.31031511018995073</v>
      </c>
    </row>
    <row r="6" spans="1:7" x14ac:dyDescent="0.25">
      <c r="A6" t="s">
        <v>529</v>
      </c>
      <c r="B6" s="11">
        <f>_xlfn.STDEV.S(E12:E447)</f>
        <v>1.4597056713961323E-2</v>
      </c>
    </row>
    <row r="7" spans="1:7" x14ac:dyDescent="0.25">
      <c r="A7" t="s">
        <v>527</v>
      </c>
      <c r="B7" s="11">
        <f>B4+B5*AVERAGE(D12:D447)</f>
        <v>3.6204273823990982E-4</v>
      </c>
    </row>
    <row r="8" spans="1:7" x14ac:dyDescent="0.25">
      <c r="A8" t="s">
        <v>536</v>
      </c>
      <c r="B8" s="11">
        <f>Return-0.5*Volatility*Volatility</f>
        <v>7.7211438026353817E-4</v>
      </c>
    </row>
    <row r="9" spans="1:7" x14ac:dyDescent="0.25">
      <c r="A9" t="s">
        <v>535</v>
      </c>
      <c r="B9" s="11">
        <f>SQRT(ABS(B5))*SET_TRI!B9</f>
        <v>9.7995397526562493E-3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Data'!S2</f>
        <v>13.0448</v>
      </c>
      <c r="G11">
        <f>S0</f>
        <v>13.0448</v>
      </c>
    </row>
    <row r="12" spans="1:7" x14ac:dyDescent="0.25">
      <c r="A12" s="1" t="str">
        <f>MID('Filter Data'!A3,2,LEN('Filter Data'!A3)-2)</f>
        <v>03-Jan-2020</v>
      </c>
      <c r="B12">
        <f>'Filter Data'!S3</f>
        <v>12.9964</v>
      </c>
      <c r="C12">
        <f>(B12-B11)/B11</f>
        <v>-3.710290690543426E-3</v>
      </c>
      <c r="D12">
        <f>C12-SET_TRI!C13</f>
        <v>-2.3187469800072125E-3</v>
      </c>
      <c r="E12">
        <f>C12-($B$4+$B$5*D12)</f>
        <v>-3.2355527489131841E-3</v>
      </c>
      <c r="F12">
        <f ca="1">SQRT(A12-A11)*_xlfn.NORM.INV(RAND(),0,1)</f>
        <v>-6.5531839186954183E-2</v>
      </c>
      <c r="G12">
        <f ca="1">S0*EXP(Drift*(A12-$A$11)+Volatility*SUM($F$12:F12))</f>
        <v>13.046495053817809</v>
      </c>
    </row>
    <row r="13" spans="1:7" x14ac:dyDescent="0.25">
      <c r="A13" s="1" t="str">
        <f>MID('Filter Data'!A4,2,LEN('Filter Data'!A4)-2)</f>
        <v>06-Jan-2020</v>
      </c>
      <c r="B13">
        <f>'Filter Data'!S4</f>
        <v>12.953900000000001</v>
      </c>
      <c r="C13">
        <f t="shared" ref="C13:C76" si="0">(B13-B12)/B12</f>
        <v>-3.2701363454494055E-3</v>
      </c>
      <c r="D13">
        <f>C13-SET_TRI!C14</f>
        <v>1.1245309516696693E-2</v>
      </c>
      <c r="E13">
        <f t="shared" ref="E13:E76" si="1">C13-($B$4+$B$5*D13)</f>
        <v>-7.0045300902165531E-3</v>
      </c>
      <c r="F13">
        <f t="shared" ref="F13:F76" ca="1" si="2">SQRT(A13-A12)*_xlfn.NORM.INV(RAND(),0,1)</f>
        <v>2.2902211135703805</v>
      </c>
      <c r="G13">
        <f ca="1">S0*EXP(Drift*(A13-$A$11)+Volatility*SUM($F$12:F13))</f>
        <v>13.37355133386451</v>
      </c>
    </row>
    <row r="14" spans="1:7" x14ac:dyDescent="0.25">
      <c r="A14" s="1" t="str">
        <f>MID('Filter Data'!A5,2,LEN('Filter Data'!A5)-2)</f>
        <v>07-Jan-2020</v>
      </c>
      <c r="B14">
        <f>'Filter Data'!S5</f>
        <v>13.0015</v>
      </c>
      <c r="C14">
        <f t="shared" si="0"/>
        <v>3.6745690487034171E-3</v>
      </c>
      <c r="D14">
        <f>C14-SET_TRI!C15</f>
        <v>-6.8947525849391792E-3</v>
      </c>
      <c r="E14">
        <f t="shared" si="1"/>
        <v>5.5693106738579547E-3</v>
      </c>
      <c r="F14">
        <f t="shared" ca="1" si="2"/>
        <v>0.38329701574759106</v>
      </c>
      <c r="G14">
        <f ca="1">S0*EXP(Drift*(A14-$A$11)+Volatility*SUM($F$12:F14))</f>
        <v>13.434247420389717</v>
      </c>
    </row>
    <row r="15" spans="1:7" x14ac:dyDescent="0.25">
      <c r="A15" s="1" t="str">
        <f>MID('Filter Data'!A6,2,LEN('Filter Data'!A6)-2)</f>
        <v>08-Jan-2020</v>
      </c>
      <c r="B15">
        <f>'Filter Data'!S6</f>
        <v>13.037599999999999</v>
      </c>
      <c r="C15">
        <f t="shared" si="0"/>
        <v>2.7766026996884478E-3</v>
      </c>
      <c r="D15">
        <f>C15-SET_TRI!C16</f>
        <v>1.9412398620162301E-2</v>
      </c>
      <c r="E15">
        <f t="shared" si="1"/>
        <v>-3.4921622001517758E-3</v>
      </c>
      <c r="F15">
        <f t="shared" ca="1" si="2"/>
        <v>1.326703600212825</v>
      </c>
      <c r="G15">
        <f ca="1">S0*EXP(Drift*(A15-$A$11)+Volatility*SUM($F$12:F15))</f>
        <v>13.620560099714615</v>
      </c>
    </row>
    <row r="16" spans="1:7" x14ac:dyDescent="0.25">
      <c r="A16" s="1" t="str">
        <f>MID('Filter Data'!A7,2,LEN('Filter Data'!A7)-2)</f>
        <v>09-Jan-2020</v>
      </c>
      <c r="B16">
        <f>'Filter Data'!S7</f>
        <v>13.125299999999999</v>
      </c>
      <c r="C16">
        <f t="shared" si="0"/>
        <v>6.7266981653064896E-3</v>
      </c>
      <c r="D16">
        <f>C16-SET_TRI!C17</f>
        <v>-6.4826571411785308E-3</v>
      </c>
      <c r="E16">
        <f t="shared" si="1"/>
        <v>8.493560347421665E-3</v>
      </c>
      <c r="F16">
        <f t="shared" ca="1" si="2"/>
        <v>2.3930938144278771</v>
      </c>
      <c r="G16">
        <f ca="1">S0*EXP(Drift*(A16-$A$11)+Volatility*SUM($F$12:F16))</f>
        <v>13.95452398299026</v>
      </c>
    </row>
    <row r="17" spans="1:7" x14ac:dyDescent="0.25">
      <c r="A17" s="1" t="str">
        <f>MID('Filter Data'!A8,2,LEN('Filter Data'!A8)-2)</f>
        <v>10-Jan-2020</v>
      </c>
      <c r="B17">
        <f>'Filter Data'!S8</f>
        <v>13.1355</v>
      </c>
      <c r="C17">
        <f t="shared" si="0"/>
        <v>7.7712509428364289E-4</v>
      </c>
      <c r="D17">
        <f>C17-SET_TRI!C18</f>
        <v>8.9511262981175829E-4</v>
      </c>
      <c r="E17">
        <f t="shared" si="1"/>
        <v>2.5455383695787901E-4</v>
      </c>
      <c r="F17">
        <f t="shared" ca="1" si="2"/>
        <v>-0.82472115624297693</v>
      </c>
      <c r="G17">
        <f ca="1">S0*EXP(Drift*(A17-$A$11)+Volatility*SUM($F$12:F17))</f>
        <v>13.852891482929266</v>
      </c>
    </row>
    <row r="18" spans="1:7" x14ac:dyDescent="0.25">
      <c r="A18" s="1" t="str">
        <f>MID('Filter Data'!A9,2,LEN('Filter Data'!A9)-2)</f>
        <v>13-Jan-2020</v>
      </c>
      <c r="B18">
        <f>'Filter Data'!S9</f>
        <v>13.1174</v>
      </c>
      <c r="C18">
        <f t="shared" si="0"/>
        <v>-1.3779452628373834E-3</v>
      </c>
      <c r="D18">
        <f>C18-SET_TRI!C19</f>
        <v>-4.3855434055136526E-3</v>
      </c>
      <c r="E18">
        <f t="shared" si="1"/>
        <v>-2.6184916068591421E-4</v>
      </c>
      <c r="F18">
        <f t="shared" ca="1" si="2"/>
        <v>3.9735226648688234E-2</v>
      </c>
      <c r="G18">
        <f ca="1">S0*EXP(Drift*(A18-$A$11)+Volatility*SUM($F$12:F18))</f>
        <v>13.890424422128349</v>
      </c>
    </row>
    <row r="19" spans="1:7" x14ac:dyDescent="0.25">
      <c r="A19" s="1" t="str">
        <f>MID('Filter Data'!A10,2,LEN('Filter Data'!A10)-2)</f>
        <v>14-Jan-2020</v>
      </c>
      <c r="B19">
        <f>'Filter Data'!S10</f>
        <v>13.191800000000001</v>
      </c>
      <c r="C19">
        <f t="shared" si="0"/>
        <v>5.6718557031119497E-3</v>
      </c>
      <c r="D19">
        <f>C19-SET_TRI!C20</f>
        <v>5.8660221027600256E-3</v>
      </c>
      <c r="E19">
        <f t="shared" si="1"/>
        <v>3.6067361249439746E-3</v>
      </c>
      <c r="F19">
        <f t="shared" ca="1" si="2"/>
        <v>-1.5380626966268431</v>
      </c>
      <c r="G19">
        <f ca="1">S0*EXP(Drift*(A19-$A$11)+Volatility*SUM($F$12:F19))</f>
        <v>13.693202202473183</v>
      </c>
    </row>
    <row r="20" spans="1:7" x14ac:dyDescent="0.25">
      <c r="A20" s="1" t="str">
        <f>MID('Filter Data'!A11,2,LEN('Filter Data'!A11)-2)</f>
        <v>15-Jan-2020</v>
      </c>
      <c r="B20">
        <f>'Filter Data'!S11</f>
        <v>13.2204</v>
      </c>
      <c r="C20">
        <f t="shared" si="0"/>
        <v>2.168013462908706E-3</v>
      </c>
      <c r="D20">
        <f>C20-SET_TRI!C21</f>
        <v>8.1098938178717772E-3</v>
      </c>
      <c r="E20">
        <f t="shared" si="1"/>
        <v>-5.9341341378628615E-4</v>
      </c>
      <c r="F20">
        <f t="shared" ca="1" si="2"/>
        <v>-1.766920646088842</v>
      </c>
      <c r="G20">
        <f ca="1">S0*EXP(Drift*(A20-$A$11)+Volatility*SUM($F$12:F20))</f>
        <v>13.468540401696162</v>
      </c>
    </row>
    <row r="21" spans="1:7" x14ac:dyDescent="0.25">
      <c r="A21" s="1" t="str">
        <f>MID('Filter Data'!A12,2,LEN('Filter Data'!A12)-2)</f>
        <v>16-Jan-2020</v>
      </c>
      <c r="B21">
        <f>'Filter Data'!S12</f>
        <v>13.222899999999999</v>
      </c>
      <c r="C21">
        <f t="shared" si="0"/>
        <v>1.8910169132548959E-4</v>
      </c>
      <c r="D21">
        <f>C21-SET_TRI!C22</f>
        <v>-1.0310560991372043E-2</v>
      </c>
      <c r="E21">
        <f t="shared" si="1"/>
        <v>3.1438202785100014E-3</v>
      </c>
      <c r="F21">
        <f t="shared" ca="1" si="2"/>
        <v>0.12688308437223739</v>
      </c>
      <c r="G21">
        <f ca="1">S0*EXP(Drift*(A21-$A$11)+Volatility*SUM($F$12:F21))</f>
        <v>13.495713757271943</v>
      </c>
    </row>
    <row r="22" spans="1:7" x14ac:dyDescent="0.25">
      <c r="A22" s="1" t="str">
        <f>MID('Filter Data'!A13,2,LEN('Filter Data'!A13)-2)</f>
        <v>17-Jan-2020</v>
      </c>
      <c r="B22">
        <f>'Filter Data'!S13</f>
        <v>13.321999999999999</v>
      </c>
      <c r="C22">
        <f t="shared" si="0"/>
        <v>7.494573807561123E-3</v>
      </c>
      <c r="D22">
        <f>C22-SET_TRI!C23</f>
        <v>5.3136027325709906E-3</v>
      </c>
      <c r="E22">
        <f t="shared" si="1"/>
        <v>5.6008783071244215E-3</v>
      </c>
      <c r="F22">
        <f t="shared" ca="1" si="2"/>
        <v>0.59471825862832872</v>
      </c>
      <c r="G22">
        <f ca="1">S0*EXP(Drift*(A22-$A$11)+Volatility*SUM($F$12:F22))</f>
        <v>13.58508113378063</v>
      </c>
    </row>
    <row r="23" spans="1:7" x14ac:dyDescent="0.25">
      <c r="A23" s="1" t="str">
        <f>MID('Filter Data'!A14,2,LEN('Filter Data'!A14)-2)</f>
        <v>21-Jan-2020</v>
      </c>
      <c r="B23">
        <f>'Filter Data'!S14</f>
        <v>13.274699999999999</v>
      </c>
      <c r="C23">
        <f t="shared" si="0"/>
        <v>-3.5505179402492044E-3</v>
      </c>
      <c r="D23">
        <f>C23-SET_TRI!C24</f>
        <v>1.3986622804475737E-2</v>
      </c>
      <c r="E23">
        <f t="shared" si="1"/>
        <v>-8.1355826199786818E-3</v>
      </c>
      <c r="F23">
        <f t="shared" ca="1" si="2"/>
        <v>-2.0107462639996325</v>
      </c>
      <c r="G23">
        <f ca="1">S0*EXP(Drift*(A23-$A$11)+Volatility*SUM($F$12:F23))</f>
        <v>13.361217373673904</v>
      </c>
    </row>
    <row r="24" spans="1:7" x14ac:dyDescent="0.25">
      <c r="A24" s="1" t="str">
        <f>MID('Filter Data'!A15,2,LEN('Filter Data'!A15)-2)</f>
        <v>22-Jan-2020</v>
      </c>
      <c r="B24">
        <f>'Filter Data'!S15</f>
        <v>13.296799999999999</v>
      </c>
      <c r="C24">
        <f t="shared" si="0"/>
        <v>1.6648210505698818E-3</v>
      </c>
      <c r="D24">
        <f>C24-SET_TRI!C25</f>
        <v>6.6271915150952041E-4</v>
      </c>
      <c r="E24">
        <f t="shared" si="1"/>
        <v>1.2143650010709027E-3</v>
      </c>
      <c r="F24">
        <f t="shared" ca="1" si="2"/>
        <v>0.50686509934016322</v>
      </c>
      <c r="G24">
        <f ca="1">S0*EXP(Drift*(A24-$A$11)+Volatility*SUM($F$12:F24))</f>
        <v>13.438119992653917</v>
      </c>
    </row>
    <row r="25" spans="1:7" x14ac:dyDescent="0.25">
      <c r="A25" s="1" t="str">
        <f>MID('Filter Data'!A16,2,LEN('Filter Data'!A16)-2)</f>
        <v>23-Jan-2020</v>
      </c>
      <c r="B25">
        <f>'Filter Data'!S16</f>
        <v>13.210699999999999</v>
      </c>
      <c r="C25">
        <f t="shared" si="0"/>
        <v>-6.4752421635280721E-3</v>
      </c>
      <c r="D25">
        <f>C25-SET_TRI!C26</f>
        <v>-6.0220420781062637E-3</v>
      </c>
      <c r="E25">
        <f t="shared" si="1"/>
        <v>-4.8513157954653188E-3</v>
      </c>
      <c r="F25">
        <f t="shared" ca="1" si="2"/>
        <v>-0.55503280449345083</v>
      </c>
      <c r="G25">
        <f ca="1">S0*EXP(Drift*(A25-$A$11)+Volatility*SUM($F$12:F25))</f>
        <v>13.375551053035416</v>
      </c>
    </row>
    <row r="26" spans="1:7" x14ac:dyDescent="0.25">
      <c r="A26" s="1" t="str">
        <f>MID('Filter Data'!A17,2,LEN('Filter Data'!A17)-2)</f>
        <v>31-Jan-2020</v>
      </c>
      <c r="B26">
        <f>'Filter Data'!S17</f>
        <v>12.9003</v>
      </c>
      <c r="C26">
        <f t="shared" si="0"/>
        <v>-2.3496105429689537E-2</v>
      </c>
      <c r="D26">
        <f>C26-SET_TRI!C27</f>
        <v>1.8204639160863033E-2</v>
      </c>
      <c r="E26">
        <f t="shared" si="1"/>
        <v>-2.9390084319834354E-2</v>
      </c>
      <c r="F26">
        <f t="shared" ca="1" si="2"/>
        <v>-6.6502653439229258</v>
      </c>
      <c r="G26">
        <f ca="1">S0*EXP(Drift*(A26-$A$11)+Volatility*SUM($F$12:F26))</f>
        <v>12.609315517792592</v>
      </c>
    </row>
    <row r="27" spans="1:7" x14ac:dyDescent="0.25">
      <c r="A27" s="1" t="str">
        <f>MID('Filter Data'!A18,2,LEN('Filter Data'!A18)-2)</f>
        <v>03-Feb-2020</v>
      </c>
      <c r="B27">
        <f>'Filter Data'!S18</f>
        <v>12.903</v>
      </c>
      <c r="C27">
        <f t="shared" si="0"/>
        <v>2.0929745819870955E-4</v>
      </c>
      <c r="D27">
        <f>C27-SET_TRI!C28</f>
        <v>1.2283841043679447E-2</v>
      </c>
      <c r="E27">
        <f t="shared" si="1"/>
        <v>-3.8473683117998293E-3</v>
      </c>
      <c r="F27">
        <f t="shared" ca="1" si="2"/>
        <v>-0.75529161306550074</v>
      </c>
      <c r="G27">
        <f ca="1">S0*EXP(Drift*(A27-$A$11)+Volatility*SUM($F$12:F27))</f>
        <v>12.54535779771355</v>
      </c>
    </row>
    <row r="28" spans="1:7" x14ac:dyDescent="0.25">
      <c r="A28" s="1" t="str">
        <f>MID('Filter Data'!A19,2,LEN('Filter Data'!A19)-2)</f>
        <v>04-Feb-2020</v>
      </c>
      <c r="B28">
        <f>'Filter Data'!S19</f>
        <v>13.1203</v>
      </c>
      <c r="C28">
        <f t="shared" si="0"/>
        <v>1.6841044718282554E-2</v>
      </c>
      <c r="D28">
        <f>C28-SET_TRI!C29</f>
        <v>-1.1577094811885125E-3</v>
      </c>
      <c r="E28">
        <f t="shared" si="1"/>
        <v>1.6955495180532208E-2</v>
      </c>
      <c r="F28">
        <f t="shared" ca="1" si="2"/>
        <v>0.73121532138850986</v>
      </c>
      <c r="G28">
        <f ca="1">S0*EXP(Drift*(A28-$A$11)+Volatility*SUM($F$12:F28))</f>
        <v>12.645335203422274</v>
      </c>
    </row>
    <row r="29" spans="1:7" x14ac:dyDescent="0.25">
      <c r="A29" s="1" t="str">
        <f>MID('Filter Data'!A20,2,LEN('Filter Data'!A20)-2)</f>
        <v>05-Feb-2020</v>
      </c>
      <c r="B29">
        <f>'Filter Data'!S20</f>
        <v>13.268000000000001</v>
      </c>
      <c r="C29">
        <f t="shared" si="0"/>
        <v>1.1257364541969343E-2</v>
      </c>
      <c r="D29">
        <f>C29-SET_TRI!C30</f>
        <v>2.465249659672375E-3</v>
      </c>
      <c r="E29">
        <f t="shared" si="1"/>
        <v>1.0247556039209061E-2</v>
      </c>
      <c r="F29">
        <f t="shared" ca="1" si="2"/>
        <v>5.0236022958116286E-2</v>
      </c>
      <c r="G29">
        <f ca="1">S0*EXP(Drift*(A29-$A$11)+Volatility*SUM($F$12:F29))</f>
        <v>12.661334131854693</v>
      </c>
    </row>
    <row r="30" spans="1:7" x14ac:dyDescent="0.25">
      <c r="A30" s="1" t="str">
        <f>MID('Filter Data'!A21,2,LEN('Filter Data'!A21)-2)</f>
        <v>06-Feb-2020</v>
      </c>
      <c r="B30">
        <f>'Filter Data'!S21</f>
        <v>13.286899999999999</v>
      </c>
      <c r="C30">
        <f t="shared" si="0"/>
        <v>1.4244799517635352E-3</v>
      </c>
      <c r="D30">
        <f>C30-SET_TRI!C31</f>
        <v>2.2189664738316442E-3</v>
      </c>
      <c r="E30">
        <f t="shared" si="1"/>
        <v>4.910968429553506E-4</v>
      </c>
      <c r="F30">
        <f t="shared" ca="1" si="2"/>
        <v>-1.7474323631555597</v>
      </c>
      <c r="G30">
        <f ca="1">S0*EXP(Drift*(A30-$A$11)+Volatility*SUM($F$12:F30))</f>
        <v>12.455980565760459</v>
      </c>
    </row>
    <row r="31" spans="1:7" x14ac:dyDescent="0.25">
      <c r="A31" s="1" t="str">
        <f>MID('Filter Data'!A22,2,LEN('Filter Data'!A22)-2)</f>
        <v>07-Feb-2020</v>
      </c>
      <c r="B31">
        <f>'Filter Data'!S22</f>
        <v>13.246600000000001</v>
      </c>
      <c r="C31">
        <f t="shared" si="0"/>
        <v>-3.0330626406459334E-3</v>
      </c>
      <c r="D31">
        <f>C31-SET_TRI!C32</f>
        <v>-1.8995962236935532E-3</v>
      </c>
      <c r="E31">
        <f t="shared" si="1"/>
        <v>-2.6883935121473656E-3</v>
      </c>
      <c r="F31">
        <f t="shared" ca="1" si="2"/>
        <v>0.67526696671651665</v>
      </c>
      <c r="G31">
        <f ca="1">S0*EXP(Drift*(A31-$A$11)+Volatility*SUM($F$12:F31))</f>
        <v>12.54836394540108</v>
      </c>
    </row>
    <row r="32" spans="1:7" x14ac:dyDescent="0.25">
      <c r="A32" s="1" t="str">
        <f>MID('Filter Data'!A23,2,LEN('Filter Data'!A23)-2)</f>
        <v>11-Feb-2020</v>
      </c>
      <c r="B32">
        <f>'Filter Data'!S23</f>
        <v>13.4246</v>
      </c>
      <c r="C32">
        <f t="shared" si="0"/>
        <v>1.3437410354355007E-2</v>
      </c>
      <c r="D32">
        <f>C32-SET_TRI!C33</f>
        <v>2.1787157251718127E-2</v>
      </c>
      <c r="E32">
        <f t="shared" si="1"/>
        <v>6.4317219680890009E-3</v>
      </c>
      <c r="F32">
        <f t="shared" ca="1" si="2"/>
        <v>-1.8908771976092684</v>
      </c>
      <c r="G32">
        <f ca="1">S0*EXP(Drift*(A32-$A$11)+Volatility*SUM($F$12:F32))</f>
        <v>12.356089585808959</v>
      </c>
    </row>
    <row r="33" spans="1:7" x14ac:dyDescent="0.25">
      <c r="A33" s="1" t="str">
        <f>MID('Filter Data'!A24,2,LEN('Filter Data'!A24)-2)</f>
        <v>12-Feb-2020</v>
      </c>
      <c r="B33">
        <f>'Filter Data'!S24</f>
        <v>13.521599999999999</v>
      </c>
      <c r="C33">
        <f t="shared" si="0"/>
        <v>7.2255411706866153E-3</v>
      </c>
      <c r="D33">
        <f>C33-SET_TRI!C34</f>
        <v>-4.5771999425967486E-3</v>
      </c>
      <c r="E33">
        <f t="shared" si="1"/>
        <v>8.4011111922616503E-3</v>
      </c>
      <c r="F33">
        <f t="shared" ca="1" si="2"/>
        <v>0.19648344155208433</v>
      </c>
      <c r="G33">
        <f ca="1">S0*EXP(Drift*(A33-$A$11)+Volatility*SUM($F$12:F33))</f>
        <v>12.389465896635933</v>
      </c>
    </row>
    <row r="34" spans="1:7" x14ac:dyDescent="0.25">
      <c r="A34" s="1" t="str">
        <f>MID('Filter Data'!A25,2,LEN('Filter Data'!A25)-2)</f>
        <v>14-Feb-2020</v>
      </c>
      <c r="B34">
        <f>'Filter Data'!S25</f>
        <v>13.505599999999999</v>
      </c>
      <c r="C34">
        <f t="shared" si="0"/>
        <v>-1.1832919181162004E-3</v>
      </c>
      <c r="D34">
        <f>C34-SET_TRI!C35</f>
        <v>9.1134979062327502E-3</v>
      </c>
      <c r="E34">
        <f t="shared" si="1"/>
        <v>-4.2561523080780128E-3</v>
      </c>
      <c r="F34">
        <f t="shared" ca="1" si="2"/>
        <v>0.23277360791717308</v>
      </c>
      <c r="G34">
        <f ca="1">S0*EXP(Drift*(A34-$A$11)+Volatility*SUM($F$12:F34))</f>
        <v>12.436950120377521</v>
      </c>
    </row>
    <row r="35" spans="1:7" x14ac:dyDescent="0.25">
      <c r="A35" s="1" t="str">
        <f>MID('Filter Data'!A26,2,LEN('Filter Data'!A26)-2)</f>
        <v>18-Feb-2020</v>
      </c>
      <c r="B35">
        <f>'Filter Data'!S26</f>
        <v>13.4742</v>
      </c>
      <c r="C35">
        <f t="shared" si="0"/>
        <v>-2.3249614974528827E-3</v>
      </c>
      <c r="D35">
        <f>C35-SET_TRI!C36</f>
        <v>4.4521318267840577E-3</v>
      </c>
      <c r="E35">
        <f t="shared" si="1"/>
        <v>-3.9513295588348759E-3</v>
      </c>
      <c r="F35">
        <f t="shared" ca="1" si="2"/>
        <v>1.3719196682223227</v>
      </c>
      <c r="G35">
        <f ca="1">S0*EXP(Drift*(A35-$A$11)+Volatility*SUM($F$12:F35))</f>
        <v>12.644274814943966</v>
      </c>
    </row>
    <row r="36" spans="1:7" x14ac:dyDescent="0.25">
      <c r="A36" s="1" t="str">
        <f>MID('Filter Data'!A27,2,LEN('Filter Data'!A27)-2)</f>
        <v>19-Feb-2020</v>
      </c>
      <c r="B36">
        <f>'Filter Data'!S27</f>
        <v>13.5662</v>
      </c>
      <c r="C36">
        <f t="shared" si="0"/>
        <v>6.8278636208458036E-3</v>
      </c>
      <c r="D36">
        <f>C36-SET_TRI!C37</f>
        <v>9.5339652284460071E-3</v>
      </c>
      <c r="E36">
        <f t="shared" si="1"/>
        <v>3.6245258674601107E-3</v>
      </c>
      <c r="F36">
        <f t="shared" ca="1" si="2"/>
        <v>-0.37339224614226058</v>
      </c>
      <c r="G36">
        <f ca="1">S0*EXP(Drift*(A36-$A$11)+Volatility*SUM($F$12:F36))</f>
        <v>12.607823968749058</v>
      </c>
    </row>
    <row r="37" spans="1:7" x14ac:dyDescent="0.25">
      <c r="A37" s="1" t="str">
        <f>MID('Filter Data'!A28,2,LEN('Filter Data'!A28)-2)</f>
        <v>20-Feb-2020</v>
      </c>
      <c r="B37">
        <f>'Filter Data'!S28</f>
        <v>13.574</v>
      </c>
      <c r="C37">
        <f t="shared" si="0"/>
        <v>5.7495835237572678E-4</v>
      </c>
      <c r="D37">
        <f>C37-SET_TRI!C38</f>
        <v>1.1836917663875778E-2</v>
      </c>
      <c r="E37">
        <f t="shared" si="1"/>
        <v>-3.3430203397725711E-3</v>
      </c>
      <c r="F37">
        <f t="shared" ca="1" si="2"/>
        <v>0.90518085220326161</v>
      </c>
      <c r="G37">
        <f ca="1">S0*EXP(Drift*(A37-$A$11)+Volatility*SUM($F$12:F37))</f>
        <v>12.729982543413767</v>
      </c>
    </row>
    <row r="38" spans="1:7" x14ac:dyDescent="0.25">
      <c r="A38" s="1" t="str">
        <f>MID('Filter Data'!A29,2,LEN('Filter Data'!A29)-2)</f>
        <v>24-Feb-2020</v>
      </c>
      <c r="B38">
        <f>'Filter Data'!S29</f>
        <v>13.016500000000001</v>
      </c>
      <c r="C38">
        <f t="shared" si="0"/>
        <v>-4.1071165463385829E-2</v>
      </c>
      <c r="D38">
        <f>C38-SET_TRI!C39</f>
        <v>-3.3283969159660781E-3</v>
      </c>
      <c r="E38">
        <f t="shared" si="1"/>
        <v>-4.0283117890625234E-2</v>
      </c>
      <c r="F38">
        <f t="shared" ca="1" si="2"/>
        <v>2.3660553931936201</v>
      </c>
      <c r="G38">
        <f ca="1">S0*EXP(Drift*(A38-$A$11)+Volatility*SUM($F$12:F38))</f>
        <v>13.068892038247842</v>
      </c>
    </row>
    <row r="39" spans="1:7" x14ac:dyDescent="0.25">
      <c r="A39" s="1" t="str">
        <f>MID('Filter Data'!A30,2,LEN('Filter Data'!A30)-2)</f>
        <v>25-Feb-2020</v>
      </c>
      <c r="B39">
        <f>'Filter Data'!S30</f>
        <v>12.7957</v>
      </c>
      <c r="C39">
        <f t="shared" si="0"/>
        <v>-1.6963085314792806E-2</v>
      </c>
      <c r="D39">
        <f>C39-SET_TRI!C40</f>
        <v>-2.3276008283293053E-2</v>
      </c>
      <c r="E39">
        <f t="shared" si="1"/>
        <v>-9.9849925225538282E-3</v>
      </c>
      <c r="F39">
        <f t="shared" ca="1" si="2"/>
        <v>-1.243211221040794</v>
      </c>
      <c r="G39">
        <f ca="1">S0*EXP(Drift*(A39-$A$11)+Volatility*SUM($F$12:F39))</f>
        <v>12.920613338859894</v>
      </c>
    </row>
    <row r="40" spans="1:7" x14ac:dyDescent="0.25">
      <c r="A40" s="1" t="str">
        <f>MID('Filter Data'!A31,2,LEN('Filter Data'!A31)-2)</f>
        <v>26-Feb-2020</v>
      </c>
      <c r="B40">
        <f>'Filter Data'!S31</f>
        <v>12.7927</v>
      </c>
      <c r="C40">
        <f t="shared" si="0"/>
        <v>-2.3445376181061714E-4</v>
      </c>
      <c r="D40">
        <f>C40-SET_TRI!C41</f>
        <v>5.1469128166373071E-2</v>
      </c>
      <c r="E40">
        <f t="shared" si="1"/>
        <v>-1.6450906223112686E-2</v>
      </c>
      <c r="F40">
        <f t="shared" ca="1" si="2"/>
        <v>-0.16272123824269766</v>
      </c>
      <c r="G40">
        <f ca="1">S0*EXP(Drift*(A40-$A$11)+Volatility*SUM($F$12:F40))</f>
        <v>12.909990776513501</v>
      </c>
    </row>
    <row r="41" spans="1:7" x14ac:dyDescent="0.25">
      <c r="A41" s="1" t="str">
        <f>MID('Filter Data'!A32,2,LEN('Filter Data'!A32)-2)</f>
        <v>27-Feb-2020</v>
      </c>
      <c r="B41">
        <f>'Filter Data'!S32</f>
        <v>12.3665</v>
      </c>
      <c r="C41">
        <f t="shared" si="0"/>
        <v>-3.3315875460223382E-2</v>
      </c>
      <c r="D41">
        <f>C41-SET_TRI!C42</f>
        <v>-5.6611305285557828E-2</v>
      </c>
      <c r="E41">
        <f t="shared" si="1"/>
        <v>-1.5993336305511877E-2</v>
      </c>
      <c r="F41">
        <f t="shared" ca="1" si="2"/>
        <v>-0.46072513304564844</v>
      </c>
      <c r="G41">
        <f ca="1">S0*EXP(Drift*(A41-$A$11)+Volatility*SUM($F$12:F41))</f>
        <v>12.861761834293025</v>
      </c>
    </row>
    <row r="42" spans="1:7" x14ac:dyDescent="0.25">
      <c r="A42" s="1" t="str">
        <f>MID('Filter Data'!A33,2,LEN('Filter Data'!A33)-2)</f>
        <v>28-Feb-2020</v>
      </c>
      <c r="B42">
        <f>'Filter Data'!S33</f>
        <v>11.9269</v>
      </c>
      <c r="C42">
        <f t="shared" si="0"/>
        <v>-3.5547648890146805E-2</v>
      </c>
      <c r="D42">
        <f>C42-SET_TRI!C43</f>
        <v>7.4151945569539413E-3</v>
      </c>
      <c r="E42">
        <f t="shared" si="1"/>
        <v>-3.8093500089141204E-2</v>
      </c>
      <c r="F42">
        <f t="shared" ca="1" si="2"/>
        <v>-1.898906779481641</v>
      </c>
      <c r="G42">
        <f ca="1">S0*EXP(Drift*(A42-$A$11)+Volatility*SUM($F$12:F42))</f>
        <v>12.634389385485543</v>
      </c>
    </row>
    <row r="43" spans="1:7" x14ac:dyDescent="0.25">
      <c r="A43" s="1" t="str">
        <f>MID('Filter Data'!A34,2,LEN('Filter Data'!A34)-2)</f>
        <v>02-Mar-2020</v>
      </c>
      <c r="B43">
        <f>'Filter Data'!S34</f>
        <v>11.944900000000001</v>
      </c>
      <c r="C43">
        <f t="shared" si="0"/>
        <v>1.5091935037604644E-3</v>
      </c>
      <c r="D43">
        <f>C43-SET_TRI!C44</f>
        <v>1.2665613204807815E-3</v>
      </c>
      <c r="E43">
        <f t="shared" si="1"/>
        <v>8.7135610505982965E-4</v>
      </c>
      <c r="F43">
        <f t="shared" ca="1" si="2"/>
        <v>0.25373083097837029</v>
      </c>
      <c r="G43">
        <f ca="1">S0*EXP(Drift*(A43-$A$11)+Volatility*SUM($F$12:F43))</f>
        <v>12.695215636486857</v>
      </c>
    </row>
    <row r="44" spans="1:7" x14ac:dyDescent="0.25">
      <c r="A44" s="1" t="str">
        <f>MID('Filter Data'!A35,2,LEN('Filter Data'!A35)-2)</f>
        <v>03-Mar-2020</v>
      </c>
      <c r="B44">
        <f>'Filter Data'!S35</f>
        <v>12.132099999999999</v>
      </c>
      <c r="C44">
        <f t="shared" si="0"/>
        <v>1.5671960418253725E-2</v>
      </c>
      <c r="D44">
        <f>C44-SET_TRI!C45</f>
        <v>-1.8050287427911368E-2</v>
      </c>
      <c r="E44">
        <f t="shared" si="1"/>
        <v>2.1028433067433013E-2</v>
      </c>
      <c r="F44">
        <f t="shared" ca="1" si="2"/>
        <v>0.30110386125292116</v>
      </c>
      <c r="G44">
        <f ca="1">S0*EXP(Drift*(A44-$A$11)+Volatility*SUM($F$12:F44))</f>
        <v>12.742565386483356</v>
      </c>
    </row>
    <row r="45" spans="1:7" x14ac:dyDescent="0.25">
      <c r="A45" s="1" t="str">
        <f>MID('Filter Data'!A36,2,LEN('Filter Data'!A36)-2)</f>
        <v>04-Mar-2020</v>
      </c>
      <c r="B45">
        <f>'Filter Data'!S36</f>
        <v>12.2104</v>
      </c>
      <c r="C45">
        <f t="shared" si="0"/>
        <v>6.4539527369540713E-3</v>
      </c>
      <c r="D45">
        <f>C45-SET_TRI!C46</f>
        <v>3.251338645892578E-3</v>
      </c>
      <c r="E45">
        <f t="shared" si="1"/>
        <v>5.2002089438157595E-3</v>
      </c>
      <c r="F45">
        <f t="shared" ca="1" si="2"/>
        <v>-1.0453847443637718</v>
      </c>
      <c r="G45">
        <f ca="1">S0*EXP(Drift*(A45-$A$11)+Volatility*SUM($F$12:F45))</f>
        <v>12.622435421676682</v>
      </c>
    </row>
    <row r="46" spans="1:7" x14ac:dyDescent="0.25">
      <c r="A46" s="1" t="str">
        <f>MID('Filter Data'!A37,2,LEN('Filter Data'!A37)-2)</f>
        <v>05-Mar-2020</v>
      </c>
      <c r="B46">
        <f>'Filter Data'!S37</f>
        <v>12.0526</v>
      </c>
      <c r="C46">
        <f t="shared" si="0"/>
        <v>-1.2923409552512607E-2</v>
      </c>
      <c r="D46">
        <f>C46-SET_TRI!C47</f>
        <v>-2.0389890554661706E-2</v>
      </c>
      <c r="E46">
        <f t="shared" si="1"/>
        <v>-6.840922701255036E-3</v>
      </c>
      <c r="F46">
        <f t="shared" ca="1" si="2"/>
        <v>1.2329624996075443</v>
      </c>
      <c r="G46">
        <f ca="1">S0*EXP(Drift*(A46-$A$11)+Volatility*SUM($F$12:F46))</f>
        <v>12.785738870022907</v>
      </c>
    </row>
    <row r="47" spans="1:7" x14ac:dyDescent="0.25">
      <c r="A47" s="1" t="str">
        <f>MID('Filter Data'!A38,2,LEN('Filter Data'!A38)-2)</f>
        <v>06-Mar-2020</v>
      </c>
      <c r="B47">
        <f>'Filter Data'!S38</f>
        <v>11.695600000000001</v>
      </c>
      <c r="C47">
        <f t="shared" si="0"/>
        <v>-2.9620164943663551E-2</v>
      </c>
      <c r="D47">
        <f>C47-SET_TRI!C48</f>
        <v>-7.7409887482768891E-3</v>
      </c>
      <c r="E47">
        <f t="shared" si="1"/>
        <v>-2.7462823450236151E-2</v>
      </c>
      <c r="F47">
        <f t="shared" ca="1" si="2"/>
        <v>-3.6928806481075463E-3</v>
      </c>
      <c r="G47">
        <f ca="1">S0*EXP(Drift*(A47-$A$11)+Volatility*SUM($F$12:F47))</f>
        <v>12.795151688906506</v>
      </c>
    </row>
    <row r="48" spans="1:7" x14ac:dyDescent="0.25">
      <c r="A48" s="1" t="str">
        <f>MID('Filter Data'!A39,2,LEN('Filter Data'!A39)-2)</f>
        <v>09-Mar-2020</v>
      </c>
      <c r="B48">
        <f>'Filter Data'!S39</f>
        <v>10.992599999999999</v>
      </c>
      <c r="C48">
        <f t="shared" si="0"/>
        <v>-6.0108074831560686E-2</v>
      </c>
      <c r="D48">
        <f>C48-SET_TRI!C49</f>
        <v>3.4366644613905213E-2</v>
      </c>
      <c r="E48">
        <f t="shared" si="1"/>
        <v>-7.1017368224756877E-2</v>
      </c>
      <c r="F48">
        <f t="shared" ca="1" si="2"/>
        <v>-0.71499705006319125</v>
      </c>
      <c r="G48">
        <f ca="1">S0*EXP(Drift*(A48-$A$11)+Volatility*SUM($F$12:F48))</f>
        <v>12.735279123217662</v>
      </c>
    </row>
    <row r="49" spans="1:7" x14ac:dyDescent="0.25">
      <c r="A49" s="1" t="str">
        <f>MID('Filter Data'!A40,2,LEN('Filter Data'!A40)-2)</f>
        <v>11-Mar-2020</v>
      </c>
      <c r="B49">
        <f>'Filter Data'!S40</f>
        <v>10.769399999999999</v>
      </c>
      <c r="C49">
        <f t="shared" si="0"/>
        <v>-2.0304568527918808E-2</v>
      </c>
      <c r="D49">
        <f>C49-SET_TRI!C50</f>
        <v>-1.4951084763742845E-2</v>
      </c>
      <c r="E49">
        <f t="shared" si="1"/>
        <v>-1.5909825294971966E-2</v>
      </c>
      <c r="F49">
        <f t="shared" ca="1" si="2"/>
        <v>-0.97033962218172165</v>
      </c>
      <c r="G49">
        <f ca="1">S0*EXP(Drift*(A49-$A$11)+Volatility*SUM($F$12:F49))</f>
        <v>12.634249910279243</v>
      </c>
    </row>
    <row r="50" spans="1:7" x14ac:dyDescent="0.25">
      <c r="A50" s="1" t="str">
        <f>MID('Filter Data'!A41,2,LEN('Filter Data'!A41)-2)</f>
        <v>12-Mar-2020</v>
      </c>
      <c r="B50">
        <f>'Filter Data'!S41</f>
        <v>9.6941000000000006</v>
      </c>
      <c r="C50">
        <f t="shared" si="0"/>
        <v>-9.9847716678737777E-2</v>
      </c>
      <c r="D50">
        <f>C50-SET_TRI!C51</f>
        <v>1.6961756165404532E-2</v>
      </c>
      <c r="E50">
        <f t="shared" si="1"/>
        <v>-0.10535601019519367</v>
      </c>
      <c r="F50">
        <f t="shared" ca="1" si="2"/>
        <v>-2.2316197308681458</v>
      </c>
      <c r="G50">
        <f ca="1">S0*EXP(Drift*(A50-$A$11)+Volatility*SUM($F$12:F50))</f>
        <v>12.370500435549932</v>
      </c>
    </row>
    <row r="51" spans="1:7" x14ac:dyDescent="0.25">
      <c r="A51" s="1" t="str">
        <f>MID('Filter Data'!A42,2,LEN('Filter Data'!A42)-2)</f>
        <v>13-Mar-2020</v>
      </c>
      <c r="B51">
        <f>'Filter Data'!S42</f>
        <v>9.6574000000000009</v>
      </c>
      <c r="C51">
        <f t="shared" si="0"/>
        <v>-3.7858078625142852E-3</v>
      </c>
      <c r="D51">
        <f>C51-SET_TRI!C52</f>
        <v>-3.4804343892965418E-2</v>
      </c>
      <c r="E51">
        <f t="shared" si="1"/>
        <v>6.7697016647469055E-3</v>
      </c>
      <c r="F51">
        <f t="shared" ca="1" si="2"/>
        <v>1.378092367690652</v>
      </c>
      <c r="G51">
        <f ca="1">S0*EXP(Drift*(A51-$A$11)+Volatility*SUM($F$12:F51))</f>
        <v>12.548378154233559</v>
      </c>
    </row>
    <row r="52" spans="1:7" x14ac:dyDescent="0.25">
      <c r="A52" s="1" t="str">
        <f>MID('Filter Data'!A43,2,LEN('Filter Data'!A43)-2)</f>
        <v>16-Mar-2020</v>
      </c>
      <c r="B52">
        <f>'Filter Data'!S43</f>
        <v>9.2485999999999997</v>
      </c>
      <c r="C52">
        <f t="shared" si="0"/>
        <v>-4.2330233810342448E-2</v>
      </c>
      <c r="D52">
        <f>C52-SET_TRI!C53</f>
        <v>3.7155865599935479E-2</v>
      </c>
      <c r="E52">
        <f t="shared" si="1"/>
        <v>-5.4105064621162741E-2</v>
      </c>
      <c r="F52">
        <f t="shared" ca="1" si="2"/>
        <v>9.6820320000817351E-3</v>
      </c>
      <c r="G52">
        <f ca="1">S0*EXP(Drift*(A52-$A$11)+Volatility*SUM($F$12:F52))</f>
        <v>12.57867159464748</v>
      </c>
    </row>
    <row r="53" spans="1:7" x14ac:dyDescent="0.25">
      <c r="A53" s="1" t="str">
        <f>MID('Filter Data'!A44,2,LEN('Filter Data'!A44)-2)</f>
        <v>17-Mar-2020</v>
      </c>
      <c r="B53">
        <f>'Filter Data'!S44</f>
        <v>9.2799999999999994</v>
      </c>
      <c r="C53">
        <f t="shared" si="0"/>
        <v>3.3951084488462744E-3</v>
      </c>
      <c r="D53">
        <f>C53-SET_TRI!C54</f>
        <v>1.2544217672795812E-2</v>
      </c>
      <c r="E53">
        <f t="shared" si="1"/>
        <v>-7.4235612350739659E-4</v>
      </c>
      <c r="F53">
        <f t="shared" ca="1" si="2"/>
        <v>-1.1352226572741901</v>
      </c>
      <c r="G53">
        <f ca="1">S0*EXP(Drift*(A53-$A$11)+Volatility*SUM($F$12:F53))</f>
        <v>12.449122069382778</v>
      </c>
    </row>
    <row r="54" spans="1:7" x14ac:dyDescent="0.25">
      <c r="A54" s="1" t="str">
        <f>MID('Filter Data'!A45,2,LEN('Filter Data'!A45)-2)</f>
        <v>18-Mar-2020</v>
      </c>
      <c r="B54">
        <f>'Filter Data'!S45</f>
        <v>8.9501000000000008</v>
      </c>
      <c r="C54">
        <f t="shared" si="0"/>
        <v>-3.5549568965517087E-2</v>
      </c>
      <c r="D54">
        <f>C54-SET_TRI!C55</f>
        <v>-5.0158243890470036E-2</v>
      </c>
      <c r="E54">
        <f t="shared" si="1"/>
        <v>-2.0229512268684767E-2</v>
      </c>
      <c r="F54">
        <f t="shared" ca="1" si="2"/>
        <v>-0.46960615839585401</v>
      </c>
      <c r="G54">
        <f ca="1">S0*EXP(Drift*(A54-$A$11)+Volatility*SUM($F$12:F54))</f>
        <v>12.401535481175348</v>
      </c>
    </row>
    <row r="55" spans="1:7" x14ac:dyDescent="0.25">
      <c r="A55" s="1" t="str">
        <f>MID('Filter Data'!A46,2,LEN('Filter Data'!A46)-2)</f>
        <v>20-Mar-2020</v>
      </c>
      <c r="B55">
        <f>'Filter Data'!S46</f>
        <v>9.3577999999999992</v>
      </c>
      <c r="C55">
        <f t="shared" si="0"/>
        <v>4.5552563658506427E-2</v>
      </c>
      <c r="D55">
        <f>C55-SET_TRI!C56</f>
        <v>-4.5442090192673486E-2</v>
      </c>
      <c r="E55">
        <f t="shared" si="1"/>
        <v>5.9409126600934267E-2</v>
      </c>
      <c r="F55">
        <f t="shared" ca="1" si="2"/>
        <v>0.52968885422423029</v>
      </c>
      <c r="G55">
        <f ca="1">S0*EXP(Drift*(A55-$A$11)+Volatility*SUM($F$12:F55))</f>
        <v>12.485340921115098</v>
      </c>
    </row>
    <row r="56" spans="1:7" x14ac:dyDescent="0.25">
      <c r="A56" s="1" t="str">
        <f>MID('Filter Data'!A47,2,LEN('Filter Data'!A47)-2)</f>
        <v>23-Mar-2020</v>
      </c>
      <c r="B56">
        <f>'Filter Data'!S47</f>
        <v>8.9224999999999994</v>
      </c>
      <c r="C56">
        <f t="shared" si="0"/>
        <v>-4.6517343820128648E-2</v>
      </c>
      <c r="D56">
        <f>C56-SET_TRI!C57</f>
        <v>5.4047510834437817E-2</v>
      </c>
      <c r="E56">
        <f t="shared" si="1"/>
        <v>-6.3533907383183083E-2</v>
      </c>
      <c r="F56">
        <f t="shared" ca="1" si="2"/>
        <v>-0.70810642335706986</v>
      </c>
      <c r="G56">
        <f ca="1">S0*EXP(Drift*(A56-$A$11)+Volatility*SUM($F$12:F56))</f>
        <v>12.427757213699424</v>
      </c>
    </row>
    <row r="57" spans="1:7" x14ac:dyDescent="0.25">
      <c r="A57" s="1" t="str">
        <f>MID('Filter Data'!A48,2,LEN('Filter Data'!A48)-2)</f>
        <v>24-Mar-2020</v>
      </c>
      <c r="B57">
        <f>'Filter Data'!S48</f>
        <v>9.6831999999999994</v>
      </c>
      <c r="C57">
        <f t="shared" si="0"/>
        <v>8.5256374334547497E-2</v>
      </c>
      <c r="D57">
        <f>C57-SET_TRI!C58</f>
        <v>6.8961321656188554E-2</v>
      </c>
      <c r="E57">
        <f t="shared" si="1"/>
        <v>6.3611829922989402E-2</v>
      </c>
      <c r="F57">
        <f t="shared" ca="1" si="2"/>
        <v>1.3746165645589625</v>
      </c>
      <c r="G57">
        <f ca="1">S0*EXP(Drift*(A57-$A$11)+Volatility*SUM($F$12:F57))</f>
        <v>12.606028853531651</v>
      </c>
    </row>
    <row r="58" spans="1:7" x14ac:dyDescent="0.25">
      <c r="A58" s="1" t="str">
        <f>MID('Filter Data'!A49,2,LEN('Filter Data'!A49)-2)</f>
        <v>26-Mar-2020</v>
      </c>
      <c r="B58">
        <f>'Filter Data'!S49</f>
        <v>10.3363</v>
      </c>
      <c r="C58">
        <f t="shared" si="0"/>
        <v>6.7446711830799769E-2</v>
      </c>
      <c r="D58">
        <f>C58-SET_TRI!C59</f>
        <v>6.5076915142681102E-5</v>
      </c>
      <c r="E58">
        <f t="shared" si="1"/>
        <v>6.7181713197733139E-2</v>
      </c>
      <c r="F58">
        <f t="shared" ca="1" si="2"/>
        <v>-1.9000344947941332</v>
      </c>
      <c r="G58">
        <f ca="1">S0*EXP(Drift*(A58-$A$11)+Volatility*SUM($F$12:F58))</f>
        <v>12.392605265390268</v>
      </c>
    </row>
    <row r="59" spans="1:7" x14ac:dyDescent="0.25">
      <c r="A59" s="1" t="str">
        <f>MID('Filter Data'!A50,2,LEN('Filter Data'!A50)-2)</f>
        <v>27-Mar-2020</v>
      </c>
      <c r="B59">
        <f>'Filter Data'!S50</f>
        <v>10.043799999999999</v>
      </c>
      <c r="C59">
        <f t="shared" si="0"/>
        <v>-2.8298327254433448E-2</v>
      </c>
      <c r="D59">
        <f>C59-SET_TRI!C60</f>
        <v>-3.1650254819692483E-2</v>
      </c>
      <c r="E59">
        <f t="shared" si="1"/>
        <v>-1.8721579225493869E-2</v>
      </c>
      <c r="F59">
        <f t="shared" ca="1" si="2"/>
        <v>1.7242431239320855</v>
      </c>
      <c r="G59">
        <f ca="1">S0*EXP(Drift*(A59-$A$11)+Volatility*SUM($F$12:F59))</f>
        <v>12.613514879096675</v>
      </c>
    </row>
    <row r="60" spans="1:7" x14ac:dyDescent="0.25">
      <c r="A60" s="1" t="str">
        <f>MID('Filter Data'!A51,2,LEN('Filter Data'!A51)-2)</f>
        <v>30-Mar-2020</v>
      </c>
      <c r="B60">
        <f>'Filter Data'!S51</f>
        <v>10.1279</v>
      </c>
      <c r="C60">
        <f t="shared" si="0"/>
        <v>8.3733248372131249E-3</v>
      </c>
      <c r="D60">
        <f>C60-SET_TRI!C61</f>
        <v>2.2073066102511005E-2</v>
      </c>
      <c r="E60">
        <f t="shared" si="1"/>
        <v>1.2789146144090444E-3</v>
      </c>
      <c r="F60">
        <f t="shared" ca="1" si="2"/>
        <v>1.2508081587660234</v>
      </c>
      <c r="G60">
        <f ca="1">S0*EXP(Drift*(A60-$A$11)+Volatility*SUM($F$12:F60))</f>
        <v>12.798686340247311</v>
      </c>
    </row>
    <row r="61" spans="1:7" x14ac:dyDescent="0.25">
      <c r="A61" s="1" t="str">
        <f>MID('Filter Data'!A52,2,LEN('Filter Data'!A52)-2)</f>
        <v>31-Mar-2020</v>
      </c>
      <c r="B61">
        <f>'Filter Data'!S52</f>
        <v>10.367800000000001</v>
      </c>
      <c r="C61">
        <f t="shared" si="0"/>
        <v>2.368704272356564E-2</v>
      </c>
      <c r="D61">
        <f>C61-SET_TRI!C62</f>
        <v>-1.3306577479913161E-2</v>
      </c>
      <c r="E61">
        <f t="shared" si="1"/>
        <v>2.7571470497522697E-2</v>
      </c>
      <c r="F61">
        <f t="shared" ca="1" si="2"/>
        <v>0.44678527131509327</v>
      </c>
      <c r="G61">
        <f ca="1">S0*EXP(Drift*(A61-$A$11)+Volatility*SUM($F$12:F61))</f>
        <v>12.864774795827589</v>
      </c>
    </row>
    <row r="62" spans="1:7" x14ac:dyDescent="0.25">
      <c r="A62" s="1" t="str">
        <f>MID('Filter Data'!A53,2,LEN('Filter Data'!A53)-2)</f>
        <v>01-Apr-2020</v>
      </c>
      <c r="B62">
        <f>'Filter Data'!S53</f>
        <v>10.090299999999999</v>
      </c>
      <c r="C62">
        <f t="shared" si="0"/>
        <v>-2.6765562607303537E-2</v>
      </c>
      <c r="D62">
        <f>C62-SET_TRI!C63</f>
        <v>-5.0251756784188521E-3</v>
      </c>
      <c r="E62">
        <f t="shared" si="1"/>
        <v>-2.5450978945904441E-2</v>
      </c>
      <c r="F62">
        <f t="shared" ca="1" si="2"/>
        <v>-0.72383297888989173</v>
      </c>
      <c r="G62">
        <f ca="1">S0*EXP(Drift*(A62-$A$11)+Volatility*SUM($F$12:F62))</f>
        <v>12.78371154128741</v>
      </c>
    </row>
    <row r="63" spans="1:7" x14ac:dyDescent="0.25">
      <c r="A63" s="1" t="str">
        <f>MID('Filter Data'!A54,2,LEN('Filter Data'!A54)-2)</f>
        <v>03-Apr-2020</v>
      </c>
      <c r="B63">
        <f>'Filter Data'!S54</f>
        <v>10.0023</v>
      </c>
      <c r="C63">
        <f t="shared" si="0"/>
        <v>-8.7212471383407032E-3</v>
      </c>
      <c r="D63">
        <f>C63-SET_TRI!C64</f>
        <v>-4.4186293917137201E-2</v>
      </c>
      <c r="E63">
        <f t="shared" si="1"/>
        <v>4.7456232444679659E-3</v>
      </c>
      <c r="F63">
        <f t="shared" ca="1" si="2"/>
        <v>-9.0441315717145546E-2</v>
      </c>
      <c r="G63">
        <f ca="1">S0*EXP(Drift*(A63-$A$11)+Volatility*SUM($F$12:F63))</f>
        <v>12.792125294257321</v>
      </c>
    </row>
    <row r="64" spans="1:7" x14ac:dyDescent="0.25">
      <c r="A64" s="1" t="str">
        <f>MID('Filter Data'!A55,2,LEN('Filter Data'!A55)-2)</f>
        <v>07-Apr-2020</v>
      </c>
      <c r="B64">
        <f>'Filter Data'!S55</f>
        <v>10.6355</v>
      </c>
      <c r="C64">
        <f t="shared" si="0"/>
        <v>6.33054397488578E-2</v>
      </c>
      <c r="D64">
        <f>C64-SET_TRI!C65</f>
        <v>-1.3557821565530079E-2</v>
      </c>
      <c r="E64">
        <f t="shared" si="1"/>
        <v>6.7267832358927651E-2</v>
      </c>
      <c r="F64">
        <f t="shared" ca="1" si="2"/>
        <v>2.0534333246650753</v>
      </c>
      <c r="G64">
        <f ca="1">S0*EXP(Drift*(A64-$A$11)+Volatility*SUM($F$12:F64))</f>
        <v>13.092518094676009</v>
      </c>
    </row>
    <row r="65" spans="1:7" x14ac:dyDescent="0.25">
      <c r="A65" s="1" t="str">
        <f>MID('Filter Data'!A56,2,LEN('Filter Data'!A56)-2)</f>
        <v>08-Apr-2020</v>
      </c>
      <c r="B65">
        <f>'Filter Data'!S56</f>
        <v>10.6214</v>
      </c>
      <c r="C65">
        <f t="shared" si="0"/>
        <v>-1.3257486719007935E-3</v>
      </c>
      <c r="D65">
        <f>C65-SET_TRI!C66</f>
        <v>1.0006045167329693E-2</v>
      </c>
      <c r="E65">
        <f t="shared" si="1"/>
        <v>-4.6755799635396431E-3</v>
      </c>
      <c r="F65">
        <f t="shared" ca="1" si="2"/>
        <v>0.51147304846727681</v>
      </c>
      <c r="G65">
        <f ca="1">S0*EXP(Drift*(A65-$A$11)+Volatility*SUM($F$12:F65))</f>
        <v>13.168468791135513</v>
      </c>
    </row>
    <row r="66" spans="1:7" x14ac:dyDescent="0.25">
      <c r="A66" s="1" t="str">
        <f>MID('Filter Data'!A57,2,LEN('Filter Data'!A57)-2)</f>
        <v>15-Apr-2020</v>
      </c>
      <c r="B66">
        <f>'Filter Data'!S57</f>
        <v>10.5314</v>
      </c>
      <c r="C66">
        <f t="shared" si="0"/>
        <v>-8.4734592426610293E-3</v>
      </c>
      <c r="D66">
        <f>C66-SET_TRI!C67</f>
        <v>-2.9226868704650324E-2</v>
      </c>
      <c r="E66">
        <f t="shared" si="1"/>
        <v>3.5127545695644823E-4</v>
      </c>
      <c r="F66">
        <f t="shared" ca="1" si="2"/>
        <v>1.5915657979713169</v>
      </c>
      <c r="G66">
        <f ca="1">S0*EXP(Drift*(A66-$A$11)+Volatility*SUM($F$12:F66))</f>
        <v>13.44794971731781</v>
      </c>
    </row>
    <row r="67" spans="1:7" x14ac:dyDescent="0.25">
      <c r="A67" s="1" t="str">
        <f>MID('Filter Data'!A58,2,LEN('Filter Data'!A58)-2)</f>
        <v>16-Apr-2020</v>
      </c>
      <c r="B67">
        <f>'Filter Data'!S58</f>
        <v>10.613899999999999</v>
      </c>
      <c r="C67">
        <f t="shared" si="0"/>
        <v>7.8337163150198046E-3</v>
      </c>
      <c r="D67">
        <f>C67-SET_TRI!C68</f>
        <v>3.990421402130466E-2</v>
      </c>
      <c r="E67">
        <f t="shared" si="1"/>
        <v>-4.7939685390180394E-3</v>
      </c>
      <c r="F67">
        <f t="shared" ca="1" si="2"/>
        <v>0.36866609522488619</v>
      </c>
      <c r="G67">
        <f ca="1">S0*EXP(Drift*(A67-$A$11)+Volatility*SUM($F$12:F67))</f>
        <v>13.507046733101419</v>
      </c>
    </row>
    <row r="68" spans="1:7" x14ac:dyDescent="0.25">
      <c r="A68" s="1" t="str">
        <f>MID('Filter Data'!A59,2,LEN('Filter Data'!A59)-2)</f>
        <v>17-Apr-2020</v>
      </c>
      <c r="B68">
        <f>'Filter Data'!S59</f>
        <v>10.948600000000001</v>
      </c>
      <c r="C68">
        <f t="shared" si="0"/>
        <v>3.1534120351614542E-2</v>
      </c>
      <c r="D68">
        <f>C68-SET_TRI!C69</f>
        <v>-8.229375091875657E-3</v>
      </c>
      <c r="E68">
        <f t="shared" si="1"/>
        <v>3.3843015507071063E-2</v>
      </c>
      <c r="F68">
        <f t="shared" ca="1" si="2"/>
        <v>-0.63407960482668357</v>
      </c>
      <c r="G68">
        <f ca="1">S0*EXP(Drift*(A68-$A$11)+Volatility*SUM($F$12:F68))</f>
        <v>13.433746754446915</v>
      </c>
    </row>
    <row r="69" spans="1:7" x14ac:dyDescent="0.25">
      <c r="A69" s="1" t="str">
        <f>MID('Filter Data'!A60,2,LEN('Filter Data'!A60)-2)</f>
        <v>20-Apr-2020</v>
      </c>
      <c r="B69">
        <f>'Filter Data'!S60</f>
        <v>10.9869</v>
      </c>
      <c r="C69">
        <f t="shared" si="0"/>
        <v>3.4981641488409068E-3</v>
      </c>
      <c r="D69">
        <f>C69-SET_TRI!C70</f>
        <v>-2.2853607740903951E-2</v>
      </c>
      <c r="E69">
        <f t="shared" si="1"/>
        <v>1.0345179670224115E-2</v>
      </c>
      <c r="F69">
        <f t="shared" ca="1" si="2"/>
        <v>-0.26876890949978111</v>
      </c>
      <c r="G69">
        <f ca="1">S0*EXP(Drift*(A69-$A$11)+Volatility*SUM($F$12:F69))</f>
        <v>13.429482640286508</v>
      </c>
    </row>
    <row r="70" spans="1:7" x14ac:dyDescent="0.25">
      <c r="A70" s="1" t="str">
        <f>MID('Filter Data'!A61,2,LEN('Filter Data'!A61)-2)</f>
        <v>21-Apr-2020</v>
      </c>
      <c r="B70">
        <f>'Filter Data'!S61</f>
        <v>10.6693</v>
      </c>
      <c r="C70">
        <f t="shared" si="0"/>
        <v>-2.8907153064103665E-2</v>
      </c>
      <c r="D70">
        <f>C70-SET_TRI!C71</f>
        <v>-1.5207810429229005E-2</v>
      </c>
      <c r="E70">
        <f t="shared" si="1"/>
        <v>-2.4432743977982896E-2</v>
      </c>
      <c r="F70">
        <f t="shared" ca="1" si="2"/>
        <v>0.81326621471535998</v>
      </c>
      <c r="G70">
        <f ca="1">S0*EXP(Drift*(A70-$A$11)+Volatility*SUM($F$12:F70))</f>
        <v>13.547394433235905</v>
      </c>
    </row>
    <row r="71" spans="1:7" x14ac:dyDescent="0.25">
      <c r="A71" s="1" t="str">
        <f>MID('Filter Data'!A62,2,LEN('Filter Data'!A62)-2)</f>
        <v>22-Apr-2020</v>
      </c>
      <c r="B71">
        <f>'Filter Data'!S62</f>
        <v>10.8384</v>
      </c>
      <c r="C71">
        <f t="shared" si="0"/>
        <v>1.5849212225731796E-2</v>
      </c>
      <c r="D71">
        <f>C71-SET_TRI!C72</f>
        <v>8.0971999145582202E-3</v>
      </c>
      <c r="E71">
        <f t="shared" si="1"/>
        <v>1.3091724459042291E-2</v>
      </c>
      <c r="F71">
        <f t="shared" ca="1" si="2"/>
        <v>0.51854530848496416</v>
      </c>
      <c r="G71">
        <f ca="1">S0*EXP(Drift*(A71-$A$11)+Volatility*SUM($F$12:F71))</f>
        <v>13.62692828212718</v>
      </c>
    </row>
    <row r="72" spans="1:7" x14ac:dyDescent="0.25">
      <c r="A72" s="1" t="str">
        <f>MID('Filter Data'!A63,2,LEN('Filter Data'!A63)-2)</f>
        <v>23-Apr-2020</v>
      </c>
      <c r="B72">
        <f>'Filter Data'!S63</f>
        <v>10.9991</v>
      </c>
      <c r="C72">
        <f t="shared" si="0"/>
        <v>1.4826911721287301E-2</v>
      </c>
      <c r="D72">
        <f>C72-SET_TRI!C73</f>
        <v>8.5105488806722224E-3</v>
      </c>
      <c r="E72">
        <f t="shared" si="1"/>
        <v>1.1941155524631226E-2</v>
      </c>
      <c r="F72">
        <f t="shared" ca="1" si="2"/>
        <v>-0.59420197745919512</v>
      </c>
      <c r="G72">
        <f ca="1">S0*EXP(Drift*(A72-$A$11)+Volatility*SUM($F$12:F72))</f>
        <v>13.55827503090805</v>
      </c>
    </row>
    <row r="73" spans="1:7" x14ac:dyDescent="0.25">
      <c r="A73" s="1" t="str">
        <f>MID('Filter Data'!A64,2,LEN('Filter Data'!A64)-2)</f>
        <v>24-Apr-2020</v>
      </c>
      <c r="B73">
        <f>'Filter Data'!S64</f>
        <v>10.858599999999999</v>
      </c>
      <c r="C73">
        <f t="shared" si="0"/>
        <v>-1.277377239956007E-2</v>
      </c>
      <c r="D73">
        <f>C73-SET_TRI!C74</f>
        <v>1.3432267365198515E-3</v>
      </c>
      <c r="E73">
        <f t="shared" si="1"/>
        <v>-1.3435400235286627E-2</v>
      </c>
      <c r="F73">
        <f t="shared" ca="1" si="2"/>
        <v>-0.3726380061188741</v>
      </c>
      <c r="G73">
        <f ca="1">S0*EXP(Drift*(A73-$A$11)+Volatility*SUM($F$12:F73))</f>
        <v>13.519289233365885</v>
      </c>
    </row>
    <row r="74" spans="1:7" x14ac:dyDescent="0.25">
      <c r="A74" s="1" t="str">
        <f>MID('Filter Data'!A65,2,LEN('Filter Data'!A65)-2)</f>
        <v>27-Apr-2020</v>
      </c>
      <c r="B74">
        <f>'Filter Data'!S65</f>
        <v>11.102600000000001</v>
      </c>
      <c r="C74">
        <f t="shared" si="0"/>
        <v>2.2470668410292449E-2</v>
      </c>
      <c r="D74">
        <f>C74-SET_TRI!C75</f>
        <v>1.4249598592335568E-2</v>
      </c>
      <c r="E74">
        <f t="shared" si="1"/>
        <v>1.7803998369975958E-2</v>
      </c>
      <c r="F74">
        <f t="shared" ca="1" si="2"/>
        <v>3.5495551567668979</v>
      </c>
      <c r="G74">
        <f ca="1">S0*EXP(Drift*(A74-$A$11)+Volatility*SUM($F$12:F74))</f>
        <v>14.030279952161406</v>
      </c>
    </row>
    <row r="75" spans="1:7" x14ac:dyDescent="0.25">
      <c r="A75" s="1" t="str">
        <f>MID('Filter Data'!A66,2,LEN('Filter Data'!A66)-2)</f>
        <v>28-Apr-2020</v>
      </c>
      <c r="B75">
        <f>'Filter Data'!S66</f>
        <v>11.3125</v>
      </c>
      <c r="C75">
        <f t="shared" si="0"/>
        <v>1.8905481598904698E-2</v>
      </c>
      <c r="D75">
        <f>C75-SET_TRI!C76</f>
        <v>1.1904758698170263E-2</v>
      </c>
      <c r="E75">
        <f t="shared" si="1"/>
        <v>1.4966450808723906E-2</v>
      </c>
      <c r="F75">
        <f t="shared" ca="1" si="2"/>
        <v>-0.11742819833072345</v>
      </c>
      <c r="G75">
        <f ca="1">S0*EXP(Drift*(A75-$A$11)+Volatility*SUM($F$12:F75))</f>
        <v>14.024968702040363</v>
      </c>
    </row>
    <row r="76" spans="1:7" x14ac:dyDescent="0.25">
      <c r="A76" s="1" t="str">
        <f>MID('Filter Data'!A67,2,LEN('Filter Data'!A67)-2)</f>
        <v>11-May-2020</v>
      </c>
      <c r="B76">
        <f>'Filter Data'!S67</f>
        <v>11.325200000000001</v>
      </c>
      <c r="C76">
        <f t="shared" si="0"/>
        <v>1.1226519337017105E-3</v>
      </c>
      <c r="D76">
        <f>C76-SET_TRI!C77</f>
        <v>-1.2632684900846972E-2</v>
      </c>
      <c r="E76">
        <f t="shared" si="1"/>
        <v>4.7979606577296541E-3</v>
      </c>
      <c r="F76">
        <f t="shared" ca="1" si="2"/>
        <v>-5.6302778220931566</v>
      </c>
      <c r="G76">
        <f ca="1">S0*EXP(Drift*(A76-$A$11)+Volatility*SUM($F$12:F76))</f>
        <v>13.406002781668263</v>
      </c>
    </row>
    <row r="77" spans="1:7" x14ac:dyDescent="0.25">
      <c r="A77" s="1" t="str">
        <f>MID('Filter Data'!A68,2,LEN('Filter Data'!A68)-2)</f>
        <v>12-May-2020</v>
      </c>
      <c r="B77">
        <f>'Filter Data'!S68</f>
        <v>11.329599999999999</v>
      </c>
      <c r="C77">
        <f t="shared" ref="C77:C140" si="3">(B77-B76)/B76</f>
        <v>3.8851411012596923E-4</v>
      </c>
      <c r="D77">
        <f>C77-SET_TRI!C78</f>
        <v>-9.1980891039658477E-3</v>
      </c>
      <c r="E77">
        <f t="shared" ref="E77:E140" si="4">C77-($B$4+$B$5*D77)</f>
        <v>2.998015860986805E-3</v>
      </c>
      <c r="F77">
        <f t="shared" ref="F77:F140" ca="1" si="5">SQRT(A77-A76)*_xlfn.NORM.INV(RAND(),0,1)</f>
        <v>0.69957422416360726</v>
      </c>
      <c r="G77">
        <f ca="1">S0*EXP(Drift*(A77-$A$11)+Volatility*SUM($F$12:F77))</f>
        <v>13.508649651902219</v>
      </c>
    </row>
    <row r="78" spans="1:7" x14ac:dyDescent="0.25">
      <c r="A78" s="1" t="str">
        <f>MID('Filter Data'!A69,2,LEN('Filter Data'!A69)-2)</f>
        <v>13-May-2020</v>
      </c>
      <c r="B78">
        <f>'Filter Data'!S69</f>
        <v>11.127000000000001</v>
      </c>
      <c r="C78">
        <f t="shared" si="3"/>
        <v>-1.7882361248411114E-2</v>
      </c>
      <c r="D78">
        <f>C78-SET_TRI!C79</f>
        <v>-1.1877689025067386E-2</v>
      </c>
      <c r="E78">
        <f t="shared" si="4"/>
        <v>-1.444133915276867E-2</v>
      </c>
      <c r="F78">
        <f t="shared" ca="1" si="5"/>
        <v>1.1532581475270953</v>
      </c>
      <c r="G78">
        <f ca="1">S0*EXP(Drift*(A78-$A$11)+Volatility*SUM($F$12:F78))</f>
        <v>13.672735065562886</v>
      </c>
    </row>
    <row r="79" spans="1:7" x14ac:dyDescent="0.25">
      <c r="A79" s="1" t="str">
        <f>MID('Filter Data'!A70,2,LEN('Filter Data'!A70)-2)</f>
        <v>15-May-2020</v>
      </c>
      <c r="B79">
        <f>'Filter Data'!S70</f>
        <v>10.875999999999999</v>
      </c>
      <c r="C79">
        <f t="shared" si="3"/>
        <v>-2.2557742428327601E-2</v>
      </c>
      <c r="D79">
        <f>C79-SET_TRI!C80</f>
        <v>-7.8145841915177958E-3</v>
      </c>
      <c r="E79">
        <f t="shared" si="4"/>
        <v>-2.0377563156821422E-2</v>
      </c>
      <c r="F79">
        <f t="shared" ca="1" si="5"/>
        <v>1.7388443447561965</v>
      </c>
      <c r="G79">
        <f ca="1">S0*EXP(Drift*(A79-$A$11)+Volatility*SUM($F$12:F79))</f>
        <v>13.929206345827604</v>
      </c>
    </row>
    <row r="80" spans="1:7" x14ac:dyDescent="0.25">
      <c r="A80" s="1" t="str">
        <f>MID('Filter Data'!A71,2,LEN('Filter Data'!A71)-2)</f>
        <v>18-May-2020</v>
      </c>
      <c r="B80">
        <f>'Filter Data'!S71</f>
        <v>11.3436</v>
      </c>
      <c r="C80">
        <f t="shared" si="3"/>
        <v>4.2993747701360878E-2</v>
      </c>
      <c r="D80">
        <f>C80-SET_TRI!C81</f>
        <v>3.7886063440119723E-2</v>
      </c>
      <c r="E80">
        <f t="shared" si="4"/>
        <v>3.099232546730335E-2</v>
      </c>
      <c r="F80">
        <f t="shared" ca="1" si="5"/>
        <v>1.749429895371698</v>
      </c>
      <c r="G80">
        <f ca="1">S0*EXP(Drift*(A80-$A$11)+Volatility*SUM($F$12:F80))</f>
        <v>14.202922633040624</v>
      </c>
    </row>
    <row r="81" spans="1:7" x14ac:dyDescent="0.25">
      <c r="A81" s="1" t="str">
        <f>MID('Filter Data'!A72,2,LEN('Filter Data'!A72)-2)</f>
        <v>19-May-2020</v>
      </c>
      <c r="B81">
        <f>'Filter Data'!S72</f>
        <v>11.3164</v>
      </c>
      <c r="C81">
        <f t="shared" si="3"/>
        <v>-2.3978278500652842E-3</v>
      </c>
      <c r="D81">
        <f>C81-SET_TRI!C82</f>
        <v>-2.1613699344217561E-2</v>
      </c>
      <c r="E81">
        <f t="shared" si="4"/>
        <v>4.0644253605747419E-3</v>
      </c>
      <c r="F81">
        <f t="shared" ca="1" si="5"/>
        <v>-0.51207512889393692</v>
      </c>
      <c r="G81">
        <f ca="1">S0*EXP(Drift*(A81-$A$11)+Volatility*SUM($F$12:F81))</f>
        <v>14.142745066484578</v>
      </c>
    </row>
    <row r="82" spans="1:7" x14ac:dyDescent="0.25">
      <c r="A82" s="1" t="str">
        <f>MID('Filter Data'!A73,2,LEN('Filter Data'!A73)-2)</f>
        <v>20-May-2020</v>
      </c>
      <c r="B82">
        <f>'Filter Data'!S73</f>
        <v>11.443300000000001</v>
      </c>
      <c r="C82">
        <f t="shared" si="3"/>
        <v>1.1213813580290631E-2</v>
      </c>
      <c r="D82">
        <f>C82-SET_TRI!C83</f>
        <v>2.4896041578683897E-3</v>
      </c>
      <c r="E82">
        <f t="shared" si="4"/>
        <v>1.0196447508739031E-2</v>
      </c>
      <c r="F82">
        <f t="shared" ca="1" si="5"/>
        <v>9.8835294519734079E-2</v>
      </c>
      <c r="G82">
        <f ca="1">S0*EXP(Drift*(A82-$A$11)+Volatility*SUM($F$12:F82))</f>
        <v>14.167384141097182</v>
      </c>
    </row>
    <row r="83" spans="1:7" x14ac:dyDescent="0.25">
      <c r="A83" s="1" t="str">
        <f>MID('Filter Data'!A74,2,LEN('Filter Data'!A74)-2)</f>
        <v>28-May-2020</v>
      </c>
      <c r="B83">
        <f>'Filter Data'!S74</f>
        <v>11.8881</v>
      </c>
      <c r="C83">
        <f t="shared" si="3"/>
        <v>3.8869906408116446E-2</v>
      </c>
      <c r="D83">
        <f>C83-SET_TRI!C84</f>
        <v>3.1885468924930778E-2</v>
      </c>
      <c r="E83">
        <f t="shared" si="4"/>
        <v>2.873055932224499E-2</v>
      </c>
      <c r="F83">
        <f t="shared" ca="1" si="5"/>
        <v>3.5006021556939015</v>
      </c>
      <c r="G83">
        <f ca="1">S0*EXP(Drift*(A83-$A$11)+Volatility*SUM($F$12:F83))</f>
        <v>14.752663404162782</v>
      </c>
    </row>
    <row r="84" spans="1:7" x14ac:dyDescent="0.25">
      <c r="A84" s="1" t="str">
        <f>MID('Filter Data'!A75,2,LEN('Filter Data'!A75)-2)</f>
        <v>02-Jun-2020</v>
      </c>
      <c r="B84">
        <f>'Filter Data'!S75</f>
        <v>11.9757</v>
      </c>
      <c r="C84">
        <f t="shared" si="3"/>
        <v>7.3687132510662024E-3</v>
      </c>
      <c r="D84">
        <f>C84-SET_TRI!C85</f>
        <v>-2.6612786992887903E-2</v>
      </c>
      <c r="E84">
        <f t="shared" si="4"/>
        <v>1.5382258896252589E-2</v>
      </c>
      <c r="F84">
        <f t="shared" ca="1" si="5"/>
        <v>-4.8153979757318943</v>
      </c>
      <c r="G84">
        <f ca="1">S0*EXP(Drift*(A84-$A$11)+Volatility*SUM($F$12:F84))</f>
        <v>14.12710827458231</v>
      </c>
    </row>
    <row r="85" spans="1:7" x14ac:dyDescent="0.25">
      <c r="A85" s="1" t="str">
        <f>MID('Filter Data'!A76,2,LEN('Filter Data'!A76)-2)</f>
        <v>04-Jun-2020</v>
      </c>
      <c r="B85">
        <f>'Filter Data'!S76</f>
        <v>12.198700000000001</v>
      </c>
      <c r="C85">
        <f t="shared" si="3"/>
        <v>1.8621040941239408E-2</v>
      </c>
      <c r="D85">
        <f>C85-SET_TRI!C86</f>
        <v>-1.1478118117247697E-2</v>
      </c>
      <c r="E85">
        <f t="shared" si="4"/>
        <v>2.1938070146593085E-2</v>
      </c>
      <c r="F85">
        <f t="shared" ca="1" si="5"/>
        <v>-0.34567384172713334</v>
      </c>
      <c r="G85">
        <f ca="1">S0*EXP(Drift*(A85-$A$11)+Volatility*SUM($F$12:F85))</f>
        <v>14.101092948797289</v>
      </c>
    </row>
    <row r="86" spans="1:7" x14ac:dyDescent="0.25">
      <c r="A86" s="1" t="str">
        <f>MID('Filter Data'!A77,2,LEN('Filter Data'!A77)-2)</f>
        <v>05-Jun-2020</v>
      </c>
      <c r="B86">
        <f>'Filter Data'!S77</f>
        <v>12.466799999999999</v>
      </c>
      <c r="C86">
        <f t="shared" si="3"/>
        <v>2.1977751727642998E-2</v>
      </c>
      <c r="D86">
        <f>C86-SET_TRI!C87</f>
        <v>2.2662710070780606E-3</v>
      </c>
      <c r="E86">
        <f t="shared" si="4"/>
        <v>2.1029689307387966E-2</v>
      </c>
      <c r="F86">
        <f t="shared" ca="1" si="5"/>
        <v>-0.45122163939493787</v>
      </c>
      <c r="G86">
        <f ca="1">S0*EXP(Drift*(A86-$A$11)+Volatility*SUM($F$12:F86))</f>
        <v>14.049722693491221</v>
      </c>
    </row>
    <row r="87" spans="1:7" x14ac:dyDescent="0.25">
      <c r="A87" s="1" t="str">
        <f>MID('Filter Data'!A78,2,LEN('Filter Data'!A78)-2)</f>
        <v>08-Jun-2020</v>
      </c>
      <c r="B87">
        <f>'Filter Data'!S78</f>
        <v>12.3459</v>
      </c>
      <c r="C87">
        <f t="shared" si="3"/>
        <v>-9.6977572432379519E-3</v>
      </c>
      <c r="D87">
        <f>C87-SET_TRI!C88</f>
        <v>-9.4361405773182427E-3</v>
      </c>
      <c r="E87">
        <f t="shared" si="4"/>
        <v>-7.0143845231928877E-3</v>
      </c>
      <c r="F87">
        <f t="shared" ca="1" si="5"/>
        <v>1.1251619615125623</v>
      </c>
      <c r="G87">
        <f ca="1">S0*EXP(Drift*(A87-$A$11)+Volatility*SUM($F$12:F87))</f>
        <v>14.238436035403634</v>
      </c>
    </row>
    <row r="88" spans="1:7" x14ac:dyDescent="0.25">
      <c r="A88" s="1" t="str">
        <f>MID('Filter Data'!A79,2,LEN('Filter Data'!A79)-2)</f>
        <v>09-Jun-2020</v>
      </c>
      <c r="B88">
        <f>'Filter Data'!S79</f>
        <v>12.2197</v>
      </c>
      <c r="C88">
        <f t="shared" si="3"/>
        <v>-1.0222017025895298E-2</v>
      </c>
      <c r="D88">
        <f>C88-SET_TRI!C89</f>
        <v>1.4051103011470388E-2</v>
      </c>
      <c r="E88">
        <f t="shared" si="4"/>
        <v>-1.4827090888163391E-2</v>
      </c>
      <c r="F88">
        <f t="shared" ca="1" si="5"/>
        <v>0.26626259826951271</v>
      </c>
      <c r="G88">
        <f ca="1">S0*EXP(Drift*(A88-$A$11)+Volatility*SUM($F$12:F88))</f>
        <v>14.286662879229723</v>
      </c>
    </row>
    <row r="89" spans="1:7" x14ac:dyDescent="0.25">
      <c r="A89" s="1" t="str">
        <f>MID('Filter Data'!A80,2,LEN('Filter Data'!A80)-2)</f>
        <v>10-Jun-2020</v>
      </c>
      <c r="B89">
        <f>'Filter Data'!S80</f>
        <v>12.152200000000001</v>
      </c>
      <c r="C89">
        <f t="shared" si="3"/>
        <v>-5.5238671980489705E-3</v>
      </c>
      <c r="D89">
        <f>C89-SET_TRI!C90</f>
        <v>-1.4379646641271671E-2</v>
      </c>
      <c r="E89">
        <f t="shared" si="4"/>
        <v>-1.3064498490435086E-3</v>
      </c>
      <c r="F89">
        <f t="shared" ca="1" si="5"/>
        <v>0.29563180542769668</v>
      </c>
      <c r="G89">
        <f ca="1">S0*EXP(Drift*(A89-$A$11)+Volatility*SUM($F$12:F89))</f>
        <v>14.339179361237045</v>
      </c>
    </row>
    <row r="90" spans="1:7" x14ac:dyDescent="0.25">
      <c r="A90" s="1" t="str">
        <f>MID('Filter Data'!A81,2,LEN('Filter Data'!A81)-2)</f>
        <v>11-Jun-2020</v>
      </c>
      <c r="B90">
        <f>'Filter Data'!S81</f>
        <v>11.680300000000001</v>
      </c>
      <c r="C90">
        <f t="shared" si="3"/>
        <v>-3.8832474778229438E-2</v>
      </c>
      <c r="D90">
        <f>C90-SET_TRI!C91</f>
        <v>-2.0208788889823259E-2</v>
      </c>
      <c r="E90">
        <f t="shared" si="4"/>
        <v>-3.2806186510051794E-2</v>
      </c>
      <c r="F90">
        <f t="shared" ca="1" si="5"/>
        <v>0.17842456692328709</v>
      </c>
      <c r="G90">
        <f ca="1">S0*EXP(Drift*(A90-$A$11)+Volatility*SUM($F$12:F90))</f>
        <v>14.375368186089347</v>
      </c>
    </row>
    <row r="91" spans="1:7" x14ac:dyDescent="0.25">
      <c r="A91" s="1" t="str">
        <f>MID('Filter Data'!A82,2,LEN('Filter Data'!A82)-2)</f>
        <v>12-Jun-2020</v>
      </c>
      <c r="B91">
        <f>'Filter Data'!S82</f>
        <v>11.673</v>
      </c>
      <c r="C91">
        <f t="shared" si="3"/>
        <v>-6.249839473301841E-4</v>
      </c>
      <c r="D91">
        <f>C91-SET_TRI!C92</f>
        <v>1.2046208273608944E-2</v>
      </c>
      <c r="E91">
        <f t="shared" si="4"/>
        <v>-4.6079086780995513E-3</v>
      </c>
      <c r="F91">
        <f t="shared" ca="1" si="5"/>
        <v>-2.3348501175277381</v>
      </c>
      <c r="G91">
        <f ca="1">S0*EXP(Drift*(A91-$A$11)+Volatility*SUM($F$12:F91))</f>
        <v>14.061040067286209</v>
      </c>
    </row>
    <row r="92" spans="1:7" x14ac:dyDescent="0.25">
      <c r="A92" s="1" t="str">
        <f>MID('Filter Data'!A83,2,LEN('Filter Data'!A83)-2)</f>
        <v>15-Jun-2020</v>
      </c>
      <c r="B92">
        <f>'Filter Data'!S83</f>
        <v>11.7216</v>
      </c>
      <c r="C92">
        <f t="shared" si="3"/>
        <v>4.1634541249036599E-3</v>
      </c>
      <c r="D92">
        <f>C92-SET_TRI!C93</f>
        <v>3.7342700098829312E-2</v>
      </c>
      <c r="E92">
        <f t="shared" si="4"/>
        <v>-7.6693542540281533E-3</v>
      </c>
      <c r="F92">
        <f t="shared" ca="1" si="5"/>
        <v>-0.7119251525238296</v>
      </c>
      <c r="G92">
        <f ca="1">S0*EXP(Drift*(A92-$A$11)+Volatility*SUM($F$12:F92))</f>
        <v>13.995665316815113</v>
      </c>
    </row>
    <row r="93" spans="1:7" x14ac:dyDescent="0.25">
      <c r="A93" s="1" t="str">
        <f>MID('Filter Data'!A84,2,LEN('Filter Data'!A84)-2)</f>
        <v>16-Jun-2020</v>
      </c>
      <c r="B93">
        <f>'Filter Data'!S84</f>
        <v>12.0863</v>
      </c>
      <c r="C93">
        <f t="shared" si="3"/>
        <v>3.1113499863499788E-2</v>
      </c>
      <c r="D93">
        <f>C93-SET_TRI!C94</f>
        <v>9.1597296330294675E-3</v>
      </c>
      <c r="E93">
        <f t="shared" si="4"/>
        <v>2.8026293070142781E-2</v>
      </c>
      <c r="F93">
        <f t="shared" ca="1" si="5"/>
        <v>-0.2147238796563414</v>
      </c>
      <c r="G93">
        <f ca="1">S0*EXP(Drift*(A93-$A$11)+Volatility*SUM($F$12:F93))</f>
        <v>13.977034371281098</v>
      </c>
    </row>
    <row r="94" spans="1:7" x14ac:dyDescent="0.25">
      <c r="A94" s="1" t="str">
        <f>MID('Filter Data'!A85,2,LEN('Filter Data'!A85)-2)</f>
        <v>17-Jun-2020</v>
      </c>
      <c r="B94">
        <f>'Filter Data'!S85</f>
        <v>12.1296</v>
      </c>
      <c r="C94">
        <f t="shared" si="3"/>
        <v>3.5825686934794223E-3</v>
      </c>
      <c r="D94">
        <f>C94-SET_TRI!C95</f>
        <v>-1.882559034521111E-3</v>
      </c>
      <c r="E94">
        <f t="shared" si="4"/>
        <v>3.9219509247426163E-3</v>
      </c>
      <c r="F94">
        <f t="shared" ca="1" si="5"/>
        <v>0.94162575230853718</v>
      </c>
      <c r="G94">
        <f ca="1">S0*EXP(Drift*(A94-$A$11)+Volatility*SUM($F$12:F94))</f>
        <v>14.117500443833537</v>
      </c>
    </row>
    <row r="95" spans="1:7" x14ac:dyDescent="0.25">
      <c r="A95" s="1" t="str">
        <f>MID('Filter Data'!A86,2,LEN('Filter Data'!A86)-2)</f>
        <v>18-Jun-2020</v>
      </c>
      <c r="B95">
        <f>'Filter Data'!S86</f>
        <v>12.088800000000001</v>
      </c>
      <c r="C95">
        <f t="shared" si="3"/>
        <v>-3.3636723387415134E-3</v>
      </c>
      <c r="D95">
        <f>C95-SET_TRI!C96</f>
        <v>8.603330834776172E-4</v>
      </c>
      <c r="E95">
        <f t="shared" si="4"/>
        <v>-3.8754509773142416E-3</v>
      </c>
      <c r="F95">
        <f t="shared" ca="1" si="5"/>
        <v>-0.19523895944640959</v>
      </c>
      <c r="G95">
        <f ca="1">S0*EXP(Drift*(A95-$A$11)+Volatility*SUM($F$12:F95))</f>
        <v>14.10139962213932</v>
      </c>
    </row>
    <row r="96" spans="1:7" x14ac:dyDescent="0.25">
      <c r="A96" s="1" t="str">
        <f>MID('Filter Data'!A87,2,LEN('Filter Data'!A87)-2)</f>
        <v>19-Jun-2020</v>
      </c>
      <c r="B96">
        <f>'Filter Data'!S87</f>
        <v>12.1228</v>
      </c>
      <c r="C96">
        <f t="shared" si="3"/>
        <v>2.8125206802990304E-3</v>
      </c>
      <c r="D96">
        <f>C96-SET_TRI!C97</f>
        <v>6.0599842554480803E-3</v>
      </c>
      <c r="E96">
        <f t="shared" si="4"/>
        <v>6.8721171534698137E-4</v>
      </c>
      <c r="F96">
        <f t="shared" ca="1" si="5"/>
        <v>-0.24255890293670984</v>
      </c>
      <c r="G96">
        <f ca="1">S0*EXP(Drift*(A96-$A$11)+Volatility*SUM($F$12:F96))</f>
        <v>14.078787123292516</v>
      </c>
    </row>
    <row r="97" spans="1:7" x14ac:dyDescent="0.25">
      <c r="A97" s="1" t="str">
        <f>MID('Filter Data'!A88,2,LEN('Filter Data'!A88)-2)</f>
        <v>24-Jun-2020</v>
      </c>
      <c r="B97">
        <f>'Filter Data'!S88</f>
        <v>11.8881</v>
      </c>
      <c r="C97">
        <f t="shared" si="3"/>
        <v>-1.9360213811990639E-2</v>
      </c>
      <c r="D97">
        <f>C97-SET_TRI!C98</f>
        <v>1.0904453759996192E-2</v>
      </c>
      <c r="E97">
        <f t="shared" si="4"/>
        <v>-2.2988834865058393E-2</v>
      </c>
      <c r="F97">
        <f t="shared" ca="1" si="5"/>
        <v>4.6893529167845998</v>
      </c>
      <c r="G97">
        <f ca="1">S0*EXP(Drift*(A97-$A$11)+Volatility*SUM($F$12:F97))</f>
        <v>14.797870383821536</v>
      </c>
    </row>
    <row r="98" spans="1:7" x14ac:dyDescent="0.25">
      <c r="A98" s="1" t="str">
        <f>MID('Filter Data'!A89,2,LEN('Filter Data'!A89)-2)</f>
        <v>29-Jun-2020</v>
      </c>
      <c r="B98">
        <f>'Filter Data'!S89</f>
        <v>11.988200000000001</v>
      </c>
      <c r="C98">
        <f t="shared" si="3"/>
        <v>8.4201848907732267E-3</v>
      </c>
      <c r="D98">
        <f>C98-SET_TRI!C99</f>
        <v>1.0192071115100882E-2</v>
      </c>
      <c r="E98">
        <f t="shared" si="4"/>
        <v>5.0126269366535716E-3</v>
      </c>
      <c r="F98">
        <f t="shared" ca="1" si="5"/>
        <v>2.5567473168658994</v>
      </c>
      <c r="G98">
        <f ca="1">S0*EXP(Drift*(A98-$A$11)+Volatility*SUM($F$12:F98))</f>
        <v>15.232004847628669</v>
      </c>
    </row>
    <row r="99" spans="1:7" x14ac:dyDescent="0.25">
      <c r="A99" s="1" t="str">
        <f>MID('Filter Data'!A90,2,LEN('Filter Data'!A90)-2)</f>
        <v>30-Jun-2020</v>
      </c>
      <c r="B99">
        <f>'Filter Data'!S90</f>
        <v>12.0106</v>
      </c>
      <c r="C99">
        <f t="shared" si="3"/>
        <v>1.8685040289617547E-3</v>
      </c>
      <c r="D99">
        <f>C99-SET_TRI!C100</f>
        <v>-5.5373849525596043E-3</v>
      </c>
      <c r="E99">
        <f t="shared" si="4"/>
        <v>3.3420339677061517E-3</v>
      </c>
      <c r="F99">
        <f t="shared" ca="1" si="5"/>
        <v>1.4721832684450125</v>
      </c>
      <c r="G99">
        <f ca="1">S0*EXP(Drift*(A99-$A$11)+Volatility*SUM($F$12:F99))</f>
        <v>15.465281821377936</v>
      </c>
    </row>
    <row r="100" spans="1:7" x14ac:dyDescent="0.25">
      <c r="A100" s="1" t="str">
        <f>MID('Filter Data'!A91,2,LEN('Filter Data'!A91)-2)</f>
        <v>02-Jul-2020</v>
      </c>
      <c r="B100">
        <f>'Filter Data'!S91</f>
        <v>12.2418</v>
      </c>
      <c r="C100">
        <f t="shared" si="3"/>
        <v>1.924966279786184E-2</v>
      </c>
      <c r="D100">
        <f>C100-SET_TRI!C101</f>
        <v>-1.133380344198839E-2</v>
      </c>
      <c r="E100">
        <f t="shared" si="4"/>
        <v>2.2521908978860399E-2</v>
      </c>
      <c r="F100">
        <f t="shared" ca="1" si="5"/>
        <v>0.29414121459244241</v>
      </c>
      <c r="G100">
        <f ca="1">S0*EXP(Drift*(A100-$A$11)+Volatility*SUM($F$12:F100))</f>
        <v>15.533893381713657</v>
      </c>
    </row>
    <row r="101" spans="1:7" x14ac:dyDescent="0.25">
      <c r="A101" s="1" t="str">
        <f>MID('Filter Data'!A92,2,LEN('Filter Data'!A92)-2)</f>
        <v>08-Jul-2020</v>
      </c>
      <c r="B101">
        <f>'Filter Data'!S92</f>
        <v>12.2577</v>
      </c>
      <c r="C101">
        <f t="shared" si="3"/>
        <v>1.2988286036367403E-3</v>
      </c>
      <c r="D101">
        <f>C101-SET_TRI!C102</f>
        <v>1.6397080855193501E-2</v>
      </c>
      <c r="E101">
        <f t="shared" si="4"/>
        <v>-4.0342376317094742E-3</v>
      </c>
      <c r="F101">
        <f t="shared" ca="1" si="5"/>
        <v>-6.4515921759717196</v>
      </c>
      <c r="G101">
        <f ca="1">S0*EXP(Drift*(A101-$A$11)+Volatility*SUM($F$12:F101))</f>
        <v>14.649912440909928</v>
      </c>
    </row>
    <row r="102" spans="1:7" x14ac:dyDescent="0.25">
      <c r="A102" s="1" t="str">
        <f>MID('Filter Data'!A93,2,LEN('Filter Data'!A93)-2)</f>
        <v>09-Jul-2020</v>
      </c>
      <c r="B102">
        <f>'Filter Data'!S93</f>
        <v>12.179500000000001</v>
      </c>
      <c r="C102">
        <f t="shared" si="3"/>
        <v>-6.3796633952535094E-3</v>
      </c>
      <c r="D102">
        <f>C102-SET_TRI!C103</f>
        <v>-8.0326910901870486E-3</v>
      </c>
      <c r="E102">
        <f t="shared" si="4"/>
        <v>-4.1318022574535918E-3</v>
      </c>
      <c r="F102">
        <f t="shared" ca="1" si="5"/>
        <v>0.59917825008900627</v>
      </c>
      <c r="G102">
        <f ca="1">S0*EXP(Drift*(A102-$A$11)+Volatility*SUM($F$12:F102))</f>
        <v>14.747567356135708</v>
      </c>
    </row>
    <row r="103" spans="1:7" x14ac:dyDescent="0.25">
      <c r="A103" s="1" t="str">
        <f>MID('Filter Data'!A94,2,LEN('Filter Data'!A94)-2)</f>
        <v>13-Jul-2020</v>
      </c>
      <c r="B103">
        <f>'Filter Data'!S94</f>
        <v>12.3809</v>
      </c>
      <c r="C103">
        <f t="shared" si="3"/>
        <v>1.6535982593702498E-2</v>
      </c>
      <c r="D103">
        <f>C103-SET_TRI!C104</f>
        <v>4.0179097456127112E-2</v>
      </c>
      <c r="E103">
        <f t="shared" si="4"/>
        <v>3.8229972562983331E-3</v>
      </c>
      <c r="F103">
        <f t="shared" ca="1" si="5"/>
        <v>1.2245918203563027</v>
      </c>
      <c r="G103">
        <f ca="1">S0*EXP(Drift*(A103-$A$11)+Volatility*SUM($F$12:F103))</f>
        <v>14.9717791328838</v>
      </c>
    </row>
    <row r="104" spans="1:7" x14ac:dyDescent="0.25">
      <c r="A104" s="1" t="str">
        <f>MID('Filter Data'!A95,2,LEN('Filter Data'!A95)-2)</f>
        <v>15-Jul-2020</v>
      </c>
      <c r="B104">
        <f>'Filter Data'!S95</f>
        <v>12.5107</v>
      </c>
      <c r="C104">
        <f t="shared" si="3"/>
        <v>1.0483890508767494E-2</v>
      </c>
      <c r="D104">
        <f>C104-SET_TRI!C105</f>
        <v>-1.2666422790093348E-3</v>
      </c>
      <c r="E104">
        <f t="shared" si="4"/>
        <v>1.0632144464176214E-2</v>
      </c>
      <c r="F104">
        <f t="shared" ca="1" si="5"/>
        <v>-0.44639275230623537</v>
      </c>
      <c r="G104">
        <f ca="1">S0*EXP(Drift*(A104-$A$11)+Volatility*SUM($F$12:F104))</f>
        <v>14.929465688895059</v>
      </c>
    </row>
    <row r="105" spans="1:7" x14ac:dyDescent="0.25">
      <c r="A105" s="1" t="str">
        <f>MID('Filter Data'!A96,2,LEN('Filter Data'!A96)-2)</f>
        <v>17-Jul-2020</v>
      </c>
      <c r="B105">
        <f>'Filter Data'!S96</f>
        <v>12.474399999999999</v>
      </c>
      <c r="C105">
        <f t="shared" si="3"/>
        <v>-2.9015163020455021E-3</v>
      </c>
      <c r="D105">
        <f>C105-SET_TRI!C106</f>
        <v>-6.4001093945029678E-3</v>
      </c>
      <c r="E105">
        <f t="shared" si="4"/>
        <v>-1.1602699330358862E-3</v>
      </c>
      <c r="F105">
        <f t="shared" ca="1" si="5"/>
        <v>1.4017638290745909</v>
      </c>
      <c r="G105">
        <f ca="1">S0*EXP(Drift*(A105-$A$11)+Volatility*SUM($F$12:F105))</f>
        <v>15.15935286485478</v>
      </c>
    </row>
    <row r="106" spans="1:7" x14ac:dyDescent="0.25">
      <c r="A106" s="1" t="str">
        <f>MID('Filter Data'!A97,2,LEN('Filter Data'!A97)-2)</f>
        <v>20-Jul-2020</v>
      </c>
      <c r="B106">
        <f>'Filter Data'!S97</f>
        <v>12.5625</v>
      </c>
      <c r="C106">
        <f t="shared" si="3"/>
        <v>7.0624639261207545E-3</v>
      </c>
      <c r="D106">
        <f>C106-SET_TRI!C107</f>
        <v>9.3611615188045338E-3</v>
      </c>
      <c r="E106">
        <f t="shared" si="4"/>
        <v>3.9127497749336876E-3</v>
      </c>
      <c r="F106">
        <f t="shared" ca="1" si="5"/>
        <v>2.1418558229509661</v>
      </c>
      <c r="G106">
        <f ca="1">S0*EXP(Drift*(A106-$A$11)+Volatility*SUM($F$12:F106))</f>
        <v>15.516798894918582</v>
      </c>
    </row>
    <row r="107" spans="1:7" x14ac:dyDescent="0.25">
      <c r="A107" s="1" t="str">
        <f>MID('Filter Data'!A98,2,LEN('Filter Data'!A98)-2)</f>
        <v>21-Jul-2020</v>
      </c>
      <c r="B107">
        <f>'Filter Data'!S98</f>
        <v>12.6099</v>
      </c>
      <c r="C107">
        <f t="shared" si="3"/>
        <v>3.7731343283581823E-3</v>
      </c>
      <c r="D107">
        <f>C107-SET_TRI!C108</f>
        <v>-1.215132904345425E-2</v>
      </c>
      <c r="E107">
        <f t="shared" si="4"/>
        <v>7.2990710564587247E-3</v>
      </c>
      <c r="F107">
        <f t="shared" ca="1" si="5"/>
        <v>0.62993355981749011</v>
      </c>
      <c r="G107">
        <f ca="1">S0*EXP(Drift*(A107-$A$11)+Volatility*SUM($F$12:F107))</f>
        <v>15.624940850569329</v>
      </c>
    </row>
    <row r="108" spans="1:7" x14ac:dyDescent="0.25">
      <c r="A108" s="1" t="str">
        <f>MID('Filter Data'!A99,2,LEN('Filter Data'!A99)-2)</f>
        <v>22-Jul-2020</v>
      </c>
      <c r="B108">
        <f>'Filter Data'!S99</f>
        <v>12.557</v>
      </c>
      <c r="C108">
        <f t="shared" si="3"/>
        <v>-4.1951165354205252E-3</v>
      </c>
      <c r="D108">
        <f>C108-SET_TRI!C109</f>
        <v>1.2092884069940791E-2</v>
      </c>
      <c r="E108">
        <f t="shared" si="4"/>
        <v>-8.1925254710718126E-3</v>
      </c>
      <c r="F108">
        <f t="shared" ca="1" si="5"/>
        <v>-4.2980876772406501E-2</v>
      </c>
      <c r="G108">
        <f ca="1">S0*EXP(Drift*(A108-$A$11)+Volatility*SUM($F$12:F108))</f>
        <v>15.630424941526147</v>
      </c>
    </row>
    <row r="109" spans="1:7" x14ac:dyDescent="0.25">
      <c r="A109" s="1" t="str">
        <f>MID('Filter Data'!A100,2,LEN('Filter Data'!A100)-2)</f>
        <v>23-Jul-2020</v>
      </c>
      <c r="B109">
        <f>'Filter Data'!S100</f>
        <v>12.559200000000001</v>
      </c>
      <c r="C109">
        <f t="shared" si="3"/>
        <v>1.7520108306125681E-4</v>
      </c>
      <c r="D109">
        <f>C109-SET_TRI!C110</f>
        <v>-1.2014957495179368E-3</v>
      </c>
      <c r="E109">
        <f t="shared" si="4"/>
        <v>3.032390859923613E-4</v>
      </c>
      <c r="F109">
        <f t="shared" ca="1" si="5"/>
        <v>0.50382550123025593</v>
      </c>
      <c r="G109">
        <f ca="1">S0*EXP(Drift*(A109-$A$11)+Volatility*SUM($F$12:F109))</f>
        <v>15.719920095889149</v>
      </c>
    </row>
    <row r="110" spans="1:7" x14ac:dyDescent="0.25">
      <c r="A110" s="1" t="str">
        <f>MID('Filter Data'!A101,2,LEN('Filter Data'!A101)-2)</f>
        <v>24-Jul-2020</v>
      </c>
      <c r="B110">
        <f>'Filter Data'!S101</f>
        <v>12.3895</v>
      </c>
      <c r="C110">
        <f t="shared" si="3"/>
        <v>-1.351200713421242E-2</v>
      </c>
      <c r="D110">
        <f>C110-SET_TRI!C111</f>
        <v>3.3482655446900409E-3</v>
      </c>
      <c r="E110">
        <f t="shared" si="4"/>
        <v>-1.4795828808631437E-2</v>
      </c>
      <c r="F110">
        <f t="shared" ca="1" si="5"/>
        <v>1.1937796883558378</v>
      </c>
      <c r="G110">
        <f ca="1">S0*EXP(Drift*(A110-$A$11)+Volatility*SUM($F$12:F110))</f>
        <v>15.917184470725651</v>
      </c>
    </row>
    <row r="111" spans="1:7" x14ac:dyDescent="0.25">
      <c r="A111" s="1" t="str">
        <f>MID('Filter Data'!A102,2,LEN('Filter Data'!A102)-2)</f>
        <v>29-Jul-2020</v>
      </c>
      <c r="B111">
        <f>'Filter Data'!S102</f>
        <v>12.368399999999999</v>
      </c>
      <c r="C111">
        <f t="shared" si="3"/>
        <v>-1.7030550062553424E-3</v>
      </c>
      <c r="D111">
        <f>C111-SET_TRI!C112</f>
        <v>2.767858204483106E-3</v>
      </c>
      <c r="E111">
        <f t="shared" si="4"/>
        <v>-2.8067675129429879E-3</v>
      </c>
      <c r="F111">
        <f t="shared" ca="1" si="5"/>
        <v>-2.34170046760627</v>
      </c>
      <c r="G111">
        <f ca="1">S0*EXP(Drift*(A111-$A$11)+Volatility*SUM($F$12:F111))</f>
        <v>15.616254001476417</v>
      </c>
    </row>
    <row r="112" spans="1:7" x14ac:dyDescent="0.25">
      <c r="A112" s="1" t="str">
        <f>MID('Filter Data'!A103,2,LEN('Filter Data'!A103)-2)</f>
        <v>30-Jul-2020</v>
      </c>
      <c r="B112">
        <f>'Filter Data'!S103</f>
        <v>12.172000000000001</v>
      </c>
      <c r="C112">
        <f t="shared" si="3"/>
        <v>-1.5879175964554737E-2</v>
      </c>
      <c r="D112">
        <f>C112-SET_TRI!C113</f>
        <v>3.9626755568539229E-3</v>
      </c>
      <c r="E112">
        <f t="shared" si="4"/>
        <v>-1.7353658349600197E-2</v>
      </c>
      <c r="F112">
        <f t="shared" ca="1" si="5"/>
        <v>9.4461827904844003E-2</v>
      </c>
      <c r="G112">
        <f ca="1">S0*EXP(Drift*(A112-$A$11)+Volatility*SUM($F$12:F112))</f>
        <v>15.642789747606574</v>
      </c>
    </row>
    <row r="113" spans="1:7" x14ac:dyDescent="0.25">
      <c r="A113" s="1" t="str">
        <f>MID('Filter Data'!A104,2,LEN('Filter Data'!A104)-2)</f>
        <v>03-Aug-2020</v>
      </c>
      <c r="B113">
        <f>'Filter Data'!S104</f>
        <v>12.244400000000001</v>
      </c>
      <c r="C113">
        <f t="shared" si="3"/>
        <v>5.948077555044365E-3</v>
      </c>
      <c r="D113">
        <f>C113-SET_TRI!C114</f>
        <v>7.6461263297879587E-3</v>
      </c>
      <c r="E113">
        <f t="shared" si="4"/>
        <v>3.3305647375166197E-3</v>
      </c>
      <c r="F113">
        <f t="shared" ca="1" si="5"/>
        <v>-0.79344575272892282</v>
      </c>
      <c r="G113">
        <f ca="1">S0*EXP(Drift*(A113-$A$11)+Volatility*SUM($F$12:F113))</f>
        <v>15.569644389923974</v>
      </c>
    </row>
    <row r="114" spans="1:7" x14ac:dyDescent="0.25">
      <c r="A114" s="1" t="str">
        <f>MID('Filter Data'!A105,2,LEN('Filter Data'!A105)-2)</f>
        <v>04-Aug-2020</v>
      </c>
      <c r="B114">
        <f>'Filter Data'!S105</f>
        <v>12.201499999999999</v>
      </c>
      <c r="C114">
        <f t="shared" si="3"/>
        <v>-3.5036424814610164E-3</v>
      </c>
      <c r="D114">
        <f>C114-SET_TRI!C115</f>
        <v>-1.2478975355549227E-2</v>
      </c>
      <c r="E114">
        <f t="shared" si="4"/>
        <v>1.2396784808061008E-4</v>
      </c>
      <c r="F114">
        <f t="shared" ca="1" si="5"/>
        <v>-0.17385292894940318</v>
      </c>
      <c r="G114">
        <f ca="1">S0*EXP(Drift*(A114-$A$11)+Volatility*SUM($F$12:F114))</f>
        <v>15.555147018585904</v>
      </c>
    </row>
    <row r="115" spans="1:7" x14ac:dyDescent="0.25">
      <c r="A115" s="1" t="str">
        <f>MID('Filter Data'!A106,2,LEN('Filter Data'!A106)-2)</f>
        <v>05-Aug-2020</v>
      </c>
      <c r="B115">
        <f>'Filter Data'!S106</f>
        <v>12.2791</v>
      </c>
      <c r="C115">
        <f t="shared" si="3"/>
        <v>6.3598737860099449E-3</v>
      </c>
      <c r="D115">
        <f>C115-SET_TRI!C116</f>
        <v>3.4498210666868319E-4</v>
      </c>
      <c r="E115">
        <f t="shared" si="4"/>
        <v>6.00801634259218E-3</v>
      </c>
      <c r="F115">
        <f t="shared" ca="1" si="5"/>
        <v>1.2195395207230635</v>
      </c>
      <c r="G115">
        <f ca="1">S0*EXP(Drift*(A115-$A$11)+Volatility*SUM($F$12:F115))</f>
        <v>15.754320139494169</v>
      </c>
    </row>
    <row r="116" spans="1:7" x14ac:dyDescent="0.25">
      <c r="A116" s="1" t="str">
        <f>MID('Filter Data'!A107,2,LEN('Filter Data'!A107)-2)</f>
        <v>06-Aug-2020</v>
      </c>
      <c r="B116">
        <f>'Filter Data'!S107</f>
        <v>12.191599999999999</v>
      </c>
      <c r="C116">
        <f t="shared" si="3"/>
        <v>-7.1259294247950061E-3</v>
      </c>
      <c r="D116">
        <f>C116-SET_TRI!C117</f>
        <v>-5.6570535564268044E-3</v>
      </c>
      <c r="E116">
        <f t="shared" si="4"/>
        <v>-5.615264510055281E-3</v>
      </c>
      <c r="F116">
        <f t="shared" ca="1" si="5"/>
        <v>1.0157091703099428</v>
      </c>
      <c r="G116">
        <f ca="1">S0*EXP(Drift*(A116-$A$11)+Volatility*SUM($F$12:F116))</f>
        <v>15.924204049287294</v>
      </c>
    </row>
    <row r="117" spans="1:7" x14ac:dyDescent="0.25">
      <c r="A117" s="1" t="str">
        <f>MID('Filter Data'!A108,2,LEN('Filter Data'!A108)-2)</f>
        <v>07-Aug-2020</v>
      </c>
      <c r="B117">
        <f>'Filter Data'!S108</f>
        <v>12.2308</v>
      </c>
      <c r="C117">
        <f t="shared" si="3"/>
        <v>3.2153285868959788E-3</v>
      </c>
      <c r="D117">
        <f>C117-SET_TRI!C118</f>
        <v>1.150969419070769E-2</v>
      </c>
      <c r="E117">
        <f t="shared" si="4"/>
        <v>-6.0110771711942507E-4</v>
      </c>
      <c r="F117">
        <f t="shared" ca="1" si="5"/>
        <v>0.34064985172478829</v>
      </c>
      <c r="G117">
        <f ca="1">S0*EXP(Drift*(A117-$A$11)+Volatility*SUM($F$12:F117))</f>
        <v>15.989792423976976</v>
      </c>
    </row>
    <row r="118" spans="1:7" x14ac:dyDescent="0.25">
      <c r="A118" s="1" t="str">
        <f>MID('Filter Data'!A109,2,LEN('Filter Data'!A109)-2)</f>
        <v>11-Aug-2020</v>
      </c>
      <c r="B118">
        <f>'Filter Data'!S109</f>
        <v>12.5029</v>
      </c>
      <c r="C118">
        <f t="shared" si="3"/>
        <v>2.2247113843738758E-2</v>
      </c>
      <c r="D118">
        <f>C118-SET_TRI!C119</f>
        <v>1.058341424825388E-2</v>
      </c>
      <c r="E118">
        <f t="shared" si="4"/>
        <v>1.8718116202132651E-2</v>
      </c>
      <c r="F118">
        <f t="shared" ca="1" si="5"/>
        <v>1.2202183155164716</v>
      </c>
      <c r="G118">
        <f ca="1">S0*EXP(Drift*(A118-$A$11)+Volatility*SUM($F$12:F118))</f>
        <v>16.232194428612583</v>
      </c>
    </row>
    <row r="119" spans="1:7" x14ac:dyDescent="0.25">
      <c r="A119" s="1" t="str">
        <f>MID('Filter Data'!A110,2,LEN('Filter Data'!A110)-2)</f>
        <v>13-Aug-2020</v>
      </c>
      <c r="B119">
        <f>'Filter Data'!S110</f>
        <v>12.582700000000001</v>
      </c>
      <c r="C119">
        <f t="shared" si="3"/>
        <v>6.3825192555327596E-3</v>
      </c>
      <c r="D119">
        <f>C119-SET_TRI!C120</f>
        <v>-8.6696226818967284E-3</v>
      </c>
      <c r="E119">
        <f t="shared" si="4"/>
        <v>8.8280298903975277E-3</v>
      </c>
      <c r="F119">
        <f t="shared" ca="1" si="5"/>
        <v>1.7402406963095809</v>
      </c>
      <c r="G119">
        <f ca="1">S0*EXP(Drift*(A119-$A$11)+Volatility*SUM($F$12:F119))</f>
        <v>16.536901977763332</v>
      </c>
    </row>
    <row r="120" spans="1:7" x14ac:dyDescent="0.25">
      <c r="A120" s="1" t="str">
        <f>MID('Filter Data'!A111,2,LEN('Filter Data'!A111)-2)</f>
        <v>14-Aug-2020</v>
      </c>
      <c r="B120">
        <f>'Filter Data'!S111</f>
        <v>12.4168</v>
      </c>
      <c r="C120">
        <f t="shared" si="3"/>
        <v>-1.3184769564560913E-2</v>
      </c>
      <c r="D120">
        <f>C120-SET_TRI!C121</f>
        <v>3.8966181567702349E-3</v>
      </c>
      <c r="E120">
        <f t="shared" si="4"/>
        <v>-1.4638753340220542E-2</v>
      </c>
      <c r="F120">
        <f t="shared" ca="1" si="5"/>
        <v>-1.0766300027452158</v>
      </c>
      <c r="G120">
        <f ca="1">S0*EXP(Drift*(A120-$A$11)+Volatility*SUM($F$12:F120))</f>
        <v>16.375986157556522</v>
      </c>
    </row>
    <row r="121" spans="1:7" x14ac:dyDescent="0.25">
      <c r="A121" s="1" t="str">
        <f>MID('Filter Data'!A112,2,LEN('Filter Data'!A112)-2)</f>
        <v>18-Aug-2020</v>
      </c>
      <c r="B121">
        <f>'Filter Data'!S112</f>
        <v>12.398199999999999</v>
      </c>
      <c r="C121">
        <f t="shared" si="3"/>
        <v>-1.497970491592122E-3</v>
      </c>
      <c r="D121">
        <f>C121-SET_TRI!C122</f>
        <v>-6.3241591047634212E-3</v>
      </c>
      <c r="E121">
        <f t="shared" si="4"/>
        <v>2.1970735488800784E-4</v>
      </c>
      <c r="F121">
        <f t="shared" ca="1" si="5"/>
        <v>-1.6778842324509555</v>
      </c>
      <c r="G121">
        <f ca="1">S0*EXP(Drift*(A121-$A$11)+Volatility*SUM($F$12:F121))</f>
        <v>16.158754342486375</v>
      </c>
    </row>
    <row r="122" spans="1:7" x14ac:dyDescent="0.25">
      <c r="A122" s="1" t="str">
        <f>MID('Filter Data'!A113,2,LEN('Filter Data'!A113)-2)</f>
        <v>19-Aug-2020</v>
      </c>
      <c r="B122">
        <f>'Filter Data'!S113</f>
        <v>12.44</v>
      </c>
      <c r="C122">
        <f t="shared" si="3"/>
        <v>3.3714571470052335E-3</v>
      </c>
      <c r="D122">
        <f>C122-SET_TRI!C123</f>
        <v>2.221669868591189E-2</v>
      </c>
      <c r="E122">
        <f t="shared" si="4"/>
        <v>-3.76752443674376E-3</v>
      </c>
      <c r="F122">
        <f t="shared" ca="1" si="5"/>
        <v>-0.50112268102870827</v>
      </c>
      <c r="G122">
        <f ca="1">S0*EXP(Drift*(A122-$A$11)+Volatility*SUM($F$12:F122))</f>
        <v>16.092016993386441</v>
      </c>
    </row>
    <row r="123" spans="1:7" x14ac:dyDescent="0.25">
      <c r="A123" s="1" t="str">
        <f>MID('Filter Data'!A114,2,LEN('Filter Data'!A114)-2)</f>
        <v>24-Aug-2020</v>
      </c>
      <c r="B123">
        <f>'Filter Data'!S114</f>
        <v>12.4429</v>
      </c>
      <c r="C123">
        <f t="shared" si="3"/>
        <v>2.3311897106112112E-4</v>
      </c>
      <c r="D123">
        <f>C123-SET_TRI!C124</f>
        <v>-2.2717073008400824E-3</v>
      </c>
      <c r="E123">
        <f t="shared" si="4"/>
        <v>6.932597894673153E-4</v>
      </c>
      <c r="F123">
        <f t="shared" ca="1" si="5"/>
        <v>2.5076272162435513</v>
      </c>
      <c r="G123">
        <f ca="1">S0*EXP(Drift*(A123-$A$11)+Volatility*SUM($F$12:F123))</f>
        <v>16.556147360757688</v>
      </c>
    </row>
    <row r="124" spans="1:7" x14ac:dyDescent="0.25">
      <c r="A124" s="1" t="str">
        <f>MID('Filter Data'!A115,2,LEN('Filter Data'!A115)-2)</f>
        <v>25-Aug-2020</v>
      </c>
      <c r="B124">
        <f>'Filter Data'!S115</f>
        <v>12.3901</v>
      </c>
      <c r="C124">
        <f t="shared" si="3"/>
        <v>-4.2433837770937252E-3</v>
      </c>
      <c r="D124">
        <f>C124-SET_TRI!C125</f>
        <v>-6.2772932475360504E-3</v>
      </c>
      <c r="E124">
        <f t="shared" si="4"/>
        <v>-2.5402491142632534E-3</v>
      </c>
      <c r="F124">
        <f t="shared" ca="1" si="5"/>
        <v>-0.74696147899672516</v>
      </c>
      <c r="G124">
        <f ca="1">S0*EXP(Drift*(A124-$A$11)+Volatility*SUM($F$12:F124))</f>
        <v>16.448095743982542</v>
      </c>
    </row>
    <row r="125" spans="1:7" x14ac:dyDescent="0.25">
      <c r="A125" s="1" t="str">
        <f>MID('Filter Data'!A116,2,LEN('Filter Data'!A116)-2)</f>
        <v>26-Aug-2020</v>
      </c>
      <c r="B125">
        <f>'Filter Data'!S116</f>
        <v>12.479900000000001</v>
      </c>
      <c r="C125">
        <f t="shared" si="3"/>
        <v>7.2477219715741054E-3</v>
      </c>
      <c r="D125">
        <f>C125-SET_TRI!C126</f>
        <v>4.0275429657793925E-3</v>
      </c>
      <c r="E125">
        <f t="shared" si="4"/>
        <v>5.753110249380201E-3</v>
      </c>
      <c r="F125">
        <f t="shared" ca="1" si="5"/>
        <v>-0.34103521328794989</v>
      </c>
      <c r="G125">
        <f ca="1">S0*EXP(Drift*(A125-$A$11)+Volatility*SUM($F$12:F125))</f>
        <v>16.405880481682892</v>
      </c>
    </row>
    <row r="126" spans="1:7" x14ac:dyDescent="0.25">
      <c r="A126" s="1" t="str">
        <f>MID('Filter Data'!A117,2,LEN('Filter Data'!A117)-2)</f>
        <v>27-Aug-2020</v>
      </c>
      <c r="B126">
        <f>'Filter Data'!S117</f>
        <v>12.416499999999999</v>
      </c>
      <c r="C126">
        <f t="shared" si="3"/>
        <v>-5.0801689116099849E-3</v>
      </c>
      <c r="D126">
        <f>C126-SET_TRI!C127</f>
        <v>-8.0583131942166542E-3</v>
      </c>
      <c r="E126">
        <f t="shared" si="4"/>
        <v>-2.8243568477748214E-3</v>
      </c>
      <c r="F126">
        <f t="shared" ca="1" si="5"/>
        <v>-1.1420094320381518</v>
      </c>
      <c r="G126">
        <f ca="1">S0*EXP(Drift*(A126-$A$11)+Volatility*SUM($F$12:F126))</f>
        <v>16.235834151624527</v>
      </c>
    </row>
    <row r="127" spans="1:7" x14ac:dyDescent="0.25">
      <c r="A127" s="1" t="str">
        <f>MID('Filter Data'!A118,2,LEN('Filter Data'!A118)-2)</f>
        <v>28-Aug-2020</v>
      </c>
      <c r="B127">
        <f>'Filter Data'!S118</f>
        <v>12.366899999999999</v>
      </c>
      <c r="C127">
        <f t="shared" si="3"/>
        <v>-3.9946844924092836E-3</v>
      </c>
      <c r="D127">
        <f>C127-SET_TRI!C128</f>
        <v>-4.6069095136865501E-4</v>
      </c>
      <c r="E127">
        <f t="shared" si="4"/>
        <v>-4.0965294120451174E-3</v>
      </c>
      <c r="F127">
        <f t="shared" ca="1" si="5"/>
        <v>1.0218906395080949</v>
      </c>
      <c r="G127">
        <f ca="1">S0*EXP(Drift*(A127-$A$11)+Volatility*SUM($F$12:F127))</f>
        <v>16.411904512228272</v>
      </c>
    </row>
    <row r="128" spans="1:7" x14ac:dyDescent="0.25">
      <c r="A128" s="1" t="str">
        <f>MID('Filter Data'!A119,2,LEN('Filter Data'!A119)-2)</f>
        <v>31-Aug-2020</v>
      </c>
      <c r="B128">
        <f>'Filter Data'!S119</f>
        <v>12.2849</v>
      </c>
      <c r="C128">
        <f t="shared" si="3"/>
        <v>-6.63060265709264E-3</v>
      </c>
      <c r="D128">
        <f>C128-SET_TRI!C129</f>
        <v>6.3050294595247015E-3</v>
      </c>
      <c r="E128">
        <f t="shared" si="4"/>
        <v>-8.8319528515492449E-3</v>
      </c>
      <c r="F128">
        <f t="shared" ca="1" si="5"/>
        <v>-3.6205887285458576</v>
      </c>
      <c r="G128">
        <f ca="1">S0*EXP(Drift*(A128-$A$11)+Volatility*SUM($F$12:F128))</f>
        <v>15.876550294584932</v>
      </c>
    </row>
    <row r="129" spans="1:7" x14ac:dyDescent="0.25">
      <c r="A129" s="1" t="str">
        <f>MID('Filter Data'!A120,2,LEN('Filter Data'!A120)-2)</f>
        <v>01-Sep-2020</v>
      </c>
      <c r="B129">
        <f>'Filter Data'!S120</f>
        <v>12.237399999999999</v>
      </c>
      <c r="C129">
        <f t="shared" si="3"/>
        <v>-3.8665353401331069E-3</v>
      </c>
      <c r="D129">
        <f>C129-SET_TRI!C130</f>
        <v>-9.7576197225748753E-4</v>
      </c>
      <c r="E129">
        <f t="shared" si="4"/>
        <v>-3.8085459391661728E-3</v>
      </c>
      <c r="F129">
        <f t="shared" ca="1" si="5"/>
        <v>0.86149042755857175</v>
      </c>
      <c r="G129">
        <f ca="1">S0*EXP(Drift*(A129-$A$11)+Volatility*SUM($F$12:F129))</f>
        <v>16.023518038508019</v>
      </c>
    </row>
    <row r="130" spans="1:7" x14ac:dyDescent="0.25">
      <c r="A130" s="1" t="str">
        <f>MID('Filter Data'!A121,2,LEN('Filter Data'!A121)-2)</f>
        <v>03-Sep-2020</v>
      </c>
      <c r="B130">
        <f>'Filter Data'!S121</f>
        <v>12.2195</v>
      </c>
      <c r="C130">
        <f t="shared" si="3"/>
        <v>-1.4627290110643715E-3</v>
      </c>
      <c r="D130">
        <f>C130-SET_TRI!C131</f>
        <v>-5.4230426003291591E-3</v>
      </c>
      <c r="E130">
        <f t="shared" si="4"/>
        <v>-2.4681231951742891E-5</v>
      </c>
      <c r="F130">
        <f t="shared" ca="1" si="5"/>
        <v>1.7175831907992118</v>
      </c>
      <c r="G130">
        <f ca="1">S0*EXP(Drift*(A130-$A$11)+Volatility*SUM($F$12:F130))</f>
        <v>16.320684220802736</v>
      </c>
    </row>
    <row r="131" spans="1:7" x14ac:dyDescent="0.25">
      <c r="A131" s="1" t="str">
        <f>MID('Filter Data'!A122,2,LEN('Filter Data'!A122)-2)</f>
        <v>08-Sep-2020</v>
      </c>
      <c r="B131">
        <f>'Filter Data'!S122</f>
        <v>12.211600000000001</v>
      </c>
      <c r="C131">
        <f t="shared" si="3"/>
        <v>-6.4650763124508793E-4</v>
      </c>
      <c r="D131">
        <f>C131-SET_TRI!C132</f>
        <v>1.3053859347102454E-2</v>
      </c>
      <c r="E131">
        <f t="shared" si="4"/>
        <v>-4.9421217159186159E-3</v>
      </c>
      <c r="F131">
        <f t="shared" ca="1" si="5"/>
        <v>0.27239054348305719</v>
      </c>
      <c r="G131">
        <f ca="1">S0*EXP(Drift*(A131-$A$11)+Volatility*SUM($F$12:F131))</f>
        <v>16.427604939565718</v>
      </c>
    </row>
    <row r="132" spans="1:7" x14ac:dyDescent="0.25">
      <c r="A132" s="1" t="str">
        <f>MID('Filter Data'!A123,2,LEN('Filter Data'!A123)-2)</f>
        <v>09-Sep-2020</v>
      </c>
      <c r="B132">
        <f>'Filter Data'!S123</f>
        <v>12.3797</v>
      </c>
      <c r="C132">
        <f t="shared" si="3"/>
        <v>1.3765599921386143E-2</v>
      </c>
      <c r="D132">
        <f>C132-SET_TRI!C133</f>
        <v>1.5415132513771329E-2</v>
      </c>
      <c r="E132">
        <f t="shared" si="4"/>
        <v>8.7372470938091897E-3</v>
      </c>
      <c r="F132">
        <f t="shared" ca="1" si="5"/>
        <v>-5.9950538695963326E-2</v>
      </c>
      <c r="G132">
        <f ca="1">S0*EXP(Drift*(A132-$A$11)+Volatility*SUM($F$12:F132))</f>
        <v>16.430638193942826</v>
      </c>
    </row>
    <row r="133" spans="1:7" x14ac:dyDescent="0.25">
      <c r="A133" s="1" t="str">
        <f>MID('Filter Data'!A124,2,LEN('Filter Data'!A124)-2)</f>
        <v>10-Sep-2020</v>
      </c>
      <c r="B133">
        <f>'Filter Data'!S124</f>
        <v>12.290900000000001</v>
      </c>
      <c r="C133">
        <f t="shared" si="3"/>
        <v>-7.1730332722116938E-3</v>
      </c>
      <c r="D133">
        <f>C133-SET_TRI!C134</f>
        <v>-5.7289621468952015E-3</v>
      </c>
      <c r="E133">
        <f t="shared" si="4"/>
        <v>-5.6400540352971647E-3</v>
      </c>
      <c r="F133">
        <f t="shared" ca="1" si="5"/>
        <v>1.5742992408870107</v>
      </c>
      <c r="G133">
        <f ca="1">S0*EXP(Drift*(A133-$A$11)+Volatility*SUM($F$12:F133))</f>
        <v>16.698974275019438</v>
      </c>
    </row>
    <row r="134" spans="1:7" x14ac:dyDescent="0.25">
      <c r="A134" s="1" t="str">
        <f>MID('Filter Data'!A125,2,LEN('Filter Data'!A125)-2)</f>
        <v>11-Sep-2020</v>
      </c>
      <c r="B134">
        <f>'Filter Data'!S125</f>
        <v>12.2882</v>
      </c>
      <c r="C134">
        <f t="shared" si="3"/>
        <v>-2.1967471869438468E-4</v>
      </c>
      <c r="D134">
        <f>C134-SET_TRI!C135</f>
        <v>7.7522794284089133E-3</v>
      </c>
      <c r="E134">
        <f t="shared" si="4"/>
        <v>-2.8701284467176963E-3</v>
      </c>
      <c r="F134">
        <f t="shared" ca="1" si="5"/>
        <v>0.49013666695337571</v>
      </c>
      <c r="G134">
        <f ca="1">S0*EXP(Drift*(A134-$A$11)+Volatility*SUM($F$12:F134))</f>
        <v>16.792334877678918</v>
      </c>
    </row>
    <row r="135" spans="1:7" x14ac:dyDescent="0.25">
      <c r="A135" s="1" t="str">
        <f>MID('Filter Data'!A126,2,LEN('Filter Data'!A126)-2)</f>
        <v>14-Sep-2020</v>
      </c>
      <c r="B135">
        <f>'Filter Data'!S126</f>
        <v>12.313000000000001</v>
      </c>
      <c r="C135">
        <f t="shared" si="3"/>
        <v>2.0181963184193632E-3</v>
      </c>
      <c r="D135">
        <f>C135-SET_TRI!C136</f>
        <v>8.3376762793994814E-3</v>
      </c>
      <c r="E135">
        <f t="shared" si="4"/>
        <v>-8.1391489792393681E-4</v>
      </c>
      <c r="F135">
        <f t="shared" ca="1" si="5"/>
        <v>-0.4015975958778486</v>
      </c>
      <c r="G135">
        <f ca="1">S0*EXP(Drift*(A135-$A$11)+Volatility*SUM($F$12:F135))</f>
        <v>16.765167929616087</v>
      </c>
    </row>
    <row r="136" spans="1:7" x14ac:dyDescent="0.25">
      <c r="A136" s="1" t="str">
        <f>MID('Filter Data'!A127,2,LEN('Filter Data'!A127)-2)</f>
        <v>16-Sep-2020</v>
      </c>
      <c r="B136">
        <f>'Filter Data'!S127</f>
        <v>12.474500000000001</v>
      </c>
      <c r="C136">
        <f t="shared" si="3"/>
        <v>1.3116218630715519E-2</v>
      </c>
      <c r="D136">
        <f>C136-SET_TRI!C137</f>
        <v>-4.5385278321613282E-3</v>
      </c>
      <c r="E136">
        <f t="shared" si="4"/>
        <v>1.4279788112079507E-2</v>
      </c>
      <c r="F136">
        <f t="shared" ca="1" si="5"/>
        <v>2.3845187793463509</v>
      </c>
      <c r="G136">
        <f ca="1">S0*EXP(Drift*(A136-$A$11)+Volatility*SUM($F$12:F136))</f>
        <v>17.188057510517286</v>
      </c>
    </row>
    <row r="137" spans="1:7" x14ac:dyDescent="0.25">
      <c r="A137" s="1" t="str">
        <f>MID('Filter Data'!A128,2,LEN('Filter Data'!A128)-2)</f>
        <v>17-Sep-2020</v>
      </c>
      <c r="B137">
        <f>'Filter Data'!S128</f>
        <v>12.432499999999999</v>
      </c>
      <c r="C137">
        <f t="shared" si="3"/>
        <v>-3.3668684115597089E-3</v>
      </c>
      <c r="D137">
        <f>C137-SET_TRI!C138</f>
        <v>5.3007561187186688E-3</v>
      </c>
      <c r="E137">
        <f t="shared" si="4"/>
        <v>-5.2565774136032594E-3</v>
      </c>
      <c r="F137">
        <f t="shared" ca="1" si="5"/>
        <v>0.60563070645391548</v>
      </c>
      <c r="G137">
        <f ca="1">S0*EXP(Drift*(A137-$A$11)+Volatility*SUM($F$12:F137))</f>
        <v>17.303725557087031</v>
      </c>
    </row>
    <row r="138" spans="1:7" x14ac:dyDescent="0.25">
      <c r="A138" s="1" t="str">
        <f>MID('Filter Data'!A129,2,LEN('Filter Data'!A129)-2)</f>
        <v>18-Sep-2020</v>
      </c>
      <c r="B138">
        <f>'Filter Data'!S129</f>
        <v>12.3912</v>
      </c>
      <c r="C138">
        <f t="shared" si="3"/>
        <v>-3.3219384677256928E-3</v>
      </c>
      <c r="D138">
        <f>C138-SET_TRI!C139</f>
        <v>-4.7313057308991805E-3</v>
      </c>
      <c r="E138">
        <f t="shared" si="4"/>
        <v>-2.0985470914726798E-3</v>
      </c>
      <c r="F138">
        <f t="shared" ca="1" si="5"/>
        <v>-1.7038780723222036</v>
      </c>
      <c r="G138">
        <f ca="1">S0*EXP(Drift*(A138-$A$11)+Volatility*SUM($F$12:F138))</f>
        <v>17.030344473417298</v>
      </c>
    </row>
    <row r="139" spans="1:7" x14ac:dyDescent="0.25">
      <c r="A139" s="1" t="str">
        <f>MID('Filter Data'!A130,2,LEN('Filter Data'!A130)-2)</f>
        <v>21-Sep-2020</v>
      </c>
      <c r="B139">
        <f>'Filter Data'!S130</f>
        <v>11.9046</v>
      </c>
      <c r="C139">
        <f t="shared" si="3"/>
        <v>-3.9269804377299961E-2</v>
      </c>
      <c r="D139">
        <f>C139-SET_TRI!C140</f>
        <v>-2.5942618515516516E-2</v>
      </c>
      <c r="E139">
        <f t="shared" si="4"/>
        <v>-3.1464222137014906E-2</v>
      </c>
      <c r="F139">
        <f t="shared" ca="1" si="5"/>
        <v>0.63836114006092237</v>
      </c>
      <c r="G139">
        <f ca="1">S0*EXP(Drift*(A139-$A$11)+Volatility*SUM($F$12:F139))</f>
        <v>17.176955868413678</v>
      </c>
    </row>
    <row r="140" spans="1:7" x14ac:dyDescent="0.25">
      <c r="A140" s="1" t="str">
        <f>MID('Filter Data'!A131,2,LEN('Filter Data'!A131)-2)</f>
        <v>22-Sep-2020</v>
      </c>
      <c r="B140">
        <f>'Filter Data'!S131</f>
        <v>11.861499999999999</v>
      </c>
      <c r="C140">
        <f t="shared" si="3"/>
        <v>-3.620449238109706E-3</v>
      </c>
      <c r="D140">
        <f>C140-SET_TRI!C141</f>
        <v>4.9293267457400395E-3</v>
      </c>
      <c r="E140">
        <f t="shared" si="4"/>
        <v>-5.3948980933496097E-3</v>
      </c>
      <c r="F140">
        <f t="shared" ca="1" si="5"/>
        <v>-0.88463659338922052</v>
      </c>
      <c r="G140">
        <f ca="1">S0*EXP(Drift*(A140-$A$11)+Volatility*SUM($F$12:F140))</f>
        <v>17.041845053767098</v>
      </c>
    </row>
    <row r="141" spans="1:7" x14ac:dyDescent="0.25">
      <c r="A141" s="1" t="str">
        <f>MID('Filter Data'!A132,2,LEN('Filter Data'!A132)-2)</f>
        <v>23-Sep-2020</v>
      </c>
      <c r="B141">
        <f>'Filter Data'!S132</f>
        <v>11.936199999999999</v>
      </c>
      <c r="C141">
        <f t="shared" ref="C141:C204" si="6">(B141-B140)/B140</f>
        <v>6.2976857901614457E-3</v>
      </c>
      <c r="D141">
        <f>C141-SET_TRI!C142</f>
        <v>1.4374412841568467E-2</v>
      </c>
      <c r="E141">
        <f t="shared" ref="E141:E204" si="7">C141-($B$4+$B$5*D141)</f>
        <v>1.5922840023409723E-3</v>
      </c>
      <c r="F141">
        <f t="shared" ref="F141:F204" ca="1" si="8">SQRT(A141-A140)*_xlfn.NORM.INV(RAND(),0,1)</f>
        <v>-0.63526585786853218</v>
      </c>
      <c r="G141">
        <f ca="1">S0*EXP(Drift*(A141-$A$11)+Volatility*SUM($F$12:F141))</f>
        <v>16.949165417275108</v>
      </c>
    </row>
    <row r="142" spans="1:7" x14ac:dyDescent="0.25">
      <c r="A142" s="1" t="str">
        <f>MID('Filter Data'!A133,2,LEN('Filter Data'!A133)-2)</f>
        <v>25-Sep-2020</v>
      </c>
      <c r="B142">
        <f>'Filter Data'!S133</f>
        <v>11.785299999999999</v>
      </c>
      <c r="C142">
        <f t="shared" si="6"/>
        <v>-1.264221444010657E-2</v>
      </c>
      <c r="D142">
        <f>C142-SET_TRI!C143</f>
        <v>7.6335752094881647E-3</v>
      </c>
      <c r="E142">
        <f t="shared" si="7"/>
        <v>-1.5255832455355478E-2</v>
      </c>
      <c r="F142">
        <f t="shared" ca="1" si="8"/>
        <v>-2.1314959556931092</v>
      </c>
      <c r="G142">
        <f ca="1">S0*EXP(Drift*(A142-$A$11)+Volatility*SUM($F$12:F142))</f>
        <v>16.624460653242579</v>
      </c>
    </row>
    <row r="143" spans="1:7" x14ac:dyDescent="0.25">
      <c r="A143" s="1" t="str">
        <f>MID('Filter Data'!A134,2,LEN('Filter Data'!A134)-2)</f>
        <v>28-Sep-2020</v>
      </c>
      <c r="B143">
        <f>'Filter Data'!S134</f>
        <v>12.0534</v>
      </c>
      <c r="C143">
        <f t="shared" si="6"/>
        <v>2.2748678438393632E-2</v>
      </c>
      <c r="D143">
        <f>C143-SET_TRI!C144</f>
        <v>2.3982389569880691E-3</v>
      </c>
      <c r="E143">
        <f t="shared" si="7"/>
        <v>2.1759664369220735E-2</v>
      </c>
      <c r="F143">
        <f t="shared" ca="1" si="8"/>
        <v>-1.1704493358181016</v>
      </c>
      <c r="G143">
        <f ca="1">S0*EXP(Drift*(A143-$A$11)+Volatility*SUM($F$12:F143))</f>
        <v>16.472982629009469</v>
      </c>
    </row>
    <row r="144" spans="1:7" x14ac:dyDescent="0.25">
      <c r="A144" s="1" t="str">
        <f>MID('Filter Data'!A135,2,LEN('Filter Data'!A135)-2)</f>
        <v>29-Sep-2020</v>
      </c>
      <c r="B144">
        <f>'Filter Data'!S135</f>
        <v>11.996499999999999</v>
      </c>
      <c r="C144">
        <f t="shared" si="6"/>
        <v>-4.7206597308643719E-3</v>
      </c>
      <c r="D144">
        <f>C144-SET_TRI!C145</f>
        <v>2.2643646961366575E-3</v>
      </c>
      <c r="E144">
        <f t="shared" si="7"/>
        <v>-5.6681305940295646E-3</v>
      </c>
      <c r="F144">
        <f t="shared" ca="1" si="8"/>
        <v>-0.37252651176427037</v>
      </c>
      <c r="G144">
        <f ca="1">S0*EXP(Drift*(A144-$A$11)+Volatility*SUM($F$12:F144))</f>
        <v>16.425633756069775</v>
      </c>
    </row>
    <row r="145" spans="1:7" x14ac:dyDescent="0.25">
      <c r="A145" s="1" t="str">
        <f>MID('Filter Data'!A136,2,LEN('Filter Data'!A136)-2)</f>
        <v>30-Sep-2020</v>
      </c>
      <c r="B145">
        <f>'Filter Data'!S136</f>
        <v>12.018800000000001</v>
      </c>
      <c r="C145">
        <f t="shared" si="6"/>
        <v>1.8588755053558388E-3</v>
      </c>
      <c r="D145">
        <f>C145-SET_TRI!C146</f>
        <v>2.0573078122781197E-2</v>
      </c>
      <c r="E145">
        <f t="shared" si="7"/>
        <v>-4.7700657822347843E-3</v>
      </c>
      <c r="F145">
        <f t="shared" ca="1" si="8"/>
        <v>-0.62817904457127516</v>
      </c>
      <c r="G145">
        <f ca="1">S0*EXP(Drift*(A145-$A$11)+Volatility*SUM($F$12:F145))</f>
        <v>16.337439851669956</v>
      </c>
    </row>
    <row r="146" spans="1:7" x14ac:dyDescent="0.25">
      <c r="A146" s="1" t="str">
        <f>MID('Filter Data'!A137,2,LEN('Filter Data'!A137)-2)</f>
        <v>09-Oct-2020</v>
      </c>
      <c r="B146">
        <f>'Filter Data'!S137</f>
        <v>12.3459</v>
      </c>
      <c r="C146">
        <f t="shared" si="6"/>
        <v>2.7215695410523488E-2</v>
      </c>
      <c r="D146">
        <f>C146-SET_TRI!C147</f>
        <v>1.9544215540407764E-3</v>
      </c>
      <c r="E146">
        <f t="shared" si="7"/>
        <v>2.6364404587650398E-2</v>
      </c>
      <c r="F146">
        <f t="shared" ca="1" si="8"/>
        <v>-1.0232636740361705</v>
      </c>
      <c r="G146">
        <f ca="1">S0*EXP(Drift*(A146-$A$11)+Volatility*SUM($F$12:F146))</f>
        <v>16.287222646631257</v>
      </c>
    </row>
    <row r="147" spans="1:7" x14ac:dyDescent="0.25">
      <c r="A147" s="1" t="str">
        <f>MID('Filter Data'!A138,2,LEN('Filter Data'!A138)-2)</f>
        <v>14-Oct-2020</v>
      </c>
      <c r="B147">
        <f>'Filter Data'!S138</f>
        <v>12.2979</v>
      </c>
      <c r="C147">
        <f t="shared" si="6"/>
        <v>-3.8879304060457352E-3</v>
      </c>
      <c r="D147">
        <f>C147-SET_TRI!C148</f>
        <v>3.5832736778295417E-3</v>
      </c>
      <c r="E147">
        <f t="shared" si="7"/>
        <v>-5.2446786551954708E-3</v>
      </c>
      <c r="F147">
        <f t="shared" ca="1" si="8"/>
        <v>-2.6960515540170378</v>
      </c>
      <c r="G147">
        <f ca="1">S0*EXP(Drift*(A147-$A$11)+Volatility*SUM($F$12:F147))</f>
        <v>15.923904712463758</v>
      </c>
    </row>
    <row r="148" spans="1:7" x14ac:dyDescent="0.25">
      <c r="A148" s="1" t="str">
        <f>MID('Filter Data'!A139,2,LEN('Filter Data'!A139)-2)</f>
        <v>16-Oct-2020</v>
      </c>
      <c r="B148">
        <f>'Filter Data'!S139</f>
        <v>12.229200000000001</v>
      </c>
      <c r="C148">
        <f t="shared" si="6"/>
        <v>-5.5863196155440976E-3</v>
      </c>
      <c r="D148">
        <f>C148-SET_TRI!C149</f>
        <v>1.7452714134023405E-2</v>
      </c>
      <c r="E148">
        <f t="shared" si="7"/>
        <v>-1.1246964808130592E-2</v>
      </c>
      <c r="F148">
        <f t="shared" ca="1" si="8"/>
        <v>0.30594928888013573</v>
      </c>
      <c r="G148">
        <f ca="1">S0*EXP(Drift*(A148-$A$11)+Volatility*SUM($F$12:F148))</f>
        <v>15.996401844087083</v>
      </c>
    </row>
    <row r="149" spans="1:7" x14ac:dyDescent="0.25">
      <c r="A149" s="1" t="str">
        <f>MID('Filter Data'!A140,2,LEN('Filter Data'!A140)-2)</f>
        <v>20-Oct-2020</v>
      </c>
      <c r="B149">
        <f>'Filter Data'!S140</f>
        <v>12.2136</v>
      </c>
      <c r="C149">
        <f t="shared" si="6"/>
        <v>-1.2756353645374142E-3</v>
      </c>
      <c r="D149">
        <f>C149-SET_TRI!C150</f>
        <v>1.9064011235068838E-2</v>
      </c>
      <c r="E149">
        <f t="shared" si="7"/>
        <v>-7.4362903945835706E-3</v>
      </c>
      <c r="F149">
        <f t="shared" ca="1" si="8"/>
        <v>-3.0174012556001855</v>
      </c>
      <c r="G149">
        <f ca="1">S0*EXP(Drift*(A149-$A$11)+Volatility*SUM($F$12:F149))</f>
        <v>15.578365521404699</v>
      </c>
    </row>
    <row r="150" spans="1:7" x14ac:dyDescent="0.25">
      <c r="A150" s="1" t="str">
        <f>MID('Filter Data'!A141,2,LEN('Filter Data'!A141)-2)</f>
        <v>21-Oct-2020</v>
      </c>
      <c r="B150">
        <f>'Filter Data'!S141</f>
        <v>12.0389</v>
      </c>
      <c r="C150">
        <f t="shared" si="6"/>
        <v>-1.4303726992860389E-2</v>
      </c>
      <c r="D150">
        <f>C150-SET_TRI!C151</f>
        <v>-2.0085099615339976E-2</v>
      </c>
      <c r="E150">
        <f t="shared" si="7"/>
        <v>-8.3158213755233391E-3</v>
      </c>
      <c r="F150">
        <f t="shared" ca="1" si="8"/>
        <v>-0.37699813085321832</v>
      </c>
      <c r="G150">
        <f ca="1">S0*EXP(Drift*(A150-$A$11)+Volatility*SUM($F$12:F150))</f>
        <v>15.532907413910543</v>
      </c>
    </row>
    <row r="151" spans="1:7" x14ac:dyDescent="0.25">
      <c r="A151" s="1" t="str">
        <f>MID('Filter Data'!A142,2,LEN('Filter Data'!A142)-2)</f>
        <v>22-Oct-2020</v>
      </c>
      <c r="B151">
        <f>'Filter Data'!S142</f>
        <v>12.0611</v>
      </c>
      <c r="C151">
        <f t="shared" si="6"/>
        <v>1.8440222943956488E-3</v>
      </c>
      <c r="D151">
        <f>C151-SET_TRI!C152</f>
        <v>5.0173931644716951E-3</v>
      </c>
      <c r="E151">
        <f t="shared" si="7"/>
        <v>4.2245098722997441E-5</v>
      </c>
      <c r="F151">
        <f t="shared" ca="1" si="8"/>
        <v>8.4727318187569955E-2</v>
      </c>
      <c r="G151">
        <f ca="1">S0*EXP(Drift*(A151-$A$11)+Volatility*SUM($F$12:F151))</f>
        <v>15.557817345494611</v>
      </c>
    </row>
    <row r="152" spans="1:7" x14ac:dyDescent="0.25">
      <c r="A152" s="1" t="str">
        <f>MID('Filter Data'!A143,2,LEN('Filter Data'!A143)-2)</f>
        <v>27-Oct-2020</v>
      </c>
      <c r="B152">
        <f>'Filter Data'!S143</f>
        <v>11.870799999999999</v>
      </c>
      <c r="C152">
        <f t="shared" si="6"/>
        <v>-1.5777997031779904E-2</v>
      </c>
      <c r="D152">
        <f>C152-SET_TRI!C153</f>
        <v>-1.0591085984157558E-2</v>
      </c>
      <c r="E152">
        <f t="shared" si="7"/>
        <v>-1.273622730054812E-2</v>
      </c>
      <c r="F152">
        <f t="shared" ca="1" si="8"/>
        <v>-1.3224235590428208</v>
      </c>
      <c r="G152">
        <f ca="1">S0*EXP(Drift*(A152-$A$11)+Volatility*SUM($F$12:F152))</f>
        <v>15.416905470517055</v>
      </c>
    </row>
    <row r="153" spans="1:7" x14ac:dyDescent="0.25">
      <c r="A153" s="1" t="str">
        <f>MID('Filter Data'!A144,2,LEN('Filter Data'!A144)-2)</f>
        <v>02-Nov-2020</v>
      </c>
      <c r="B153">
        <f>'Filter Data'!S144</f>
        <v>11.6319</v>
      </c>
      <c r="C153">
        <f t="shared" si="6"/>
        <v>-2.0125012636048056E-2</v>
      </c>
      <c r="D153">
        <f>C153-SET_TRI!C154</f>
        <v>-9.7801350572423642E-3</v>
      </c>
      <c r="E153">
        <f t="shared" si="7"/>
        <v>-1.7334893231060602E-2</v>
      </c>
      <c r="F153">
        <f t="shared" ca="1" si="8"/>
        <v>1.7478532799393964</v>
      </c>
      <c r="G153">
        <f ca="1">S0*EXP(Drift*(A153-$A$11)+Volatility*SUM($F$12:F153))</f>
        <v>15.756067184063454</v>
      </c>
    </row>
    <row r="154" spans="1:7" x14ac:dyDescent="0.25">
      <c r="A154" s="1" t="str">
        <f>MID('Filter Data'!A145,2,LEN('Filter Data'!A145)-2)</f>
        <v>04-Nov-2020</v>
      </c>
      <c r="B154">
        <f>'Filter Data'!S145</f>
        <v>12.129200000000001</v>
      </c>
      <c r="C154">
        <f t="shared" si="6"/>
        <v>4.2753118579080027E-2</v>
      </c>
      <c r="D154">
        <f>C154-SET_TRI!C155</f>
        <v>2.3818103317068812E-2</v>
      </c>
      <c r="E154">
        <f t="shared" si="7"/>
        <v>3.5117196940754873E-2</v>
      </c>
      <c r="F154">
        <f t="shared" ca="1" si="8"/>
        <v>-0.79210563592694316</v>
      </c>
      <c r="G154">
        <f ca="1">S0*EXP(Drift*(A154-$A$11)+Volatility*SUM($F$12:F154))</f>
        <v>15.658399264317957</v>
      </c>
    </row>
    <row r="155" spans="1:7" x14ac:dyDescent="0.25">
      <c r="A155" s="1" t="str">
        <f>MID('Filter Data'!A146,2,LEN('Filter Data'!A146)-2)</f>
        <v>05-Nov-2020</v>
      </c>
      <c r="B155">
        <f>'Filter Data'!S146</f>
        <v>12.2585</v>
      </c>
      <c r="C155">
        <f t="shared" si="6"/>
        <v>1.0660224911783041E-2</v>
      </c>
      <c r="D155">
        <f>C155-SET_TRI!C156</f>
        <v>-3.4425266957274915E-2</v>
      </c>
      <c r="E155">
        <f t="shared" si="7"/>
        <v>2.1098101137974966E-2</v>
      </c>
      <c r="F155">
        <f t="shared" ca="1" si="8"/>
        <v>-0.36615558718055341</v>
      </c>
      <c r="G155">
        <f ca="1">S0*EXP(Drift*(A155-$A$11)+Volatility*SUM($F$12:F155))</f>
        <v>15.614366584687732</v>
      </c>
    </row>
    <row r="156" spans="1:7" x14ac:dyDescent="0.25">
      <c r="A156" s="1" t="str">
        <f>MID('Filter Data'!A147,2,LEN('Filter Data'!A147)-2)</f>
        <v>06-Nov-2020</v>
      </c>
      <c r="B156">
        <f>'Filter Data'!S147</f>
        <v>12.2471</v>
      </c>
      <c r="C156">
        <f t="shared" si="6"/>
        <v>-9.2996696170005114E-4</v>
      </c>
      <c r="D156">
        <f>C156-SET_TRI!C157</f>
        <v>9.9475261578714893E-4</v>
      </c>
      <c r="E156">
        <f t="shared" si="7"/>
        <v>-1.4834580122530935E-3</v>
      </c>
      <c r="F156">
        <f t="shared" ca="1" si="8"/>
        <v>0.15944334966017343</v>
      </c>
      <c r="G156">
        <f ca="1">S0*EXP(Drift*(A156-$A$11)+Volatility*SUM($F$12:F156))</f>
        <v>15.650862248113365</v>
      </c>
    </row>
    <row r="157" spans="1:7" x14ac:dyDescent="0.25">
      <c r="A157" s="1" t="str">
        <f>MID('Filter Data'!A148,2,LEN('Filter Data'!A148)-2)</f>
        <v>09-Nov-2020</v>
      </c>
      <c r="B157">
        <f>'Filter Data'!S148</f>
        <v>12.820499999999999</v>
      </c>
      <c r="C157">
        <f t="shared" si="6"/>
        <v>4.6819247005413483E-2</v>
      </c>
      <c r="D157">
        <f>C157-SET_TRI!C158</f>
        <v>2.0475297066937861E-2</v>
      </c>
      <c r="E157">
        <f t="shared" si="7"/>
        <v>4.0220648656941374E-2</v>
      </c>
      <c r="F157">
        <f t="shared" ca="1" si="8"/>
        <v>2.7518294224722442</v>
      </c>
      <c r="G157">
        <f ca="1">S0*EXP(Drift*(A157-$A$11)+Volatility*SUM($F$12:F157))</f>
        <v>16.115942769353676</v>
      </c>
    </row>
    <row r="158" spans="1:7" x14ac:dyDescent="0.25">
      <c r="A158" s="1" t="str">
        <f>MID('Filter Data'!A149,2,LEN('Filter Data'!A149)-2)</f>
        <v>10-Nov-2020</v>
      </c>
      <c r="B158">
        <f>'Filter Data'!S149</f>
        <v>13</v>
      </c>
      <c r="C158">
        <f t="shared" si="6"/>
        <v>1.400101400101407E-2</v>
      </c>
      <c r="D158">
        <f>C158-SET_TRI!C159</f>
        <v>-5.5071435399656463E-2</v>
      </c>
      <c r="E158">
        <f t="shared" si="7"/>
        <v>3.0845708262403907E-2</v>
      </c>
      <c r="F158">
        <f t="shared" ca="1" si="8"/>
        <v>-1.5098645677619869</v>
      </c>
      <c r="G158">
        <f ca="1">S0*EXP(Drift*(A158-$A$11)+Volatility*SUM($F$12:F158))</f>
        <v>15.891512357145162</v>
      </c>
    </row>
    <row r="159" spans="1:7" x14ac:dyDescent="0.25">
      <c r="A159" s="1" t="str">
        <f>MID('Filter Data'!A150,2,LEN('Filter Data'!A150)-2)</f>
        <v>12-Nov-2020</v>
      </c>
      <c r="B159">
        <f>'Filter Data'!S150</f>
        <v>12.9513</v>
      </c>
      <c r="C159">
        <f t="shared" si="6"/>
        <v>-3.7461538461538604E-3</v>
      </c>
      <c r="D159">
        <f>C159-SET_TRI!C160</f>
        <v>4.6783680562327377E-3</v>
      </c>
      <c r="E159">
        <f t="shared" si="7"/>
        <v>-5.4427264280061793E-3</v>
      </c>
      <c r="F159">
        <f t="shared" ca="1" si="8"/>
        <v>0.3916112222259388</v>
      </c>
      <c r="G159">
        <f ca="1">S0*EXP(Drift*(A159-$A$11)+Volatility*SUM($F$12:F159))</f>
        <v>15.977268465953221</v>
      </c>
    </row>
    <row r="160" spans="1:7" x14ac:dyDescent="0.25">
      <c r="A160" s="1" t="str">
        <f>MID('Filter Data'!A151,2,LEN('Filter Data'!A151)-2)</f>
        <v>17-Nov-2020</v>
      </c>
      <c r="B160">
        <f>'Filter Data'!S151</f>
        <v>13.1518</v>
      </c>
      <c r="C160">
        <f t="shared" si="6"/>
        <v>1.5481071398238008E-2</v>
      </c>
      <c r="D160">
        <f>C160-SET_TRI!C161</f>
        <v>5.813694132122486E-3</v>
      </c>
      <c r="E160">
        <f t="shared" si="7"/>
        <v>1.3432189980044437E-2</v>
      </c>
      <c r="F160">
        <f t="shared" ca="1" si="8"/>
        <v>0.60323453328394405</v>
      </c>
      <c r="G160">
        <f ca="1">S0*EXP(Drift*(A160-$A$11)+Volatility*SUM($F$12:F160))</f>
        <v>16.134163556941594</v>
      </c>
    </row>
    <row r="161" spans="1:7" x14ac:dyDescent="0.25">
      <c r="A161" s="1" t="str">
        <f>MID('Filter Data'!A152,2,LEN('Filter Data'!A152)-2)</f>
        <v>18-Nov-2020</v>
      </c>
      <c r="B161">
        <f>'Filter Data'!S152</f>
        <v>13.145899999999999</v>
      </c>
      <c r="C161">
        <f t="shared" si="6"/>
        <v>-4.4860779513073958E-4</v>
      </c>
      <c r="D161">
        <f>C161-SET_TRI!C162</f>
        <v>-1.3964448899302729E-2</v>
      </c>
      <c r="E161">
        <f t="shared" si="7"/>
        <v>3.6399674208250107E-3</v>
      </c>
      <c r="F161">
        <f t="shared" ca="1" si="8"/>
        <v>-1.4363587284645529</v>
      </c>
      <c r="G161">
        <f ca="1">S0*EXP(Drift*(A161-$A$11)+Volatility*SUM($F$12:F161))</f>
        <v>15.920943500916223</v>
      </c>
    </row>
    <row r="162" spans="1:7" x14ac:dyDescent="0.25">
      <c r="A162" s="1" t="str">
        <f>MID('Filter Data'!A153,2,LEN('Filter Data'!A153)-2)</f>
        <v>19-Nov-2020</v>
      </c>
      <c r="B162">
        <f>'Filter Data'!S153</f>
        <v>13.0421</v>
      </c>
      <c r="C162">
        <f t="shared" si="6"/>
        <v>-7.8959979917692727E-3</v>
      </c>
      <c r="D162">
        <f>C162-SET_TRI!C163</f>
        <v>-9.2341723123277961E-3</v>
      </c>
      <c r="E162">
        <f t="shared" si="7"/>
        <v>-5.275299076129592E-3</v>
      </c>
      <c r="F162">
        <f t="shared" ca="1" si="8"/>
        <v>1.9509870600586108</v>
      </c>
      <c r="G162">
        <f ca="1">S0*EXP(Drift*(A162-$A$11)+Volatility*SUM($F$12:F162))</f>
        <v>16.240795758249433</v>
      </c>
    </row>
    <row r="163" spans="1:7" x14ac:dyDescent="0.25">
      <c r="A163" s="1" t="str">
        <f>MID('Filter Data'!A154,2,LEN('Filter Data'!A154)-2)</f>
        <v>20-Nov-2020</v>
      </c>
      <c r="B163">
        <f>'Filter Data'!S154</f>
        <v>13.126899999999999</v>
      </c>
      <c r="C163">
        <f t="shared" si="6"/>
        <v>6.5020203801534676E-3</v>
      </c>
      <c r="D163">
        <f>C163-SET_TRI!C164</f>
        <v>-1.0097714590561867E-2</v>
      </c>
      <c r="E163">
        <f t="shared" si="7"/>
        <v>9.3906895130170358E-3</v>
      </c>
      <c r="F163">
        <f t="shared" ca="1" si="8"/>
        <v>0.41951048593232532</v>
      </c>
      <c r="G163">
        <f ca="1">S0*EXP(Drift*(A163-$A$11)+Volatility*SUM($F$12:F163))</f>
        <v>16.320295524470833</v>
      </c>
    </row>
    <row r="164" spans="1:7" x14ac:dyDescent="0.25">
      <c r="A164" s="1" t="str">
        <f>MID('Filter Data'!A155,2,LEN('Filter Data'!A155)-2)</f>
        <v>23-Nov-2020</v>
      </c>
      <c r="B164">
        <f>'Filter Data'!S155</f>
        <v>13.129799999999999</v>
      </c>
      <c r="C164">
        <f t="shared" si="6"/>
        <v>2.2092040009448894E-4</v>
      </c>
      <c r="D164">
        <f>C164-SET_TRI!C165</f>
        <v>-2.5485506040674951E-2</v>
      </c>
      <c r="E164">
        <f t="shared" si="7"/>
        <v>7.8846537323798791E-3</v>
      </c>
      <c r="F164">
        <f t="shared" ca="1" si="8"/>
        <v>0.1252978720546942</v>
      </c>
      <c r="G164">
        <f ca="1">S0*EXP(Drift*(A164-$A$11)+Volatility*SUM($F$12:F164))</f>
        <v>16.378240615223969</v>
      </c>
    </row>
    <row r="165" spans="1:7" x14ac:dyDescent="0.25">
      <c r="A165" s="1" t="str">
        <f>MID('Filter Data'!A156,2,LEN('Filter Data'!A156)-2)</f>
        <v>24-Nov-2020</v>
      </c>
      <c r="B165">
        <f>'Filter Data'!S156</f>
        <v>13.1919</v>
      </c>
      <c r="C165">
        <f t="shared" si="6"/>
        <v>4.7296988529909774E-3</v>
      </c>
      <c r="D165">
        <f>C165-SET_TRI!C166</f>
        <v>2.0667474053398915E-2</v>
      </c>
      <c r="E165">
        <f t="shared" si="7"/>
        <v>-1.9285349182107661E-3</v>
      </c>
      <c r="F165">
        <f t="shared" ca="1" si="8"/>
        <v>1.1170717325060577</v>
      </c>
      <c r="G165">
        <f ca="1">S0*EXP(Drift*(A165-$A$11)+Volatility*SUM($F$12:F165))</f>
        <v>16.571304672067772</v>
      </c>
    </row>
    <row r="166" spans="1:7" x14ac:dyDescent="0.25">
      <c r="A166" s="1" t="str">
        <f>MID('Filter Data'!A157,2,LEN('Filter Data'!A157)-2)</f>
        <v>01-Dec-2020</v>
      </c>
      <c r="B166">
        <f>'Filter Data'!S157</f>
        <v>13.14</v>
      </c>
      <c r="C166">
        <f t="shared" si="6"/>
        <v>-3.9342323698633129E-3</v>
      </c>
      <c r="D166">
        <f>C166-SET_TRI!C167</f>
        <v>-1.1359636035136421E-2</v>
      </c>
      <c r="E166">
        <f t="shared" si="7"/>
        <v>-6.5396994487553102E-4</v>
      </c>
      <c r="F166">
        <f t="shared" ca="1" si="8"/>
        <v>-0.92260790043090946</v>
      </c>
      <c r="G166">
        <f ca="1">S0*EXP(Drift*(A166-$A$11)+Volatility*SUM($F$12:F166))</f>
        <v>16.511155332145353</v>
      </c>
    </row>
    <row r="167" spans="1:7" x14ac:dyDescent="0.25">
      <c r="A167" s="1" t="str">
        <f>MID('Filter Data'!A158,2,LEN('Filter Data'!A158)-2)</f>
        <v>02-Dec-2020</v>
      </c>
      <c r="B167">
        <f>'Filter Data'!S158</f>
        <v>13.088699999999999</v>
      </c>
      <c r="C167">
        <f t="shared" si="6"/>
        <v>-3.9041095890411897E-3</v>
      </c>
      <c r="D167">
        <f>C167-SET_TRI!C168</f>
        <v>-1.636042795235145E-3</v>
      </c>
      <c r="E167">
        <f t="shared" si="7"/>
        <v>-3.6412250717356323E-3</v>
      </c>
      <c r="F167">
        <f t="shared" ca="1" si="8"/>
        <v>-1.057597181488596</v>
      </c>
      <c r="G167">
        <f ca="1">S0*EXP(Drift*(A167-$A$11)+Volatility*SUM($F$12:F167))</f>
        <v>16.353539906653225</v>
      </c>
    </row>
    <row r="168" spans="1:7" x14ac:dyDescent="0.25">
      <c r="A168" s="1" t="str">
        <f>MID('Filter Data'!A159,2,LEN('Filter Data'!A159)-2)</f>
        <v>03-Dec-2020</v>
      </c>
      <c r="B168">
        <f>'Filter Data'!S159</f>
        <v>13.0869</v>
      </c>
      <c r="C168">
        <f t="shared" si="6"/>
        <v>-1.3752320704113913E-4</v>
      </c>
      <c r="D168">
        <f>C168-SET_TRI!C169</f>
        <v>-1.4973406559990144E-2</v>
      </c>
      <c r="E168">
        <f t="shared" si="7"/>
        <v>4.2641468165678219E-3</v>
      </c>
      <c r="F168">
        <f t="shared" ca="1" si="8"/>
        <v>0.97862273790313825</v>
      </c>
      <c r="G168">
        <f ca="1">S0*EXP(Drift*(A168-$A$11)+Volatility*SUM($F$12:F168))</f>
        <v>16.523879032033395</v>
      </c>
    </row>
    <row r="169" spans="1:7" x14ac:dyDescent="0.25">
      <c r="A169" s="1" t="str">
        <f>MID('Filter Data'!A160,2,LEN('Filter Data'!A160)-2)</f>
        <v>04-Dec-2020</v>
      </c>
      <c r="B169">
        <f>'Filter Data'!S160</f>
        <v>13.1629</v>
      </c>
      <c r="C169">
        <f t="shared" si="6"/>
        <v>5.8073340516089002E-3</v>
      </c>
      <c r="D169">
        <f>C169-SET_TRI!C170</f>
        <v>-3.9268523250401803E-3</v>
      </c>
      <c r="E169">
        <f t="shared" si="7"/>
        <v>6.7810913805800965E-3</v>
      </c>
      <c r="F169">
        <f t="shared" ca="1" si="8"/>
        <v>-2.2864695280501444</v>
      </c>
      <c r="G169">
        <f ca="1">S0*EXP(Drift*(A169-$A$11)+Volatility*SUM($F$12:F169))</f>
        <v>16.170236738974431</v>
      </c>
    </row>
    <row r="170" spans="1:7" x14ac:dyDescent="0.25">
      <c r="A170" s="1" t="str">
        <f>MID('Filter Data'!A161,2,LEN('Filter Data'!A161)-2)</f>
        <v>08-Dec-2020</v>
      </c>
      <c r="B170">
        <f>'Filter Data'!S161</f>
        <v>13.1629</v>
      </c>
      <c r="C170">
        <f t="shared" si="6"/>
        <v>0</v>
      </c>
      <c r="D170">
        <f>C170-SET_TRI!C171</f>
        <v>-1.6827268193028062E-2</v>
      </c>
      <c r="E170">
        <f t="shared" si="7"/>
        <v>4.9769513005420438E-3</v>
      </c>
      <c r="F170">
        <f t="shared" ca="1" si="8"/>
        <v>1.5956737219413071</v>
      </c>
      <c r="G170">
        <f ca="1">S0*EXP(Drift*(A170-$A$11)+Volatility*SUM($F$12:F170))</f>
        <v>16.475882413328257</v>
      </c>
    </row>
    <row r="171" spans="1:7" x14ac:dyDescent="0.25">
      <c r="A171" s="1" t="str">
        <f>MID('Filter Data'!A162,2,LEN('Filter Data'!A162)-2)</f>
        <v>14-Dec-2020</v>
      </c>
      <c r="B171">
        <f>'Filter Data'!S162</f>
        <v>13.1785</v>
      </c>
      <c r="C171">
        <f t="shared" si="6"/>
        <v>1.1851491692559518E-3</v>
      </c>
      <c r="D171">
        <f>C171-SET_TRI!C172</f>
        <v>9.4872632903801359E-3</v>
      </c>
      <c r="E171">
        <f t="shared" si="7"/>
        <v>-2.003696267072746E-3</v>
      </c>
      <c r="F171">
        <f t="shared" ca="1" si="8"/>
        <v>0.54024742843286055</v>
      </c>
      <c r="G171">
        <f ca="1">S0*EXP(Drift*(A171-$A$11)+Volatility*SUM($F$12:F171))</f>
        <v>16.640250712479961</v>
      </c>
    </row>
    <row r="172" spans="1:7" x14ac:dyDescent="0.25">
      <c r="A172" s="1" t="str">
        <f>MID('Filter Data'!A163,2,LEN('Filter Data'!A163)-2)</f>
        <v>15-Dec-2020</v>
      </c>
      <c r="B172">
        <f>'Filter Data'!S163</f>
        <v>13.170299999999999</v>
      </c>
      <c r="C172">
        <f t="shared" si="6"/>
        <v>-6.2222559471870312E-4</v>
      </c>
      <c r="D172">
        <f>C172-SET_TRI!C173</f>
        <v>-2.1619786436405113E-3</v>
      </c>
      <c r="E172">
        <f t="shared" si="7"/>
        <v>-1.9613523666238918E-4</v>
      </c>
      <c r="F172">
        <f t="shared" ca="1" si="8"/>
        <v>0.38117209954102721</v>
      </c>
      <c r="G172">
        <f ca="1">S0*EXP(Drift*(A172-$A$11)+Volatility*SUM($F$12:F172))</f>
        <v>16.715424696531294</v>
      </c>
    </row>
    <row r="173" spans="1:7" x14ac:dyDescent="0.25">
      <c r="A173" s="1" t="str">
        <f>MID('Filter Data'!A164,2,LEN('Filter Data'!A164)-2)</f>
        <v>16-Dec-2020</v>
      </c>
      <c r="B173">
        <f>'Filter Data'!S164</f>
        <v>13.2371</v>
      </c>
      <c r="C173">
        <f t="shared" si="6"/>
        <v>5.0720181013341106E-3</v>
      </c>
      <c r="D173">
        <f>C173-SET_TRI!C174</f>
        <v>3.365098601384555E-3</v>
      </c>
      <c r="E173">
        <f t="shared" si="7"/>
        <v>3.7829728750721019E-3</v>
      </c>
      <c r="F173">
        <f t="shared" ca="1" si="8"/>
        <v>-0.5096673393496074</v>
      </c>
      <c r="G173">
        <f ca="1">S0*EXP(Drift*(A173-$A$11)+Volatility*SUM($F$12:F173))</f>
        <v>16.644994434883884</v>
      </c>
    </row>
    <row r="174" spans="1:7" x14ac:dyDescent="0.25">
      <c r="A174" s="1" t="str">
        <f>MID('Filter Data'!A165,2,LEN('Filter Data'!A165)-2)</f>
        <v>17-Dec-2020</v>
      </c>
      <c r="B174">
        <f>'Filter Data'!S165</f>
        <v>13.2692</v>
      </c>
      <c r="C174">
        <f t="shared" si="6"/>
        <v>2.4250024552205391E-3</v>
      </c>
      <c r="D174">
        <f>C174-SET_TRI!C175</f>
        <v>4.4338641528191116E-3</v>
      </c>
      <c r="E174">
        <f t="shared" si="7"/>
        <v>8.0430312909789267E-4</v>
      </c>
      <c r="F174">
        <f t="shared" ca="1" si="8"/>
        <v>-0.12527531359163996</v>
      </c>
      <c r="G174">
        <f ca="1">S0*EXP(Drift*(A174-$A$11)+Volatility*SUM($F$12:F174))</f>
        <v>16.637413933250308</v>
      </c>
    </row>
    <row r="175" spans="1:7" x14ac:dyDescent="0.25">
      <c r="A175" s="1" t="str">
        <f>MID('Filter Data'!A166,2,LEN('Filter Data'!A166)-2)</f>
        <v>18-Dec-2020</v>
      </c>
      <c r="B175">
        <f>'Filter Data'!S166</f>
        <v>13.2288</v>
      </c>
      <c r="C175">
        <f t="shared" si="6"/>
        <v>-3.0446447412051966E-3</v>
      </c>
      <c r="D175">
        <f>C175-SET_TRI!C176</f>
        <v>-1.2455645051759892E-3</v>
      </c>
      <c r="E175">
        <f t="shared" si="7"/>
        <v>-2.9029315375061295E-3</v>
      </c>
      <c r="F175">
        <f t="shared" ca="1" si="8"/>
        <v>0.16531485718980199</v>
      </c>
      <c r="G175">
        <f ca="1">S0*EXP(Drift*(A175-$A$11)+Volatility*SUM($F$12:F175))</f>
        <v>16.677260328427113</v>
      </c>
    </row>
    <row r="176" spans="1:7" x14ac:dyDescent="0.25">
      <c r="A176" s="1" t="str">
        <f>MID('Filter Data'!A167,2,LEN('Filter Data'!A167)-2)</f>
        <v>21-Dec-2020</v>
      </c>
      <c r="B176">
        <f>'Filter Data'!S167</f>
        <v>12.9489</v>
      </c>
      <c r="C176">
        <f t="shared" si="6"/>
        <v>-2.1158381712626965E-2</v>
      </c>
      <c r="D176">
        <f>C176-SET_TRI!C177</f>
        <v>3.7195510903547932E-2</v>
      </c>
      <c r="E176">
        <f t="shared" si="7"/>
        <v>-3.2945515060206265E-2</v>
      </c>
      <c r="F176">
        <f t="shared" ca="1" si="8"/>
        <v>-0.43033315839534819</v>
      </c>
      <c r="G176">
        <f ca="1">S0*EXP(Drift*(A176-$A$11)+Volatility*SUM($F$12:F176))</f>
        <v>16.645591569921095</v>
      </c>
    </row>
    <row r="177" spans="1:7" x14ac:dyDescent="0.25">
      <c r="A177" s="1" t="str">
        <f>MID('Filter Data'!A168,2,LEN('Filter Data'!A168)-2)</f>
        <v>22-Dec-2020</v>
      </c>
      <c r="B177">
        <f>'Filter Data'!S168</f>
        <v>13.0749</v>
      </c>
      <c r="C177">
        <f t="shared" si="6"/>
        <v>9.7305562634663525E-3</v>
      </c>
      <c r="D177">
        <f>C177-SET_TRI!C178</f>
        <v>-5.9591943545536322E-3</v>
      </c>
      <c r="E177">
        <f t="shared" si="7"/>
        <v>1.1334980033269684E-2</v>
      </c>
      <c r="F177">
        <f t="shared" ca="1" si="8"/>
        <v>-1.216137395351786</v>
      </c>
      <c r="G177">
        <f ca="1">S0*EXP(Drift*(A177-$A$11)+Volatility*SUM($F$12:F177))</f>
        <v>16.46109862930868</v>
      </c>
    </row>
    <row r="178" spans="1:7" x14ac:dyDescent="0.25">
      <c r="A178" s="1" t="str">
        <f>MID('Filter Data'!A169,2,LEN('Filter Data'!A169)-2)</f>
        <v>23-Dec-2020</v>
      </c>
      <c r="B178">
        <f>'Filter Data'!S169</f>
        <v>13.1973</v>
      </c>
      <c r="C178">
        <f t="shared" si="6"/>
        <v>9.3614482711149409E-3</v>
      </c>
      <c r="D178">
        <f>C178-SET_TRI!C179</f>
        <v>2.2715862101274343E-2</v>
      </c>
      <c r="E178">
        <f t="shared" si="7"/>
        <v>2.0675687371249554E-3</v>
      </c>
      <c r="F178">
        <f t="shared" ca="1" si="8"/>
        <v>1.7376059957649226</v>
      </c>
      <c r="G178">
        <f ca="1">S0*EXP(Drift*(A178-$A$11)+Volatility*SUM($F$12:F178))</f>
        <v>16.756727037641962</v>
      </c>
    </row>
    <row r="179" spans="1:7" x14ac:dyDescent="0.25">
      <c r="A179" s="1" t="str">
        <f>MID('Filter Data'!A170,2,LEN('Filter Data'!A170)-2)</f>
        <v>29-Dec-2020</v>
      </c>
      <c r="B179">
        <f>'Filter Data'!S170</f>
        <v>13.4148</v>
      </c>
      <c r="C179">
        <f t="shared" si="6"/>
        <v>1.6480643768043413E-2</v>
      </c>
      <c r="D179">
        <f>C179-SET_TRI!C180</f>
        <v>-1.7195131702931177E-2</v>
      </c>
      <c r="E179">
        <f t="shared" si="7"/>
        <v>2.1571748674195906E-2</v>
      </c>
      <c r="F179">
        <f t="shared" ca="1" si="8"/>
        <v>0.76739244671457485</v>
      </c>
      <c r="G179">
        <f ca="1">S0*EXP(Drift*(A179-$A$11)+Volatility*SUM($F$12:F179))</f>
        <v>16.961610267972546</v>
      </c>
    </row>
    <row r="180" spans="1:7" x14ac:dyDescent="0.25">
      <c r="A180" s="1" t="str">
        <f>MID('Filter Data'!A171,2,LEN('Filter Data'!A171)-2)</f>
        <v>30-Dec-2020</v>
      </c>
      <c r="B180">
        <f>'Filter Data'!S171</f>
        <v>13.3376</v>
      </c>
      <c r="C180">
        <f t="shared" si="6"/>
        <v>-5.7548379401854291E-3</v>
      </c>
      <c r="D180">
        <f>C180-SET_TRI!C181</f>
        <v>8.9090766055957421E-3</v>
      </c>
      <c r="E180">
        <f t="shared" si="7"/>
        <v>-8.7642633117148948E-3</v>
      </c>
      <c r="F180">
        <f t="shared" ca="1" si="8"/>
        <v>2.0676913888274489</v>
      </c>
      <c r="G180">
        <f ca="1">S0*EXP(Drift*(A180-$A$11)+Volatility*SUM($F$12:F180))</f>
        <v>17.322168705578296</v>
      </c>
    </row>
    <row r="181" spans="1:7" x14ac:dyDescent="0.25">
      <c r="A181" s="1" t="str">
        <f>MID('Filter Data'!A172,2,LEN('Filter Data'!A172)-2)</f>
        <v>04-Jan-2021</v>
      </c>
      <c r="B181">
        <f>'Filter Data'!S172</f>
        <v>13.428699999999999</v>
      </c>
      <c r="C181">
        <f t="shared" si="6"/>
        <v>6.8303142994241145E-3</v>
      </c>
      <c r="D181">
        <f>C181-SET_TRI!C182</f>
        <v>-8.4492735019379584E-3</v>
      </c>
      <c r="E181">
        <f t="shared" si="7"/>
        <v>9.2074472542297107E-3</v>
      </c>
      <c r="F181">
        <f t="shared" ca="1" si="8"/>
        <v>0.94750098486671674</v>
      </c>
      <c r="G181">
        <f ca="1">S0*EXP(Drift*(A181-$A$11)+Volatility*SUM($F$12:F181))</f>
        <v>17.551383078734869</v>
      </c>
    </row>
    <row r="182" spans="1:7" x14ac:dyDescent="0.25">
      <c r="A182" s="1" t="str">
        <f>MID('Filter Data'!A173,2,LEN('Filter Data'!A173)-2)</f>
        <v>05-Jan-2021</v>
      </c>
      <c r="B182">
        <f>'Filter Data'!S173</f>
        <v>13.4191</v>
      </c>
      <c r="C182">
        <f t="shared" si="6"/>
        <v>-7.1488677236061142E-4</v>
      </c>
      <c r="D182">
        <f>C182-SET_TRI!C183</f>
        <v>-3.2769302067470599E-2</v>
      </c>
      <c r="E182">
        <f t="shared" si="7"/>
        <v>9.2091185265809963E-3</v>
      </c>
      <c r="F182">
        <f t="shared" ca="1" si="8"/>
        <v>5.3160065566122489E-2</v>
      </c>
      <c r="G182">
        <f ca="1">S0*EXP(Drift*(A182-$A$11)+Volatility*SUM($F$12:F182))</f>
        <v>17.574092724081428</v>
      </c>
    </row>
    <row r="183" spans="1:7" x14ac:dyDescent="0.25">
      <c r="A183" s="1" t="str">
        <f>MID('Filter Data'!A174,2,LEN('Filter Data'!A174)-2)</f>
        <v>06-Jan-2021</v>
      </c>
      <c r="B183">
        <f>'Filter Data'!S174</f>
        <v>13.6188</v>
      </c>
      <c r="C183">
        <f t="shared" si="6"/>
        <v>1.4881772995208322E-2</v>
      </c>
      <c r="D183">
        <f>C183-SET_TRI!C184</f>
        <v>2.9121354211115544E-2</v>
      </c>
      <c r="E183">
        <f t="shared" si="7"/>
        <v>5.6001724713321058E-3</v>
      </c>
      <c r="F183">
        <f t="shared" ca="1" si="8"/>
        <v>-1.1106734523341151</v>
      </c>
      <c r="G183">
        <f ca="1">S0*EXP(Drift*(A183-$A$11)+Volatility*SUM($F$12:F183))</f>
        <v>17.397279423069197</v>
      </c>
    </row>
    <row r="184" spans="1:7" x14ac:dyDescent="0.25">
      <c r="A184" s="1" t="str">
        <f>MID('Filter Data'!A175,2,LEN('Filter Data'!A175)-2)</f>
        <v>07-Jan-2021</v>
      </c>
      <c r="B184">
        <f>'Filter Data'!S175</f>
        <v>13.6912</v>
      </c>
      <c r="C184">
        <f t="shared" si="6"/>
        <v>5.316180573912534E-3</v>
      </c>
      <c r="D184">
        <f>C184-SET_TRI!C185</f>
        <v>-1.0612951476530132E-2</v>
      </c>
      <c r="E184">
        <f t="shared" si="7"/>
        <v>8.3647354978192701E-3</v>
      </c>
      <c r="F184">
        <f t="shared" ca="1" si="8"/>
        <v>-0.58495760922321371</v>
      </c>
      <c r="G184">
        <f ca="1">S0*EXP(Drift*(A184-$A$11)+Volatility*SUM($F$12:F184))</f>
        <v>17.311199085265311</v>
      </c>
    </row>
    <row r="185" spans="1:7" x14ac:dyDescent="0.25">
      <c r="A185" s="1" t="str">
        <f>MID('Filter Data'!A176,2,LEN('Filter Data'!A176)-2)</f>
        <v>08-Jan-2021</v>
      </c>
      <c r="B185">
        <f>'Filter Data'!S176</f>
        <v>13.7903</v>
      </c>
      <c r="C185">
        <f t="shared" si="6"/>
        <v>7.2382260137898767E-3</v>
      </c>
      <c r="D185">
        <f>C185-SET_TRI!C186</f>
        <v>-1.6003572813971322E-2</v>
      </c>
      <c r="E185">
        <f t="shared" si="7"/>
        <v>1.1959572192016975E-2</v>
      </c>
      <c r="F185">
        <f t="shared" ca="1" si="8"/>
        <v>-1.3960270816053957</v>
      </c>
      <c r="G185">
        <f ca="1">S0*EXP(Drift*(A185-$A$11)+Volatility*SUM($F$12:F185))</f>
        <v>17.089176835636664</v>
      </c>
    </row>
    <row r="186" spans="1:7" x14ac:dyDescent="0.25">
      <c r="A186" s="1" t="str">
        <f>MID('Filter Data'!A177,2,LEN('Filter Data'!A177)-2)</f>
        <v>11-Jan-2021</v>
      </c>
      <c r="B186">
        <f>'Filter Data'!S177</f>
        <v>13.7105</v>
      </c>
      <c r="C186">
        <f t="shared" si="6"/>
        <v>-5.7866761419258853E-3</v>
      </c>
      <c r="D186">
        <f>C186-SET_TRI!C187</f>
        <v>-3.042277414737918E-3</v>
      </c>
      <c r="E186">
        <f t="shared" si="7"/>
        <v>-5.0874157737164014E-3</v>
      </c>
      <c r="F186">
        <f t="shared" ca="1" si="8"/>
        <v>0.49980779444764323</v>
      </c>
      <c r="G186">
        <f ca="1">S0*EXP(Drift*(A186-$A$11)+Volatility*SUM($F$12:F186))</f>
        <v>17.212907854494322</v>
      </c>
    </row>
    <row r="187" spans="1:7" x14ac:dyDescent="0.25">
      <c r="A187" s="1" t="str">
        <f>MID('Filter Data'!A178,2,LEN('Filter Data'!A178)-2)</f>
        <v>12-Jan-2021</v>
      </c>
      <c r="B187">
        <f>'Filter Data'!S178</f>
        <v>13.710800000000001</v>
      </c>
      <c r="C187">
        <f t="shared" si="6"/>
        <v>2.1881040078850309E-5</v>
      </c>
      <c r="D187">
        <f>C187-SET_TRI!C188</f>
        <v>-5.9741050679668777E-4</v>
      </c>
      <c r="E187">
        <f t="shared" si="7"/>
        <v>-3.7537735649212713E-5</v>
      </c>
      <c r="F187">
        <f t="shared" ca="1" si="8"/>
        <v>0.55368596108580137</v>
      </c>
      <c r="G187">
        <f ca="1">S0*EXP(Drift*(A187-$A$11)+Volatility*SUM($F$12:F187))</f>
        <v>17.319924447837327</v>
      </c>
    </row>
    <row r="188" spans="1:7" x14ac:dyDescent="0.25">
      <c r="A188" s="1" t="str">
        <f>MID('Filter Data'!A179,2,LEN('Filter Data'!A179)-2)</f>
        <v>13-Jan-2021</v>
      </c>
      <c r="B188">
        <f>'Filter Data'!S179</f>
        <v>13.7095</v>
      </c>
      <c r="C188">
        <f t="shared" si="6"/>
        <v>-9.4815765673813556E-5</v>
      </c>
      <c r="D188">
        <f>C188-SET_TRI!C189</f>
        <v>-5.4600536149879688E-3</v>
      </c>
      <c r="E188">
        <f t="shared" si="7"/>
        <v>1.3547170905309055E-3</v>
      </c>
      <c r="F188">
        <f t="shared" ca="1" si="8"/>
        <v>0.92415276395129653</v>
      </c>
      <c r="G188">
        <f ca="1">S0*EXP(Drift*(A188-$A$11)+Volatility*SUM($F$12:F188))</f>
        <v>17.49099062821761</v>
      </c>
    </row>
    <row r="189" spans="1:7" x14ac:dyDescent="0.25">
      <c r="A189" s="1" t="str">
        <f>MID('Filter Data'!A180,2,LEN('Filter Data'!A180)-2)</f>
        <v>14-Jan-2021</v>
      </c>
      <c r="B189">
        <f>'Filter Data'!S180</f>
        <v>13.8156</v>
      </c>
      <c r="C189">
        <f t="shared" si="6"/>
        <v>7.7391589773514449E-3</v>
      </c>
      <c r="D189">
        <f>C189-SET_TRI!C190</f>
        <v>1.7324868778523059E-2</v>
      </c>
      <c r="E189">
        <f t="shared" si="7"/>
        <v>2.1181861303443128E-3</v>
      </c>
      <c r="F189">
        <f t="shared" ca="1" si="8"/>
        <v>-0.14874994334528846</v>
      </c>
      <c r="G189">
        <f ca="1">S0*EXP(Drift*(A189-$A$11)+Volatility*SUM($F$12:F189))</f>
        <v>17.479003498651167</v>
      </c>
    </row>
    <row r="190" spans="1:7" x14ac:dyDescent="0.25">
      <c r="A190" s="1" t="str">
        <f>MID('Filter Data'!A181,2,LEN('Filter Data'!A181)-2)</f>
        <v>15-Jan-2021</v>
      </c>
      <c r="B190">
        <f>'Filter Data'!S181</f>
        <v>13.7103</v>
      </c>
      <c r="C190">
        <f t="shared" si="6"/>
        <v>-7.621818813515137E-3</v>
      </c>
      <c r="D190">
        <f>C190-SET_TRI!C191</f>
        <v>6.263539763804205E-3</v>
      </c>
      <c r="E190">
        <f t="shared" si="7"/>
        <v>-9.8102941284724885E-3</v>
      </c>
      <c r="F190">
        <f t="shared" ca="1" si="8"/>
        <v>1.199465846140501</v>
      </c>
      <c r="G190">
        <f ca="1">S0*EXP(Drift*(A190-$A$11)+Volatility*SUM($F$12:F190))</f>
        <v>17.699328272218533</v>
      </c>
    </row>
    <row r="191" spans="1:7" x14ac:dyDescent="0.25">
      <c r="A191" s="1" t="str">
        <f>MID('Filter Data'!A182,2,LEN('Filter Data'!A182)-2)</f>
        <v>19-Jan-2021</v>
      </c>
      <c r="B191">
        <f>'Filter Data'!S182</f>
        <v>13.705</v>
      </c>
      <c r="C191">
        <f t="shared" si="6"/>
        <v>-3.8657068043734143E-4</v>
      </c>
      <c r="D191">
        <f>C191-SET_TRI!C192</f>
        <v>-7.0277208925556794E-4</v>
      </c>
      <c r="E191">
        <f t="shared" si="7"/>
        <v>-4.132941650948895E-4</v>
      </c>
      <c r="F191">
        <f t="shared" ca="1" si="8"/>
        <v>-0.9073749254172111</v>
      </c>
      <c r="G191">
        <f ca="1">S0*EXP(Drift*(A191-$A$11)+Volatility*SUM($F$12:F191))</f>
        <v>17.59690948191168</v>
      </c>
    </row>
    <row r="192" spans="1:7" x14ac:dyDescent="0.25">
      <c r="A192" s="1" t="str">
        <f>MID('Filter Data'!A183,2,LEN('Filter Data'!A183)-2)</f>
        <v>21-Jan-2021</v>
      </c>
      <c r="B192">
        <f>'Filter Data'!S183</f>
        <v>13.7362</v>
      </c>
      <c r="C192">
        <f t="shared" si="6"/>
        <v>2.2765414082451746E-3</v>
      </c>
      <c r="D192">
        <f>C192-SET_TRI!C193</f>
        <v>9.1431413771568062E-3</v>
      </c>
      <c r="E192">
        <f t="shared" si="7"/>
        <v>-8.0551779866284891E-4</v>
      </c>
      <c r="F192">
        <f t="shared" ca="1" si="8"/>
        <v>0.35870079335693805</v>
      </c>
      <c r="G192">
        <f ca="1">S0*EXP(Drift*(A192-$A$11)+Volatility*SUM($F$12:F192))</f>
        <v>17.686163672257241</v>
      </c>
    </row>
    <row r="193" spans="1:7" x14ac:dyDescent="0.25">
      <c r="A193" s="1" t="str">
        <f>MID('Filter Data'!A184,2,LEN('Filter Data'!A184)-2)</f>
        <v>22-Jan-2021</v>
      </c>
      <c r="B193">
        <f>'Filter Data'!S184</f>
        <v>13.6614</v>
      </c>
      <c r="C193">
        <f t="shared" si="6"/>
        <v>-5.4454652669588205E-3</v>
      </c>
      <c r="D193">
        <f>C193-SET_TRI!C194</f>
        <v>7.0065947222634423E-3</v>
      </c>
      <c r="E193">
        <f t="shared" si="7"/>
        <v>-7.8645217632276401E-3</v>
      </c>
      <c r="F193">
        <f t="shared" ca="1" si="8"/>
        <v>1.9066354603233122</v>
      </c>
      <c r="G193">
        <f ca="1">S0*EXP(Drift*(A193-$A$11)+Volatility*SUM($F$12:F193))</f>
        <v>18.033639679600434</v>
      </c>
    </row>
    <row r="194" spans="1:7" x14ac:dyDescent="0.25">
      <c r="A194" s="1" t="str">
        <f>MID('Filter Data'!A185,2,LEN('Filter Data'!A185)-2)</f>
        <v>25-Jan-2021</v>
      </c>
      <c r="B194">
        <f>'Filter Data'!S185</f>
        <v>13.517899999999999</v>
      </c>
      <c r="C194">
        <f t="shared" si="6"/>
        <v>-1.0504047901386482E-2</v>
      </c>
      <c r="D194">
        <f>C194-SET_TRI!C195</f>
        <v>-1.2919704676021887E-2</v>
      </c>
      <c r="E194">
        <f t="shared" si="7"/>
        <v>-6.7396726041984399E-3</v>
      </c>
      <c r="F194">
        <f t="shared" ca="1" si="8"/>
        <v>1.7332501996799177</v>
      </c>
      <c r="G194">
        <f ca="1">S0*EXP(Drift*(A194-$A$11)+Volatility*SUM($F$12:F194))</f>
        <v>18.385095003609017</v>
      </c>
    </row>
    <row r="195" spans="1:7" x14ac:dyDescent="0.25">
      <c r="A195" s="1" t="str">
        <f>MID('Filter Data'!A186,2,LEN('Filter Data'!A186)-2)</f>
        <v>27-Jan-2021</v>
      </c>
      <c r="B195">
        <f>'Filter Data'!S186</f>
        <v>13.4382</v>
      </c>
      <c r="C195">
        <f t="shared" si="6"/>
        <v>-5.8958861953409183E-3</v>
      </c>
      <c r="D195">
        <f>C195-SET_TRI!C196</f>
        <v>-3.2599353966196367E-4</v>
      </c>
      <c r="E195">
        <f t="shared" si="7"/>
        <v>-6.0395297571328157E-3</v>
      </c>
      <c r="F195">
        <f t="shared" ca="1" si="8"/>
        <v>-1.603933329195844</v>
      </c>
      <c r="G195">
        <f ca="1">S0*EXP(Drift*(A195-$A$11)+Volatility*SUM($F$12:F195))</f>
        <v>18.126350395279641</v>
      </c>
    </row>
    <row r="196" spans="1:7" x14ac:dyDescent="0.25">
      <c r="A196" s="1" t="str">
        <f>MID('Filter Data'!A187,2,LEN('Filter Data'!A187)-2)</f>
        <v>28-Jan-2021</v>
      </c>
      <c r="B196">
        <f>'Filter Data'!S187</f>
        <v>13.398</v>
      </c>
      <c r="C196">
        <f t="shared" si="6"/>
        <v>-2.9914720721525546E-3</v>
      </c>
      <c r="D196">
        <f>C196-SET_TRI!C197</f>
        <v>1.8192151701908566E-2</v>
      </c>
      <c r="E196">
        <f t="shared" si="7"/>
        <v>-8.8815759150959236E-3</v>
      </c>
      <c r="F196">
        <f t="shared" ca="1" si="8"/>
        <v>0.11444625365981255</v>
      </c>
      <c r="G196">
        <f ca="1">S0*EXP(Drift*(A196-$A$11)+Volatility*SUM($F$12:F196))</f>
        <v>18.160707606417247</v>
      </c>
    </row>
    <row r="197" spans="1:7" x14ac:dyDescent="0.25">
      <c r="A197" s="1" t="str">
        <f>MID('Filter Data'!A188,2,LEN('Filter Data'!A188)-2)</f>
        <v>29-Jan-2021</v>
      </c>
      <c r="B197">
        <f>'Filter Data'!S188</f>
        <v>13.1975</v>
      </c>
      <c r="C197">
        <f t="shared" si="6"/>
        <v>-1.4964920137333923E-2</v>
      </c>
      <c r="D197">
        <f>C197-SET_TRI!C198</f>
        <v>-1.4871165401902092E-2</v>
      </c>
      <c r="E197">
        <f t="shared" si="7"/>
        <v>-1.0594977089963004E-2</v>
      </c>
      <c r="F197">
        <f t="shared" ca="1" si="8"/>
        <v>0.23920726175068441</v>
      </c>
      <c r="G197">
        <f ca="1">S0*EXP(Drift*(A197-$A$11)+Volatility*SUM($F$12:F197))</f>
        <v>18.217388917560655</v>
      </c>
    </row>
    <row r="198" spans="1:7" x14ac:dyDescent="0.25">
      <c r="A198" s="1" t="str">
        <f>MID('Filter Data'!A189,2,LEN('Filter Data'!A189)-2)</f>
        <v>01-Feb-2021</v>
      </c>
      <c r="B198">
        <f>'Filter Data'!S189</f>
        <v>13.2788</v>
      </c>
      <c r="C198">
        <f t="shared" si="6"/>
        <v>6.1602576245501492E-3</v>
      </c>
      <c r="D198">
        <f>C198-SET_TRI!C199</f>
        <v>-6.3432720472933381E-4</v>
      </c>
      <c r="E198">
        <f t="shared" si="7"/>
        <v>6.1122946580089042E-3</v>
      </c>
      <c r="F198">
        <f t="shared" ca="1" si="8"/>
        <v>-0.84096927841558577</v>
      </c>
      <c r="G198">
        <f ca="1">S0*EXP(Drift*(A198-$A$11)+Volatility*SUM($F$12:F198))</f>
        <v>18.109774212209793</v>
      </c>
    </row>
    <row r="199" spans="1:7" x14ac:dyDescent="0.25">
      <c r="A199" s="1" t="str">
        <f>MID('Filter Data'!A190,2,LEN('Filter Data'!A190)-2)</f>
        <v>02-Feb-2021</v>
      </c>
      <c r="B199">
        <f>'Filter Data'!S190</f>
        <v>13.483499999999999</v>
      </c>
      <c r="C199">
        <f t="shared" si="6"/>
        <v>1.5415549597855151E-2</v>
      </c>
      <c r="D199">
        <f>C199-SET_TRI!C200</f>
        <v>9.8038809656967041E-3</v>
      </c>
      <c r="E199">
        <f t="shared" si="7"/>
        <v>1.2128452912722507E-2</v>
      </c>
      <c r="F199">
        <f t="shared" ca="1" si="8"/>
        <v>-0.91893939780408085</v>
      </c>
      <c r="G199">
        <f ca="1">S0*EXP(Drift*(A199-$A$11)+Volatility*SUM($F$12:F199))</f>
        <v>17.961287285835976</v>
      </c>
    </row>
    <row r="200" spans="1:7" x14ac:dyDescent="0.25">
      <c r="A200" s="1" t="str">
        <f>MID('Filter Data'!A191,2,LEN('Filter Data'!A191)-2)</f>
        <v>03-Feb-2021</v>
      </c>
      <c r="B200">
        <f>'Filter Data'!S191</f>
        <v>13.4724</v>
      </c>
      <c r="C200">
        <f t="shared" si="6"/>
        <v>-8.2322839025468161E-4</v>
      </c>
      <c r="D200">
        <f>C200-SET_TRI!C201</f>
        <v>3.6328702081956125E-3</v>
      </c>
      <c r="E200">
        <f t="shared" si="7"/>
        <v>-2.1953671921900036E-3</v>
      </c>
      <c r="F200">
        <f t="shared" ca="1" si="8"/>
        <v>0.44261085149947171</v>
      </c>
      <c r="G200">
        <f ca="1">S0*EXP(Drift*(A200-$A$11)+Volatility*SUM($F$12:F200))</f>
        <v>18.053295286731615</v>
      </c>
    </row>
    <row r="201" spans="1:7" x14ac:dyDescent="0.25">
      <c r="A201" s="1" t="str">
        <f>MID('Filter Data'!A192,2,LEN('Filter Data'!A192)-2)</f>
        <v>04-Feb-2021</v>
      </c>
      <c r="B201">
        <f>'Filter Data'!S192</f>
        <v>13.5943</v>
      </c>
      <c r="C201">
        <f t="shared" si="6"/>
        <v>9.0481280247023625E-3</v>
      </c>
      <c r="D201">
        <f>C201-SET_TRI!C202</f>
        <v>9.4927037145248871E-3</v>
      </c>
      <c r="E201">
        <f t="shared" si="7"/>
        <v>5.8575943425557067E-3</v>
      </c>
      <c r="F201">
        <f t="shared" ca="1" si="8"/>
        <v>-0.59119498465757259</v>
      </c>
      <c r="G201">
        <f ca="1">S0*EXP(Drift*(A201-$A$11)+Volatility*SUM($F$12:F201))</f>
        <v>17.962871049793574</v>
      </c>
    </row>
    <row r="202" spans="1:7" x14ac:dyDescent="0.25">
      <c r="A202" s="1" t="str">
        <f>MID('Filter Data'!A193,2,LEN('Filter Data'!A193)-2)</f>
        <v>05-Feb-2021</v>
      </c>
      <c r="B202">
        <f>'Filter Data'!S193</f>
        <v>13.6296</v>
      </c>
      <c r="C202">
        <f t="shared" si="6"/>
        <v>2.596676548259156E-3</v>
      </c>
      <c r="D202">
        <f>C202-SET_TRI!C203</f>
        <v>-8.2564443327169737E-3</v>
      </c>
      <c r="E202">
        <f t="shared" si="7"/>
        <v>4.9139716981701064E-3</v>
      </c>
      <c r="F202">
        <f t="shared" ca="1" si="8"/>
        <v>-1.552568712306444</v>
      </c>
      <c r="G202">
        <f ca="1">S0*EXP(Drift*(A202-$A$11)+Volatility*SUM($F$12:F202))</f>
        <v>17.705309452568688</v>
      </c>
    </row>
    <row r="203" spans="1:7" x14ac:dyDescent="0.25">
      <c r="A203" s="1" t="str">
        <f>MID('Filter Data'!A194,2,LEN('Filter Data'!A194)-2)</f>
        <v>08-Feb-2021</v>
      </c>
      <c r="B203">
        <f>'Filter Data'!S194</f>
        <v>13.7155</v>
      </c>
      <c r="C203">
        <f t="shared" si="6"/>
        <v>6.3024593531725457E-3</v>
      </c>
      <c r="D203">
        <f>C203-SET_TRI!C204</f>
        <v>-9.4314863375761816E-3</v>
      </c>
      <c r="E203">
        <f t="shared" si="7"/>
        <v>8.9843877922992019E-3</v>
      </c>
      <c r="F203">
        <f t="shared" ca="1" si="8"/>
        <v>-0.99404085783838458</v>
      </c>
      <c r="G203">
        <f ca="1">S0*EXP(Drift*(A203-$A$11)+Volatility*SUM($F$12:F203))</f>
        <v>17.574337895641715</v>
      </c>
    </row>
    <row r="204" spans="1:7" x14ac:dyDescent="0.25">
      <c r="A204" s="1" t="str">
        <f>MID('Filter Data'!A195,2,LEN('Filter Data'!A195)-2)</f>
        <v>09-Feb-2021</v>
      </c>
      <c r="B204">
        <f>'Filter Data'!S195</f>
        <v>13.723699999999999</v>
      </c>
      <c r="C204">
        <f t="shared" si="6"/>
        <v>5.9786373081540246E-4</v>
      </c>
      <c r="D204">
        <f>C204-SET_TRI!C205</f>
        <v>-6.974675957555482E-4</v>
      </c>
      <c r="E204">
        <f t="shared" si="7"/>
        <v>5.6949418167289388E-4</v>
      </c>
      <c r="F204">
        <f t="shared" ca="1" si="8"/>
        <v>-0.79038857469441293</v>
      </c>
      <c r="G204">
        <f ca="1">S0*EXP(Drift*(A204-$A$11)+Volatility*SUM($F$12:F204))</f>
        <v>17.452212545179755</v>
      </c>
    </row>
    <row r="205" spans="1:7" x14ac:dyDescent="0.25">
      <c r="A205" s="1" t="str">
        <f>MID('Filter Data'!A196,2,LEN('Filter Data'!A196)-2)</f>
        <v>10-Feb-2021</v>
      </c>
      <c r="B205">
        <f>'Filter Data'!S196</f>
        <v>13.6463</v>
      </c>
      <c r="C205">
        <f t="shared" ref="C205:C268" si="9">(B205-B204)/B204</f>
        <v>-5.6398784584331509E-3</v>
      </c>
      <c r="D205">
        <f>C205-SET_TRI!C206</f>
        <v>-6.4956490150841111E-3</v>
      </c>
      <c r="E205">
        <f t="shared" ref="E205:E268" si="10">C205-($B$4+$B$5*D205)</f>
        <v>-3.8689847015353916E-3</v>
      </c>
      <c r="F205">
        <f t="shared" ref="F205:F268" ca="1" si="11">SQRT(A205-A204)*_xlfn.NORM.INV(RAND(),0,1)</f>
        <v>-0.48203779957091913</v>
      </c>
      <c r="G205">
        <f ca="1">S0*EXP(Drift*(A205-$A$11)+Volatility*SUM($F$12:F205))</f>
        <v>17.383383867683087</v>
      </c>
    </row>
    <row r="206" spans="1:7" x14ac:dyDescent="0.25">
      <c r="A206" s="1" t="str">
        <f>MID('Filter Data'!A197,2,LEN('Filter Data'!A197)-2)</f>
        <v>18-Feb-2021</v>
      </c>
      <c r="B206">
        <f>'Filter Data'!S197</f>
        <v>13.656000000000001</v>
      </c>
      <c r="C206">
        <f t="shared" si="9"/>
        <v>7.1081538585554224E-4</v>
      </c>
      <c r="D206">
        <f>C206-SET_TRI!C207</f>
        <v>1.3113611247173111E-2</v>
      </c>
      <c r="E206">
        <f t="shared" si="10"/>
        <v>-3.6033406162724706E-3</v>
      </c>
      <c r="F206">
        <f t="shared" ca="1" si="11"/>
        <v>-1.0294285103085052</v>
      </c>
      <c r="G206">
        <f ca="1">S0*EXP(Drift*(A206-$A$11)+Volatility*SUM($F$12:F206))</f>
        <v>17.315530044683666</v>
      </c>
    </row>
    <row r="207" spans="1:7" x14ac:dyDescent="0.25">
      <c r="A207" s="1" t="str">
        <f>MID('Filter Data'!A198,2,LEN('Filter Data'!A198)-2)</f>
        <v>19-Feb-2021</v>
      </c>
      <c r="B207">
        <f>'Filter Data'!S198</f>
        <v>13.7277</v>
      </c>
      <c r="C207">
        <f t="shared" si="9"/>
        <v>5.2504393673110626E-3</v>
      </c>
      <c r="D207">
        <f>C207-SET_TRI!C208</f>
        <v>1.2376858767528951E-2</v>
      </c>
      <c r="E207">
        <f t="shared" si="10"/>
        <v>1.1649087920865466E-3</v>
      </c>
      <c r="F207">
        <f t="shared" ca="1" si="11"/>
        <v>1.7887314784434423</v>
      </c>
      <c r="G207">
        <f ca="1">S0*EXP(Drift*(A207-$A$11)+Volatility*SUM($F$12:F207))</f>
        <v>17.635336570482078</v>
      </c>
    </row>
    <row r="208" spans="1:7" x14ac:dyDescent="0.25">
      <c r="A208" s="1" t="str">
        <f>MID('Filter Data'!A199,2,LEN('Filter Data'!A199)-2)</f>
        <v>22-Feb-2021</v>
      </c>
      <c r="B208">
        <f>'Filter Data'!S199</f>
        <v>13.7003</v>
      </c>
      <c r="C208">
        <f t="shared" si="9"/>
        <v>-1.9959643640231131E-3</v>
      </c>
      <c r="D208">
        <f>C208-SET_TRI!C209</f>
        <v>1.290618064819876E-2</v>
      </c>
      <c r="E208">
        <f t="shared" si="10"/>
        <v>-6.2457515169736331E-3</v>
      </c>
      <c r="F208">
        <f t="shared" ca="1" si="11"/>
        <v>0.23888991620630595</v>
      </c>
      <c r="G208">
        <f ca="1">S0*EXP(Drift*(A208-$A$11)+Volatility*SUM($F$12:F208))</f>
        <v>17.717662143218629</v>
      </c>
    </row>
    <row r="209" spans="1:7" x14ac:dyDescent="0.25">
      <c r="A209" s="1" t="str">
        <f>MID('Filter Data'!A200,2,LEN('Filter Data'!A200)-2)</f>
        <v>23-Feb-2021</v>
      </c>
      <c r="B209">
        <f>'Filter Data'!S200</f>
        <v>13.6653</v>
      </c>
      <c r="C209">
        <f t="shared" si="9"/>
        <v>-2.5546885834616864E-3</v>
      </c>
      <c r="D209">
        <f>C209-SET_TRI!C210</f>
        <v>-2.1157668587925768E-2</v>
      </c>
      <c r="E209">
        <f t="shared" si="10"/>
        <v>3.7660513927896457E-3</v>
      </c>
      <c r="F209">
        <f t="shared" ca="1" si="11"/>
        <v>0.68020003774725646</v>
      </c>
      <c r="G209">
        <f ca="1">S0*EXP(Drift*(A209-$A$11)+Volatility*SUM($F$12:F209))</f>
        <v>17.849933182404261</v>
      </c>
    </row>
    <row r="210" spans="1:7" x14ac:dyDescent="0.25">
      <c r="A210" s="1" t="str">
        <f>MID('Filter Data'!A201,2,LEN('Filter Data'!A201)-2)</f>
        <v>24-Feb-2021</v>
      </c>
      <c r="B210">
        <f>'Filter Data'!S201</f>
        <v>13.738200000000001</v>
      </c>
      <c r="C210">
        <f t="shared" si="9"/>
        <v>5.3346798094444049E-3</v>
      </c>
      <c r="D210">
        <f>C210-SET_TRI!C211</f>
        <v>1.2338114185917529E-2</v>
      </c>
      <c r="E210">
        <f t="shared" si="10"/>
        <v>1.2611722633319011E-3</v>
      </c>
      <c r="F210">
        <f t="shared" ca="1" si="11"/>
        <v>-0.19674324559004663</v>
      </c>
      <c r="G210">
        <f ca="1">S0*EXP(Drift*(A210-$A$11)+Volatility*SUM($F$12:F210))</f>
        <v>17.829312741363317</v>
      </c>
    </row>
    <row r="211" spans="1:7" x14ac:dyDescent="0.25">
      <c r="A211" s="1" t="str">
        <f>MID('Filter Data'!A202,2,LEN('Filter Data'!A202)-2)</f>
        <v>25-Feb-2021</v>
      </c>
      <c r="B211">
        <f>'Filter Data'!S202</f>
        <v>13.7339</v>
      </c>
      <c r="C211">
        <f t="shared" si="9"/>
        <v>-3.1299588010078733E-4</v>
      </c>
      <c r="D211">
        <f>C211-SET_TRI!C212</f>
        <v>-4.3087374873750179E-3</v>
      </c>
      <c r="E211">
        <f t="shared" si="10"/>
        <v>7.7926618510025135E-4</v>
      </c>
      <c r="F211">
        <f t="shared" ca="1" si="11"/>
        <v>-1.4815365008667098</v>
      </c>
      <c r="G211">
        <f ca="1">S0*EXP(Drift*(A211-$A$11)+Volatility*SUM($F$12:F211))</f>
        <v>17.585903165563906</v>
      </c>
    </row>
    <row r="212" spans="1:7" x14ac:dyDescent="0.25">
      <c r="A212" s="1" t="str">
        <f>MID('Filter Data'!A203,2,LEN('Filter Data'!A203)-2)</f>
        <v>01-Mar-2021</v>
      </c>
      <c r="B212">
        <f>'Filter Data'!S203</f>
        <v>13.725</v>
      </c>
      <c r="C212">
        <f t="shared" si="9"/>
        <v>-6.4803151326284409E-4</v>
      </c>
      <c r="D212">
        <f>C212-SET_TRI!C213</f>
        <v>-4.8144256738781518E-3</v>
      </c>
      <c r="E212">
        <f t="shared" si="10"/>
        <v>6.0115323725467077E-4</v>
      </c>
      <c r="F212">
        <f t="shared" ca="1" si="11"/>
        <v>-2.9088209763577613</v>
      </c>
      <c r="G212">
        <f ca="1">S0*EXP(Drift*(A212-$A$11)+Volatility*SUM($F$12:F212))</f>
        <v>17.144560912228673</v>
      </c>
    </row>
    <row r="213" spans="1:7" x14ac:dyDescent="0.25">
      <c r="A213" s="1" t="str">
        <f>MID('Filter Data'!A204,2,LEN('Filter Data'!A204)-2)</f>
        <v>02-Mar-2021</v>
      </c>
      <c r="B213">
        <f>'Filter Data'!S204</f>
        <v>13.7591</v>
      </c>
      <c r="C213">
        <f t="shared" si="9"/>
        <v>2.4845173041894691E-3</v>
      </c>
      <c r="D213">
        <f>C213-SET_TRI!C214</f>
        <v>1.8898048001722545E-3</v>
      </c>
      <c r="E213">
        <f t="shared" si="10"/>
        <v>1.6532780364132064E-3</v>
      </c>
      <c r="F213">
        <f t="shared" ca="1" si="11"/>
        <v>0.66064775633352024</v>
      </c>
      <c r="G213">
        <f ca="1">S0*EXP(Drift*(A213-$A$11)+Volatility*SUM($F$12:F213))</f>
        <v>17.269244307364477</v>
      </c>
    </row>
    <row r="214" spans="1:7" x14ac:dyDescent="0.25">
      <c r="A214" s="1" t="str">
        <f>MID('Filter Data'!A205,2,LEN('Filter Data'!A205)-2)</f>
        <v>03-Mar-2021</v>
      </c>
      <c r="B214">
        <f>'Filter Data'!S205</f>
        <v>13.776199999999999</v>
      </c>
      <c r="C214">
        <f t="shared" si="9"/>
        <v>1.2428138468358559E-3</v>
      </c>
      <c r="D214">
        <f>C214-SET_TRI!C215</f>
        <v>-3.2203486828407082E-2</v>
      </c>
      <c r="E214">
        <f t="shared" si="10"/>
        <v>1.0991238127520316E-2</v>
      </c>
      <c r="F214">
        <f t="shared" ca="1" si="11"/>
        <v>0.10902611936049561</v>
      </c>
      <c r="G214">
        <f ca="1">S0*EXP(Drift*(A214-$A$11)+Volatility*SUM($F$12:F214))</f>
        <v>17.30105796771138</v>
      </c>
    </row>
    <row r="215" spans="1:7" x14ac:dyDescent="0.25">
      <c r="A215" s="1" t="str">
        <f>MID('Filter Data'!A206,2,LEN('Filter Data'!A206)-2)</f>
        <v>04-Mar-2021</v>
      </c>
      <c r="B215">
        <f>'Filter Data'!S206</f>
        <v>13.7674</v>
      </c>
      <c r="C215">
        <f t="shared" si="9"/>
        <v>-6.3878282835608019E-4</v>
      </c>
      <c r="D215">
        <f>C215-SET_TRI!C216</f>
        <v>7.9281792816545075E-3</v>
      </c>
      <c r="E215">
        <f t="shared" si="10"/>
        <v>-3.3438209387216941E-3</v>
      </c>
      <c r="F215">
        <f t="shared" ca="1" si="11"/>
        <v>0.50641213952270703</v>
      </c>
      <c r="G215">
        <f ca="1">S0*EXP(Drift*(A215-$A$11)+Volatility*SUM($F$12:F215))</f>
        <v>17.400559730273343</v>
      </c>
    </row>
    <row r="216" spans="1:7" x14ac:dyDescent="0.25">
      <c r="A216" s="1" t="str">
        <f>MID('Filter Data'!A207,2,LEN('Filter Data'!A207)-2)</f>
        <v>05-Mar-2021</v>
      </c>
      <c r="B216">
        <f>'Filter Data'!S207</f>
        <v>13.692500000000001</v>
      </c>
      <c r="C216">
        <f t="shared" si="9"/>
        <v>-5.4403881633423535E-3</v>
      </c>
      <c r="D216">
        <f>C216-SET_TRI!C217</f>
        <v>-1.0900760110173796E-2</v>
      </c>
      <c r="E216">
        <f t="shared" si="10"/>
        <v>-2.3025218715728639E-3</v>
      </c>
      <c r="F216">
        <f t="shared" ca="1" si="11"/>
        <v>0.31021895353598827</v>
      </c>
      <c r="G216">
        <f ca="1">S0*EXP(Drift*(A216-$A$11)+Volatility*SUM($F$12:F216))</f>
        <v>17.467019301234593</v>
      </c>
    </row>
    <row r="217" spans="1:7" x14ac:dyDescent="0.25">
      <c r="A217" s="1" t="str">
        <f>MID('Filter Data'!A208,2,LEN('Filter Data'!A208)-2)</f>
        <v>08-Mar-2021</v>
      </c>
      <c r="B217">
        <f>'Filter Data'!S208</f>
        <v>13.9147</v>
      </c>
      <c r="C217">
        <f t="shared" si="9"/>
        <v>1.6227861968230714E-2</v>
      </c>
      <c r="D217">
        <f>C217-SET_TRI!C218</f>
        <v>1.6246506432792795E-2</v>
      </c>
      <c r="E217">
        <f t="shared" si="10"/>
        <v>1.0941521251363563E-2</v>
      </c>
      <c r="F217">
        <f t="shared" ca="1" si="11"/>
        <v>1.3983193369296245</v>
      </c>
      <c r="G217">
        <f ca="1">S0*EXP(Drift*(A217-$A$11)+Volatility*SUM($F$12:F217))</f>
        <v>17.749080655558291</v>
      </c>
    </row>
    <row r="218" spans="1:7" x14ac:dyDescent="0.25">
      <c r="A218" s="1" t="str">
        <f>MID('Filter Data'!A209,2,LEN('Filter Data'!A209)-2)</f>
        <v>09-Mar-2021</v>
      </c>
      <c r="B218">
        <f>'Filter Data'!S209</f>
        <v>14.0176</v>
      </c>
      <c r="C218">
        <f t="shared" si="9"/>
        <v>7.3950570260228384E-3</v>
      </c>
      <c r="D218">
        <f>C218-SET_TRI!C219</f>
        <v>4.1508597059038733E-3</v>
      </c>
      <c r="E218">
        <f t="shared" si="10"/>
        <v>5.8621782560289402E-3</v>
      </c>
      <c r="F218">
        <f t="shared" ca="1" si="11"/>
        <v>1.0873037566264128</v>
      </c>
      <c r="G218">
        <f ca="1">S0*EXP(Drift*(A218-$A$11)+Volatility*SUM($F$12:F218))</f>
        <v>17.953066056476928</v>
      </c>
    </row>
    <row r="219" spans="1:7" x14ac:dyDescent="0.25">
      <c r="A219" s="1" t="str">
        <f>MID('Filter Data'!A210,2,LEN('Filter Data'!A210)-2)</f>
        <v>10-Mar-2021</v>
      </c>
      <c r="B219">
        <f>'Filter Data'!S210</f>
        <v>14.0349</v>
      </c>
      <c r="C219">
        <f t="shared" si="9"/>
        <v>1.2341627668074804E-3</v>
      </c>
      <c r="D219">
        <f>C219-SET_TRI!C220</f>
        <v>-1.4826992694770192E-2</v>
      </c>
      <c r="E219">
        <f t="shared" si="10"/>
        <v>5.5903983556973742E-3</v>
      </c>
      <c r="F219">
        <f t="shared" ca="1" si="11"/>
        <v>1.3628817463396004</v>
      </c>
      <c r="G219">
        <f ca="1">S0*EXP(Drift*(A219-$A$11)+Volatility*SUM($F$12:F219))</f>
        <v>18.208502212358489</v>
      </c>
    </row>
    <row r="220" spans="1:7" x14ac:dyDescent="0.25">
      <c r="A220" s="1" t="str">
        <f>MID('Filter Data'!A211,2,LEN('Filter Data'!A211)-2)</f>
        <v>12-Mar-2021</v>
      </c>
      <c r="B220">
        <f>'Filter Data'!S211</f>
        <v>14</v>
      </c>
      <c r="C220">
        <f t="shared" si="9"/>
        <v>-2.4866582590542417E-3</v>
      </c>
      <c r="D220">
        <f>C220-SET_TRI!C221</f>
        <v>-2.033629975776944E-4</v>
      </c>
      <c r="E220">
        <f t="shared" si="10"/>
        <v>-2.6683559310256722E-3</v>
      </c>
      <c r="F220">
        <f t="shared" ca="1" si="11"/>
        <v>-2.2536539184885989</v>
      </c>
      <c r="G220">
        <f ca="1">S0*EXP(Drift*(A220-$A$11)+Volatility*SUM($F$12:F220))</f>
        <v>17.838304744832961</v>
      </c>
    </row>
    <row r="221" spans="1:7" x14ac:dyDescent="0.25">
      <c r="A221" s="1" t="str">
        <f>MID('Filter Data'!A212,2,LEN('Filter Data'!A212)-2)</f>
        <v>15-Mar-2021</v>
      </c>
      <c r="B221">
        <f>'Filter Data'!S212</f>
        <v>13.981999999999999</v>
      </c>
      <c r="C221">
        <f t="shared" si="9"/>
        <v>-1.2857142857143344E-3</v>
      </c>
      <c r="D221">
        <f>C221-SET_TRI!C222</f>
        <v>3.6640900136897915E-3</v>
      </c>
      <c r="E221">
        <f t="shared" si="10"/>
        <v>-2.6675410650316917E-3</v>
      </c>
      <c r="F221">
        <f t="shared" ca="1" si="11"/>
        <v>0.27377144668543185</v>
      </c>
      <c r="G221">
        <f ca="1">S0*EXP(Drift*(A221-$A$11)+Volatility*SUM($F$12:F221))</f>
        <v>17.927704870615866</v>
      </c>
    </row>
    <row r="222" spans="1:7" x14ac:dyDescent="0.25">
      <c r="A222" s="1" t="str">
        <f>MID('Filter Data'!A213,2,LEN('Filter Data'!A213)-2)</f>
        <v>16-Mar-2021</v>
      </c>
      <c r="B222">
        <f>'Filter Data'!S213</f>
        <v>14.1426</v>
      </c>
      <c r="C222">
        <f t="shared" si="9"/>
        <v>1.1486196538406561E-2</v>
      </c>
      <c r="D222">
        <f>C222-SET_TRI!C223</f>
        <v>1.4572183496401277E-2</v>
      </c>
      <c r="E222">
        <f t="shared" si="10"/>
        <v>6.7194235280393054E-3</v>
      </c>
      <c r="F222">
        <f t="shared" ca="1" si="11"/>
        <v>1.7644549618425525</v>
      </c>
      <c r="G222">
        <f ca="1">S0*EXP(Drift*(A222-$A$11)+Volatility*SUM($F$12:F222))</f>
        <v>18.254474633251924</v>
      </c>
    </row>
    <row r="223" spans="1:7" x14ac:dyDescent="0.25">
      <c r="A223" s="1" t="str">
        <f>MID('Filter Data'!A214,2,LEN('Filter Data'!A214)-2)</f>
        <v>17-Mar-2021</v>
      </c>
      <c r="B223">
        <f>'Filter Data'!S214</f>
        <v>14.049300000000001</v>
      </c>
      <c r="C223">
        <f t="shared" si="9"/>
        <v>-6.5970896440540831E-3</v>
      </c>
      <c r="D223">
        <f>C223-SET_TRI!C224</f>
        <v>-8.8640719907504203E-3</v>
      </c>
      <c r="E223">
        <f t="shared" si="10"/>
        <v>-4.0912384504860223E-3</v>
      </c>
      <c r="F223">
        <f t="shared" ca="1" si="11"/>
        <v>0.62659732226741893</v>
      </c>
      <c r="G223">
        <f ca="1">S0*EXP(Drift*(A223-$A$11)+Volatility*SUM($F$12:F223))</f>
        <v>18.381095447197538</v>
      </c>
    </row>
    <row r="224" spans="1:7" x14ac:dyDescent="0.25">
      <c r="A224" s="1" t="str">
        <f>MID('Filter Data'!A215,2,LEN('Filter Data'!A215)-2)</f>
        <v>18-Mar-2021</v>
      </c>
      <c r="B224">
        <f>'Filter Data'!S215</f>
        <v>14.1182</v>
      </c>
      <c r="C224">
        <f t="shared" si="9"/>
        <v>4.9041589260674402E-3</v>
      </c>
      <c r="D224">
        <f>C224-SET_TRI!C225</f>
        <v>6.2481595816774116E-3</v>
      </c>
      <c r="E224">
        <f t="shared" si="10"/>
        <v>2.7204563140215063E-3</v>
      </c>
      <c r="F224">
        <f t="shared" ca="1" si="11"/>
        <v>-0.45599403850641723</v>
      </c>
      <c r="G224">
        <f ca="1">S0*EXP(Drift*(A224-$A$11)+Volatility*SUM($F$12:F224))</f>
        <v>18.313276667971738</v>
      </c>
    </row>
    <row r="225" spans="1:7" x14ac:dyDescent="0.25">
      <c r="A225" s="1" t="str">
        <f>MID('Filter Data'!A216,2,LEN('Filter Data'!A216)-2)</f>
        <v>19-Mar-2021</v>
      </c>
      <c r="B225">
        <f>'Filter Data'!S216</f>
        <v>14.018000000000001</v>
      </c>
      <c r="C225">
        <f t="shared" si="9"/>
        <v>-7.0972220254706111E-3</v>
      </c>
      <c r="D225">
        <f>C225-SET_TRI!C226</f>
        <v>-1.2609333039277117E-4</v>
      </c>
      <c r="E225">
        <f t="shared" si="10"/>
        <v>-7.3028976427288719E-3</v>
      </c>
      <c r="F225">
        <f t="shared" ca="1" si="11"/>
        <v>-0.57855214266744381</v>
      </c>
      <c r="G225">
        <f ca="1">S0*EXP(Drift*(A225-$A$11)+Volatility*SUM($F$12:F225))</f>
        <v>18.22380793345047</v>
      </c>
    </row>
    <row r="226" spans="1:7" x14ac:dyDescent="0.25">
      <c r="A226" s="1" t="str">
        <f>MID('Filter Data'!A217,2,LEN('Filter Data'!A217)-2)</f>
        <v>22-Mar-2021</v>
      </c>
      <c r="B226">
        <f>'Filter Data'!S217</f>
        <v>14.049300000000001</v>
      </c>
      <c r="C226">
        <f t="shared" si="9"/>
        <v>2.2328434869453477E-3</v>
      </c>
      <c r="D226">
        <f>C226-SET_TRI!C227</f>
        <v>2.1626015033116997E-3</v>
      </c>
      <c r="E226">
        <f t="shared" si="10"/>
        <v>1.316951280174913E-3</v>
      </c>
      <c r="F226">
        <f t="shared" ca="1" si="11"/>
        <v>1.3902365770535379</v>
      </c>
      <c r="G226">
        <f ca="1">S0*EXP(Drift*(A226-$A$11)+Volatility*SUM($F$12:F226))</f>
        <v>18.516623370412606</v>
      </c>
    </row>
    <row r="227" spans="1:7" x14ac:dyDescent="0.25">
      <c r="A227" s="1" t="str">
        <f>MID('Filter Data'!A218,2,LEN('Filter Data'!A218)-2)</f>
        <v>23-Mar-2021</v>
      </c>
      <c r="B227">
        <f>'Filter Data'!S218</f>
        <v>13.996600000000001</v>
      </c>
      <c r="C227">
        <f t="shared" si="9"/>
        <v>-3.7510765660922428E-3</v>
      </c>
      <c r="D227">
        <f>C227-SET_TRI!C228</f>
        <v>-1.9311106517193874E-3</v>
      </c>
      <c r="E227">
        <f t="shared" si="10"/>
        <v>-3.3966280343882653E-3</v>
      </c>
      <c r="F227">
        <f t="shared" ca="1" si="11"/>
        <v>0.15897972241381453</v>
      </c>
      <c r="G227">
        <f ca="1">S0*EXP(Drift*(A227-$A$11)+Volatility*SUM($F$12:F227))</f>
        <v>18.559818192979144</v>
      </c>
    </row>
    <row r="228" spans="1:7" x14ac:dyDescent="0.25">
      <c r="A228" s="1" t="str">
        <f>MID('Filter Data'!A219,2,LEN('Filter Data'!A219)-2)</f>
        <v>24-Mar-2021</v>
      </c>
      <c r="B228">
        <f>'Filter Data'!S219</f>
        <v>13.9862</v>
      </c>
      <c r="C228">
        <f t="shared" si="9"/>
        <v>-7.430375948445073E-4</v>
      </c>
      <c r="D228">
        <f>C228-SET_TRI!C229</f>
        <v>-4.7693707032855966E-3</v>
      </c>
      <c r="E228">
        <f t="shared" si="10"/>
        <v>4.9216591750897377E-4</v>
      </c>
      <c r="F228">
        <f t="shared" ca="1" si="11"/>
        <v>-1.6205801217215561</v>
      </c>
      <c r="G228">
        <f ca="1">S0*EXP(Drift*(A228-$A$11)+Volatility*SUM($F$12:F228))</f>
        <v>18.281508906309586</v>
      </c>
    </row>
    <row r="229" spans="1:7" x14ac:dyDescent="0.25">
      <c r="A229" s="1" t="str">
        <f>MID('Filter Data'!A220,2,LEN('Filter Data'!A220)-2)</f>
        <v>25-Mar-2021</v>
      </c>
      <c r="B229">
        <f>'Filter Data'!S220</f>
        <v>14.005000000000001</v>
      </c>
      <c r="C229">
        <f t="shared" si="9"/>
        <v>1.3441821223778149E-3</v>
      </c>
      <c r="D229">
        <f>C229-SET_TRI!C230</f>
        <v>1.1813423618553336E-3</v>
      </c>
      <c r="E229">
        <f t="shared" si="10"/>
        <v>7.3278945421330886E-4</v>
      </c>
      <c r="F229">
        <f t="shared" ca="1" si="11"/>
        <v>-1.0223542128192655</v>
      </c>
      <c r="G229">
        <f ca="1">S0*EXP(Drift*(A229-$A$11)+Volatility*SUM($F$12:F229))</f>
        <v>18.113248291951361</v>
      </c>
    </row>
    <row r="230" spans="1:7" x14ac:dyDescent="0.25">
      <c r="A230" s="1" t="str">
        <f>MID('Filter Data'!A221,2,LEN('Filter Data'!A221)-2)</f>
        <v>26-Mar-2021</v>
      </c>
      <c r="B230">
        <f>'Filter Data'!S221</f>
        <v>14.1371</v>
      </c>
      <c r="C230">
        <f t="shared" si="9"/>
        <v>9.4323455908603658E-3</v>
      </c>
      <c r="D230">
        <f>C230-SET_TRI!C231</f>
        <v>7.442520388400084E-3</v>
      </c>
      <c r="E230">
        <f t="shared" si="10"/>
        <v>6.8780147734697275E-3</v>
      </c>
      <c r="F230">
        <f t="shared" ca="1" si="11"/>
        <v>-0.17404704517027134</v>
      </c>
      <c r="G230">
        <f ca="1">S0*EXP(Drift*(A230-$A$11)+Volatility*SUM($F$12:F230))</f>
        <v>18.096348069542639</v>
      </c>
    </row>
    <row r="231" spans="1:7" x14ac:dyDescent="0.25">
      <c r="A231" s="1" t="str">
        <f>MID('Filter Data'!A222,2,LEN('Filter Data'!A222)-2)</f>
        <v>30-Mar-2021</v>
      </c>
      <c r="B231">
        <f>'Filter Data'!S222</f>
        <v>14.2143</v>
      </c>
      <c r="C231">
        <f t="shared" si="9"/>
        <v>5.4608087938827262E-3</v>
      </c>
      <c r="D231">
        <f>C231-SET_TRI!C232</f>
        <v>-3.924526799226077E-3</v>
      </c>
      <c r="E231">
        <f t="shared" si="10"/>
        <v>6.4338444770546694E-3</v>
      </c>
      <c r="F231">
        <f t="shared" ca="1" si="11"/>
        <v>2.643735941744759</v>
      </c>
      <c r="G231">
        <f ca="1">S0*EXP(Drift*(A231-$A$11)+Volatility*SUM($F$12:F231))</f>
        <v>18.628748518974177</v>
      </c>
    </row>
    <row r="232" spans="1:7" x14ac:dyDescent="0.25">
      <c r="A232" s="1" t="str">
        <f>MID('Filter Data'!A223,2,LEN('Filter Data'!A223)-2)</f>
        <v>31-Mar-2021</v>
      </c>
      <c r="B232">
        <f>'Filter Data'!S223</f>
        <v>14.1691</v>
      </c>
      <c r="C232">
        <f t="shared" si="9"/>
        <v>-3.1798963016117193E-3</v>
      </c>
      <c r="D232">
        <f>C232-SET_TRI!C233</f>
        <v>-1.6750475710030314E-3</v>
      </c>
      <c r="E232">
        <f t="shared" si="10"/>
        <v>-2.9049080130158157E-3</v>
      </c>
      <c r="F232">
        <f t="shared" ca="1" si="11"/>
        <v>1.1792933897278643</v>
      </c>
      <c r="G232">
        <f ca="1">S0*EXP(Drift*(A232-$A$11)+Volatility*SUM($F$12:F232))</f>
        <v>18.859837359724839</v>
      </c>
    </row>
    <row r="233" spans="1:7" x14ac:dyDescent="0.25">
      <c r="A233" s="1" t="str">
        <f>MID('Filter Data'!A224,2,LEN('Filter Data'!A224)-2)</f>
        <v>07-Apr-2021</v>
      </c>
      <c r="B233">
        <f>'Filter Data'!S224</f>
        <v>14.350300000000001</v>
      </c>
      <c r="C233">
        <f t="shared" si="9"/>
        <v>1.2788391640965232E-2</v>
      </c>
      <c r="D233">
        <f>C233-SET_TRI!C234</f>
        <v>3.4269651659924127E-2</v>
      </c>
      <c r="E233">
        <f t="shared" si="10"/>
        <v>1.9091966269713379E-3</v>
      </c>
      <c r="F233">
        <f t="shared" ca="1" si="11"/>
        <v>1.3309635632073333</v>
      </c>
      <c r="G233">
        <f ca="1">S0*EXP(Drift*(A233-$A$11)+Volatility*SUM($F$12:F233))</f>
        <v>19.210985648892283</v>
      </c>
    </row>
    <row r="234" spans="1:7" x14ac:dyDescent="0.25">
      <c r="A234" s="1" t="str">
        <f>MID('Filter Data'!A225,2,LEN('Filter Data'!A225)-2)</f>
        <v>09-Apr-2021</v>
      </c>
      <c r="B234">
        <f>'Filter Data'!S225</f>
        <v>14.4499</v>
      </c>
      <c r="C234">
        <f t="shared" si="9"/>
        <v>6.9406214504225553E-3</v>
      </c>
      <c r="D234">
        <f>C234-SET_TRI!C235</f>
        <v>8.8442278085613772E-5</v>
      </c>
      <c r="E234">
        <f t="shared" si="10"/>
        <v>6.6683721921796564E-3</v>
      </c>
      <c r="F234">
        <f t="shared" ca="1" si="11"/>
        <v>-0.49569077300105546</v>
      </c>
      <c r="G234">
        <f ca="1">S0*EXP(Drift*(A234-$A$11)+Volatility*SUM($F$12:F234))</f>
        <v>19.147438979778673</v>
      </c>
    </row>
    <row r="235" spans="1:7" x14ac:dyDescent="0.25">
      <c r="A235" s="1" t="str">
        <f>MID('Filter Data'!A226,2,LEN('Filter Data'!A226)-2)</f>
        <v>16-Apr-2021</v>
      </c>
      <c r="B235">
        <f>'Filter Data'!S226</f>
        <v>14.6701</v>
      </c>
      <c r="C235">
        <f t="shared" si="9"/>
        <v>1.5238859784496791E-2</v>
      </c>
      <c r="D235">
        <f>C235-SET_TRI!C236</f>
        <v>2.5074847256740307E-2</v>
      </c>
      <c r="E235">
        <f t="shared" si="10"/>
        <v>7.2129515120519273E-3</v>
      </c>
      <c r="F235">
        <f t="shared" ca="1" si="11"/>
        <v>1.9154869673542987</v>
      </c>
      <c r="G235">
        <f ca="1">S0*EXP(Drift*(A235-$A$11)+Volatility*SUM($F$12:F235))</f>
        <v>19.615982414975722</v>
      </c>
    </row>
    <row r="236" spans="1:7" x14ac:dyDescent="0.25">
      <c r="A236" s="1" t="str">
        <f>MID('Filter Data'!A227,2,LEN('Filter Data'!A227)-2)</f>
        <v>19-Apr-2021</v>
      </c>
      <c r="B236">
        <f>'Filter Data'!S227</f>
        <v>14.6708</v>
      </c>
      <c r="C236">
        <f t="shared" si="9"/>
        <v>4.7716102821394874E-5</v>
      </c>
      <c r="D236">
        <f>C236-SET_TRI!C237</f>
        <v>-1.4753981317472152E-2</v>
      </c>
      <c r="E236">
        <f t="shared" si="10"/>
        <v>4.3812951581199289E-3</v>
      </c>
      <c r="F236">
        <f t="shared" ca="1" si="11"/>
        <v>-0.66227564559911911</v>
      </c>
      <c r="G236">
        <f ca="1">S0*EXP(Drift*(A236-$A$11)+Volatility*SUM($F$12:F236))</f>
        <v>19.534282715466031</v>
      </c>
    </row>
    <row r="237" spans="1:7" x14ac:dyDescent="0.25">
      <c r="A237" s="1" t="str">
        <f>MID('Filter Data'!A228,2,LEN('Filter Data'!A228)-2)</f>
        <v>20-Apr-2021</v>
      </c>
      <c r="B237">
        <f>'Filter Data'!S228</f>
        <v>14.4438</v>
      </c>
      <c r="C237">
        <f t="shared" si="9"/>
        <v>-1.5472912179294947E-2</v>
      </c>
      <c r="D237">
        <f>C237-SET_TRI!C238</f>
        <v>-2.0389474914429377E-2</v>
      </c>
      <c r="E237">
        <f t="shared" si="10"/>
        <v>-9.3905543074818704E-3</v>
      </c>
      <c r="F237">
        <f t="shared" ca="1" si="11"/>
        <v>0.68266987225622755</v>
      </c>
      <c r="G237">
        <f ca="1">S0*EXP(Drift*(A237-$A$11)+Volatility*SUM($F$12:F237))</f>
        <v>19.680592046712036</v>
      </c>
    </row>
    <row r="238" spans="1:7" x14ac:dyDescent="0.25">
      <c r="A238" s="1" t="str">
        <f>MID('Filter Data'!A229,2,LEN('Filter Data'!A229)-2)</f>
        <v>22-Apr-2021</v>
      </c>
      <c r="B238">
        <f>'Filter Data'!S229</f>
        <v>14.6244</v>
      </c>
      <c r="C238">
        <f t="shared" si="9"/>
        <v>1.250363477755162E-2</v>
      </c>
      <c r="D238">
        <f>C238-SET_TRI!C239</f>
        <v>2.3360490443425128E-2</v>
      </c>
      <c r="E238">
        <f t="shared" si="10"/>
        <v>5.0097173285355489E-3</v>
      </c>
      <c r="F238">
        <f t="shared" ca="1" si="11"/>
        <v>0.64911784969192543</v>
      </c>
      <c r="G238">
        <f ca="1">S0*EXP(Drift*(A238-$A$11)+Volatility*SUM($F$12:F238))</f>
        <v>19.836789312991812</v>
      </c>
    </row>
    <row r="239" spans="1:7" x14ac:dyDescent="0.25">
      <c r="A239" s="1" t="str">
        <f>MID('Filter Data'!A230,2,LEN('Filter Data'!A230)-2)</f>
        <v>23-Apr-2021</v>
      </c>
      <c r="B239">
        <f>'Filter Data'!S230</f>
        <v>14.5693</v>
      </c>
      <c r="C239">
        <f t="shared" si="9"/>
        <v>-3.7676759388419003E-3</v>
      </c>
      <c r="D239">
        <f>C239-SET_TRI!C240</f>
        <v>6.6743201726293354E-3</v>
      </c>
      <c r="E239">
        <f t="shared" si="10"/>
        <v>-6.083622621627695E-3</v>
      </c>
      <c r="F239">
        <f t="shared" ca="1" si="11"/>
        <v>0.75129539683254276</v>
      </c>
      <c r="G239">
        <f ca="1">S0*EXP(Drift*(A239-$A$11)+Volatility*SUM($F$12:F239))</f>
        <v>19.998809029706809</v>
      </c>
    </row>
    <row r="240" spans="1:7" x14ac:dyDescent="0.25">
      <c r="A240" s="1" t="str">
        <f>MID('Filter Data'!A231,2,LEN('Filter Data'!A231)-2)</f>
        <v>26-Apr-2021</v>
      </c>
      <c r="B240">
        <f>'Filter Data'!S231</f>
        <v>14.656599999999999</v>
      </c>
      <c r="C240">
        <f t="shared" si="9"/>
        <v>5.9920517801129117E-3</v>
      </c>
      <c r="D240">
        <f>C240-SET_TRI!C241</f>
        <v>4.6235165633843698E-3</v>
      </c>
      <c r="E240">
        <f t="shared" si="10"/>
        <v>4.3125004453079176E-3</v>
      </c>
      <c r="F240">
        <f t="shared" ca="1" si="11"/>
        <v>-1.7353116460307385</v>
      </c>
      <c r="G240">
        <f ca="1">S0*EXP(Drift*(A240-$A$11)+Volatility*SUM($F$12:F240))</f>
        <v>19.707195265216303</v>
      </c>
    </row>
    <row r="241" spans="1:7" x14ac:dyDescent="0.25">
      <c r="A241" s="1" t="str">
        <f>MID('Filter Data'!A232,2,LEN('Filter Data'!A232)-2)</f>
        <v>27-Apr-2021</v>
      </c>
      <c r="B241">
        <f>'Filter Data'!S232</f>
        <v>14.5715</v>
      </c>
      <c r="C241">
        <f t="shared" si="9"/>
        <v>-5.8062579315802335E-3</v>
      </c>
      <c r="D241">
        <f>C241-SET_TRI!C242</f>
        <v>-5.1919912477516881E-3</v>
      </c>
      <c r="E241">
        <f t="shared" si="10"/>
        <v>-4.4399088784022201E-3</v>
      </c>
      <c r="F241">
        <f t="shared" ca="1" si="11"/>
        <v>0.22414217429525876</v>
      </c>
      <c r="G241">
        <f ca="1">S0*EXP(Drift*(A241-$A$11)+Volatility*SUM($F$12:F241))</f>
        <v>19.765785056237306</v>
      </c>
    </row>
    <row r="242" spans="1:7" x14ac:dyDescent="0.25">
      <c r="A242" s="1" t="str">
        <f>MID('Filter Data'!A233,2,LEN('Filter Data'!A233)-2)</f>
        <v>28-Apr-2021</v>
      </c>
      <c r="B242">
        <f>'Filter Data'!S233</f>
        <v>14.572900000000001</v>
      </c>
      <c r="C242">
        <f t="shared" si="9"/>
        <v>9.6077960402174789E-5</v>
      </c>
      <c r="D242">
        <f>C242-SET_TRI!C243</f>
        <v>-1.189000825313794E-2</v>
      </c>
      <c r="E242">
        <f t="shared" si="10"/>
        <v>3.540922898660787E-3</v>
      </c>
      <c r="F242">
        <f t="shared" ca="1" si="11"/>
        <v>1.185456783040447</v>
      </c>
      <c r="G242">
        <f ca="1">S0*EXP(Drift*(A242-$A$11)+Volatility*SUM($F$12:F242))</f>
        <v>20.012187455299081</v>
      </c>
    </row>
    <row r="243" spans="1:7" x14ac:dyDescent="0.25">
      <c r="A243" s="1" t="str">
        <f>MID('Filter Data'!A234,2,LEN('Filter Data'!A234)-2)</f>
        <v>29-Apr-2021</v>
      </c>
      <c r="B243">
        <f>'Filter Data'!S234</f>
        <v>14.5654</v>
      </c>
      <c r="C243">
        <f t="shared" si="9"/>
        <v>-5.1465391239906158E-4</v>
      </c>
      <c r="D243">
        <f>C243-SET_TRI!C244</f>
        <v>-1.2257375628829415E-2</v>
      </c>
      <c r="E243">
        <f t="shared" si="10"/>
        <v>3.0441906735274435E-3</v>
      </c>
      <c r="F243">
        <f t="shared" ca="1" si="11"/>
        <v>-0.63719637616135472</v>
      </c>
      <c r="G243">
        <f ca="1">S0*EXP(Drift*(A243-$A$11)+Volatility*SUM($F$12:F243))</f>
        <v>19.902977504676677</v>
      </c>
    </row>
    <row r="244" spans="1:7" x14ac:dyDescent="0.25">
      <c r="A244" s="1" t="str">
        <f>MID('Filter Data'!A235,2,LEN('Filter Data'!A235)-2)</f>
        <v>06-May-2021</v>
      </c>
      <c r="B244">
        <f>'Filter Data'!S235</f>
        <v>14.7728</v>
      </c>
      <c r="C244">
        <f t="shared" si="9"/>
        <v>1.4239224463454474E-2</v>
      </c>
      <c r="D244">
        <f>C244-SET_TRI!C245</f>
        <v>3.2309012358977221E-2</v>
      </c>
      <c r="E244">
        <f t="shared" si="10"/>
        <v>3.9684454501766678E-3</v>
      </c>
      <c r="F244">
        <f t="shared" ca="1" si="11"/>
        <v>-3.7638988055335094</v>
      </c>
      <c r="G244">
        <f ca="1">S0*EXP(Drift*(A244-$A$11)+Volatility*SUM($F$12:F244))</f>
        <v>19.286197190569041</v>
      </c>
    </row>
    <row r="245" spans="1:7" x14ac:dyDescent="0.25">
      <c r="A245" s="1" t="str">
        <f>MID('Filter Data'!A236,2,LEN('Filter Data'!A236)-2)</f>
        <v>07-May-2021</v>
      </c>
      <c r="B245">
        <f>'Filter Data'!S236</f>
        <v>14.9192</v>
      </c>
      <c r="C245">
        <f t="shared" si="9"/>
        <v>9.9101050579443201E-3</v>
      </c>
      <c r="D245">
        <f>C245-SET_TRI!C246</f>
        <v>-1.0548369147246293E-3</v>
      </c>
      <c r="E245">
        <f t="shared" si="10"/>
        <v>9.9926326083962097E-3</v>
      </c>
      <c r="F245">
        <f t="shared" ca="1" si="11"/>
        <v>1.1871657659282371</v>
      </c>
      <c r="G245">
        <f ca="1">S0*EXP(Drift*(A245-$A$11)+Volatility*SUM($F$12:F245))</f>
        <v>19.526948015655538</v>
      </c>
    </row>
    <row r="246" spans="1:7" x14ac:dyDescent="0.25">
      <c r="A246" s="1" t="str">
        <f>MID('Filter Data'!A237,2,LEN('Filter Data'!A237)-2)</f>
        <v>10-May-2021</v>
      </c>
      <c r="B246">
        <f>'Filter Data'!S237</f>
        <v>14.9566</v>
      </c>
      <c r="C246">
        <f t="shared" si="9"/>
        <v>2.5068368277119334E-3</v>
      </c>
      <c r="D246">
        <f>C246-SET_TRI!C247</f>
        <v>-1.3111091667928911E-3</v>
      </c>
      <c r="E246">
        <f t="shared" si="10"/>
        <v>2.6688895303030123E-3</v>
      </c>
      <c r="F246">
        <f t="shared" ca="1" si="11"/>
        <v>5.9949746598767062E-2</v>
      </c>
      <c r="G246">
        <f ca="1">S0*EXP(Drift*(A246-$A$11)+Volatility*SUM($F$12:F246))</f>
        <v>19.583733224905284</v>
      </c>
    </row>
    <row r="247" spans="1:7" x14ac:dyDescent="0.25">
      <c r="A247" s="1" t="str">
        <f>MID('Filter Data'!A238,2,LEN('Filter Data'!A238)-2)</f>
        <v>11-May-2021</v>
      </c>
      <c r="B247">
        <f>'Filter Data'!S238</f>
        <v>14.647600000000001</v>
      </c>
      <c r="C247">
        <f t="shared" si="9"/>
        <v>-2.0659775617453115E-2</v>
      </c>
      <c r="D247">
        <f>C247-SET_TRI!C248</f>
        <v>-1.8078660349874116E-2</v>
      </c>
      <c r="E247">
        <f t="shared" si="10"/>
        <v>-1.5294498421868547E-2</v>
      </c>
      <c r="F247">
        <f t="shared" ca="1" si="11"/>
        <v>-0.89559867820411665</v>
      </c>
      <c r="G247">
        <f ca="1">S0*EXP(Drift*(A247-$A$11)+Volatility*SUM($F$12:F247))</f>
        <v>19.427604045660491</v>
      </c>
    </row>
    <row r="248" spans="1:7" x14ac:dyDescent="0.25">
      <c r="A248" s="1" t="str">
        <f>MID('Filter Data'!A239,2,LEN('Filter Data'!A239)-2)</f>
        <v>17-May-2021</v>
      </c>
      <c r="B248">
        <f>'Filter Data'!S239</f>
        <v>14.8672</v>
      </c>
      <c r="C248">
        <f t="shared" si="9"/>
        <v>1.4992217155028796E-2</v>
      </c>
      <c r="D248">
        <f>C248-SET_TRI!C249</f>
        <v>3.3355784298782706E-2</v>
      </c>
      <c r="E248">
        <f t="shared" si="10"/>
        <v>4.3966089919065011E-3</v>
      </c>
      <c r="F248">
        <f t="shared" ca="1" si="11"/>
        <v>-1.2458626816119949</v>
      </c>
      <c r="G248">
        <f ca="1">S0*EXP(Drift*(A248-$A$11)+Volatility*SUM($F$12:F248))</f>
        <v>19.28097289137898</v>
      </c>
    </row>
    <row r="249" spans="1:7" x14ac:dyDescent="0.25">
      <c r="A249" s="1" t="str">
        <f>MID('Filter Data'!A240,2,LEN('Filter Data'!A240)-2)</f>
        <v>20-May-2021</v>
      </c>
      <c r="B249">
        <f>'Filter Data'!S240</f>
        <v>14.855600000000001</v>
      </c>
      <c r="C249">
        <f t="shared" si="9"/>
        <v>-7.8024106758499314E-4</v>
      </c>
      <c r="D249">
        <f>C249-SET_TRI!C250</f>
        <v>-5.4891678733773341E-5</v>
      </c>
      <c r="E249">
        <f t="shared" si="10"/>
        <v>-1.0080116332235223E-3</v>
      </c>
      <c r="F249">
        <f t="shared" ca="1" si="11"/>
        <v>0.53302579467575539</v>
      </c>
      <c r="G249">
        <f ca="1">S0*EXP(Drift*(A249-$A$11)+Volatility*SUM($F$12:F249))</f>
        <v>19.426896039186943</v>
      </c>
    </row>
    <row r="250" spans="1:7" x14ac:dyDescent="0.25">
      <c r="A250" s="1" t="str">
        <f>MID('Filter Data'!A241,2,LEN('Filter Data'!A241)-2)</f>
        <v>21-May-2021</v>
      </c>
      <c r="B250">
        <f>'Filter Data'!S241</f>
        <v>14.910399999999999</v>
      </c>
      <c r="C250">
        <f t="shared" si="9"/>
        <v>3.6888446107863973E-3</v>
      </c>
      <c r="D250">
        <f>C250-SET_TRI!C251</f>
        <v>4.521713782144372E-3</v>
      </c>
      <c r="E250">
        <f t="shared" si="10"/>
        <v>2.0408842172595361E-3</v>
      </c>
      <c r="F250">
        <f t="shared" ca="1" si="11"/>
        <v>1.1900094172000415</v>
      </c>
      <c r="G250">
        <f ca="1">S0*EXP(Drift*(A250-$A$11)+Volatility*SUM($F$12:F250))</f>
        <v>19.669951341485731</v>
      </c>
    </row>
    <row r="251" spans="1:7" x14ac:dyDescent="0.25">
      <c r="A251" s="1" t="str">
        <f>MID('Filter Data'!A242,2,LEN('Filter Data'!A242)-2)</f>
        <v>25-May-2021</v>
      </c>
      <c r="B251">
        <f>'Filter Data'!S242</f>
        <v>14.925599999999999</v>
      </c>
      <c r="C251">
        <f t="shared" si="9"/>
        <v>1.0194226848374358E-3</v>
      </c>
      <c r="D251">
        <f>C251-SET_TRI!C252</f>
        <v>-1.0212686934001493E-2</v>
      </c>
      <c r="E251">
        <f t="shared" si="10"/>
        <v>3.9437694731242678E-3</v>
      </c>
      <c r="F251">
        <f t="shared" ca="1" si="11"/>
        <v>0.80413968707079753</v>
      </c>
      <c r="G251">
        <f ca="1">S0*EXP(Drift*(A251-$A$11)+Volatility*SUM($F$12:F251))</f>
        <v>19.886891876251426</v>
      </c>
    </row>
    <row r="252" spans="1:7" x14ac:dyDescent="0.25">
      <c r="A252" s="1" t="str">
        <f>MID('Filter Data'!A243,2,LEN('Filter Data'!A243)-2)</f>
        <v>27-May-2021</v>
      </c>
      <c r="B252">
        <f>'Filter Data'!S243</f>
        <v>14.9269</v>
      </c>
      <c r="C252">
        <f t="shared" si="9"/>
        <v>8.709867610015832E-5</v>
      </c>
      <c r="D252">
        <f>C252-SET_TRI!C253</f>
        <v>-9.5720087492866691E-3</v>
      </c>
      <c r="E252">
        <f t="shared" si="10"/>
        <v>2.8126333429009122E-3</v>
      </c>
      <c r="F252">
        <f t="shared" ca="1" si="11"/>
        <v>0.1064347061318088</v>
      </c>
      <c r="G252">
        <f ca="1">S0*EXP(Drift*(A252-$A$11)+Volatility*SUM($F$12:F252))</f>
        <v>19.938410653267379</v>
      </c>
    </row>
    <row r="253" spans="1:7" x14ac:dyDescent="0.25">
      <c r="A253" s="1" t="str">
        <f>MID('Filter Data'!A244,2,LEN('Filter Data'!A244)-2)</f>
        <v>28-May-2021</v>
      </c>
      <c r="B253">
        <f>'Filter Data'!S244</f>
        <v>14.9925</v>
      </c>
      <c r="C253">
        <f t="shared" si="9"/>
        <v>4.3947504170323299E-3</v>
      </c>
      <c r="D253">
        <f>C253-SET_TRI!C254</f>
        <v>5.3448398735071057E-3</v>
      </c>
      <c r="E253">
        <f t="shared" si="10"/>
        <v>2.4913615597640187E-3</v>
      </c>
      <c r="F253">
        <f t="shared" ca="1" si="11"/>
        <v>0.36931801160503452</v>
      </c>
      <c r="G253">
        <f ca="1">S0*EXP(Drift*(A253-$A$11)+Volatility*SUM($F$12:F253))</f>
        <v>20.026157936306866</v>
      </c>
    </row>
    <row r="254" spans="1:7" x14ac:dyDescent="0.25">
      <c r="A254" s="1" t="str">
        <f>MID('Filter Data'!A245,2,LEN('Filter Data'!A245)-2)</f>
        <v>02-Jun-2021</v>
      </c>
      <c r="B254">
        <f>'Filter Data'!S245</f>
        <v>14.9925</v>
      </c>
      <c r="C254">
        <f t="shared" si="9"/>
        <v>0</v>
      </c>
      <c r="D254">
        <f>C254-SET_TRI!C255</f>
        <v>-2.3098631558146458E-2</v>
      </c>
      <c r="E254">
        <f t="shared" si="10"/>
        <v>6.9230501142299797E-3</v>
      </c>
      <c r="F254">
        <f t="shared" ca="1" si="11"/>
        <v>3.5410259497508809</v>
      </c>
      <c r="G254">
        <f ca="1">S0*EXP(Drift*(A254-$A$11)+Volatility*SUM($F$12:F254))</f>
        <v>20.813468730736314</v>
      </c>
    </row>
    <row r="255" spans="1:7" x14ac:dyDescent="0.25">
      <c r="A255" s="1" t="str">
        <f>MID('Filter Data'!A246,2,LEN('Filter Data'!A246)-2)</f>
        <v>04-Jun-2021</v>
      </c>
      <c r="B255">
        <f>'Filter Data'!S246</f>
        <v>15.041</v>
      </c>
      <c r="C255">
        <f t="shared" si="9"/>
        <v>3.2349508087377459E-3</v>
      </c>
      <c r="D255">
        <f>C255-SET_TRI!C256</f>
        <v>9.3251325786327787E-3</v>
      </c>
      <c r="E255">
        <f t="shared" si="10"/>
        <v>9.6416982090104329E-5</v>
      </c>
      <c r="F255">
        <f t="shared" ca="1" si="11"/>
        <v>0.64246675257439179</v>
      </c>
      <c r="G255">
        <f ca="1">S0*EXP(Drift*(A255-$A$11)+Volatility*SUM($F$12:F255))</f>
        <v>20.977289906322774</v>
      </c>
    </row>
    <row r="256" spans="1:7" x14ac:dyDescent="0.25">
      <c r="A256" s="1" t="str">
        <f>MID('Filter Data'!A247,2,LEN('Filter Data'!A247)-2)</f>
        <v>07-Jun-2021</v>
      </c>
      <c r="B256">
        <f>'Filter Data'!S247</f>
        <v>15.07</v>
      </c>
      <c r="C256">
        <f t="shared" si="9"/>
        <v>1.9280632936639795E-3</v>
      </c>
      <c r="D256">
        <f>C256-SET_TRI!C257</f>
        <v>1.2651111830976269E-3</v>
      </c>
      <c r="E256">
        <f t="shared" si="10"/>
        <v>1.2906758945051889E-3</v>
      </c>
      <c r="F256">
        <f t="shared" ca="1" si="11"/>
        <v>-2.2267690308318793</v>
      </c>
      <c r="G256">
        <f ca="1">S0*EXP(Drift*(A256-$A$11)+Volatility*SUM($F$12:F256))</f>
        <v>20.572093049651009</v>
      </c>
    </row>
    <row r="257" spans="1:7" x14ac:dyDescent="0.25">
      <c r="A257" s="1" t="str">
        <f>MID('Filter Data'!A248,2,LEN('Filter Data'!A248)-2)</f>
        <v>08-Jun-2021</v>
      </c>
      <c r="B257">
        <f>'Filter Data'!S248</f>
        <v>15.061299999999999</v>
      </c>
      <c r="C257">
        <f t="shared" si="9"/>
        <v>-5.7730590577312812E-4</v>
      </c>
      <c r="D257">
        <f>C257-SET_TRI!C258</f>
        <v>-7.4824434770468288E-4</v>
      </c>
      <c r="E257">
        <f t="shared" si="10"/>
        <v>-5.8991866153945314E-4</v>
      </c>
      <c r="F257">
        <f t="shared" ca="1" si="11"/>
        <v>0.49666641928397376</v>
      </c>
      <c r="G257">
        <f ca="1">S0*EXP(Drift*(A257-$A$11)+Volatility*SUM($F$12:F257))</f>
        <v>20.6884312602138</v>
      </c>
    </row>
    <row r="258" spans="1:7" x14ac:dyDescent="0.25">
      <c r="A258" s="1" t="str">
        <f>MID('Filter Data'!A249,2,LEN('Filter Data'!A249)-2)</f>
        <v>09-Jun-2021</v>
      </c>
      <c r="B258">
        <f>'Filter Data'!S249</f>
        <v>15.1233</v>
      </c>
      <c r="C258">
        <f t="shared" si="9"/>
        <v>4.1165105269798203E-3</v>
      </c>
      <c r="D258">
        <f>C258-SET_TRI!C259</f>
        <v>-5.0488760059797912E-3</v>
      </c>
      <c r="E258">
        <f t="shared" si="10"/>
        <v>5.4384487581375261E-3</v>
      </c>
      <c r="F258">
        <f t="shared" ca="1" si="11"/>
        <v>-1.025711322192973</v>
      </c>
      <c r="G258">
        <f ca="1">S0*EXP(Drift*(A258-$A$11)+Volatility*SUM($F$12:F258))</f>
        <v>20.497343312360197</v>
      </c>
    </row>
    <row r="259" spans="1:7" x14ac:dyDescent="0.25">
      <c r="A259" s="1" t="str">
        <f>MID('Filter Data'!A250,2,LEN('Filter Data'!A250)-2)</f>
        <v>10-Jun-2021</v>
      </c>
      <c r="B259">
        <f>'Filter Data'!S250</f>
        <v>15.149800000000001</v>
      </c>
      <c r="C259">
        <f t="shared" si="9"/>
        <v>1.7522630642783261E-3</v>
      </c>
      <c r="D259">
        <f>C259-SET_TRI!C260</f>
        <v>2.2112305677756913E-3</v>
      </c>
      <c r="E259">
        <f t="shared" si="10"/>
        <v>8.2128052401031373E-4</v>
      </c>
      <c r="F259">
        <f t="shared" ca="1" si="11"/>
        <v>-1.105284254745752</v>
      </c>
      <c r="G259">
        <f ca="1">S0*EXP(Drift*(A259-$A$11)+Volatility*SUM($F$12:F259))</f>
        <v>20.292190764176731</v>
      </c>
    </row>
    <row r="260" spans="1:7" x14ac:dyDescent="0.25">
      <c r="A260" s="1" t="str">
        <f>MID('Filter Data'!A251,2,LEN('Filter Data'!A251)-2)</f>
        <v>11-Jun-2021</v>
      </c>
      <c r="B260">
        <f>'Filter Data'!S251</f>
        <v>15.2559</v>
      </c>
      <c r="C260">
        <f t="shared" si="9"/>
        <v>7.0033927840631319E-3</v>
      </c>
      <c r="D260">
        <f>C260-SET_TRI!C261</f>
        <v>-2.3516121586197409E-3</v>
      </c>
      <c r="E260">
        <f t="shared" si="10"/>
        <v>7.4883292872159335E-3</v>
      </c>
      <c r="F260">
        <f t="shared" ca="1" si="11"/>
        <v>0.12907251814274892</v>
      </c>
      <c r="G260">
        <f ca="1">S0*EXP(Drift*(A260-$A$11)+Volatility*SUM($F$12:F260))</f>
        <v>20.333567386855854</v>
      </c>
    </row>
    <row r="261" spans="1:7" x14ac:dyDescent="0.25">
      <c r="A261" s="1" t="str">
        <f>MID('Filter Data'!A252,2,LEN('Filter Data'!A252)-2)</f>
        <v>15-Jun-2021</v>
      </c>
      <c r="B261">
        <f>'Filter Data'!S252</f>
        <v>15.2897</v>
      </c>
      <c r="C261">
        <f t="shared" si="9"/>
        <v>2.2155362843227465E-3</v>
      </c>
      <c r="D261">
        <f>C261-SET_TRI!C262</f>
        <v>1.3713750862700047E-2</v>
      </c>
      <c r="E261">
        <f t="shared" si="10"/>
        <v>-2.2848521087268621E-3</v>
      </c>
      <c r="F261">
        <f t="shared" ca="1" si="11"/>
        <v>-3.5288944271638388E-2</v>
      </c>
      <c r="G261">
        <f ca="1">S0*EXP(Drift*(A261-$A$11)+Volatility*SUM($F$12:F261))</f>
        <v>20.389411630375356</v>
      </c>
    </row>
    <row r="262" spans="1:7" x14ac:dyDescent="0.25">
      <c r="A262" s="1" t="str">
        <f>MID('Filter Data'!A253,2,LEN('Filter Data'!A253)-2)</f>
        <v>16-Jun-2021</v>
      </c>
      <c r="B262">
        <f>'Filter Data'!S253</f>
        <v>15.360099999999999</v>
      </c>
      <c r="C262">
        <f t="shared" si="9"/>
        <v>4.6044068882973082E-3</v>
      </c>
      <c r="D262">
        <f>C262-SET_TRI!C263</f>
        <v>3.8537956978599978E-3</v>
      </c>
      <c r="E262">
        <f t="shared" si="10"/>
        <v>3.1637115686930133E-3</v>
      </c>
      <c r="F262">
        <f t="shared" ca="1" si="11"/>
        <v>-1.3552787331037384</v>
      </c>
      <c r="G262">
        <f ca="1">S0*EXP(Drift*(A262-$A$11)+Volatility*SUM($F$12:F262))</f>
        <v>20.135949199010753</v>
      </c>
    </row>
    <row r="263" spans="1:7" x14ac:dyDescent="0.25">
      <c r="A263" s="1" t="str">
        <f>MID('Filter Data'!A254,2,LEN('Filter Data'!A254)-2)</f>
        <v>17-Jun-2021</v>
      </c>
      <c r="B263">
        <f>'Filter Data'!S254</f>
        <v>15.337400000000001</v>
      </c>
      <c r="C263">
        <f t="shared" si="9"/>
        <v>-1.4778549618816681E-3</v>
      </c>
      <c r="D263">
        <f>C263-SET_TRI!C264</f>
        <v>4.8448404723632193E-3</v>
      </c>
      <c r="E263">
        <f t="shared" si="10"/>
        <v>-3.2260864498891047E-3</v>
      </c>
      <c r="F263">
        <f t="shared" ca="1" si="11"/>
        <v>-0.85870836582731636</v>
      </c>
      <c r="G263">
        <f ca="1">S0*EXP(Drift*(A263-$A$11)+Volatility*SUM($F$12:F263))</f>
        <v>19.982640118408924</v>
      </c>
    </row>
    <row r="264" spans="1:7" x14ac:dyDescent="0.25">
      <c r="A264" s="1" t="str">
        <f>MID('Filter Data'!A255,2,LEN('Filter Data'!A255)-2)</f>
        <v>18-Jun-2021</v>
      </c>
      <c r="B264">
        <f>'Filter Data'!S255</f>
        <v>15.1563</v>
      </c>
      <c r="C264">
        <f t="shared" si="9"/>
        <v>-1.1807737947761725E-2</v>
      </c>
      <c r="D264">
        <f>C264-SET_TRI!C265</f>
        <v>-8.9935804620524373E-3</v>
      </c>
      <c r="E264">
        <f t="shared" si="10"/>
        <v>-9.261698318651047E-3</v>
      </c>
      <c r="F264">
        <f t="shared" ca="1" si="11"/>
        <v>1.607685949357061</v>
      </c>
      <c r="G264">
        <f ca="1">S0*EXP(Drift*(A264-$A$11)+Volatility*SUM($F$12:F264))</f>
        <v>20.315631194022231</v>
      </c>
    </row>
    <row r="265" spans="1:7" x14ac:dyDescent="0.25">
      <c r="A265" s="1" t="str">
        <f>MID('Filter Data'!A256,2,LEN('Filter Data'!A256)-2)</f>
        <v>21-Jun-2021</v>
      </c>
      <c r="B265">
        <f>'Filter Data'!S256</f>
        <v>15.239100000000001</v>
      </c>
      <c r="C265">
        <f t="shared" si="9"/>
        <v>5.4630747609905224E-3</v>
      </c>
      <c r="D265">
        <f>C265-SET_TRI!C266</f>
        <v>1.3908092970371053E-2</v>
      </c>
      <c r="E265">
        <f t="shared" si="10"/>
        <v>9.023790753844383E-4</v>
      </c>
      <c r="F265">
        <f t="shared" ca="1" si="11"/>
        <v>1.0259190955630181E-2</v>
      </c>
      <c r="G265">
        <f ca="1">S0*EXP(Drift*(A265-$A$11)+Volatility*SUM($F$12:F265))</f>
        <v>20.364790988769258</v>
      </c>
    </row>
    <row r="266" spans="1:7" x14ac:dyDescent="0.25">
      <c r="A266" s="1" t="str">
        <f>MID('Filter Data'!A257,2,LEN('Filter Data'!A257)-2)</f>
        <v>24-Jun-2021</v>
      </c>
      <c r="B266">
        <f>'Filter Data'!S257</f>
        <v>15.263299999999999</v>
      </c>
      <c r="C266">
        <f t="shared" si="9"/>
        <v>1.5880202899120463E-3</v>
      </c>
      <c r="D266">
        <f>C266-SET_TRI!C267</f>
        <v>8.7018248110256238E-3</v>
      </c>
      <c r="E266">
        <f t="shared" si="10"/>
        <v>-1.3570917181483287E-3</v>
      </c>
      <c r="F266">
        <f t="shared" ca="1" si="11"/>
        <v>0.24644377732663597</v>
      </c>
      <c r="G266">
        <f ca="1">S0*EXP(Drift*(A266-$A$11)+Volatility*SUM($F$12:F266))</f>
        <v>20.461372830228097</v>
      </c>
    </row>
    <row r="267" spans="1:7" x14ac:dyDescent="0.25">
      <c r="A267" s="1" t="str">
        <f>MID('Filter Data'!A258,2,LEN('Filter Data'!A258)-2)</f>
        <v>25-Jun-2021</v>
      </c>
      <c r="B267">
        <f>'Filter Data'!S258</f>
        <v>15.339399999999999</v>
      </c>
      <c r="C267">
        <f t="shared" si="9"/>
        <v>4.9858156493025937E-3</v>
      </c>
      <c r="D267">
        <f>C267-SET_TRI!C268</f>
        <v>6.403125354631908E-3</v>
      </c>
      <c r="E267">
        <f t="shared" si="10"/>
        <v>2.7540248163466143E-3</v>
      </c>
      <c r="F267">
        <f t="shared" ca="1" si="11"/>
        <v>0.35686752310778419</v>
      </c>
      <c r="G267">
        <f ca="1">S0*EXP(Drift*(A267-$A$11)+Volatility*SUM($F$12:F267))</f>
        <v>20.548914319597731</v>
      </c>
    </row>
    <row r="268" spans="1:7" x14ac:dyDescent="0.25">
      <c r="A268" s="1" t="str">
        <f>MID('Filter Data'!A259,2,LEN('Filter Data'!A259)-2)</f>
        <v>28-Jun-2021</v>
      </c>
      <c r="B268">
        <f>'Filter Data'!S259</f>
        <v>15.281000000000001</v>
      </c>
      <c r="C268">
        <f t="shared" si="9"/>
        <v>-3.8071893294391503E-3</v>
      </c>
      <c r="D268">
        <f>C268-SET_TRI!C269</f>
        <v>9.3006615458334548E-4</v>
      </c>
      <c r="E268">
        <f t="shared" si="10"/>
        <v>-4.3406071936559366E-3</v>
      </c>
      <c r="F268">
        <f t="shared" ca="1" si="11"/>
        <v>0.90987200764485499</v>
      </c>
      <c r="G268">
        <f ca="1">S0*EXP(Drift*(A268-$A$11)+Volatility*SUM($F$12:F268))</f>
        <v>20.78103471935399</v>
      </c>
    </row>
    <row r="269" spans="1:7" x14ac:dyDescent="0.25">
      <c r="A269" s="1" t="str">
        <f>MID('Filter Data'!A260,2,LEN('Filter Data'!A260)-2)</f>
        <v>29-Jun-2021</v>
      </c>
      <c r="B269">
        <f>'Filter Data'!S260</f>
        <v>15.288399999999999</v>
      </c>
      <c r="C269">
        <f t="shared" ref="C269:C332" si="12">(B269-B268)/B268</f>
        <v>4.8426150121057136E-4</v>
      </c>
      <c r="D269">
        <f>C269-SET_TRI!C270</f>
        <v>-7.0199898031785895E-3</v>
      </c>
      <c r="E269">
        <f t="shared" ref="E269:E332" si="13">C269-($B$4+$B$5*D269)</f>
        <v>2.4178661275429548E-3</v>
      </c>
      <c r="F269">
        <f t="shared" ref="F269:F332" ca="1" si="14">SQRT(A269-A268)*_xlfn.NORM.INV(RAND(),0,1)</f>
        <v>-0.56008133086675516</v>
      </c>
      <c r="G269">
        <f ca="1">S0*EXP(Drift*(A269-$A$11)+Volatility*SUM($F$12:F269))</f>
        <v>20.683253300658631</v>
      </c>
    </row>
    <row r="270" spans="1:7" x14ac:dyDescent="0.25">
      <c r="A270" s="1" t="str">
        <f>MID('Filter Data'!A261,2,LEN('Filter Data'!A261)-2)</f>
        <v>02-Jul-2021</v>
      </c>
      <c r="B270">
        <f>'Filter Data'!S261</f>
        <v>15.422599999999999</v>
      </c>
      <c r="C270">
        <f t="shared" si="12"/>
        <v>8.7778969676355848E-3</v>
      </c>
      <c r="D270">
        <f>C270-SET_TRI!C271</f>
        <v>1.7254180642514612E-2</v>
      </c>
      <c r="E270">
        <f t="shared" si="13"/>
        <v>3.1788597173430366E-3</v>
      </c>
      <c r="F270">
        <f t="shared" ca="1" si="14"/>
        <v>-1.0626754600217683</v>
      </c>
      <c r="G270">
        <f ca="1">S0*EXP(Drift*(A270-$A$11)+Volatility*SUM($F$12:F270))</f>
        <v>20.516449238556557</v>
      </c>
    </row>
    <row r="271" spans="1:7" x14ac:dyDescent="0.25">
      <c r="A271" s="1" t="str">
        <f>MID('Filter Data'!A262,2,LEN('Filter Data'!A262)-2)</f>
        <v>06-Jul-2021</v>
      </c>
      <c r="B271">
        <f>'Filter Data'!S262</f>
        <v>15.401400000000001</v>
      </c>
      <c r="C271">
        <f t="shared" si="12"/>
        <v>-1.3746060975450673E-3</v>
      </c>
      <c r="D271">
        <f>C271-SET_TRI!C272</f>
        <v>-9.2836987030772908E-3</v>
      </c>
      <c r="E271">
        <f t="shared" si="13"/>
        <v>1.2614616054973536E-3</v>
      </c>
      <c r="F271">
        <f t="shared" ca="1" si="14"/>
        <v>-2.3034789161940417</v>
      </c>
      <c r="G271">
        <f ca="1">S0*EXP(Drift*(A271-$A$11)+Volatility*SUM($F$12:F271))</f>
        <v>20.120564280430191</v>
      </c>
    </row>
    <row r="272" spans="1:7" x14ac:dyDescent="0.25">
      <c r="A272" s="1" t="str">
        <f>MID('Filter Data'!A263,2,LEN('Filter Data'!A263)-2)</f>
        <v>07-Jul-2021</v>
      </c>
      <c r="B272">
        <f>'Filter Data'!S263</f>
        <v>15.479900000000001</v>
      </c>
      <c r="C272">
        <f t="shared" si="12"/>
        <v>5.0969392392899351E-3</v>
      </c>
      <c r="D272">
        <f>C272-SET_TRI!C273</f>
        <v>1.4035291352762741E-2</v>
      </c>
      <c r="E272">
        <f t="shared" si="13"/>
        <v>4.9677197363599043E-4</v>
      </c>
      <c r="F272">
        <f t="shared" ca="1" si="14"/>
        <v>0.17092042508574662</v>
      </c>
      <c r="G272">
        <f ca="1">S0*EXP(Drift*(A272-$A$11)+Volatility*SUM($F$12:F272))</f>
        <v>20.169860716537901</v>
      </c>
    </row>
    <row r="273" spans="1:7" x14ac:dyDescent="0.25">
      <c r="A273" s="1" t="str">
        <f>MID('Filter Data'!A264,2,LEN('Filter Data'!A264)-2)</f>
        <v>08-Jul-2021</v>
      </c>
      <c r="B273">
        <f>'Filter Data'!S264</f>
        <v>15.2667</v>
      </c>
      <c r="C273">
        <f t="shared" si="12"/>
        <v>-1.3772698790043895E-2</v>
      </c>
      <c r="D273">
        <f>C273-SET_TRI!C274</f>
        <v>5.7005893965624936E-3</v>
      </c>
      <c r="E273">
        <f t="shared" si="13"/>
        <v>-1.578648209975916E-2</v>
      </c>
      <c r="F273">
        <f t="shared" ca="1" si="14"/>
        <v>-1.2216955558264369</v>
      </c>
      <c r="G273">
        <f ca="1">S0*EXP(Drift*(A273-$A$11)+Volatility*SUM($F$12:F273))</f>
        <v>19.945219821511607</v>
      </c>
    </row>
    <row r="274" spans="1:7" x14ac:dyDescent="0.25">
      <c r="A274" s="1" t="str">
        <f>MID('Filter Data'!A265,2,LEN('Filter Data'!A265)-2)</f>
        <v>09-Jul-2021</v>
      </c>
      <c r="B274">
        <f>'Filter Data'!S265</f>
        <v>15.454499999999999</v>
      </c>
      <c r="C274">
        <f t="shared" si="12"/>
        <v>1.2301283184971167E-2</v>
      </c>
      <c r="D274">
        <f>C274-SET_TRI!C275</f>
        <v>7.548763502765528E-3</v>
      </c>
      <c r="E274">
        <f t="shared" si="13"/>
        <v>9.7139835238392921E-3</v>
      </c>
      <c r="F274">
        <f t="shared" ca="1" si="14"/>
        <v>0.55592037161297592</v>
      </c>
      <c r="G274">
        <f ca="1">S0*EXP(Drift*(A274-$A$11)+Volatility*SUM($F$12:F274))</f>
        <v>20.069663269046654</v>
      </c>
    </row>
    <row r="275" spans="1:7" x14ac:dyDescent="0.25">
      <c r="A275" s="1" t="str">
        <f>MID('Filter Data'!A266,2,LEN('Filter Data'!A266)-2)</f>
        <v>12-Jul-2021</v>
      </c>
      <c r="B275">
        <f>'Filter Data'!S266</f>
        <v>15.535399999999999</v>
      </c>
      <c r="C275">
        <f t="shared" si="12"/>
        <v>5.2347212785919797E-3</v>
      </c>
      <c r="D275">
        <f>C275-SET_TRI!C276</f>
        <v>7.3184672174997356E-3</v>
      </c>
      <c r="E275">
        <f t="shared" si="13"/>
        <v>2.7188860345986957E-3</v>
      </c>
      <c r="F275">
        <f t="shared" ca="1" si="14"/>
        <v>-0.29923808930987911</v>
      </c>
      <c r="G275">
        <f ca="1">S0*EXP(Drift*(A275-$A$11)+Volatility*SUM($F$12:F275))</f>
        <v>20.057303112246704</v>
      </c>
    </row>
    <row r="276" spans="1:7" x14ac:dyDescent="0.25">
      <c r="A276" s="1" t="str">
        <f>MID('Filter Data'!A267,2,LEN('Filter Data'!A267)-2)</f>
        <v>13-Jul-2021</v>
      </c>
      <c r="B276">
        <f>'Filter Data'!S267</f>
        <v>15.5297</v>
      </c>
      <c r="C276">
        <f t="shared" si="12"/>
        <v>-3.6690397414930741E-4</v>
      </c>
      <c r="D276">
        <f>C276-SET_TRI!C277</f>
        <v>-1.3321972940467327E-2</v>
      </c>
      <c r="E276">
        <f t="shared" si="13"/>
        <v>3.5223012438460421E-3</v>
      </c>
      <c r="F276">
        <f t="shared" ca="1" si="14"/>
        <v>0.66083117094419819</v>
      </c>
      <c r="G276">
        <f ca="1">S0*EXP(Drift*(A276-$A$11)+Volatility*SUM($F$12:F276))</f>
        <v>20.203205665761047</v>
      </c>
    </row>
    <row r="277" spans="1:7" x14ac:dyDescent="0.25">
      <c r="A277" s="1" t="str">
        <f>MID('Filter Data'!A268,2,LEN('Filter Data'!A268)-2)</f>
        <v>14-Jul-2021</v>
      </c>
      <c r="B277">
        <f>'Filter Data'!S268</f>
        <v>15.4817</v>
      </c>
      <c r="C277">
        <f t="shared" si="12"/>
        <v>-3.0908517228278743E-3</v>
      </c>
      <c r="D277">
        <f>C277-SET_TRI!C278</f>
        <v>7.5784338923538027E-4</v>
      </c>
      <c r="E277">
        <f t="shared" si="13"/>
        <v>-3.5708262606384887E-3</v>
      </c>
      <c r="F277">
        <f t="shared" ca="1" si="14"/>
        <v>1.5180248819426818</v>
      </c>
      <c r="G277">
        <f ca="1">S0*EXP(Drift*(A277-$A$11)+Volatility*SUM($F$12:F277))</f>
        <v>20.521833080013174</v>
      </c>
    </row>
    <row r="278" spans="1:7" x14ac:dyDescent="0.25">
      <c r="A278" s="1" t="str">
        <f>MID('Filter Data'!A269,2,LEN('Filter Data'!A269)-2)</f>
        <v>15-Jul-2021</v>
      </c>
      <c r="B278">
        <f>'Filter Data'!S269</f>
        <v>15.3522</v>
      </c>
      <c r="C278">
        <f t="shared" si="12"/>
        <v>-8.3647144693412331E-3</v>
      </c>
      <c r="D278">
        <f>C278-SET_TRI!C279</f>
        <v>-1.0355606374267915E-2</v>
      </c>
      <c r="E278">
        <f t="shared" si="13"/>
        <v>-5.3960176191998402E-3</v>
      </c>
      <c r="F278">
        <f t="shared" ca="1" si="14"/>
        <v>-0.16149352703505557</v>
      </c>
      <c r="G278">
        <f ca="1">S0*EXP(Drift*(A278-$A$11)+Volatility*SUM($F$12:F278))</f>
        <v>20.505207942170788</v>
      </c>
    </row>
    <row r="279" spans="1:7" x14ac:dyDescent="0.25">
      <c r="A279" s="1" t="str">
        <f>MID('Filter Data'!A270,2,LEN('Filter Data'!A270)-2)</f>
        <v>16-Jul-2021</v>
      </c>
      <c r="B279">
        <f>'Filter Data'!S270</f>
        <v>15.343999999999999</v>
      </c>
      <c r="C279">
        <f t="shared" si="12"/>
        <v>-5.3412540222251071E-4</v>
      </c>
      <c r="D279">
        <f>C279-SET_TRI!C280</f>
        <v>-3.2530394874166589E-4</v>
      </c>
      <c r="E279">
        <f t="shared" si="13"/>
        <v>-6.7798295449682613E-4</v>
      </c>
      <c r="F279">
        <f t="shared" ca="1" si="14"/>
        <v>-0.39836728144799077</v>
      </c>
      <c r="G279">
        <f ca="1">S0*EXP(Drift*(A279-$A$11)+Volatility*SUM($F$12:F279))</f>
        <v>20.441092197118913</v>
      </c>
    </row>
    <row r="280" spans="1:7" x14ac:dyDescent="0.25">
      <c r="A280" s="1" t="str">
        <f>MID('Filter Data'!A271,2,LEN('Filter Data'!A271)-2)</f>
        <v>19-Jul-2021</v>
      </c>
      <c r="B280">
        <f>'Filter Data'!S271</f>
        <v>15.017099999999999</v>
      </c>
      <c r="C280">
        <f t="shared" si="12"/>
        <v>-2.130474452554746E-2</v>
      </c>
      <c r="D280">
        <f>C280-SET_TRI!C281</f>
        <v>-8.6621418996958646E-3</v>
      </c>
      <c r="E280">
        <f t="shared" si="13"/>
        <v>-1.886155529043566E-2</v>
      </c>
      <c r="F280">
        <f t="shared" ca="1" si="14"/>
        <v>-3.5468300081767115E-2</v>
      </c>
      <c r="G280">
        <f ca="1">S0*EXP(Drift*(A280-$A$11)+Volatility*SUM($F$12:F280))</f>
        <v>20.481375650159897</v>
      </c>
    </row>
    <row r="281" spans="1:7" x14ac:dyDescent="0.25">
      <c r="A281" s="1" t="str">
        <f>MID('Filter Data'!A272,2,LEN('Filter Data'!A272)-2)</f>
        <v>22-Jul-2021</v>
      </c>
      <c r="B281">
        <f>'Filter Data'!S272</f>
        <v>15.588800000000001</v>
      </c>
      <c r="C281">
        <f t="shared" si="12"/>
        <v>3.8069933609019162E-2</v>
      </c>
      <c r="D281">
        <f>C281-SET_TRI!C282</f>
        <v>3.9295804887246474E-2</v>
      </c>
      <c r="E281">
        <f t="shared" si="13"/>
        <v>2.5631047302457157E-2</v>
      </c>
      <c r="F281">
        <f t="shared" ca="1" si="14"/>
        <v>1.2329622596243945</v>
      </c>
      <c r="G281">
        <f ca="1">S0*EXP(Drift*(A281-$A$11)+Volatility*SUM($F$12:F281))</f>
        <v>20.778416384957168</v>
      </c>
    </row>
    <row r="282" spans="1:7" x14ac:dyDescent="0.25">
      <c r="A282" s="1" t="str">
        <f>MID('Filter Data'!A273,2,LEN('Filter Data'!A273)-2)</f>
        <v>23-Jul-2021</v>
      </c>
      <c r="B282">
        <f>'Filter Data'!S273</f>
        <v>15.768599999999999</v>
      </c>
      <c r="C282">
        <f t="shared" si="12"/>
        <v>1.1533921790002977E-2</v>
      </c>
      <c r="D282">
        <f>C282-SET_TRI!C283</f>
        <v>1.7877305344436899E-2</v>
      </c>
      <c r="E282">
        <f t="shared" si="13"/>
        <v>5.741519529171334E-3</v>
      </c>
      <c r="F282">
        <f t="shared" ca="1" si="14"/>
        <v>-0.6151190154927384</v>
      </c>
      <c r="G282">
        <f ca="1">S0*EXP(Drift*(A282-$A$11)+Volatility*SUM($F$12:F282))</f>
        <v>20.669496311156006</v>
      </c>
    </row>
    <row r="283" spans="1:7" x14ac:dyDescent="0.25">
      <c r="A283" s="1" t="str">
        <f>MID('Filter Data'!A274,2,LEN('Filter Data'!A274)-2)</f>
        <v>27-Jul-2021</v>
      </c>
      <c r="B283">
        <f>'Filter Data'!S274</f>
        <v>15.686500000000001</v>
      </c>
      <c r="C283">
        <f t="shared" si="12"/>
        <v>-5.2065497254035701E-3</v>
      </c>
      <c r="D283">
        <f>C283-SET_TRI!C284</f>
        <v>7.6381586090619978E-4</v>
      </c>
      <c r="E283">
        <f t="shared" si="13"/>
        <v>-5.6883776114188215E-3</v>
      </c>
      <c r="F283">
        <f t="shared" ca="1" si="14"/>
        <v>-4.1635423141537036</v>
      </c>
      <c r="G283">
        <f ca="1">S0*EXP(Drift*(A283-$A$11)+Volatility*SUM($F$12:F283))</f>
        <v>19.904516472331675</v>
      </c>
    </row>
    <row r="284" spans="1:7" x14ac:dyDescent="0.25">
      <c r="A284" s="1" t="str">
        <f>MID('Filter Data'!A275,2,LEN('Filter Data'!A275)-2)</f>
        <v>29-Jul-2021</v>
      </c>
      <c r="B284">
        <f>'Filter Data'!S275</f>
        <v>15.8461</v>
      </c>
      <c r="C284">
        <f t="shared" si="12"/>
        <v>1.0174353743664889E-2</v>
      </c>
      <c r="D284">
        <f>C284-SET_TRI!C285</f>
        <v>8.41387153021767E-3</v>
      </c>
      <c r="E284">
        <f t="shared" si="13"/>
        <v>7.3185979896679921E-3</v>
      </c>
      <c r="F284">
        <f t="shared" ca="1" si="14"/>
        <v>-1.2751031379296143</v>
      </c>
      <c r="G284">
        <f ca="1">S0*EXP(Drift*(A284-$A$11)+Volatility*SUM($F$12:F284))</f>
        <v>19.687727444577408</v>
      </c>
    </row>
    <row r="285" spans="1:7" x14ac:dyDescent="0.25">
      <c r="A285" s="1" t="str">
        <f>MID('Filter Data'!A276,2,LEN('Filter Data'!A276)-2)</f>
        <v>30-Jul-2021</v>
      </c>
      <c r="B285">
        <f>'Filter Data'!S276</f>
        <v>15.7712</v>
      </c>
      <c r="C285">
        <f t="shared" si="12"/>
        <v>-4.7267150907794042E-3</v>
      </c>
      <c r="D285">
        <f>C285-SET_TRI!C286</f>
        <v>4.5472009634234655E-3</v>
      </c>
      <c r="E285">
        <f t="shared" si="13"/>
        <v>-6.3825845417733191E-3</v>
      </c>
      <c r="F285">
        <f t="shared" ca="1" si="14"/>
        <v>-0.12697683917280198</v>
      </c>
      <c r="G285">
        <f ca="1">S0*EXP(Drift*(A285-$A$11)+Volatility*SUM($F$12:F285))</f>
        <v>19.678433090254593</v>
      </c>
    </row>
    <row r="286" spans="1:7" x14ac:dyDescent="0.25">
      <c r="A286" s="1" t="str">
        <f>MID('Filter Data'!A277,2,LEN('Filter Data'!A277)-2)</f>
        <v>02-Aug-2021</v>
      </c>
      <c r="B286">
        <f>'Filter Data'!S277</f>
        <v>15.8498</v>
      </c>
      <c r="C286">
        <f t="shared" si="12"/>
        <v>4.9837678806939094E-3</v>
      </c>
      <c r="D286">
        <f>C286-SET_TRI!C287</f>
        <v>9.8452840597484589E-4</v>
      </c>
      <c r="E286">
        <f t="shared" si="13"/>
        <v>4.4334495569353771E-3</v>
      </c>
      <c r="F286">
        <f t="shared" ca="1" si="14"/>
        <v>-1.8654712120083516</v>
      </c>
      <c r="G286">
        <f ca="1">S0*EXP(Drift*(A286-$A$11)+Volatility*SUM($F$12:F286))</f>
        <v>19.366772751906129</v>
      </c>
    </row>
    <row r="287" spans="1:7" x14ac:dyDescent="0.25">
      <c r="A287" s="1" t="str">
        <f>MID('Filter Data'!A278,2,LEN('Filter Data'!A278)-2)</f>
        <v>03-Aug-2021</v>
      </c>
      <c r="B287">
        <f>'Filter Data'!S278</f>
        <v>15.836</v>
      </c>
      <c r="C287">
        <f t="shared" si="12"/>
        <v>-8.7067344698354629E-4</v>
      </c>
      <c r="D287">
        <f>C287-SET_TRI!C288</f>
        <v>-9.7314383886970938E-3</v>
      </c>
      <c r="E287">
        <f t="shared" si="13"/>
        <v>1.9043346459383975E-3</v>
      </c>
      <c r="F287">
        <f t="shared" ca="1" si="14"/>
        <v>-0.24919642648187981</v>
      </c>
      <c r="G287">
        <f ca="1">S0*EXP(Drift*(A287-$A$11)+Volatility*SUM($F$12:F287))</f>
        <v>19.334459244956275</v>
      </c>
    </row>
    <row r="288" spans="1:7" x14ac:dyDescent="0.25">
      <c r="A288" s="1" t="str">
        <f>MID('Filter Data'!A279,2,LEN('Filter Data'!A279)-2)</f>
        <v>04-Aug-2021</v>
      </c>
      <c r="B288">
        <f>'Filter Data'!S279</f>
        <v>15.8827</v>
      </c>
      <c r="C288">
        <f t="shared" si="12"/>
        <v>2.9489770143975446E-3</v>
      </c>
      <c r="D288">
        <f>C288-SET_TRI!C289</f>
        <v>-6.0046182657422708E-4</v>
      </c>
      <c r="E288">
        <f t="shared" si="13"/>
        <v>2.8905051093024736E-3</v>
      </c>
      <c r="F288">
        <f t="shared" ca="1" si="14"/>
        <v>-1.5744047921786739</v>
      </c>
      <c r="G288">
        <f ca="1">S0*EXP(Drift*(A288-$A$11)+Volatility*SUM($F$12:F288))</f>
        <v>19.053153558925526</v>
      </c>
    </row>
    <row r="289" spans="1:7" x14ac:dyDescent="0.25">
      <c r="A289" s="1" t="str">
        <f>MID('Filter Data'!A280,2,LEN('Filter Data'!A280)-2)</f>
        <v>05-Aug-2021</v>
      </c>
      <c r="B289">
        <f>'Filter Data'!S280</f>
        <v>15.9933</v>
      </c>
      <c r="C289">
        <f t="shared" si="12"/>
        <v>6.9635515372071383E-3</v>
      </c>
      <c r="D289">
        <f>C289-SET_TRI!C290</f>
        <v>2.2200426112764904E-2</v>
      </c>
      <c r="E289">
        <f t="shared" si="13"/>
        <v>-1.7038042121267447E-4</v>
      </c>
      <c r="F289">
        <f t="shared" ca="1" si="14"/>
        <v>-1.1172528670058055</v>
      </c>
      <c r="G289">
        <f ca="1">S0*EXP(Drift*(A289-$A$11)+Volatility*SUM($F$12:F289))</f>
        <v>18.860243339215465</v>
      </c>
    </row>
    <row r="290" spans="1:7" x14ac:dyDescent="0.25">
      <c r="A290" s="1" t="str">
        <f>MID('Filter Data'!A281,2,LEN('Filter Data'!A281)-2)</f>
        <v>06-Aug-2021</v>
      </c>
      <c r="B290">
        <f>'Filter Data'!S281</f>
        <v>15.9643</v>
      </c>
      <c r="C290">
        <f t="shared" si="12"/>
        <v>-1.8132593023328467E-3</v>
      </c>
      <c r="D290">
        <f>C290-SET_TRI!C291</f>
        <v>1.5117857007106658E-3</v>
      </c>
      <c r="E290">
        <f t="shared" si="13"/>
        <v>-2.5271935316057803E-3</v>
      </c>
      <c r="F290">
        <f t="shared" ca="1" si="14"/>
        <v>0.75635947975780549</v>
      </c>
      <c r="G290">
        <f ca="1">S0*EXP(Drift*(A290-$A$11)+Volatility*SUM($F$12:F290))</f>
        <v>19.015230602173762</v>
      </c>
    </row>
    <row r="291" spans="1:7" x14ac:dyDescent="0.25">
      <c r="A291" s="1" t="str">
        <f>MID('Filter Data'!A282,2,LEN('Filter Data'!A282)-2)</f>
        <v>10-Aug-2021</v>
      </c>
      <c r="B291">
        <f>'Filter Data'!S282</f>
        <v>16.040600000000001</v>
      </c>
      <c r="C291">
        <f t="shared" si="12"/>
        <v>4.7794140676385181E-3</v>
      </c>
      <c r="D291">
        <f>C291-SET_TRI!C292</f>
        <v>-1.0470882893021925E-2</v>
      </c>
      <c r="E291">
        <f t="shared" si="13"/>
        <v>7.7838829633993748E-3</v>
      </c>
      <c r="F291">
        <f t="shared" ca="1" si="14"/>
        <v>1.6630738814705268</v>
      </c>
      <c r="G291">
        <f ca="1">S0*EXP(Drift*(A291-$A$11)+Volatility*SUM($F$12:F291))</f>
        <v>19.387452623220089</v>
      </c>
    </row>
    <row r="292" spans="1:7" x14ac:dyDescent="0.25">
      <c r="A292" s="1" t="str">
        <f>MID('Filter Data'!A283,2,LEN('Filter Data'!A283)-2)</f>
        <v>13-Aug-2021</v>
      </c>
      <c r="B292">
        <f>'Filter Data'!S283</f>
        <v>16.200399999999998</v>
      </c>
      <c r="C292">
        <f t="shared" si="12"/>
        <v>9.962220864556004E-3</v>
      </c>
      <c r="D292">
        <f>C292-SET_TRI!C293</f>
        <v>1.3509549329467232E-2</v>
      </c>
      <c r="E292">
        <f t="shared" si="13"/>
        <v>5.5251992927924931E-3</v>
      </c>
      <c r="F292">
        <f t="shared" ca="1" si="14"/>
        <v>-2.6012984472782646E-2</v>
      </c>
      <c r="G292">
        <f ca="1">S0*EXP(Drift*(A292-$A$11)+Volatility*SUM($F$12:F292))</f>
        <v>19.427459679959366</v>
      </c>
    </row>
    <row r="293" spans="1:7" x14ac:dyDescent="0.25">
      <c r="A293" s="1" t="str">
        <f>MID('Filter Data'!A284,2,LEN('Filter Data'!A284)-2)</f>
        <v>16-Aug-2021</v>
      </c>
      <c r="B293">
        <f>'Filter Data'!S284</f>
        <v>16.1737</v>
      </c>
      <c r="C293">
        <f t="shared" si="12"/>
        <v>-1.6481074541368221E-3</v>
      </c>
      <c r="D293">
        <f>C293-SET_TRI!C294</f>
        <v>-7.8667932670775081E-3</v>
      </c>
      <c r="E293">
        <f t="shared" si="13"/>
        <v>5.4827308240458592E-4</v>
      </c>
      <c r="F293">
        <f t="shared" ca="1" si="14"/>
        <v>1.6572604268271196</v>
      </c>
      <c r="G293">
        <f ca="1">S0*EXP(Drift*(A293-$A$11)+Volatility*SUM($F$12:F293))</f>
        <v>19.791335586039011</v>
      </c>
    </row>
    <row r="294" spans="1:7" x14ac:dyDescent="0.25">
      <c r="A294" s="1" t="str">
        <f>MID('Filter Data'!A285,2,LEN('Filter Data'!A285)-2)</f>
        <v>18-Aug-2021</v>
      </c>
      <c r="B294">
        <f>'Filter Data'!S285</f>
        <v>16.244</v>
      </c>
      <c r="C294">
        <f t="shared" si="12"/>
        <v>4.3465626294539646E-3</v>
      </c>
      <c r="D294">
        <f>C294-SET_TRI!C295</f>
        <v>-8.5181494037428768E-3</v>
      </c>
      <c r="E294">
        <f t="shared" si="13"/>
        <v>6.7450688173175868E-3</v>
      </c>
      <c r="F294">
        <f t="shared" ca="1" si="14"/>
        <v>2.3349401818958415</v>
      </c>
      <c r="G294">
        <f ca="1">S0*EXP(Drift*(A294-$A$11)+Volatility*SUM($F$12:F294))</f>
        <v>20.280702398455407</v>
      </c>
    </row>
    <row r="295" spans="1:7" x14ac:dyDescent="0.25">
      <c r="A295" s="1" t="str">
        <f>MID('Filter Data'!A286,2,LEN('Filter Data'!A286)-2)</f>
        <v>20-Aug-2021</v>
      </c>
      <c r="B295">
        <f>'Filter Data'!S286</f>
        <v>16.034199999999998</v>
      </c>
      <c r="C295">
        <f t="shared" si="12"/>
        <v>-1.2915538044816629E-2</v>
      </c>
      <c r="D295">
        <f>C295-SET_TRI!C296</f>
        <v>-1.1099714439109662E-2</v>
      </c>
      <c r="E295">
        <f t="shared" si="13"/>
        <v>-9.7159332185406382E-3</v>
      </c>
      <c r="F295">
        <f t="shared" ca="1" si="14"/>
        <v>0.44777952977761504</v>
      </c>
      <c r="G295">
        <f ca="1">S0*EXP(Drift*(A295-$A$11)+Volatility*SUM($F$12:F295))</f>
        <v>20.401370403141996</v>
      </c>
    </row>
    <row r="296" spans="1:7" x14ac:dyDescent="0.25">
      <c r="A296" s="1" t="str">
        <f>MID('Filter Data'!A287,2,LEN('Filter Data'!A287)-2)</f>
        <v>23-Aug-2021</v>
      </c>
      <c r="B296">
        <f>'Filter Data'!S287</f>
        <v>16.125900000000001</v>
      </c>
      <c r="C296">
        <f t="shared" si="12"/>
        <v>5.7190255828169171E-3</v>
      </c>
      <c r="D296">
        <f>C296-SET_TRI!C297</f>
        <v>-1.8483041635444702E-2</v>
      </c>
      <c r="E296">
        <f t="shared" si="13"/>
        <v>1.1209788401592076E-2</v>
      </c>
      <c r="F296">
        <f t="shared" ca="1" si="14"/>
        <v>-1.3976247163684212</v>
      </c>
      <c r="G296">
        <f ca="1">S0*EXP(Drift*(A296-$A$11)+Volatility*SUM($F$12:F296))</f>
        <v>20.17052417319038</v>
      </c>
    </row>
    <row r="297" spans="1:7" x14ac:dyDescent="0.25">
      <c r="A297" s="1" t="str">
        <f>MID('Filter Data'!A288,2,LEN('Filter Data'!A288)-2)</f>
        <v>24-Aug-2021</v>
      </c>
      <c r="B297">
        <f>'Filter Data'!S288</f>
        <v>16.082000000000001</v>
      </c>
      <c r="C297">
        <f t="shared" si="12"/>
        <v>-2.7223286762289678E-3</v>
      </c>
      <c r="D297">
        <f>C297-SET_TRI!C298</f>
        <v>-5.8770583566776693E-3</v>
      </c>
      <c r="E297">
        <f t="shared" si="13"/>
        <v>-1.1433929476570774E-3</v>
      </c>
      <c r="F297">
        <f t="shared" ca="1" si="14"/>
        <v>1.3281884721697494</v>
      </c>
      <c r="G297">
        <f ca="1">S0*EXP(Drift*(A297-$A$11)+Volatility*SUM($F$12:F297))</f>
        <v>20.450556391035267</v>
      </c>
    </row>
    <row r="298" spans="1:7" x14ac:dyDescent="0.25">
      <c r="A298" s="1" t="str">
        <f>MID('Filter Data'!A289,2,LEN('Filter Data'!A289)-2)</f>
        <v>25-Aug-2021</v>
      </c>
      <c r="B298">
        <f>'Filter Data'!S289</f>
        <v>16.081099999999999</v>
      </c>
      <c r="C298">
        <f t="shared" si="12"/>
        <v>-5.5963188658217581E-5</v>
      </c>
      <c r="D298">
        <f>C298-SET_TRI!C299</f>
        <v>-9.1166167272081228E-3</v>
      </c>
      <c r="E298">
        <f t="shared" si="13"/>
        <v>2.5282564526316075E-3</v>
      </c>
      <c r="F298">
        <f t="shared" ca="1" si="14"/>
        <v>1.3200173764347827</v>
      </c>
      <c r="G298">
        <f ca="1">S0*EXP(Drift*(A298-$A$11)+Volatility*SUM($F$12:F298))</f>
        <v>20.732816158437743</v>
      </c>
    </row>
    <row r="299" spans="1:7" x14ac:dyDescent="0.25">
      <c r="A299" s="1" t="str">
        <f>MID('Filter Data'!A290,2,LEN('Filter Data'!A290)-2)</f>
        <v>26-Aug-2021</v>
      </c>
      <c r="B299">
        <f>'Filter Data'!S290</f>
        <v>16.026900000000001</v>
      </c>
      <c r="C299">
        <f t="shared" si="12"/>
        <v>-3.3704162028715717E-3</v>
      </c>
      <c r="D299">
        <f>C299-SET_TRI!C300</f>
        <v>-2.797032181714061E-3</v>
      </c>
      <c r="E299">
        <f t="shared" si="13"/>
        <v>-2.7472591361714462E-3</v>
      </c>
      <c r="F299">
        <f t="shared" ca="1" si="14"/>
        <v>0.84367171376172212</v>
      </c>
      <c r="G299">
        <f ca="1">S0*EXP(Drift*(A299-$A$11)+Volatility*SUM($F$12:F299))</f>
        <v>20.921084443917987</v>
      </c>
    </row>
    <row r="300" spans="1:7" x14ac:dyDescent="0.25">
      <c r="A300" s="1" t="str">
        <f>MID('Filter Data'!A291,2,LEN('Filter Data'!A291)-2)</f>
        <v>27-Aug-2021</v>
      </c>
      <c r="B300">
        <f>'Filter Data'!S291</f>
        <v>16.057600000000001</v>
      </c>
      <c r="C300">
        <f t="shared" si="12"/>
        <v>1.9155295160011919E-3</v>
      </c>
      <c r="D300">
        <f>C300-SET_TRI!C301</f>
        <v>-6.0555269180629402E-3</v>
      </c>
      <c r="E300">
        <f t="shared" si="13"/>
        <v>3.5498467358647946E-3</v>
      </c>
      <c r="F300">
        <f t="shared" ca="1" si="14"/>
        <v>-0.27008479003172731</v>
      </c>
      <c r="G300">
        <f ca="1">S0*EXP(Drift*(A300-$A$11)+Volatility*SUM($F$12:F300))</f>
        <v>20.88190267741934</v>
      </c>
    </row>
    <row r="301" spans="1:7" x14ac:dyDescent="0.25">
      <c r="A301" s="1" t="str">
        <f>MID('Filter Data'!A292,2,LEN('Filter Data'!A292)-2)</f>
        <v>30-Aug-2021</v>
      </c>
      <c r="B301">
        <f>'Filter Data'!S292</f>
        <v>16.054300000000001</v>
      </c>
      <c r="C301">
        <f t="shared" si="12"/>
        <v>-2.0551016341168135E-4</v>
      </c>
      <c r="D301">
        <f>C301-SET_TRI!C302</f>
        <v>-1.6066885071109534E-2</v>
      </c>
      <c r="E301">
        <f t="shared" si="13"/>
        <v>4.5354827648656356E-3</v>
      </c>
      <c r="F301">
        <f t="shared" ca="1" si="14"/>
        <v>-1.0763197457058737</v>
      </c>
      <c r="G301">
        <f ca="1">S0*EXP(Drift*(A301-$A$11)+Volatility*SUM($F$12:F301))</f>
        <v>20.710727200077361</v>
      </c>
    </row>
    <row r="302" spans="1:7" x14ac:dyDescent="0.25">
      <c r="A302" s="1" t="str">
        <f>MID('Filter Data'!A293,2,LEN('Filter Data'!A293)-2)</f>
        <v>31-Aug-2021</v>
      </c>
      <c r="B302">
        <f>'Filter Data'!S293</f>
        <v>15.9871</v>
      </c>
      <c r="C302">
        <f t="shared" si="12"/>
        <v>-4.1857944600512927E-3</v>
      </c>
      <c r="D302">
        <f>C302-SET_TRI!C303</f>
        <v>-9.0677470030695526E-3</v>
      </c>
      <c r="E302">
        <f t="shared" si="13"/>
        <v>-1.6167398325924805E-3</v>
      </c>
      <c r="F302">
        <f t="shared" ca="1" si="14"/>
        <v>0.63933766563124406</v>
      </c>
      <c r="G302">
        <f ca="1">S0*EXP(Drift*(A302-$A$11)+Volatility*SUM($F$12:F302))</f>
        <v>20.856989450573924</v>
      </c>
    </row>
    <row r="303" spans="1:7" x14ac:dyDescent="0.25">
      <c r="A303" s="1" t="str">
        <f>MID('Filter Data'!A294,2,LEN('Filter Data'!A294)-2)</f>
        <v>01-Sep-2021</v>
      </c>
      <c r="B303">
        <f>'Filter Data'!S294</f>
        <v>16.0703</v>
      </c>
      <c r="C303">
        <f t="shared" si="12"/>
        <v>5.204195882930595E-3</v>
      </c>
      <c r="D303">
        <f>C303-SET_TRI!C304</f>
        <v>9.1624286814928381E-3</v>
      </c>
      <c r="E303">
        <f t="shared" si="13"/>
        <v>2.1161515340522687E-3</v>
      </c>
      <c r="F303">
        <f t="shared" ca="1" si="14"/>
        <v>-0.32710521559375122</v>
      </c>
      <c r="G303">
        <f ca="1">S0*EXP(Drift*(A303-$A$11)+Volatility*SUM($F$12:F303))</f>
        <v>20.806298457647436</v>
      </c>
    </row>
    <row r="304" spans="1:7" x14ac:dyDescent="0.25">
      <c r="A304" s="1" t="str">
        <f>MID('Filter Data'!A295,2,LEN('Filter Data'!A295)-2)</f>
        <v>03-Sep-2021</v>
      </c>
      <c r="B304">
        <f>'Filter Data'!S295</f>
        <v>16.071000000000002</v>
      </c>
      <c r="C304">
        <f t="shared" si="12"/>
        <v>4.3558614338370863E-5</v>
      </c>
      <c r="D304">
        <f>C304-SET_TRI!C305</f>
        <v>-1.3273328002393671E-2</v>
      </c>
      <c r="E304">
        <f t="shared" si="13"/>
        <v>3.91766857301521E-3</v>
      </c>
      <c r="F304">
        <f t="shared" ca="1" si="14"/>
        <v>-2.7939459903459936</v>
      </c>
      <c r="G304">
        <f ca="1">S0*EXP(Drift*(A304-$A$11)+Volatility*SUM($F$12:F304))</f>
        <v>20.2756487149462</v>
      </c>
    </row>
    <row r="305" spans="1:7" x14ac:dyDescent="0.25">
      <c r="A305" s="1" t="str">
        <f>MID('Filter Data'!A296,2,LEN('Filter Data'!A296)-2)</f>
        <v>07-Sep-2021</v>
      </c>
      <c r="B305">
        <f>'Filter Data'!S296</f>
        <v>16.064800000000002</v>
      </c>
      <c r="C305">
        <f t="shared" si="12"/>
        <v>-3.8578806545950845E-4</v>
      </c>
      <c r="D305">
        <f>C305-SET_TRI!C306</f>
        <v>8.2662821640466788E-3</v>
      </c>
      <c r="E305">
        <f t="shared" si="13"/>
        <v>-3.1957446090301895E-3</v>
      </c>
      <c r="F305">
        <f t="shared" ca="1" si="14"/>
        <v>4.3426273677030238</v>
      </c>
      <c r="G305">
        <f ca="1">S0*EXP(Drift*(A305-$A$11)+Volatility*SUM($F$12:F305))</f>
        <v>21.222560753874813</v>
      </c>
    </row>
    <row r="306" spans="1:7" x14ac:dyDescent="0.25">
      <c r="A306" s="1" t="str">
        <f>MID('Filter Data'!A297,2,LEN('Filter Data'!A297)-2)</f>
        <v>08-Sep-2021</v>
      </c>
      <c r="B306">
        <f>'Filter Data'!S297</f>
        <v>15.905900000000001</v>
      </c>
      <c r="C306">
        <f t="shared" si="12"/>
        <v>-9.8911906777551482E-3</v>
      </c>
      <c r="D306">
        <f>C306-SET_TRI!C307</f>
        <v>-1.1549125488665709E-2</v>
      </c>
      <c r="E306">
        <f t="shared" si="13"/>
        <v>-6.5521268121155919E-3</v>
      </c>
      <c r="F306">
        <f t="shared" ca="1" si="14"/>
        <v>-0.41771105734169922</v>
      </c>
      <c r="G306">
        <f ca="1">S0*EXP(Drift*(A306-$A$11)+Volatility*SUM($F$12:F306))</f>
        <v>21.152191996219308</v>
      </c>
    </row>
    <row r="307" spans="1:7" x14ac:dyDescent="0.25">
      <c r="A307" s="1" t="str">
        <f>MID('Filter Data'!A298,2,LEN('Filter Data'!A298)-2)</f>
        <v>09-Sep-2021</v>
      </c>
      <c r="B307">
        <f>'Filter Data'!S298</f>
        <v>15.901899999999999</v>
      </c>
      <c r="C307">
        <f t="shared" si="12"/>
        <v>-2.5147901093313399E-4</v>
      </c>
      <c r="D307">
        <f>C307-SET_TRI!C308</f>
        <v>1.021728160478593E-2</v>
      </c>
      <c r="E307">
        <f t="shared" si="13"/>
        <v>-3.6668601609373477E-3</v>
      </c>
      <c r="F307">
        <f t="shared" ca="1" si="14"/>
        <v>-1.0974299097825284</v>
      </c>
      <c r="G307">
        <f ca="1">S0*EXP(Drift*(A307-$A$11)+Volatility*SUM($F$12:F307))</f>
        <v>20.942097068352844</v>
      </c>
    </row>
    <row r="308" spans="1:7" x14ac:dyDescent="0.25">
      <c r="A308" s="1" t="str">
        <f>MID('Filter Data'!A299,2,LEN('Filter Data'!A299)-2)</f>
        <v>13-Sep-2021</v>
      </c>
      <c r="B308">
        <f>'Filter Data'!S299</f>
        <v>15.824299999999999</v>
      </c>
      <c r="C308">
        <f t="shared" si="12"/>
        <v>-4.8799200095586276E-3</v>
      </c>
      <c r="D308">
        <f>C308-SET_TRI!C309</f>
        <v>-4.533637915029449E-3</v>
      </c>
      <c r="E308">
        <f t="shared" si="13"/>
        <v>-3.717867943368237E-3</v>
      </c>
      <c r="F308">
        <f t="shared" ca="1" si="14"/>
        <v>2.4902886511453524</v>
      </c>
      <c r="G308">
        <f ca="1">S0*EXP(Drift*(A308-$A$11)+Volatility*SUM($F$12:F308))</f>
        <v>21.525827367988477</v>
      </c>
    </row>
    <row r="309" spans="1:7" x14ac:dyDescent="0.25">
      <c r="A309" s="1" t="str">
        <f>MID('Filter Data'!A300,2,LEN('Filter Data'!A300)-2)</f>
        <v>14-Sep-2021</v>
      </c>
      <c r="B309">
        <f>'Filter Data'!S300</f>
        <v>15.8088</v>
      </c>
      <c r="C309">
        <f t="shared" si="12"/>
        <v>-9.7950620248601233E-4</v>
      </c>
      <c r="D309">
        <f>C309-SET_TRI!C310</f>
        <v>6.0978459719332467E-3</v>
      </c>
      <c r="E309">
        <f t="shared" si="13"/>
        <v>-3.1165642301611363E-3</v>
      </c>
      <c r="F309">
        <f t="shared" ca="1" si="14"/>
        <v>0.5821851477916975</v>
      </c>
      <c r="G309">
        <f ca="1">S0*EXP(Drift*(A309-$A$11)+Volatility*SUM($F$12:F309))</f>
        <v>21.665708301087605</v>
      </c>
    </row>
    <row r="310" spans="1:7" x14ac:dyDescent="0.25">
      <c r="A310" s="1" t="str">
        <f>MID('Filter Data'!A301,2,LEN('Filter Data'!A301)-2)</f>
        <v>15-Sep-2021</v>
      </c>
      <c r="B310">
        <f>'Filter Data'!S301</f>
        <v>15.679500000000001</v>
      </c>
      <c r="C310">
        <f t="shared" si="12"/>
        <v>-8.1789889175648278E-3</v>
      </c>
      <c r="D310">
        <f>C310-SET_TRI!C311</f>
        <v>-9.5604383969146479E-3</v>
      </c>
      <c r="E310">
        <f t="shared" si="13"/>
        <v>-5.4570447059353339E-3</v>
      </c>
      <c r="F310">
        <f t="shared" ca="1" si="14"/>
        <v>0.72807223994834203</v>
      </c>
      <c r="G310">
        <f ca="1">S0*EXP(Drift*(A310-$A$11)+Volatility*SUM($F$12:F310))</f>
        <v>21.837695659854454</v>
      </c>
    </row>
    <row r="311" spans="1:7" x14ac:dyDescent="0.25">
      <c r="A311" s="1" t="str">
        <f>MID('Filter Data'!A302,2,LEN('Filter Data'!A302)-2)</f>
        <v>16-Sep-2021</v>
      </c>
      <c r="B311">
        <f>'Filter Data'!S302</f>
        <v>15.786899999999999</v>
      </c>
      <c r="C311">
        <f t="shared" si="12"/>
        <v>6.8497082177364317E-3</v>
      </c>
      <c r="D311">
        <f>C311-SET_TRI!C312</f>
        <v>4.0435681469972087E-3</v>
      </c>
      <c r="E311">
        <f t="shared" si="13"/>
        <v>5.3501236396671066E-3</v>
      </c>
      <c r="F311">
        <f t="shared" ca="1" si="14"/>
        <v>0.67289900969994354</v>
      </c>
      <c r="G311">
        <f ca="1">S0*EXP(Drift*(A311-$A$11)+Volatility*SUM($F$12:F311))</f>
        <v>21.999150747030981</v>
      </c>
    </row>
    <row r="312" spans="1:7" x14ac:dyDescent="0.25">
      <c r="A312" s="1" t="str">
        <f>MID('Filter Data'!A303,2,LEN('Filter Data'!A303)-2)</f>
        <v>23-Sep-2021</v>
      </c>
      <c r="B312">
        <f>'Filter Data'!S303</f>
        <v>15.799899999999999</v>
      </c>
      <c r="C312">
        <f t="shared" si="12"/>
        <v>8.2346755854536993E-4</v>
      </c>
      <c r="D312">
        <f>C312-SET_TRI!C313</f>
        <v>-2.4440299756070738E-3</v>
      </c>
      <c r="E312">
        <f t="shared" si="13"/>
        <v>1.3370827067601101E-3</v>
      </c>
      <c r="F312">
        <f t="shared" ca="1" si="14"/>
        <v>3.5771113621262649</v>
      </c>
      <c r="G312">
        <f ca="1">S0*EXP(Drift*(A312-$A$11)+Volatility*SUM($F$12:F312))</f>
        <v>22.907461698760496</v>
      </c>
    </row>
    <row r="313" spans="1:7" x14ac:dyDescent="0.25">
      <c r="A313" s="1" t="str">
        <f>MID('Filter Data'!A304,2,LEN('Filter Data'!A304)-2)</f>
        <v>27-Sep-2021</v>
      </c>
      <c r="B313">
        <f>'Filter Data'!S304</f>
        <v>15.7041</v>
      </c>
      <c r="C313">
        <f t="shared" si="12"/>
        <v>-6.063329514743687E-3</v>
      </c>
      <c r="D313">
        <f>C313-SET_TRI!C314</f>
        <v>-2.4417506335924332E-4</v>
      </c>
      <c r="E313">
        <f t="shared" si="13"/>
        <v>-6.2323625860250366E-3</v>
      </c>
      <c r="F313">
        <f t="shared" ca="1" si="14"/>
        <v>-0.33261746654405261</v>
      </c>
      <c r="G313">
        <f ca="1">S0*EXP(Drift*(A313-$A$11)+Volatility*SUM($F$12:F313))</f>
        <v>22.903543928632406</v>
      </c>
    </row>
    <row r="314" spans="1:7" x14ac:dyDescent="0.25">
      <c r="A314" s="1" t="str">
        <f>MID('Filter Data'!A305,2,LEN('Filter Data'!A305)-2)</f>
        <v>28-Sep-2021</v>
      </c>
      <c r="B314">
        <f>'Filter Data'!S305</f>
        <v>15.436199999999999</v>
      </c>
      <c r="C314">
        <f t="shared" si="12"/>
        <v>-1.7059239306932643E-2</v>
      </c>
      <c r="D314">
        <f>C314-SET_TRI!C315</f>
        <v>-1.3912435504744842E-2</v>
      </c>
      <c r="E314">
        <f t="shared" si="13"/>
        <v>-1.2986804633240475E-2</v>
      </c>
      <c r="F314">
        <f t="shared" ca="1" si="14"/>
        <v>1.0561461713267581</v>
      </c>
      <c r="G314">
        <f ca="1">S0*EXP(Drift*(A314-$A$11)+Volatility*SUM($F$12:F314))</f>
        <v>23.159695757449544</v>
      </c>
    </row>
    <row r="315" spans="1:7" x14ac:dyDescent="0.25">
      <c r="A315" s="1" t="str">
        <f>MID('Filter Data'!A306,2,LEN('Filter Data'!A306)-2)</f>
        <v>29-Sep-2021</v>
      </c>
      <c r="B315">
        <f>'Filter Data'!S306</f>
        <v>15.5288</v>
      </c>
      <c r="C315">
        <f t="shared" si="12"/>
        <v>5.998885736126826E-3</v>
      </c>
      <c r="D315">
        <f>C315-SET_TRI!C316</f>
        <v>4.2940065486052198E-3</v>
      </c>
      <c r="E315">
        <f t="shared" si="13"/>
        <v>4.4215863378667154E-3</v>
      </c>
      <c r="F315">
        <f t="shared" ca="1" si="14"/>
        <v>5.7932467682176012E-2</v>
      </c>
      <c r="G315">
        <f ca="1">S0*EXP(Drift*(A315-$A$11)+Volatility*SUM($F$12:F315))</f>
        <v>23.190746514327206</v>
      </c>
    </row>
    <row r="316" spans="1:7" x14ac:dyDescent="0.25">
      <c r="A316" s="1" t="str">
        <f>MID('Filter Data'!A307,2,LEN('Filter Data'!A307)-2)</f>
        <v>30-Sep-2021</v>
      </c>
      <c r="B316">
        <f>'Filter Data'!S307</f>
        <v>15.5722</v>
      </c>
      <c r="C316">
        <f t="shared" si="12"/>
        <v>2.7948070681572371E-3</v>
      </c>
      <c r="D316">
        <f>C316-SET_TRI!C317</f>
        <v>1.051885817559527E-2</v>
      </c>
      <c r="E316">
        <f t="shared" si="13"/>
        <v>-7.1415784864838463E-4</v>
      </c>
      <c r="F316">
        <f t="shared" ca="1" si="14"/>
        <v>1.2265380792176526</v>
      </c>
      <c r="G316">
        <f ca="1">S0*EXP(Drift*(A316-$A$11)+Volatility*SUM($F$12:F316))</f>
        <v>23.489299217813244</v>
      </c>
    </row>
    <row r="317" spans="1:7" x14ac:dyDescent="0.25">
      <c r="A317" s="1" t="str">
        <f>MID('Filter Data'!A308,2,LEN('Filter Data'!A308)-2)</f>
        <v>08-Oct-2021</v>
      </c>
      <c r="B317">
        <f>'Filter Data'!S308</f>
        <v>15.5623</v>
      </c>
      <c r="C317">
        <f t="shared" si="12"/>
        <v>-6.3574832072539654E-4</v>
      </c>
      <c r="D317">
        <f>C317-SET_TRI!C318</f>
        <v>-2.2790245940318945E-2</v>
      </c>
      <c r="E317">
        <f t="shared" si="13"/>
        <v>6.1916050765274417E-3</v>
      </c>
      <c r="F317">
        <f t="shared" ca="1" si="14"/>
        <v>-0.18859711447304461</v>
      </c>
      <c r="G317">
        <f ca="1">S0*EXP(Drift*(A317-$A$11)+Volatility*SUM($F$12:F317))</f>
        <v>23.591198914704169</v>
      </c>
    </row>
    <row r="318" spans="1:7" x14ac:dyDescent="0.25">
      <c r="A318" s="1" t="str">
        <f>MID('Filter Data'!A309,2,LEN('Filter Data'!A309)-2)</f>
        <v>12-Oct-2021</v>
      </c>
      <c r="B318">
        <f>'Filter Data'!S309</f>
        <v>15.525600000000001</v>
      </c>
      <c r="C318">
        <f t="shared" si="12"/>
        <v>-2.3582632387243356E-3</v>
      </c>
      <c r="D318">
        <f>C318-SET_TRI!C319</f>
        <v>-6.6937190051177646E-3</v>
      </c>
      <c r="E318">
        <f t="shared" si="13"/>
        <v>-5.2590537104396044E-4</v>
      </c>
      <c r="F318">
        <f t="shared" ca="1" si="14"/>
        <v>2.9643203857786293</v>
      </c>
      <c r="G318">
        <f ca="1">S0*EXP(Drift*(A318-$A$11)+Volatility*SUM($F$12:F318))</f>
        <v>24.361673717951867</v>
      </c>
    </row>
    <row r="319" spans="1:7" x14ac:dyDescent="0.25">
      <c r="A319" s="1" t="str">
        <f>MID('Filter Data'!A310,2,LEN('Filter Data'!A310)-2)</f>
        <v>18-Oct-2021</v>
      </c>
      <c r="B319">
        <f>'Filter Data'!S310</f>
        <v>15.736700000000001</v>
      </c>
      <c r="C319">
        <f t="shared" si="12"/>
        <v>1.3596898026485293E-2</v>
      </c>
      <c r="D319">
        <f>C319-SET_TRI!C320</f>
        <v>1.2174056200052403E-2</v>
      </c>
      <c r="E319">
        <f t="shared" si="13"/>
        <v>9.5743001523340664E-3</v>
      </c>
      <c r="F319">
        <f t="shared" ca="1" si="14"/>
        <v>1.2649968912557579</v>
      </c>
      <c r="G319">
        <f ca="1">S0*EXP(Drift*(A319-$A$11)+Volatility*SUM($F$12:F319))</f>
        <v>24.780082902083613</v>
      </c>
    </row>
    <row r="320" spans="1:7" x14ac:dyDescent="0.25">
      <c r="A320" s="1" t="str">
        <f>MID('Filter Data'!A311,2,LEN('Filter Data'!A311)-2)</f>
        <v>19-Oct-2021</v>
      </c>
      <c r="B320">
        <f>'Filter Data'!S311</f>
        <v>15.8081</v>
      </c>
      <c r="C320">
        <f t="shared" si="12"/>
        <v>4.5371647168719487E-3</v>
      </c>
      <c r="D320">
        <f>C320-SET_TRI!C321</f>
        <v>1.3665394233380351E-2</v>
      </c>
      <c r="E320">
        <f t="shared" si="13"/>
        <v>5.1782116578096352E-5</v>
      </c>
      <c r="F320">
        <f t="shared" ca="1" si="14"/>
        <v>-0.27794433379293099</v>
      </c>
      <c r="G320">
        <f ca="1">S0*EXP(Drift*(A320-$A$11)+Volatility*SUM($F$12:F320))</f>
        <v>24.731768951155722</v>
      </c>
    </row>
    <row r="321" spans="1:7" x14ac:dyDescent="0.25">
      <c r="A321" s="1" t="str">
        <f>MID('Filter Data'!A312,2,LEN('Filter Data'!A312)-2)</f>
        <v>21-Oct-2021</v>
      </c>
      <c r="B321">
        <f>'Filter Data'!S312</f>
        <v>15.839600000000001</v>
      </c>
      <c r="C321">
        <f t="shared" si="12"/>
        <v>1.9926493379976845E-3</v>
      </c>
      <c r="D321">
        <f>C321-SET_TRI!C322</f>
        <v>-4.9190710358104385E-3</v>
      </c>
      <c r="E321">
        <f t="shared" si="13"/>
        <v>3.2743071255340842E-3</v>
      </c>
      <c r="F321">
        <f t="shared" ca="1" si="14"/>
        <v>0.71687107482733348</v>
      </c>
      <c r="G321">
        <f ca="1">S0*EXP(Drift*(A321-$A$11)+Volatility*SUM($F$12:F321))</f>
        <v>24.944611948481057</v>
      </c>
    </row>
    <row r="322" spans="1:7" x14ac:dyDescent="0.25">
      <c r="A322" s="1" t="str">
        <f>MID('Filter Data'!A313,2,LEN('Filter Data'!A313)-2)</f>
        <v>25-Oct-2021</v>
      </c>
      <c r="B322">
        <f>'Filter Data'!S313</f>
        <v>15.8247</v>
      </c>
      <c r="C322">
        <f t="shared" si="12"/>
        <v>-9.4068032021015684E-4</v>
      </c>
      <c r="D322">
        <f>C322-SET_TRI!C323</f>
        <v>5.1308066376646189E-3</v>
      </c>
      <c r="E322">
        <f t="shared" si="13"/>
        <v>-2.7776514303136952E-3</v>
      </c>
      <c r="F322">
        <f t="shared" ca="1" si="14"/>
        <v>-1.740581661885259</v>
      </c>
      <c r="G322">
        <f ca="1">S0*EXP(Drift*(A322-$A$11)+Volatility*SUM($F$12:F322))</f>
        <v>24.598596863441031</v>
      </c>
    </row>
    <row r="323" spans="1:7" x14ac:dyDescent="0.25">
      <c r="A323" s="1" t="str">
        <f>MID('Filter Data'!A314,2,LEN('Filter Data'!A314)-2)</f>
        <v>26-Oct-2021</v>
      </c>
      <c r="B323">
        <f>'Filter Data'!S314</f>
        <v>15.9353</v>
      </c>
      <c r="C323">
        <f t="shared" si="12"/>
        <v>6.9890740424778863E-3</v>
      </c>
      <c r="D323">
        <f>C323-SET_TRI!C324</f>
        <v>5.7386244454061403E-3</v>
      </c>
      <c r="E323">
        <f t="shared" si="13"/>
        <v>4.963487882389624E-3</v>
      </c>
      <c r="F323">
        <f t="shared" ca="1" si="14"/>
        <v>-2.0002265652218036</v>
      </c>
      <c r="G323">
        <f ca="1">S0*EXP(Drift*(A323-$A$11)+Volatility*SUM($F$12:F323))</f>
        <v>24.13975865457396</v>
      </c>
    </row>
    <row r="324" spans="1:7" x14ac:dyDescent="0.25">
      <c r="A324" s="1" t="str">
        <f>MID('Filter Data'!A315,2,LEN('Filter Data'!A315)-2)</f>
        <v>27-Oct-2021</v>
      </c>
      <c r="B324">
        <f>'Filter Data'!S315</f>
        <v>15.904299999999999</v>
      </c>
      <c r="C324">
        <f t="shared" si="12"/>
        <v>-1.9453665760921089E-3</v>
      </c>
      <c r="D324">
        <f>C324-SET_TRI!C325</f>
        <v>4.8849222218186692E-3</v>
      </c>
      <c r="E324">
        <f t="shared" si="13"/>
        <v>-3.7060360365984198E-3</v>
      </c>
      <c r="F324">
        <f t="shared" ca="1" si="14"/>
        <v>-0.35877308815623299</v>
      </c>
      <c r="G324">
        <f ca="1">S0*EXP(Drift*(A324-$A$11)+Volatility*SUM($F$12:F324))</f>
        <v>24.073617254447544</v>
      </c>
    </row>
    <row r="325" spans="1:7" x14ac:dyDescent="0.25">
      <c r="A325" s="1" t="str">
        <f>MID('Filter Data'!A316,2,LEN('Filter Data'!A316)-2)</f>
        <v>28-Oct-2021</v>
      </c>
      <c r="B325">
        <f>'Filter Data'!S316</f>
        <v>15.993600000000001</v>
      </c>
      <c r="C325">
        <f t="shared" si="12"/>
        <v>5.6148337242130425E-3</v>
      </c>
      <c r="D325">
        <f>C325-SET_TRI!C326</f>
        <v>6.2744610447410011E-3</v>
      </c>
      <c r="E325">
        <f t="shared" si="13"/>
        <v>3.4229693707583738E-3</v>
      </c>
      <c r="F325">
        <f t="shared" ca="1" si="14"/>
        <v>-0.88752609127845339</v>
      </c>
      <c r="G325">
        <f ca="1">S0*EXP(Drift*(A325-$A$11)+Volatility*SUM($F$12:F325))</f>
        <v>23.883582263019452</v>
      </c>
    </row>
    <row r="326" spans="1:7" x14ac:dyDescent="0.25">
      <c r="A326" s="1" t="str">
        <f>MID('Filter Data'!A317,2,LEN('Filter Data'!A317)-2)</f>
        <v>02-Nov-2021</v>
      </c>
      <c r="B326">
        <f>'Filter Data'!S317</f>
        <v>16.171900000000001</v>
      </c>
      <c r="C326">
        <f t="shared" si="12"/>
        <v>1.1148209283713493E-2</v>
      </c>
      <c r="D326">
        <f>C326-SET_TRI!C327</f>
        <v>1.2727573848715227E-2</v>
      </c>
      <c r="E326">
        <f t="shared" si="13"/>
        <v>6.95384651942538E-3</v>
      </c>
      <c r="F326">
        <f t="shared" ca="1" si="14"/>
        <v>0.29894030599824817</v>
      </c>
      <c r="G326">
        <f ca="1">S0*EXP(Drift*(A326-$A$11)+Volatility*SUM($F$12:F326))</f>
        <v>24.046304786159613</v>
      </c>
    </row>
    <row r="327" spans="1:7" x14ac:dyDescent="0.25">
      <c r="A327" s="1" t="str">
        <f>MID('Filter Data'!A318,2,LEN('Filter Data'!A318)-2)</f>
        <v>03-Nov-2021</v>
      </c>
      <c r="B327">
        <f>'Filter Data'!S318</f>
        <v>16.193300000000001</v>
      </c>
      <c r="C327">
        <f t="shared" si="12"/>
        <v>1.3232829784997349E-3</v>
      </c>
      <c r="D327">
        <f>C327-SET_TRI!C328</f>
        <v>3.8798290847102809E-3</v>
      </c>
      <c r="E327">
        <f t="shared" si="13"/>
        <v>-1.2549089441362305E-4</v>
      </c>
      <c r="F327">
        <f t="shared" ca="1" si="14"/>
        <v>0.96691058009912101</v>
      </c>
      <c r="G327">
        <f ca="1">S0*EXP(Drift*(A327-$A$11)+Volatility*SUM($F$12:F327))</f>
        <v>24.293983586270674</v>
      </c>
    </row>
    <row r="328" spans="1:7" x14ac:dyDescent="0.25">
      <c r="A328" s="1" t="str">
        <f>MID('Filter Data'!A319,2,LEN('Filter Data'!A319)-2)</f>
        <v>08-Nov-2021</v>
      </c>
      <c r="B328">
        <f>'Filter Data'!S319</f>
        <v>16.299199999999999</v>
      </c>
      <c r="C328">
        <f t="shared" si="12"/>
        <v>6.5397417450425996E-3</v>
      </c>
      <c r="D328">
        <f>C328-SET_TRI!C329</f>
        <v>-1.2566841338450558E-3</v>
      </c>
      <c r="E328">
        <f t="shared" si="13"/>
        <v>6.6849055375373797E-3</v>
      </c>
      <c r="F328">
        <f t="shared" ca="1" si="14"/>
        <v>3.8227156100903135</v>
      </c>
      <c r="G328">
        <f ca="1">S0*EXP(Drift*(A328-$A$11)+Volatility*SUM($F$12:F328))</f>
        <v>25.318874775298983</v>
      </c>
    </row>
    <row r="329" spans="1:7" x14ac:dyDescent="0.25">
      <c r="A329" s="1" t="str">
        <f>MID('Filter Data'!A320,2,LEN('Filter Data'!A320)-2)</f>
        <v>09-Nov-2021</v>
      </c>
      <c r="B329">
        <f>'Filter Data'!S320</f>
        <v>16.187899999999999</v>
      </c>
      <c r="C329">
        <f t="shared" si="12"/>
        <v>-6.8285560027485986E-3</v>
      </c>
      <c r="D329">
        <f>C329-SET_TRI!C330</f>
        <v>-7.1414974737522997E-3</v>
      </c>
      <c r="E329">
        <f t="shared" si="13"/>
        <v>-4.8572457102332104E-3</v>
      </c>
      <c r="F329">
        <f t="shared" ca="1" si="14"/>
        <v>0.99723871461640567</v>
      </c>
      <c r="G329">
        <f ca="1">S0*EXP(Drift*(A329-$A$11)+Volatility*SUM($F$12:F329))</f>
        <v>25.587264594906891</v>
      </c>
    </row>
    <row r="330" spans="1:7" x14ac:dyDescent="0.25">
      <c r="A330" s="1" t="str">
        <f>MID('Filter Data'!A321,2,LEN('Filter Data'!A321)-2)</f>
        <v>10-Nov-2021</v>
      </c>
      <c r="B330">
        <f>'Filter Data'!S321</f>
        <v>16.256799999999998</v>
      </c>
      <c r="C330">
        <f t="shared" si="12"/>
        <v>4.2562654822428667E-3</v>
      </c>
      <c r="D330">
        <f>C330-SET_TRI!C331</f>
        <v>5.5334617682435226E-3</v>
      </c>
      <c r="E330">
        <f t="shared" si="13"/>
        <v>2.294344400925187E-3</v>
      </c>
      <c r="F330">
        <f t="shared" ca="1" si="14"/>
        <v>8.2071074961020132E-2</v>
      </c>
      <c r="G330">
        <f ca="1">S0*EXP(Drift*(A330-$A$11)+Volatility*SUM($F$12:F330))</f>
        <v>25.627631479866153</v>
      </c>
    </row>
    <row r="331" spans="1:7" x14ac:dyDescent="0.25">
      <c r="A331" s="1" t="str">
        <f>MID('Filter Data'!A322,2,LEN('Filter Data'!A322)-2)</f>
        <v>12-Nov-2021</v>
      </c>
      <c r="B331">
        <f>'Filter Data'!S322</f>
        <v>16.308</v>
      </c>
      <c r="C331">
        <f t="shared" si="12"/>
        <v>3.1494513065302809E-3</v>
      </c>
      <c r="D331">
        <f>C331-SET_TRI!C332</f>
        <v>2.8312355423201346E-3</v>
      </c>
      <c r="E331">
        <f t="shared" si="13"/>
        <v>2.0260718542681917E-3</v>
      </c>
      <c r="F331">
        <f t="shared" ca="1" si="14"/>
        <v>2.4835507323943564</v>
      </c>
      <c r="G331">
        <f ca="1">S0*EXP(Drift*(A331-$A$11)+Volatility*SUM($F$12:F331))</f>
        <v>26.299580986214423</v>
      </c>
    </row>
    <row r="332" spans="1:7" x14ac:dyDescent="0.25">
      <c r="A332" s="1" t="str">
        <f>MID('Filter Data'!A323,2,LEN('Filter Data'!A323)-2)</f>
        <v>15-Nov-2021</v>
      </c>
      <c r="B332">
        <f>'Filter Data'!S323</f>
        <v>16.332699999999999</v>
      </c>
      <c r="C332">
        <f t="shared" si="12"/>
        <v>1.5145940642628942E-3</v>
      </c>
      <c r="D332">
        <f>C332-SET_TRI!C333</f>
        <v>-3.0573082705983609E-3</v>
      </c>
      <c r="E332">
        <f t="shared" si="13"/>
        <v>2.2185187341649606E-3</v>
      </c>
      <c r="F332">
        <f t="shared" ca="1" si="14"/>
        <v>0.5280711209633514</v>
      </c>
      <c r="G332">
        <f ca="1">S0*EXP(Drift*(A332-$A$11)+Volatility*SUM($F$12:F332))</f>
        <v>26.497336117108144</v>
      </c>
    </row>
    <row r="333" spans="1:7" x14ac:dyDescent="0.25">
      <c r="A333" s="1" t="str">
        <f>MID('Filter Data'!A324,2,LEN('Filter Data'!A324)-2)</f>
        <v>16-Nov-2021</v>
      </c>
      <c r="B333">
        <f>'Filter Data'!S324</f>
        <v>16.286200000000001</v>
      </c>
      <c r="C333">
        <f t="shared" ref="C333:C396" si="15">(B333-B332)/B332</f>
        <v>-2.8470491712942877E-3</v>
      </c>
      <c r="D333">
        <f>C333-SET_TRI!C334</f>
        <v>-5.3368416160210789E-3</v>
      </c>
      <c r="E333">
        <f t="shared" ref="E333:E396" si="16">C333-($B$4+$B$5*D333)</f>
        <v>-1.4357508601257033E-3</v>
      </c>
      <c r="F333">
        <f t="shared" ref="F333:F396" ca="1" si="17">SQRT(A333-A332)*_xlfn.NORM.INV(RAND(),0,1)</f>
        <v>0.92061481294455638</v>
      </c>
      <c r="G333">
        <f ca="1">S0*EXP(Drift*(A333-$A$11)+Volatility*SUM($F$12:F333))</f>
        <v>26.758118426936186</v>
      </c>
    </row>
    <row r="334" spans="1:7" x14ac:dyDescent="0.25">
      <c r="A334" s="1" t="str">
        <f>MID('Filter Data'!A325,2,LEN('Filter Data'!A325)-2)</f>
        <v>17-Nov-2021</v>
      </c>
      <c r="B334">
        <f>'Filter Data'!S325</f>
        <v>16.302499999999998</v>
      </c>
      <c r="C334">
        <f t="shared" si="15"/>
        <v>1.0008473431492636E-3</v>
      </c>
      <c r="D334">
        <f>C334-SET_TRI!C335</f>
        <v>9.9689883953351472E-4</v>
      </c>
      <c r="E334">
        <f t="shared" si="16"/>
        <v>4.4669028693787539E-4</v>
      </c>
      <c r="F334">
        <f t="shared" ca="1" si="17"/>
        <v>-0.29078876566371048</v>
      </c>
      <c r="G334">
        <f ca="1">S0*EXP(Drift*(A334-$A$11)+Volatility*SUM($F$12:F334))</f>
        <v>26.702586629005221</v>
      </c>
    </row>
    <row r="335" spans="1:7" x14ac:dyDescent="0.25">
      <c r="A335" s="1" t="str">
        <f>MID('Filter Data'!A326,2,LEN('Filter Data'!A326)-2)</f>
        <v>18-Nov-2021</v>
      </c>
      <c r="B335">
        <f>'Filter Data'!S326</f>
        <v>16.185600000000001</v>
      </c>
      <c r="C335">
        <f t="shared" si="15"/>
        <v>-7.1706793436587994E-3</v>
      </c>
      <c r="D335">
        <f>C335-SET_TRI!C336</f>
        <v>-9.8684837868925467E-3</v>
      </c>
      <c r="E335">
        <f t="shared" si="16"/>
        <v>-4.3531439928948083E-3</v>
      </c>
      <c r="F335">
        <f t="shared" ca="1" si="17"/>
        <v>-0.40532466769103936</v>
      </c>
      <c r="G335">
        <f ca="1">S0*EXP(Drift*(A335-$A$11)+Volatility*SUM($F$12:F335))</f>
        <v>26.617278095740648</v>
      </c>
    </row>
    <row r="336" spans="1:7" x14ac:dyDescent="0.25">
      <c r="A336" s="1" t="str">
        <f>MID('Filter Data'!A327,2,LEN('Filter Data'!A327)-2)</f>
        <v>22-Nov-2021</v>
      </c>
      <c r="B336">
        <f>'Filter Data'!S327</f>
        <v>16.104800000000001</v>
      </c>
      <c r="C336">
        <f t="shared" si="15"/>
        <v>-4.9920917358639762E-3</v>
      </c>
      <c r="D336">
        <f>C336-SET_TRI!C337</f>
        <v>-5.4439616800150492E-3</v>
      </c>
      <c r="E336">
        <f t="shared" si="16"/>
        <v>-3.5475524502335486E-3</v>
      </c>
      <c r="F336">
        <f t="shared" ca="1" si="17"/>
        <v>-3.9401550878194098</v>
      </c>
      <c r="G336">
        <f ca="1">S0*EXP(Drift*(A336-$A$11)+Volatility*SUM($F$12:F336))</f>
        <v>25.6883429810247</v>
      </c>
    </row>
    <row r="337" spans="1:7" x14ac:dyDescent="0.25">
      <c r="A337" s="1" t="str">
        <f>MID('Filter Data'!A328,2,LEN('Filter Data'!A328)-2)</f>
        <v>23-Nov-2021</v>
      </c>
      <c r="B337">
        <f>'Filter Data'!S328</f>
        <v>15.972899999999999</v>
      </c>
      <c r="C337">
        <f t="shared" si="15"/>
        <v>-8.1901048134718647E-3</v>
      </c>
      <c r="D337">
        <f>C337-SET_TRI!C338</f>
        <v>-6.2486304737995081E-3</v>
      </c>
      <c r="E337">
        <f t="shared" si="16"/>
        <v>-6.4958646424317975E-3</v>
      </c>
      <c r="F337">
        <f t="shared" ca="1" si="17"/>
        <v>1.2487065212748181</v>
      </c>
      <c r="G337">
        <f ca="1">S0*EXP(Drift*(A337-$A$11)+Volatility*SUM($F$12:F337))</f>
        <v>26.024702212499648</v>
      </c>
    </row>
    <row r="338" spans="1:7" x14ac:dyDescent="0.25">
      <c r="A338" s="1" t="str">
        <f>MID('Filter Data'!A329,2,LEN('Filter Data'!A329)-2)</f>
        <v>24-Nov-2021</v>
      </c>
      <c r="B338">
        <f>'Filter Data'!S329</f>
        <v>16.007400000000001</v>
      </c>
      <c r="C338">
        <f t="shared" si="15"/>
        <v>2.1599083447590172E-3</v>
      </c>
      <c r="D338">
        <f>C338-SET_TRI!C339</f>
        <v>2.0578392954211534E-4</v>
      </c>
      <c r="E338">
        <f t="shared" si="16"/>
        <v>1.8512461990145231E-3</v>
      </c>
      <c r="F338">
        <f t="shared" ca="1" si="17"/>
        <v>0.52623007054728588</v>
      </c>
      <c r="G338">
        <f ca="1">S0*EXP(Drift*(A338-$A$11)+Volatility*SUM($F$12:F338))</f>
        <v>26.17945908663641</v>
      </c>
    </row>
    <row r="339" spans="1:7" x14ac:dyDescent="0.25">
      <c r="A339" s="1" t="str">
        <f>MID('Filter Data'!A330,2,LEN('Filter Data'!A330)-2)</f>
        <v>26-Nov-2021</v>
      </c>
      <c r="B339">
        <f>'Filter Data'!S330</f>
        <v>15.5364</v>
      </c>
      <c r="C339">
        <f t="shared" si="15"/>
        <v>-2.9423891450204284E-2</v>
      </c>
      <c r="D339">
        <f>C339-SET_TRI!C340</f>
        <v>-1.970919879316517E-3</v>
      </c>
      <c r="E339">
        <f t="shared" si="16"/>
        <v>-2.9057089513651928E-2</v>
      </c>
      <c r="F339">
        <f t="shared" ca="1" si="17"/>
        <v>1.804276675370003</v>
      </c>
      <c r="G339">
        <f ca="1">S0*EXP(Drift*(A339-$A$11)+Volatility*SUM($F$12:F339))</f>
        <v>26.687636579631146</v>
      </c>
    </row>
    <row r="340" spans="1:7" x14ac:dyDescent="0.25">
      <c r="A340" s="1" t="str">
        <f>MID('Filter Data'!A331,2,LEN('Filter Data'!A331)-2)</f>
        <v>29-Nov-2021</v>
      </c>
      <c r="B340">
        <f>'Filter Data'!S331</f>
        <v>15.608700000000001</v>
      </c>
      <c r="C340">
        <f t="shared" si="15"/>
        <v>4.6535877037151624E-3</v>
      </c>
      <c r="D340">
        <f>C340-SET_TRI!C341</f>
        <v>1.884292182489513E-2</v>
      </c>
      <c r="E340">
        <f t="shared" si="16"/>
        <v>-1.4384599416511091E-3</v>
      </c>
      <c r="F340">
        <f t="shared" ca="1" si="17"/>
        <v>0.10707548587103159</v>
      </c>
      <c r="G340">
        <f ca="1">S0*EXP(Drift*(A340-$A$11)+Volatility*SUM($F$12:F340))</f>
        <v>26.77760870825243</v>
      </c>
    </row>
    <row r="341" spans="1:7" x14ac:dyDescent="0.25">
      <c r="A341" s="1" t="str">
        <f>MID('Filter Data'!A332,2,LEN('Filter Data'!A332)-2)</f>
        <v>30-Nov-2021</v>
      </c>
      <c r="B341">
        <f>'Filter Data'!S332</f>
        <v>15.471</v>
      </c>
      <c r="C341">
        <f t="shared" si="15"/>
        <v>-8.8220031136481952E-3</v>
      </c>
      <c r="D341">
        <f>C341-SET_TRI!C342</f>
        <v>5.0973912561917134E-3</v>
      </c>
      <c r="E341">
        <f t="shared" si="16"/>
        <v>-1.064860492596793E-2</v>
      </c>
      <c r="F341">
        <f t="shared" ca="1" si="17"/>
        <v>0.89553711421910942</v>
      </c>
      <c r="G341">
        <f ca="1">S0*EXP(Drift*(A341-$A$11)+Volatility*SUM($F$12:F341))</f>
        <v>27.03450487018457</v>
      </c>
    </row>
    <row r="342" spans="1:7" x14ac:dyDescent="0.25">
      <c r="A342" s="1" t="str">
        <f>MID('Filter Data'!A333,2,LEN('Filter Data'!A333)-2)</f>
        <v>01-Dec-2021</v>
      </c>
      <c r="B342">
        <f>'Filter Data'!S333</f>
        <v>15.6836</v>
      </c>
      <c r="C342">
        <f t="shared" si="15"/>
        <v>1.374183957080991E-2</v>
      </c>
      <c r="D342">
        <f>C342-SET_TRI!C343</f>
        <v>1.1723743209089005E-4</v>
      </c>
      <c r="E342">
        <f t="shared" si="16"/>
        <v>1.3460654741178928E-2</v>
      </c>
      <c r="F342">
        <f t="shared" ca="1" si="17"/>
        <v>0.43434693138848435</v>
      </c>
      <c r="G342">
        <f ca="1">S0*EXP(Drift*(A342-$A$11)+Volatility*SUM($F$12:F342))</f>
        <v>27.170790637539788</v>
      </c>
    </row>
    <row r="343" spans="1:7" x14ac:dyDescent="0.25">
      <c r="A343" s="1" t="str">
        <f>MID('Filter Data'!A334,2,LEN('Filter Data'!A334)-2)</f>
        <v>02-Dec-2021</v>
      </c>
      <c r="B343">
        <f>'Filter Data'!S334</f>
        <v>15.5913</v>
      </c>
      <c r="C343">
        <f t="shared" si="15"/>
        <v>-5.8851284143946435E-3</v>
      </c>
      <c r="D343">
        <f>C343-SET_TRI!C344</f>
        <v>-5.9138802165164071E-3</v>
      </c>
      <c r="E343">
        <f t="shared" si="16"/>
        <v>-4.2947663063294967E-3</v>
      </c>
      <c r="F343">
        <f t="shared" ca="1" si="17"/>
        <v>-0.22332137290560874</v>
      </c>
      <c r="G343">
        <f ca="1">S0*EXP(Drift*(A343-$A$11)+Volatility*SUM($F$12:F343))</f>
        <v>27.132335008786839</v>
      </c>
    </row>
    <row r="344" spans="1:7" x14ac:dyDescent="0.25">
      <c r="A344" s="1" t="str">
        <f>MID('Filter Data'!A335,2,LEN('Filter Data'!A335)-2)</f>
        <v>03-Dec-2021</v>
      </c>
      <c r="B344">
        <f>'Filter Data'!S335</f>
        <v>15.4838</v>
      </c>
      <c r="C344">
        <f t="shared" si="15"/>
        <v>-6.8948708574653765E-3</v>
      </c>
      <c r="D344">
        <f>C344-SET_TRI!C345</f>
        <v>-2.5904390999593107E-3</v>
      </c>
      <c r="E344">
        <f t="shared" si="16"/>
        <v>-6.3358227456944572E-3</v>
      </c>
      <c r="F344">
        <f t="shared" ca="1" si="17"/>
        <v>0.10585592230907179</v>
      </c>
      <c r="G344">
        <f ca="1">S0*EXP(Drift*(A344-$A$11)+Volatility*SUM($F$12:F344))</f>
        <v>27.181474156829896</v>
      </c>
    </row>
    <row r="345" spans="1:7" x14ac:dyDescent="0.25">
      <c r="A345" s="1" t="str">
        <f>MID('Filter Data'!A336,2,LEN('Filter Data'!A336)-2)</f>
        <v>07-Dec-2021</v>
      </c>
      <c r="B345">
        <f>'Filter Data'!S336</f>
        <v>15.9855</v>
      </c>
      <c r="C345">
        <f t="shared" si="15"/>
        <v>3.240160684069799E-2</v>
      </c>
      <c r="D345">
        <f>C345-SET_TRI!C346</f>
        <v>1.7358623943106104E-2</v>
      </c>
      <c r="E345">
        <f t="shared" si="16"/>
        <v>2.6770159256073789E-2</v>
      </c>
      <c r="F345">
        <f t="shared" ca="1" si="17"/>
        <v>-1.5938448491104553</v>
      </c>
      <c r="G345">
        <f ca="1">S0*EXP(Drift*(A345-$A$11)+Volatility*SUM($F$12:F345))</f>
        <v>26.84300204832056</v>
      </c>
    </row>
    <row r="346" spans="1:7" x14ac:dyDescent="0.25">
      <c r="A346" s="1" t="str">
        <f>MID('Filter Data'!A337,2,LEN('Filter Data'!A337)-2)</f>
        <v>08-Dec-2021</v>
      </c>
      <c r="B346">
        <f>'Filter Data'!S337</f>
        <v>15.893000000000001</v>
      </c>
      <c r="C346">
        <f t="shared" si="15"/>
        <v>-5.7864940101967008E-3</v>
      </c>
      <c r="D346">
        <f>C346-SET_TRI!C347</f>
        <v>-1.2546799819040864E-2</v>
      </c>
      <c r="E346">
        <f t="shared" si="16"/>
        <v>-2.1378367247930929E-3</v>
      </c>
      <c r="F346">
        <f t="shared" ca="1" si="17"/>
        <v>0.11496294143746388</v>
      </c>
      <c r="G346">
        <f ca="1">S0*EXP(Drift*(A346-$A$11)+Volatility*SUM($F$12:F346))</f>
        <v>26.894017226431178</v>
      </c>
    </row>
    <row r="347" spans="1:7" x14ac:dyDescent="0.25">
      <c r="A347" s="1" t="str">
        <f>MID('Filter Data'!A338,2,LEN('Filter Data'!A338)-2)</f>
        <v>09-Dec-2021</v>
      </c>
      <c r="B347">
        <f>'Filter Data'!S338</f>
        <v>15.8864</v>
      </c>
      <c r="C347">
        <f t="shared" si="15"/>
        <v>-4.1527716604798371E-4</v>
      </c>
      <c r="D347">
        <f>C347-SET_TRI!C348</f>
        <v>1.8633926478339136E-3</v>
      </c>
      <c r="E347">
        <f t="shared" si="16"/>
        <v>-1.2383203438610202E-3</v>
      </c>
      <c r="F347">
        <f t="shared" ca="1" si="17"/>
        <v>-0.78888566949031702</v>
      </c>
      <c r="G347">
        <f ca="1">S0*EXP(Drift*(A347-$A$11)+Volatility*SUM($F$12:F347))</f>
        <v>26.707522087004953</v>
      </c>
    </row>
    <row r="348" spans="1:7" x14ac:dyDescent="0.25">
      <c r="A348" s="1" t="str">
        <f>MID('Filter Data'!A339,2,LEN('Filter Data'!A339)-2)</f>
        <v>13-Dec-2021</v>
      </c>
      <c r="B348">
        <f>'Filter Data'!S339</f>
        <v>15.790900000000001</v>
      </c>
      <c r="C348">
        <f t="shared" si="15"/>
        <v>-6.0114311612448051E-3</v>
      </c>
      <c r="D348">
        <f>C348-SET_TRI!C349</f>
        <v>-1.0764276142032307E-2</v>
      </c>
      <c r="E348">
        <f t="shared" si="16"/>
        <v>-2.9159179070883034E-3</v>
      </c>
      <c r="F348">
        <f t="shared" ca="1" si="17"/>
        <v>3.1353840002213929</v>
      </c>
      <c r="G348">
        <f ca="1">S0*EXP(Drift*(A348-$A$11)+Volatility*SUM($F$12:F348))</f>
        <v>27.626046169361448</v>
      </c>
    </row>
    <row r="349" spans="1:7" x14ac:dyDescent="0.25">
      <c r="A349" s="1" t="str">
        <f>MID('Filter Data'!A340,2,LEN('Filter Data'!A340)-2)</f>
        <v>14-Dec-2021</v>
      </c>
      <c r="B349">
        <f>'Filter Data'!S340</f>
        <v>15.692399999999999</v>
      </c>
      <c r="C349">
        <f t="shared" si="15"/>
        <v>-6.2377698547898697E-3</v>
      </c>
      <c r="D349">
        <f>C349-SET_TRI!C350</f>
        <v>-1.0701363480528532E-2</v>
      </c>
      <c r="E349">
        <f t="shared" si="16"/>
        <v>-3.1617793501202552E-3</v>
      </c>
      <c r="F349">
        <f t="shared" ca="1" si="17"/>
        <v>0.40003568285882357</v>
      </c>
      <c r="G349">
        <f ca="1">S0*EXP(Drift*(A349-$A$11)+Volatility*SUM($F$12:F349))</f>
        <v>27.7559799164483</v>
      </c>
    </row>
    <row r="350" spans="1:7" x14ac:dyDescent="0.25">
      <c r="A350" s="1" t="str">
        <f>MID('Filter Data'!A341,2,LEN('Filter Data'!A341)-2)</f>
        <v>15-Dec-2021</v>
      </c>
      <c r="B350">
        <f>'Filter Data'!S341</f>
        <v>15.6602</v>
      </c>
      <c r="C350">
        <f t="shared" si="15"/>
        <v>-2.0519487140271448E-3</v>
      </c>
      <c r="D350">
        <f>C350-SET_TRI!C351</f>
        <v>5.1689082879493049E-3</v>
      </c>
      <c r="E350">
        <f t="shared" si="16"/>
        <v>-3.9007433419371942E-3</v>
      </c>
      <c r="F350">
        <f t="shared" ca="1" si="17"/>
        <v>-1.1418874807274837</v>
      </c>
      <c r="G350">
        <f ca="1">S0*EXP(Drift*(A350-$A$11)+Volatility*SUM($F$12:F350))</f>
        <v>27.468323061927688</v>
      </c>
    </row>
    <row r="351" spans="1:7" x14ac:dyDescent="0.25">
      <c r="A351" s="1" t="str">
        <f>MID('Filter Data'!A342,2,LEN('Filter Data'!A342)-2)</f>
        <v>16-Dec-2021</v>
      </c>
      <c r="B351">
        <f>'Filter Data'!S342</f>
        <v>15.8544</v>
      </c>
      <c r="C351">
        <f t="shared" si="15"/>
        <v>1.2400863335078758E-2</v>
      </c>
      <c r="D351">
        <f>C351-SET_TRI!C352</f>
        <v>-4.6050088695167406E-3</v>
      </c>
      <c r="E351">
        <f t="shared" si="16"/>
        <v>1.3585062886875235E-2</v>
      </c>
      <c r="F351">
        <f t="shared" ca="1" si="17"/>
        <v>1.4639905092228356</v>
      </c>
      <c r="G351">
        <f ca="1">S0*EXP(Drift*(A351-$A$11)+Volatility*SUM($F$12:F351))</f>
        <v>27.886759314935073</v>
      </c>
    </row>
    <row r="352" spans="1:7" x14ac:dyDescent="0.25">
      <c r="A352" s="1" t="str">
        <f>MID('Filter Data'!A343,2,LEN('Filter Data'!A343)-2)</f>
        <v>17-Dec-2021</v>
      </c>
      <c r="B352">
        <f>'Filter Data'!S343</f>
        <v>15.85</v>
      </c>
      <c r="C352">
        <f t="shared" si="15"/>
        <v>-2.7752548188518034E-4</v>
      </c>
      <c r="D352">
        <f>C352-SET_TRI!C353</f>
        <v>2.4263442082717609E-3</v>
      </c>
      <c r="E352">
        <f t="shared" si="16"/>
        <v>-1.2752610352070922E-3</v>
      </c>
      <c r="F352">
        <f t="shared" ca="1" si="17"/>
        <v>1.8372754778816738</v>
      </c>
      <c r="G352">
        <f ca="1">S0*EXP(Drift*(A352-$A$11)+Volatility*SUM($F$12:F352))</f>
        <v>28.415323744392449</v>
      </c>
    </row>
    <row r="353" spans="1:7" x14ac:dyDescent="0.25">
      <c r="A353" s="1" t="str">
        <f>MID('Filter Data'!A344,2,LEN('Filter Data'!A344)-2)</f>
        <v>20-Dec-2021</v>
      </c>
      <c r="B353">
        <f>'Filter Data'!S344</f>
        <v>15.620900000000001</v>
      </c>
      <c r="C353">
        <f t="shared" si="15"/>
        <v>-1.4454258675078799E-2</v>
      </c>
      <c r="D353">
        <f>C353-SET_TRI!C354</f>
        <v>4.5689328377888742E-3</v>
      </c>
      <c r="E353">
        <f t="shared" si="16"/>
        <v>-1.6116871855061051E-2</v>
      </c>
      <c r="F353">
        <f t="shared" ca="1" si="17"/>
        <v>-2.5554949689395987</v>
      </c>
      <c r="G353">
        <f ca="1">S0*EXP(Drift*(A353-$A$11)+Volatility*SUM($F$12:F353))</f>
        <v>27.776830466039314</v>
      </c>
    </row>
    <row r="354" spans="1:7" x14ac:dyDescent="0.25">
      <c r="A354" s="1" t="str">
        <f>MID('Filter Data'!A345,2,LEN('Filter Data'!A345)-2)</f>
        <v>21-Dec-2021</v>
      </c>
      <c r="B354">
        <f>'Filter Data'!S345</f>
        <v>15.882300000000001</v>
      </c>
      <c r="C354">
        <f t="shared" si="15"/>
        <v>1.6733990999238203E-2</v>
      </c>
      <c r="D354">
        <f>C354-SET_TRI!C355</f>
        <v>1.3020547114854111E-2</v>
      </c>
      <c r="E354">
        <f t="shared" si="16"/>
        <v>1.2448714203585492E-2</v>
      </c>
      <c r="F354">
        <f t="shared" ca="1" si="17"/>
        <v>-1.025162837402291</v>
      </c>
      <c r="G354">
        <f ca="1">S0*EXP(Drift*(A354-$A$11)+Volatility*SUM($F$12:F354))</f>
        <v>27.520418694087734</v>
      </c>
    </row>
    <row r="355" spans="1:7" x14ac:dyDescent="0.25">
      <c r="A355" s="1" t="str">
        <f>MID('Filter Data'!A346,2,LEN('Filter Data'!A346)-2)</f>
        <v>22-Dec-2021</v>
      </c>
      <c r="B355">
        <f>'Filter Data'!S346</f>
        <v>16.0565</v>
      </c>
      <c r="C355">
        <f t="shared" si="15"/>
        <v>1.0968184708763783E-2</v>
      </c>
      <c r="D355">
        <f>C355-SET_TRI!C356</f>
        <v>8.3157184407757576E-3</v>
      </c>
      <c r="E355">
        <f t="shared" si="16"/>
        <v>8.1428873415325363E-3</v>
      </c>
      <c r="F355">
        <f t="shared" ca="1" si="17"/>
        <v>-0.79186442078205854</v>
      </c>
      <c r="G355">
        <f ca="1">S0*EXP(Drift*(A355-$A$11)+Volatility*SUM($F$12:F355))</f>
        <v>27.328782057332422</v>
      </c>
    </row>
    <row r="356" spans="1:7" x14ac:dyDescent="0.25">
      <c r="A356" s="1" t="str">
        <f>MID('Filter Data'!A347,2,LEN('Filter Data'!A347)-2)</f>
        <v>28-Dec-2021</v>
      </c>
      <c r="B356">
        <f>'Filter Data'!S347</f>
        <v>16.203099999999999</v>
      </c>
      <c r="C356">
        <f t="shared" si="15"/>
        <v>9.1302587737053156E-3</v>
      </c>
      <c r="D356">
        <f>C356-SET_TRI!C357</f>
        <v>-8.5853796224103236E-3</v>
      </c>
      <c r="E356">
        <f t="shared" si="16"/>
        <v>1.1549627514282821E-2</v>
      </c>
      <c r="F356">
        <f t="shared" ca="1" si="17"/>
        <v>1.6643279541660112</v>
      </c>
      <c r="G356">
        <f ca="1">S0*EXP(Drift*(A356-$A$11)+Volatility*SUM($F$12:F356))</f>
        <v>27.907145547902971</v>
      </c>
    </row>
    <row r="357" spans="1:7" x14ac:dyDescent="0.25">
      <c r="A357" s="1" t="str">
        <f>MID('Filter Data'!A348,2,LEN('Filter Data'!A348)-2)</f>
        <v>29-Dec-2021</v>
      </c>
      <c r="B357">
        <f>'Filter Data'!S348</f>
        <v>16.398</v>
      </c>
      <c r="C357">
        <f t="shared" si="15"/>
        <v>1.2028562435583347E-2</v>
      </c>
      <c r="D357">
        <f>C357-SET_TRI!C358</f>
        <v>5.0813112210773299E-3</v>
      </c>
      <c r="E357">
        <f t="shared" si="16"/>
        <v>1.0206950501131991E-2</v>
      </c>
      <c r="F357">
        <f t="shared" ca="1" si="17"/>
        <v>-1.8082361215454013</v>
      </c>
      <c r="G357">
        <f ca="1">S0*EXP(Drift*(A357-$A$11)+Volatility*SUM($F$12:F357))</f>
        <v>27.438167031668634</v>
      </c>
    </row>
    <row r="358" spans="1:7" x14ac:dyDescent="0.25">
      <c r="A358" s="1" t="str">
        <f>MID('Filter Data'!A349,2,LEN('Filter Data'!A349)-2)</f>
        <v>30-Dec-2021</v>
      </c>
      <c r="B358">
        <f>'Filter Data'!S349</f>
        <v>16.4023</v>
      </c>
      <c r="C358">
        <f t="shared" si="15"/>
        <v>2.6222710086599808E-4</v>
      </c>
      <c r="D358">
        <f>C358-SET_TRI!C359</f>
        <v>-1.1977173936971001E-3</v>
      </c>
      <c r="E358">
        <f t="shared" si="16"/>
        <v>3.8909262289422281E-4</v>
      </c>
      <c r="F358">
        <f t="shared" ca="1" si="17"/>
        <v>-1.8206701996576526</v>
      </c>
      <c r="G358">
        <f ca="1">S0*EXP(Drift*(A358-$A$11)+Volatility*SUM($F$12:F358))</f>
        <v>26.973782773228269</v>
      </c>
    </row>
    <row r="359" spans="1:7" x14ac:dyDescent="0.25">
      <c r="A359" s="1" t="str">
        <f>MID('Filter Data'!A350,2,LEN('Filter Data'!A350)-2)</f>
        <v>04-Jan-2022</v>
      </c>
      <c r="B359">
        <f>'Filter Data'!S350</f>
        <v>16.5932</v>
      </c>
      <c r="C359">
        <f t="shared" si="15"/>
        <v>1.1638611658121066E-2</v>
      </c>
      <c r="D359">
        <f>C359-SET_TRI!C360</f>
        <v>2.8435792354645183E-3</v>
      </c>
      <c r="E359">
        <f t="shared" si="16"/>
        <v>1.0511401771360727E-2</v>
      </c>
      <c r="F359">
        <f t="shared" ca="1" si="17"/>
        <v>2.0769490660560903</v>
      </c>
      <c r="G359">
        <f ca="1">S0*EXP(Drift*(A359-$A$11)+Volatility*SUM($F$12:F359))</f>
        <v>27.634889941744508</v>
      </c>
    </row>
    <row r="360" spans="1:7" x14ac:dyDescent="0.25">
      <c r="A360" s="1" t="str">
        <f>MID('Filter Data'!A351,2,LEN('Filter Data'!A351)-2)</f>
        <v>05-Jan-2022</v>
      </c>
      <c r="B360">
        <f>'Filter Data'!S351</f>
        <v>16.5641</v>
      </c>
      <c r="C360">
        <f t="shared" si="15"/>
        <v>-1.7537304437962348E-3</v>
      </c>
      <c r="D360">
        <f>C360-SET_TRI!C361</f>
        <v>-4.9010241801752995E-3</v>
      </c>
      <c r="E360">
        <f t="shared" si="16"/>
        <v>-4.7767286825483538E-4</v>
      </c>
      <c r="F360">
        <f t="shared" ca="1" si="17"/>
        <v>0.29090392934139991</v>
      </c>
      <c r="G360">
        <f ca="1">S0*EXP(Drift*(A360-$A$11)+Volatility*SUM($F$12:F360))</f>
        <v>27.735188271436769</v>
      </c>
    </row>
    <row r="361" spans="1:7" x14ac:dyDescent="0.25">
      <c r="A361" s="1" t="str">
        <f>MID('Filter Data'!A352,2,LEN('Filter Data'!A352)-2)</f>
        <v>06-Jan-2022</v>
      </c>
      <c r="B361">
        <f>'Filter Data'!S352</f>
        <v>16.453499999999998</v>
      </c>
      <c r="C361">
        <f t="shared" si="15"/>
        <v>-6.6770908168872194E-3</v>
      </c>
      <c r="D361">
        <f>C361-SET_TRI!C362</f>
        <v>1.2165869307211577E-2</v>
      </c>
      <c r="E361">
        <f t="shared" si="16"/>
        <v>-1.069714817448443E-2</v>
      </c>
      <c r="F361">
        <f t="shared" ca="1" si="17"/>
        <v>0.53471840137608972</v>
      </c>
      <c r="G361">
        <f ca="1">S0*EXP(Drift*(A361-$A$11)+Volatility*SUM($F$12:F361))</f>
        <v>27.902437492137306</v>
      </c>
    </row>
    <row r="362" spans="1:7" x14ac:dyDescent="0.25">
      <c r="A362" s="1" t="str">
        <f>MID('Filter Data'!A353,2,LEN('Filter Data'!A353)-2)</f>
        <v>07-Jan-2022</v>
      </c>
      <c r="B362">
        <f>'Filter Data'!S353</f>
        <v>16.5029</v>
      </c>
      <c r="C362">
        <f t="shared" si="15"/>
        <v>3.0024007050172981E-3</v>
      </c>
      <c r="D362">
        <f>C362-SET_TRI!C363</f>
        <v>7.1792455647191845E-4</v>
      </c>
      <c r="E362">
        <f t="shared" si="16"/>
        <v>2.5348135841943317E-3</v>
      </c>
      <c r="F362">
        <f t="shared" ca="1" si="17"/>
        <v>-1.3559894735018014</v>
      </c>
      <c r="G362">
        <f ca="1">S0*EXP(Drift*(A362-$A$11)+Volatility*SUM($F$12:F362))</f>
        <v>27.55538810432909</v>
      </c>
    </row>
    <row r="363" spans="1:7" x14ac:dyDescent="0.25">
      <c r="A363" s="1" t="str">
        <f>MID('Filter Data'!A354,2,LEN('Filter Data'!A354)-2)</f>
        <v>10-Jan-2022</v>
      </c>
      <c r="B363">
        <f>'Filter Data'!S354</f>
        <v>16.3645</v>
      </c>
      <c r="C363">
        <f t="shared" si="15"/>
        <v>-8.3864048136994551E-3</v>
      </c>
      <c r="D363">
        <f>C363-SET_TRI!C364</f>
        <v>-8.2126709975966772E-3</v>
      </c>
      <c r="E363">
        <f t="shared" si="16"/>
        <v>-6.0826931910997412E-3</v>
      </c>
      <c r="F363">
        <f t="shared" ca="1" si="17"/>
        <v>0.85094397758956797</v>
      </c>
      <c r="G363">
        <f ca="1">S0*EXP(Drift*(A363-$A$11)+Volatility*SUM($F$12:F363))</f>
        <v>27.850566142070527</v>
      </c>
    </row>
    <row r="364" spans="1:7" x14ac:dyDescent="0.25">
      <c r="A364" s="1" t="str">
        <f>MID('Filter Data'!A355,2,LEN('Filter Data'!A355)-2)</f>
        <v>11-Jan-2022</v>
      </c>
      <c r="B364">
        <f>'Filter Data'!S355</f>
        <v>16.4848</v>
      </c>
      <c r="C364">
        <f t="shared" si="15"/>
        <v>7.3512786825139969E-3</v>
      </c>
      <c r="D364">
        <f>C364-SET_TRI!C365</f>
        <v>1.2330085821653488E-3</v>
      </c>
      <c r="E364">
        <f t="shared" si="16"/>
        <v>6.7238532055008907E-3</v>
      </c>
      <c r="F364">
        <f t="shared" ca="1" si="17"/>
        <v>0.35277544566499047</v>
      </c>
      <c r="G364">
        <f ca="1">S0*EXP(Drift*(A364-$A$11)+Volatility*SUM($F$12:F364))</f>
        <v>27.968599817625144</v>
      </c>
    </row>
    <row r="365" spans="1:7" x14ac:dyDescent="0.25">
      <c r="A365" s="1" t="str">
        <f>MID('Filter Data'!A356,2,LEN('Filter Data'!A356)-2)</f>
        <v>12-Jan-2022</v>
      </c>
      <c r="B365">
        <f>'Filter Data'!S356</f>
        <v>16.5243</v>
      </c>
      <c r="C365">
        <f t="shared" si="15"/>
        <v>2.3961467533728229E-3</v>
      </c>
      <c r="D365">
        <f>C365-SET_TRI!C366</f>
        <v>-4.2108900892230787E-3</v>
      </c>
      <c r="E365">
        <f t="shared" si="16"/>
        <v>3.4580452924345426E-3</v>
      </c>
      <c r="F365">
        <f t="shared" ca="1" si="17"/>
        <v>0.8236452081991994</v>
      </c>
      <c r="G365">
        <f ca="1">S0*EXP(Drift*(A365-$A$11)+Volatility*SUM($F$12:F365))</f>
        <v>28.217035862738069</v>
      </c>
    </row>
    <row r="366" spans="1:7" x14ac:dyDescent="0.25">
      <c r="A366" s="1" t="str">
        <f>MID('Filter Data'!A357,2,LEN('Filter Data'!A357)-2)</f>
        <v>13-Jan-2022</v>
      </c>
      <c r="B366">
        <f>'Filter Data'!S357</f>
        <v>16.537199999999999</v>
      </c>
      <c r="C366">
        <f t="shared" si="15"/>
        <v>7.8066847007125003E-4</v>
      </c>
      <c r="D366">
        <f>C366-SET_TRI!C367</f>
        <v>2.1971266811419321E-3</v>
      </c>
      <c r="E366">
        <f t="shared" si="16"/>
        <v>-1.459374210619009E-4</v>
      </c>
      <c r="F366">
        <f t="shared" ca="1" si="17"/>
        <v>-0.87807547849975287</v>
      </c>
      <c r="G366">
        <f ca="1">S0*EXP(Drift*(A366-$A$11)+Volatility*SUM($F$12:F366))</f>
        <v>27.996885811575417</v>
      </c>
    </row>
    <row r="367" spans="1:7" x14ac:dyDescent="0.25">
      <c r="A367" s="1" t="str">
        <f>MID('Filter Data'!A358,2,LEN('Filter Data'!A358)-2)</f>
        <v>14-Jan-2022</v>
      </c>
      <c r="B367">
        <f>'Filter Data'!S358</f>
        <v>16.389800000000001</v>
      </c>
      <c r="C367">
        <f t="shared" si="15"/>
        <v>-8.9132380330405117E-3</v>
      </c>
      <c r="D367">
        <f>C367-SET_TRI!C368</f>
        <v>-5.8312685793894935E-3</v>
      </c>
      <c r="E367">
        <f t="shared" si="16"/>
        <v>-7.3485115642533752E-3</v>
      </c>
      <c r="F367">
        <f t="shared" ca="1" si="17"/>
        <v>1.1221815739706755</v>
      </c>
      <c r="G367">
        <f ca="1">S0*EXP(Drift*(A367-$A$11)+Volatility*SUM($F$12:F367))</f>
        <v>28.328327062500701</v>
      </c>
    </row>
    <row r="368" spans="1:7" x14ac:dyDescent="0.25">
      <c r="A368" s="1" t="str">
        <f>MID('Filter Data'!A359,2,LEN('Filter Data'!A359)-2)</f>
        <v>18-Jan-2022</v>
      </c>
      <c r="B368">
        <f>'Filter Data'!S359</f>
        <v>16.416</v>
      </c>
      <c r="C368">
        <f t="shared" si="15"/>
        <v>1.5985551989651694E-3</v>
      </c>
      <c r="D368">
        <f>C368-SET_TRI!C369</f>
        <v>7.9264791463675068E-3</v>
      </c>
      <c r="E368">
        <f t="shared" si="16"/>
        <v>-1.1059553337315214E-3</v>
      </c>
      <c r="F368">
        <f t="shared" ca="1" si="17"/>
        <v>-2.8688639406502889</v>
      </c>
      <c r="G368">
        <f ca="1">S0*EXP(Drift*(A368-$A$11)+Volatility*SUM($F$12:F368))</f>
        <v>27.628205010510221</v>
      </c>
    </row>
    <row r="369" spans="1:7" x14ac:dyDescent="0.25">
      <c r="A369" s="1" t="str">
        <f>MID('Filter Data'!A360,2,LEN('Filter Data'!A360)-2)</f>
        <v>19-Jan-2022</v>
      </c>
      <c r="B369">
        <f>'Filter Data'!S360</f>
        <v>16.443999999999999</v>
      </c>
      <c r="C369">
        <f t="shared" si="15"/>
        <v>1.7056530214424155E-3</v>
      </c>
      <c r="D369">
        <f>C369-SET_TRI!C370</f>
        <v>1.2098878695941933E-4</v>
      </c>
      <c r="E369">
        <f t="shared" si="16"/>
        <v>1.4233040897120432E-3</v>
      </c>
      <c r="F369">
        <f t="shared" ca="1" si="17"/>
        <v>-0.37494622642269593</v>
      </c>
      <c r="G369">
        <f ca="1">S0*EXP(Drift*(A369-$A$11)+Volatility*SUM($F$12:F369))</f>
        <v>27.548139058114387</v>
      </c>
    </row>
    <row r="370" spans="1:7" x14ac:dyDescent="0.25">
      <c r="A370" s="1" t="str">
        <f>MID('Filter Data'!A361,2,LEN('Filter Data'!A361)-2)</f>
        <v>20-Jan-2022</v>
      </c>
      <c r="B370">
        <f>'Filter Data'!S361</f>
        <v>16.460999999999999</v>
      </c>
      <c r="C370">
        <f t="shared" si="15"/>
        <v>1.0338117246411738E-3</v>
      </c>
      <c r="D370">
        <f>C370-SET_TRI!C371</f>
        <v>-2.6103819674292371E-4</v>
      </c>
      <c r="E370">
        <f t="shared" si="16"/>
        <v>8.7001153845392876E-4</v>
      </c>
      <c r="F370">
        <f t="shared" ca="1" si="17"/>
        <v>-0.56864743248071026</v>
      </c>
      <c r="G370">
        <f ca="1">S0*EXP(Drift*(A370-$A$11)+Volatility*SUM($F$12:F370))</f>
        <v>27.416214728593534</v>
      </c>
    </row>
    <row r="371" spans="1:7" x14ac:dyDescent="0.25">
      <c r="A371" s="1" t="str">
        <f>MID('Filter Data'!A362,2,LEN('Filter Data'!A362)-2)</f>
        <v>21-Jan-2022</v>
      </c>
      <c r="B371">
        <f>'Filter Data'!S362</f>
        <v>16.206299999999999</v>
      </c>
      <c r="C371">
        <f t="shared" si="15"/>
        <v>-1.5472936030617807E-2</v>
      </c>
      <c r="D371">
        <f>C371-SET_TRI!C372</f>
        <v>-1.2052310078669741E-2</v>
      </c>
      <c r="E371">
        <f t="shared" si="16"/>
        <v>-1.1977726383485264E-2</v>
      </c>
      <c r="F371">
        <f t="shared" ca="1" si="17"/>
        <v>-1.0662839574628529</v>
      </c>
      <c r="G371">
        <f ca="1">S0*EXP(Drift*(A371-$A$11)+Volatility*SUM($F$12:F371))</f>
        <v>27.152188181326025</v>
      </c>
    </row>
    <row r="372" spans="1:7" x14ac:dyDescent="0.25">
      <c r="A372" s="1" t="str">
        <f>MID('Filter Data'!A363,2,LEN('Filter Data'!A363)-2)</f>
        <v>24-Jan-2022</v>
      </c>
      <c r="B372">
        <f>'Filter Data'!S363</f>
        <v>15.6752</v>
      </c>
      <c r="C372">
        <f t="shared" si="15"/>
        <v>-3.2771206259294139E-2</v>
      </c>
      <c r="D372">
        <f>C372-SET_TRI!C373</f>
        <v>-3.0838589506070529E-2</v>
      </c>
      <c r="E372">
        <f t="shared" si="16"/>
        <v>-2.3446330241588514E-2</v>
      </c>
      <c r="F372">
        <f t="shared" ca="1" si="17"/>
        <v>-1.878744638924277</v>
      </c>
      <c r="G372">
        <f ca="1">S0*EXP(Drift*(A372-$A$11)+Volatility*SUM($F$12:F372))</f>
        <v>26.718685430453061</v>
      </c>
    </row>
    <row r="373" spans="1:7" x14ac:dyDescent="0.25">
      <c r="A373" s="1" t="str">
        <f>MID('Filter Data'!A364,2,LEN('Filter Data'!A364)-2)</f>
        <v>25-Jan-2022</v>
      </c>
      <c r="B373">
        <f>'Filter Data'!S364</f>
        <v>15.7896</v>
      </c>
      <c r="C373">
        <f t="shared" si="15"/>
        <v>7.2981524956619269E-3</v>
      </c>
      <c r="D373">
        <f>C373-SET_TRI!C374</f>
        <v>7.0007830788714996E-3</v>
      </c>
      <c r="E373">
        <f t="shared" si="16"/>
        <v>4.8808994401526636E-3</v>
      </c>
      <c r="F373">
        <f t="shared" ca="1" si="17"/>
        <v>0.10793882953939646</v>
      </c>
      <c r="G373">
        <f ca="1">S0*EXP(Drift*(A373-$A$11)+Volatility*SUM($F$12:F373))</f>
        <v>26.767621783756173</v>
      </c>
    </row>
    <row r="374" spans="1:7" x14ac:dyDescent="0.25">
      <c r="A374" s="1" t="str">
        <f>MID('Filter Data'!A365,2,LEN('Filter Data'!A365)-2)</f>
        <v>27-Jan-2022</v>
      </c>
      <c r="B374">
        <f>'Filter Data'!S365</f>
        <v>16.063300000000002</v>
      </c>
      <c r="C374">
        <f t="shared" si="15"/>
        <v>1.7334194659776158E-2</v>
      </c>
      <c r="D374">
        <f>C374-SET_TRI!C375</f>
        <v>1.4374223894055391E-2</v>
      </c>
      <c r="E374">
        <f t="shared" si="16"/>
        <v>1.2628851505224026E-2</v>
      </c>
      <c r="F374">
        <f t="shared" ca="1" si="17"/>
        <v>0.10824005971173473</v>
      </c>
      <c r="G374">
        <f ca="1">S0*EXP(Drift*(A374-$A$11)+Volatility*SUM($F$12:F374))</f>
        <v>26.837440502694268</v>
      </c>
    </row>
    <row r="375" spans="1:7" x14ac:dyDescent="0.25">
      <c r="A375" s="1" t="str">
        <f>MID('Filter Data'!A366,2,LEN('Filter Data'!A366)-2)</f>
        <v>28-Jan-2022</v>
      </c>
      <c r="B375">
        <f>'Filter Data'!S366</f>
        <v>15.9594</v>
      </c>
      <c r="C375">
        <f t="shared" si="15"/>
        <v>-6.4681603406523689E-3</v>
      </c>
      <c r="D375">
        <f>C375-SET_TRI!C376</f>
        <v>-8.5892683192286736E-3</v>
      </c>
      <c r="E375">
        <f t="shared" si="16"/>
        <v>-4.0475848786931815E-3</v>
      </c>
      <c r="F375">
        <f t="shared" ca="1" si="17"/>
        <v>-2.5545153993397761E-2</v>
      </c>
      <c r="G375">
        <f ca="1">S0*EXP(Drift*(A375-$A$11)+Volatility*SUM($F$12:F375))</f>
        <v>26.851447493763356</v>
      </c>
    </row>
    <row r="376" spans="1:7" x14ac:dyDescent="0.25">
      <c r="A376" s="1" t="str">
        <f>MID('Filter Data'!A367,2,LEN('Filter Data'!A367)-2)</f>
        <v>07-Feb-2022</v>
      </c>
      <c r="B376">
        <f>'Filter Data'!S367</f>
        <v>15.988899999999999</v>
      </c>
      <c r="C376">
        <f t="shared" si="15"/>
        <v>1.848440417559479E-3</v>
      </c>
      <c r="D376">
        <f>C376-SET_TRI!C377</f>
        <v>-1.417359442508451E-2</v>
      </c>
      <c r="E376">
        <f t="shared" si="16"/>
        <v>6.0019166503939387E-3</v>
      </c>
      <c r="F376">
        <f t="shared" ca="1" si="17"/>
        <v>0.59514715954230824</v>
      </c>
      <c r="G376">
        <f ca="1">S0*EXP(Drift*(A376-$A$11)+Volatility*SUM($F$12:F376))</f>
        <v>27.217850921900656</v>
      </c>
    </row>
    <row r="377" spans="1:7" x14ac:dyDescent="0.25">
      <c r="A377" s="1" t="str">
        <f>MID('Filter Data'!A368,2,LEN('Filter Data'!A368)-2)</f>
        <v>08-Feb-2022</v>
      </c>
      <c r="B377">
        <f>'Filter Data'!S368</f>
        <v>16.032399999999999</v>
      </c>
      <c r="C377">
        <f t="shared" si="15"/>
        <v>2.7206374422255363E-3</v>
      </c>
      <c r="D377">
        <f>C377-SET_TRI!C378</f>
        <v>-2.5880477563205882E-3</v>
      </c>
      <c r="E377">
        <f t="shared" si="16"/>
        <v>3.2789434839317027E-3</v>
      </c>
      <c r="F377">
        <f t="shared" ca="1" si="17"/>
        <v>0.31938937167695186</v>
      </c>
      <c r="G377">
        <f ca="1">S0*EXP(Drift*(A377-$A$11)+Volatility*SUM($F$12:F377))</f>
        <v>27.324261991698666</v>
      </c>
    </row>
    <row r="378" spans="1:7" x14ac:dyDescent="0.25">
      <c r="A378" s="1" t="str">
        <f>MID('Filter Data'!A369,2,LEN('Filter Data'!A369)-2)</f>
        <v>09-Feb-2022</v>
      </c>
      <c r="B378">
        <f>'Filter Data'!S369</f>
        <v>16.237400000000001</v>
      </c>
      <c r="C378">
        <f t="shared" si="15"/>
        <v>1.278660712058094E-2</v>
      </c>
      <c r="D378">
        <f>C378-SET_TRI!C379</f>
        <v>-5.3026800539480862E-3</v>
      </c>
      <c r="E378">
        <f t="shared" si="16"/>
        <v>1.4187304582850582E-2</v>
      </c>
      <c r="F378">
        <f t="shared" ca="1" si="17"/>
        <v>-1.886249952256213E-2</v>
      </c>
      <c r="G378">
        <f ca="1">S0*EXP(Drift*(A378-$A$11)+Volatility*SUM($F$12:F378))</f>
        <v>27.340313439323879</v>
      </c>
    </row>
    <row r="379" spans="1:7" x14ac:dyDescent="0.25">
      <c r="A379" s="1" t="str">
        <f>MID('Filter Data'!A370,2,LEN('Filter Data'!A370)-2)</f>
        <v>10-Feb-2022</v>
      </c>
      <c r="B379">
        <f>'Filter Data'!S370</f>
        <v>16.229600000000001</v>
      </c>
      <c r="C379">
        <f t="shared" si="15"/>
        <v>-4.8037247342552287E-4</v>
      </c>
      <c r="D379">
        <f>C379-SET_TRI!C380</f>
        <v>-1.5141468460265813E-3</v>
      </c>
      <c r="E379">
        <f t="shared" si="16"/>
        <v>-2.5531411103032944E-4</v>
      </c>
      <c r="F379">
        <f t="shared" ca="1" si="17"/>
        <v>-1.1865449526729042</v>
      </c>
      <c r="G379">
        <f ca="1">S0*EXP(Drift*(A379-$A$11)+Volatility*SUM($F$12:F379))</f>
        <v>27.045126309939011</v>
      </c>
    </row>
    <row r="380" spans="1:7" x14ac:dyDescent="0.25">
      <c r="A380" s="1" t="str">
        <f>MID('Filter Data'!A371,2,LEN('Filter Data'!A371)-2)</f>
        <v>11-Feb-2022</v>
      </c>
      <c r="B380">
        <f>'Filter Data'!S371</f>
        <v>16.126200000000001</v>
      </c>
      <c r="C380">
        <f t="shared" si="15"/>
        <v>-6.371075072706696E-3</v>
      </c>
      <c r="D380">
        <f>C380-SET_TRI!C381</f>
        <v>-4.8862050767091844E-3</v>
      </c>
      <c r="E380">
        <f t="shared" si="16"/>
        <v>-5.0996160888903009E-3</v>
      </c>
      <c r="F380">
        <f t="shared" ca="1" si="17"/>
        <v>-0.94061850242110723</v>
      </c>
      <c r="G380">
        <f ca="1">S0*EXP(Drift*(A380-$A$11)+Volatility*SUM($F$12:F380))</f>
        <v>26.817678126682335</v>
      </c>
    </row>
    <row r="381" spans="1:7" x14ac:dyDescent="0.25">
      <c r="A381" s="1" t="str">
        <f>MID('Filter Data'!A372,2,LEN('Filter Data'!A372)-2)</f>
        <v>14-Feb-2022</v>
      </c>
      <c r="B381">
        <f>'Filter Data'!S372</f>
        <v>15.8612</v>
      </c>
      <c r="C381">
        <f t="shared" si="15"/>
        <v>-1.6432885614713979E-2</v>
      </c>
      <c r="D381">
        <f>C381-SET_TRI!C382</f>
        <v>-1.0295497748250372E-2</v>
      </c>
      <c r="E381">
        <f t="shared" si="16"/>
        <v>-1.3482841379478586E-2</v>
      </c>
      <c r="F381">
        <f t="shared" ca="1" si="17"/>
        <v>-0.3757398807675299</v>
      </c>
      <c r="G381">
        <f ca="1">S0*EXP(Drift*(A381-$A$11)+Volatility*SUM($F$12:F381))</f>
        <v>26.781077290756613</v>
      </c>
    </row>
    <row r="382" spans="1:7" x14ac:dyDescent="0.25">
      <c r="A382" s="1" t="str">
        <f>MID('Filter Data'!A373,2,LEN('Filter Data'!A373)-2)</f>
        <v>15-Feb-2022</v>
      </c>
      <c r="B382">
        <f>'Filter Data'!S373</f>
        <v>16.052600000000002</v>
      </c>
      <c r="C382">
        <f t="shared" si="15"/>
        <v>1.2067182810884522E-2</v>
      </c>
      <c r="D382">
        <f>C382-SET_TRI!C383</f>
        <v>3.6318078847227351E-3</v>
      </c>
      <c r="E382">
        <f t="shared" si="16"/>
        <v>1.0695373663974743E-2</v>
      </c>
      <c r="F382">
        <f t="shared" ca="1" si="17"/>
        <v>-0.73420297382017163</v>
      </c>
      <c r="G382">
        <f ca="1">S0*EXP(Drift*(A382-$A$11)+Volatility*SUM($F$12:F382))</f>
        <v>26.609620678560965</v>
      </c>
    </row>
    <row r="383" spans="1:7" x14ac:dyDescent="0.25">
      <c r="A383" s="1" t="str">
        <f>MID('Filter Data'!A374,2,LEN('Filter Data'!A374)-2)</f>
        <v>17-Feb-2022</v>
      </c>
      <c r="B383">
        <f>'Filter Data'!S374</f>
        <v>15.9451</v>
      </c>
      <c r="C383">
        <f t="shared" si="15"/>
        <v>-6.6967344853794209E-3</v>
      </c>
      <c r="D383">
        <f>C383-SET_TRI!C384</f>
        <v>-1.2754339269585614E-2</v>
      </c>
      <c r="E383">
        <f t="shared" si="16"/>
        <v>-2.9836745725112571E-3</v>
      </c>
      <c r="F383">
        <f t="shared" ca="1" si="17"/>
        <v>-1.4555621948087432</v>
      </c>
      <c r="G383">
        <f ca="1">S0*EXP(Drift*(A383-$A$11)+Volatility*SUM($F$12:F383))</f>
        <v>26.273300126850192</v>
      </c>
    </row>
    <row r="384" spans="1:7" x14ac:dyDescent="0.25">
      <c r="A384" s="1" t="str">
        <f>MID('Filter Data'!A375,2,LEN('Filter Data'!A375)-2)</f>
        <v>18-Feb-2022</v>
      </c>
      <c r="B384">
        <f>'Filter Data'!S375</f>
        <v>15.8574</v>
      </c>
      <c r="C384">
        <f t="shared" si="15"/>
        <v>-5.5001222946234199E-3</v>
      </c>
      <c r="D384">
        <f>C384-SET_TRI!C385</f>
        <v>-6.4573902649620943E-3</v>
      </c>
      <c r="E384">
        <f t="shared" si="16"/>
        <v>-3.7411008059855038E-3</v>
      </c>
      <c r="F384">
        <f t="shared" ca="1" si="17"/>
        <v>0.64806775443476905</v>
      </c>
      <c r="G384">
        <f ca="1">S0*EXP(Drift*(A384-$A$11)+Volatility*SUM($F$12:F384))</f>
        <v>26.461109772288289</v>
      </c>
    </row>
    <row r="385" spans="1:7" x14ac:dyDescent="0.25">
      <c r="A385" s="1" t="str">
        <f>MID('Filter Data'!A376,2,LEN('Filter Data'!A376)-2)</f>
        <v>22-Feb-2022</v>
      </c>
      <c r="B385">
        <f>'Filter Data'!S376</f>
        <v>15.6043</v>
      </c>
      <c r="C385">
        <f t="shared" si="15"/>
        <v>-1.5961002434194752E-2</v>
      </c>
      <c r="D385">
        <f>C385-SET_TRI!C386</f>
        <v>2.479459237707874E-3</v>
      </c>
      <c r="E385">
        <f t="shared" si="16"/>
        <v>-1.6975220383728874E-2</v>
      </c>
      <c r="F385">
        <f t="shared" ca="1" si="17"/>
        <v>2.6894539143080616</v>
      </c>
      <c r="G385">
        <f ca="1">S0*EXP(Drift*(A385-$A$11)+Volatility*SUM($F$12:F385))</f>
        <v>27.2518107210905</v>
      </c>
    </row>
    <row r="386" spans="1:7" x14ac:dyDescent="0.25">
      <c r="A386" s="1" t="str">
        <f>MID('Filter Data'!A377,2,LEN('Filter Data'!A377)-2)</f>
        <v>23-Feb-2022</v>
      </c>
      <c r="B386">
        <f>'Filter Data'!S377</f>
        <v>15.585800000000001</v>
      </c>
      <c r="C386">
        <f t="shared" si="15"/>
        <v>-1.1855706439891259E-3</v>
      </c>
      <c r="D386">
        <f>C386-SET_TRI!C387</f>
        <v>-6.6497751422719201E-3</v>
      </c>
      <c r="E386">
        <f t="shared" si="16"/>
        <v>6.3315077905006911E-4</v>
      </c>
      <c r="F386">
        <f t="shared" ca="1" si="17"/>
        <v>1.5601840654453416</v>
      </c>
      <c r="G386">
        <f ca="1">S0*EXP(Drift*(A386-$A$11)+Volatility*SUM($F$12:F386))</f>
        <v>27.693041369411908</v>
      </c>
    </row>
    <row r="387" spans="1:7" x14ac:dyDescent="0.25">
      <c r="A387" s="1" t="str">
        <f>MID('Filter Data'!A378,2,LEN('Filter Data'!A378)-2)</f>
        <v>24-Feb-2022</v>
      </c>
      <c r="B387">
        <f>'Filter Data'!S378</f>
        <v>15.043200000000001</v>
      </c>
      <c r="C387">
        <f t="shared" si="15"/>
        <v>-3.4813740712700034E-2</v>
      </c>
      <c r="D387">
        <f>C387-SET_TRI!C388</f>
        <v>-1.8585191411564863E-2</v>
      </c>
      <c r="E387">
        <f t="shared" si="16"/>
        <v>-2.9291279274892269E-2</v>
      </c>
      <c r="F387">
        <f t="shared" ca="1" si="17"/>
        <v>0.63928594529784022</v>
      </c>
      <c r="G387">
        <f ca="1">S0*EXP(Drift*(A387-$A$11)+Volatility*SUM($F$12:F387))</f>
        <v>27.888599631073951</v>
      </c>
    </row>
    <row r="388" spans="1:7" x14ac:dyDescent="0.25">
      <c r="A388" s="1" t="str">
        <f>MID('Filter Data'!A379,2,LEN('Filter Data'!A379)-2)</f>
        <v>25-Feb-2022</v>
      </c>
      <c r="B388">
        <f>'Filter Data'!S379</f>
        <v>15.580299999999999</v>
      </c>
      <c r="C388">
        <f t="shared" si="15"/>
        <v>3.5703839608593836E-2</v>
      </c>
      <c r="D388">
        <f>C388-SET_TRI!C389</f>
        <v>2.7984875132617056E-2</v>
      </c>
      <c r="E388">
        <f t="shared" si="16"/>
        <v>2.677490571519045E-2</v>
      </c>
      <c r="F388">
        <f t="shared" ca="1" si="17"/>
        <v>0.44745418433946377</v>
      </c>
      <c r="G388">
        <f ca="1">S0*EXP(Drift*(A388-$A$11)+Volatility*SUM($F$12:F388))</f>
        <v>28.032791484625214</v>
      </c>
    </row>
    <row r="389" spans="1:7" x14ac:dyDescent="0.25">
      <c r="A389" s="1" t="str">
        <f>MID('Filter Data'!A380,2,LEN('Filter Data'!A380)-2)</f>
        <v>02-Mar-2022</v>
      </c>
      <c r="B389">
        <f>'Filter Data'!S380</f>
        <v>15.411099999999999</v>
      </c>
      <c r="C389">
        <f t="shared" si="15"/>
        <v>-1.0859867910117265E-2</v>
      </c>
      <c r="D389">
        <f>C389-SET_TRI!C390</f>
        <v>-2.2402759080288957E-2</v>
      </c>
      <c r="E389">
        <f t="shared" si="16"/>
        <v>-4.1527575405317894E-3</v>
      </c>
      <c r="F389">
        <f t="shared" ca="1" si="17"/>
        <v>0.44002047384810267</v>
      </c>
      <c r="G389">
        <f ca="1">S0*EXP(Drift*(A389-$A$11)+Volatility*SUM($F$12:F389))</f>
        <v>28.262830159295326</v>
      </c>
    </row>
    <row r="390" spans="1:7" x14ac:dyDescent="0.25">
      <c r="A390" s="1" t="str">
        <f>MID('Filter Data'!A381,2,LEN('Filter Data'!A381)-2)</f>
        <v>04-Mar-2022</v>
      </c>
      <c r="B390">
        <f>'Filter Data'!S381</f>
        <v>14.5227</v>
      </c>
      <c r="C390">
        <f t="shared" si="15"/>
        <v>-5.7646761100764971E-2</v>
      </c>
      <c r="D390">
        <f>C390-SET_TRI!C391</f>
        <v>-4.713659449025355E-2</v>
      </c>
      <c r="E390">
        <f t="shared" si="16"/>
        <v>-4.3264367870516227E-2</v>
      </c>
      <c r="F390">
        <f t="shared" ca="1" si="17"/>
        <v>-3.341563918492093E-2</v>
      </c>
      <c r="G390">
        <f ca="1">S0*EXP(Drift*(A390-$A$11)+Volatility*SUM($F$12:F390))</f>
        <v>28.297240478397356</v>
      </c>
    </row>
    <row r="391" spans="1:7" x14ac:dyDescent="0.25">
      <c r="A391" s="1" t="str">
        <f>MID('Filter Data'!A382,2,LEN('Filter Data'!A382)-2)</f>
        <v>07-Mar-2022</v>
      </c>
      <c r="B391">
        <f>'Filter Data'!S382</f>
        <v>14.321300000000001</v>
      </c>
      <c r="C391">
        <f t="shared" si="15"/>
        <v>-1.3867944665936745E-2</v>
      </c>
      <c r="D391">
        <f>C391-SET_TRI!C392</f>
        <v>1.197445856852441E-2</v>
      </c>
      <c r="E391">
        <f t="shared" si="16"/>
        <v>-1.782860437906671E-2</v>
      </c>
      <c r="F391">
        <f t="shared" ca="1" si="17"/>
        <v>-0.38340576393757136</v>
      </c>
      <c r="G391">
        <f ca="1">S0*EXP(Drift*(A391-$A$11)+Volatility*SUM($F$12:F391))</f>
        <v>28.256497564050061</v>
      </c>
    </row>
    <row r="392" spans="1:7" x14ac:dyDescent="0.25">
      <c r="A392" s="1" t="str">
        <f>MID('Filter Data'!A383,2,LEN('Filter Data'!A383)-2)</f>
        <v>08-Mar-2022</v>
      </c>
      <c r="B392">
        <f>'Filter Data'!S383</f>
        <v>14.298999999999999</v>
      </c>
      <c r="C392">
        <f t="shared" si="15"/>
        <v>-1.5571212110633335E-3</v>
      </c>
      <c r="D392">
        <f>C392-SET_TRI!C393</f>
        <v>-1.0377161801985923E-3</v>
      </c>
      <c r="E392">
        <f t="shared" si="16"/>
        <v>-1.4799064832324241E-3</v>
      </c>
      <c r="F392">
        <f t="shared" ca="1" si="17"/>
        <v>-0.27638089995603277</v>
      </c>
      <c r="G392">
        <f ca="1">S0*EXP(Drift*(A392-$A$11)+Volatility*SUM($F$12:F392))</f>
        <v>28.201837691258337</v>
      </c>
    </row>
    <row r="393" spans="1:7" x14ac:dyDescent="0.25">
      <c r="A393" s="1" t="str">
        <f>MID('Filter Data'!A384,2,LEN('Filter Data'!A384)-2)</f>
        <v>09-Mar-2022</v>
      </c>
      <c r="B393">
        <f>'Filter Data'!S384</f>
        <v>14.864000000000001</v>
      </c>
      <c r="C393">
        <f t="shared" si="15"/>
        <v>3.9513252675012329E-2</v>
      </c>
      <c r="D393">
        <f>C393-SET_TRI!C394</f>
        <v>2.6854403072283817E-2</v>
      </c>
      <c r="E393">
        <f t="shared" si="16"/>
        <v>3.0935121343577912E-2</v>
      </c>
      <c r="F393">
        <f t="shared" ca="1" si="17"/>
        <v>0.43977837727697427</v>
      </c>
      <c r="G393">
        <f ca="1">S0*EXP(Drift*(A393-$A$11)+Volatility*SUM($F$12:F393))</f>
        <v>28.345516860820965</v>
      </c>
    </row>
    <row r="394" spans="1:7" x14ac:dyDescent="0.25">
      <c r="A394" s="1" t="str">
        <f>MID('Filter Data'!A385,2,LEN('Filter Data'!A385)-2)</f>
        <v>10-Mar-2022</v>
      </c>
      <c r="B394">
        <f>'Filter Data'!S385</f>
        <v>14.7331</v>
      </c>
      <c r="C394">
        <f t="shared" si="15"/>
        <v>-8.8065123789020754E-3</v>
      </c>
      <c r="D394">
        <f>C394-SET_TRI!C395</f>
        <v>-1.227944195991942E-2</v>
      </c>
      <c r="E394">
        <f t="shared" si="16"/>
        <v>-5.2408202770118876E-3</v>
      </c>
      <c r="F394">
        <f t="shared" ca="1" si="17"/>
        <v>-1.1607681727451706</v>
      </c>
      <c r="G394">
        <f ca="1">S0*EXP(Drift*(A394-$A$11)+Volatility*SUM($F$12:F394))</f>
        <v>28.046560462045299</v>
      </c>
    </row>
    <row r="395" spans="1:7" x14ac:dyDescent="0.25">
      <c r="A395" s="1" t="str">
        <f>MID('Filter Data'!A386,2,LEN('Filter Data'!A386)-2)</f>
        <v>11-Mar-2022</v>
      </c>
      <c r="B395">
        <f>'Filter Data'!S386</f>
        <v>14.916</v>
      </c>
      <c r="C395">
        <f t="shared" si="15"/>
        <v>1.2414223754674852E-2</v>
      </c>
      <c r="D395">
        <f>C395-SET_TRI!C396</f>
        <v>4.9297640143397756E-3</v>
      </c>
      <c r="E395">
        <f t="shared" si="16"/>
        <v>1.0639639208381239E-2</v>
      </c>
      <c r="F395">
        <f t="shared" ca="1" si="17"/>
        <v>2.0412787862192912</v>
      </c>
      <c r="G395">
        <f ca="1">S0*EXP(Drift*(A395-$A$11)+Volatility*SUM($F$12:F395))</f>
        <v>28.635342588965603</v>
      </c>
    </row>
    <row r="396" spans="1:7" x14ac:dyDescent="0.25">
      <c r="A396" s="1" t="str">
        <f>MID('Filter Data'!A387,2,LEN('Filter Data'!A387)-2)</f>
        <v>14-Mar-2022</v>
      </c>
      <c r="B396">
        <f>'Filter Data'!S387</f>
        <v>15.118499999999999</v>
      </c>
      <c r="C396">
        <f t="shared" si="15"/>
        <v>1.3576025744167256E-2</v>
      </c>
      <c r="D396">
        <f>C396-SET_TRI!C397</f>
        <v>1.0397026903307266E-2</v>
      </c>
      <c r="E396">
        <f t="shared" si="16"/>
        <v>1.0104866912046269E-2</v>
      </c>
      <c r="F396">
        <f t="shared" ca="1" si="17"/>
        <v>1.9981735724859875</v>
      </c>
      <c r="G396">
        <f ca="1">S0*EXP(Drift*(A396-$A$11)+Volatility*SUM($F$12:F396))</f>
        <v>29.269301437679534</v>
      </c>
    </row>
    <row r="397" spans="1:7" x14ac:dyDescent="0.25">
      <c r="A397" s="1" t="str">
        <f>MID('Filter Data'!A388,2,LEN('Filter Data'!A388)-2)</f>
        <v>15-Mar-2022</v>
      </c>
      <c r="B397">
        <f>'Filter Data'!S388</f>
        <v>15.0304</v>
      </c>
      <c r="C397">
        <f t="shared" ref="C397:C447" si="18">(B397-B396)/B396</f>
        <v>-5.8272976816482426E-3</v>
      </c>
      <c r="D397">
        <f>C397-SET_TRI!C398</f>
        <v>3.7292154488726128E-3</v>
      </c>
      <c r="E397">
        <f t="shared" ref="E397:E447" si="19">C397-($B$4+$B$5*D397)</f>
        <v>-7.2293338675605253E-3</v>
      </c>
      <c r="F397">
        <f t="shared" ref="F397:F447" ca="1" si="20">SQRT(A397-A396)*_xlfn.NORM.INV(RAND(),0,1)</f>
        <v>0.25300003644747637</v>
      </c>
      <c r="G397">
        <f ca="1">S0*EXP(Drift*(A397-$A$11)+Volatility*SUM($F$12:F397))</f>
        <v>29.364622473818191</v>
      </c>
    </row>
    <row r="398" spans="1:7" x14ac:dyDescent="0.25">
      <c r="A398" s="1" t="str">
        <f>MID('Filter Data'!A389,2,LEN('Filter Data'!A389)-2)</f>
        <v>16-Mar-2022</v>
      </c>
      <c r="B398">
        <f>'Filter Data'!S389</f>
        <v>15.437900000000001</v>
      </c>
      <c r="C398">
        <f t="shared" si="18"/>
        <v>2.7111720246966189E-2</v>
      </c>
      <c r="D398">
        <f>C398-SET_TRI!C399</f>
        <v>1.3873338597595956E-2</v>
      </c>
      <c r="E398">
        <f t="shared" si="19"/>
        <v>2.2561809368377393E-2</v>
      </c>
      <c r="F398">
        <f t="shared" ca="1" si="20"/>
        <v>-5.9973023246801226E-2</v>
      </c>
      <c r="G398">
        <f ca="1">S0*EXP(Drift*(A398-$A$11)+Volatility*SUM($F$12:F398))</f>
        <v>29.370037996123724</v>
      </c>
    </row>
    <row r="399" spans="1:7" x14ac:dyDescent="0.25">
      <c r="A399" s="1" t="str">
        <f>MID('Filter Data'!A390,2,LEN('Filter Data'!A390)-2)</f>
        <v>17-Mar-2022</v>
      </c>
      <c r="B399">
        <f>'Filter Data'!S390</f>
        <v>15.497199999999999</v>
      </c>
      <c r="C399">
        <f t="shared" si="18"/>
        <v>3.8411960175929738E-3</v>
      </c>
      <c r="D399">
        <f>C399-SET_TRI!C400</f>
        <v>-3.4578235995945047E-3</v>
      </c>
      <c r="E399">
        <f t="shared" si="19"/>
        <v>4.6694066459452427E-3</v>
      </c>
      <c r="F399">
        <f t="shared" ca="1" si="20"/>
        <v>-1.6769001204985579</v>
      </c>
      <c r="G399">
        <f ca="1">S0*EXP(Drift*(A399-$A$11)+Volatility*SUM($F$12:F399))</f>
        <v>28.913664513293352</v>
      </c>
    </row>
    <row r="400" spans="1:7" x14ac:dyDescent="0.25">
      <c r="A400" s="1" t="str">
        <f>MID('Filter Data'!A391,2,LEN('Filter Data'!A391)-2)</f>
        <v>21-Mar-2022</v>
      </c>
      <c r="B400">
        <f>'Filter Data'!S391</f>
        <v>15.677899999999999</v>
      </c>
      <c r="C400">
        <f t="shared" si="18"/>
        <v>1.1660170869576431E-2</v>
      </c>
      <c r="D400">
        <f>C400-SET_TRI!C401</f>
        <v>1.9702069359414039E-2</v>
      </c>
      <c r="E400">
        <f t="shared" si="19"/>
        <v>5.3015167623664998E-3</v>
      </c>
      <c r="F400">
        <f t="shared" ca="1" si="20"/>
        <v>-0.65854445971152431</v>
      </c>
      <c r="G400">
        <f ca="1">S0*EXP(Drift*(A400-$A$11)+Volatility*SUM($F$12:F400))</f>
        <v>28.81653426450773</v>
      </c>
    </row>
    <row r="401" spans="1:7" x14ac:dyDescent="0.25">
      <c r="A401" s="1" t="str">
        <f>MID('Filter Data'!A392,2,LEN('Filter Data'!A392)-2)</f>
        <v>22-Mar-2022</v>
      </c>
      <c r="B401">
        <f>'Filter Data'!S392</f>
        <v>15.846</v>
      </c>
      <c r="C401">
        <f t="shared" si="18"/>
        <v>1.0722099260742881E-2</v>
      </c>
      <c r="D401">
        <f>C401-SET_TRI!C402</f>
        <v>9.0823656244546393E-3</v>
      </c>
      <c r="E401">
        <f t="shared" si="19"/>
        <v>7.6588996882315076E-3</v>
      </c>
      <c r="F401">
        <f t="shared" ca="1" si="20"/>
        <v>-0.52118752844538219</v>
      </c>
      <c r="G401">
        <f ca="1">S0*EXP(Drift*(A401-$A$11)+Volatility*SUM($F$12:F401))</f>
        <v>28.691876826221957</v>
      </c>
    </row>
    <row r="402" spans="1:7" x14ac:dyDescent="0.25">
      <c r="A402" s="1" t="str">
        <f>MID('Filter Data'!A393,2,LEN('Filter Data'!A393)-2)</f>
        <v>23-Mar-2022</v>
      </c>
      <c r="B402">
        <f>'Filter Data'!S393</f>
        <v>15.718500000000001</v>
      </c>
      <c r="C402">
        <f t="shared" si="18"/>
        <v>-8.0461946232487386E-3</v>
      </c>
      <c r="D402">
        <f>C402-SET_TRI!C403</f>
        <v>-4.1683209779331222E-3</v>
      </c>
      <c r="E402">
        <f t="shared" si="19"/>
        <v>-6.9975059226476503E-3</v>
      </c>
      <c r="F402">
        <f t="shared" ca="1" si="20"/>
        <v>-0.73629487140162675</v>
      </c>
      <c r="G402">
        <f ca="1">S0*EXP(Drift*(A402-$A$11)+Volatility*SUM($F$12:F402))</f>
        <v>28.507602577523564</v>
      </c>
    </row>
    <row r="403" spans="1:7" x14ac:dyDescent="0.25">
      <c r="A403" s="1" t="str">
        <f>MID('Filter Data'!A394,2,LEN('Filter Data'!A394)-2)</f>
        <v>24-Mar-2022</v>
      </c>
      <c r="B403">
        <f>'Filter Data'!S394</f>
        <v>15.7135</v>
      </c>
      <c r="C403">
        <f t="shared" si="18"/>
        <v>-3.1809651048132976E-4</v>
      </c>
      <c r="D403">
        <f>C403-SET_TRI!C404</f>
        <v>-4.0227279211667299E-3</v>
      </c>
      <c r="E403">
        <f t="shared" si="19"/>
        <v>6.8541246466640381E-4</v>
      </c>
      <c r="F403">
        <f t="shared" ca="1" si="20"/>
        <v>0.85340301105631045</v>
      </c>
      <c r="G403">
        <f ca="1">S0*EXP(Drift*(A403-$A$11)+Volatility*SUM($F$12:F403))</f>
        <v>28.769214657502143</v>
      </c>
    </row>
    <row r="404" spans="1:7" x14ac:dyDescent="0.25">
      <c r="A404" s="1" t="str">
        <f>MID('Filter Data'!A395,2,LEN('Filter Data'!A395)-2)</f>
        <v>25-Mar-2022</v>
      </c>
      <c r="B404">
        <f>'Filter Data'!S395</f>
        <v>15.7583</v>
      </c>
      <c r="C404">
        <f t="shared" si="18"/>
        <v>2.8510516434912905E-3</v>
      </c>
      <c r="D404">
        <f>C404-SET_TRI!C405</f>
        <v>6.3438883278967868E-3</v>
      </c>
      <c r="E404">
        <f t="shared" si="19"/>
        <v>6.3764295501394543E-4</v>
      </c>
      <c r="F404">
        <f t="shared" ca="1" si="20"/>
        <v>-0.30441904841701645</v>
      </c>
      <c r="G404">
        <f ca="1">S0*EXP(Drift*(A404-$A$11)+Volatility*SUM($F$12:F404))</f>
        <v>28.705674693513494</v>
      </c>
    </row>
    <row r="405" spans="1:7" x14ac:dyDescent="0.25">
      <c r="A405" s="1" t="str">
        <f>MID('Filter Data'!A396,2,LEN('Filter Data'!A396)-2)</f>
        <v>28-Mar-2022</v>
      </c>
      <c r="B405">
        <f>'Filter Data'!S396</f>
        <v>15.7514</v>
      </c>
      <c r="C405">
        <f t="shared" si="18"/>
        <v>-4.3786449045899026E-4</v>
      </c>
      <c r="D405">
        <f>C405-SET_TRI!C406</f>
        <v>-4.027058102363556E-3</v>
      </c>
      <c r="E405">
        <f t="shared" si="19"/>
        <v>5.6698820534397884E-4</v>
      </c>
      <c r="F405">
        <f t="shared" ca="1" si="20"/>
        <v>-1.5547390735110538</v>
      </c>
      <c r="G405">
        <f ca="1">S0*EXP(Drift*(A405-$A$11)+Volatility*SUM($F$12:F405))</f>
        <v>28.337200408595745</v>
      </c>
    </row>
    <row r="406" spans="1:7" x14ac:dyDescent="0.25">
      <c r="A406" s="1" t="str">
        <f>MID('Filter Data'!A397,2,LEN('Filter Data'!A397)-2)</f>
        <v>29-Mar-2022</v>
      </c>
      <c r="B406">
        <f>'Filter Data'!S397</f>
        <v>15.912599999999999</v>
      </c>
      <c r="C406">
        <f t="shared" si="18"/>
        <v>1.0234010945058797E-2</v>
      </c>
      <c r="D406">
        <f>C406-SET_TRI!C407</f>
        <v>5.9204763134427449E-3</v>
      </c>
      <c r="E406">
        <f t="shared" si="19"/>
        <v>8.1519934025025068E-3</v>
      </c>
      <c r="F406">
        <f t="shared" ca="1" si="20"/>
        <v>0.33421954623340144</v>
      </c>
      <c r="G406">
        <f ca="1">S0*EXP(Drift*(A406-$A$11)+Volatility*SUM($F$12:F406))</f>
        <v>28.452122308487393</v>
      </c>
    </row>
    <row r="407" spans="1:7" x14ac:dyDescent="0.25">
      <c r="A407" s="1" t="str">
        <f>MID('Filter Data'!A398,2,LEN('Filter Data'!A398)-2)</f>
        <v>30-Mar-2022</v>
      </c>
      <c r="B407">
        <f>'Filter Data'!S398</f>
        <v>15.832000000000001</v>
      </c>
      <c r="C407">
        <f t="shared" si="18"/>
        <v>-5.0651684828374169E-3</v>
      </c>
      <c r="D407">
        <f>C407-SET_TRI!C408</f>
        <v>-1.0997950517584527E-2</v>
      </c>
      <c r="E407">
        <f t="shared" si="19"/>
        <v>-1.89714253908286E-3</v>
      </c>
      <c r="F407">
        <f t="shared" ca="1" si="20"/>
        <v>-0.28788280361125107</v>
      </c>
      <c r="G407">
        <f ca="1">S0*EXP(Drift*(A407-$A$11)+Volatility*SUM($F$12:F407))</f>
        <v>28.393883465263944</v>
      </c>
    </row>
    <row r="408" spans="1:7" x14ac:dyDescent="0.25">
      <c r="A408" s="1" t="str">
        <f>MID('Filter Data'!A399,2,LEN('Filter Data'!A399)-2)</f>
        <v>31-Mar-2022</v>
      </c>
      <c r="B408">
        <f>'Filter Data'!S399</f>
        <v>15.712300000000001</v>
      </c>
      <c r="C408">
        <f t="shared" si="18"/>
        <v>-7.5606366851945373E-3</v>
      </c>
      <c r="D408">
        <f>C408-SET_TRI!C409</f>
        <v>-4.4741005442509117E-3</v>
      </c>
      <c r="E408">
        <f t="shared" si="19"/>
        <v>-6.4170599647777084E-3</v>
      </c>
      <c r="F408">
        <f t="shared" ca="1" si="20"/>
        <v>0.5024946929680939</v>
      </c>
      <c r="G408">
        <f ca="1">S0*EXP(Drift*(A408-$A$11)+Volatility*SUM($F$12:F408))</f>
        <v>28.556085967664345</v>
      </c>
    </row>
    <row r="409" spans="1:7" x14ac:dyDescent="0.25">
      <c r="A409" s="1" t="str">
        <f>MID('Filter Data'!A400,2,LEN('Filter Data'!A400)-2)</f>
        <v>01-Apr-2022</v>
      </c>
      <c r="B409">
        <f>'Filter Data'!S400</f>
        <v>15.6884</v>
      </c>
      <c r="C409">
        <f t="shared" si="18"/>
        <v>-1.521101302801063E-3</v>
      </c>
      <c r="D409">
        <f>C409-SET_TRI!C410</f>
        <v>-5.4285703182361056E-3</v>
      </c>
      <c r="E409">
        <f t="shared" si="19"/>
        <v>-8.133818929704161E-5</v>
      </c>
      <c r="F409">
        <f t="shared" ca="1" si="20"/>
        <v>0.89858710665116437</v>
      </c>
      <c r="G409">
        <f ca="1">S0*EXP(Drift*(A409-$A$11)+Volatility*SUM($F$12:F409))</f>
        <v>28.83090599503662</v>
      </c>
    </row>
    <row r="410" spans="1:7" x14ac:dyDescent="0.25">
      <c r="A410" s="1" t="str">
        <f>MID('Filter Data'!A401,2,LEN('Filter Data'!A401)-2)</f>
        <v>07-Apr-2022</v>
      </c>
      <c r="B410">
        <f>'Filter Data'!S401</f>
        <v>15.596</v>
      </c>
      <c r="C410">
        <f t="shared" si="18"/>
        <v>-5.889701945386374E-3</v>
      </c>
      <c r="D410">
        <f>C410-SET_TRI!C411</f>
        <v>9.8724444118839134E-3</v>
      </c>
      <c r="E410">
        <f t="shared" si="19"/>
        <v>-9.1980749038776052E-3</v>
      </c>
      <c r="F410">
        <f t="shared" ca="1" si="20"/>
        <v>-0.73078918132591353</v>
      </c>
      <c r="G410">
        <f ca="1">S0*EXP(Drift*(A410-$A$11)+Volatility*SUM($F$12:F410))</f>
        <v>28.758093056021288</v>
      </c>
    </row>
    <row r="411" spans="1:7" x14ac:dyDescent="0.25">
      <c r="A411" s="1" t="str">
        <f>MID('Filter Data'!A402,2,LEN('Filter Data'!A402)-2)</f>
        <v>08-Apr-2022</v>
      </c>
      <c r="B411">
        <f>'Filter Data'!S402</f>
        <v>15.806800000000001</v>
      </c>
      <c r="C411">
        <f t="shared" si="18"/>
        <v>1.3516286227237802E-2</v>
      </c>
      <c r="D411">
        <f>C411-SET_TRI!C412</f>
        <v>1.3435892758632873E-2</v>
      </c>
      <c r="E411">
        <f t="shared" si="19"/>
        <v>9.1021214023689692E-3</v>
      </c>
      <c r="F411">
        <f t="shared" ca="1" si="20"/>
        <v>-0.41174971652805287</v>
      </c>
      <c r="G411">
        <f ca="1">S0*EXP(Drift*(A411-$A$11)+Volatility*SUM($F$12:F411))</f>
        <v>28.66441281884606</v>
      </c>
    </row>
    <row r="412" spans="1:7" x14ac:dyDescent="0.25">
      <c r="A412" s="1" t="str">
        <f>MID('Filter Data'!A403,2,LEN('Filter Data'!A403)-2)</f>
        <v>12-Apr-2022</v>
      </c>
      <c r="B412">
        <f>'Filter Data'!S403</f>
        <v>15.7324</v>
      </c>
      <c r="C412">
        <f t="shared" si="18"/>
        <v>-4.7068350330238054E-3</v>
      </c>
      <c r="D412">
        <f>C412-SET_TRI!C413</f>
        <v>5.0152077539171482E-3</v>
      </c>
      <c r="E412">
        <f t="shared" si="19"/>
        <v>-6.5079340627794118E-3</v>
      </c>
      <c r="F412">
        <f t="shared" ca="1" si="20"/>
        <v>1.5824617462379014</v>
      </c>
      <c r="G412">
        <f ca="1">S0*EXP(Drift*(A412-$A$11)+Volatility*SUM($F$12:F412))</f>
        <v>29.202439088284201</v>
      </c>
    </row>
    <row r="413" spans="1:7" x14ac:dyDescent="0.25">
      <c r="A413" s="1" t="str">
        <f>MID('Filter Data'!A404,2,LEN('Filter Data'!A404)-2)</f>
        <v>19-Apr-2022</v>
      </c>
      <c r="B413">
        <f>'Filter Data'!S404</f>
        <v>15.8409</v>
      </c>
      <c r="C413">
        <f t="shared" si="18"/>
        <v>6.8965955607535644E-3</v>
      </c>
      <c r="D413">
        <f>C413-SET_TRI!C414</f>
        <v>1.0951540254632391E-2</v>
      </c>
      <c r="E413">
        <f t="shared" si="19"/>
        <v>3.2533628569143217E-3</v>
      </c>
      <c r="F413">
        <f t="shared" ca="1" si="20"/>
        <v>-1.67631795058238</v>
      </c>
      <c r="G413">
        <f ca="1">S0*EXP(Drift*(A413-$A$11)+Volatility*SUM($F$12:F413))</f>
        <v>28.882327199362656</v>
      </c>
    </row>
    <row r="414" spans="1:7" x14ac:dyDescent="0.25">
      <c r="A414" s="1" t="str">
        <f>MID('Filter Data'!A405,2,LEN('Filter Data'!A405)-2)</f>
        <v>20-Apr-2022</v>
      </c>
      <c r="B414">
        <f>'Filter Data'!S405</f>
        <v>15.977600000000001</v>
      </c>
      <c r="C414">
        <f t="shared" si="18"/>
        <v>8.629560189130742E-3</v>
      </c>
      <c r="D414">
        <f>C414-SET_TRI!C415</f>
        <v>5.5585038039533546E-3</v>
      </c>
      <c r="E414">
        <f t="shared" si="19"/>
        <v>6.6598681857423844E-3</v>
      </c>
      <c r="F414">
        <f t="shared" ca="1" si="20"/>
        <v>0.33491501739285495</v>
      </c>
      <c r="G414">
        <f ca="1">S0*EXP(Drift*(A414-$A$11)+Volatility*SUM($F$12:F414))</f>
        <v>28.999657508947568</v>
      </c>
    </row>
    <row r="415" spans="1:7" x14ac:dyDescent="0.25">
      <c r="A415" s="1" t="str">
        <f>MID('Filter Data'!A406,2,LEN('Filter Data'!A406)-2)</f>
        <v>21-Apr-2022</v>
      </c>
      <c r="B415">
        <f>'Filter Data'!S406</f>
        <v>16.131900000000002</v>
      </c>
      <c r="C415">
        <f t="shared" si="18"/>
        <v>9.6572701782496103E-3</v>
      </c>
      <c r="D415">
        <f>C415-SET_TRI!C416</f>
        <v>4.489701460323208E-3</v>
      </c>
      <c r="E415">
        <f t="shared" si="19"/>
        <v>8.0192436918961191E-3</v>
      </c>
      <c r="F415">
        <f t="shared" ca="1" si="20"/>
        <v>-0.64615547051664957</v>
      </c>
      <c r="G415">
        <f ca="1">S0*EXP(Drift*(A415-$A$11)+Volatility*SUM($F$12:F415))</f>
        <v>28.838869367965955</v>
      </c>
    </row>
    <row r="416" spans="1:7" x14ac:dyDescent="0.25">
      <c r="A416" s="1" t="str">
        <f>MID('Filter Data'!A407,2,LEN('Filter Data'!A407)-2)</f>
        <v>22-Apr-2022</v>
      </c>
      <c r="B416">
        <f>'Filter Data'!S407</f>
        <v>15.871</v>
      </c>
      <c r="C416">
        <f t="shared" si="18"/>
        <v>-1.6172924454032147E-2</v>
      </c>
      <c r="D416">
        <f>C416-SET_TRI!C417</f>
        <v>-1.3598573839989376E-2</v>
      </c>
      <c r="E416">
        <f t="shared" si="19"/>
        <v>-1.2197885797422973E-2</v>
      </c>
      <c r="F416">
        <f t="shared" ca="1" si="20"/>
        <v>-0.86536971874230195</v>
      </c>
      <c r="G416">
        <f ca="1">S0*EXP(Drift*(A416-$A$11)+Volatility*SUM($F$12:F416))</f>
        <v>28.617430707134393</v>
      </c>
    </row>
    <row r="417" spans="1:7" x14ac:dyDescent="0.25">
      <c r="A417" s="1" t="str">
        <f>MID('Filter Data'!A408,2,LEN('Filter Data'!A408)-2)</f>
        <v>25-Apr-2022</v>
      </c>
      <c r="B417">
        <f>'Filter Data'!S408</f>
        <v>15.6495</v>
      </c>
      <c r="C417">
        <f t="shared" si="18"/>
        <v>-1.3956272446600762E-2</v>
      </c>
      <c r="D417">
        <f>C417-SET_TRI!C418</f>
        <v>-1.1670803993459496E-3</v>
      </c>
      <c r="E417">
        <f t="shared" si="19"/>
        <v>-1.3838914046850503E-2</v>
      </c>
      <c r="F417">
        <f t="shared" ca="1" si="20"/>
        <v>2.1274758441959096</v>
      </c>
      <c r="G417">
        <f ca="1">S0*EXP(Drift*(A417-$A$11)+Volatility*SUM($F$12:F417))</f>
        <v>29.288080509675844</v>
      </c>
    </row>
    <row r="418" spans="1:7" x14ac:dyDescent="0.25">
      <c r="A418" s="1" t="str">
        <f>MID('Filter Data'!A409,2,LEN('Filter Data'!A409)-2)</f>
        <v>26-Apr-2022</v>
      </c>
      <c r="B418">
        <f>'Filter Data'!S409</f>
        <v>15.5564</v>
      </c>
      <c r="C418">
        <f t="shared" si="18"/>
        <v>-5.9490718553308246E-3</v>
      </c>
      <c r="D418">
        <f>C418-SET_TRI!C419</f>
        <v>-4.0109718188753949E-3</v>
      </c>
      <c r="E418">
        <f t="shared" si="19"/>
        <v>-4.949210976361031E-3</v>
      </c>
      <c r="F418">
        <f t="shared" ca="1" si="20"/>
        <v>-2.08391731219875</v>
      </c>
      <c r="G418">
        <f ca="1">S0*EXP(Drift*(A418-$A$11)+Volatility*SUM($F$12:F418))</f>
        <v>28.718206904643043</v>
      </c>
    </row>
    <row r="419" spans="1:7" x14ac:dyDescent="0.25">
      <c r="A419" s="1" t="str">
        <f>MID('Filter Data'!A410,2,LEN('Filter Data'!A410)-2)</f>
        <v>27-Apr-2022</v>
      </c>
      <c r="B419">
        <f>'Filter Data'!S410</f>
        <v>15.6441</v>
      </c>
      <c r="C419">
        <f t="shared" si="18"/>
        <v>5.6375511043686129E-3</v>
      </c>
      <c r="D419">
        <f>C419-SET_TRI!C420</f>
        <v>8.0798142028895951E-3</v>
      </c>
      <c r="E419">
        <f t="shared" si="19"/>
        <v>2.885458386711288E-3</v>
      </c>
      <c r="F419">
        <f t="shared" ca="1" si="20"/>
        <v>0.32195204273882477</v>
      </c>
      <c r="G419">
        <f ca="1">S0*EXP(Drift*(A419-$A$11)+Volatility*SUM($F$12:F419))</f>
        <v>28.831207803944015</v>
      </c>
    </row>
    <row r="420" spans="1:7" x14ac:dyDescent="0.25">
      <c r="A420" s="1" t="str">
        <f>MID('Filter Data'!A411,2,LEN('Filter Data'!A411)-2)</f>
        <v>28-Apr-2022</v>
      </c>
      <c r="B420">
        <f>'Filter Data'!S411</f>
        <v>15.766400000000001</v>
      </c>
      <c r="C420">
        <f t="shared" si="18"/>
        <v>7.8176437123261139E-3</v>
      </c>
      <c r="D420">
        <f>C420-SET_TRI!C421</f>
        <v>2.3380571845306401E-3</v>
      </c>
      <c r="E420">
        <f t="shared" si="19"/>
        <v>6.8473049565047706E-3</v>
      </c>
      <c r="F420">
        <f t="shared" ca="1" si="20"/>
        <v>1.2570813954614475</v>
      </c>
      <c r="G420">
        <f ca="1">S0*EXP(Drift*(A420-$A$11)+Volatility*SUM($F$12:F420))</f>
        <v>29.211116481806396</v>
      </c>
    </row>
    <row r="421" spans="1:7" x14ac:dyDescent="0.25">
      <c r="A421" s="1" t="str">
        <f>MID('Filter Data'!A412,2,LEN('Filter Data'!A412)-2)</f>
        <v>10-May-2022</v>
      </c>
      <c r="B421">
        <f>'Filter Data'!S412</f>
        <v>15.0318</v>
      </c>
      <c r="C421">
        <f t="shared" si="18"/>
        <v>-4.6592754211487744E-2</v>
      </c>
      <c r="D421">
        <f>C421-SET_TRI!C422</f>
        <v>-2.9759334963475489E-2</v>
      </c>
      <c r="E421">
        <f t="shared" si="19"/>
        <v>-3.7602787186090503E-2</v>
      </c>
      <c r="F421">
        <f t="shared" ca="1" si="20"/>
        <v>-8.1399410088343913</v>
      </c>
      <c r="G421">
        <f ca="1">S0*EXP(Drift*(A421-$A$11)+Volatility*SUM($F$12:F421))</f>
        <v>27.22258705993443</v>
      </c>
    </row>
    <row r="422" spans="1:7" x14ac:dyDescent="0.25">
      <c r="A422" s="1" t="str">
        <f>MID('Filter Data'!A413,2,LEN('Filter Data'!A413)-2)</f>
        <v>11-May-2022</v>
      </c>
      <c r="B422">
        <f>'Filter Data'!S413</f>
        <v>15.3268</v>
      </c>
      <c r="C422">
        <f t="shared" si="18"/>
        <v>1.9625061536209895E-2</v>
      </c>
      <c r="D422">
        <f>C422-SET_TRI!C423</f>
        <v>2.3591179725340181E-2</v>
      </c>
      <c r="E422">
        <f t="shared" si="19"/>
        <v>1.2059557717256714E-2</v>
      </c>
      <c r="F422">
        <f t="shared" ca="1" si="20"/>
        <v>-1.4281815474524022</v>
      </c>
      <c r="G422">
        <f ca="1">S0*EXP(Drift*(A422-$A$11)+Volatility*SUM($F$12:F422))</f>
        <v>26.864981293143529</v>
      </c>
    </row>
    <row r="423" spans="1:7" x14ac:dyDescent="0.25">
      <c r="A423" s="1" t="str">
        <f>MID('Filter Data'!A414,2,LEN('Filter Data'!A414)-2)</f>
        <v>12-May-2022</v>
      </c>
      <c r="B423">
        <f>'Filter Data'!S414</f>
        <v>15.291399999999999</v>
      </c>
      <c r="C423">
        <f t="shared" si="18"/>
        <v>-2.3096797766005289E-3</v>
      </c>
      <c r="D423">
        <f>C423-SET_TRI!C424</f>
        <v>9.4904948931023112E-3</v>
      </c>
      <c r="E423">
        <f t="shared" si="19"/>
        <v>-5.499528028084049E-3</v>
      </c>
      <c r="F423">
        <f t="shared" ca="1" si="20"/>
        <v>1.3430816568074451</v>
      </c>
      <c r="G423">
        <f ca="1">S0*EXP(Drift*(A423-$A$11)+Volatility*SUM($F$12:F423))</f>
        <v>27.241929832719148</v>
      </c>
    </row>
    <row r="424" spans="1:7" x14ac:dyDescent="0.25">
      <c r="A424" s="1" t="str">
        <f>MID('Filter Data'!A415,2,LEN('Filter Data'!A415)-2)</f>
        <v>13-May-2022</v>
      </c>
      <c r="B424">
        <f>'Filter Data'!S415</f>
        <v>15.5358</v>
      </c>
      <c r="C424">
        <f t="shared" si="18"/>
        <v>1.5982840027728044E-2</v>
      </c>
      <c r="D424">
        <f>C424-SET_TRI!C425</f>
        <v>1.309543082675944E-2</v>
      </c>
      <c r="E424">
        <f t="shared" si="19"/>
        <v>1.1674325684763998E-2</v>
      </c>
      <c r="F424">
        <f t="shared" ca="1" si="20"/>
        <v>0.95695840457364711</v>
      </c>
      <c r="G424">
        <f ca="1">S0*EXP(Drift*(A424-$A$11)+Volatility*SUM($F$12:F424))</f>
        <v>27.519839766971494</v>
      </c>
    </row>
    <row r="425" spans="1:7" x14ac:dyDescent="0.25">
      <c r="A425" s="1" t="str">
        <f>MID('Filter Data'!A416,2,LEN('Filter Data'!A416)-2)</f>
        <v>17-May-2022</v>
      </c>
      <c r="B425">
        <f>'Filter Data'!S416</f>
        <v>15.7484</v>
      </c>
      <c r="C425">
        <f t="shared" si="18"/>
        <v>1.3684522200337293E-2</v>
      </c>
      <c r="D425">
        <f>C425-SET_TRI!C426</f>
        <v>-4.6312367764669397E-3</v>
      </c>
      <c r="E425">
        <f t="shared" si="19"/>
        <v>1.4876860667969071E-2</v>
      </c>
      <c r="F425">
        <f t="shared" ca="1" si="20"/>
        <v>3.7288653087408724E-2</v>
      </c>
      <c r="G425">
        <f ca="1">S0*EXP(Drift*(A425-$A$11)+Volatility*SUM($F$12:F425))</f>
        <v>27.615054026957178</v>
      </c>
    </row>
    <row r="426" spans="1:7" x14ac:dyDescent="0.25">
      <c r="A426" s="1" t="str">
        <f>MID('Filter Data'!A417,2,LEN('Filter Data'!A417)-2)</f>
        <v>18-May-2022</v>
      </c>
      <c r="B426">
        <f>'Filter Data'!S417</f>
        <v>15.5929</v>
      </c>
      <c r="C426">
        <f t="shared" si="18"/>
        <v>-9.874018947956616E-3</v>
      </c>
      <c r="D426">
        <f>C426-SET_TRI!C427</f>
        <v>-1.6568879701372816E-2</v>
      </c>
      <c r="E426">
        <f t="shared" si="19"/>
        <v>-4.9772495006743843E-3</v>
      </c>
      <c r="F426">
        <f t="shared" ca="1" si="20"/>
        <v>-1.0400894230321807</v>
      </c>
      <c r="G426">
        <f ca="1">S0*EXP(Drift*(A426-$A$11)+Volatility*SUM($F$12:F426))</f>
        <v>27.356133860990894</v>
      </c>
    </row>
    <row r="427" spans="1:7" x14ac:dyDescent="0.25">
      <c r="A427" s="1" t="str">
        <f>MID('Filter Data'!A418,2,LEN('Filter Data'!A418)-2)</f>
        <v>19-May-2022</v>
      </c>
      <c r="B427">
        <f>'Filter Data'!S418</f>
        <v>15.3994</v>
      </c>
      <c r="C427">
        <f t="shared" si="18"/>
        <v>-1.2409494064606341E-2</v>
      </c>
      <c r="D427">
        <f>C427-SET_TRI!C428</f>
        <v>-1.9968139696941618E-3</v>
      </c>
      <c r="E427">
        <f t="shared" si="19"/>
        <v>-1.2034656800545177E-2</v>
      </c>
      <c r="F427">
        <f t="shared" ca="1" si="20"/>
        <v>-0.36891571347722807</v>
      </c>
      <c r="G427">
        <f ca="1">S0*EXP(Drift*(A427-$A$11)+Volatility*SUM($F$12:F427))</f>
        <v>27.278468372609183</v>
      </c>
    </row>
    <row r="428" spans="1:7" x14ac:dyDescent="0.25">
      <c r="A428" s="1" t="str">
        <f>MID('Filter Data'!A419,2,LEN('Filter Data'!A419)-2)</f>
        <v>20-May-2022</v>
      </c>
      <c r="B428">
        <f>'Filter Data'!S419</f>
        <v>15.488200000000001</v>
      </c>
      <c r="C428">
        <f t="shared" si="18"/>
        <v>5.7664584334455159E-3</v>
      </c>
      <c r="D428">
        <f>C428-SET_TRI!C429</f>
        <v>-5.1167417728146796E-3</v>
      </c>
      <c r="E428">
        <f t="shared" si="19"/>
        <v>7.1094564375167157E-3</v>
      </c>
      <c r="F428">
        <f t="shared" ca="1" si="20"/>
        <v>0.19841102185653234</v>
      </c>
      <c r="G428">
        <f ca="1">S0*EXP(Drift*(A428-$A$11)+Volatility*SUM($F$12:F428))</f>
        <v>27.352669733935709</v>
      </c>
    </row>
    <row r="429" spans="1:7" x14ac:dyDescent="0.25">
      <c r="A429" s="1" t="str">
        <f>MID('Filter Data'!A420,2,LEN('Filter Data'!A420)-2)</f>
        <v>23-May-2022</v>
      </c>
      <c r="B429">
        <f>'Filter Data'!S420</f>
        <v>15.635400000000001</v>
      </c>
      <c r="C429">
        <f t="shared" si="18"/>
        <v>9.5040095040094894E-3</v>
      </c>
      <c r="D429">
        <f>C429-SET_TRI!C430</f>
        <v>-2.9675760637787665E-4</v>
      </c>
      <c r="E429">
        <f t="shared" si="19"/>
        <v>9.3512935903590343E-3</v>
      </c>
      <c r="F429">
        <f t="shared" ca="1" si="20"/>
        <v>2.2556885017792085</v>
      </c>
      <c r="G429">
        <f ca="1">S0*EXP(Drift*(A429-$A$11)+Volatility*SUM($F$12:F429))</f>
        <v>28.028873914096909</v>
      </c>
    </row>
    <row r="430" spans="1:7" x14ac:dyDescent="0.25">
      <c r="A430" s="1" t="str">
        <f>MID('Filter Data'!A421,2,LEN('Filter Data'!A421)-2)</f>
        <v>24-May-2022</v>
      </c>
      <c r="B430">
        <f>'Filter Data'!S421</f>
        <v>15.4419</v>
      </c>
      <c r="C430">
        <f t="shared" si="18"/>
        <v>-1.2375762692351985E-2</v>
      </c>
      <c r="D430">
        <f>C430-SET_TRI!C431</f>
        <v>-4.8966559108353765E-3</v>
      </c>
      <c r="E430">
        <f t="shared" si="19"/>
        <v>-1.1101060656792143E-2</v>
      </c>
      <c r="F430">
        <f t="shared" ca="1" si="20"/>
        <v>1.732074831865972</v>
      </c>
      <c r="G430">
        <f ca="1">S0*EXP(Drift*(A430-$A$11)+Volatility*SUM($F$12:F430))</f>
        <v>28.530703997397186</v>
      </c>
    </row>
    <row r="431" spans="1:7" x14ac:dyDescent="0.25">
      <c r="A431" s="1" t="str">
        <f>MID('Filter Data'!A422,2,LEN('Filter Data'!A422)-2)</f>
        <v>25-May-2022</v>
      </c>
      <c r="B431">
        <f>'Filter Data'!S422</f>
        <v>15.4885</v>
      </c>
      <c r="C431">
        <f t="shared" si="18"/>
        <v>3.0177633581359646E-3</v>
      </c>
      <c r="D431">
        <f>C431-SET_TRI!C432</f>
        <v>5.1612455085085426E-3</v>
      </c>
      <c r="E431">
        <f t="shared" si="19"/>
        <v>1.1713466064724363E-3</v>
      </c>
      <c r="F431">
        <f t="shared" ca="1" si="20"/>
        <v>1.6350719874635924</v>
      </c>
      <c r="G431">
        <f ca="1">S0*EXP(Drift*(A431-$A$11)+Volatility*SUM($F$12:F431))</f>
        <v>29.013925602767266</v>
      </c>
    </row>
    <row r="432" spans="1:7" x14ac:dyDescent="0.25">
      <c r="A432" s="1" t="str">
        <f>MID('Filter Data'!A423,2,LEN('Filter Data'!A423)-2)</f>
        <v>27-May-2022</v>
      </c>
      <c r="B432">
        <f>'Filter Data'!S423</f>
        <v>15.7822</v>
      </c>
      <c r="C432">
        <f t="shared" si="18"/>
        <v>1.8962456015753585E-2</v>
      </c>
      <c r="D432">
        <f>C432-SET_TRI!C433</f>
        <v>9.1204924096363136E-3</v>
      </c>
      <c r="E432">
        <f t="shared" si="19"/>
        <v>1.5887425125697373E-2</v>
      </c>
      <c r="F432">
        <f t="shared" ca="1" si="20"/>
        <v>-0.13665563113418941</v>
      </c>
      <c r="G432">
        <f ca="1">S0*EXP(Drift*(A432-$A$11)+Volatility*SUM($F$12:F432))</f>
        <v>29.019875996187007</v>
      </c>
    </row>
    <row r="433" spans="1:7" x14ac:dyDescent="0.25">
      <c r="A433" s="1" t="str">
        <f>MID('Filter Data'!A424,2,LEN('Filter Data'!A424)-2)</f>
        <v>31-May-2022</v>
      </c>
      <c r="B433">
        <f>'Filter Data'!S424</f>
        <v>15.694100000000001</v>
      </c>
      <c r="C433">
        <f t="shared" si="18"/>
        <v>-5.5822382177389057E-3</v>
      </c>
      <c r="D433">
        <f>C433-SET_TRI!C434</f>
        <v>-2.1124040138197072E-2</v>
      </c>
      <c r="E433">
        <f t="shared" si="19"/>
        <v>7.2806634242934907E-4</v>
      </c>
      <c r="F433">
        <f t="shared" ca="1" si="20"/>
        <v>4.5102950809800548</v>
      </c>
      <c r="G433">
        <f ca="1">S0*EXP(Drift*(A433-$A$11)+Volatility*SUM($F$12:F433))</f>
        <v>30.425109803719714</v>
      </c>
    </row>
    <row r="434" spans="1:7" x14ac:dyDescent="0.25">
      <c r="A434" s="1" t="str">
        <f>MID('Filter Data'!A425,2,LEN('Filter Data'!A425)-2)</f>
        <v>02-Jun-2022</v>
      </c>
      <c r="B434">
        <f>'Filter Data'!S425</f>
        <v>15.7575</v>
      </c>
      <c r="C434">
        <f t="shared" si="18"/>
        <v>4.0397346773628096E-3</v>
      </c>
      <c r="D434">
        <f>C434-SET_TRI!C435</f>
        <v>1.0360827846775581E-2</v>
      </c>
      <c r="E434">
        <f t="shared" si="19"/>
        <v>5.7980895945822361E-4</v>
      </c>
      <c r="F434">
        <f t="shared" ca="1" si="20"/>
        <v>-1.2533475745034603</v>
      </c>
      <c r="G434">
        <f ca="1">S0*EXP(Drift*(A434-$A$11)+Volatility*SUM($F$12:F434))</f>
        <v>30.100152772608794</v>
      </c>
    </row>
    <row r="435" spans="1:7" x14ac:dyDescent="0.25">
      <c r="A435" s="1" t="str">
        <f>MID('Filter Data'!A426,2,LEN('Filter Data'!A426)-2)</f>
        <v>07-Jun-2022</v>
      </c>
      <c r="B435">
        <f>'Filter Data'!S426</f>
        <v>15.7728</v>
      </c>
      <c r="C435">
        <f t="shared" si="18"/>
        <v>9.709662065682925E-4</v>
      </c>
      <c r="D435">
        <f>C435-SET_TRI!C436</f>
        <v>1.0841622588373489E-2</v>
      </c>
      <c r="E435">
        <f t="shared" si="19"/>
        <v>-2.6381573845539971E-3</v>
      </c>
      <c r="F435">
        <f t="shared" ca="1" si="20"/>
        <v>1.0283769698573919</v>
      </c>
      <c r="G435">
        <f ca="1">S0*EXP(Drift*(A435-$A$11)+Volatility*SUM($F$12:F435))</f>
        <v>30.522631966791877</v>
      </c>
    </row>
    <row r="436" spans="1:7" x14ac:dyDescent="0.25">
      <c r="A436" s="1" t="str">
        <f>MID('Filter Data'!A427,2,LEN('Filter Data'!A427)-2)</f>
        <v>08-Jun-2022</v>
      </c>
      <c r="B436">
        <f>'Filter Data'!S427</f>
        <v>15.686999999999999</v>
      </c>
      <c r="C436">
        <f t="shared" si="18"/>
        <v>-5.439744370054826E-3</v>
      </c>
      <c r="D436">
        <f>C436-SET_TRI!C437</f>
        <v>-8.0693202452271837E-3</v>
      </c>
      <c r="E436">
        <f t="shared" si="19"/>
        <v>-3.1805166519724638E-3</v>
      </c>
      <c r="F436">
        <f t="shared" ca="1" si="20"/>
        <v>-0.41678500137016106</v>
      </c>
      <c r="G436">
        <f ca="1">S0*EXP(Drift*(A436-$A$11)+Volatility*SUM($F$12:F436))</f>
        <v>30.421702548631217</v>
      </c>
    </row>
    <row r="437" spans="1:7" x14ac:dyDescent="0.25">
      <c r="A437" s="1" t="str">
        <f>MID('Filter Data'!A428,2,LEN('Filter Data'!A428)-2)</f>
        <v>09-Jun-2022</v>
      </c>
      <c r="B437">
        <f>'Filter Data'!S428</f>
        <v>15.5022</v>
      </c>
      <c r="C437">
        <f t="shared" si="18"/>
        <v>-1.1780455153949078E-2</v>
      </c>
      <c r="D437">
        <f>C437-SET_TRI!C438</f>
        <v>-1.6320938463818879E-2</v>
      </c>
      <c r="E437">
        <f t="shared" si="19"/>
        <v>-6.9606256191190293E-3</v>
      </c>
      <c r="F437">
        <f t="shared" ca="1" si="20"/>
        <v>-0.21625145159686401</v>
      </c>
      <c r="G437">
        <f ca="1">S0*EXP(Drift*(A437-$A$11)+Volatility*SUM($F$12:F437))</f>
        <v>30.380750572971152</v>
      </c>
    </row>
    <row r="438" spans="1:7" x14ac:dyDescent="0.25">
      <c r="A438" s="1" t="str">
        <f>MID('Filter Data'!A429,2,LEN('Filter Data'!A429)-2)</f>
        <v>10-Jun-2022</v>
      </c>
      <c r="B438">
        <f>'Filter Data'!S429</f>
        <v>15.1374</v>
      </c>
      <c r="C438">
        <f t="shared" si="18"/>
        <v>-2.3532143824747498E-2</v>
      </c>
      <c r="D438">
        <f>C438-SET_TRI!C439</f>
        <v>-1.7947584465398691E-2</v>
      </c>
      <c r="E438">
        <f t="shared" si="19"/>
        <v>-1.8207541456697167E-2</v>
      </c>
      <c r="F438">
        <f t="shared" ca="1" si="20"/>
        <v>-2.2023419167256768</v>
      </c>
      <c r="G438">
        <f ca="1">S0*EXP(Drift*(A438-$A$11)+Volatility*SUM($F$12:F438))</f>
        <v>29.755065316414914</v>
      </c>
    </row>
    <row r="439" spans="1:7" x14ac:dyDescent="0.25">
      <c r="A439" s="1" t="str">
        <f>MID('Filter Data'!A430,2,LEN('Filter Data'!A430)-2)</f>
        <v>13-Jun-2022</v>
      </c>
      <c r="B439">
        <f>'Filter Data'!S430</f>
        <v>14.846399999999999</v>
      </c>
      <c r="C439">
        <f t="shared" si="18"/>
        <v>-1.9223908993618481E-2</v>
      </c>
      <c r="D439">
        <f>C439-SET_TRI!C440</f>
        <v>-1.2628066747569222E-4</v>
      </c>
      <c r="E439">
        <f t="shared" si="19"/>
        <v>-1.9429526477349211E-2</v>
      </c>
      <c r="F439">
        <f t="shared" ca="1" si="20"/>
        <v>-2.08779898122551</v>
      </c>
      <c r="G439">
        <f ca="1">S0*EXP(Drift*(A439-$A$11)+Volatility*SUM($F$12:F439))</f>
        <v>29.220083216965691</v>
      </c>
    </row>
    <row r="440" spans="1:7" x14ac:dyDescent="0.25">
      <c r="A440" s="1" t="str">
        <f>MID('Filter Data'!A431,2,LEN('Filter Data'!A431)-2)</f>
        <v>14-Jun-2022</v>
      </c>
      <c r="B440">
        <f>'Filter Data'!S431</f>
        <v>14.684900000000001</v>
      </c>
      <c r="C440">
        <f t="shared" si="18"/>
        <v>-1.0878057980385712E-2</v>
      </c>
      <c r="D440">
        <f>C440-SET_TRI!C441</f>
        <v>-1.28847687854548E-2</v>
      </c>
      <c r="E440">
        <f t="shared" si="19"/>
        <v>-7.1245238179285797E-3</v>
      </c>
      <c r="F440">
        <f t="shared" ca="1" si="20"/>
        <v>1.5408275268059959</v>
      </c>
      <c r="G440">
        <f ca="1">S0*EXP(Drift*(A440-$A$11)+Volatility*SUM($F$12:F440))</f>
        <v>29.687550096221912</v>
      </c>
    </row>
    <row r="441" spans="1:7" x14ac:dyDescent="0.25">
      <c r="A441" s="1" t="str">
        <f>MID('Filter Data'!A432,2,LEN('Filter Data'!A432)-2)</f>
        <v>15-Jun-2022</v>
      </c>
      <c r="B441">
        <f>'Filter Data'!S432</f>
        <v>14.896000000000001</v>
      </c>
      <c r="C441">
        <f t="shared" si="18"/>
        <v>1.43753106932972E-2</v>
      </c>
      <c r="D441">
        <f>C441-SET_TRI!C442</f>
        <v>1.9296126345895309E-2</v>
      </c>
      <c r="E441">
        <f t="shared" si="19"/>
        <v>8.1426268370581728E-3</v>
      </c>
      <c r="F441">
        <f t="shared" ca="1" si="20"/>
        <v>-1.0490128486598473</v>
      </c>
      <c r="G441">
        <f ca="1">S0*EXP(Drift*(A441-$A$11)+Volatility*SUM($F$12:F441))</f>
        <v>29.40662651204401</v>
      </c>
    </row>
    <row r="442" spans="1:7" x14ac:dyDescent="0.25">
      <c r="A442" s="1" t="str">
        <f>MID('Filter Data'!A433,2,LEN('Filter Data'!A433)-2)</f>
        <v>16-Jun-2022</v>
      </c>
      <c r="B442">
        <f>'Filter Data'!S433</f>
        <v>14.523999999999999</v>
      </c>
      <c r="C442">
        <f t="shared" si="18"/>
        <v>-2.4973147153598392E-2</v>
      </c>
      <c r="D442">
        <f>C442-SET_TRI!C443</f>
        <v>-3.2236180493620502E-3</v>
      </c>
      <c r="E442">
        <f t="shared" si="19"/>
        <v>-2.4217614046373605E-2</v>
      </c>
      <c r="F442">
        <f t="shared" ca="1" si="20"/>
        <v>1.7070765228333669</v>
      </c>
      <c r="G442">
        <f ca="1">S0*EXP(Drift*(A442-$A$11)+Volatility*SUM($F$12:F442))</f>
        <v>29.925792056298302</v>
      </c>
    </row>
    <row r="443" spans="1:7" x14ac:dyDescent="0.25">
      <c r="A443" s="1" t="str">
        <f>MID('Filter Data'!A434,2,LEN('Filter Data'!A434)-2)</f>
        <v>17-Jun-2022</v>
      </c>
      <c r="B443">
        <f>'Filter Data'!S434</f>
        <v>14.601599999999999</v>
      </c>
      <c r="C443">
        <f t="shared" si="18"/>
        <v>5.3428807491049529E-3</v>
      </c>
      <c r="D443">
        <f>C443-SET_TRI!C444</f>
        <v>5.1896960286213949E-3</v>
      </c>
      <c r="E443">
        <f t="shared" si="19"/>
        <v>3.4876353711576435E-3</v>
      </c>
      <c r="F443">
        <f t="shared" ca="1" si="20"/>
        <v>-0.99149097208157899</v>
      </c>
      <c r="G443">
        <f ca="1">S0*EXP(Drift*(A443-$A$11)+Volatility*SUM($F$12:F443))</f>
        <v>29.659327959934039</v>
      </c>
    </row>
    <row r="444" spans="1:7" x14ac:dyDescent="0.25">
      <c r="A444" s="1" t="str">
        <f>MID('Filter Data'!A435,2,LEN('Filter Data'!A435)-2)</f>
        <v>24-Jun-2022</v>
      </c>
      <c r="B444">
        <f>'Filter Data'!S435</f>
        <v>14.8794</v>
      </c>
      <c r="C444">
        <f t="shared" si="18"/>
        <v>1.9025312294543129E-2</v>
      </c>
      <c r="D444">
        <f>C444-SET_TRI!C445</f>
        <v>1.3410075690828046E-2</v>
      </c>
      <c r="E444">
        <f t="shared" si="19"/>
        <v>1.4619158895914933E-2</v>
      </c>
      <c r="F444">
        <f t="shared" ca="1" si="20"/>
        <v>0.65598290392713177</v>
      </c>
      <c r="G444">
        <f ca="1">S0*EXP(Drift*(A444-$A$11)+Volatility*SUM($F$12:F444))</f>
        <v>30.012375387878837</v>
      </c>
    </row>
    <row r="445" spans="1:7" x14ac:dyDescent="0.25">
      <c r="A445" s="1" t="str">
        <f>MID('Filter Data'!A436,2,LEN('Filter Data'!A436)-2)</f>
        <v>27-Jun-2022</v>
      </c>
      <c r="B445">
        <f>'Filter Data'!S436</f>
        <v>15.0001</v>
      </c>
      <c r="C445">
        <f t="shared" si="18"/>
        <v>8.1118862319716767E-3</v>
      </c>
      <c r="D445">
        <f>C445-SET_TRI!C446</f>
        <v>-6.7748260581226155E-4</v>
      </c>
      <c r="E445">
        <f t="shared" si="19"/>
        <v>8.0773150384727717E-3</v>
      </c>
      <c r="F445">
        <f t="shared" ca="1" si="20"/>
        <v>2.3699846998512464</v>
      </c>
      <c r="G445">
        <f ca="1">S0*EXP(Drift*(A445-$A$11)+Volatility*SUM($F$12:F445))</f>
        <v>30.788797674441835</v>
      </c>
    </row>
    <row r="446" spans="1:7" x14ac:dyDescent="0.25">
      <c r="A446" s="1" t="str">
        <f>MID('Filter Data'!A437,2,LEN('Filter Data'!A437)-2)</f>
        <v>28-Jun-2022</v>
      </c>
      <c r="B446">
        <f>'Filter Data'!S437</f>
        <v>15.121600000000001</v>
      </c>
      <c r="C446">
        <f t="shared" si="18"/>
        <v>8.0999460003600681E-3</v>
      </c>
      <c r="D446">
        <f>C446-SET_TRI!C447</f>
        <v>-2.3476017904969816E-3</v>
      </c>
      <c r="E446">
        <f t="shared" si="19"/>
        <v>8.5836380256869536E-3</v>
      </c>
      <c r="F446">
        <f t="shared" ca="1" si="20"/>
        <v>-0.32117435849482623</v>
      </c>
      <c r="G446">
        <f ca="1">S0*EXP(Drift*(A446-$A$11)+Volatility*SUM($F$12:F446))</f>
        <v>30.71575347344924</v>
      </c>
    </row>
    <row r="447" spans="1:7" x14ac:dyDescent="0.25">
      <c r="A447" s="1" t="str">
        <f>MID('Filter Data'!A438,2,LEN('Filter Data'!A438)-2)</f>
        <v>29-Jun-2022</v>
      </c>
      <c r="B447">
        <f>'Filter Data'!S438</f>
        <v>14.929600000000001</v>
      </c>
      <c r="C447">
        <f t="shared" si="18"/>
        <v>-1.2697069093217659E-2</v>
      </c>
      <c r="D447">
        <f>C447-SET_TRI!C448</f>
        <v>-6.871747597217411E-3</v>
      </c>
      <c r="E447">
        <f t="shared" si="19"/>
        <v>-1.080946626336292E-2</v>
      </c>
      <c r="F447">
        <f t="shared" ca="1" si="20"/>
        <v>-0.64605008972724376</v>
      </c>
      <c r="G447">
        <f ca="1">S0*EXP(Drift*(A447-$A$11)+Volatility*SUM($F$12:F447))</f>
        <v>30.545482009409028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3348A-7A43-41A0-B3DB-A740849EE7DD}">
  <dimension ref="A1:G656"/>
  <sheetViews>
    <sheetView topLeftCell="A11" workbookViewId="0">
      <selection activeCell="D5" sqref="A1:XFD1048576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List'!A19</f>
        <v>Europe Equity</v>
      </c>
    </row>
    <row r="2" spans="1:7" x14ac:dyDescent="0.25">
      <c r="A2" t="s">
        <v>56</v>
      </c>
      <c r="B2" t="str">
        <f>'Fund List'!B19</f>
        <v xml:space="preserve">One European Equity </v>
      </c>
    </row>
    <row r="3" spans="1:7" x14ac:dyDescent="0.25">
      <c r="A3" t="s">
        <v>522</v>
      </c>
      <c r="B3" t="str">
        <f>'Fund List'!C19</f>
        <v>ONE-EUROEQ</v>
      </c>
    </row>
    <row r="4" spans="1:7" x14ac:dyDescent="0.25">
      <c r="A4" t="s">
        <v>530</v>
      </c>
      <c r="B4" s="11">
        <f>INTERCEPT(D12:D447,C12:C447)</f>
        <v>1.6509973650347842E-4</v>
      </c>
    </row>
    <row r="5" spans="1:7" x14ac:dyDescent="0.25">
      <c r="A5" t="s">
        <v>528</v>
      </c>
      <c r="B5" s="11">
        <f>SLOPE(D12:D447,C12:C447)</f>
        <v>0.3204615886665072</v>
      </c>
    </row>
    <row r="6" spans="1:7" x14ac:dyDescent="0.25">
      <c r="A6" t="s">
        <v>529</v>
      </c>
      <c r="B6" s="11">
        <f>_xlfn.STDEV.S(E12:E447)</f>
        <v>1.4479076630889669E-2</v>
      </c>
    </row>
    <row r="7" spans="1:7" x14ac:dyDescent="0.25">
      <c r="A7" t="s">
        <v>527</v>
      </c>
      <c r="B7" s="11">
        <f>B4+B5*AVERAGE(D12:D447)</f>
        <v>2.506347534123379E-4</v>
      </c>
    </row>
    <row r="8" spans="1:7" x14ac:dyDescent="0.25">
      <c r="A8" t="s">
        <v>536</v>
      </c>
      <c r="B8" s="11">
        <f>Return-0.5*Volatility*Volatility</f>
        <v>7.7054440150130211E-4</v>
      </c>
    </row>
    <row r="9" spans="1:7" x14ac:dyDescent="0.25">
      <c r="A9" t="s">
        <v>535</v>
      </c>
      <c r="B9" s="11">
        <f>SQRT(ABS(B5))*SET_TRI!B9</f>
        <v>9.9584605681983952E-3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Data'!T2</f>
        <v>11.669499999999999</v>
      </c>
      <c r="G11">
        <f>S0</f>
        <v>11.669499999999999</v>
      </c>
    </row>
    <row r="12" spans="1:7" x14ac:dyDescent="0.25">
      <c r="A12" s="1" t="str">
        <f>MID('Filter Data'!A3,2,LEN('Filter Data'!A3)-2)</f>
        <v>03-Jan-2020</v>
      </c>
      <c r="B12">
        <f>'Filter Data'!T3</f>
        <v>11.6061</v>
      </c>
      <c r="C12">
        <f>(B12-B11)/B11</f>
        <v>-5.4329662796177803E-3</v>
      </c>
      <c r="D12">
        <f>C12-SET_TRI!C13</f>
        <v>-4.0414225690815668E-3</v>
      </c>
      <c r="E12">
        <f>C12-($B$4+$B$5*D12)</f>
        <v>-4.3029453191607029E-3</v>
      </c>
      <c r="F12">
        <f ca="1">SQRT(A12-A11)*_xlfn.NORM.INV(RAND(),0,1)</f>
        <v>1.0581783224902228</v>
      </c>
      <c r="G12">
        <f ca="1">S0*EXP(Drift*(A12-$A$11)+Volatility*SUM($F$12:F12))</f>
        <v>11.802212005293635</v>
      </c>
    </row>
    <row r="13" spans="1:7" x14ac:dyDescent="0.25">
      <c r="A13" s="1" t="str">
        <f>MID('Filter Data'!A4,2,LEN('Filter Data'!A4)-2)</f>
        <v>06-Jan-2020</v>
      </c>
      <c r="B13">
        <f>'Filter Data'!T4</f>
        <v>11.5486</v>
      </c>
      <c r="C13">
        <f t="shared" ref="C13:C76" si="0">(B13-B12)/B12</f>
        <v>-4.9542912778624357E-3</v>
      </c>
      <c r="D13">
        <f>C13-SET_TRI!C14</f>
        <v>9.5611545842836619E-3</v>
      </c>
      <c r="E13">
        <f t="shared" ref="E13:E76" si="1">C13-($B$4+$B$5*D13)</f>
        <v>-8.183373801931515E-3</v>
      </c>
      <c r="F13">
        <f t="shared" ref="F13:F76" ca="1" si="2">SQRT(A13-A12)*_xlfn.NORM.INV(RAND(),0,1)</f>
        <v>-0.22018031997484216</v>
      </c>
      <c r="G13">
        <f ca="1">S0*EXP(Drift*(A13-$A$11)+Volatility*SUM($F$12:F13))</f>
        <v>11.803616270812629</v>
      </c>
    </row>
    <row r="14" spans="1:7" x14ac:dyDescent="0.25">
      <c r="A14" s="1" t="str">
        <f>MID('Filter Data'!A5,2,LEN('Filter Data'!A5)-2)</f>
        <v>07-Jan-2020</v>
      </c>
      <c r="B14">
        <f>'Filter Data'!T5</f>
        <v>11.617900000000001</v>
      </c>
      <c r="C14">
        <f t="shared" si="0"/>
        <v>6.0007273608922414E-3</v>
      </c>
      <c r="D14">
        <f>C14-SET_TRI!C15</f>
        <v>-4.5685942727503549E-3</v>
      </c>
      <c r="E14">
        <f t="shared" si="1"/>
        <v>7.2996866030070476E-3</v>
      </c>
      <c r="F14">
        <f t="shared" ca="1" si="2"/>
        <v>-5.2690876524784866E-2</v>
      </c>
      <c r="G14">
        <f ca="1">S0*EXP(Drift*(A14-$A$11)+Volatility*SUM($F$12:F14))</f>
        <v>11.806518244200319</v>
      </c>
    </row>
    <row r="15" spans="1:7" x14ac:dyDescent="0.25">
      <c r="A15" s="1" t="str">
        <f>MID('Filter Data'!A6,2,LEN('Filter Data'!A6)-2)</f>
        <v>08-Jan-2020</v>
      </c>
      <c r="B15">
        <f>'Filter Data'!T6</f>
        <v>11.6645</v>
      </c>
      <c r="C15">
        <f t="shared" si="0"/>
        <v>4.0110519112748219E-3</v>
      </c>
      <c r="D15">
        <f>C15-SET_TRI!C16</f>
        <v>2.0646847831748673E-2</v>
      </c>
      <c r="E15">
        <f t="shared" si="1"/>
        <v>-2.7705694823464654E-3</v>
      </c>
      <c r="F15">
        <f t="shared" ca="1" si="2"/>
        <v>0.52806553485435581</v>
      </c>
      <c r="G15">
        <f ca="1">S0*EXP(Drift*(A15-$A$11)+Volatility*SUM($F$12:F15))</f>
        <v>11.877917889437878</v>
      </c>
    </row>
    <row r="16" spans="1:7" x14ac:dyDescent="0.25">
      <c r="A16" s="1" t="str">
        <f>MID('Filter Data'!A7,2,LEN('Filter Data'!A7)-2)</f>
        <v>09-Jan-2020</v>
      </c>
      <c r="B16">
        <f>'Filter Data'!T7</f>
        <v>11.670199999999999</v>
      </c>
      <c r="C16">
        <f t="shared" si="0"/>
        <v>4.8866218011909212E-4</v>
      </c>
      <c r="D16">
        <f>C16-SET_TRI!C17</f>
        <v>-1.2720693126365928E-2</v>
      </c>
      <c r="E16">
        <f t="shared" si="1"/>
        <v>4.4000559718299576E-3</v>
      </c>
      <c r="F16">
        <f t="shared" ca="1" si="2"/>
        <v>0.80822476734232296</v>
      </c>
      <c r="G16">
        <f ca="1">S0*EXP(Drift*(A16-$A$11)+Volatility*SUM($F$12:F16))</f>
        <v>11.983135132087854</v>
      </c>
    </row>
    <row r="17" spans="1:7" x14ac:dyDescent="0.25">
      <c r="A17" s="1" t="str">
        <f>MID('Filter Data'!A8,2,LEN('Filter Data'!A8)-2)</f>
        <v>10-Jan-2020</v>
      </c>
      <c r="B17">
        <f>'Filter Data'!T8</f>
        <v>11.6478</v>
      </c>
      <c r="C17">
        <f t="shared" si="0"/>
        <v>-1.9194186903394382E-3</v>
      </c>
      <c r="D17">
        <f>C17-SET_TRI!C18</f>
        <v>-1.8014311548113227E-3</v>
      </c>
      <c r="E17">
        <f t="shared" si="1"/>
        <v>-1.5072289370987395E-3</v>
      </c>
      <c r="F17">
        <f t="shared" ca="1" si="2"/>
        <v>-1.490741081794279</v>
      </c>
      <c r="G17">
        <f ca="1">S0*EXP(Drift*(A17-$A$11)+Volatility*SUM($F$12:F17))</f>
        <v>11.815654605783918</v>
      </c>
    </row>
    <row r="18" spans="1:7" x14ac:dyDescent="0.25">
      <c r="A18" s="1" t="str">
        <f>MID('Filter Data'!A9,2,LEN('Filter Data'!A9)-2)</f>
        <v>13-Jan-2020</v>
      </c>
      <c r="B18">
        <f>'Filter Data'!T9</f>
        <v>11.644399999999999</v>
      </c>
      <c r="C18">
        <f t="shared" si="0"/>
        <v>-2.9190061642550162E-4</v>
      </c>
      <c r="D18">
        <f>C18-SET_TRI!C19</f>
        <v>-3.2994987591017711E-3</v>
      </c>
      <c r="E18">
        <f t="shared" si="1"/>
        <v>6.0036226121594266E-4</v>
      </c>
      <c r="F18">
        <f t="shared" ca="1" si="2"/>
        <v>0.5228799672959904</v>
      </c>
      <c r="G18">
        <f ca="1">S0*EXP(Drift*(A18-$A$11)+Volatility*SUM($F$12:F18))</f>
        <v>11.904827932835488</v>
      </c>
    </row>
    <row r="19" spans="1:7" x14ac:dyDescent="0.25">
      <c r="A19" s="1" t="str">
        <f>MID('Filter Data'!A10,2,LEN('Filter Data'!A10)-2)</f>
        <v>14-Jan-2020</v>
      </c>
      <c r="B19">
        <f>'Filter Data'!T10</f>
        <v>11.682499999999999</v>
      </c>
      <c r="C19">
        <f t="shared" si="0"/>
        <v>3.2719590532788315E-3</v>
      </c>
      <c r="D19">
        <f>C19-SET_TRI!C20</f>
        <v>3.4661254529269078E-3</v>
      </c>
      <c r="E19">
        <f t="shared" si="1"/>
        <v>1.9960992476129795E-3</v>
      </c>
      <c r="F19">
        <f t="shared" ca="1" si="2"/>
        <v>-2.4602402021550107</v>
      </c>
      <c r="G19">
        <f ca="1">S0*EXP(Drift*(A19-$A$11)+Volatility*SUM($F$12:F19))</f>
        <v>11.625655835529979</v>
      </c>
    </row>
    <row r="20" spans="1:7" x14ac:dyDescent="0.25">
      <c r="A20" s="1" t="str">
        <f>MID('Filter Data'!A11,2,LEN('Filter Data'!A11)-2)</f>
        <v>15-Jan-2020</v>
      </c>
      <c r="B20">
        <f>'Filter Data'!T11</f>
        <v>11.670999999999999</v>
      </c>
      <c r="C20">
        <f t="shared" si="0"/>
        <v>-9.8437834367642581E-4</v>
      </c>
      <c r="D20">
        <f>C20-SET_TRI!C21</f>
        <v>4.9575020112866451E-3</v>
      </c>
      <c r="E20">
        <f t="shared" si="1"/>
        <v>-2.7381670505342271E-3</v>
      </c>
      <c r="F20">
        <f t="shared" ca="1" si="2"/>
        <v>2.9693077931554503</v>
      </c>
      <c r="G20">
        <f ca="1">S0*EXP(Drift*(A20-$A$11)+Volatility*SUM($F$12:F20))</f>
        <v>11.983786902901445</v>
      </c>
    </row>
    <row r="21" spans="1:7" x14ac:dyDescent="0.25">
      <c r="A21" s="1" t="str">
        <f>MID('Filter Data'!A12,2,LEN('Filter Data'!A12)-2)</f>
        <v>16-Jan-2020</v>
      </c>
      <c r="B21">
        <f>'Filter Data'!T12</f>
        <v>11.686</v>
      </c>
      <c r="C21">
        <f t="shared" si="0"/>
        <v>1.2852369120041616E-3</v>
      </c>
      <c r="D21">
        <f>C21-SET_TRI!C22</f>
        <v>-9.214425770693372E-3</v>
      </c>
      <c r="E21">
        <f t="shared" si="1"/>
        <v>4.0730066966266857E-3</v>
      </c>
      <c r="F21">
        <f t="shared" ca="1" si="2"/>
        <v>0.48684019422507063</v>
      </c>
      <c r="G21">
        <f ca="1">S0*EXP(Drift*(A21-$A$11)+Volatility*SUM($F$12:F21))</f>
        <v>12.05131000450903</v>
      </c>
    </row>
    <row r="22" spans="1:7" x14ac:dyDescent="0.25">
      <c r="A22" s="1" t="str">
        <f>MID('Filter Data'!A13,2,LEN('Filter Data'!A13)-2)</f>
        <v>17-Jan-2020</v>
      </c>
      <c r="B22">
        <f>'Filter Data'!T13</f>
        <v>11.8</v>
      </c>
      <c r="C22">
        <f t="shared" si="0"/>
        <v>9.7552627075133298E-3</v>
      </c>
      <c r="D22">
        <f>C22-SET_TRI!C23</f>
        <v>7.5742916325231974E-3</v>
      </c>
      <c r="E22">
        <f t="shared" si="1"/>
        <v>7.1628934414280348E-3</v>
      </c>
      <c r="F22">
        <f t="shared" ca="1" si="2"/>
        <v>1.3171655624444074</v>
      </c>
      <c r="G22">
        <f ca="1">S0*EXP(Drift*(A22-$A$11)+Volatility*SUM($F$12:F22))</f>
        <v>12.21983991988316</v>
      </c>
    </row>
    <row r="23" spans="1:7" x14ac:dyDescent="0.25">
      <c r="A23" s="1" t="str">
        <f>MID('Filter Data'!A14,2,LEN('Filter Data'!A14)-2)</f>
        <v>21-Jan-2020</v>
      </c>
      <c r="B23">
        <f>'Filter Data'!T14</f>
        <v>11.7783</v>
      </c>
      <c r="C23">
        <f t="shared" si="0"/>
        <v>-1.8389830508475373E-3</v>
      </c>
      <c r="D23">
        <f>C23-SET_TRI!C24</f>
        <v>1.5698157693877404E-2</v>
      </c>
      <c r="E23">
        <f t="shared" si="1"/>
        <v>-7.0347393410683211E-3</v>
      </c>
      <c r="F23">
        <f t="shared" ca="1" si="2"/>
        <v>2.5663901298795229</v>
      </c>
      <c r="G23">
        <f ca="1">S0*EXP(Drift*(A23-$A$11)+Volatility*SUM($F$12:F23))</f>
        <v>12.574869350741567</v>
      </c>
    </row>
    <row r="24" spans="1:7" x14ac:dyDescent="0.25">
      <c r="A24" s="1" t="str">
        <f>MID('Filter Data'!A15,2,LEN('Filter Data'!A15)-2)</f>
        <v>22-Jan-2020</v>
      </c>
      <c r="B24">
        <f>'Filter Data'!T15</f>
        <v>11.765000000000001</v>
      </c>
      <c r="C24">
        <f t="shared" si="0"/>
        <v>-1.1291952149290816E-3</v>
      </c>
      <c r="D24">
        <f>C24-SET_TRI!C25</f>
        <v>-2.1312971139894428E-3</v>
      </c>
      <c r="E24">
        <f t="shared" si="1"/>
        <v>-6.1129609236316128E-4</v>
      </c>
      <c r="F24">
        <f t="shared" ca="1" si="2"/>
        <v>-0.71096065919444928</v>
      </c>
      <c r="G24">
        <f ca="1">S0*EXP(Drift*(A24-$A$11)+Volatility*SUM($F$12:F24))</f>
        <v>12.49577762244817</v>
      </c>
    </row>
    <row r="25" spans="1:7" x14ac:dyDescent="0.25">
      <c r="A25" s="1" t="str">
        <f>MID('Filter Data'!A16,2,LEN('Filter Data'!A16)-2)</f>
        <v>23-Jan-2020</v>
      </c>
      <c r="B25">
        <f>'Filter Data'!T16</f>
        <v>11.6592</v>
      </c>
      <c r="C25">
        <f t="shared" si="0"/>
        <v>-8.9927751806205131E-3</v>
      </c>
      <c r="D25">
        <f>C25-SET_TRI!C26</f>
        <v>-8.5395750951987037E-3</v>
      </c>
      <c r="E25">
        <f t="shared" si="1"/>
        <v>-6.4212691155796755E-3</v>
      </c>
      <c r="F25">
        <f t="shared" ca="1" si="2"/>
        <v>-0.29313711403651987</v>
      </c>
      <c r="G25">
        <f ca="1">S0*EXP(Drift*(A25-$A$11)+Volatility*SUM($F$12:F25))</f>
        <v>12.468957393948568</v>
      </c>
    </row>
    <row r="26" spans="1:7" x14ac:dyDescent="0.25">
      <c r="A26" s="1" t="str">
        <f>MID('Filter Data'!A17,2,LEN('Filter Data'!A17)-2)</f>
        <v>31-Jan-2020</v>
      </c>
      <c r="B26">
        <f>'Filter Data'!T17</f>
        <v>11.356400000000001</v>
      </c>
      <c r="C26">
        <f t="shared" si="0"/>
        <v>-2.597090709482636E-2</v>
      </c>
      <c r="D26">
        <f>C26-SET_TRI!C27</f>
        <v>1.572983749572621E-2</v>
      </c>
      <c r="E26">
        <f t="shared" si="1"/>
        <v>-3.1176815544676252E-2</v>
      </c>
      <c r="F26">
        <f t="shared" ca="1" si="2"/>
        <v>-0.37759156757606532</v>
      </c>
      <c r="G26">
        <f ca="1">S0*EXP(Drift*(A26-$A$11)+Volatility*SUM($F$12:F26))</f>
        <v>12.498970382626869</v>
      </c>
    </row>
    <row r="27" spans="1:7" x14ac:dyDescent="0.25">
      <c r="A27" s="1" t="str">
        <f>MID('Filter Data'!A18,2,LEN('Filter Data'!A18)-2)</f>
        <v>03-Feb-2020</v>
      </c>
      <c r="B27">
        <f>'Filter Data'!T18</f>
        <v>11.4077</v>
      </c>
      <c r="C27">
        <f t="shared" si="0"/>
        <v>4.5172766017399398E-3</v>
      </c>
      <c r="D27">
        <f>C27-SET_TRI!C28</f>
        <v>1.6591820187220677E-2</v>
      </c>
      <c r="E27">
        <f t="shared" si="1"/>
        <v>-9.6486419082930132E-4</v>
      </c>
      <c r="F27">
        <f t="shared" ca="1" si="2"/>
        <v>0.38920237940852542</v>
      </c>
      <c r="G27">
        <f ca="1">S0*EXP(Drift*(A27-$A$11)+Volatility*SUM($F$12:F27))</f>
        <v>12.576547389756408</v>
      </c>
    </row>
    <row r="28" spans="1:7" x14ac:dyDescent="0.25">
      <c r="A28" s="1" t="str">
        <f>MID('Filter Data'!A19,2,LEN('Filter Data'!A19)-2)</f>
        <v>04-Feb-2020</v>
      </c>
      <c r="B28">
        <f>'Filter Data'!T19</f>
        <v>11.594099999999999</v>
      </c>
      <c r="C28">
        <f t="shared" si="0"/>
        <v>1.6339840633957679E-2</v>
      </c>
      <c r="D28">
        <f>C28-SET_TRI!C29</f>
        <v>-1.6589135655133876E-3</v>
      </c>
      <c r="E28">
        <f t="shared" si="1"/>
        <v>1.670635897411904E-2</v>
      </c>
      <c r="F28">
        <f t="shared" ca="1" si="2"/>
        <v>-1.0940303262174786</v>
      </c>
      <c r="G28">
        <f ca="1">S0*EXP(Drift*(A28-$A$11)+Volatility*SUM($F$12:F28))</f>
        <v>12.449860870850715</v>
      </c>
    </row>
    <row r="29" spans="1:7" x14ac:dyDescent="0.25">
      <c r="A29" s="1" t="str">
        <f>MID('Filter Data'!A20,2,LEN('Filter Data'!A20)-2)</f>
        <v>05-Feb-2020</v>
      </c>
      <c r="B29">
        <f>'Filter Data'!T20</f>
        <v>11.7881</v>
      </c>
      <c r="C29">
        <f t="shared" si="0"/>
        <v>1.6732648502255532E-2</v>
      </c>
      <c r="D29">
        <f>C29-SET_TRI!C30</f>
        <v>7.9405336199585633E-3</v>
      </c>
      <c r="E29">
        <f t="shared" si="1"/>
        <v>1.402291274704032E-2</v>
      </c>
      <c r="F29">
        <f t="shared" ca="1" si="2"/>
        <v>0.23063640347318368</v>
      </c>
      <c r="G29">
        <f ca="1">S0*EXP(Drift*(A29-$A$11)+Volatility*SUM($F$12:F29))</f>
        <v>12.488107304027515</v>
      </c>
    </row>
    <row r="30" spans="1:7" x14ac:dyDescent="0.25">
      <c r="A30" s="1" t="str">
        <f>MID('Filter Data'!A21,2,LEN('Filter Data'!A21)-2)</f>
        <v>06-Feb-2020</v>
      </c>
      <c r="B30">
        <f>'Filter Data'!T21</f>
        <v>11.847300000000001</v>
      </c>
      <c r="C30">
        <f t="shared" si="0"/>
        <v>5.0220137257064824E-3</v>
      </c>
      <c r="D30">
        <f>C30-SET_TRI!C31</f>
        <v>5.8165002477745913E-3</v>
      </c>
      <c r="E30">
        <f t="shared" si="1"/>
        <v>2.9929490793220255E-3</v>
      </c>
      <c r="F30">
        <f t="shared" ca="1" si="2"/>
        <v>0.33729111844788245</v>
      </c>
      <c r="G30">
        <f ca="1">S0*EXP(Drift*(A30-$A$11)+Volatility*SUM($F$12:F30))</f>
        <v>12.539782874878094</v>
      </c>
    </row>
    <row r="31" spans="1:7" x14ac:dyDescent="0.25">
      <c r="A31" s="1" t="str">
        <f>MID('Filter Data'!A22,2,LEN('Filter Data'!A22)-2)</f>
        <v>07-Feb-2020</v>
      </c>
      <c r="B31">
        <f>'Filter Data'!T22</f>
        <v>11.7911</v>
      </c>
      <c r="C31">
        <f t="shared" si="0"/>
        <v>-4.7436968760815098E-3</v>
      </c>
      <c r="D31">
        <f>C31-SET_TRI!C32</f>
        <v>-3.6102304591291295E-3</v>
      </c>
      <c r="E31">
        <f t="shared" si="1"/>
        <v>-3.7518564242002535E-3</v>
      </c>
      <c r="F31">
        <f t="shared" ca="1" si="2"/>
        <v>-0.10155984544251542</v>
      </c>
      <c r="G31">
        <f ca="1">S0*EXP(Drift*(A31-$A$11)+Volatility*SUM($F$12:F31))</f>
        <v>12.536763215958626</v>
      </c>
    </row>
    <row r="32" spans="1:7" x14ac:dyDescent="0.25">
      <c r="A32" s="1" t="str">
        <f>MID('Filter Data'!A23,2,LEN('Filter Data'!A23)-2)</f>
        <v>11-Feb-2020</v>
      </c>
      <c r="B32">
        <f>'Filter Data'!T23</f>
        <v>11.9238</v>
      </c>
      <c r="C32">
        <f t="shared" si="0"/>
        <v>1.1254251087684764E-2</v>
      </c>
      <c r="D32">
        <f>C32-SET_TRI!C33</f>
        <v>1.9603997985047882E-2</v>
      </c>
      <c r="E32">
        <f t="shared" si="1"/>
        <v>4.8068230126778353E-3</v>
      </c>
      <c r="F32">
        <f t="shared" ca="1" si="2"/>
        <v>-2.0809174205302816</v>
      </c>
      <c r="G32">
        <f ca="1">S0*EXP(Drift*(A32-$A$11)+Volatility*SUM($F$12:F32))</f>
        <v>12.317546969540205</v>
      </c>
    </row>
    <row r="33" spans="1:7" x14ac:dyDescent="0.25">
      <c r="A33" s="1" t="str">
        <f>MID('Filter Data'!A24,2,LEN('Filter Data'!A24)-2)</f>
        <v>12-Feb-2020</v>
      </c>
      <c r="B33">
        <f>'Filter Data'!T24</f>
        <v>12.0405</v>
      </c>
      <c r="C33">
        <f t="shared" si="0"/>
        <v>9.787148392291032E-3</v>
      </c>
      <c r="D33">
        <f>C33-SET_TRI!C34</f>
        <v>-2.0155927209923319E-3</v>
      </c>
      <c r="E33">
        <f t="shared" si="1"/>
        <v>1.0267968701261404E-2</v>
      </c>
      <c r="F33">
        <f t="shared" ca="1" si="2"/>
        <v>-0.46740211682100419</v>
      </c>
      <c r="G33">
        <f ca="1">S0*EXP(Drift*(A33-$A$11)+Volatility*SUM($F$12:F33))</f>
        <v>12.269797654570921</v>
      </c>
    </row>
    <row r="34" spans="1:7" x14ac:dyDescent="0.25">
      <c r="A34" s="1" t="str">
        <f>MID('Filter Data'!A25,2,LEN('Filter Data'!A25)-2)</f>
        <v>14-Feb-2020</v>
      </c>
      <c r="B34">
        <f>'Filter Data'!T25</f>
        <v>12.0008</v>
      </c>
      <c r="C34">
        <f t="shared" si="0"/>
        <v>-3.2972052655620486E-3</v>
      </c>
      <c r="D34">
        <f>C34-SET_TRI!C35</f>
        <v>6.9995845587869018E-3</v>
      </c>
      <c r="E34">
        <f t="shared" si="1"/>
        <v>-5.7054029897799308E-3</v>
      </c>
      <c r="F34">
        <f t="shared" ca="1" si="2"/>
        <v>-0.41215142135677163</v>
      </c>
      <c r="G34">
        <f ca="1">S0*EXP(Drift*(A34-$A$11)+Volatility*SUM($F$12:F34))</f>
        <v>12.238386697559811</v>
      </c>
    </row>
    <row r="35" spans="1:7" x14ac:dyDescent="0.25">
      <c r="A35" s="1" t="str">
        <f>MID('Filter Data'!A26,2,LEN('Filter Data'!A26)-2)</f>
        <v>18-Feb-2020</v>
      </c>
      <c r="B35">
        <f>'Filter Data'!T26</f>
        <v>11.989000000000001</v>
      </c>
      <c r="C35">
        <f t="shared" si="0"/>
        <v>-9.8326778214778547E-4</v>
      </c>
      <c r="D35">
        <f>C35-SET_TRI!C36</f>
        <v>5.7938255420891547E-3</v>
      </c>
      <c r="E35">
        <f t="shared" si="1"/>
        <v>-3.0050660563257416E-3</v>
      </c>
      <c r="F35">
        <f t="shared" ca="1" si="2"/>
        <v>0.32612906112690854</v>
      </c>
      <c r="G35">
        <f ca="1">S0*EXP(Drift*(A35-$A$11)+Volatility*SUM($F$12:F35))</f>
        <v>12.31610041991604</v>
      </c>
    </row>
    <row r="36" spans="1:7" x14ac:dyDescent="0.25">
      <c r="A36" s="1" t="str">
        <f>MID('Filter Data'!A27,2,LEN('Filter Data'!A27)-2)</f>
        <v>19-Feb-2020</v>
      </c>
      <c r="B36">
        <f>'Filter Data'!T27</f>
        <v>12.110099999999999</v>
      </c>
      <c r="C36">
        <f t="shared" si="0"/>
        <v>1.0100925848694505E-2</v>
      </c>
      <c r="D36">
        <f>C36-SET_TRI!C37</f>
        <v>1.2807027456294709E-2</v>
      </c>
      <c r="E36">
        <f t="shared" si="1"/>
        <v>5.8316657474512482E-3</v>
      </c>
      <c r="F36">
        <f t="shared" ca="1" si="2"/>
        <v>2.5370035543028233E-2</v>
      </c>
      <c r="G36">
        <f ca="1">S0*EXP(Drift*(A36-$A$11)+Volatility*SUM($F$12:F36))</f>
        <v>12.328708590973017</v>
      </c>
    </row>
    <row r="37" spans="1:7" x14ac:dyDescent="0.25">
      <c r="A37" s="1" t="str">
        <f>MID('Filter Data'!A28,2,LEN('Filter Data'!A28)-2)</f>
        <v>20-Feb-2020</v>
      </c>
      <c r="B37">
        <f>'Filter Data'!T28</f>
        <v>12.0486</v>
      </c>
      <c r="C37">
        <f t="shared" si="0"/>
        <v>-5.0784056283596979E-3</v>
      </c>
      <c r="D37">
        <f>C37-SET_TRI!C38</f>
        <v>6.1835536831403538E-3</v>
      </c>
      <c r="E37">
        <f t="shared" si="1"/>
        <v>-7.2250968017669656E-3</v>
      </c>
      <c r="F37">
        <f t="shared" ca="1" si="2"/>
        <v>-1.0562538414221843</v>
      </c>
      <c r="G37">
        <f ca="1">S0*EXP(Drift*(A37-$A$11)+Volatility*SUM($F$12:F37))</f>
        <v>12.209110760898907</v>
      </c>
    </row>
    <row r="38" spans="1:7" x14ac:dyDescent="0.25">
      <c r="A38" s="1" t="str">
        <f>MID('Filter Data'!A29,2,LEN('Filter Data'!A29)-2)</f>
        <v>24-Feb-2020</v>
      </c>
      <c r="B38">
        <f>'Filter Data'!T29</f>
        <v>11.482100000000001</v>
      </c>
      <c r="C38">
        <f t="shared" si="0"/>
        <v>-4.7017910794615106E-2</v>
      </c>
      <c r="D38">
        <f>C38-SET_TRI!C39</f>
        <v>-9.2751422471953546E-3</v>
      </c>
      <c r="E38">
        <f t="shared" si="1"/>
        <v>-4.4210683711474526E-2</v>
      </c>
      <c r="F38">
        <f t="shared" ca="1" si="2"/>
        <v>1.0342523852941277</v>
      </c>
      <c r="G38">
        <f ca="1">S0*EXP(Drift*(A38-$A$11)+Volatility*SUM($F$12:F38))</f>
        <v>12.373587937923526</v>
      </c>
    </row>
    <row r="39" spans="1:7" x14ac:dyDescent="0.25">
      <c r="A39" s="1" t="str">
        <f>MID('Filter Data'!A30,2,LEN('Filter Data'!A30)-2)</f>
        <v>25-Feb-2020</v>
      </c>
      <c r="B39">
        <f>'Filter Data'!T30</f>
        <v>11.304399999999999</v>
      </c>
      <c r="C39">
        <f t="shared" si="0"/>
        <v>-1.547626305292599E-2</v>
      </c>
      <c r="D39">
        <f>C39-SET_TRI!C40</f>
        <v>-2.1789186021426238E-2</v>
      </c>
      <c r="E39">
        <f t="shared" si="1"/>
        <v>-8.6587656212531658E-3</v>
      </c>
      <c r="F39">
        <f t="shared" ca="1" si="2"/>
        <v>-0.26159040044657345</v>
      </c>
      <c r="G39">
        <f ca="1">S0*EXP(Drift*(A39-$A$11)+Volatility*SUM($F$12:F39))</f>
        <v>12.350909482020814</v>
      </c>
    </row>
    <row r="40" spans="1:7" x14ac:dyDescent="0.25">
      <c r="A40" s="1" t="str">
        <f>MID('Filter Data'!A31,2,LEN('Filter Data'!A31)-2)</f>
        <v>26-Feb-2020</v>
      </c>
      <c r="B40">
        <f>'Filter Data'!T31</f>
        <v>11.358700000000001</v>
      </c>
      <c r="C40">
        <f t="shared" si="0"/>
        <v>4.8034393687414944E-3</v>
      </c>
      <c r="D40">
        <f>C40-SET_TRI!C41</f>
        <v>5.6507021296925183E-2</v>
      </c>
      <c r="E40">
        <f t="shared" si="1"/>
        <v>-1.3469990183386783E-2</v>
      </c>
      <c r="F40">
        <f t="shared" ca="1" si="2"/>
        <v>0.13758475483841545</v>
      </c>
      <c r="G40">
        <f ca="1">S0*EXP(Drift*(A40-$A$11)+Volatility*SUM($F$12:F40))</f>
        <v>12.377377106087561</v>
      </c>
    </row>
    <row r="41" spans="1:7" x14ac:dyDescent="0.25">
      <c r="A41" s="1" t="str">
        <f>MID('Filter Data'!A32,2,LEN('Filter Data'!A32)-2)</f>
        <v>27-Feb-2020</v>
      </c>
      <c r="B41">
        <f>'Filter Data'!T32</f>
        <v>10.9383</v>
      </c>
      <c r="C41">
        <f t="shared" si="0"/>
        <v>-3.7011277699032528E-2</v>
      </c>
      <c r="D41">
        <f>C41-SET_TRI!C42</f>
        <v>-6.0306707524366975E-2</v>
      </c>
      <c r="E41">
        <f t="shared" si="1"/>
        <v>-1.7850394135030961E-2</v>
      </c>
      <c r="F41">
        <f t="shared" ca="1" si="2"/>
        <v>0.13494347179085309</v>
      </c>
      <c r="G41">
        <f ca="1">S0*EXP(Drift*(A41-$A$11)+Volatility*SUM($F$12:F41))</f>
        <v>12.403575192537534</v>
      </c>
    </row>
    <row r="42" spans="1:7" x14ac:dyDescent="0.25">
      <c r="A42" s="1" t="str">
        <f>MID('Filter Data'!A33,2,LEN('Filter Data'!A33)-2)</f>
        <v>28-Feb-2020</v>
      </c>
      <c r="B42">
        <f>'Filter Data'!T33</f>
        <v>10.5413</v>
      </c>
      <c r="C42">
        <f t="shared" si="0"/>
        <v>-3.6294488174579254E-2</v>
      </c>
      <c r="D42">
        <f>C42-SET_TRI!C43</f>
        <v>6.6683552725214923E-3</v>
      </c>
      <c r="E42">
        <f t="shared" si="1"/>
        <v>-3.8596539635507646E-2</v>
      </c>
      <c r="F42">
        <f t="shared" ca="1" si="2"/>
        <v>0.74811895867475686</v>
      </c>
      <c r="G42">
        <f ca="1">S0*EXP(Drift*(A42-$A$11)+Volatility*SUM($F$12:F42))</f>
        <v>12.505960999345826</v>
      </c>
    </row>
    <row r="43" spans="1:7" x14ac:dyDescent="0.25">
      <c r="A43" s="1" t="str">
        <f>MID('Filter Data'!A34,2,LEN('Filter Data'!A34)-2)</f>
        <v>02-Mar-2020</v>
      </c>
      <c r="B43">
        <f>'Filter Data'!T34</f>
        <v>10.5421</v>
      </c>
      <c r="C43">
        <f t="shared" si="0"/>
        <v>7.5891967783851317E-5</v>
      </c>
      <c r="D43">
        <f>C43-SET_TRI!C44</f>
        <v>-1.6674021549583168E-4</v>
      </c>
      <c r="E43">
        <f t="shared" si="1"/>
        <v>-3.5773934367237117E-5</v>
      </c>
      <c r="F43">
        <f t="shared" ca="1" si="2"/>
        <v>3.2484349314144039</v>
      </c>
      <c r="G43">
        <f ca="1">S0*EXP(Drift*(A43-$A$11)+Volatility*SUM($F$12:F43))</f>
        <v>12.947030475793486</v>
      </c>
    </row>
    <row r="44" spans="1:7" x14ac:dyDescent="0.25">
      <c r="A44" s="1" t="str">
        <f>MID('Filter Data'!A35,2,LEN('Filter Data'!A35)-2)</f>
        <v>03-Mar-2020</v>
      </c>
      <c r="B44">
        <f>'Filter Data'!T35</f>
        <v>10.7224</v>
      </c>
      <c r="C44">
        <f t="shared" si="0"/>
        <v>1.7102854270022179E-2</v>
      </c>
      <c r="D44">
        <f>C44-SET_TRI!C45</f>
        <v>-1.6619393576142914E-2</v>
      </c>
      <c r="E44">
        <f t="shared" si="1"/>
        <v>2.2263631801603404E-2</v>
      </c>
      <c r="F44">
        <f t="shared" ca="1" si="2"/>
        <v>-2.4050005491118829</v>
      </c>
      <c r="G44">
        <f ca="1">S0*EXP(Drift*(A44-$A$11)+Volatility*SUM($F$12:F44))</f>
        <v>12.650375470921885</v>
      </c>
    </row>
    <row r="45" spans="1:7" x14ac:dyDescent="0.25">
      <c r="A45" s="1" t="str">
        <f>MID('Filter Data'!A36,2,LEN('Filter Data'!A36)-2)</f>
        <v>04-Mar-2020</v>
      </c>
      <c r="B45">
        <f>'Filter Data'!T36</f>
        <v>10.836499999999999</v>
      </c>
      <c r="C45">
        <f t="shared" si="0"/>
        <v>1.0641274341565206E-2</v>
      </c>
      <c r="D45">
        <f>C45-SET_TRI!C46</f>
        <v>7.438660250503713E-3</v>
      </c>
      <c r="E45">
        <f t="shared" si="1"/>
        <v>8.0923697236349092E-3</v>
      </c>
      <c r="F45">
        <f t="shared" ca="1" si="2"/>
        <v>0.11232829574663569</v>
      </c>
      <c r="G45">
        <f ca="1">S0*EXP(Drift*(A45-$A$11)+Volatility*SUM($F$12:F45))</f>
        <v>12.674296659137326</v>
      </c>
    </row>
    <row r="46" spans="1:7" x14ac:dyDescent="0.25">
      <c r="A46" s="1" t="str">
        <f>MID('Filter Data'!A37,2,LEN('Filter Data'!A37)-2)</f>
        <v>05-Mar-2020</v>
      </c>
      <c r="B46">
        <f>'Filter Data'!T37</f>
        <v>10.6808</v>
      </c>
      <c r="C46">
        <f t="shared" si="0"/>
        <v>-1.4368107783878514E-2</v>
      </c>
      <c r="D46">
        <f>C46-SET_TRI!C47</f>
        <v>-2.1834588786027613E-2</v>
      </c>
      <c r="E46">
        <f t="shared" si="1"/>
        <v>-7.5360605101316806E-3</v>
      </c>
      <c r="F46">
        <f t="shared" ca="1" si="2"/>
        <v>0.76982297977975389</v>
      </c>
      <c r="G46">
        <f ca="1">S0*EXP(Drift*(A46-$A$11)+Volatility*SUM($F$12:F46))</f>
        <v>12.781679463366491</v>
      </c>
    </row>
    <row r="47" spans="1:7" x14ac:dyDescent="0.25">
      <c r="A47" s="1" t="str">
        <f>MID('Filter Data'!A38,2,LEN('Filter Data'!A38)-2)</f>
        <v>06-Mar-2020</v>
      </c>
      <c r="B47">
        <f>'Filter Data'!T38</f>
        <v>10.2536</v>
      </c>
      <c r="C47">
        <f t="shared" si="0"/>
        <v>-3.9997003969740014E-2</v>
      </c>
      <c r="D47">
        <f>C47-SET_TRI!C48</f>
        <v>-1.8117827774353352E-2</v>
      </c>
      <c r="E47">
        <f t="shared" si="1"/>
        <v>-3.4356035834488048E-2</v>
      </c>
      <c r="F47">
        <f t="shared" ca="1" si="2"/>
        <v>0.90465763925474196</v>
      </c>
      <c r="G47">
        <f ca="1">S0*EXP(Drift*(A47-$A$11)+Volatility*SUM($F$12:F47))</f>
        <v>12.907291646008415</v>
      </c>
    </row>
    <row r="48" spans="1:7" x14ac:dyDescent="0.25">
      <c r="A48" s="1" t="str">
        <f>MID('Filter Data'!A39,2,LEN('Filter Data'!A39)-2)</f>
        <v>09-Mar-2020</v>
      </c>
      <c r="B48">
        <f>'Filter Data'!T39</f>
        <v>9.5442999999999998</v>
      </c>
      <c r="C48">
        <f t="shared" si="0"/>
        <v>-6.9175704142935224E-2</v>
      </c>
      <c r="D48">
        <f>C48-SET_TRI!C49</f>
        <v>2.5299015302530675E-2</v>
      </c>
      <c r="E48">
        <f t="shared" si="1"/>
        <v>-7.7448166514985955E-2</v>
      </c>
      <c r="F48">
        <f t="shared" ca="1" si="2"/>
        <v>-0.70200315658614498</v>
      </c>
      <c r="G48">
        <f ca="1">S0*EXP(Drift*(A48-$A$11)+Volatility*SUM($F$12:F48))</f>
        <v>12.847036446419239</v>
      </c>
    </row>
    <row r="49" spans="1:7" x14ac:dyDescent="0.25">
      <c r="A49" s="1" t="str">
        <f>MID('Filter Data'!A40,2,LEN('Filter Data'!A40)-2)</f>
        <v>11-Mar-2020</v>
      </c>
      <c r="B49">
        <f>'Filter Data'!T40</f>
        <v>9.2687000000000008</v>
      </c>
      <c r="C49">
        <f t="shared" si="0"/>
        <v>-2.8875873558039767E-2</v>
      </c>
      <c r="D49">
        <f>C49-SET_TRI!C50</f>
        <v>-2.3522389793863806E-2</v>
      </c>
      <c r="E49">
        <f t="shared" si="1"/>
        <v>-2.1502950891968815E-2</v>
      </c>
      <c r="F49">
        <f t="shared" ca="1" si="2"/>
        <v>-2.3198752922903414</v>
      </c>
      <c r="G49">
        <f ca="1">S0*EXP(Drift*(A49-$A$11)+Volatility*SUM($F$12:F49))</f>
        <v>12.573002546982499</v>
      </c>
    </row>
    <row r="50" spans="1:7" x14ac:dyDescent="0.25">
      <c r="A50" s="1" t="str">
        <f>MID('Filter Data'!A41,2,LEN('Filter Data'!A41)-2)</f>
        <v>12-Mar-2020</v>
      </c>
      <c r="B50">
        <f>'Filter Data'!T41</f>
        <v>8.2654999999999994</v>
      </c>
      <c r="C50">
        <f t="shared" si="0"/>
        <v>-0.10823524334588468</v>
      </c>
      <c r="D50">
        <f>C50-SET_TRI!C51</f>
        <v>8.5742294982576323E-3</v>
      </c>
      <c r="E50">
        <f t="shared" si="1"/>
        <v>-0.11114805428899102</v>
      </c>
      <c r="F50">
        <f t="shared" ca="1" si="2"/>
        <v>-0.44575745787173104</v>
      </c>
      <c r="G50">
        <f ca="1">S0*EXP(Drift*(A50-$A$11)+Volatility*SUM($F$12:F50))</f>
        <v>12.526962815645385</v>
      </c>
    </row>
    <row r="51" spans="1:7" x14ac:dyDescent="0.25">
      <c r="A51" s="1" t="str">
        <f>MID('Filter Data'!A42,2,LEN('Filter Data'!A42)-2)</f>
        <v>13-Mar-2020</v>
      </c>
      <c r="B51">
        <f>'Filter Data'!T42</f>
        <v>8.4393999999999991</v>
      </c>
      <c r="C51">
        <f t="shared" si="0"/>
        <v>2.1039259572923567E-2</v>
      </c>
      <c r="D51">
        <f>C51-SET_TRI!C52</f>
        <v>-9.9792764575275632E-3</v>
      </c>
      <c r="E51">
        <f t="shared" si="1"/>
        <v>2.4072134623741647E-2</v>
      </c>
      <c r="F51">
        <f t="shared" ca="1" si="2"/>
        <v>0.79231251056474361</v>
      </c>
      <c r="G51">
        <f ca="1">S0*EXP(Drift*(A51-$A$11)+Volatility*SUM($F$12:F51))</f>
        <v>12.635926975208983</v>
      </c>
    </row>
    <row r="52" spans="1:7" x14ac:dyDescent="0.25">
      <c r="A52" s="1" t="str">
        <f>MID('Filter Data'!A43,2,LEN('Filter Data'!A43)-2)</f>
        <v>16-Mar-2020</v>
      </c>
      <c r="B52">
        <f>'Filter Data'!T43</f>
        <v>7.9617000000000004</v>
      </c>
      <c r="C52">
        <f t="shared" si="0"/>
        <v>-5.6603550015403785E-2</v>
      </c>
      <c r="D52">
        <f>C52-SET_TRI!C53</f>
        <v>2.2882549394874142E-2</v>
      </c>
      <c r="E52">
        <f t="shared" si="1"/>
        <v>-6.410162788372846E-2</v>
      </c>
      <c r="F52">
        <f t="shared" ca="1" si="2"/>
        <v>1.2825517275949461</v>
      </c>
      <c r="G52">
        <f ca="1">S0*EXP(Drift*(A52-$A$11)+Volatility*SUM($F$12:F52))</f>
        <v>12.827970444271539</v>
      </c>
    </row>
    <row r="53" spans="1:7" x14ac:dyDescent="0.25">
      <c r="A53" s="1" t="str">
        <f>MID('Filter Data'!A44,2,LEN('Filter Data'!A44)-2)</f>
        <v>17-Mar-2020</v>
      </c>
      <c r="B53">
        <f>'Filter Data'!T44</f>
        <v>8.0347000000000008</v>
      </c>
      <c r="C53">
        <f t="shared" si="0"/>
        <v>9.1688960900310722E-3</v>
      </c>
      <c r="D53">
        <f>C53-SET_TRI!C54</f>
        <v>1.8318005313980611E-2</v>
      </c>
      <c r="E53">
        <f t="shared" si="1"/>
        <v>3.1335792694078468E-3</v>
      </c>
      <c r="F53">
        <f t="shared" ca="1" si="2"/>
        <v>0.3982186076246636</v>
      </c>
      <c r="G53">
        <f ca="1">S0*EXP(Drift*(A53-$A$11)+Volatility*SUM($F$12:F53))</f>
        <v>12.888870235585287</v>
      </c>
    </row>
    <row r="54" spans="1:7" x14ac:dyDescent="0.25">
      <c r="A54" s="1" t="str">
        <f>MID('Filter Data'!A45,2,LEN('Filter Data'!A45)-2)</f>
        <v>18-Mar-2020</v>
      </c>
      <c r="B54">
        <f>'Filter Data'!T45</f>
        <v>7.7911999999999999</v>
      </c>
      <c r="C54">
        <f t="shared" si="0"/>
        <v>-3.0306047518886943E-2</v>
      </c>
      <c r="D54">
        <f>C54-SET_TRI!C55</f>
        <v>-4.4914722443839886E-2</v>
      </c>
      <c r="E54">
        <f t="shared" si="1"/>
        <v>-1.6077703946522262E-2</v>
      </c>
      <c r="F54">
        <f t="shared" ca="1" si="2"/>
        <v>1.1835617087491912</v>
      </c>
      <c r="G54">
        <f ca="1">S0*EXP(Drift*(A54-$A$11)+Volatility*SUM($F$12:F54))</f>
        <v>13.051736153968617</v>
      </c>
    </row>
    <row r="55" spans="1:7" x14ac:dyDescent="0.25">
      <c r="A55" s="1" t="str">
        <f>MID('Filter Data'!A46,2,LEN('Filter Data'!A46)-2)</f>
        <v>20-Mar-2020</v>
      </c>
      <c r="B55">
        <f>'Filter Data'!T46</f>
        <v>8.1357999999999997</v>
      </c>
      <c r="C55">
        <f t="shared" si="0"/>
        <v>4.4229387000718733E-2</v>
      </c>
      <c r="D55">
        <f>C55-SET_TRI!C56</f>
        <v>-4.676526685046118E-2</v>
      </c>
      <c r="E55">
        <f t="shared" si="1"/>
        <v>5.9050758973527191E-2</v>
      </c>
      <c r="F55">
        <f t="shared" ca="1" si="2"/>
        <v>-1.9101089211268034</v>
      </c>
      <c r="G55">
        <f ca="1">S0*EXP(Drift*(A55-$A$11)+Volatility*SUM($F$12:F55))</f>
        <v>12.825565811881082</v>
      </c>
    </row>
    <row r="56" spans="1:7" x14ac:dyDescent="0.25">
      <c r="A56" s="1" t="str">
        <f>MID('Filter Data'!A47,2,LEN('Filter Data'!A47)-2)</f>
        <v>23-Mar-2020</v>
      </c>
      <c r="B56">
        <f>'Filter Data'!T47</f>
        <v>7.8432000000000004</v>
      </c>
      <c r="C56">
        <f t="shared" si="0"/>
        <v>-3.5964502568892956E-2</v>
      </c>
      <c r="D56">
        <f>C56-SET_TRI!C57</f>
        <v>6.460035208567351E-2</v>
      </c>
      <c r="E56">
        <f t="shared" si="1"/>
        <v>-5.683153376318708E-2</v>
      </c>
      <c r="F56">
        <f t="shared" ca="1" si="2"/>
        <v>0.22225040088628353</v>
      </c>
      <c r="G56">
        <f ca="1">S0*EXP(Drift*(A56-$A$11)+Volatility*SUM($F$12:F56))</f>
        <v>12.883731777987535</v>
      </c>
    </row>
    <row r="57" spans="1:7" x14ac:dyDescent="0.25">
      <c r="A57" s="1" t="str">
        <f>MID('Filter Data'!A48,2,LEN('Filter Data'!A48)-2)</f>
        <v>24-Mar-2020</v>
      </c>
      <c r="B57">
        <f>'Filter Data'!T48</f>
        <v>8.3345000000000002</v>
      </c>
      <c r="C57">
        <f t="shared" si="0"/>
        <v>6.2640248878008953E-2</v>
      </c>
      <c r="D57">
        <f>C57-SET_TRI!C58</f>
        <v>4.634519619965001E-2</v>
      </c>
      <c r="E57">
        <f t="shared" si="1"/>
        <v>4.7623293940304665E-2</v>
      </c>
      <c r="F57">
        <f t="shared" ca="1" si="2"/>
        <v>2.7507424393781936</v>
      </c>
      <c r="G57">
        <f ca="1">S0*EXP(Drift*(A57-$A$11)+Volatility*SUM($F$12:F57))</f>
        <v>13.251743352416529</v>
      </c>
    </row>
    <row r="58" spans="1:7" x14ac:dyDescent="0.25">
      <c r="A58" s="1" t="str">
        <f>MID('Filter Data'!A49,2,LEN('Filter Data'!A49)-2)</f>
        <v>26-Mar-2020</v>
      </c>
      <c r="B58">
        <f>'Filter Data'!T49</f>
        <v>8.7056000000000004</v>
      </c>
      <c r="C58">
        <f t="shared" si="0"/>
        <v>4.4525766392705043E-2</v>
      </c>
      <c r="D58">
        <f>C58-SET_TRI!C59</f>
        <v>-2.2855868522952044E-2</v>
      </c>
      <c r="E58">
        <f t="shared" si="1"/>
        <v>5.1685094593419592E-2</v>
      </c>
      <c r="F58">
        <f t="shared" ca="1" si="2"/>
        <v>1.0405249852477643</v>
      </c>
      <c r="G58">
        <f ca="1">S0*EXP(Drift*(A58-$A$11)+Volatility*SUM($F$12:F58))</f>
        <v>13.410422905630945</v>
      </c>
    </row>
    <row r="59" spans="1:7" x14ac:dyDescent="0.25">
      <c r="A59" s="1" t="str">
        <f>MID('Filter Data'!A50,2,LEN('Filter Data'!A50)-2)</f>
        <v>27-Mar-2020</v>
      </c>
      <c r="B59">
        <f>'Filter Data'!T50</f>
        <v>8.5183999999999997</v>
      </c>
      <c r="C59">
        <f t="shared" si="0"/>
        <v>-2.1503400110273924E-2</v>
      </c>
      <c r="D59">
        <f>C59-SET_TRI!C60</f>
        <v>-2.4855327675532956E-2</v>
      </c>
      <c r="E59">
        <f t="shared" si="1"/>
        <v>-1.3703322053049508E-2</v>
      </c>
      <c r="F59">
        <f t="shared" ca="1" si="2"/>
        <v>-0.7115797077255881</v>
      </c>
      <c r="G59">
        <f ca="1">S0*EXP(Drift*(A59-$A$11)+Volatility*SUM($F$12:F59))</f>
        <v>13.325993672602232</v>
      </c>
    </row>
    <row r="60" spans="1:7" x14ac:dyDescent="0.25">
      <c r="A60" s="1" t="str">
        <f>MID('Filter Data'!A51,2,LEN('Filter Data'!A51)-2)</f>
        <v>30-Mar-2020</v>
      </c>
      <c r="B60">
        <f>'Filter Data'!T51</f>
        <v>8.6001999999999992</v>
      </c>
      <c r="C60">
        <f t="shared" si="0"/>
        <v>9.6027422990232238E-3</v>
      </c>
      <c r="D60">
        <f>C60-SET_TRI!C61</f>
        <v>2.3302483564321103E-2</v>
      </c>
      <c r="E60">
        <f t="shared" si="1"/>
        <v>1.970091659622232E-3</v>
      </c>
      <c r="F60">
        <f t="shared" ca="1" si="2"/>
        <v>3.2262343788836705</v>
      </c>
      <c r="G60">
        <f ca="1">S0*EXP(Drift*(A60-$A$11)+Volatility*SUM($F$12:F60))</f>
        <v>13.792934942451728</v>
      </c>
    </row>
    <row r="61" spans="1:7" x14ac:dyDescent="0.25">
      <c r="A61" s="1" t="str">
        <f>MID('Filter Data'!A52,2,LEN('Filter Data'!A52)-2)</f>
        <v>31-Mar-2020</v>
      </c>
      <c r="B61">
        <f>'Filter Data'!T52</f>
        <v>8.7240000000000002</v>
      </c>
      <c r="C61">
        <f t="shared" si="0"/>
        <v>1.4395014069440366E-2</v>
      </c>
      <c r="D61">
        <f>C61-SET_TRI!C62</f>
        <v>-2.2598606134038433E-2</v>
      </c>
      <c r="E61">
        <f t="shared" si="1"/>
        <v>2.1471899556299519E-2</v>
      </c>
      <c r="F61">
        <f t="shared" ca="1" si="2"/>
        <v>-1.0440894781357499</v>
      </c>
      <c r="G61">
        <f ca="1">S0*EXP(Drift*(A61-$A$11)+Volatility*SUM($F$12:F61))</f>
        <v>13.660787750324383</v>
      </c>
    </row>
    <row r="62" spans="1:7" x14ac:dyDescent="0.25">
      <c r="A62" s="1" t="str">
        <f>MID('Filter Data'!A53,2,LEN('Filter Data'!A53)-2)</f>
        <v>01-Apr-2020</v>
      </c>
      <c r="B62">
        <f>'Filter Data'!T53</f>
        <v>8.5554000000000006</v>
      </c>
      <c r="C62">
        <f t="shared" si="0"/>
        <v>-1.9325997248968323E-2</v>
      </c>
      <c r="D62">
        <f>C62-SET_TRI!C63</f>
        <v>2.4143896799163622E-3</v>
      </c>
      <c r="E62">
        <f t="shared" si="1"/>
        <v>-2.0264816137957817E-2</v>
      </c>
      <c r="F62">
        <f t="shared" ca="1" si="2"/>
        <v>-3.0482491239953103E-2</v>
      </c>
      <c r="G62">
        <f ca="1">S0*EXP(Drift*(A62-$A$11)+Volatility*SUM($F$12:F62))</f>
        <v>13.667168632826689</v>
      </c>
    </row>
    <row r="63" spans="1:7" x14ac:dyDescent="0.25">
      <c r="A63" s="1" t="str">
        <f>MID('Filter Data'!A54,2,LEN('Filter Data'!A54)-2)</f>
        <v>03-Apr-2020</v>
      </c>
      <c r="B63">
        <f>'Filter Data'!T54</f>
        <v>8.5147999999999993</v>
      </c>
      <c r="C63">
        <f t="shared" si="0"/>
        <v>-4.7455408280152062E-3</v>
      </c>
      <c r="D63">
        <f>C63-SET_TRI!C64</f>
        <v>-4.0210587606811704E-2</v>
      </c>
      <c r="E63">
        <f t="shared" si="1"/>
        <v>7.9753082211739598E-3</v>
      </c>
      <c r="F63">
        <f t="shared" ca="1" si="2"/>
        <v>-3.27572379692631</v>
      </c>
      <c r="G63">
        <f ca="1">S0*EXP(Drift*(A63-$A$11)+Volatility*SUM($F$12:F63))</f>
        <v>13.24892515986876</v>
      </c>
    </row>
    <row r="64" spans="1:7" x14ac:dyDescent="0.25">
      <c r="A64" s="1" t="str">
        <f>MID('Filter Data'!A55,2,LEN('Filter Data'!A55)-2)</f>
        <v>07-Apr-2020</v>
      </c>
      <c r="B64">
        <f>'Filter Data'!T55</f>
        <v>8.9151000000000007</v>
      </c>
      <c r="C64">
        <f t="shared" si="0"/>
        <v>4.7012261004369033E-2</v>
      </c>
      <c r="D64">
        <f>C64-SET_TRI!C65</f>
        <v>-2.9851000310018846E-2</v>
      </c>
      <c r="E64">
        <f t="shared" si="1"/>
        <v>5.6413260250498594E-2</v>
      </c>
      <c r="F64">
        <f t="shared" ca="1" si="2"/>
        <v>1.5958875526500995</v>
      </c>
      <c r="G64">
        <f ca="1">S0*EXP(Drift*(A64-$A$11)+Volatility*SUM($F$12:F64))</f>
        <v>13.502720585627463</v>
      </c>
    </row>
    <row r="65" spans="1:7" x14ac:dyDescent="0.25">
      <c r="A65" s="1" t="str">
        <f>MID('Filter Data'!A56,2,LEN('Filter Data'!A56)-2)</f>
        <v>08-Apr-2020</v>
      </c>
      <c r="B65">
        <f>'Filter Data'!T56</f>
        <v>8.9308999999999994</v>
      </c>
      <c r="C65">
        <f t="shared" si="0"/>
        <v>1.772274007021649E-3</v>
      </c>
      <c r="D65">
        <f>C65-SET_TRI!C66</f>
        <v>1.3104067846252137E-2</v>
      </c>
      <c r="E65">
        <f t="shared" si="1"/>
        <v>-2.5921761294854847E-3</v>
      </c>
      <c r="F65">
        <f t="shared" ca="1" si="2"/>
        <v>0.89767999328944381</v>
      </c>
      <c r="G65">
        <f ca="1">S0*EXP(Drift*(A65-$A$11)+Volatility*SUM($F$12:F65))</f>
        <v>13.634471366602833</v>
      </c>
    </row>
    <row r="66" spans="1:7" x14ac:dyDescent="0.25">
      <c r="A66" s="1" t="str">
        <f>MID('Filter Data'!A57,2,LEN('Filter Data'!A57)-2)</f>
        <v>15-Apr-2020</v>
      </c>
      <c r="B66">
        <f>'Filter Data'!T57</f>
        <v>8.9321999999999999</v>
      </c>
      <c r="C66">
        <f t="shared" si="0"/>
        <v>1.4556203742069926E-4</v>
      </c>
      <c r="D66">
        <f>C66-SET_TRI!C67</f>
        <v>-2.0607847424568594E-2</v>
      </c>
      <c r="E66">
        <f t="shared" si="1"/>
        <v>6.5844858255914617E-3</v>
      </c>
      <c r="F66">
        <f t="shared" ca="1" si="2"/>
        <v>2.8072353805816204</v>
      </c>
      <c r="G66">
        <f ca="1">S0*EXP(Drift*(A66-$A$11)+Volatility*SUM($F$12:F66))</f>
        <v>14.096841974709733</v>
      </c>
    </row>
    <row r="67" spans="1:7" x14ac:dyDescent="0.25">
      <c r="A67" s="1" t="str">
        <f>MID('Filter Data'!A58,2,LEN('Filter Data'!A58)-2)</f>
        <v>16-Apr-2020</v>
      </c>
      <c r="B67">
        <f>'Filter Data'!T58</f>
        <v>9.0207999999999995</v>
      </c>
      <c r="C67">
        <f t="shared" si="0"/>
        <v>9.9191688497794021E-3</v>
      </c>
      <c r="D67">
        <f>C67-SET_TRI!C68</f>
        <v>4.1989666556064259E-2</v>
      </c>
      <c r="E67">
        <f t="shared" si="1"/>
        <v>-3.7020061388573344E-3</v>
      </c>
      <c r="F67">
        <f t="shared" ca="1" si="2"/>
        <v>1.3574549930215853</v>
      </c>
      <c r="G67">
        <f ca="1">S0*EXP(Drift*(A67-$A$11)+Volatility*SUM($F$12:F67))</f>
        <v>14.299713545701518</v>
      </c>
    </row>
    <row r="68" spans="1:7" x14ac:dyDescent="0.25">
      <c r="A68" s="1" t="str">
        <f>MID('Filter Data'!A59,2,LEN('Filter Data'!A59)-2)</f>
        <v>17-Apr-2020</v>
      </c>
      <c r="B68">
        <f>'Filter Data'!T59</f>
        <v>9.2136999999999993</v>
      </c>
      <c r="C68">
        <f t="shared" si="0"/>
        <v>2.13839127350124E-2</v>
      </c>
      <c r="D68">
        <f>C68-SET_TRI!C69</f>
        <v>-1.8379582708477799E-2</v>
      </c>
      <c r="E68">
        <f t="shared" si="1"/>
        <v>2.710876327229518E-2</v>
      </c>
      <c r="F68">
        <f t="shared" ca="1" si="2"/>
        <v>1.6092859164942894</v>
      </c>
      <c r="G68">
        <f ca="1">S0*EXP(Drift*(A68-$A$11)+Volatility*SUM($F$12:F68))</f>
        <v>14.54192795637802</v>
      </c>
    </row>
    <row r="69" spans="1:7" x14ac:dyDescent="0.25">
      <c r="A69" s="1" t="str">
        <f>MID('Filter Data'!A60,2,LEN('Filter Data'!A60)-2)</f>
        <v>20-Apr-2020</v>
      </c>
      <c r="B69">
        <f>'Filter Data'!T60</f>
        <v>9.2535000000000007</v>
      </c>
      <c r="C69">
        <f t="shared" si="0"/>
        <v>4.3196544276459395E-3</v>
      </c>
      <c r="D69">
        <f>C69-SET_TRI!C70</f>
        <v>-2.2032117462098919E-2</v>
      </c>
      <c r="E69">
        <f t="shared" si="1"/>
        <v>1.1215002054733775E-2</v>
      </c>
      <c r="F69">
        <f t="shared" ca="1" si="2"/>
        <v>0.28742048489404493</v>
      </c>
      <c r="G69">
        <f ca="1">S0*EXP(Drift*(A69-$A$11)+Volatility*SUM($F$12:F69))</f>
        <v>14.617361393752157</v>
      </c>
    </row>
    <row r="70" spans="1:7" x14ac:dyDescent="0.25">
      <c r="A70" s="1" t="str">
        <f>MID('Filter Data'!A61,2,LEN('Filter Data'!A61)-2)</f>
        <v>21-Apr-2020</v>
      </c>
      <c r="B70">
        <f>'Filter Data'!T61</f>
        <v>8.9621999999999993</v>
      </c>
      <c r="C70">
        <f t="shared" si="0"/>
        <v>-3.1479980547900951E-2</v>
      </c>
      <c r="D70">
        <f>C70-SET_TRI!C71</f>
        <v>-1.7780637913026292E-2</v>
      </c>
      <c r="E70">
        <f t="shared" si="1"/>
        <v>-2.5947068811292096E-2</v>
      </c>
      <c r="F70">
        <f t="shared" ca="1" si="2"/>
        <v>0.22179873436449518</v>
      </c>
      <c r="G70">
        <f ca="1">S0*EXP(Drift*(A70-$A$11)+Volatility*SUM($F$12:F70))</f>
        <v>14.66097610560081</v>
      </c>
    </row>
    <row r="71" spans="1:7" x14ac:dyDescent="0.25">
      <c r="A71" s="1" t="str">
        <f>MID('Filter Data'!A62,2,LEN('Filter Data'!A62)-2)</f>
        <v>22-Apr-2020</v>
      </c>
      <c r="B71">
        <f>'Filter Data'!T62</f>
        <v>9.1609999999999996</v>
      </c>
      <c r="C71">
        <f t="shared" si="0"/>
        <v>2.218205351364624E-2</v>
      </c>
      <c r="D71">
        <f>C71-SET_TRI!C72</f>
        <v>1.4430041202472665E-2</v>
      </c>
      <c r="E71">
        <f t="shared" si="1"/>
        <v>1.7392679848875214E-2</v>
      </c>
      <c r="F71">
        <f t="shared" ca="1" si="2"/>
        <v>1.8414083132435597</v>
      </c>
      <c r="G71">
        <f ca="1">S0*EXP(Drift*(A71-$A$11)+Volatility*SUM($F$12:F71))</f>
        <v>14.943813681669804</v>
      </c>
    </row>
    <row r="72" spans="1:7" x14ac:dyDescent="0.25">
      <c r="A72" s="1" t="str">
        <f>MID('Filter Data'!A63,2,LEN('Filter Data'!A63)-2)</f>
        <v>23-Apr-2020</v>
      </c>
      <c r="B72">
        <f>'Filter Data'!T63</f>
        <v>9.2576000000000001</v>
      </c>
      <c r="C72">
        <f t="shared" si="0"/>
        <v>1.0544700360222734E-2</v>
      </c>
      <c r="D72">
        <f>C72-SET_TRI!C73</f>
        <v>4.2283375196076551E-3</v>
      </c>
      <c r="E72">
        <f t="shared" si="1"/>
        <v>9.0245808647675882E-3</v>
      </c>
      <c r="F72">
        <f t="shared" ca="1" si="2"/>
        <v>-1.1627741765193296</v>
      </c>
      <c r="G72">
        <f ca="1">S0*EXP(Drift*(A72-$A$11)+Volatility*SUM($F$12:F72))</f>
        <v>14.783157370845288</v>
      </c>
    </row>
    <row r="73" spans="1:7" x14ac:dyDescent="0.25">
      <c r="A73" s="1" t="str">
        <f>MID('Filter Data'!A64,2,LEN('Filter Data'!A64)-2)</f>
        <v>24-Apr-2020</v>
      </c>
      <c r="B73">
        <f>'Filter Data'!T64</f>
        <v>9.1816999999999993</v>
      </c>
      <c r="C73">
        <f t="shared" si="0"/>
        <v>-8.198669201520993E-3</v>
      </c>
      <c r="D73">
        <f>C73-SET_TRI!C74</f>
        <v>5.9183299345589285E-3</v>
      </c>
      <c r="E73">
        <f t="shared" si="1"/>
        <v>-1.0260366351105771E-2</v>
      </c>
      <c r="F73">
        <f t="shared" ca="1" si="2"/>
        <v>2.0488906318455844</v>
      </c>
      <c r="G73">
        <f ca="1">S0*EXP(Drift*(A73-$A$11)+Volatility*SUM($F$12:F73))</f>
        <v>15.099518535142176</v>
      </c>
    </row>
    <row r="74" spans="1:7" x14ac:dyDescent="0.25">
      <c r="A74" s="1" t="str">
        <f>MID('Filter Data'!A65,2,LEN('Filter Data'!A65)-2)</f>
        <v>27-Apr-2020</v>
      </c>
      <c r="B74">
        <f>'Filter Data'!T65</f>
        <v>9.3528000000000002</v>
      </c>
      <c r="C74">
        <f t="shared" si="0"/>
        <v>1.8634893320409174E-2</v>
      </c>
      <c r="D74">
        <f>C74-SET_TRI!C75</f>
        <v>1.0413823502452294E-2</v>
      </c>
      <c r="E74">
        <f t="shared" si="1"/>
        <v>1.5132563160217223E-2</v>
      </c>
      <c r="F74">
        <f t="shared" ca="1" si="2"/>
        <v>0.67146043973646341</v>
      </c>
      <c r="G74">
        <f ca="1">S0*EXP(Drift*(A74-$A$11)+Volatility*SUM($F$12:F74))</f>
        <v>15.236002363453956</v>
      </c>
    </row>
    <row r="75" spans="1:7" x14ac:dyDescent="0.25">
      <c r="A75" s="1" t="str">
        <f>MID('Filter Data'!A66,2,LEN('Filter Data'!A66)-2)</f>
        <v>28-Apr-2020</v>
      </c>
      <c r="B75">
        <f>'Filter Data'!T66</f>
        <v>9.4983000000000004</v>
      </c>
      <c r="C75">
        <f t="shared" si="0"/>
        <v>1.5556838593790114E-2</v>
      </c>
      <c r="D75">
        <f>C75-SET_TRI!C76</f>
        <v>8.5561156930556784E-3</v>
      </c>
      <c r="E75">
        <f t="shared" si="1"/>
        <v>1.264983242947558E-2</v>
      </c>
      <c r="F75">
        <f t="shared" ca="1" si="2"/>
        <v>-8.6281737967370958E-2</v>
      </c>
      <c r="G75">
        <f ca="1">S0*EXP(Drift*(A75-$A$11)+Volatility*SUM($F$12:F75))</f>
        <v>15.234651159330008</v>
      </c>
    </row>
    <row r="76" spans="1:7" x14ac:dyDescent="0.25">
      <c r="A76" s="1" t="str">
        <f>MID('Filter Data'!A67,2,LEN('Filter Data'!A67)-2)</f>
        <v>11-May-2020</v>
      </c>
      <c r="B76">
        <f>'Filter Data'!T67</f>
        <v>9.6181000000000001</v>
      </c>
      <c r="C76">
        <f t="shared" si="0"/>
        <v>1.2612783340176629E-2</v>
      </c>
      <c r="D76">
        <f>C76-SET_TRI!C77</f>
        <v>-1.142553494372053E-3</v>
      </c>
      <c r="E76">
        <f t="shared" si="1"/>
        <v>1.2813828111616087E-2</v>
      </c>
      <c r="F76">
        <f t="shared" ca="1" si="2"/>
        <v>3.063174474260272</v>
      </c>
      <c r="G76">
        <f ca="1">S0*EXP(Drift*(A76-$A$11)+Volatility*SUM($F$12:F76))</f>
        <v>15.864661591345065</v>
      </c>
    </row>
    <row r="77" spans="1:7" x14ac:dyDescent="0.25">
      <c r="A77" s="1" t="str">
        <f>MID('Filter Data'!A68,2,LEN('Filter Data'!A68)-2)</f>
        <v>12-May-2020</v>
      </c>
      <c r="B77">
        <f>'Filter Data'!T68</f>
        <v>9.6552000000000007</v>
      </c>
      <c r="C77">
        <f t="shared" ref="C77:C140" si="3">(B77-B76)/B76</f>
        <v>3.8573106954596622E-3</v>
      </c>
      <c r="D77">
        <f>C77-SET_TRI!C78</f>
        <v>-5.7292925186321541E-3</v>
      </c>
      <c r="E77">
        <f t="shared" ref="E77:E140" si="4">C77-($B$4+$B$5*D77)</f>
        <v>5.5282291414121779E-3</v>
      </c>
      <c r="F77">
        <f t="shared" ref="F77:F140" ca="1" si="5">SQRT(A77-A76)*_xlfn.NORM.INV(RAND(),0,1)</f>
        <v>1.1741547450689263</v>
      </c>
      <c r="G77">
        <f ca="1">S0*EXP(Drift*(A77-$A$11)+Volatility*SUM($F$12:F77))</f>
        <v>16.063625213780938</v>
      </c>
    </row>
    <row r="78" spans="1:7" x14ac:dyDescent="0.25">
      <c r="A78" s="1" t="str">
        <f>MID('Filter Data'!A69,2,LEN('Filter Data'!A69)-2)</f>
        <v>13-May-2020</v>
      </c>
      <c r="B78">
        <f>'Filter Data'!T69</f>
        <v>9.4899000000000004</v>
      </c>
      <c r="C78">
        <f t="shared" si="3"/>
        <v>-1.7120308227690801E-2</v>
      </c>
      <c r="D78">
        <f>C78-SET_TRI!C79</f>
        <v>-1.1115636004347073E-2</v>
      </c>
      <c r="E78">
        <f t="shared" si="4"/>
        <v>-1.372327359120259E-2</v>
      </c>
      <c r="F78">
        <f t="shared" ca="1" si="5"/>
        <v>-0.41457549569295948</v>
      </c>
      <c r="G78">
        <f ca="1">S0*EXP(Drift*(A78-$A$11)+Volatility*SUM($F$12:F78))</f>
        <v>16.009774197964425</v>
      </c>
    </row>
    <row r="79" spans="1:7" x14ac:dyDescent="0.25">
      <c r="A79" s="1" t="str">
        <f>MID('Filter Data'!A70,2,LEN('Filter Data'!A70)-2)</f>
        <v>15-May-2020</v>
      </c>
      <c r="B79">
        <f>'Filter Data'!T70</f>
        <v>9.3370999999999995</v>
      </c>
      <c r="C79">
        <f t="shared" si="3"/>
        <v>-1.6101328781125294E-2</v>
      </c>
      <c r="D79">
        <f>C79-SET_TRI!C80</f>
        <v>-1.3581705443154891E-3</v>
      </c>
      <c r="E79">
        <f t="shared" si="4"/>
        <v>-1.5831187027317378E-2</v>
      </c>
      <c r="F79">
        <f t="shared" ca="1" si="5"/>
        <v>2.5322593436879905E-2</v>
      </c>
      <c r="G79">
        <f ca="1">S0*EXP(Drift*(A79-$A$11)+Volatility*SUM($F$12:F79))</f>
        <v>16.038509688733633</v>
      </c>
    </row>
    <row r="80" spans="1:7" x14ac:dyDescent="0.25">
      <c r="A80" s="1" t="str">
        <f>MID('Filter Data'!A71,2,LEN('Filter Data'!A71)-2)</f>
        <v>18-May-2020</v>
      </c>
      <c r="B80">
        <f>'Filter Data'!T71</f>
        <v>9.6590000000000007</v>
      </c>
      <c r="C80">
        <f t="shared" si="3"/>
        <v>3.4475372438980113E-2</v>
      </c>
      <c r="D80">
        <f>C80-SET_TRI!C81</f>
        <v>2.9367688177738958E-2</v>
      </c>
      <c r="E80">
        <f t="shared" si="4"/>
        <v>2.4899056693575807E-2</v>
      </c>
      <c r="F80">
        <f t="shared" ca="1" si="5"/>
        <v>-2.010204836135264</v>
      </c>
      <c r="G80">
        <f ca="1">S0*EXP(Drift*(A80-$A$11)+Volatility*SUM($F$12:F80))</f>
        <v>15.757016743050315</v>
      </c>
    </row>
    <row r="81" spans="1:7" x14ac:dyDescent="0.25">
      <c r="A81" s="1" t="str">
        <f>MID('Filter Data'!A72,2,LEN('Filter Data'!A72)-2)</f>
        <v>19-May-2020</v>
      </c>
      <c r="B81">
        <f>'Filter Data'!T72</f>
        <v>9.6113999999999997</v>
      </c>
      <c r="C81">
        <f t="shared" si="3"/>
        <v>-4.9280463816131041E-3</v>
      </c>
      <c r="D81">
        <f>C81-SET_TRI!C82</f>
        <v>-2.4143917875765381E-2</v>
      </c>
      <c r="E81">
        <f t="shared" si="4"/>
        <v>2.6440521609848739E-3</v>
      </c>
      <c r="F81">
        <f t="shared" ca="1" si="5"/>
        <v>1.5308649739239868</v>
      </c>
      <c r="G81">
        <f ca="1">S0*EXP(Drift*(A81-$A$11)+Volatility*SUM($F$12:F81))</f>
        <v>16.011406531136249</v>
      </c>
    </row>
    <row r="82" spans="1:7" x14ac:dyDescent="0.25">
      <c r="A82" s="1" t="str">
        <f>MID('Filter Data'!A73,2,LEN('Filter Data'!A73)-2)</f>
        <v>20-May-2020</v>
      </c>
      <c r="B82">
        <f>'Filter Data'!T73</f>
        <v>9.6051000000000002</v>
      </c>
      <c r="C82">
        <f t="shared" si="3"/>
        <v>-6.5547162744236307E-4</v>
      </c>
      <c r="D82">
        <f>C82-SET_TRI!C83</f>
        <v>-9.3796810498646046E-3</v>
      </c>
      <c r="E82">
        <f t="shared" si="4"/>
        <v>2.1852561264789016E-3</v>
      </c>
      <c r="F82">
        <f t="shared" ca="1" si="5"/>
        <v>0.62876154625238623</v>
      </c>
      <c r="G82">
        <f ca="1">S0*EXP(Drift*(A82-$A$11)+Volatility*SUM($F$12:F82))</f>
        <v>16.12439621426363</v>
      </c>
    </row>
    <row r="83" spans="1:7" x14ac:dyDescent="0.25">
      <c r="A83" s="1" t="str">
        <f>MID('Filter Data'!A74,2,LEN('Filter Data'!A74)-2)</f>
        <v>28-May-2020</v>
      </c>
      <c r="B83">
        <f>'Filter Data'!T74</f>
        <v>10.050000000000001</v>
      </c>
      <c r="C83">
        <f t="shared" si="3"/>
        <v>4.6319142955305044E-2</v>
      </c>
      <c r="D83">
        <f>C83-SET_TRI!C84</f>
        <v>3.9334705472119376E-2</v>
      </c>
      <c r="E83">
        <f t="shared" si="4"/>
        <v>3.3548781013477039E-2</v>
      </c>
      <c r="F83">
        <f t="shared" ca="1" si="5"/>
        <v>3.5207119421524227</v>
      </c>
      <c r="G83">
        <f ca="1">S0*EXP(Drift*(A83-$A$11)+Volatility*SUM($F$12:F83))</f>
        <v>16.803020201725225</v>
      </c>
    </row>
    <row r="84" spans="1:7" x14ac:dyDescent="0.25">
      <c r="A84" s="1" t="str">
        <f>MID('Filter Data'!A75,2,LEN('Filter Data'!A75)-2)</f>
        <v>02-Jun-2020</v>
      </c>
      <c r="B84">
        <f>'Filter Data'!T75</f>
        <v>10.212</v>
      </c>
      <c r="C84">
        <f t="shared" si="3"/>
        <v>1.611940298507453E-2</v>
      </c>
      <c r="D84">
        <f>C84-SET_TRI!C85</f>
        <v>-1.7862097258879574E-2</v>
      </c>
      <c r="E84">
        <f t="shared" si="4"/>
        <v>2.1678419313067264E-2</v>
      </c>
      <c r="F84">
        <f t="shared" ca="1" si="5"/>
        <v>0.63006153802552023</v>
      </c>
      <c r="G84">
        <f ca="1">S0*EXP(Drift*(A84-$A$11)+Volatility*SUM($F$12:F84))</f>
        <v>16.974051730143451</v>
      </c>
    </row>
    <row r="85" spans="1:7" x14ac:dyDescent="0.25">
      <c r="A85" s="1" t="str">
        <f>MID('Filter Data'!A76,2,LEN('Filter Data'!A76)-2)</f>
        <v>04-Jun-2020</v>
      </c>
      <c r="B85">
        <f>'Filter Data'!T76</f>
        <v>10.3903</v>
      </c>
      <c r="C85">
        <f t="shared" si="3"/>
        <v>1.7459851155503341E-2</v>
      </c>
      <c r="D85">
        <f>C85-SET_TRI!C86</f>
        <v>-1.2639307902983763E-2</v>
      </c>
      <c r="E85">
        <f t="shared" si="4"/>
        <v>2.134516410923518E-2</v>
      </c>
      <c r="F85">
        <f t="shared" ca="1" si="5"/>
        <v>-2.1731903110448409</v>
      </c>
      <c r="G85">
        <f ca="1">S0*EXP(Drift*(A85-$A$11)+Volatility*SUM($F$12:F85))</f>
        <v>16.63627027158493</v>
      </c>
    </row>
    <row r="86" spans="1:7" x14ac:dyDescent="0.25">
      <c r="A86" s="1" t="str">
        <f>MID('Filter Data'!A77,2,LEN('Filter Data'!A77)-2)</f>
        <v>05-Jun-2020</v>
      </c>
      <c r="B86">
        <f>'Filter Data'!T77</f>
        <v>10.662599999999999</v>
      </c>
      <c r="C86">
        <f t="shared" si="3"/>
        <v>2.6207135501381051E-2</v>
      </c>
      <c r="D86">
        <f>C86-SET_TRI!C87</f>
        <v>6.4956547808161132E-3</v>
      </c>
      <c r="E86">
        <f t="shared" si="4"/>
        <v>2.3960427914388047E-2</v>
      </c>
      <c r="F86">
        <f t="shared" ca="1" si="5"/>
        <v>0.38369173605685358</v>
      </c>
      <c r="G86">
        <f ca="1">S0*EXP(Drift*(A86-$A$11)+Volatility*SUM($F$12:F86))</f>
        <v>16.71283172860311</v>
      </c>
    </row>
    <row r="87" spans="1:7" x14ac:dyDescent="0.25">
      <c r="A87" s="1" t="str">
        <f>MID('Filter Data'!A78,2,LEN('Filter Data'!A78)-2)</f>
        <v>08-Jun-2020</v>
      </c>
      <c r="B87">
        <f>'Filter Data'!T78</f>
        <v>10.6008</v>
      </c>
      <c r="C87">
        <f t="shared" si="3"/>
        <v>-5.7959597096392864E-3</v>
      </c>
      <c r="D87">
        <f>C87-SET_TRI!C88</f>
        <v>-5.5343430437195772E-3</v>
      </c>
      <c r="E87">
        <f t="shared" si="4"/>
        <v>-4.1875150821269564E-3</v>
      </c>
      <c r="F87">
        <f t="shared" ca="1" si="5"/>
        <v>1.8513078508724314</v>
      </c>
      <c r="G87">
        <f ca="1">S0*EXP(Drift*(A87-$A$11)+Volatility*SUM($F$12:F87))</f>
        <v>17.06320858372143</v>
      </c>
    </row>
    <row r="88" spans="1:7" x14ac:dyDescent="0.25">
      <c r="A88" s="1" t="str">
        <f>MID('Filter Data'!A79,2,LEN('Filter Data'!A79)-2)</f>
        <v>09-Jun-2020</v>
      </c>
      <c r="B88">
        <f>'Filter Data'!T79</f>
        <v>10.453900000000001</v>
      </c>
      <c r="C88">
        <f t="shared" si="3"/>
        <v>-1.3857444721152998E-2</v>
      </c>
      <c r="D88">
        <f>C88-SET_TRI!C89</f>
        <v>1.0415675316212687E-2</v>
      </c>
      <c r="E88">
        <f t="shared" si="4"/>
        <v>-1.7360368316524519E-2</v>
      </c>
      <c r="F88">
        <f t="shared" ca="1" si="5"/>
        <v>0.81684199343821018</v>
      </c>
      <c r="G88">
        <f ca="1">S0*EXP(Drift*(A88-$A$11)+Volatility*SUM($F$12:F88))</f>
        <v>17.215835588043429</v>
      </c>
    </row>
    <row r="89" spans="1:7" x14ac:dyDescent="0.25">
      <c r="A89" s="1" t="str">
        <f>MID('Filter Data'!A80,2,LEN('Filter Data'!A80)-2)</f>
        <v>10-Jun-2020</v>
      </c>
      <c r="B89">
        <f>'Filter Data'!T80</f>
        <v>10.379799999999999</v>
      </c>
      <c r="C89">
        <f t="shared" si="3"/>
        <v>-7.0882637101944137E-3</v>
      </c>
      <c r="D89">
        <f>C89-SET_TRI!C90</f>
        <v>-1.5944043153417114E-2</v>
      </c>
      <c r="E89">
        <f t="shared" si="4"/>
        <v>-2.1439100479864965E-3</v>
      </c>
      <c r="F89">
        <f t="shared" ca="1" si="5"/>
        <v>1.0484685117342452</v>
      </c>
      <c r="G89">
        <f ca="1">S0*EXP(Drift*(A89-$A$11)+Volatility*SUM($F$12:F89))</f>
        <v>17.409940056346255</v>
      </c>
    </row>
    <row r="90" spans="1:7" x14ac:dyDescent="0.25">
      <c r="A90" s="1" t="str">
        <f>MID('Filter Data'!A81,2,LEN('Filter Data'!A81)-2)</f>
        <v>11-Jun-2020</v>
      </c>
      <c r="B90">
        <f>'Filter Data'!T81</f>
        <v>9.9466999999999999</v>
      </c>
      <c r="C90">
        <f t="shared" si="3"/>
        <v>-4.1725274090059501E-2</v>
      </c>
      <c r="D90">
        <f>C90-SET_TRI!C91</f>
        <v>-2.3101588201653322E-2</v>
      </c>
      <c r="E90">
        <f t="shared" si="4"/>
        <v>-3.4487202170741714E-2</v>
      </c>
      <c r="F90">
        <f t="shared" ca="1" si="5"/>
        <v>0.32126605121027146</v>
      </c>
      <c r="G90">
        <f ca="1">S0*EXP(Drift*(A90-$A$11)+Volatility*SUM($F$12:F90))</f>
        <v>17.479192446016992</v>
      </c>
    </row>
    <row r="91" spans="1:7" x14ac:dyDescent="0.25">
      <c r="A91" s="1" t="str">
        <f>MID('Filter Data'!A82,2,LEN('Filter Data'!A82)-2)</f>
        <v>12-Jun-2020</v>
      </c>
      <c r="B91">
        <f>'Filter Data'!T82</f>
        <v>9.9865999999999993</v>
      </c>
      <c r="C91">
        <f t="shared" si="3"/>
        <v>4.0113806589119391E-3</v>
      </c>
      <c r="D91">
        <f>C91-SET_TRI!C92</f>
        <v>1.6682572879851067E-2</v>
      </c>
      <c r="E91">
        <f t="shared" si="4"/>
        <v>-1.4998428857133997E-3</v>
      </c>
      <c r="F91">
        <f t="shared" ca="1" si="5"/>
        <v>1.298216489632122</v>
      </c>
      <c r="G91">
        <f ca="1">S0*EXP(Drift*(A91-$A$11)+Volatility*SUM($F$12:F91))</f>
        <v>17.72028365278339</v>
      </c>
    </row>
    <row r="92" spans="1:7" x14ac:dyDescent="0.25">
      <c r="A92" s="1" t="str">
        <f>MID('Filter Data'!A83,2,LEN('Filter Data'!A83)-2)</f>
        <v>15-Jun-2020</v>
      </c>
      <c r="B92">
        <f>'Filter Data'!T83</f>
        <v>9.9647000000000006</v>
      </c>
      <c r="C92">
        <f t="shared" si="3"/>
        <v>-2.1929385376403079E-3</v>
      </c>
      <c r="D92">
        <f>C92-SET_TRI!C93</f>
        <v>3.0986307436285342E-2</v>
      </c>
      <c r="E92">
        <f t="shared" si="4"/>
        <v>-1.2287959582084592E-2</v>
      </c>
      <c r="F92">
        <f t="shared" ca="1" si="5"/>
        <v>-0.95420914086453867</v>
      </c>
      <c r="G92">
        <f ca="1">S0*EXP(Drift*(A92-$A$11)+Volatility*SUM($F$12:F92))</f>
        <v>17.593317309975792</v>
      </c>
    </row>
    <row r="93" spans="1:7" x14ac:dyDescent="0.25">
      <c r="A93" s="1" t="str">
        <f>MID('Filter Data'!A84,2,LEN('Filter Data'!A84)-2)</f>
        <v>16-Jun-2020</v>
      </c>
      <c r="B93">
        <f>'Filter Data'!T84</f>
        <v>10.2288</v>
      </c>
      <c r="C93">
        <f t="shared" si="3"/>
        <v>2.6503557558180287E-2</v>
      </c>
      <c r="D93">
        <f>C93-SET_TRI!C94</f>
        <v>4.5497873277099664E-3</v>
      </c>
      <c r="E93">
        <f t="shared" si="4"/>
        <v>2.488042574654413E-2</v>
      </c>
      <c r="F93">
        <f t="shared" ca="1" si="5"/>
        <v>-0.12384271292813209</v>
      </c>
      <c r="G93">
        <f ca="1">S0*EXP(Drift*(A93-$A$11)+Volatility*SUM($F$12:F93))</f>
        <v>17.585178090278166</v>
      </c>
    </row>
    <row r="94" spans="1:7" x14ac:dyDescent="0.25">
      <c r="A94" s="1" t="str">
        <f>MID('Filter Data'!A85,2,LEN('Filter Data'!A85)-2)</f>
        <v>17-Jun-2020</v>
      </c>
      <c r="B94">
        <f>'Filter Data'!T85</f>
        <v>10.299899999999999</v>
      </c>
      <c r="C94">
        <f t="shared" si="3"/>
        <v>6.950961989676159E-3</v>
      </c>
      <c r="D94">
        <f>C94-SET_TRI!C95</f>
        <v>1.4858342616756257E-3</v>
      </c>
      <c r="E94">
        <f t="shared" si="4"/>
        <v>6.3097094451809825E-3</v>
      </c>
      <c r="F94">
        <f t="shared" ca="1" si="5"/>
        <v>-1.0276701166900135</v>
      </c>
      <c r="G94">
        <f ca="1">S0*EXP(Drift*(A94-$A$11)+Volatility*SUM($F$12:F94))</f>
        <v>17.419546283103653</v>
      </c>
    </row>
    <row r="95" spans="1:7" x14ac:dyDescent="0.25">
      <c r="A95" s="1" t="str">
        <f>MID('Filter Data'!A86,2,LEN('Filter Data'!A86)-2)</f>
        <v>18-Jun-2020</v>
      </c>
      <c r="B95">
        <f>'Filter Data'!T86</f>
        <v>10.2318</v>
      </c>
      <c r="C95">
        <f t="shared" si="3"/>
        <v>-6.6117146768414634E-3</v>
      </c>
      <c r="D95">
        <f>C95-SET_TRI!C96</f>
        <v>-2.3877092546223328E-3</v>
      </c>
      <c r="E95">
        <f t="shared" si="4"/>
        <v>-6.0116453123349473E-3</v>
      </c>
      <c r="F95">
        <f t="shared" ca="1" si="5"/>
        <v>-0.885937605014954</v>
      </c>
      <c r="G95">
        <f ca="1">S0*EXP(Drift*(A95-$A$11)+Volatility*SUM($F$12:F95))</f>
        <v>17.279846755751652</v>
      </c>
    </row>
    <row r="96" spans="1:7" x14ac:dyDescent="0.25">
      <c r="A96" s="1" t="str">
        <f>MID('Filter Data'!A87,2,LEN('Filter Data'!A87)-2)</f>
        <v>19-Jun-2020</v>
      </c>
      <c r="B96">
        <f>'Filter Data'!T87</f>
        <v>10.2834</v>
      </c>
      <c r="C96">
        <f t="shared" si="3"/>
        <v>5.0431009206591739E-3</v>
      </c>
      <c r="D96">
        <f>C96-SET_TRI!C97</f>
        <v>8.2905644958082229E-3</v>
      </c>
      <c r="E96">
        <f t="shared" si="4"/>
        <v>2.2211937148868518E-3</v>
      </c>
      <c r="F96">
        <f t="shared" ca="1" si="5"/>
        <v>8.2518724032967034E-2</v>
      </c>
      <c r="G96">
        <f ca="1">S0*EXP(Drift*(A96-$A$11)+Volatility*SUM($F$12:F96))</f>
        <v>17.307383440023198</v>
      </c>
    </row>
    <row r="97" spans="1:7" x14ac:dyDescent="0.25">
      <c r="A97" s="1" t="str">
        <f>MID('Filter Data'!A88,2,LEN('Filter Data'!A88)-2)</f>
        <v>24-Jun-2020</v>
      </c>
      <c r="B97">
        <f>'Filter Data'!T88</f>
        <v>10.111599999999999</v>
      </c>
      <c r="C97">
        <f t="shared" si="3"/>
        <v>-1.6706536748546302E-2</v>
      </c>
      <c r="D97">
        <f>C97-SET_TRI!C98</f>
        <v>1.3558130823440529E-2</v>
      </c>
      <c r="E97">
        <f t="shared" si="4"/>
        <v>-2.1216496628077872E-2</v>
      </c>
      <c r="F97">
        <f t="shared" ca="1" si="5"/>
        <v>1.436077536116499</v>
      </c>
      <c r="G97">
        <f ca="1">S0*EXP(Drift*(A97-$A$11)+Volatility*SUM($F$12:F97))</f>
        <v>17.624448235479466</v>
      </c>
    </row>
    <row r="98" spans="1:7" x14ac:dyDescent="0.25">
      <c r="A98" s="1" t="str">
        <f>MID('Filter Data'!A89,2,LEN('Filter Data'!A89)-2)</f>
        <v>29-Jun-2020</v>
      </c>
      <c r="B98">
        <f>'Filter Data'!T89</f>
        <v>10.219900000000001</v>
      </c>
      <c r="C98">
        <f t="shared" si="3"/>
        <v>1.0710471142054831E-2</v>
      </c>
      <c r="D98">
        <f>C98-SET_TRI!C99</f>
        <v>1.2482357366382486E-2</v>
      </c>
      <c r="E98">
        <f t="shared" si="4"/>
        <v>6.5452553336173419E-3</v>
      </c>
      <c r="F98">
        <f t="shared" ca="1" si="5"/>
        <v>0.97613738899877944</v>
      </c>
      <c r="G98">
        <f ca="1">S0*EXP(Drift*(A98-$A$11)+Volatility*SUM($F$12:F98))</f>
        <v>17.865305469985206</v>
      </c>
    </row>
    <row r="99" spans="1:7" x14ac:dyDescent="0.25">
      <c r="A99" s="1" t="str">
        <f>MID('Filter Data'!A90,2,LEN('Filter Data'!A90)-2)</f>
        <v>30-Jun-2020</v>
      </c>
      <c r="B99">
        <f>'Filter Data'!T90</f>
        <v>10.2486</v>
      </c>
      <c r="C99">
        <f t="shared" si="3"/>
        <v>2.8082466560337025E-3</v>
      </c>
      <c r="D99">
        <f>C99-SET_TRI!C100</f>
        <v>-4.5976423254876567E-3</v>
      </c>
      <c r="E99">
        <f t="shared" si="4"/>
        <v>4.1165146832763729E-3</v>
      </c>
      <c r="F99">
        <f t="shared" ca="1" si="5"/>
        <v>0.4230873826254718</v>
      </c>
      <c r="G99">
        <f ca="1">S0*EXP(Drift*(A99-$A$11)+Volatility*SUM($F$12:F99))</f>
        <v>17.95456559956331</v>
      </c>
    </row>
    <row r="100" spans="1:7" x14ac:dyDescent="0.25">
      <c r="A100" s="1" t="str">
        <f>MID('Filter Data'!A91,2,LEN('Filter Data'!A91)-2)</f>
        <v>02-Jul-2020</v>
      </c>
      <c r="B100">
        <f>'Filter Data'!T91</f>
        <v>10.462300000000001</v>
      </c>
      <c r="C100">
        <f t="shared" si="3"/>
        <v>2.0851628515114368E-2</v>
      </c>
      <c r="D100">
        <f>C100-SET_TRI!C101</f>
        <v>-9.7318377247358617E-3</v>
      </c>
      <c r="E100">
        <f t="shared" si="4"/>
        <v>2.3805208956524392E-2</v>
      </c>
      <c r="F100">
        <f t="shared" ca="1" si="5"/>
        <v>0.11799853504219569</v>
      </c>
      <c r="G100">
        <f ca="1">S0*EXP(Drift*(A100-$A$11)+Volatility*SUM($F$12:F100))</f>
        <v>18.003399588742994</v>
      </c>
    </row>
    <row r="101" spans="1:7" x14ac:dyDescent="0.25">
      <c r="A101" s="1" t="str">
        <f>MID('Filter Data'!A92,2,LEN('Filter Data'!A92)-2)</f>
        <v>08-Jul-2020</v>
      </c>
      <c r="B101">
        <f>'Filter Data'!T92</f>
        <v>10.4192</v>
      </c>
      <c r="C101">
        <f t="shared" si="3"/>
        <v>-4.1195530619463029E-3</v>
      </c>
      <c r="D101">
        <f>C101-SET_TRI!C102</f>
        <v>1.0978699189610457E-2</v>
      </c>
      <c r="E101">
        <f t="shared" si="4"/>
        <v>-7.8029041822440439E-3</v>
      </c>
      <c r="F101">
        <f t="shared" ca="1" si="5"/>
        <v>1.2041986478240529</v>
      </c>
      <c r="G101">
        <f ca="1">S0*EXP(Drift*(A101-$A$11)+Volatility*SUM($F$12:F101))</f>
        <v>18.305029117639094</v>
      </c>
    </row>
    <row r="102" spans="1:7" x14ac:dyDescent="0.25">
      <c r="A102" s="1" t="str">
        <f>MID('Filter Data'!A93,2,LEN('Filter Data'!A93)-2)</f>
        <v>09-Jul-2020</v>
      </c>
      <c r="B102">
        <f>'Filter Data'!T93</f>
        <v>10.3613</v>
      </c>
      <c r="C102">
        <f t="shared" si="3"/>
        <v>-5.5570485257985316E-3</v>
      </c>
      <c r="D102">
        <f>C102-SET_TRI!C103</f>
        <v>-7.2100762207320708E-3</v>
      </c>
      <c r="E102">
        <f t="shared" si="4"/>
        <v>-3.4115957821996045E-3</v>
      </c>
      <c r="F102">
        <f t="shared" ca="1" si="5"/>
        <v>-1.4616196706276172</v>
      </c>
      <c r="G102">
        <f ca="1">S0*EXP(Drift*(A102-$A$11)+Volatility*SUM($F$12:F102))</f>
        <v>18.054426674032701</v>
      </c>
    </row>
    <row r="103" spans="1:7" x14ac:dyDescent="0.25">
      <c r="A103" s="1" t="str">
        <f>MID('Filter Data'!A94,2,LEN('Filter Data'!A94)-2)</f>
        <v>13-Jul-2020</v>
      </c>
      <c r="B103">
        <f>'Filter Data'!T94</f>
        <v>10.584099999999999</v>
      </c>
      <c r="C103">
        <f t="shared" si="3"/>
        <v>2.1503093241195551E-2</v>
      </c>
      <c r="D103">
        <f>C103-SET_TRI!C104</f>
        <v>4.5146208103620161E-2</v>
      </c>
      <c r="E103">
        <f t="shared" si="4"/>
        <v>6.8703679335372133E-3</v>
      </c>
      <c r="F103">
        <f t="shared" ca="1" si="5"/>
        <v>2.2250881982692006</v>
      </c>
      <c r="G103">
        <f ca="1">S0*EXP(Drift*(A103-$A$11)+Volatility*SUM($F$12:F103))</f>
        <v>18.515931626652218</v>
      </c>
    </row>
    <row r="104" spans="1:7" x14ac:dyDescent="0.25">
      <c r="A104" s="1" t="str">
        <f>MID('Filter Data'!A95,2,LEN('Filter Data'!A95)-2)</f>
        <v>15-Jul-2020</v>
      </c>
      <c r="B104">
        <f>'Filter Data'!T95</f>
        <v>10.6883</v>
      </c>
      <c r="C104">
        <f t="shared" si="3"/>
        <v>9.844956113415456E-3</v>
      </c>
      <c r="D104">
        <f>C104-SET_TRI!C105</f>
        <v>-1.9055766743613731E-3</v>
      </c>
      <c r="E104">
        <f t="shared" si="4"/>
        <v>1.0290520505303663E-2</v>
      </c>
      <c r="F104">
        <f t="shared" ca="1" si="5"/>
        <v>1.6260267807545383</v>
      </c>
      <c r="G104">
        <f ca="1">S0*EXP(Drift*(A104-$A$11)+Volatility*SUM($F$12:F104))</f>
        <v>18.847218491648494</v>
      </c>
    </row>
    <row r="105" spans="1:7" x14ac:dyDescent="0.25">
      <c r="A105" s="1" t="str">
        <f>MID('Filter Data'!A96,2,LEN('Filter Data'!A96)-2)</f>
        <v>17-Jul-2020</v>
      </c>
      <c r="B105">
        <f>'Filter Data'!T96</f>
        <v>10.6388</v>
      </c>
      <c r="C105">
        <f t="shared" si="3"/>
        <v>-4.6312322820280215E-3</v>
      </c>
      <c r="D105">
        <f>C105-SET_TRI!C106</f>
        <v>-8.1298253744854863E-3</v>
      </c>
      <c r="E105">
        <f t="shared" si="4"/>
        <v>-2.1910352634425994E-3</v>
      </c>
      <c r="F105">
        <f t="shared" ca="1" si="5"/>
        <v>-0.13101749990504649</v>
      </c>
      <c r="G105">
        <f ca="1">S0*EXP(Drift*(A105-$A$11)+Volatility*SUM($F$12:F105))</f>
        <v>18.851673675009277</v>
      </c>
    </row>
    <row r="106" spans="1:7" x14ac:dyDescent="0.25">
      <c r="A106" s="1" t="str">
        <f>MID('Filter Data'!A97,2,LEN('Filter Data'!A97)-2)</f>
        <v>20-Jul-2020</v>
      </c>
      <c r="B106">
        <f>'Filter Data'!T97</f>
        <v>10.7239</v>
      </c>
      <c r="C106">
        <f t="shared" si="3"/>
        <v>7.9990224461405999E-3</v>
      </c>
      <c r="D106">
        <f>C106-SET_TRI!C107</f>
        <v>1.0297720038824381E-2</v>
      </c>
      <c r="E106">
        <f t="shared" si="4"/>
        <v>4.5338989863525341E-3</v>
      </c>
      <c r="F106">
        <f t="shared" ca="1" si="5"/>
        <v>-1.3294221226401544</v>
      </c>
      <c r="G106">
        <f ca="1">S0*EXP(Drift*(A106-$A$11)+Volatility*SUM($F$12:F106))</f>
        <v>18.646795989014251</v>
      </c>
    </row>
    <row r="107" spans="1:7" x14ac:dyDescent="0.25">
      <c r="A107" s="1" t="str">
        <f>MID('Filter Data'!A98,2,LEN('Filter Data'!A98)-2)</f>
        <v>21-Jul-2020</v>
      </c>
      <c r="B107">
        <f>'Filter Data'!T98</f>
        <v>10.7476</v>
      </c>
      <c r="C107">
        <f t="shared" si="3"/>
        <v>2.2100168781879568E-3</v>
      </c>
      <c r="D107">
        <f>C107-SET_TRI!C108</f>
        <v>-1.3714446493624475E-2</v>
      </c>
      <c r="E107">
        <f t="shared" si="4"/>
        <v>6.4398704527131867E-3</v>
      </c>
      <c r="F107">
        <f t="shared" ca="1" si="5"/>
        <v>0.517573716942891</v>
      </c>
      <c r="G107">
        <f ca="1">S0*EXP(Drift*(A107-$A$11)+Volatility*SUM($F$12:F107))</f>
        <v>18.757602114427783</v>
      </c>
    </row>
    <row r="108" spans="1:7" x14ac:dyDescent="0.25">
      <c r="A108" s="1" t="str">
        <f>MID('Filter Data'!A99,2,LEN('Filter Data'!A99)-2)</f>
        <v>22-Jul-2020</v>
      </c>
      <c r="B108">
        <f>'Filter Data'!T99</f>
        <v>10.6989</v>
      </c>
      <c r="C108">
        <f t="shared" si="3"/>
        <v>-4.5312441847482404E-3</v>
      </c>
      <c r="D108">
        <f>C108-SET_TRI!C109</f>
        <v>1.1756756420613076E-2</v>
      </c>
      <c r="E108">
        <f t="shared" si="4"/>
        <v>-8.4639327613665431E-3</v>
      </c>
      <c r="F108">
        <f t="shared" ca="1" si="5"/>
        <v>0.6895474070427412</v>
      </c>
      <c r="G108">
        <f ca="1">S0*EXP(Drift*(A108-$A$11)+Volatility*SUM($F$12:F108))</f>
        <v>18.901409413207478</v>
      </c>
    </row>
    <row r="109" spans="1:7" x14ac:dyDescent="0.25">
      <c r="A109" s="1" t="str">
        <f>MID('Filter Data'!A100,2,LEN('Filter Data'!A100)-2)</f>
        <v>23-Jul-2020</v>
      </c>
      <c r="B109">
        <f>'Filter Data'!T100</f>
        <v>10.688599999999999</v>
      </c>
      <c r="C109">
        <f t="shared" si="3"/>
        <v>-9.6271579321246712E-4</v>
      </c>
      <c r="D109">
        <f>C109-SET_TRI!C110</f>
        <v>-2.3394126257916606E-3</v>
      </c>
      <c r="E109">
        <f t="shared" si="4"/>
        <v>-3.7812364310826495E-4</v>
      </c>
      <c r="F109">
        <f t="shared" ca="1" si="5"/>
        <v>0.43445292547207853</v>
      </c>
      <c r="G109">
        <f ca="1">S0*EXP(Drift*(A109-$A$11)+Volatility*SUM($F$12:F109))</f>
        <v>18.997996346175352</v>
      </c>
    </row>
    <row r="110" spans="1:7" x14ac:dyDescent="0.25">
      <c r="A110" s="1" t="str">
        <f>MID('Filter Data'!A101,2,LEN('Filter Data'!A101)-2)</f>
        <v>24-Jul-2020</v>
      </c>
      <c r="B110">
        <f>'Filter Data'!T101</f>
        <v>10.4811</v>
      </c>
      <c r="C110">
        <f t="shared" si="3"/>
        <v>-1.9413206593941169E-2</v>
      </c>
      <c r="D110">
        <f>C110-SET_TRI!C111</f>
        <v>-2.5529339150387083E-3</v>
      </c>
      <c r="E110">
        <f t="shared" si="4"/>
        <v>-1.8760189072270738E-2</v>
      </c>
      <c r="F110">
        <f t="shared" ca="1" si="5"/>
        <v>1.3464328838958344</v>
      </c>
      <c r="G110">
        <f ca="1">S0*EXP(Drift*(A110-$A$11)+Volatility*SUM($F$12:F110))</f>
        <v>19.269286616577283</v>
      </c>
    </row>
    <row r="111" spans="1:7" x14ac:dyDescent="0.25">
      <c r="A111" s="1" t="str">
        <f>MID('Filter Data'!A102,2,LEN('Filter Data'!A102)-2)</f>
        <v>29-Jul-2020</v>
      </c>
      <c r="B111">
        <f>'Filter Data'!T102</f>
        <v>10.5131</v>
      </c>
      <c r="C111">
        <f t="shared" si="3"/>
        <v>3.0531146539962439E-3</v>
      </c>
      <c r="D111">
        <f>C111-SET_TRI!C112</f>
        <v>7.5240278647346927E-3</v>
      </c>
      <c r="E111">
        <f t="shared" si="4"/>
        <v>4.7685299478881756E-4</v>
      </c>
      <c r="F111">
        <f t="shared" ca="1" si="5"/>
        <v>-2.5247976464300028</v>
      </c>
      <c r="G111">
        <f ca="1">S0*EXP(Drift*(A111-$A$11)+Volatility*SUM($F$12:F111))</f>
        <v>18.863372626474781</v>
      </c>
    </row>
    <row r="112" spans="1:7" x14ac:dyDescent="0.25">
      <c r="A112" s="1" t="str">
        <f>MID('Filter Data'!A103,2,LEN('Filter Data'!A103)-2)</f>
        <v>30-Jul-2020</v>
      </c>
      <c r="B112">
        <f>'Filter Data'!T103</f>
        <v>10.2963</v>
      </c>
      <c r="C112">
        <f t="shared" si="3"/>
        <v>-2.0621890783879087E-2</v>
      </c>
      <c r="D112">
        <f>C112-SET_TRI!C113</f>
        <v>-7.8003926247042707E-4</v>
      </c>
      <c r="E112">
        <f t="shared" si="4"/>
        <v>-2.0537017899109042E-2</v>
      </c>
      <c r="F112">
        <f t="shared" ca="1" si="5"/>
        <v>-1.2203435052022527</v>
      </c>
      <c r="G112">
        <f ca="1">S0*EXP(Drift*(A112-$A$11)+Volatility*SUM($F$12:F112))</f>
        <v>18.649883273054993</v>
      </c>
    </row>
    <row r="113" spans="1:7" x14ac:dyDescent="0.25">
      <c r="A113" s="1" t="str">
        <f>MID('Filter Data'!A104,2,LEN('Filter Data'!A104)-2)</f>
        <v>03-Aug-2020</v>
      </c>
      <c r="B113">
        <f>'Filter Data'!T104</f>
        <v>10.4275</v>
      </c>
      <c r="C113">
        <f t="shared" si="3"/>
        <v>1.2742441459553408E-2</v>
      </c>
      <c r="D113">
        <f>C113-SET_TRI!C114</f>
        <v>1.4440490234297002E-2</v>
      </c>
      <c r="E113">
        <f t="shared" si="4"/>
        <v>7.9497192814439281E-3</v>
      </c>
      <c r="F113">
        <f t="shared" ca="1" si="5"/>
        <v>-1.5498380433451726</v>
      </c>
      <c r="G113">
        <f ca="1">S0*EXP(Drift*(A113-$A$11)+Volatility*SUM($F$12:F113))</f>
        <v>18.420940051660747</v>
      </c>
    </row>
    <row r="114" spans="1:7" x14ac:dyDescent="0.25">
      <c r="A114" s="1" t="str">
        <f>MID('Filter Data'!A105,2,LEN('Filter Data'!A105)-2)</f>
        <v>04-Aug-2020</v>
      </c>
      <c r="B114">
        <f>'Filter Data'!T105</f>
        <v>10.386100000000001</v>
      </c>
      <c r="C114">
        <f t="shared" si="3"/>
        <v>-3.9702709182449711E-3</v>
      </c>
      <c r="D114">
        <f>C114-SET_TRI!C115</f>
        <v>-1.2945603792333182E-2</v>
      </c>
      <c r="E114">
        <f t="shared" si="4"/>
        <v>1.3198102789802567E-5</v>
      </c>
      <c r="F114">
        <f t="shared" ca="1" si="5"/>
        <v>0.50754211231100987</v>
      </c>
      <c r="G114">
        <f ca="1">S0*EXP(Drift*(A114-$A$11)+Volatility*SUM($F$12:F114))</f>
        <v>18.528552975302556</v>
      </c>
    </row>
    <row r="115" spans="1:7" x14ac:dyDescent="0.25">
      <c r="A115" s="1" t="str">
        <f>MID('Filter Data'!A106,2,LEN('Filter Data'!A106)-2)</f>
        <v>05-Aug-2020</v>
      </c>
      <c r="B115">
        <f>'Filter Data'!T106</f>
        <v>10.4772</v>
      </c>
      <c r="C115">
        <f t="shared" si="3"/>
        <v>8.7713386160348031E-3</v>
      </c>
      <c r="D115">
        <f>C115-SET_TRI!C116</f>
        <v>2.7564469366935414E-3</v>
      </c>
      <c r="E115">
        <f t="shared" si="4"/>
        <v>7.722903515123585E-3</v>
      </c>
      <c r="F115">
        <f t="shared" ca="1" si="5"/>
        <v>1.3382417707637886</v>
      </c>
      <c r="G115">
        <f ca="1">S0*EXP(Drift*(A115-$A$11)+Volatility*SUM($F$12:F115))</f>
        <v>18.791606711618257</v>
      </c>
    </row>
    <row r="116" spans="1:7" x14ac:dyDescent="0.25">
      <c r="A116" s="1" t="str">
        <f>MID('Filter Data'!A107,2,LEN('Filter Data'!A107)-2)</f>
        <v>06-Aug-2020</v>
      </c>
      <c r="B116">
        <f>'Filter Data'!T107</f>
        <v>10.426600000000001</v>
      </c>
      <c r="C116">
        <f t="shared" si="3"/>
        <v>-4.8295346084831171E-3</v>
      </c>
      <c r="D116">
        <f>C116-SET_TRI!C117</f>
        <v>-3.3606587401149154E-3</v>
      </c>
      <c r="E116">
        <f t="shared" si="4"/>
        <v>-3.9176723061633868E-3</v>
      </c>
      <c r="F116">
        <f t="shared" ca="1" si="5"/>
        <v>1.0155980745188877</v>
      </c>
      <c r="G116">
        <f ca="1">S0*EXP(Drift*(A116-$A$11)+Volatility*SUM($F$12:F116))</f>
        <v>18.997258065623818</v>
      </c>
    </row>
    <row r="117" spans="1:7" x14ac:dyDescent="0.25">
      <c r="A117" s="1" t="str">
        <f>MID('Filter Data'!A108,2,LEN('Filter Data'!A108)-2)</f>
        <v>07-Aug-2020</v>
      </c>
      <c r="B117">
        <f>'Filter Data'!T108</f>
        <v>10.4702</v>
      </c>
      <c r="C117">
        <f t="shared" si="3"/>
        <v>4.1816124144015915E-3</v>
      </c>
      <c r="D117">
        <f>C117-SET_TRI!C118</f>
        <v>1.2475978018213305E-2</v>
      </c>
      <c r="E117">
        <f t="shared" si="4"/>
        <v>1.8440942013055878E-5</v>
      </c>
      <c r="F117">
        <f t="shared" ca="1" si="5"/>
        <v>1.9220343708907599</v>
      </c>
      <c r="G117">
        <f ca="1">S0*EXP(Drift*(A117-$A$11)+Volatility*SUM($F$12:F117))</f>
        <v>19.379304228802443</v>
      </c>
    </row>
    <row r="118" spans="1:7" x14ac:dyDescent="0.25">
      <c r="A118" s="1" t="str">
        <f>MID('Filter Data'!A109,2,LEN('Filter Data'!A109)-2)</f>
        <v>11-Aug-2020</v>
      </c>
      <c r="B118">
        <f>'Filter Data'!T109</f>
        <v>10.6554</v>
      </c>
      <c r="C118">
        <f t="shared" si="3"/>
        <v>1.7688296307615904E-2</v>
      </c>
      <c r="D118">
        <f>C118-SET_TRI!C119</f>
        <v>6.0245967121310261E-3</v>
      </c>
      <c r="E118">
        <f t="shared" si="4"/>
        <v>1.5592544737667901E-2</v>
      </c>
      <c r="F118">
        <f t="shared" ca="1" si="5"/>
        <v>0.98769423534141221</v>
      </c>
      <c r="G118">
        <f ca="1">S0*EXP(Drift*(A118-$A$11)+Volatility*SUM($F$12:F118))</f>
        <v>19.631271824246173</v>
      </c>
    </row>
    <row r="119" spans="1:7" x14ac:dyDescent="0.25">
      <c r="A119" s="1" t="str">
        <f>MID('Filter Data'!A110,2,LEN('Filter Data'!A110)-2)</f>
        <v>13-Aug-2020</v>
      </c>
      <c r="B119">
        <f>'Filter Data'!T110</f>
        <v>10.745200000000001</v>
      </c>
      <c r="C119">
        <f t="shared" si="3"/>
        <v>8.4276517071156711E-3</v>
      </c>
      <c r="D119">
        <f>C119-SET_TRI!C120</f>
        <v>-6.6244902303138169E-3</v>
      </c>
      <c r="E119">
        <f t="shared" si="4"/>
        <v>1.0385446633924315E-2</v>
      </c>
      <c r="F119">
        <f t="shared" ca="1" si="5"/>
        <v>1.7271033483668945</v>
      </c>
      <c r="G119">
        <f ca="1">S0*EXP(Drift*(A119-$A$11)+Volatility*SUM($F$12:F119))</f>
        <v>20.002638211080246</v>
      </c>
    </row>
    <row r="120" spans="1:7" x14ac:dyDescent="0.25">
      <c r="A120" s="1" t="str">
        <f>MID('Filter Data'!A111,2,LEN('Filter Data'!A111)-2)</f>
        <v>14-Aug-2020</v>
      </c>
      <c r="B120">
        <f>'Filter Data'!T111</f>
        <v>10.6296</v>
      </c>
      <c r="C120">
        <f t="shared" si="3"/>
        <v>-1.0758292074600806E-2</v>
      </c>
      <c r="D120">
        <f>C120-SET_TRI!C121</f>
        <v>6.323095646730342E-3</v>
      </c>
      <c r="E120">
        <f t="shared" si="4"/>
        <v>-1.2949701087345765E-2</v>
      </c>
      <c r="F120">
        <f t="shared" ca="1" si="5"/>
        <v>0.3737695306598518</v>
      </c>
      <c r="G120">
        <f ca="1">S0*EXP(Drift*(A120-$A$11)+Volatility*SUM($F$12:F120))</f>
        <v>20.092706508521367</v>
      </c>
    </row>
    <row r="121" spans="1:7" x14ac:dyDescent="0.25">
      <c r="A121" s="1" t="str">
        <f>MID('Filter Data'!A112,2,LEN('Filter Data'!A112)-2)</f>
        <v>18-Aug-2020</v>
      </c>
      <c r="B121">
        <f>'Filter Data'!T112</f>
        <v>10.657299999999999</v>
      </c>
      <c r="C121">
        <f t="shared" si="3"/>
        <v>2.6059306088657514E-3</v>
      </c>
      <c r="D121">
        <f>C121-SET_TRI!C122</f>
        <v>-2.2202580043055482E-3</v>
      </c>
      <c r="E121">
        <f t="shared" si="4"/>
        <v>3.1523382796715578E-3</v>
      </c>
      <c r="F121">
        <f t="shared" ca="1" si="5"/>
        <v>-0.29718445636496882</v>
      </c>
      <c r="G121">
        <f ca="1">S0*EXP(Drift*(A121-$A$11)+Volatility*SUM($F$12:F121))</f>
        <v>20.095171591081385</v>
      </c>
    </row>
    <row r="122" spans="1:7" x14ac:dyDescent="0.25">
      <c r="A122" s="1" t="str">
        <f>MID('Filter Data'!A113,2,LEN('Filter Data'!A113)-2)</f>
        <v>19-Aug-2020</v>
      </c>
      <c r="B122">
        <f>'Filter Data'!T113</f>
        <v>10.723100000000001</v>
      </c>
      <c r="C122">
        <f t="shared" si="3"/>
        <v>6.1741716945193622E-3</v>
      </c>
      <c r="D122">
        <f>C122-SET_TRI!C123</f>
        <v>2.5019413233426019E-2</v>
      </c>
      <c r="E122">
        <f t="shared" si="4"/>
        <v>-2.0086889542716519E-3</v>
      </c>
      <c r="F122">
        <f t="shared" ca="1" si="5"/>
        <v>0.84034466725129864</v>
      </c>
      <c r="G122">
        <f ca="1">S0*EXP(Drift*(A122-$A$11)+Volatility*SUM($F$12:F122))</f>
        <v>20.27966481025739</v>
      </c>
    </row>
    <row r="123" spans="1:7" x14ac:dyDescent="0.25">
      <c r="A123" s="1" t="str">
        <f>MID('Filter Data'!A114,2,LEN('Filter Data'!A114)-2)</f>
        <v>24-Aug-2020</v>
      </c>
      <c r="B123">
        <f>'Filter Data'!T114</f>
        <v>10.7599</v>
      </c>
      <c r="C123">
        <f t="shared" si="3"/>
        <v>3.4318434034933459E-3</v>
      </c>
      <c r="D123">
        <f>C123-SET_TRI!C124</f>
        <v>9.2701713159214216E-4</v>
      </c>
      <c r="E123">
        <f t="shared" si="4"/>
        <v>2.9696702842787808E-3</v>
      </c>
      <c r="F123">
        <f t="shared" ca="1" si="5"/>
        <v>0.4025264422398887</v>
      </c>
      <c r="G123">
        <f ca="1">S0*EXP(Drift*(A123-$A$11)+Volatility*SUM($F$12:F123))</f>
        <v>20.439716925687392</v>
      </c>
    </row>
    <row r="124" spans="1:7" x14ac:dyDescent="0.25">
      <c r="A124" s="1" t="str">
        <f>MID('Filter Data'!A115,2,LEN('Filter Data'!A115)-2)</f>
        <v>25-Aug-2020</v>
      </c>
      <c r="B124">
        <f>'Filter Data'!T115</f>
        <v>10.7492</v>
      </c>
      <c r="C124">
        <f t="shared" si="3"/>
        <v>-9.9443303376424799E-4</v>
      </c>
      <c r="D124">
        <f>C124-SET_TRI!C125</f>
        <v>-3.0283425042065739E-3</v>
      </c>
      <c r="E124">
        <f t="shared" si="4"/>
        <v>-1.8906532034337897E-4</v>
      </c>
      <c r="F124">
        <f t="shared" ca="1" si="5"/>
        <v>-1.2963018253847944</v>
      </c>
      <c r="G124">
        <f ca="1">S0*EXP(Drift*(A124-$A$11)+Volatility*SUM($F$12:F124))</f>
        <v>20.19310662527889</v>
      </c>
    </row>
    <row r="125" spans="1:7" x14ac:dyDescent="0.25">
      <c r="A125" s="1" t="str">
        <f>MID('Filter Data'!A116,2,LEN('Filter Data'!A116)-2)</f>
        <v>26-Aug-2020</v>
      </c>
      <c r="B125">
        <f>'Filter Data'!T116</f>
        <v>10.826700000000001</v>
      </c>
      <c r="C125">
        <f t="shared" si="3"/>
        <v>7.209838871730042E-3</v>
      </c>
      <c r="D125">
        <f>C125-SET_TRI!C126</f>
        <v>3.9896598659353291E-3</v>
      </c>
      <c r="E125">
        <f t="shared" si="4"/>
        <v>5.7662063963499237E-3</v>
      </c>
      <c r="F125">
        <f t="shared" ca="1" si="5"/>
        <v>-1.1466848173674167</v>
      </c>
      <c r="G125">
        <f ca="1">S0*EXP(Drift*(A125-$A$11)+Volatility*SUM($F$12:F125))</f>
        <v>19.979217711100347</v>
      </c>
    </row>
    <row r="126" spans="1:7" x14ac:dyDescent="0.25">
      <c r="A126" s="1" t="str">
        <f>MID('Filter Data'!A117,2,LEN('Filter Data'!A117)-2)</f>
        <v>27-Aug-2020</v>
      </c>
      <c r="B126">
        <f>'Filter Data'!T117</f>
        <v>10.757999999999999</v>
      </c>
      <c r="C126">
        <f t="shared" si="3"/>
        <v>-6.3454238133504696E-3</v>
      </c>
      <c r="D126">
        <f>C126-SET_TRI!C127</f>
        <v>-9.3235680959571389E-3</v>
      </c>
      <c r="E126">
        <f t="shared" si="4"/>
        <v>-3.5226781057831618E-3</v>
      </c>
      <c r="F126">
        <f t="shared" ca="1" si="5"/>
        <v>-0.28142558351133995</v>
      </c>
      <c r="G126">
        <f ca="1">S0*EXP(Drift*(A126-$A$11)+Volatility*SUM($F$12:F126))</f>
        <v>19.938660737925364</v>
      </c>
    </row>
    <row r="127" spans="1:7" x14ac:dyDescent="0.25">
      <c r="A127" s="1" t="str">
        <f>MID('Filter Data'!A118,2,LEN('Filter Data'!A118)-2)</f>
        <v>28-Aug-2020</v>
      </c>
      <c r="B127">
        <f>'Filter Data'!T118</f>
        <v>10.7438</v>
      </c>
      <c r="C127">
        <f t="shared" si="3"/>
        <v>-1.3199479457147128E-3</v>
      </c>
      <c r="D127">
        <f>C127-SET_TRI!C128</f>
        <v>2.2140455953259157E-3</v>
      </c>
      <c r="E127">
        <f t="shared" si="4"/>
        <v>-2.194564251076417E-3</v>
      </c>
      <c r="F127">
        <f t="shared" ca="1" si="5"/>
        <v>-0.41534569279206562</v>
      </c>
      <c r="G127">
        <f ca="1">S0*EXP(Drift*(A127-$A$11)+Volatility*SUM($F$12:F127))</f>
        <v>19.871666801559517</v>
      </c>
    </row>
    <row r="128" spans="1:7" x14ac:dyDescent="0.25">
      <c r="A128" s="1" t="str">
        <f>MID('Filter Data'!A119,2,LEN('Filter Data'!A119)-2)</f>
        <v>31-Aug-2020</v>
      </c>
      <c r="B128">
        <f>'Filter Data'!T119</f>
        <v>10.7066</v>
      </c>
      <c r="C128">
        <f t="shared" si="3"/>
        <v>-3.4624620711480427E-3</v>
      </c>
      <c r="D128">
        <f>C128-SET_TRI!C129</f>
        <v>9.473170045469298E-3</v>
      </c>
      <c r="E128">
        <f t="shared" si="4"/>
        <v>-6.6633489301305806E-3</v>
      </c>
      <c r="F128">
        <f t="shared" ca="1" si="5"/>
        <v>0.97686364287272476</v>
      </c>
      <c r="G128">
        <f ca="1">S0*EXP(Drift*(A128-$A$11)+Volatility*SUM($F$12:F128))</f>
        <v>20.112361572821108</v>
      </c>
    </row>
    <row r="129" spans="1:7" x14ac:dyDescent="0.25">
      <c r="A129" s="1" t="str">
        <f>MID('Filter Data'!A120,2,LEN('Filter Data'!A120)-2)</f>
        <v>01-Sep-2020</v>
      </c>
      <c r="B129">
        <f>'Filter Data'!T120</f>
        <v>10.676</v>
      </c>
      <c r="C129">
        <f t="shared" si="3"/>
        <v>-2.8580501746585975E-3</v>
      </c>
      <c r="D129">
        <f>C129-SET_TRI!C130</f>
        <v>3.2723193217021936E-5</v>
      </c>
      <c r="E129">
        <f t="shared" si="4"/>
        <v>-3.0336364376466439E-3</v>
      </c>
      <c r="F129">
        <f t="shared" ca="1" si="5"/>
        <v>1.1837360946034436</v>
      </c>
      <c r="G129">
        <f ca="1">S0*EXP(Drift*(A129-$A$11)+Volatility*SUM($F$12:F129))</f>
        <v>20.366540103788086</v>
      </c>
    </row>
    <row r="130" spans="1:7" x14ac:dyDescent="0.25">
      <c r="A130" s="1" t="str">
        <f>MID('Filter Data'!A121,2,LEN('Filter Data'!A121)-2)</f>
        <v>03-Sep-2020</v>
      </c>
      <c r="B130">
        <f>'Filter Data'!T121</f>
        <v>10.655900000000001</v>
      </c>
      <c r="C130">
        <f t="shared" si="3"/>
        <v>-1.8827276133382672E-3</v>
      </c>
      <c r="D130">
        <f>C130-SET_TRI!C131</f>
        <v>-5.8430412026030543E-3</v>
      </c>
      <c r="E130">
        <f t="shared" si="4"/>
        <v>-1.753570834117119E-4</v>
      </c>
      <c r="F130">
        <f t="shared" ca="1" si="5"/>
        <v>1.0107474529492901</v>
      </c>
      <c r="G130">
        <f ca="1">S0*EXP(Drift*(A130-$A$11)+Volatility*SUM($F$12:F130))</f>
        <v>20.604303067037151</v>
      </c>
    </row>
    <row r="131" spans="1:7" x14ac:dyDescent="0.25">
      <c r="A131" s="1" t="str">
        <f>MID('Filter Data'!A122,2,LEN('Filter Data'!A122)-2)</f>
        <v>08-Sep-2020</v>
      </c>
      <c r="B131">
        <f>'Filter Data'!T122</f>
        <v>10.6553</v>
      </c>
      <c r="C131">
        <f t="shared" si="3"/>
        <v>-5.6306834711322176E-5</v>
      </c>
      <c r="D131">
        <f>C131-SET_TRI!C132</f>
        <v>1.364406014363622E-2</v>
      </c>
      <c r="E131">
        <f t="shared" si="4"/>
        <v>-4.5938037607058365E-3</v>
      </c>
      <c r="F131">
        <f t="shared" ca="1" si="5"/>
        <v>-3.9671321279454155</v>
      </c>
      <c r="G131">
        <f ca="1">S0*EXP(Drift*(A131-$A$11)+Volatility*SUM($F$12:F131))</f>
        <v>19.882622994012308</v>
      </c>
    </row>
    <row r="132" spans="1:7" x14ac:dyDescent="0.25">
      <c r="A132" s="1" t="str">
        <f>MID('Filter Data'!A123,2,LEN('Filter Data'!A123)-2)</f>
        <v>09-Sep-2020</v>
      </c>
      <c r="B132">
        <f>'Filter Data'!T123</f>
        <v>10.7818</v>
      </c>
      <c r="C132">
        <f t="shared" si="3"/>
        <v>1.1872026127842487E-2</v>
      </c>
      <c r="D132">
        <f>C132-SET_TRI!C133</f>
        <v>1.3521558720227674E-2</v>
      </c>
      <c r="E132">
        <f t="shared" si="4"/>
        <v>7.3737862026073851E-3</v>
      </c>
      <c r="F132">
        <f t="shared" ca="1" si="5"/>
        <v>-0.45731964618393167</v>
      </c>
      <c r="G132">
        <f ca="1">S0*EXP(Drift*(A132-$A$11)+Volatility*SUM($F$12:F132))</f>
        <v>19.807536143853728</v>
      </c>
    </row>
    <row r="133" spans="1:7" x14ac:dyDescent="0.25">
      <c r="A133" s="1" t="str">
        <f>MID('Filter Data'!A124,2,LEN('Filter Data'!A124)-2)</f>
        <v>10-Sep-2020</v>
      </c>
      <c r="B133">
        <f>'Filter Data'!T124</f>
        <v>10.744999999999999</v>
      </c>
      <c r="C133">
        <f t="shared" si="3"/>
        <v>-3.413159212747526E-3</v>
      </c>
      <c r="D133">
        <f>C133-SET_TRI!C134</f>
        <v>-1.9690880874310337E-3</v>
      </c>
      <c r="E133">
        <f t="shared" si="4"/>
        <v>-2.947241852528561E-3</v>
      </c>
      <c r="F133">
        <f t="shared" ca="1" si="5"/>
        <v>-6.266351478487904E-2</v>
      </c>
      <c r="G133">
        <f ca="1">S0*EXP(Drift*(A133-$A$11)+Volatility*SUM($F$12:F133))</f>
        <v>19.810438403351242</v>
      </c>
    </row>
    <row r="134" spans="1:7" x14ac:dyDescent="0.25">
      <c r="A134" s="1" t="str">
        <f>MID('Filter Data'!A125,2,LEN('Filter Data'!A125)-2)</f>
        <v>11-Sep-2020</v>
      </c>
      <c r="B134">
        <f>'Filter Data'!T125</f>
        <v>10.745100000000001</v>
      </c>
      <c r="C134">
        <f t="shared" si="3"/>
        <v>9.3066542579379524E-6</v>
      </c>
      <c r="D134">
        <f>C134-SET_TRI!C135</f>
        <v>7.9812608013612365E-3</v>
      </c>
      <c r="E134">
        <f t="shared" si="4"/>
        <v>-2.7134805982114828E-3</v>
      </c>
      <c r="F134">
        <f t="shared" ca="1" si="5"/>
        <v>-0.735710087248862</v>
      </c>
      <c r="G134">
        <f ca="1">S0*EXP(Drift*(A134-$A$11)+Volatility*SUM($F$12:F134))</f>
        <v>19.68098606661891</v>
      </c>
    </row>
    <row r="135" spans="1:7" x14ac:dyDescent="0.25">
      <c r="A135" s="1" t="str">
        <f>MID('Filter Data'!A126,2,LEN('Filter Data'!A126)-2)</f>
        <v>14-Sep-2020</v>
      </c>
      <c r="B135">
        <f>'Filter Data'!T126</f>
        <v>10.7933</v>
      </c>
      <c r="C135">
        <f t="shared" si="3"/>
        <v>4.4857656047872585E-3</v>
      </c>
      <c r="D135">
        <f>C135-SET_TRI!C136</f>
        <v>1.0805245565767377E-2</v>
      </c>
      <c r="E135">
        <f t="shared" si="4"/>
        <v>8.5799970834623401E-4</v>
      </c>
      <c r="F135">
        <f t="shared" ca="1" si="5"/>
        <v>0.55703770757257609</v>
      </c>
      <c r="G135">
        <f ca="1">S0*EXP(Drift*(A135-$A$11)+Volatility*SUM($F$12:F135))</f>
        <v>19.836265764577664</v>
      </c>
    </row>
    <row r="136" spans="1:7" x14ac:dyDescent="0.25">
      <c r="A136" s="1" t="str">
        <f>MID('Filter Data'!A127,2,LEN('Filter Data'!A127)-2)</f>
        <v>16-Sep-2020</v>
      </c>
      <c r="B136">
        <f>'Filter Data'!T127</f>
        <v>10.923999999999999</v>
      </c>
      <c r="C136">
        <f t="shared" si="3"/>
        <v>1.2109364142569849E-2</v>
      </c>
      <c r="D136">
        <f>C136-SET_TRI!C137</f>
        <v>-5.5453823203069977E-3</v>
      </c>
      <c r="E136">
        <f t="shared" si="4"/>
        <v>1.3721346434195113E-2</v>
      </c>
      <c r="F136">
        <f t="shared" ca="1" si="5"/>
        <v>2.5373552139980355</v>
      </c>
      <c r="G136">
        <f ca="1">S0*EXP(Drift*(A136-$A$11)+Volatility*SUM($F$12:F136))</f>
        <v>20.375253632687237</v>
      </c>
    </row>
    <row r="137" spans="1:7" x14ac:dyDescent="0.25">
      <c r="A137" s="1" t="str">
        <f>MID('Filter Data'!A128,2,LEN('Filter Data'!A128)-2)</f>
        <v>17-Sep-2020</v>
      </c>
      <c r="B137">
        <f>'Filter Data'!T128</f>
        <v>10.8843</v>
      </c>
      <c r="C137">
        <f t="shared" si="3"/>
        <v>-3.6341999267667383E-3</v>
      </c>
      <c r="D137">
        <f>C137-SET_TRI!C138</f>
        <v>5.033424603511639E-3</v>
      </c>
      <c r="E137">
        <f t="shared" si="4"/>
        <v>-5.4123189081446404E-3</v>
      </c>
      <c r="F137">
        <f t="shared" ca="1" si="5"/>
        <v>-1.8733844397129504</v>
      </c>
      <c r="G137">
        <f ca="1">S0*EXP(Drift*(A137-$A$11)+Volatility*SUM($F$12:F137))</f>
        <v>20.014072009316223</v>
      </c>
    </row>
    <row r="138" spans="1:7" x14ac:dyDescent="0.25">
      <c r="A138" s="1" t="str">
        <f>MID('Filter Data'!A129,2,LEN('Filter Data'!A129)-2)</f>
        <v>18-Sep-2020</v>
      </c>
      <c r="B138">
        <f>'Filter Data'!T129</f>
        <v>10.852</v>
      </c>
      <c r="C138">
        <f t="shared" si="3"/>
        <v>-2.9675771524121284E-3</v>
      </c>
      <c r="D138">
        <f>C138-SET_TRI!C139</f>
        <v>-4.3769444155856161E-3</v>
      </c>
      <c r="E138">
        <f t="shared" si="4"/>
        <v>-1.7300343279920433E-3</v>
      </c>
      <c r="F138">
        <f t="shared" ca="1" si="5"/>
        <v>1.1668959793058358</v>
      </c>
      <c r="G138">
        <f ca="1">S0*EXP(Drift*(A138-$A$11)+Volatility*SUM($F$12:F138))</f>
        <v>20.263609838841365</v>
      </c>
    </row>
    <row r="139" spans="1:7" x14ac:dyDescent="0.25">
      <c r="A139" s="1" t="str">
        <f>MID('Filter Data'!A130,2,LEN('Filter Data'!A130)-2)</f>
        <v>21-Sep-2020</v>
      </c>
      <c r="B139">
        <f>'Filter Data'!T130</f>
        <v>10.523400000000001</v>
      </c>
      <c r="C139">
        <f t="shared" si="3"/>
        <v>-3.0280132694434185E-2</v>
      </c>
      <c r="D139">
        <f>C139-SET_TRI!C140</f>
        <v>-1.695294683265074E-2</v>
      </c>
      <c r="E139">
        <f t="shared" si="4"/>
        <v>-2.5012464156367577E-2</v>
      </c>
      <c r="F139">
        <f t="shared" ca="1" si="5"/>
        <v>-3.5886878985892703</v>
      </c>
      <c r="G139">
        <f ca="1">S0*EXP(Drift*(A139-$A$11)+Volatility*SUM($F$12:F139))</f>
        <v>19.597470168742287</v>
      </c>
    </row>
    <row r="140" spans="1:7" x14ac:dyDescent="0.25">
      <c r="A140" s="1" t="str">
        <f>MID('Filter Data'!A131,2,LEN('Filter Data'!A131)-2)</f>
        <v>22-Sep-2020</v>
      </c>
      <c r="B140">
        <f>'Filter Data'!T131</f>
        <v>10.541499999999999</v>
      </c>
      <c r="C140">
        <f t="shared" si="3"/>
        <v>1.7199764334719456E-3</v>
      </c>
      <c r="D140">
        <f>C140-SET_TRI!C141</f>
        <v>1.0269752417321691E-2</v>
      </c>
      <c r="E140">
        <f t="shared" si="4"/>
        <v>-1.7361844778981447E-3</v>
      </c>
      <c r="F140">
        <f t="shared" ca="1" si="5"/>
        <v>-0.40982277732631811</v>
      </c>
      <c r="G140">
        <f ca="1">S0*EXP(Drift*(A140-$A$11)+Volatility*SUM($F$12:F140))</f>
        <v>19.532696896937949</v>
      </c>
    </row>
    <row r="141" spans="1:7" x14ac:dyDescent="0.25">
      <c r="A141" s="1" t="str">
        <f>MID('Filter Data'!A132,2,LEN('Filter Data'!A132)-2)</f>
        <v>23-Sep-2020</v>
      </c>
      <c r="B141">
        <f>'Filter Data'!T132</f>
        <v>10.614599999999999</v>
      </c>
      <c r="C141">
        <f t="shared" ref="C141:C204" si="6">(B141-B140)/B140</f>
        <v>6.9344969880946895E-3</v>
      </c>
      <c r="D141">
        <f>C141-SET_TRI!C142</f>
        <v>1.5011224039501711E-2</v>
      </c>
      <c r="E141">
        <f t="shared" ref="E141:E204" si="7">C141-($B$4+$B$5*D141)</f>
        <v>1.9588765480636292E-3</v>
      </c>
      <c r="F141">
        <f t="shared" ref="F141:F204" ca="1" si="8">SQRT(A141-A140)*_xlfn.NORM.INV(RAND(),0,1)</f>
        <v>-1.245865413364748</v>
      </c>
      <c r="G141">
        <f ca="1">S0*EXP(Drift*(A141-$A$11)+Volatility*SUM($F$12:F141))</f>
        <v>19.306724755029066</v>
      </c>
    </row>
    <row r="142" spans="1:7" x14ac:dyDescent="0.25">
      <c r="A142" s="1" t="str">
        <f>MID('Filter Data'!A133,2,LEN('Filter Data'!A133)-2)</f>
        <v>25-Sep-2020</v>
      </c>
      <c r="B142">
        <f>'Filter Data'!T133</f>
        <v>10.5343</v>
      </c>
      <c r="C142">
        <f t="shared" si="6"/>
        <v>-7.5650519096338419E-3</v>
      </c>
      <c r="D142">
        <f>C142-SET_TRI!C143</f>
        <v>1.2710737739960893E-2</v>
      </c>
      <c r="E142">
        <f t="shared" si="7"/>
        <v>-1.1803454855408516E-2</v>
      </c>
      <c r="F142">
        <f t="shared" ca="1" si="8"/>
        <v>0.61672369095591428</v>
      </c>
      <c r="G142">
        <f ca="1">S0*EXP(Drift*(A142-$A$11)+Volatility*SUM($F$12:F142))</f>
        <v>19.455623913364015</v>
      </c>
    </row>
    <row r="143" spans="1:7" x14ac:dyDescent="0.25">
      <c r="A143" s="1" t="str">
        <f>MID('Filter Data'!A134,2,LEN('Filter Data'!A134)-2)</f>
        <v>28-Sep-2020</v>
      </c>
      <c r="B143">
        <f>'Filter Data'!T134</f>
        <v>10.735799999999999</v>
      </c>
      <c r="C143">
        <f t="shared" si="6"/>
        <v>1.9127991418508999E-2</v>
      </c>
      <c r="D143">
        <f>C143-SET_TRI!C144</f>
        <v>-1.2224480628965639E-3</v>
      </c>
      <c r="E143">
        <f t="shared" si="7"/>
        <v>1.9354639330303649E-2</v>
      </c>
      <c r="F143">
        <f t="shared" ca="1" si="8"/>
        <v>-0.26273536176739909</v>
      </c>
      <c r="G143">
        <f ca="1">S0*EXP(Drift*(A143-$A$11)+Volatility*SUM($F$12:F143))</f>
        <v>19.449694615732685</v>
      </c>
    </row>
    <row r="144" spans="1:7" x14ac:dyDescent="0.25">
      <c r="A144" s="1" t="str">
        <f>MID('Filter Data'!A135,2,LEN('Filter Data'!A135)-2)</f>
        <v>29-Sep-2020</v>
      </c>
      <c r="B144">
        <f>'Filter Data'!T135</f>
        <v>10.69</v>
      </c>
      <c r="C144">
        <f t="shared" si="6"/>
        <v>-4.266100337189575E-3</v>
      </c>
      <c r="D144">
        <f>C144-SET_TRI!C145</f>
        <v>2.7189240898114544E-3</v>
      </c>
      <c r="E144">
        <f t="shared" si="7"/>
        <v>-5.3025108069776694E-3</v>
      </c>
      <c r="F144">
        <f t="shared" ca="1" si="8"/>
        <v>0.38368778722338265</v>
      </c>
      <c r="G144">
        <f ca="1">S0*EXP(Drift*(A144-$A$11)+Volatility*SUM($F$12:F144))</f>
        <v>19.539202910037435</v>
      </c>
    </row>
    <row r="145" spans="1:7" x14ac:dyDescent="0.25">
      <c r="A145" s="1" t="str">
        <f>MID('Filter Data'!A136,2,LEN('Filter Data'!A136)-2)</f>
        <v>30-Sep-2020</v>
      </c>
      <c r="B145">
        <f>'Filter Data'!T136</f>
        <v>10.6479</v>
      </c>
      <c r="C145">
        <f t="shared" si="6"/>
        <v>-3.9382600561271826E-3</v>
      </c>
      <c r="D145">
        <f>C145-SET_TRI!C146</f>
        <v>1.4775942561298175E-2</v>
      </c>
      <c r="E145">
        <f t="shared" si="7"/>
        <v>-8.8384818198693343E-3</v>
      </c>
      <c r="F145">
        <f t="shared" ca="1" si="8"/>
        <v>-0.80518266258656312</v>
      </c>
      <c r="G145">
        <f ca="1">S0*EXP(Drift*(A145-$A$11)+Volatility*SUM($F$12:F145))</f>
        <v>19.398097954060919</v>
      </c>
    </row>
    <row r="146" spans="1:7" x14ac:dyDescent="0.25">
      <c r="A146" s="1" t="str">
        <f>MID('Filter Data'!A137,2,LEN('Filter Data'!A137)-2)</f>
        <v>09-Oct-2020</v>
      </c>
      <c r="B146">
        <f>'Filter Data'!T137</f>
        <v>10.9107</v>
      </c>
      <c r="C146">
        <f t="shared" si="6"/>
        <v>2.4680922998901227E-2</v>
      </c>
      <c r="D146">
        <f>C146-SET_TRI!C147</f>
        <v>-5.803508575814853E-4</v>
      </c>
      <c r="E146">
        <f t="shared" si="7"/>
        <v>2.4701803420202281E-2</v>
      </c>
      <c r="F146">
        <f t="shared" ca="1" si="8"/>
        <v>-1.2253960685786593</v>
      </c>
      <c r="G146">
        <f ca="1">S0*EXP(Drift*(A146-$A$11)+Volatility*SUM($F$12:F146))</f>
        <v>19.296174403766248</v>
      </c>
    </row>
    <row r="147" spans="1:7" x14ac:dyDescent="0.25">
      <c r="A147" s="1" t="str">
        <f>MID('Filter Data'!A138,2,LEN('Filter Data'!A138)-2)</f>
        <v>14-Oct-2020</v>
      </c>
      <c r="B147">
        <f>'Filter Data'!T138</f>
        <v>10.942399999999999</v>
      </c>
      <c r="C147">
        <f t="shared" si="6"/>
        <v>2.9054047861272834E-3</v>
      </c>
      <c r="D147">
        <f>C147-SET_TRI!C148</f>
        <v>1.037660887000256E-2</v>
      </c>
      <c r="E147">
        <f t="shared" si="7"/>
        <v>-5.8499951382818584E-4</v>
      </c>
      <c r="F147">
        <f t="shared" ca="1" si="8"/>
        <v>-1.759778203972397</v>
      </c>
      <c r="G147">
        <f ca="1">S0*EXP(Drift*(A147-$A$11)+Volatility*SUM($F$12:F147))</f>
        <v>19.034153135732794</v>
      </c>
    </row>
    <row r="148" spans="1:7" x14ac:dyDescent="0.25">
      <c r="A148" s="1" t="str">
        <f>MID('Filter Data'!A139,2,LEN('Filter Data'!A139)-2)</f>
        <v>16-Oct-2020</v>
      </c>
      <c r="B148">
        <f>'Filter Data'!T139</f>
        <v>10.844099999999999</v>
      </c>
      <c r="C148">
        <f t="shared" si="6"/>
        <v>-8.9834040064336942E-3</v>
      </c>
      <c r="D148">
        <f>C148-SET_TRI!C149</f>
        <v>1.4055629743133808E-2</v>
      </c>
      <c r="E148">
        <f t="shared" si="7"/>
        <v>-1.3652793180130043E-2</v>
      </c>
      <c r="F148">
        <f t="shared" ca="1" si="8"/>
        <v>-0.71388781496581621</v>
      </c>
      <c r="G148">
        <f ca="1">S0*EXP(Drift*(A148-$A$11)+Volatility*SUM($F$12:F148))</f>
        <v>18.928462926010212</v>
      </c>
    </row>
    <row r="149" spans="1:7" x14ac:dyDescent="0.25">
      <c r="A149" s="1" t="str">
        <f>MID('Filter Data'!A140,2,LEN('Filter Data'!A140)-2)</f>
        <v>20-Oct-2020</v>
      </c>
      <c r="B149">
        <f>'Filter Data'!T140</f>
        <v>10.754200000000001</v>
      </c>
      <c r="C149">
        <f t="shared" si="6"/>
        <v>-8.2902223328813196E-3</v>
      </c>
      <c r="D149">
        <f>C149-SET_TRI!C150</f>
        <v>1.2049424266724933E-2</v>
      </c>
      <c r="E149">
        <f t="shared" si="7"/>
        <v>-1.2316699712416234E-2</v>
      </c>
      <c r="F149">
        <f t="shared" ca="1" si="8"/>
        <v>1.8516144533238188</v>
      </c>
      <c r="G149">
        <f ca="1">S0*EXP(Drift*(A149-$A$11)+Volatility*SUM($F$12:F149))</f>
        <v>19.340245256843854</v>
      </c>
    </row>
    <row r="150" spans="1:7" x14ac:dyDescent="0.25">
      <c r="A150" s="1" t="str">
        <f>MID('Filter Data'!A141,2,LEN('Filter Data'!A141)-2)</f>
        <v>21-Oct-2020</v>
      </c>
      <c r="B150">
        <f>'Filter Data'!T141</f>
        <v>10.6259</v>
      </c>
      <c r="C150">
        <f t="shared" si="6"/>
        <v>-1.1930222610701046E-2</v>
      </c>
      <c r="D150">
        <f>C150-SET_TRI!C151</f>
        <v>-1.7711595233180631E-2</v>
      </c>
      <c r="E150">
        <f t="shared" si="7"/>
        <v>-6.4194364009613229E-3</v>
      </c>
      <c r="F150">
        <f t="shared" ca="1" si="8"/>
        <v>1.2068462462915186</v>
      </c>
      <c r="G150">
        <f ca="1">S0*EXP(Drift*(A150-$A$11)+Volatility*SUM($F$12:F150))</f>
        <v>19.589173602924163</v>
      </c>
    </row>
    <row r="151" spans="1:7" x14ac:dyDescent="0.25">
      <c r="A151" s="1" t="str">
        <f>MID('Filter Data'!A142,2,LEN('Filter Data'!A142)-2)</f>
        <v>22-Oct-2020</v>
      </c>
      <c r="B151">
        <f>'Filter Data'!T142</f>
        <v>10.6218</v>
      </c>
      <c r="C151">
        <f t="shared" si="6"/>
        <v>-3.8584966920442751E-4</v>
      </c>
      <c r="D151">
        <f>C151-SET_TRI!C152</f>
        <v>2.7875212008716191E-3</v>
      </c>
      <c r="E151">
        <f t="shared" si="7"/>
        <v>-1.4442428781807949E-3</v>
      </c>
      <c r="F151">
        <f t="shared" ca="1" si="8"/>
        <v>-0.40098588941747432</v>
      </c>
      <c r="G151">
        <f ca="1">S0*EXP(Drift*(A151-$A$11)+Volatility*SUM($F$12:F151))</f>
        <v>19.526146013193767</v>
      </c>
    </row>
    <row r="152" spans="1:7" x14ac:dyDescent="0.25">
      <c r="A152" s="1" t="str">
        <f>MID('Filter Data'!A143,2,LEN('Filter Data'!A143)-2)</f>
        <v>27-Oct-2020</v>
      </c>
      <c r="B152">
        <f>'Filter Data'!T143</f>
        <v>10.4153</v>
      </c>
      <c r="C152">
        <f t="shared" si="6"/>
        <v>-1.9441149334387779E-2</v>
      </c>
      <c r="D152">
        <f>C152-SET_TRI!C153</f>
        <v>-1.4254238286765433E-2</v>
      </c>
      <c r="E152">
        <f t="shared" si="7"/>
        <v>-1.5038313224283454E-2</v>
      </c>
      <c r="F152">
        <f t="shared" ca="1" si="8"/>
        <v>0.18463354708502078</v>
      </c>
      <c r="G152">
        <f ca="1">S0*EXP(Drift*(A152-$A$11)+Volatility*SUM($F$12:F152))</f>
        <v>19.637593729718127</v>
      </c>
    </row>
    <row r="153" spans="1:7" x14ac:dyDescent="0.25">
      <c r="A153" s="1" t="str">
        <f>MID('Filter Data'!A144,2,LEN('Filter Data'!A144)-2)</f>
        <v>02-Nov-2020</v>
      </c>
      <c r="B153">
        <f>'Filter Data'!T144</f>
        <v>10.2699</v>
      </c>
      <c r="C153">
        <f t="shared" si="6"/>
        <v>-1.3960231582383648E-2</v>
      </c>
      <c r="D153">
        <f>C153-SET_TRI!C154</f>
        <v>-3.6153540035779568E-3</v>
      </c>
      <c r="E153">
        <f t="shared" si="7"/>
        <v>-1.2966749231308718E-2</v>
      </c>
      <c r="F153">
        <f t="shared" ca="1" si="8"/>
        <v>1.7095612839099348</v>
      </c>
      <c r="G153">
        <f ca="1">S0*EXP(Drift*(A153-$A$11)+Volatility*SUM($F$12:F153))</f>
        <v>20.067340475787979</v>
      </c>
    </row>
    <row r="154" spans="1:7" x14ac:dyDescent="0.25">
      <c r="A154" s="1" t="str">
        <f>MID('Filter Data'!A145,2,LEN('Filter Data'!A145)-2)</f>
        <v>04-Nov-2020</v>
      </c>
      <c r="B154">
        <f>'Filter Data'!T145</f>
        <v>10.7301</v>
      </c>
      <c r="C154">
        <f t="shared" si="6"/>
        <v>4.4810562907136427E-2</v>
      </c>
      <c r="D154">
        <f>C154-SET_TRI!C155</f>
        <v>2.5875547645125212E-2</v>
      </c>
      <c r="E154">
        <f t="shared" si="7"/>
        <v>3.6353344064660224E-2</v>
      </c>
      <c r="F154">
        <f t="shared" ca="1" si="8"/>
        <v>0.42791064112252558</v>
      </c>
      <c r="G154">
        <f ca="1">S0*EXP(Drift*(A154-$A$11)+Volatility*SUM($F$12:F154))</f>
        <v>20.18411808322724</v>
      </c>
    </row>
    <row r="155" spans="1:7" x14ac:dyDescent="0.25">
      <c r="A155" s="1" t="str">
        <f>MID('Filter Data'!A146,2,LEN('Filter Data'!A146)-2)</f>
        <v>05-Nov-2020</v>
      </c>
      <c r="B155">
        <f>'Filter Data'!T146</f>
        <v>10.8292</v>
      </c>
      <c r="C155">
        <f t="shared" si="6"/>
        <v>9.2357014380108262E-3</v>
      </c>
      <c r="D155">
        <f>C155-SET_TRI!C156</f>
        <v>-3.5849790431047128E-2</v>
      </c>
      <c r="E155">
        <f t="shared" si="7"/>
        <v>2.0559082496402058E-2</v>
      </c>
      <c r="F155">
        <f t="shared" ca="1" si="8"/>
        <v>-1.0400526932412832</v>
      </c>
      <c r="G155">
        <f ca="1">S0*EXP(Drift*(A155-$A$11)+Volatility*SUM($F$12:F155))</f>
        <v>19.991541964421774</v>
      </c>
    </row>
    <row r="156" spans="1:7" x14ac:dyDescent="0.25">
      <c r="A156" s="1" t="str">
        <f>MID('Filter Data'!A147,2,LEN('Filter Data'!A147)-2)</f>
        <v>06-Nov-2020</v>
      </c>
      <c r="B156">
        <f>'Filter Data'!T147</f>
        <v>10.7826</v>
      </c>
      <c r="C156">
        <f t="shared" si="6"/>
        <v>-4.3031802903261323E-3</v>
      </c>
      <c r="D156">
        <f>C156-SET_TRI!C157</f>
        <v>-2.3784607128389322E-3</v>
      </c>
      <c r="E156">
        <f t="shared" si="7"/>
        <v>-3.7060747282123734E-3</v>
      </c>
      <c r="F156">
        <f t="shared" ca="1" si="8"/>
        <v>-0.15495941181879494</v>
      </c>
      <c r="G156">
        <f ca="1">S0*EXP(Drift*(A156-$A$11)+Volatility*SUM($F$12:F156))</f>
        <v>19.976102208637339</v>
      </c>
    </row>
    <row r="157" spans="1:7" x14ac:dyDescent="0.25">
      <c r="A157" s="1" t="str">
        <f>MID('Filter Data'!A148,2,LEN('Filter Data'!A148)-2)</f>
        <v>09-Nov-2020</v>
      </c>
      <c r="B157">
        <f>'Filter Data'!T148</f>
        <v>11.0634</v>
      </c>
      <c r="C157">
        <f t="shared" si="6"/>
        <v>2.6041956485448711E-2</v>
      </c>
      <c r="D157">
        <f>C157-SET_TRI!C158</f>
        <v>-3.0199345302691152E-4</v>
      </c>
      <c r="E157">
        <f t="shared" si="7"/>
        <v>2.5973634050669121E-2</v>
      </c>
      <c r="F157">
        <f t="shared" ca="1" si="8"/>
        <v>2.3111117708535782</v>
      </c>
      <c r="G157">
        <f ca="1">S0*EXP(Drift*(A157-$A$11)+Volatility*SUM($F$12:F157))</f>
        <v>20.4884931373876</v>
      </c>
    </row>
    <row r="158" spans="1:7" x14ac:dyDescent="0.25">
      <c r="A158" s="1" t="str">
        <f>MID('Filter Data'!A149,2,LEN('Filter Data'!A149)-2)</f>
        <v>10-Nov-2020</v>
      </c>
      <c r="B158">
        <f>'Filter Data'!T149</f>
        <v>11.117900000000001</v>
      </c>
      <c r="C158">
        <f t="shared" si="6"/>
        <v>4.9261529005550633E-3</v>
      </c>
      <c r="D158">
        <f>C158-SET_TRI!C159</f>
        <v>-6.4146296500115468E-2</v>
      </c>
      <c r="E158">
        <f t="shared" si="7"/>
        <v>2.5317477247551401E-2</v>
      </c>
      <c r="F158">
        <f t="shared" ca="1" si="8"/>
        <v>1.8132601237177153</v>
      </c>
      <c r="G158">
        <f ca="1">S0*EXP(Drift*(A158-$A$11)+Volatility*SUM($F$12:F158))</f>
        <v>20.87790122718204</v>
      </c>
    </row>
    <row r="159" spans="1:7" x14ac:dyDescent="0.25">
      <c r="A159" s="1" t="str">
        <f>MID('Filter Data'!A150,2,LEN('Filter Data'!A150)-2)</f>
        <v>12-Nov-2020</v>
      </c>
      <c r="B159">
        <f>'Filter Data'!T150</f>
        <v>11.1647</v>
      </c>
      <c r="C159">
        <f t="shared" si="6"/>
        <v>4.2094280394678208E-3</v>
      </c>
      <c r="D159">
        <f>C159-SET_TRI!C160</f>
        <v>1.2633949941854419E-2</v>
      </c>
      <c r="E159">
        <f t="shared" si="7"/>
        <v>-4.3673665354512087E-6</v>
      </c>
      <c r="F159">
        <f t="shared" ca="1" si="8"/>
        <v>-1.0180547942264975</v>
      </c>
      <c r="G159">
        <f ca="1">S0*EXP(Drift*(A159-$A$11)+Volatility*SUM($F$12:F159))</f>
        <v>20.699179717272603</v>
      </c>
    </row>
    <row r="160" spans="1:7" x14ac:dyDescent="0.25">
      <c r="A160" s="1" t="str">
        <f>MID('Filter Data'!A151,2,LEN('Filter Data'!A151)-2)</f>
        <v>17-Nov-2020</v>
      </c>
      <c r="B160">
        <f>'Filter Data'!T151</f>
        <v>11.2607</v>
      </c>
      <c r="C160">
        <f t="shared" si="6"/>
        <v>8.5985292932188127E-3</v>
      </c>
      <c r="D160">
        <f>C160-SET_TRI!C161</f>
        <v>-1.0688479728967089E-3</v>
      </c>
      <c r="E160">
        <f t="shared" si="7"/>
        <v>8.7759542761527889E-3</v>
      </c>
      <c r="F160">
        <f t="shared" ca="1" si="8"/>
        <v>2.8678985455856156</v>
      </c>
      <c r="G160">
        <f ca="1">S0*EXP(Drift*(A160-$A$11)+Volatility*SUM($F$12:F160))</f>
        <v>21.381084919101696</v>
      </c>
    </row>
    <row r="161" spans="1:7" x14ac:dyDescent="0.25">
      <c r="A161" s="1" t="str">
        <f>MID('Filter Data'!A152,2,LEN('Filter Data'!A152)-2)</f>
        <v>18-Nov-2020</v>
      </c>
      <c r="B161">
        <f>'Filter Data'!T152</f>
        <v>11.304399999999999</v>
      </c>
      <c r="C161">
        <f t="shared" si="6"/>
        <v>3.8807534167502383E-3</v>
      </c>
      <c r="D161">
        <f>C161-SET_TRI!C162</f>
        <v>-9.635087687421752E-3</v>
      </c>
      <c r="E161">
        <f t="shared" si="7"/>
        <v>6.8033291874990375E-3</v>
      </c>
      <c r="F161">
        <f t="shared" ca="1" si="8"/>
        <v>-1.6873331168680736</v>
      </c>
      <c r="G161">
        <f ca="1">S0*EXP(Drift*(A161-$A$11)+Volatility*SUM($F$12:F161))</f>
        <v>21.041021834743958</v>
      </c>
    </row>
    <row r="162" spans="1:7" x14ac:dyDescent="0.25">
      <c r="A162" s="1" t="str">
        <f>MID('Filter Data'!A153,2,LEN('Filter Data'!A153)-2)</f>
        <v>19-Nov-2020</v>
      </c>
      <c r="B162">
        <f>'Filter Data'!T153</f>
        <v>11.2593</v>
      </c>
      <c r="C162">
        <f t="shared" si="6"/>
        <v>-3.9895969710908759E-3</v>
      </c>
      <c r="D162">
        <f>C162-SET_TRI!C163</f>
        <v>-5.3277712916493993E-3</v>
      </c>
      <c r="E162">
        <f t="shared" si="7"/>
        <v>-2.447350655420579E-3</v>
      </c>
      <c r="F162">
        <f t="shared" ca="1" si="8"/>
        <v>2.7373913874382545</v>
      </c>
      <c r="G162">
        <f ca="1">S0*EXP(Drift*(A162-$A$11)+Volatility*SUM($F$12:F162))</f>
        <v>21.639161414205969</v>
      </c>
    </row>
    <row r="163" spans="1:7" x14ac:dyDescent="0.25">
      <c r="A163" s="1" t="str">
        <f>MID('Filter Data'!A154,2,LEN('Filter Data'!A154)-2)</f>
        <v>20-Nov-2020</v>
      </c>
      <c r="B163">
        <f>'Filter Data'!T154</f>
        <v>11.3283</v>
      </c>
      <c r="C163">
        <f t="shared" si="6"/>
        <v>6.1282672990328746E-3</v>
      </c>
      <c r="D163">
        <f>C163-SET_TRI!C164</f>
        <v>-1.0471467671682461E-2</v>
      </c>
      <c r="E163">
        <f t="shared" si="7"/>
        <v>9.3188707282667281E-3</v>
      </c>
      <c r="F163">
        <f t="shared" ca="1" si="8"/>
        <v>0.84338021003295593</v>
      </c>
      <c r="G163">
        <f ca="1">S0*EXP(Drift*(A163-$A$11)+Volatility*SUM($F$12:F163))</f>
        <v>21.83849011461103</v>
      </c>
    </row>
    <row r="164" spans="1:7" x14ac:dyDescent="0.25">
      <c r="A164" s="1" t="str">
        <f>MID('Filter Data'!A155,2,LEN('Filter Data'!A155)-2)</f>
        <v>23-Nov-2020</v>
      </c>
      <c r="B164">
        <f>'Filter Data'!T155</f>
        <v>11.3188</v>
      </c>
      <c r="C164">
        <f t="shared" si="6"/>
        <v>-8.3860773461163205E-4</v>
      </c>
      <c r="D164">
        <f>C164-SET_TRI!C165</f>
        <v>-2.6545034175381073E-2</v>
      </c>
      <c r="E164">
        <f t="shared" si="7"/>
        <v>7.5029563519342351E-3</v>
      </c>
      <c r="F164">
        <f t="shared" ca="1" si="8"/>
        <v>-2.8017250005859933</v>
      </c>
      <c r="G164">
        <f ca="1">S0*EXP(Drift*(A164-$A$11)+Volatility*SUM($F$12:F164))</f>
        <v>21.286749284321935</v>
      </c>
    </row>
    <row r="165" spans="1:7" x14ac:dyDescent="0.25">
      <c r="A165" s="1" t="str">
        <f>MID('Filter Data'!A156,2,LEN('Filter Data'!A156)-2)</f>
        <v>24-Nov-2020</v>
      </c>
      <c r="B165">
        <f>'Filter Data'!T156</f>
        <v>11.4093</v>
      </c>
      <c r="C165">
        <f t="shared" si="6"/>
        <v>7.995547231155288E-3</v>
      </c>
      <c r="D165">
        <f>C165-SET_TRI!C166</f>
        <v>2.3933322431563226E-2</v>
      </c>
      <c r="E165">
        <f t="shared" si="7"/>
        <v>1.6073696616530561E-4</v>
      </c>
      <c r="F165">
        <f t="shared" ca="1" si="8"/>
        <v>2.0417029149527184</v>
      </c>
      <c r="G165">
        <f ca="1">S0*EXP(Drift*(A165-$A$11)+Volatility*SUM($F$12:F165))</f>
        <v>21.740731791209274</v>
      </c>
    </row>
    <row r="166" spans="1:7" x14ac:dyDescent="0.25">
      <c r="A166" s="1" t="str">
        <f>MID('Filter Data'!A157,2,LEN('Filter Data'!A157)-2)</f>
        <v>01-Dec-2020</v>
      </c>
      <c r="B166">
        <f>'Filter Data'!T157</f>
        <v>11.4459</v>
      </c>
      <c r="C166">
        <f t="shared" si="6"/>
        <v>3.2079093371197151E-3</v>
      </c>
      <c r="D166">
        <f>C166-SET_TRI!C167</f>
        <v>-4.2174943281533929E-3</v>
      </c>
      <c r="E166">
        <f t="shared" si="7"/>
        <v>4.3943545332082567E-3</v>
      </c>
      <c r="F166">
        <f t="shared" ca="1" si="8"/>
        <v>-2.2239298159660632</v>
      </c>
      <c r="G166">
        <f ca="1">S0*EXP(Drift*(A166-$A$11)+Volatility*SUM($F$12:F166))</f>
        <v>21.379540976554235</v>
      </c>
    </row>
    <row r="167" spans="1:7" x14ac:dyDescent="0.25">
      <c r="A167" s="1" t="str">
        <f>MID('Filter Data'!A158,2,LEN('Filter Data'!A158)-2)</f>
        <v>02-Dec-2020</v>
      </c>
      <c r="B167">
        <f>'Filter Data'!T158</f>
        <v>11.407</v>
      </c>
      <c r="C167">
        <f t="shared" si="6"/>
        <v>-3.3985968774845085E-3</v>
      </c>
      <c r="D167">
        <f>C167-SET_TRI!C168</f>
        <v>-1.1305300836784637E-3</v>
      </c>
      <c r="E167">
        <f t="shared" si="7"/>
        <v>-3.201405147337107E-3</v>
      </c>
      <c r="F167">
        <f t="shared" ca="1" si="8"/>
        <v>0.28502025615856924</v>
      </c>
      <c r="G167">
        <f ca="1">S0*EXP(Drift*(A167-$A$11)+Volatility*SUM($F$12:F167))</f>
        <v>21.456837153320436</v>
      </c>
    </row>
    <row r="168" spans="1:7" x14ac:dyDescent="0.25">
      <c r="A168" s="1" t="str">
        <f>MID('Filter Data'!A159,2,LEN('Filter Data'!A159)-2)</f>
        <v>03-Dec-2020</v>
      </c>
      <c r="B168">
        <f>'Filter Data'!T159</f>
        <v>11.4231</v>
      </c>
      <c r="C168">
        <f t="shared" si="6"/>
        <v>1.4114140440080461E-3</v>
      </c>
      <c r="D168">
        <f>C168-SET_TRI!C169</f>
        <v>-1.3424469308940958E-2</v>
      </c>
      <c r="E168">
        <f t="shared" si="7"/>
        <v>5.5483410692525551E-3</v>
      </c>
      <c r="F168">
        <f t="shared" ca="1" si="8"/>
        <v>1.6099873295653728</v>
      </c>
      <c r="G168">
        <f ca="1">S0*EXP(Drift*(A168-$A$11)+Volatility*SUM($F$12:F168))</f>
        <v>21.820434273040888</v>
      </c>
    </row>
    <row r="169" spans="1:7" x14ac:dyDescent="0.25">
      <c r="A169" s="1" t="str">
        <f>MID('Filter Data'!A160,2,LEN('Filter Data'!A160)-2)</f>
        <v>04-Dec-2020</v>
      </c>
      <c r="B169">
        <f>'Filter Data'!T160</f>
        <v>11.4809</v>
      </c>
      <c r="C169">
        <f t="shared" si="6"/>
        <v>5.0599224378671545E-3</v>
      </c>
      <c r="D169">
        <f>C169-SET_TRI!C170</f>
        <v>-4.674263938781926E-3</v>
      </c>
      <c r="E169">
        <f t="shared" si="7"/>
        <v>6.3927447490322977E-3</v>
      </c>
      <c r="F169">
        <f t="shared" ca="1" si="8"/>
        <v>0.83416800415617431</v>
      </c>
      <c r="G169">
        <f ca="1">S0*EXP(Drift*(A169-$A$11)+Volatility*SUM($F$12:F169))</f>
        <v>22.019412624619942</v>
      </c>
    </row>
    <row r="170" spans="1:7" x14ac:dyDescent="0.25">
      <c r="A170" s="1" t="str">
        <f>MID('Filter Data'!A161,2,LEN('Filter Data'!A161)-2)</f>
        <v>08-Dec-2020</v>
      </c>
      <c r="B170">
        <f>'Filter Data'!T161</f>
        <v>11.431100000000001</v>
      </c>
      <c r="C170">
        <f t="shared" si="6"/>
        <v>-4.3376390352672179E-3</v>
      </c>
      <c r="D170">
        <f>C170-SET_TRI!C171</f>
        <v>-2.1164907228295279E-2</v>
      </c>
      <c r="E170">
        <f t="shared" si="7"/>
        <v>2.2798010225880509E-3</v>
      </c>
      <c r="F170">
        <f t="shared" ca="1" si="8"/>
        <v>-0.68686363924651384</v>
      </c>
      <c r="G170">
        <f ca="1">S0*EXP(Drift*(A170-$A$11)+Volatility*SUM($F$12:F170))</f>
        <v>21.936820567103805</v>
      </c>
    </row>
    <row r="171" spans="1:7" x14ac:dyDescent="0.25">
      <c r="A171" s="1" t="str">
        <f>MID('Filter Data'!A162,2,LEN('Filter Data'!A162)-2)</f>
        <v>14-Dec-2020</v>
      </c>
      <c r="B171">
        <f>'Filter Data'!T162</f>
        <v>11.379799999999999</v>
      </c>
      <c r="C171">
        <f t="shared" si="6"/>
        <v>-4.4877570837453286E-3</v>
      </c>
      <c r="D171">
        <f>C171-SET_TRI!C172</f>
        <v>3.8143570373788561E-3</v>
      </c>
      <c r="E171">
        <f t="shared" si="7"/>
        <v>-5.8752117361885068E-3</v>
      </c>
      <c r="F171">
        <f t="shared" ca="1" si="8"/>
        <v>-2.4706481558393505</v>
      </c>
      <c r="G171">
        <f ca="1">S0*EXP(Drift*(A171-$A$11)+Volatility*SUM($F$12:F171))</f>
        <v>21.502859872593827</v>
      </c>
    </row>
    <row r="172" spans="1:7" x14ac:dyDescent="0.25">
      <c r="A172" s="1" t="str">
        <f>MID('Filter Data'!A163,2,LEN('Filter Data'!A163)-2)</f>
        <v>15-Dec-2020</v>
      </c>
      <c r="B172">
        <f>'Filter Data'!T163</f>
        <v>11.4534</v>
      </c>
      <c r="C172">
        <f t="shared" si="6"/>
        <v>6.4676004850701052E-3</v>
      </c>
      <c r="D172">
        <f>C172-SET_TRI!C173</f>
        <v>4.9278474361482971E-3</v>
      </c>
      <c r="E172">
        <f t="shared" si="7"/>
        <v>4.7233149304723686E-3</v>
      </c>
      <c r="F172">
        <f t="shared" ca="1" si="8"/>
        <v>1.1386946064849397</v>
      </c>
      <c r="G172">
        <f ca="1">S0*EXP(Drift*(A172-$A$11)+Volatility*SUM($F$12:F172))</f>
        <v>21.764846739085744</v>
      </c>
    </row>
    <row r="173" spans="1:7" x14ac:dyDescent="0.25">
      <c r="A173" s="1" t="str">
        <f>MID('Filter Data'!A164,2,LEN('Filter Data'!A164)-2)</f>
        <v>16-Dec-2020</v>
      </c>
      <c r="B173">
        <f>'Filter Data'!T164</f>
        <v>11.5448</v>
      </c>
      <c r="C173">
        <f t="shared" si="6"/>
        <v>7.9801630956746594E-3</v>
      </c>
      <c r="D173">
        <f>C173-SET_TRI!C174</f>
        <v>6.2732435957251042E-3</v>
      </c>
      <c r="E173">
        <f t="shared" si="7"/>
        <v>5.8047297503931224E-3</v>
      </c>
      <c r="F173">
        <f t="shared" ca="1" si="8"/>
        <v>0.47200169074073373</v>
      </c>
      <c r="G173">
        <f ca="1">S0*EXP(Drift*(A173-$A$11)+Volatility*SUM($F$12:F173))</f>
        <v>21.884247548442424</v>
      </c>
    </row>
    <row r="174" spans="1:7" x14ac:dyDescent="0.25">
      <c r="A174" s="1" t="str">
        <f>MID('Filter Data'!A165,2,LEN('Filter Data'!A165)-2)</f>
        <v>17-Dec-2020</v>
      </c>
      <c r="B174">
        <f>'Filter Data'!T165</f>
        <v>11.5814</v>
      </c>
      <c r="C174">
        <f t="shared" si="6"/>
        <v>3.1702584713464038E-3</v>
      </c>
      <c r="D174">
        <f>C174-SET_TRI!C175</f>
        <v>5.1791201689449767E-3</v>
      </c>
      <c r="E174">
        <f t="shared" si="7"/>
        <v>1.345449657608069E-3</v>
      </c>
      <c r="F174">
        <f t="shared" ca="1" si="8"/>
        <v>0.13189732729939316</v>
      </c>
      <c r="G174">
        <f ca="1">S0*EXP(Drift*(A174-$A$11)+Volatility*SUM($F$12:F174))</f>
        <v>21.929902725062014</v>
      </c>
    </row>
    <row r="175" spans="1:7" x14ac:dyDescent="0.25">
      <c r="A175" s="1" t="str">
        <f>MID('Filter Data'!A166,2,LEN('Filter Data'!A166)-2)</f>
        <v>18-Dec-2020</v>
      </c>
      <c r="B175">
        <f>'Filter Data'!T166</f>
        <v>11.540699999999999</v>
      </c>
      <c r="C175">
        <f t="shared" si="6"/>
        <v>-3.5142556167649048E-3</v>
      </c>
      <c r="D175">
        <f>C175-SET_TRI!C176</f>
        <v>-1.7151753807356973E-3</v>
      </c>
      <c r="E175">
        <f t="shared" si="7"/>
        <v>-3.1297075259161403E-3</v>
      </c>
      <c r="F175">
        <f t="shared" ca="1" si="8"/>
        <v>-0.81166130696562844</v>
      </c>
      <c r="G175">
        <f ca="1">S0*EXP(Drift*(A175-$A$11)+Volatility*SUM($F$12:F175))</f>
        <v>21.77012841623522</v>
      </c>
    </row>
    <row r="176" spans="1:7" x14ac:dyDescent="0.25">
      <c r="A176" s="1" t="str">
        <f>MID('Filter Data'!A167,2,LEN('Filter Data'!A167)-2)</f>
        <v>21-Dec-2020</v>
      </c>
      <c r="B176">
        <f>'Filter Data'!T167</f>
        <v>11.3141</v>
      </c>
      <c r="C176">
        <f t="shared" si="6"/>
        <v>-1.9634857504310786E-2</v>
      </c>
      <c r="D176">
        <f>C176-SET_TRI!C177</f>
        <v>3.8719035111864114E-2</v>
      </c>
      <c r="E176">
        <f t="shared" si="7"/>
        <v>-3.2207920744396511E-2</v>
      </c>
      <c r="F176">
        <f t="shared" ca="1" si="8"/>
        <v>-1.1932609116329842</v>
      </c>
      <c r="G176">
        <f ca="1">S0*EXP(Drift*(A176-$A$11)+Volatility*SUM($F$12:F176))</f>
        <v>21.562751650430066</v>
      </c>
    </row>
    <row r="177" spans="1:7" x14ac:dyDescent="0.25">
      <c r="A177" s="1" t="str">
        <f>MID('Filter Data'!A168,2,LEN('Filter Data'!A168)-2)</f>
        <v>22-Dec-2020</v>
      </c>
      <c r="B177">
        <f>'Filter Data'!T168</f>
        <v>11.427300000000001</v>
      </c>
      <c r="C177">
        <f t="shared" si="6"/>
        <v>1.0005214732060072E-2</v>
      </c>
      <c r="D177">
        <f>C177-SET_TRI!C178</f>
        <v>-5.6845358859599123E-3</v>
      </c>
      <c r="E177">
        <f t="shared" si="7"/>
        <v>1.1661790396403079E-2</v>
      </c>
      <c r="F177">
        <f t="shared" ca="1" si="8"/>
        <v>-0.32055573097889722</v>
      </c>
      <c r="G177">
        <f ca="1">S0*EXP(Drift*(A177-$A$11)+Volatility*SUM($F$12:F177))</f>
        <v>21.510596372652749</v>
      </c>
    </row>
    <row r="178" spans="1:7" x14ac:dyDescent="0.25">
      <c r="A178" s="1" t="str">
        <f>MID('Filter Data'!A169,2,LEN('Filter Data'!A169)-2)</f>
        <v>23-Dec-2020</v>
      </c>
      <c r="B178">
        <f>'Filter Data'!T169</f>
        <v>11.554500000000001</v>
      </c>
      <c r="C178">
        <f t="shared" si="6"/>
        <v>1.1131238350266484E-2</v>
      </c>
      <c r="D178">
        <f>C178-SET_TRI!C179</f>
        <v>2.4485652180425886E-2</v>
      </c>
      <c r="E178">
        <f t="shared" si="7"/>
        <v>3.1194276164882E-3</v>
      </c>
      <c r="F178">
        <f t="shared" ca="1" si="8"/>
        <v>-0.62430011676504116</v>
      </c>
      <c r="G178">
        <f ca="1">S0*EXP(Drift*(A178-$A$11)+Volatility*SUM($F$12:F178))</f>
        <v>21.393756873220656</v>
      </c>
    </row>
    <row r="179" spans="1:7" x14ac:dyDescent="0.25">
      <c r="A179" s="1" t="str">
        <f>MID('Filter Data'!A170,2,LEN('Filter Data'!A170)-2)</f>
        <v>29-Dec-2020</v>
      </c>
      <c r="B179">
        <f>'Filter Data'!T170</f>
        <v>11.723699999999999</v>
      </c>
      <c r="C179">
        <f t="shared" si="6"/>
        <v>1.4643645332986994E-2</v>
      </c>
      <c r="D179">
        <f>C179-SET_TRI!C180</f>
        <v>-1.9032130137987595E-2</v>
      </c>
      <c r="E179">
        <f t="shared" si="7"/>
        <v>2.0577612256210732E-2</v>
      </c>
      <c r="F179">
        <f t="shared" ca="1" si="8"/>
        <v>-1.8435390949953365</v>
      </c>
      <c r="G179">
        <f ca="1">S0*EXP(Drift*(A179-$A$11)+Volatility*SUM($F$12:F179))</f>
        <v>21.101910883790406</v>
      </c>
    </row>
    <row r="180" spans="1:7" x14ac:dyDescent="0.25">
      <c r="A180" s="1" t="str">
        <f>MID('Filter Data'!A171,2,LEN('Filter Data'!A171)-2)</f>
        <v>30-Dec-2020</v>
      </c>
      <c r="B180">
        <f>'Filter Data'!T171</f>
        <v>11.6669</v>
      </c>
      <c r="C180">
        <f t="shared" si="6"/>
        <v>-4.8448868531264944E-3</v>
      </c>
      <c r="D180">
        <f>C180-SET_TRI!C181</f>
        <v>9.8190276926546777E-3</v>
      </c>
      <c r="E180">
        <f t="shared" si="7"/>
        <v>-8.15660780317852E-3</v>
      </c>
      <c r="F180">
        <f t="shared" ca="1" si="8"/>
        <v>-0.97693964889902973</v>
      </c>
      <c r="G180">
        <f ca="1">S0*EXP(Drift*(A180-$A$11)+Volatility*SUM($F$12:F180))</f>
        <v>20.913718454453825</v>
      </c>
    </row>
    <row r="181" spans="1:7" x14ac:dyDescent="0.25">
      <c r="A181" s="1" t="str">
        <f>MID('Filter Data'!A172,2,LEN('Filter Data'!A172)-2)</f>
        <v>04-Jan-2021</v>
      </c>
      <c r="B181">
        <f>'Filter Data'!T172</f>
        <v>11.720599999999999</v>
      </c>
      <c r="C181">
        <f t="shared" si="6"/>
        <v>4.6027650875553223E-3</v>
      </c>
      <c r="D181">
        <f>C181-SET_TRI!C182</f>
        <v>-1.0676822713806751E-2</v>
      </c>
      <c r="E181">
        <f t="shared" si="7"/>
        <v>7.8591769198290036E-3</v>
      </c>
      <c r="F181">
        <f t="shared" ca="1" si="8"/>
        <v>2.7990691666751206</v>
      </c>
      <c r="G181">
        <f ca="1">S0*EXP(Drift*(A181-$A$11)+Volatility*SUM($F$12:F181))</f>
        <v>21.587889171805145</v>
      </c>
    </row>
    <row r="182" spans="1:7" x14ac:dyDescent="0.25">
      <c r="A182" s="1" t="str">
        <f>MID('Filter Data'!A173,2,LEN('Filter Data'!A173)-2)</f>
        <v>05-Jan-2021</v>
      </c>
      <c r="B182">
        <f>'Filter Data'!T173</f>
        <v>11.702</v>
      </c>
      <c r="C182">
        <f t="shared" si="6"/>
        <v>-1.5869494735763772E-3</v>
      </c>
      <c r="D182">
        <f>C182-SET_TRI!C183</f>
        <v>-3.3641364768686365E-2</v>
      </c>
      <c r="E182">
        <f t="shared" si="7"/>
        <v>9.0287159886028416E-3</v>
      </c>
      <c r="F182">
        <f t="shared" ca="1" si="8"/>
        <v>-2.4522320329957745E-2</v>
      </c>
      <c r="G182">
        <f ca="1">S0*EXP(Drift*(A182-$A$11)+Volatility*SUM($F$12:F182))</f>
        <v>21.599254728779517</v>
      </c>
    </row>
    <row r="183" spans="1:7" x14ac:dyDescent="0.25">
      <c r="A183" s="1" t="str">
        <f>MID('Filter Data'!A174,2,LEN('Filter Data'!A174)-2)</f>
        <v>06-Jan-2021</v>
      </c>
      <c r="B183">
        <f>'Filter Data'!T174</f>
        <v>11.804</v>
      </c>
      <c r="C183">
        <f t="shared" si="6"/>
        <v>8.7164587250042995E-3</v>
      </c>
      <c r="D183">
        <f>C183-SET_TRI!C184</f>
        <v>2.295603994091152E-2</v>
      </c>
      <c r="E183">
        <f t="shared" si="7"/>
        <v>1.1948299595445234E-3</v>
      </c>
      <c r="F183">
        <f t="shared" ca="1" si="8"/>
        <v>0.24371423796828301</v>
      </c>
      <c r="G183">
        <f ca="1">S0*EXP(Drift*(A183-$A$11)+Volatility*SUM($F$12:F183))</f>
        <v>21.668430244776882</v>
      </c>
    </row>
    <row r="184" spans="1:7" x14ac:dyDescent="0.25">
      <c r="A184" s="1" t="str">
        <f>MID('Filter Data'!A175,2,LEN('Filter Data'!A175)-2)</f>
        <v>07-Jan-2021</v>
      </c>
      <c r="B184">
        <f>'Filter Data'!T175</f>
        <v>11.961</v>
      </c>
      <c r="C184">
        <f t="shared" si="6"/>
        <v>1.3300576075906475E-2</v>
      </c>
      <c r="D184">
        <f>C184-SET_TRI!C185</f>
        <v>-2.6285559745361908E-3</v>
      </c>
      <c r="E184">
        <f t="shared" si="7"/>
        <v>1.3977827562901703E-2</v>
      </c>
      <c r="F184">
        <f t="shared" ca="1" si="8"/>
        <v>-0.53199728723378814</v>
      </c>
      <c r="G184">
        <f ca="1">S0*EXP(Drift*(A184-$A$11)+Volatility*SUM($F$12:F184))</f>
        <v>21.570551850077496</v>
      </c>
    </row>
    <row r="185" spans="1:7" x14ac:dyDescent="0.25">
      <c r="A185" s="1" t="str">
        <f>MID('Filter Data'!A176,2,LEN('Filter Data'!A176)-2)</f>
        <v>08-Jan-2021</v>
      </c>
      <c r="B185">
        <f>'Filter Data'!T176</f>
        <v>12.0223</v>
      </c>
      <c r="C185">
        <f t="shared" si="6"/>
        <v>5.1249895493687189E-3</v>
      </c>
      <c r="D185">
        <f>C185-SET_TRI!C186</f>
        <v>-1.811680927839248E-2</v>
      </c>
      <c r="E185">
        <f t="shared" si="7"/>
        <v>1.0765631295787014E-2</v>
      </c>
      <c r="F185">
        <f t="shared" ca="1" si="8"/>
        <v>1.3719223686633246</v>
      </c>
      <c r="G185">
        <f ca="1">S0*EXP(Drift*(A185-$A$11)+Volatility*SUM($F$12:F185))</f>
        <v>21.884132338045344</v>
      </c>
    </row>
    <row r="186" spans="1:7" x14ac:dyDescent="0.25">
      <c r="A186" s="1" t="str">
        <f>MID('Filter Data'!A177,2,LEN('Filter Data'!A177)-2)</f>
        <v>11-Jan-2021</v>
      </c>
      <c r="B186">
        <f>'Filter Data'!T177</f>
        <v>11.933400000000001</v>
      </c>
      <c r="C186">
        <f t="shared" si="6"/>
        <v>-7.3945917170590379E-3</v>
      </c>
      <c r="D186">
        <f>C186-SET_TRI!C187</f>
        <v>-4.6501929898710706E-3</v>
      </c>
      <c r="E186">
        <f t="shared" si="7"/>
        <v>-6.0694832204225783E-3</v>
      </c>
      <c r="F186">
        <f t="shared" ca="1" si="8"/>
        <v>-0.55979127701447906</v>
      </c>
      <c r="G186">
        <f ca="1">S0*EXP(Drift*(A186-$A$11)+Volatility*SUM($F$12:F186))</f>
        <v>21.812840219147468</v>
      </c>
    </row>
    <row r="187" spans="1:7" x14ac:dyDescent="0.25">
      <c r="A187" s="1" t="str">
        <f>MID('Filter Data'!A178,2,LEN('Filter Data'!A178)-2)</f>
        <v>12-Jan-2021</v>
      </c>
      <c r="B187">
        <f>'Filter Data'!T178</f>
        <v>11.984400000000001</v>
      </c>
      <c r="C187">
        <f t="shared" si="6"/>
        <v>4.273719141233861E-3</v>
      </c>
      <c r="D187">
        <f>C187-SET_TRI!C188</f>
        <v>3.654427594358323E-3</v>
      </c>
      <c r="E187">
        <f t="shared" si="7"/>
        <v>2.9375157321755926E-3</v>
      </c>
      <c r="F187">
        <f t="shared" ca="1" si="8"/>
        <v>0.5517479502953061</v>
      </c>
      <c r="G187">
        <f ca="1">S0*EXP(Drift*(A187-$A$11)+Volatility*SUM($F$12:F187))</f>
        <v>21.949928934078454</v>
      </c>
    </row>
    <row r="188" spans="1:7" x14ac:dyDescent="0.25">
      <c r="A188" s="1" t="str">
        <f>MID('Filter Data'!A179,2,LEN('Filter Data'!A179)-2)</f>
        <v>13-Jan-2021</v>
      </c>
      <c r="B188">
        <f>'Filter Data'!T179</f>
        <v>11.996600000000001</v>
      </c>
      <c r="C188">
        <f t="shared" si="6"/>
        <v>1.0179900537365231E-3</v>
      </c>
      <c r="D188">
        <f>C188-SET_TRI!C189</f>
        <v>-4.3472477955776327E-3</v>
      </c>
      <c r="E188">
        <f t="shared" si="7"/>
        <v>2.246016252130824E-3</v>
      </c>
      <c r="F188">
        <f t="shared" ca="1" si="8"/>
        <v>-1.0951787391478005</v>
      </c>
      <c r="G188">
        <f ca="1">S0*EXP(Drift*(A188-$A$11)+Volatility*SUM($F$12:F188))</f>
        <v>21.728573640348223</v>
      </c>
    </row>
    <row r="189" spans="1:7" x14ac:dyDescent="0.25">
      <c r="A189" s="1" t="str">
        <f>MID('Filter Data'!A180,2,LEN('Filter Data'!A180)-2)</f>
        <v>14-Jan-2021</v>
      </c>
      <c r="B189">
        <f>'Filter Data'!T180</f>
        <v>12.062200000000001</v>
      </c>
      <c r="C189">
        <f t="shared" si="6"/>
        <v>5.468215994531774E-3</v>
      </c>
      <c r="D189">
        <f>C189-SET_TRI!C190</f>
        <v>1.5053925795703388E-2</v>
      </c>
      <c r="E189">
        <f t="shared" si="7"/>
        <v>4.7891128186947508E-4</v>
      </c>
      <c r="F189">
        <f t="shared" ca="1" si="8"/>
        <v>-2.0352867429346673</v>
      </c>
      <c r="G189">
        <f ca="1">S0*EXP(Drift*(A189-$A$11)+Volatility*SUM($F$12:F189))</f>
        <v>21.309018218016508</v>
      </c>
    </row>
    <row r="190" spans="1:7" x14ac:dyDescent="0.25">
      <c r="A190" s="1" t="str">
        <f>MID('Filter Data'!A181,2,LEN('Filter Data'!A181)-2)</f>
        <v>15-Jan-2021</v>
      </c>
      <c r="B190">
        <f>'Filter Data'!T181</f>
        <v>11.904400000000001</v>
      </c>
      <c r="C190">
        <f t="shared" si="6"/>
        <v>-1.3082190645155936E-2</v>
      </c>
      <c r="D190">
        <f>C190-SET_TRI!C191</f>
        <v>8.0316793216340596E-4</v>
      </c>
      <c r="E190">
        <f t="shared" si="7"/>
        <v>-1.3504674853166494E-2</v>
      </c>
      <c r="F190">
        <f t="shared" ca="1" si="8"/>
        <v>0.30733341786842872</v>
      </c>
      <c r="G190">
        <f ca="1">S0*EXP(Drift*(A190-$A$11)+Volatility*SUM($F$12:F190))</f>
        <v>21.390812036677289</v>
      </c>
    </row>
    <row r="191" spans="1:7" x14ac:dyDescent="0.25">
      <c r="A191" s="1" t="str">
        <f>MID('Filter Data'!A182,2,LEN('Filter Data'!A182)-2)</f>
        <v>19-Jan-2021</v>
      </c>
      <c r="B191">
        <f>'Filter Data'!T182</f>
        <v>11.955399999999999</v>
      </c>
      <c r="C191">
        <f t="shared" si="6"/>
        <v>4.2841302375590858E-3</v>
      </c>
      <c r="D191">
        <f>C191-SET_TRI!C192</f>
        <v>3.9679288287408597E-3</v>
      </c>
      <c r="E191">
        <f t="shared" si="7"/>
        <v>2.8474617248816785E-3</v>
      </c>
      <c r="F191">
        <f t="shared" ca="1" si="8"/>
        <v>-2.0384510794689619</v>
      </c>
      <c r="G191">
        <f ca="1">S0*EXP(Drift*(A191-$A$11)+Volatility*SUM($F$12:F191))</f>
        <v>21.025664879980315</v>
      </c>
    </row>
    <row r="192" spans="1:7" x14ac:dyDescent="0.25">
      <c r="A192" s="1" t="str">
        <f>MID('Filter Data'!A183,2,LEN('Filter Data'!A183)-2)</f>
        <v>21-Jan-2021</v>
      </c>
      <c r="B192">
        <f>'Filter Data'!T183</f>
        <v>12.0512</v>
      </c>
      <c r="C192">
        <f t="shared" si="6"/>
        <v>8.0131154122823622E-3</v>
      </c>
      <c r="D192">
        <f>C192-SET_TRI!C193</f>
        <v>1.4879715381193995E-2</v>
      </c>
      <c r="E192">
        <f t="shared" si="7"/>
        <v>3.0796384458159935E-3</v>
      </c>
      <c r="F192">
        <f t="shared" ca="1" si="8"/>
        <v>-0.88203762099513705</v>
      </c>
      <c r="G192">
        <f ca="1">S0*EXP(Drift*(A192-$A$11)+Volatility*SUM($F$12:F192))</f>
        <v>20.873933520600115</v>
      </c>
    </row>
    <row r="193" spans="1:7" x14ac:dyDescent="0.25">
      <c r="A193" s="1" t="str">
        <f>MID('Filter Data'!A184,2,LEN('Filter Data'!A184)-2)</f>
        <v>22-Jan-2021</v>
      </c>
      <c r="B193">
        <f>'Filter Data'!T184</f>
        <v>11.9657</v>
      </c>
      <c r="C193">
        <f t="shared" si="6"/>
        <v>-7.0947291556027357E-3</v>
      </c>
      <c r="D193">
        <f>C193-SET_TRI!C194</f>
        <v>5.3573308336195271E-3</v>
      </c>
      <c r="E193">
        <f t="shared" si="7"/>
        <v>-8.976647642059991E-3</v>
      </c>
      <c r="F193">
        <f t="shared" ca="1" si="8"/>
        <v>1.0718239299564594</v>
      </c>
      <c r="G193">
        <f ca="1">S0*EXP(Drift*(A193-$A$11)+Volatility*SUM($F$12:F193))</f>
        <v>21.114192429118724</v>
      </c>
    </row>
    <row r="194" spans="1:7" x14ac:dyDescent="0.25">
      <c r="A194" s="1" t="str">
        <f>MID('Filter Data'!A185,2,LEN('Filter Data'!A185)-2)</f>
        <v>25-Jan-2021</v>
      </c>
      <c r="B194">
        <f>'Filter Data'!T185</f>
        <v>11.8225</v>
      </c>
      <c r="C194">
        <f t="shared" si="6"/>
        <v>-1.1967540553415196E-2</v>
      </c>
      <c r="D194">
        <f>C194-SET_TRI!C195</f>
        <v>-1.4383197328050601E-2</v>
      </c>
      <c r="E194">
        <f t="shared" si="7"/>
        <v>-7.5233780240677173E-3</v>
      </c>
      <c r="F194">
        <f t="shared" ca="1" si="8"/>
        <v>-1.3697863645179977E-2</v>
      </c>
      <c r="G194">
        <f ca="1">S0*EXP(Drift*(A194-$A$11)+Volatility*SUM($F$12:F194))</f>
        <v>21.160170506311474</v>
      </c>
    </row>
    <row r="195" spans="1:7" x14ac:dyDescent="0.25">
      <c r="A195" s="1" t="str">
        <f>MID('Filter Data'!A186,2,LEN('Filter Data'!A186)-2)</f>
        <v>27-Jan-2021</v>
      </c>
      <c r="B195">
        <f>'Filter Data'!T186</f>
        <v>11.6839</v>
      </c>
      <c r="C195">
        <f t="shared" si="6"/>
        <v>-1.1723408754493575E-2</v>
      </c>
      <c r="D195">
        <f>C195-SET_TRI!C196</f>
        <v>-6.15351609881462E-3</v>
      </c>
      <c r="E195">
        <f t="shared" si="7"/>
        <v>-9.9165429460859929E-3</v>
      </c>
      <c r="F195">
        <f t="shared" ca="1" si="8"/>
        <v>1.9400761248331875</v>
      </c>
      <c r="G195">
        <f ca="1">S0*EXP(Drift*(A195-$A$11)+Volatility*SUM($F$12:F195))</f>
        <v>21.606234888929393</v>
      </c>
    </row>
    <row r="196" spans="1:7" x14ac:dyDescent="0.25">
      <c r="A196" s="1" t="str">
        <f>MID('Filter Data'!A187,2,LEN('Filter Data'!A187)-2)</f>
        <v>28-Jan-2021</v>
      </c>
      <c r="B196">
        <f>'Filter Data'!T187</f>
        <v>11.7408</v>
      </c>
      <c r="C196">
        <f t="shared" si="6"/>
        <v>4.8699492463989439E-3</v>
      </c>
      <c r="D196">
        <f>C196-SET_TRI!C197</f>
        <v>2.6053573020460064E-2</v>
      </c>
      <c r="E196">
        <f t="shared" si="7"/>
        <v>-3.6443198906800168E-3</v>
      </c>
      <c r="F196">
        <f t="shared" ca="1" si="8"/>
        <v>0.37770202950884441</v>
      </c>
      <c r="G196">
        <f ca="1">S0*EXP(Drift*(A196-$A$11)+Volatility*SUM($F$12:F196))</f>
        <v>21.704373857128445</v>
      </c>
    </row>
    <row r="197" spans="1:7" x14ac:dyDescent="0.25">
      <c r="A197" s="1" t="str">
        <f>MID('Filter Data'!A188,2,LEN('Filter Data'!A188)-2)</f>
        <v>29-Jan-2021</v>
      </c>
      <c r="B197">
        <f>'Filter Data'!T188</f>
        <v>11.5931</v>
      </c>
      <c r="C197">
        <f t="shared" si="6"/>
        <v>-1.2580062687380791E-2</v>
      </c>
      <c r="D197">
        <f>C197-SET_TRI!C198</f>
        <v>-1.2486307951948959E-2</v>
      </c>
      <c r="E197">
        <f t="shared" si="7"/>
        <v>-8.7437803410234643E-3</v>
      </c>
      <c r="F197">
        <f t="shared" ca="1" si="8"/>
        <v>0.10440137501581369</v>
      </c>
      <c r="G197">
        <f ca="1">S0*EXP(Drift*(A197-$A$11)+Volatility*SUM($F$12:F197))</f>
        <v>21.743699161692472</v>
      </c>
    </row>
    <row r="198" spans="1:7" x14ac:dyDescent="0.25">
      <c r="A198" s="1" t="str">
        <f>MID('Filter Data'!A189,2,LEN('Filter Data'!A189)-2)</f>
        <v>01-Feb-2021</v>
      </c>
      <c r="B198">
        <f>'Filter Data'!T189</f>
        <v>11.746700000000001</v>
      </c>
      <c r="C198">
        <f t="shared" si="6"/>
        <v>1.3249260335889525E-2</v>
      </c>
      <c r="D198">
        <f>C198-SET_TRI!C199</f>
        <v>6.4546755066100421E-3</v>
      </c>
      <c r="E198">
        <f t="shared" si="7"/>
        <v>1.1015685032211E-2</v>
      </c>
      <c r="F198">
        <f t="shared" ca="1" si="8"/>
        <v>-1.6735982501169975</v>
      </c>
      <c r="G198">
        <f ca="1">S0*EXP(Drift*(A198-$A$11)+Volatility*SUM($F$12:F198))</f>
        <v>21.433801663177181</v>
      </c>
    </row>
    <row r="199" spans="1:7" x14ac:dyDescent="0.25">
      <c r="A199" s="1" t="str">
        <f>MID('Filter Data'!A190,2,LEN('Filter Data'!A190)-2)</f>
        <v>02-Feb-2021</v>
      </c>
      <c r="B199">
        <f>'Filter Data'!T190</f>
        <v>11.918100000000001</v>
      </c>
      <c r="C199">
        <f t="shared" si="6"/>
        <v>1.4591332033677561E-2</v>
      </c>
      <c r="D199">
        <f>C199-SET_TRI!C200</f>
        <v>8.9796634015191154E-3</v>
      </c>
      <c r="E199">
        <f t="shared" si="7"/>
        <v>1.1548595097832775E-2</v>
      </c>
      <c r="F199">
        <f t="shared" ca="1" si="8"/>
        <v>-2.9133971652224093</v>
      </c>
      <c r="G199">
        <f ca="1">S0*EXP(Drift*(A199-$A$11)+Volatility*SUM($F$12:F199))</f>
        <v>20.836927776954713</v>
      </c>
    </row>
    <row r="200" spans="1:7" x14ac:dyDescent="0.25">
      <c r="A200" s="1" t="str">
        <f>MID('Filter Data'!A191,2,LEN('Filter Data'!A191)-2)</f>
        <v>03-Feb-2021</v>
      </c>
      <c r="B200">
        <f>'Filter Data'!T191</f>
        <v>11.9474</v>
      </c>
      <c r="C200">
        <f t="shared" si="6"/>
        <v>2.458445557597202E-3</v>
      </c>
      <c r="D200">
        <f>C200-SET_TRI!C201</f>
        <v>6.914544156047496E-3</v>
      </c>
      <c r="E200">
        <f t="shared" si="7"/>
        <v>7.7500015942029692E-5</v>
      </c>
      <c r="F200">
        <f t="shared" ca="1" si="8"/>
        <v>-0.1206604085961363</v>
      </c>
      <c r="G200">
        <f ca="1">S0*EXP(Drift*(A200-$A$11)+Volatility*SUM($F$12:F200))</f>
        <v>20.827948006412363</v>
      </c>
    </row>
    <row r="201" spans="1:7" x14ac:dyDescent="0.25">
      <c r="A201" s="1" t="str">
        <f>MID('Filter Data'!A192,2,LEN('Filter Data'!A192)-2)</f>
        <v>04-Feb-2021</v>
      </c>
      <c r="B201">
        <f>'Filter Data'!T192</f>
        <v>12.0055</v>
      </c>
      <c r="C201">
        <f t="shared" si="6"/>
        <v>4.8629827410147479E-3</v>
      </c>
      <c r="D201">
        <f>C201-SET_TRI!C202</f>
        <v>5.3075584308372725E-3</v>
      </c>
      <c r="E201">
        <f t="shared" si="7"/>
        <v>2.997014397824843E-3</v>
      </c>
      <c r="F201">
        <f t="shared" ca="1" si="8"/>
        <v>-0.58448499489124484</v>
      </c>
      <c r="G201">
        <f ca="1">S0*EXP(Drift*(A201-$A$11)+Volatility*SUM($F$12:F201))</f>
        <v>20.723031458327256</v>
      </c>
    </row>
    <row r="202" spans="1:7" x14ac:dyDescent="0.25">
      <c r="A202" s="1" t="str">
        <f>MID('Filter Data'!A193,2,LEN('Filter Data'!A193)-2)</f>
        <v>05-Feb-2021</v>
      </c>
      <c r="B202">
        <f>'Filter Data'!T193</f>
        <v>12.0398</v>
      </c>
      <c r="C202">
        <f t="shared" si="6"/>
        <v>2.8570238640623045E-3</v>
      </c>
      <c r="D202">
        <f>C202-SET_TRI!C203</f>
        <v>-7.9960970169138251E-3</v>
      </c>
      <c r="E202">
        <f t="shared" si="7"/>
        <v>5.2543660807305489E-3</v>
      </c>
      <c r="F202">
        <f t="shared" ca="1" si="8"/>
        <v>-4.569721689961749E-2</v>
      </c>
      <c r="G202">
        <f ca="1">S0*EXP(Drift*(A202-$A$11)+Volatility*SUM($F$12:F202))</f>
        <v>20.729569994082311</v>
      </c>
    </row>
    <row r="203" spans="1:7" x14ac:dyDescent="0.25">
      <c r="A203" s="1" t="str">
        <f>MID('Filter Data'!A194,2,LEN('Filter Data'!A194)-2)</f>
        <v>08-Feb-2021</v>
      </c>
      <c r="B203">
        <f>'Filter Data'!T194</f>
        <v>12.072800000000001</v>
      </c>
      <c r="C203">
        <f t="shared" si="6"/>
        <v>2.7409093174306262E-3</v>
      </c>
      <c r="D203">
        <f>C203-SET_TRI!C204</f>
        <v>-1.2993036373318102E-2</v>
      </c>
      <c r="E203">
        <f t="shared" si="7"/>
        <v>6.73957865872238E-3</v>
      </c>
      <c r="F203">
        <f t="shared" ca="1" si="8"/>
        <v>-0.59471491205536109</v>
      </c>
      <c r="G203">
        <f ca="1">S0*EXP(Drift*(A203-$A$11)+Volatility*SUM($F$12:F203))</f>
        <v>20.654854391378972</v>
      </c>
    </row>
    <row r="204" spans="1:7" x14ac:dyDescent="0.25">
      <c r="A204" s="1" t="str">
        <f>MID('Filter Data'!A195,2,LEN('Filter Data'!A195)-2)</f>
        <v>09-Feb-2021</v>
      </c>
      <c r="B204">
        <f>'Filter Data'!T195</f>
        <v>12.0318</v>
      </c>
      <c r="C204">
        <f t="shared" si="6"/>
        <v>-3.3960638791332887E-3</v>
      </c>
      <c r="D204">
        <f>C204-SET_TRI!C205</f>
        <v>-4.6913952057042393E-3</v>
      </c>
      <c r="E204">
        <f t="shared" si="7"/>
        <v>-2.0577516549543512E-3</v>
      </c>
      <c r="F204">
        <f t="shared" ca="1" si="8"/>
        <v>-1.6833457325205488</v>
      </c>
      <c r="G204">
        <f ca="1">S0*EXP(Drift*(A204-$A$11)+Volatility*SUM($F$12:F204))</f>
        <v>20.327149037918876</v>
      </c>
    </row>
    <row r="205" spans="1:7" x14ac:dyDescent="0.25">
      <c r="A205" s="1" t="str">
        <f>MID('Filter Data'!A196,2,LEN('Filter Data'!A196)-2)</f>
        <v>10-Feb-2021</v>
      </c>
      <c r="B205">
        <f>'Filter Data'!T196</f>
        <v>12.019</v>
      </c>
      <c r="C205">
        <f t="shared" ref="C205:C268" si="9">(B205-B204)/B204</f>
        <v>-1.0638474708688946E-3</v>
      </c>
      <c r="D205">
        <f>C205-SET_TRI!C206</f>
        <v>-1.919618027519855E-3</v>
      </c>
      <c r="E205">
        <f t="shared" ref="E205:E268" si="10">C205-($B$4+$B$5*D205)</f>
        <v>-6.1378336464049327E-4</v>
      </c>
      <c r="F205">
        <f t="shared" ref="F205:F268" ca="1" si="11">SQRT(A205-A204)*_xlfn.NORM.INV(RAND(),0,1)</f>
        <v>0.33534589688187516</v>
      </c>
      <c r="G205">
        <f ca="1">S0*EXP(Drift*(A205-$A$11)+Volatility*SUM($F$12:F205))</f>
        <v>20.410867035990435</v>
      </c>
    </row>
    <row r="206" spans="1:7" x14ac:dyDescent="0.25">
      <c r="A206" s="1" t="str">
        <f>MID('Filter Data'!A197,2,LEN('Filter Data'!A197)-2)</f>
        <v>18-Feb-2021</v>
      </c>
      <c r="B206">
        <f>'Filter Data'!T197</f>
        <v>12.1226</v>
      </c>
      <c r="C206">
        <f t="shared" si="9"/>
        <v>8.6196854979615715E-3</v>
      </c>
      <c r="D206">
        <f>C206-SET_TRI!C207</f>
        <v>2.102248135927914E-2</v>
      </c>
      <c r="E206">
        <f t="shared" si="10"/>
        <v>1.7176879873514661E-3</v>
      </c>
      <c r="F206">
        <f t="shared" ca="1" si="11"/>
        <v>-0.95369599180092868</v>
      </c>
      <c r="G206">
        <f ca="1">S0*EXP(Drift*(A206-$A$11)+Volatility*SUM($F$12:F206))</f>
        <v>20.342951090879264</v>
      </c>
    </row>
    <row r="207" spans="1:7" x14ac:dyDescent="0.25">
      <c r="A207" s="1" t="str">
        <f>MID('Filter Data'!A198,2,LEN('Filter Data'!A198)-2)</f>
        <v>19-Feb-2021</v>
      </c>
      <c r="B207">
        <f>'Filter Data'!T198</f>
        <v>12.2424</v>
      </c>
      <c r="C207">
        <f t="shared" si="9"/>
        <v>9.8823684688102952E-3</v>
      </c>
      <c r="D207">
        <f>C207-SET_TRI!C208</f>
        <v>1.7008787869028184E-2</v>
      </c>
      <c r="E207">
        <f t="shared" si="10"/>
        <v>4.2666055505064301E-3</v>
      </c>
      <c r="F207">
        <f t="shared" ca="1" si="11"/>
        <v>0.23824143303126594</v>
      </c>
      <c r="G207">
        <f ca="1">S0*EXP(Drift*(A207-$A$11)+Volatility*SUM($F$12:F207))</f>
        <v>20.40699084163489</v>
      </c>
    </row>
    <row r="208" spans="1:7" x14ac:dyDescent="0.25">
      <c r="A208" s="1" t="str">
        <f>MID('Filter Data'!A199,2,LEN('Filter Data'!A199)-2)</f>
        <v>22-Feb-2021</v>
      </c>
      <c r="B208">
        <f>'Filter Data'!T199</f>
        <v>12.175000000000001</v>
      </c>
      <c r="C208">
        <f t="shared" si="9"/>
        <v>-5.5054564464483468E-3</v>
      </c>
      <c r="D208">
        <f>C208-SET_TRI!C209</f>
        <v>9.3966885657735255E-3</v>
      </c>
      <c r="E208">
        <f t="shared" si="10"/>
        <v>-8.6818339289440119E-3</v>
      </c>
      <c r="F208">
        <f t="shared" ca="1" si="11"/>
        <v>0.18033096719847747</v>
      </c>
      <c r="G208">
        <f ca="1">S0*EXP(Drift*(A208-$A$11)+Volatility*SUM($F$12:F208))</f>
        <v>20.490983958365803</v>
      </c>
    </row>
    <row r="209" spans="1:7" x14ac:dyDescent="0.25">
      <c r="A209" s="1" t="str">
        <f>MID('Filter Data'!A200,2,LEN('Filter Data'!A200)-2)</f>
        <v>23-Feb-2021</v>
      </c>
      <c r="B209">
        <f>'Filter Data'!T200</f>
        <v>12.1286</v>
      </c>
      <c r="C209">
        <f t="shared" si="9"/>
        <v>-3.8110882956879028E-3</v>
      </c>
      <c r="D209">
        <f>C209-SET_TRI!C210</f>
        <v>-2.2414068300151985E-2</v>
      </c>
      <c r="E209">
        <f t="shared" si="10"/>
        <v>3.2066599037549231E-3</v>
      </c>
      <c r="F209">
        <f t="shared" ca="1" si="11"/>
        <v>0.62780456344654301</v>
      </c>
      <c r="G209">
        <f ca="1">S0*EXP(Drift*(A209-$A$11)+Volatility*SUM($F$12:F209))</f>
        <v>20.635388574709925</v>
      </c>
    </row>
    <row r="210" spans="1:7" x14ac:dyDescent="0.25">
      <c r="A210" s="1" t="str">
        <f>MID('Filter Data'!A201,2,LEN('Filter Data'!A201)-2)</f>
        <v>24-Feb-2021</v>
      </c>
      <c r="B210">
        <f>'Filter Data'!T201</f>
        <v>12.208299999999999</v>
      </c>
      <c r="C210">
        <f t="shared" si="9"/>
        <v>6.5712448262783005E-3</v>
      </c>
      <c r="D210">
        <f>C210-SET_TRI!C211</f>
        <v>1.3574679202751426E-2</v>
      </c>
      <c r="E210">
        <f t="shared" si="10"/>
        <v>2.0559818268229045E-3</v>
      </c>
      <c r="F210">
        <f t="shared" ca="1" si="11"/>
        <v>0.56585411292310062</v>
      </c>
      <c r="G210">
        <f ca="1">S0*EXP(Drift*(A210-$A$11)+Volatility*SUM($F$12:F210))</f>
        <v>20.76799446810729</v>
      </c>
    </row>
    <row r="211" spans="1:7" x14ac:dyDescent="0.25">
      <c r="A211" s="1" t="str">
        <f>MID('Filter Data'!A202,2,LEN('Filter Data'!A202)-2)</f>
        <v>25-Feb-2021</v>
      </c>
      <c r="B211">
        <f>'Filter Data'!T202</f>
        <v>12.172000000000001</v>
      </c>
      <c r="C211">
        <f t="shared" si="9"/>
        <v>-2.9733869580530368E-3</v>
      </c>
      <c r="D211">
        <f>C211-SET_TRI!C212</f>
        <v>-6.9691285653272674E-3</v>
      </c>
      <c r="E211">
        <f t="shared" si="10"/>
        <v>-9.0514868289060316E-4</v>
      </c>
      <c r="F211">
        <f t="shared" ca="1" si="11"/>
        <v>-1.22057430941154</v>
      </c>
      <c r="G211">
        <f ca="1">S0*EXP(Drift*(A211-$A$11)+Volatility*SUM($F$12:F211))</f>
        <v>20.532902046587544</v>
      </c>
    </row>
    <row r="212" spans="1:7" x14ac:dyDescent="0.25">
      <c r="A212" s="1" t="str">
        <f>MID('Filter Data'!A203,2,LEN('Filter Data'!A203)-2)</f>
        <v>01-Mar-2021</v>
      </c>
      <c r="B212">
        <f>'Filter Data'!T203</f>
        <v>12.1874</v>
      </c>
      <c r="C212">
        <f t="shared" si="9"/>
        <v>1.2651988169569204E-3</v>
      </c>
      <c r="D212">
        <f>C212-SET_TRI!C213</f>
        <v>-2.9011953436583874E-3</v>
      </c>
      <c r="E212">
        <f t="shared" si="10"/>
        <v>2.029820749314082E-3</v>
      </c>
      <c r="F212">
        <f t="shared" ca="1" si="11"/>
        <v>-0.95174231130255527</v>
      </c>
      <c r="G212">
        <f ca="1">S0*EXP(Drift*(A212-$A$11)+Volatility*SUM($F$12:F212))</f>
        <v>20.401998602332998</v>
      </c>
    </row>
    <row r="213" spans="1:7" x14ac:dyDescent="0.25">
      <c r="A213" s="1" t="str">
        <f>MID('Filter Data'!A204,2,LEN('Filter Data'!A204)-2)</f>
        <v>02-Mar-2021</v>
      </c>
      <c r="B213">
        <f>'Filter Data'!T204</f>
        <v>12.197699999999999</v>
      </c>
      <c r="C213">
        <f t="shared" si="9"/>
        <v>8.4513513957030107E-4</v>
      </c>
      <c r="D213">
        <f>C213-SET_TRI!C214</f>
        <v>2.5042263555308665E-4</v>
      </c>
      <c r="E213">
        <f t="shared" si="10"/>
        <v>5.9978456743942673E-4</v>
      </c>
      <c r="F213">
        <f t="shared" ca="1" si="11"/>
        <v>3.7790300084521854E-2</v>
      </c>
      <c r="G213">
        <f ca="1">S0*EXP(Drift*(A213-$A$11)+Volatility*SUM($F$12:F213))</f>
        <v>20.425410620619878</v>
      </c>
    </row>
    <row r="214" spans="1:7" x14ac:dyDescent="0.25">
      <c r="A214" s="1" t="str">
        <f>MID('Filter Data'!A205,2,LEN('Filter Data'!A205)-2)</f>
        <v>03-Mar-2021</v>
      </c>
      <c r="B214">
        <f>'Filter Data'!T205</f>
        <v>12.2547</v>
      </c>
      <c r="C214">
        <f t="shared" si="9"/>
        <v>4.6730121252367566E-3</v>
      </c>
      <c r="D214">
        <f>C214-SET_TRI!C215</f>
        <v>-2.8773288550006181E-2</v>
      </c>
      <c r="E214">
        <f t="shared" si="10"/>
        <v>1.3728646148628079E-2</v>
      </c>
      <c r="F214">
        <f t="shared" ca="1" si="11"/>
        <v>3.8032520593709596E-2</v>
      </c>
      <c r="G214">
        <f ca="1">S0*EXP(Drift*(A214-$A$11)+Volatility*SUM($F$12:F214))</f>
        <v>20.448898830646232</v>
      </c>
    </row>
    <row r="215" spans="1:7" x14ac:dyDescent="0.25">
      <c r="A215" s="1" t="str">
        <f>MID('Filter Data'!A206,2,LEN('Filter Data'!A206)-2)</f>
        <v>04-Mar-2021</v>
      </c>
      <c r="B215">
        <f>'Filter Data'!T206</f>
        <v>12.169600000000001</v>
      </c>
      <c r="C215">
        <f t="shared" si="9"/>
        <v>-6.9442744416427045E-3</v>
      </c>
      <c r="D215">
        <f>C215-SET_TRI!C216</f>
        <v>1.6226876683678839E-3</v>
      </c>
      <c r="E215">
        <f t="shared" si="10"/>
        <v>-7.6293832462609058E-3</v>
      </c>
      <c r="F215">
        <f t="shared" ca="1" si="11"/>
        <v>-0.32400660687167304</v>
      </c>
      <c r="G215">
        <f ca="1">S0*EXP(Drift*(A215-$A$11)+Volatility*SUM($F$12:F215))</f>
        <v>20.398736680578843</v>
      </c>
    </row>
    <row r="216" spans="1:7" x14ac:dyDescent="0.25">
      <c r="A216" s="1" t="str">
        <f>MID('Filter Data'!A207,2,LEN('Filter Data'!A207)-2)</f>
        <v>05-Mar-2021</v>
      </c>
      <c r="B216">
        <f>'Filter Data'!T207</f>
        <v>12.031599999999999</v>
      </c>
      <c r="C216">
        <f t="shared" si="9"/>
        <v>-1.1339731790691697E-2</v>
      </c>
      <c r="D216">
        <f>C216-SET_TRI!C217</f>
        <v>-1.6800103737523137E-2</v>
      </c>
      <c r="E216">
        <f t="shared" si="10"/>
        <v>-6.1210435937063849E-3</v>
      </c>
      <c r="F216">
        <f t="shared" ca="1" si="11"/>
        <v>-0.91403576509208051</v>
      </c>
      <c r="G216">
        <f ca="1">S0*EXP(Drift*(A216-$A$11)+Volatility*SUM($F$12:F216))</f>
        <v>20.22948364812423</v>
      </c>
    </row>
    <row r="217" spans="1:7" x14ac:dyDescent="0.25">
      <c r="A217" s="1" t="str">
        <f>MID('Filter Data'!A208,2,LEN('Filter Data'!A208)-2)</f>
        <v>08-Mar-2021</v>
      </c>
      <c r="B217">
        <f>'Filter Data'!T208</f>
        <v>12.2698</v>
      </c>
      <c r="C217">
        <f t="shared" si="9"/>
        <v>1.9797865620532668E-2</v>
      </c>
      <c r="D217">
        <f>C217-SET_TRI!C218</f>
        <v>1.981651008509475E-2</v>
      </c>
      <c r="E217">
        <f t="shared" si="10"/>
        <v>1.3282335580333864E-2</v>
      </c>
      <c r="F217">
        <f t="shared" ca="1" si="11"/>
        <v>-0.40139265136626728</v>
      </c>
      <c r="G217">
        <f ca="1">S0*EXP(Drift*(A217-$A$11)+Volatility*SUM($F$12:F217))</f>
        <v>20.195413155253227</v>
      </c>
    </row>
    <row r="218" spans="1:7" x14ac:dyDescent="0.25">
      <c r="A218" s="1" t="str">
        <f>MID('Filter Data'!A209,2,LEN('Filter Data'!A209)-2)</f>
        <v>09-Mar-2021</v>
      </c>
      <c r="B218">
        <f>'Filter Data'!T209</f>
        <v>12.331200000000001</v>
      </c>
      <c r="C218">
        <f t="shared" si="9"/>
        <v>5.0041565469690448E-3</v>
      </c>
      <c r="D218">
        <f>C218-SET_TRI!C219</f>
        <v>1.7599592268500797E-3</v>
      </c>
      <c r="E218">
        <f t="shared" si="10"/>
        <v>4.2750574806409121E-3</v>
      </c>
      <c r="F218">
        <f t="shared" ca="1" si="11"/>
        <v>-0.37964488550027237</v>
      </c>
      <c r="G218">
        <f ca="1">S0*EXP(Drift*(A218-$A$11)+Volatility*SUM($F$12:F218))</f>
        <v>20.134713653670158</v>
      </c>
    </row>
    <row r="219" spans="1:7" x14ac:dyDescent="0.25">
      <c r="A219" s="1" t="str">
        <f>MID('Filter Data'!A210,2,LEN('Filter Data'!A210)-2)</f>
        <v>10-Mar-2021</v>
      </c>
      <c r="B219">
        <f>'Filter Data'!T210</f>
        <v>12.3506</v>
      </c>
      <c r="C219">
        <f t="shared" si="9"/>
        <v>1.5732451018553907E-3</v>
      </c>
      <c r="D219">
        <f>C219-SET_TRI!C220</f>
        <v>-1.4487910359722281E-2</v>
      </c>
      <c r="E219">
        <f t="shared" si="10"/>
        <v>6.0509641356864628E-3</v>
      </c>
      <c r="F219">
        <f t="shared" ca="1" si="11"/>
        <v>-0.35698037301001734</v>
      </c>
      <c r="G219">
        <f ca="1">S0*EXP(Drift*(A219-$A$11)+Volatility*SUM($F$12:F219))</f>
        <v>20.078727921883466</v>
      </c>
    </row>
    <row r="220" spans="1:7" x14ac:dyDescent="0.25">
      <c r="A220" s="1" t="str">
        <f>MID('Filter Data'!A211,2,LEN('Filter Data'!A211)-2)</f>
        <v>12-Mar-2021</v>
      </c>
      <c r="B220">
        <f>'Filter Data'!T211</f>
        <v>12.4063</v>
      </c>
      <c r="C220">
        <f t="shared" si="9"/>
        <v>4.5099023529221139E-3</v>
      </c>
      <c r="D220">
        <f>C220-SET_TRI!C221</f>
        <v>6.7931976143986612E-3</v>
      </c>
      <c r="E220">
        <f t="shared" si="10"/>
        <v>2.1678437167829134E-3</v>
      </c>
      <c r="F220">
        <f t="shared" ca="1" si="11"/>
        <v>-0.5140824269849108</v>
      </c>
      <c r="G220">
        <f ca="1">S0*EXP(Drift*(A220-$A$11)+Volatility*SUM($F$12:F220))</f>
        <v>20.007006986841354</v>
      </c>
    </row>
    <row r="221" spans="1:7" x14ac:dyDescent="0.25">
      <c r="A221" s="1" t="str">
        <f>MID('Filter Data'!A212,2,LEN('Filter Data'!A212)-2)</f>
        <v>15-Mar-2021</v>
      </c>
      <c r="B221">
        <f>'Filter Data'!T212</f>
        <v>12.3881</v>
      </c>
      <c r="C221">
        <f t="shared" si="9"/>
        <v>-1.4669966065628121E-3</v>
      </c>
      <c r="D221">
        <f>C221-SET_TRI!C222</f>
        <v>3.4828076928413139E-3</v>
      </c>
      <c r="E221">
        <f t="shared" si="10"/>
        <v>-2.7482024293341506E-3</v>
      </c>
      <c r="F221">
        <f t="shared" ca="1" si="11"/>
        <v>-0.54559016289927864</v>
      </c>
      <c r="G221">
        <f ca="1">S0*EXP(Drift*(A221-$A$11)+Volatility*SUM($F$12:F221))</f>
        <v>19.944650392375976</v>
      </c>
    </row>
    <row r="222" spans="1:7" x14ac:dyDescent="0.25">
      <c r="A222" s="1" t="str">
        <f>MID('Filter Data'!A213,2,LEN('Filter Data'!A213)-2)</f>
        <v>16-Mar-2021</v>
      </c>
      <c r="B222">
        <f>'Filter Data'!T213</f>
        <v>12.472300000000001</v>
      </c>
      <c r="C222">
        <f t="shared" si="9"/>
        <v>6.7968453596597492E-3</v>
      </c>
      <c r="D222">
        <f>C222-SET_TRI!C223</f>
        <v>9.8828323176544663E-3</v>
      </c>
      <c r="E222">
        <f t="shared" si="10"/>
        <v>3.4646774781160209E-3</v>
      </c>
      <c r="F222">
        <f t="shared" ca="1" si="11"/>
        <v>0.67918313410699949</v>
      </c>
      <c r="G222">
        <f ca="1">S0*EXP(Drift*(A222-$A$11)+Volatility*SUM($F$12:F222))</f>
        <v>20.09548412610885</v>
      </c>
    </row>
    <row r="223" spans="1:7" x14ac:dyDescent="0.25">
      <c r="A223" s="1" t="str">
        <f>MID('Filter Data'!A214,2,LEN('Filter Data'!A214)-2)</f>
        <v>17-Mar-2021</v>
      </c>
      <c r="B223">
        <f>'Filter Data'!T214</f>
        <v>12.4184</v>
      </c>
      <c r="C223">
        <f t="shared" si="9"/>
        <v>-4.3215766137761676E-3</v>
      </c>
      <c r="D223">
        <f>C223-SET_TRI!C224</f>
        <v>-6.5885589604725058E-3</v>
      </c>
      <c r="E223">
        <f t="shared" si="10"/>
        <v>-2.3752962787836757E-3</v>
      </c>
      <c r="F223">
        <f t="shared" ca="1" si="11"/>
        <v>-0.50289369803289696</v>
      </c>
      <c r="G223">
        <f ca="1">S0*EXP(Drift*(A223-$A$11)+Volatility*SUM($F$12:F223))</f>
        <v>20.010509625652393</v>
      </c>
    </row>
    <row r="224" spans="1:7" x14ac:dyDescent="0.25">
      <c r="A224" s="1" t="str">
        <f>MID('Filter Data'!A215,2,LEN('Filter Data'!A215)-2)</f>
        <v>18-Mar-2021</v>
      </c>
      <c r="B224">
        <f>'Filter Data'!T215</f>
        <v>12.484400000000001</v>
      </c>
      <c r="C224">
        <f t="shared" si="9"/>
        <v>5.3146943245507249E-3</v>
      </c>
      <c r="D224">
        <f>C224-SET_TRI!C225</f>
        <v>6.6586949801606963E-3</v>
      </c>
      <c r="E224">
        <f t="shared" si="10"/>
        <v>3.0157386162592528E-3</v>
      </c>
      <c r="F224">
        <f t="shared" ca="1" si="11"/>
        <v>0.36726165998388466</v>
      </c>
      <c r="G224">
        <f ca="1">S0*EXP(Drift*(A224-$A$11)+Volatility*SUM($F$12:F224))</f>
        <v>20.099310720816383</v>
      </c>
    </row>
    <row r="225" spans="1:7" x14ac:dyDescent="0.25">
      <c r="A225" s="1" t="str">
        <f>MID('Filter Data'!A216,2,LEN('Filter Data'!A216)-2)</f>
        <v>19-Mar-2021</v>
      </c>
      <c r="B225">
        <f>'Filter Data'!T216</f>
        <v>12.3543</v>
      </c>
      <c r="C225">
        <f t="shared" si="9"/>
        <v>-1.0421005414757661E-2</v>
      </c>
      <c r="D225">
        <f>C225-SET_TRI!C226</f>
        <v>-3.4498767196798211E-3</v>
      </c>
      <c r="E225">
        <f t="shared" si="10"/>
        <v>-9.4805521769689462E-3</v>
      </c>
      <c r="F225">
        <f t="shared" ca="1" si="11"/>
        <v>4.8942928282145519E-2</v>
      </c>
      <c r="G225">
        <f ca="1">S0*EXP(Drift*(A225-$A$11)+Volatility*SUM($F$12:F225))</f>
        <v>20.124610369656008</v>
      </c>
    </row>
    <row r="226" spans="1:7" x14ac:dyDescent="0.25">
      <c r="A226" s="1" t="str">
        <f>MID('Filter Data'!A217,2,LEN('Filter Data'!A217)-2)</f>
        <v>22-Mar-2021</v>
      </c>
      <c r="B226">
        <f>'Filter Data'!T217</f>
        <v>12.337400000000001</v>
      </c>
      <c r="C226">
        <f t="shared" si="9"/>
        <v>-1.3679447641711544E-3</v>
      </c>
      <c r="D226">
        <f>C226-SET_TRI!C227</f>
        <v>-1.4381867478048022E-3</v>
      </c>
      <c r="E226">
        <f t="shared" si="10"/>
        <v>-1.0721608906739885E-3</v>
      </c>
      <c r="F226">
        <f t="shared" ca="1" si="11"/>
        <v>3.4934996183853775</v>
      </c>
      <c r="G226">
        <f ca="1">S0*EXP(Drift*(A226-$A$11)+Volatility*SUM($F$12:F226))</f>
        <v>20.885287714854851</v>
      </c>
    </row>
    <row r="227" spans="1:7" x14ac:dyDescent="0.25">
      <c r="A227" s="1" t="str">
        <f>MID('Filter Data'!A218,2,LEN('Filter Data'!A218)-2)</f>
        <v>23-Mar-2021</v>
      </c>
      <c r="B227">
        <f>'Filter Data'!T218</f>
        <v>12.2951</v>
      </c>
      <c r="C227">
        <f t="shared" si="9"/>
        <v>-3.4285992186360893E-3</v>
      </c>
      <c r="D227">
        <f>C227-SET_TRI!C228</f>
        <v>-1.6086333042632339E-3</v>
      </c>
      <c r="E227">
        <f t="shared" si="10"/>
        <v>-3.078193770873519E-3</v>
      </c>
      <c r="F227">
        <f t="shared" ca="1" si="11"/>
        <v>1.5424419373246236E-2</v>
      </c>
      <c r="G227">
        <f ca="1">S0*EXP(Drift*(A227-$A$11)+Volatility*SUM($F$12:F227))</f>
        <v>20.904597730366991</v>
      </c>
    </row>
    <row r="228" spans="1:7" x14ac:dyDescent="0.25">
      <c r="A228" s="1" t="str">
        <f>MID('Filter Data'!A219,2,LEN('Filter Data'!A219)-2)</f>
        <v>24-Mar-2021</v>
      </c>
      <c r="B228">
        <f>'Filter Data'!T219</f>
        <v>12.2928</v>
      </c>
      <c r="C228">
        <f t="shared" si="9"/>
        <v>-1.8706639230262208E-4</v>
      </c>
      <c r="D228">
        <f>C228-SET_TRI!C229</f>
        <v>-4.2133995007437117E-3</v>
      </c>
      <c r="E228">
        <f t="shared" si="10"/>
        <v>9.9806656888889772E-4</v>
      </c>
      <c r="F228">
        <f t="shared" ca="1" si="11"/>
        <v>3.0759570732232445E-2</v>
      </c>
      <c r="G228">
        <f ca="1">S0*EXP(Drift*(A228-$A$11)+Volatility*SUM($F$12:F228))</f>
        <v>20.927121230279056</v>
      </c>
    </row>
    <row r="229" spans="1:7" x14ac:dyDescent="0.25">
      <c r="A229" s="1" t="str">
        <f>MID('Filter Data'!A220,2,LEN('Filter Data'!A220)-2)</f>
        <v>25-Mar-2021</v>
      </c>
      <c r="B229">
        <f>'Filter Data'!T220</f>
        <v>12.262700000000001</v>
      </c>
      <c r="C229">
        <f t="shared" si="9"/>
        <v>-2.448587791227314E-3</v>
      </c>
      <c r="D229">
        <f>C229-SET_TRI!C230</f>
        <v>-2.6114275517497955E-3</v>
      </c>
      <c r="E229">
        <f t="shared" si="10"/>
        <v>-1.7768253058095655E-3</v>
      </c>
      <c r="F229">
        <f t="shared" ca="1" si="11"/>
        <v>-0.4080588714722837</v>
      </c>
      <c r="G229">
        <f ca="1">S0*EXP(Drift*(A229-$A$11)+Volatility*SUM($F$12:F229))</f>
        <v>20.858319604810376</v>
      </c>
    </row>
    <row r="230" spans="1:7" x14ac:dyDescent="0.25">
      <c r="A230" s="1" t="str">
        <f>MID('Filter Data'!A221,2,LEN('Filter Data'!A221)-2)</f>
        <v>26-Mar-2021</v>
      </c>
      <c r="B230">
        <f>'Filter Data'!T221</f>
        <v>12.3803</v>
      </c>
      <c r="C230">
        <f t="shared" si="9"/>
        <v>9.5900576545132378E-3</v>
      </c>
      <c r="D230">
        <f>C230-SET_TRI!C231</f>
        <v>7.600232452052956E-3</v>
      </c>
      <c r="E230">
        <f t="shared" si="10"/>
        <v>6.9893753521901251E-3</v>
      </c>
      <c r="F230">
        <f t="shared" ca="1" si="11"/>
        <v>-7.7942481886071335E-2</v>
      </c>
      <c r="G230">
        <f ca="1">S0*EXP(Drift*(A230-$A$11)+Volatility*SUM($F$12:F230))</f>
        <v>20.85820190725687</v>
      </c>
    </row>
    <row r="231" spans="1:7" x14ac:dyDescent="0.25">
      <c r="A231" s="1" t="str">
        <f>MID('Filter Data'!A222,2,LEN('Filter Data'!A222)-2)</f>
        <v>30-Mar-2021</v>
      </c>
      <c r="B231">
        <f>'Filter Data'!T222</f>
        <v>12.5</v>
      </c>
      <c r="C231">
        <f t="shared" si="9"/>
        <v>9.6685863832055696E-3</v>
      </c>
      <c r="D231">
        <f>C231-SET_TRI!C232</f>
        <v>2.8325079009676631E-4</v>
      </c>
      <c r="E231">
        <f t="shared" si="10"/>
        <v>9.4127156485166383E-3</v>
      </c>
      <c r="F231">
        <f t="shared" ca="1" si="11"/>
        <v>1.7271344546692813</v>
      </c>
      <c r="G231">
        <f ca="1">S0*EXP(Drift*(A231-$A$11)+Volatility*SUM($F$12:F231))</f>
        <v>21.285562493951584</v>
      </c>
    </row>
    <row r="232" spans="1:7" x14ac:dyDescent="0.25">
      <c r="A232" s="1" t="str">
        <f>MID('Filter Data'!A223,2,LEN('Filter Data'!A223)-2)</f>
        <v>31-Mar-2021</v>
      </c>
      <c r="B232">
        <f>'Filter Data'!T223</f>
        <v>12.448399999999999</v>
      </c>
      <c r="C232">
        <f t="shared" si="9"/>
        <v>-4.1280000000000431E-3</v>
      </c>
      <c r="D232">
        <f>C232-SET_TRI!C233</f>
        <v>-2.6231512693913554E-3</v>
      </c>
      <c r="E232">
        <f t="shared" si="10"/>
        <v>-3.4524805134018028E-3</v>
      </c>
      <c r="F232">
        <f t="shared" ca="1" si="11"/>
        <v>-0.6501281079133282</v>
      </c>
      <c r="G232">
        <f ca="1">S0*EXP(Drift*(A232-$A$11)+Volatility*SUM($F$12:F232))</f>
        <v>21.164500956555152</v>
      </c>
    </row>
    <row r="233" spans="1:7" x14ac:dyDescent="0.25">
      <c r="A233" s="1" t="str">
        <f>MID('Filter Data'!A224,2,LEN('Filter Data'!A224)-2)</f>
        <v>07-Apr-2021</v>
      </c>
      <c r="B233">
        <f>'Filter Data'!T224</f>
        <v>12.6494</v>
      </c>
      <c r="C233">
        <f t="shared" si="9"/>
        <v>1.6146653385174039E-2</v>
      </c>
      <c r="D233">
        <f>C233-SET_TRI!C234</f>
        <v>3.7627913404132934E-2</v>
      </c>
      <c r="E233">
        <f t="shared" si="10"/>
        <v>3.9232527409763587E-3</v>
      </c>
      <c r="F233">
        <f t="shared" ca="1" si="11"/>
        <v>0.3547829496749671</v>
      </c>
      <c r="G233">
        <f ca="1">S0*EXP(Drift*(A233-$A$11)+Volatility*SUM($F$12:F233))</f>
        <v>21.354280210129541</v>
      </c>
    </row>
    <row r="234" spans="1:7" x14ac:dyDescent="0.25">
      <c r="A234" s="1" t="str">
        <f>MID('Filter Data'!A225,2,LEN('Filter Data'!A225)-2)</f>
        <v>09-Apr-2021</v>
      </c>
      <c r="B234">
        <f>'Filter Data'!T225</f>
        <v>12.724299999999999</v>
      </c>
      <c r="C234">
        <f t="shared" si="9"/>
        <v>5.9212294654291528E-3</v>
      </c>
      <c r="D234">
        <f>C234-SET_TRI!C235</f>
        <v>-9.3094970690778874E-4</v>
      </c>
      <c r="E234">
        <f t="shared" si="10"/>
        <v>6.0544633509699635E-3</v>
      </c>
      <c r="F234">
        <f t="shared" ca="1" si="11"/>
        <v>-0.65139687156537351</v>
      </c>
      <c r="G234">
        <f ca="1">S0*EXP(Drift*(A234-$A$11)+Volatility*SUM($F$12:F234))</f>
        <v>21.248926502204171</v>
      </c>
    </row>
    <row r="235" spans="1:7" x14ac:dyDescent="0.25">
      <c r="A235" s="1" t="str">
        <f>MID('Filter Data'!A226,2,LEN('Filter Data'!A226)-2)</f>
        <v>16-Apr-2021</v>
      </c>
      <c r="B235">
        <f>'Filter Data'!T226</f>
        <v>12.892899999999999</v>
      </c>
      <c r="C235">
        <f t="shared" si="9"/>
        <v>1.3250237734099293E-2</v>
      </c>
      <c r="D235">
        <f>C235-SET_TRI!C236</f>
        <v>2.3086225206342809E-2</v>
      </c>
      <c r="E235">
        <f t="shared" si="10"/>
        <v>5.6868895916584354E-3</v>
      </c>
      <c r="F235">
        <f t="shared" ca="1" si="11"/>
        <v>-2.0958182350387129</v>
      </c>
      <c r="G235">
        <f ca="1">S0*EXP(Drift*(A235-$A$11)+Volatility*SUM($F$12:F235))</f>
        <v>20.922582208532813</v>
      </c>
    </row>
    <row r="236" spans="1:7" x14ac:dyDescent="0.25">
      <c r="A236" s="1" t="str">
        <f>MID('Filter Data'!A227,2,LEN('Filter Data'!A227)-2)</f>
        <v>19-Apr-2021</v>
      </c>
      <c r="B236">
        <f>'Filter Data'!T227</f>
        <v>12.861800000000001</v>
      </c>
      <c r="C236">
        <f t="shared" si="9"/>
        <v>-2.4121803473228349E-3</v>
      </c>
      <c r="D236">
        <f>C236-SET_TRI!C237</f>
        <v>-1.7213877767616383E-2</v>
      </c>
      <c r="E236">
        <f t="shared" si="10"/>
        <v>2.9391065326951015E-3</v>
      </c>
      <c r="F236">
        <f t="shared" ca="1" si="11"/>
        <v>-0.82011225566301849</v>
      </c>
      <c r="G236">
        <f ca="1">S0*EXP(Drift*(A236-$A$11)+Volatility*SUM($F$12:F236))</f>
        <v>20.800429629425381</v>
      </c>
    </row>
    <row r="237" spans="1:7" x14ac:dyDescent="0.25">
      <c r="A237" s="1" t="str">
        <f>MID('Filter Data'!A228,2,LEN('Filter Data'!A228)-2)</f>
        <v>20-Apr-2021</v>
      </c>
      <c r="B237">
        <f>'Filter Data'!T228</f>
        <v>12.676500000000001</v>
      </c>
      <c r="C237">
        <f t="shared" si="9"/>
        <v>-1.4407003685331741E-2</v>
      </c>
      <c r="D237">
        <f>C237-SET_TRI!C238</f>
        <v>-1.9323566420466169E-2</v>
      </c>
      <c r="E237">
        <f t="shared" si="10"/>
        <v>-8.3796426280298587E-3</v>
      </c>
      <c r="F237">
        <f t="shared" ca="1" si="11"/>
        <v>-0.77462607660278571</v>
      </c>
      <c r="G237">
        <f ca="1">S0*EXP(Drift*(A237-$A$11)+Volatility*SUM($F$12:F237))</f>
        <v>20.656501302685523</v>
      </c>
    </row>
    <row r="238" spans="1:7" x14ac:dyDescent="0.25">
      <c r="A238" s="1" t="str">
        <f>MID('Filter Data'!A229,2,LEN('Filter Data'!A229)-2)</f>
        <v>22-Apr-2021</v>
      </c>
      <c r="B238">
        <f>'Filter Data'!T229</f>
        <v>12.7883</v>
      </c>
      <c r="C238">
        <f t="shared" si="9"/>
        <v>8.8194690963593093E-3</v>
      </c>
      <c r="D238">
        <f>C238-SET_TRI!C239</f>
        <v>1.9676324762232821E-2</v>
      </c>
      <c r="E238">
        <f t="shared" si="10"/>
        <v>2.348863067432567E-3</v>
      </c>
      <c r="F238">
        <f t="shared" ca="1" si="11"/>
        <v>-0.59060153081270383</v>
      </c>
      <c r="G238">
        <f ca="1">S0*EXP(Drift*(A238-$A$11)+Volatility*SUM($F$12:F238))</f>
        <v>20.567038256648715</v>
      </c>
    </row>
    <row r="239" spans="1:7" x14ac:dyDescent="0.25">
      <c r="A239" s="1" t="str">
        <f>MID('Filter Data'!A230,2,LEN('Filter Data'!A230)-2)</f>
        <v>23-Apr-2021</v>
      </c>
      <c r="B239">
        <f>'Filter Data'!T230</f>
        <v>12.7964</v>
      </c>
      <c r="C239">
        <f t="shared" si="9"/>
        <v>6.3339145938089213E-4</v>
      </c>
      <c r="D239">
        <f>C239-SET_TRI!C240</f>
        <v>1.1075387570852127E-2</v>
      </c>
      <c r="E239">
        <f t="shared" si="10"/>
        <v>-3.0809445731751475E-3</v>
      </c>
      <c r="F239">
        <f t="shared" ca="1" si="11"/>
        <v>-2.1003761058974244</v>
      </c>
      <c r="G239">
        <f ca="1">S0*EXP(Drift*(A239-$A$11)+Volatility*SUM($F$12:F239))</f>
        <v>20.156841139895313</v>
      </c>
    </row>
    <row r="240" spans="1:7" x14ac:dyDescent="0.25">
      <c r="A240" s="1" t="str">
        <f>MID('Filter Data'!A231,2,LEN('Filter Data'!A231)-2)</f>
        <v>26-Apr-2021</v>
      </c>
      <c r="B240">
        <f>'Filter Data'!T231</f>
        <v>12.8268</v>
      </c>
      <c r="C240">
        <f t="shared" si="9"/>
        <v>2.3756681566690792E-3</v>
      </c>
      <c r="D240">
        <f>C240-SET_TRI!C241</f>
        <v>1.0071329399405375E-3</v>
      </c>
      <c r="E240">
        <f t="shared" si="10"/>
        <v>1.8878209982338863E-3</v>
      </c>
      <c r="F240">
        <f t="shared" ca="1" si="11"/>
        <v>1.2075992365181769</v>
      </c>
      <c r="G240">
        <f ca="1">S0*EXP(Drift*(A240-$A$11)+Volatility*SUM($F$12:F240))</f>
        <v>20.44792078102714</v>
      </c>
    </row>
    <row r="241" spans="1:7" x14ac:dyDescent="0.25">
      <c r="A241" s="1" t="str">
        <f>MID('Filter Data'!A232,2,LEN('Filter Data'!A232)-2)</f>
        <v>27-Apr-2021</v>
      </c>
      <c r="B241">
        <f>'Filter Data'!T232</f>
        <v>12.8079</v>
      </c>
      <c r="C241">
        <f t="shared" si="9"/>
        <v>-1.4734774066797924E-3</v>
      </c>
      <c r="D241">
        <f>C241-SET_TRI!C242</f>
        <v>-8.5921072285124718E-4</v>
      </c>
      <c r="E241">
        <f t="shared" si="10"/>
        <v>-1.3632331099390621E-3</v>
      </c>
      <c r="F241">
        <f t="shared" ca="1" si="11"/>
        <v>0.70108719204164471</v>
      </c>
      <c r="G241">
        <f ca="1">S0*EXP(Drift*(A241-$A$11)+Volatility*SUM($F$12:F241))</f>
        <v>20.607055096572417</v>
      </c>
    </row>
    <row r="242" spans="1:7" x14ac:dyDescent="0.25">
      <c r="A242" s="1" t="str">
        <f>MID('Filter Data'!A233,2,LEN('Filter Data'!A233)-2)</f>
        <v>28-Apr-2021</v>
      </c>
      <c r="B242">
        <f>'Filter Data'!T233</f>
        <v>12.8269</v>
      </c>
      <c r="C242">
        <f t="shared" si="9"/>
        <v>1.483459427384671E-3</v>
      </c>
      <c r="D242">
        <f>C242-SET_TRI!C243</f>
        <v>-1.0502626786155444E-2</v>
      </c>
      <c r="E242">
        <f t="shared" si="10"/>
        <v>4.6840481559439788E-3</v>
      </c>
      <c r="F242">
        <f t="shared" ca="1" si="11"/>
        <v>-0.82285117831816856</v>
      </c>
      <c r="G242">
        <f ca="1">S0*EXP(Drift*(A242-$A$11)+Volatility*SUM($F$12:F242))</f>
        <v>20.454639168514319</v>
      </c>
    </row>
    <row r="243" spans="1:7" x14ac:dyDescent="0.25">
      <c r="A243" s="1" t="str">
        <f>MID('Filter Data'!A234,2,LEN('Filter Data'!A234)-2)</f>
        <v>29-Apr-2021</v>
      </c>
      <c r="B243">
        <f>'Filter Data'!T234</f>
        <v>12.7852</v>
      </c>
      <c r="C243">
        <f t="shared" si="9"/>
        <v>-3.2509803615838988E-3</v>
      </c>
      <c r="D243">
        <f>C243-SET_TRI!C244</f>
        <v>-1.4993702078014252E-2</v>
      </c>
      <c r="E243">
        <f t="shared" si="10"/>
        <v>1.3888254898253806E-3</v>
      </c>
      <c r="F243">
        <f t="shared" ca="1" si="11"/>
        <v>0.34012023903132499</v>
      </c>
      <c r="G243">
        <f ca="1">S0*EXP(Drift*(A243-$A$11)+Volatility*SUM($F$12:F243))</f>
        <v>20.539858785054257</v>
      </c>
    </row>
    <row r="244" spans="1:7" x14ac:dyDescent="0.25">
      <c r="A244" s="1" t="str">
        <f>MID('Filter Data'!A235,2,LEN('Filter Data'!A235)-2)</f>
        <v>06-May-2021</v>
      </c>
      <c r="B244">
        <f>'Filter Data'!T235</f>
        <v>12.919</v>
      </c>
      <c r="C244">
        <f t="shared" si="9"/>
        <v>1.046522541688834E-2</v>
      </c>
      <c r="D244">
        <f>C244-SET_TRI!C245</f>
        <v>2.8535013312411081E-2</v>
      </c>
      <c r="E244">
        <f t="shared" si="10"/>
        <v>1.1557499816696737E-3</v>
      </c>
      <c r="F244">
        <f t="shared" ca="1" si="11"/>
        <v>3.0136539820908297</v>
      </c>
      <c r="G244">
        <f ca="1">S0*EXP(Drift*(A244-$A$11)+Volatility*SUM($F$12:F244))</f>
        <v>21.280102783533845</v>
      </c>
    </row>
    <row r="245" spans="1:7" x14ac:dyDescent="0.25">
      <c r="A245" s="1" t="str">
        <f>MID('Filter Data'!A236,2,LEN('Filter Data'!A236)-2)</f>
        <v>07-May-2021</v>
      </c>
      <c r="B245">
        <f>'Filter Data'!T236</f>
        <v>13.021599999999999</v>
      </c>
      <c r="C245">
        <f t="shared" si="9"/>
        <v>7.9417911603064401E-3</v>
      </c>
      <c r="D245">
        <f>C245-SET_TRI!C246</f>
        <v>-3.0231508123625093E-3</v>
      </c>
      <c r="E245">
        <f t="shared" si="10"/>
        <v>8.7454951359110938E-3</v>
      </c>
      <c r="F245">
        <f t="shared" ca="1" si="11"/>
        <v>-1.3447833974923757</v>
      </c>
      <c r="G245">
        <f ca="1">S0*EXP(Drift*(A245-$A$11)+Volatility*SUM($F$12:F245))</f>
        <v>21.013205354083109</v>
      </c>
    </row>
    <row r="246" spans="1:7" x14ac:dyDescent="0.25">
      <c r="A246" s="1" t="str">
        <f>MID('Filter Data'!A237,2,LEN('Filter Data'!A237)-2)</f>
        <v>10-May-2021</v>
      </c>
      <c r="B246">
        <f>'Filter Data'!T237</f>
        <v>13.020799999999999</v>
      </c>
      <c r="C246">
        <f t="shared" si="9"/>
        <v>-6.1436382625784232E-5</v>
      </c>
      <c r="D246">
        <f>C246-SET_TRI!C247</f>
        <v>-3.8793823771306087E-3</v>
      </c>
      <c r="E246">
        <f t="shared" si="10"/>
        <v>1.0166569204908635E-3</v>
      </c>
      <c r="F246">
        <f t="shared" ca="1" si="11"/>
        <v>-3.4655441934927818</v>
      </c>
      <c r="G246">
        <f ca="1">S0*EXP(Drift*(A246-$A$11)+Volatility*SUM($F$12:F246))</f>
        <v>20.347360829010039</v>
      </c>
    </row>
    <row r="247" spans="1:7" x14ac:dyDescent="0.25">
      <c r="A247" s="1" t="str">
        <f>MID('Filter Data'!A238,2,LEN('Filter Data'!A238)-2)</f>
        <v>11-May-2021</v>
      </c>
      <c r="B247">
        <f>'Filter Data'!T238</f>
        <v>12.776899999999999</v>
      </c>
      <c r="C247">
        <f t="shared" si="9"/>
        <v>-1.8731567952813961E-2</v>
      </c>
      <c r="D247">
        <f>C247-SET_TRI!C248</f>
        <v>-1.6150452685234962E-2</v>
      </c>
      <c r="E247">
        <f t="shared" si="10"/>
        <v>-1.3721067964123786E-2</v>
      </c>
      <c r="F247">
        <f t="shared" ca="1" si="11"/>
        <v>-0.64506059299823071</v>
      </c>
      <c r="G247">
        <f ca="1">S0*EXP(Drift*(A247-$A$11)+Volatility*SUM($F$12:F247))</f>
        <v>20.23265631731228</v>
      </c>
    </row>
    <row r="248" spans="1:7" x14ac:dyDescent="0.25">
      <c r="A248" s="1" t="str">
        <f>MID('Filter Data'!A239,2,LEN('Filter Data'!A239)-2)</f>
        <v>17-May-2021</v>
      </c>
      <c r="B248">
        <f>'Filter Data'!T239</f>
        <v>12.967499999999999</v>
      </c>
      <c r="C248">
        <f t="shared" si="9"/>
        <v>1.4917546509716747E-2</v>
      </c>
      <c r="D248">
        <f>C248-SET_TRI!C249</f>
        <v>3.3281113653470661E-2</v>
      </c>
      <c r="E248">
        <f t="shared" si="10"/>
        <v>4.0871282192314774E-3</v>
      </c>
      <c r="F248">
        <f t="shared" ca="1" si="11"/>
        <v>-2.7657975151698859</v>
      </c>
      <c r="G248">
        <f ca="1">S0*EXP(Drift*(A248-$A$11)+Volatility*SUM($F$12:F248))</f>
        <v>19.774201415979793</v>
      </c>
    </row>
    <row r="249" spans="1:7" x14ac:dyDescent="0.25">
      <c r="A249" s="1" t="str">
        <f>MID('Filter Data'!A240,2,LEN('Filter Data'!A240)-2)</f>
        <v>20-May-2021</v>
      </c>
      <c r="B249">
        <f>'Filter Data'!T240</f>
        <v>12.956300000000001</v>
      </c>
      <c r="C249">
        <f t="shared" si="9"/>
        <v>-8.636977058028739E-4</v>
      </c>
      <c r="D249">
        <f>C249-SET_TRI!C250</f>
        <v>-1.383483169516541E-4</v>
      </c>
      <c r="E249">
        <f t="shared" si="10"/>
        <v>-9.8446212086668772E-4</v>
      </c>
      <c r="F249">
        <f t="shared" ca="1" si="11"/>
        <v>1.5282820523954779</v>
      </c>
      <c r="G249">
        <f ca="1">S0*EXP(Drift*(A249-$A$11)+Volatility*SUM($F$12:F249))</f>
        <v>20.123918829084371</v>
      </c>
    </row>
    <row r="250" spans="1:7" x14ac:dyDescent="0.25">
      <c r="A250" s="1" t="str">
        <f>MID('Filter Data'!A241,2,LEN('Filter Data'!A241)-2)</f>
        <v>21-May-2021</v>
      </c>
      <c r="B250">
        <f>'Filter Data'!T241</f>
        <v>13.038399999999999</v>
      </c>
      <c r="C250">
        <f t="shared" si="9"/>
        <v>6.3366856278411834E-3</v>
      </c>
      <c r="D250">
        <f>C250-SET_TRI!C251</f>
        <v>7.1695547991991581E-3</v>
      </c>
      <c r="E250">
        <f t="shared" si="10"/>
        <v>3.8740189703547617E-3</v>
      </c>
      <c r="F250">
        <f t="shared" ca="1" si="11"/>
        <v>0.24329713590093804</v>
      </c>
      <c r="G250">
        <f ca="1">S0*EXP(Drift*(A250-$A$11)+Volatility*SUM($F$12:F250))</f>
        <v>20.188285459143074</v>
      </c>
    </row>
    <row r="251" spans="1:7" x14ac:dyDescent="0.25">
      <c r="A251" s="1" t="str">
        <f>MID('Filter Data'!A242,2,LEN('Filter Data'!A242)-2)</f>
        <v>25-May-2021</v>
      </c>
      <c r="B251">
        <f>'Filter Data'!T242</f>
        <v>13.036199999999999</v>
      </c>
      <c r="C251">
        <f t="shared" si="9"/>
        <v>-1.687323597987638E-4</v>
      </c>
      <c r="D251">
        <f>C251-SET_TRI!C252</f>
        <v>-1.1400841978637692E-2</v>
      </c>
      <c r="E251">
        <f t="shared" si="10"/>
        <v>3.3196998363077979E-3</v>
      </c>
      <c r="F251">
        <f t="shared" ca="1" si="11"/>
        <v>1.5383994841845479</v>
      </c>
      <c r="G251">
        <f ca="1">S0*EXP(Drift*(A251-$A$11)+Volatility*SUM($F$12:F251))</f>
        <v>20.56323508345784</v>
      </c>
    </row>
    <row r="252" spans="1:7" x14ac:dyDescent="0.25">
      <c r="A252" s="1" t="str">
        <f>MID('Filter Data'!A243,2,LEN('Filter Data'!A243)-2)</f>
        <v>27-May-2021</v>
      </c>
      <c r="B252">
        <f>'Filter Data'!T243</f>
        <v>13.0319</v>
      </c>
      <c r="C252">
        <f t="shared" si="9"/>
        <v>-3.2985072337021992E-4</v>
      </c>
      <c r="D252">
        <f>C252-SET_TRI!C253</f>
        <v>-9.9889581487570458E-3</v>
      </c>
      <c r="E252">
        <f t="shared" si="10"/>
        <v>2.7061269376002371E-3</v>
      </c>
      <c r="F252">
        <f t="shared" ca="1" si="11"/>
        <v>1.937747516198745</v>
      </c>
      <c r="G252">
        <f ca="1">S0*EXP(Drift*(A252-$A$11)+Volatility*SUM($F$12:F252))</f>
        <v>20.996228947308509</v>
      </c>
    </row>
    <row r="253" spans="1:7" x14ac:dyDescent="0.25">
      <c r="A253" s="1" t="str">
        <f>MID('Filter Data'!A244,2,LEN('Filter Data'!A244)-2)</f>
        <v>28-May-2021</v>
      </c>
      <c r="B253">
        <f>'Filter Data'!T244</f>
        <v>13.126099999999999</v>
      </c>
      <c r="C253">
        <f t="shared" si="9"/>
        <v>7.2284164243125674E-3</v>
      </c>
      <c r="D253">
        <f>C253-SET_TRI!C254</f>
        <v>8.1785058807873432E-3</v>
      </c>
      <c r="E253">
        <f t="shared" si="10"/>
        <v>4.4424197003336049E-3</v>
      </c>
      <c r="F253">
        <f t="shared" ca="1" si="11"/>
        <v>0.93217411145937035</v>
      </c>
      <c r="G253">
        <f ca="1">S0*EXP(Drift*(A253-$A$11)+Volatility*SUM($F$12:F253))</f>
        <v>21.208380521736423</v>
      </c>
    </row>
    <row r="254" spans="1:7" x14ac:dyDescent="0.25">
      <c r="A254" s="1" t="str">
        <f>MID('Filter Data'!A245,2,LEN('Filter Data'!A245)-2)</f>
        <v>02-Jun-2021</v>
      </c>
      <c r="B254">
        <f>'Filter Data'!T245</f>
        <v>13.165699999999999</v>
      </c>
      <c r="C254">
        <f t="shared" si="9"/>
        <v>3.0168900130274857E-3</v>
      </c>
      <c r="D254">
        <f>C254-SET_TRI!C255</f>
        <v>-2.0081741545118971E-2</v>
      </c>
      <c r="E254">
        <f t="shared" si="10"/>
        <v>9.2872170752630323E-3</v>
      </c>
      <c r="F254">
        <f t="shared" ca="1" si="11"/>
        <v>2.3119412059675244</v>
      </c>
      <c r="G254">
        <f ca="1">S0*EXP(Drift*(A254-$A$11)+Volatility*SUM($F$12:F254))</f>
        <v>21.786107772916715</v>
      </c>
    </row>
    <row r="255" spans="1:7" x14ac:dyDescent="0.25">
      <c r="A255" s="1" t="str">
        <f>MID('Filter Data'!A246,2,LEN('Filter Data'!A246)-2)</f>
        <v>04-Jun-2021</v>
      </c>
      <c r="B255">
        <f>'Filter Data'!T246</f>
        <v>13.2105</v>
      </c>
      <c r="C255">
        <f t="shared" si="9"/>
        <v>3.4027814700320074E-3</v>
      </c>
      <c r="D255">
        <f>C255-SET_TRI!C256</f>
        <v>9.4929632399270401E-3</v>
      </c>
      <c r="E255">
        <f t="shared" si="10"/>
        <v>1.955516525087562E-4</v>
      </c>
      <c r="F255">
        <f t="shared" ca="1" si="11"/>
        <v>1.3770766689175422</v>
      </c>
      <c r="G255">
        <f ca="1">S0*EXP(Drift*(A255-$A$11)+Volatility*SUM($F$12:F255))</f>
        <v>22.12099507714041</v>
      </c>
    </row>
    <row r="256" spans="1:7" x14ac:dyDescent="0.25">
      <c r="A256" s="1" t="str">
        <f>MID('Filter Data'!A247,2,LEN('Filter Data'!A247)-2)</f>
        <v>07-Jun-2021</v>
      </c>
      <c r="B256">
        <f>'Filter Data'!T247</f>
        <v>13.2552</v>
      </c>
      <c r="C256">
        <f t="shared" si="9"/>
        <v>3.3836720790280934E-3</v>
      </c>
      <c r="D256">
        <f>C256-SET_TRI!C257</f>
        <v>2.7207199684617408E-3</v>
      </c>
      <c r="E256">
        <f t="shared" si="10"/>
        <v>2.3466860991146763E-3</v>
      </c>
      <c r="F256">
        <f t="shared" ca="1" si="11"/>
        <v>-2.175260473116428</v>
      </c>
      <c r="G256">
        <f ca="1">S0*EXP(Drift*(A256-$A$11)+Volatility*SUM($F$12:F256))</f>
        <v>21.69705525067106</v>
      </c>
    </row>
    <row r="257" spans="1:7" x14ac:dyDescent="0.25">
      <c r="A257" s="1" t="str">
        <f>MID('Filter Data'!A248,2,LEN('Filter Data'!A248)-2)</f>
        <v>08-Jun-2021</v>
      </c>
      <c r="B257">
        <f>'Filter Data'!T248</f>
        <v>13.2682</v>
      </c>
      <c r="C257">
        <f t="shared" si="9"/>
        <v>9.8074717846580216E-4</v>
      </c>
      <c r="D257">
        <f>C257-SET_TRI!C258</f>
        <v>8.0980873653424741E-4</v>
      </c>
      <c r="E257">
        <f t="shared" si="10"/>
        <v>5.5613484773654178E-4</v>
      </c>
      <c r="F257">
        <f t="shared" ca="1" si="11"/>
        <v>0.40098859983070323</v>
      </c>
      <c r="G257">
        <f ca="1">S0*EXP(Drift*(A257-$A$11)+Volatility*SUM($F$12:F257))</f>
        <v>21.800661691709678</v>
      </c>
    </row>
    <row r="258" spans="1:7" x14ac:dyDescent="0.25">
      <c r="A258" s="1" t="str">
        <f>MID('Filter Data'!A249,2,LEN('Filter Data'!A249)-2)</f>
        <v>09-Jun-2021</v>
      </c>
      <c r="B258">
        <f>'Filter Data'!T249</f>
        <v>13.263199999999999</v>
      </c>
      <c r="C258">
        <f t="shared" si="9"/>
        <v>-3.7684086763847255E-4</v>
      </c>
      <c r="D258">
        <f>C258-SET_TRI!C259</f>
        <v>-9.5422274005980846E-3</v>
      </c>
      <c r="E258">
        <f t="shared" si="10"/>
        <v>2.5159767480707864E-3</v>
      </c>
      <c r="F258">
        <f t="shared" ca="1" si="11"/>
        <v>2.4937833053176379</v>
      </c>
      <c r="G258">
        <f ca="1">S0*EXP(Drift*(A258-$A$11)+Volatility*SUM($F$12:F258))</f>
        <v>22.36607069170763</v>
      </c>
    </row>
    <row r="259" spans="1:7" x14ac:dyDescent="0.25">
      <c r="A259" s="1" t="str">
        <f>MID('Filter Data'!A250,2,LEN('Filter Data'!A250)-2)</f>
        <v>10-Jun-2021</v>
      </c>
      <c r="B259">
        <f>'Filter Data'!T250</f>
        <v>13.244999999999999</v>
      </c>
      <c r="C259">
        <f t="shared" si="9"/>
        <v>-1.3722178659750449E-3</v>
      </c>
      <c r="D259">
        <f>C259-SET_TRI!C260</f>
        <v>-9.1325036247767982E-4</v>
      </c>
      <c r="E259">
        <f t="shared" si="10"/>
        <v>-1.2446559404686625E-3</v>
      </c>
      <c r="F259">
        <f t="shared" ca="1" si="11"/>
        <v>0.91389974595702306</v>
      </c>
      <c r="G259">
        <f ca="1">S0*EXP(Drift*(A259-$A$11)+Volatility*SUM($F$12:F259))</f>
        <v>22.587952485120709</v>
      </c>
    </row>
    <row r="260" spans="1:7" x14ac:dyDescent="0.25">
      <c r="A260" s="1" t="str">
        <f>MID('Filter Data'!A251,2,LEN('Filter Data'!A251)-2)</f>
        <v>11-Jun-2021</v>
      </c>
      <c r="B260">
        <f>'Filter Data'!T251</f>
        <v>13.3361</v>
      </c>
      <c r="C260">
        <f t="shared" si="9"/>
        <v>6.8780671951680526E-3</v>
      </c>
      <c r="D260">
        <f>C260-SET_TRI!C261</f>
        <v>-2.4769377475148202E-3</v>
      </c>
      <c r="E260">
        <f t="shared" si="10"/>
        <v>7.5067308642612135E-3</v>
      </c>
      <c r="F260">
        <f t="shared" ca="1" si="11"/>
        <v>2.0753030889424249</v>
      </c>
      <c r="G260">
        <f ca="1">S0*EXP(Drift*(A260-$A$11)+Volatility*SUM($F$12:F260))</f>
        <v>23.077406300019831</v>
      </c>
    </row>
    <row r="261" spans="1:7" x14ac:dyDescent="0.25">
      <c r="A261" s="1" t="str">
        <f>MID('Filter Data'!A252,2,LEN('Filter Data'!A252)-2)</f>
        <v>15-Jun-2021</v>
      </c>
      <c r="B261">
        <f>'Filter Data'!T252</f>
        <v>13.3926</v>
      </c>
      <c r="C261">
        <f t="shared" si="9"/>
        <v>4.2366209011629914E-3</v>
      </c>
      <c r="D261">
        <f>C261-SET_TRI!C262</f>
        <v>1.5734835479540292E-2</v>
      </c>
      <c r="E261">
        <f t="shared" si="10"/>
        <v>-9.7088921052009176E-4</v>
      </c>
      <c r="F261">
        <f t="shared" ca="1" si="11"/>
        <v>0.1627078047847203</v>
      </c>
      <c r="G261">
        <f ca="1">S0*EXP(Drift*(A261-$A$11)+Volatility*SUM($F$12:F261))</f>
        <v>23.186183292055976</v>
      </c>
    </row>
    <row r="262" spans="1:7" x14ac:dyDescent="0.25">
      <c r="A262" s="1" t="str">
        <f>MID('Filter Data'!A253,2,LEN('Filter Data'!A253)-2)</f>
        <v>16-Jun-2021</v>
      </c>
      <c r="B262">
        <f>'Filter Data'!T253</f>
        <v>13.427300000000001</v>
      </c>
      <c r="C262">
        <f t="shared" si="9"/>
        <v>2.5909830802085363E-3</v>
      </c>
      <c r="D262">
        <f>C262-SET_TRI!C263</f>
        <v>1.8403718897712258E-3</v>
      </c>
      <c r="E262">
        <f t="shared" si="10"/>
        <v>1.8361148441717887E-3</v>
      </c>
      <c r="F262">
        <f t="shared" ca="1" si="11"/>
        <v>2.5134054083672313</v>
      </c>
      <c r="G262">
        <f ca="1">S0*EXP(Drift*(A262-$A$11)+Volatility*SUM($F$12:F262))</f>
        <v>23.792175034625728</v>
      </c>
    </row>
    <row r="263" spans="1:7" x14ac:dyDescent="0.25">
      <c r="A263" s="1" t="str">
        <f>MID('Filter Data'!A254,2,LEN('Filter Data'!A254)-2)</f>
        <v>17-Jun-2021</v>
      </c>
      <c r="B263">
        <f>'Filter Data'!T254</f>
        <v>13.388199999999999</v>
      </c>
      <c r="C263">
        <f t="shared" si="9"/>
        <v>-2.9119778361994773E-3</v>
      </c>
      <c r="D263">
        <f>C263-SET_TRI!C264</f>
        <v>3.4107175980454098E-3</v>
      </c>
      <c r="E263">
        <f t="shared" si="10"/>
        <v>-4.1700815526654013E-3</v>
      </c>
      <c r="F263">
        <f t="shared" ca="1" si="11"/>
        <v>-0.89224998169251046</v>
      </c>
      <c r="G263">
        <f ca="1">S0*EXP(Drift*(A263-$A$11)+Volatility*SUM($F$12:F263))</f>
        <v>23.599885367289225</v>
      </c>
    </row>
    <row r="264" spans="1:7" x14ac:dyDescent="0.25">
      <c r="A264" s="1" t="str">
        <f>MID('Filter Data'!A255,2,LEN('Filter Data'!A255)-2)</f>
        <v>18-Jun-2021</v>
      </c>
      <c r="B264">
        <f>'Filter Data'!T255</f>
        <v>13.1698</v>
      </c>
      <c r="C264">
        <f t="shared" si="9"/>
        <v>-1.6312872529540869E-2</v>
      </c>
      <c r="D264">
        <f>C264-SET_TRI!C265</f>
        <v>-1.349871504383158E-2</v>
      </c>
      <c r="E264">
        <f t="shared" si="10"/>
        <v>-1.2152152598141598E-2</v>
      </c>
      <c r="F264">
        <f t="shared" ca="1" si="11"/>
        <v>-0.88589557211654879</v>
      </c>
      <c r="G264">
        <f ca="1">S0*EXP(Drift*(A264-$A$11)+Volatility*SUM($F$12:F264))</f>
        <v>23.410631176702399</v>
      </c>
    </row>
    <row r="265" spans="1:7" x14ac:dyDescent="0.25">
      <c r="A265" s="1" t="str">
        <f>MID('Filter Data'!A256,2,LEN('Filter Data'!A256)-2)</f>
        <v>21-Jun-2021</v>
      </c>
      <c r="B265">
        <f>'Filter Data'!T256</f>
        <v>13.2592</v>
      </c>
      <c r="C265">
        <f t="shared" si="9"/>
        <v>6.7882579841758777E-3</v>
      </c>
      <c r="D265">
        <f>C265-SET_TRI!C266</f>
        <v>1.5233276193556407E-2</v>
      </c>
      <c r="E265">
        <f t="shared" si="10"/>
        <v>1.7414783580896294E-3</v>
      </c>
      <c r="F265">
        <f t="shared" ca="1" si="11"/>
        <v>-2.8041559982367441</v>
      </c>
      <c r="G265">
        <f ca="1">S0*EXP(Drift*(A265-$A$11)+Volatility*SUM($F$12:F265))</f>
        <v>22.818618400717192</v>
      </c>
    </row>
    <row r="266" spans="1:7" x14ac:dyDescent="0.25">
      <c r="A266" s="1" t="str">
        <f>MID('Filter Data'!A257,2,LEN('Filter Data'!A257)-2)</f>
        <v>24-Jun-2021</v>
      </c>
      <c r="B266">
        <f>'Filter Data'!T257</f>
        <v>13.4321</v>
      </c>
      <c r="C266">
        <f t="shared" si="9"/>
        <v>1.3040002413418628E-2</v>
      </c>
      <c r="D266">
        <f>C266-SET_TRI!C267</f>
        <v>2.0153806934532205E-2</v>
      </c>
      <c r="E266">
        <f t="shared" si="10"/>
        <v>6.4163816889968896E-3</v>
      </c>
      <c r="F266">
        <f t="shared" ca="1" si="11"/>
        <v>-0.84363329181211522</v>
      </c>
      <c r="G266">
        <f ca="1">S0*EXP(Drift*(A266-$A$11)+Volatility*SUM($F$12:F266))</f>
        <v>22.680083116091708</v>
      </c>
    </row>
    <row r="267" spans="1:7" x14ac:dyDescent="0.25">
      <c r="A267" s="1" t="str">
        <f>MID('Filter Data'!A258,2,LEN('Filter Data'!A258)-2)</f>
        <v>25-Jun-2021</v>
      </c>
      <c r="B267">
        <f>'Filter Data'!T258</f>
        <v>13.4511</v>
      </c>
      <c r="C267">
        <f t="shared" si="9"/>
        <v>1.4145219288123321E-3</v>
      </c>
      <c r="D267">
        <f>C267-SET_TRI!C268</f>
        <v>2.8318316341416471E-3</v>
      </c>
      <c r="E267">
        <f t="shared" si="10"/>
        <v>3.4192892799575036E-4</v>
      </c>
      <c r="F267">
        <f t="shared" ca="1" si="11"/>
        <v>1.4965837366657329</v>
      </c>
      <c r="G267">
        <f ca="1">S0*EXP(Drift*(A267-$A$11)+Volatility*SUM($F$12:F267))</f>
        <v>23.038376250687218</v>
      </c>
    </row>
    <row r="268" spans="1:7" x14ac:dyDescent="0.25">
      <c r="A268" s="1" t="str">
        <f>MID('Filter Data'!A259,2,LEN('Filter Data'!A259)-2)</f>
        <v>28-Jun-2021</v>
      </c>
      <c r="B268">
        <f>'Filter Data'!T259</f>
        <v>13.4076</v>
      </c>
      <c r="C268">
        <f t="shared" si="9"/>
        <v>-3.2339362580011948E-3</v>
      </c>
      <c r="D268">
        <f>C268-SET_TRI!C269</f>
        <v>1.503319226021301E-3</v>
      </c>
      <c r="E268">
        <f t="shared" si="10"/>
        <v>-3.8807920619483632E-3</v>
      </c>
      <c r="F268">
        <f t="shared" ca="1" si="11"/>
        <v>-0.38391907055494889</v>
      </c>
      <c r="G268">
        <f ca="1">S0*EXP(Drift*(A268-$A$11)+Volatility*SUM($F$12:F268))</f>
        <v>23.003577524862965</v>
      </c>
    </row>
    <row r="269" spans="1:7" x14ac:dyDescent="0.25">
      <c r="A269" s="1" t="str">
        <f>MID('Filter Data'!A260,2,LEN('Filter Data'!A260)-2)</f>
        <v>29-Jun-2021</v>
      </c>
      <c r="B269">
        <f>'Filter Data'!T260</f>
        <v>13.409700000000001</v>
      </c>
      <c r="C269">
        <f t="shared" ref="C269:C332" si="12">(B269-B268)/B268</f>
        <v>1.5662758435517428E-4</v>
      </c>
      <c r="D269">
        <f>C269-SET_TRI!C270</f>
        <v>-7.3476237200339866E-3</v>
      </c>
      <c r="E269">
        <f t="shared" ref="E269:E332" si="13">C269-($B$4+$B$5*D269)</f>
        <v>2.3461590180974988E-3</v>
      </c>
      <c r="F269">
        <f t="shared" ref="F269:F332" ca="1" si="14">SQRT(A269-A268)*_xlfn.NORM.INV(RAND(),0,1)</f>
        <v>-0.14139785318048909</v>
      </c>
      <c r="G269">
        <f ca="1">S0*EXP(Drift*(A269-$A$11)+Volatility*SUM($F$12:F269))</f>
        <v>22.988916025759615</v>
      </c>
    </row>
    <row r="270" spans="1:7" x14ac:dyDescent="0.25">
      <c r="A270" s="1" t="str">
        <f>MID('Filter Data'!A261,2,LEN('Filter Data'!A261)-2)</f>
        <v>02-Jul-2021</v>
      </c>
      <c r="B270">
        <f>'Filter Data'!T261</f>
        <v>13.4473</v>
      </c>
      <c r="C270">
        <f t="shared" si="12"/>
        <v>2.80394043118037E-3</v>
      </c>
      <c r="D270">
        <f>C270-SET_TRI!C271</f>
        <v>1.1280224106059398E-2</v>
      </c>
      <c r="E270">
        <f t="shared" si="13"/>
        <v>-9.7603784286513394E-4</v>
      </c>
      <c r="F270">
        <f t="shared" ca="1" si="14"/>
        <v>0.74365841161994828</v>
      </c>
      <c r="G270">
        <f ca="1">S0*EXP(Drift*(A270-$A$11)+Volatility*SUM($F$12:F270))</f>
        <v>23.213395725976241</v>
      </c>
    </row>
    <row r="271" spans="1:7" x14ac:dyDescent="0.25">
      <c r="A271" s="1" t="str">
        <f>MID('Filter Data'!A262,2,LEN('Filter Data'!A262)-2)</f>
        <v>06-Jul-2021</v>
      </c>
      <c r="B271">
        <f>'Filter Data'!T262</f>
        <v>13.4278</v>
      </c>
      <c r="C271">
        <f t="shared" si="12"/>
        <v>-1.4501052255843729E-3</v>
      </c>
      <c r="D271">
        <f>C271-SET_TRI!C272</f>
        <v>-9.3591978311165953E-3</v>
      </c>
      <c r="E271">
        <f t="shared" si="13"/>
        <v>1.3840584435159012E-3</v>
      </c>
      <c r="F271">
        <f t="shared" ca="1" si="14"/>
        <v>-2.3251347548654842</v>
      </c>
      <c r="G271">
        <f ca="1">S0*EXP(Drift*(A271-$A$11)+Volatility*SUM($F$12:F271))</f>
        <v>22.752088169511037</v>
      </c>
    </row>
    <row r="272" spans="1:7" x14ac:dyDescent="0.25">
      <c r="A272" s="1" t="str">
        <f>MID('Filter Data'!A263,2,LEN('Filter Data'!A263)-2)</f>
        <v>07-Jul-2021</v>
      </c>
      <c r="B272">
        <f>'Filter Data'!T263</f>
        <v>13.5312</v>
      </c>
      <c r="C272">
        <f t="shared" si="12"/>
        <v>7.700442365838083E-3</v>
      </c>
      <c r="D272">
        <f>C272-SET_TRI!C273</f>
        <v>1.6638794479310888E-2</v>
      </c>
      <c r="E272">
        <f t="shared" si="13"/>
        <v>2.2032481169991279E-3</v>
      </c>
      <c r="F272">
        <f t="shared" ca="1" si="14"/>
        <v>-0.53341556742983842</v>
      </c>
      <c r="G272">
        <f ca="1">S0*EXP(Drift*(A272-$A$11)+Volatility*SUM($F$12:F272))</f>
        <v>22.648994893065751</v>
      </c>
    </row>
    <row r="273" spans="1:7" x14ac:dyDescent="0.25">
      <c r="A273" s="1" t="str">
        <f>MID('Filter Data'!A264,2,LEN('Filter Data'!A264)-2)</f>
        <v>08-Jul-2021</v>
      </c>
      <c r="B273">
        <f>'Filter Data'!T264</f>
        <v>13.3216</v>
      </c>
      <c r="C273">
        <f t="shared" si="12"/>
        <v>-1.5490126522407473E-2</v>
      </c>
      <c r="D273">
        <f>C273-SET_TRI!C274</f>
        <v>3.9831616641989153E-3</v>
      </c>
      <c r="E273">
        <f t="shared" si="13"/>
        <v>-1.6931676573735663E-2</v>
      </c>
      <c r="F273">
        <f t="shared" ca="1" si="14"/>
        <v>0.17796365510944059</v>
      </c>
      <c r="G273">
        <f ca="1">S0*EXP(Drift*(A273-$A$11)+Volatility*SUM($F$12:F273))</f>
        <v>22.706659779268751</v>
      </c>
    </row>
    <row r="274" spans="1:7" x14ac:dyDescent="0.25">
      <c r="A274" s="1" t="str">
        <f>MID('Filter Data'!A265,2,LEN('Filter Data'!A265)-2)</f>
        <v>09-Jul-2021</v>
      </c>
      <c r="B274">
        <f>'Filter Data'!T265</f>
        <v>13.478</v>
      </c>
      <c r="C274">
        <f t="shared" si="12"/>
        <v>1.1740331491712681E-2</v>
      </c>
      <c r="D274">
        <f>C274-SET_TRI!C275</f>
        <v>6.9878118095070422E-3</v>
      </c>
      <c r="E274">
        <f t="shared" si="13"/>
        <v>9.3359064814319947E-3</v>
      </c>
      <c r="F274">
        <f t="shared" ca="1" si="14"/>
        <v>0.8177368813423157</v>
      </c>
      <c r="G274">
        <f ca="1">S0*EXP(Drift*(A274-$A$11)+Volatility*SUM($F$12:F274))</f>
        <v>22.909970497206441</v>
      </c>
    </row>
    <row r="275" spans="1:7" x14ac:dyDescent="0.25">
      <c r="A275" s="1" t="str">
        <f>MID('Filter Data'!A266,2,LEN('Filter Data'!A266)-2)</f>
        <v>12-Jul-2021</v>
      </c>
      <c r="B275">
        <f>'Filter Data'!T266</f>
        <v>13.5907</v>
      </c>
      <c r="C275">
        <f t="shared" si="12"/>
        <v>8.3617747440273213E-3</v>
      </c>
      <c r="D275">
        <f>C275-SET_TRI!C276</f>
        <v>1.0445520682935078E-2</v>
      </c>
      <c r="E275">
        <f t="shared" si="13"/>
        <v>4.8492868550216086E-3</v>
      </c>
      <c r="F275">
        <f t="shared" ca="1" si="14"/>
        <v>-0.65609061417127756</v>
      </c>
      <c r="G275">
        <f ca="1">S0*EXP(Drift*(A275-$A$11)+Volatility*SUM($F$12:F275))</f>
        <v>22.813448062640642</v>
      </c>
    </row>
    <row r="276" spans="1:7" x14ac:dyDescent="0.25">
      <c r="A276" s="1" t="str">
        <f>MID('Filter Data'!A267,2,LEN('Filter Data'!A267)-2)</f>
        <v>13-Jul-2021</v>
      </c>
      <c r="B276">
        <f>'Filter Data'!T267</f>
        <v>13.6172</v>
      </c>
      <c r="C276">
        <f t="shared" si="12"/>
        <v>1.9498627738085907E-3</v>
      </c>
      <c r="D276">
        <f>C276-SET_TRI!C277</f>
        <v>-1.1005206192509429E-2</v>
      </c>
      <c r="E276">
        <f t="shared" si="13"/>
        <v>5.3115088973591665E-3</v>
      </c>
      <c r="F276">
        <f t="shared" ca="1" si="14"/>
        <v>-9.2356728335288463E-2</v>
      </c>
      <c r="G276">
        <f ca="1">S0*EXP(Drift*(A276-$A$11)+Volatility*SUM($F$12:F276))</f>
        <v>22.810044859497289</v>
      </c>
    </row>
    <row r="277" spans="1:7" x14ac:dyDescent="0.25">
      <c r="A277" s="1" t="str">
        <f>MID('Filter Data'!A268,2,LEN('Filter Data'!A268)-2)</f>
        <v>14-Jul-2021</v>
      </c>
      <c r="B277">
        <f>'Filter Data'!T268</f>
        <v>13.5631</v>
      </c>
      <c r="C277">
        <f t="shared" si="12"/>
        <v>-3.9729166054695555E-3</v>
      </c>
      <c r="D277">
        <f>C277-SET_TRI!C278</f>
        <v>-1.2422149340630094E-4</v>
      </c>
      <c r="E277">
        <f t="shared" si="13"/>
        <v>-4.0982081248495247E-3</v>
      </c>
      <c r="F277">
        <f t="shared" ca="1" si="14"/>
        <v>-0.53191861743470004</v>
      </c>
      <c r="G277">
        <f ca="1">S0*EXP(Drift*(A277-$A$11)+Volatility*SUM($F$12:F277))</f>
        <v>22.707027470553545</v>
      </c>
    </row>
    <row r="278" spans="1:7" x14ac:dyDescent="0.25">
      <c r="A278" s="1" t="str">
        <f>MID('Filter Data'!A269,2,LEN('Filter Data'!A269)-2)</f>
        <v>15-Jul-2021</v>
      </c>
      <c r="B278">
        <f>'Filter Data'!T269</f>
        <v>13.448399999999999</v>
      </c>
      <c r="C278">
        <f t="shared" si="12"/>
        <v>-8.4567687328118875E-3</v>
      </c>
      <c r="D278">
        <f>C278-SET_TRI!C279</f>
        <v>-1.044766063773857E-2</v>
      </c>
      <c r="E278">
        <f t="shared" si="13"/>
        <v>-5.2737945434971302E-3</v>
      </c>
      <c r="F278">
        <f t="shared" ca="1" si="14"/>
        <v>0.12486540918570591</v>
      </c>
      <c r="G278">
        <f ca="1">S0*EXP(Drift*(A278-$A$11)+Volatility*SUM($F$12:F278))</f>
        <v>22.752805772076812</v>
      </c>
    </row>
    <row r="279" spans="1:7" x14ac:dyDescent="0.25">
      <c r="A279" s="1" t="str">
        <f>MID('Filter Data'!A270,2,LEN('Filter Data'!A270)-2)</f>
        <v>16-Jul-2021</v>
      </c>
      <c r="B279">
        <f>'Filter Data'!T270</f>
        <v>13.383100000000001</v>
      </c>
      <c r="C279">
        <f t="shared" si="12"/>
        <v>-4.8555962047528928E-3</v>
      </c>
      <c r="D279">
        <f>C279-SET_TRI!C280</f>
        <v>-4.6467747512720483E-3</v>
      </c>
      <c r="E279">
        <f t="shared" si="13"/>
        <v>-3.5315831222883167E-3</v>
      </c>
      <c r="F279">
        <f t="shared" ca="1" si="14"/>
        <v>0.45013492600404525</v>
      </c>
      <c r="G279">
        <f ca="1">S0*EXP(Drift*(A279-$A$11)+Volatility*SUM($F$12:F279))</f>
        <v>22.872645199071339</v>
      </c>
    </row>
    <row r="280" spans="1:7" x14ac:dyDescent="0.25">
      <c r="A280" s="1" t="str">
        <f>MID('Filter Data'!A271,2,LEN('Filter Data'!A271)-2)</f>
        <v>19-Jul-2021</v>
      </c>
      <c r="B280">
        <f>'Filter Data'!T271</f>
        <v>13.0695</v>
      </c>
      <c r="C280">
        <f t="shared" si="12"/>
        <v>-2.3432538051722022E-2</v>
      </c>
      <c r="D280">
        <f>C280-SET_TRI!C281</f>
        <v>-1.0789935425870426E-2</v>
      </c>
      <c r="E280">
        <f t="shared" si="13"/>
        <v>-2.0139877940042038E-2</v>
      </c>
      <c r="F280">
        <f t="shared" ca="1" si="14"/>
        <v>1.2736848393515219</v>
      </c>
      <c r="G280">
        <f ca="1">S0*EXP(Drift*(A280-$A$11)+Volatility*SUM($F$12:F280))</f>
        <v>23.21821818714735</v>
      </c>
    </row>
    <row r="281" spans="1:7" x14ac:dyDescent="0.25">
      <c r="A281" s="1" t="str">
        <f>MID('Filter Data'!A272,2,LEN('Filter Data'!A272)-2)</f>
        <v>22-Jul-2021</v>
      </c>
      <c r="B281">
        <f>'Filter Data'!T272</f>
        <v>13.494</v>
      </c>
      <c r="C281">
        <f t="shared" si="12"/>
        <v>3.2480201997015963E-2</v>
      </c>
      <c r="D281">
        <f>C281-SET_TRI!C282</f>
        <v>3.3706073275243276E-2</v>
      </c>
      <c r="E281">
        <f t="shared" si="13"/>
        <v>2.1513600471018322E-2</v>
      </c>
      <c r="F281">
        <f t="shared" ca="1" si="14"/>
        <v>2.0490234957661846</v>
      </c>
      <c r="G281">
        <f ca="1">S0*EXP(Drift*(A281-$A$11)+Volatility*SUM($F$12:F281))</f>
        <v>23.751697226350629</v>
      </c>
    </row>
    <row r="282" spans="1:7" x14ac:dyDescent="0.25">
      <c r="A282" s="1" t="str">
        <f>MID('Filter Data'!A273,2,LEN('Filter Data'!A273)-2)</f>
        <v>23-Jul-2021</v>
      </c>
      <c r="B282">
        <f>'Filter Data'!T273</f>
        <v>13.6264</v>
      </c>
      <c r="C282">
        <f t="shared" si="12"/>
        <v>9.8117681932711216E-3</v>
      </c>
      <c r="D282">
        <f>C282-SET_TRI!C283</f>
        <v>1.6155151747705043E-2</v>
      </c>
      <c r="E282">
        <f t="shared" si="13"/>
        <v>4.4695628625495845E-3</v>
      </c>
      <c r="F282">
        <f t="shared" ca="1" si="14"/>
        <v>-1.4794775496415824</v>
      </c>
      <c r="G282">
        <f ca="1">S0*EXP(Drift*(A282-$A$11)+Volatility*SUM($F$12:F282))</f>
        <v>23.422362201343962</v>
      </c>
    </row>
    <row r="283" spans="1:7" x14ac:dyDescent="0.25">
      <c r="A283" s="1" t="str">
        <f>MID('Filter Data'!A274,2,LEN('Filter Data'!A274)-2)</f>
        <v>27-Jul-2021</v>
      </c>
      <c r="B283">
        <f>'Filter Data'!T274</f>
        <v>13.575799999999999</v>
      </c>
      <c r="C283">
        <f t="shared" si="12"/>
        <v>-3.7133799095873518E-3</v>
      </c>
      <c r="D283">
        <f>C283-SET_TRI!C284</f>
        <v>2.2569856767224181E-3</v>
      </c>
      <c r="E283">
        <f t="shared" si="13"/>
        <v>-4.6017568616508481E-3</v>
      </c>
      <c r="F283">
        <f t="shared" ca="1" si="14"/>
        <v>0.42602825350689227</v>
      </c>
      <c r="G283">
        <f ca="1">S0*EXP(Drift*(A283-$A$11)+Volatility*SUM($F$12:F283))</f>
        <v>23.594555324384711</v>
      </c>
    </row>
    <row r="284" spans="1:7" x14ac:dyDescent="0.25">
      <c r="A284" s="1" t="str">
        <f>MID('Filter Data'!A275,2,LEN('Filter Data'!A275)-2)</f>
        <v>29-Jul-2021</v>
      </c>
      <c r="B284">
        <f>'Filter Data'!T275</f>
        <v>13.7613</v>
      </c>
      <c r="C284">
        <f t="shared" si="12"/>
        <v>1.3664019799938207E-2</v>
      </c>
      <c r="D284">
        <f>C284-SET_TRI!C285</f>
        <v>1.1903537586490988E-2</v>
      </c>
      <c r="E284">
        <f t="shared" si="13"/>
        <v>9.6842934977163456E-3</v>
      </c>
      <c r="F284">
        <f t="shared" ca="1" si="14"/>
        <v>-1.1709162944626796</v>
      </c>
      <c r="G284">
        <f ca="1">S0*EXP(Drift*(A284-$A$11)+Volatility*SUM($F$12:F284))</f>
        <v>23.356995768212563</v>
      </c>
    </row>
    <row r="285" spans="1:7" x14ac:dyDescent="0.25">
      <c r="A285" s="1" t="str">
        <f>MID('Filter Data'!A276,2,LEN('Filter Data'!A276)-2)</f>
        <v>30-Jul-2021</v>
      </c>
      <c r="B285">
        <f>'Filter Data'!T276</f>
        <v>13.7189</v>
      </c>
      <c r="C285">
        <f t="shared" si="12"/>
        <v>-3.0811042561386393E-3</v>
      </c>
      <c r="D285">
        <f>C285-SET_TRI!C286</f>
        <v>6.1928117980642305E-3</v>
      </c>
      <c r="E285">
        <f t="shared" si="13"/>
        <v>-5.23076229976247E-3</v>
      </c>
      <c r="F285">
        <f t="shared" ca="1" si="14"/>
        <v>-0.36530455487136271</v>
      </c>
      <c r="G285">
        <f ca="1">S0*EXP(Drift*(A285-$A$11)+Volatility*SUM($F$12:F285))</f>
        <v>23.290119556656101</v>
      </c>
    </row>
    <row r="286" spans="1:7" x14ac:dyDescent="0.25">
      <c r="A286" s="1" t="str">
        <f>MID('Filter Data'!A277,2,LEN('Filter Data'!A277)-2)</f>
        <v>02-Aug-2021</v>
      </c>
      <c r="B286">
        <f>'Filter Data'!T277</f>
        <v>13.7661</v>
      </c>
      <c r="C286">
        <f t="shared" si="12"/>
        <v>3.4405090787162332E-3</v>
      </c>
      <c r="D286">
        <f>C286-SET_TRI!C287</f>
        <v>-5.5873039600283026E-4</v>
      </c>
      <c r="E286">
        <f t="shared" si="13"/>
        <v>3.4544609725520883E-3</v>
      </c>
      <c r="F286">
        <f t="shared" ca="1" si="14"/>
        <v>1.3797215992653173</v>
      </c>
      <c r="G286">
        <f ca="1">S0*EXP(Drift*(A286-$A$11)+Volatility*SUM($F$12:F286))</f>
        <v>23.66697824620341</v>
      </c>
    </row>
    <row r="287" spans="1:7" x14ac:dyDescent="0.25">
      <c r="A287" s="1" t="str">
        <f>MID('Filter Data'!A278,2,LEN('Filter Data'!A278)-2)</f>
        <v>03-Aug-2021</v>
      </c>
      <c r="B287">
        <f>'Filter Data'!T278</f>
        <v>13.827199999999999</v>
      </c>
      <c r="C287">
        <f t="shared" si="12"/>
        <v>4.4384393546465385E-3</v>
      </c>
      <c r="D287">
        <f>C287-SET_TRI!C288</f>
        <v>-4.4223255870670091E-3</v>
      </c>
      <c r="E287">
        <f t="shared" si="13"/>
        <v>5.6905251013750976E-3</v>
      </c>
      <c r="F287">
        <f t="shared" ca="1" si="14"/>
        <v>1.2503321409017032</v>
      </c>
      <c r="G287">
        <f ca="1">S0*EXP(Drift*(A287-$A$11)+Volatility*SUM($F$12:F287))</f>
        <v>23.981979192881987</v>
      </c>
    </row>
    <row r="288" spans="1:7" x14ac:dyDescent="0.25">
      <c r="A288" s="1" t="str">
        <f>MID('Filter Data'!A279,2,LEN('Filter Data'!A279)-2)</f>
        <v>04-Aug-2021</v>
      </c>
      <c r="B288">
        <f>'Filter Data'!T279</f>
        <v>13.9305</v>
      </c>
      <c r="C288">
        <f t="shared" si="12"/>
        <v>7.4707822263365567E-3</v>
      </c>
      <c r="D288">
        <f>C288-SET_TRI!C289</f>
        <v>3.9213433853647851E-3</v>
      </c>
      <c r="E288">
        <f t="shared" si="13"/>
        <v>6.0490425588521799E-3</v>
      </c>
      <c r="F288">
        <f t="shared" ca="1" si="14"/>
        <v>-1.3584392915629402</v>
      </c>
      <c r="G288">
        <f ca="1">S0*EXP(Drift*(A288-$A$11)+Volatility*SUM($F$12:F288))</f>
        <v>23.677974300756627</v>
      </c>
    </row>
    <row r="289" spans="1:7" x14ac:dyDescent="0.25">
      <c r="A289" s="1" t="str">
        <f>MID('Filter Data'!A280,2,LEN('Filter Data'!A280)-2)</f>
        <v>05-Aug-2021</v>
      </c>
      <c r="B289">
        <f>'Filter Data'!T280</f>
        <v>13.993499999999999</v>
      </c>
      <c r="C289">
        <f t="shared" si="12"/>
        <v>4.5224507375900957E-3</v>
      </c>
      <c r="D289">
        <f>C289-SET_TRI!C290</f>
        <v>1.975932531314786E-2</v>
      </c>
      <c r="E289">
        <f t="shared" si="13"/>
        <v>-1.9747537797430758E-3</v>
      </c>
      <c r="F289">
        <f t="shared" ca="1" si="14"/>
        <v>-1.2003770440282859</v>
      </c>
      <c r="G289">
        <f ca="1">S0*EXP(Drift*(A289-$A$11)+Volatility*SUM($F$12:F289))</f>
        <v>23.414650087242549</v>
      </c>
    </row>
    <row r="290" spans="1:7" x14ac:dyDescent="0.25">
      <c r="A290" s="1" t="str">
        <f>MID('Filter Data'!A281,2,LEN('Filter Data'!A281)-2)</f>
        <v>06-Aug-2021</v>
      </c>
      <c r="B290">
        <f>'Filter Data'!T281</f>
        <v>13.980399999999999</v>
      </c>
      <c r="C290">
        <f t="shared" si="12"/>
        <v>-9.3614892628718111E-4</v>
      </c>
      <c r="D290">
        <f>C290-SET_TRI!C291</f>
        <v>2.3888960767563315E-3</v>
      </c>
      <c r="E290">
        <f t="shared" si="13"/>
        <v>-1.8667980947071798E-3</v>
      </c>
      <c r="F290">
        <f t="shared" ca="1" si="14"/>
        <v>0.82134829388856467</v>
      </c>
      <c r="G290">
        <f ca="1">S0*EXP(Drift*(A290-$A$11)+Volatility*SUM($F$12:F290))</f>
        <v>23.62514964561348</v>
      </c>
    </row>
    <row r="291" spans="1:7" x14ac:dyDescent="0.25">
      <c r="A291" s="1" t="str">
        <f>MID('Filter Data'!A282,2,LEN('Filter Data'!A282)-2)</f>
        <v>10-Aug-2021</v>
      </c>
      <c r="B291">
        <f>'Filter Data'!T282</f>
        <v>14.031499999999999</v>
      </c>
      <c r="C291">
        <f t="shared" si="12"/>
        <v>3.6551171640296361E-3</v>
      </c>
      <c r="D291">
        <f>C291-SET_TRI!C292</f>
        <v>-1.1595179796630807E-2</v>
      </c>
      <c r="E291">
        <f t="shared" si="13"/>
        <v>7.2058271660282534E-3</v>
      </c>
      <c r="F291">
        <f t="shared" ca="1" si="14"/>
        <v>-8.0427554469668663E-2</v>
      </c>
      <c r="G291">
        <f ca="1">S0*EXP(Drift*(A291-$A$11)+Volatility*SUM($F$12:F291))</f>
        <v>23.67910587253726</v>
      </c>
    </row>
    <row r="292" spans="1:7" x14ac:dyDescent="0.25">
      <c r="A292" s="1" t="str">
        <f>MID('Filter Data'!A283,2,LEN('Filter Data'!A283)-2)</f>
        <v>13-Aug-2021</v>
      </c>
      <c r="B292">
        <f>'Filter Data'!T283</f>
        <v>14.170199999999999</v>
      </c>
      <c r="C292">
        <f t="shared" si="12"/>
        <v>9.8849018280297938E-3</v>
      </c>
      <c r="D292">
        <f>C292-SET_TRI!C293</f>
        <v>1.3432230292941022E-2</v>
      </c>
      <c r="E292">
        <f t="shared" si="13"/>
        <v>5.4152882325160523E-3</v>
      </c>
      <c r="F292">
        <f t="shared" ca="1" si="14"/>
        <v>-0.55838085111059288</v>
      </c>
      <c r="G292">
        <f ca="1">S0*EXP(Drift*(A292-$A$11)+Volatility*SUM($F$12:F292))</f>
        <v>23.602297761286888</v>
      </c>
    </row>
    <row r="293" spans="1:7" x14ac:dyDescent="0.25">
      <c r="A293" s="1" t="str">
        <f>MID('Filter Data'!A284,2,LEN('Filter Data'!A284)-2)</f>
        <v>16-Aug-2021</v>
      </c>
      <c r="B293">
        <f>'Filter Data'!T284</f>
        <v>14.132400000000001</v>
      </c>
      <c r="C293">
        <f t="shared" si="12"/>
        <v>-2.6675699707836833E-3</v>
      </c>
      <c r="D293">
        <f>C293-SET_TRI!C294</f>
        <v>-8.8862557837243693E-3</v>
      </c>
      <c r="E293">
        <f t="shared" si="13"/>
        <v>1.5033938462087355E-5</v>
      </c>
      <c r="F293">
        <f t="shared" ca="1" si="14"/>
        <v>-0.9682415931768259</v>
      </c>
      <c r="G293">
        <f ca="1">S0*EXP(Drift*(A293-$A$11)+Volatility*SUM($F$12:F293))</f>
        <v>23.429912255216596</v>
      </c>
    </row>
    <row r="294" spans="1:7" x14ac:dyDescent="0.25">
      <c r="A294" s="1" t="str">
        <f>MID('Filter Data'!A285,2,LEN('Filter Data'!A285)-2)</f>
        <v>18-Aug-2021</v>
      </c>
      <c r="B294">
        <f>'Filter Data'!T285</f>
        <v>14.1755</v>
      </c>
      <c r="C294">
        <f t="shared" si="12"/>
        <v>3.0497296991310058E-3</v>
      </c>
      <c r="D294">
        <f>C294-SET_TRI!C295</f>
        <v>-9.8149823340658356E-3</v>
      </c>
      <c r="E294">
        <f t="shared" si="13"/>
        <v>6.0299547941359676E-3</v>
      </c>
      <c r="F294">
        <f t="shared" ca="1" si="14"/>
        <v>-1.6167964083474087</v>
      </c>
      <c r="G294">
        <f ca="1">S0*EXP(Drift*(A294-$A$11)+Volatility*SUM($F$12:F294))</f>
        <v>23.091250812115454</v>
      </c>
    </row>
    <row r="295" spans="1:7" x14ac:dyDescent="0.25">
      <c r="A295" s="1" t="str">
        <f>MID('Filter Data'!A286,2,LEN('Filter Data'!A286)-2)</f>
        <v>20-Aug-2021</v>
      </c>
      <c r="B295">
        <f>'Filter Data'!T286</f>
        <v>14.0327</v>
      </c>
      <c r="C295">
        <f t="shared" si="12"/>
        <v>-1.0073718740079672E-2</v>
      </c>
      <c r="D295">
        <f>C295-SET_TRI!C296</f>
        <v>-8.2578951343727051E-3</v>
      </c>
      <c r="E295">
        <f t="shared" si="13"/>
        <v>-7.5924802827806535E-3</v>
      </c>
      <c r="F295">
        <f t="shared" ca="1" si="14"/>
        <v>-2.0828852510115121</v>
      </c>
      <c r="G295">
        <f ca="1">S0*EXP(Drift*(A295-$A$11)+Volatility*SUM($F$12:F295))</f>
        <v>22.652099736334705</v>
      </c>
    </row>
    <row r="296" spans="1:7" x14ac:dyDescent="0.25">
      <c r="A296" s="1" t="str">
        <f>MID('Filter Data'!A287,2,LEN('Filter Data'!A287)-2)</f>
        <v>23-Aug-2021</v>
      </c>
      <c r="B296">
        <f>'Filter Data'!T287</f>
        <v>14.1106</v>
      </c>
      <c r="C296">
        <f t="shared" si="12"/>
        <v>5.5513194182159982E-3</v>
      </c>
      <c r="D296">
        <f>C296-SET_TRI!C297</f>
        <v>-1.8650747800045622E-2</v>
      </c>
      <c r="E296">
        <f t="shared" si="13"/>
        <v>1.1363067951533504E-2</v>
      </c>
      <c r="F296">
        <f t="shared" ca="1" si="14"/>
        <v>-1.5086565695869001</v>
      </c>
      <c r="G296">
        <f ca="1">S0*EXP(Drift*(A296-$A$11)+Volatility*SUM($F$12:F296))</f>
        <v>22.365962847031536</v>
      </c>
    </row>
    <row r="297" spans="1:7" x14ac:dyDescent="0.25">
      <c r="A297" s="1" t="str">
        <f>MID('Filter Data'!A288,2,LEN('Filter Data'!A288)-2)</f>
        <v>24-Aug-2021</v>
      </c>
      <c r="B297">
        <f>'Filter Data'!T288</f>
        <v>14.0677</v>
      </c>
      <c r="C297">
        <f t="shared" si="12"/>
        <v>-3.0402676002437524E-3</v>
      </c>
      <c r="D297">
        <f>C297-SET_TRI!C298</f>
        <v>-6.1949972806924544E-3</v>
      </c>
      <c r="E297">
        <f t="shared" si="13"/>
        <v>-1.2201086663918349E-3</v>
      </c>
      <c r="F297">
        <f t="shared" ca="1" si="14"/>
        <v>1.1503447554559476</v>
      </c>
      <c r="G297">
        <f ca="1">S0*EXP(Drift*(A297-$A$11)+Volatility*SUM($F$12:F297))</f>
        <v>22.641092212142134</v>
      </c>
    </row>
    <row r="298" spans="1:7" x14ac:dyDescent="0.25">
      <c r="A298" s="1" t="str">
        <f>MID('Filter Data'!A289,2,LEN('Filter Data'!A289)-2)</f>
        <v>25-Aug-2021</v>
      </c>
      <c r="B298">
        <f>'Filter Data'!T289</f>
        <v>14.019</v>
      </c>
      <c r="C298">
        <f t="shared" si="12"/>
        <v>-3.4618310029358164E-3</v>
      </c>
      <c r="D298">
        <f>C298-SET_TRI!C299</f>
        <v>-1.2522484541485721E-2</v>
      </c>
      <c r="E298">
        <f t="shared" si="13"/>
        <v>3.8604455077699724E-4</v>
      </c>
      <c r="F298">
        <f t="shared" ca="1" si="14"/>
        <v>-0.95506278596111371</v>
      </c>
      <c r="G298">
        <f ca="1">S0*EXP(Drift*(A298-$A$11)+Volatility*SUM($F$12:F298))</f>
        <v>22.444062084134572</v>
      </c>
    </row>
    <row r="299" spans="1:7" x14ac:dyDescent="0.25">
      <c r="A299" s="1" t="str">
        <f>MID('Filter Data'!A290,2,LEN('Filter Data'!A290)-2)</f>
        <v>26-Aug-2021</v>
      </c>
      <c r="B299">
        <f>'Filter Data'!T290</f>
        <v>14.026899999999999</v>
      </c>
      <c r="C299">
        <f t="shared" si="12"/>
        <v>5.6352093587269789E-4</v>
      </c>
      <c r="D299">
        <f>C299-SET_TRI!C300</f>
        <v>1.1369049570302083E-3</v>
      </c>
      <c r="E299">
        <f t="shared" si="13"/>
        <v>3.4086830676491797E-5</v>
      </c>
      <c r="F299">
        <f t="shared" ca="1" si="14"/>
        <v>-0.4675230991268135</v>
      </c>
      <c r="G299">
        <f ca="1">S0*EXP(Drift*(A299-$A$11)+Volatility*SUM($F$12:F299))</f>
        <v>22.35703011468658</v>
      </c>
    </row>
    <row r="300" spans="1:7" x14ac:dyDescent="0.25">
      <c r="A300" s="1" t="str">
        <f>MID('Filter Data'!A291,2,LEN('Filter Data'!A291)-2)</f>
        <v>27-Aug-2021</v>
      </c>
      <c r="B300">
        <f>'Filter Data'!T291</f>
        <v>14.085699999999999</v>
      </c>
      <c r="C300">
        <f t="shared" si="12"/>
        <v>4.191945476192155E-3</v>
      </c>
      <c r="D300">
        <f>C300-SET_TRI!C301</f>
        <v>-3.7791109578719775E-3</v>
      </c>
      <c r="E300">
        <f t="shared" si="13"/>
        <v>5.237905640995336E-3</v>
      </c>
      <c r="F300">
        <f t="shared" ca="1" si="14"/>
        <v>-1.6041677685158842</v>
      </c>
      <c r="G300">
        <f ca="1">S0*EXP(Drift*(A300-$A$11)+Volatility*SUM($F$12:F300))</f>
        <v>22.019673880886899</v>
      </c>
    </row>
    <row r="301" spans="1:7" x14ac:dyDescent="0.25">
      <c r="A301" s="1" t="str">
        <f>MID('Filter Data'!A292,2,LEN('Filter Data'!A292)-2)</f>
        <v>30-Aug-2021</v>
      </c>
      <c r="B301">
        <f>'Filter Data'!T292</f>
        <v>14.0954</v>
      </c>
      <c r="C301">
        <f t="shared" si="12"/>
        <v>6.8864167205041188E-4</v>
      </c>
      <c r="D301">
        <f>C301-SET_TRI!C302</f>
        <v>-1.517273323564744E-2</v>
      </c>
      <c r="E301">
        <f t="shared" si="13"/>
        <v>5.3858201326556264E-3</v>
      </c>
      <c r="F301">
        <f t="shared" ca="1" si="14"/>
        <v>-0.22831496965411688</v>
      </c>
      <c r="G301">
        <f ca="1">S0*EXP(Drift*(A301-$A$11)+Volatility*SUM($F$12:F301))</f>
        <v>22.020509930533503</v>
      </c>
    </row>
    <row r="302" spans="1:7" x14ac:dyDescent="0.25">
      <c r="A302" s="1" t="str">
        <f>MID('Filter Data'!A293,2,LEN('Filter Data'!A293)-2)</f>
        <v>31-Aug-2021</v>
      </c>
      <c r="B302">
        <f>'Filter Data'!T293</f>
        <v>14.024699999999999</v>
      </c>
      <c r="C302">
        <f t="shared" si="12"/>
        <v>-5.0158207642209823E-3</v>
      </c>
      <c r="D302">
        <f>C302-SET_TRI!C303</f>
        <v>-9.8977733072392413E-3</v>
      </c>
      <c r="E302">
        <f t="shared" si="13"/>
        <v>-2.0090643424256244E-3</v>
      </c>
      <c r="F302">
        <f t="shared" ca="1" si="14"/>
        <v>0.70698047616194715</v>
      </c>
      <c r="G302">
        <f ca="1">S0*EXP(Drift*(A302-$A$11)+Volatility*SUM($F$12:F302))</f>
        <v>22.193185232204002</v>
      </c>
    </row>
    <row r="303" spans="1:7" x14ac:dyDescent="0.25">
      <c r="A303" s="1" t="str">
        <f>MID('Filter Data'!A294,2,LEN('Filter Data'!A294)-2)</f>
        <v>01-Sep-2021</v>
      </c>
      <c r="B303">
        <f>'Filter Data'!T294</f>
        <v>14.164</v>
      </c>
      <c r="C303">
        <f t="shared" si="12"/>
        <v>9.9324762740023269E-3</v>
      </c>
      <c r="D303">
        <f>C303-SET_TRI!C304</f>
        <v>1.389070907256457E-2</v>
      </c>
      <c r="E303">
        <f t="shared" si="13"/>
        <v>5.3159378404005414E-3</v>
      </c>
      <c r="F303">
        <f t="shared" ca="1" si="14"/>
        <v>-1.1352895978905426</v>
      </c>
      <c r="G303">
        <f ca="1">S0*EXP(Drift*(A303-$A$11)+Volatility*SUM($F$12:F303))</f>
        <v>21.960603058353289</v>
      </c>
    </row>
    <row r="304" spans="1:7" x14ac:dyDescent="0.25">
      <c r="A304" s="1" t="str">
        <f>MID('Filter Data'!A295,2,LEN('Filter Data'!A295)-2)</f>
        <v>03-Sep-2021</v>
      </c>
      <c r="B304">
        <f>'Filter Data'!T295</f>
        <v>14.1028</v>
      </c>
      <c r="C304">
        <f t="shared" si="12"/>
        <v>-4.3208133295678814E-3</v>
      </c>
      <c r="D304">
        <f>C304-SET_TRI!C305</f>
        <v>-1.7637699946299924E-2</v>
      </c>
      <c r="E304">
        <f t="shared" si="13"/>
        <v>1.166292279143083E-3</v>
      </c>
      <c r="F304">
        <f t="shared" ca="1" si="14"/>
        <v>-0.51258742743311081</v>
      </c>
      <c r="G304">
        <f ca="1">S0*EXP(Drift*(A304-$A$11)+Volatility*SUM($F$12:F304))</f>
        <v>21.882485873376183</v>
      </c>
    </row>
    <row r="305" spans="1:7" x14ac:dyDescent="0.25">
      <c r="A305" s="1" t="str">
        <f>MID('Filter Data'!A296,2,LEN('Filter Data'!A296)-2)</f>
        <v>07-Sep-2021</v>
      </c>
      <c r="B305">
        <f>'Filter Data'!T296</f>
        <v>14.172499999999999</v>
      </c>
      <c r="C305">
        <f t="shared" si="12"/>
        <v>4.9422809654819759E-3</v>
      </c>
      <c r="D305">
        <f>C305-SET_TRI!C306</f>
        <v>1.3594351194988164E-2</v>
      </c>
      <c r="E305">
        <f t="shared" si="13"/>
        <v>4.2071384814216031E-4</v>
      </c>
      <c r="F305">
        <f t="shared" ca="1" si="14"/>
        <v>-1.4068256121767992</v>
      </c>
      <c r="G305">
        <f ca="1">S0*EXP(Drift*(A305-$A$11)+Volatility*SUM($F$12:F305))</f>
        <v>21.644663734202325</v>
      </c>
    </row>
    <row r="306" spans="1:7" x14ac:dyDescent="0.25">
      <c r="A306" s="1" t="str">
        <f>MID('Filter Data'!A297,2,LEN('Filter Data'!A297)-2)</f>
        <v>08-Sep-2021</v>
      </c>
      <c r="B306">
        <f>'Filter Data'!T297</f>
        <v>13.997999999999999</v>
      </c>
      <c r="C306">
        <f t="shared" si="12"/>
        <v>-1.2312577174104788E-2</v>
      </c>
      <c r="D306">
        <f>C306-SET_TRI!C307</f>
        <v>-1.3970511985015348E-2</v>
      </c>
      <c r="E306">
        <f t="shared" si="13"/>
        <v>-8.0006644454057689E-3</v>
      </c>
      <c r="F306">
        <f t="shared" ca="1" si="14"/>
        <v>-0.32216580522310639</v>
      </c>
      <c r="G306">
        <f ca="1">S0*EXP(Drift*(A306-$A$11)+Volatility*SUM($F$12:F306))</f>
        <v>21.591964124834146</v>
      </c>
    </row>
    <row r="307" spans="1:7" x14ac:dyDescent="0.25">
      <c r="A307" s="1" t="str">
        <f>MID('Filter Data'!A298,2,LEN('Filter Data'!A298)-2)</f>
        <v>09-Sep-2021</v>
      </c>
      <c r="B307">
        <f>'Filter Data'!T298</f>
        <v>14.0084</v>
      </c>
      <c r="C307">
        <f t="shared" si="12"/>
        <v>7.4296328046868346E-4</v>
      </c>
      <c r="D307">
        <f>C307-SET_TRI!C308</f>
        <v>1.1211723896187747E-2</v>
      </c>
      <c r="E307">
        <f t="shared" si="13"/>
        <v>-3.0150633074973623E-3</v>
      </c>
      <c r="F307">
        <f t="shared" ca="1" si="14"/>
        <v>1.2353522511509873</v>
      </c>
      <c r="G307">
        <f ca="1">S0*EXP(Drift*(A307-$A$11)+Volatility*SUM($F$12:F307))</f>
        <v>21.876083562313113</v>
      </c>
    </row>
    <row r="308" spans="1:7" x14ac:dyDescent="0.25">
      <c r="A308" s="1" t="str">
        <f>MID('Filter Data'!A299,2,LEN('Filter Data'!A299)-2)</f>
        <v>13-Sep-2021</v>
      </c>
      <c r="B308">
        <f>'Filter Data'!T299</f>
        <v>14.031700000000001</v>
      </c>
      <c r="C308">
        <f t="shared" si="12"/>
        <v>1.6632877416407844E-3</v>
      </c>
      <c r="D308">
        <f>C308-SET_TRI!C309</f>
        <v>2.0095698361699632E-3</v>
      </c>
      <c r="E308">
        <f t="shared" si="13"/>
        <v>8.5419806290198703E-4</v>
      </c>
      <c r="F308">
        <f t="shared" ca="1" si="14"/>
        <v>-2.5795544223125582</v>
      </c>
      <c r="G308">
        <f ca="1">S0*EXP(Drift*(A308-$A$11)+Volatility*SUM($F$12:F308))</f>
        <v>21.387096051336101</v>
      </c>
    </row>
    <row r="309" spans="1:7" x14ac:dyDescent="0.25">
      <c r="A309" s="1" t="str">
        <f>MID('Filter Data'!A300,2,LEN('Filter Data'!A300)-2)</f>
        <v>14-Sep-2021</v>
      </c>
      <c r="B309">
        <f>'Filter Data'!T300</f>
        <v>14.052199999999999</v>
      </c>
      <c r="C309">
        <f t="shared" si="12"/>
        <v>1.4609776434785812E-3</v>
      </c>
      <c r="D309">
        <f>C309-SET_TRI!C310</f>
        <v>8.5383298178978405E-3</v>
      </c>
      <c r="E309">
        <f t="shared" si="13"/>
        <v>-1.4403288310270487E-3</v>
      </c>
      <c r="F309">
        <f t="shared" ca="1" si="14"/>
        <v>-1.0494866700240972</v>
      </c>
      <c r="G309">
        <f ca="1">S0*EXP(Drift*(A309-$A$11)+Volatility*SUM($F$12:F309))</f>
        <v>21.18105234406222</v>
      </c>
    </row>
    <row r="310" spans="1:7" x14ac:dyDescent="0.25">
      <c r="A310" s="1" t="str">
        <f>MID('Filter Data'!A301,2,LEN('Filter Data'!A301)-2)</f>
        <v>15-Sep-2021</v>
      </c>
      <c r="B310">
        <f>'Filter Data'!T301</f>
        <v>13.9506</v>
      </c>
      <c r="C310">
        <f t="shared" si="12"/>
        <v>-7.2301845974295465E-3</v>
      </c>
      <c r="D310">
        <f>C310-SET_TRI!C311</f>
        <v>-8.6116340767793658E-3</v>
      </c>
      <c r="E310">
        <f t="shared" si="13"/>
        <v>-4.6355863966736797E-3</v>
      </c>
      <c r="F310">
        <f t="shared" ca="1" si="14"/>
        <v>-0.61978135033739457</v>
      </c>
      <c r="G310">
        <f ca="1">S0*EXP(Drift*(A310-$A$11)+Volatility*SUM($F$12:F310))</f>
        <v>21.066950825510148</v>
      </c>
    </row>
    <row r="311" spans="1:7" x14ac:dyDescent="0.25">
      <c r="A311" s="1" t="str">
        <f>MID('Filter Data'!A302,2,LEN('Filter Data'!A302)-2)</f>
        <v>16-Sep-2021</v>
      </c>
      <c r="B311">
        <f>'Filter Data'!T302</f>
        <v>14.0473</v>
      </c>
      <c r="C311">
        <f t="shared" si="12"/>
        <v>6.9316015081788765E-3</v>
      </c>
      <c r="D311">
        <f>C311-SET_TRI!C312</f>
        <v>4.1254614374396535E-3</v>
      </c>
      <c r="E311">
        <f t="shared" si="13"/>
        <v>5.4444498454510742E-3</v>
      </c>
      <c r="F311">
        <f t="shared" ca="1" si="14"/>
        <v>0.4931583656276386</v>
      </c>
      <c r="G311">
        <f ca="1">S0*EXP(Drift*(A311-$A$11)+Volatility*SUM($F$12:F311))</f>
        <v>21.186986386165255</v>
      </c>
    </row>
    <row r="312" spans="1:7" x14ac:dyDescent="0.25">
      <c r="A312" s="1" t="str">
        <f>MID('Filter Data'!A303,2,LEN('Filter Data'!A303)-2)</f>
        <v>23-Sep-2021</v>
      </c>
      <c r="B312">
        <f>'Filter Data'!T303</f>
        <v>14.102399999999999</v>
      </c>
      <c r="C312">
        <f t="shared" si="12"/>
        <v>3.9224619677802487E-3</v>
      </c>
      <c r="D312">
        <f>C312-SET_TRI!C313</f>
        <v>6.5496443362780517E-4</v>
      </c>
      <c r="E312">
        <f t="shared" si="13"/>
        <v>3.5474712883563448E-3</v>
      </c>
      <c r="F312">
        <f t="shared" ca="1" si="14"/>
        <v>-1.3579674030928579</v>
      </c>
      <c r="G312">
        <f ca="1">S0*EXP(Drift*(A312-$A$11)+Volatility*SUM($F$12:F312))</f>
        <v>21.01544596410448</v>
      </c>
    </row>
    <row r="313" spans="1:7" x14ac:dyDescent="0.25">
      <c r="A313" s="1" t="str">
        <f>MID('Filter Data'!A304,2,LEN('Filter Data'!A304)-2)</f>
        <v>27-Sep-2021</v>
      </c>
      <c r="B313">
        <f>'Filter Data'!T304</f>
        <v>13.9444</v>
      </c>
      <c r="C313">
        <f t="shared" si="12"/>
        <v>-1.1203766734740149E-2</v>
      </c>
      <c r="D313">
        <f>C313-SET_TRI!C314</f>
        <v>-5.3846122833557056E-3</v>
      </c>
      <c r="E313">
        <f t="shared" si="13"/>
        <v>-9.6433050645662703E-3</v>
      </c>
      <c r="F313">
        <f t="shared" ca="1" si="14"/>
        <v>-1.1060484350041773</v>
      </c>
      <c r="G313">
        <f ca="1">S0*EXP(Drift*(A313-$A$11)+Volatility*SUM($F$12:F313))</f>
        <v>20.849403262660132</v>
      </c>
    </row>
    <row r="314" spans="1:7" x14ac:dyDescent="0.25">
      <c r="A314" s="1" t="str">
        <f>MID('Filter Data'!A305,2,LEN('Filter Data'!A305)-2)</f>
        <v>28-Sep-2021</v>
      </c>
      <c r="B314">
        <f>'Filter Data'!T305</f>
        <v>13.6379</v>
      </c>
      <c r="C314">
        <f t="shared" si="12"/>
        <v>-2.1980149737529028E-2</v>
      </c>
      <c r="D314">
        <f>C314-SET_TRI!C315</f>
        <v>-1.8833345935341229E-2</v>
      </c>
      <c r="E314">
        <f t="shared" si="13"/>
        <v>-1.610988551568715E-2</v>
      </c>
      <c r="F314">
        <f t="shared" ca="1" si="14"/>
        <v>-0.18044864934040314</v>
      </c>
      <c r="G314">
        <f ca="1">S0*EXP(Drift*(A314-$A$11)+Volatility*SUM($F$12:F314))</f>
        <v>20.82801344825085</v>
      </c>
    </row>
    <row r="315" spans="1:7" x14ac:dyDescent="0.25">
      <c r="A315" s="1" t="str">
        <f>MID('Filter Data'!A306,2,LEN('Filter Data'!A306)-2)</f>
        <v>29-Sep-2021</v>
      </c>
      <c r="B315">
        <f>'Filter Data'!T306</f>
        <v>13.7347</v>
      </c>
      <c r="C315">
        <f t="shared" si="12"/>
        <v>7.0978669736543017E-3</v>
      </c>
      <c r="D315">
        <f>C315-SET_TRI!C316</f>
        <v>5.3929877861326955E-3</v>
      </c>
      <c r="E315">
        <f t="shared" si="13"/>
        <v>5.2045218035476704E-3</v>
      </c>
      <c r="F315">
        <f t="shared" ca="1" si="14"/>
        <v>-1.3107202451868862</v>
      </c>
      <c r="G315">
        <f ca="1">S0*EXP(Drift*(A315-$A$11)+Volatility*SUM($F$12:F315))</f>
        <v>20.573763951671676</v>
      </c>
    </row>
    <row r="316" spans="1:7" x14ac:dyDescent="0.25">
      <c r="A316" s="1" t="str">
        <f>MID('Filter Data'!A307,2,LEN('Filter Data'!A307)-2)</f>
        <v>30-Sep-2021</v>
      </c>
      <c r="B316">
        <f>'Filter Data'!T307</f>
        <v>13.726800000000001</v>
      </c>
      <c r="C316">
        <f t="shared" si="12"/>
        <v>-5.751854791148953E-4</v>
      </c>
      <c r="D316">
        <f>C316-SET_TRI!C317</f>
        <v>7.1488656283231374E-3</v>
      </c>
      <c r="E316">
        <f t="shared" si="13"/>
        <v>-3.0312220520341947E-3</v>
      </c>
      <c r="F316">
        <f t="shared" ca="1" si="14"/>
        <v>-0.63612940439039534</v>
      </c>
      <c r="G316">
        <f ca="1">S0*EXP(Drift*(A316-$A$11)+Volatility*SUM($F$12:F316))</f>
        <v>20.45960274827722</v>
      </c>
    </row>
    <row r="317" spans="1:7" x14ac:dyDescent="0.25">
      <c r="A317" s="1" t="str">
        <f>MID('Filter Data'!A308,2,LEN('Filter Data'!A308)-2)</f>
        <v>08-Oct-2021</v>
      </c>
      <c r="B317">
        <f>'Filter Data'!T308</f>
        <v>13.8291</v>
      </c>
      <c r="C317">
        <f t="shared" si="12"/>
        <v>7.4525745257452286E-3</v>
      </c>
      <c r="D317">
        <f>C317-SET_TRI!C318</f>
        <v>-1.470192309384832E-2</v>
      </c>
      <c r="E317">
        <f t="shared" si="13"/>
        <v>1.1998876420349195E-2</v>
      </c>
      <c r="F317">
        <f t="shared" ca="1" si="14"/>
        <v>3.0593025473487789</v>
      </c>
      <c r="G317">
        <f ca="1">S0*EXP(Drift*(A317-$A$11)+Volatility*SUM($F$12:F317))</f>
        <v>21.22293938846607</v>
      </c>
    </row>
    <row r="318" spans="1:7" x14ac:dyDescent="0.25">
      <c r="A318" s="1" t="str">
        <f>MID('Filter Data'!A309,2,LEN('Filter Data'!A309)-2)</f>
        <v>12-Oct-2021</v>
      </c>
      <c r="B318">
        <f>'Filter Data'!T309</f>
        <v>13.830399999999999</v>
      </c>
      <c r="C318">
        <f t="shared" si="12"/>
        <v>9.4004671308960572E-5</v>
      </c>
      <c r="D318">
        <f>C318-SET_TRI!C319</f>
        <v>-4.2414510950844683E-3</v>
      </c>
      <c r="E318">
        <f t="shared" si="13"/>
        <v>1.2881270909875476E-3</v>
      </c>
      <c r="F318">
        <f t="shared" ca="1" si="14"/>
        <v>-4.2140668247972979</v>
      </c>
      <c r="G318">
        <f ca="1">S0*EXP(Drift*(A318-$A$11)+Volatility*SUM($F$12:F318))</f>
        <v>20.413556258180911</v>
      </c>
    </row>
    <row r="319" spans="1:7" x14ac:dyDescent="0.25">
      <c r="A319" s="1" t="str">
        <f>MID('Filter Data'!A310,2,LEN('Filter Data'!A310)-2)</f>
        <v>18-Oct-2021</v>
      </c>
      <c r="B319">
        <f>'Filter Data'!T310</f>
        <v>14.111800000000001</v>
      </c>
      <c r="C319">
        <f t="shared" si="12"/>
        <v>2.0346483109671552E-2</v>
      </c>
      <c r="D319">
        <f>C319-SET_TRI!C320</f>
        <v>1.892364128323866E-2</v>
      </c>
      <c r="E319">
        <f t="shared" si="13"/>
        <v>1.4117083224186311E-2</v>
      </c>
      <c r="F319">
        <f t="shared" ca="1" si="14"/>
        <v>-3.6963757563332331</v>
      </c>
      <c r="G319">
        <f ca="1">S0*EXP(Drift*(A319-$A$11)+Volatility*SUM($F$12:F319))</f>
        <v>19.76696790251502</v>
      </c>
    </row>
    <row r="320" spans="1:7" x14ac:dyDescent="0.25">
      <c r="A320" s="1" t="str">
        <f>MID('Filter Data'!A311,2,LEN('Filter Data'!A311)-2)</f>
        <v>19-Oct-2021</v>
      </c>
      <c r="B320">
        <f>'Filter Data'!T311</f>
        <v>14.149800000000001</v>
      </c>
      <c r="C320">
        <f t="shared" si="12"/>
        <v>2.6927819271815256E-3</v>
      </c>
      <c r="D320">
        <f>C320-SET_TRI!C321</f>
        <v>1.1821011443689928E-2</v>
      </c>
      <c r="E320">
        <f t="shared" si="13"/>
        <v>-1.2604979162117893E-3</v>
      </c>
      <c r="F320">
        <f t="shared" ca="1" si="14"/>
        <v>0.97992710516122594</v>
      </c>
      <c r="G320">
        <f ca="1">S0*EXP(Drift*(A320-$A$11)+Volatility*SUM($F$12:F320))</f>
        <v>19.976196038784732</v>
      </c>
    </row>
    <row r="321" spans="1:7" x14ac:dyDescent="0.25">
      <c r="A321" s="1" t="str">
        <f>MID('Filter Data'!A312,2,LEN('Filter Data'!A312)-2)</f>
        <v>21-Oct-2021</v>
      </c>
      <c r="B321">
        <f>'Filter Data'!T312</f>
        <v>14.1873</v>
      </c>
      <c r="C321">
        <f t="shared" si="12"/>
        <v>2.6502141373022686E-3</v>
      </c>
      <c r="D321">
        <f>C321-SET_TRI!C322</f>
        <v>-4.2615062365058548E-3</v>
      </c>
      <c r="E321">
        <f t="shared" si="13"/>
        <v>3.8507634594616849E-3</v>
      </c>
      <c r="F321">
        <f t="shared" ca="1" si="14"/>
        <v>1.0802666093668816</v>
      </c>
      <c r="G321">
        <f ca="1">S0*EXP(Drift*(A321-$A$11)+Volatility*SUM($F$12:F321))</f>
        <v>20.223397938784764</v>
      </c>
    </row>
    <row r="322" spans="1:7" x14ac:dyDescent="0.25">
      <c r="A322" s="1" t="str">
        <f>MID('Filter Data'!A313,2,LEN('Filter Data'!A313)-2)</f>
        <v>25-Oct-2021</v>
      </c>
      <c r="B322">
        <f>'Filter Data'!T313</f>
        <v>14.2623</v>
      </c>
      <c r="C322">
        <f t="shared" si="12"/>
        <v>5.2864181345287182E-3</v>
      </c>
      <c r="D322">
        <f>C322-SET_TRI!C323</f>
        <v>1.1357905092403494E-2</v>
      </c>
      <c r="E322">
        <f t="shared" si="13"/>
        <v>1.4815460881902037E-3</v>
      </c>
      <c r="F322">
        <f t="shared" ca="1" si="14"/>
        <v>-0.29806910569354494</v>
      </c>
      <c r="G322">
        <f ca="1">S0*EXP(Drift*(A322-$A$11)+Volatility*SUM($F$12:F322))</f>
        <v>20.225700871219331</v>
      </c>
    </row>
    <row r="323" spans="1:7" x14ac:dyDescent="0.25">
      <c r="A323" s="1" t="str">
        <f>MID('Filter Data'!A314,2,LEN('Filter Data'!A314)-2)</f>
        <v>26-Oct-2021</v>
      </c>
      <c r="B323">
        <f>'Filter Data'!T314</f>
        <v>14.346299999999999</v>
      </c>
      <c r="C323">
        <f t="shared" si="12"/>
        <v>5.8896531414988906E-3</v>
      </c>
      <c r="D323">
        <f>C323-SET_TRI!C324</f>
        <v>4.6392035444271446E-3</v>
      </c>
      <c r="E323">
        <f t="shared" si="13"/>
        <v>4.2378668670009986E-3</v>
      </c>
      <c r="F323">
        <f t="shared" ca="1" si="14"/>
        <v>2.3203122104953264</v>
      </c>
      <c r="G323">
        <f ca="1">S0*EXP(Drift*(A323-$A$11)+Volatility*SUM($F$12:F323))</f>
        <v>20.714447384557044</v>
      </c>
    </row>
    <row r="324" spans="1:7" x14ac:dyDescent="0.25">
      <c r="A324" s="1" t="str">
        <f>MID('Filter Data'!A315,2,LEN('Filter Data'!A315)-2)</f>
        <v>27-Oct-2021</v>
      </c>
      <c r="B324">
        <f>'Filter Data'!T315</f>
        <v>14.360300000000001</v>
      </c>
      <c r="C324">
        <f t="shared" si="12"/>
        <v>9.7586137192175843E-4</v>
      </c>
      <c r="D324">
        <f>C324-SET_TRI!C325</f>
        <v>7.8061501698325373E-3</v>
      </c>
      <c r="E324">
        <f t="shared" si="13"/>
        <v>-1.6908096493755804E-3</v>
      </c>
      <c r="F324">
        <f t="shared" ca="1" si="14"/>
        <v>-0.99782262266415545</v>
      </c>
      <c r="G324">
        <f ca="1">S0*EXP(Drift*(A324-$A$11)+Volatility*SUM($F$12:F324))</f>
        <v>20.525441496013794</v>
      </c>
    </row>
    <row r="325" spans="1:7" x14ac:dyDescent="0.25">
      <c r="A325" s="1" t="str">
        <f>MID('Filter Data'!A316,2,LEN('Filter Data'!A316)-2)</f>
        <v>28-Oct-2021</v>
      </c>
      <c r="B325">
        <f>'Filter Data'!T316</f>
        <v>14.416600000000001</v>
      </c>
      <c r="C325">
        <f t="shared" si="12"/>
        <v>3.9205309081286766E-3</v>
      </c>
      <c r="D325">
        <f>C325-SET_TRI!C326</f>
        <v>4.5801582286566361E-3</v>
      </c>
      <c r="E325">
        <f t="shared" si="13"/>
        <v>2.2876663893259168E-3</v>
      </c>
      <c r="F325">
        <f t="shared" ca="1" si="14"/>
        <v>0.20424803742960429</v>
      </c>
      <c r="G325">
        <f ca="1">S0*EXP(Drift*(A325-$A$11)+Volatility*SUM($F$12:F325))</f>
        <v>20.583086722900497</v>
      </c>
    </row>
    <row r="326" spans="1:7" x14ac:dyDescent="0.25">
      <c r="A326" s="1" t="str">
        <f>MID('Filter Data'!A317,2,LEN('Filter Data'!A317)-2)</f>
        <v>02-Nov-2021</v>
      </c>
      <c r="B326">
        <f>'Filter Data'!T317</f>
        <v>14.5624</v>
      </c>
      <c r="C326">
        <f t="shared" si="12"/>
        <v>1.0113341564585234E-2</v>
      </c>
      <c r="D326">
        <f>C326-SET_TRI!C327</f>
        <v>1.1692706129586969E-2</v>
      </c>
      <c r="E326">
        <f t="shared" si="13"/>
        <v>6.2011786459837091E-3</v>
      </c>
      <c r="F326">
        <f t="shared" ca="1" si="14"/>
        <v>-1.13599790360539</v>
      </c>
      <c r="G326">
        <f ca="1">S0*EXP(Drift*(A326-$A$11)+Volatility*SUM($F$12:F326))</f>
        <v>20.430106819431312</v>
      </c>
    </row>
    <row r="327" spans="1:7" x14ac:dyDescent="0.25">
      <c r="A327" s="1" t="str">
        <f>MID('Filter Data'!A318,2,LEN('Filter Data'!A318)-2)</f>
        <v>03-Nov-2021</v>
      </c>
      <c r="B327">
        <f>'Filter Data'!T318</f>
        <v>14.616199999999999</v>
      </c>
      <c r="C327">
        <f t="shared" si="12"/>
        <v>3.6944459704443609E-3</v>
      </c>
      <c r="D327">
        <f>C327-SET_TRI!C328</f>
        <v>6.2509920766549067E-3</v>
      </c>
      <c r="E327">
        <f t="shared" si="13"/>
        <v>1.5261433823143019E-3</v>
      </c>
      <c r="F327">
        <f t="shared" ca="1" si="14"/>
        <v>0.91559700646068565</v>
      </c>
      <c r="G327">
        <f ca="1">S0*EXP(Drift*(A327-$A$11)+Volatility*SUM($F$12:F327))</f>
        <v>20.633131693783135</v>
      </c>
    </row>
    <row r="328" spans="1:7" x14ac:dyDescent="0.25">
      <c r="A328" s="1" t="str">
        <f>MID('Filter Data'!A319,2,LEN('Filter Data'!A319)-2)</f>
        <v>08-Nov-2021</v>
      </c>
      <c r="B328">
        <f>'Filter Data'!T319</f>
        <v>14.696400000000001</v>
      </c>
      <c r="C328">
        <f t="shared" si="12"/>
        <v>5.4870623007348962E-3</v>
      </c>
      <c r="D328">
        <f>C328-SET_TRI!C329</f>
        <v>-2.3093635781527592E-3</v>
      </c>
      <c r="E328">
        <f t="shared" si="13"/>
        <v>6.062024885294821E-3</v>
      </c>
      <c r="F328">
        <f t="shared" ca="1" si="14"/>
        <v>-1.9513767047935029</v>
      </c>
      <c r="G328">
        <f ca="1">S0*EXP(Drift*(A328-$A$11)+Volatility*SUM($F$12:F328))</f>
        <v>20.314159038561893</v>
      </c>
    </row>
    <row r="329" spans="1:7" x14ac:dyDescent="0.25">
      <c r="A329" s="1" t="str">
        <f>MID('Filter Data'!A320,2,LEN('Filter Data'!A320)-2)</f>
        <v>09-Nov-2021</v>
      </c>
      <c r="B329">
        <f>'Filter Data'!T320</f>
        <v>14.6937</v>
      </c>
      <c r="C329">
        <f t="shared" si="12"/>
        <v>-1.8371846166413631E-4</v>
      </c>
      <c r="D329">
        <f>C329-SET_TRI!C330</f>
        <v>-4.9665993266783759E-4</v>
      </c>
      <c r="E329">
        <f t="shared" si="13"/>
        <v>-1.8965776711787899E-4</v>
      </c>
      <c r="F329">
        <f t="shared" ca="1" si="14"/>
        <v>1.9437294315236799E-2</v>
      </c>
      <c r="G329">
        <f ca="1">S0*EXP(Drift*(A329-$A$11)+Volatility*SUM($F$12:F329))</f>
        <v>20.33375356514162</v>
      </c>
    </row>
    <row r="330" spans="1:7" x14ac:dyDescent="0.25">
      <c r="A330" s="1" t="str">
        <f>MID('Filter Data'!A321,2,LEN('Filter Data'!A321)-2)</f>
        <v>10-Nov-2021</v>
      </c>
      <c r="B330">
        <f>'Filter Data'!T321</f>
        <v>14.7385</v>
      </c>
      <c r="C330">
        <f t="shared" si="12"/>
        <v>3.048925730074821E-3</v>
      </c>
      <c r="D330">
        <f>C330-SET_TRI!C331</f>
        <v>4.3261220160754768E-3</v>
      </c>
      <c r="E330">
        <f t="shared" si="13"/>
        <v>1.4974700595346423E-3</v>
      </c>
      <c r="F330">
        <f t="shared" ca="1" si="14"/>
        <v>-1.3683228579984004</v>
      </c>
      <c r="G330">
        <f ca="1">S0*EXP(Drift*(A330-$A$11)+Volatility*SUM($F$12:F330))</f>
        <v>20.074019114746971</v>
      </c>
    </row>
    <row r="331" spans="1:7" x14ac:dyDescent="0.25">
      <c r="A331" s="1" t="str">
        <f>MID('Filter Data'!A322,2,LEN('Filter Data'!A322)-2)</f>
        <v>12-Nov-2021</v>
      </c>
      <c r="B331">
        <f>'Filter Data'!T322</f>
        <v>14.790100000000001</v>
      </c>
      <c r="C331">
        <f t="shared" si="12"/>
        <v>3.5010347050242925E-3</v>
      </c>
      <c r="D331">
        <f>C331-SET_TRI!C332</f>
        <v>3.1828189408141458E-3</v>
      </c>
      <c r="E331">
        <f t="shared" si="13"/>
        <v>2.3159637543096632E-3</v>
      </c>
      <c r="F331">
        <f t="shared" ca="1" si="14"/>
        <v>0.58766069254399</v>
      </c>
      <c r="G331">
        <f ca="1">S0*EXP(Drift*(A331-$A$11)+Volatility*SUM($F$12:F331))</f>
        <v>20.222982035979406</v>
      </c>
    </row>
    <row r="332" spans="1:7" x14ac:dyDescent="0.25">
      <c r="A332" s="1" t="str">
        <f>MID('Filter Data'!A323,2,LEN('Filter Data'!A323)-2)</f>
        <v>15-Nov-2021</v>
      </c>
      <c r="B332">
        <f>'Filter Data'!T323</f>
        <v>14.854200000000001</v>
      </c>
      <c r="C332">
        <f t="shared" si="12"/>
        <v>4.3339801624059215E-3</v>
      </c>
      <c r="D332">
        <f>C332-SET_TRI!C333</f>
        <v>-2.3792217245533365E-4</v>
      </c>
      <c r="E332">
        <f t="shared" si="13"/>
        <v>4.2451253432664662E-3</v>
      </c>
      <c r="F332">
        <f t="shared" ca="1" si="14"/>
        <v>0.63279134356219424</v>
      </c>
      <c r="G332">
        <f ca="1">S0*EXP(Drift*(A332-$A$11)+Volatility*SUM($F$12:F332))</f>
        <v>20.397920167716919</v>
      </c>
    </row>
    <row r="333" spans="1:7" x14ac:dyDescent="0.25">
      <c r="A333" s="1" t="str">
        <f>MID('Filter Data'!A324,2,LEN('Filter Data'!A324)-2)</f>
        <v>16-Nov-2021</v>
      </c>
      <c r="B333">
        <f>'Filter Data'!T324</f>
        <v>14.8035</v>
      </c>
      <c r="C333">
        <f t="shared" ref="C333:C396" si="15">(B333-B332)/B332</f>
        <v>-3.4131760714142031E-3</v>
      </c>
      <c r="D333">
        <f>C333-SET_TRI!C334</f>
        <v>-5.9029685161409943E-3</v>
      </c>
      <c r="E333">
        <f t="shared" ref="E333:E396" si="16">C333-($B$4+$B$5*D333)</f>
        <v>-1.6866011393867637E-3</v>
      </c>
      <c r="F333">
        <f t="shared" ref="F333:F396" ca="1" si="17">SQRT(A333-A332)*_xlfn.NORM.INV(RAND(),0,1)</f>
        <v>0.86497459708110924</v>
      </c>
      <c r="G333">
        <f ca="1">S0*EXP(Drift*(A333-$A$11)+Volatility*SUM($F$12:F333))</f>
        <v>20.590242590113593</v>
      </c>
    </row>
    <row r="334" spans="1:7" x14ac:dyDescent="0.25">
      <c r="A334" s="1" t="str">
        <f>MID('Filter Data'!A325,2,LEN('Filter Data'!A325)-2)</f>
        <v>17-Nov-2021</v>
      </c>
      <c r="B334">
        <f>'Filter Data'!T325</f>
        <v>14.810600000000001</v>
      </c>
      <c r="C334">
        <f t="shared" si="15"/>
        <v>4.7961630695451864E-4</v>
      </c>
      <c r="D334">
        <f>C334-SET_TRI!C335</f>
        <v>4.7566780333876984E-4</v>
      </c>
      <c r="E334">
        <f t="shared" si="16"/>
        <v>1.6208331051559033E-4</v>
      </c>
      <c r="F334">
        <f t="shared" ca="1" si="17"/>
        <v>-1.1573943315106088</v>
      </c>
      <c r="G334">
        <f ca="1">S0*EXP(Drift*(A334-$A$11)+Volatility*SUM($F$12:F334))</f>
        <v>20.369974563169201</v>
      </c>
    </row>
    <row r="335" spans="1:7" x14ac:dyDescent="0.25">
      <c r="A335" s="1" t="str">
        <f>MID('Filter Data'!A326,2,LEN('Filter Data'!A326)-2)</f>
        <v>18-Nov-2021</v>
      </c>
      <c r="B335">
        <f>'Filter Data'!T326</f>
        <v>14.753299999999999</v>
      </c>
      <c r="C335">
        <f t="shared" si="15"/>
        <v>-3.8688506880208405E-3</v>
      </c>
      <c r="D335">
        <f>C335-SET_TRI!C336</f>
        <v>-6.5666551312545882E-3</v>
      </c>
      <c r="E335">
        <f t="shared" si="16"/>
        <v>-1.9295896889374019E-3</v>
      </c>
      <c r="F335">
        <f t="shared" ca="1" si="17"/>
        <v>1.6698091222374545</v>
      </c>
      <c r="G335">
        <f ca="1">S0*EXP(Drift*(A335-$A$11)+Volatility*SUM($F$12:F335))</f>
        <v>20.727498615228235</v>
      </c>
    </row>
    <row r="336" spans="1:7" x14ac:dyDescent="0.25">
      <c r="A336" s="1" t="str">
        <f>MID('Filter Data'!A327,2,LEN('Filter Data'!A327)-2)</f>
        <v>22-Nov-2021</v>
      </c>
      <c r="B336">
        <f>'Filter Data'!T327</f>
        <v>14.660299999999999</v>
      </c>
      <c r="C336">
        <f t="shared" si="15"/>
        <v>-6.3036744321609385E-3</v>
      </c>
      <c r="D336">
        <f>C336-SET_TRI!C337</f>
        <v>-6.7555443763120115E-3</v>
      </c>
      <c r="E336">
        <f t="shared" si="16"/>
        <v>-4.303881685524381E-3</v>
      </c>
      <c r="F336">
        <f t="shared" ca="1" si="17"/>
        <v>-5.9382560319070965E-2</v>
      </c>
      <c r="G336">
        <f ca="1">S0*EXP(Drift*(A336-$A$11)+Volatility*SUM($F$12:F336))</f>
        <v>20.779191408773869</v>
      </c>
    </row>
    <row r="337" spans="1:7" x14ac:dyDescent="0.25">
      <c r="A337" s="1" t="str">
        <f>MID('Filter Data'!A328,2,LEN('Filter Data'!A328)-2)</f>
        <v>23-Nov-2021</v>
      </c>
      <c r="B337">
        <f>'Filter Data'!T328</f>
        <v>14.5015</v>
      </c>
      <c r="C337">
        <f t="shared" si="15"/>
        <v>-1.0831974789056117E-2</v>
      </c>
      <c r="D337">
        <f>C337-SET_TRI!C338</f>
        <v>-8.8905004493837602E-3</v>
      </c>
      <c r="E337">
        <f t="shared" si="16"/>
        <v>-8.1480106275097792E-3</v>
      </c>
      <c r="F337">
        <f t="shared" ca="1" si="17"/>
        <v>-0.13292188461049464</v>
      </c>
      <c r="G337">
        <f ca="1">S0*EXP(Drift*(A337-$A$11)+Volatility*SUM($F$12:F337))</f>
        <v>20.767700516254006</v>
      </c>
    </row>
    <row r="338" spans="1:7" x14ac:dyDescent="0.25">
      <c r="A338" s="1" t="str">
        <f>MID('Filter Data'!A329,2,LEN('Filter Data'!A329)-2)</f>
        <v>24-Nov-2021</v>
      </c>
      <c r="B338">
        <f>'Filter Data'!T329</f>
        <v>14.5251</v>
      </c>
      <c r="C338">
        <f t="shared" si="15"/>
        <v>1.6274178533255226E-3</v>
      </c>
      <c r="D338">
        <f>C338-SET_TRI!C339</f>
        <v>-3.267065618913793E-4</v>
      </c>
      <c r="E338">
        <f t="shared" si="16"/>
        <v>1.5670150206735282E-3</v>
      </c>
      <c r="F338">
        <f t="shared" ca="1" si="17"/>
        <v>-0.21888128949343777</v>
      </c>
      <c r="G338">
        <f ca="1">S0*EXP(Drift*(A338-$A$11)+Volatility*SUM($F$12:F338))</f>
        <v>20.738455775445839</v>
      </c>
    </row>
    <row r="339" spans="1:7" x14ac:dyDescent="0.25">
      <c r="A339" s="1" t="str">
        <f>MID('Filter Data'!A330,2,LEN('Filter Data'!A330)-2)</f>
        <v>26-Nov-2021</v>
      </c>
      <c r="B339">
        <f>'Filter Data'!T330</f>
        <v>14.148999999999999</v>
      </c>
      <c r="C339">
        <f t="shared" si="15"/>
        <v>-2.5893109169644338E-2</v>
      </c>
      <c r="D339">
        <f>C339-SET_TRI!C340</f>
        <v>1.5598624012434295E-3</v>
      </c>
      <c r="E339">
        <f t="shared" si="16"/>
        <v>-2.6558084889351439E-2</v>
      </c>
      <c r="F339">
        <f t="shared" ca="1" si="17"/>
        <v>1.1607689183913754</v>
      </c>
      <c r="G339">
        <f ca="1">S0*EXP(Drift*(A339-$A$11)+Volatility*SUM($F$12:F339))</f>
        <v>21.011928578237061</v>
      </c>
    </row>
    <row r="340" spans="1:7" x14ac:dyDescent="0.25">
      <c r="A340" s="1" t="str">
        <f>MID('Filter Data'!A331,2,LEN('Filter Data'!A331)-2)</f>
        <v>29-Nov-2021</v>
      </c>
      <c r="B340">
        <f>'Filter Data'!T331</f>
        <v>14.2326</v>
      </c>
      <c r="C340">
        <f t="shared" si="15"/>
        <v>5.9085447734822652E-3</v>
      </c>
      <c r="D340">
        <f>C340-SET_TRI!C341</f>
        <v>2.0097878894662233E-2</v>
      </c>
      <c r="E340">
        <f t="shared" si="16"/>
        <v>-6.9715316243173803E-4</v>
      </c>
      <c r="F340">
        <f t="shared" ca="1" si="17"/>
        <v>-2.6022233225188702</v>
      </c>
      <c r="G340">
        <f ca="1">S0*EXP(Drift*(A340-$A$11)+Volatility*SUM($F$12:F340))</f>
        <v>20.521801294839406</v>
      </c>
    </row>
    <row r="341" spans="1:7" x14ac:dyDescent="0.25">
      <c r="A341" s="1" t="str">
        <f>MID('Filter Data'!A332,2,LEN('Filter Data'!A332)-2)</f>
        <v>30-Nov-2021</v>
      </c>
      <c r="B341">
        <f>'Filter Data'!T332</f>
        <v>14.1318</v>
      </c>
      <c r="C341">
        <f t="shared" si="15"/>
        <v>-7.0823321107878782E-3</v>
      </c>
      <c r="D341">
        <f>C341-SET_TRI!C342</f>
        <v>6.8370622590520303E-3</v>
      </c>
      <c r="E341">
        <f t="shared" si="16"/>
        <v>-9.4384476806389887E-3</v>
      </c>
      <c r="F341">
        <f t="shared" ca="1" si="17"/>
        <v>-1.4633258228734929</v>
      </c>
      <c r="G341">
        <f ca="1">S0*EXP(Drift*(A341-$A$11)+Volatility*SUM($F$12:F341))</f>
        <v>20.240506539181176</v>
      </c>
    </row>
    <row r="342" spans="1:7" x14ac:dyDescent="0.25">
      <c r="A342" s="1" t="str">
        <f>MID('Filter Data'!A333,2,LEN('Filter Data'!A333)-2)</f>
        <v>01-Dec-2021</v>
      </c>
      <c r="B342">
        <f>'Filter Data'!T333</f>
        <v>14.337199999999999</v>
      </c>
      <c r="C342">
        <f t="shared" si="15"/>
        <v>1.4534595734442827E-2</v>
      </c>
      <c r="D342">
        <f>C342-SET_TRI!C343</f>
        <v>9.0999359572380666E-4</v>
      </c>
      <c r="E342">
        <f t="shared" si="16"/>
        <v>1.4077878004577351E-2</v>
      </c>
      <c r="F342">
        <f t="shared" ca="1" si="17"/>
        <v>0.26586994512173739</v>
      </c>
      <c r="G342">
        <f ca="1">S0*EXP(Drift*(A342-$A$11)+Volatility*SUM($F$12:F342))</f>
        <v>20.30981101469353</v>
      </c>
    </row>
    <row r="343" spans="1:7" x14ac:dyDescent="0.25">
      <c r="A343" s="1" t="str">
        <f>MID('Filter Data'!A334,2,LEN('Filter Data'!A334)-2)</f>
        <v>02-Dec-2021</v>
      </c>
      <c r="B343">
        <f>'Filter Data'!T334</f>
        <v>14.1972</v>
      </c>
      <c r="C343">
        <f t="shared" si="15"/>
        <v>-9.7648076332895409E-3</v>
      </c>
      <c r="D343">
        <f>C343-SET_TRI!C344</f>
        <v>-9.7935594354113045E-3</v>
      </c>
      <c r="E343">
        <f t="shared" si="16"/>
        <v>-6.791447754421252E-3</v>
      </c>
      <c r="F343">
        <f t="shared" ca="1" si="17"/>
        <v>-1.0842967672308672</v>
      </c>
      <c r="G343">
        <f ca="1">S0*EXP(Drift*(A343-$A$11)+Volatility*SUM($F$12:F343))</f>
        <v>20.107174432380752</v>
      </c>
    </row>
    <row r="344" spans="1:7" x14ac:dyDescent="0.25">
      <c r="A344" s="1" t="str">
        <f>MID('Filter Data'!A335,2,LEN('Filter Data'!A335)-2)</f>
        <v>03-Dec-2021</v>
      </c>
      <c r="B344">
        <f>'Filter Data'!T335</f>
        <v>14.136900000000001</v>
      </c>
      <c r="C344">
        <f t="shared" si="15"/>
        <v>-4.2473163722423993E-3</v>
      </c>
      <c r="D344">
        <f>C344-SET_TRI!C345</f>
        <v>5.7115385263666399E-5</v>
      </c>
      <c r="E344">
        <f t="shared" si="16"/>
        <v>-4.4307193958447715E-3</v>
      </c>
      <c r="F344">
        <f t="shared" ca="1" si="17"/>
        <v>-0.57473130582629239</v>
      </c>
      <c r="G344">
        <f ca="1">S0*EXP(Drift*(A344-$A$11)+Volatility*SUM($F$12:F344))</f>
        <v>20.00783193535392</v>
      </c>
    </row>
    <row r="345" spans="1:7" x14ac:dyDescent="0.25">
      <c r="A345" s="1" t="str">
        <f>MID('Filter Data'!A336,2,LEN('Filter Data'!A336)-2)</f>
        <v>07-Dec-2021</v>
      </c>
      <c r="B345">
        <f>'Filter Data'!T336</f>
        <v>14.638500000000001</v>
      </c>
      <c r="C345">
        <f t="shared" si="15"/>
        <v>3.5481611951700853E-2</v>
      </c>
      <c r="D345">
        <f>C345-SET_TRI!C346</f>
        <v>2.0438629054108967E-2</v>
      </c>
      <c r="E345">
        <f t="shared" si="16"/>
        <v>2.8766716678352185E-2</v>
      </c>
      <c r="F345">
        <f t="shared" ca="1" si="17"/>
        <v>-2.2859339379273149</v>
      </c>
      <c r="G345">
        <f ca="1">S0*EXP(Drift*(A345-$A$11)+Volatility*SUM($F$12:F345))</f>
        <v>19.617883786239407</v>
      </c>
    </row>
    <row r="346" spans="1:7" x14ac:dyDescent="0.25">
      <c r="A346" s="1" t="str">
        <f>MID('Filter Data'!A337,2,LEN('Filter Data'!A337)-2)</f>
        <v>08-Dec-2021</v>
      </c>
      <c r="B346">
        <f>'Filter Data'!T337</f>
        <v>14.5664</v>
      </c>
      <c r="C346">
        <f t="shared" si="15"/>
        <v>-4.9253680363425707E-3</v>
      </c>
      <c r="D346">
        <f>C346-SET_TRI!C347</f>
        <v>-1.1685673845186734E-2</v>
      </c>
      <c r="E346">
        <f t="shared" si="16"/>
        <v>-1.3456581677788568E-3</v>
      </c>
      <c r="F346">
        <f t="shared" ca="1" si="17"/>
        <v>-0.49229084992553246</v>
      </c>
      <c r="G346">
        <f ca="1">S0*EXP(Drift*(A346-$A$11)+Volatility*SUM($F$12:F346))</f>
        <v>19.536991600386482</v>
      </c>
    </row>
    <row r="347" spans="1:7" x14ac:dyDescent="0.25">
      <c r="A347" s="1" t="str">
        <f>MID('Filter Data'!A338,2,LEN('Filter Data'!A338)-2)</f>
        <v>09-Dec-2021</v>
      </c>
      <c r="B347">
        <f>'Filter Data'!T338</f>
        <v>14.626300000000001</v>
      </c>
      <c r="C347">
        <f t="shared" si="15"/>
        <v>4.1122034270650769E-3</v>
      </c>
      <c r="D347">
        <f>C347-SET_TRI!C348</f>
        <v>6.3908732409469742E-3</v>
      </c>
      <c r="E347">
        <f t="shared" si="16"/>
        <v>1.8990742988014612E-3</v>
      </c>
      <c r="F347">
        <f t="shared" ca="1" si="17"/>
        <v>-1.0991372233138568</v>
      </c>
      <c r="G347">
        <f ca="1">S0*EXP(Drift*(A347-$A$11)+Volatility*SUM($F$12:F347))</f>
        <v>19.339207334524538</v>
      </c>
    </row>
    <row r="348" spans="1:7" x14ac:dyDescent="0.25">
      <c r="A348" s="1" t="str">
        <f>MID('Filter Data'!A339,2,LEN('Filter Data'!A339)-2)</f>
        <v>13-Dec-2021</v>
      </c>
      <c r="B348">
        <f>'Filter Data'!T339</f>
        <v>14.5406</v>
      </c>
      <c r="C348">
        <f t="shared" si="15"/>
        <v>-5.8593082324306899E-3</v>
      </c>
      <c r="D348">
        <f>C348-SET_TRI!C349</f>
        <v>-1.0612153213218192E-2</v>
      </c>
      <c r="E348">
        <f t="shared" si="16"/>
        <v>-2.6236204910538873E-3</v>
      </c>
      <c r="F348">
        <f t="shared" ca="1" si="17"/>
        <v>1.0806850356902034</v>
      </c>
      <c r="G348">
        <f ca="1">S0*EXP(Drift*(A348-$A$11)+Volatility*SUM($F$12:F348))</f>
        <v>19.608803828291023</v>
      </c>
    </row>
    <row r="349" spans="1:7" x14ac:dyDescent="0.25">
      <c r="A349" s="1" t="str">
        <f>MID('Filter Data'!A340,2,LEN('Filter Data'!A340)-2)</f>
        <v>14-Dec-2021</v>
      </c>
      <c r="B349">
        <f>'Filter Data'!T340</f>
        <v>14.3947</v>
      </c>
      <c r="C349">
        <f t="shared" si="15"/>
        <v>-1.0033973838768638E-2</v>
      </c>
      <c r="D349">
        <f>C349-SET_TRI!C350</f>
        <v>-1.44975674645073E-2</v>
      </c>
      <c r="E349">
        <f t="shared" si="16"/>
        <v>-5.5531600737962396E-3</v>
      </c>
      <c r="F349">
        <f t="shared" ca="1" si="17"/>
        <v>-0.17056264004031477</v>
      </c>
      <c r="G349">
        <f ca="1">S0*EXP(Drift*(A349-$A$11)+Volatility*SUM($F$12:F349))</f>
        <v>19.590615359386877</v>
      </c>
    </row>
    <row r="350" spans="1:7" x14ac:dyDescent="0.25">
      <c r="A350" s="1" t="str">
        <f>MID('Filter Data'!A341,2,LEN('Filter Data'!A341)-2)</f>
        <v>15-Dec-2021</v>
      </c>
      <c r="B350">
        <f>'Filter Data'!T341</f>
        <v>14.4543</v>
      </c>
      <c r="C350">
        <f t="shared" si="15"/>
        <v>4.1404127908188188E-3</v>
      </c>
      <c r="D350">
        <f>C350-SET_TRI!C351</f>
        <v>1.1361269792795267E-2</v>
      </c>
      <c r="E350">
        <f t="shared" si="16"/>
        <v>3.3446248724736984E-4</v>
      </c>
      <c r="F350">
        <f t="shared" ca="1" si="17"/>
        <v>-1.0292290466807548</v>
      </c>
      <c r="G350">
        <f ca="1">S0*EXP(Drift*(A350-$A$11)+Volatility*SUM($F$12:F350))</f>
        <v>19.405793410607732</v>
      </c>
    </row>
    <row r="351" spans="1:7" x14ac:dyDescent="0.25">
      <c r="A351" s="1" t="str">
        <f>MID('Filter Data'!A342,2,LEN('Filter Data'!A342)-2)</f>
        <v>16-Dec-2021</v>
      </c>
      <c r="B351">
        <f>'Filter Data'!T342</f>
        <v>14.5814</v>
      </c>
      <c r="C351">
        <f t="shared" si="15"/>
        <v>8.7932310800246591E-3</v>
      </c>
      <c r="D351">
        <f>C351-SET_TRI!C352</f>
        <v>-8.2126411245708394E-3</v>
      </c>
      <c r="E351">
        <f t="shared" si="16"/>
        <v>1.1259967365449042E-2</v>
      </c>
      <c r="F351">
        <f t="shared" ca="1" si="17"/>
        <v>0.34763614692428929</v>
      </c>
      <c r="G351">
        <f ca="1">S0*EXP(Drift*(A351-$A$11)+Volatility*SUM($F$12:F351))</f>
        <v>19.488101817980244</v>
      </c>
    </row>
    <row r="352" spans="1:7" x14ac:dyDescent="0.25">
      <c r="A352" s="1" t="str">
        <f>MID('Filter Data'!A343,2,LEN('Filter Data'!A343)-2)</f>
        <v>17-Dec-2021</v>
      </c>
      <c r="B352">
        <f>'Filter Data'!T343</f>
        <v>14.473000000000001</v>
      </c>
      <c r="C352">
        <f t="shared" si="15"/>
        <v>-7.4341284101663496E-3</v>
      </c>
      <c r="D352">
        <f>C352-SET_TRI!C353</f>
        <v>-4.7302587200094082E-3</v>
      </c>
      <c r="E352">
        <f t="shared" si="16"/>
        <v>-6.0833619224520139E-3</v>
      </c>
      <c r="F352">
        <f t="shared" ca="1" si="17"/>
        <v>0.448521972019711</v>
      </c>
      <c r="G352">
        <f ca="1">S0*EXP(Drift*(A352-$A$11)+Volatility*SUM($F$12:F352))</f>
        <v>19.590431317411262</v>
      </c>
    </row>
    <row r="353" spans="1:7" x14ac:dyDescent="0.25">
      <c r="A353" s="1" t="str">
        <f>MID('Filter Data'!A344,2,LEN('Filter Data'!A344)-2)</f>
        <v>20-Dec-2021</v>
      </c>
      <c r="B353">
        <f>'Filter Data'!T344</f>
        <v>14.2705</v>
      </c>
      <c r="C353">
        <f t="shared" si="15"/>
        <v>-1.3991570510605995E-2</v>
      </c>
      <c r="D353">
        <f>C353-SET_TRI!C354</f>
        <v>5.0316210022616787E-3</v>
      </c>
      <c r="E353">
        <f t="shared" si="16"/>
        <v>-1.5769111507062013E-2</v>
      </c>
      <c r="F353">
        <f t="shared" ca="1" si="17"/>
        <v>-7.8549919172036645E-2</v>
      </c>
      <c r="G353">
        <f ca="1">S0*EXP(Drift*(A353-$A$11)+Volatility*SUM($F$12:F353))</f>
        <v>19.620415786193298</v>
      </c>
    </row>
    <row r="354" spans="1:7" x14ac:dyDescent="0.25">
      <c r="A354" s="1" t="str">
        <f>MID('Filter Data'!A345,2,LEN('Filter Data'!A345)-2)</f>
        <v>21-Dec-2021</v>
      </c>
      <c r="B354">
        <f>'Filter Data'!T345</f>
        <v>14.4811</v>
      </c>
      <c r="C354">
        <f t="shared" si="15"/>
        <v>1.4757716968571491E-2</v>
      </c>
      <c r="D354">
        <f>C354-SET_TRI!C355</f>
        <v>1.1044273084187399E-2</v>
      </c>
      <c r="E354">
        <f t="shared" si="16"/>
        <v>1.1053351933842574E-2</v>
      </c>
      <c r="F354">
        <f t="shared" ca="1" si="17"/>
        <v>0.29233297117240298</v>
      </c>
      <c r="G354">
        <f ca="1">S0*EXP(Drift*(A354-$A$11)+Volatility*SUM($F$12:F354))</f>
        <v>19.692786016771766</v>
      </c>
    </row>
    <row r="355" spans="1:7" x14ac:dyDescent="0.25">
      <c r="A355" s="1" t="str">
        <f>MID('Filter Data'!A346,2,LEN('Filter Data'!A346)-2)</f>
        <v>22-Dec-2021</v>
      </c>
      <c r="B355">
        <f>'Filter Data'!T346</f>
        <v>14.614100000000001</v>
      </c>
      <c r="C355">
        <f t="shared" si="15"/>
        <v>9.1843851641105236E-3</v>
      </c>
      <c r="D355">
        <f>C355-SET_TRI!C356</f>
        <v>6.5319188961224985E-3</v>
      </c>
      <c r="E355">
        <f t="shared" si="16"/>
        <v>6.9260563211148516E-3</v>
      </c>
      <c r="F355">
        <f t="shared" ca="1" si="17"/>
        <v>0.62586809162687762</v>
      </c>
      <c r="G355">
        <f ca="1">S0*EXP(Drift*(A355-$A$11)+Volatility*SUM($F$12:F355))</f>
        <v>19.831183117253197</v>
      </c>
    </row>
    <row r="356" spans="1:7" x14ac:dyDescent="0.25">
      <c r="A356" s="1" t="str">
        <f>MID('Filter Data'!A347,2,LEN('Filter Data'!A347)-2)</f>
        <v>28-Dec-2021</v>
      </c>
      <c r="B356">
        <f>'Filter Data'!T347</f>
        <v>14.8744</v>
      </c>
      <c r="C356">
        <f t="shared" si="15"/>
        <v>1.7811565542866073E-2</v>
      </c>
      <c r="D356">
        <f>C356-SET_TRI!C357</f>
        <v>9.5927146750433845E-5</v>
      </c>
      <c r="E356">
        <f t="shared" si="16"/>
        <v>1.7615724840518706E-2</v>
      </c>
      <c r="F356">
        <f t="shared" ca="1" si="17"/>
        <v>1.78160013623275</v>
      </c>
      <c r="G356">
        <f ca="1">S0*EXP(Drift*(A356-$A$11)+Volatility*SUM($F$12:F356))</f>
        <v>20.279709717018619</v>
      </c>
    </row>
    <row r="357" spans="1:7" x14ac:dyDescent="0.25">
      <c r="A357" s="1" t="str">
        <f>MID('Filter Data'!A348,2,LEN('Filter Data'!A348)-2)</f>
        <v>29-Dec-2021</v>
      </c>
      <c r="B357">
        <f>'Filter Data'!T348</f>
        <v>14.864000000000001</v>
      </c>
      <c r="C357">
        <f t="shared" si="15"/>
        <v>-6.9918786640125682E-4</v>
      </c>
      <c r="D357">
        <f>C357-SET_TRI!C358</f>
        <v>-7.6464390809072736E-3</v>
      </c>
      <c r="E357">
        <f t="shared" si="16"/>
        <v>1.5861024126044769E-3</v>
      </c>
      <c r="F357">
        <f t="shared" ca="1" si="17"/>
        <v>-0.63429010831775778</v>
      </c>
      <c r="G357">
        <f ca="1">S0*EXP(Drift*(A357-$A$11)+Volatility*SUM($F$12:F357))</f>
        <v>20.167549579925421</v>
      </c>
    </row>
    <row r="358" spans="1:7" x14ac:dyDescent="0.25">
      <c r="A358" s="1" t="str">
        <f>MID('Filter Data'!A349,2,LEN('Filter Data'!A349)-2)</f>
        <v>30-Dec-2021</v>
      </c>
      <c r="B358">
        <f>'Filter Data'!T349</f>
        <v>14.879200000000001</v>
      </c>
      <c r="C358">
        <f t="shared" si="15"/>
        <v>1.022604951560825E-3</v>
      </c>
      <c r="D358">
        <f>C358-SET_TRI!C359</f>
        <v>-4.3733954300227327E-4</v>
      </c>
      <c r="E358">
        <f t="shared" si="16"/>
        <v>9.9765573979453928E-4</v>
      </c>
      <c r="F358">
        <f t="shared" ca="1" si="17"/>
        <v>-0.51930765927065925</v>
      </c>
      <c r="G358">
        <f ca="1">S0*EXP(Drift*(A358-$A$11)+Volatility*SUM($F$12:F358))</f>
        <v>20.07898801284777</v>
      </c>
    </row>
    <row r="359" spans="1:7" x14ac:dyDescent="0.25">
      <c r="A359" s="1" t="str">
        <f>MID('Filter Data'!A350,2,LEN('Filter Data'!A350)-2)</f>
        <v>04-Jan-2022</v>
      </c>
      <c r="B359">
        <f>'Filter Data'!T350</f>
        <v>14.9953</v>
      </c>
      <c r="C359">
        <f t="shared" si="15"/>
        <v>7.8028388623043862E-3</v>
      </c>
      <c r="D359">
        <f>C359-SET_TRI!C360</f>
        <v>-9.9219356035216196E-4</v>
      </c>
      <c r="E359">
        <f t="shared" si="16"/>
        <v>7.9556990504160395E-3</v>
      </c>
      <c r="F359">
        <f t="shared" ca="1" si="17"/>
        <v>0.28045131722811012</v>
      </c>
      <c r="G359">
        <f ca="1">S0*EXP(Drift*(A359-$A$11)+Volatility*SUM($F$12:F359))</f>
        <v>20.212869008330216</v>
      </c>
    </row>
    <row r="360" spans="1:7" x14ac:dyDescent="0.25">
      <c r="A360" s="1" t="str">
        <f>MID('Filter Data'!A351,2,LEN('Filter Data'!A351)-2)</f>
        <v>05-Jan-2022</v>
      </c>
      <c r="B360">
        <f>'Filter Data'!T351</f>
        <v>15.002000000000001</v>
      </c>
      <c r="C360">
        <f t="shared" si="15"/>
        <v>4.4680666608873262E-4</v>
      </c>
      <c r="D360">
        <f>C360-SET_TRI!C361</f>
        <v>-2.7004870702903323E-3</v>
      </c>
      <c r="E360">
        <f t="shared" si="16"/>
        <v>1.1471093063038559E-3</v>
      </c>
      <c r="F360">
        <f t="shared" ca="1" si="17"/>
        <v>0.18284726456378403</v>
      </c>
      <c r="G360">
        <f ca="1">S0*EXP(Drift*(A360-$A$11)+Volatility*SUM($F$12:F360))</f>
        <v>20.265317003290168</v>
      </c>
    </row>
    <row r="361" spans="1:7" x14ac:dyDescent="0.25">
      <c r="A361" s="1" t="str">
        <f>MID('Filter Data'!A352,2,LEN('Filter Data'!A352)-2)</f>
        <v>06-Jan-2022</v>
      </c>
      <c r="B361">
        <f>'Filter Data'!T352</f>
        <v>14.805300000000001</v>
      </c>
      <c r="C361">
        <f t="shared" si="15"/>
        <v>-1.3111585121983727E-2</v>
      </c>
      <c r="D361">
        <f>C361-SET_TRI!C362</f>
        <v>5.7313750021150689E-3</v>
      </c>
      <c r="E361">
        <f t="shared" si="16"/>
        <v>-1.5113370396908507E-2</v>
      </c>
      <c r="F361">
        <f t="shared" ca="1" si="17"/>
        <v>0.41955713403447753</v>
      </c>
      <c r="G361">
        <f ca="1">S0*EXP(Drift*(A361-$A$11)+Volatility*SUM($F$12:F361))</f>
        <v>20.365852279450632</v>
      </c>
    </row>
    <row r="362" spans="1:7" x14ac:dyDescent="0.25">
      <c r="A362" s="1" t="str">
        <f>MID('Filter Data'!A353,2,LEN('Filter Data'!A353)-2)</f>
        <v>07-Jan-2022</v>
      </c>
      <c r="B362">
        <f>'Filter Data'!T353</f>
        <v>14.757899999999999</v>
      </c>
      <c r="C362">
        <f t="shared" si="15"/>
        <v>-3.2015561994692063E-3</v>
      </c>
      <c r="D362">
        <f>C362-SET_TRI!C363</f>
        <v>-5.486032348014586E-3</v>
      </c>
      <c r="E362">
        <f t="shared" si="16"/>
        <v>-1.6085932942520816E-3</v>
      </c>
      <c r="F362">
        <f t="shared" ca="1" si="17"/>
        <v>0.98409801924897633</v>
      </c>
      <c r="G362">
        <f ca="1">S0*EXP(Drift*(A362-$A$11)+Volatility*SUM($F$12:F362))</f>
        <v>20.582274333923696</v>
      </c>
    </row>
    <row r="363" spans="1:7" x14ac:dyDescent="0.25">
      <c r="A363" s="1" t="str">
        <f>MID('Filter Data'!A354,2,LEN('Filter Data'!A354)-2)</f>
        <v>10-Jan-2022</v>
      </c>
      <c r="B363">
        <f>'Filter Data'!T354</f>
        <v>14.533300000000001</v>
      </c>
      <c r="C363">
        <f t="shared" si="15"/>
        <v>-1.5218967468271151E-2</v>
      </c>
      <c r="D363">
        <f>C363-SET_TRI!C364</f>
        <v>-1.5045233652168373E-2</v>
      </c>
      <c r="E363">
        <f t="shared" si="16"/>
        <v>-1.0562647726741956E-2</v>
      </c>
      <c r="F363">
        <f t="shared" ca="1" si="17"/>
        <v>-1.3734363433840038</v>
      </c>
      <c r="G363">
        <f ca="1">S0*EXP(Drift*(A363-$A$11)+Volatility*SUM($F$12:F363))</f>
        <v>20.349667194746541</v>
      </c>
    </row>
    <row r="364" spans="1:7" x14ac:dyDescent="0.25">
      <c r="A364" s="1" t="str">
        <f>MID('Filter Data'!A355,2,LEN('Filter Data'!A355)-2)</f>
        <v>11-Jan-2022</v>
      </c>
      <c r="B364">
        <f>'Filter Data'!T355</f>
        <v>14.613899999999999</v>
      </c>
      <c r="C364">
        <f t="shared" si="15"/>
        <v>5.5458842795510083E-3</v>
      </c>
      <c r="D364">
        <f>C364-SET_TRI!C365</f>
        <v>-5.7238582079763983E-4</v>
      </c>
      <c r="E364">
        <f t="shared" si="16"/>
        <v>5.5642122125105246E-3</v>
      </c>
      <c r="F364">
        <f t="shared" ca="1" si="17"/>
        <v>-0.64888296888420549</v>
      </c>
      <c r="G364">
        <f ca="1">S0*EXP(Drift*(A364-$A$11)+Volatility*SUM($F$12:F364))</f>
        <v>20.234179453049194</v>
      </c>
    </row>
    <row r="365" spans="1:7" x14ac:dyDescent="0.25">
      <c r="A365" s="1" t="str">
        <f>MID('Filter Data'!A356,2,LEN('Filter Data'!A356)-2)</f>
        <v>12-Jan-2022</v>
      </c>
      <c r="B365">
        <f>'Filter Data'!T356</f>
        <v>14.6721</v>
      </c>
      <c r="C365">
        <f t="shared" si="15"/>
        <v>3.9825098023115761E-3</v>
      </c>
      <c r="D365">
        <f>C365-SET_TRI!C366</f>
        <v>-2.624527040284326E-3</v>
      </c>
      <c r="E365">
        <f t="shared" si="16"/>
        <v>4.6584701706358193E-3</v>
      </c>
      <c r="F365">
        <f t="shared" ca="1" si="17"/>
        <v>-0.1183844096783653</v>
      </c>
      <c r="G365">
        <f ca="1">S0*EXP(Drift*(A365-$A$11)+Volatility*SUM($F$12:F365))</f>
        <v>20.225917863932299</v>
      </c>
    </row>
    <row r="366" spans="1:7" x14ac:dyDescent="0.25">
      <c r="A366" s="1" t="str">
        <f>MID('Filter Data'!A357,2,LEN('Filter Data'!A357)-2)</f>
        <v>13-Jan-2022</v>
      </c>
      <c r="B366">
        <f>'Filter Data'!T357</f>
        <v>14.678900000000001</v>
      </c>
      <c r="C366">
        <f t="shared" si="15"/>
        <v>4.634646710423279E-4</v>
      </c>
      <c r="D366">
        <f>C366-SET_TRI!C367</f>
        <v>1.87992288211301E-3</v>
      </c>
      <c r="E366">
        <f t="shared" si="16"/>
        <v>-3.0407813883360466E-4</v>
      </c>
      <c r="F366">
        <f t="shared" ca="1" si="17"/>
        <v>0.93552074329858992</v>
      </c>
      <c r="G366">
        <f ca="1">S0*EXP(Drift*(A366-$A$11)+Volatility*SUM($F$12:F366))</f>
        <v>20.430966904531996</v>
      </c>
    </row>
    <row r="367" spans="1:7" x14ac:dyDescent="0.25">
      <c r="A367" s="1" t="str">
        <f>MID('Filter Data'!A358,2,LEN('Filter Data'!A358)-2)</f>
        <v>14-Jan-2022</v>
      </c>
      <c r="B367">
        <f>'Filter Data'!T358</f>
        <v>14.519</v>
      </c>
      <c r="C367">
        <f t="shared" si="15"/>
        <v>-1.089318681917585E-2</v>
      </c>
      <c r="D367">
        <f>C367-SET_TRI!C368</f>
        <v>-7.8112173655248314E-3</v>
      </c>
      <c r="E367">
        <f t="shared" si="16"/>
        <v>-8.5550914293038311E-3</v>
      </c>
      <c r="F367">
        <f t="shared" ca="1" si="17"/>
        <v>0.33261160993831718</v>
      </c>
      <c r="G367">
        <f ca="1">S0*EXP(Drift*(A367-$A$11)+Volatility*SUM($F$12:F367))</f>
        <v>20.514553875413757</v>
      </c>
    </row>
    <row r="368" spans="1:7" x14ac:dyDescent="0.25">
      <c r="A368" s="1" t="str">
        <f>MID('Filter Data'!A359,2,LEN('Filter Data'!A359)-2)</f>
        <v>18-Jan-2022</v>
      </c>
      <c r="B368">
        <f>'Filter Data'!T359</f>
        <v>14.496600000000001</v>
      </c>
      <c r="C368">
        <f t="shared" si="15"/>
        <v>-1.5428059783731186E-3</v>
      </c>
      <c r="D368">
        <f>C368-SET_TRI!C369</f>
        <v>4.7851179690292199E-3</v>
      </c>
      <c r="E368">
        <f t="shared" si="16"/>
        <v>-3.2413522211883509E-3</v>
      </c>
      <c r="F368">
        <f t="shared" ca="1" si="17"/>
        <v>6.1071170528994689E-2</v>
      </c>
      <c r="G368">
        <f ca="1">S0*EXP(Drift*(A368-$A$11)+Volatility*SUM($F$12:F368))</f>
        <v>20.590399672344258</v>
      </c>
    </row>
    <row r="369" spans="1:7" x14ac:dyDescent="0.25">
      <c r="A369" s="1" t="str">
        <f>MID('Filter Data'!A360,2,LEN('Filter Data'!A360)-2)</f>
        <v>19-Jan-2022</v>
      </c>
      <c r="B369">
        <f>'Filter Data'!T360</f>
        <v>14.58</v>
      </c>
      <c r="C369">
        <f t="shared" si="15"/>
        <v>5.7530731343900807E-3</v>
      </c>
      <c r="D369">
        <f>C369-SET_TRI!C370</f>
        <v>4.1684088999070848E-3</v>
      </c>
      <c r="E369">
        <f t="shared" si="16"/>
        <v>4.2521584596107703E-3</v>
      </c>
      <c r="F369">
        <f t="shared" ca="1" si="17"/>
        <v>0.56677212423162082</v>
      </c>
      <c r="G369">
        <f ca="1">S0*EXP(Drift*(A369-$A$11)+Volatility*SUM($F$12:F369))</f>
        <v>20.722905908275418</v>
      </c>
    </row>
    <row r="370" spans="1:7" x14ac:dyDescent="0.25">
      <c r="A370" s="1" t="str">
        <f>MID('Filter Data'!A361,2,LEN('Filter Data'!A361)-2)</f>
        <v>20-Jan-2022</v>
      </c>
      <c r="B370">
        <f>'Filter Data'!T361</f>
        <v>14.601599999999999</v>
      </c>
      <c r="C370">
        <f t="shared" si="15"/>
        <v>1.4814814814814402E-3</v>
      </c>
      <c r="D370">
        <f>C370-SET_TRI!C371</f>
        <v>1.8663156009734267E-4</v>
      </c>
      <c r="E370">
        <f t="shared" si="16"/>
        <v>1.2565734987338587E-3</v>
      </c>
      <c r="F370">
        <f t="shared" ca="1" si="17"/>
        <v>-0.60777094178778701</v>
      </c>
      <c r="G370">
        <f ca="1">S0*EXP(Drift*(A370-$A$11)+Volatility*SUM($F$12:F370))</f>
        <v>20.613737769420762</v>
      </c>
    </row>
    <row r="371" spans="1:7" x14ac:dyDescent="0.25">
      <c r="A371" s="1" t="str">
        <f>MID('Filter Data'!A362,2,LEN('Filter Data'!A362)-2)</f>
        <v>21-Jan-2022</v>
      </c>
      <c r="B371">
        <f>'Filter Data'!T362</f>
        <v>14.3703</v>
      </c>
      <c r="C371">
        <f t="shared" si="15"/>
        <v>-1.5840729783037421E-2</v>
      </c>
      <c r="D371">
        <f>C371-SET_TRI!C372</f>
        <v>-1.2420103831089355E-2</v>
      </c>
      <c r="E371">
        <f t="shared" si="16"/>
        <v>-1.2025663314427032E-2</v>
      </c>
      <c r="F371">
        <f t="shared" ca="1" si="17"/>
        <v>-1.4436295983455585</v>
      </c>
      <c r="G371">
        <f ca="1">S0*EXP(Drift*(A371-$A$11)+Volatility*SUM($F$12:F371))</f>
        <v>20.33517106181742</v>
      </c>
    </row>
    <row r="372" spans="1:7" x14ac:dyDescent="0.25">
      <c r="A372" s="1" t="str">
        <f>MID('Filter Data'!A363,2,LEN('Filter Data'!A363)-2)</f>
        <v>24-Jan-2022</v>
      </c>
      <c r="B372">
        <f>'Filter Data'!T363</f>
        <v>13.8095</v>
      </c>
      <c r="C372">
        <f t="shared" si="15"/>
        <v>-3.9024933369519108E-2</v>
      </c>
      <c r="D372">
        <f>C372-SET_TRI!C373</f>
        <v>-3.7092316616295494E-2</v>
      </c>
      <c r="E372">
        <f t="shared" si="16"/>
        <v>-2.7303370395843449E-2</v>
      </c>
      <c r="F372">
        <f t="shared" ca="1" si="17"/>
        <v>-8.0005343562470164E-3</v>
      </c>
      <c r="G372">
        <f ca="1">S0*EXP(Drift*(A372-$A$11)+Volatility*SUM($F$12:F372))</f>
        <v>20.380609043279041</v>
      </c>
    </row>
    <row r="373" spans="1:7" x14ac:dyDescent="0.25">
      <c r="A373" s="1" t="str">
        <f>MID('Filter Data'!A364,2,LEN('Filter Data'!A364)-2)</f>
        <v>25-Jan-2022</v>
      </c>
      <c r="B373">
        <f>'Filter Data'!T364</f>
        <v>13.877700000000001</v>
      </c>
      <c r="C373">
        <f t="shared" si="15"/>
        <v>4.9386292045331785E-3</v>
      </c>
      <c r="D373">
        <f>C373-SET_TRI!C374</f>
        <v>4.6412597877427512E-3</v>
      </c>
      <c r="E373">
        <f t="shared" si="16"/>
        <v>3.2861839830356822E-3</v>
      </c>
      <c r="F373">
        <f t="shared" ca="1" si="17"/>
        <v>0.35990936056282891</v>
      </c>
      <c r="G373">
        <f ca="1">S0*EXP(Drift*(A373-$A$11)+Volatility*SUM($F$12:F373))</f>
        <v>20.469553750936903</v>
      </c>
    </row>
    <row r="374" spans="1:7" x14ac:dyDescent="0.25">
      <c r="A374" s="1" t="str">
        <f>MID('Filter Data'!A365,2,LEN('Filter Data'!A365)-2)</f>
        <v>27-Jan-2022</v>
      </c>
      <c r="B374">
        <f>'Filter Data'!T365</f>
        <v>14.1845</v>
      </c>
      <c r="C374">
        <f t="shared" si="15"/>
        <v>2.2107409729277838E-2</v>
      </c>
      <c r="D374">
        <f>C374-SET_TRI!C375</f>
        <v>1.914743896355707E-2</v>
      </c>
      <c r="E374">
        <f t="shared" si="16"/>
        <v>1.5806291283617879E-2</v>
      </c>
      <c r="F374">
        <f t="shared" ca="1" si="17"/>
        <v>-2.360066156853927</v>
      </c>
      <c r="G374">
        <f ca="1">S0*EXP(Drift*(A374-$A$11)+Volatility*SUM($F$12:F374))</f>
        <v>20.024911276893747</v>
      </c>
    </row>
    <row r="375" spans="1:7" x14ac:dyDescent="0.25">
      <c r="A375" s="1" t="str">
        <f>MID('Filter Data'!A366,2,LEN('Filter Data'!A366)-2)</f>
        <v>28-Jan-2022</v>
      </c>
      <c r="B375">
        <f>'Filter Data'!T366</f>
        <v>14.0595</v>
      </c>
      <c r="C375">
        <f t="shared" si="15"/>
        <v>-8.8124361098382044E-3</v>
      </c>
      <c r="D375">
        <f>C375-SET_TRI!C376</f>
        <v>-1.0933544088414508E-2</v>
      </c>
      <c r="E375">
        <f t="shared" si="16"/>
        <v>-5.4737549380130708E-3</v>
      </c>
      <c r="F375">
        <f t="shared" ca="1" si="17"/>
        <v>-1.4955317034267508</v>
      </c>
      <c r="G375">
        <f ca="1">S0*EXP(Drift*(A375-$A$11)+Volatility*SUM($F$12:F375))</f>
        <v>19.744094090434373</v>
      </c>
    </row>
    <row r="376" spans="1:7" x14ac:dyDescent="0.25">
      <c r="A376" s="1" t="str">
        <f>MID('Filter Data'!A367,2,LEN('Filter Data'!A367)-2)</f>
        <v>07-Feb-2022</v>
      </c>
      <c r="B376">
        <f>'Filter Data'!T367</f>
        <v>14.023199999999999</v>
      </c>
      <c r="C376">
        <f t="shared" si="15"/>
        <v>-2.5818841352822407E-3</v>
      </c>
      <c r="D376">
        <f>C376-SET_TRI!C377</f>
        <v>-1.860391897792623E-2</v>
      </c>
      <c r="E376">
        <f t="shared" si="16"/>
        <v>3.2148575593035035E-3</v>
      </c>
      <c r="F376">
        <f t="shared" ca="1" si="17"/>
        <v>-0.81524911548449452</v>
      </c>
      <c r="G376">
        <f ca="1">S0*EXP(Drift*(A376-$A$11)+Volatility*SUM($F$12:F376))</f>
        <v>19.735937868212325</v>
      </c>
    </row>
    <row r="377" spans="1:7" x14ac:dyDescent="0.25">
      <c r="A377" s="1" t="str">
        <f>MID('Filter Data'!A368,2,LEN('Filter Data'!A368)-2)</f>
        <v>08-Feb-2022</v>
      </c>
      <c r="B377">
        <f>'Filter Data'!T368</f>
        <v>14.0471</v>
      </c>
      <c r="C377">
        <f t="shared" si="15"/>
        <v>1.7043185578185537E-3</v>
      </c>
      <c r="D377">
        <f>C377-SET_TRI!C378</f>
        <v>-3.6043666407275707E-3</v>
      </c>
      <c r="E377">
        <f t="shared" si="16"/>
        <v>2.6942798811391945E-3</v>
      </c>
      <c r="F377">
        <f t="shared" ca="1" si="17"/>
        <v>0.72237384409886507</v>
      </c>
      <c r="G377">
        <f ca="1">S0*EXP(Drift*(A377-$A$11)+Volatility*SUM($F$12:F377))</f>
        <v>19.893747908617833</v>
      </c>
    </row>
    <row r="378" spans="1:7" x14ac:dyDescent="0.25">
      <c r="A378" s="1" t="str">
        <f>MID('Filter Data'!A369,2,LEN('Filter Data'!A369)-2)</f>
        <v>09-Feb-2022</v>
      </c>
      <c r="B378">
        <f>'Filter Data'!T369</f>
        <v>14.2742</v>
      </c>
      <c r="C378">
        <f t="shared" si="15"/>
        <v>1.616703803632067E-2</v>
      </c>
      <c r="D378">
        <f>C378-SET_TRI!C379</f>
        <v>-1.9222491382083554E-3</v>
      </c>
      <c r="E378">
        <f t="shared" si="16"/>
        <v>1.6617945312460265E-2</v>
      </c>
      <c r="F378">
        <f t="shared" ca="1" si="17"/>
        <v>-0.72753219216647325</v>
      </c>
      <c r="G378">
        <f ca="1">S0*EXP(Drift*(A378-$A$11)+Volatility*SUM($F$12:F378))</f>
        <v>19.765360792134963</v>
      </c>
    </row>
    <row r="379" spans="1:7" x14ac:dyDescent="0.25">
      <c r="A379" s="1" t="str">
        <f>MID('Filter Data'!A370,2,LEN('Filter Data'!A370)-2)</f>
        <v>10-Feb-2022</v>
      </c>
      <c r="B379">
        <f>'Filter Data'!T370</f>
        <v>14.262499999999999</v>
      </c>
      <c r="C379">
        <f t="shared" si="15"/>
        <v>-8.196606464811446E-4</v>
      </c>
      <c r="D379">
        <f>C379-SET_TRI!C380</f>
        <v>-1.8534350190822029E-3</v>
      </c>
      <c r="E379">
        <f t="shared" si="16"/>
        <v>-3.9080565227940213E-4</v>
      </c>
      <c r="F379">
        <f t="shared" ca="1" si="17"/>
        <v>1.241568481013285</v>
      </c>
      <c r="G379">
        <f ca="1">S0*EXP(Drift*(A379-$A$11)+Volatility*SUM($F$12:F379))</f>
        <v>20.026684431309157</v>
      </c>
    </row>
    <row r="380" spans="1:7" x14ac:dyDescent="0.25">
      <c r="A380" s="1" t="str">
        <f>MID('Filter Data'!A371,2,LEN('Filter Data'!A371)-2)</f>
        <v>11-Feb-2022</v>
      </c>
      <c r="B380">
        <f>'Filter Data'!T371</f>
        <v>14.161799999999999</v>
      </c>
      <c r="C380">
        <f t="shared" si="15"/>
        <v>-7.060473269062212E-3</v>
      </c>
      <c r="D380">
        <f>C380-SET_TRI!C381</f>
        <v>-5.5756032730647003E-3</v>
      </c>
      <c r="E380">
        <f t="shared" si="16"/>
        <v>-5.4388063229051991E-3</v>
      </c>
      <c r="F380">
        <f t="shared" ca="1" si="17"/>
        <v>-7.1938183015292215E-2</v>
      </c>
      <c r="G380">
        <f ca="1">S0*EXP(Drift*(A380-$A$11)+Volatility*SUM($F$12:F380))</f>
        <v>20.027768922508301</v>
      </c>
    </row>
    <row r="381" spans="1:7" x14ac:dyDescent="0.25">
      <c r="A381" s="1" t="str">
        <f>MID('Filter Data'!A372,2,LEN('Filter Data'!A372)-2)</f>
        <v>14-Feb-2022</v>
      </c>
      <c r="B381">
        <f>'Filter Data'!T372</f>
        <v>13.868499999999999</v>
      </c>
      <c r="C381">
        <f t="shared" si="15"/>
        <v>-2.0710644127159002E-2</v>
      </c>
      <c r="D381">
        <f>C381-SET_TRI!C382</f>
        <v>-1.4573256260695396E-2</v>
      </c>
      <c r="E381">
        <f t="shared" si="16"/>
        <v>-1.6205575010315911E-2</v>
      </c>
      <c r="F381">
        <f t="shared" ca="1" si="17"/>
        <v>1.0986575308175364</v>
      </c>
      <c r="G381">
        <f ca="1">S0*EXP(Drift*(A381-$A$11)+Volatility*SUM($F$12:F381))</f>
        <v>20.294954890183305</v>
      </c>
    </row>
    <row r="382" spans="1:7" x14ac:dyDescent="0.25">
      <c r="A382" s="1" t="str">
        <f>MID('Filter Data'!A373,2,LEN('Filter Data'!A373)-2)</f>
        <v>15-Feb-2022</v>
      </c>
      <c r="B382">
        <f>'Filter Data'!T373</f>
        <v>14.0723</v>
      </c>
      <c r="C382">
        <f t="shared" si="15"/>
        <v>1.4695172513249529E-2</v>
      </c>
      <c r="D382">
        <f>C382-SET_TRI!C383</f>
        <v>6.2597975870877422E-3</v>
      </c>
      <c r="E382">
        <f t="shared" si="16"/>
        <v>1.2524048097257144E-2</v>
      </c>
      <c r="F382">
        <f t="shared" ca="1" si="17"/>
        <v>0.1045938460040171</v>
      </c>
      <c r="G382">
        <f ca="1">S0*EXP(Drift*(A382-$A$11)+Volatility*SUM($F$12:F382))</f>
        <v>20.331765493902825</v>
      </c>
    </row>
    <row r="383" spans="1:7" x14ac:dyDescent="0.25">
      <c r="A383" s="1" t="str">
        <f>MID('Filter Data'!A374,2,LEN('Filter Data'!A374)-2)</f>
        <v>17-Feb-2022</v>
      </c>
      <c r="B383">
        <f>'Filter Data'!T374</f>
        <v>14.008800000000001</v>
      </c>
      <c r="C383">
        <f t="shared" si="15"/>
        <v>-4.5124109065326524E-3</v>
      </c>
      <c r="D383">
        <f>C383-SET_TRI!C384</f>
        <v>-1.0570015690738847E-2</v>
      </c>
      <c r="E383">
        <f t="shared" si="16"/>
        <v>-1.2902266225520518E-3</v>
      </c>
      <c r="F383">
        <f t="shared" ca="1" si="17"/>
        <v>0.28516474179228424</v>
      </c>
      <c r="G383">
        <f ca="1">S0*EXP(Drift*(A383-$A$11)+Volatility*SUM($F$12:F383))</f>
        <v>20.421032125949047</v>
      </c>
    </row>
    <row r="384" spans="1:7" x14ac:dyDescent="0.25">
      <c r="A384" s="1" t="str">
        <f>MID('Filter Data'!A375,2,LEN('Filter Data'!A375)-2)</f>
        <v>18-Feb-2022</v>
      </c>
      <c r="B384">
        <f>'Filter Data'!T375</f>
        <v>13.943199999999999</v>
      </c>
      <c r="C384">
        <f t="shared" si="15"/>
        <v>-4.6827708297642661E-3</v>
      </c>
      <c r="D384">
        <f>C384-SET_TRI!C385</f>
        <v>-5.6400388001029405E-3</v>
      </c>
      <c r="E384">
        <f t="shared" si="16"/>
        <v>-3.0404547722460151E-3</v>
      </c>
      <c r="F384">
        <f t="shared" ca="1" si="17"/>
        <v>1.1231408455157295</v>
      </c>
      <c r="G384">
        <f ca="1">S0*EXP(Drift*(A384-$A$11)+Volatility*SUM($F$12:F384))</f>
        <v>20.666636868698255</v>
      </c>
    </row>
    <row r="385" spans="1:7" x14ac:dyDescent="0.25">
      <c r="A385" s="1" t="str">
        <f>MID('Filter Data'!A376,2,LEN('Filter Data'!A376)-2)</f>
        <v>22-Feb-2022</v>
      </c>
      <c r="B385">
        <f>'Filter Data'!T376</f>
        <v>13.750999999999999</v>
      </c>
      <c r="C385">
        <f t="shared" si="15"/>
        <v>-1.3784497102530244E-2</v>
      </c>
      <c r="D385">
        <f>C385-SET_TRI!C386</f>
        <v>4.6559645693723811E-3</v>
      </c>
      <c r="E385">
        <f t="shared" si="16"/>
        <v>-1.5441654641709766E-2</v>
      </c>
      <c r="F385">
        <f t="shared" ca="1" si="17"/>
        <v>-2.0537011769088078</v>
      </c>
      <c r="G385">
        <f ca="1">S0*EXP(Drift*(A385-$A$11)+Volatility*SUM($F$12:F385))</f>
        <v>20.310766805594962</v>
      </c>
    </row>
    <row r="386" spans="1:7" x14ac:dyDescent="0.25">
      <c r="A386" s="1" t="str">
        <f>MID('Filter Data'!A377,2,LEN('Filter Data'!A377)-2)</f>
        <v>23-Feb-2022</v>
      </c>
      <c r="B386">
        <f>'Filter Data'!T377</f>
        <v>13.7394</v>
      </c>
      <c r="C386">
        <f t="shared" si="15"/>
        <v>-8.4357501272631886E-4</v>
      </c>
      <c r="D386">
        <f>C386-SET_TRI!C387</f>
        <v>-6.3077795110091138E-3</v>
      </c>
      <c r="E386">
        <f t="shared" si="16"/>
        <v>1.0127262938262271E-3</v>
      </c>
      <c r="F386">
        <f t="shared" ca="1" si="17"/>
        <v>1.2835715638652645</v>
      </c>
      <c r="G386">
        <f ca="1">S0*EXP(Drift*(A386-$A$11)+Volatility*SUM($F$12:F386))</f>
        <v>20.587911252979204</v>
      </c>
    </row>
    <row r="387" spans="1:7" x14ac:dyDescent="0.25">
      <c r="A387" s="1" t="str">
        <f>MID('Filter Data'!A378,2,LEN('Filter Data'!A378)-2)</f>
        <v>24-Feb-2022</v>
      </c>
      <c r="B387">
        <f>'Filter Data'!T378</f>
        <v>13.266500000000001</v>
      </c>
      <c r="C387">
        <f t="shared" si="15"/>
        <v>-3.4419261394238412E-2</v>
      </c>
      <c r="D387">
        <f>C387-SET_TRI!C388</f>
        <v>-1.8190712093103242E-2</v>
      </c>
      <c r="E387">
        <f t="shared" si="16"/>
        <v>-2.875493663441098E-2</v>
      </c>
      <c r="F387">
        <f t="shared" ca="1" si="17"/>
        <v>0.62526908749903887</v>
      </c>
      <c r="G387">
        <f ca="1">S0*EXP(Drift*(A387-$A$11)+Volatility*SUM($F$12:F387))</f>
        <v>20.732475448028755</v>
      </c>
    </row>
    <row r="388" spans="1:7" x14ac:dyDescent="0.25">
      <c r="A388" s="1" t="str">
        <f>MID('Filter Data'!A379,2,LEN('Filter Data'!A379)-2)</f>
        <v>25-Feb-2022</v>
      </c>
      <c r="B388">
        <f>'Filter Data'!T379</f>
        <v>13.726699999999999</v>
      </c>
      <c r="C388">
        <f t="shared" si="15"/>
        <v>3.4688878000979806E-2</v>
      </c>
      <c r="D388">
        <f>C388-SET_TRI!C389</f>
        <v>2.6969913525003025E-2</v>
      </c>
      <c r="E388">
        <f t="shared" si="16"/>
        <v>2.588095693005554E-2</v>
      </c>
      <c r="F388">
        <f t="shared" ca="1" si="17"/>
        <v>0.12401496335282287</v>
      </c>
      <c r="G388">
        <f ca="1">S0*EXP(Drift*(A388-$A$11)+Volatility*SUM($F$12:F388))</f>
        <v>20.774097032143402</v>
      </c>
    </row>
    <row r="389" spans="1:7" x14ac:dyDescent="0.25">
      <c r="A389" s="1" t="str">
        <f>MID('Filter Data'!A380,2,LEN('Filter Data'!A380)-2)</f>
        <v>02-Mar-2022</v>
      </c>
      <c r="B389">
        <f>'Filter Data'!T380</f>
        <v>13.414099999999999</v>
      </c>
      <c r="C389">
        <f t="shared" si="15"/>
        <v>-2.2773135567907783E-2</v>
      </c>
      <c r="D389">
        <f>C389-SET_TRI!C390</f>
        <v>-3.4316026738079479E-2</v>
      </c>
      <c r="E389">
        <f t="shared" si="16"/>
        <v>-1.1941266859203973E-2</v>
      </c>
      <c r="F389">
        <f t="shared" ca="1" si="17"/>
        <v>-1.6702849085242037</v>
      </c>
      <c r="G389">
        <f ca="1">S0*EXP(Drift*(A389-$A$11)+Volatility*SUM($F$12:F389))</f>
        <v>20.510278100342827</v>
      </c>
    </row>
    <row r="390" spans="1:7" x14ac:dyDescent="0.25">
      <c r="A390" s="1" t="str">
        <f>MID('Filter Data'!A381,2,LEN('Filter Data'!A381)-2)</f>
        <v>04-Mar-2022</v>
      </c>
      <c r="B390">
        <f>'Filter Data'!T381</f>
        <v>12.6861</v>
      </c>
      <c r="C390">
        <f t="shared" si="15"/>
        <v>-5.4271251891666213E-2</v>
      </c>
      <c r="D390">
        <f>C390-SET_TRI!C391</f>
        <v>-4.3761085281154785E-2</v>
      </c>
      <c r="E390">
        <f t="shared" si="16"/>
        <v>-4.0412604717200325E-2</v>
      </c>
      <c r="F390">
        <f t="shared" ca="1" si="17"/>
        <v>0.89378468732826566</v>
      </c>
      <c r="G390">
        <f ca="1">S0*EXP(Drift*(A390-$A$11)+Volatility*SUM($F$12:F390))</f>
        <v>20.725564527576772</v>
      </c>
    </row>
    <row r="391" spans="1:7" x14ac:dyDescent="0.25">
      <c r="A391" s="1" t="str">
        <f>MID('Filter Data'!A382,2,LEN('Filter Data'!A382)-2)</f>
        <v>07-Mar-2022</v>
      </c>
      <c r="B391">
        <f>'Filter Data'!T382</f>
        <v>12.5822</v>
      </c>
      <c r="C391">
        <f t="shared" si="15"/>
        <v>-8.1900662930293345E-3</v>
      </c>
      <c r="D391">
        <f>C391-SET_TRI!C392</f>
        <v>1.7652336941431819E-2</v>
      </c>
      <c r="E391">
        <f t="shared" si="16"/>
        <v>-1.4012061969460525E-2</v>
      </c>
      <c r="F391">
        <f t="shared" ca="1" si="17"/>
        <v>-1.0714281225734352</v>
      </c>
      <c r="G391">
        <f ca="1">S0*EXP(Drift*(A391-$A$11)+Volatility*SUM($F$12:F391))</f>
        <v>20.553059242505167</v>
      </c>
    </row>
    <row r="392" spans="1:7" x14ac:dyDescent="0.25">
      <c r="A392" s="1" t="str">
        <f>MID('Filter Data'!A383,2,LEN('Filter Data'!A383)-2)</f>
        <v>08-Mar-2022</v>
      </c>
      <c r="B392">
        <f>'Filter Data'!T383</f>
        <v>12.552300000000001</v>
      </c>
      <c r="C392">
        <f t="shared" si="15"/>
        <v>-2.3763729713404329E-3</v>
      </c>
      <c r="D392">
        <f>C392-SET_TRI!C393</f>
        <v>-1.8569679404756918E-3</v>
      </c>
      <c r="E392">
        <f t="shared" si="16"/>
        <v>-1.946385811536299E-3</v>
      </c>
      <c r="F392">
        <f t="shared" ca="1" si="17"/>
        <v>-0.19196913619955933</v>
      </c>
      <c r="G392">
        <f ca="1">S0*EXP(Drift*(A392-$A$11)+Volatility*SUM($F$12:F392))</f>
        <v>20.529618030757778</v>
      </c>
    </row>
    <row r="393" spans="1:7" x14ac:dyDescent="0.25">
      <c r="A393" s="1" t="str">
        <f>MID('Filter Data'!A384,2,LEN('Filter Data'!A384)-2)</f>
        <v>09-Mar-2022</v>
      </c>
      <c r="B393">
        <f>'Filter Data'!T384</f>
        <v>13.1225</v>
      </c>
      <c r="C393">
        <f t="shared" si="15"/>
        <v>4.5425937875927101E-2</v>
      </c>
      <c r="D393">
        <f>C393-SET_TRI!C394</f>
        <v>3.2767088273198589E-2</v>
      </c>
      <c r="E393">
        <f t="shared" si="16"/>
        <v>3.4760244975418728E-2</v>
      </c>
      <c r="F393">
        <f t="shared" ca="1" si="17"/>
        <v>0.85803317793785217</v>
      </c>
      <c r="G393">
        <f ca="1">S0*EXP(Drift*(A393-$A$11)+Volatility*SUM($F$12:F393))</f>
        <v>20.721749712489821</v>
      </c>
    </row>
    <row r="394" spans="1:7" x14ac:dyDescent="0.25">
      <c r="A394" s="1" t="str">
        <f>MID('Filter Data'!A385,2,LEN('Filter Data'!A385)-2)</f>
        <v>10-Mar-2022</v>
      </c>
      <c r="B394">
        <f>'Filter Data'!T385</f>
        <v>12.909599999999999</v>
      </c>
      <c r="C394">
        <f t="shared" si="15"/>
        <v>-1.622404267479529E-2</v>
      </c>
      <c r="D394">
        <f>C394-SET_TRI!C395</f>
        <v>-1.9696972255812635E-2</v>
      </c>
      <c r="E394">
        <f t="shared" si="16"/>
        <v>-1.0077019390280936E-2</v>
      </c>
      <c r="F394">
        <f t="shared" ca="1" si="17"/>
        <v>-0.42692505257751057</v>
      </c>
      <c r="G394">
        <f ca="1">S0*EXP(Drift*(A394-$A$11)+Volatility*SUM($F$12:F394))</f>
        <v>20.649743282906808</v>
      </c>
    </row>
    <row r="395" spans="1:7" x14ac:dyDescent="0.25">
      <c r="A395" s="1" t="str">
        <f>MID('Filter Data'!A386,2,LEN('Filter Data'!A386)-2)</f>
        <v>11-Mar-2022</v>
      </c>
      <c r="B395">
        <f>'Filter Data'!T386</f>
        <v>12.9969</v>
      </c>
      <c r="C395">
        <f t="shared" si="15"/>
        <v>6.7624093697713971E-3</v>
      </c>
      <c r="D395">
        <f>C395-SET_TRI!C396</f>
        <v>-7.2205037056367969E-4</v>
      </c>
      <c r="E395">
        <f t="shared" si="16"/>
        <v>6.8286990421159962E-3</v>
      </c>
      <c r="F395">
        <f t="shared" ca="1" si="17"/>
        <v>1.4834502285514111</v>
      </c>
      <c r="G395">
        <f ca="1">S0*EXP(Drift*(A395-$A$11)+Volatility*SUM($F$12:F395))</f>
        <v>20.973218462590509</v>
      </c>
    </row>
    <row r="396" spans="1:7" x14ac:dyDescent="0.25">
      <c r="A396" s="1" t="str">
        <f>MID('Filter Data'!A387,2,LEN('Filter Data'!A387)-2)</f>
        <v>14-Mar-2022</v>
      </c>
      <c r="B396">
        <f>'Filter Data'!T387</f>
        <v>13.184100000000001</v>
      </c>
      <c r="C396">
        <f t="shared" si="15"/>
        <v>1.4403434665189445E-2</v>
      </c>
      <c r="D396">
        <f>C396-SET_TRI!C397</f>
        <v>1.1224435824329455E-2</v>
      </c>
      <c r="E396">
        <f t="shared" si="16"/>
        <v>1.0641334392536093E-2</v>
      </c>
      <c r="F396">
        <f t="shared" ca="1" si="17"/>
        <v>1.7403616030054962</v>
      </c>
      <c r="G396">
        <f ca="1">S0*EXP(Drift*(A396-$A$11)+Volatility*SUM($F$12:F396))</f>
        <v>21.38926729863018</v>
      </c>
    </row>
    <row r="397" spans="1:7" x14ac:dyDescent="0.25">
      <c r="A397" s="1" t="str">
        <f>MID('Filter Data'!A388,2,LEN('Filter Data'!A388)-2)</f>
        <v>15-Mar-2022</v>
      </c>
      <c r="B397">
        <f>'Filter Data'!T388</f>
        <v>13.219200000000001</v>
      </c>
      <c r="C397">
        <f t="shared" ref="C397:C447" si="18">(B397-B396)/B396</f>
        <v>2.6622977677657109E-3</v>
      </c>
      <c r="D397">
        <f>C397-SET_TRI!C398</f>
        <v>1.2218810898286567E-2</v>
      </c>
      <c r="E397">
        <f t="shared" ref="E397:E447" si="19">C397-($B$4+$B$5*D397)</f>
        <v>-1.4184615208183127E-3</v>
      </c>
      <c r="F397">
        <f t="shared" ref="F397:F447" ca="1" si="20">SQRT(A397-A396)*_xlfn.NORM.INV(RAND(),0,1)</f>
        <v>-1.8416011794806073</v>
      </c>
      <c r="G397">
        <f ca="1">S0*EXP(Drift*(A397-$A$11)+Volatility*SUM($F$12:F397))</f>
        <v>21.016761789357812</v>
      </c>
    </row>
    <row r="398" spans="1:7" x14ac:dyDescent="0.25">
      <c r="A398" s="1" t="str">
        <f>MID('Filter Data'!A389,2,LEN('Filter Data'!A389)-2)</f>
        <v>16-Mar-2022</v>
      </c>
      <c r="B398">
        <f>'Filter Data'!T389</f>
        <v>13.534700000000001</v>
      </c>
      <c r="C398">
        <f t="shared" si="18"/>
        <v>2.3866799806342296E-2</v>
      </c>
      <c r="D398">
        <f>C398-SET_TRI!C399</f>
        <v>1.0628418156972063E-2</v>
      </c>
      <c r="E398">
        <f t="shared" si="19"/>
        <v>2.0295700302243598E-2</v>
      </c>
      <c r="F398">
        <f t="shared" ca="1" si="20"/>
        <v>0.6386910750263417</v>
      </c>
      <c r="G398">
        <f ca="1">S0*EXP(Drift*(A398-$A$11)+Volatility*SUM($F$12:F398))</f>
        <v>21.167166350874805</v>
      </c>
    </row>
    <row r="399" spans="1:7" x14ac:dyDescent="0.25">
      <c r="A399" s="1" t="str">
        <f>MID('Filter Data'!A390,2,LEN('Filter Data'!A390)-2)</f>
        <v>17-Mar-2022</v>
      </c>
      <c r="B399">
        <f>'Filter Data'!T390</f>
        <v>13.6762</v>
      </c>
      <c r="C399">
        <f t="shared" si="18"/>
        <v>1.0454609263596447E-2</v>
      </c>
      <c r="D399">
        <f>C399-SET_TRI!C400</f>
        <v>3.1555896464089683E-3</v>
      </c>
      <c r="E399">
        <f t="shared" si="19"/>
        <v>9.2782642558251679E-3</v>
      </c>
      <c r="F399">
        <f t="shared" ca="1" si="20"/>
        <v>1.2727623360890887</v>
      </c>
      <c r="G399">
        <f ca="1">S0*EXP(Drift*(A399-$A$11)+Volatility*SUM($F$12:F399))</f>
        <v>21.453687070864174</v>
      </c>
    </row>
    <row r="400" spans="1:7" x14ac:dyDescent="0.25">
      <c r="A400" s="1" t="str">
        <f>MID('Filter Data'!A391,2,LEN('Filter Data'!A391)-2)</f>
        <v>21-Mar-2022</v>
      </c>
      <c r="B400">
        <f>'Filter Data'!T391</f>
        <v>13.771000000000001</v>
      </c>
      <c r="C400">
        <f t="shared" si="18"/>
        <v>6.931750047527903E-3</v>
      </c>
      <c r="D400">
        <f>C400-SET_TRI!C401</f>
        <v>1.4973648537365512E-2</v>
      </c>
      <c r="E400">
        <f t="shared" si="19"/>
        <v>1.9681711126063508E-3</v>
      </c>
      <c r="F400">
        <f t="shared" ca="1" si="20"/>
        <v>1.6062248797780292</v>
      </c>
      <c r="G400">
        <f ca="1">S0*EXP(Drift*(A400-$A$11)+Volatility*SUM($F$12:F400))</f>
        <v>21.866903253711719</v>
      </c>
    </row>
    <row r="401" spans="1:7" x14ac:dyDescent="0.25">
      <c r="A401" s="1" t="str">
        <f>MID('Filter Data'!A392,2,LEN('Filter Data'!A392)-2)</f>
        <v>22-Mar-2022</v>
      </c>
      <c r="B401">
        <f>'Filter Data'!T392</f>
        <v>13.8864</v>
      </c>
      <c r="C401">
        <f t="shared" si="18"/>
        <v>8.3799288359595724E-3</v>
      </c>
      <c r="D401">
        <f>C401-SET_TRI!C402</f>
        <v>6.7401951996713316E-3</v>
      </c>
      <c r="E401">
        <f t="shared" si="19"/>
        <v>6.0548554378470534E-3</v>
      </c>
      <c r="F401">
        <f t="shared" ca="1" si="20"/>
        <v>0.84283496395645541</v>
      </c>
      <c r="G401">
        <f ca="1">S0*EXP(Drift*(A401-$A$11)+Volatility*SUM($F$12:F401))</f>
        <v>22.068209966946878</v>
      </c>
    </row>
    <row r="402" spans="1:7" x14ac:dyDescent="0.25">
      <c r="A402" s="1" t="str">
        <f>MID('Filter Data'!A393,2,LEN('Filter Data'!A393)-2)</f>
        <v>23-Mar-2022</v>
      </c>
      <c r="B402">
        <f>'Filter Data'!T393</f>
        <v>13.801</v>
      </c>
      <c r="C402">
        <f t="shared" si="18"/>
        <v>-6.1499020624495851E-3</v>
      </c>
      <c r="D402">
        <f>C402-SET_TRI!C403</f>
        <v>-2.2720284171339686E-3</v>
      </c>
      <c r="E402">
        <f t="shared" si="19"/>
        <v>-5.5869039629028623E-3</v>
      </c>
      <c r="F402">
        <f t="shared" ca="1" si="20"/>
        <v>-1.1417497786927999</v>
      </c>
      <c r="G402">
        <f ca="1">S0*EXP(Drift*(A402-$A$11)+Volatility*SUM($F$12:F402))</f>
        <v>21.835532719853418</v>
      </c>
    </row>
    <row r="403" spans="1:7" x14ac:dyDescent="0.25">
      <c r="A403" s="1" t="str">
        <f>MID('Filter Data'!A394,2,LEN('Filter Data'!A394)-2)</f>
        <v>24-Mar-2022</v>
      </c>
      <c r="B403">
        <f>'Filter Data'!T394</f>
        <v>13.761699999999999</v>
      </c>
      <c r="C403">
        <f t="shared" si="18"/>
        <v>-2.847619737700223E-3</v>
      </c>
      <c r="D403">
        <f>C403-SET_TRI!C404</f>
        <v>-6.5522511483856235E-3</v>
      </c>
      <c r="E403">
        <f t="shared" si="19"/>
        <v>-9.1297466185009837E-4</v>
      </c>
      <c r="F403">
        <f t="shared" ca="1" si="20"/>
        <v>-9.4356029524234969E-2</v>
      </c>
      <c r="G403">
        <f ca="1">S0*EXP(Drift*(A403-$A$11)+Volatility*SUM($F$12:F403))</f>
        <v>21.831840722085094</v>
      </c>
    </row>
    <row r="404" spans="1:7" x14ac:dyDescent="0.25">
      <c r="A404" s="1" t="str">
        <f>MID('Filter Data'!A395,2,LEN('Filter Data'!A395)-2)</f>
        <v>25-Mar-2022</v>
      </c>
      <c r="B404">
        <f>'Filter Data'!T395</f>
        <v>13.780200000000001</v>
      </c>
      <c r="C404">
        <f t="shared" si="18"/>
        <v>1.3443106592936406E-3</v>
      </c>
      <c r="D404">
        <f>C404-SET_TRI!C405</f>
        <v>4.8371473436991368E-3</v>
      </c>
      <c r="E404">
        <f t="shared" si="19"/>
        <v>-3.7090899958563853E-4</v>
      </c>
      <c r="F404">
        <f t="shared" ca="1" si="20"/>
        <v>0.17669668311198522</v>
      </c>
      <c r="G404">
        <f ca="1">S0*EXP(Drift*(A404-$A$11)+Volatility*SUM($F$12:F404))</f>
        <v>21.887148960213054</v>
      </c>
    </row>
    <row r="405" spans="1:7" x14ac:dyDescent="0.25">
      <c r="A405" s="1" t="str">
        <f>MID('Filter Data'!A396,2,LEN('Filter Data'!A396)-2)</f>
        <v>28-Mar-2022</v>
      </c>
      <c r="B405">
        <f>'Filter Data'!T396</f>
        <v>13.81</v>
      </c>
      <c r="C405">
        <f t="shared" si="18"/>
        <v>2.1625230403041918E-3</v>
      </c>
      <c r="D405">
        <f>C405-SET_TRI!C406</f>
        <v>-1.4266705716003743E-3</v>
      </c>
      <c r="E405">
        <f t="shared" si="19"/>
        <v>2.4546164216795235E-3</v>
      </c>
      <c r="F405">
        <f t="shared" ca="1" si="20"/>
        <v>2.6751243511175997</v>
      </c>
      <c r="G405">
        <f ca="1">S0*EXP(Drift*(A405-$A$11)+Volatility*SUM($F$12:F405))</f>
        <v>22.530082420320522</v>
      </c>
    </row>
    <row r="406" spans="1:7" x14ac:dyDescent="0.25">
      <c r="A406" s="1" t="str">
        <f>MID('Filter Data'!A397,2,LEN('Filter Data'!A397)-2)</f>
        <v>29-Mar-2022</v>
      </c>
      <c r="B406">
        <f>'Filter Data'!T397</f>
        <v>13.9964</v>
      </c>
      <c r="C406">
        <f t="shared" si="18"/>
        <v>1.3497465604634251E-2</v>
      </c>
      <c r="D406">
        <f>C406-SET_TRI!C407</f>
        <v>9.1839309730181989E-3</v>
      </c>
      <c r="E406">
        <f t="shared" si="19"/>
        <v>1.0389268758313818E-2</v>
      </c>
      <c r="F406">
        <f t="shared" ca="1" si="20"/>
        <v>-0.70451624421828296</v>
      </c>
      <c r="G406">
        <f ca="1">S0*EXP(Drift*(A406-$A$11)+Volatility*SUM($F$12:F406))</f>
        <v>22.389812579429726</v>
      </c>
    </row>
    <row r="407" spans="1:7" x14ac:dyDescent="0.25">
      <c r="A407" s="1" t="str">
        <f>MID('Filter Data'!A398,2,LEN('Filter Data'!A398)-2)</f>
        <v>30-Mar-2022</v>
      </c>
      <c r="B407">
        <f>'Filter Data'!T398</f>
        <v>13.990399999999999</v>
      </c>
      <c r="C407">
        <f t="shared" si="18"/>
        <v>-4.2868166099855877E-4</v>
      </c>
      <c r="D407">
        <f>C407-SET_TRI!C408</f>
        <v>-6.361463695745668E-3</v>
      </c>
      <c r="E407">
        <f t="shared" si="19"/>
        <v>1.44482336468093E-3</v>
      </c>
      <c r="F407">
        <f t="shared" ca="1" si="20"/>
        <v>1.5335512997552307</v>
      </c>
      <c r="G407">
        <f ca="1">S0*EXP(Drift*(A407-$A$11)+Volatility*SUM($F$12:F407))</f>
        <v>22.751894448655555</v>
      </c>
    </row>
    <row r="408" spans="1:7" x14ac:dyDescent="0.25">
      <c r="A408" s="1" t="str">
        <f>MID('Filter Data'!A399,2,LEN('Filter Data'!A399)-2)</f>
        <v>31-Mar-2022</v>
      </c>
      <c r="B408">
        <f>'Filter Data'!T399</f>
        <v>13.8797</v>
      </c>
      <c r="C408">
        <f t="shared" si="18"/>
        <v>-7.9125686184812142E-3</v>
      </c>
      <c r="D408">
        <f>C408-SET_TRI!C409</f>
        <v>-4.8260324775375885E-3</v>
      </c>
      <c r="E408">
        <f t="shared" si="19"/>
        <v>-6.5311103202768377E-3</v>
      </c>
      <c r="F408">
        <f t="shared" ca="1" si="20"/>
        <v>-1.2310370926070258</v>
      </c>
      <c r="G408">
        <f ca="1">S0*EXP(Drift*(A408-$A$11)+Volatility*SUM($F$12:F408))</f>
        <v>22.492000765294936</v>
      </c>
    </row>
    <row r="409" spans="1:7" x14ac:dyDescent="0.25">
      <c r="A409" s="1" t="str">
        <f>MID('Filter Data'!A400,2,LEN('Filter Data'!A400)-2)</f>
        <v>01-Apr-2022</v>
      </c>
      <c r="B409">
        <f>'Filter Data'!T400</f>
        <v>13.9491</v>
      </c>
      <c r="C409">
        <f t="shared" si="18"/>
        <v>5.000108071500098E-3</v>
      </c>
      <c r="D409">
        <f>C409-SET_TRI!C410</f>
        <v>1.0926390560650557E-3</v>
      </c>
      <c r="E409">
        <f t="shared" si="19"/>
        <v>4.4848594872509391E-3</v>
      </c>
      <c r="F409">
        <f t="shared" ca="1" si="20"/>
        <v>-0.24802912089347429</v>
      </c>
      <c r="G409">
        <f ca="1">S0*EXP(Drift*(A409-$A$11)+Volatility*SUM($F$12:F409))</f>
        <v>22.453809334911476</v>
      </c>
    </row>
    <row r="410" spans="1:7" x14ac:dyDescent="0.25">
      <c r="A410" s="1" t="str">
        <f>MID('Filter Data'!A401,2,LEN('Filter Data'!A401)-2)</f>
        <v>07-Apr-2022</v>
      </c>
      <c r="B410">
        <f>'Filter Data'!T401</f>
        <v>13.7981</v>
      </c>
      <c r="C410">
        <f t="shared" si="18"/>
        <v>-1.0825071151543813E-2</v>
      </c>
      <c r="D410">
        <f>C410-SET_TRI!C411</f>
        <v>4.9370752057264749E-3</v>
      </c>
      <c r="E410">
        <f t="shared" si="19"/>
        <v>-1.2572313851840419E-2</v>
      </c>
      <c r="F410">
        <f t="shared" ca="1" si="20"/>
        <v>-7.5670637427998626</v>
      </c>
      <c r="G410">
        <f ca="1">S0*EXP(Drift*(A410-$A$11)+Volatility*SUM($F$12:F410))</f>
        <v>20.920451917655235</v>
      </c>
    </row>
    <row r="411" spans="1:7" x14ac:dyDescent="0.25">
      <c r="A411" s="1" t="str">
        <f>MID('Filter Data'!A402,2,LEN('Filter Data'!A402)-2)</f>
        <v>08-Apr-2022</v>
      </c>
      <c r="B411">
        <f>'Filter Data'!T402</f>
        <v>13.9627</v>
      </c>
      <c r="C411">
        <f t="shared" si="18"/>
        <v>1.192917865503222E-2</v>
      </c>
      <c r="D411">
        <f>C411-SET_TRI!C412</f>
        <v>1.1848785186427291E-2</v>
      </c>
      <c r="E411">
        <f t="shared" si="19"/>
        <v>7.9669983939180747E-3</v>
      </c>
      <c r="F411">
        <f t="shared" ca="1" si="20"/>
        <v>-2.2489905464295012</v>
      </c>
      <c r="G411">
        <f ca="1">S0*EXP(Drift*(A411-$A$11)+Volatility*SUM($F$12:F411))</f>
        <v>20.472884471227125</v>
      </c>
    </row>
    <row r="412" spans="1:7" x14ac:dyDescent="0.25">
      <c r="A412" s="1" t="str">
        <f>MID('Filter Data'!A403,2,LEN('Filter Data'!A403)-2)</f>
        <v>12-Apr-2022</v>
      </c>
      <c r="B412">
        <f>'Filter Data'!T403</f>
        <v>13.866199999999999</v>
      </c>
      <c r="C412">
        <f t="shared" si="18"/>
        <v>-6.911270742764701E-3</v>
      </c>
      <c r="D412">
        <f>C412-SET_TRI!C413</f>
        <v>2.8107720441762525E-3</v>
      </c>
      <c r="E412">
        <f t="shared" si="19"/>
        <v>-7.977114953924308E-3</v>
      </c>
      <c r="F412">
        <f t="shared" ca="1" si="20"/>
        <v>-2.8635766984537007E-2</v>
      </c>
      <c r="G412">
        <f ca="1">S0*EXP(Drift*(A412-$A$11)+Volatility*SUM($F$12:F412))</f>
        <v>20.530227479638821</v>
      </c>
    </row>
    <row r="413" spans="1:7" x14ac:dyDescent="0.25">
      <c r="A413" s="1" t="str">
        <f>MID('Filter Data'!A404,2,LEN('Filter Data'!A404)-2)</f>
        <v>19-Apr-2022</v>
      </c>
      <c r="B413">
        <f>'Filter Data'!T404</f>
        <v>13.846</v>
      </c>
      <c r="C413">
        <f t="shared" si="18"/>
        <v>-1.4567797954738219E-3</v>
      </c>
      <c r="D413">
        <f>C413-SET_TRI!C414</f>
        <v>2.5981648984050036E-3</v>
      </c>
      <c r="E413">
        <f t="shared" si="19"/>
        <v>-2.454491582937722E-3</v>
      </c>
      <c r="F413">
        <f t="shared" ca="1" si="20"/>
        <v>-1.8194162463062336</v>
      </c>
      <c r="G413">
        <f ca="1">S0*EXP(Drift*(A413-$A$11)+Volatility*SUM($F$12:F413))</f>
        <v>20.27064007027419</v>
      </c>
    </row>
    <row r="414" spans="1:7" x14ac:dyDescent="0.25">
      <c r="A414" s="1" t="str">
        <f>MID('Filter Data'!A405,2,LEN('Filter Data'!A405)-2)</f>
        <v>20-Apr-2022</v>
      </c>
      <c r="B414">
        <f>'Filter Data'!T405</f>
        <v>13.9598</v>
      </c>
      <c r="C414">
        <f t="shared" si="18"/>
        <v>8.2189802108911924E-3</v>
      </c>
      <c r="D414">
        <f>C414-SET_TRI!C415</f>
        <v>5.1479238257138051E-3</v>
      </c>
      <c r="E414">
        <f t="shared" si="19"/>
        <v>6.4041686268653045E-3</v>
      </c>
      <c r="F414">
        <f t="shared" ca="1" si="20"/>
        <v>-0.9678393708328572</v>
      </c>
      <c r="G414">
        <f ca="1">S0*EXP(Drift*(A414-$A$11)+Volatility*SUM($F$12:F414))</f>
        <v>20.091681855533789</v>
      </c>
    </row>
    <row r="415" spans="1:7" x14ac:dyDescent="0.25">
      <c r="A415" s="1" t="str">
        <f>MID('Filter Data'!A406,2,LEN('Filter Data'!A406)-2)</f>
        <v>21-Apr-2022</v>
      </c>
      <c r="B415">
        <f>'Filter Data'!T406</f>
        <v>14.011799999999999</v>
      </c>
      <c r="C415">
        <f t="shared" si="18"/>
        <v>3.724981733262626E-3</v>
      </c>
      <c r="D415">
        <f>C415-SET_TRI!C416</f>
        <v>-1.4425869846637763E-3</v>
      </c>
      <c r="E415">
        <f t="shared" si="19"/>
        <v>4.0221757136541273E-3</v>
      </c>
      <c r="F415">
        <f t="shared" ca="1" si="20"/>
        <v>0.34408473423719771</v>
      </c>
      <c r="G415">
        <f ca="1">S0*EXP(Drift*(A415-$A$11)+Volatility*SUM($F$12:F415))</f>
        <v>20.176185838244201</v>
      </c>
    </row>
    <row r="416" spans="1:7" x14ac:dyDescent="0.25">
      <c r="A416" s="1" t="str">
        <f>MID('Filter Data'!A407,2,LEN('Filter Data'!A407)-2)</f>
        <v>22-Apr-2022</v>
      </c>
      <c r="B416">
        <f>'Filter Data'!T407</f>
        <v>13.767300000000001</v>
      </c>
      <c r="C416">
        <f t="shared" si="18"/>
        <v>-1.7449578212649239E-2</v>
      </c>
      <c r="D416">
        <f>C416-SET_TRI!C417</f>
        <v>-1.4875227598606468E-2</v>
      </c>
      <c r="E416">
        <f t="shared" si="19"/>
        <v>-1.2847738881127415E-2</v>
      </c>
      <c r="F416">
        <f t="shared" ca="1" si="20"/>
        <v>1.5270934920265153</v>
      </c>
      <c r="G416">
        <f ca="1">S0*EXP(Drift*(A416-$A$11)+Volatility*SUM($F$12:F416))</f>
        <v>20.501151078989626</v>
      </c>
    </row>
    <row r="417" spans="1:7" x14ac:dyDescent="0.25">
      <c r="A417" s="1" t="str">
        <f>MID('Filter Data'!A408,2,LEN('Filter Data'!A408)-2)</f>
        <v>25-Apr-2022</v>
      </c>
      <c r="B417">
        <f>'Filter Data'!T408</f>
        <v>13.5784</v>
      </c>
      <c r="C417">
        <f t="shared" si="18"/>
        <v>-1.3720918408111996E-2</v>
      </c>
      <c r="D417">
        <f>C417-SET_TRI!C418</f>
        <v>-9.3172636085718345E-4</v>
      </c>
      <c r="E417">
        <f t="shared" si="19"/>
        <v>-1.3587435634812718E-2</v>
      </c>
      <c r="F417">
        <f t="shared" ca="1" si="20"/>
        <v>0.34173947089867507</v>
      </c>
      <c r="G417">
        <f ca="1">S0*EXP(Drift*(A417-$A$11)+Volatility*SUM($F$12:F417))</f>
        <v>20.61864713368205</v>
      </c>
    </row>
    <row r="418" spans="1:7" x14ac:dyDescent="0.25">
      <c r="A418" s="1" t="str">
        <f>MID('Filter Data'!A409,2,LEN('Filter Data'!A409)-2)</f>
        <v>26-Apr-2022</v>
      </c>
      <c r="B418">
        <f>'Filter Data'!T409</f>
        <v>13.490399999999999</v>
      </c>
      <c r="C418">
        <f t="shared" si="18"/>
        <v>-6.4808813998704536E-3</v>
      </c>
      <c r="D418">
        <f>C418-SET_TRI!C419</f>
        <v>-4.5427813634150238E-3</v>
      </c>
      <c r="E418">
        <f t="shared" si="19"/>
        <v>-5.1901942036893522E-3</v>
      </c>
      <c r="F418">
        <f t="shared" ca="1" si="20"/>
        <v>1.3372517036683542</v>
      </c>
      <c r="G418">
        <f ca="1">S0*EXP(Drift*(A418-$A$11)+Volatility*SUM($F$12:F418))</f>
        <v>20.91116819768256</v>
      </c>
    </row>
    <row r="419" spans="1:7" x14ac:dyDescent="0.25">
      <c r="A419" s="1" t="str">
        <f>MID('Filter Data'!A410,2,LEN('Filter Data'!A410)-2)</f>
        <v>27-Apr-2022</v>
      </c>
      <c r="B419">
        <f>'Filter Data'!T410</f>
        <v>13.6036</v>
      </c>
      <c r="C419">
        <f t="shared" si="18"/>
        <v>8.3911522267687295E-3</v>
      </c>
      <c r="D419">
        <f>C419-SET_TRI!C420</f>
        <v>1.0833415325289711E-2</v>
      </c>
      <c r="E419">
        <f t="shared" si="19"/>
        <v>4.754359004438824E-3</v>
      </c>
      <c r="F419">
        <f t="shared" ca="1" si="20"/>
        <v>0.95778535686998034</v>
      </c>
      <c r="G419">
        <f ca="1">S0*EXP(Drift*(A419-$A$11)+Volatility*SUM($F$12:F419))</f>
        <v>21.127848235812984</v>
      </c>
    </row>
    <row r="420" spans="1:7" x14ac:dyDescent="0.25">
      <c r="A420" s="1" t="str">
        <f>MID('Filter Data'!A411,2,LEN('Filter Data'!A411)-2)</f>
        <v>28-Apr-2022</v>
      </c>
      <c r="B420">
        <f>'Filter Data'!T411</f>
        <v>13.681699999999999</v>
      </c>
      <c r="C420">
        <f t="shared" si="18"/>
        <v>5.7411273486429456E-3</v>
      </c>
      <c r="D420">
        <f>C420-SET_TRI!C421</f>
        <v>2.615408208474718E-4</v>
      </c>
      <c r="E420">
        <f t="shared" si="19"/>
        <v>5.4922138251895444E-3</v>
      </c>
      <c r="F420">
        <f t="shared" ca="1" si="20"/>
        <v>3.2863523763741576E-2</v>
      </c>
      <c r="G420">
        <f ca="1">S0*EXP(Drift*(A420-$A$11)+Volatility*SUM($F$12:F420))</f>
        <v>21.151055430375344</v>
      </c>
    </row>
    <row r="421" spans="1:7" x14ac:dyDescent="0.25">
      <c r="A421" s="1" t="str">
        <f>MID('Filter Data'!A412,2,LEN('Filter Data'!A412)-2)</f>
        <v>10-May-2022</v>
      </c>
      <c r="B421">
        <f>'Filter Data'!T412</f>
        <v>12.9102</v>
      </c>
      <c r="C421">
        <f t="shared" si="18"/>
        <v>-5.6389191401653278E-2</v>
      </c>
      <c r="D421">
        <f>C421-SET_TRI!C422</f>
        <v>-3.955577215364102E-2</v>
      </c>
      <c r="E421">
        <f t="shared" si="19"/>
        <v>-4.3878185552870569E-2</v>
      </c>
      <c r="F421">
        <f t="shared" ca="1" si="20"/>
        <v>-1.7945823290608716</v>
      </c>
      <c r="G421">
        <f ca="1">S0*EXP(Drift*(A421-$A$11)+Volatility*SUM($F$12:F421))</f>
        <v>20.969417397251089</v>
      </c>
    </row>
    <row r="422" spans="1:7" x14ac:dyDescent="0.25">
      <c r="A422" s="1" t="str">
        <f>MID('Filter Data'!A413,2,LEN('Filter Data'!A413)-2)</f>
        <v>11-May-2022</v>
      </c>
      <c r="B422">
        <f>'Filter Data'!T413</f>
        <v>13.0817</v>
      </c>
      <c r="C422">
        <f t="shared" si="18"/>
        <v>1.3284069960186518E-2</v>
      </c>
      <c r="D422">
        <f>C422-SET_TRI!C423</f>
        <v>1.7250188149316802E-2</v>
      </c>
      <c r="E422">
        <f t="shared" si="19"/>
        <v>7.5909475245568214E-3</v>
      </c>
      <c r="F422">
        <f t="shared" ca="1" si="20"/>
        <v>0.74160649562837566</v>
      </c>
      <c r="G422">
        <f ca="1">S0*EXP(Drift*(A422-$A$11)+Volatility*SUM($F$12:F422))</f>
        <v>21.141139156495299</v>
      </c>
    </row>
    <row r="423" spans="1:7" x14ac:dyDescent="0.25">
      <c r="A423" s="1" t="str">
        <f>MID('Filter Data'!A414,2,LEN('Filter Data'!A414)-2)</f>
        <v>12-May-2022</v>
      </c>
      <c r="B423">
        <f>'Filter Data'!T414</f>
        <v>12.9986</v>
      </c>
      <c r="C423">
        <f t="shared" si="18"/>
        <v>-6.3523853933357254E-3</v>
      </c>
      <c r="D423">
        <f>C423-SET_TRI!C424</f>
        <v>5.4477892763671147E-3</v>
      </c>
      <c r="E423">
        <f t="shared" si="19"/>
        <v>-8.2632923360641715E-3</v>
      </c>
      <c r="F423">
        <f t="shared" ca="1" si="20"/>
        <v>-1.2756904387438415</v>
      </c>
      <c r="G423">
        <f ca="1">S0*EXP(Drift*(A423-$A$11)+Volatility*SUM($F$12:F423))</f>
        <v>20.890353486800311</v>
      </c>
    </row>
    <row r="424" spans="1:7" x14ac:dyDescent="0.25">
      <c r="A424" s="1" t="str">
        <f>MID('Filter Data'!A415,2,LEN('Filter Data'!A415)-2)</f>
        <v>13-May-2022</v>
      </c>
      <c r="B424">
        <f>'Filter Data'!T415</f>
        <v>13.207599999999999</v>
      </c>
      <c r="C424">
        <f t="shared" si="18"/>
        <v>1.6078654624344133E-2</v>
      </c>
      <c r="D424">
        <f>C424-SET_TRI!C425</f>
        <v>1.319124542337553E-2</v>
      </c>
      <c r="E424">
        <f t="shared" si="19"/>
        <v>1.1686267422975939E-2</v>
      </c>
      <c r="F424">
        <f t="shared" ca="1" si="20"/>
        <v>-2.7140059664403706</v>
      </c>
      <c r="G424">
        <f ca="1">S0*EXP(Drift*(A424-$A$11)+Volatility*SUM($F$12:F424))</f>
        <v>20.348978615989402</v>
      </c>
    </row>
    <row r="425" spans="1:7" x14ac:dyDescent="0.25">
      <c r="A425" s="1" t="str">
        <f>MID('Filter Data'!A416,2,LEN('Filter Data'!A416)-2)</f>
        <v>17-May-2022</v>
      </c>
      <c r="B425">
        <f>'Filter Data'!T416</f>
        <v>13.355399999999999</v>
      </c>
      <c r="C425">
        <f t="shared" si="18"/>
        <v>1.1190526666464775E-2</v>
      </c>
      <c r="D425">
        <f>C425-SET_TRI!C426</f>
        <v>-7.1252323103394577E-3</v>
      </c>
      <c r="E425">
        <f t="shared" si="19"/>
        <v>1.3308790195750606E-2</v>
      </c>
      <c r="F425">
        <f t="shared" ca="1" si="20"/>
        <v>3.5546395691317731</v>
      </c>
      <c r="G425">
        <f ca="1">S0*EXP(Drift*(A425-$A$11)+Volatility*SUM($F$12:F425))</f>
        <v>21.147287260642962</v>
      </c>
    </row>
    <row r="426" spans="1:7" x14ac:dyDescent="0.25">
      <c r="A426" s="1" t="str">
        <f>MID('Filter Data'!A417,2,LEN('Filter Data'!A417)-2)</f>
        <v>18-May-2022</v>
      </c>
      <c r="B426">
        <f>'Filter Data'!T417</f>
        <v>13.1904</v>
      </c>
      <c r="C426">
        <f t="shared" si="18"/>
        <v>-1.2354553214430054E-2</v>
      </c>
      <c r="D426">
        <f>C426-SET_TRI!C427</f>
        <v>-1.9049413967846252E-2</v>
      </c>
      <c r="E426">
        <f t="shared" si="19"/>
        <v>-6.4150474876315698E-3</v>
      </c>
      <c r="F426">
        <f t="shared" ca="1" si="20"/>
        <v>1.4516730984333119E-2</v>
      </c>
      <c r="G426">
        <f ca="1">S0*EXP(Drift*(A426-$A$11)+Volatility*SUM($F$12:F426))</f>
        <v>21.166648184405851</v>
      </c>
    </row>
    <row r="427" spans="1:7" x14ac:dyDescent="0.25">
      <c r="A427" s="1" t="str">
        <f>MID('Filter Data'!A418,2,LEN('Filter Data'!A418)-2)</f>
        <v>19-May-2022</v>
      </c>
      <c r="B427">
        <f>'Filter Data'!T418</f>
        <v>13.0061</v>
      </c>
      <c r="C427">
        <f t="shared" si="18"/>
        <v>-1.3972282872392069E-2</v>
      </c>
      <c r="D427">
        <f>C427-SET_TRI!C428</f>
        <v>-3.5596027774798897E-3</v>
      </c>
      <c r="E427">
        <f t="shared" si="19"/>
        <v>-1.299666664780263E-2</v>
      </c>
      <c r="F427">
        <f t="shared" ca="1" si="20"/>
        <v>-0.47862887115249708</v>
      </c>
      <c r="G427">
        <f ca="1">S0*EXP(Drift*(A427-$A$11)+Volatility*SUM($F$12:F427))</f>
        <v>21.082237930281842</v>
      </c>
    </row>
    <row r="428" spans="1:7" x14ac:dyDescent="0.25">
      <c r="A428" s="1" t="str">
        <f>MID('Filter Data'!A419,2,LEN('Filter Data'!A419)-2)</f>
        <v>20-May-2022</v>
      </c>
      <c r="B428">
        <f>'Filter Data'!T419</f>
        <v>13.113899999999999</v>
      </c>
      <c r="C428">
        <f t="shared" si="18"/>
        <v>8.2884185113138633E-3</v>
      </c>
      <c r="D428">
        <f>C428-SET_TRI!C429</f>
        <v>-2.5947816949463322E-3</v>
      </c>
      <c r="E428">
        <f t="shared" si="19"/>
        <v>8.9548466390156588E-3</v>
      </c>
      <c r="F428">
        <f t="shared" ca="1" si="20"/>
        <v>0.9684288821539131</v>
      </c>
      <c r="G428">
        <f ca="1">S0*EXP(Drift*(A428-$A$11)+Volatility*SUM($F$12:F428))</f>
        <v>21.302948427273449</v>
      </c>
    </row>
    <row r="429" spans="1:7" x14ac:dyDescent="0.25">
      <c r="A429" s="1" t="str">
        <f>MID('Filter Data'!A420,2,LEN('Filter Data'!A420)-2)</f>
        <v>23-May-2022</v>
      </c>
      <c r="B429">
        <f>'Filter Data'!T420</f>
        <v>13.2925</v>
      </c>
      <c r="C429">
        <f t="shared" si="18"/>
        <v>1.3619136946293719E-2</v>
      </c>
      <c r="D429">
        <f>C429-SET_TRI!C430</f>
        <v>3.8183698359063531E-3</v>
      </c>
      <c r="E429">
        <f t="shared" si="19"/>
        <v>1.223039634605942E-2</v>
      </c>
      <c r="F429">
        <f t="shared" ca="1" si="20"/>
        <v>-0.80649926173456921</v>
      </c>
      <c r="G429">
        <f ca="1">S0*EXP(Drift*(A429-$A$11)+Volatility*SUM($F$12:F429))</f>
        <v>21.181446407998504</v>
      </c>
    </row>
    <row r="430" spans="1:7" x14ac:dyDescent="0.25">
      <c r="A430" s="1" t="str">
        <f>MID('Filter Data'!A421,2,LEN('Filter Data'!A421)-2)</f>
        <v>24-May-2022</v>
      </c>
      <c r="B430">
        <f>'Filter Data'!T421</f>
        <v>13.160500000000001</v>
      </c>
      <c r="C430">
        <f t="shared" si="18"/>
        <v>-9.930411886402082E-3</v>
      </c>
      <c r="D430">
        <f>C430-SET_TRI!C431</f>
        <v>-2.4513051048854735E-3</v>
      </c>
      <c r="E430">
        <f t="shared" si="19"/>
        <v>-9.309962494687643E-3</v>
      </c>
      <c r="F430">
        <f t="shared" ca="1" si="20"/>
        <v>2.0209001001613318</v>
      </c>
      <c r="G430">
        <f ca="1">S0*EXP(Drift*(A430-$A$11)+Volatility*SUM($F$12:F430))</f>
        <v>21.628701967619318</v>
      </c>
    </row>
    <row r="431" spans="1:7" x14ac:dyDescent="0.25">
      <c r="A431" s="1" t="str">
        <f>MID('Filter Data'!A422,2,LEN('Filter Data'!A422)-2)</f>
        <v>25-May-2022</v>
      </c>
      <c r="B431">
        <f>'Filter Data'!T422</f>
        <v>13.237</v>
      </c>
      <c r="C431">
        <f t="shared" si="18"/>
        <v>5.8128490558868847E-3</v>
      </c>
      <c r="D431">
        <f>C431-SET_TRI!C432</f>
        <v>7.9563312062594631E-3</v>
      </c>
      <c r="E431">
        <f t="shared" si="19"/>
        <v>3.0980507810685911E-3</v>
      </c>
      <c r="F431">
        <f t="shared" ca="1" si="20"/>
        <v>-0.57170009631042185</v>
      </c>
      <c r="G431">
        <f ca="1">S0*EXP(Drift*(A431-$A$11)+Volatility*SUM($F$12:F431))</f>
        <v>21.522491808675657</v>
      </c>
    </row>
    <row r="432" spans="1:7" x14ac:dyDescent="0.25">
      <c r="A432" s="1" t="str">
        <f>MID('Filter Data'!A423,2,LEN('Filter Data'!A423)-2)</f>
        <v>27-May-2022</v>
      </c>
      <c r="B432">
        <f>'Filter Data'!T423</f>
        <v>13.5296</v>
      </c>
      <c r="C432">
        <f t="shared" si="18"/>
        <v>2.2104706504494989E-2</v>
      </c>
      <c r="D432">
        <f>C432-SET_TRI!C433</f>
        <v>1.2262742898377718E-2</v>
      </c>
      <c r="E432">
        <f t="shared" si="19"/>
        <v>1.800986869736846E-2</v>
      </c>
      <c r="F432">
        <f t="shared" ca="1" si="20"/>
        <v>-0.13689516069169372</v>
      </c>
      <c r="G432">
        <f ca="1">S0*EXP(Drift*(A432-$A$11)+Volatility*SUM($F$12:F432))</f>
        <v>21.526319359038308</v>
      </c>
    </row>
    <row r="433" spans="1:7" x14ac:dyDescent="0.25">
      <c r="A433" s="1" t="str">
        <f>MID('Filter Data'!A424,2,LEN('Filter Data'!A424)-2)</f>
        <v>31-May-2022</v>
      </c>
      <c r="B433">
        <f>'Filter Data'!T424</f>
        <v>13.506500000000001</v>
      </c>
      <c r="C433">
        <f t="shared" si="18"/>
        <v>-1.7073675496688339E-3</v>
      </c>
      <c r="D433">
        <f>C433-SET_TRI!C434</f>
        <v>-1.7249169470126998E-2</v>
      </c>
      <c r="E433">
        <f t="shared" si="19"/>
        <v>3.6552289654023999E-3</v>
      </c>
      <c r="F433">
        <f t="shared" ca="1" si="20"/>
        <v>-2.3796761938107318</v>
      </c>
      <c r="G433">
        <f ca="1">S0*EXP(Drift*(A433-$A$11)+Volatility*SUM($F$12:F433))</f>
        <v>21.087081646968734</v>
      </c>
    </row>
    <row r="434" spans="1:7" x14ac:dyDescent="0.25">
      <c r="A434" s="1" t="str">
        <f>MID('Filter Data'!A425,2,LEN('Filter Data'!A425)-2)</f>
        <v>02-Jun-2022</v>
      </c>
      <c r="B434">
        <f>'Filter Data'!T425</f>
        <v>13.481</v>
      </c>
      <c r="C434">
        <f t="shared" si="18"/>
        <v>-1.8879798615482148E-3</v>
      </c>
      <c r="D434">
        <f>C434-SET_TRI!C435</f>
        <v>4.4331133078645574E-3</v>
      </c>
      <c r="E434">
        <f t="shared" si="19"/>
        <v>-3.4737221314286044E-3</v>
      </c>
      <c r="F434">
        <f t="shared" ca="1" si="20"/>
        <v>0.15584894769022345</v>
      </c>
      <c r="G434">
        <f ca="1">S0*EXP(Drift*(A434-$A$11)+Volatility*SUM($F$12:F434))</f>
        <v>21.152407169309022</v>
      </c>
    </row>
    <row r="435" spans="1:7" x14ac:dyDescent="0.25">
      <c r="A435" s="1" t="str">
        <f>MID('Filter Data'!A426,2,LEN('Filter Data'!A426)-2)</f>
        <v>07-Jun-2022</v>
      </c>
      <c r="B435">
        <f>'Filter Data'!T426</f>
        <v>13.5464</v>
      </c>
      <c r="C435">
        <f t="shared" si="18"/>
        <v>4.8512721608189565E-3</v>
      </c>
      <c r="D435">
        <f>C435-SET_TRI!C436</f>
        <v>1.4721928542624153E-2</v>
      </c>
      <c r="E435">
        <f t="shared" si="19"/>
        <v>-3.1640184688654441E-5</v>
      </c>
      <c r="F435">
        <f t="shared" ca="1" si="20"/>
        <v>-0.28708685054907401</v>
      </c>
      <c r="G435">
        <f ca="1">S0*EXP(Drift*(A435-$A$11)+Volatility*SUM($F$12:F435))</f>
        <v>21.173438434285224</v>
      </c>
    </row>
    <row r="436" spans="1:7" x14ac:dyDescent="0.25">
      <c r="A436" s="1" t="str">
        <f>MID('Filter Data'!A427,2,LEN('Filter Data'!A427)-2)</f>
        <v>08-Jun-2022</v>
      </c>
      <c r="B436">
        <f>'Filter Data'!T427</f>
        <v>13.4725</v>
      </c>
      <c r="C436">
        <f t="shared" si="18"/>
        <v>-5.4553239236992913E-3</v>
      </c>
      <c r="D436">
        <f>C436-SET_TRI!C437</f>
        <v>-8.0848997988716489E-3</v>
      </c>
      <c r="E436">
        <f t="shared" si="19"/>
        <v>-3.0295238264468369E-3</v>
      </c>
      <c r="F436">
        <f t="shared" ca="1" si="20"/>
        <v>0.2377064972736303</v>
      </c>
      <c r="G436">
        <f ca="1">S0*EXP(Drift*(A436-$A$11)+Volatility*SUM($F$12:F436))</f>
        <v>21.239979416368602</v>
      </c>
    </row>
    <row r="437" spans="1:7" x14ac:dyDescent="0.25">
      <c r="A437" s="1" t="str">
        <f>MID('Filter Data'!A428,2,LEN('Filter Data'!A428)-2)</f>
        <v>09-Jun-2022</v>
      </c>
      <c r="B437">
        <f>'Filter Data'!T428</f>
        <v>13.2959</v>
      </c>
      <c r="C437">
        <f t="shared" si="18"/>
        <v>-1.3108183336426093E-2</v>
      </c>
      <c r="D437">
        <f>C437-SET_TRI!C438</f>
        <v>-1.7648666646295892E-2</v>
      </c>
      <c r="E437">
        <f t="shared" si="19"/>
        <v>-7.6175633216119913E-3</v>
      </c>
      <c r="F437">
        <f t="shared" ca="1" si="20"/>
        <v>0.15426242305249346</v>
      </c>
      <c r="G437">
        <f ca="1">S0*EXP(Drift*(A437-$A$11)+Volatility*SUM($F$12:F437))</f>
        <v>21.289031519255747</v>
      </c>
    </row>
    <row r="438" spans="1:7" x14ac:dyDescent="0.25">
      <c r="A438" s="1" t="str">
        <f>MID('Filter Data'!A429,2,LEN('Filter Data'!A429)-2)</f>
        <v>10-Jun-2022</v>
      </c>
      <c r="B438">
        <f>'Filter Data'!T429</f>
        <v>12.967700000000001</v>
      </c>
      <c r="C438">
        <f t="shared" si="18"/>
        <v>-2.4684301175550278E-2</v>
      </c>
      <c r="D438">
        <f>C438-SET_TRI!C439</f>
        <v>-1.9099741816201471E-2</v>
      </c>
      <c r="E438">
        <f t="shared" si="19"/>
        <v>-1.8728667306513715E-2</v>
      </c>
      <c r="F438">
        <f t="shared" ca="1" si="20"/>
        <v>1.3005546603050133</v>
      </c>
      <c r="G438">
        <f ca="1">S0*EXP(Drift*(A438-$A$11)+Volatility*SUM($F$12:F438))</f>
        <v>21.583174539415296</v>
      </c>
    </row>
    <row r="439" spans="1:7" x14ac:dyDescent="0.25">
      <c r="A439" s="1" t="str">
        <f>MID('Filter Data'!A430,2,LEN('Filter Data'!A430)-2)</f>
        <v>13-Jun-2022</v>
      </c>
      <c r="B439">
        <f>'Filter Data'!T430</f>
        <v>12.690099999999999</v>
      </c>
      <c r="C439">
        <f t="shared" si="18"/>
        <v>-2.1407034400857623E-2</v>
      </c>
      <c r="D439">
        <f>C439-SET_TRI!C440</f>
        <v>-2.309406074714835E-3</v>
      </c>
      <c r="E439">
        <f t="shared" si="19"/>
        <v>-2.0832058197781902E-2</v>
      </c>
      <c r="F439">
        <f t="shared" ca="1" si="20"/>
        <v>4.8277848121157501</v>
      </c>
      <c r="G439">
        <f ca="1">S0*EXP(Drift*(A439-$A$11)+Volatility*SUM($F$12:F439))</f>
        <v>22.698594187987535</v>
      </c>
    </row>
    <row r="440" spans="1:7" x14ac:dyDescent="0.25">
      <c r="A440" s="1" t="str">
        <f>MID('Filter Data'!A431,2,LEN('Filter Data'!A431)-2)</f>
        <v>14-Jun-2022</v>
      </c>
      <c r="B440">
        <f>'Filter Data'!T431</f>
        <v>12.5402</v>
      </c>
      <c r="C440">
        <f t="shared" si="18"/>
        <v>-1.1812357664636119E-2</v>
      </c>
      <c r="D440">
        <f>C440-SET_TRI!C441</f>
        <v>-1.3819068469705207E-2</v>
      </c>
      <c r="E440">
        <f t="shared" si="19"/>
        <v>-7.5489767654466286E-3</v>
      </c>
      <c r="F440">
        <f t="shared" ca="1" si="20"/>
        <v>-1.091030431808137</v>
      </c>
      <c r="G440">
        <f ca="1">S0*EXP(Drift*(A440-$A$11)+Volatility*SUM($F$12:F440))</f>
        <v>22.470617196357114</v>
      </c>
    </row>
    <row r="441" spans="1:7" x14ac:dyDescent="0.25">
      <c r="A441" s="1" t="str">
        <f>MID('Filter Data'!A432,2,LEN('Filter Data'!A432)-2)</f>
        <v>15-Jun-2022</v>
      </c>
      <c r="B441">
        <f>'Filter Data'!T432</f>
        <v>12.675000000000001</v>
      </c>
      <c r="C441">
        <f t="shared" si="18"/>
        <v>1.0749429833654985E-2</v>
      </c>
      <c r="D441">
        <f>C441-SET_TRI!C442</f>
        <v>1.5670245486253096E-2</v>
      </c>
      <c r="E441">
        <f t="shared" si="19"/>
        <v>5.562618333832676E-3</v>
      </c>
      <c r="F441">
        <f t="shared" ca="1" si="20"/>
        <v>-1.8475728957624764</v>
      </c>
      <c r="G441">
        <f ca="1">S0*EXP(Drift*(A441-$A$11)+Volatility*SUM($F$12:F441))</f>
        <v>22.07796640544894</v>
      </c>
    </row>
    <row r="442" spans="1:7" x14ac:dyDescent="0.25">
      <c r="A442" s="1" t="str">
        <f>MID('Filter Data'!A433,2,LEN('Filter Data'!A433)-2)</f>
        <v>16-Jun-2022</v>
      </c>
      <c r="B442">
        <f>'Filter Data'!T433</f>
        <v>12.380800000000001</v>
      </c>
      <c r="C442">
        <f t="shared" si="18"/>
        <v>-2.3211045364891519E-2</v>
      </c>
      <c r="D442">
        <f>C442-SET_TRI!C443</f>
        <v>-1.4615162606551775E-3</v>
      </c>
      <c r="E442">
        <f t="shared" si="19"/>
        <v>-2.2907785278643508E-2</v>
      </c>
      <c r="F442">
        <f t="shared" ca="1" si="20"/>
        <v>1.0323913165310685</v>
      </c>
      <c r="G442">
        <f ca="1">S0*EXP(Drift*(A442-$A$11)+Volatility*SUM($F$12:F442))</f>
        <v>22.323315906163458</v>
      </c>
    </row>
    <row r="443" spans="1:7" x14ac:dyDescent="0.25">
      <c r="A443" s="1" t="str">
        <f>MID('Filter Data'!A434,2,LEN('Filter Data'!A434)-2)</f>
        <v>17-Jun-2022</v>
      </c>
      <c r="B443">
        <f>'Filter Data'!T434</f>
        <v>12.368600000000001</v>
      </c>
      <c r="C443">
        <f t="shared" si="18"/>
        <v>-9.8539674334453256E-4</v>
      </c>
      <c r="D443">
        <f>C443-SET_TRI!C444</f>
        <v>-1.138581463828091E-3</v>
      </c>
      <c r="E443">
        <f t="shared" si="19"/>
        <v>-7.8562485512342363E-4</v>
      </c>
      <c r="F443">
        <f t="shared" ca="1" si="20"/>
        <v>1.7201725963931793</v>
      </c>
      <c r="G443">
        <f ca="1">S0*EXP(Drift*(A443-$A$11)+Volatility*SUM($F$12:F443))</f>
        <v>22.726519532759404</v>
      </c>
    </row>
    <row r="444" spans="1:7" x14ac:dyDescent="0.25">
      <c r="A444" s="1" t="str">
        <f>MID('Filter Data'!A435,2,LEN('Filter Data'!A435)-2)</f>
        <v>24-Jun-2022</v>
      </c>
      <c r="B444">
        <f>'Filter Data'!T435</f>
        <v>12.7432</v>
      </c>
      <c r="C444">
        <f t="shared" si="18"/>
        <v>3.0286370324854803E-2</v>
      </c>
      <c r="D444">
        <f>C444-SET_TRI!C445</f>
        <v>2.4671133721139722E-2</v>
      </c>
      <c r="E444">
        <f t="shared" si="19"/>
        <v>2.2215119881871054E-2</v>
      </c>
      <c r="F444">
        <f t="shared" ca="1" si="20"/>
        <v>-3.0831326576381564</v>
      </c>
      <c r="G444">
        <f ca="1">S0*EXP(Drift*(A444-$A$11)+Volatility*SUM($F$12:F444))</f>
        <v>22.15854187321553</v>
      </c>
    </row>
    <row r="445" spans="1:7" x14ac:dyDescent="0.25">
      <c r="A445" s="1" t="str">
        <f>MID('Filter Data'!A436,2,LEN('Filter Data'!A436)-2)</f>
        <v>27-Jun-2022</v>
      </c>
      <c r="B445">
        <f>'Filter Data'!T436</f>
        <v>12.771800000000001</v>
      </c>
      <c r="C445">
        <f t="shared" si="18"/>
        <v>2.2443342331597126E-3</v>
      </c>
      <c r="D445">
        <f>C445-SET_TRI!C446</f>
        <v>-6.5450346046242256E-3</v>
      </c>
      <c r="E445">
        <f t="shared" si="19"/>
        <v>4.1766666839313784E-3</v>
      </c>
      <c r="F445">
        <f t="shared" ca="1" si="20"/>
        <v>0.36897651645830709</v>
      </c>
      <c r="G445">
        <f ca="1">S0*EXP(Drift*(A445-$A$11)+Volatility*SUM($F$12:F445))</f>
        <v>22.291582282061235</v>
      </c>
    </row>
    <row r="446" spans="1:7" x14ac:dyDescent="0.25">
      <c r="A446" s="1" t="str">
        <f>MID('Filter Data'!A437,2,LEN('Filter Data'!A437)-2)</f>
        <v>28-Jun-2022</v>
      </c>
      <c r="B446">
        <f>'Filter Data'!T437</f>
        <v>12.792400000000001</v>
      </c>
      <c r="C446">
        <f t="shared" si="18"/>
        <v>1.612928483064247E-3</v>
      </c>
      <c r="D446">
        <f>C446-SET_TRI!C447</f>
        <v>-8.8346193077928035E-3</v>
      </c>
      <c r="E446">
        <f t="shared" si="19"/>
        <v>4.2789848851998488E-3</v>
      </c>
      <c r="F446">
        <f t="shared" ca="1" si="20"/>
        <v>-2.1782925028377891</v>
      </c>
      <c r="G446">
        <f ca="1">S0*EXP(Drift*(A446-$A$11)+Volatility*SUM($F$12:F446))</f>
        <v>21.830045076975207</v>
      </c>
    </row>
    <row r="447" spans="1:7" x14ac:dyDescent="0.25">
      <c r="A447" s="1" t="str">
        <f>MID('Filter Data'!A438,2,LEN('Filter Data'!A438)-2)</f>
        <v>29-Jun-2022</v>
      </c>
      <c r="B447">
        <f>'Filter Data'!T438</f>
        <v>12.7279</v>
      </c>
      <c r="C447">
        <f t="shared" si="18"/>
        <v>-5.0420562208812001E-3</v>
      </c>
      <c r="D447">
        <f>C447-SET_TRI!C448</f>
        <v>7.8326527511904821E-4</v>
      </c>
      <c r="E447">
        <f t="shared" si="19"/>
        <v>-5.4581623917966376E-3</v>
      </c>
      <c r="F447">
        <f t="shared" ca="1" si="20"/>
        <v>0.31977776304197936</v>
      </c>
      <c r="G447">
        <f ca="1">S0*EXP(Drift*(A447-$A$11)+Volatility*SUM($F$12:F447))</f>
        <v>21.916554710588599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FBBD-76B4-463D-A193-0F6ABCFC2AD2}">
  <dimension ref="A1:G656"/>
  <sheetViews>
    <sheetView workbookViewId="0">
      <selection activeCell="B6" sqref="B6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List'!A20</f>
        <v>India Equity</v>
      </c>
    </row>
    <row r="2" spans="1:7" x14ac:dyDescent="0.25">
      <c r="A2" t="s">
        <v>56</v>
      </c>
      <c r="B2" t="str">
        <f>'Fund List'!B20</f>
        <v xml:space="preserve">KWI India Equity FIF-A </v>
      </c>
    </row>
    <row r="3" spans="1:7" x14ac:dyDescent="0.25">
      <c r="A3" t="s">
        <v>522</v>
      </c>
      <c r="B3" t="str">
        <f>'Fund List'!C20</f>
        <v>KWI INDIA-A</v>
      </c>
    </row>
    <row r="4" spans="1:7" x14ac:dyDescent="0.25">
      <c r="A4" t="s">
        <v>530</v>
      </c>
      <c r="B4" s="11">
        <f>INTERCEPT(D12:D447,C12:C447)</f>
        <v>4.6497532106374982E-4</v>
      </c>
    </row>
    <row r="5" spans="1:7" x14ac:dyDescent="0.25">
      <c r="A5" t="s">
        <v>528</v>
      </c>
      <c r="B5" s="11">
        <f>SLOPE(D12:D447,C12:C447)</f>
        <v>0.3807778761191557</v>
      </c>
    </row>
    <row r="6" spans="1:7" x14ac:dyDescent="0.25">
      <c r="A6" t="s">
        <v>529</v>
      </c>
      <c r="B6" s="11">
        <f>_xlfn.STDEV.S(E12:E447)</f>
        <v>1.5568189111135698E-2</v>
      </c>
    </row>
    <row r="7" spans="1:7" x14ac:dyDescent="0.25">
      <c r="A7" t="s">
        <v>527</v>
      </c>
      <c r="B7" s="11">
        <f>B4+B5*AVERAGE(D12:D447)</f>
        <v>7.6279553308510203E-4</v>
      </c>
    </row>
    <row r="8" spans="1:7" x14ac:dyDescent="0.25">
      <c r="A8" t="s">
        <v>536</v>
      </c>
      <c r="B8" s="11">
        <f>Return-0.5*Volatility*Volatility</f>
        <v>7.6121157824283071E-4</v>
      </c>
    </row>
    <row r="9" spans="1:7" x14ac:dyDescent="0.25">
      <c r="A9" t="s">
        <v>535</v>
      </c>
      <c r="B9" s="11">
        <f>SQRT(ABS(B5))*SET_TRI!B9</f>
        <v>1.085525602670453E-2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Data'!U2</f>
        <v>11.2392</v>
      </c>
      <c r="G11">
        <f>S0</f>
        <v>11.2392</v>
      </c>
    </row>
    <row r="12" spans="1:7" x14ac:dyDescent="0.25">
      <c r="A12" s="1" t="str">
        <f>MID('Filter Data'!A3,2,LEN('Filter Data'!A3)-2)</f>
        <v>03-Jan-2020</v>
      </c>
      <c r="B12">
        <f>'Filter Data'!U3</f>
        <v>11.1592</v>
      </c>
      <c r="C12">
        <f>(B12-B11)/B11</f>
        <v>-7.1179443376752855E-3</v>
      </c>
      <c r="D12">
        <f>C12-SET_TRI!C13</f>
        <v>-5.726400627139072E-3</v>
      </c>
      <c r="E12">
        <f>C12-($B$4+$B$5*D12)</f>
        <v>-5.4024329901296185E-3</v>
      </c>
      <c r="F12">
        <f ca="1">SQRT(A12-A11)*_xlfn.NORM.INV(RAND(),0,1)</f>
        <v>-0.34773202199942987</v>
      </c>
      <c r="G12">
        <f ca="1">S0*EXP(Drift*(A12-$A$11)+Volatility*SUM($F$12:F12))</f>
        <v>11.205381556390563</v>
      </c>
    </row>
    <row r="13" spans="1:7" x14ac:dyDescent="0.25">
      <c r="A13" s="1" t="str">
        <f>MID('Filter Data'!A4,2,LEN('Filter Data'!A4)-2)</f>
        <v>06-Jan-2020</v>
      </c>
      <c r="B13">
        <f>'Filter Data'!U4</f>
        <v>10.9482</v>
      </c>
      <c r="C13">
        <f t="shared" ref="C13:C76" si="0">(B13-B12)/B12</f>
        <v>-1.8908165459889624E-2</v>
      </c>
      <c r="D13">
        <f>C13-SET_TRI!C14</f>
        <v>-4.3927195977435263E-3</v>
      </c>
      <c r="E13">
        <f t="shared" ref="E13:E76" si="1">C13-($B$4+$B$5*D13)</f>
        <v>-1.7700490342137602E-2</v>
      </c>
      <c r="F13">
        <f t="shared" ref="F13:F76" ca="1" si="2">SQRT(A13-A12)*_xlfn.NORM.INV(RAND(),0,1)</f>
        <v>-0.19733577620856446</v>
      </c>
      <c r="G13">
        <f ca="1">S0*EXP(Drift*(A13-$A$11)+Volatility*SUM($F$12:F13))</f>
        <v>11.206967278935407</v>
      </c>
    </row>
    <row r="14" spans="1:7" x14ac:dyDescent="0.25">
      <c r="A14" s="1" t="str">
        <f>MID('Filter Data'!A5,2,LEN('Filter Data'!A5)-2)</f>
        <v>07-Jan-2020</v>
      </c>
      <c r="B14">
        <f>'Filter Data'!U5</f>
        <v>11.0387</v>
      </c>
      <c r="C14">
        <f t="shared" si="0"/>
        <v>8.2661990098829453E-3</v>
      </c>
      <c r="D14">
        <f>C14-SET_TRI!C15</f>
        <v>-2.303122623759651E-3</v>
      </c>
      <c r="E14">
        <f t="shared" si="1"/>
        <v>8.6782018299363731E-3</v>
      </c>
      <c r="F14">
        <f t="shared" ca="1" si="2"/>
        <v>-0.80718166768363431</v>
      </c>
      <c r="G14">
        <f ca="1">S0*EXP(Drift*(A14-$A$11)+Volatility*SUM($F$12:F14))</f>
        <v>11.117658624282802</v>
      </c>
    </row>
    <row r="15" spans="1:7" x14ac:dyDescent="0.25">
      <c r="A15" s="1" t="str">
        <f>MID('Filter Data'!A6,2,LEN('Filter Data'!A6)-2)</f>
        <v>08-Jan-2020</v>
      </c>
      <c r="B15">
        <f>'Filter Data'!U6</f>
        <v>11.1196</v>
      </c>
      <c r="C15">
        <f t="shared" si="0"/>
        <v>7.3287615389493101E-3</v>
      </c>
      <c r="D15">
        <f>C15-SET_TRI!C16</f>
        <v>2.3964557459423164E-2</v>
      </c>
      <c r="E15">
        <f t="shared" si="1"/>
        <v>-2.2613870736490609E-3</v>
      </c>
      <c r="F15">
        <f t="shared" ca="1" si="2"/>
        <v>-1.7345125345943759</v>
      </c>
      <c r="G15">
        <f ca="1">S0*EXP(Drift*(A15-$A$11)+Volatility*SUM($F$12:F15))</f>
        <v>10.918595504228172</v>
      </c>
    </row>
    <row r="16" spans="1:7" x14ac:dyDescent="0.25">
      <c r="A16" s="1" t="str">
        <f>MID('Filter Data'!A7,2,LEN('Filter Data'!A7)-2)</f>
        <v>09-Jan-2020</v>
      </c>
      <c r="B16">
        <f>'Filter Data'!U7</f>
        <v>11.379799999999999</v>
      </c>
      <c r="C16">
        <f t="shared" si="0"/>
        <v>2.3400122306557729E-2</v>
      </c>
      <c r="D16">
        <f>C16-SET_TRI!C17</f>
        <v>1.0190767000072709E-2</v>
      </c>
      <c r="E16">
        <f t="shared" si="1"/>
        <v>1.9054728371181114E-2</v>
      </c>
      <c r="F16">
        <f t="shared" ca="1" si="2"/>
        <v>-0.40405052666392771</v>
      </c>
      <c r="G16">
        <f ca="1">S0*EXP(Drift*(A16-$A$11)+Volatility*SUM($F$12:F16))</f>
        <v>10.879088766916638</v>
      </c>
    </row>
    <row r="17" spans="1:7" x14ac:dyDescent="0.25">
      <c r="A17" s="1" t="str">
        <f>MID('Filter Data'!A8,2,LEN('Filter Data'!A8)-2)</f>
        <v>10-Jan-2020</v>
      </c>
      <c r="B17">
        <f>'Filter Data'!U8</f>
        <v>11.415100000000001</v>
      </c>
      <c r="C17">
        <f t="shared" si="0"/>
        <v>3.101987732649187E-3</v>
      </c>
      <c r="D17">
        <f>C17-SET_TRI!C18</f>
        <v>3.2199752681773023E-3</v>
      </c>
      <c r="E17">
        <f t="shared" si="1"/>
        <v>1.4109170678126752E-3</v>
      </c>
      <c r="F17">
        <f t="shared" ca="1" si="2"/>
        <v>-3.1993984879354009E-2</v>
      </c>
      <c r="G17">
        <f ca="1">S0*EXP(Drift*(A17-$A$11)+Volatility*SUM($F$12:F17))</f>
        <v>10.883592648232804</v>
      </c>
    </row>
    <row r="18" spans="1:7" x14ac:dyDescent="0.25">
      <c r="A18" s="1" t="str">
        <f>MID('Filter Data'!A9,2,LEN('Filter Data'!A9)-2)</f>
        <v>13-Jan-2020</v>
      </c>
      <c r="B18">
        <f>'Filter Data'!U9</f>
        <v>11.4755</v>
      </c>
      <c r="C18">
        <f t="shared" si="0"/>
        <v>5.2912370456675425E-3</v>
      </c>
      <c r="D18">
        <f>C18-SET_TRI!C19</f>
        <v>2.2836389029912731E-3</v>
      </c>
      <c r="E18">
        <f t="shared" si="1"/>
        <v>3.9567025532996972E-3</v>
      </c>
      <c r="F18">
        <f t="shared" ca="1" si="2"/>
        <v>2.9754574310118964</v>
      </c>
      <c r="G18">
        <f ca="1">S0*EXP(Drift*(A18-$A$11)+Volatility*SUM($F$12:F18))</f>
        <v>11.266563765117393</v>
      </c>
    </row>
    <row r="19" spans="1:7" x14ac:dyDescent="0.25">
      <c r="A19" s="1" t="str">
        <f>MID('Filter Data'!A10,2,LEN('Filter Data'!A10)-2)</f>
        <v>14-Jan-2020</v>
      </c>
      <c r="B19">
        <f>'Filter Data'!U10</f>
        <v>11.519</v>
      </c>
      <c r="C19">
        <f t="shared" si="0"/>
        <v>3.7906845017646176E-3</v>
      </c>
      <c r="D19">
        <f>C19-SET_TRI!C20</f>
        <v>3.9848509014126935E-3</v>
      </c>
      <c r="E19">
        <f t="shared" si="1"/>
        <v>1.8083661178094393E-3</v>
      </c>
      <c r="F19">
        <f t="shared" ca="1" si="2"/>
        <v>-1.401814475673586</v>
      </c>
      <c r="G19">
        <f ca="1">S0*EXP(Drift*(A19-$A$11)+Volatility*SUM($F$12:F19))</f>
        <v>11.104867625879962</v>
      </c>
    </row>
    <row r="20" spans="1:7" x14ac:dyDescent="0.25">
      <c r="A20" s="1" t="str">
        <f>MID('Filter Data'!A11,2,LEN('Filter Data'!A11)-2)</f>
        <v>15-Jan-2020</v>
      </c>
      <c r="B20">
        <f>'Filter Data'!U11</f>
        <v>11.552</v>
      </c>
      <c r="C20">
        <f t="shared" si="0"/>
        <v>2.8648320166680678E-3</v>
      </c>
      <c r="D20">
        <f>C20-SET_TRI!C21</f>
        <v>8.8067123716311386E-3</v>
      </c>
      <c r="E20">
        <f t="shared" si="1"/>
        <v>-9.5354453685767959E-4</v>
      </c>
      <c r="F20">
        <f t="shared" ca="1" si="2"/>
        <v>-0.71177095421511594</v>
      </c>
      <c r="G20">
        <f ca="1">S0*EXP(Drift*(A20-$A$11)+Volatility*SUM($F$12:F20))</f>
        <v>11.02778825919151</v>
      </c>
    </row>
    <row r="21" spans="1:7" x14ac:dyDescent="0.25">
      <c r="A21" s="1" t="str">
        <f>MID('Filter Data'!A12,2,LEN('Filter Data'!A12)-2)</f>
        <v>16-Jan-2020</v>
      </c>
      <c r="B21">
        <f>'Filter Data'!U12</f>
        <v>11.5831</v>
      </c>
      <c r="C21">
        <f t="shared" si="0"/>
        <v>2.6921745152354874E-3</v>
      </c>
      <c r="D21">
        <f>C21-SET_TRI!C22</f>
        <v>-7.8074881674620464E-3</v>
      </c>
      <c r="E21">
        <f t="shared" si="1"/>
        <v>5.2001179564033747E-3</v>
      </c>
      <c r="F21">
        <f t="shared" ca="1" si="2"/>
        <v>1.0756449508828325</v>
      </c>
      <c r="G21">
        <f ca="1">S0*EXP(Drift*(A21-$A$11)+Volatility*SUM($F$12:F21))</f>
        <v>11.165804135696291</v>
      </c>
    </row>
    <row r="22" spans="1:7" x14ac:dyDescent="0.25">
      <c r="A22" s="1" t="str">
        <f>MID('Filter Data'!A13,2,LEN('Filter Data'!A13)-2)</f>
        <v>17-Jan-2020</v>
      </c>
      <c r="B22">
        <f>'Filter Data'!U13</f>
        <v>11.645099999999999</v>
      </c>
      <c r="C22">
        <f t="shared" si="0"/>
        <v>5.3526258082896103E-3</v>
      </c>
      <c r="D22">
        <f>C22-SET_TRI!C23</f>
        <v>3.1716547332994783E-3</v>
      </c>
      <c r="E22">
        <f t="shared" si="1"/>
        <v>3.679954534096818E-3</v>
      </c>
      <c r="F22">
        <f t="shared" ca="1" si="2"/>
        <v>-0.57356923464972676</v>
      </c>
      <c r="G22">
        <f ca="1">S0*EXP(Drift*(A22-$A$11)+Volatility*SUM($F$12:F22))</f>
        <v>11.104949127454979</v>
      </c>
    </row>
    <row r="23" spans="1:7" x14ac:dyDescent="0.25">
      <c r="A23" s="1" t="str">
        <f>MID('Filter Data'!A14,2,LEN('Filter Data'!A14)-2)</f>
        <v>21-Jan-2020</v>
      </c>
      <c r="B23">
        <f>'Filter Data'!U14</f>
        <v>11.457100000000001</v>
      </c>
      <c r="C23">
        <f t="shared" si="0"/>
        <v>-1.6144129290431068E-2</v>
      </c>
      <c r="D23">
        <f>C23-SET_TRI!C24</f>
        <v>1.3930114542938729E-3</v>
      </c>
      <c r="E23">
        <f t="shared" si="1"/>
        <v>-1.7139532554470496E-2</v>
      </c>
      <c r="F23">
        <f t="shared" ca="1" si="2"/>
        <v>5.0619608383416911E-3</v>
      </c>
      <c r="G23">
        <f ca="1">S0*EXP(Drift*(A23-$A$11)+Volatility*SUM($F$12:F23))</f>
        <v>11.139425602788432</v>
      </c>
    </row>
    <row r="24" spans="1:7" x14ac:dyDescent="0.25">
      <c r="A24" s="1" t="str">
        <f>MID('Filter Data'!A15,2,LEN('Filter Data'!A15)-2)</f>
        <v>22-Jan-2020</v>
      </c>
      <c r="B24">
        <f>'Filter Data'!U15</f>
        <v>11.4284</v>
      </c>
      <c r="C24">
        <f t="shared" si="0"/>
        <v>-2.5049969014847222E-3</v>
      </c>
      <c r="D24">
        <f>C24-SET_TRI!C25</f>
        <v>-3.5070988005450835E-3</v>
      </c>
      <c r="E24">
        <f t="shared" si="1"/>
        <v>-1.6345465899368767E-3</v>
      </c>
      <c r="F24">
        <f t="shared" ca="1" si="2"/>
        <v>-0.54205468286325631</v>
      </c>
      <c r="G24">
        <f ca="1">S0*EXP(Drift*(A24-$A$11)+Volatility*SUM($F$12:F24))</f>
        <v>11.082505021031432</v>
      </c>
    </row>
    <row r="25" spans="1:7" x14ac:dyDescent="0.25">
      <c r="A25" s="1" t="str">
        <f>MID('Filter Data'!A16,2,LEN('Filter Data'!A16)-2)</f>
        <v>23-Jan-2020</v>
      </c>
      <c r="B25">
        <f>'Filter Data'!U16</f>
        <v>11.552199999999999</v>
      </c>
      <c r="C25">
        <f t="shared" si="0"/>
        <v>1.0832662489937283E-2</v>
      </c>
      <c r="D25">
        <f>C25-SET_TRI!C26</f>
        <v>1.1285862575359093E-2</v>
      </c>
      <c r="E25">
        <f t="shared" si="1"/>
        <v>6.0702803872556338E-3</v>
      </c>
      <c r="F25">
        <f t="shared" ca="1" si="2"/>
        <v>-0.14423276938607199</v>
      </c>
      <c r="G25">
        <f ca="1">S0*EXP(Drift*(A25-$A$11)+Volatility*SUM($F$12:F25))</f>
        <v>11.073593040577686</v>
      </c>
    </row>
    <row r="26" spans="1:7" x14ac:dyDescent="0.25">
      <c r="A26" s="1" t="str">
        <f>MID('Filter Data'!A17,2,LEN('Filter Data'!A17)-2)</f>
        <v>31-Jan-2020</v>
      </c>
      <c r="B26">
        <f>'Filter Data'!U17</f>
        <v>11.7197</v>
      </c>
      <c r="C26">
        <f t="shared" si="0"/>
        <v>1.4499402711171935E-2</v>
      </c>
      <c r="D26">
        <f>C26-SET_TRI!C27</f>
        <v>5.6200147301724505E-2</v>
      </c>
      <c r="E26">
        <f t="shared" si="1"/>
        <v>-7.3653453370261732E-3</v>
      </c>
      <c r="F26">
        <f t="shared" ca="1" si="2"/>
        <v>2.1674119308782824</v>
      </c>
      <c r="G26">
        <f ca="1">S0*EXP(Drift*(A26-$A$11)+Volatility*SUM($F$12:F26))</f>
        <v>11.406470392593704</v>
      </c>
    </row>
    <row r="27" spans="1:7" x14ac:dyDescent="0.25">
      <c r="A27" s="1" t="str">
        <f>MID('Filter Data'!A18,2,LEN('Filter Data'!A18)-2)</f>
        <v>03-Feb-2020</v>
      </c>
      <c r="B27">
        <f>'Filter Data'!U18</f>
        <v>11.5702</v>
      </c>
      <c r="C27">
        <f t="shared" si="0"/>
        <v>-1.2756299222676327E-2</v>
      </c>
      <c r="D27">
        <f>C27-SET_TRI!C28</f>
        <v>-6.8175563719558886E-4</v>
      </c>
      <c r="E27">
        <f t="shared" si="1"/>
        <v>-1.296167708017648E-2</v>
      </c>
      <c r="F27">
        <f t="shared" ca="1" si="2"/>
        <v>-0.98385624210795941</v>
      </c>
      <c r="G27">
        <f ca="1">S0*EXP(Drift*(A27-$A$11)+Volatility*SUM($F$12:F27))</f>
        <v>11.311098320960403</v>
      </c>
    </row>
    <row r="28" spans="1:7" x14ac:dyDescent="0.25">
      <c r="A28" s="1" t="str">
        <f>MID('Filter Data'!A19,2,LEN('Filter Data'!A19)-2)</f>
        <v>04-Feb-2020</v>
      </c>
      <c r="B28">
        <f>'Filter Data'!U19</f>
        <v>11.7226</v>
      </c>
      <c r="C28">
        <f t="shared" si="0"/>
        <v>1.3171768854470977E-2</v>
      </c>
      <c r="D28">
        <f>C28-SET_TRI!C29</f>
        <v>-4.8269853450000899E-3</v>
      </c>
      <c r="E28">
        <f t="shared" si="1"/>
        <v>1.4544802761134651E-2</v>
      </c>
      <c r="F28">
        <f t="shared" ca="1" si="2"/>
        <v>1.1960294244797511</v>
      </c>
      <c r="G28">
        <f ca="1">S0*EXP(Drift*(A28-$A$11)+Volatility*SUM($F$12:F28))</f>
        <v>11.467636071030864</v>
      </c>
    </row>
    <row r="29" spans="1:7" x14ac:dyDescent="0.25">
      <c r="A29" s="1" t="str">
        <f>MID('Filter Data'!A20,2,LEN('Filter Data'!A20)-2)</f>
        <v>05-Feb-2020</v>
      </c>
      <c r="B29">
        <f>'Filter Data'!U20</f>
        <v>11.8652</v>
      </c>
      <c r="C29">
        <f t="shared" si="0"/>
        <v>1.2164536877484504E-2</v>
      </c>
      <c r="D29">
        <f>C29-SET_TRI!C30</f>
        <v>3.3724219951875353E-3</v>
      </c>
      <c r="E29">
        <f t="shared" si="1"/>
        <v>1.0415417871715718E-2</v>
      </c>
      <c r="F29">
        <f t="shared" ca="1" si="2"/>
        <v>-0.7689856624681064</v>
      </c>
      <c r="G29">
        <f ca="1">S0*EXP(Drift*(A29-$A$11)+Volatility*SUM($F$12:F29))</f>
        <v>11.380968022253478</v>
      </c>
    </row>
    <row r="30" spans="1:7" x14ac:dyDescent="0.25">
      <c r="A30" s="1" t="str">
        <f>MID('Filter Data'!A21,2,LEN('Filter Data'!A21)-2)</f>
        <v>06-Feb-2020</v>
      </c>
      <c r="B30">
        <f>'Filter Data'!U21</f>
        <v>11.8796</v>
      </c>
      <c r="C30">
        <f t="shared" si="0"/>
        <v>1.2136331456697057E-3</v>
      </c>
      <c r="D30">
        <f>C30-SET_TRI!C31</f>
        <v>2.0081196677378147E-3</v>
      </c>
      <c r="E30">
        <f t="shared" si="1"/>
        <v>-1.5989717468353933E-5</v>
      </c>
      <c r="F30">
        <f t="shared" ca="1" si="2"/>
        <v>9.72256329437719E-2</v>
      </c>
      <c r="G30">
        <f ca="1">S0*EXP(Drift*(A30-$A$11)+Volatility*SUM($F$12:F30))</f>
        <v>11.401661715137818</v>
      </c>
    </row>
    <row r="31" spans="1:7" x14ac:dyDescent="0.25">
      <c r="A31" s="1" t="str">
        <f>MID('Filter Data'!A22,2,LEN('Filter Data'!A22)-2)</f>
        <v>07-Feb-2020</v>
      </c>
      <c r="B31">
        <f>'Filter Data'!U22</f>
        <v>11.882999999999999</v>
      </c>
      <c r="C31">
        <f t="shared" si="0"/>
        <v>2.8620492272460194E-4</v>
      </c>
      <c r="D31">
        <f>C31-SET_TRI!C32</f>
        <v>1.4196713396769822E-3</v>
      </c>
      <c r="E31">
        <f t="shared" si="1"/>
        <v>-7.1934983584858564E-4</v>
      </c>
      <c r="F31">
        <f t="shared" ca="1" si="2"/>
        <v>0.98813922888433015</v>
      </c>
      <c r="G31">
        <f ca="1">S0*EXP(Drift*(A31-$A$11)+Volatility*SUM($F$12:F31))</f>
        <v>11.533395979869686</v>
      </c>
    </row>
    <row r="32" spans="1:7" x14ac:dyDescent="0.25">
      <c r="A32" s="1" t="str">
        <f>MID('Filter Data'!A23,2,LEN('Filter Data'!A23)-2)</f>
        <v>11-Feb-2020</v>
      </c>
      <c r="B32">
        <f>'Filter Data'!U23</f>
        <v>11.935</v>
      </c>
      <c r="C32">
        <f t="shared" si="0"/>
        <v>4.3759993267694502E-3</v>
      </c>
      <c r="D32">
        <f>C32-SET_TRI!C33</f>
        <v>1.272574622413257E-2</v>
      </c>
      <c r="E32">
        <f t="shared" si="1"/>
        <v>-9.346586135508643E-4</v>
      </c>
      <c r="F32">
        <f t="shared" ca="1" si="2"/>
        <v>1.0932025654388329</v>
      </c>
      <c r="G32">
        <f ca="1">S0*EXP(Drift*(A32-$A$11)+Volatility*SUM($F$12:F32))</f>
        <v>11.706668833716957</v>
      </c>
    </row>
    <row r="33" spans="1:7" x14ac:dyDescent="0.25">
      <c r="A33" s="1" t="str">
        <f>MID('Filter Data'!A24,2,LEN('Filter Data'!A24)-2)</f>
        <v>12-Feb-2020</v>
      </c>
      <c r="B33">
        <f>'Filter Data'!U24</f>
        <v>11.9963</v>
      </c>
      <c r="C33">
        <f t="shared" si="0"/>
        <v>5.1361541684121692E-3</v>
      </c>
      <c r="D33">
        <f>C33-SET_TRI!C34</f>
        <v>-6.6665869448711947E-3</v>
      </c>
      <c r="E33">
        <f t="shared" si="1"/>
        <v>7.2096676651801639E-3</v>
      </c>
      <c r="F33">
        <f t="shared" ca="1" si="2"/>
        <v>1.2893224566925057</v>
      </c>
      <c r="G33">
        <f ca="1">S0*EXP(Drift*(A33-$A$11)+Volatility*SUM($F$12:F33))</f>
        <v>11.880706741115246</v>
      </c>
    </row>
    <row r="34" spans="1:7" x14ac:dyDescent="0.25">
      <c r="A34" s="1" t="str">
        <f>MID('Filter Data'!A25,2,LEN('Filter Data'!A25)-2)</f>
        <v>14-Feb-2020</v>
      </c>
      <c r="B34">
        <f>'Filter Data'!U25</f>
        <v>11.9641</v>
      </c>
      <c r="C34">
        <f t="shared" si="0"/>
        <v>-2.6841609496260983E-3</v>
      </c>
      <c r="D34">
        <f>C34-SET_TRI!C35</f>
        <v>7.6126288747228529E-3</v>
      </c>
      <c r="E34">
        <f t="shared" si="1"/>
        <v>-6.0478569252901742E-3</v>
      </c>
      <c r="F34">
        <f t="shared" ca="1" si="2"/>
        <v>0.73175272958345194</v>
      </c>
      <c r="G34">
        <f ca="1">S0*EXP(Drift*(A34-$A$11)+Volatility*SUM($F$12:F34))</f>
        <v>11.993700918897506</v>
      </c>
    </row>
    <row r="35" spans="1:7" x14ac:dyDescent="0.25">
      <c r="A35" s="1" t="str">
        <f>MID('Filter Data'!A26,2,LEN('Filter Data'!A26)-2)</f>
        <v>18-Feb-2020</v>
      </c>
      <c r="B35">
        <f>'Filter Data'!U26</f>
        <v>11.8614</v>
      </c>
      <c r="C35">
        <f t="shared" si="0"/>
        <v>-8.5840138414089197E-3</v>
      </c>
      <c r="D35">
        <f>C35-SET_TRI!C36</f>
        <v>-1.8069205171719798E-3</v>
      </c>
      <c r="E35">
        <f t="shared" si="1"/>
        <v>-8.3609538056277962E-3</v>
      </c>
      <c r="F35">
        <f t="shared" ca="1" si="2"/>
        <v>1.7030425531493587</v>
      </c>
      <c r="G35">
        <f ca="1">S0*EXP(Drift*(A35-$A$11)+Volatility*SUM($F$12:F35))</f>
        <v>12.254747314480214</v>
      </c>
    </row>
    <row r="36" spans="1:7" x14ac:dyDescent="0.25">
      <c r="A36" s="1" t="str">
        <f>MID('Filter Data'!A27,2,LEN('Filter Data'!A27)-2)</f>
        <v>19-Feb-2020</v>
      </c>
      <c r="B36">
        <f>'Filter Data'!U27</f>
        <v>11.9716</v>
      </c>
      <c r="C36">
        <f t="shared" si="0"/>
        <v>9.2906402279664072E-3</v>
      </c>
      <c r="D36">
        <f>C36-SET_TRI!C37</f>
        <v>1.1996741835566611E-2</v>
      </c>
      <c r="E36">
        <f t="shared" si="1"/>
        <v>4.257571030405782E-3</v>
      </c>
      <c r="F36">
        <f t="shared" ca="1" si="2"/>
        <v>0.63131772417625387</v>
      </c>
      <c r="G36">
        <f ca="1">S0*EXP(Drift*(A36-$A$11)+Volatility*SUM($F$12:F36))</f>
        <v>12.348415125283193</v>
      </c>
    </row>
    <row r="37" spans="1:7" x14ac:dyDescent="0.25">
      <c r="A37" s="1" t="str">
        <f>MID('Filter Data'!A28,2,LEN('Filter Data'!A28)-2)</f>
        <v>20-Feb-2020</v>
      </c>
      <c r="B37">
        <f>'Filter Data'!U28</f>
        <v>11.972099999999999</v>
      </c>
      <c r="C37">
        <f t="shared" si="0"/>
        <v>4.1765511710952146E-5</v>
      </c>
      <c r="D37">
        <f>C37-SET_TRI!C38</f>
        <v>1.1303724823211004E-2</v>
      </c>
      <c r="E37">
        <f t="shared" si="1"/>
        <v>-4.7274181397704623E-3</v>
      </c>
      <c r="F37">
        <f t="shared" ca="1" si="2"/>
        <v>-2.2291014477106046</v>
      </c>
      <c r="G37">
        <f ca="1">S0*EXP(Drift*(A37-$A$11)+Volatility*SUM($F$12:F37))</f>
        <v>12.062379410477318</v>
      </c>
    </row>
    <row r="38" spans="1:7" x14ac:dyDescent="0.25">
      <c r="A38" s="1" t="str">
        <f>MID('Filter Data'!A29,2,LEN('Filter Data'!A29)-2)</f>
        <v>24-Feb-2020</v>
      </c>
      <c r="B38">
        <f>'Filter Data'!U29</f>
        <v>11.8314</v>
      </c>
      <c r="C38">
        <f t="shared" si="0"/>
        <v>-1.1752324153657165E-2</v>
      </c>
      <c r="D38">
        <f>C38-SET_TRI!C39</f>
        <v>2.5990444393762586E-2</v>
      </c>
      <c r="E38">
        <f t="shared" si="1"/>
        <v>-2.2113885690370851E-2</v>
      </c>
      <c r="F38">
        <f t="shared" ca="1" si="2"/>
        <v>-3.8883481656432753E-2</v>
      </c>
      <c r="G38">
        <f ca="1">S0*EXP(Drift*(A38-$A$11)+Volatility*SUM($F$12:F38))</f>
        <v>12.094057614376396</v>
      </c>
    </row>
    <row r="39" spans="1:7" x14ac:dyDescent="0.25">
      <c r="A39" s="1" t="str">
        <f>MID('Filter Data'!A30,2,LEN('Filter Data'!A30)-2)</f>
        <v>25-Feb-2020</v>
      </c>
      <c r="B39">
        <f>'Filter Data'!U30</f>
        <v>11.8118</v>
      </c>
      <c r="C39">
        <f t="shared" si="0"/>
        <v>-1.6566086853627216E-3</v>
      </c>
      <c r="D39">
        <f>C39-SET_TRI!C40</f>
        <v>-7.9695316538629674E-3</v>
      </c>
      <c r="E39">
        <f t="shared" si="1"/>
        <v>9.1303733039585174E-4</v>
      </c>
      <c r="F39">
        <f t="shared" ca="1" si="2"/>
        <v>0.81412824979188469</v>
      </c>
      <c r="G39">
        <f ca="1">S0*EXP(Drift*(A39-$A$11)+Volatility*SUM($F$12:F39))</f>
        <v>12.210704778686557</v>
      </c>
    </row>
    <row r="40" spans="1:7" x14ac:dyDescent="0.25">
      <c r="A40" s="1" t="str">
        <f>MID('Filter Data'!A31,2,LEN('Filter Data'!A31)-2)</f>
        <v>26-Feb-2020</v>
      </c>
      <c r="B40">
        <f>'Filter Data'!U31</f>
        <v>11.8193</v>
      </c>
      <c r="C40">
        <f t="shared" si="0"/>
        <v>6.3495826207693017E-4</v>
      </c>
      <c r="D40">
        <f>C40-SET_TRI!C41</f>
        <v>5.2338540190260616E-2</v>
      </c>
      <c r="E40">
        <f t="shared" si="1"/>
        <v>-1.975937523181133E-2</v>
      </c>
      <c r="F40">
        <f t="shared" ca="1" si="2"/>
        <v>0.51063695387251318</v>
      </c>
      <c r="G40">
        <f ca="1">S0*EXP(Drift*(A40-$A$11)+Volatility*SUM($F$12:F40))</f>
        <v>12.287927967130054</v>
      </c>
    </row>
    <row r="41" spans="1:7" x14ac:dyDescent="0.25">
      <c r="A41" s="1" t="str">
        <f>MID('Filter Data'!A32,2,LEN('Filter Data'!A32)-2)</f>
        <v>27-Feb-2020</v>
      </c>
      <c r="B41">
        <f>'Filter Data'!U32</f>
        <v>11.7721</v>
      </c>
      <c r="C41">
        <f t="shared" si="0"/>
        <v>-3.9934683103060361E-3</v>
      </c>
      <c r="D41">
        <f>C41-SET_TRI!C42</f>
        <v>-2.7288898135640484E-2</v>
      </c>
      <c r="E41">
        <f t="shared" si="1"/>
        <v>5.9325650423513853E-3</v>
      </c>
      <c r="F41">
        <f t="shared" ca="1" si="2"/>
        <v>-1.05459396598928</v>
      </c>
      <c r="G41">
        <f ca="1">S0*EXP(Drift*(A41-$A$11)+Volatility*SUM($F$12:F41))</f>
        <v>12.157310041951694</v>
      </c>
    </row>
    <row r="42" spans="1:7" x14ac:dyDescent="0.25">
      <c r="A42" s="1" t="str">
        <f>MID('Filter Data'!A33,2,LEN('Filter Data'!A33)-2)</f>
        <v>28-Feb-2020</v>
      </c>
      <c r="B42">
        <f>'Filter Data'!U33</f>
        <v>11.2774</v>
      </c>
      <c r="C42">
        <f t="shared" si="0"/>
        <v>-4.2023088488884731E-2</v>
      </c>
      <c r="D42">
        <f>C42-SET_TRI!C43</f>
        <v>9.3975495821601446E-4</v>
      </c>
      <c r="E42">
        <f t="shared" si="1"/>
        <v>-4.2845901707010421E-2</v>
      </c>
      <c r="F42">
        <f t="shared" ca="1" si="2"/>
        <v>-1.5040513103263324</v>
      </c>
      <c r="G42">
        <f ca="1">S0*EXP(Drift*(A42-$A$11)+Volatility*SUM($F$12:F42))</f>
        <v>11.969538785260884</v>
      </c>
    </row>
    <row r="43" spans="1:7" x14ac:dyDescent="0.25">
      <c r="A43" s="1" t="str">
        <f>MID('Filter Data'!A34,2,LEN('Filter Data'!A34)-2)</f>
        <v>02-Mar-2020</v>
      </c>
      <c r="B43">
        <f>'Filter Data'!U34</f>
        <v>11.1218</v>
      </c>
      <c r="C43">
        <f t="shared" si="0"/>
        <v>-1.3797506517459675E-2</v>
      </c>
      <c r="D43">
        <f>C43-SET_TRI!C44</f>
        <v>-1.4040138700739358E-2</v>
      </c>
      <c r="E43">
        <f t="shared" si="1"/>
        <v>-8.9163076436375305E-3</v>
      </c>
      <c r="F43">
        <f t="shared" ca="1" si="2"/>
        <v>2.1282439025067665</v>
      </c>
      <c r="G43">
        <f ca="1">S0*EXP(Drift*(A43-$A$11)+Volatility*SUM($F$12:F43))</f>
        <v>12.277290500874678</v>
      </c>
    </row>
    <row r="44" spans="1:7" x14ac:dyDescent="0.25">
      <c r="A44" s="1" t="str">
        <f>MID('Filter Data'!A35,2,LEN('Filter Data'!A35)-2)</f>
        <v>03-Mar-2020</v>
      </c>
      <c r="B44">
        <f>'Filter Data'!U35</f>
        <v>11.2575</v>
      </c>
      <c r="C44">
        <f t="shared" si="0"/>
        <v>1.2201262385585061E-2</v>
      </c>
      <c r="D44">
        <f>C44-SET_TRI!C45</f>
        <v>-2.1520985460580032E-2</v>
      </c>
      <c r="E44">
        <f t="shared" si="1"/>
        <v>1.9931002200192206E-2</v>
      </c>
      <c r="F44">
        <f t="shared" ca="1" si="2"/>
        <v>1.8348064998721461</v>
      </c>
      <c r="G44">
        <f ca="1">S0*EXP(Drift*(A44-$A$11)+Volatility*SUM($F$12:F44))</f>
        <v>12.53380960013166</v>
      </c>
    </row>
    <row r="45" spans="1:7" x14ac:dyDescent="0.25">
      <c r="A45" s="1" t="str">
        <f>MID('Filter Data'!A36,2,LEN('Filter Data'!A36)-2)</f>
        <v>04-Mar-2020</v>
      </c>
      <c r="B45">
        <f>'Filter Data'!U36</f>
        <v>11.1188</v>
      </c>
      <c r="C45">
        <f t="shared" si="0"/>
        <v>-1.2320675105485237E-2</v>
      </c>
      <c r="D45">
        <f>C45-SET_TRI!C46</f>
        <v>-1.5523289196546729E-2</v>
      </c>
      <c r="E45">
        <f t="shared" si="1"/>
        <v>-6.8747253359044873E-3</v>
      </c>
      <c r="F45">
        <f t="shared" ca="1" si="2"/>
        <v>0.40559694221578768</v>
      </c>
      <c r="G45">
        <f ca="1">S0*EXP(Drift*(A45-$A$11)+Volatility*SUM($F$12:F45))</f>
        <v>12.598702484646733</v>
      </c>
    </row>
    <row r="46" spans="1:7" x14ac:dyDescent="0.25">
      <c r="A46" s="1" t="str">
        <f>MID('Filter Data'!A37,2,LEN('Filter Data'!A37)-2)</f>
        <v>05-Mar-2020</v>
      </c>
      <c r="B46">
        <f>'Filter Data'!U37</f>
        <v>11.161799999999999</v>
      </c>
      <c r="C46">
        <f t="shared" si="0"/>
        <v>3.8673238119220832E-3</v>
      </c>
      <c r="D46">
        <f>C46-SET_TRI!C47</f>
        <v>-3.5991571902270177E-3</v>
      </c>
      <c r="E46">
        <f t="shared" si="1"/>
        <v>4.7728279215719649E-3</v>
      </c>
      <c r="F46">
        <f t="shared" ca="1" si="2"/>
        <v>0.16150505862397671</v>
      </c>
      <c r="G46">
        <f ca="1">S0*EXP(Drift*(A46-$A$11)+Volatility*SUM($F$12:F46))</f>
        <v>12.630420399359455</v>
      </c>
    </row>
    <row r="47" spans="1:7" x14ac:dyDescent="0.25">
      <c r="A47" s="1" t="str">
        <f>MID('Filter Data'!A38,2,LEN('Filter Data'!A38)-2)</f>
        <v>06-Mar-2020</v>
      </c>
      <c r="B47">
        <f>'Filter Data'!U38</f>
        <v>10.93</v>
      </c>
      <c r="C47">
        <f t="shared" si="0"/>
        <v>-2.0767259760970436E-2</v>
      </c>
      <c r="D47">
        <f>C47-SET_TRI!C48</f>
        <v>1.1119164344162262E-3</v>
      </c>
      <c r="E47">
        <f t="shared" si="1"/>
        <v>-2.165562826035318E-2</v>
      </c>
      <c r="F47">
        <f t="shared" ca="1" si="2"/>
        <v>1.2190654563551258</v>
      </c>
      <c r="G47">
        <f ca="1">S0*EXP(Drift*(A47-$A$11)+Volatility*SUM($F$12:F47))</f>
        <v>12.808419150079954</v>
      </c>
    </row>
    <row r="48" spans="1:7" x14ac:dyDescent="0.25">
      <c r="A48" s="1" t="str">
        <f>MID('Filter Data'!A39,2,LEN('Filter Data'!A39)-2)</f>
        <v>09-Mar-2020</v>
      </c>
      <c r="B48">
        <f>'Filter Data'!U39</f>
        <v>10.463100000000001</v>
      </c>
      <c r="C48">
        <f t="shared" si="0"/>
        <v>-4.2717291857273465E-2</v>
      </c>
      <c r="D48">
        <f>C48-SET_TRI!C49</f>
        <v>5.1757427588192434E-2</v>
      </c>
      <c r="E48">
        <f t="shared" si="1"/>
        <v>-6.2890350528760131E-2</v>
      </c>
      <c r="F48">
        <f t="shared" ca="1" si="2"/>
        <v>3.9805135585234748</v>
      </c>
      <c r="G48">
        <f ca="1">S0*EXP(Drift*(A48-$A$11)+Volatility*SUM($F$12:F48))</f>
        <v>13.404571819606744</v>
      </c>
    </row>
    <row r="49" spans="1:7" x14ac:dyDescent="0.25">
      <c r="A49" s="1" t="str">
        <f>MID('Filter Data'!A40,2,LEN('Filter Data'!A40)-2)</f>
        <v>11-Mar-2020</v>
      </c>
      <c r="B49">
        <f>'Filter Data'!U40</f>
        <v>10.514099999999999</v>
      </c>
      <c r="C49">
        <f t="shared" si="0"/>
        <v>4.8742724431572269E-3</v>
      </c>
      <c r="D49">
        <f>C49-SET_TRI!C50</f>
        <v>1.022775620733319E-2</v>
      </c>
      <c r="E49">
        <f t="shared" si="1"/>
        <v>5.1479383600063367E-4</v>
      </c>
      <c r="F49">
        <f t="shared" ca="1" si="2"/>
        <v>-4.9067004647227269E-2</v>
      </c>
      <c r="G49">
        <f ca="1">S0*EXP(Drift*(A49-$A$11)+Volatility*SUM($F$12:F49))</f>
        <v>13.417846075672722</v>
      </c>
    </row>
    <row r="50" spans="1:7" x14ac:dyDescent="0.25">
      <c r="A50" s="1" t="str">
        <f>MID('Filter Data'!A41,2,LEN('Filter Data'!A41)-2)</f>
        <v>12-Mar-2020</v>
      </c>
      <c r="B50">
        <f>'Filter Data'!U41</f>
        <v>9.6917000000000009</v>
      </c>
      <c r="C50">
        <f t="shared" si="0"/>
        <v>-7.8218772885933971E-2</v>
      </c>
      <c r="D50">
        <f>C50-SET_TRI!C51</f>
        <v>3.8590699958208338E-2</v>
      </c>
      <c r="E50">
        <f t="shared" si="1"/>
        <v>-9.3378232975035877E-2</v>
      </c>
      <c r="F50">
        <f t="shared" ca="1" si="2"/>
        <v>-0.6737481138199567</v>
      </c>
      <c r="G50">
        <f ca="1">S0*EXP(Drift*(A50-$A$11)+Volatility*SUM($F$12:F50))</f>
        <v>13.330213104532456</v>
      </c>
    </row>
    <row r="51" spans="1:7" x14ac:dyDescent="0.25">
      <c r="A51" s="1" t="str">
        <f>MID('Filter Data'!A42,2,LEN('Filter Data'!A42)-2)</f>
        <v>13-Mar-2020</v>
      </c>
      <c r="B51">
        <f>'Filter Data'!U42</f>
        <v>10.1495</v>
      </c>
      <c r="C51">
        <f t="shared" si="0"/>
        <v>4.7236294974049839E-2</v>
      </c>
      <c r="D51">
        <f>C51-SET_TRI!C52</f>
        <v>1.6217758943598708E-2</v>
      </c>
      <c r="E51">
        <f t="shared" si="1"/>
        <v>4.059595584703013E-2</v>
      </c>
      <c r="F51">
        <f t="shared" ca="1" si="2"/>
        <v>-1.6131458920364219</v>
      </c>
      <c r="G51">
        <f ca="1">S0*EXP(Drift*(A51-$A$11)+Volatility*SUM($F$12:F51))</f>
        <v>13.108792926569725</v>
      </c>
    </row>
    <row r="52" spans="1:7" x14ac:dyDescent="0.25">
      <c r="A52" s="1" t="str">
        <f>MID('Filter Data'!A43,2,LEN('Filter Data'!A43)-2)</f>
        <v>16-Mar-2020</v>
      </c>
      <c r="B52">
        <f>'Filter Data'!U43</f>
        <v>9.4814000000000007</v>
      </c>
      <c r="C52">
        <f t="shared" si="0"/>
        <v>-6.5825902753830143E-2</v>
      </c>
      <c r="D52">
        <f>C52-SET_TRI!C53</f>
        <v>1.3660196656447784E-2</v>
      </c>
      <c r="E52">
        <f t="shared" si="1"/>
        <v>-7.1492378745106069E-2</v>
      </c>
      <c r="F52">
        <f t="shared" ca="1" si="2"/>
        <v>-1.5637718790861552</v>
      </c>
      <c r="G52">
        <f ca="1">S0*EXP(Drift*(A52-$A$11)+Volatility*SUM($F$12:F52))</f>
        <v>12.917612773521425</v>
      </c>
    </row>
    <row r="53" spans="1:7" x14ac:dyDescent="0.25">
      <c r="A53" s="1" t="str">
        <f>MID('Filter Data'!A44,2,LEN('Filter Data'!A44)-2)</f>
        <v>17-Mar-2020</v>
      </c>
      <c r="B53">
        <f>'Filter Data'!U44</f>
        <v>9.3133999999999997</v>
      </c>
      <c r="C53">
        <f t="shared" si="0"/>
        <v>-1.7718902271816505E-2</v>
      </c>
      <c r="D53">
        <f>C53-SET_TRI!C54</f>
        <v>-8.5697930478669665E-3</v>
      </c>
      <c r="E53">
        <f t="shared" si="1"/>
        <v>-1.4920689997332766E-2</v>
      </c>
      <c r="F53">
        <f t="shared" ca="1" si="2"/>
        <v>-4.7828099718822834E-2</v>
      </c>
      <c r="G53">
        <f ca="1">S0*EXP(Drift*(A53-$A$11)+Volatility*SUM($F$12:F53))</f>
        <v>12.920739541127356</v>
      </c>
    </row>
    <row r="54" spans="1:7" x14ac:dyDescent="0.25">
      <c r="A54" s="1" t="str">
        <f>MID('Filter Data'!A45,2,LEN('Filter Data'!A45)-2)</f>
        <v>18-Mar-2020</v>
      </c>
      <c r="B54">
        <f>'Filter Data'!U45</f>
        <v>8.8818000000000001</v>
      </c>
      <c r="C54">
        <f t="shared" si="0"/>
        <v>-4.6341830051323848E-2</v>
      </c>
      <c r="D54">
        <f>C54-SET_TRI!C55</f>
        <v>-6.0950504976276798E-2</v>
      </c>
      <c r="E54">
        <f t="shared" si="1"/>
        <v>-2.3598201539130892E-2</v>
      </c>
      <c r="F54">
        <f t="shared" ca="1" si="2"/>
        <v>-1.0060047025749579</v>
      </c>
      <c r="G54">
        <f ca="1">S0*EXP(Drift*(A54-$A$11)+Volatility*SUM($F$12:F54))</f>
        <v>12.790139336536081</v>
      </c>
    </row>
    <row r="55" spans="1:7" x14ac:dyDescent="0.25">
      <c r="A55" s="1" t="str">
        <f>MID('Filter Data'!A46,2,LEN('Filter Data'!A46)-2)</f>
        <v>20-Mar-2020</v>
      </c>
      <c r="B55">
        <f>'Filter Data'!U46</f>
        <v>9.0610999999999997</v>
      </c>
      <c r="C55">
        <f t="shared" si="0"/>
        <v>2.0187349411155346E-2</v>
      </c>
      <c r="D55">
        <f>C55-SET_TRI!C56</f>
        <v>-7.080730444002456E-2</v>
      </c>
      <c r="E55">
        <f t="shared" si="1"/>
        <v>4.6684229088486615E-2</v>
      </c>
      <c r="F55">
        <f t="shared" ca="1" si="2"/>
        <v>-0.39340607468940197</v>
      </c>
      <c r="G55">
        <f ca="1">S0*EXP(Drift*(A55-$A$11)+Volatility*SUM($F$12:F55))</f>
        <v>12.755038999860693</v>
      </c>
    </row>
    <row r="56" spans="1:7" x14ac:dyDescent="0.25">
      <c r="A56" s="1" t="str">
        <f>MID('Filter Data'!A47,2,LEN('Filter Data'!A47)-2)</f>
        <v>23-Mar-2020</v>
      </c>
      <c r="B56">
        <f>'Filter Data'!U47</f>
        <v>7.8883000000000001</v>
      </c>
      <c r="C56">
        <f t="shared" si="0"/>
        <v>-0.12943240886868038</v>
      </c>
      <c r="D56">
        <f>C56-SET_TRI!C57</f>
        <v>-2.8867554214113911E-2</v>
      </c>
      <c r="E56">
        <f t="shared" si="1"/>
        <v>-0.11890525820733924</v>
      </c>
      <c r="F56">
        <f t="shared" ca="1" si="2"/>
        <v>-2.3522365359100008</v>
      </c>
      <c r="G56">
        <f ca="1">S0*EXP(Drift*(A56-$A$11)+Volatility*SUM($F$12:F56))</f>
        <v>12.461899057992801</v>
      </c>
    </row>
    <row r="57" spans="1:7" x14ac:dyDescent="0.25">
      <c r="A57" s="1" t="str">
        <f>MID('Filter Data'!A48,2,LEN('Filter Data'!A48)-2)</f>
        <v>24-Mar-2020</v>
      </c>
      <c r="B57">
        <f>'Filter Data'!U48</f>
        <v>8.1282999999999994</v>
      </c>
      <c r="C57">
        <f t="shared" si="0"/>
        <v>3.0424806358784442E-2</v>
      </c>
      <c r="D57">
        <f>C57-SET_TRI!C58</f>
        <v>1.4129753680425496E-2</v>
      </c>
      <c r="E57">
        <f t="shared" si="1"/>
        <v>2.4579533441201448E-2</v>
      </c>
      <c r="F57">
        <f t="shared" ca="1" si="2"/>
        <v>0.34417962216513548</v>
      </c>
      <c r="G57">
        <f ca="1">S0*EXP(Drift*(A57-$A$11)+Volatility*SUM($F$12:F57))</f>
        <v>12.51807104108093</v>
      </c>
    </row>
    <row r="58" spans="1:7" x14ac:dyDescent="0.25">
      <c r="A58" s="1" t="str">
        <f>MID('Filter Data'!A49,2,LEN('Filter Data'!A49)-2)</f>
        <v>26-Mar-2020</v>
      </c>
      <c r="B58">
        <f>'Filter Data'!U49</f>
        <v>8.8885000000000005</v>
      </c>
      <c r="C58">
        <f t="shared" si="0"/>
        <v>9.3525091347514383E-2</v>
      </c>
      <c r="D58">
        <f>C58-SET_TRI!C59</f>
        <v>2.6143456431857295E-2</v>
      </c>
      <c r="E58">
        <f t="shared" si="1"/>
        <v>8.310526621191433E-2</v>
      </c>
      <c r="F58">
        <f t="shared" ca="1" si="2"/>
        <v>-7.1509764838831466E-2</v>
      </c>
      <c r="G58">
        <f ca="1">S0*EXP(Drift*(A58-$A$11)+Volatility*SUM($F$12:F58))</f>
        <v>12.527415090142048</v>
      </c>
    </row>
    <row r="59" spans="1:7" x14ac:dyDescent="0.25">
      <c r="A59" s="1" t="str">
        <f>MID('Filter Data'!A50,2,LEN('Filter Data'!A50)-2)</f>
        <v>27-Mar-2020</v>
      </c>
      <c r="B59">
        <f>'Filter Data'!U50</f>
        <v>8.8135999999999992</v>
      </c>
      <c r="C59">
        <f t="shared" si="0"/>
        <v>-8.4266186645667197E-3</v>
      </c>
      <c r="D59">
        <f>C59-SET_TRI!C60</f>
        <v>-1.1778546229825753E-2</v>
      </c>
      <c r="E59">
        <f t="shared" si="1"/>
        <v>-4.4065841684661307E-3</v>
      </c>
      <c r="F59">
        <f t="shared" ca="1" si="2"/>
        <v>8.8371357002652667E-2</v>
      </c>
      <c r="G59">
        <f ca="1">S0*EXP(Drift*(A59-$A$11)+Volatility*SUM($F$12:F59))</f>
        <v>12.548987126078229</v>
      </c>
    </row>
    <row r="60" spans="1:7" x14ac:dyDescent="0.25">
      <c r="A60" s="1" t="str">
        <f>MID('Filter Data'!A51,2,LEN('Filter Data'!A51)-2)</f>
        <v>30-Mar-2020</v>
      </c>
      <c r="B60">
        <f>'Filter Data'!U51</f>
        <v>8.5305999999999997</v>
      </c>
      <c r="C60">
        <f t="shared" si="0"/>
        <v>-3.2109467187074463E-2</v>
      </c>
      <c r="D60">
        <f>C60-SET_TRI!C61</f>
        <v>-1.840972592177658E-2</v>
      </c>
      <c r="E60">
        <f t="shared" si="1"/>
        <v>-2.5564426171708361E-2</v>
      </c>
      <c r="F60">
        <f t="shared" ca="1" si="2"/>
        <v>1.2142580446618223</v>
      </c>
      <c r="G60">
        <f ca="1">S0*EXP(Drift*(A60-$A$11)+Volatility*SUM($F$12:F60))</f>
        <v>12.744562014122023</v>
      </c>
    </row>
    <row r="61" spans="1:7" x14ac:dyDescent="0.25">
      <c r="A61" s="1" t="str">
        <f>MID('Filter Data'!A52,2,LEN('Filter Data'!A52)-2)</f>
        <v>31-Mar-2020</v>
      </c>
      <c r="B61">
        <f>'Filter Data'!U52</f>
        <v>8.8414000000000001</v>
      </c>
      <c r="C61">
        <f t="shared" si="0"/>
        <v>3.6433545119921272E-2</v>
      </c>
      <c r="D61">
        <f>C61-SET_TRI!C62</f>
        <v>-5.6007508355752911E-4</v>
      </c>
      <c r="E61">
        <f t="shared" si="1"/>
        <v>3.6181833999641817E-2</v>
      </c>
      <c r="F61">
        <f t="shared" ca="1" si="2"/>
        <v>0.9168730794069696</v>
      </c>
      <c r="G61">
        <f ca="1">S0*EXP(Drift*(A61-$A$11)+Volatility*SUM($F$12:F61))</f>
        <v>12.88184267827217</v>
      </c>
    </row>
    <row r="62" spans="1:7" x14ac:dyDescent="0.25">
      <c r="A62" s="1" t="str">
        <f>MID('Filter Data'!A53,2,LEN('Filter Data'!A53)-2)</f>
        <v>01-Apr-2020</v>
      </c>
      <c r="B62">
        <f>'Filter Data'!U53</f>
        <v>8.6297999999999995</v>
      </c>
      <c r="C62">
        <f t="shared" si="0"/>
        <v>-2.3932861311557068E-2</v>
      </c>
      <c r="D62">
        <f>C62-SET_TRI!C63</f>
        <v>-2.1924743826723832E-3</v>
      </c>
      <c r="E62">
        <f t="shared" si="1"/>
        <v>-2.356299089374117E-2</v>
      </c>
      <c r="F62">
        <f t="shared" ca="1" si="2"/>
        <v>-0.62050448427190374</v>
      </c>
      <c r="G62">
        <f ca="1">S0*EXP(Drift*(A62-$A$11)+Volatility*SUM($F$12:F62))</f>
        <v>12.805109257987459</v>
      </c>
    </row>
    <row r="63" spans="1:7" x14ac:dyDescent="0.25">
      <c r="A63" s="1" t="str">
        <f>MID('Filter Data'!A54,2,LEN('Filter Data'!A54)-2)</f>
        <v>03-Apr-2020</v>
      </c>
      <c r="B63">
        <f>'Filter Data'!U54</f>
        <v>8.4306000000000001</v>
      </c>
      <c r="C63">
        <f t="shared" si="0"/>
        <v>-2.3082806090523465E-2</v>
      </c>
      <c r="D63">
        <f>C63-SET_TRI!C64</f>
        <v>-5.8547852869319961E-2</v>
      </c>
      <c r="E63">
        <f t="shared" si="1"/>
        <v>-1.2540543446707443E-3</v>
      </c>
      <c r="F63">
        <f t="shared" ca="1" si="2"/>
        <v>2.6409230574406455</v>
      </c>
      <c r="G63">
        <f ca="1">S0*EXP(Drift*(A63-$A$11)+Volatility*SUM($F$12:F63))</f>
        <v>13.197594407843162</v>
      </c>
    </row>
    <row r="64" spans="1:7" x14ac:dyDescent="0.25">
      <c r="A64" s="1" t="str">
        <f>MID('Filter Data'!A55,2,LEN('Filter Data'!A55)-2)</f>
        <v>07-Apr-2020</v>
      </c>
      <c r="B64">
        <f>'Filter Data'!U55</f>
        <v>9.1008999999999993</v>
      </c>
      <c r="C64">
        <f t="shared" si="0"/>
        <v>7.9507982824472662E-2</v>
      </c>
      <c r="D64">
        <f>C64-SET_TRI!C65</f>
        <v>2.6447215100847826E-3</v>
      </c>
      <c r="E64">
        <f t="shared" si="1"/>
        <v>7.8035956063872175E-2</v>
      </c>
      <c r="F64">
        <f t="shared" ca="1" si="2"/>
        <v>2.3199105394669397</v>
      </c>
      <c r="G64">
        <f ca="1">S0*EXP(Drift*(A64-$A$11)+Volatility*SUM($F$12:F64))</f>
        <v>13.575444921293268</v>
      </c>
    </row>
    <row r="65" spans="1:7" x14ac:dyDescent="0.25">
      <c r="A65" s="1" t="str">
        <f>MID('Filter Data'!A56,2,LEN('Filter Data'!A56)-2)</f>
        <v>08-Apr-2020</v>
      </c>
      <c r="B65">
        <f>'Filter Data'!U56</f>
        <v>9.0092999999999996</v>
      </c>
      <c r="C65">
        <f t="shared" si="0"/>
        <v>-1.0064938632442911E-2</v>
      </c>
      <c r="D65">
        <f>C65-SET_TRI!C66</f>
        <v>1.2668552067875757E-3</v>
      </c>
      <c r="E65">
        <f t="shared" si="1"/>
        <v>-1.1012304388497728E-2</v>
      </c>
      <c r="F65">
        <f t="shared" ca="1" si="2"/>
        <v>0.71239933342469719</v>
      </c>
      <c r="G65">
        <f ca="1">S0*EXP(Drift*(A65-$A$11)+Volatility*SUM($F$12:F65))</f>
        <v>13.691252552215438</v>
      </c>
    </row>
    <row r="66" spans="1:7" x14ac:dyDescent="0.25">
      <c r="A66" s="1" t="str">
        <f>MID('Filter Data'!A57,2,LEN('Filter Data'!A57)-2)</f>
        <v>15-Apr-2020</v>
      </c>
      <c r="B66">
        <f>'Filter Data'!U57</f>
        <v>9.1661999999999999</v>
      </c>
      <c r="C66">
        <f t="shared" si="0"/>
        <v>1.7415337484599277E-2</v>
      </c>
      <c r="D66">
        <f>C66-SET_TRI!C67</f>
        <v>-3.3380719773900176E-3</v>
      </c>
      <c r="E66">
        <f t="shared" si="1"/>
        <v>1.8221426121418968E-2</v>
      </c>
      <c r="F66">
        <f t="shared" ca="1" si="2"/>
        <v>-1.6781298777177487</v>
      </c>
      <c r="G66">
        <f ca="1">S0*EXP(Drift*(A66-$A$11)+Volatility*SUM($F$12:F66))</f>
        <v>13.515931227995184</v>
      </c>
    </row>
    <row r="67" spans="1:7" x14ac:dyDescent="0.25">
      <c r="A67" s="1" t="str">
        <f>MID('Filter Data'!A58,2,LEN('Filter Data'!A58)-2)</f>
        <v>16-Apr-2020</v>
      </c>
      <c r="B67">
        <f>'Filter Data'!U58</f>
        <v>9.1930999999999994</v>
      </c>
      <c r="C67">
        <f t="shared" si="0"/>
        <v>2.934694857192673E-3</v>
      </c>
      <c r="D67">
        <f>C67-SET_TRI!C68</f>
        <v>3.5005192563477526E-2</v>
      </c>
      <c r="E67">
        <f t="shared" si="1"/>
        <v>-1.0859483341334113E-2</v>
      </c>
      <c r="F67">
        <f t="shared" ca="1" si="2"/>
        <v>-0.20269458253692199</v>
      </c>
      <c r="G67">
        <f ca="1">S0*EXP(Drift*(A67-$A$11)+Volatility*SUM($F$12:F67))</f>
        <v>13.49649457528422</v>
      </c>
    </row>
    <row r="68" spans="1:7" x14ac:dyDescent="0.25">
      <c r="A68" s="1" t="str">
        <f>MID('Filter Data'!A59,2,LEN('Filter Data'!A59)-2)</f>
        <v>17-Apr-2020</v>
      </c>
      <c r="B68">
        <f>'Filter Data'!U59</f>
        <v>9.3858999999999995</v>
      </c>
      <c r="C68">
        <f t="shared" si="0"/>
        <v>2.097225092732594E-2</v>
      </c>
      <c r="D68">
        <f>C68-SET_TRI!C69</f>
        <v>-1.8791244516164259E-2</v>
      </c>
      <c r="E68">
        <f t="shared" si="1"/>
        <v>2.7662565782762948E-2</v>
      </c>
      <c r="F68">
        <f t="shared" ca="1" si="2"/>
        <v>0.33212546841368201</v>
      </c>
      <c r="G68">
        <f ca="1">S0*EXP(Drift*(A68-$A$11)+Volatility*SUM($F$12:F68))</f>
        <v>13.555556122318409</v>
      </c>
    </row>
    <row r="69" spans="1:7" x14ac:dyDescent="0.25">
      <c r="A69" s="1" t="str">
        <f>MID('Filter Data'!A60,2,LEN('Filter Data'!A60)-2)</f>
        <v>20-Apr-2020</v>
      </c>
      <c r="B69">
        <f>'Filter Data'!U60</f>
        <v>9.3531999999999993</v>
      </c>
      <c r="C69">
        <f t="shared" si="0"/>
        <v>-3.4839493282477095E-3</v>
      </c>
      <c r="D69">
        <f>C69-SET_TRI!C70</f>
        <v>-2.9835721217992568E-2</v>
      </c>
      <c r="E69">
        <f t="shared" si="1"/>
        <v>7.4118579085589798E-3</v>
      </c>
      <c r="F69">
        <f t="shared" ca="1" si="2"/>
        <v>0.19958380395177328</v>
      </c>
      <c r="G69">
        <f ca="1">S0*EXP(Drift*(A69-$A$11)+Volatility*SUM($F$12:F69))</f>
        <v>13.616015051159239</v>
      </c>
    </row>
    <row r="70" spans="1:7" x14ac:dyDescent="0.25">
      <c r="A70" s="1" t="str">
        <f>MID('Filter Data'!A61,2,LEN('Filter Data'!A61)-2)</f>
        <v>21-Apr-2020</v>
      </c>
      <c r="B70">
        <f>'Filter Data'!U61</f>
        <v>9.1669999999999998</v>
      </c>
      <c r="C70">
        <f t="shared" si="0"/>
        <v>-1.9907625197793214E-2</v>
      </c>
      <c r="D70">
        <f>C70-SET_TRI!C71</f>
        <v>-6.2082825629185545E-3</v>
      </c>
      <c r="E70">
        <f t="shared" si="1"/>
        <v>-1.8008623870201249E-2</v>
      </c>
      <c r="F70">
        <f t="shared" ca="1" si="2"/>
        <v>0.71860947935877972</v>
      </c>
      <c r="G70">
        <f ca="1">S0*EXP(Drift*(A70-$A$11)+Volatility*SUM($F$12:F70))</f>
        <v>13.733094526549751</v>
      </c>
    </row>
    <row r="71" spans="1:7" x14ac:dyDescent="0.25">
      <c r="A71" s="1" t="str">
        <f>MID('Filter Data'!A62,2,LEN('Filter Data'!A62)-2)</f>
        <v>22-Apr-2020</v>
      </c>
      <c r="B71">
        <f>'Filter Data'!U62</f>
        <v>9.3260000000000005</v>
      </c>
      <c r="C71">
        <f t="shared" si="0"/>
        <v>1.7344823824588271E-2</v>
      </c>
      <c r="D71">
        <f>C71-SET_TRI!C72</f>
        <v>9.5928115134146959E-3</v>
      </c>
      <c r="E71">
        <f t="shared" si="1"/>
        <v>1.3227118109435089E-2</v>
      </c>
      <c r="F71">
        <f t="shared" ca="1" si="2"/>
        <v>-0.56693187176365223</v>
      </c>
      <c r="G71">
        <f ca="1">S0*EXP(Drift*(A71-$A$11)+Volatility*SUM($F$12:F71))</f>
        <v>13.659231585288717</v>
      </c>
    </row>
    <row r="72" spans="1:7" x14ac:dyDescent="0.25">
      <c r="A72" s="1" t="str">
        <f>MID('Filter Data'!A63,2,LEN('Filter Data'!A63)-2)</f>
        <v>23-Apr-2020</v>
      </c>
      <c r="B72">
        <f>'Filter Data'!U63</f>
        <v>9.4822000000000006</v>
      </c>
      <c r="C72">
        <f t="shared" si="0"/>
        <v>1.6748874115376379E-2</v>
      </c>
      <c r="D72">
        <f>C72-SET_TRI!C73</f>
        <v>1.0432511274761299E-2</v>
      </c>
      <c r="E72">
        <f t="shared" si="1"/>
        <v>1.2311429308519875E-2</v>
      </c>
      <c r="F72">
        <f t="shared" ca="1" si="2"/>
        <v>-1.4401015794798537</v>
      </c>
      <c r="G72">
        <f ca="1">S0*EXP(Drift*(A72-$A$11)+Volatility*SUM($F$12:F72))</f>
        <v>13.457601852516278</v>
      </c>
    </row>
    <row r="73" spans="1:7" x14ac:dyDescent="0.25">
      <c r="A73" s="1" t="str">
        <f>MID('Filter Data'!A64,2,LEN('Filter Data'!A64)-2)</f>
        <v>24-Apr-2020</v>
      </c>
      <c r="B73">
        <f>'Filter Data'!U64</f>
        <v>9.3686000000000007</v>
      </c>
      <c r="C73">
        <f t="shared" si="0"/>
        <v>-1.1980342114699111E-2</v>
      </c>
      <c r="D73">
        <f>C73-SET_TRI!C74</f>
        <v>2.1366570213808105E-3</v>
      </c>
      <c r="E73">
        <f t="shared" si="1"/>
        <v>-1.3258909158359327E-2</v>
      </c>
      <c r="F73">
        <f t="shared" ca="1" si="2"/>
        <v>-1.4172119043623119</v>
      </c>
      <c r="G73">
        <f ca="1">S0*EXP(Drift*(A73-$A$11)+Volatility*SUM($F$12:F73))</f>
        <v>13.262243365866562</v>
      </c>
    </row>
    <row r="74" spans="1:7" x14ac:dyDescent="0.25">
      <c r="A74" s="1" t="str">
        <f>MID('Filter Data'!A65,2,LEN('Filter Data'!A65)-2)</f>
        <v>27-Apr-2020</v>
      </c>
      <c r="B74">
        <f>'Filter Data'!U65</f>
        <v>9.5472999999999999</v>
      </c>
      <c r="C74">
        <f t="shared" si="0"/>
        <v>1.907435475951574E-2</v>
      </c>
      <c r="D74">
        <f>C74-SET_TRI!C75</f>
        <v>1.085328494155886E-2</v>
      </c>
      <c r="E74">
        <f t="shared" si="1"/>
        <v>1.4476688649489193E-2</v>
      </c>
      <c r="F74">
        <f t="shared" ca="1" si="2"/>
        <v>2.4752728308848031</v>
      </c>
      <c r="G74">
        <f ca="1">S0*EXP(Drift*(A74-$A$11)+Volatility*SUM($F$12:F74))</f>
        <v>13.654573335959011</v>
      </c>
    </row>
    <row r="75" spans="1:7" x14ac:dyDescent="0.25">
      <c r="A75" s="1" t="str">
        <f>MID('Filter Data'!A66,2,LEN('Filter Data'!A66)-2)</f>
        <v>28-Apr-2020</v>
      </c>
      <c r="B75">
        <f>'Filter Data'!U66</f>
        <v>9.5969999999999995</v>
      </c>
      <c r="C75">
        <f t="shared" si="0"/>
        <v>5.205660239020418E-3</v>
      </c>
      <c r="D75">
        <f>C75-SET_TRI!C76</f>
        <v>-1.7950626617140187E-3</v>
      </c>
      <c r="E75">
        <f t="shared" si="1"/>
        <v>5.424205065784931E-3</v>
      </c>
      <c r="F75">
        <f t="shared" ca="1" si="2"/>
        <v>-0.69894213465409327</v>
      </c>
      <c r="G75">
        <f ca="1">S0*EXP(Drift*(A75-$A$11)+Volatility*SUM($F$12:F75))</f>
        <v>13.561684821983476</v>
      </c>
    </row>
    <row r="76" spans="1:7" x14ac:dyDescent="0.25">
      <c r="A76" s="1" t="str">
        <f>MID('Filter Data'!A67,2,LEN('Filter Data'!A67)-2)</f>
        <v>11-May-2020</v>
      </c>
      <c r="B76">
        <f>'Filter Data'!U67</f>
        <v>9.4684000000000008</v>
      </c>
      <c r="C76">
        <f t="shared" si="0"/>
        <v>-1.3400020839845652E-2</v>
      </c>
      <c r="D76">
        <f>C76-SET_TRI!C77</f>
        <v>-2.7155357674394334E-2</v>
      </c>
      <c r="E76">
        <f t="shared" si="1"/>
        <v>-3.5248367403975123E-3</v>
      </c>
      <c r="F76">
        <f t="shared" ca="1" si="2"/>
        <v>1.9126789700513442</v>
      </c>
      <c r="G76">
        <f ca="1">S0*EXP(Drift*(A76-$A$11)+Volatility*SUM($F$12:F76))</f>
        <v>13.983903171252937</v>
      </c>
    </row>
    <row r="77" spans="1:7" x14ac:dyDescent="0.25">
      <c r="A77" s="1" t="str">
        <f>MID('Filter Data'!A68,2,LEN('Filter Data'!A68)-2)</f>
        <v>12-May-2020</v>
      </c>
      <c r="B77">
        <f>'Filter Data'!U68</f>
        <v>9.4618000000000002</v>
      </c>
      <c r="C77">
        <f t="shared" ref="C77:C140" si="3">(B77-B76)/B76</f>
        <v>-6.9705546871705933E-4</v>
      </c>
      <c r="D77">
        <f>C77-SET_TRI!C78</f>
        <v>-1.0283658682808876E-2</v>
      </c>
      <c r="E77">
        <f t="shared" ref="E77:E140" si="4">C77-($B$4+$B$5*D77)</f>
        <v>2.7537589221934694E-3</v>
      </c>
      <c r="F77">
        <f t="shared" ref="F77:F140" ca="1" si="5">SQRT(A77-A76)*_xlfn.NORM.INV(RAND(),0,1)</f>
        <v>1.1903193289022072</v>
      </c>
      <c r="G77">
        <f ca="1">S0*EXP(Drift*(A77-$A$11)+Volatility*SUM($F$12:F77))</f>
        <v>14.176551930920107</v>
      </c>
    </row>
    <row r="78" spans="1:7" x14ac:dyDescent="0.25">
      <c r="A78" s="1" t="str">
        <f>MID('Filter Data'!A69,2,LEN('Filter Data'!A69)-2)</f>
        <v>13-May-2020</v>
      </c>
      <c r="B78">
        <f>'Filter Data'!U69</f>
        <v>9.5642999999999994</v>
      </c>
      <c r="C78">
        <f t="shared" si="3"/>
        <v>1.0833033883616136E-2</v>
      </c>
      <c r="D78">
        <f>C78-SET_TRI!C79</f>
        <v>1.6837706106959865E-2</v>
      </c>
      <c r="E78">
        <f t="shared" si="4"/>
        <v>3.9566325924256709E-3</v>
      </c>
      <c r="F78">
        <f t="shared" ca="1" si="5"/>
        <v>-0.71147283882723777</v>
      </c>
      <c r="G78">
        <f ca="1">S0*EXP(Drift*(A78-$A$11)+Volatility*SUM($F$12:F78))</f>
        <v>14.078197429207981</v>
      </c>
    </row>
    <row r="79" spans="1:7" x14ac:dyDescent="0.25">
      <c r="A79" s="1" t="str">
        <f>MID('Filter Data'!A70,2,LEN('Filter Data'!A70)-2)</f>
        <v>15-May-2020</v>
      </c>
      <c r="B79">
        <f>'Filter Data'!U70</f>
        <v>9.3678000000000008</v>
      </c>
      <c r="C79">
        <f t="shared" si="3"/>
        <v>-2.0545152285059917E-2</v>
      </c>
      <c r="D79">
        <f>C79-SET_TRI!C80</f>
        <v>-5.8019940482501118E-3</v>
      </c>
      <c r="E79">
        <f t="shared" si="4"/>
        <v>-1.8800856635175008E-2</v>
      </c>
      <c r="F79">
        <f t="shared" ca="1" si="5"/>
        <v>0.27681517446753473</v>
      </c>
      <c r="G79">
        <f ca="1">S0*EXP(Drift*(A79-$A$11)+Volatility*SUM($F$12:F79))</f>
        <v>14.142078468600868</v>
      </c>
    </row>
    <row r="80" spans="1:7" x14ac:dyDescent="0.25">
      <c r="A80" s="1" t="str">
        <f>MID('Filter Data'!A71,2,LEN('Filter Data'!A71)-2)</f>
        <v>18-May-2020</v>
      </c>
      <c r="B80">
        <f>'Filter Data'!U71</f>
        <v>9.0925999999999991</v>
      </c>
      <c r="C80">
        <f t="shared" si="3"/>
        <v>-2.9377228378061192E-2</v>
      </c>
      <c r="D80">
        <f>C80-SET_TRI!C81</f>
        <v>-3.4484912639302347E-2</v>
      </c>
      <c r="E80">
        <f t="shared" si="4"/>
        <v>-1.6711111906176766E-2</v>
      </c>
      <c r="F80">
        <f t="shared" ca="1" si="5"/>
        <v>2.8683046999530109</v>
      </c>
      <c r="G80">
        <f ca="1">S0*EXP(Drift*(A80-$A$11)+Volatility*SUM($F$12:F80))</f>
        <v>14.622690387185511</v>
      </c>
    </row>
    <row r="81" spans="1:7" x14ac:dyDescent="0.25">
      <c r="A81" s="1" t="str">
        <f>MID('Filter Data'!A72,2,LEN('Filter Data'!A72)-2)</f>
        <v>19-May-2020</v>
      </c>
      <c r="B81">
        <f>'Filter Data'!U72</f>
        <v>9.1536000000000008</v>
      </c>
      <c r="C81">
        <f t="shared" si="3"/>
        <v>6.7087521720961803E-3</v>
      </c>
      <c r="D81">
        <f>C81-SET_TRI!C82</f>
        <v>-1.2507119322056098E-2</v>
      </c>
      <c r="E81">
        <f t="shared" si="4"/>
        <v>1.1006211182853807E-2</v>
      </c>
      <c r="F81">
        <f t="shared" ca="1" si="5"/>
        <v>9.5159489323134255E-2</v>
      </c>
      <c r="G81">
        <f ca="1">S0*EXP(Drift*(A81-$A$11)+Volatility*SUM($F$12:F81))</f>
        <v>14.648949854416365</v>
      </c>
    </row>
    <row r="82" spans="1:7" x14ac:dyDescent="0.25">
      <c r="A82" s="1" t="str">
        <f>MID('Filter Data'!A73,2,LEN('Filter Data'!A73)-2)</f>
        <v>20-May-2020</v>
      </c>
      <c r="B82">
        <f>'Filter Data'!U73</f>
        <v>9.2577999999999996</v>
      </c>
      <c r="C82">
        <f t="shared" si="3"/>
        <v>1.1383499388218704E-2</v>
      </c>
      <c r="D82">
        <f>C82-SET_TRI!C83</f>
        <v>2.6592899657964623E-3</v>
      </c>
      <c r="E82">
        <f t="shared" si="4"/>
        <v>9.9059252819939953E-3</v>
      </c>
      <c r="F82">
        <f t="shared" ca="1" si="5"/>
        <v>-0.6094085446712123</v>
      </c>
      <c r="G82">
        <f ca="1">S0*EXP(Drift*(A82-$A$11)+Volatility*SUM($F$12:F82))</f>
        <v>14.56344433704307</v>
      </c>
    </row>
    <row r="83" spans="1:7" x14ac:dyDescent="0.25">
      <c r="A83" s="1" t="str">
        <f>MID('Filter Data'!A74,2,LEN('Filter Data'!A74)-2)</f>
        <v>28-May-2020</v>
      </c>
      <c r="B83">
        <f>'Filter Data'!U74</f>
        <v>9.4949999999999992</v>
      </c>
      <c r="C83">
        <f t="shared" si="3"/>
        <v>2.5621637970144055E-2</v>
      </c>
      <c r="D83">
        <f>C83-SET_TRI!C84</f>
        <v>1.863720048695839E-2</v>
      </c>
      <c r="E83">
        <f t="shared" si="4"/>
        <v>1.8060029030849394E-2</v>
      </c>
      <c r="F83">
        <f t="shared" ca="1" si="5"/>
        <v>1.3113825155621499</v>
      </c>
      <c r="G83">
        <f ca="1">S0*EXP(Drift*(A83-$A$11)+Volatility*SUM($F$12:F83))</f>
        <v>14.862476219525123</v>
      </c>
    </row>
    <row r="84" spans="1:7" x14ac:dyDescent="0.25">
      <c r="A84" s="1" t="str">
        <f>MID('Filter Data'!A75,2,LEN('Filter Data'!A75)-2)</f>
        <v>02-Jun-2020</v>
      </c>
      <c r="B84">
        <f>'Filter Data'!U75</f>
        <v>9.7856000000000005</v>
      </c>
      <c r="C84">
        <f t="shared" si="3"/>
        <v>3.060558188520288E-2</v>
      </c>
      <c r="D84">
        <f>C84-SET_TRI!C85</f>
        <v>-3.3759183587512252E-3</v>
      </c>
      <c r="E84">
        <f t="shared" si="4"/>
        <v>3.1426081586736085E-2</v>
      </c>
      <c r="F84">
        <f t="shared" ca="1" si="5"/>
        <v>-0.60638020231774326</v>
      </c>
      <c r="G84">
        <f ca="1">S0*EXP(Drift*(A84-$A$11)+Volatility*SUM($F$12:F84))</f>
        <v>14.8212699455484</v>
      </c>
    </row>
    <row r="85" spans="1:7" x14ac:dyDescent="0.25">
      <c r="A85" s="1" t="str">
        <f>MID('Filter Data'!A76,2,LEN('Filter Data'!A76)-2)</f>
        <v>04-Jun-2020</v>
      </c>
      <c r="B85">
        <f>'Filter Data'!U76</f>
        <v>9.8316999999999997</v>
      </c>
      <c r="C85">
        <f t="shared" si="3"/>
        <v>4.7110039241333324E-3</v>
      </c>
      <c r="D85">
        <f>C85-SET_TRI!C86</f>
        <v>-2.5388155134353774E-2</v>
      </c>
      <c r="E85">
        <f t="shared" si="4"/>
        <v>1.391327639371245E-2</v>
      </c>
      <c r="F85">
        <f t="shared" ca="1" si="5"/>
        <v>2.1233801911765084</v>
      </c>
      <c r="G85">
        <f ca="1">S0*EXP(Drift*(A85-$A$11)+Volatility*SUM($F$12:F85))</f>
        <v>15.18997341289422</v>
      </c>
    </row>
    <row r="86" spans="1:7" x14ac:dyDescent="0.25">
      <c r="A86" s="1" t="str">
        <f>MID('Filter Data'!A77,2,LEN('Filter Data'!A77)-2)</f>
        <v>05-Jun-2020</v>
      </c>
      <c r="B86">
        <f>'Filter Data'!U77</f>
        <v>9.8416999999999994</v>
      </c>
      <c r="C86">
        <f t="shared" si="3"/>
        <v>1.0171180975822886E-3</v>
      </c>
      <c r="D86">
        <f>C86-SET_TRI!C87</f>
        <v>-1.8694362622982651E-2</v>
      </c>
      <c r="E86">
        <f t="shared" si="4"/>
        <v>7.6705424714992015E-3</v>
      </c>
      <c r="F86">
        <f t="shared" ca="1" si="5"/>
        <v>1.5193218101037687</v>
      </c>
      <c r="G86">
        <f ca="1">S0*EXP(Drift*(A86-$A$11)+Volatility*SUM($F$12:F86))</f>
        <v>15.454332814829858</v>
      </c>
    </row>
    <row r="87" spans="1:7" x14ac:dyDescent="0.25">
      <c r="A87" s="1" t="str">
        <f>MID('Filter Data'!A78,2,LEN('Filter Data'!A78)-2)</f>
        <v>08-Jun-2020</v>
      </c>
      <c r="B87">
        <f>'Filter Data'!U78</f>
        <v>9.8230000000000004</v>
      </c>
      <c r="C87">
        <f t="shared" si="3"/>
        <v>-1.9000782385156071E-3</v>
      </c>
      <c r="D87">
        <f>C87-SET_TRI!C88</f>
        <v>-1.6384615725958977E-3</v>
      </c>
      <c r="E87">
        <f t="shared" si="4"/>
        <v>-1.7411636418634391E-3</v>
      </c>
      <c r="F87">
        <f t="shared" ca="1" si="5"/>
        <v>-2.5298894722341183</v>
      </c>
      <c r="G87">
        <f ca="1">S0*EXP(Drift*(A87-$A$11)+Volatility*SUM($F$12:F87))</f>
        <v>15.070066749288506</v>
      </c>
    </row>
    <row r="88" spans="1:7" x14ac:dyDescent="0.25">
      <c r="A88" s="1" t="str">
        <f>MID('Filter Data'!A79,2,LEN('Filter Data'!A79)-2)</f>
        <v>09-Jun-2020</v>
      </c>
      <c r="B88">
        <f>'Filter Data'!U79</f>
        <v>9.7019000000000002</v>
      </c>
      <c r="C88">
        <f t="shared" si="3"/>
        <v>-1.2328209304693088E-2</v>
      </c>
      <c r="D88">
        <f>C88-SET_TRI!C89</f>
        <v>1.1944910732672597E-2</v>
      </c>
      <c r="E88">
        <f t="shared" si="4"/>
        <v>-1.7341542364976818E-2</v>
      </c>
      <c r="F88">
        <f t="shared" ca="1" si="5"/>
        <v>0.30423453307758241</v>
      </c>
      <c r="G88">
        <f ca="1">S0*EXP(Drift*(A88-$A$11)+Volatility*SUM($F$12:F88))</f>
        <v>15.131432416397036</v>
      </c>
    </row>
    <row r="89" spans="1:7" x14ac:dyDescent="0.25">
      <c r="A89" s="1" t="str">
        <f>MID('Filter Data'!A80,2,LEN('Filter Data'!A80)-2)</f>
        <v>10-Jun-2020</v>
      </c>
      <c r="B89">
        <f>'Filter Data'!U80</f>
        <v>9.6966000000000001</v>
      </c>
      <c r="C89">
        <f t="shared" si="3"/>
        <v>-5.4628474834827014E-4</v>
      </c>
      <c r="D89">
        <f>C89-SET_TRI!C90</f>
        <v>-9.4020641915709691E-3</v>
      </c>
      <c r="E89">
        <f t="shared" si="4"/>
        <v>2.5688379645903404E-3</v>
      </c>
      <c r="F89">
        <f t="shared" ca="1" si="5"/>
        <v>-0.73472809764374014</v>
      </c>
      <c r="G89">
        <f ca="1">S0*EXP(Drift*(A89-$A$11)+Volatility*SUM($F$12:F89))</f>
        <v>15.022660290637241</v>
      </c>
    </row>
    <row r="90" spans="1:7" x14ac:dyDescent="0.25">
      <c r="A90" s="1" t="str">
        <f>MID('Filter Data'!A81,2,LEN('Filter Data'!A81)-2)</f>
        <v>11-Jun-2020</v>
      </c>
      <c r="B90">
        <f>'Filter Data'!U81</f>
        <v>9.4548000000000005</v>
      </c>
      <c r="C90">
        <f t="shared" si="3"/>
        <v>-2.4936575706948783E-2</v>
      </c>
      <c r="D90">
        <f>C90-SET_TRI!C91</f>
        <v>-6.3128898185426038E-3</v>
      </c>
      <c r="E90">
        <f t="shared" si="4"/>
        <v>-2.2997742250733637E-2</v>
      </c>
      <c r="F90">
        <f t="shared" ca="1" si="5"/>
        <v>-1.8356768462214301</v>
      </c>
      <c r="G90">
        <f ca="1">S0*EXP(Drift*(A90-$A$11)+Volatility*SUM($F$12:F90))</f>
        <v>14.737484537027768</v>
      </c>
    </row>
    <row r="91" spans="1:7" x14ac:dyDescent="0.25">
      <c r="A91" s="1" t="str">
        <f>MID('Filter Data'!A82,2,LEN('Filter Data'!A82)-2)</f>
        <v>12-Jun-2020</v>
      </c>
      <c r="B91">
        <f>'Filter Data'!U82</f>
        <v>9.5297000000000001</v>
      </c>
      <c r="C91">
        <f t="shared" si="3"/>
        <v>7.921902102635648E-3</v>
      </c>
      <c r="D91">
        <f>C91-SET_TRI!C92</f>
        <v>2.0593094323574777E-2</v>
      </c>
      <c r="E91">
        <f t="shared" si="4"/>
        <v>-3.8446793768034601E-4</v>
      </c>
      <c r="F91">
        <f t="shared" ca="1" si="5"/>
        <v>-0.3063208396921015</v>
      </c>
      <c r="G91">
        <f ca="1">S0*EXP(Drift*(A91-$A$11)+Volatility*SUM($F$12:F91))</f>
        <v>14.699746328537705</v>
      </c>
    </row>
    <row r="92" spans="1:7" x14ac:dyDescent="0.25">
      <c r="A92" s="1" t="str">
        <f>MID('Filter Data'!A83,2,LEN('Filter Data'!A83)-2)</f>
        <v>15-Jun-2020</v>
      </c>
      <c r="B92">
        <f>'Filter Data'!U83</f>
        <v>9.4109999999999996</v>
      </c>
      <c r="C92">
        <f t="shared" si="3"/>
        <v>-1.2455796090118312E-2</v>
      </c>
      <c r="D92">
        <f>C92-SET_TRI!C93</f>
        <v>2.0723449883807338E-2</v>
      </c>
      <c r="E92">
        <f t="shared" si="4"/>
        <v>-2.0811802643799983E-2</v>
      </c>
      <c r="F92">
        <f t="shared" ca="1" si="5"/>
        <v>-1.074740371822434</v>
      </c>
      <c r="G92">
        <f ca="1">S0*EXP(Drift*(A92-$A$11)+Volatility*SUM($F$12:F92))</f>
        <v>14.562464446925445</v>
      </c>
    </row>
    <row r="93" spans="1:7" x14ac:dyDescent="0.25">
      <c r="A93" s="1" t="str">
        <f>MID('Filter Data'!A84,2,LEN('Filter Data'!A84)-2)</f>
        <v>16-Jun-2020</v>
      </c>
      <c r="B93">
        <f>'Filter Data'!U84</f>
        <v>9.5238999999999994</v>
      </c>
      <c r="C93">
        <f t="shared" si="3"/>
        <v>1.1996599723727529E-2</v>
      </c>
      <c r="D93">
        <f>C93-SET_TRI!C94</f>
        <v>-9.9571705067427914E-3</v>
      </c>
      <c r="E93">
        <f t="shared" si="4"/>
        <v>1.5323094640377597E-2</v>
      </c>
      <c r="F93">
        <f t="shared" ca="1" si="5"/>
        <v>1.6027834782039001</v>
      </c>
      <c r="G93">
        <f ca="1">S0*EXP(Drift*(A93-$A$11)+Volatility*SUM($F$12:F93))</f>
        <v>14.829332225322052</v>
      </c>
    </row>
    <row r="94" spans="1:7" x14ac:dyDescent="0.25">
      <c r="A94" s="1" t="str">
        <f>MID('Filter Data'!A85,2,LEN('Filter Data'!A85)-2)</f>
        <v>17-Jun-2020</v>
      </c>
      <c r="B94">
        <f>'Filter Data'!U85</f>
        <v>9.5396999999999998</v>
      </c>
      <c r="C94">
        <f t="shared" si="3"/>
        <v>1.6589842396497738E-3</v>
      </c>
      <c r="D94">
        <f>C94-SET_TRI!C95</f>
        <v>-3.8061434883507597E-3</v>
      </c>
      <c r="E94">
        <f t="shared" si="4"/>
        <v>2.6433041522849806E-3</v>
      </c>
      <c r="F94">
        <f t="shared" ca="1" si="5"/>
        <v>0.34306482818350315</v>
      </c>
      <c r="G94">
        <f ca="1">S0*EXP(Drift*(A94-$A$11)+Volatility*SUM($F$12:F94))</f>
        <v>14.895995145198256</v>
      </c>
    </row>
    <row r="95" spans="1:7" x14ac:dyDescent="0.25">
      <c r="A95" s="1" t="str">
        <f>MID('Filter Data'!A86,2,LEN('Filter Data'!A86)-2)</f>
        <v>18-Jun-2020</v>
      </c>
      <c r="B95">
        <f>'Filter Data'!U86</f>
        <v>9.6494999999999997</v>
      </c>
      <c r="C95">
        <f t="shared" si="3"/>
        <v>1.150979590553161E-2</v>
      </c>
      <c r="D95">
        <f>C95-SET_TRI!C96</f>
        <v>1.5733801327750742E-2</v>
      </c>
      <c r="E95">
        <f t="shared" si="4"/>
        <v>5.0537371316061808E-3</v>
      </c>
      <c r="F95">
        <f t="shared" ca="1" si="5"/>
        <v>0.29907330259681558</v>
      </c>
      <c r="G95">
        <f ca="1">S0*EXP(Drift*(A95-$A$11)+Volatility*SUM($F$12:F95))</f>
        <v>14.955814043566829</v>
      </c>
    </row>
    <row r="96" spans="1:7" x14ac:dyDescent="0.25">
      <c r="A96" s="1" t="str">
        <f>MID('Filter Data'!A87,2,LEN('Filter Data'!A87)-2)</f>
        <v>19-Jun-2020</v>
      </c>
      <c r="B96">
        <f>'Filter Data'!U87</f>
        <v>9.7523</v>
      </c>
      <c r="C96">
        <f t="shared" si="3"/>
        <v>1.0653401730659644E-2</v>
      </c>
      <c r="D96">
        <f>C96-SET_TRI!C97</f>
        <v>1.3900865305808693E-2</v>
      </c>
      <c r="E96">
        <f t="shared" si="4"/>
        <v>4.8952844422316026E-3</v>
      </c>
      <c r="F96">
        <f t="shared" ca="1" si="5"/>
        <v>-0.55781148712714723</v>
      </c>
      <c r="G96">
        <f ca="1">S0*EXP(Drift*(A96-$A$11)+Volatility*SUM($F$12:F96))</f>
        <v>14.876847546729559</v>
      </c>
    </row>
    <row r="97" spans="1:7" x14ac:dyDescent="0.25">
      <c r="A97" s="1" t="str">
        <f>MID('Filter Data'!A88,2,LEN('Filter Data'!A88)-2)</f>
        <v>24-Jun-2020</v>
      </c>
      <c r="B97">
        <f>'Filter Data'!U88</f>
        <v>9.7752999999999997</v>
      </c>
      <c r="C97">
        <f t="shared" si="3"/>
        <v>2.3584180142119998E-3</v>
      </c>
      <c r="D97">
        <f>C97-SET_TRI!C98</f>
        <v>3.2623085586198829E-2</v>
      </c>
      <c r="E97">
        <f t="shared" si="4"/>
        <v>-1.0528706548817983E-2</v>
      </c>
      <c r="F97">
        <f t="shared" ca="1" si="5"/>
        <v>-0.58948932636573392</v>
      </c>
      <c r="G97">
        <f ca="1">S0*EXP(Drift*(A97-$A$11)+Volatility*SUM($F$12:F97))</f>
        <v>14.838321856065713</v>
      </c>
    </row>
    <row r="98" spans="1:7" x14ac:dyDescent="0.25">
      <c r="A98" s="1" t="str">
        <f>MID('Filter Data'!A89,2,LEN('Filter Data'!A89)-2)</f>
        <v>29-Jun-2020</v>
      </c>
      <c r="B98">
        <f>'Filter Data'!U89</f>
        <v>9.8181999999999992</v>
      </c>
      <c r="C98">
        <f t="shared" si="3"/>
        <v>4.388612114206162E-3</v>
      </c>
      <c r="D98">
        <f>C98-SET_TRI!C99</f>
        <v>6.1604983385338168E-3</v>
      </c>
      <c r="E98">
        <f t="shared" si="4"/>
        <v>1.5778553199599179E-3</v>
      </c>
      <c r="F98">
        <f t="shared" ca="1" si="5"/>
        <v>-1.7601218264848033</v>
      </c>
      <c r="G98">
        <f ca="1">S0*EXP(Drift*(A98-$A$11)+Volatility*SUM($F$12:F98))</f>
        <v>14.613015931153722</v>
      </c>
    </row>
    <row r="99" spans="1:7" x14ac:dyDescent="0.25">
      <c r="A99" s="1" t="str">
        <f>MID('Filter Data'!A90,2,LEN('Filter Data'!A90)-2)</f>
        <v>30-Jun-2020</v>
      </c>
      <c r="B99">
        <f>'Filter Data'!U90</f>
        <v>9.8431999999999995</v>
      </c>
      <c r="C99">
        <f t="shared" si="3"/>
        <v>2.5462915809415531E-3</v>
      </c>
      <c r="D99">
        <f>C99-SET_TRI!C100</f>
        <v>-4.8595974005798057E-3</v>
      </c>
      <c r="E99">
        <f t="shared" si="4"/>
        <v>3.9317434368647515E-3</v>
      </c>
      <c r="F99">
        <f t="shared" ca="1" si="5"/>
        <v>-2.4070137663658071E-2</v>
      </c>
      <c r="G99">
        <f ca="1">S0*EXP(Drift*(A99-$A$11)+Volatility*SUM($F$12:F99))</f>
        <v>14.620323155948677</v>
      </c>
    </row>
    <row r="100" spans="1:7" x14ac:dyDescent="0.25">
      <c r="A100" s="1" t="str">
        <f>MID('Filter Data'!A91,2,LEN('Filter Data'!A91)-2)</f>
        <v>02-Jul-2020</v>
      </c>
      <c r="B100">
        <f>'Filter Data'!U91</f>
        <v>10.1136</v>
      </c>
      <c r="C100">
        <f t="shared" si="3"/>
        <v>2.7470741222366753E-2</v>
      </c>
      <c r="D100">
        <f>C100-SET_TRI!C101</f>
        <v>-3.1127250174834767E-3</v>
      </c>
      <c r="E100">
        <f t="shared" si="4"/>
        <v>2.8191022722403324E-2</v>
      </c>
      <c r="F100">
        <f t="shared" ca="1" si="5"/>
        <v>-2.3899385066535754</v>
      </c>
      <c r="G100">
        <f ca="1">S0*EXP(Drift*(A100-$A$11)+Volatility*SUM($F$12:F100))</f>
        <v>14.267605053663761</v>
      </c>
    </row>
    <row r="101" spans="1:7" x14ac:dyDescent="0.25">
      <c r="A101" s="1" t="str">
        <f>MID('Filter Data'!A92,2,LEN('Filter Data'!A92)-2)</f>
        <v>08-Jul-2020</v>
      </c>
      <c r="B101">
        <f>'Filter Data'!U92</f>
        <v>10.274900000000001</v>
      </c>
      <c r="C101">
        <f t="shared" si="3"/>
        <v>1.594882138902079E-2</v>
      </c>
      <c r="D101">
        <f>C101-SET_TRI!C102</f>
        <v>3.1047073640577551E-2</v>
      </c>
      <c r="E101">
        <f t="shared" si="4"/>
        <v>3.6618073073828965E-3</v>
      </c>
      <c r="F101">
        <f t="shared" ca="1" si="5"/>
        <v>1.4767807619219944</v>
      </c>
      <c r="G101">
        <f ca="1">S0*EXP(Drift*(A101-$A$11)+Volatility*SUM($F$12:F101))</f>
        <v>14.564538280361925</v>
      </c>
    </row>
    <row r="102" spans="1:7" x14ac:dyDescent="0.25">
      <c r="A102" s="1" t="str">
        <f>MID('Filter Data'!A93,2,LEN('Filter Data'!A93)-2)</f>
        <v>09-Jul-2020</v>
      </c>
      <c r="B102">
        <f>'Filter Data'!U93</f>
        <v>10.351000000000001</v>
      </c>
      <c r="C102">
        <f t="shared" si="3"/>
        <v>7.4063981157967739E-3</v>
      </c>
      <c r="D102">
        <f>C102-SET_TRI!C103</f>
        <v>5.7533704208632347E-3</v>
      </c>
      <c r="E102">
        <f t="shared" si="4"/>
        <v>4.7506666253499487E-3</v>
      </c>
      <c r="F102">
        <f t="shared" ca="1" si="5"/>
        <v>0.65751580738127458</v>
      </c>
      <c r="G102">
        <f ca="1">S0*EXP(Drift*(A102-$A$11)+Volatility*SUM($F$12:F102))</f>
        <v>14.680034939970138</v>
      </c>
    </row>
    <row r="103" spans="1:7" x14ac:dyDescent="0.25">
      <c r="A103" s="1" t="str">
        <f>MID('Filter Data'!A94,2,LEN('Filter Data'!A94)-2)</f>
        <v>13-Jul-2020</v>
      </c>
      <c r="B103">
        <f>'Filter Data'!U94</f>
        <v>10.4053</v>
      </c>
      <c r="C103">
        <f t="shared" si="3"/>
        <v>5.2458699642546191E-3</v>
      </c>
      <c r="D103">
        <f>C103-SET_TRI!C104</f>
        <v>2.8888984826679232E-2</v>
      </c>
      <c r="E103">
        <f t="shared" si="4"/>
        <v>-6.2193916423505646E-3</v>
      </c>
      <c r="F103">
        <f t="shared" ca="1" si="5"/>
        <v>1.0570269309349929</v>
      </c>
      <c r="G103">
        <f ca="1">S0*EXP(Drift*(A103-$A$11)+Volatility*SUM($F$12:F103))</f>
        <v>14.894731317485892</v>
      </c>
    </row>
    <row r="104" spans="1:7" x14ac:dyDescent="0.25">
      <c r="A104" s="1" t="str">
        <f>MID('Filter Data'!A95,2,LEN('Filter Data'!A95)-2)</f>
        <v>15-Jul-2020</v>
      </c>
      <c r="B104">
        <f>'Filter Data'!U95</f>
        <v>10.3528</v>
      </c>
      <c r="C104">
        <f t="shared" si="3"/>
        <v>-5.0455056557715981E-3</v>
      </c>
      <c r="D104">
        <f>C104-SET_TRI!C105</f>
        <v>-1.6796038443548426E-2</v>
      </c>
      <c r="E104">
        <f t="shared" si="4"/>
        <v>8.8507886891471196E-4</v>
      </c>
      <c r="F104">
        <f t="shared" ca="1" si="5"/>
        <v>-1.2852861076611224</v>
      </c>
      <c r="G104">
        <f ca="1">S0*EXP(Drift*(A104-$A$11)+Volatility*SUM($F$12:F104))</f>
        <v>14.710740319131189</v>
      </c>
    </row>
    <row r="105" spans="1:7" x14ac:dyDescent="0.25">
      <c r="A105" s="1" t="str">
        <f>MID('Filter Data'!A96,2,LEN('Filter Data'!A96)-2)</f>
        <v>17-Jul-2020</v>
      </c>
      <c r="B105">
        <f>'Filter Data'!U96</f>
        <v>10.703099999999999</v>
      </c>
      <c r="C105">
        <f t="shared" si="3"/>
        <v>3.3836256858047961E-2</v>
      </c>
      <c r="D105">
        <f>C105-SET_TRI!C106</f>
        <v>3.0337663765590495E-2</v>
      </c>
      <c r="E105">
        <f t="shared" si="4"/>
        <v>2.1819370361905593E-2</v>
      </c>
      <c r="F105">
        <f t="shared" ca="1" si="5"/>
        <v>1.9376622808222297</v>
      </c>
      <c r="G105">
        <f ca="1">S0*EXP(Drift*(A105-$A$11)+Volatility*SUM($F$12:F105))</f>
        <v>15.046329949250755</v>
      </c>
    </row>
    <row r="106" spans="1:7" x14ac:dyDescent="0.25">
      <c r="A106" s="1" t="str">
        <f>MID('Filter Data'!A97,2,LEN('Filter Data'!A97)-2)</f>
        <v>20-Jul-2020</v>
      </c>
      <c r="B106">
        <f>'Filter Data'!U97</f>
        <v>10.8544</v>
      </c>
      <c r="C106">
        <f t="shared" si="3"/>
        <v>1.4136091412768347E-2</v>
      </c>
      <c r="D106">
        <f>C106-SET_TRI!C107</f>
        <v>1.6434789005452127E-2</v>
      </c>
      <c r="E106">
        <f t="shared" si="4"/>
        <v>7.4131120397420858E-3</v>
      </c>
      <c r="F106">
        <f t="shared" ca="1" si="5"/>
        <v>2.1362921594964162</v>
      </c>
      <c r="G106">
        <f ca="1">S0*EXP(Drift*(A106-$A$11)+Volatility*SUM($F$12:F106))</f>
        <v>15.434538182201395</v>
      </c>
    </row>
    <row r="107" spans="1:7" x14ac:dyDescent="0.25">
      <c r="A107" s="1" t="str">
        <f>MID('Filter Data'!A98,2,LEN('Filter Data'!A98)-2)</f>
        <v>21-Jul-2020</v>
      </c>
      <c r="B107">
        <f>'Filter Data'!U98</f>
        <v>10.9198</v>
      </c>
      <c r="C107">
        <f t="shared" si="3"/>
        <v>6.0252063679245606E-3</v>
      </c>
      <c r="D107">
        <f>C107-SET_TRI!C108</f>
        <v>-9.8992570038878708E-3</v>
      </c>
      <c r="E107">
        <f t="shared" si="4"/>
        <v>9.3296491039589115E-3</v>
      </c>
      <c r="F107">
        <f t="shared" ca="1" si="5"/>
        <v>-0.760136563844931</v>
      </c>
      <c r="G107">
        <f ca="1">S0*EXP(Drift*(A107-$A$11)+Volatility*SUM($F$12:F107))</f>
        <v>15.319361285565307</v>
      </c>
    </row>
    <row r="108" spans="1:7" x14ac:dyDescent="0.25">
      <c r="A108" s="1" t="str">
        <f>MID('Filter Data'!A99,2,LEN('Filter Data'!A99)-2)</f>
        <v>22-Jul-2020</v>
      </c>
      <c r="B108">
        <f>'Filter Data'!U99</f>
        <v>10.809100000000001</v>
      </c>
      <c r="C108">
        <f t="shared" si="3"/>
        <v>-1.0137548306745505E-2</v>
      </c>
      <c r="D108">
        <f>C108-SET_TRI!C109</f>
        <v>6.1504522986158116E-3</v>
      </c>
      <c r="E108">
        <f t="shared" si="4"/>
        <v>-1.2944479791248364E-2</v>
      </c>
      <c r="F108">
        <f t="shared" ca="1" si="5"/>
        <v>1.7305191112718443</v>
      </c>
      <c r="G108">
        <f ca="1">S0*EXP(Drift*(A108-$A$11)+Volatility*SUM($F$12:F108))</f>
        <v>15.621745899343232</v>
      </c>
    </row>
    <row r="109" spans="1:7" x14ac:dyDescent="0.25">
      <c r="A109" s="1" t="str">
        <f>MID('Filter Data'!A100,2,LEN('Filter Data'!A100)-2)</f>
        <v>23-Jul-2020</v>
      </c>
      <c r="B109">
        <f>'Filter Data'!U100</f>
        <v>10.902900000000001</v>
      </c>
      <c r="C109">
        <f t="shared" si="3"/>
        <v>8.6778732734455119E-3</v>
      </c>
      <c r="D109">
        <f>C109-SET_TRI!C110</f>
        <v>7.3011764408663186E-3</v>
      </c>
      <c r="E109">
        <f t="shared" si="4"/>
        <v>5.4327714940574688E-3</v>
      </c>
      <c r="F109">
        <f t="shared" ca="1" si="5"/>
        <v>-1.3025068504811728</v>
      </c>
      <c r="G109">
        <f ca="1">S0*EXP(Drift*(A109-$A$11)+Volatility*SUM($F$12:F109))</f>
        <v>15.414152450989983</v>
      </c>
    </row>
    <row r="110" spans="1:7" x14ac:dyDescent="0.25">
      <c r="A110" s="1" t="str">
        <f>MID('Filter Data'!A101,2,LEN('Filter Data'!A101)-2)</f>
        <v>24-Jul-2020</v>
      </c>
      <c r="B110">
        <f>'Filter Data'!U101</f>
        <v>10.897600000000001</v>
      </c>
      <c r="C110">
        <f t="shared" si="3"/>
        <v>-4.8610920030451368E-4</v>
      </c>
      <c r="D110">
        <f>C110-SET_TRI!C111</f>
        <v>1.6374163478597947E-2</v>
      </c>
      <c r="E110">
        <f t="shared" si="4"/>
        <v>-7.1860037139766355E-3</v>
      </c>
      <c r="F110">
        <f t="shared" ca="1" si="5"/>
        <v>-9.2162697007637545E-2</v>
      </c>
      <c r="G110">
        <f ca="1">S0*EXP(Drift*(A110-$A$11)+Volatility*SUM($F$12:F110))</f>
        <v>15.410465239617023</v>
      </c>
    </row>
    <row r="111" spans="1:7" x14ac:dyDescent="0.25">
      <c r="A111" s="1" t="str">
        <f>MID('Filter Data'!A102,2,LEN('Filter Data'!A102)-2)</f>
        <v>29-Jul-2020</v>
      </c>
      <c r="B111">
        <f>'Filter Data'!U102</f>
        <v>10.834300000000001</v>
      </c>
      <c r="C111">
        <f t="shared" si="3"/>
        <v>-5.8086184113933263E-3</v>
      </c>
      <c r="D111">
        <f>C111-SET_TRI!C112</f>
        <v>-1.3377052006548779E-3</v>
      </c>
      <c r="E111">
        <f t="shared" si="4"/>
        <v>-5.764225187278163E-3</v>
      </c>
      <c r="F111">
        <f t="shared" ca="1" si="5"/>
        <v>0.7465279353308355</v>
      </c>
      <c r="G111">
        <f ca="1">S0*EXP(Drift*(A111-$A$11)+Volatility*SUM($F$12:F111))</f>
        <v>15.59509823847298</v>
      </c>
    </row>
    <row r="112" spans="1:7" x14ac:dyDescent="0.25">
      <c r="A112" s="1" t="str">
        <f>MID('Filter Data'!A103,2,LEN('Filter Data'!A103)-2)</f>
        <v>30-Jul-2020</v>
      </c>
      <c r="B112">
        <f>'Filter Data'!U103</f>
        <v>10.776999999999999</v>
      </c>
      <c r="C112">
        <f t="shared" si="3"/>
        <v>-5.2887588492105128E-3</v>
      </c>
      <c r="D112">
        <f>C112-SET_TRI!C113</f>
        <v>1.4553092672198148E-2</v>
      </c>
      <c r="E112">
        <f t="shared" si="4"/>
        <v>-1.1295229888959122E-2</v>
      </c>
      <c r="F112">
        <f t="shared" ca="1" si="5"/>
        <v>1.2930259350143727</v>
      </c>
      <c r="G112">
        <f ca="1">S0*EXP(Drift*(A112-$A$11)+Volatility*SUM($F$12:F112))</f>
        <v>15.827580010000236</v>
      </c>
    </row>
    <row r="113" spans="1:7" x14ac:dyDescent="0.25">
      <c r="A113" s="1" t="str">
        <f>MID('Filter Data'!A104,2,LEN('Filter Data'!A104)-2)</f>
        <v>03-Aug-2020</v>
      </c>
      <c r="B113">
        <f>'Filter Data'!U104</f>
        <v>10.6648</v>
      </c>
      <c r="C113">
        <f t="shared" si="3"/>
        <v>-1.0411060592001451E-2</v>
      </c>
      <c r="D113">
        <f>C113-SET_TRI!C114</f>
        <v>-8.7130118172578583E-3</v>
      </c>
      <c r="E113">
        <f t="shared" si="4"/>
        <v>-7.5583137786886488E-3</v>
      </c>
      <c r="F113">
        <f t="shared" ca="1" si="5"/>
        <v>0.39504021020822044</v>
      </c>
      <c r="G113">
        <f ca="1">S0*EXP(Drift*(A113-$A$11)+Volatility*SUM($F$12:F113))</f>
        <v>15.94407198053171</v>
      </c>
    </row>
    <row r="114" spans="1:7" x14ac:dyDescent="0.25">
      <c r="A114" s="1" t="str">
        <f>MID('Filter Data'!A105,2,LEN('Filter Data'!A105)-2)</f>
        <v>04-Aug-2020</v>
      </c>
      <c r="B114">
        <f>'Filter Data'!U105</f>
        <v>10.7578</v>
      </c>
      <c r="C114">
        <f t="shared" si="3"/>
        <v>8.7202760483084518E-3</v>
      </c>
      <c r="D114">
        <f>C114-SET_TRI!C115</f>
        <v>-2.5505682577975884E-4</v>
      </c>
      <c r="E114">
        <f t="shared" si="4"/>
        <v>8.3524207236548124E-3</v>
      </c>
      <c r="F114">
        <f t="shared" ca="1" si="5"/>
        <v>1.4653745037875658</v>
      </c>
      <c r="G114">
        <f ca="1">S0*EXP(Drift*(A114-$A$11)+Volatility*SUM($F$12:F114))</f>
        <v>16.212058618002644</v>
      </c>
    </row>
    <row r="115" spans="1:7" x14ac:dyDescent="0.25">
      <c r="A115" s="1" t="str">
        <f>MID('Filter Data'!A106,2,LEN('Filter Data'!A106)-2)</f>
        <v>05-Aug-2020</v>
      </c>
      <c r="B115">
        <f>'Filter Data'!U106</f>
        <v>10.7247</v>
      </c>
      <c r="C115">
        <f t="shared" si="3"/>
        <v>-3.0768372715610295E-3</v>
      </c>
      <c r="D115">
        <f>C115-SET_TRI!C116</f>
        <v>-9.0917289509022912E-3</v>
      </c>
      <c r="E115">
        <f t="shared" si="4"/>
        <v>-7.9883352449165116E-5</v>
      </c>
      <c r="F115">
        <f t="shared" ca="1" si="5"/>
        <v>-0.33031999640140525</v>
      </c>
      <c r="G115">
        <f ca="1">S0*EXP(Drift*(A115-$A$11)+Volatility*SUM($F$12:F115))</f>
        <v>16.166332321594847</v>
      </c>
    </row>
    <row r="116" spans="1:7" x14ac:dyDescent="0.25">
      <c r="A116" s="1" t="str">
        <f>MID('Filter Data'!A107,2,LEN('Filter Data'!A107)-2)</f>
        <v>06-Aug-2020</v>
      </c>
      <c r="B116">
        <f>'Filter Data'!U107</f>
        <v>10.8659</v>
      </c>
      <c r="C116">
        <f t="shared" si="3"/>
        <v>1.3165869441569418E-2</v>
      </c>
      <c r="D116">
        <f>C116-SET_TRI!C117</f>
        <v>1.463474530993762E-2</v>
      </c>
      <c r="E116">
        <f t="shared" si="4"/>
        <v>7.1283068838428471E-3</v>
      </c>
      <c r="F116">
        <f t="shared" ca="1" si="5"/>
        <v>-2.367012648431428</v>
      </c>
      <c r="G116">
        <f ca="1">S0*EXP(Drift*(A116-$A$11)+Volatility*SUM($F$12:F116))</f>
        <v>15.768235596709205</v>
      </c>
    </row>
    <row r="117" spans="1:7" x14ac:dyDescent="0.25">
      <c r="A117" s="1" t="str">
        <f>MID('Filter Data'!A108,2,LEN('Filter Data'!A108)-2)</f>
        <v>07-Aug-2020</v>
      </c>
      <c r="B117">
        <f>'Filter Data'!U108</f>
        <v>10.8855</v>
      </c>
      <c r="C117">
        <f t="shared" si="3"/>
        <v>1.8038082441399705E-3</v>
      </c>
      <c r="D117">
        <f>C117-SET_TRI!C118</f>
        <v>1.0098173847951683E-2</v>
      </c>
      <c r="E117">
        <f t="shared" si="4"/>
        <v>-2.506328267428823E-3</v>
      </c>
      <c r="F117">
        <f t="shared" ca="1" si="5"/>
        <v>-0.19944887519921711</v>
      </c>
      <c r="G117">
        <f ca="1">S0*EXP(Drift*(A117-$A$11)+Volatility*SUM($F$12:F117))</f>
        <v>15.7461147792402</v>
      </c>
    </row>
    <row r="118" spans="1:7" x14ac:dyDescent="0.25">
      <c r="A118" s="1" t="str">
        <f>MID('Filter Data'!A109,2,LEN('Filter Data'!A109)-2)</f>
        <v>11-Aug-2020</v>
      </c>
      <c r="B118">
        <f>'Filter Data'!U109</f>
        <v>10.936</v>
      </c>
      <c r="C118">
        <f t="shared" si="3"/>
        <v>4.6391989343621829E-3</v>
      </c>
      <c r="D118">
        <f>C118-SET_TRI!C119</f>
        <v>-7.0245006611226951E-3</v>
      </c>
      <c r="E118">
        <f t="shared" si="4"/>
        <v>6.8489980558383377E-3</v>
      </c>
      <c r="F118">
        <f t="shared" ca="1" si="5"/>
        <v>-0.61722474882879075</v>
      </c>
      <c r="G118">
        <f ca="1">S0*EXP(Drift*(A118-$A$11)+Volatility*SUM($F$12:F118))</f>
        <v>15.688663285438588</v>
      </c>
    </row>
    <row r="119" spans="1:7" x14ac:dyDescent="0.25">
      <c r="A119" s="1" t="str">
        <f>MID('Filter Data'!A110,2,LEN('Filter Data'!A110)-2)</f>
        <v>13-Aug-2020</v>
      </c>
      <c r="B119">
        <f>'Filter Data'!U110</f>
        <v>10.8688</v>
      </c>
      <c r="C119">
        <f t="shared" si="3"/>
        <v>-6.144842721287464E-3</v>
      </c>
      <c r="D119">
        <f>C119-SET_TRI!C120</f>
        <v>-2.1196984658716951E-2</v>
      </c>
      <c r="E119">
        <f t="shared" si="4"/>
        <v>1.4615247561253529E-3</v>
      </c>
      <c r="F119">
        <f t="shared" ca="1" si="5"/>
        <v>-0.96569107851045166</v>
      </c>
      <c r="G119">
        <f ca="1">S0*EXP(Drift*(A119-$A$11)+Volatility*SUM($F$12:F119))</f>
        <v>15.548714510185391</v>
      </c>
    </row>
    <row r="120" spans="1:7" x14ac:dyDescent="0.25">
      <c r="A120" s="1" t="str">
        <f>MID('Filter Data'!A111,2,LEN('Filter Data'!A111)-2)</f>
        <v>14-Aug-2020</v>
      </c>
      <c r="B120">
        <f>'Filter Data'!U111</f>
        <v>10.782500000000001</v>
      </c>
      <c r="C120">
        <f t="shared" si="3"/>
        <v>-7.9401589871926619E-3</v>
      </c>
      <c r="D120">
        <f>C120-SET_TRI!C121</f>
        <v>9.1412287341384856E-3</v>
      </c>
      <c r="E120">
        <f t="shared" si="4"/>
        <v>-1.1885911970761063E-2</v>
      </c>
      <c r="F120">
        <f t="shared" ca="1" si="5"/>
        <v>-0.49163617590644371</v>
      </c>
      <c r="G120">
        <f ca="1">S0*EXP(Drift*(A120-$A$11)+Volatility*SUM($F$12:F120))</f>
        <v>15.477731942264251</v>
      </c>
    </row>
    <row r="121" spans="1:7" x14ac:dyDescent="0.25">
      <c r="A121" s="1" t="str">
        <f>MID('Filter Data'!A112,2,LEN('Filter Data'!A112)-2)</f>
        <v>18-Aug-2020</v>
      </c>
      <c r="B121">
        <f>'Filter Data'!U112</f>
        <v>11.003500000000001</v>
      </c>
      <c r="C121">
        <f t="shared" si="3"/>
        <v>2.0496174356596342E-2</v>
      </c>
      <c r="D121">
        <f>C121-SET_TRI!C122</f>
        <v>1.5669985743425041E-2</v>
      </c>
      <c r="E121">
        <f t="shared" si="4"/>
        <v>1.4064415145333756E-2</v>
      </c>
      <c r="F121">
        <f t="shared" ca="1" si="5"/>
        <v>0.81416475194170379</v>
      </c>
      <c r="G121">
        <f ca="1">S0*EXP(Drift*(A121-$A$11)+Volatility*SUM($F$12:F121))</f>
        <v>15.662748017503652</v>
      </c>
    </row>
    <row r="122" spans="1:7" x14ac:dyDescent="0.25">
      <c r="A122" s="1" t="str">
        <f>MID('Filter Data'!A113,2,LEN('Filter Data'!A113)-2)</f>
        <v>19-Aug-2020</v>
      </c>
      <c r="B122">
        <f>'Filter Data'!U113</f>
        <v>11.0052</v>
      </c>
      <c r="C122">
        <f t="shared" si="3"/>
        <v>1.5449629663285232E-4</v>
      </c>
      <c r="D122">
        <f>C122-SET_TRI!C123</f>
        <v>1.8999737835539508E-2</v>
      </c>
      <c r="E122">
        <f t="shared" si="4"/>
        <v>-7.5451588442683954E-3</v>
      </c>
      <c r="F122">
        <f t="shared" ca="1" si="5"/>
        <v>6.802572796274356E-2</v>
      </c>
      <c r="G122">
        <f ca="1">S0*EXP(Drift*(A122-$A$11)+Volatility*SUM($F$12:F122))</f>
        <v>15.686254251634223</v>
      </c>
    </row>
    <row r="123" spans="1:7" x14ac:dyDescent="0.25">
      <c r="A123" s="1" t="str">
        <f>MID('Filter Data'!A114,2,LEN('Filter Data'!A114)-2)</f>
        <v>24-Aug-2020</v>
      </c>
      <c r="B123">
        <f>'Filter Data'!U114</f>
        <v>11.2538</v>
      </c>
      <c r="C123">
        <f t="shared" si="3"/>
        <v>2.2589321411696263E-2</v>
      </c>
      <c r="D123">
        <f>C123-SET_TRI!C124</f>
        <v>2.0084495139795058E-2</v>
      </c>
      <c r="E123">
        <f t="shared" si="4"/>
        <v>1.4476614688375845E-2</v>
      </c>
      <c r="F123">
        <f t="shared" ca="1" si="5"/>
        <v>0.15743626428017979</v>
      </c>
      <c r="G123">
        <f ca="1">S0*EXP(Drift*(A123-$A$11)+Volatility*SUM($F$12:F123))</f>
        <v>15.773004019386399</v>
      </c>
    </row>
    <row r="124" spans="1:7" x14ac:dyDescent="0.25">
      <c r="A124" s="1" t="str">
        <f>MID('Filter Data'!A115,2,LEN('Filter Data'!A115)-2)</f>
        <v>25-Aug-2020</v>
      </c>
      <c r="B124">
        <f>'Filter Data'!U115</f>
        <v>11.1929</v>
      </c>
      <c r="C124">
        <f t="shared" si="3"/>
        <v>-5.411505447049012E-3</v>
      </c>
      <c r="D124">
        <f>C124-SET_TRI!C125</f>
        <v>-7.4454149174913373E-3</v>
      </c>
      <c r="E124">
        <f t="shared" si="4"/>
        <v>-3.0414314890045316E-3</v>
      </c>
      <c r="F124">
        <f t="shared" ca="1" si="5"/>
        <v>1.0405449825487576</v>
      </c>
      <c r="G124">
        <f ca="1">S0*EXP(Drift*(A124-$A$11)+Volatility*SUM($F$12:F124))</f>
        <v>15.964323735912489</v>
      </c>
    </row>
    <row r="125" spans="1:7" x14ac:dyDescent="0.25">
      <c r="A125" s="1" t="str">
        <f>MID('Filter Data'!A116,2,LEN('Filter Data'!A116)-2)</f>
        <v>26-Aug-2020</v>
      </c>
      <c r="B125">
        <f>'Filter Data'!U116</f>
        <v>11.1982</v>
      </c>
      <c r="C125">
        <f t="shared" si="3"/>
        <v>4.7351446005950939E-4</v>
      </c>
      <c r="D125">
        <f>C125-SET_TRI!C126</f>
        <v>-2.7466645457352033E-3</v>
      </c>
      <c r="E125">
        <f t="shared" si="4"/>
        <v>1.0544082311325959E-3</v>
      </c>
      <c r="F125">
        <f t="shared" ca="1" si="5"/>
        <v>0.55545418001563984</v>
      </c>
      <c r="G125">
        <f ca="1">S0*EXP(Drift*(A125-$A$11)+Volatility*SUM($F$12:F125))</f>
        <v>16.073103340557982</v>
      </c>
    </row>
    <row r="126" spans="1:7" x14ac:dyDescent="0.25">
      <c r="A126" s="1" t="str">
        <f>MID('Filter Data'!A117,2,LEN('Filter Data'!A117)-2)</f>
        <v>27-Aug-2020</v>
      </c>
      <c r="B126">
        <f>'Filter Data'!U117</f>
        <v>11.226800000000001</v>
      </c>
      <c r="C126">
        <f t="shared" si="3"/>
        <v>2.5539818899466744E-3</v>
      </c>
      <c r="D126">
        <f>C126-SET_TRI!C127</f>
        <v>-4.2416239265999486E-4</v>
      </c>
      <c r="E126">
        <f t="shared" si="4"/>
        <v>2.2505182238896169E-3</v>
      </c>
      <c r="F126">
        <f t="shared" ca="1" si="5"/>
        <v>-1.0151113572175683</v>
      </c>
      <c r="G126">
        <f ca="1">S0*EXP(Drift*(A126-$A$11)+Volatility*SUM($F$12:F126))</f>
        <v>15.909066914886493</v>
      </c>
    </row>
    <row r="127" spans="1:7" x14ac:dyDescent="0.25">
      <c r="A127" s="1" t="str">
        <f>MID('Filter Data'!A118,2,LEN('Filter Data'!A118)-2)</f>
        <v>28-Aug-2020</v>
      </c>
      <c r="B127">
        <f>'Filter Data'!U118</f>
        <v>11.329599999999999</v>
      </c>
      <c r="C127">
        <f t="shared" si="3"/>
        <v>9.1566608472582068E-3</v>
      </c>
      <c r="D127">
        <f>C127-SET_TRI!C128</f>
        <v>1.2690654388298835E-2</v>
      </c>
      <c r="E127">
        <f t="shared" si="4"/>
        <v>3.8593651016557836E-3</v>
      </c>
      <c r="F127">
        <f t="shared" ca="1" si="5"/>
        <v>-0.70330921893259213</v>
      </c>
      <c r="G127">
        <f ca="1">S0*EXP(Drift*(A127-$A$11)+Volatility*SUM($F$12:F127))</f>
        <v>15.800092632902413</v>
      </c>
    </row>
    <row r="128" spans="1:7" x14ac:dyDescent="0.25">
      <c r="A128" s="1" t="str">
        <f>MID('Filter Data'!A119,2,LEN('Filter Data'!A119)-2)</f>
        <v>31-Aug-2020</v>
      </c>
      <c r="B128">
        <f>'Filter Data'!U119</f>
        <v>10.884600000000001</v>
      </c>
      <c r="C128">
        <f t="shared" si="3"/>
        <v>-3.9277644400508273E-2</v>
      </c>
      <c r="D128">
        <f>C128-SET_TRI!C129</f>
        <v>-2.634201228389093E-2</v>
      </c>
      <c r="E128">
        <f t="shared" si="4"/>
        <v>-2.9712164231407323E-2</v>
      </c>
      <c r="F128">
        <f t="shared" ca="1" si="5"/>
        <v>-1.8401569882810205</v>
      </c>
      <c r="G128">
        <f ca="1">S0*EXP(Drift*(A128-$A$11)+Volatility*SUM($F$12:F128))</f>
        <v>15.523019672480524</v>
      </c>
    </row>
    <row r="129" spans="1:7" x14ac:dyDescent="0.25">
      <c r="A129" s="1" t="str">
        <f>MID('Filter Data'!A120,2,LEN('Filter Data'!A120)-2)</f>
        <v>01-Sep-2020</v>
      </c>
      <c r="B129">
        <f>'Filter Data'!U120</f>
        <v>11.130100000000001</v>
      </c>
      <c r="C129">
        <f t="shared" si="3"/>
        <v>2.2554802197600261E-2</v>
      </c>
      <c r="D129">
        <f>C129-SET_TRI!C130</f>
        <v>2.5445575565475879E-2</v>
      </c>
      <c r="E129">
        <f t="shared" si="4"/>
        <v>1.2400714656085122E-2</v>
      </c>
      <c r="F129">
        <f t="shared" ca="1" si="5"/>
        <v>1.0351742248973088</v>
      </c>
      <c r="G129">
        <f ca="1">S0*EXP(Drift*(A129-$A$11)+Volatility*SUM($F$12:F129))</f>
        <v>15.710391229579393</v>
      </c>
    </row>
    <row r="130" spans="1:7" x14ac:dyDescent="0.25">
      <c r="A130" s="1" t="str">
        <f>MID('Filter Data'!A121,2,LEN('Filter Data'!A121)-2)</f>
        <v>03-Sep-2020</v>
      </c>
      <c r="B130">
        <f>'Filter Data'!U121</f>
        <v>11.2136</v>
      </c>
      <c r="C130">
        <f t="shared" si="3"/>
        <v>7.5021787764709223E-3</v>
      </c>
      <c r="D130">
        <f>C130-SET_TRI!C131</f>
        <v>3.5418651872061351E-3</v>
      </c>
      <c r="E130">
        <f t="shared" si="4"/>
        <v>5.6885395519224446E-3</v>
      </c>
      <c r="F130">
        <f t="shared" ca="1" si="5"/>
        <v>-1.0011411591160264</v>
      </c>
      <c r="G130">
        <f ca="1">S0*EXP(Drift*(A130-$A$11)+Volatility*SUM($F$12:F130))</f>
        <v>15.564258047191045</v>
      </c>
    </row>
    <row r="131" spans="1:7" x14ac:dyDescent="0.25">
      <c r="A131" s="1" t="str">
        <f>MID('Filter Data'!A122,2,LEN('Filter Data'!A122)-2)</f>
        <v>08-Sep-2020</v>
      </c>
      <c r="B131">
        <f>'Filter Data'!U122</f>
        <v>11.0489</v>
      </c>
      <c r="C131">
        <f t="shared" si="3"/>
        <v>-1.4687522294356839E-2</v>
      </c>
      <c r="D131">
        <f>C131-SET_TRI!C132</f>
        <v>-9.8715531600929683E-4</v>
      </c>
      <c r="E131">
        <f t="shared" si="4"/>
        <v>-1.4776610710790835E-2</v>
      </c>
      <c r="F131">
        <f t="shared" ca="1" si="5"/>
        <v>-1.1666168256728124</v>
      </c>
      <c r="G131">
        <f ca="1">S0*EXP(Drift*(A131-$A$11)+Volatility*SUM($F$12:F131))</f>
        <v>15.427000729174111</v>
      </c>
    </row>
    <row r="132" spans="1:7" x14ac:dyDescent="0.25">
      <c r="A132" s="1" t="str">
        <f>MID('Filter Data'!A123,2,LEN('Filter Data'!A123)-2)</f>
        <v>09-Sep-2020</v>
      </c>
      <c r="B132">
        <f>'Filter Data'!U123</f>
        <v>11.005100000000001</v>
      </c>
      <c r="C132">
        <f t="shared" si="3"/>
        <v>-3.9641955307767448E-3</v>
      </c>
      <c r="D132">
        <f>C132-SET_TRI!C133</f>
        <v>-2.3146629383915584E-3</v>
      </c>
      <c r="E132">
        <f t="shared" si="4"/>
        <v>-3.547798414228033E-3</v>
      </c>
      <c r="F132">
        <f t="shared" ca="1" si="5"/>
        <v>-0.50047364172660447</v>
      </c>
      <c r="G132">
        <f ca="1">S0*EXP(Drift*(A132-$A$11)+Volatility*SUM($F$12:F132))</f>
        <v>15.355100674862365</v>
      </c>
    </row>
    <row r="133" spans="1:7" x14ac:dyDescent="0.25">
      <c r="A133" s="1" t="str">
        <f>MID('Filter Data'!A124,2,LEN('Filter Data'!A124)-2)</f>
        <v>10-Sep-2020</v>
      </c>
      <c r="B133">
        <f>'Filter Data'!U124</f>
        <v>11.114800000000001</v>
      </c>
      <c r="C133">
        <f t="shared" si="3"/>
        <v>9.9681056964498384E-3</v>
      </c>
      <c r="D133">
        <f>C133-SET_TRI!C134</f>
        <v>1.1412176821766332E-2</v>
      </c>
      <c r="E133">
        <f t="shared" si="4"/>
        <v>5.1576259232976483E-3</v>
      </c>
      <c r="F133">
        <f t="shared" ca="1" si="5"/>
        <v>0.78495464219307176</v>
      </c>
      <c r="G133">
        <f ca="1">S0*EXP(Drift*(A133-$A$11)+Volatility*SUM($F$12:F133))</f>
        <v>15.49829170928496</v>
      </c>
    </row>
    <row r="134" spans="1:7" x14ac:dyDescent="0.25">
      <c r="A134" s="1" t="str">
        <f>MID('Filter Data'!A125,2,LEN('Filter Data'!A125)-2)</f>
        <v>11-Sep-2020</v>
      </c>
      <c r="B134">
        <f>'Filter Data'!U125</f>
        <v>11.1271</v>
      </c>
      <c r="C134">
        <f t="shared" si="3"/>
        <v>1.1066325979774494E-3</v>
      </c>
      <c r="D134">
        <f>C134-SET_TRI!C135</f>
        <v>9.0785867450807467E-3</v>
      </c>
      <c r="E134">
        <f t="shared" si="4"/>
        <v>-2.8152677020416659E-3</v>
      </c>
      <c r="F134">
        <f t="shared" ca="1" si="5"/>
        <v>1.4328308633007441</v>
      </c>
      <c r="G134">
        <f ca="1">S0*EXP(Drift*(A134-$A$11)+Volatility*SUM($F$12:F134))</f>
        <v>15.753219593084095</v>
      </c>
    </row>
    <row r="135" spans="1:7" x14ac:dyDescent="0.25">
      <c r="A135" s="1" t="str">
        <f>MID('Filter Data'!A126,2,LEN('Filter Data'!A126)-2)</f>
        <v>14-Sep-2020</v>
      </c>
      <c r="B135">
        <f>'Filter Data'!U126</f>
        <v>11.223000000000001</v>
      </c>
      <c r="C135">
        <f t="shared" si="3"/>
        <v>8.618597837711562E-3</v>
      </c>
      <c r="D135">
        <f>C135-SET_TRI!C136</f>
        <v>1.493807779869168E-2</v>
      </c>
      <c r="E135">
        <f t="shared" si="4"/>
        <v>2.4655329791592817E-3</v>
      </c>
      <c r="F135">
        <f t="shared" ca="1" si="5"/>
        <v>3.237793213976599</v>
      </c>
      <c r="G135">
        <f ca="1">S0*EXP(Drift*(A135-$A$11)+Volatility*SUM($F$12:F135))</f>
        <v>16.354048347135169</v>
      </c>
    </row>
    <row r="136" spans="1:7" x14ac:dyDescent="0.25">
      <c r="A136" s="1" t="str">
        <f>MID('Filter Data'!A127,2,LEN('Filter Data'!A127)-2)</f>
        <v>16-Sep-2020</v>
      </c>
      <c r="B136">
        <f>'Filter Data'!U127</f>
        <v>11.319599999999999</v>
      </c>
      <c r="C136">
        <f t="shared" si="3"/>
        <v>8.6073242448541989E-3</v>
      </c>
      <c r="D136">
        <f>C136-SET_TRI!C137</f>
        <v>-9.047422218022648E-3</v>
      </c>
      <c r="E136">
        <f t="shared" si="4"/>
        <v>1.1587407140322374E-2</v>
      </c>
      <c r="F136">
        <f t="shared" ca="1" si="5"/>
        <v>1.4879911104271955</v>
      </c>
      <c r="G136">
        <f ca="1">S0*EXP(Drift*(A136-$A$11)+Volatility*SUM($F$12:F136))</f>
        <v>16.645674945499401</v>
      </c>
    </row>
    <row r="137" spans="1:7" x14ac:dyDescent="0.25">
      <c r="A137" s="1" t="str">
        <f>MID('Filter Data'!A128,2,LEN('Filter Data'!A128)-2)</f>
        <v>17-Sep-2020</v>
      </c>
      <c r="B137">
        <f>'Filter Data'!U128</f>
        <v>11.233000000000001</v>
      </c>
      <c r="C137">
        <f t="shared" si="3"/>
        <v>-7.6504470122618204E-3</v>
      </c>
      <c r="D137">
        <f>C137-SET_TRI!C138</f>
        <v>1.0171775180165569E-3</v>
      </c>
      <c r="E137">
        <f t="shared" si="4"/>
        <v>-8.5027410282720699E-3</v>
      </c>
      <c r="F137">
        <f t="shared" ca="1" si="5"/>
        <v>-0.85601896968511326</v>
      </c>
      <c r="G137">
        <f ca="1">S0*EXP(Drift*(A137-$A$11)+Volatility*SUM($F$12:F137))</f>
        <v>16.504273149711544</v>
      </c>
    </row>
    <row r="138" spans="1:7" x14ac:dyDescent="0.25">
      <c r="A138" s="1" t="str">
        <f>MID('Filter Data'!A129,2,LEN('Filter Data'!A129)-2)</f>
        <v>18-Sep-2020</v>
      </c>
      <c r="B138">
        <f>'Filter Data'!U129</f>
        <v>11.2387</v>
      </c>
      <c r="C138">
        <f t="shared" si="3"/>
        <v>5.07433454998589E-4</v>
      </c>
      <c r="D138">
        <f>C138-SET_TRI!C139</f>
        <v>-9.0193380817489891E-4</v>
      </c>
      <c r="E138">
        <f t="shared" si="4"/>
        <v>3.8589457381173919E-4</v>
      </c>
      <c r="F138">
        <f t="shared" ca="1" si="5"/>
        <v>-1.6563565314418309</v>
      </c>
      <c r="G138">
        <f ca="1">S0*EXP(Drift*(A138-$A$11)+Volatility*SUM($F$12:F138))</f>
        <v>16.222519401999438</v>
      </c>
    </row>
    <row r="139" spans="1:7" x14ac:dyDescent="0.25">
      <c r="A139" s="1" t="str">
        <f>MID('Filter Data'!A130,2,LEN('Filter Data'!A130)-2)</f>
        <v>21-Sep-2020</v>
      </c>
      <c r="B139">
        <f>'Filter Data'!U130</f>
        <v>10.909700000000001</v>
      </c>
      <c r="C139">
        <f t="shared" si="3"/>
        <v>-2.9273848398836063E-2</v>
      </c>
      <c r="D139">
        <f>C139-SET_TRI!C140</f>
        <v>-1.5946662537052618E-2</v>
      </c>
      <c r="E139">
        <f t="shared" si="4"/>
        <v>-2.366668742785201E-2</v>
      </c>
      <c r="F139">
        <f t="shared" ca="1" si="5"/>
        <v>0.62818941817775176</v>
      </c>
      <c r="G139">
        <f ca="1">S0*EXP(Drift*(A139-$A$11)+Volatility*SUM($F$12:F139))</f>
        <v>16.370863766601669</v>
      </c>
    </row>
    <row r="140" spans="1:7" x14ac:dyDescent="0.25">
      <c r="A140" s="1" t="str">
        <f>MID('Filter Data'!A131,2,LEN('Filter Data'!A131)-2)</f>
        <v>22-Sep-2020</v>
      </c>
      <c r="B140">
        <f>'Filter Data'!U131</f>
        <v>10.934699999999999</v>
      </c>
      <c r="C140">
        <f t="shared" si="3"/>
        <v>2.2915387224212011E-3</v>
      </c>
      <c r="D140">
        <f>C140-SET_TRI!C141</f>
        <v>1.0841314706270946E-2</v>
      </c>
      <c r="E140">
        <f t="shared" si="4"/>
        <v>-2.3015693868357672E-3</v>
      </c>
      <c r="F140">
        <f t="shared" ca="1" si="5"/>
        <v>0.32756343866383936</v>
      </c>
      <c r="G140">
        <f ca="1">S0*EXP(Drift*(A140-$A$11)+Volatility*SUM($F$12:F140))</f>
        <v>16.441689496550413</v>
      </c>
    </row>
    <row r="141" spans="1:7" x14ac:dyDescent="0.25">
      <c r="A141" s="1" t="str">
        <f>MID('Filter Data'!A132,2,LEN('Filter Data'!A132)-2)</f>
        <v>23-Sep-2020</v>
      </c>
      <c r="B141">
        <f>'Filter Data'!U132</f>
        <v>10.975</v>
      </c>
      <c r="C141">
        <f t="shared" ref="C141:C204" si="6">(B141-B140)/B140</f>
        <v>3.6855149203910693E-3</v>
      </c>
      <c r="D141">
        <f>C141-SET_TRI!C142</f>
        <v>1.1762241971798091E-2</v>
      </c>
      <c r="E141">
        <f t="shared" ref="E141:E204" si="7">C141-($B$4+$B$5*D141)</f>
        <v>-1.2582619170935475E-3</v>
      </c>
      <c r="F141">
        <f t="shared" ref="F141:F204" ca="1" si="8">SQRT(A141-A140)*_xlfn.NORM.INV(RAND(),0,1)</f>
        <v>0.99248382452464212</v>
      </c>
      <c r="G141">
        <f ca="1">S0*EXP(Drift*(A141-$A$11)+Volatility*SUM($F$12:F141))</f>
        <v>16.632440401531706</v>
      </c>
    </row>
    <row r="142" spans="1:7" x14ac:dyDescent="0.25">
      <c r="A142" s="1" t="str">
        <f>MID('Filter Data'!A133,2,LEN('Filter Data'!A133)-2)</f>
        <v>25-Sep-2020</v>
      </c>
      <c r="B142">
        <f>'Filter Data'!U133</f>
        <v>10.957800000000001</v>
      </c>
      <c r="C142">
        <f t="shared" si="6"/>
        <v>-1.5671981776764459E-3</v>
      </c>
      <c r="D142">
        <f>C142-SET_TRI!C143</f>
        <v>1.8708591471918289E-2</v>
      </c>
      <c r="E142">
        <f t="shared" si="7"/>
        <v>-9.1559912245981912E-3</v>
      </c>
      <c r="F142">
        <f t="shared" ca="1" si="8"/>
        <v>-1.7914119017647325</v>
      </c>
      <c r="G142">
        <f ca="1">S0*EXP(Drift*(A142-$A$11)+Volatility*SUM($F$12:F142))</f>
        <v>16.336979474906787</v>
      </c>
    </row>
    <row r="143" spans="1:7" x14ac:dyDescent="0.25">
      <c r="A143" s="1" t="str">
        <f>MID('Filter Data'!A134,2,LEN('Filter Data'!A134)-2)</f>
        <v>28-Sep-2020</v>
      </c>
      <c r="B143">
        <f>'Filter Data'!U134</f>
        <v>11.1645</v>
      </c>
      <c r="C143">
        <f t="shared" si="6"/>
        <v>1.8863275475004073E-2</v>
      </c>
      <c r="D143">
        <f>C143-SET_TRI!C144</f>
        <v>-1.4871640064014896E-3</v>
      </c>
      <c r="E143">
        <f t="shared" si="7"/>
        <v>1.8964579305738739E-2</v>
      </c>
      <c r="F143">
        <f t="shared" ca="1" si="8"/>
        <v>0.29426564201064148</v>
      </c>
      <c r="G143">
        <f ca="1">S0*EXP(Drift*(A143-$A$11)+Volatility*SUM($F$12:F143))</f>
        <v>16.426718423047234</v>
      </c>
    </row>
    <row r="144" spans="1:7" x14ac:dyDescent="0.25">
      <c r="A144" s="1" t="str">
        <f>MID('Filter Data'!A135,2,LEN('Filter Data'!A135)-2)</f>
        <v>29-Sep-2020</v>
      </c>
      <c r="B144">
        <f>'Filter Data'!U135</f>
        <v>11.1478</v>
      </c>
      <c r="C144">
        <f t="shared" si="6"/>
        <v>-1.4958126203591883E-3</v>
      </c>
      <c r="D144">
        <f>C144-SET_TRI!C145</f>
        <v>5.4892118066418409E-3</v>
      </c>
      <c r="E144">
        <f t="shared" si="7"/>
        <v>-4.0509583547242113E-3</v>
      </c>
      <c r="F144">
        <f t="shared" ca="1" si="8"/>
        <v>1.0082620530812063</v>
      </c>
      <c r="G144">
        <f ca="1">S0*EXP(Drift*(A144-$A$11)+Volatility*SUM($F$12:F144))</f>
        <v>16.620142038202076</v>
      </c>
    </row>
    <row r="145" spans="1:7" x14ac:dyDescent="0.25">
      <c r="A145" s="1" t="str">
        <f>MID('Filter Data'!A136,2,LEN('Filter Data'!A136)-2)</f>
        <v>30-Sep-2020</v>
      </c>
      <c r="B145">
        <f>'Filter Data'!U136</f>
        <v>11.1761</v>
      </c>
      <c r="C145">
        <f t="shared" si="6"/>
        <v>2.5386174850642968E-3</v>
      </c>
      <c r="D145">
        <f>C145-SET_TRI!C146</f>
        <v>2.1252820102489654E-2</v>
      </c>
      <c r="E145">
        <f t="shared" si="7"/>
        <v>-6.0189615361679596E-3</v>
      </c>
      <c r="F145">
        <f t="shared" ca="1" si="8"/>
        <v>1.1042557631064196</v>
      </c>
      <c r="G145">
        <f ca="1">S0*EXP(Drift*(A145-$A$11)+Volatility*SUM($F$12:F145))</f>
        <v>16.833375056566698</v>
      </c>
    </row>
    <row r="146" spans="1:7" x14ac:dyDescent="0.25">
      <c r="A146" s="1" t="str">
        <f>MID('Filter Data'!A137,2,LEN('Filter Data'!A137)-2)</f>
        <v>09-Oct-2020</v>
      </c>
      <c r="B146">
        <f>'Filter Data'!U137</f>
        <v>11.4939</v>
      </c>
      <c r="C146">
        <f t="shared" si="6"/>
        <v>2.8435679709379845E-2</v>
      </c>
      <c r="D146">
        <f>C146-SET_TRI!C147</f>
        <v>3.1744058528971331E-3</v>
      </c>
      <c r="E146">
        <f t="shared" si="7"/>
        <v>2.6761960869709708E-2</v>
      </c>
      <c r="F146">
        <f t="shared" ca="1" si="8"/>
        <v>8.0898836957539133E-2</v>
      </c>
      <c r="G146">
        <f ca="1">S0*EXP(Drift*(A146-$A$11)+Volatility*SUM($F$12:F146))</f>
        <v>16.963985689130396</v>
      </c>
    </row>
    <row r="147" spans="1:7" x14ac:dyDescent="0.25">
      <c r="A147" s="1" t="str">
        <f>MID('Filter Data'!A138,2,LEN('Filter Data'!A138)-2)</f>
        <v>14-Oct-2020</v>
      </c>
      <c r="B147">
        <f>'Filter Data'!U138</f>
        <v>11.5749</v>
      </c>
      <c r="C147">
        <f t="shared" si="6"/>
        <v>7.0472163495418887E-3</v>
      </c>
      <c r="D147">
        <f>C147-SET_TRI!C148</f>
        <v>1.4518420433417166E-2</v>
      </c>
      <c r="E147">
        <f t="shared" si="7"/>
        <v>1.0539477312365986E-3</v>
      </c>
      <c r="F147">
        <f t="shared" ca="1" si="8"/>
        <v>2.3942347977055785</v>
      </c>
      <c r="G147">
        <f ca="1">S0*EXP(Drift*(A147-$A$11)+Volatility*SUM($F$12:F147))</f>
        <v>17.477051851431355</v>
      </c>
    </row>
    <row r="148" spans="1:7" x14ac:dyDescent="0.25">
      <c r="A148" s="1" t="str">
        <f>MID('Filter Data'!A139,2,LEN('Filter Data'!A139)-2)</f>
        <v>16-Oct-2020</v>
      </c>
      <c r="B148">
        <f>'Filter Data'!U139</f>
        <v>11.4739</v>
      </c>
      <c r="C148">
        <f t="shared" si="6"/>
        <v>-8.7257773285297578E-3</v>
      </c>
      <c r="D148">
        <f>C148-SET_TRI!C149</f>
        <v>1.4313256421037744E-2</v>
      </c>
      <c r="E148">
        <f t="shared" si="7"/>
        <v>-1.4640924029945128E-2</v>
      </c>
      <c r="F148">
        <f t="shared" ca="1" si="8"/>
        <v>2.4046942015901309</v>
      </c>
      <c r="G148">
        <f ca="1">S0*EXP(Drift*(A148-$A$11)+Volatility*SUM($F$12:F148))</f>
        <v>17.966603832885088</v>
      </c>
    </row>
    <row r="149" spans="1:7" x14ac:dyDescent="0.25">
      <c r="A149" s="1" t="str">
        <f>MID('Filter Data'!A140,2,LEN('Filter Data'!A140)-2)</f>
        <v>20-Oct-2020</v>
      </c>
      <c r="B149">
        <f>'Filter Data'!U140</f>
        <v>11.597</v>
      </c>
      <c r="C149">
        <f t="shared" si="6"/>
        <v>1.0728697304316675E-2</v>
      </c>
      <c r="D149">
        <f>C149-SET_TRI!C150</f>
        <v>3.1068343903922928E-2</v>
      </c>
      <c r="E149">
        <f t="shared" si="7"/>
        <v>-1.5664160230223663E-3</v>
      </c>
      <c r="F149">
        <f t="shared" ca="1" si="8"/>
        <v>-0.18839756941350763</v>
      </c>
      <c r="G149">
        <f ca="1">S0*EXP(Drift*(A149-$A$11)+Volatility*SUM($F$12:F149))</f>
        <v>17.984574791306272</v>
      </c>
    </row>
    <row r="150" spans="1:7" x14ac:dyDescent="0.25">
      <c r="A150" s="1" t="str">
        <f>MID('Filter Data'!A141,2,LEN('Filter Data'!A141)-2)</f>
        <v>21-Oct-2020</v>
      </c>
      <c r="B150">
        <f>'Filter Data'!U141</f>
        <v>11.581300000000001</v>
      </c>
      <c r="C150">
        <f t="shared" si="6"/>
        <v>-1.3537983961368404E-3</v>
      </c>
      <c r="D150">
        <f>C150-SET_TRI!C151</f>
        <v>-7.1351710186164253E-3</v>
      </c>
      <c r="E150">
        <f t="shared" si="7"/>
        <v>8.9814154901512512E-4</v>
      </c>
      <c r="F150">
        <f t="shared" ca="1" si="8"/>
        <v>1.4759554453663262</v>
      </c>
      <c r="G150">
        <f ca="1">S0*EXP(Drift*(A150-$A$11)+Volatility*SUM($F$12:F150))</f>
        <v>18.28895855827308</v>
      </c>
    </row>
    <row r="151" spans="1:7" x14ac:dyDescent="0.25">
      <c r="A151" s="1" t="str">
        <f>MID('Filter Data'!A142,2,LEN('Filter Data'!A142)-2)</f>
        <v>22-Oct-2020</v>
      </c>
      <c r="B151">
        <f>'Filter Data'!U142</f>
        <v>11.534599999999999</v>
      </c>
      <c r="C151">
        <f t="shared" si="6"/>
        <v>-4.0323625154344758E-3</v>
      </c>
      <c r="D151">
        <f>C151-SET_TRI!C152</f>
        <v>-8.5899164535842938E-4</v>
      </c>
      <c r="E151">
        <f t="shared" si="7"/>
        <v>-4.1702528221745439E-3</v>
      </c>
      <c r="F151">
        <f t="shared" ca="1" si="8"/>
        <v>1.5397964020713546</v>
      </c>
      <c r="G151">
        <f ca="1">S0*EXP(Drift*(A151-$A$11)+Volatility*SUM($F$12:F151))</f>
        <v>18.611387341234028</v>
      </c>
    </row>
    <row r="152" spans="1:7" x14ac:dyDescent="0.25">
      <c r="A152" s="1" t="str">
        <f>MID('Filter Data'!A143,2,LEN('Filter Data'!A143)-2)</f>
        <v>27-Oct-2020</v>
      </c>
      <c r="B152">
        <f>'Filter Data'!U143</f>
        <v>11.5055</v>
      </c>
      <c r="C152">
        <f t="shared" si="6"/>
        <v>-2.522844311896354E-3</v>
      </c>
      <c r="D152">
        <f>C152-SET_TRI!C153</f>
        <v>2.6640667357259928E-3</v>
      </c>
      <c r="E152">
        <f t="shared" si="7"/>
        <v>-4.0022373064295394E-3</v>
      </c>
      <c r="F152">
        <f t="shared" ca="1" si="8"/>
        <v>-1.2515163350230298</v>
      </c>
      <c r="G152">
        <f ca="1">S0*EXP(Drift*(A152-$A$11)+Volatility*SUM($F$12:F152))</f>
        <v>18.430264877965165</v>
      </c>
    </row>
    <row r="153" spans="1:7" x14ac:dyDescent="0.25">
      <c r="A153" s="1" t="str">
        <f>MID('Filter Data'!A144,2,LEN('Filter Data'!A144)-2)</f>
        <v>02-Nov-2020</v>
      </c>
      <c r="B153">
        <f>'Filter Data'!U144</f>
        <v>11.215400000000001</v>
      </c>
      <c r="C153">
        <f t="shared" si="6"/>
        <v>-2.5214028073529956E-2</v>
      </c>
      <c r="D153">
        <f>C153-SET_TRI!C154</f>
        <v>-1.4869150494724264E-2</v>
      </c>
      <c r="E153">
        <f t="shared" si="7"/>
        <v>-2.0017159849516505E-2</v>
      </c>
      <c r="F153">
        <f t="shared" ca="1" si="8"/>
        <v>-5.4572878677938821</v>
      </c>
      <c r="G153">
        <f ca="1">S0*EXP(Drift*(A153-$A$11)+Volatility*SUM($F$12:F153))</f>
        <v>17.449677308718098</v>
      </c>
    </row>
    <row r="154" spans="1:7" x14ac:dyDescent="0.25">
      <c r="A154" s="1" t="str">
        <f>MID('Filter Data'!A145,2,LEN('Filter Data'!A145)-2)</f>
        <v>04-Nov-2020</v>
      </c>
      <c r="B154">
        <f>'Filter Data'!U145</f>
        <v>11.3881</v>
      </c>
      <c r="C154">
        <f t="shared" si="6"/>
        <v>1.5398469960946463E-2</v>
      </c>
      <c r="D154">
        <f>C154-SET_TRI!C155</f>
        <v>-3.5365453010647516E-3</v>
      </c>
      <c r="E154">
        <f t="shared" si="7"/>
        <v>1.6280132848421329E-2</v>
      </c>
      <c r="F154">
        <f t="shared" ca="1" si="8"/>
        <v>-0.26365783000658138</v>
      </c>
      <c r="G154">
        <f ca="1">S0*EXP(Drift*(A154-$A$11)+Volatility*SUM($F$12:F154))</f>
        <v>17.426316498061468</v>
      </c>
    </row>
    <row r="155" spans="1:7" x14ac:dyDescent="0.25">
      <c r="A155" s="1" t="str">
        <f>MID('Filter Data'!A146,2,LEN('Filter Data'!A146)-2)</f>
        <v>05-Nov-2020</v>
      </c>
      <c r="B155">
        <f>'Filter Data'!U146</f>
        <v>11.5707</v>
      </c>
      <c r="C155">
        <f t="shared" si="6"/>
        <v>1.6034281399004292E-2</v>
      </c>
      <c r="D155">
        <f>C155-SET_TRI!C156</f>
        <v>-2.9051210470053664E-2</v>
      </c>
      <c r="E155">
        <f t="shared" si="7"/>
        <v>2.6631364299418155E-2</v>
      </c>
      <c r="F155">
        <f t="shared" ca="1" si="8"/>
        <v>0.43479316378208799</v>
      </c>
      <c r="G155">
        <f ca="1">S0*EXP(Drift*(A155-$A$11)+Volatility*SUM($F$12:F155))</f>
        <v>17.52209241993258</v>
      </c>
    </row>
    <row r="156" spans="1:7" x14ac:dyDescent="0.25">
      <c r="A156" s="1" t="str">
        <f>MID('Filter Data'!A147,2,LEN('Filter Data'!A147)-2)</f>
        <v>06-Nov-2020</v>
      </c>
      <c r="B156">
        <f>'Filter Data'!U147</f>
        <v>11.5389</v>
      </c>
      <c r="C156">
        <f t="shared" si="6"/>
        <v>-2.7483211905935247E-3</v>
      </c>
      <c r="D156">
        <f>C156-SET_TRI!C157</f>
        <v>-8.2360161310632458E-4</v>
      </c>
      <c r="E156">
        <f t="shared" si="7"/>
        <v>-2.8996872386503375E-3</v>
      </c>
      <c r="F156">
        <f t="shared" ca="1" si="8"/>
        <v>-0.97200386093113811</v>
      </c>
      <c r="G156">
        <f ca="1">S0*EXP(Drift*(A156-$A$11)+Volatility*SUM($F$12:F156))</f>
        <v>17.351385681061888</v>
      </c>
    </row>
    <row r="157" spans="1:7" x14ac:dyDescent="0.25">
      <c r="A157" s="1" t="str">
        <f>MID('Filter Data'!A148,2,LEN('Filter Data'!A148)-2)</f>
        <v>09-Nov-2020</v>
      </c>
      <c r="B157">
        <f>'Filter Data'!U148</f>
        <v>11.6081</v>
      </c>
      <c r="C157">
        <f t="shared" si="6"/>
        <v>5.9971054433265196E-3</v>
      </c>
      <c r="D157">
        <f>C157-SET_TRI!C158</f>
        <v>-2.0346844495149102E-2</v>
      </c>
      <c r="E157">
        <f t="shared" si="7"/>
        <v>1.3279758354852379E-2</v>
      </c>
      <c r="F157">
        <f t="shared" ca="1" si="8"/>
        <v>-2.5677019775654686</v>
      </c>
      <c r="G157">
        <f ca="1">S0*EXP(Drift*(A157-$A$11)+Volatility*SUM($F$12:F157))</f>
        <v>16.913006510211073</v>
      </c>
    </row>
    <row r="158" spans="1:7" x14ac:dyDescent="0.25">
      <c r="A158" s="1" t="str">
        <f>MID('Filter Data'!A149,2,LEN('Filter Data'!A149)-2)</f>
        <v>10-Nov-2020</v>
      </c>
      <c r="B158">
        <f>'Filter Data'!U149</f>
        <v>11.599600000000001</v>
      </c>
      <c r="C158">
        <f t="shared" si="6"/>
        <v>-7.3224731006794647E-4</v>
      </c>
      <c r="D158">
        <f>C158-SET_TRI!C159</f>
        <v>-6.9804696710738481E-2</v>
      </c>
      <c r="E158">
        <f t="shared" si="7"/>
        <v>2.5382861525525116E-2</v>
      </c>
      <c r="F158">
        <f t="shared" ca="1" si="8"/>
        <v>0.46736381324397586</v>
      </c>
      <c r="G158">
        <f ca="1">S0*EXP(Drift*(A158-$A$11)+Volatility*SUM($F$12:F158))</f>
        <v>17.011974991571368</v>
      </c>
    </row>
    <row r="159" spans="1:7" x14ac:dyDescent="0.25">
      <c r="A159" s="1" t="str">
        <f>MID('Filter Data'!A150,2,LEN('Filter Data'!A150)-2)</f>
        <v>12-Nov-2020</v>
      </c>
      <c r="B159">
        <f>'Filter Data'!U150</f>
        <v>11.506600000000001</v>
      </c>
      <c r="C159">
        <f t="shared" si="6"/>
        <v>-8.0175178454429431E-3</v>
      </c>
      <c r="D159">
        <f>C159-SET_TRI!C160</f>
        <v>4.0700405694365539E-4</v>
      </c>
      <c r="E159">
        <f t="shared" si="7"/>
        <v>-8.6374713068815782E-3</v>
      </c>
      <c r="F159">
        <f t="shared" ca="1" si="8"/>
        <v>-0.27290203413931646</v>
      </c>
      <c r="G159">
        <f ca="1">S0*EXP(Drift*(A159-$A$11)+Volatility*SUM($F$12:F159))</f>
        <v>16.98749540611146</v>
      </c>
    </row>
    <row r="160" spans="1:7" x14ac:dyDescent="0.25">
      <c r="A160" s="1" t="str">
        <f>MID('Filter Data'!A151,2,LEN('Filter Data'!A151)-2)</f>
        <v>17-Nov-2020</v>
      </c>
      <c r="B160">
        <f>'Filter Data'!U151</f>
        <v>11.665900000000001</v>
      </c>
      <c r="C160">
        <f t="shared" si="6"/>
        <v>1.3844228529713381E-2</v>
      </c>
      <c r="D160">
        <f>C160-SET_TRI!C161</f>
        <v>4.1768512635978593E-3</v>
      </c>
      <c r="E160">
        <f t="shared" si="7"/>
        <v>1.1788800655631227E-2</v>
      </c>
      <c r="F160">
        <f t="shared" ca="1" si="8"/>
        <v>-1.7718593356447008</v>
      </c>
      <c r="G160">
        <f ca="1">S0*EXP(Drift*(A160-$A$11)+Volatility*SUM($F$12:F160))</f>
        <v>16.727424869176119</v>
      </c>
    </row>
    <row r="161" spans="1:7" x14ac:dyDescent="0.25">
      <c r="A161" s="1" t="str">
        <f>MID('Filter Data'!A152,2,LEN('Filter Data'!A152)-2)</f>
        <v>18-Nov-2020</v>
      </c>
      <c r="B161">
        <f>'Filter Data'!U152</f>
        <v>11.775499999999999</v>
      </c>
      <c r="C161">
        <f t="shared" si="6"/>
        <v>9.394903093631746E-3</v>
      </c>
      <c r="D161">
        <f>C161-SET_TRI!C162</f>
        <v>-4.1209380105402434E-3</v>
      </c>
      <c r="E161">
        <f t="shared" si="7"/>
        <v>1.0499089795840209E-2</v>
      </c>
      <c r="F161">
        <f t="shared" ca="1" si="8"/>
        <v>1.5713092383745599</v>
      </c>
      <c r="G161">
        <f ca="1">S0*EXP(Drift*(A161-$A$11)+Volatility*SUM($F$12:F161))</f>
        <v>17.028148278786333</v>
      </c>
    </row>
    <row r="162" spans="1:7" x14ac:dyDescent="0.25">
      <c r="A162" s="1" t="str">
        <f>MID('Filter Data'!A153,2,LEN('Filter Data'!A153)-2)</f>
        <v>19-Nov-2020</v>
      </c>
      <c r="B162">
        <f>'Filter Data'!U153</f>
        <v>11.638199999999999</v>
      </c>
      <c r="C162">
        <f t="shared" si="6"/>
        <v>-1.1659802131544288E-2</v>
      </c>
      <c r="D162">
        <f>C162-SET_TRI!C163</f>
        <v>-1.2997976452102811E-2</v>
      </c>
      <c r="E162">
        <f t="shared" si="7"/>
        <v>-7.1754355853295305E-3</v>
      </c>
      <c r="F162">
        <f t="shared" ca="1" si="8"/>
        <v>2.2708344211772657</v>
      </c>
      <c r="G162">
        <f ca="1">S0*EXP(Drift*(A162-$A$11)+Volatility*SUM($F$12:F162))</f>
        <v>17.466407355358626</v>
      </c>
    </row>
    <row r="163" spans="1:7" x14ac:dyDescent="0.25">
      <c r="A163" s="1" t="str">
        <f>MID('Filter Data'!A154,2,LEN('Filter Data'!A154)-2)</f>
        <v>20-Nov-2020</v>
      </c>
      <c r="B163">
        <f>'Filter Data'!U154</f>
        <v>11.7408</v>
      </c>
      <c r="C163">
        <f t="shared" si="6"/>
        <v>8.8157962571532283E-3</v>
      </c>
      <c r="D163">
        <f>C163-SET_TRI!C164</f>
        <v>-7.7839387135621076E-3</v>
      </c>
      <c r="E163">
        <f t="shared" si="7"/>
        <v>1.1314772587281332E-2</v>
      </c>
      <c r="F163">
        <f t="shared" ca="1" si="8"/>
        <v>-1.0391714728473702</v>
      </c>
      <c r="G163">
        <f ca="1">S0*EXP(Drift*(A163-$A$11)+Volatility*SUM($F$12:F163))</f>
        <v>17.283636652598499</v>
      </c>
    </row>
    <row r="164" spans="1:7" x14ac:dyDescent="0.25">
      <c r="A164" s="1" t="str">
        <f>MID('Filter Data'!A155,2,LEN('Filter Data'!A155)-2)</f>
        <v>23-Nov-2020</v>
      </c>
      <c r="B164">
        <f>'Filter Data'!U155</f>
        <v>11.816700000000001</v>
      </c>
      <c r="C164">
        <f t="shared" si="6"/>
        <v>6.4646361406378392E-3</v>
      </c>
      <c r="D164">
        <f>C164-SET_TRI!C165</f>
        <v>-1.9241790300131602E-2</v>
      </c>
      <c r="E164">
        <f t="shared" si="7"/>
        <v>1.3326508862788373E-2</v>
      </c>
      <c r="F164">
        <f t="shared" ca="1" si="8"/>
        <v>3.6004308548570378</v>
      </c>
      <c r="G164">
        <f ca="1">S0*EXP(Drift*(A164-$A$11)+Volatility*SUM($F$12:F164))</f>
        <v>18.013607222979502</v>
      </c>
    </row>
    <row r="165" spans="1:7" x14ac:dyDescent="0.25">
      <c r="A165" s="1" t="str">
        <f>MID('Filter Data'!A156,2,LEN('Filter Data'!A156)-2)</f>
        <v>24-Nov-2020</v>
      </c>
      <c r="B165">
        <f>'Filter Data'!U156</f>
        <v>11.9444</v>
      </c>
      <c r="C165">
        <f t="shared" si="6"/>
        <v>1.080673961427463E-2</v>
      </c>
      <c r="D165">
        <f>C165-SET_TRI!C166</f>
        <v>2.6744514814682568E-2</v>
      </c>
      <c r="E165">
        <f t="shared" si="7"/>
        <v>1.5804474423875697E-4</v>
      </c>
      <c r="F165">
        <f t="shared" ca="1" si="8"/>
        <v>2.1099806136096619</v>
      </c>
      <c r="G165">
        <f ca="1">S0*EXP(Drift*(A165-$A$11)+Volatility*SUM($F$12:F165))</f>
        <v>18.444994271696487</v>
      </c>
    </row>
    <row r="166" spans="1:7" x14ac:dyDescent="0.25">
      <c r="A166" s="1" t="str">
        <f>MID('Filter Data'!A157,2,LEN('Filter Data'!A157)-2)</f>
        <v>01-Dec-2020</v>
      </c>
      <c r="B166">
        <f>'Filter Data'!U157</f>
        <v>12.1166</v>
      </c>
      <c r="C166">
        <f t="shared" si="6"/>
        <v>1.4416797829945425E-2</v>
      </c>
      <c r="D166">
        <f>C166-SET_TRI!C167</f>
        <v>6.9913941646723172E-3</v>
      </c>
      <c r="E166">
        <f t="shared" si="7"/>
        <v>1.1289654287745893E-2</v>
      </c>
      <c r="F166">
        <f t="shared" ca="1" si="8"/>
        <v>-0.27833013148746294</v>
      </c>
      <c r="G166">
        <f ca="1">S0*EXP(Drift*(A166-$A$11)+Volatility*SUM($F$12:F166))</f>
        <v>18.487598513879227</v>
      </c>
    </row>
    <row r="167" spans="1:7" x14ac:dyDescent="0.25">
      <c r="A167" s="1" t="str">
        <f>MID('Filter Data'!A158,2,LEN('Filter Data'!A158)-2)</f>
        <v>02-Dec-2020</v>
      </c>
      <c r="B167">
        <f>'Filter Data'!U158</f>
        <v>12.0837</v>
      </c>
      <c r="C167">
        <f t="shared" si="6"/>
        <v>-2.7152831652443514E-3</v>
      </c>
      <c r="D167">
        <f>C167-SET_TRI!C168</f>
        <v>-4.4721637143830661E-4</v>
      </c>
      <c r="E167">
        <f t="shared" si="7"/>
        <v>-3.0099683862261075E-3</v>
      </c>
      <c r="F167">
        <f t="shared" ca="1" si="8"/>
        <v>-1.1353129045896886</v>
      </c>
      <c r="G167">
        <f ca="1">S0*EXP(Drift*(A167-$A$11)+Volatility*SUM($F$12:F167))</f>
        <v>18.275059400980876</v>
      </c>
    </row>
    <row r="168" spans="1:7" x14ac:dyDescent="0.25">
      <c r="A168" s="1" t="str">
        <f>MID('Filter Data'!A159,2,LEN('Filter Data'!A159)-2)</f>
        <v>03-Dec-2020</v>
      </c>
      <c r="B168">
        <f>'Filter Data'!U159</f>
        <v>12.088699999999999</v>
      </c>
      <c r="C168">
        <f t="shared" si="6"/>
        <v>4.137805473488257E-4</v>
      </c>
      <c r="D168">
        <f>C168-SET_TRI!C169</f>
        <v>-1.4422102805600179E-2</v>
      </c>
      <c r="E168">
        <f t="shared" si="7"/>
        <v>5.4404229017736292E-3</v>
      </c>
      <c r="F168">
        <f t="shared" ca="1" si="8"/>
        <v>0.11630304325093248</v>
      </c>
      <c r="G168">
        <f ca="1">S0*EXP(Drift*(A168-$A$11)+Volatility*SUM($F$12:F168))</f>
        <v>18.312080284843653</v>
      </c>
    </row>
    <row r="169" spans="1:7" x14ac:dyDescent="0.25">
      <c r="A169" s="1" t="str">
        <f>MID('Filter Data'!A160,2,LEN('Filter Data'!A160)-2)</f>
        <v>04-Dec-2020</v>
      </c>
      <c r="B169">
        <f>'Filter Data'!U160</f>
        <v>12.184200000000001</v>
      </c>
      <c r="C169">
        <f t="shared" si="6"/>
        <v>7.8999396130271463E-3</v>
      </c>
      <c r="D169">
        <f>C169-SET_TRI!C170</f>
        <v>-1.8342467636219342E-3</v>
      </c>
      <c r="E169">
        <f t="shared" si="7"/>
        <v>8.1334048788937914E-3</v>
      </c>
      <c r="F169">
        <f t="shared" ca="1" si="8"/>
        <v>-1.8400347614377106</v>
      </c>
      <c r="G169">
        <f ca="1">S0*EXP(Drift*(A169-$A$11)+Volatility*SUM($F$12:F169))</f>
        <v>17.963611529735516</v>
      </c>
    </row>
    <row r="170" spans="1:7" x14ac:dyDescent="0.25">
      <c r="A170" s="1" t="str">
        <f>MID('Filter Data'!A161,2,LEN('Filter Data'!A161)-2)</f>
        <v>08-Dec-2020</v>
      </c>
      <c r="B170">
        <f>'Filter Data'!U161</f>
        <v>12.2683</v>
      </c>
      <c r="C170">
        <f t="shared" si="6"/>
        <v>6.9023817731159532E-3</v>
      </c>
      <c r="D170">
        <f>C170-SET_TRI!C171</f>
        <v>-9.9248864199121094E-3</v>
      </c>
      <c r="E170">
        <f t="shared" si="7"/>
        <v>1.0216583623750188E-2</v>
      </c>
      <c r="F170">
        <f t="shared" ca="1" si="8"/>
        <v>-2.6953174697866542</v>
      </c>
      <c r="G170">
        <f ca="1">S0*EXP(Drift*(A170-$A$11)+Volatility*SUM($F$12:F170))</f>
        <v>17.498840387554637</v>
      </c>
    </row>
    <row r="171" spans="1:7" x14ac:dyDescent="0.25">
      <c r="A171" s="1" t="str">
        <f>MID('Filter Data'!A162,2,LEN('Filter Data'!A162)-2)</f>
        <v>14-Dec-2020</v>
      </c>
      <c r="B171">
        <f>'Filter Data'!U162</f>
        <v>12.353199999999999</v>
      </c>
      <c r="C171">
        <f t="shared" si="6"/>
        <v>6.9202742026197037E-3</v>
      </c>
      <c r="D171">
        <f>C171-SET_TRI!C172</f>
        <v>1.5222388323743889E-2</v>
      </c>
      <c r="E171">
        <f t="shared" si="7"/>
        <v>6.5895018617972111E-4</v>
      </c>
      <c r="F171">
        <f t="shared" ca="1" si="8"/>
        <v>4.0462386149663878</v>
      </c>
      <c r="G171">
        <f ca="1">S0*EXP(Drift*(A171-$A$11)+Volatility*SUM($F$12:F171))</f>
        <v>18.368272226954833</v>
      </c>
    </row>
    <row r="172" spans="1:7" x14ac:dyDescent="0.25">
      <c r="A172" s="1" t="str">
        <f>MID('Filter Data'!A163,2,LEN('Filter Data'!A163)-2)</f>
        <v>15-Dec-2020</v>
      </c>
      <c r="B172">
        <f>'Filter Data'!U163</f>
        <v>12.3339</v>
      </c>
      <c r="C172">
        <f t="shared" si="6"/>
        <v>-1.5623482174658735E-3</v>
      </c>
      <c r="D172">
        <f>C172-SET_TRI!C173</f>
        <v>-3.1021012663876818E-3</v>
      </c>
      <c r="E172">
        <f t="shared" si="7"/>
        <v>-8.4611200680797865E-4</v>
      </c>
      <c r="F172">
        <f t="shared" ca="1" si="8"/>
        <v>0.34979315057601529</v>
      </c>
      <c r="G172">
        <f ca="1">S0*EXP(Drift*(A172-$A$11)+Volatility*SUM($F$12:F172))</f>
        <v>18.452191548147773</v>
      </c>
    </row>
    <row r="173" spans="1:7" x14ac:dyDescent="0.25">
      <c r="A173" s="1" t="str">
        <f>MID('Filter Data'!A164,2,LEN('Filter Data'!A164)-2)</f>
        <v>16-Dec-2020</v>
      </c>
      <c r="B173">
        <f>'Filter Data'!U164</f>
        <v>12.423</v>
      </c>
      <c r="C173">
        <f t="shared" si="6"/>
        <v>7.2239924111595017E-3</v>
      </c>
      <c r="D173">
        <f>C173-SET_TRI!C174</f>
        <v>5.5170729112099456E-3</v>
      </c>
      <c r="E173">
        <f t="shared" si="7"/>
        <v>4.6582377845707018E-3</v>
      </c>
      <c r="F173">
        <f t="shared" ca="1" si="8"/>
        <v>-1.7837037277478187</v>
      </c>
      <c r="G173">
        <f ca="1">S0*EXP(Drift*(A173-$A$11)+Volatility*SUM($F$12:F173))</f>
        <v>18.112128513188438</v>
      </c>
    </row>
    <row r="174" spans="1:7" x14ac:dyDescent="0.25">
      <c r="A174" s="1" t="str">
        <f>MID('Filter Data'!A165,2,LEN('Filter Data'!A165)-2)</f>
        <v>17-Dec-2020</v>
      </c>
      <c r="B174">
        <f>'Filter Data'!U165</f>
        <v>12.386900000000001</v>
      </c>
      <c r="C174">
        <f t="shared" si="6"/>
        <v>-2.9059003461321224E-3</v>
      </c>
      <c r="D174">
        <f>C174-SET_TRI!C175</f>
        <v>-8.9703864853354996E-4</v>
      </c>
      <c r="E174">
        <f t="shared" si="7"/>
        <v>-3.0293031958104691E-3</v>
      </c>
      <c r="F174">
        <f t="shared" ca="1" si="8"/>
        <v>-0.1592244121790487</v>
      </c>
      <c r="G174">
        <f ca="1">S0*EXP(Drift*(A174-$A$11)+Volatility*SUM($F$12:F174))</f>
        <v>18.094618747255875</v>
      </c>
    </row>
    <row r="175" spans="1:7" x14ac:dyDescent="0.25">
      <c r="A175" s="1" t="str">
        <f>MID('Filter Data'!A166,2,LEN('Filter Data'!A166)-2)</f>
        <v>18-Dec-2020</v>
      </c>
      <c r="B175">
        <f>'Filter Data'!U166</f>
        <v>12.365</v>
      </c>
      <c r="C175">
        <f t="shared" si="6"/>
        <v>-1.7679968353664333E-3</v>
      </c>
      <c r="D175">
        <f>C175-SET_TRI!C176</f>
        <v>3.1083400662774117E-5</v>
      </c>
      <c r="E175">
        <f t="shared" si="7"/>
        <v>-2.2448080277171151E-3</v>
      </c>
      <c r="F175">
        <f t="shared" ca="1" si="8"/>
        <v>-0.45591582100553896</v>
      </c>
      <c r="G175">
        <f ca="1">S0*EXP(Drift*(A175-$A$11)+Volatility*SUM($F$12:F175))</f>
        <v>18.01899926402908</v>
      </c>
    </row>
    <row r="176" spans="1:7" x14ac:dyDescent="0.25">
      <c r="A176" s="1" t="str">
        <f>MID('Filter Data'!A167,2,LEN('Filter Data'!A167)-2)</f>
        <v>21-Dec-2020</v>
      </c>
      <c r="B176">
        <f>'Filter Data'!U167</f>
        <v>12.019299999999999</v>
      </c>
      <c r="C176">
        <f t="shared" si="6"/>
        <v>-2.7957945814799903E-2</v>
      </c>
      <c r="D176">
        <f>C176-SET_TRI!C177</f>
        <v>3.0395946801374998E-2</v>
      </c>
      <c r="E176">
        <f t="shared" si="7"/>
        <v>-3.9997025201522068E-2</v>
      </c>
      <c r="F176">
        <f t="shared" ca="1" si="8"/>
        <v>-1.7323626119608482</v>
      </c>
      <c r="G176">
        <f ca="1">S0*EXP(Drift*(A176-$A$11)+Volatility*SUM($F$12:F176))</f>
        <v>17.723742252626021</v>
      </c>
    </row>
    <row r="177" spans="1:7" x14ac:dyDescent="0.25">
      <c r="A177" s="1" t="str">
        <f>MID('Filter Data'!A168,2,LEN('Filter Data'!A168)-2)</f>
        <v>22-Dec-2020</v>
      </c>
      <c r="B177">
        <f>'Filter Data'!U168</f>
        <v>12.224</v>
      </c>
      <c r="C177">
        <f t="shared" si="6"/>
        <v>1.7030941901774711E-2</v>
      </c>
      <c r="D177">
        <f>C177-SET_TRI!C178</f>
        <v>1.3411912837547266E-3</v>
      </c>
      <c r="E177">
        <f t="shared" si="7"/>
        <v>1.6055270612213311E-2</v>
      </c>
      <c r="F177">
        <f t="shared" ca="1" si="8"/>
        <v>-5.1242957352337699E-2</v>
      </c>
      <c r="G177">
        <f ca="1">S0*EXP(Drift*(A177-$A$11)+Volatility*SUM($F$12:F177))</f>
        <v>17.727375215005289</v>
      </c>
    </row>
    <row r="178" spans="1:7" x14ac:dyDescent="0.25">
      <c r="A178" s="1" t="str">
        <f>MID('Filter Data'!A169,2,LEN('Filter Data'!A169)-2)</f>
        <v>23-Dec-2020</v>
      </c>
      <c r="B178">
        <f>'Filter Data'!U169</f>
        <v>12.3871</v>
      </c>
      <c r="C178">
        <f t="shared" si="6"/>
        <v>1.3342604712041886E-2</v>
      </c>
      <c r="D178">
        <f>C178-SET_TRI!C179</f>
        <v>2.6697018542201287E-2</v>
      </c>
      <c r="E178">
        <f t="shared" si="7"/>
        <v>2.7119953717650129E-3</v>
      </c>
      <c r="F178">
        <f t="shared" ca="1" si="8"/>
        <v>-1.1921809166254873</v>
      </c>
      <c r="G178">
        <f ca="1">S0*EXP(Drift*(A178-$A$11)+Volatility*SUM($F$12:F178))</f>
        <v>17.512761602679518</v>
      </c>
    </row>
    <row r="179" spans="1:7" x14ac:dyDescent="0.25">
      <c r="A179" s="1" t="str">
        <f>MID('Filter Data'!A170,2,LEN('Filter Data'!A170)-2)</f>
        <v>29-Dec-2020</v>
      </c>
      <c r="B179">
        <f>'Filter Data'!U170</f>
        <v>12.5708</v>
      </c>
      <c r="C179">
        <f t="shared" si="6"/>
        <v>1.4829944054702067E-2</v>
      </c>
      <c r="D179">
        <f>C179-SET_TRI!C180</f>
        <v>-1.8845831416272524E-2</v>
      </c>
      <c r="E179">
        <f t="shared" si="7"/>
        <v>2.1541044394026231E-2</v>
      </c>
      <c r="F179">
        <f t="shared" ca="1" si="8"/>
        <v>-2.229590017480394</v>
      </c>
      <c r="G179">
        <f ca="1">S0*EXP(Drift*(A179-$A$11)+Volatility*SUM($F$12:F179))</f>
        <v>17.172243813888688</v>
      </c>
    </row>
    <row r="180" spans="1:7" x14ac:dyDescent="0.25">
      <c r="A180" s="1" t="str">
        <f>MID('Filter Data'!A171,2,LEN('Filter Data'!A171)-2)</f>
        <v>30-Dec-2020</v>
      </c>
      <c r="B180">
        <f>'Filter Data'!U171</f>
        <v>12.6273</v>
      </c>
      <c r="C180">
        <f t="shared" si="6"/>
        <v>4.4945429089636117E-3</v>
      </c>
      <c r="D180">
        <f>C180-SET_TRI!C181</f>
        <v>1.9158457454744784E-2</v>
      </c>
      <c r="E180">
        <f t="shared" si="7"/>
        <v>-3.2655491514370621E-3</v>
      </c>
      <c r="F180">
        <f t="shared" ca="1" si="8"/>
        <v>0.74802383343150614</v>
      </c>
      <c r="G180">
        <f ca="1">S0*EXP(Drift*(A180-$A$11)+Volatility*SUM($F$12:F180))</f>
        <v>17.325433222748849</v>
      </c>
    </row>
    <row r="181" spans="1:7" x14ac:dyDescent="0.25">
      <c r="A181" s="1" t="str">
        <f>MID('Filter Data'!A172,2,LEN('Filter Data'!A172)-2)</f>
        <v>04-Jan-2021</v>
      </c>
      <c r="B181">
        <f>'Filter Data'!U172</f>
        <v>12.8759</v>
      </c>
      <c r="C181">
        <f t="shared" si="6"/>
        <v>1.9687502474796649E-2</v>
      </c>
      <c r="D181">
        <f>C181-SET_TRI!C182</f>
        <v>4.4079146734345761E-3</v>
      </c>
      <c r="E181">
        <f t="shared" si="7"/>
        <v>1.754409076626802E-2</v>
      </c>
      <c r="F181">
        <f t="shared" ca="1" si="8"/>
        <v>4.4580648818642032</v>
      </c>
      <c r="G181">
        <f ca="1">S0*EXP(Drift*(A181-$A$11)+Volatility*SUM($F$12:F181))</f>
        <v>18.25383224428797</v>
      </c>
    </row>
    <row r="182" spans="1:7" x14ac:dyDescent="0.25">
      <c r="A182" s="1" t="str">
        <f>MID('Filter Data'!A173,2,LEN('Filter Data'!A173)-2)</f>
        <v>05-Jan-2021</v>
      </c>
      <c r="B182">
        <f>'Filter Data'!U173</f>
        <v>12.8833</v>
      </c>
      <c r="C182">
        <f t="shared" si="6"/>
        <v>5.7471710715371492E-4</v>
      </c>
      <c r="D182">
        <f>C182-SET_TRI!C183</f>
        <v>-3.1479698187956276E-2</v>
      </c>
      <c r="E182">
        <f t="shared" si="7"/>
        <v>1.209651440297199E-2</v>
      </c>
      <c r="F182">
        <f t="shared" ca="1" si="8"/>
        <v>0.7456423869102361</v>
      </c>
      <c r="G182">
        <f ca="1">S0*EXP(Drift*(A182-$A$11)+Volatility*SUM($F$12:F182))</f>
        <v>18.416194153285378</v>
      </c>
    </row>
    <row r="183" spans="1:7" x14ac:dyDescent="0.25">
      <c r="A183" s="1" t="str">
        <f>MID('Filter Data'!A174,2,LEN('Filter Data'!A174)-2)</f>
        <v>06-Jan-2021</v>
      </c>
      <c r="B183">
        <f>'Filter Data'!U174</f>
        <v>12.956200000000001</v>
      </c>
      <c r="C183">
        <f t="shared" si="6"/>
        <v>5.658488120279791E-3</v>
      </c>
      <c r="D183">
        <f>C183-SET_TRI!C184</f>
        <v>1.9898069336187013E-2</v>
      </c>
      <c r="E183">
        <f t="shared" si="7"/>
        <v>-2.3832317814889478E-3</v>
      </c>
      <c r="F183">
        <f t="shared" ca="1" si="8"/>
        <v>-0.41238102468595378</v>
      </c>
      <c r="G183">
        <f ca="1">S0*EXP(Drift*(A183-$A$11)+Volatility*SUM($F$12:F183))</f>
        <v>18.347899596444957</v>
      </c>
    </row>
    <row r="184" spans="1:7" x14ac:dyDescent="0.25">
      <c r="A184" s="1" t="str">
        <f>MID('Filter Data'!A175,2,LEN('Filter Data'!A175)-2)</f>
        <v>07-Jan-2021</v>
      </c>
      <c r="B184">
        <f>'Filter Data'!U175</f>
        <v>12.93</v>
      </c>
      <c r="C184">
        <f t="shared" si="6"/>
        <v>-2.0221978666585196E-3</v>
      </c>
      <c r="D184">
        <f>C184-SET_TRI!C185</f>
        <v>-1.7951329917101185E-2</v>
      </c>
      <c r="E184">
        <f t="shared" si="7"/>
        <v>4.3482960916257796E-3</v>
      </c>
      <c r="F184">
        <f t="shared" ca="1" si="8"/>
        <v>-0.26765203457677805</v>
      </c>
      <c r="G184">
        <f ca="1">S0*EXP(Drift*(A184-$A$11)+Volatility*SUM($F$12:F184))</f>
        <v>18.308599815891672</v>
      </c>
    </row>
    <row r="185" spans="1:7" x14ac:dyDescent="0.25">
      <c r="A185" s="1" t="str">
        <f>MID('Filter Data'!A176,2,LEN('Filter Data'!A176)-2)</f>
        <v>08-Jan-2021</v>
      </c>
      <c r="B185">
        <f>'Filter Data'!U176</f>
        <v>13.194800000000001</v>
      </c>
      <c r="C185">
        <f t="shared" si="6"/>
        <v>2.0479505027068912E-2</v>
      </c>
      <c r="D185">
        <f>C185-SET_TRI!C186</f>
        <v>-2.7622938006922858E-3</v>
      </c>
      <c r="E185">
        <f t="shared" si="7"/>
        <v>2.106635007264988E-2</v>
      </c>
      <c r="F185">
        <f t="shared" ca="1" si="8"/>
        <v>0.33844546771667339</v>
      </c>
      <c r="G185">
        <f ca="1">S0*EXP(Drift*(A185-$A$11)+Volatility*SUM($F$12:F185))</f>
        <v>18.389981056878064</v>
      </c>
    </row>
    <row r="186" spans="1:7" x14ac:dyDescent="0.25">
      <c r="A186" s="1" t="str">
        <f>MID('Filter Data'!A177,2,LEN('Filter Data'!A177)-2)</f>
        <v>11-Jan-2021</v>
      </c>
      <c r="B186">
        <f>'Filter Data'!U177</f>
        <v>13.3004</v>
      </c>
      <c r="C186">
        <f t="shared" si="6"/>
        <v>8.0031527571466799E-3</v>
      </c>
      <c r="D186">
        <f>C186-SET_TRI!C187</f>
        <v>1.0747551484334646E-2</v>
      </c>
      <c r="E186">
        <f t="shared" si="7"/>
        <v>3.4457476083967044E-3</v>
      </c>
      <c r="F186">
        <f t="shared" ca="1" si="8"/>
        <v>1.0275111565720483</v>
      </c>
      <c r="G186">
        <f ca="1">S0*EXP(Drift*(A186-$A$11)+Volatility*SUM($F$12:F186))</f>
        <v>18.638764781000788</v>
      </c>
    </row>
    <row r="187" spans="1:7" x14ac:dyDescent="0.25">
      <c r="A187" s="1" t="str">
        <f>MID('Filter Data'!A178,2,LEN('Filter Data'!A178)-2)</f>
        <v>12-Jan-2021</v>
      </c>
      <c r="B187">
        <f>'Filter Data'!U178</f>
        <v>13.308299999999999</v>
      </c>
      <c r="C187">
        <f t="shared" si="6"/>
        <v>5.93967098733824E-4</v>
      </c>
      <c r="D187">
        <f>C187-SET_TRI!C188</f>
        <v>-2.532444814171413E-5</v>
      </c>
      <c r="E187">
        <f t="shared" si="7"/>
        <v>1.3863476724736579E-4</v>
      </c>
      <c r="F187">
        <f t="shared" ca="1" si="8"/>
        <v>-2.562585246466905</v>
      </c>
      <c r="G187">
        <f ca="1">S0*EXP(Drift*(A187-$A$11)+Volatility*SUM($F$12:F187))</f>
        <v>18.141229714159813</v>
      </c>
    </row>
    <row r="188" spans="1:7" x14ac:dyDescent="0.25">
      <c r="A188" s="1" t="str">
        <f>MID('Filter Data'!A179,2,LEN('Filter Data'!A179)-2)</f>
        <v>13-Jan-2021</v>
      </c>
      <c r="B188">
        <f>'Filter Data'!U179</f>
        <v>13.223100000000001</v>
      </c>
      <c r="C188">
        <f t="shared" si="6"/>
        <v>-6.4020197921596756E-3</v>
      </c>
      <c r="D188">
        <f>C188-SET_TRI!C189</f>
        <v>-1.1767257641473832E-2</v>
      </c>
      <c r="E188">
        <f t="shared" si="7"/>
        <v>-2.3862837407561139E-3</v>
      </c>
      <c r="F188">
        <f t="shared" ca="1" si="8"/>
        <v>0.25516336129908357</v>
      </c>
      <c r="G188">
        <f ca="1">S0*EXP(Drift*(A188-$A$11)+Volatility*SUM($F$12:F188))</f>
        <v>18.205400990512594</v>
      </c>
    </row>
    <row r="189" spans="1:7" x14ac:dyDescent="0.25">
      <c r="A189" s="1" t="str">
        <f>MID('Filter Data'!A180,2,LEN('Filter Data'!A180)-2)</f>
        <v>14-Jan-2021</v>
      </c>
      <c r="B189">
        <f>'Filter Data'!U180</f>
        <v>13.2653</v>
      </c>
      <c r="C189">
        <f t="shared" si="6"/>
        <v>3.1913847736158196E-3</v>
      </c>
      <c r="D189">
        <f>C189-SET_TRI!C190</f>
        <v>1.2777094574787434E-2</v>
      </c>
      <c r="E189">
        <f t="shared" si="7"/>
        <v>-2.138825482609076E-3</v>
      </c>
      <c r="F189">
        <f t="shared" ca="1" si="8"/>
        <v>0.24959525301913355</v>
      </c>
      <c r="G189">
        <f ca="1">S0*EXP(Drift*(A189-$A$11)+Volatility*SUM($F$12:F189))</f>
        <v>18.268695008491832</v>
      </c>
    </row>
    <row r="190" spans="1:7" x14ac:dyDescent="0.25">
      <c r="A190" s="1" t="str">
        <f>MID('Filter Data'!A181,2,LEN('Filter Data'!A181)-2)</f>
        <v>15-Jan-2021</v>
      </c>
      <c r="B190">
        <f>'Filter Data'!U181</f>
        <v>13.0205</v>
      </c>
      <c r="C190">
        <f t="shared" si="6"/>
        <v>-1.8454162363459529E-2</v>
      </c>
      <c r="D190">
        <f>C190-SET_TRI!C191</f>
        <v>-4.5688037861401874E-3</v>
      </c>
      <c r="E190">
        <f t="shared" si="7"/>
        <v>-1.7179438282431663E-2</v>
      </c>
      <c r="F190">
        <f t="shared" ca="1" si="8"/>
        <v>-1.7060672562288031</v>
      </c>
      <c r="G190">
        <f ca="1">S0*EXP(Drift*(A190-$A$11)+Volatility*SUM($F$12:F190))</f>
        <v>17.947132528282683</v>
      </c>
    </row>
    <row r="191" spans="1:7" x14ac:dyDescent="0.25">
      <c r="A191" s="1" t="str">
        <f>MID('Filter Data'!A182,2,LEN('Filter Data'!A182)-2)</f>
        <v>19-Jan-2021</v>
      </c>
      <c r="B191">
        <f>'Filter Data'!U182</f>
        <v>13.113799999999999</v>
      </c>
      <c r="C191">
        <f t="shared" si="6"/>
        <v>7.1656234399600071E-3</v>
      </c>
      <c r="D191">
        <f>C191-SET_TRI!C192</f>
        <v>6.849422031141781E-3</v>
      </c>
      <c r="E191">
        <f t="shared" si="7"/>
        <v>4.092539745234337E-3</v>
      </c>
      <c r="F191">
        <f t="shared" ca="1" si="8"/>
        <v>3.8221582973522352</v>
      </c>
      <c r="G191">
        <f ca="1">S0*EXP(Drift*(A191-$A$11)+Volatility*SUM($F$12:F191))</f>
        <v>18.76447974878074</v>
      </c>
    </row>
    <row r="192" spans="1:7" x14ac:dyDescent="0.25">
      <c r="A192" s="1" t="str">
        <f>MID('Filter Data'!A183,2,LEN('Filter Data'!A183)-2)</f>
        <v>21-Jan-2021</v>
      </c>
      <c r="B192">
        <f>'Filter Data'!U183</f>
        <v>13.1852</v>
      </c>
      <c r="C192">
        <f t="shared" si="6"/>
        <v>5.4446460980036738E-3</v>
      </c>
      <c r="D192">
        <f>C192-SET_TRI!C193</f>
        <v>1.2311246066915306E-2</v>
      </c>
      <c r="E192">
        <f t="shared" si="7"/>
        <v>2.918206471996046E-4</v>
      </c>
      <c r="F192">
        <f t="shared" ca="1" si="8"/>
        <v>-1.6327385721340657</v>
      </c>
      <c r="G192">
        <f ca="1">S0*EXP(Drift*(A192-$A$11)+Volatility*SUM($F$12:F192))</f>
        <v>18.462918876863316</v>
      </c>
    </row>
    <row r="193" spans="1:7" x14ac:dyDescent="0.25">
      <c r="A193" s="1" t="str">
        <f>MID('Filter Data'!A184,2,LEN('Filter Data'!A184)-2)</f>
        <v>22-Jan-2021</v>
      </c>
      <c r="B193">
        <f>'Filter Data'!U184</f>
        <v>13.0823</v>
      </c>
      <c r="C193">
        <f t="shared" si="6"/>
        <v>-7.8042047143767248E-3</v>
      </c>
      <c r="D193">
        <f>C193-SET_TRI!C194</f>
        <v>4.647855274845538E-3</v>
      </c>
      <c r="E193">
        <f t="shared" si="7"/>
        <v>-1.0038980495505372E-2</v>
      </c>
      <c r="F193">
        <f t="shared" ca="1" si="8"/>
        <v>-2.0391774625090955</v>
      </c>
      <c r="G193">
        <f ca="1">S0*EXP(Drift*(A193-$A$11)+Volatility*SUM($F$12:F193))</f>
        <v>18.072469418254627</v>
      </c>
    </row>
    <row r="194" spans="1:7" x14ac:dyDescent="0.25">
      <c r="A194" s="1" t="str">
        <f>MID('Filter Data'!A185,2,LEN('Filter Data'!A185)-2)</f>
        <v>25-Jan-2021</v>
      </c>
      <c r="B194">
        <f>'Filter Data'!U185</f>
        <v>12.974399999999999</v>
      </c>
      <c r="C194">
        <f t="shared" si="6"/>
        <v>-8.2477851753897085E-3</v>
      </c>
      <c r="D194">
        <f>C194-SET_TRI!C195</f>
        <v>-1.0663441950025113E-2</v>
      </c>
      <c r="E194">
        <f t="shared" si="7"/>
        <v>-4.6523577186029872E-3</v>
      </c>
      <c r="F194">
        <f t="shared" ca="1" si="8"/>
        <v>-5.2517174373191096E-2</v>
      </c>
      <c r="G194">
        <f ca="1">S0*EXP(Drift*(A194-$A$11)+Volatility*SUM($F$12:F194))</f>
        <v>18.103463998291431</v>
      </c>
    </row>
    <row r="195" spans="1:7" x14ac:dyDescent="0.25">
      <c r="A195" s="1" t="str">
        <f>MID('Filter Data'!A186,2,LEN('Filter Data'!A186)-2)</f>
        <v>27-Jan-2021</v>
      </c>
      <c r="B195">
        <f>'Filter Data'!U186</f>
        <v>12.7882</v>
      </c>
      <c r="C195">
        <f t="shared" si="6"/>
        <v>-1.4351338019484483E-2</v>
      </c>
      <c r="D195">
        <f>C195-SET_TRI!C196</f>
        <v>-8.7814453638055297E-3</v>
      </c>
      <c r="E195">
        <f t="shared" si="7"/>
        <v>-1.1472533225661958E-2</v>
      </c>
      <c r="F195">
        <f t="shared" ca="1" si="8"/>
        <v>0.11574490119598185</v>
      </c>
      <c r="G195">
        <f ca="1">S0*EXP(Drift*(A195-$A$11)+Volatility*SUM($F$12:F195))</f>
        <v>18.153841020129867</v>
      </c>
    </row>
    <row r="196" spans="1:7" x14ac:dyDescent="0.25">
      <c r="A196" s="1" t="str">
        <f>MID('Filter Data'!A187,2,LEN('Filter Data'!A187)-2)</f>
        <v>28-Jan-2021</v>
      </c>
      <c r="B196">
        <f>'Filter Data'!U187</f>
        <v>12.7517</v>
      </c>
      <c r="C196">
        <f t="shared" si="6"/>
        <v>-2.8541937098262617E-3</v>
      </c>
      <c r="D196">
        <f>C196-SET_TRI!C197</f>
        <v>1.8329430064234858E-2</v>
      </c>
      <c r="E196">
        <f t="shared" si="7"/>
        <v>-1.029861048122396E-2</v>
      </c>
      <c r="F196">
        <f t="shared" ca="1" si="8"/>
        <v>-1.8175050968007951</v>
      </c>
      <c r="G196">
        <f ca="1">S0*EXP(Drift*(A196-$A$11)+Volatility*SUM($F$12:F196))</f>
        <v>17.812739315543627</v>
      </c>
    </row>
    <row r="197" spans="1:7" x14ac:dyDescent="0.25">
      <c r="A197" s="1" t="str">
        <f>MID('Filter Data'!A188,2,LEN('Filter Data'!A188)-2)</f>
        <v>29-Jan-2021</v>
      </c>
      <c r="B197">
        <f>'Filter Data'!U188</f>
        <v>12.570499999999999</v>
      </c>
      <c r="C197">
        <f t="shared" si="6"/>
        <v>-1.4209870056541517E-2</v>
      </c>
      <c r="D197">
        <f>C197-SET_TRI!C198</f>
        <v>-1.4116115321109686E-2</v>
      </c>
      <c r="E197">
        <f t="shared" si="7"/>
        <v>-9.2997409665800477E-3</v>
      </c>
      <c r="F197">
        <f t="shared" ca="1" si="8"/>
        <v>-0.24828347753473928</v>
      </c>
      <c r="G197">
        <f ca="1">S0*EXP(Drift*(A197-$A$11)+Volatility*SUM($F$12:F197))</f>
        <v>17.778323317916922</v>
      </c>
    </row>
    <row r="198" spans="1:7" x14ac:dyDescent="0.25">
      <c r="A198" s="1" t="str">
        <f>MID('Filter Data'!A189,2,LEN('Filter Data'!A189)-2)</f>
        <v>01-Feb-2021</v>
      </c>
      <c r="B198">
        <f>'Filter Data'!U189</f>
        <v>13.0863</v>
      </c>
      <c r="C198">
        <f t="shared" si="6"/>
        <v>4.1032576269838153E-2</v>
      </c>
      <c r="D198">
        <f>C198-SET_TRI!C199</f>
        <v>3.4237991440558668E-2</v>
      </c>
      <c r="E198">
        <f t="shared" si="7"/>
        <v>2.7530531285452641E-2</v>
      </c>
      <c r="F198">
        <f t="shared" ca="1" si="8"/>
        <v>-0.44461441757730369</v>
      </c>
      <c r="G198">
        <f ca="1">S0*EXP(Drift*(A198-$A$11)+Volatility*SUM($F$12:F198))</f>
        <v>17.733174581322782</v>
      </c>
    </row>
    <row r="199" spans="1:7" x14ac:dyDescent="0.25">
      <c r="A199" s="1" t="str">
        <f>MID('Filter Data'!A190,2,LEN('Filter Data'!A190)-2)</f>
        <v>02-Feb-2021</v>
      </c>
      <c r="B199">
        <f>'Filter Data'!U190</f>
        <v>13.384</v>
      </c>
      <c r="C199">
        <f t="shared" si="6"/>
        <v>2.2748981759550122E-2</v>
      </c>
      <c r="D199">
        <f>C199-SET_TRI!C200</f>
        <v>1.7137313127391675E-2</v>
      </c>
      <c r="E199">
        <f t="shared" si="7"/>
        <v>1.5758496743449243E-2</v>
      </c>
      <c r="F199">
        <f t="shared" ca="1" si="8"/>
        <v>0.13308783435563945</v>
      </c>
      <c r="G199">
        <f ca="1">S0*EXP(Drift*(A199-$A$11)+Volatility*SUM($F$12:F199))</f>
        <v>17.772335618128395</v>
      </c>
    </row>
    <row r="200" spans="1:7" x14ac:dyDescent="0.25">
      <c r="A200" s="1" t="str">
        <f>MID('Filter Data'!A191,2,LEN('Filter Data'!A191)-2)</f>
        <v>03-Feb-2021</v>
      </c>
      <c r="B200">
        <f>'Filter Data'!U191</f>
        <v>13.481400000000001</v>
      </c>
      <c r="C200">
        <f t="shared" si="6"/>
        <v>7.2773460848774936E-3</v>
      </c>
      <c r="D200">
        <f>C200-SET_TRI!C201</f>
        <v>1.1733444683327788E-2</v>
      </c>
      <c r="E200">
        <f t="shared" si="7"/>
        <v>2.3445346177345897E-3</v>
      </c>
      <c r="F200">
        <f t="shared" ca="1" si="8"/>
        <v>-0.10542482952406194</v>
      </c>
      <c r="G200">
        <f ca="1">S0*EXP(Drift*(A200-$A$11)+Volatility*SUM($F$12:F200))</f>
        <v>17.765526529391394</v>
      </c>
    </row>
    <row r="201" spans="1:7" x14ac:dyDescent="0.25">
      <c r="A201" s="1" t="str">
        <f>MID('Filter Data'!A192,2,LEN('Filter Data'!A192)-2)</f>
        <v>04-Feb-2021</v>
      </c>
      <c r="B201">
        <f>'Filter Data'!U192</f>
        <v>13.579499999999999</v>
      </c>
      <c r="C201">
        <f t="shared" si="6"/>
        <v>7.276692331656856E-3</v>
      </c>
      <c r="D201">
        <f>C201-SET_TRI!C202</f>
        <v>7.7212680214793807E-3</v>
      </c>
      <c r="E201">
        <f t="shared" si="7"/>
        <v>3.8716289724274322E-3</v>
      </c>
      <c r="F201">
        <f t="shared" ca="1" si="8"/>
        <v>1.7754741153486329</v>
      </c>
      <c r="G201">
        <f ca="1">S0*EXP(Drift*(A201-$A$11)+Volatility*SUM($F$12:F201))</f>
        <v>18.125038144885146</v>
      </c>
    </row>
    <row r="202" spans="1:7" x14ac:dyDescent="0.25">
      <c r="A202" s="1" t="str">
        <f>MID('Filter Data'!A193,2,LEN('Filter Data'!A193)-2)</f>
        <v>05-Feb-2021</v>
      </c>
      <c r="B202">
        <f>'Filter Data'!U193</f>
        <v>13.557499999999999</v>
      </c>
      <c r="C202">
        <f t="shared" si="6"/>
        <v>-1.6200891049007874E-3</v>
      </c>
      <c r="D202">
        <f>C202-SET_TRI!C203</f>
        <v>-1.2473209985876917E-2</v>
      </c>
      <c r="E202">
        <f t="shared" si="7"/>
        <v>2.6644579808459195E-3</v>
      </c>
      <c r="F202">
        <f t="shared" ca="1" si="8"/>
        <v>-0.53024758228881597</v>
      </c>
      <c r="G202">
        <f ca="1">S0*EXP(Drift*(A202-$A$11)+Volatility*SUM($F$12:F202))</f>
        <v>18.034733611371486</v>
      </c>
    </row>
    <row r="203" spans="1:7" x14ac:dyDescent="0.25">
      <c r="A203" s="1" t="str">
        <f>MID('Filter Data'!A194,2,LEN('Filter Data'!A194)-2)</f>
        <v>08-Feb-2021</v>
      </c>
      <c r="B203">
        <f>'Filter Data'!U194</f>
        <v>13.7212</v>
      </c>
      <c r="C203">
        <f t="shared" si="6"/>
        <v>1.2074497510603018E-2</v>
      </c>
      <c r="D203">
        <f>C203-SET_TRI!C204</f>
        <v>-3.65944818014571E-3</v>
      </c>
      <c r="E203">
        <f t="shared" si="7"/>
        <v>1.3002959095343261E-2</v>
      </c>
      <c r="F203">
        <f t="shared" ca="1" si="8"/>
        <v>0.95813469686579522</v>
      </c>
      <c r="G203">
        <f ca="1">S0*EXP(Drift*(A203-$A$11)+Volatility*SUM($F$12:F203))</f>
        <v>18.264950968201131</v>
      </c>
    </row>
    <row r="204" spans="1:7" x14ac:dyDescent="0.25">
      <c r="A204" s="1" t="str">
        <f>MID('Filter Data'!A195,2,LEN('Filter Data'!A195)-2)</f>
        <v>09-Feb-2021</v>
      </c>
      <c r="B204">
        <f>'Filter Data'!U195</f>
        <v>13.6966</v>
      </c>
      <c r="C204">
        <f t="shared" si="6"/>
        <v>-1.7928461067544758E-3</v>
      </c>
      <c r="D204">
        <f>C204-SET_TRI!C205</f>
        <v>-3.0881774333254264E-3</v>
      </c>
      <c r="E204">
        <f t="shared" si="7"/>
        <v>-1.0819117836774641E-3</v>
      </c>
      <c r="F204">
        <f t="shared" ca="1" si="8"/>
        <v>-6.0292215193135769E-3</v>
      </c>
      <c r="G204">
        <f ca="1">S0*EXP(Drift*(A204-$A$11)+Volatility*SUM($F$12:F204))</f>
        <v>18.277663464196365</v>
      </c>
    </row>
    <row r="205" spans="1:7" x14ac:dyDescent="0.25">
      <c r="A205" s="1" t="str">
        <f>MID('Filter Data'!A196,2,LEN('Filter Data'!A196)-2)</f>
        <v>10-Feb-2021</v>
      </c>
      <c r="B205">
        <f>'Filter Data'!U196</f>
        <v>13.738300000000001</v>
      </c>
      <c r="C205">
        <f t="shared" ref="C205:C268" si="9">(B205-B204)/B204</f>
        <v>3.0445512024882462E-3</v>
      </c>
      <c r="D205">
        <f>C205-SET_TRI!C206</f>
        <v>2.188780645837286E-3</v>
      </c>
      <c r="E205">
        <f t="shared" ref="E205:E268" si="10">C205-($B$4+$B$5*D205)</f>
        <v>1.7461366358118608E-3</v>
      </c>
      <c r="F205">
        <f t="shared" ref="F205:F268" ca="1" si="11">SQRT(A205-A204)*_xlfn.NORM.INV(RAND(),0,1)</f>
        <v>0.18963131393153182</v>
      </c>
      <c r="G205">
        <f ca="1">S0*EXP(Drift*(A205-$A$11)+Volatility*SUM($F$12:F205))</f>
        <v>18.329273867788825</v>
      </c>
    </row>
    <row r="206" spans="1:7" x14ac:dyDescent="0.25">
      <c r="A206" s="1" t="str">
        <f>MID('Filter Data'!A197,2,LEN('Filter Data'!A197)-2)</f>
        <v>18-Feb-2021</v>
      </c>
      <c r="B206">
        <f>'Filter Data'!U197</f>
        <v>13.998200000000001</v>
      </c>
      <c r="C206">
        <f t="shared" si="9"/>
        <v>1.8917915608190242E-2</v>
      </c>
      <c r="D206">
        <f>C206-SET_TRI!C207</f>
        <v>3.1320711469507809E-2</v>
      </c>
      <c r="E206">
        <f t="shared" si="10"/>
        <v>6.5267062952264285E-3</v>
      </c>
      <c r="F206">
        <f t="shared" ca="1" si="11"/>
        <v>0.62552436968338365</v>
      </c>
      <c r="G206">
        <f ca="1">S0*EXP(Drift*(A206-$A$11)+Volatility*SUM($F$12:F206))</f>
        <v>18.566880336762551</v>
      </c>
    </row>
    <row r="207" spans="1:7" x14ac:dyDescent="0.25">
      <c r="A207" s="1" t="str">
        <f>MID('Filter Data'!A198,2,LEN('Filter Data'!A198)-2)</f>
        <v>19-Feb-2021</v>
      </c>
      <c r="B207">
        <f>'Filter Data'!U198</f>
        <v>13.8011</v>
      </c>
      <c r="C207">
        <f t="shared" si="9"/>
        <v>-1.4080381763369627E-2</v>
      </c>
      <c r="D207">
        <f>C207-SET_TRI!C208</f>
        <v>-6.953962363151738E-3</v>
      </c>
      <c r="E207">
        <f t="shared" si="10"/>
        <v>-1.1897442065179913E-2</v>
      </c>
      <c r="F207">
        <f t="shared" ca="1" si="11"/>
        <v>-1.7205535824995077</v>
      </c>
      <c r="G207">
        <f ca="1">S0*EXP(Drift*(A207-$A$11)+Volatility*SUM($F$12:F207))</f>
        <v>18.237201172735347</v>
      </c>
    </row>
    <row r="208" spans="1:7" x14ac:dyDescent="0.25">
      <c r="A208" s="1" t="str">
        <f>MID('Filter Data'!A199,2,LEN('Filter Data'!A199)-2)</f>
        <v>22-Feb-2021</v>
      </c>
      <c r="B208">
        <f>'Filter Data'!U199</f>
        <v>13.586499999999999</v>
      </c>
      <c r="C208">
        <f t="shared" si="9"/>
        <v>-1.5549485185963495E-2</v>
      </c>
      <c r="D208">
        <f>C208-SET_TRI!C209</f>
        <v>-6.4734017374162151E-4</v>
      </c>
      <c r="E208">
        <f t="shared" si="10"/>
        <v>-1.5767967690543304E-2</v>
      </c>
      <c r="F208">
        <f t="shared" ca="1" si="11"/>
        <v>-4.2239647369728957</v>
      </c>
      <c r="G208">
        <f ca="1">S0*EXP(Drift*(A208-$A$11)+Volatility*SUM($F$12:F208))</f>
        <v>17.45969260283313</v>
      </c>
    </row>
    <row r="209" spans="1:7" x14ac:dyDescent="0.25">
      <c r="A209" s="1" t="str">
        <f>MID('Filter Data'!A200,2,LEN('Filter Data'!A200)-2)</f>
        <v>23-Feb-2021</v>
      </c>
      <c r="B209">
        <f>'Filter Data'!U200</f>
        <v>13.693899999999999</v>
      </c>
      <c r="C209">
        <f t="shared" si="9"/>
        <v>7.9049056048283352E-3</v>
      </c>
      <c r="D209">
        <f>C209-SET_TRI!C210</f>
        <v>-1.0698074399635748E-2</v>
      </c>
      <c r="E209">
        <f t="shared" si="10"/>
        <v>1.1513520332222598E-2</v>
      </c>
      <c r="F209">
        <f t="shared" ca="1" si="11"/>
        <v>-1.1450031084424355</v>
      </c>
      <c r="G209">
        <f ca="1">S0*EXP(Drift*(A209-$A$11)+Volatility*SUM($F$12:F209))</f>
        <v>17.257155242626183</v>
      </c>
    </row>
    <row r="210" spans="1:7" x14ac:dyDescent="0.25">
      <c r="A210" s="1" t="str">
        <f>MID('Filter Data'!A201,2,LEN('Filter Data'!A201)-2)</f>
        <v>24-Feb-2021</v>
      </c>
      <c r="B210">
        <f>'Filter Data'!U201</f>
        <v>13.930300000000001</v>
      </c>
      <c r="C210">
        <f t="shared" si="9"/>
        <v>1.7263160969482872E-2</v>
      </c>
      <c r="D210">
        <f>C210-SET_TRI!C211</f>
        <v>2.4266595345955995E-2</v>
      </c>
      <c r="E210">
        <f t="shared" si="10"/>
        <v>7.5580030119430097E-3</v>
      </c>
      <c r="F210">
        <f t="shared" ca="1" si="11"/>
        <v>0.41962624414563293</v>
      </c>
      <c r="G210">
        <f ca="1">S0*EXP(Drift*(A210-$A$11)+Volatility*SUM($F$12:F210))</f>
        <v>17.349144833470298</v>
      </c>
    </row>
    <row r="211" spans="1:7" x14ac:dyDescent="0.25">
      <c r="A211" s="1" t="str">
        <f>MID('Filter Data'!A202,2,LEN('Filter Data'!A202)-2)</f>
        <v>25-Feb-2021</v>
      </c>
      <c r="B211">
        <f>'Filter Data'!U202</f>
        <v>14.031499999999999</v>
      </c>
      <c r="C211">
        <f t="shared" si="9"/>
        <v>7.264739452847291E-3</v>
      </c>
      <c r="D211">
        <f>C211-SET_TRI!C212</f>
        <v>3.2689978455730604E-3</v>
      </c>
      <c r="E211">
        <f t="shared" si="10"/>
        <v>5.5550020751081357E-3</v>
      </c>
      <c r="F211">
        <f t="shared" ca="1" si="11"/>
        <v>-0.4581335348257306</v>
      </c>
      <c r="G211">
        <f ca="1">S0*EXP(Drift*(A211-$A$11)+Volatility*SUM($F$12:F211))</f>
        <v>17.276224860796685</v>
      </c>
    </row>
    <row r="212" spans="1:7" x14ac:dyDescent="0.25">
      <c r="A212" s="1" t="str">
        <f>MID('Filter Data'!A203,2,LEN('Filter Data'!A203)-2)</f>
        <v>01-Mar-2021</v>
      </c>
      <c r="B212">
        <f>'Filter Data'!U203</f>
        <v>13.734999999999999</v>
      </c>
      <c r="C212">
        <f t="shared" si="9"/>
        <v>-2.11310266186794E-2</v>
      </c>
      <c r="D212">
        <f>C212-SET_TRI!C213</f>
        <v>-2.5297420779294706E-2</v>
      </c>
      <c r="E212">
        <f t="shared" si="10"/>
        <v>-1.1963303784110715E-2</v>
      </c>
      <c r="F212">
        <f t="shared" ca="1" si="11"/>
        <v>-0.52320266078349009</v>
      </c>
      <c r="G212">
        <f ca="1">S0*EXP(Drift*(A212-$A$11)+Volatility*SUM($F$12:F212))</f>
        <v>17.230767919284791</v>
      </c>
    </row>
    <row r="213" spans="1:7" x14ac:dyDescent="0.25">
      <c r="A213" s="1" t="str">
        <f>MID('Filter Data'!A204,2,LEN('Filter Data'!A204)-2)</f>
        <v>02-Mar-2021</v>
      </c>
      <c r="B213">
        <f>'Filter Data'!U204</f>
        <v>13.9161</v>
      </c>
      <c r="C213">
        <f t="shared" si="9"/>
        <v>1.3185293046960372E-2</v>
      </c>
      <c r="D213">
        <f>C213-SET_TRI!C214</f>
        <v>1.2590580542943158E-2</v>
      </c>
      <c r="E213">
        <f t="shared" si="10"/>
        <v>7.9261032076475592E-3</v>
      </c>
      <c r="F213">
        <f t="shared" ca="1" si="11"/>
        <v>1.0994354482090638</v>
      </c>
      <c r="G213">
        <f ca="1">S0*EXP(Drift*(A213-$A$11)+Volatility*SUM($F$12:F213))</f>
        <v>17.45092198612835</v>
      </c>
    </row>
    <row r="214" spans="1:7" x14ac:dyDescent="0.25">
      <c r="A214" s="1" t="str">
        <f>MID('Filter Data'!A205,2,LEN('Filter Data'!A205)-2)</f>
        <v>03-Mar-2021</v>
      </c>
      <c r="B214">
        <f>'Filter Data'!U205</f>
        <v>14.3017</v>
      </c>
      <c r="C214">
        <f t="shared" si="9"/>
        <v>2.7708912698241616E-2</v>
      </c>
      <c r="D214">
        <f>C214-SET_TRI!C215</f>
        <v>-5.7373879770013202E-3</v>
      </c>
      <c r="E214">
        <f t="shared" si="10"/>
        <v>2.9428607785532006E-2</v>
      </c>
      <c r="F214">
        <f t="shared" ca="1" si="11"/>
        <v>-0.25292546363878765</v>
      </c>
      <c r="G214">
        <f ca="1">S0*EXP(Drift*(A214-$A$11)+Volatility*SUM($F$12:F214))</f>
        <v>17.416327425906349</v>
      </c>
    </row>
    <row r="215" spans="1:7" x14ac:dyDescent="0.25">
      <c r="A215" s="1" t="str">
        <f>MID('Filter Data'!A206,2,LEN('Filter Data'!A206)-2)</f>
        <v>04-Mar-2021</v>
      </c>
      <c r="B215">
        <f>'Filter Data'!U206</f>
        <v>14.202400000000001</v>
      </c>
      <c r="C215">
        <f t="shared" si="9"/>
        <v>-6.9432305250424426E-3</v>
      </c>
      <c r="D215">
        <f>C215-SET_TRI!C216</f>
        <v>1.6237315849681458E-3</v>
      </c>
      <c r="E215">
        <f t="shared" si="10"/>
        <v>-8.0264869104179539E-3</v>
      </c>
      <c r="F215">
        <f t="shared" ca="1" si="11"/>
        <v>-0.37174045069565187</v>
      </c>
      <c r="G215">
        <f ca="1">S0*EXP(Drift*(A215-$A$11)+Volatility*SUM($F$12:F215))</f>
        <v>17.359397421022546</v>
      </c>
    </row>
    <row r="216" spans="1:7" x14ac:dyDescent="0.25">
      <c r="A216" s="1" t="str">
        <f>MID('Filter Data'!A207,2,LEN('Filter Data'!A207)-2)</f>
        <v>05-Mar-2021</v>
      </c>
      <c r="B216">
        <f>'Filter Data'!U207</f>
        <v>14.0395</v>
      </c>
      <c r="C216">
        <f t="shared" si="9"/>
        <v>-1.1469892412550026E-2</v>
      </c>
      <c r="D216">
        <f>C216-SET_TRI!C217</f>
        <v>-1.6930264359381469E-2</v>
      </c>
      <c r="E216">
        <f t="shared" si="10"/>
        <v>-5.4881976287126611E-3</v>
      </c>
      <c r="F216">
        <f t="shared" ca="1" si="11"/>
        <v>-0.38078919143290368</v>
      </c>
      <c r="G216">
        <f ca="1">S0*EXP(Drift*(A216-$A$11)+Volatility*SUM($F$12:F216))</f>
        <v>17.300954013498487</v>
      </c>
    </row>
    <row r="217" spans="1:7" x14ac:dyDescent="0.25">
      <c r="A217" s="1" t="str">
        <f>MID('Filter Data'!A208,2,LEN('Filter Data'!A208)-2)</f>
        <v>08-Mar-2021</v>
      </c>
      <c r="B217">
        <f>'Filter Data'!U208</f>
        <v>14.1738</v>
      </c>
      <c r="C217">
        <f t="shared" si="9"/>
        <v>9.5658677303322517E-3</v>
      </c>
      <c r="D217">
        <f>C217-SET_TRI!C218</f>
        <v>9.5845121948943332E-3</v>
      </c>
      <c r="E217">
        <f t="shared" si="10"/>
        <v>5.4513222120584903E-3</v>
      </c>
      <c r="F217">
        <f t="shared" ca="1" si="11"/>
        <v>3.3038006008712699</v>
      </c>
      <c r="G217">
        <f ca="1">S0*EXP(Drift*(A217-$A$11)+Volatility*SUM($F$12:F217))</f>
        <v>17.973687473580316</v>
      </c>
    </row>
    <row r="218" spans="1:7" x14ac:dyDescent="0.25">
      <c r="A218" s="1" t="str">
        <f>MID('Filter Data'!A209,2,LEN('Filter Data'!A209)-2)</f>
        <v>09-Mar-2021</v>
      </c>
      <c r="B218">
        <f>'Filter Data'!U209</f>
        <v>14.3063</v>
      </c>
      <c r="C218">
        <f t="shared" si="9"/>
        <v>9.3482340656704833E-3</v>
      </c>
      <c r="D218">
        <f>C218-SET_TRI!C219</f>
        <v>6.1040367455515183E-3</v>
      </c>
      <c r="E218">
        <f t="shared" si="10"/>
        <v>6.5589765968823432E-3</v>
      </c>
      <c r="F218">
        <f t="shared" ca="1" si="11"/>
        <v>1.5482009858202546</v>
      </c>
      <c r="G218">
        <f ca="1">S0*EXP(Drift*(A218-$A$11)+Volatility*SUM($F$12:F218))</f>
        <v>18.292226918329995</v>
      </c>
    </row>
    <row r="219" spans="1:7" x14ac:dyDescent="0.25">
      <c r="A219" s="1" t="str">
        <f>MID('Filter Data'!A210,2,LEN('Filter Data'!A210)-2)</f>
        <v>10-Mar-2021</v>
      </c>
      <c r="B219">
        <f>'Filter Data'!U210</f>
        <v>14.4055</v>
      </c>
      <c r="C219">
        <f t="shared" si="9"/>
        <v>6.9340080943360426E-3</v>
      </c>
      <c r="D219">
        <f>C219-SET_TRI!C220</f>
        <v>-9.1271473672416299E-3</v>
      </c>
      <c r="E219">
        <f t="shared" si="10"/>
        <v>9.9444485627971039E-3</v>
      </c>
      <c r="F219">
        <f t="shared" ca="1" si="11"/>
        <v>-0.22238753661575833</v>
      </c>
      <c r="G219">
        <f ca="1">S0*EXP(Drift*(A219-$A$11)+Volatility*SUM($F$12:F219))</f>
        <v>18.262017363292944</v>
      </c>
    </row>
    <row r="220" spans="1:7" x14ac:dyDescent="0.25">
      <c r="A220" s="1" t="str">
        <f>MID('Filter Data'!A211,2,LEN('Filter Data'!A211)-2)</f>
        <v>12-Mar-2021</v>
      </c>
      <c r="B220">
        <f>'Filter Data'!U211</f>
        <v>14.2059</v>
      </c>
      <c r="C220">
        <f t="shared" si="9"/>
        <v>-1.3855818958036876E-2</v>
      </c>
      <c r="D220">
        <f>C220-SET_TRI!C221</f>
        <v>-1.1572523696560328E-2</v>
      </c>
      <c r="E220">
        <f t="shared" si="10"/>
        <v>-9.9142332845857835E-3</v>
      </c>
      <c r="F220">
        <f t="shared" ca="1" si="11"/>
        <v>-0.83193715186064254</v>
      </c>
      <c r="G220">
        <f ca="1">S0*EXP(Drift*(A220-$A$11)+Volatility*SUM($F$12:F220))</f>
        <v>18.125411090826972</v>
      </c>
    </row>
    <row r="221" spans="1:7" x14ac:dyDescent="0.25">
      <c r="A221" s="1" t="str">
        <f>MID('Filter Data'!A212,2,LEN('Filter Data'!A212)-2)</f>
        <v>15-Mar-2021</v>
      </c>
      <c r="B221">
        <f>'Filter Data'!U212</f>
        <v>14.2179</v>
      </c>
      <c r="C221">
        <f t="shared" si="9"/>
        <v>8.4471944755351331E-4</v>
      </c>
      <c r="D221">
        <f>C221-SET_TRI!C222</f>
        <v>5.7945237469576392E-3</v>
      </c>
      <c r="E221">
        <f t="shared" si="10"/>
        <v>-1.8266823189987784E-3</v>
      </c>
      <c r="F221">
        <f t="shared" ca="1" si="11"/>
        <v>-2.224290946383106</v>
      </c>
      <c r="G221">
        <f ca="1">S0*EXP(Drift*(A221-$A$11)+Volatility*SUM($F$12:F221))</f>
        <v>17.733460317065063</v>
      </c>
    </row>
    <row r="222" spans="1:7" x14ac:dyDescent="0.25">
      <c r="A222" s="1" t="str">
        <f>MID('Filter Data'!A213,2,LEN('Filter Data'!A213)-2)</f>
        <v>16-Mar-2021</v>
      </c>
      <c r="B222">
        <f>'Filter Data'!U213</f>
        <v>14.2315</v>
      </c>
      <c r="C222">
        <f t="shared" si="9"/>
        <v>9.5654069869673282E-4</v>
      </c>
      <c r="D222">
        <f>C222-SET_TRI!C223</f>
        <v>4.0425276566914492E-3</v>
      </c>
      <c r="E222">
        <f t="shared" si="10"/>
        <v>-1.0477397176349343E-3</v>
      </c>
      <c r="F222">
        <f t="shared" ca="1" si="11"/>
        <v>-0.495511821253107</v>
      </c>
      <c r="G222">
        <f ca="1">S0*EXP(Drift*(A222-$A$11)+Volatility*SUM($F$12:F222))</f>
        <v>17.651761362064196</v>
      </c>
    </row>
    <row r="223" spans="1:7" x14ac:dyDescent="0.25">
      <c r="A223" s="1" t="str">
        <f>MID('Filter Data'!A214,2,LEN('Filter Data'!A214)-2)</f>
        <v>17-Mar-2021</v>
      </c>
      <c r="B223">
        <f>'Filter Data'!U214</f>
        <v>14.044600000000001</v>
      </c>
      <c r="C223">
        <f t="shared" si="9"/>
        <v>-1.3132839124477364E-2</v>
      </c>
      <c r="D223">
        <f>C223-SET_TRI!C224</f>
        <v>-1.5399821471173702E-2</v>
      </c>
      <c r="E223">
        <f t="shared" si="10"/>
        <v>-7.7339031331334204E-3</v>
      </c>
      <c r="F223">
        <f t="shared" ca="1" si="11"/>
        <v>-0.33018606888539676</v>
      </c>
      <c r="G223">
        <f ca="1">S0*EXP(Drift*(A223-$A$11)+Volatility*SUM($F$12:F223))</f>
        <v>17.601999957707765</v>
      </c>
    </row>
    <row r="224" spans="1:7" x14ac:dyDescent="0.25">
      <c r="A224" s="1" t="str">
        <f>MID('Filter Data'!A215,2,LEN('Filter Data'!A215)-2)</f>
        <v>18-Mar-2021</v>
      </c>
      <c r="B224">
        <f>'Filter Data'!U215</f>
        <v>13.864800000000001</v>
      </c>
      <c r="C224">
        <f t="shared" si="9"/>
        <v>-1.2802073394756716E-2</v>
      </c>
      <c r="D224">
        <f>C224-SET_TRI!C225</f>
        <v>-1.1458072739146744E-2</v>
      </c>
      <c r="E224">
        <f t="shared" si="10"/>
        <v>-8.9040681137893714E-3</v>
      </c>
      <c r="F224">
        <f t="shared" ca="1" si="11"/>
        <v>-0.31439545589841633</v>
      </c>
      <c r="G224">
        <f ca="1">S0*EXP(Drift*(A224-$A$11)+Volatility*SUM($F$12:F224))</f>
        <v>17.555387765080038</v>
      </c>
    </row>
    <row r="225" spans="1:7" x14ac:dyDescent="0.25">
      <c r="A225" s="1" t="str">
        <f>MID('Filter Data'!A216,2,LEN('Filter Data'!A216)-2)</f>
        <v>19-Mar-2021</v>
      </c>
      <c r="B225">
        <f>'Filter Data'!U216</f>
        <v>14.118600000000001</v>
      </c>
      <c r="C225">
        <f t="shared" si="9"/>
        <v>1.8305348796953436E-2</v>
      </c>
      <c r="D225">
        <f>C225-SET_TRI!C226</f>
        <v>2.5276477492031275E-2</v>
      </c>
      <c r="E225">
        <f t="shared" si="10"/>
        <v>8.215650060700375E-3</v>
      </c>
      <c r="F225">
        <f t="shared" ca="1" si="11"/>
        <v>0.44553348134770931</v>
      </c>
      <c r="G225">
        <f ca="1">S0*EXP(Drift*(A225-$A$11)+Volatility*SUM($F$12:F225))</f>
        <v>17.653931201586136</v>
      </c>
    </row>
    <row r="226" spans="1:7" x14ac:dyDescent="0.25">
      <c r="A226" s="1" t="str">
        <f>MID('Filter Data'!A217,2,LEN('Filter Data'!A217)-2)</f>
        <v>22-Mar-2021</v>
      </c>
      <c r="B226">
        <f>'Filter Data'!U217</f>
        <v>14.1501</v>
      </c>
      <c r="C226">
        <f t="shared" si="9"/>
        <v>2.2310994007904055E-3</v>
      </c>
      <c r="D226">
        <f>C226-SET_TRI!C227</f>
        <v>2.1608574171567575E-3</v>
      </c>
      <c r="E226">
        <f t="shared" si="10"/>
        <v>9.4331738182538115E-4</v>
      </c>
      <c r="F226">
        <f t="shared" ca="1" si="11"/>
        <v>-0.97303928408420992</v>
      </c>
      <c r="G226">
        <f ca="1">S0*EXP(Drift*(A226-$A$11)+Volatility*SUM($F$12:F226))</f>
        <v>17.508378429001503</v>
      </c>
    </row>
    <row r="227" spans="1:7" x14ac:dyDescent="0.25">
      <c r="A227" s="1" t="str">
        <f>MID('Filter Data'!A218,2,LEN('Filter Data'!A218)-2)</f>
        <v>23-Mar-2021</v>
      </c>
      <c r="B227">
        <f>'Filter Data'!U218</f>
        <v>14.228899999999999</v>
      </c>
      <c r="C227">
        <f t="shared" si="9"/>
        <v>5.5688652377014515E-3</v>
      </c>
      <c r="D227">
        <f>C227-SET_TRI!C228</f>
        <v>7.3888311520743065E-3</v>
      </c>
      <c r="E227">
        <f t="shared" si="10"/>
        <v>2.2903864835477931E-3</v>
      </c>
      <c r="F227">
        <f t="shared" ca="1" si="11"/>
        <v>-1.5055919058075349</v>
      </c>
      <c r="G227">
        <f ca="1">S0*EXP(Drift*(A227-$A$11)+Volatility*SUM($F$12:F227))</f>
        <v>17.237670937860837</v>
      </c>
    </row>
    <row r="228" spans="1:7" x14ac:dyDescent="0.25">
      <c r="A228" s="1" t="str">
        <f>MID('Filter Data'!A219,2,LEN('Filter Data'!A219)-2)</f>
        <v>24-Mar-2021</v>
      </c>
      <c r="B228">
        <f>'Filter Data'!U219</f>
        <v>13.955299999999999</v>
      </c>
      <c r="C228">
        <f t="shared" si="9"/>
        <v>-1.9228471631679192E-2</v>
      </c>
      <c r="D228">
        <f>C228-SET_TRI!C229</f>
        <v>-2.3254804740120281E-2</v>
      </c>
      <c r="E228">
        <f t="shared" si="10"/>
        <v>-1.0838531794234267E-2</v>
      </c>
      <c r="F228">
        <f t="shared" ca="1" si="11"/>
        <v>-1.9273680027452365</v>
      </c>
      <c r="G228">
        <f ca="1">S0*EXP(Drift*(A228-$A$11)+Volatility*SUM($F$12:F228))</f>
        <v>16.893624431006309</v>
      </c>
    </row>
    <row r="229" spans="1:7" x14ac:dyDescent="0.25">
      <c r="A229" s="1" t="str">
        <f>MID('Filter Data'!A220,2,LEN('Filter Data'!A220)-2)</f>
        <v>25-Mar-2021</v>
      </c>
      <c r="B229">
        <f>'Filter Data'!U220</f>
        <v>13.8256</v>
      </c>
      <c r="C229">
        <f t="shared" si="9"/>
        <v>-9.2939600008598681E-3</v>
      </c>
      <c r="D229">
        <f>C229-SET_TRI!C230</f>
        <v>-9.4567997613823496E-3</v>
      </c>
      <c r="E229">
        <f t="shared" si="10"/>
        <v>-6.1579951939003084E-3</v>
      </c>
      <c r="F229">
        <f t="shared" ca="1" si="11"/>
        <v>-0.92142146969150396</v>
      </c>
      <c r="G229">
        <f ca="1">S0*EXP(Drift*(A229-$A$11)+Volatility*SUM($F$12:F229))</f>
        <v>16.738228645215003</v>
      </c>
    </row>
    <row r="230" spans="1:7" x14ac:dyDescent="0.25">
      <c r="A230" s="1" t="str">
        <f>MID('Filter Data'!A221,2,LEN('Filter Data'!A221)-2)</f>
        <v>26-Mar-2021</v>
      </c>
      <c r="B230">
        <f>'Filter Data'!U221</f>
        <v>14.0891</v>
      </c>
      <c r="C230">
        <f t="shared" si="9"/>
        <v>1.9058847355630171E-2</v>
      </c>
      <c r="D230">
        <f>C230-SET_TRI!C231</f>
        <v>1.706902215316989E-2</v>
      </c>
      <c r="E230">
        <f t="shared" si="10"/>
        <v>1.2094366031651572E-2</v>
      </c>
      <c r="F230">
        <f t="shared" ca="1" si="11"/>
        <v>1.7171206836994473</v>
      </c>
      <c r="G230">
        <f ca="1">S0*EXP(Drift*(A230-$A$11)+Volatility*SUM($F$12:F230))</f>
        <v>17.0661375504422</v>
      </c>
    </row>
    <row r="231" spans="1:7" x14ac:dyDescent="0.25">
      <c r="A231" s="1" t="str">
        <f>MID('Filter Data'!A222,2,LEN('Filter Data'!A222)-2)</f>
        <v>30-Mar-2021</v>
      </c>
      <c r="B231">
        <f>'Filter Data'!U222</f>
        <v>14.1739</v>
      </c>
      <c r="C231">
        <f t="shared" si="9"/>
        <v>6.0188372571704039E-3</v>
      </c>
      <c r="D231">
        <f>C231-SET_TRI!C232</f>
        <v>-3.3664983359383994E-3</v>
      </c>
      <c r="E231">
        <f t="shared" si="10"/>
        <v>6.8357500224239497E-3</v>
      </c>
      <c r="F231">
        <f t="shared" ca="1" si="11"/>
        <v>-1.0212226192771305</v>
      </c>
      <c r="G231">
        <f ca="1">S0*EXP(Drift*(A231-$A$11)+Volatility*SUM($F$12:F231))</f>
        <v>16.929462602390103</v>
      </c>
    </row>
    <row r="232" spans="1:7" x14ac:dyDescent="0.25">
      <c r="A232" s="1" t="str">
        <f>MID('Filter Data'!A223,2,LEN('Filter Data'!A223)-2)</f>
        <v>31-Mar-2021</v>
      </c>
      <c r="B232">
        <f>'Filter Data'!U223</f>
        <v>14.162599999999999</v>
      </c>
      <c r="C232">
        <f t="shared" si="9"/>
        <v>-7.9723999746014219E-4</v>
      </c>
      <c r="D232">
        <f>C232-SET_TRI!C233</f>
        <v>7.0760873314854576E-4</v>
      </c>
      <c r="E232">
        <f t="shared" si="10"/>
        <v>-1.5316570690555617E-3</v>
      </c>
      <c r="F232">
        <f t="shared" ca="1" si="11"/>
        <v>0.42881198122074571</v>
      </c>
      <c r="G232">
        <f ca="1">S0*EXP(Drift*(A232-$A$11)+Volatility*SUM($F$12:F232))</f>
        <v>17.021402600930649</v>
      </c>
    </row>
    <row r="233" spans="1:7" x14ac:dyDescent="0.25">
      <c r="A233" s="1" t="str">
        <f>MID('Filter Data'!A224,2,LEN('Filter Data'!A224)-2)</f>
        <v>07-Apr-2021</v>
      </c>
      <c r="B233">
        <f>'Filter Data'!U224</f>
        <v>14.136699999999999</v>
      </c>
      <c r="C233">
        <f t="shared" si="9"/>
        <v>-1.8287602558852212E-3</v>
      </c>
      <c r="D233">
        <f>C233-SET_TRI!C234</f>
        <v>1.9652499763073678E-2</v>
      </c>
      <c r="E233">
        <f t="shared" si="10"/>
        <v>-9.7769726971643767E-3</v>
      </c>
      <c r="F233">
        <f t="shared" ca="1" si="11"/>
        <v>1.5996923390707545</v>
      </c>
      <c r="G233">
        <f ca="1">S0*EXP(Drift*(A233-$A$11)+Volatility*SUM($F$12:F233))</f>
        <v>17.412095000085248</v>
      </c>
    </row>
    <row r="234" spans="1:7" x14ac:dyDescent="0.25">
      <c r="A234" s="1" t="str">
        <f>MID('Filter Data'!A225,2,LEN('Filter Data'!A225)-2)</f>
        <v>09-Apr-2021</v>
      </c>
      <c r="B234">
        <f>'Filter Data'!U225</f>
        <v>14.0236</v>
      </c>
      <c r="C234">
        <f t="shared" si="9"/>
        <v>-8.0004527223467518E-3</v>
      </c>
      <c r="D234">
        <f>C234-SET_TRI!C235</f>
        <v>-1.4852631894683693E-2</v>
      </c>
      <c r="E234">
        <f t="shared" si="10"/>
        <v>-2.8098744157732131E-3</v>
      </c>
      <c r="F234">
        <f t="shared" ca="1" si="11"/>
        <v>-0.65961066091519016</v>
      </c>
      <c r="G234">
        <f ca="1">S0*EXP(Drift*(A234-$A$11)+Volatility*SUM($F$12:F234))</f>
        <v>17.314204954790164</v>
      </c>
    </row>
    <row r="235" spans="1:7" x14ac:dyDescent="0.25">
      <c r="A235" s="1" t="str">
        <f>MID('Filter Data'!A226,2,LEN('Filter Data'!A226)-2)</f>
        <v>16-Apr-2021</v>
      </c>
      <c r="B235">
        <f>'Filter Data'!U226</f>
        <v>13.8254</v>
      </c>
      <c r="C235">
        <f t="shared" si="9"/>
        <v>-1.4133318120881937E-2</v>
      </c>
      <c r="D235">
        <f>C235-SET_TRI!C236</f>
        <v>-4.297330648638421E-3</v>
      </c>
      <c r="E235">
        <f t="shared" si="10"/>
        <v>-1.2961965004575395E-2</v>
      </c>
      <c r="F235">
        <f t="shared" ca="1" si="11"/>
        <v>-2.6360616515090456</v>
      </c>
      <c r="G235">
        <f ca="1">S0*EXP(Drift*(A235-$A$11)+Volatility*SUM($F$12:F235))</f>
        <v>16.915673482904925</v>
      </c>
    </row>
    <row r="236" spans="1:7" x14ac:dyDescent="0.25">
      <c r="A236" s="1" t="str">
        <f>MID('Filter Data'!A227,2,LEN('Filter Data'!A227)-2)</f>
        <v>19-Apr-2021</v>
      </c>
      <c r="B236">
        <f>'Filter Data'!U227</f>
        <v>13.498900000000001</v>
      </c>
      <c r="C236">
        <f t="shared" si="9"/>
        <v>-2.361595324547567E-2</v>
      </c>
      <c r="D236">
        <f>C236-SET_TRI!C237</f>
        <v>-3.8417650665769215E-2</v>
      </c>
      <c r="E236">
        <f t="shared" si="10"/>
        <v>-9.4523371405401489E-3</v>
      </c>
      <c r="F236">
        <f t="shared" ca="1" si="11"/>
        <v>-1.1681068887694137</v>
      </c>
      <c r="G236">
        <f ca="1">S0*EXP(Drift*(A236-$A$11)+Volatility*SUM($F$12:F236))</f>
        <v>16.740721300111339</v>
      </c>
    </row>
    <row r="237" spans="1:7" x14ac:dyDescent="0.25">
      <c r="A237" s="1" t="str">
        <f>MID('Filter Data'!A228,2,LEN('Filter Data'!A228)-2)</f>
        <v>20-Apr-2021</v>
      </c>
      <c r="B237">
        <f>'Filter Data'!U228</f>
        <v>13.4672</v>
      </c>
      <c r="C237">
        <f t="shared" si="9"/>
        <v>-2.3483394943292213E-3</v>
      </c>
      <c r="D237">
        <f>C237-SET_TRI!C238</f>
        <v>-7.2649022294636514E-3</v>
      </c>
      <c r="E237">
        <f t="shared" si="10"/>
        <v>-4.7000774244482495E-5</v>
      </c>
      <c r="F237">
        <f t="shared" ca="1" si="11"/>
        <v>0.15876628709505455</v>
      </c>
      <c r="G237">
        <f ca="1">S0*EXP(Drift*(A237-$A$11)+Volatility*SUM($F$12:F237))</f>
        <v>16.782368022821327</v>
      </c>
    </row>
    <row r="238" spans="1:7" x14ac:dyDescent="0.25">
      <c r="A238" s="1" t="str">
        <f>MID('Filter Data'!A229,2,LEN('Filter Data'!A229)-2)</f>
        <v>22-Apr-2021</v>
      </c>
      <c r="B238">
        <f>'Filter Data'!U229</f>
        <v>13.5793</v>
      </c>
      <c r="C238">
        <f t="shared" si="9"/>
        <v>8.323927765237011E-3</v>
      </c>
      <c r="D238">
        <f>C238-SET_TRI!C239</f>
        <v>1.9180783431110522E-2</v>
      </c>
      <c r="E238">
        <f t="shared" si="10"/>
        <v>5.5533446697350435E-4</v>
      </c>
      <c r="F238">
        <f t="shared" ca="1" si="11"/>
        <v>-2.8678894081970574</v>
      </c>
      <c r="G238">
        <f ca="1">S0*EXP(Drift*(A238-$A$11)+Volatility*SUM($F$12:F238))</f>
        <v>16.292739224103563</v>
      </c>
    </row>
    <row r="239" spans="1:7" x14ac:dyDescent="0.25">
      <c r="A239" s="1" t="str">
        <f>MID('Filter Data'!A230,2,LEN('Filter Data'!A230)-2)</f>
        <v>23-Apr-2021</v>
      </c>
      <c r="B239">
        <f>'Filter Data'!U230</f>
        <v>13.5097</v>
      </c>
      <c r="C239">
        <f t="shared" si="9"/>
        <v>-5.1254482926218169E-3</v>
      </c>
      <c r="D239">
        <f>C239-SET_TRI!C240</f>
        <v>5.3165478188494184E-3</v>
      </c>
      <c r="E239">
        <f t="shared" si="10"/>
        <v>-7.6148474004329777E-3</v>
      </c>
      <c r="F239">
        <f t="shared" ca="1" si="11"/>
        <v>-0.69352152250393218</v>
      </c>
      <c r="G239">
        <f ca="1">S0*EXP(Drift*(A239-$A$11)+Volatility*SUM($F$12:F239))</f>
        <v>16.182856158928622</v>
      </c>
    </row>
    <row r="240" spans="1:7" x14ac:dyDescent="0.25">
      <c r="A240" s="1" t="str">
        <f>MID('Filter Data'!A231,2,LEN('Filter Data'!A231)-2)</f>
        <v>26-Apr-2021</v>
      </c>
      <c r="B240">
        <f>'Filter Data'!U231</f>
        <v>13.713699999999999</v>
      </c>
      <c r="C240">
        <f t="shared" si="9"/>
        <v>1.5100261293737007E-2</v>
      </c>
      <c r="D240">
        <f>C240-SET_TRI!C241</f>
        <v>1.3731726077008465E-2</v>
      </c>
      <c r="E240">
        <f t="shared" si="10"/>
        <v>9.4065484816199495E-3</v>
      </c>
      <c r="F240">
        <f t="shared" ca="1" si="11"/>
        <v>-0.56665629694776465</v>
      </c>
      <c r="G240">
        <f ca="1">S0*EXP(Drift*(A240-$A$11)+Volatility*SUM($F$12:F240))</f>
        <v>16.120388795926733</v>
      </c>
    </row>
    <row r="241" spans="1:7" x14ac:dyDescent="0.25">
      <c r="A241" s="1" t="str">
        <f>MID('Filter Data'!A232,2,LEN('Filter Data'!A232)-2)</f>
        <v>27-Apr-2021</v>
      </c>
      <c r="B241">
        <f>'Filter Data'!U232</f>
        <v>13.888</v>
      </c>
      <c r="C241">
        <f t="shared" si="9"/>
        <v>1.2709917819406912E-2</v>
      </c>
      <c r="D241">
        <f>C241-SET_TRI!C242</f>
        <v>1.3324184503235456E-2</v>
      </c>
      <c r="E241">
        <f t="shared" si="10"/>
        <v>7.1713878221813972E-3</v>
      </c>
      <c r="F241">
        <f t="shared" ca="1" si="11"/>
        <v>1.7402294564868896</v>
      </c>
      <c r="G241">
        <f ca="1">S0*EXP(Drift*(A241-$A$11)+Volatility*SUM($F$12:F241))</f>
        <v>16.440317523372357</v>
      </c>
    </row>
    <row r="242" spans="1:7" x14ac:dyDescent="0.25">
      <c r="A242" s="1" t="str">
        <f>MID('Filter Data'!A233,2,LEN('Filter Data'!A233)-2)</f>
        <v>28-Apr-2021</v>
      </c>
      <c r="B242">
        <f>'Filter Data'!U233</f>
        <v>14.063700000000001</v>
      </c>
      <c r="C242">
        <f t="shared" si="9"/>
        <v>1.2651209677419416E-2</v>
      </c>
      <c r="D242">
        <f>C242-SET_TRI!C243</f>
        <v>6.6512346387930139E-4</v>
      </c>
      <c r="E242">
        <f t="shared" si="10"/>
        <v>1.1932970056422691E-2</v>
      </c>
      <c r="F242">
        <f t="shared" ca="1" si="11"/>
        <v>-0.67526331151952823</v>
      </c>
      <c r="G242">
        <f ca="1">S0*EXP(Drift*(A242-$A$11)+Volatility*SUM($F$12:F242))</f>
        <v>16.332675922041066</v>
      </c>
    </row>
    <row r="243" spans="1:7" x14ac:dyDescent="0.25">
      <c r="A243" s="1" t="str">
        <f>MID('Filter Data'!A234,2,LEN('Filter Data'!A234)-2)</f>
        <v>29-Apr-2021</v>
      </c>
      <c r="B243">
        <f>'Filter Data'!U234</f>
        <v>14.070600000000001</v>
      </c>
      <c r="C243">
        <f t="shared" si="9"/>
        <v>4.9062480001705851E-4</v>
      </c>
      <c r="D243">
        <f>C243-SET_TRI!C244</f>
        <v>-1.1252096916413296E-2</v>
      </c>
      <c r="E243">
        <f t="shared" si="10"/>
        <v>4.3101990446720653E-3</v>
      </c>
      <c r="F243">
        <f t="shared" ca="1" si="11"/>
        <v>-0.66766887094812777</v>
      </c>
      <c r="G243">
        <f ca="1">S0*EXP(Drift*(A243-$A$11)+Volatility*SUM($F$12:F243))</f>
        <v>16.227076793601817</v>
      </c>
    </row>
    <row r="244" spans="1:7" x14ac:dyDescent="0.25">
      <c r="A244" s="1" t="str">
        <f>MID('Filter Data'!A235,2,LEN('Filter Data'!A235)-2)</f>
        <v>06-May-2021</v>
      </c>
      <c r="B244">
        <f>'Filter Data'!U235</f>
        <v>14.103999999999999</v>
      </c>
      <c r="C244">
        <f t="shared" si="9"/>
        <v>2.3737438346622419E-3</v>
      </c>
      <c r="D244">
        <f>C244-SET_TRI!C245</f>
        <v>2.0443531730184986E-2</v>
      </c>
      <c r="E244">
        <f t="shared" si="10"/>
        <v>-5.8756760789959155E-3</v>
      </c>
      <c r="F244">
        <f t="shared" ca="1" si="11"/>
        <v>2.2918226156662787</v>
      </c>
      <c r="G244">
        <f ca="1">S0*EXP(Drift*(A244-$A$11)+Volatility*SUM($F$12:F244))</f>
        <v>16.724723208538162</v>
      </c>
    </row>
    <row r="245" spans="1:7" x14ac:dyDescent="0.25">
      <c r="A245" s="1" t="str">
        <f>MID('Filter Data'!A236,2,LEN('Filter Data'!A236)-2)</f>
        <v>07-May-2021</v>
      </c>
      <c r="B245">
        <f>'Filter Data'!U236</f>
        <v>14.1454</v>
      </c>
      <c r="C245">
        <f t="shared" si="9"/>
        <v>2.9353374929098992E-3</v>
      </c>
      <c r="D245">
        <f>C245-SET_TRI!C246</f>
        <v>-8.0296044797590511E-3</v>
      </c>
      <c r="E245">
        <f t="shared" si="10"/>
        <v>5.5278579117256591E-3</v>
      </c>
      <c r="F245">
        <f t="shared" ca="1" si="11"/>
        <v>0.19232201141162941</v>
      </c>
      <c r="G245">
        <f ca="1">S0*EXP(Drift*(A245-$A$11)+Volatility*SUM($F$12:F245))</f>
        <v>16.772438480425983</v>
      </c>
    </row>
    <row r="246" spans="1:7" x14ac:dyDescent="0.25">
      <c r="A246" s="1" t="str">
        <f>MID('Filter Data'!A237,2,LEN('Filter Data'!A237)-2)</f>
        <v>10-May-2021</v>
      </c>
      <c r="B246">
        <f>'Filter Data'!U237</f>
        <v>14.254300000000001</v>
      </c>
      <c r="C246">
        <f t="shared" si="9"/>
        <v>7.6986158044311378E-3</v>
      </c>
      <c r="D246">
        <f>C246-SET_TRI!C247</f>
        <v>3.8806698099263133E-3</v>
      </c>
      <c r="E246">
        <f t="shared" si="10"/>
        <v>5.755967275223919E-3</v>
      </c>
      <c r="F246">
        <f t="shared" ca="1" si="11"/>
        <v>-0.4634254573787967</v>
      </c>
      <c r="G246">
        <f ca="1">S0*EXP(Drift*(A246-$A$11)+Volatility*SUM($F$12:F246))</f>
        <v>16.726428364216964</v>
      </c>
    </row>
    <row r="247" spans="1:7" x14ac:dyDescent="0.25">
      <c r="A247" s="1" t="str">
        <f>MID('Filter Data'!A238,2,LEN('Filter Data'!A238)-2)</f>
        <v>11-May-2021</v>
      </c>
      <c r="B247">
        <f>'Filter Data'!U238</f>
        <v>14.246</v>
      </c>
      <c r="C247">
        <f t="shared" si="9"/>
        <v>-5.8228043467586595E-4</v>
      </c>
      <c r="D247">
        <f>C247-SET_TRI!C248</f>
        <v>1.9988348329031333E-3</v>
      </c>
      <c r="E247">
        <f t="shared" si="10"/>
        <v>-1.8083678381254583E-3</v>
      </c>
      <c r="F247">
        <f t="shared" ca="1" si="11"/>
        <v>0.68469530940980006</v>
      </c>
      <c r="G247">
        <f ca="1">S0*EXP(Drift*(A247-$A$11)+Volatility*SUM($F$12:F247))</f>
        <v>16.864043634199483</v>
      </c>
    </row>
    <row r="248" spans="1:7" x14ac:dyDescent="0.25">
      <c r="A248" s="1" t="str">
        <f>MID('Filter Data'!A239,2,LEN('Filter Data'!A239)-2)</f>
        <v>17-May-2021</v>
      </c>
      <c r="B248">
        <f>'Filter Data'!U239</f>
        <v>14.425000000000001</v>
      </c>
      <c r="C248">
        <f t="shared" si="9"/>
        <v>1.2564930506808947E-2</v>
      </c>
      <c r="D248">
        <f>C248-SET_TRI!C249</f>
        <v>3.092849765056286E-2</v>
      </c>
      <c r="E248">
        <f t="shared" si="10"/>
        <v>3.2306753880757474E-4</v>
      </c>
      <c r="F248">
        <f t="shared" ca="1" si="11"/>
        <v>-1.1662845962289234</v>
      </c>
      <c r="G248">
        <f ca="1">S0*EXP(Drift*(A248-$A$11)+Volatility*SUM($F$12:F248))</f>
        <v>16.728112901393626</v>
      </c>
    </row>
    <row r="249" spans="1:7" x14ac:dyDescent="0.25">
      <c r="A249" s="1" t="str">
        <f>MID('Filter Data'!A240,2,LEN('Filter Data'!A240)-2)</f>
        <v>20-May-2021</v>
      </c>
      <c r="B249">
        <f>'Filter Data'!U240</f>
        <v>14.419</v>
      </c>
      <c r="C249">
        <f t="shared" si="9"/>
        <v>-4.1594454072791867E-4</v>
      </c>
      <c r="D249">
        <f>C249-SET_TRI!C250</f>
        <v>3.0940484812330113E-4</v>
      </c>
      <c r="E249">
        <f t="shared" si="10"/>
        <v>-9.9873438272102895E-4</v>
      </c>
      <c r="F249">
        <f t="shared" ca="1" si="11"/>
        <v>1.5800145414860141</v>
      </c>
      <c r="G249">
        <f ca="1">S0*EXP(Drift*(A249-$A$11)+Volatility*SUM($F$12:F249))</f>
        <v>17.056405263476009</v>
      </c>
    </row>
    <row r="250" spans="1:7" x14ac:dyDescent="0.25">
      <c r="A250" s="1" t="str">
        <f>MID('Filter Data'!A241,2,LEN('Filter Data'!A241)-2)</f>
        <v>21-May-2021</v>
      </c>
      <c r="B250">
        <f>'Filter Data'!U241</f>
        <v>14.6639</v>
      </c>
      <c r="C250">
        <f t="shared" si="9"/>
        <v>1.6984534295027356E-2</v>
      </c>
      <c r="D250">
        <f>C250-SET_TRI!C251</f>
        <v>1.7817403466385329E-2</v>
      </c>
      <c r="E250">
        <f t="shared" si="10"/>
        <v>9.7350859240753172E-3</v>
      </c>
      <c r="F250">
        <f t="shared" ca="1" si="11"/>
        <v>0.58767599037672402</v>
      </c>
      <c r="G250">
        <f ca="1">S0*EXP(Drift*(A250-$A$11)+Volatility*SUM($F$12:F250))</f>
        <v>17.178633846034529</v>
      </c>
    </row>
    <row r="251" spans="1:7" x14ac:dyDescent="0.25">
      <c r="A251" s="1" t="str">
        <f>MID('Filter Data'!A242,2,LEN('Filter Data'!A242)-2)</f>
        <v>25-May-2021</v>
      </c>
      <c r="B251">
        <f>'Filter Data'!U242</f>
        <v>14.739800000000001</v>
      </c>
      <c r="C251">
        <f t="shared" si="9"/>
        <v>5.1759763773621438E-3</v>
      </c>
      <c r="D251">
        <f>C251-SET_TRI!C252</f>
        <v>-6.0561332414767848E-3</v>
      </c>
      <c r="E251">
        <f t="shared" si="10"/>
        <v>7.0170426094825419E-3</v>
      </c>
      <c r="F251">
        <f t="shared" ca="1" si="11"/>
        <v>-0.79994063558368855</v>
      </c>
      <c r="G251">
        <f ca="1">S0*EXP(Drift*(A251-$A$11)+Volatility*SUM($F$12:F251))</f>
        <v>17.082041026854515</v>
      </c>
    </row>
    <row r="252" spans="1:7" x14ac:dyDescent="0.25">
      <c r="A252" s="1" t="str">
        <f>MID('Filter Data'!A243,2,LEN('Filter Data'!A243)-2)</f>
        <v>27-May-2021</v>
      </c>
      <c r="B252">
        <f>'Filter Data'!U243</f>
        <v>14.8666</v>
      </c>
      <c r="C252">
        <f t="shared" si="9"/>
        <v>8.6025590577890713E-3</v>
      </c>
      <c r="D252">
        <f>C252-SET_TRI!C253</f>
        <v>-1.0565483675977552E-3</v>
      </c>
      <c r="E252">
        <f t="shared" si="10"/>
        <v>8.5398939801563552E-3</v>
      </c>
      <c r="F252">
        <f t="shared" ca="1" si="11"/>
        <v>-1.847934778302182</v>
      </c>
      <c r="G252">
        <f ca="1">S0*EXP(Drift*(A252-$A$11)+Volatility*SUM($F$12:F252))</f>
        <v>16.768301644935125</v>
      </c>
    </row>
    <row r="253" spans="1:7" x14ac:dyDescent="0.25">
      <c r="A253" s="1" t="str">
        <f>MID('Filter Data'!A244,2,LEN('Filter Data'!A244)-2)</f>
        <v>28-May-2021</v>
      </c>
      <c r="B253">
        <f>'Filter Data'!U244</f>
        <v>14.934200000000001</v>
      </c>
      <c r="C253">
        <f t="shared" si="9"/>
        <v>4.547105592401797E-3</v>
      </c>
      <c r="D253">
        <f>C253-SET_TRI!C254</f>
        <v>5.4971950488765728E-3</v>
      </c>
      <c r="E253">
        <f t="shared" si="10"/>
        <v>1.9889200160140875E-3</v>
      </c>
      <c r="F253">
        <f t="shared" ca="1" si="11"/>
        <v>0.18323573965999251</v>
      </c>
      <c r="G253">
        <f ca="1">S0*EXP(Drift*(A253-$A$11)+Volatility*SUM($F$12:F253))</f>
        <v>16.814482686934859</v>
      </c>
    </row>
    <row r="254" spans="1:7" x14ac:dyDescent="0.25">
      <c r="A254" s="1" t="str">
        <f>MID('Filter Data'!A245,2,LEN('Filter Data'!A245)-2)</f>
        <v>02-Jun-2021</v>
      </c>
      <c r="B254">
        <f>'Filter Data'!U245</f>
        <v>14.9232</v>
      </c>
      <c r="C254">
        <f t="shared" si="9"/>
        <v>-7.3656439581638172E-4</v>
      </c>
      <c r="D254">
        <f>C254-SET_TRI!C255</f>
        <v>-2.3835195953962839E-2</v>
      </c>
      <c r="E254">
        <f t="shared" si="10"/>
        <v>7.8743755753537311E-3</v>
      </c>
      <c r="F254">
        <f t="shared" ca="1" si="11"/>
        <v>0.84184582217148696</v>
      </c>
      <c r="G254">
        <f ca="1">S0*EXP(Drift*(A254-$A$11)+Volatility*SUM($F$12:F254))</f>
        <v>17.033552741584991</v>
      </c>
    </row>
    <row r="255" spans="1:7" x14ac:dyDescent="0.25">
      <c r="A255" s="1" t="str">
        <f>MID('Filter Data'!A246,2,LEN('Filter Data'!A246)-2)</f>
        <v>04-Jun-2021</v>
      </c>
      <c r="B255">
        <f>'Filter Data'!U246</f>
        <v>14.9754</v>
      </c>
      <c r="C255">
        <f t="shared" si="9"/>
        <v>3.4979092955934998E-3</v>
      </c>
      <c r="D255">
        <f>C255-SET_TRI!C256</f>
        <v>9.588091065488533E-3</v>
      </c>
      <c r="E255">
        <f t="shared" si="10"/>
        <v>-6.1799897742402608E-4</v>
      </c>
      <c r="F255">
        <f t="shared" ca="1" si="11"/>
        <v>-1.4229911623171942</v>
      </c>
      <c r="G255">
        <f ca="1">S0*EXP(Drift*(A255-$A$11)+Volatility*SUM($F$12:F255))</f>
        <v>16.798012558720522</v>
      </c>
    </row>
    <row r="256" spans="1:7" x14ac:dyDescent="0.25">
      <c r="A256" s="1" t="str">
        <f>MID('Filter Data'!A247,2,LEN('Filter Data'!A247)-2)</f>
        <v>07-Jun-2021</v>
      </c>
      <c r="B256">
        <f>'Filter Data'!U247</f>
        <v>15.0905</v>
      </c>
      <c r="C256">
        <f t="shared" si="9"/>
        <v>7.6859382720995753E-3</v>
      </c>
      <c r="D256">
        <f>C256-SET_TRI!C257</f>
        <v>7.0229861615332227E-3</v>
      </c>
      <c r="E256">
        <f t="shared" si="10"/>
        <v>4.5467651964329839E-3</v>
      </c>
      <c r="F256">
        <f t="shared" ca="1" si="11"/>
        <v>-2.0448304143383478</v>
      </c>
      <c r="G256">
        <f ca="1">S0*EXP(Drift*(A256-$A$11)+Volatility*SUM($F$12:F256))</f>
        <v>16.466813564235096</v>
      </c>
    </row>
    <row r="257" spans="1:7" x14ac:dyDescent="0.25">
      <c r="A257" s="1" t="str">
        <f>MID('Filter Data'!A248,2,LEN('Filter Data'!A248)-2)</f>
        <v>08-Jun-2021</v>
      </c>
      <c r="B257">
        <f>'Filter Data'!U248</f>
        <v>15.130100000000001</v>
      </c>
      <c r="C257">
        <f t="shared" si="9"/>
        <v>2.6241675226135702E-3</v>
      </c>
      <c r="D257">
        <f>C257-SET_TRI!C258</f>
        <v>2.4532290806820152E-3</v>
      </c>
      <c r="E257">
        <f t="shared" si="10"/>
        <v>1.2250568425739737E-3</v>
      </c>
      <c r="F257">
        <f t="shared" ca="1" si="11"/>
        <v>0.10645774700502583</v>
      </c>
      <c r="G257">
        <f ca="1">S0*EXP(Drift*(A257-$A$11)+Volatility*SUM($F$12:F257))</f>
        <v>16.498408043982483</v>
      </c>
    </row>
    <row r="258" spans="1:7" x14ac:dyDescent="0.25">
      <c r="A258" s="1" t="str">
        <f>MID('Filter Data'!A249,2,LEN('Filter Data'!A249)-2)</f>
        <v>09-Jun-2021</v>
      </c>
      <c r="B258">
        <f>'Filter Data'!U249</f>
        <v>14.950200000000001</v>
      </c>
      <c r="C258">
        <f t="shared" si="9"/>
        <v>-1.1890205616618525E-2</v>
      </c>
      <c r="D258">
        <f>C258-SET_TRI!C259</f>
        <v>-2.1055592149578136E-2</v>
      </c>
      <c r="E258">
        <f t="shared" si="10"/>
        <v>-4.3376772785347437E-3</v>
      </c>
      <c r="F258">
        <f t="shared" ca="1" si="11"/>
        <v>-0.54955235949381331</v>
      </c>
      <c r="G258">
        <f ca="1">S0*EXP(Drift*(A258-$A$11)+Volatility*SUM($F$12:F258))</f>
        <v>16.412768091446907</v>
      </c>
    </row>
    <row r="259" spans="1:7" x14ac:dyDescent="0.25">
      <c r="A259" s="1" t="str">
        <f>MID('Filter Data'!A250,2,LEN('Filter Data'!A250)-2)</f>
        <v>10-Jun-2021</v>
      </c>
      <c r="B259">
        <f>'Filter Data'!U250</f>
        <v>15.0953</v>
      </c>
      <c r="C259">
        <f t="shared" si="9"/>
        <v>9.7055557785179682E-3</v>
      </c>
      <c r="D259">
        <f>C259-SET_TRI!C260</f>
        <v>1.0164523282015333E-2</v>
      </c>
      <c r="E259">
        <f t="shared" si="10"/>
        <v>5.3701548703647102E-3</v>
      </c>
      <c r="F259">
        <f t="shared" ca="1" si="11"/>
        <v>-0.80672823136004446</v>
      </c>
      <c r="G259">
        <f ca="1">S0*EXP(Drift*(A259-$A$11)+Volatility*SUM($F$12:F259))</f>
        <v>16.282054398511445</v>
      </c>
    </row>
    <row r="260" spans="1:7" x14ac:dyDescent="0.25">
      <c r="A260" s="1" t="str">
        <f>MID('Filter Data'!A251,2,LEN('Filter Data'!A251)-2)</f>
        <v>11-Jun-2021</v>
      </c>
      <c r="B260">
        <f>'Filter Data'!U251</f>
        <v>15.0663</v>
      </c>
      <c r="C260">
        <f t="shared" si="9"/>
        <v>-1.9211277682457397E-3</v>
      </c>
      <c r="D260">
        <f>C260-SET_TRI!C261</f>
        <v>-1.1276132710928612E-2</v>
      </c>
      <c r="E260">
        <f t="shared" si="10"/>
        <v>1.9075987751956452E-3</v>
      </c>
      <c r="F260">
        <f t="shared" ca="1" si="11"/>
        <v>0.2482880852862108</v>
      </c>
      <c r="G260">
        <f ca="1">S0*EXP(Drift*(A260-$A$11)+Volatility*SUM($F$12:F260))</f>
        <v>16.338429753221714</v>
      </c>
    </row>
    <row r="261" spans="1:7" x14ac:dyDescent="0.25">
      <c r="A261" s="1" t="str">
        <f>MID('Filter Data'!A252,2,LEN('Filter Data'!A252)-2)</f>
        <v>15-Jun-2021</v>
      </c>
      <c r="B261">
        <f>'Filter Data'!U252</f>
        <v>15.1465</v>
      </c>
      <c r="C261">
        <f t="shared" si="9"/>
        <v>5.3231383949609128E-3</v>
      </c>
      <c r="D261">
        <f>C261-SET_TRI!C262</f>
        <v>1.6821352973338213E-2</v>
      </c>
      <c r="E261">
        <f t="shared" si="10"/>
        <v>-1.5470359847412065E-3</v>
      </c>
      <c r="F261">
        <f t="shared" ca="1" si="11"/>
        <v>1.7613488877225059</v>
      </c>
      <c r="G261">
        <f ca="1">S0*EXP(Drift*(A261-$A$11)+Volatility*SUM($F$12:F261))</f>
        <v>16.704609944689921</v>
      </c>
    </row>
    <row r="262" spans="1:7" x14ac:dyDescent="0.25">
      <c r="A262" s="1" t="str">
        <f>MID('Filter Data'!A253,2,LEN('Filter Data'!A253)-2)</f>
        <v>16-Jun-2021</v>
      </c>
      <c r="B262">
        <f>'Filter Data'!U253</f>
        <v>15.0656</v>
      </c>
      <c r="C262">
        <f t="shared" si="9"/>
        <v>-5.341167926583683E-3</v>
      </c>
      <c r="D262">
        <f>C262-SET_TRI!C263</f>
        <v>-6.091779117020993E-3</v>
      </c>
      <c r="E262">
        <f t="shared" si="10"/>
        <v>-3.4865285336811531E-3</v>
      </c>
      <c r="F262">
        <f t="shared" ca="1" si="11"/>
        <v>-0.45205426562589246</v>
      </c>
      <c r="G262">
        <f ca="1">S0*EXP(Drift*(A262-$A$11)+Volatility*SUM($F$12:F262))</f>
        <v>16.635496782383385</v>
      </c>
    </row>
    <row r="263" spans="1:7" x14ac:dyDescent="0.25">
      <c r="A263" s="1" t="str">
        <f>MID('Filter Data'!A254,2,LEN('Filter Data'!A254)-2)</f>
        <v>17-Jun-2021</v>
      </c>
      <c r="B263">
        <f>'Filter Data'!U254</f>
        <v>14.946</v>
      </c>
      <c r="C263">
        <f t="shared" si="9"/>
        <v>-7.9386151231945722E-3</v>
      </c>
      <c r="D263">
        <f>C263-SET_TRI!C264</f>
        <v>-1.615919688949685E-3</v>
      </c>
      <c r="E263">
        <f t="shared" si="10"/>
        <v>-7.7882839771209345E-3</v>
      </c>
      <c r="F263">
        <f t="shared" ca="1" si="11"/>
        <v>0.98107944701924654</v>
      </c>
      <c r="G263">
        <f ca="1">S0*EXP(Drift*(A263-$A$11)+Volatility*SUM($F$12:F263))</f>
        <v>16.826412978005003</v>
      </c>
    </row>
    <row r="264" spans="1:7" x14ac:dyDescent="0.25">
      <c r="A264" s="1" t="str">
        <f>MID('Filter Data'!A255,2,LEN('Filter Data'!A255)-2)</f>
        <v>18-Jun-2021</v>
      </c>
      <c r="B264">
        <f>'Filter Data'!U255</f>
        <v>14.9946</v>
      </c>
      <c r="C264">
        <f t="shared" si="9"/>
        <v>3.2517061421116298E-3</v>
      </c>
      <c r="D264">
        <f>C264-SET_TRI!C265</f>
        <v>6.065863627820918E-3</v>
      </c>
      <c r="E264">
        <f t="shared" si="10"/>
        <v>4.7698415201779436E-4</v>
      </c>
      <c r="F264">
        <f t="shared" ca="1" si="11"/>
        <v>-1.9253584370517514</v>
      </c>
      <c r="G264">
        <f ca="1">S0*EXP(Drift*(A264-$A$11)+Volatility*SUM($F$12:F264))</f>
        <v>16.490934499872566</v>
      </c>
    </row>
    <row r="265" spans="1:7" x14ac:dyDescent="0.25">
      <c r="A265" s="1" t="str">
        <f>MID('Filter Data'!A256,2,LEN('Filter Data'!A256)-2)</f>
        <v>21-Jun-2021</v>
      </c>
      <c r="B265">
        <f>'Filter Data'!U256</f>
        <v>15.0932</v>
      </c>
      <c r="C265">
        <f t="shared" si="9"/>
        <v>6.5757005855440857E-3</v>
      </c>
      <c r="D265">
        <f>C265-SET_TRI!C266</f>
        <v>1.5020718794924616E-2</v>
      </c>
      <c r="E265">
        <f t="shared" si="10"/>
        <v>3.9116786396585675E-4</v>
      </c>
      <c r="F265">
        <f t="shared" ca="1" si="11"/>
        <v>1.6981385010127217</v>
      </c>
      <c r="G265">
        <f ca="1">S0*EXP(Drift*(A265-$A$11)+Volatility*SUM($F$12:F265))</f>
        <v>16.836146771690117</v>
      </c>
    </row>
    <row r="266" spans="1:7" x14ac:dyDescent="0.25">
      <c r="A266" s="1" t="str">
        <f>MID('Filter Data'!A257,2,LEN('Filter Data'!A257)-2)</f>
        <v>24-Jun-2021</v>
      </c>
      <c r="B266">
        <f>'Filter Data'!U257</f>
        <v>15.2166</v>
      </c>
      <c r="C266">
        <f t="shared" si="9"/>
        <v>8.1758672779794987E-3</v>
      </c>
      <c r="D266">
        <f>C266-SET_TRI!C267</f>
        <v>1.5289671799093076E-2</v>
      </c>
      <c r="E266">
        <f t="shared" si="10"/>
        <v>1.8889232026981376E-3</v>
      </c>
      <c r="F266">
        <f t="shared" ca="1" si="11"/>
        <v>-2.6459830859035884</v>
      </c>
      <c r="G266">
        <f ca="1">S0*EXP(Drift*(A266-$A$11)+Volatility*SUM($F$12:F266))</f>
        <v>16.396845675880851</v>
      </c>
    </row>
    <row r="267" spans="1:7" x14ac:dyDescent="0.25">
      <c r="A267" s="1" t="str">
        <f>MID('Filter Data'!A258,2,LEN('Filter Data'!A258)-2)</f>
        <v>25-Jun-2021</v>
      </c>
      <c r="B267">
        <f>'Filter Data'!U258</f>
        <v>15.2547</v>
      </c>
      <c r="C267">
        <f t="shared" si="9"/>
        <v>2.5038444856275398E-3</v>
      </c>
      <c r="D267">
        <f>C267-SET_TRI!C268</f>
        <v>3.9211541909568541E-3</v>
      </c>
      <c r="E267">
        <f t="shared" si="10"/>
        <v>5.4578039979551272E-4</v>
      </c>
      <c r="F267">
        <f t="shared" ca="1" si="11"/>
        <v>0.86652363564403578</v>
      </c>
      <c r="G267">
        <f ca="1">S0*EXP(Drift*(A267-$A$11)+Volatility*SUM($F$12:F267))</f>
        <v>16.564411807817223</v>
      </c>
    </row>
    <row r="268" spans="1:7" x14ac:dyDescent="0.25">
      <c r="A268" s="1" t="str">
        <f>MID('Filter Data'!A259,2,LEN('Filter Data'!A259)-2)</f>
        <v>28-Jun-2021</v>
      </c>
      <c r="B268">
        <f>'Filter Data'!U259</f>
        <v>15.3301</v>
      </c>
      <c r="C268">
        <f t="shared" si="9"/>
        <v>4.9427389591404705E-3</v>
      </c>
      <c r="D268">
        <f>C268-SET_TRI!C269</f>
        <v>9.6799944431629655E-3</v>
      </c>
      <c r="E268">
        <f t="shared" si="10"/>
        <v>7.9183591316389721E-4</v>
      </c>
      <c r="F268">
        <f t="shared" ca="1" si="11"/>
        <v>-3.8881804239826172E-2</v>
      </c>
      <c r="G268">
        <f ca="1">S0*EXP(Drift*(A268-$A$11)+Volatility*SUM($F$12:F268))</f>
        <v>16.595276219665696</v>
      </c>
    </row>
    <row r="269" spans="1:7" x14ac:dyDescent="0.25">
      <c r="A269" s="1" t="str">
        <f>MID('Filter Data'!A260,2,LEN('Filter Data'!A260)-2)</f>
        <v>29-Jun-2021</v>
      </c>
      <c r="B269">
        <f>'Filter Data'!U260</f>
        <v>15.3057</v>
      </c>
      <c r="C269">
        <f t="shared" ref="C269:C332" si="12">(B269-B268)/B268</f>
        <v>-1.5916399762558613E-3</v>
      </c>
      <c r="D269">
        <f>C269-SET_TRI!C270</f>
        <v>-9.0958912806450212E-3</v>
      </c>
      <c r="E269">
        <f t="shared" ref="E269:E332" si="13">C269-($B$4+$B$5*D269)</f>
        <v>1.4068988659351473E-3</v>
      </c>
      <c r="F269">
        <f t="shared" ref="F269:F332" ca="1" si="14">SQRT(A269-A268)*_xlfn.NORM.INV(RAND(),0,1)</f>
        <v>-1.1885397860898999</v>
      </c>
      <c r="G269">
        <f ca="1">S0*EXP(Drift*(A269-$A$11)+Volatility*SUM($F$12:F269))</f>
        <v>16.395016188291525</v>
      </c>
    </row>
    <row r="270" spans="1:7" x14ac:dyDescent="0.25">
      <c r="A270" s="1" t="str">
        <f>MID('Filter Data'!A261,2,LEN('Filter Data'!A261)-2)</f>
        <v>02-Jul-2021</v>
      </c>
      <c r="B270">
        <f>'Filter Data'!U261</f>
        <v>15.338900000000001</v>
      </c>
      <c r="C270">
        <f t="shared" si="12"/>
        <v>2.1691265345590719E-3</v>
      </c>
      <c r="D270">
        <f>C270-SET_TRI!C271</f>
        <v>1.06454102094381E-2</v>
      </c>
      <c r="E270">
        <f t="shared" si="13"/>
        <v>-2.3493854764716935E-3</v>
      </c>
      <c r="F270">
        <f t="shared" ca="1" si="14"/>
        <v>-1.9347299634200319</v>
      </c>
      <c r="G270">
        <f ca="1">S0*EXP(Drift*(A270-$A$11)+Volatility*SUM($F$12:F270))</f>
        <v>16.090982844595274</v>
      </c>
    </row>
    <row r="271" spans="1:7" x14ac:dyDescent="0.25">
      <c r="A271" s="1" t="str">
        <f>MID('Filter Data'!A262,2,LEN('Filter Data'!A262)-2)</f>
        <v>06-Jul-2021</v>
      </c>
      <c r="B271">
        <f>'Filter Data'!U262</f>
        <v>15.382999999999999</v>
      </c>
      <c r="C271">
        <f t="shared" si="12"/>
        <v>2.8750431908414861E-3</v>
      </c>
      <c r="D271">
        <f>C271-SET_TRI!C272</f>
        <v>-5.0340494146907371E-3</v>
      </c>
      <c r="E271">
        <f t="shared" si="13"/>
        <v>4.3269225141825537E-3</v>
      </c>
      <c r="F271">
        <f t="shared" ca="1" si="14"/>
        <v>0.38882788430945708</v>
      </c>
      <c r="G271">
        <f ca="1">S0*EXP(Drift*(A271-$A$11)+Volatility*SUM($F$12:F271))</f>
        <v>16.208320408883893</v>
      </c>
    </row>
    <row r="272" spans="1:7" x14ac:dyDescent="0.25">
      <c r="A272" s="1" t="str">
        <f>MID('Filter Data'!A263,2,LEN('Filter Data'!A263)-2)</f>
        <v>07-Jul-2021</v>
      </c>
      <c r="B272">
        <f>'Filter Data'!U263</f>
        <v>15.498900000000001</v>
      </c>
      <c r="C272">
        <f t="shared" si="12"/>
        <v>7.534291100565668E-3</v>
      </c>
      <c r="D272">
        <f>C272-SET_TRI!C273</f>
        <v>1.6472643214038473E-2</v>
      </c>
      <c r="E272">
        <f t="shared" si="13"/>
        <v>7.9689768239172599E-4</v>
      </c>
      <c r="F272">
        <f t="shared" ca="1" si="14"/>
        <v>-2.2408635051558017</v>
      </c>
      <c r="G272">
        <f ca="1">S0*EXP(Drift*(A272-$A$11)+Volatility*SUM($F$12:F272))</f>
        <v>15.830853362750082</v>
      </c>
    </row>
    <row r="273" spans="1:7" x14ac:dyDescent="0.25">
      <c r="A273" s="1" t="str">
        <f>MID('Filter Data'!A264,2,LEN('Filter Data'!A264)-2)</f>
        <v>08-Jul-2021</v>
      </c>
      <c r="B273">
        <f>'Filter Data'!U264</f>
        <v>15.446199999999999</v>
      </c>
      <c r="C273">
        <f t="shared" si="12"/>
        <v>-3.4002413074477236E-3</v>
      </c>
      <c r="D273">
        <f>C273-SET_TRI!C274</f>
        <v>1.6073046879158663E-2</v>
      </c>
      <c r="E273">
        <f t="shared" si="13"/>
        <v>-9.9854772819211318E-3</v>
      </c>
      <c r="F273">
        <f t="shared" ca="1" si="14"/>
        <v>0.79552131813369442</v>
      </c>
      <c r="G273">
        <f ca="1">S0*EXP(Drift*(A273-$A$11)+Volatility*SUM($F$12:F273))</f>
        <v>15.980313837607685</v>
      </c>
    </row>
    <row r="274" spans="1:7" x14ac:dyDescent="0.25">
      <c r="A274" s="1" t="str">
        <f>MID('Filter Data'!A265,2,LEN('Filter Data'!A265)-2)</f>
        <v>09-Jul-2021</v>
      </c>
      <c r="B274">
        <f>'Filter Data'!U265</f>
        <v>15.5794</v>
      </c>
      <c r="C274">
        <f t="shared" si="12"/>
        <v>8.623480208724504E-3</v>
      </c>
      <c r="D274">
        <f>C274-SET_TRI!C275</f>
        <v>3.8709605265188655E-3</v>
      </c>
      <c r="E274">
        <f t="shared" si="13"/>
        <v>6.6845287598318124E-3</v>
      </c>
      <c r="F274">
        <f t="shared" ca="1" si="14"/>
        <v>0.31467123871707209</v>
      </c>
      <c r="G274">
        <f ca="1">S0*EXP(Drift*(A274-$A$11)+Volatility*SUM($F$12:F274))</f>
        <v>16.047203987014221</v>
      </c>
    </row>
    <row r="275" spans="1:7" x14ac:dyDescent="0.25">
      <c r="A275" s="1" t="str">
        <f>MID('Filter Data'!A266,2,LEN('Filter Data'!A266)-2)</f>
        <v>12-Jul-2021</v>
      </c>
      <c r="B275">
        <f>'Filter Data'!U266</f>
        <v>15.6128</v>
      </c>
      <c r="C275">
        <f t="shared" si="12"/>
        <v>2.1438566311924928E-3</v>
      </c>
      <c r="D275">
        <f>C275-SET_TRI!C276</f>
        <v>4.2276025701002487E-3</v>
      </c>
      <c r="E275">
        <f t="shared" si="13"/>
        <v>6.9103782410086419E-5</v>
      </c>
      <c r="F275">
        <f t="shared" ca="1" si="14"/>
        <v>0.64938450358138267</v>
      </c>
      <c r="G275">
        <f ca="1">S0*EXP(Drift*(A275-$A$11)+Volatility*SUM($F$12:F275))</f>
        <v>16.197671506884166</v>
      </c>
    </row>
    <row r="276" spans="1:7" x14ac:dyDescent="0.25">
      <c r="A276" s="1" t="str">
        <f>MID('Filter Data'!A267,2,LEN('Filter Data'!A267)-2)</f>
        <v>13-Jul-2021</v>
      </c>
      <c r="B276">
        <f>'Filter Data'!U267</f>
        <v>15.7211</v>
      </c>
      <c r="C276">
        <f t="shared" si="12"/>
        <v>6.9366161098585672E-3</v>
      </c>
      <c r="D276">
        <f>C276-SET_TRI!C277</f>
        <v>-6.0184528564594516E-3</v>
      </c>
      <c r="E276">
        <f t="shared" si="13"/>
        <v>8.7633344850007126E-3</v>
      </c>
      <c r="F276">
        <f t="shared" ca="1" si="14"/>
        <v>0.17249206223197622</v>
      </c>
      <c r="G276">
        <f ca="1">S0*EXP(Drift*(A276-$A$11)+Volatility*SUM($F$12:F276))</f>
        <v>16.240386843152411</v>
      </c>
    </row>
    <row r="277" spans="1:7" x14ac:dyDescent="0.25">
      <c r="A277" s="1" t="str">
        <f>MID('Filter Data'!A268,2,LEN('Filter Data'!A268)-2)</f>
        <v>14-Jul-2021</v>
      </c>
      <c r="B277">
        <f>'Filter Data'!U268</f>
        <v>15.711499999999999</v>
      </c>
      <c r="C277">
        <f t="shared" si="12"/>
        <v>-6.1064429333829813E-4</v>
      </c>
      <c r="D277">
        <f>C277-SET_TRI!C278</f>
        <v>3.2380508187249564E-3</v>
      </c>
      <c r="E277">
        <f t="shared" si="13"/>
        <v>-2.3085977279220299E-3</v>
      </c>
      <c r="F277">
        <f t="shared" ca="1" si="14"/>
        <v>1.8000444243126397</v>
      </c>
      <c r="G277">
        <f ca="1">S0*EXP(Drift*(A277-$A$11)+Volatility*SUM($F$12:F277))</f>
        <v>16.573454841672387</v>
      </c>
    </row>
    <row r="278" spans="1:7" x14ac:dyDescent="0.25">
      <c r="A278" s="1" t="str">
        <f>MID('Filter Data'!A269,2,LEN('Filter Data'!A269)-2)</f>
        <v>15-Jul-2021</v>
      </c>
      <c r="B278">
        <f>'Filter Data'!U269</f>
        <v>15.847899999999999</v>
      </c>
      <c r="C278">
        <f t="shared" si="12"/>
        <v>8.681539000095476E-3</v>
      </c>
      <c r="D278">
        <f>C278-SET_TRI!C279</f>
        <v>6.6906470951687939E-3</v>
      </c>
      <c r="E278">
        <f t="shared" si="13"/>
        <v>5.6689132882705544E-3</v>
      </c>
      <c r="F278">
        <f t="shared" ca="1" si="14"/>
        <v>0.17486768895766108</v>
      </c>
      <c r="G278">
        <f ca="1">S0*EXP(Drift*(A278-$A$11)+Volatility*SUM($F$12:F278))</f>
        <v>16.617589696250363</v>
      </c>
    </row>
    <row r="279" spans="1:7" x14ac:dyDescent="0.25">
      <c r="A279" s="1" t="str">
        <f>MID('Filter Data'!A270,2,LEN('Filter Data'!A270)-2)</f>
        <v>16-Jul-2021</v>
      </c>
      <c r="B279">
        <f>'Filter Data'!U270</f>
        <v>15.904999999999999</v>
      </c>
      <c r="C279">
        <f t="shared" si="12"/>
        <v>3.6030010285274488E-3</v>
      </c>
      <c r="D279">
        <f>C279-SET_TRI!C280</f>
        <v>3.8118224820082938E-3</v>
      </c>
      <c r="E279">
        <f t="shared" si="13"/>
        <v>1.6865680386213323E-3</v>
      </c>
      <c r="F279">
        <f t="shared" ca="1" si="14"/>
        <v>-8.726556592270944E-2</v>
      </c>
      <c r="G279">
        <f ca="1">S0*EXP(Drift*(A279-$A$11)+Volatility*SUM($F$12:F279))</f>
        <v>16.614497808058324</v>
      </c>
    </row>
    <row r="280" spans="1:7" x14ac:dyDescent="0.25">
      <c r="A280" s="1" t="str">
        <f>MID('Filter Data'!A271,2,LEN('Filter Data'!A271)-2)</f>
        <v>19-Jul-2021</v>
      </c>
      <c r="B280">
        <f>'Filter Data'!U271</f>
        <v>15.748900000000001</v>
      </c>
      <c r="C280">
        <f t="shared" si="12"/>
        <v>-9.814523734674542E-3</v>
      </c>
      <c r="D280">
        <f>C280-SET_TRI!C281</f>
        <v>2.8280788911770535E-3</v>
      </c>
      <c r="E280">
        <f t="shared" si="13"/>
        <v>-1.1356368929418107E-2</v>
      </c>
      <c r="F280">
        <f t="shared" ca="1" si="14"/>
        <v>1.6914407527644406</v>
      </c>
      <c r="G280">
        <f ca="1">S0*EXP(Drift*(A280-$A$11)+Volatility*SUM($F$12:F280))</f>
        <v>16.961063475056541</v>
      </c>
    </row>
    <row r="281" spans="1:7" x14ac:dyDescent="0.25">
      <c r="A281" s="1" t="str">
        <f>MID('Filter Data'!A272,2,LEN('Filter Data'!A272)-2)</f>
        <v>22-Jul-2021</v>
      </c>
      <c r="B281">
        <f>'Filter Data'!U272</f>
        <v>15.9253</v>
      </c>
      <c r="C281">
        <f t="shared" si="12"/>
        <v>1.1200782276857382E-2</v>
      </c>
      <c r="D281">
        <f>C281-SET_TRI!C282</f>
        <v>1.2426653555084696E-2</v>
      </c>
      <c r="E281">
        <f t="shared" si="13"/>
        <v>6.0040122078199257E-3</v>
      </c>
      <c r="F281">
        <f t="shared" ca="1" si="14"/>
        <v>-0.91619449818335086</v>
      </c>
      <c r="G281">
        <f ca="1">S0*EXP(Drift*(A281-$A$11)+Volatility*SUM($F$12:F281))</f>
        <v>16.831606230510918</v>
      </c>
    </row>
    <row r="282" spans="1:7" x14ac:dyDescent="0.25">
      <c r="A282" s="1" t="str">
        <f>MID('Filter Data'!A273,2,LEN('Filter Data'!A273)-2)</f>
        <v>23-Jul-2021</v>
      </c>
      <c r="B282">
        <f>'Filter Data'!U273</f>
        <v>16.013999999999999</v>
      </c>
      <c r="C282">
        <f t="shared" si="12"/>
        <v>5.5697537879976725E-3</v>
      </c>
      <c r="D282">
        <f>C282-SET_TRI!C283</f>
        <v>1.1913137342431596E-2</v>
      </c>
      <c r="E282">
        <f t="shared" si="13"/>
        <v>5.6851933176701661E-4</v>
      </c>
      <c r="F282">
        <f t="shared" ca="1" si="14"/>
        <v>0.30831056782863647</v>
      </c>
      <c r="G282">
        <f ca="1">S0*EXP(Drift*(A282-$A$11)+Volatility*SUM($F$12:F282))</f>
        <v>16.900892715047945</v>
      </c>
    </row>
    <row r="283" spans="1:7" x14ac:dyDescent="0.25">
      <c r="A283" s="1" t="str">
        <f>MID('Filter Data'!A274,2,LEN('Filter Data'!A274)-2)</f>
        <v>27-Jul-2021</v>
      </c>
      <c r="B283">
        <f>'Filter Data'!U274</f>
        <v>15.941700000000001</v>
      </c>
      <c r="C283">
        <f t="shared" si="12"/>
        <v>-4.5147995503933107E-3</v>
      </c>
      <c r="D283">
        <f>C283-SET_TRI!C284</f>
        <v>1.4555660359164592E-3</v>
      </c>
      <c r="E283">
        <f t="shared" si="13"/>
        <v>-5.534022215164509E-3</v>
      </c>
      <c r="F283">
        <f t="shared" ca="1" si="14"/>
        <v>-0.68815446924062595</v>
      </c>
      <c r="G283">
        <f ca="1">S0*EXP(Drift*(A283-$A$11)+Volatility*SUM($F$12:F283))</f>
        <v>16.826267336040765</v>
      </c>
    </row>
    <row r="284" spans="1:7" x14ac:dyDescent="0.25">
      <c r="A284" s="1" t="str">
        <f>MID('Filter Data'!A275,2,LEN('Filter Data'!A275)-2)</f>
        <v>29-Jul-2021</v>
      </c>
      <c r="B284">
        <f>'Filter Data'!U275</f>
        <v>15.9887</v>
      </c>
      <c r="C284">
        <f t="shared" si="12"/>
        <v>2.9482426591893474E-3</v>
      </c>
      <c r="D284">
        <f>C284-SET_TRI!C285</f>
        <v>1.1877604457421289E-3</v>
      </c>
      <c r="E284">
        <f t="shared" si="13"/>
        <v>2.0309944382575682E-3</v>
      </c>
      <c r="F284">
        <f t="shared" ca="1" si="14"/>
        <v>1.2251644774452861</v>
      </c>
      <c r="G284">
        <f ca="1">S0*EXP(Drift*(A284-$A$11)+Volatility*SUM($F$12:F284))</f>
        <v>17.077521976760185</v>
      </c>
    </row>
    <row r="285" spans="1:7" x14ac:dyDescent="0.25">
      <c r="A285" s="1" t="str">
        <f>MID('Filter Data'!A276,2,LEN('Filter Data'!A276)-2)</f>
        <v>30-Jul-2021</v>
      </c>
      <c r="B285">
        <f>'Filter Data'!U276</f>
        <v>15.9841</v>
      </c>
      <c r="C285">
        <f t="shared" si="12"/>
        <v>-2.8770319037820072E-4</v>
      </c>
      <c r="D285">
        <f>C285-SET_TRI!C286</f>
        <v>8.9862128638246684E-3</v>
      </c>
      <c r="E285">
        <f t="shared" si="13"/>
        <v>-4.1744295600837436E-3</v>
      </c>
      <c r="F285">
        <f t="shared" ca="1" si="14"/>
        <v>1.2110780345956447</v>
      </c>
      <c r="G285">
        <f ca="1">S0*EXP(Drift*(A285-$A$11)+Volatility*SUM($F$12:F285))</f>
        <v>17.316691591289054</v>
      </c>
    </row>
    <row r="286" spans="1:7" x14ac:dyDescent="0.25">
      <c r="A286" s="1" t="str">
        <f>MID('Filter Data'!A277,2,LEN('Filter Data'!A277)-2)</f>
        <v>02-Aug-2021</v>
      </c>
      <c r="B286">
        <f>'Filter Data'!U277</f>
        <v>16.2042</v>
      </c>
      <c r="C286">
        <f t="shared" si="12"/>
        <v>1.3769933871785113E-2</v>
      </c>
      <c r="D286">
        <f>C286-SET_TRI!C287</f>
        <v>9.7706943970660501E-3</v>
      </c>
      <c r="E286">
        <f t="shared" si="13"/>
        <v>9.5844942899972179E-3</v>
      </c>
      <c r="F286">
        <f t="shared" ca="1" si="14"/>
        <v>-1.9131251359664578</v>
      </c>
      <c r="G286">
        <f ca="1">S0*EXP(Drift*(A286-$A$11)+Volatility*SUM($F$12:F286))</f>
        <v>16.999552833385245</v>
      </c>
    </row>
    <row r="287" spans="1:7" x14ac:dyDescent="0.25">
      <c r="A287" s="1" t="str">
        <f>MID('Filter Data'!A278,2,LEN('Filter Data'!A278)-2)</f>
        <v>03-Aug-2021</v>
      </c>
      <c r="B287">
        <f>'Filter Data'!U278</f>
        <v>16.432099999999998</v>
      </c>
      <c r="C287">
        <f t="shared" si="12"/>
        <v>1.4064254946248394E-2</v>
      </c>
      <c r="D287">
        <f>C287-SET_TRI!C288</f>
        <v>5.2034900045348463E-3</v>
      </c>
      <c r="E287">
        <f t="shared" si="13"/>
        <v>1.161790575285061E-2</v>
      </c>
      <c r="F287">
        <f t="shared" ca="1" si="14"/>
        <v>-0.37821513546654539</v>
      </c>
      <c r="G287">
        <f ca="1">S0*EXP(Drift*(A287-$A$11)+Volatility*SUM($F$12:F287))</f>
        <v>16.942794314335842</v>
      </c>
    </row>
    <row r="288" spans="1:7" x14ac:dyDescent="0.25">
      <c r="A288" s="1" t="str">
        <f>MID('Filter Data'!A279,2,LEN('Filter Data'!A279)-2)</f>
        <v>04-Aug-2021</v>
      </c>
      <c r="B288">
        <f>'Filter Data'!U279</f>
        <v>16.445799999999998</v>
      </c>
      <c r="C288">
        <f t="shared" si="12"/>
        <v>8.3373397192081642E-4</v>
      </c>
      <c r="D288">
        <f>C288-SET_TRI!C289</f>
        <v>-2.7157048690509551E-3</v>
      </c>
      <c r="E288">
        <f t="shared" si="13"/>
        <v>1.4028389830607392E-3</v>
      </c>
      <c r="F288">
        <f t="shared" ca="1" si="14"/>
        <v>0.72301451466872135</v>
      </c>
      <c r="G288">
        <f ca="1">S0*EXP(Drift*(A288-$A$11)+Volatility*SUM($F$12:F288))</f>
        <v>17.089296784207637</v>
      </c>
    </row>
    <row r="289" spans="1:7" x14ac:dyDescent="0.25">
      <c r="A289" s="1" t="str">
        <f>MID('Filter Data'!A280,2,LEN('Filter Data'!A280)-2)</f>
        <v>05-Aug-2021</v>
      </c>
      <c r="B289">
        <f>'Filter Data'!U280</f>
        <v>16.4267</v>
      </c>
      <c r="C289">
        <f t="shared" si="12"/>
        <v>-1.1613907502218269E-3</v>
      </c>
      <c r="D289">
        <f>C289-SET_TRI!C290</f>
        <v>1.4075483825335936E-2</v>
      </c>
      <c r="E289">
        <f t="shared" si="13"/>
        <v>-6.9859989076465241E-3</v>
      </c>
      <c r="F289">
        <f t="shared" ca="1" si="14"/>
        <v>1.5670420332462365</v>
      </c>
      <c r="G289">
        <f ca="1">S0*EXP(Drift*(A289-$A$11)+Volatility*SUM($F$12:F289))</f>
        <v>17.3957200624398</v>
      </c>
    </row>
    <row r="290" spans="1:7" x14ac:dyDescent="0.25">
      <c r="A290" s="1" t="str">
        <f>MID('Filter Data'!A281,2,LEN('Filter Data'!A281)-2)</f>
        <v>06-Aug-2021</v>
      </c>
      <c r="B290">
        <f>'Filter Data'!U281</f>
        <v>16.515699999999999</v>
      </c>
      <c r="C290">
        <f t="shared" si="12"/>
        <v>5.4180084861839952E-3</v>
      </c>
      <c r="D290">
        <f>C290-SET_TRI!C291</f>
        <v>8.7430534892275081E-3</v>
      </c>
      <c r="E290">
        <f t="shared" si="13"/>
        <v>1.6238718266960214E-3</v>
      </c>
      <c r="F290">
        <f t="shared" ca="1" si="14"/>
        <v>0.41903028627389532</v>
      </c>
      <c r="G290">
        <f ca="1">S0*EXP(Drift*(A290-$A$11)+Volatility*SUM($F$12:F290))</f>
        <v>17.488335138443937</v>
      </c>
    </row>
    <row r="291" spans="1:7" x14ac:dyDescent="0.25">
      <c r="A291" s="1" t="str">
        <f>MID('Filter Data'!A282,2,LEN('Filter Data'!A282)-2)</f>
        <v>10-Aug-2021</v>
      </c>
      <c r="B291">
        <f>'Filter Data'!U282</f>
        <v>16.492000000000001</v>
      </c>
      <c r="C291">
        <f t="shared" si="12"/>
        <v>-1.4349982138206711E-3</v>
      </c>
      <c r="D291">
        <f>C291-SET_TRI!C292</f>
        <v>-1.6685295174481113E-2</v>
      </c>
      <c r="E291">
        <f t="shared" si="13"/>
        <v>4.4534177240756947E-3</v>
      </c>
      <c r="F291">
        <f t="shared" ca="1" si="14"/>
        <v>0.51578115444654504</v>
      </c>
      <c r="G291">
        <f ca="1">S0*EXP(Drift*(A291-$A$11)+Volatility*SUM($F$12:F291))</f>
        <v>17.64015571565886</v>
      </c>
    </row>
    <row r="292" spans="1:7" x14ac:dyDescent="0.25">
      <c r="A292" s="1" t="str">
        <f>MID('Filter Data'!A283,2,LEN('Filter Data'!A283)-2)</f>
        <v>13-Aug-2021</v>
      </c>
      <c r="B292">
        <f>'Filter Data'!U283</f>
        <v>16.645199999999999</v>
      </c>
      <c r="C292">
        <f t="shared" si="12"/>
        <v>9.289352413291185E-3</v>
      </c>
      <c r="D292">
        <f>C292-SET_TRI!C293</f>
        <v>1.2836680878202413E-2</v>
      </c>
      <c r="E292">
        <f t="shared" si="13"/>
        <v>3.9364530110061417E-3</v>
      </c>
      <c r="F292">
        <f t="shared" ca="1" si="14"/>
        <v>-1.2821892046529249</v>
      </c>
      <c r="G292">
        <f ca="1">S0*EXP(Drift*(A292-$A$11)+Volatility*SUM($F$12:F292))</f>
        <v>17.436104376138214</v>
      </c>
    </row>
    <row r="293" spans="1:7" x14ac:dyDescent="0.25">
      <c r="A293" s="1" t="str">
        <f>MID('Filter Data'!A284,2,LEN('Filter Data'!A284)-2)</f>
        <v>16-Aug-2021</v>
      </c>
      <c r="B293">
        <f>'Filter Data'!U284</f>
        <v>16.714500000000001</v>
      </c>
      <c r="C293">
        <f t="shared" si="12"/>
        <v>4.1633624107852065E-3</v>
      </c>
      <c r="D293">
        <f>C293-SET_TRI!C294</f>
        <v>-2.0553234021554794E-3</v>
      </c>
      <c r="E293">
        <f t="shared" si="13"/>
        <v>4.4810087695322173E-3</v>
      </c>
      <c r="F293">
        <f t="shared" ca="1" si="14"/>
        <v>0.59187150223359641</v>
      </c>
      <c r="G293">
        <f ca="1">S0*EXP(Drift*(A293-$A$11)+Volatility*SUM($F$12:F293))</f>
        <v>17.588610678437608</v>
      </c>
    </row>
    <row r="294" spans="1:7" x14ac:dyDescent="0.25">
      <c r="A294" s="1" t="str">
        <f>MID('Filter Data'!A285,2,LEN('Filter Data'!A285)-2)</f>
        <v>18-Aug-2021</v>
      </c>
      <c r="B294">
        <f>'Filter Data'!U285</f>
        <v>16.693300000000001</v>
      </c>
      <c r="C294">
        <f t="shared" si="12"/>
        <v>-1.2683598073529169E-3</v>
      </c>
      <c r="D294">
        <f>C294-SET_TRI!C295</f>
        <v>-1.4133071840549759E-2</v>
      </c>
      <c r="E294">
        <f t="shared" si="13"/>
        <v>3.6482259500673175E-3</v>
      </c>
      <c r="F294">
        <f t="shared" ca="1" si="14"/>
        <v>-1.0901617226564577</v>
      </c>
      <c r="G294">
        <f ca="1">S0*EXP(Drift*(A294-$A$11)+Volatility*SUM($F$12:F294))</f>
        <v>17.408176516290137</v>
      </c>
    </row>
    <row r="295" spans="1:7" x14ac:dyDescent="0.25">
      <c r="A295" s="1" t="str">
        <f>MID('Filter Data'!A286,2,LEN('Filter Data'!A286)-2)</f>
        <v>20-Aug-2021</v>
      </c>
      <c r="B295">
        <f>'Filter Data'!U286</f>
        <v>16.599499999999999</v>
      </c>
      <c r="C295">
        <f t="shared" si="12"/>
        <v>-5.6190208047541025E-3</v>
      </c>
      <c r="D295">
        <f>C295-SET_TRI!C296</f>
        <v>-3.8031971990471368E-3</v>
      </c>
      <c r="E295">
        <f t="shared" si="13"/>
        <v>-4.6358227739023618E-3</v>
      </c>
      <c r="F295">
        <f t="shared" ca="1" si="14"/>
        <v>-1.2683984835756974</v>
      </c>
      <c r="G295">
        <f ca="1">S0*EXP(Drift*(A295-$A$11)+Volatility*SUM($F$12:F295))</f>
        <v>17.196289665857858</v>
      </c>
    </row>
    <row r="296" spans="1:7" x14ac:dyDescent="0.25">
      <c r="A296" s="1" t="str">
        <f>MID('Filter Data'!A287,2,LEN('Filter Data'!A287)-2)</f>
        <v>23-Aug-2021</v>
      </c>
      <c r="B296">
        <f>'Filter Data'!U287</f>
        <v>16.6234</v>
      </c>
      <c r="C296">
        <f t="shared" si="12"/>
        <v>1.439802403686927E-3</v>
      </c>
      <c r="D296">
        <f>C296-SET_TRI!C297</f>
        <v>-2.2762264814574693E-2</v>
      </c>
      <c r="E296">
        <f t="shared" si="13"/>
        <v>9.6421939343787153E-3</v>
      </c>
      <c r="F296">
        <f t="shared" ca="1" si="14"/>
        <v>-0.49000399467577499</v>
      </c>
      <c r="G296">
        <f ca="1">S0*EXP(Drift*(A296-$A$11)+Volatility*SUM($F$12:F296))</f>
        <v>17.144169746927059</v>
      </c>
    </row>
    <row r="297" spans="1:7" x14ac:dyDescent="0.25">
      <c r="A297" s="1" t="str">
        <f>MID('Filter Data'!A288,2,LEN('Filter Data'!A288)-2)</f>
        <v>24-Aug-2021</v>
      </c>
      <c r="B297">
        <f>'Filter Data'!U288</f>
        <v>16.702000000000002</v>
      </c>
      <c r="C297">
        <f t="shared" si="12"/>
        <v>4.7282746008639361E-3</v>
      </c>
      <c r="D297">
        <f>C297-SET_TRI!C298</f>
        <v>1.5735449204152346E-3</v>
      </c>
      <c r="E297">
        <f t="shared" si="13"/>
        <v>3.6641281870263874E-3</v>
      </c>
      <c r="F297">
        <f t="shared" ca="1" si="14"/>
        <v>1.5849755044931888</v>
      </c>
      <c r="G297">
        <f ca="1">S0*EXP(Drift*(A297-$A$11)+Volatility*SUM($F$12:F297))</f>
        <v>17.454974607965116</v>
      </c>
    </row>
    <row r="298" spans="1:7" x14ac:dyDescent="0.25">
      <c r="A298" s="1" t="str">
        <f>MID('Filter Data'!A289,2,LEN('Filter Data'!A289)-2)</f>
        <v>25-Aug-2021</v>
      </c>
      <c r="B298">
        <f>'Filter Data'!U289</f>
        <v>16.528099999999998</v>
      </c>
      <c r="C298">
        <f t="shared" si="12"/>
        <v>-1.0411926715363624E-2</v>
      </c>
      <c r="D298">
        <f>C298-SET_TRI!C299</f>
        <v>-1.9472580253913529E-2</v>
      </c>
      <c r="E298">
        <f t="shared" si="13"/>
        <v>-3.4621742847823706E-3</v>
      </c>
      <c r="F298">
        <f t="shared" ca="1" si="14"/>
        <v>0.33801522831126984</v>
      </c>
      <c r="G298">
        <f ca="1">S0*EXP(Drift*(A298-$A$11)+Volatility*SUM($F$12:F298))</f>
        <v>17.532479624360715</v>
      </c>
    </row>
    <row r="299" spans="1:7" x14ac:dyDescent="0.25">
      <c r="A299" s="1" t="str">
        <f>MID('Filter Data'!A290,2,LEN('Filter Data'!A290)-2)</f>
        <v>26-Aug-2021</v>
      </c>
      <c r="B299">
        <f>'Filter Data'!U290</f>
        <v>16.527000000000001</v>
      </c>
      <c r="C299">
        <f t="shared" si="12"/>
        <v>-6.6553324338395603E-5</v>
      </c>
      <c r="D299">
        <f>C299-SET_TRI!C300</f>
        <v>5.0683069681911499E-4</v>
      </c>
      <c r="E299">
        <f t="shared" si="13"/>
        <v>-7.2451856168891972E-4</v>
      </c>
      <c r="F299">
        <f t="shared" ca="1" si="14"/>
        <v>-8.1822183968132914E-2</v>
      </c>
      <c r="G299">
        <f ca="1">S0*EXP(Drift*(A299-$A$11)+Volatility*SUM($F$12:F299))</f>
        <v>17.530253330556118</v>
      </c>
    </row>
    <row r="300" spans="1:7" x14ac:dyDescent="0.25">
      <c r="A300" s="1" t="str">
        <f>MID('Filter Data'!A291,2,LEN('Filter Data'!A291)-2)</f>
        <v>27-Aug-2021</v>
      </c>
      <c r="B300">
        <f>'Filter Data'!U291</f>
        <v>16.724399999999999</v>
      </c>
      <c r="C300">
        <f t="shared" si="12"/>
        <v>1.1944091486658089E-2</v>
      </c>
      <c r="D300">
        <f>C300-SET_TRI!C301</f>
        <v>3.9730350525939567E-3</v>
      </c>
      <c r="E300">
        <f t="shared" si="13"/>
        <v>9.9662723165206552E-3</v>
      </c>
      <c r="F300">
        <f t="shared" ca="1" si="14"/>
        <v>0.82948806865326685</v>
      </c>
      <c r="G300">
        <f ca="1">S0*EXP(Drift*(A300-$A$11)+Volatility*SUM($F$12:F300))</f>
        <v>17.70228393306002</v>
      </c>
    </row>
    <row r="301" spans="1:7" x14ac:dyDescent="0.25">
      <c r="A301" s="1" t="str">
        <f>MID('Filter Data'!A292,2,LEN('Filter Data'!A292)-2)</f>
        <v>30-Aug-2021</v>
      </c>
      <c r="B301">
        <f>'Filter Data'!U292</f>
        <v>16.959399999999999</v>
      </c>
      <c r="C301">
        <f t="shared" si="12"/>
        <v>1.4051326206022305E-2</v>
      </c>
      <c r="D301">
        <f>C301-SET_TRI!C302</f>
        <v>-1.8100487016755474E-3</v>
      </c>
      <c r="E301">
        <f t="shared" si="13"/>
        <v>1.4275577385254805E-2</v>
      </c>
      <c r="F301">
        <f t="shared" ca="1" si="14"/>
        <v>0.76991873117112186</v>
      </c>
      <c r="G301">
        <f ca="1">S0*EXP(Drift*(A301-$A$11)+Volatility*SUM($F$12:F301))</f>
        <v>17.891665085152532</v>
      </c>
    </row>
    <row r="302" spans="1:7" x14ac:dyDescent="0.25">
      <c r="A302" s="1" t="str">
        <f>MID('Filter Data'!A293,2,LEN('Filter Data'!A293)-2)</f>
        <v>31-Aug-2021</v>
      </c>
      <c r="B302">
        <f>'Filter Data'!U293</f>
        <v>17.115500000000001</v>
      </c>
      <c r="C302">
        <f t="shared" si="12"/>
        <v>9.2043350590234399E-3</v>
      </c>
      <c r="D302">
        <f>C302-SET_TRI!C303</f>
        <v>4.3223825160051809E-3</v>
      </c>
      <c r="E302">
        <f t="shared" si="13"/>
        <v>7.0934921037406652E-3</v>
      </c>
      <c r="F302">
        <f t="shared" ca="1" si="14"/>
        <v>1.9272886804849314</v>
      </c>
      <c r="G302">
        <f ca="1">S0*EXP(Drift*(A302-$A$11)+Volatility*SUM($F$12:F302))</f>
        <v>18.283835990981299</v>
      </c>
    </row>
    <row r="303" spans="1:7" x14ac:dyDescent="0.25">
      <c r="A303" s="1" t="str">
        <f>MID('Filter Data'!A294,2,LEN('Filter Data'!A294)-2)</f>
        <v>01-Sep-2021</v>
      </c>
      <c r="B303">
        <f>'Filter Data'!U294</f>
        <v>17.0624</v>
      </c>
      <c r="C303">
        <f t="shared" si="12"/>
        <v>-3.1024509947124297E-3</v>
      </c>
      <c r="D303">
        <f>C303-SET_TRI!C304</f>
        <v>8.5578180384981344E-4</v>
      </c>
      <c r="E303">
        <f t="shared" si="13"/>
        <v>-3.8932890934675313E-3</v>
      </c>
      <c r="F303">
        <f t="shared" ca="1" si="14"/>
        <v>0.34301602437282441</v>
      </c>
      <c r="G303">
        <f ca="1">S0*EXP(Drift*(A303-$A$11)+Volatility*SUM($F$12:F303))</f>
        <v>18.366018356786732</v>
      </c>
    </row>
    <row r="304" spans="1:7" x14ac:dyDescent="0.25">
      <c r="A304" s="1" t="str">
        <f>MID('Filter Data'!A295,2,LEN('Filter Data'!A295)-2)</f>
        <v>03-Sep-2021</v>
      </c>
      <c r="B304">
        <f>'Filter Data'!U295</f>
        <v>17.445499999999999</v>
      </c>
      <c r="C304">
        <f t="shared" si="12"/>
        <v>2.2452878844711113E-2</v>
      </c>
      <c r="D304">
        <f>C304-SET_TRI!C305</f>
        <v>9.1359922279790704E-3</v>
      </c>
      <c r="E304">
        <f t="shared" si="13"/>
        <v>1.850911980683638E-2</v>
      </c>
      <c r="F304">
        <f t="shared" ca="1" si="14"/>
        <v>4.3530338416007584E-2</v>
      </c>
      <c r="G304">
        <f ca="1">S0*EXP(Drift*(A304-$A$11)+Volatility*SUM($F$12:F304))</f>
        <v>18.402694328911885</v>
      </c>
    </row>
    <row r="305" spans="1:7" x14ac:dyDescent="0.25">
      <c r="A305" s="1" t="str">
        <f>MID('Filter Data'!A296,2,LEN('Filter Data'!A296)-2)</f>
        <v>07-Sep-2021</v>
      </c>
      <c r="B305">
        <f>'Filter Data'!U296</f>
        <v>17.324300000000001</v>
      </c>
      <c r="C305">
        <f t="shared" si="12"/>
        <v>-6.9473503195665474E-3</v>
      </c>
      <c r="D305">
        <f>C305-SET_TRI!C306</f>
        <v>1.7047199099396405E-3</v>
      </c>
      <c r="E305">
        <f t="shared" si="13"/>
        <v>-8.0614452673151513E-3</v>
      </c>
      <c r="F305">
        <f t="shared" ca="1" si="14"/>
        <v>0.96858987423897824</v>
      </c>
      <c r="G305">
        <f ca="1">S0*EXP(Drift*(A305-$A$11)+Volatility*SUM($F$12:F305))</f>
        <v>18.65391833095477</v>
      </c>
    </row>
    <row r="306" spans="1:7" x14ac:dyDescent="0.25">
      <c r="A306" s="1" t="str">
        <f>MID('Filter Data'!A297,2,LEN('Filter Data'!A297)-2)</f>
        <v>08-Sep-2021</v>
      </c>
      <c r="B306">
        <f>'Filter Data'!U297</f>
        <v>17.437999999999999</v>
      </c>
      <c r="C306">
        <f t="shared" si="12"/>
        <v>6.5630357359314894E-3</v>
      </c>
      <c r="D306">
        <f>C306-SET_TRI!C307</f>
        <v>4.9051009250209287E-3</v>
      </c>
      <c r="E306">
        <f t="shared" si="13"/>
        <v>4.2303065024881644E-3</v>
      </c>
      <c r="F306">
        <f t="shared" ca="1" si="14"/>
        <v>-0.78345472243488201</v>
      </c>
      <c r="G306">
        <f ca="1">S0*EXP(Drift*(A306-$A$11)+Volatility*SUM($F$12:F306))</f>
        <v>18.510031570540171</v>
      </c>
    </row>
    <row r="307" spans="1:7" x14ac:dyDescent="0.25">
      <c r="A307" s="1" t="str">
        <f>MID('Filter Data'!A298,2,LEN('Filter Data'!A298)-2)</f>
        <v>09-Sep-2021</v>
      </c>
      <c r="B307">
        <f>'Filter Data'!U298</f>
        <v>17.4556</v>
      </c>
      <c r="C307">
        <f t="shared" si="12"/>
        <v>1.009290056199198E-3</v>
      </c>
      <c r="D307">
        <f>C307-SET_TRI!C308</f>
        <v>1.1478050671918261E-2</v>
      </c>
      <c r="E307">
        <f t="shared" si="13"/>
        <v>-3.8262730217056349E-3</v>
      </c>
      <c r="F307">
        <f t="shared" ca="1" si="14"/>
        <v>1.0520696012026098</v>
      </c>
      <c r="G307">
        <f ca="1">S0*EXP(Drift*(A307-$A$11)+Volatility*SUM($F$12:F307))</f>
        <v>18.736894136596234</v>
      </c>
    </row>
    <row r="308" spans="1:7" x14ac:dyDescent="0.25">
      <c r="A308" s="1" t="str">
        <f>MID('Filter Data'!A299,2,LEN('Filter Data'!A299)-2)</f>
        <v>13-Sep-2021</v>
      </c>
      <c r="B308">
        <f>'Filter Data'!U299</f>
        <v>17.434699999999999</v>
      </c>
      <c r="C308">
        <f t="shared" si="12"/>
        <v>-1.1973234950389004E-3</v>
      </c>
      <c r="D308">
        <f>C308-SET_TRI!C309</f>
        <v>-8.5104140050972139E-4</v>
      </c>
      <c r="E308">
        <f t="shared" si="13"/>
        <v>-1.3382410791270868E-3</v>
      </c>
      <c r="F308">
        <f t="shared" ca="1" si="14"/>
        <v>1.8021648098266263</v>
      </c>
      <c r="G308">
        <f ca="1">S0*EXP(Drift*(A308-$A$11)+Volatility*SUM($F$12:F308))</f>
        <v>19.16531884171788</v>
      </c>
    </row>
    <row r="309" spans="1:7" x14ac:dyDescent="0.25">
      <c r="A309" s="1" t="str">
        <f>MID('Filter Data'!A300,2,LEN('Filter Data'!A300)-2)</f>
        <v>14-Sep-2021</v>
      </c>
      <c r="B309">
        <f>'Filter Data'!U300</f>
        <v>17.5061</v>
      </c>
      <c r="C309">
        <f t="shared" si="12"/>
        <v>4.095281249462312E-3</v>
      </c>
      <c r="D309">
        <f>C309-SET_TRI!C310</f>
        <v>1.117263342388157E-2</v>
      </c>
      <c r="E309">
        <f t="shared" si="13"/>
        <v>-6.2398569740495288E-4</v>
      </c>
      <c r="F309">
        <f t="shared" ca="1" si="14"/>
        <v>7.0921569119999209E-2</v>
      </c>
      <c r="G309">
        <f ca="1">S0*EXP(Drift*(A309-$A$11)+Volatility*SUM($F$12:F309))</f>
        <v>19.194685017950555</v>
      </c>
    </row>
    <row r="310" spans="1:7" x14ac:dyDescent="0.25">
      <c r="A310" s="1" t="str">
        <f>MID('Filter Data'!A301,2,LEN('Filter Data'!A301)-2)</f>
        <v>15-Sep-2021</v>
      </c>
      <c r="B310">
        <f>'Filter Data'!U301</f>
        <v>17.6629</v>
      </c>
      <c r="C310">
        <f t="shared" si="12"/>
        <v>8.9568778882789715E-3</v>
      </c>
      <c r="D310">
        <f>C310-SET_TRI!C311</f>
        <v>7.5754284089291513E-3</v>
      </c>
      <c r="E310">
        <f t="shared" si="13"/>
        <v>5.6073470269704644E-3</v>
      </c>
      <c r="F310">
        <f t="shared" ca="1" si="14"/>
        <v>1.1786017407901035</v>
      </c>
      <c r="G310">
        <f ca="1">S0*EXP(Drift*(A310-$A$11)+Volatility*SUM($F$12:F310))</f>
        <v>19.456644941562587</v>
      </c>
    </row>
    <row r="311" spans="1:7" x14ac:dyDescent="0.25">
      <c r="A311" s="1" t="str">
        <f>MID('Filter Data'!A302,2,LEN('Filter Data'!A302)-2)</f>
        <v>16-Sep-2021</v>
      </c>
      <c r="B311">
        <f>'Filter Data'!U302</f>
        <v>17.7422</v>
      </c>
      <c r="C311">
        <f t="shared" si="12"/>
        <v>4.4896364696623958E-3</v>
      </c>
      <c r="D311">
        <f>C311-SET_TRI!C312</f>
        <v>1.6834963989231727E-3</v>
      </c>
      <c r="E311">
        <f t="shared" si="13"/>
        <v>3.3836229653624334E-3</v>
      </c>
      <c r="F311">
        <f t="shared" ca="1" si="14"/>
        <v>-0.8378786202540085</v>
      </c>
      <c r="G311">
        <f ca="1">S0*EXP(Drift*(A311-$A$11)+Volatility*SUM($F$12:F311))</f>
        <v>19.295163691838493</v>
      </c>
    </row>
    <row r="312" spans="1:7" x14ac:dyDescent="0.25">
      <c r="A312" s="1" t="str">
        <f>MID('Filter Data'!A303,2,LEN('Filter Data'!A303)-2)</f>
        <v>23-Sep-2021</v>
      </c>
      <c r="B312">
        <f>'Filter Data'!U303</f>
        <v>18.104500000000002</v>
      </c>
      <c r="C312">
        <f t="shared" si="12"/>
        <v>2.0420241007315956E-2</v>
      </c>
      <c r="D312">
        <f>C312-SET_TRI!C313</f>
        <v>1.7152743473163513E-2</v>
      </c>
      <c r="E312">
        <f t="shared" si="13"/>
        <v>1.3423880456924293E-2</v>
      </c>
      <c r="F312">
        <f t="shared" ca="1" si="14"/>
        <v>-0.78369599097874487</v>
      </c>
      <c r="G312">
        <f ca="1">S0*EXP(Drift*(A312-$A$11)+Volatility*SUM($F$12:F312))</f>
        <v>19.233926770955751</v>
      </c>
    </row>
    <row r="313" spans="1:7" x14ac:dyDescent="0.25">
      <c r="A313" s="1" t="str">
        <f>MID('Filter Data'!A304,2,LEN('Filter Data'!A304)-2)</f>
        <v>27-Sep-2021</v>
      </c>
      <c r="B313">
        <f>'Filter Data'!U304</f>
        <v>17.854199999999999</v>
      </c>
      <c r="C313">
        <f t="shared" si="12"/>
        <v>-1.3825292054461754E-2</v>
      </c>
      <c r="D313">
        <f>C313-SET_TRI!C314</f>
        <v>-8.0061376030773103E-3</v>
      </c>
      <c r="E313">
        <f t="shared" si="13"/>
        <v>-1.1241707303108018E-2</v>
      </c>
      <c r="F313">
        <f t="shared" ca="1" si="14"/>
        <v>0.49816724354808423</v>
      </c>
      <c r="G313">
        <f ca="1">S0*EXP(Drift*(A313-$A$11)+Volatility*SUM($F$12:F313))</f>
        <v>19.397192096464142</v>
      </c>
    </row>
    <row r="314" spans="1:7" x14ac:dyDescent="0.25">
      <c r="A314" s="1" t="str">
        <f>MID('Filter Data'!A305,2,LEN('Filter Data'!A305)-2)</f>
        <v>28-Sep-2021</v>
      </c>
      <c r="B314">
        <f>'Filter Data'!U305</f>
        <v>17.702300000000001</v>
      </c>
      <c r="C314">
        <f t="shared" si="12"/>
        <v>-8.5078020857836095E-3</v>
      </c>
      <c r="D314">
        <f>C314-SET_TRI!C315</f>
        <v>-5.3609982835958088E-3</v>
      </c>
      <c r="E314">
        <f t="shared" si="13"/>
        <v>-6.9314278665413079E-3</v>
      </c>
      <c r="F314">
        <f t="shared" ca="1" si="14"/>
        <v>-0.46942622971734443</v>
      </c>
      <c r="G314">
        <f ca="1">S0*EXP(Drift*(A314-$A$11)+Volatility*SUM($F$12:F314))</f>
        <v>19.313296334701814</v>
      </c>
    </row>
    <row r="315" spans="1:7" x14ac:dyDescent="0.25">
      <c r="A315" s="1" t="str">
        <f>MID('Filter Data'!A306,2,LEN('Filter Data'!A306)-2)</f>
        <v>29-Sep-2021</v>
      </c>
      <c r="B315">
        <f>'Filter Data'!U306</f>
        <v>17.767299999999999</v>
      </c>
      <c r="C315">
        <f t="shared" si="12"/>
        <v>3.6718392525263792E-3</v>
      </c>
      <c r="D315">
        <f>C315-SET_TRI!C316</f>
        <v>1.9669600650047731E-3</v>
      </c>
      <c r="E315">
        <f t="shared" si="13"/>
        <v>2.4578890554989158E-3</v>
      </c>
      <c r="F315">
        <f t="shared" ca="1" si="14"/>
        <v>-0.48343421033769496</v>
      </c>
      <c r="G315">
        <f ca="1">S0*EXP(Drift*(A315-$A$11)+Volatility*SUM($F$12:F315))</f>
        <v>19.22683957500227</v>
      </c>
    </row>
    <row r="316" spans="1:7" x14ac:dyDescent="0.25">
      <c r="A316" s="1" t="str">
        <f>MID('Filter Data'!A307,2,LEN('Filter Data'!A307)-2)</f>
        <v>30-Sep-2021</v>
      </c>
      <c r="B316">
        <f>'Filter Data'!U307</f>
        <v>17.725999999999999</v>
      </c>
      <c r="C316">
        <f t="shared" si="12"/>
        <v>-2.3244949992401588E-3</v>
      </c>
      <c r="D316">
        <f>C316-SET_TRI!C317</f>
        <v>5.3995561081978741E-3</v>
      </c>
      <c r="E316">
        <f t="shared" si="13"/>
        <v>-4.8455018271697089E-3</v>
      </c>
      <c r="F316">
        <f t="shared" ca="1" si="14"/>
        <v>0.25072064358774548</v>
      </c>
      <c r="G316">
        <f ca="1">S0*EXP(Drift*(A316-$A$11)+Volatility*SUM($F$12:F316))</f>
        <v>19.293920490117372</v>
      </c>
    </row>
    <row r="317" spans="1:7" x14ac:dyDescent="0.25">
      <c r="A317" s="1" t="str">
        <f>MID('Filter Data'!A308,2,LEN('Filter Data'!A308)-2)</f>
        <v>08-Oct-2021</v>
      </c>
      <c r="B317">
        <f>'Filter Data'!U308</f>
        <v>17.852</v>
      </c>
      <c r="C317">
        <f t="shared" si="12"/>
        <v>7.108202640189621E-3</v>
      </c>
      <c r="D317">
        <f>C317-SET_TRI!C318</f>
        <v>-1.5046294979403928E-2</v>
      </c>
      <c r="E317">
        <f t="shared" si="13"/>
        <v>1.2372523564845615E-2</v>
      </c>
      <c r="F317">
        <f t="shared" ca="1" si="14"/>
        <v>2.8765084544890769</v>
      </c>
      <c r="G317">
        <f ca="1">S0*EXP(Drift*(A317-$A$11)+Volatility*SUM($F$12:F317))</f>
        <v>20.027472863376158</v>
      </c>
    </row>
    <row r="318" spans="1:7" x14ac:dyDescent="0.25">
      <c r="A318" s="1" t="str">
        <f>MID('Filter Data'!A309,2,LEN('Filter Data'!A309)-2)</f>
        <v>12-Oct-2021</v>
      </c>
      <c r="B318">
        <f>'Filter Data'!U309</f>
        <v>17.627199999999998</v>
      </c>
      <c r="C318">
        <f t="shared" si="12"/>
        <v>-1.2592426618866339E-2</v>
      </c>
      <c r="D318">
        <f>C318-SET_TRI!C319</f>
        <v>-1.6927882385259767E-2</v>
      </c>
      <c r="E318">
        <f t="shared" si="13"/>
        <v>-6.6116388380760066E-3</v>
      </c>
      <c r="F318">
        <f t="shared" ca="1" si="14"/>
        <v>0.60621807971332065</v>
      </c>
      <c r="G318">
        <f ca="1">S0*EXP(Drift*(A318-$A$11)+Volatility*SUM($F$12:F318))</f>
        <v>20.221178037807505</v>
      </c>
    </row>
    <row r="319" spans="1:7" x14ac:dyDescent="0.25">
      <c r="A319" s="1" t="str">
        <f>MID('Filter Data'!A310,2,LEN('Filter Data'!A310)-2)</f>
        <v>18-Oct-2021</v>
      </c>
      <c r="B319">
        <f>'Filter Data'!U310</f>
        <v>17.977</v>
      </c>
      <c r="C319">
        <f t="shared" si="12"/>
        <v>1.9844331487700935E-2</v>
      </c>
      <c r="D319">
        <f>C319-SET_TRI!C320</f>
        <v>1.8421489661268043E-2</v>
      </c>
      <c r="E319">
        <f t="shared" si="13"/>
        <v>1.2364860458468555E-2</v>
      </c>
      <c r="F319">
        <f t="shared" ca="1" si="14"/>
        <v>5.2937377897468538</v>
      </c>
      <c r="G319">
        <f ca="1">S0*EXP(Drift*(A319-$A$11)+Volatility*SUM($F$12:F319))</f>
        <v>21.515263670935969</v>
      </c>
    </row>
    <row r="320" spans="1:7" x14ac:dyDescent="0.25">
      <c r="A320" s="1" t="str">
        <f>MID('Filter Data'!A311,2,LEN('Filter Data'!A311)-2)</f>
        <v>19-Oct-2021</v>
      </c>
      <c r="B320">
        <f>'Filter Data'!U311</f>
        <v>17.7653</v>
      </c>
      <c r="C320">
        <f t="shared" si="12"/>
        <v>-1.1776158424653748E-2</v>
      </c>
      <c r="D320">
        <f>C320-SET_TRI!C321</f>
        <v>-2.6479289081453462E-3</v>
      </c>
      <c r="E320">
        <f t="shared" si="13"/>
        <v>-1.1232860999959397E-2</v>
      </c>
      <c r="F320">
        <f t="shared" ca="1" si="14"/>
        <v>0.73583358949760869</v>
      </c>
      <c r="G320">
        <f ca="1">S0*EXP(Drift*(A320-$A$11)+Volatility*SUM($F$12:F320))</f>
        <v>21.704323818682418</v>
      </c>
    </row>
    <row r="321" spans="1:7" x14ac:dyDescent="0.25">
      <c r="A321" s="1" t="str">
        <f>MID('Filter Data'!A312,2,LEN('Filter Data'!A312)-2)</f>
        <v>21-Oct-2021</v>
      </c>
      <c r="B321">
        <f>'Filter Data'!U312</f>
        <v>17.576499999999999</v>
      </c>
      <c r="C321">
        <f t="shared" si="12"/>
        <v>-1.0627459147889455E-2</v>
      </c>
      <c r="D321">
        <f>C321-SET_TRI!C322</f>
        <v>-1.7539179521697576E-2</v>
      </c>
      <c r="E321">
        <f t="shared" si="13"/>
        <v>-4.4139029418086119E-3</v>
      </c>
      <c r="F321">
        <f t="shared" ca="1" si="14"/>
        <v>-1.0058303048350981</v>
      </c>
      <c r="G321">
        <f ca="1">S0*EXP(Drift*(A321-$A$11)+Volatility*SUM($F$12:F321))</f>
        <v>21.501342449439228</v>
      </c>
    </row>
    <row r="322" spans="1:7" x14ac:dyDescent="0.25">
      <c r="A322" s="1" t="str">
        <f>MID('Filter Data'!A313,2,LEN('Filter Data'!A313)-2)</f>
        <v>25-Oct-2021</v>
      </c>
      <c r="B322">
        <f>'Filter Data'!U313</f>
        <v>17.353000000000002</v>
      </c>
      <c r="C322">
        <f t="shared" si="12"/>
        <v>-1.2715842175632113E-2</v>
      </c>
      <c r="D322">
        <f>C322-SET_TRI!C323</f>
        <v>-6.6443552177573367E-3</v>
      </c>
      <c r="E322">
        <f t="shared" si="13"/>
        <v>-1.0650794028696994E-2</v>
      </c>
      <c r="F322">
        <f t="shared" ca="1" si="14"/>
        <v>-1.660909016367548</v>
      </c>
      <c r="G322">
        <f ca="1">S0*EXP(Drift*(A322-$A$11)+Volatility*SUM($F$12:F322))</f>
        <v>21.18155225908486</v>
      </c>
    </row>
    <row r="323" spans="1:7" x14ac:dyDescent="0.25">
      <c r="A323" s="1" t="str">
        <f>MID('Filter Data'!A314,2,LEN('Filter Data'!A314)-2)</f>
        <v>26-Oct-2021</v>
      </c>
      <c r="B323">
        <f>'Filter Data'!U314</f>
        <v>17.604199999999999</v>
      </c>
      <c r="C323">
        <f t="shared" si="12"/>
        <v>1.4475883132599388E-2</v>
      </c>
      <c r="D323">
        <f>C323-SET_TRI!C324</f>
        <v>1.3225433535527641E-2</v>
      </c>
      <c r="E323">
        <f t="shared" si="13"/>
        <v>8.9749553191223672E-3</v>
      </c>
      <c r="F323">
        <f t="shared" ca="1" si="14"/>
        <v>-0.30618079249262842</v>
      </c>
      <c r="G323">
        <f ca="1">S0*EXP(Drift*(A323-$A$11)+Volatility*SUM($F$12:F323))</f>
        <v>21.127344874967797</v>
      </c>
    </row>
    <row r="324" spans="1:7" x14ac:dyDescent="0.25">
      <c r="A324" s="1" t="str">
        <f>MID('Filter Data'!A315,2,LEN('Filter Data'!A315)-2)</f>
        <v>27-Oct-2021</v>
      </c>
      <c r="B324">
        <f>'Filter Data'!U315</f>
        <v>17.549900000000001</v>
      </c>
      <c r="C324">
        <f t="shared" si="12"/>
        <v>-3.0844912009632816E-3</v>
      </c>
      <c r="D324">
        <f>C324-SET_TRI!C325</f>
        <v>3.745797596947497E-3</v>
      </c>
      <c r="E324">
        <f t="shared" si="13"/>
        <v>-4.9757833753649363E-3</v>
      </c>
      <c r="F324">
        <f t="shared" ca="1" si="14"/>
        <v>0.41103167311584105</v>
      </c>
      <c r="G324">
        <f ca="1">S0*EXP(Drift*(A324-$A$11)+Volatility*SUM($F$12:F324))</f>
        <v>21.237983067480624</v>
      </c>
    </row>
    <row r="325" spans="1:7" x14ac:dyDescent="0.25">
      <c r="A325" s="1" t="str">
        <f>MID('Filter Data'!A316,2,LEN('Filter Data'!A316)-2)</f>
        <v>28-Oct-2021</v>
      </c>
      <c r="B325">
        <f>'Filter Data'!U316</f>
        <v>17.322199999999999</v>
      </c>
      <c r="C325">
        <f t="shared" si="12"/>
        <v>-1.2974432902751709E-2</v>
      </c>
      <c r="D325">
        <f>C325-SET_TRI!C326</f>
        <v>-1.231480558222375E-2</v>
      </c>
      <c r="E325">
        <f t="shared" si="13"/>
        <v>-8.7502027093959781E-3</v>
      </c>
      <c r="F325">
        <f t="shared" ca="1" si="14"/>
        <v>-0.98999267670401703</v>
      </c>
      <c r="G325">
        <f ca="1">S0*EXP(Drift*(A325-$A$11)+Volatility*SUM($F$12:F325))</f>
        <v>21.026968336062339</v>
      </c>
    </row>
    <row r="326" spans="1:7" x14ac:dyDescent="0.25">
      <c r="A326" s="1" t="str">
        <f>MID('Filter Data'!A317,2,LEN('Filter Data'!A317)-2)</f>
        <v>02-Nov-2021</v>
      </c>
      <c r="B326">
        <f>'Filter Data'!U317</f>
        <v>17.580300000000001</v>
      </c>
      <c r="C326">
        <f t="shared" si="12"/>
        <v>1.4899954971077718E-2</v>
      </c>
      <c r="D326">
        <f>C326-SET_TRI!C327</f>
        <v>1.6479319536079451E-2</v>
      </c>
      <c r="E326">
        <f t="shared" si="13"/>
        <v>8.160019357176725E-3</v>
      </c>
      <c r="F326">
        <f t="shared" ca="1" si="14"/>
        <v>0.39183901910825425</v>
      </c>
      <c r="G326">
        <f ca="1">S0*EXP(Drift*(A326-$A$11)+Volatility*SUM($F$12:F326))</f>
        <v>21.197121434760401</v>
      </c>
    </row>
    <row r="327" spans="1:7" x14ac:dyDescent="0.25">
      <c r="A327" s="1" t="str">
        <f>MID('Filter Data'!A318,2,LEN('Filter Data'!A318)-2)</f>
        <v>03-Nov-2021</v>
      </c>
      <c r="B327">
        <f>'Filter Data'!U318</f>
        <v>17.6371</v>
      </c>
      <c r="C327">
        <f t="shared" si="12"/>
        <v>3.2308891202083622E-3</v>
      </c>
      <c r="D327">
        <f>C327-SET_TRI!C328</f>
        <v>5.7874352264189084E-3</v>
      </c>
      <c r="E327">
        <f t="shared" si="13"/>
        <v>5.6218650545163552E-4</v>
      </c>
      <c r="F327">
        <f t="shared" ca="1" si="14"/>
        <v>-1.1148973377750782</v>
      </c>
      <c r="G327">
        <f ca="1">S0*EXP(Drift*(A327-$A$11)+Volatility*SUM($F$12:F327))</f>
        <v>20.958076948697155</v>
      </c>
    </row>
    <row r="328" spans="1:7" x14ac:dyDescent="0.25">
      <c r="A328" s="1" t="str">
        <f>MID('Filter Data'!A319,2,LEN('Filter Data'!A319)-2)</f>
        <v>08-Nov-2021</v>
      </c>
      <c r="B328">
        <f>'Filter Data'!U319</f>
        <v>17.7469</v>
      </c>
      <c r="C328">
        <f t="shared" si="12"/>
        <v>6.2255132646523463E-3</v>
      </c>
      <c r="D328">
        <f>C328-SET_TRI!C329</f>
        <v>-1.5709126142353091E-3</v>
      </c>
      <c r="E328">
        <f t="shared" si="13"/>
        <v>6.3587067124059081E-3</v>
      </c>
      <c r="F328">
        <f t="shared" ca="1" si="14"/>
        <v>-0.50678330699413043</v>
      </c>
      <c r="G328">
        <f ca="1">S0*EXP(Drift*(A328-$A$11)+Volatility*SUM($F$12:F328))</f>
        <v>20.922578815868317</v>
      </c>
    </row>
    <row r="329" spans="1:7" x14ac:dyDescent="0.25">
      <c r="A329" s="1" t="str">
        <f>MID('Filter Data'!A320,2,LEN('Filter Data'!A320)-2)</f>
        <v>09-Nov-2021</v>
      </c>
      <c r="B329">
        <f>'Filter Data'!U320</f>
        <v>17.658799999999999</v>
      </c>
      <c r="C329">
        <f t="shared" si="12"/>
        <v>-4.964247276989262E-3</v>
      </c>
      <c r="D329">
        <f>C329-SET_TRI!C330</f>
        <v>-5.2771887479929631E-3</v>
      </c>
      <c r="E329">
        <f t="shared" si="13"/>
        <v>-3.4197858747123449E-3</v>
      </c>
      <c r="F329">
        <f t="shared" ca="1" si="14"/>
        <v>-0.25154940790474423</v>
      </c>
      <c r="G329">
        <f ca="1">S0*EXP(Drift*(A329-$A$11)+Volatility*SUM($F$12:F329))</f>
        <v>20.88141398497762</v>
      </c>
    </row>
    <row r="330" spans="1:7" x14ac:dyDescent="0.25">
      <c r="A330" s="1" t="str">
        <f>MID('Filter Data'!A321,2,LEN('Filter Data'!A321)-2)</f>
        <v>10-Nov-2021</v>
      </c>
      <c r="B330">
        <f>'Filter Data'!U321</f>
        <v>17.522099999999998</v>
      </c>
      <c r="C330">
        <f t="shared" si="12"/>
        <v>-7.7411828663329985E-3</v>
      </c>
      <c r="D330">
        <f>C330-SET_TRI!C331</f>
        <v>-6.4639865803323426E-3</v>
      </c>
      <c r="E330">
        <f t="shared" si="13"/>
        <v>-5.7448151060750744E-3</v>
      </c>
      <c r="F330">
        <f t="shared" ca="1" si="14"/>
        <v>-0.19994091923015758</v>
      </c>
      <c r="G330">
        <f ca="1">S0*EXP(Drift*(A330-$A$11)+Volatility*SUM($F$12:F330))</f>
        <v>20.852008655928614</v>
      </c>
    </row>
    <row r="331" spans="1:7" x14ac:dyDescent="0.25">
      <c r="A331" s="1" t="str">
        <f>MID('Filter Data'!A322,2,LEN('Filter Data'!A322)-2)</f>
        <v>12-Nov-2021</v>
      </c>
      <c r="B331">
        <f>'Filter Data'!U322</f>
        <v>17.590199999999999</v>
      </c>
      <c r="C331">
        <f t="shared" si="12"/>
        <v>3.8865204513158333E-3</v>
      </c>
      <c r="D331">
        <f>C331-SET_TRI!C332</f>
        <v>3.568304687105687E-3</v>
      </c>
      <c r="E331">
        <f t="shared" si="13"/>
        <v>2.0628136501499514E-3</v>
      </c>
      <c r="F331">
        <f t="shared" ca="1" si="14"/>
        <v>-2.2359738114390542</v>
      </c>
      <c r="G331">
        <f ca="1">S0*EXP(Drift*(A331-$A$11)+Volatility*SUM($F$12:F331))</f>
        <v>20.382988114291358</v>
      </c>
    </row>
    <row r="332" spans="1:7" x14ac:dyDescent="0.25">
      <c r="A332" s="1" t="str">
        <f>MID('Filter Data'!A323,2,LEN('Filter Data'!A323)-2)</f>
        <v>15-Nov-2021</v>
      </c>
      <c r="B332">
        <f>'Filter Data'!U323</f>
        <v>17.489699999999999</v>
      </c>
      <c r="C332">
        <f t="shared" si="12"/>
        <v>-5.7134086025173256E-3</v>
      </c>
      <c r="D332">
        <f>C332-SET_TRI!C333</f>
        <v>-1.028531093737858E-2</v>
      </c>
      <c r="E332">
        <f t="shared" si="13"/>
        <v>-2.2619650696209369E-3</v>
      </c>
      <c r="F332">
        <f t="shared" ca="1" si="14"/>
        <v>5.054436223146986E-2</v>
      </c>
      <c r="G332">
        <f ca="1">S0*EXP(Drift*(A332-$A$11)+Volatility*SUM($F$12:F332))</f>
        <v>20.440800821665562</v>
      </c>
    </row>
    <row r="333" spans="1:7" x14ac:dyDescent="0.25">
      <c r="A333" s="1" t="str">
        <f>MID('Filter Data'!A324,2,LEN('Filter Data'!A324)-2)</f>
        <v>16-Nov-2021</v>
      </c>
      <c r="B333">
        <f>'Filter Data'!U324</f>
        <v>17.460799999999999</v>
      </c>
      <c r="C333">
        <f t="shared" ref="C333:C396" si="15">(B333-B332)/B332</f>
        <v>-1.652401127520778E-3</v>
      </c>
      <c r="D333">
        <f>C333-SET_TRI!C334</f>
        <v>-4.1421935722475694E-3</v>
      </c>
      <c r="E333">
        <f t="shared" ref="E333:E396" si="16">C333-($B$4+$B$5*D333)</f>
        <v>-5.4012077766967979E-4</v>
      </c>
      <c r="F333">
        <f t="shared" ref="F333:F396" ca="1" si="17">SQRT(A333-A332)*_xlfn.NORM.INV(RAND(),0,1)</f>
        <v>-0.1389341192954783</v>
      </c>
      <c r="G333">
        <f ca="1">S0*EXP(Drift*(A333-$A$11)+Volatility*SUM($F$12:F333))</f>
        <v>20.425538187591656</v>
      </c>
    </row>
    <row r="334" spans="1:7" x14ac:dyDescent="0.25">
      <c r="A334" s="1" t="str">
        <f>MID('Filter Data'!A325,2,LEN('Filter Data'!A325)-2)</f>
        <v>17-Nov-2021</v>
      </c>
      <c r="B334">
        <f>'Filter Data'!U325</f>
        <v>17.5504</v>
      </c>
      <c r="C334">
        <f t="shared" si="15"/>
        <v>5.1314945477870886E-3</v>
      </c>
      <c r="D334">
        <f>C334-SET_TRI!C335</f>
        <v>5.1275460441713395E-3</v>
      </c>
      <c r="E334">
        <f t="shared" si="16"/>
        <v>2.7140631343205977E-3</v>
      </c>
      <c r="F334">
        <f t="shared" ca="1" si="17"/>
        <v>0.60961357953685713</v>
      </c>
      <c r="G334">
        <f ca="1">S0*EXP(Drift*(A334-$A$11)+Volatility*SUM($F$12:F334))</f>
        <v>20.576809987278729</v>
      </c>
    </row>
    <row r="335" spans="1:7" x14ac:dyDescent="0.25">
      <c r="A335" s="1" t="str">
        <f>MID('Filter Data'!A326,2,LEN('Filter Data'!A326)-2)</f>
        <v>18-Nov-2021</v>
      </c>
      <c r="B335">
        <f>'Filter Data'!U326</f>
        <v>17.253399999999999</v>
      </c>
      <c r="C335">
        <f t="shared" si="15"/>
        <v>-1.6922691220712952E-2</v>
      </c>
      <c r="D335">
        <f>C335-SET_TRI!C336</f>
        <v>-1.9620495663946698E-2</v>
      </c>
      <c r="E335">
        <f t="shared" si="16"/>
        <v>-9.9166158744539747E-3</v>
      </c>
      <c r="F335">
        <f t="shared" ca="1" si="17"/>
        <v>0.17099811302356027</v>
      </c>
      <c r="G335">
        <f ca="1">S0*EXP(Drift*(A335-$A$11)+Volatility*SUM($F$12:F335))</f>
        <v>20.630739097556631</v>
      </c>
    </row>
    <row r="336" spans="1:7" x14ac:dyDescent="0.25">
      <c r="A336" s="1" t="str">
        <f>MID('Filter Data'!A327,2,LEN('Filter Data'!A327)-2)</f>
        <v>22-Nov-2021</v>
      </c>
      <c r="B336">
        <f>'Filter Data'!U327</f>
        <v>16.9453</v>
      </c>
      <c r="C336">
        <f t="shared" si="15"/>
        <v>-1.7857349855680597E-2</v>
      </c>
      <c r="D336">
        <f>C336-SET_TRI!C337</f>
        <v>-1.8309219799831671E-2</v>
      </c>
      <c r="E336">
        <f t="shared" si="16"/>
        <v>-1.1350579347965649E-2</v>
      </c>
      <c r="F336">
        <f t="shared" ca="1" si="17"/>
        <v>4.9328719189239614</v>
      </c>
      <c r="G336">
        <f ca="1">S0*EXP(Drift*(A336-$A$11)+Volatility*SUM($F$12:F336))</f>
        <v>21.831952042202172</v>
      </c>
    </row>
    <row r="337" spans="1:7" x14ac:dyDescent="0.25">
      <c r="A337" s="1" t="str">
        <f>MID('Filter Data'!A328,2,LEN('Filter Data'!A328)-2)</f>
        <v>23-Nov-2021</v>
      </c>
      <c r="B337">
        <f>'Filter Data'!U328</f>
        <v>17.186900000000001</v>
      </c>
      <c r="C337">
        <f t="shared" si="15"/>
        <v>1.4257640761745252E-2</v>
      </c>
      <c r="D337">
        <f>C337-SET_TRI!C338</f>
        <v>1.619911510141761E-2</v>
      </c>
      <c r="E337">
        <f t="shared" si="16"/>
        <v>7.6244007973539632E-3</v>
      </c>
      <c r="F337">
        <f t="shared" ca="1" si="17"/>
        <v>1.6109397475125631</v>
      </c>
      <c r="G337">
        <f ca="1">S0*EXP(Drift*(A337-$A$11)+Volatility*SUM($F$12:F337))</f>
        <v>22.234006956992591</v>
      </c>
    </row>
    <row r="338" spans="1:7" x14ac:dyDescent="0.25">
      <c r="A338" s="1" t="str">
        <f>MID('Filter Data'!A329,2,LEN('Filter Data'!A329)-2)</f>
        <v>24-Nov-2021</v>
      </c>
      <c r="B338">
        <f>'Filter Data'!U329</f>
        <v>17.276800000000001</v>
      </c>
      <c r="C338">
        <f t="shared" si="15"/>
        <v>5.2307280545066349E-3</v>
      </c>
      <c r="D338">
        <f>C338-SET_TRI!C339</f>
        <v>3.276603639289733E-3</v>
      </c>
      <c r="E338">
        <f t="shared" si="16"/>
        <v>3.5180945587898445E-3</v>
      </c>
      <c r="F338">
        <f t="shared" ca="1" si="17"/>
        <v>-8.8364761118305366E-2</v>
      </c>
      <c r="G338">
        <f ca="1">S0*EXP(Drift*(A338-$A$11)+Volatility*SUM($F$12:F338))</f>
        <v>22.229604825396628</v>
      </c>
    </row>
    <row r="339" spans="1:7" x14ac:dyDescent="0.25">
      <c r="A339" s="1" t="str">
        <f>MID('Filter Data'!A330,2,LEN('Filter Data'!A330)-2)</f>
        <v>26-Nov-2021</v>
      </c>
      <c r="B339">
        <f>'Filter Data'!U330</f>
        <v>16.9133</v>
      </c>
      <c r="C339">
        <f t="shared" si="15"/>
        <v>-2.1039775884423153E-2</v>
      </c>
      <c r="D339">
        <f>C339-SET_TRI!C340</f>
        <v>6.4131956864646143E-3</v>
      </c>
      <c r="E339">
        <f t="shared" si="16"/>
        <v>-2.3946754238115431E-2</v>
      </c>
      <c r="F339">
        <f t="shared" ca="1" si="17"/>
        <v>-1.351212464031466</v>
      </c>
      <c r="G339">
        <f ca="1">S0*EXP(Drift*(A339-$A$11)+Volatility*SUM($F$12:F339))</f>
        <v>21.939301490854593</v>
      </c>
    </row>
    <row r="340" spans="1:7" x14ac:dyDescent="0.25">
      <c r="A340" s="1" t="str">
        <f>MID('Filter Data'!A331,2,LEN('Filter Data'!A331)-2)</f>
        <v>29-Nov-2021</v>
      </c>
      <c r="B340">
        <f>'Filter Data'!U331</f>
        <v>17.007400000000001</v>
      </c>
      <c r="C340">
        <f t="shared" si="15"/>
        <v>5.5636688286733495E-3</v>
      </c>
      <c r="D340">
        <f>C340-SET_TRI!C341</f>
        <v>1.975300294985332E-2</v>
      </c>
      <c r="E340">
        <f t="shared" si="16"/>
        <v>-2.4228130026109646E-3</v>
      </c>
      <c r="F340">
        <f t="shared" ca="1" si="17"/>
        <v>-1.1815129899431966</v>
      </c>
      <c r="G340">
        <f ca="1">S0*EXP(Drift*(A340-$A$11)+Volatility*SUM($F$12:F340))</f>
        <v>21.709232389991183</v>
      </c>
    </row>
    <row r="341" spans="1:7" x14ac:dyDescent="0.25">
      <c r="A341" s="1" t="str">
        <f>MID('Filter Data'!A332,2,LEN('Filter Data'!A332)-2)</f>
        <v>30-Nov-2021</v>
      </c>
      <c r="B341">
        <f>'Filter Data'!U332</f>
        <v>17.0151</v>
      </c>
      <c r="C341">
        <f t="shared" si="15"/>
        <v>4.5274409962721039E-4</v>
      </c>
      <c r="D341">
        <f>C341-SET_TRI!C342</f>
        <v>1.4372138469467119E-2</v>
      </c>
      <c r="E341">
        <f t="shared" si="16"/>
        <v>-5.4848235831306416E-3</v>
      </c>
      <c r="F341">
        <f t="shared" ca="1" si="17"/>
        <v>-0.97174513348647462</v>
      </c>
      <c r="G341">
        <f ca="1">S0*EXP(Drift*(A341-$A$11)+Volatility*SUM($F$12:F341))</f>
        <v>21.497793354400685</v>
      </c>
    </row>
    <row r="342" spans="1:7" x14ac:dyDescent="0.25">
      <c r="A342" s="1" t="str">
        <f>MID('Filter Data'!A333,2,LEN('Filter Data'!A333)-2)</f>
        <v>01-Dec-2021</v>
      </c>
      <c r="B342">
        <f>'Filter Data'!U333</f>
        <v>17.1783</v>
      </c>
      <c r="C342">
        <f t="shared" si="15"/>
        <v>9.5914805084895052E-3</v>
      </c>
      <c r="D342">
        <f>C342-SET_TRI!C343</f>
        <v>-4.033121630229515E-3</v>
      </c>
      <c r="E342">
        <f t="shared" si="16"/>
        <v>1.0662228675914777E-2</v>
      </c>
      <c r="F342">
        <f t="shared" ca="1" si="17"/>
        <v>1.1212313849744093</v>
      </c>
      <c r="G342">
        <f ca="1">S0*EXP(Drift*(A342-$A$11)+Volatility*SUM($F$12:F342))</f>
        <v>21.777618334981295</v>
      </c>
    </row>
    <row r="343" spans="1:7" x14ac:dyDescent="0.25">
      <c r="A343" s="1" t="str">
        <f>MID('Filter Data'!A334,2,LEN('Filter Data'!A334)-2)</f>
        <v>02-Dec-2021</v>
      </c>
      <c r="B343">
        <f>'Filter Data'!U334</f>
        <v>17.329899999999999</v>
      </c>
      <c r="C343">
        <f t="shared" si="15"/>
        <v>8.8250874649993538E-3</v>
      </c>
      <c r="D343">
        <f>C343-SET_TRI!C344</f>
        <v>8.7963356628775902E-3</v>
      </c>
      <c r="E343">
        <f t="shared" si="16"/>
        <v>5.0106621325938898E-3</v>
      </c>
      <c r="F343">
        <f t="shared" ca="1" si="17"/>
        <v>0.54609558621965482</v>
      </c>
      <c r="G343">
        <f ca="1">S0*EXP(Drift*(A343-$A$11)+Volatility*SUM($F$12:F343))</f>
        <v>21.923781907982633</v>
      </c>
    </row>
    <row r="344" spans="1:7" x14ac:dyDescent="0.25">
      <c r="A344" s="1" t="str">
        <f>MID('Filter Data'!A335,2,LEN('Filter Data'!A335)-2)</f>
        <v>03-Dec-2021</v>
      </c>
      <c r="B344">
        <f>'Filter Data'!U335</f>
        <v>17.128799999999998</v>
      </c>
      <c r="C344">
        <f t="shared" si="15"/>
        <v>-1.1604221605433401E-2</v>
      </c>
      <c r="D344">
        <f>C344-SET_TRI!C345</f>
        <v>-7.2997898479273352E-3</v>
      </c>
      <c r="E344">
        <f t="shared" si="16"/>
        <v>-9.2895984520872058E-3</v>
      </c>
      <c r="F344">
        <f t="shared" ca="1" si="17"/>
        <v>-0.58993367536000907</v>
      </c>
      <c r="G344">
        <f ca="1">S0*EXP(Drift*(A344-$A$11)+Volatility*SUM($F$12:F344))</f>
        <v>21.800421620321533</v>
      </c>
    </row>
    <row r="345" spans="1:7" x14ac:dyDescent="0.25">
      <c r="A345" s="1" t="str">
        <f>MID('Filter Data'!A336,2,LEN('Filter Data'!A336)-2)</f>
        <v>07-Dec-2021</v>
      </c>
      <c r="B345">
        <f>'Filter Data'!U336</f>
        <v>17.078099999999999</v>
      </c>
      <c r="C345">
        <f t="shared" si="15"/>
        <v>-2.9599271402549554E-3</v>
      </c>
      <c r="D345">
        <f>C345-SET_TRI!C346</f>
        <v>-1.8002910037846841E-2</v>
      </c>
      <c r="E345">
        <f t="shared" si="16"/>
        <v>3.4302073868568437E-3</v>
      </c>
      <c r="F345">
        <f t="shared" ca="1" si="17"/>
        <v>-0.7775633257464073</v>
      </c>
      <c r="G345">
        <f ca="1">S0*EXP(Drift*(A345-$A$11)+Volatility*SUM($F$12:F345))</f>
        <v>21.683107633436272</v>
      </c>
    </row>
    <row r="346" spans="1:7" x14ac:dyDescent="0.25">
      <c r="A346" s="1" t="str">
        <f>MID('Filter Data'!A337,2,LEN('Filter Data'!A337)-2)</f>
        <v>08-Dec-2021</v>
      </c>
      <c r="B346">
        <f>'Filter Data'!U337</f>
        <v>17.156400000000001</v>
      </c>
      <c r="C346">
        <f t="shared" si="15"/>
        <v>4.5848191543557109E-3</v>
      </c>
      <c r="D346">
        <f>C346-SET_TRI!C347</f>
        <v>-2.1754866544884512E-3</v>
      </c>
      <c r="E346">
        <f t="shared" si="16"/>
        <v>4.9482210211136413E-3</v>
      </c>
      <c r="F346">
        <f t="shared" ca="1" si="17"/>
        <v>-1.6602321165871785</v>
      </c>
      <c r="G346">
        <f ca="1">S0*EXP(Drift*(A346-$A$11)+Volatility*SUM($F$12:F346))</f>
        <v>21.312046457135601</v>
      </c>
    </row>
    <row r="347" spans="1:7" x14ac:dyDescent="0.25">
      <c r="A347" s="1" t="str">
        <f>MID('Filter Data'!A338,2,LEN('Filter Data'!A338)-2)</f>
        <v>09-Dec-2021</v>
      </c>
      <c r="B347">
        <f>'Filter Data'!U338</f>
        <v>17.121300000000002</v>
      </c>
      <c r="C347">
        <f t="shared" si="15"/>
        <v>-2.045883751836044E-3</v>
      </c>
      <c r="D347">
        <f>C347-SET_TRI!C348</f>
        <v>2.3278606204585328E-4</v>
      </c>
      <c r="E347">
        <f t="shared" si="16"/>
        <v>-2.5994988551957558E-3</v>
      </c>
      <c r="F347">
        <f t="shared" ca="1" si="17"/>
        <v>0.38759619371377346</v>
      </c>
      <c r="G347">
        <f ca="1">S0*EXP(Drift*(A347-$A$11)+Volatility*SUM($F$12:F347))</f>
        <v>21.418202438131054</v>
      </c>
    </row>
    <row r="348" spans="1:7" x14ac:dyDescent="0.25">
      <c r="A348" s="1" t="str">
        <f>MID('Filter Data'!A339,2,LEN('Filter Data'!A339)-2)</f>
        <v>13-Dec-2021</v>
      </c>
      <c r="B348">
        <f>'Filter Data'!U339</f>
        <v>17.0547</v>
      </c>
      <c r="C348">
        <f t="shared" si="15"/>
        <v>-3.8898915386098658E-3</v>
      </c>
      <c r="D348">
        <f>C348-SET_TRI!C349</f>
        <v>-8.6427365193973687E-3</v>
      </c>
      <c r="E348">
        <f t="shared" si="16"/>
        <v>-1.0639040039600212E-3</v>
      </c>
      <c r="F348">
        <f t="shared" ca="1" si="17"/>
        <v>0.21497321507255657</v>
      </c>
      <c r="G348">
        <f ca="1">S0*EXP(Drift*(A348-$A$11)+Volatility*SUM($F$12:F348))</f>
        <v>21.53370920505342</v>
      </c>
    </row>
    <row r="349" spans="1:7" x14ac:dyDescent="0.25">
      <c r="A349" s="1" t="str">
        <f>MID('Filter Data'!A340,2,LEN('Filter Data'!A340)-2)</f>
        <v>14-Dec-2021</v>
      </c>
      <c r="B349">
        <f>'Filter Data'!U340</f>
        <v>16.9572</v>
      </c>
      <c r="C349">
        <f t="shared" si="15"/>
        <v>-5.7168991538989336E-3</v>
      </c>
      <c r="D349">
        <f>C349-SET_TRI!C350</f>
        <v>-1.0180492779637595E-2</v>
      </c>
      <c r="E349">
        <f t="shared" si="16"/>
        <v>-2.3053680564858801E-3</v>
      </c>
      <c r="F349">
        <f t="shared" ca="1" si="17"/>
        <v>0.68678643183394439</v>
      </c>
      <c r="G349">
        <f ca="1">S0*EXP(Drift*(A349-$A$11)+Volatility*SUM($F$12:F349))</f>
        <v>21.711368805512251</v>
      </c>
    </row>
    <row r="350" spans="1:7" x14ac:dyDescent="0.25">
      <c r="A350" s="1" t="str">
        <f>MID('Filter Data'!A341,2,LEN('Filter Data'!A341)-2)</f>
        <v>15-Dec-2021</v>
      </c>
      <c r="B350">
        <f>'Filter Data'!U341</f>
        <v>16.785399999999999</v>
      </c>
      <c r="C350">
        <f t="shared" si="15"/>
        <v>-1.0131389616210285E-2</v>
      </c>
      <c r="D350">
        <f>C350-SET_TRI!C351</f>
        <v>-2.9105326142338361E-3</v>
      </c>
      <c r="E350">
        <f t="shared" si="16"/>
        <v>-9.4880985100505404E-3</v>
      </c>
      <c r="F350">
        <f t="shared" ca="1" si="17"/>
        <v>0.53015302425089661</v>
      </c>
      <c r="G350">
        <f ca="1">S0*EXP(Drift*(A350-$A$11)+Volatility*SUM($F$12:F350))</f>
        <v>21.85330546215409</v>
      </c>
    </row>
    <row r="351" spans="1:7" x14ac:dyDescent="0.25">
      <c r="A351" s="1" t="str">
        <f>MID('Filter Data'!A342,2,LEN('Filter Data'!A342)-2)</f>
        <v>16-Dec-2021</v>
      </c>
      <c r="B351">
        <f>'Filter Data'!U342</f>
        <v>16.844100000000001</v>
      </c>
      <c r="C351">
        <f t="shared" si="15"/>
        <v>3.4970867539648597E-3</v>
      </c>
      <c r="D351">
        <f>C351-SET_TRI!C352</f>
        <v>-1.3508785450630639E-2</v>
      </c>
      <c r="E351">
        <f t="shared" si="16"/>
        <v>8.1759580657415967E-3</v>
      </c>
      <c r="F351">
        <f t="shared" ca="1" si="17"/>
        <v>-8.0608737366859973E-2</v>
      </c>
      <c r="G351">
        <f ca="1">S0*EXP(Drift*(A351-$A$11)+Volatility*SUM($F$12:F351))</f>
        <v>21.850818328128831</v>
      </c>
    </row>
    <row r="352" spans="1:7" x14ac:dyDescent="0.25">
      <c r="A352" s="1" t="str">
        <f>MID('Filter Data'!A343,2,LEN('Filter Data'!A343)-2)</f>
        <v>17-Dec-2021</v>
      </c>
      <c r="B352">
        <f>'Filter Data'!U343</f>
        <v>16.520900000000001</v>
      </c>
      <c r="C352">
        <f t="shared" si="15"/>
        <v>-1.9187727453529719E-2</v>
      </c>
      <c r="D352">
        <f>C352-SET_TRI!C353</f>
        <v>-1.6483857763372779E-2</v>
      </c>
      <c r="E352">
        <f t="shared" si="16"/>
        <v>-1.3376014425206126E-2</v>
      </c>
      <c r="F352">
        <f t="shared" ca="1" si="17"/>
        <v>1.7432061726121866</v>
      </c>
      <c r="G352">
        <f ca="1">S0*EXP(Drift*(A352-$A$11)+Volatility*SUM($F$12:F352))</f>
        <v>22.285194491388335</v>
      </c>
    </row>
    <row r="353" spans="1:7" x14ac:dyDescent="0.25">
      <c r="A353" s="1" t="str">
        <f>MID('Filter Data'!A344,2,LEN('Filter Data'!A344)-2)</f>
        <v>20-Dec-2021</v>
      </c>
      <c r="B353">
        <f>'Filter Data'!U344</f>
        <v>16.209599999999998</v>
      </c>
      <c r="C353">
        <f t="shared" si="15"/>
        <v>-1.8842799121113425E-2</v>
      </c>
      <c r="D353">
        <f>C353-SET_TRI!C354</f>
        <v>1.8039239175424854E-4</v>
      </c>
      <c r="E353">
        <f t="shared" si="16"/>
        <v>-1.9376463873977411E-2</v>
      </c>
      <c r="F353">
        <f t="shared" ca="1" si="17"/>
        <v>2.0526490686568826</v>
      </c>
      <c r="G353">
        <f ca="1">S0*EXP(Drift*(A353-$A$11)+Volatility*SUM($F$12:F353))</f>
        <v>22.839424780427624</v>
      </c>
    </row>
    <row r="354" spans="1:7" x14ac:dyDescent="0.25">
      <c r="A354" s="1" t="str">
        <f>MID('Filter Data'!A345,2,LEN('Filter Data'!A345)-2)</f>
        <v>21-Dec-2021</v>
      </c>
      <c r="B354">
        <f>'Filter Data'!U345</f>
        <v>16.672799999999999</v>
      </c>
      <c r="C354">
        <f t="shared" si="15"/>
        <v>2.857565886881851E-2</v>
      </c>
      <c r="D354">
        <f>C354-SET_TRI!C355</f>
        <v>2.4862214984434416E-2</v>
      </c>
      <c r="E354">
        <f t="shared" si="16"/>
        <v>1.8643702130363975E-2</v>
      </c>
      <c r="F354">
        <f t="shared" ca="1" si="17"/>
        <v>3.0164559140157259</v>
      </c>
      <c r="G354">
        <f ca="1">S0*EXP(Drift*(A354-$A$11)+Volatility*SUM($F$12:F354))</f>
        <v>23.617638160011531</v>
      </c>
    </row>
    <row r="355" spans="1:7" x14ac:dyDescent="0.25">
      <c r="A355" s="1" t="str">
        <f>MID('Filter Data'!A346,2,LEN('Filter Data'!A346)-2)</f>
        <v>22-Dec-2021</v>
      </c>
      <c r="B355">
        <f>'Filter Data'!U346</f>
        <v>16.982800000000001</v>
      </c>
      <c r="C355">
        <f t="shared" si="15"/>
        <v>1.859315771795993E-2</v>
      </c>
      <c r="D355">
        <f>C355-SET_TRI!C356</f>
        <v>1.5940691449971903E-2</v>
      </c>
      <c r="E355">
        <f t="shared" si="16"/>
        <v>1.2058319762705095E-2</v>
      </c>
      <c r="F355">
        <f t="shared" ca="1" si="17"/>
        <v>-1.7950292732185067</v>
      </c>
      <c r="G355">
        <f ca="1">S0*EXP(Drift*(A355-$A$11)+Volatility*SUM($F$12:F355))</f>
        <v>23.17952907699204</v>
      </c>
    </row>
    <row r="356" spans="1:7" x14ac:dyDescent="0.25">
      <c r="A356" s="1" t="str">
        <f>MID('Filter Data'!A347,2,LEN('Filter Data'!A347)-2)</f>
        <v>28-Dec-2021</v>
      </c>
      <c r="B356">
        <f>'Filter Data'!U347</f>
        <v>17.2424</v>
      </c>
      <c r="C356">
        <f t="shared" si="15"/>
        <v>1.5286054125350291E-2</v>
      </c>
      <c r="D356">
        <f>C356-SET_TRI!C357</f>
        <v>-2.4295842707653479E-3</v>
      </c>
      <c r="E356">
        <f t="shared" si="16"/>
        <v>1.5746210742761078E-2</v>
      </c>
      <c r="F356">
        <f t="shared" ca="1" si="17"/>
        <v>-5.4189687978061256</v>
      </c>
      <c r="G356">
        <f ca="1">S0*EXP(Drift*(A356-$A$11)+Volatility*SUM($F$12:F356))</f>
        <v>21.955386269587564</v>
      </c>
    </row>
    <row r="357" spans="1:7" x14ac:dyDescent="0.25">
      <c r="A357" s="1" t="str">
        <f>MID('Filter Data'!A348,2,LEN('Filter Data'!A348)-2)</f>
        <v>29-Dec-2021</v>
      </c>
      <c r="B357">
        <f>'Filter Data'!U348</f>
        <v>17.207899999999999</v>
      </c>
      <c r="C357">
        <f t="shared" si="15"/>
        <v>-2.0008815478124455E-3</v>
      </c>
      <c r="D357">
        <f>C357-SET_TRI!C358</f>
        <v>-8.9481327623184628E-3</v>
      </c>
      <c r="E357">
        <f t="shared" si="16"/>
        <v>9.4139411959166287E-4</v>
      </c>
      <c r="F357">
        <f t="shared" ca="1" si="17"/>
        <v>0.23825077756991855</v>
      </c>
      <c r="G357">
        <f ca="1">S0*EXP(Drift*(A357-$A$11)+Volatility*SUM($F$12:F357))</f>
        <v>22.029004740295157</v>
      </c>
    </row>
    <row r="358" spans="1:7" x14ac:dyDescent="0.25">
      <c r="A358" s="1" t="str">
        <f>MID('Filter Data'!A349,2,LEN('Filter Data'!A349)-2)</f>
        <v>30-Dec-2021</v>
      </c>
      <c r="B358">
        <f>'Filter Data'!U349</f>
        <v>17.1706</v>
      </c>
      <c r="C358">
        <f t="shared" si="15"/>
        <v>-2.1676090632789789E-3</v>
      </c>
      <c r="D358">
        <f>C358-SET_TRI!C359</f>
        <v>-3.6275535578420772E-3</v>
      </c>
      <c r="E358">
        <f t="shared" si="16"/>
        <v>-1.2512922450791358E-3</v>
      </c>
      <c r="F358">
        <f t="shared" ca="1" si="17"/>
        <v>-0.55047423631948256</v>
      </c>
      <c r="G358">
        <f ca="1">S0*EXP(Drift*(A358-$A$11)+Volatility*SUM($F$12:F358))</f>
        <v>21.914437257594081</v>
      </c>
    </row>
    <row r="359" spans="1:7" x14ac:dyDescent="0.25">
      <c r="A359" s="1" t="str">
        <f>MID('Filter Data'!A350,2,LEN('Filter Data'!A350)-2)</f>
        <v>04-Jan-2022</v>
      </c>
      <c r="B359">
        <f>'Filter Data'!U350</f>
        <v>17.494</v>
      </c>
      <c r="C359">
        <f t="shared" si="15"/>
        <v>1.8834519469325444E-2</v>
      </c>
      <c r="D359">
        <f>C359-SET_TRI!C360</f>
        <v>1.0039487046668896E-2</v>
      </c>
      <c r="E359">
        <f t="shared" si="16"/>
        <v>1.4546729593305337E-2</v>
      </c>
      <c r="F359">
        <f t="shared" ca="1" si="17"/>
        <v>-0.82922226487226491</v>
      </c>
      <c r="G359">
        <f ca="1">S0*EXP(Drift*(A359-$A$11)+Volatility*SUM($F$12:F359))</f>
        <v>21.800879064283265</v>
      </c>
    </row>
    <row r="360" spans="1:7" x14ac:dyDescent="0.25">
      <c r="A360" s="1" t="str">
        <f>MID('Filter Data'!A351,2,LEN('Filter Data'!A351)-2)</f>
        <v>05-Jan-2022</v>
      </c>
      <c r="B360">
        <f>'Filter Data'!U351</f>
        <v>17.479600000000001</v>
      </c>
      <c r="C360">
        <f t="shared" si="15"/>
        <v>-8.2313936206690377E-4</v>
      </c>
      <c r="D360">
        <f>C360-SET_TRI!C361</f>
        <v>-3.9704330984459682E-3</v>
      </c>
      <c r="E360">
        <f t="shared" si="16"/>
        <v>2.2373839936880074E-4</v>
      </c>
      <c r="F360">
        <f t="shared" ca="1" si="17"/>
        <v>-1.2274226478750931</v>
      </c>
      <c r="G360">
        <f ca="1">S0*EXP(Drift*(A360-$A$11)+Volatility*SUM($F$12:F360))</f>
        <v>21.528712676639685</v>
      </c>
    </row>
    <row r="361" spans="1:7" x14ac:dyDescent="0.25">
      <c r="A361" s="1" t="str">
        <f>MID('Filter Data'!A352,2,LEN('Filter Data'!A352)-2)</f>
        <v>06-Jan-2022</v>
      </c>
      <c r="B361">
        <f>'Filter Data'!U352</f>
        <v>17.41</v>
      </c>
      <c r="C361">
        <f t="shared" si="15"/>
        <v>-3.9817844801941244E-3</v>
      </c>
      <c r="D361">
        <f>C361-SET_TRI!C362</f>
        <v>1.4861175643904672E-2</v>
      </c>
      <c r="E361">
        <f t="shared" si="16"/>
        <v>-1.0105566699577621E-2</v>
      </c>
      <c r="F361">
        <f t="shared" ca="1" si="17"/>
        <v>-2.2939098196409722</v>
      </c>
      <c r="G361">
        <f ca="1">S0*EXP(Drift*(A361-$A$11)+Volatility*SUM($F$12:F361))</f>
        <v>21.01523709763449</v>
      </c>
    </row>
    <row r="362" spans="1:7" x14ac:dyDescent="0.25">
      <c r="A362" s="1" t="str">
        <f>MID('Filter Data'!A353,2,LEN('Filter Data'!A353)-2)</f>
        <v>07-Jan-2022</v>
      </c>
      <c r="B362">
        <f>'Filter Data'!U353</f>
        <v>17.624600000000001</v>
      </c>
      <c r="C362">
        <f t="shared" si="15"/>
        <v>1.2326249282021872E-2</v>
      </c>
      <c r="D362">
        <f>C362-SET_TRI!C363</f>
        <v>1.0041773133476492E-2</v>
      </c>
      <c r="E362">
        <f t="shared" si="16"/>
        <v>8.0375889147225443E-3</v>
      </c>
      <c r="F362">
        <f t="shared" ca="1" si="17"/>
        <v>0.57455415573126878</v>
      </c>
      <c r="G362">
        <f ca="1">S0*EXP(Drift*(A362-$A$11)+Volatility*SUM($F$12:F362))</f>
        <v>21.16282055671649</v>
      </c>
    </row>
    <row r="363" spans="1:7" x14ac:dyDescent="0.25">
      <c r="A363" s="1" t="str">
        <f>MID('Filter Data'!A354,2,LEN('Filter Data'!A354)-2)</f>
        <v>10-Jan-2022</v>
      </c>
      <c r="B363">
        <f>'Filter Data'!U354</f>
        <v>17.819299999999998</v>
      </c>
      <c r="C363">
        <f t="shared" si="15"/>
        <v>1.1047059224038982E-2</v>
      </c>
      <c r="D363">
        <f>C363-SET_TRI!C364</f>
        <v>1.1220793040141759E-2</v>
      </c>
      <c r="E363">
        <f t="shared" si="16"/>
        <v>6.3094541607774486E-3</v>
      </c>
      <c r="F363">
        <f t="shared" ca="1" si="17"/>
        <v>0.89806709331405754</v>
      </c>
      <c r="G363">
        <f ca="1">S0*EXP(Drift*(A363-$A$11)+Volatility*SUM($F$12:F363))</f>
        <v>21.418997839056729</v>
      </c>
    </row>
    <row r="364" spans="1:7" x14ac:dyDescent="0.25">
      <c r="A364" s="1" t="str">
        <f>MID('Filter Data'!A355,2,LEN('Filter Data'!A355)-2)</f>
        <v>11-Jan-2022</v>
      </c>
      <c r="B364">
        <f>'Filter Data'!U355</f>
        <v>17.737400000000001</v>
      </c>
      <c r="C364">
        <f t="shared" si="15"/>
        <v>-4.596140140184936E-3</v>
      </c>
      <c r="D364">
        <f>C364-SET_TRI!C365</f>
        <v>-1.0714410240533583E-2</v>
      </c>
      <c r="E364">
        <f t="shared" si="16"/>
        <v>-9.8130508598897551E-4</v>
      </c>
      <c r="F364">
        <f t="shared" ca="1" si="17"/>
        <v>0.60400973547995318</v>
      </c>
      <c r="G364">
        <f ca="1">S0*EXP(Drift*(A364-$A$11)+Volatility*SUM($F$12:F364))</f>
        <v>21.576314661543122</v>
      </c>
    </row>
    <row r="365" spans="1:7" x14ac:dyDescent="0.25">
      <c r="A365" s="1" t="str">
        <f>MID('Filter Data'!A356,2,LEN('Filter Data'!A356)-2)</f>
        <v>12-Jan-2022</v>
      </c>
      <c r="B365">
        <f>'Filter Data'!U356</f>
        <v>17.860800000000001</v>
      </c>
      <c r="C365">
        <f t="shared" si="15"/>
        <v>6.957051202543787E-3</v>
      </c>
      <c r="D365">
        <f>C365-SET_TRI!C366</f>
        <v>3.5001435994788492E-4</v>
      </c>
      <c r="E365">
        <f t="shared" si="16"/>
        <v>6.3587981568878757E-3</v>
      </c>
      <c r="F365">
        <f t="shared" ca="1" si="17"/>
        <v>-0.22633595713937582</v>
      </c>
      <c r="G365">
        <f ca="1">S0*EXP(Drift*(A365-$A$11)+Volatility*SUM($F$12:F365))</f>
        <v>21.539758208106893</v>
      </c>
    </row>
    <row r="366" spans="1:7" x14ac:dyDescent="0.25">
      <c r="A366" s="1" t="str">
        <f>MID('Filter Data'!A357,2,LEN('Filter Data'!A357)-2)</f>
        <v>13-Jan-2022</v>
      </c>
      <c r="B366">
        <f>'Filter Data'!U357</f>
        <v>17.808399999999999</v>
      </c>
      <c r="C366">
        <f t="shared" si="15"/>
        <v>-2.9337991579325797E-3</v>
      </c>
      <c r="D366">
        <f>C366-SET_TRI!C367</f>
        <v>-1.5173409468618975E-3</v>
      </c>
      <c r="E366">
        <f t="shared" si="16"/>
        <v>-2.8210046159016277E-3</v>
      </c>
      <c r="F366">
        <f t="shared" ca="1" si="17"/>
        <v>-0.71837144089546201</v>
      </c>
      <c r="G366">
        <f ca="1">S0*EXP(Drift*(A366-$A$11)+Volatility*SUM($F$12:F366))</f>
        <v>21.388717258465984</v>
      </c>
    </row>
    <row r="367" spans="1:7" x14ac:dyDescent="0.25">
      <c r="A367" s="1" t="str">
        <f>MID('Filter Data'!A358,2,LEN('Filter Data'!A358)-2)</f>
        <v>14-Jan-2022</v>
      </c>
      <c r="B367">
        <f>'Filter Data'!U358</f>
        <v>17.770099999999999</v>
      </c>
      <c r="C367">
        <f t="shared" si="15"/>
        <v>-2.1506704701152019E-3</v>
      </c>
      <c r="D367">
        <f>C367-SET_TRI!C368</f>
        <v>9.312989835358167E-4</v>
      </c>
      <c r="E367">
        <f t="shared" si="16"/>
        <v>-2.9702638401616485E-3</v>
      </c>
      <c r="F367">
        <f t="shared" ca="1" si="17"/>
        <v>-1.2677045643420006</v>
      </c>
      <c r="G367">
        <f ca="1">S0*EXP(Drift*(A367-$A$11)+Volatility*SUM($F$12:F367))</f>
        <v>21.112462502377142</v>
      </c>
    </row>
    <row r="368" spans="1:7" x14ac:dyDescent="0.25">
      <c r="A368" s="1" t="str">
        <f>MID('Filter Data'!A359,2,LEN('Filter Data'!A359)-2)</f>
        <v>18-Jan-2022</v>
      </c>
      <c r="B368">
        <f>'Filter Data'!U359</f>
        <v>17.4041</v>
      </c>
      <c r="C368">
        <f t="shared" si="15"/>
        <v>-2.0596395068120027E-2</v>
      </c>
      <c r="D368">
        <f>C368-SET_TRI!C369</f>
        <v>-1.4268471120717689E-2</v>
      </c>
      <c r="E368">
        <f t="shared" si="16"/>
        <v>-1.5628252260369385E-2</v>
      </c>
      <c r="F368">
        <f t="shared" ca="1" si="17"/>
        <v>1.6185614191883253</v>
      </c>
      <c r="G368">
        <f ca="1">S0*EXP(Drift*(A368-$A$11)+Volatility*SUM($F$12:F368))</f>
        <v>21.552207574587538</v>
      </c>
    </row>
    <row r="369" spans="1:7" x14ac:dyDescent="0.25">
      <c r="A369" s="1" t="str">
        <f>MID('Filter Data'!A360,2,LEN('Filter Data'!A360)-2)</f>
        <v>19-Jan-2022</v>
      </c>
      <c r="B369">
        <f>'Filter Data'!U360</f>
        <v>17.450800000000001</v>
      </c>
      <c r="C369">
        <f t="shared" si="15"/>
        <v>2.6832757798450537E-3</v>
      </c>
      <c r="D369">
        <f>C369-SET_TRI!C370</f>
        <v>1.0986115453620576E-3</v>
      </c>
      <c r="E369">
        <f t="shared" si="16"/>
        <v>1.799973487858356E-3</v>
      </c>
      <c r="F369">
        <f t="shared" ca="1" si="17"/>
        <v>0.39019314130013771</v>
      </c>
      <c r="G369">
        <f ca="1">S0*EXP(Drift*(A369-$A$11)+Volatility*SUM($F$12:F369))</f>
        <v>21.660170408842049</v>
      </c>
    </row>
    <row r="370" spans="1:7" x14ac:dyDescent="0.25">
      <c r="A370" s="1" t="str">
        <f>MID('Filter Data'!A361,2,LEN('Filter Data'!A361)-2)</f>
        <v>20-Jan-2022</v>
      </c>
      <c r="B370">
        <f>'Filter Data'!U361</f>
        <v>17.241900000000001</v>
      </c>
      <c r="C370">
        <f t="shared" si="15"/>
        <v>-1.1970797900382782E-2</v>
      </c>
      <c r="D370">
        <f>C370-SET_TRI!C371</f>
        <v>-1.326564782176688E-2</v>
      </c>
      <c r="E370">
        <f t="shared" si="16"/>
        <v>-7.3845080185294346E-3</v>
      </c>
      <c r="F370">
        <f t="shared" ca="1" si="17"/>
        <v>-0.30899434324293118</v>
      </c>
      <c r="G370">
        <f ca="1">S0*EXP(Drift*(A370-$A$11)+Volatility*SUM($F$12:F370))</f>
        <v>21.604078317386104</v>
      </c>
    </row>
    <row r="371" spans="1:7" x14ac:dyDescent="0.25">
      <c r="A371" s="1" t="str">
        <f>MID('Filter Data'!A362,2,LEN('Filter Data'!A362)-2)</f>
        <v>21-Jan-2022</v>
      </c>
      <c r="B371">
        <f>'Filter Data'!U362</f>
        <v>17.0822</v>
      </c>
      <c r="C371">
        <f t="shared" si="15"/>
        <v>-9.2623202779276541E-3</v>
      </c>
      <c r="D371">
        <f>C371-SET_TRI!C372</f>
        <v>-5.8416943259795885E-3</v>
      </c>
      <c r="E371">
        <f t="shared" si="16"/>
        <v>-7.5029076406075736E-3</v>
      </c>
      <c r="F371">
        <f t="shared" ca="1" si="17"/>
        <v>1.3064603766651612</v>
      </c>
      <c r="G371">
        <f ca="1">S0*EXP(Drift*(A371-$A$11)+Volatility*SUM($F$12:F371))</f>
        <v>21.9293359451706</v>
      </c>
    </row>
    <row r="372" spans="1:7" x14ac:dyDescent="0.25">
      <c r="A372" s="1" t="str">
        <f>MID('Filter Data'!A363,2,LEN('Filter Data'!A363)-2)</f>
        <v>24-Jan-2022</v>
      </c>
      <c r="B372">
        <f>'Filter Data'!U363</f>
        <v>16.494199999999999</v>
      </c>
      <c r="C372">
        <f t="shared" si="15"/>
        <v>-3.4421795787427906E-2</v>
      </c>
      <c r="D372">
        <f>C372-SET_TRI!C373</f>
        <v>-3.2489179034204292E-2</v>
      </c>
      <c r="E372">
        <f t="shared" si="16"/>
        <v>-2.2515610518992341E-2</v>
      </c>
      <c r="F372">
        <f t="shared" ca="1" si="17"/>
        <v>-8.2268231520470428E-2</v>
      </c>
      <c r="G372">
        <f ca="1">S0*EXP(Drift*(A372-$A$11)+Volatility*SUM($F$12:F372))</f>
        <v>21.959851917427773</v>
      </c>
    </row>
    <row r="373" spans="1:7" x14ac:dyDescent="0.25">
      <c r="A373" s="1" t="str">
        <f>MID('Filter Data'!A364,2,LEN('Filter Data'!A364)-2)</f>
        <v>25-Jan-2022</v>
      </c>
      <c r="B373">
        <f>'Filter Data'!U364</f>
        <v>16.643000000000001</v>
      </c>
      <c r="C373">
        <f t="shared" si="15"/>
        <v>9.0213529604346605E-3</v>
      </c>
      <c r="D373">
        <f>C373-SET_TRI!C374</f>
        <v>8.7239835436442332E-3</v>
      </c>
      <c r="E373">
        <f t="shared" si="16"/>
        <v>5.2344777143235946E-3</v>
      </c>
      <c r="F373">
        <f t="shared" ca="1" si="17"/>
        <v>-1.257155829061217</v>
      </c>
      <c r="G373">
        <f ca="1">S0*EXP(Drift*(A373-$A$11)+Volatility*SUM($F$12:F373))</f>
        <v>21.678702706508385</v>
      </c>
    </row>
    <row r="374" spans="1:7" x14ac:dyDescent="0.25">
      <c r="A374" s="1" t="str">
        <f>MID('Filter Data'!A365,2,LEN('Filter Data'!A365)-2)</f>
        <v>27-Jan-2022</v>
      </c>
      <c r="B374">
        <f>'Filter Data'!U365</f>
        <v>16.353899999999999</v>
      </c>
      <c r="C374">
        <f t="shared" si="15"/>
        <v>-1.7370666346211695E-2</v>
      </c>
      <c r="D374">
        <f>C374-SET_TRI!C375</f>
        <v>-2.0330637111932462E-2</v>
      </c>
      <c r="E374">
        <f t="shared" si="16"/>
        <v>-1.0094184847644516E-2</v>
      </c>
      <c r="F374">
        <f t="shared" ca="1" si="17"/>
        <v>2.3487812531731187</v>
      </c>
      <c r="G374">
        <f ca="1">S0*EXP(Drift*(A374-$A$11)+Volatility*SUM($F$12:F374))</f>
        <v>22.272425340881551</v>
      </c>
    </row>
    <row r="375" spans="1:7" x14ac:dyDescent="0.25">
      <c r="A375" s="1" t="str">
        <f>MID('Filter Data'!A366,2,LEN('Filter Data'!A366)-2)</f>
        <v>28-Jan-2022</v>
      </c>
      <c r="B375">
        <f>'Filter Data'!U366</f>
        <v>16.513999999999999</v>
      </c>
      <c r="C375">
        <f t="shared" si="15"/>
        <v>9.7897137685811902E-3</v>
      </c>
      <c r="D375">
        <f>C375-SET_TRI!C376</f>
        <v>7.6686057900048855E-3</v>
      </c>
      <c r="E375">
        <f t="shared" si="16"/>
        <v>6.4047030220043197E-3</v>
      </c>
      <c r="F375">
        <f t="shared" ca="1" si="17"/>
        <v>0.25279351399064259</v>
      </c>
      <c r="G375">
        <f ca="1">S0*EXP(Drift*(A375-$A$11)+Volatility*SUM($F$12:F375))</f>
        <v>22.350634980693584</v>
      </c>
    </row>
    <row r="376" spans="1:7" x14ac:dyDescent="0.25">
      <c r="A376" s="1" t="str">
        <f>MID('Filter Data'!A367,2,LEN('Filter Data'!A367)-2)</f>
        <v>07-Feb-2022</v>
      </c>
      <c r="B376">
        <f>'Filter Data'!U367</f>
        <v>16.5212</v>
      </c>
      <c r="C376">
        <f t="shared" si="15"/>
        <v>4.3599370231324838E-4</v>
      </c>
      <c r="D376">
        <f>C376-SET_TRI!C377</f>
        <v>-1.5586041140330742E-2</v>
      </c>
      <c r="E376">
        <f t="shared" si="16"/>
        <v>5.9058380237704223E-3</v>
      </c>
      <c r="F376">
        <f t="shared" ca="1" si="17"/>
        <v>-3.6138513089627975</v>
      </c>
      <c r="G376">
        <f ca="1">S0*EXP(Drift*(A376-$A$11)+Volatility*SUM($F$12:F376))</f>
        <v>21.655025798480757</v>
      </c>
    </row>
    <row r="377" spans="1:7" x14ac:dyDescent="0.25">
      <c r="A377" s="1" t="str">
        <f>MID('Filter Data'!A368,2,LEN('Filter Data'!A368)-2)</f>
        <v>08-Feb-2022</v>
      </c>
      <c r="B377">
        <f>'Filter Data'!U368</f>
        <v>16.499400000000001</v>
      </c>
      <c r="C377">
        <f t="shared" si="15"/>
        <v>-1.3195167421252046E-3</v>
      </c>
      <c r="D377">
        <f>C377-SET_TRI!C378</f>
        <v>-6.6282019406713293E-3</v>
      </c>
      <c r="E377">
        <f t="shared" si="16"/>
        <v>7.3938059426874076E-4</v>
      </c>
      <c r="F377">
        <f t="shared" ca="1" si="17"/>
        <v>0.57422179621785951</v>
      </c>
      <c r="G377">
        <f ca="1">S0*EXP(Drift*(A377-$A$11)+Volatility*SUM($F$12:F377))</f>
        <v>21.807023617608245</v>
      </c>
    </row>
    <row r="378" spans="1:7" x14ac:dyDescent="0.25">
      <c r="A378" s="1" t="str">
        <f>MID('Filter Data'!A369,2,LEN('Filter Data'!A369)-2)</f>
        <v>09-Feb-2022</v>
      </c>
      <c r="B378">
        <f>'Filter Data'!U369</f>
        <v>16.639900000000001</v>
      </c>
      <c r="C378">
        <f t="shared" si="15"/>
        <v>8.5154611682848706E-3</v>
      </c>
      <c r="D378">
        <f>C378-SET_TRI!C379</f>
        <v>-9.5738260062441551E-3</v>
      </c>
      <c r="E378">
        <f t="shared" si="16"/>
        <v>1.1695986980213109E-2</v>
      </c>
      <c r="F378">
        <f t="shared" ca="1" si="17"/>
        <v>-1.5232998579114427</v>
      </c>
      <c r="G378">
        <f ca="1">S0*EXP(Drift*(A378-$A$11)+Volatility*SUM($F$12:F378))</f>
        <v>21.465725575142915</v>
      </c>
    </row>
    <row r="379" spans="1:7" x14ac:dyDescent="0.25">
      <c r="A379" s="1" t="str">
        <f>MID('Filter Data'!A370,2,LEN('Filter Data'!A370)-2)</f>
        <v>10-Feb-2022</v>
      </c>
      <c r="B379">
        <f>'Filter Data'!U370</f>
        <v>16.561599999999999</v>
      </c>
      <c r="C379">
        <f t="shared" si="15"/>
        <v>-4.7055571247424715E-3</v>
      </c>
      <c r="D379">
        <f>C379-SET_TRI!C380</f>
        <v>-5.7393314973435295E-3</v>
      </c>
      <c r="E379">
        <f t="shared" si="16"/>
        <v>-2.9851219879039785E-3</v>
      </c>
      <c r="F379">
        <f t="shared" ca="1" si="17"/>
        <v>-0.97728907707614743</v>
      </c>
      <c r="G379">
        <f ca="1">S0*EXP(Drift*(A379-$A$11)+Volatility*SUM($F$12:F379))</f>
        <v>21.255378989331703</v>
      </c>
    </row>
    <row r="380" spans="1:7" x14ac:dyDescent="0.25">
      <c r="A380" s="1" t="str">
        <f>MID('Filter Data'!A371,2,LEN('Filter Data'!A371)-2)</f>
        <v>11-Feb-2022</v>
      </c>
      <c r="B380">
        <f>'Filter Data'!U371</f>
        <v>16.1159</v>
      </c>
      <c r="C380">
        <f t="shared" si="15"/>
        <v>-2.6911651048207825E-2</v>
      </c>
      <c r="D380">
        <f>C380-SET_TRI!C381</f>
        <v>-2.5426781052210311E-2</v>
      </c>
      <c r="E380">
        <f t="shared" si="16"/>
        <v>-1.7694670683664142E-2</v>
      </c>
      <c r="F380">
        <f t="shared" ca="1" si="17"/>
        <v>1.3832665732940455</v>
      </c>
      <c r="G380">
        <f ca="1">S0*EXP(Drift*(A380-$A$11)+Volatility*SUM($F$12:F380))</f>
        <v>21.593382815763494</v>
      </c>
    </row>
    <row r="381" spans="1:7" x14ac:dyDescent="0.25">
      <c r="A381" s="1" t="str">
        <f>MID('Filter Data'!A372,2,LEN('Filter Data'!A372)-2)</f>
        <v>14-Feb-2022</v>
      </c>
      <c r="B381">
        <f>'Filter Data'!U372</f>
        <v>15.507300000000001</v>
      </c>
      <c r="C381">
        <f t="shared" si="15"/>
        <v>-3.7763947405977896E-2</v>
      </c>
      <c r="D381">
        <f>C381-SET_TRI!C382</f>
        <v>-3.1626559539514293E-2</v>
      </c>
      <c r="E381">
        <f t="shared" si="16"/>
        <v>-2.618622855662937E-2</v>
      </c>
      <c r="F381">
        <f t="shared" ca="1" si="17"/>
        <v>-3.4545759063920287</v>
      </c>
      <c r="G381">
        <f ca="1">S0*EXP(Drift*(A381-$A$11)+Volatility*SUM($F$12:F381))</f>
        <v>20.846170148310346</v>
      </c>
    </row>
    <row r="382" spans="1:7" x14ac:dyDescent="0.25">
      <c r="A382" s="1" t="str">
        <f>MID('Filter Data'!A373,2,LEN('Filter Data'!A373)-2)</f>
        <v>15-Feb-2022</v>
      </c>
      <c r="B382">
        <f>'Filter Data'!U373</f>
        <v>15.970700000000001</v>
      </c>
      <c r="C382">
        <f t="shared" si="15"/>
        <v>2.9882700405615421E-2</v>
      </c>
      <c r="D382">
        <f>C382-SET_TRI!C383</f>
        <v>2.1447325479453633E-2</v>
      </c>
      <c r="E382">
        <f t="shared" si="16"/>
        <v>2.1251058040049065E-2</v>
      </c>
      <c r="F382">
        <f t="shared" ca="1" si="17"/>
        <v>0.31231014664686318</v>
      </c>
      <c r="G382">
        <f ca="1">S0*EXP(Drift*(A382-$A$11)+Volatility*SUM($F$12:F382))</f>
        <v>20.932891201173813</v>
      </c>
    </row>
    <row r="383" spans="1:7" x14ac:dyDescent="0.25">
      <c r="A383" s="1" t="str">
        <f>MID('Filter Data'!A374,2,LEN('Filter Data'!A374)-2)</f>
        <v>17-Feb-2022</v>
      </c>
      <c r="B383">
        <f>'Filter Data'!U374</f>
        <v>15.784800000000001</v>
      </c>
      <c r="C383">
        <f t="shared" si="15"/>
        <v>-1.1640065870625594E-2</v>
      </c>
      <c r="D383">
        <f>C383-SET_TRI!C384</f>
        <v>-1.7697670654831788E-2</v>
      </c>
      <c r="E383">
        <f t="shared" si="16"/>
        <v>-5.3661597474861881E-3</v>
      </c>
      <c r="F383">
        <f t="shared" ca="1" si="17"/>
        <v>-0.40931538899548975</v>
      </c>
      <c r="G383">
        <f ca="1">S0*EXP(Drift*(A383-$A$11)+Volatility*SUM($F$12:F383))</f>
        <v>20.871839611794407</v>
      </c>
    </row>
    <row r="384" spans="1:7" x14ac:dyDescent="0.25">
      <c r="A384" s="1" t="str">
        <f>MID('Filter Data'!A375,2,LEN('Filter Data'!A375)-2)</f>
        <v>18-Feb-2022</v>
      </c>
      <c r="B384">
        <f>'Filter Data'!U375</f>
        <v>15.7546</v>
      </c>
      <c r="C384">
        <f t="shared" si="15"/>
        <v>-1.9132329836298635E-3</v>
      </c>
      <c r="D384">
        <f>C384-SET_TRI!C385</f>
        <v>-2.8705009539685381E-3</v>
      </c>
      <c r="E384">
        <f t="shared" si="16"/>
        <v>-1.2851850480434632E-3</v>
      </c>
      <c r="F384">
        <f t="shared" ca="1" si="17"/>
        <v>1.2597586463869899</v>
      </c>
      <c r="G384">
        <f ca="1">S0*EXP(Drift*(A384-$A$11)+Volatility*SUM($F$12:F384))</f>
        <v>21.17533535349656</v>
      </c>
    </row>
    <row r="385" spans="1:7" x14ac:dyDescent="0.25">
      <c r="A385" s="1" t="str">
        <f>MID('Filter Data'!A376,2,LEN('Filter Data'!A376)-2)</f>
        <v>22-Feb-2022</v>
      </c>
      <c r="B385">
        <f>'Filter Data'!U376</f>
        <v>15.6472</v>
      </c>
      <c r="C385">
        <f t="shared" si="15"/>
        <v>-6.8170566056897771E-3</v>
      </c>
      <c r="D385">
        <f>C385-SET_TRI!C386</f>
        <v>1.1623405066212848E-2</v>
      </c>
      <c r="E385">
        <f t="shared" si="16"/>
        <v>-1.170796742113869E-2</v>
      </c>
      <c r="F385">
        <f t="shared" ca="1" si="17"/>
        <v>0.79441105907223153</v>
      </c>
      <c r="G385">
        <f ca="1">S0*EXP(Drift*(A385-$A$11)+Volatility*SUM($F$12:F385))</f>
        <v>21.423864396164639</v>
      </c>
    </row>
    <row r="386" spans="1:7" x14ac:dyDescent="0.25">
      <c r="A386" s="1" t="str">
        <f>MID('Filter Data'!A377,2,LEN('Filter Data'!A377)-2)</f>
        <v>23-Feb-2022</v>
      </c>
      <c r="B386">
        <f>'Filter Data'!U377</f>
        <v>15.7583</v>
      </c>
      <c r="C386">
        <f t="shared" si="15"/>
        <v>7.100311876885348E-3</v>
      </c>
      <c r="D386">
        <f>C386-SET_TRI!C387</f>
        <v>1.6361073786025533E-3</v>
      </c>
      <c r="E386">
        <f t="shared" si="16"/>
        <v>6.0123430630944384E-3</v>
      </c>
      <c r="F386">
        <f t="shared" ca="1" si="17"/>
        <v>0.19260790392440769</v>
      </c>
      <c r="G386">
        <f ca="1">S0*EXP(Drift*(A386-$A$11)+Volatility*SUM($F$12:F386))</f>
        <v>21.485052893141233</v>
      </c>
    </row>
    <row r="387" spans="1:7" x14ac:dyDescent="0.25">
      <c r="A387" s="1" t="str">
        <f>MID('Filter Data'!A378,2,LEN('Filter Data'!A378)-2)</f>
        <v>24-Feb-2022</v>
      </c>
      <c r="B387">
        <f>'Filter Data'!U378</f>
        <v>14.7889</v>
      </c>
      <c r="C387">
        <f t="shared" si="15"/>
        <v>-6.1516787978398699E-2</v>
      </c>
      <c r="D387">
        <f>C387-SET_TRI!C388</f>
        <v>-4.5288238677263531E-2</v>
      </c>
      <c r="E387">
        <f t="shared" si="16"/>
        <v>-4.4737003962756643E-2</v>
      </c>
      <c r="F387">
        <f t="shared" ca="1" si="17"/>
        <v>-0.2380574997425654</v>
      </c>
      <c r="G387">
        <f ca="1">S0*EXP(Drift*(A387-$A$11)+Volatility*SUM($F$12:F387))</f>
        <v>21.445922103103502</v>
      </c>
    </row>
    <row r="388" spans="1:7" x14ac:dyDescent="0.25">
      <c r="A388" s="1" t="str">
        <f>MID('Filter Data'!A379,2,LEN('Filter Data'!A379)-2)</f>
        <v>25-Feb-2022</v>
      </c>
      <c r="B388">
        <f>'Filter Data'!U379</f>
        <v>15.517200000000001</v>
      </c>
      <c r="C388">
        <f t="shared" si="15"/>
        <v>4.9246394255150878E-2</v>
      </c>
      <c r="D388">
        <f>C388-SET_TRI!C389</f>
        <v>4.1527429779174098E-2</v>
      </c>
      <c r="E388">
        <f t="shared" si="16"/>
        <v>3.2968692422085832E-2</v>
      </c>
      <c r="F388">
        <f t="shared" ca="1" si="17"/>
        <v>-3.5390642157185771E-2</v>
      </c>
      <c r="G388">
        <f ca="1">S0*EXP(Drift*(A388-$A$11)+Volatility*SUM($F$12:F388))</f>
        <v>21.454009535844094</v>
      </c>
    </row>
    <row r="389" spans="1:7" x14ac:dyDescent="0.25">
      <c r="A389" s="1" t="str">
        <f>MID('Filter Data'!A380,2,LEN('Filter Data'!A380)-2)</f>
        <v>02-Mar-2022</v>
      </c>
      <c r="B389">
        <f>'Filter Data'!U380</f>
        <v>15.4901</v>
      </c>
      <c r="C389">
        <f t="shared" si="15"/>
        <v>-1.7464491016420996E-3</v>
      </c>
      <c r="D389">
        <f>C389-SET_TRI!C390</f>
        <v>-1.3289340271813794E-2</v>
      </c>
      <c r="E389">
        <f t="shared" si="16"/>
        <v>2.8488623410201702E-3</v>
      </c>
      <c r="F389">
        <f t="shared" ca="1" si="17"/>
        <v>7.5130030199350886</v>
      </c>
      <c r="G389">
        <f ca="1">S0*EXP(Drift*(A389-$A$11)+Volatility*SUM($F$12:F389))</f>
        <v>23.365794556768957</v>
      </c>
    </row>
    <row r="390" spans="1:7" x14ac:dyDescent="0.25">
      <c r="A390" s="1" t="str">
        <f>MID('Filter Data'!A381,2,LEN('Filter Data'!A381)-2)</f>
        <v>04-Mar-2022</v>
      </c>
      <c r="B390">
        <f>'Filter Data'!U381</f>
        <v>15.0853</v>
      </c>
      <c r="C390">
        <f t="shared" si="15"/>
        <v>-2.6132820317493099E-2</v>
      </c>
      <c r="D390">
        <f>C390-SET_TRI!C391</f>
        <v>-1.5622653706981675E-2</v>
      </c>
      <c r="E390">
        <f t="shared" si="16"/>
        <v>-2.0649034740667312E-2</v>
      </c>
      <c r="F390">
        <f t="shared" ca="1" si="17"/>
        <v>0.58876765318496682</v>
      </c>
      <c r="G390">
        <f ca="1">S0*EXP(Drift*(A390-$A$11)+Volatility*SUM($F$12:F390))</f>
        <v>23.551436786122235</v>
      </c>
    </row>
    <row r="391" spans="1:7" x14ac:dyDescent="0.25">
      <c r="A391" s="1" t="str">
        <f>MID('Filter Data'!A382,2,LEN('Filter Data'!A382)-2)</f>
        <v>07-Mar-2022</v>
      </c>
      <c r="B391">
        <f>'Filter Data'!U382</f>
        <v>14.731199999999999</v>
      </c>
      <c r="C391">
        <f t="shared" si="15"/>
        <v>-2.3473182502171036E-2</v>
      </c>
      <c r="D391">
        <f>C391-SET_TRI!C392</f>
        <v>2.3692207322901192E-3</v>
      </c>
      <c r="E391">
        <f t="shared" si="16"/>
        <v>-2.4840304661733689E-2</v>
      </c>
      <c r="F391">
        <f t="shared" ca="1" si="17"/>
        <v>-1.1624279358761695</v>
      </c>
      <c r="G391">
        <f ca="1">S0*EXP(Drift*(A391-$A$11)+Volatility*SUM($F$12:F391))</f>
        <v>23.309290395155184</v>
      </c>
    </row>
    <row r="392" spans="1:7" x14ac:dyDescent="0.25">
      <c r="A392" s="1" t="str">
        <f>MID('Filter Data'!A383,2,LEN('Filter Data'!A383)-2)</f>
        <v>08-Mar-2022</v>
      </c>
      <c r="B392">
        <f>'Filter Data'!U383</f>
        <v>15.048999999999999</v>
      </c>
      <c r="C392">
        <f t="shared" si="15"/>
        <v>2.157325947648529E-2</v>
      </c>
      <c r="D392">
        <f>C392-SET_TRI!C393</f>
        <v>2.2092664507350031E-2</v>
      </c>
      <c r="E392">
        <f t="shared" si="16"/>
        <v>1.2695886286499742E-2</v>
      </c>
      <c r="F392">
        <f t="shared" ca="1" si="17"/>
        <v>0.11318399749028205</v>
      </c>
      <c r="G392">
        <f ca="1">S0*EXP(Drift*(A392-$A$11)+Volatility*SUM($F$12:F392))</f>
        <v>23.355718630417755</v>
      </c>
    </row>
    <row r="393" spans="1:7" x14ac:dyDescent="0.25">
      <c r="A393" s="1" t="str">
        <f>MID('Filter Data'!A384,2,LEN('Filter Data'!A384)-2)</f>
        <v>09-Mar-2022</v>
      </c>
      <c r="B393">
        <f>'Filter Data'!U384</f>
        <v>15.3788</v>
      </c>
      <c r="C393">
        <f t="shared" si="15"/>
        <v>2.1915077413781684E-2</v>
      </c>
      <c r="D393">
        <f>C393-SET_TRI!C394</f>
        <v>9.2562278110531696E-3</v>
      </c>
      <c r="E393">
        <f t="shared" si="16"/>
        <v>1.7925535325950048E-2</v>
      </c>
      <c r="F393">
        <f t="shared" ca="1" si="17"/>
        <v>0.88052596602710953</v>
      </c>
      <c r="G393">
        <f ca="1">S0*EXP(Drift*(A393-$A$11)+Volatility*SUM($F$12:F393))</f>
        <v>23.597986951608402</v>
      </c>
    </row>
    <row r="394" spans="1:7" x14ac:dyDescent="0.25">
      <c r="A394" s="1" t="str">
        <f>MID('Filter Data'!A385,2,LEN('Filter Data'!A385)-2)</f>
        <v>10-Mar-2022</v>
      </c>
      <c r="B394">
        <f>'Filter Data'!U385</f>
        <v>15.539</v>
      </c>
      <c r="C394">
        <f t="shared" si="15"/>
        <v>1.0416937602413691E-2</v>
      </c>
      <c r="D394">
        <f>C394-SET_TRI!C395</f>
        <v>6.9440080213963463E-3</v>
      </c>
      <c r="E394">
        <f t="shared" si="16"/>
        <v>7.3078376552082602E-3</v>
      </c>
      <c r="F394">
        <f t="shared" ca="1" si="17"/>
        <v>0.21093974907692656</v>
      </c>
      <c r="G394">
        <f ca="1">S0*EXP(Drift*(A394-$A$11)+Volatility*SUM($F$12:F394))</f>
        <v>23.670094745697646</v>
      </c>
    </row>
    <row r="395" spans="1:7" x14ac:dyDescent="0.25">
      <c r="A395" s="1" t="str">
        <f>MID('Filter Data'!A386,2,LEN('Filter Data'!A386)-2)</f>
        <v>11-Mar-2022</v>
      </c>
      <c r="B395">
        <f>'Filter Data'!U386</f>
        <v>15.566800000000001</v>
      </c>
      <c r="C395">
        <f t="shared" si="15"/>
        <v>1.7890469142159042E-3</v>
      </c>
      <c r="D395">
        <f>C395-SET_TRI!C396</f>
        <v>-5.6954128261191726E-3</v>
      </c>
      <c r="E395">
        <f t="shared" si="16"/>
        <v>3.4927587927036114E-3</v>
      </c>
      <c r="F395">
        <f t="shared" ca="1" si="17"/>
        <v>0.58104488433156321</v>
      </c>
      <c r="G395">
        <f ca="1">S0*EXP(Drift*(A395-$A$11)+Volatility*SUM($F$12:F395))</f>
        <v>23.838001973633908</v>
      </c>
    </row>
    <row r="396" spans="1:7" x14ac:dyDescent="0.25">
      <c r="A396" s="1" t="str">
        <f>MID('Filter Data'!A387,2,LEN('Filter Data'!A387)-2)</f>
        <v>14-Mar-2022</v>
      </c>
      <c r="B396">
        <f>'Filter Data'!U387</f>
        <v>15.7921</v>
      </c>
      <c r="C396">
        <f t="shared" si="15"/>
        <v>1.4473109438034724E-2</v>
      </c>
      <c r="D396">
        <f>C396-SET_TRI!C397</f>
        <v>1.1294110597174735E-2</v>
      </c>
      <c r="E396">
        <f t="shared" si="16"/>
        <v>9.7075866711239297E-3</v>
      </c>
      <c r="F396">
        <f t="shared" ca="1" si="17"/>
        <v>3.0283578257848798</v>
      </c>
      <c r="G396">
        <f ca="1">S0*EXP(Drift*(A396-$A$11)+Volatility*SUM($F$12:F396))</f>
        <v>24.690986626461651</v>
      </c>
    </row>
    <row r="397" spans="1:7" x14ac:dyDescent="0.25">
      <c r="A397" s="1" t="str">
        <f>MID('Filter Data'!A388,2,LEN('Filter Data'!A388)-2)</f>
        <v>15-Mar-2022</v>
      </c>
      <c r="B397">
        <f>'Filter Data'!U388</f>
        <v>15.645799999999999</v>
      </c>
      <c r="C397">
        <f t="shared" ref="C397:C447" si="18">(B397-B396)/B396</f>
        <v>-9.2641257337529592E-3</v>
      </c>
      <c r="D397">
        <f>C397-SET_TRI!C398</f>
        <v>2.9238739676789617E-4</v>
      </c>
      <c r="E397">
        <f t="shared" ref="E397:E447" si="19">C397-($B$4+$B$5*D397)</f>
        <v>-9.8404357067619977E-3</v>
      </c>
      <c r="F397">
        <f t="shared" ref="F397:F447" ca="1" si="20">SQRT(A397-A396)*_xlfn.NORM.INV(RAND(),0,1)</f>
        <v>-0.93181184105668113</v>
      </c>
      <c r="G397">
        <f ca="1">S0*EXP(Drift*(A397-$A$11)+Volatility*SUM($F$12:F397))</f>
        <v>24.461107777979873</v>
      </c>
    </row>
    <row r="398" spans="1:7" x14ac:dyDescent="0.25">
      <c r="A398" s="1" t="str">
        <f>MID('Filter Data'!A389,2,LEN('Filter Data'!A389)-2)</f>
        <v>16-Mar-2022</v>
      </c>
      <c r="B398">
        <f>'Filter Data'!U389</f>
        <v>15.9626</v>
      </c>
      <c r="C398">
        <f t="shared" si="18"/>
        <v>2.0248245535543125E-2</v>
      </c>
      <c r="D398">
        <f>C398-SET_TRI!C399</f>
        <v>7.0098638861728919E-3</v>
      </c>
      <c r="E398">
        <f t="shared" si="19"/>
        <v>1.711406913201809E-2</v>
      </c>
      <c r="F398">
        <f t="shared" ca="1" si="20"/>
        <v>0.79378382688512317</v>
      </c>
      <c r="G398">
        <f ca="1">S0*EXP(Drift*(A398-$A$11)+Volatility*SUM($F$12:F398))</f>
        <v>24.691581531440381</v>
      </c>
    </row>
    <row r="399" spans="1:7" x14ac:dyDescent="0.25">
      <c r="A399" s="1" t="str">
        <f>MID('Filter Data'!A390,2,LEN('Filter Data'!A390)-2)</f>
        <v>17-Mar-2022</v>
      </c>
      <c r="B399">
        <f>'Filter Data'!U390</f>
        <v>16.156300000000002</v>
      </c>
      <c r="C399">
        <f t="shared" si="18"/>
        <v>1.2134614661771988E-2</v>
      </c>
      <c r="D399">
        <f>C399-SET_TRI!C400</f>
        <v>4.8355950445845095E-3</v>
      </c>
      <c r="E399">
        <f t="shared" si="19"/>
        <v>9.8283517298590351E-3</v>
      </c>
      <c r="F399">
        <f t="shared" ca="1" si="20"/>
        <v>-0.14551931537580021</v>
      </c>
      <c r="G399">
        <f ca="1">S0*EXP(Drift*(A399-$A$11)+Volatility*SUM($F$12:F399))</f>
        <v>24.671381274068111</v>
      </c>
    </row>
    <row r="400" spans="1:7" x14ac:dyDescent="0.25">
      <c r="A400" s="1" t="str">
        <f>MID('Filter Data'!A391,2,LEN('Filter Data'!A391)-2)</f>
        <v>21-Mar-2022</v>
      </c>
      <c r="B400">
        <f>'Filter Data'!U391</f>
        <v>16.037800000000001</v>
      </c>
      <c r="C400">
        <f t="shared" si="18"/>
        <v>-7.3346001250286837E-3</v>
      </c>
      <c r="D400">
        <f>C400-SET_TRI!C401</f>
        <v>7.0729836480892469E-4</v>
      </c>
      <c r="E400">
        <f t="shared" si="19"/>
        <v>-8.0688990152269283E-3</v>
      </c>
      <c r="F400">
        <f t="shared" ca="1" si="20"/>
        <v>-4.9188914483240218</v>
      </c>
      <c r="G400">
        <f ca="1">S0*EXP(Drift*(A400-$A$11)+Volatility*SUM($F$12:F400))</f>
        <v>23.459908413594704</v>
      </c>
    </row>
    <row r="401" spans="1:7" x14ac:dyDescent="0.25">
      <c r="A401" s="1" t="str">
        <f>MID('Filter Data'!A392,2,LEN('Filter Data'!A392)-2)</f>
        <v>22-Mar-2022</v>
      </c>
      <c r="B401">
        <f>'Filter Data'!U392</f>
        <v>16.230499999999999</v>
      </c>
      <c r="C401">
        <f t="shared" si="18"/>
        <v>1.2015363703250978E-2</v>
      </c>
      <c r="D401">
        <f>C401-SET_TRI!C402</f>
        <v>1.0375630066962736E-2</v>
      </c>
      <c r="E401">
        <f t="shared" si="19"/>
        <v>7.5995780018911045E-3</v>
      </c>
      <c r="F401">
        <f t="shared" ca="1" si="20"/>
        <v>-1.7180080258509534</v>
      </c>
      <c r="G401">
        <f ca="1">S0*EXP(Drift*(A401-$A$11)+Volatility*SUM($F$12:F401))</f>
        <v>23.04398391553385</v>
      </c>
    </row>
    <row r="402" spans="1:7" x14ac:dyDescent="0.25">
      <c r="A402" s="1" t="str">
        <f>MID('Filter Data'!A393,2,LEN('Filter Data'!A393)-2)</f>
        <v>23-Mar-2022</v>
      </c>
      <c r="B402">
        <f>'Filter Data'!U393</f>
        <v>16.0776</v>
      </c>
      <c r="C402">
        <f t="shared" si="18"/>
        <v>-9.420535411724773E-3</v>
      </c>
      <c r="D402">
        <f>C402-SET_TRI!C403</f>
        <v>-5.5426617664091566E-3</v>
      </c>
      <c r="E402">
        <f t="shared" si="19"/>
        <v>-7.7749877573283967E-3</v>
      </c>
      <c r="F402">
        <f t="shared" ca="1" si="20"/>
        <v>0.29964893781242541</v>
      </c>
      <c r="G402">
        <f ca="1">S0*EXP(Drift*(A402-$A$11)+Volatility*SUM($F$12:F402))</f>
        <v>23.13666784000818</v>
      </c>
    </row>
    <row r="403" spans="1:7" x14ac:dyDescent="0.25">
      <c r="A403" s="1" t="str">
        <f>MID('Filter Data'!A394,2,LEN('Filter Data'!A394)-2)</f>
        <v>24-Mar-2022</v>
      </c>
      <c r="B403">
        <f>'Filter Data'!U394</f>
        <v>16.159099999999999</v>
      </c>
      <c r="C403">
        <f t="shared" si="18"/>
        <v>5.0691645519230699E-3</v>
      </c>
      <c r="D403">
        <f>C403-SET_TRI!C404</f>
        <v>1.3645331412376698E-3</v>
      </c>
      <c r="E403">
        <f t="shared" si="19"/>
        <v>4.0846051994446403E-3</v>
      </c>
      <c r="F403">
        <f t="shared" ca="1" si="20"/>
        <v>0.44265872191242334</v>
      </c>
      <c r="G403">
        <f ca="1">S0*EXP(Drift*(A403-$A$11)+Volatility*SUM($F$12:F403))</f>
        <v>23.265814555348836</v>
      </c>
    </row>
    <row r="404" spans="1:7" x14ac:dyDescent="0.25">
      <c r="A404" s="1" t="str">
        <f>MID('Filter Data'!A395,2,LEN('Filter Data'!A395)-2)</f>
        <v>25-Mar-2022</v>
      </c>
      <c r="B404">
        <f>'Filter Data'!U395</f>
        <v>16.05</v>
      </c>
      <c r="C404">
        <f t="shared" si="18"/>
        <v>-6.7516136418487409E-3</v>
      </c>
      <c r="D404">
        <f>C404-SET_TRI!C405</f>
        <v>-3.2587769574432446E-3</v>
      </c>
      <c r="E404">
        <f t="shared" si="19"/>
        <v>-5.9757187943112076E-3</v>
      </c>
      <c r="F404">
        <f t="shared" ca="1" si="20"/>
        <v>1.6266864531525786</v>
      </c>
      <c r="G404">
        <f ca="1">S0*EXP(Drift*(A404-$A$11)+Volatility*SUM($F$12:F404))</f>
        <v>23.698325845990716</v>
      </c>
    </row>
    <row r="405" spans="1:7" x14ac:dyDescent="0.25">
      <c r="A405" s="1" t="str">
        <f>MID('Filter Data'!A396,2,LEN('Filter Data'!A396)-2)</f>
        <v>28-Mar-2022</v>
      </c>
      <c r="B405">
        <f>'Filter Data'!U396</f>
        <v>16.1874</v>
      </c>
      <c r="C405">
        <f t="shared" si="18"/>
        <v>8.5607476635513723E-3</v>
      </c>
      <c r="D405">
        <f>C405-SET_TRI!C406</f>
        <v>4.9715540516468062E-3</v>
      </c>
      <c r="E405">
        <f t="shared" si="19"/>
        <v>6.2027145496899687E-3</v>
      </c>
      <c r="F405">
        <f t="shared" ca="1" si="20"/>
        <v>0.10331695286910324</v>
      </c>
      <c r="G405">
        <f ca="1">S0*EXP(Drift*(A405-$A$11)+Volatility*SUM($F$12:F405))</f>
        <v>23.779160145269987</v>
      </c>
    </row>
    <row r="406" spans="1:7" x14ac:dyDescent="0.25">
      <c r="A406" s="1" t="str">
        <f>MID('Filter Data'!A397,2,LEN('Filter Data'!A397)-2)</f>
        <v>29-Mar-2022</v>
      </c>
      <c r="B406">
        <f>'Filter Data'!U397</f>
        <v>16.326499999999999</v>
      </c>
      <c r="C406">
        <f t="shared" si="18"/>
        <v>8.593103277858033E-3</v>
      </c>
      <c r="D406">
        <f>C406-SET_TRI!C407</f>
        <v>4.279568646241981E-3</v>
      </c>
      <c r="E406">
        <f t="shared" si="19"/>
        <v>6.4985628969721314E-3</v>
      </c>
      <c r="F406">
        <f t="shared" ca="1" si="20"/>
        <v>0.32769461136464889</v>
      </c>
      <c r="G406">
        <f ca="1">S0*EXP(Drift*(A406-$A$11)+Volatility*SUM($F$12:F406))</f>
        <v>23.882070602898878</v>
      </c>
    </row>
    <row r="407" spans="1:7" x14ac:dyDescent="0.25">
      <c r="A407" s="1" t="str">
        <f>MID('Filter Data'!A398,2,LEN('Filter Data'!A398)-2)</f>
        <v>30-Mar-2022</v>
      </c>
      <c r="B407">
        <f>'Filter Data'!U398</f>
        <v>16.378900000000002</v>
      </c>
      <c r="C407">
        <f t="shared" si="18"/>
        <v>3.2095060178239198E-3</v>
      </c>
      <c r="D407">
        <f>C407-SET_TRI!C408</f>
        <v>-2.7232760169231891E-3</v>
      </c>
      <c r="E407">
        <f t="shared" si="19"/>
        <v>3.7814939545704161E-3</v>
      </c>
      <c r="F407">
        <f t="shared" ca="1" si="20"/>
        <v>0.47910616127808697</v>
      </c>
      <c r="G407">
        <f ca="1">S0*EXP(Drift*(A407-$A$11)+Volatility*SUM($F$12:F407))</f>
        <v>24.024881561752313</v>
      </c>
    </row>
    <row r="408" spans="1:7" x14ac:dyDescent="0.25">
      <c r="A408" s="1" t="str">
        <f>MID('Filter Data'!A399,2,LEN('Filter Data'!A399)-2)</f>
        <v>31-Mar-2022</v>
      </c>
      <c r="B408">
        <f>'Filter Data'!U399</f>
        <v>16.267600000000002</v>
      </c>
      <c r="C408">
        <f t="shared" si="18"/>
        <v>-6.7953281355890779E-3</v>
      </c>
      <c r="D408">
        <f>C408-SET_TRI!C409</f>
        <v>-3.7087919946454518E-3</v>
      </c>
      <c r="E408">
        <f t="shared" si="19"/>
        <v>-5.8480775179640052E-3</v>
      </c>
      <c r="F408">
        <f t="shared" ca="1" si="20"/>
        <v>-0.74760783806358977</v>
      </c>
      <c r="G408">
        <f ca="1">S0*EXP(Drift*(A408-$A$11)+Volatility*SUM($F$12:F408))</f>
        <v>23.848844371634751</v>
      </c>
    </row>
    <row r="409" spans="1:7" x14ac:dyDescent="0.25">
      <c r="A409" s="1" t="str">
        <f>MID('Filter Data'!A400,2,LEN('Filter Data'!A400)-2)</f>
        <v>01-Apr-2022</v>
      </c>
      <c r="B409">
        <f>'Filter Data'!U400</f>
        <v>16.420000000000002</v>
      </c>
      <c r="C409">
        <f t="shared" si="18"/>
        <v>9.3683149327497654E-3</v>
      </c>
      <c r="D409">
        <f>C409-SET_TRI!C410</f>
        <v>5.4608459173147231E-3</v>
      </c>
      <c r="E409">
        <f t="shared" si="19"/>
        <v>6.8239703014769532E-3</v>
      </c>
      <c r="F409">
        <f t="shared" ca="1" si="20"/>
        <v>-0.1091272180998742</v>
      </c>
      <c r="G409">
        <f ca="1">S0*EXP(Drift*(A409-$A$11)+Volatility*SUM($F$12:F409))</f>
        <v>23.83874909151967</v>
      </c>
    </row>
    <row r="410" spans="1:7" x14ac:dyDescent="0.25">
      <c r="A410" s="1" t="str">
        <f>MID('Filter Data'!A401,2,LEN('Filter Data'!A401)-2)</f>
        <v>07-Apr-2022</v>
      </c>
      <c r="B410">
        <f>'Filter Data'!U401</f>
        <v>16.396599999999999</v>
      </c>
      <c r="C410">
        <f t="shared" si="18"/>
        <v>-1.4250913520098846E-3</v>
      </c>
      <c r="D410">
        <f>C410-SET_TRI!C411</f>
        <v>1.4337055005260403E-2</v>
      </c>
      <c r="E410">
        <f t="shared" si="19"/>
        <v>-7.3493000277802013E-3</v>
      </c>
      <c r="F410">
        <f t="shared" ca="1" si="20"/>
        <v>-0.19064883000103683</v>
      </c>
      <c r="G410">
        <f ca="1">S0*EXP(Drift*(A410-$A$11)+Volatility*SUM($F$12:F410))</f>
        <v>23.898366215954802</v>
      </c>
    </row>
    <row r="411" spans="1:7" x14ac:dyDescent="0.25">
      <c r="A411" s="1" t="str">
        <f>MID('Filter Data'!A402,2,LEN('Filter Data'!A402)-2)</f>
        <v>08-Apr-2022</v>
      </c>
      <c r="B411">
        <f>'Filter Data'!U402</f>
        <v>16.6173</v>
      </c>
      <c r="C411">
        <f t="shared" si="18"/>
        <v>1.3460107583279509E-2</v>
      </c>
      <c r="D411">
        <f>C411-SET_TRI!C412</f>
        <v>1.337971411467458E-2</v>
      </c>
      <c r="E411">
        <f t="shared" si="19"/>
        <v>7.9004331385484836E-3</v>
      </c>
      <c r="F411">
        <f t="shared" ca="1" si="20"/>
        <v>-1.1507725022582711</v>
      </c>
      <c r="G411">
        <f ca="1">S0*EXP(Drift*(A411-$A$11)+Volatility*SUM($F$12:F411))</f>
        <v>23.619659121083842</v>
      </c>
    </row>
    <row r="412" spans="1:7" x14ac:dyDescent="0.25">
      <c r="A412" s="1" t="str">
        <f>MID('Filter Data'!A403,2,LEN('Filter Data'!A403)-2)</f>
        <v>12-Apr-2022</v>
      </c>
      <c r="B412">
        <f>'Filter Data'!U403</f>
        <v>16.433599999999998</v>
      </c>
      <c r="C412">
        <f t="shared" si="18"/>
        <v>-1.1054744152178858E-2</v>
      </c>
      <c r="D412">
        <f>C412-SET_TRI!C413</f>
        <v>-1.3327013652379045E-3</v>
      </c>
      <c r="E412">
        <f t="shared" si="19"/>
        <v>-1.1012256277886219E-2</v>
      </c>
      <c r="F412">
        <f t="shared" ca="1" si="20"/>
        <v>0.57401684345331394</v>
      </c>
      <c r="G412">
        <f ca="1">S0*EXP(Drift*(A412-$A$11)+Volatility*SUM($F$12:F412))</f>
        <v>23.839773110761964</v>
      </c>
    </row>
    <row r="413" spans="1:7" x14ac:dyDescent="0.25">
      <c r="A413" s="1" t="str">
        <f>MID('Filter Data'!A404,2,LEN('Filter Data'!A404)-2)</f>
        <v>19-Apr-2022</v>
      </c>
      <c r="B413">
        <f>'Filter Data'!U404</f>
        <v>16.006499999999999</v>
      </c>
      <c r="C413">
        <f t="shared" si="18"/>
        <v>-2.598943627689608E-2</v>
      </c>
      <c r="D413">
        <f>C413-SET_TRI!C414</f>
        <v>-2.1934491583017253E-2</v>
      </c>
      <c r="E413">
        <f t="shared" si="19"/>
        <v>-1.8102242479225025E-2</v>
      </c>
      <c r="F413">
        <f t="shared" ca="1" si="20"/>
        <v>0.92130870688021782</v>
      </c>
      <c r="G413">
        <f ca="1">S0*EXP(Drift*(A413-$A$11)+Volatility*SUM($F$12:F413))</f>
        <v>24.208040932866169</v>
      </c>
    </row>
    <row r="414" spans="1:7" x14ac:dyDescent="0.25">
      <c r="A414" s="1" t="str">
        <f>MID('Filter Data'!A405,2,LEN('Filter Data'!A405)-2)</f>
        <v>20-Apr-2022</v>
      </c>
      <c r="B414">
        <f>'Filter Data'!U405</f>
        <v>16.273399999999999</v>
      </c>
      <c r="C414">
        <f t="shared" si="18"/>
        <v>1.6674475994127368E-2</v>
      </c>
      <c r="D414">
        <f>C414-SET_TRI!C415</f>
        <v>1.3603419608949981E-2</v>
      </c>
      <c r="E414">
        <f t="shared" si="19"/>
        <v>1.1029619446409969E-2</v>
      </c>
      <c r="F414">
        <f t="shared" ca="1" si="20"/>
        <v>0.22184285529960215</v>
      </c>
      <c r="G414">
        <f ca="1">S0*EXP(Drift*(A414-$A$11)+Volatility*SUM($F$12:F414))</f>
        <v>24.284886946274948</v>
      </c>
    </row>
    <row r="415" spans="1:7" x14ac:dyDescent="0.25">
      <c r="A415" s="1" t="str">
        <f>MID('Filter Data'!A406,2,LEN('Filter Data'!A406)-2)</f>
        <v>21-Apr-2022</v>
      </c>
      <c r="B415">
        <f>'Filter Data'!U406</f>
        <v>16.4556</v>
      </c>
      <c r="C415">
        <f t="shared" si="18"/>
        <v>1.1196185185640474E-2</v>
      </c>
      <c r="D415">
        <f>C415-SET_TRI!C416</f>
        <v>6.028616467714072E-3</v>
      </c>
      <c r="E415">
        <f t="shared" si="19"/>
        <v>8.4356460900635935E-3</v>
      </c>
      <c r="F415">
        <f t="shared" ca="1" si="20"/>
        <v>-2.9244814799191552</v>
      </c>
      <c r="G415">
        <f ca="1">S0*EXP(Drift*(A415-$A$11)+Volatility*SUM($F$12:F415))</f>
        <v>23.543962940213621</v>
      </c>
    </row>
    <row r="416" spans="1:7" x14ac:dyDescent="0.25">
      <c r="A416" s="1" t="str">
        <f>MID('Filter Data'!A407,2,LEN('Filter Data'!A407)-2)</f>
        <v>22-Apr-2022</v>
      </c>
      <c r="B416">
        <f>'Filter Data'!U407</f>
        <v>16.220800000000001</v>
      </c>
      <c r="C416">
        <f t="shared" si="18"/>
        <v>-1.4268698801623757E-2</v>
      </c>
      <c r="D416">
        <f>C416-SET_TRI!C417</f>
        <v>-1.1694348187580986E-2</v>
      </c>
      <c r="E416">
        <f t="shared" si="19"/>
        <v>-1.0280725057222521E-2</v>
      </c>
      <c r="F416">
        <f t="shared" ca="1" si="20"/>
        <v>-2.9581058646483912E-2</v>
      </c>
      <c r="G416">
        <f ca="1">S0*EXP(Drift*(A416-$A$11)+Volatility*SUM($F$12:F416))</f>
        <v>23.554326956725149</v>
      </c>
    </row>
    <row r="417" spans="1:7" x14ac:dyDescent="0.25">
      <c r="A417" s="1" t="str">
        <f>MID('Filter Data'!A408,2,LEN('Filter Data'!A408)-2)</f>
        <v>25-Apr-2022</v>
      </c>
      <c r="B417">
        <f>'Filter Data'!U408</f>
        <v>15.9977</v>
      </c>
      <c r="C417">
        <f t="shared" si="18"/>
        <v>-1.3753945551390839E-2</v>
      </c>
      <c r="D417">
        <f>C417-SET_TRI!C418</f>
        <v>-9.6475350413602681E-4</v>
      </c>
      <c r="E417">
        <f t="shared" si="19"/>
        <v>-1.3851564082171159E-2</v>
      </c>
      <c r="F417">
        <f t="shared" ca="1" si="20"/>
        <v>4.577475203700371</v>
      </c>
      <c r="G417">
        <f ca="1">S0*EXP(Drift*(A417-$A$11)+Volatility*SUM($F$12:F417))</f>
        <v>24.810894188388932</v>
      </c>
    </row>
    <row r="418" spans="1:7" x14ac:dyDescent="0.25">
      <c r="A418" s="1" t="str">
        <f>MID('Filter Data'!A409,2,LEN('Filter Data'!A409)-2)</f>
        <v>26-Apr-2022</v>
      </c>
      <c r="B418">
        <f>'Filter Data'!U409</f>
        <v>16.3001</v>
      </c>
      <c r="C418">
        <f t="shared" si="18"/>
        <v>1.8902717265606959E-2</v>
      </c>
      <c r="D418">
        <f>C418-SET_TRI!C419</f>
        <v>2.084081730206239E-2</v>
      </c>
      <c r="E418">
        <f t="shared" si="19"/>
        <v>1.050201979567654E-2</v>
      </c>
      <c r="F418">
        <f t="shared" ca="1" si="20"/>
        <v>2.0159824435062346</v>
      </c>
      <c r="G418">
        <f ca="1">S0*EXP(Drift*(A418-$A$11)+Volatility*SUM($F$12:F418))</f>
        <v>25.379152153801574</v>
      </c>
    </row>
    <row r="419" spans="1:7" x14ac:dyDescent="0.25">
      <c r="A419" s="1" t="str">
        <f>MID('Filter Data'!A410,2,LEN('Filter Data'!A410)-2)</f>
        <v>27-Apr-2022</v>
      </c>
      <c r="B419">
        <f>'Filter Data'!U410</f>
        <v>16.2148</v>
      </c>
      <c r="C419">
        <f t="shared" si="18"/>
        <v>-5.2330967294679266E-3</v>
      </c>
      <c r="D419">
        <f>C419-SET_TRI!C420</f>
        <v>-2.7908336309469444E-3</v>
      </c>
      <c r="E419">
        <f t="shared" si="19"/>
        <v>-4.6353843479377873E-3</v>
      </c>
      <c r="F419">
        <f t="shared" ca="1" si="20"/>
        <v>0.14506782898072748</v>
      </c>
      <c r="G419">
        <f ca="1">S0*EXP(Drift*(A419-$A$11)+Volatility*SUM($F$12:F419))</f>
        <v>25.438506135418358</v>
      </c>
    </row>
    <row r="420" spans="1:7" x14ac:dyDescent="0.25">
      <c r="A420" s="1" t="str">
        <f>MID('Filter Data'!A411,2,LEN('Filter Data'!A411)-2)</f>
        <v>28-Apr-2022</v>
      </c>
      <c r="B420">
        <f>'Filter Data'!U411</f>
        <v>16.451499999999999</v>
      </c>
      <c r="C420">
        <f t="shared" si="18"/>
        <v>1.4597774872338791E-2</v>
      </c>
      <c r="D420">
        <f>C420-SET_TRI!C421</f>
        <v>9.1181883445433168E-3</v>
      </c>
      <c r="E420">
        <f t="shared" si="19"/>
        <v>1.0660795159385396E-2</v>
      </c>
      <c r="F420">
        <f t="shared" ca="1" si="20"/>
        <v>0.975198582342932</v>
      </c>
      <c r="G420">
        <f ca="1">S0*EXP(Drift*(A420-$A$11)+Volatility*SUM($F$12:F420))</f>
        <v>25.728806959170129</v>
      </c>
    </row>
    <row r="421" spans="1:7" x14ac:dyDescent="0.25">
      <c r="A421" s="1" t="str">
        <f>MID('Filter Data'!A412,2,LEN('Filter Data'!A412)-2)</f>
        <v>10-May-2022</v>
      </c>
      <c r="B421">
        <f>'Filter Data'!U412</f>
        <v>15.477499999999999</v>
      </c>
      <c r="C421">
        <f t="shared" si="18"/>
        <v>-5.9204327872838358E-2</v>
      </c>
      <c r="D421">
        <f>C421-SET_TRI!C422</f>
        <v>-4.2370908624826106E-2</v>
      </c>
      <c r="E421">
        <f t="shared" si="19"/>
        <v>-4.3535398598502008E-2</v>
      </c>
      <c r="F421">
        <f t="shared" ca="1" si="20"/>
        <v>3.3340236950519117E-2</v>
      </c>
      <c r="G421">
        <f ca="1">S0*EXP(Drift*(A421-$A$11)+Volatility*SUM($F$12:F421))</f>
        <v>25.97430326331866</v>
      </c>
    </row>
    <row r="422" spans="1:7" x14ac:dyDescent="0.25">
      <c r="A422" s="1" t="str">
        <f>MID('Filter Data'!A413,2,LEN('Filter Data'!A413)-2)</f>
        <v>11-May-2022</v>
      </c>
      <c r="B422">
        <f>'Filter Data'!U413</f>
        <v>15.479200000000001</v>
      </c>
      <c r="C422">
        <f t="shared" si="18"/>
        <v>1.0983685995809189E-4</v>
      </c>
      <c r="D422">
        <f>C422-SET_TRI!C423</f>
        <v>4.0759550490883758E-3</v>
      </c>
      <c r="E422">
        <f t="shared" si="19"/>
        <v>-1.9071719678546786E-3</v>
      </c>
      <c r="F422">
        <f t="shared" ca="1" si="20"/>
        <v>-0.92546942963558221</v>
      </c>
      <c r="G422">
        <f ca="1">S0*EXP(Drift*(A422-$A$11)+Volatility*SUM($F$12:F422))</f>
        <v>25.734248140803544</v>
      </c>
    </row>
    <row r="423" spans="1:7" x14ac:dyDescent="0.25">
      <c r="A423" s="1" t="str">
        <f>MID('Filter Data'!A414,2,LEN('Filter Data'!A414)-2)</f>
        <v>12-May-2022</v>
      </c>
      <c r="B423">
        <f>'Filter Data'!U414</f>
        <v>15.196099999999999</v>
      </c>
      <c r="C423">
        <f t="shared" si="18"/>
        <v>-1.8289058866091334E-2</v>
      </c>
      <c r="D423">
        <f>C423-SET_TRI!C424</f>
        <v>-6.4888841963884943E-3</v>
      </c>
      <c r="E423">
        <f t="shared" si="19"/>
        <v>-1.6283210644471118E-2</v>
      </c>
      <c r="F423">
        <f t="shared" ca="1" si="20"/>
        <v>-0.86390911848419427</v>
      </c>
      <c r="G423">
        <f ca="1">S0*EXP(Drift*(A423-$A$11)+Volatility*SUM($F$12:F423))</f>
        <v>25.513455359502245</v>
      </c>
    </row>
    <row r="424" spans="1:7" x14ac:dyDescent="0.25">
      <c r="A424" s="1" t="str">
        <f>MID('Filter Data'!A415,2,LEN('Filter Data'!A415)-2)</f>
        <v>13-May-2022</v>
      </c>
      <c r="B424">
        <f>'Filter Data'!U415</f>
        <v>15.209899999999999</v>
      </c>
      <c r="C424">
        <f t="shared" si="18"/>
        <v>9.081277433025456E-4</v>
      </c>
      <c r="D424">
        <f>C424-SET_TRI!C425</f>
        <v>-1.9792814576660581E-3</v>
      </c>
      <c r="E424">
        <f t="shared" si="19"/>
        <v>1.196819011930904E-3</v>
      </c>
      <c r="F424">
        <f t="shared" ca="1" si="20"/>
        <v>-0.73806704016969304</v>
      </c>
      <c r="G424">
        <f ca="1">S0*EXP(Drift*(A424-$A$11)+Volatility*SUM($F$12:F424))</f>
        <v>25.329134109659144</v>
      </c>
    </row>
    <row r="425" spans="1:7" x14ac:dyDescent="0.25">
      <c r="A425" s="1" t="str">
        <f>MID('Filter Data'!A416,2,LEN('Filter Data'!A416)-2)</f>
        <v>17-May-2022</v>
      </c>
      <c r="B425">
        <f>'Filter Data'!U416</f>
        <v>15.565300000000001</v>
      </c>
      <c r="C425">
        <f t="shared" si="18"/>
        <v>2.3366360068113615E-2</v>
      </c>
      <c r="D425">
        <f>C425-SET_TRI!C426</f>
        <v>5.050601091309382E-3</v>
      </c>
      <c r="E425">
        <f t="shared" si="19"/>
        <v>2.097822759037599E-2</v>
      </c>
      <c r="F425">
        <f t="shared" ca="1" si="20"/>
        <v>2.3333615833369601</v>
      </c>
      <c r="G425">
        <f ca="1">S0*EXP(Drift*(A425-$A$11)+Volatility*SUM($F$12:F425))</f>
        <v>26.058118302850971</v>
      </c>
    </row>
    <row r="426" spans="1:7" x14ac:dyDescent="0.25">
      <c r="A426" s="1" t="str">
        <f>MID('Filter Data'!A417,2,LEN('Filter Data'!A417)-2)</f>
        <v>18-May-2022</v>
      </c>
      <c r="B426">
        <f>'Filter Data'!U417</f>
        <v>15.505599999999999</v>
      </c>
      <c r="C426">
        <f t="shared" si="18"/>
        <v>-3.8354545045711417E-3</v>
      </c>
      <c r="D426">
        <f>C426-SET_TRI!C427</f>
        <v>-1.053031525798734E-2</v>
      </c>
      <c r="E426">
        <f t="shared" si="19"/>
        <v>-2.9071874683333316E-4</v>
      </c>
      <c r="F426">
        <f t="shared" ca="1" si="20"/>
        <v>1.3400632723966825</v>
      </c>
      <c r="G426">
        <f ca="1">S0*EXP(Drift*(A426-$A$11)+Volatility*SUM($F$12:F426))</f>
        <v>26.460083231588104</v>
      </c>
    </row>
    <row r="427" spans="1:7" x14ac:dyDescent="0.25">
      <c r="A427" s="1" t="str">
        <f>MID('Filter Data'!A418,2,LEN('Filter Data'!A418)-2)</f>
        <v>19-May-2022</v>
      </c>
      <c r="B427">
        <f>'Filter Data'!U418</f>
        <v>15.119300000000001</v>
      </c>
      <c r="C427">
        <f t="shared" si="18"/>
        <v>-2.4913579609947282E-2</v>
      </c>
      <c r="D427">
        <f>C427-SET_TRI!C428</f>
        <v>-1.4500899515035102E-2</v>
      </c>
      <c r="E427">
        <f t="shared" si="19"/>
        <v>-1.985693321185867E-2</v>
      </c>
      <c r="F427">
        <f t="shared" ca="1" si="20"/>
        <v>2.2719551244577949</v>
      </c>
      <c r="G427">
        <f ca="1">S0*EXP(Drift*(A427-$A$11)+Volatility*SUM($F$12:F427))</f>
        <v>27.141425320938907</v>
      </c>
    </row>
    <row r="428" spans="1:7" x14ac:dyDescent="0.25">
      <c r="A428" s="1" t="str">
        <f>MID('Filter Data'!A419,2,LEN('Filter Data'!A419)-2)</f>
        <v>20-May-2022</v>
      </c>
      <c r="B428">
        <f>'Filter Data'!U419</f>
        <v>15.457700000000001</v>
      </c>
      <c r="C428">
        <f t="shared" si="18"/>
        <v>2.2381988584127575E-2</v>
      </c>
      <c r="D428">
        <f>C428-SET_TRI!C429</f>
        <v>1.1498788377867379E-2</v>
      </c>
      <c r="E428">
        <f t="shared" si="19"/>
        <v>1.7538529046595853E-2</v>
      </c>
      <c r="F428">
        <f t="shared" ca="1" si="20"/>
        <v>-0.26891398046980031</v>
      </c>
      <c r="G428">
        <f ca="1">S0*EXP(Drift*(A428-$A$11)+Volatility*SUM($F$12:F428))</f>
        <v>27.082919484455179</v>
      </c>
    </row>
    <row r="429" spans="1:7" x14ac:dyDescent="0.25">
      <c r="A429" s="1" t="str">
        <f>MID('Filter Data'!A420,2,LEN('Filter Data'!A420)-2)</f>
        <v>23-May-2022</v>
      </c>
      <c r="B429">
        <f>'Filter Data'!U420</f>
        <v>15.3262</v>
      </c>
      <c r="C429">
        <f t="shared" si="18"/>
        <v>-8.5070870828131504E-3</v>
      </c>
      <c r="D429">
        <f>C429-SET_TRI!C430</f>
        <v>-1.8307854193200516E-2</v>
      </c>
      <c r="E429">
        <f t="shared" si="19"/>
        <v>-2.0008365678908287E-3</v>
      </c>
      <c r="F429">
        <f t="shared" ca="1" si="20"/>
        <v>0.48191951347114742</v>
      </c>
      <c r="G429">
        <f ca="1">S0*EXP(Drift*(A429-$A$11)+Volatility*SUM($F$12:F429))</f>
        <v>27.287214148908397</v>
      </c>
    </row>
    <row r="430" spans="1:7" x14ac:dyDescent="0.25">
      <c r="A430" s="1" t="str">
        <f>MID('Filter Data'!A421,2,LEN('Filter Data'!A421)-2)</f>
        <v>24-May-2022</v>
      </c>
      <c r="B430">
        <f>'Filter Data'!U421</f>
        <v>15.1714</v>
      </c>
      <c r="C430">
        <f t="shared" si="18"/>
        <v>-1.0100351032871803E-2</v>
      </c>
      <c r="D430">
        <f>C430-SET_TRI!C431</f>
        <v>-2.6212442513551945E-3</v>
      </c>
      <c r="E430">
        <f t="shared" si="19"/>
        <v>-9.5672145351149759E-3</v>
      </c>
      <c r="F430">
        <f t="shared" ca="1" si="20"/>
        <v>1.2464485084080346</v>
      </c>
      <c r="G430">
        <f ca="1">S0*EXP(Drift*(A430-$A$11)+Volatility*SUM($F$12:F430))</f>
        <v>27.679995704075274</v>
      </c>
    </row>
    <row r="431" spans="1:7" x14ac:dyDescent="0.25">
      <c r="A431" s="1" t="str">
        <f>MID('Filter Data'!A422,2,LEN('Filter Data'!A422)-2)</f>
        <v>25-May-2022</v>
      </c>
      <c r="B431">
        <f>'Filter Data'!U422</f>
        <v>15.075100000000001</v>
      </c>
      <c r="C431">
        <f t="shared" si="18"/>
        <v>-6.3474695809219578E-3</v>
      </c>
      <c r="D431">
        <f>C431-SET_TRI!C432</f>
        <v>-4.2039874305493802E-3</v>
      </c>
      <c r="E431">
        <f t="shared" si="19"/>
        <v>-5.2116594969494881E-3</v>
      </c>
      <c r="F431">
        <f t="shared" ca="1" si="20"/>
        <v>0.3688997395834584</v>
      </c>
      <c r="G431">
        <f ca="1">S0*EXP(Drift*(A431-$A$11)+Volatility*SUM($F$12:F431))</f>
        <v>27.812225445338903</v>
      </c>
    </row>
    <row r="432" spans="1:7" x14ac:dyDescent="0.25">
      <c r="A432" s="1" t="str">
        <f>MID('Filter Data'!A423,2,LEN('Filter Data'!A423)-2)</f>
        <v>27-May-2022</v>
      </c>
      <c r="B432">
        <f>'Filter Data'!U423</f>
        <v>15.3368</v>
      </c>
      <c r="C432">
        <f t="shared" si="18"/>
        <v>1.7359752174114888E-2</v>
      </c>
      <c r="D432">
        <f>C432-SET_TRI!C433</f>
        <v>7.5177885679976169E-3</v>
      </c>
      <c r="E432">
        <f t="shared" si="19"/>
        <v>1.4032169289016138E-2</v>
      </c>
      <c r="F432">
        <f t="shared" ca="1" si="20"/>
        <v>0.83955079913763986</v>
      </c>
      <c r="G432">
        <f ca="1">S0*EXP(Drift*(A432-$A$11)+Volatility*SUM($F$12:F432))</f>
        <v>28.10961392190908</v>
      </c>
    </row>
    <row r="433" spans="1:7" x14ac:dyDescent="0.25">
      <c r="A433" s="1" t="str">
        <f>MID('Filter Data'!A424,2,LEN('Filter Data'!A424)-2)</f>
        <v>31-May-2022</v>
      </c>
      <c r="B433">
        <f>'Filter Data'!U424</f>
        <v>15.5443</v>
      </c>
      <c r="C433">
        <f t="shared" si="18"/>
        <v>1.3529549840905507E-2</v>
      </c>
      <c r="D433">
        <f>C433-SET_TRI!C434</f>
        <v>-2.0122520795526587E-3</v>
      </c>
      <c r="E433">
        <f t="shared" si="19"/>
        <v>1.3830795592910172E-2</v>
      </c>
      <c r="F433">
        <f t="shared" ca="1" si="20"/>
        <v>1.430355352865841</v>
      </c>
      <c r="G433">
        <f ca="1">S0*EXP(Drift*(A433-$A$11)+Volatility*SUM($F$12:F433))</f>
        <v>28.636535573279797</v>
      </c>
    </row>
    <row r="434" spans="1:7" x14ac:dyDescent="0.25">
      <c r="A434" s="1" t="str">
        <f>MID('Filter Data'!A425,2,LEN('Filter Data'!A425)-2)</f>
        <v>02-Jun-2022</v>
      </c>
      <c r="B434">
        <f>'Filter Data'!U425</f>
        <v>15.712899999999999</v>
      </c>
      <c r="C434">
        <f t="shared" si="18"/>
        <v>1.0846419587887499E-2</v>
      </c>
      <c r="D434">
        <f>C434-SET_TRI!C435</f>
        <v>1.716751275730027E-2</v>
      </c>
      <c r="E434">
        <f t="shared" si="19"/>
        <v>3.8444352208504414E-3</v>
      </c>
      <c r="F434">
        <f t="shared" ca="1" si="20"/>
        <v>8.1546984421060412E-2</v>
      </c>
      <c r="G434">
        <f ca="1">S0*EXP(Drift*(A434-$A$11)+Volatility*SUM($F$12:F434))</f>
        <v>28.705565008558469</v>
      </c>
    </row>
    <row r="435" spans="1:7" x14ac:dyDescent="0.25">
      <c r="A435" s="1" t="str">
        <f>MID('Filter Data'!A426,2,LEN('Filter Data'!A426)-2)</f>
        <v>07-Jun-2022</v>
      </c>
      <c r="B435">
        <f>'Filter Data'!U426</f>
        <v>15.486700000000001</v>
      </c>
      <c r="C435">
        <f t="shared" si="18"/>
        <v>-1.4395814903677783E-2</v>
      </c>
      <c r="D435">
        <f>C435-SET_TRI!C436</f>
        <v>-4.5251585218725864E-3</v>
      </c>
      <c r="E435">
        <f t="shared" si="19"/>
        <v>-1.3137709973680392E-2</v>
      </c>
      <c r="F435">
        <f t="shared" ca="1" si="20"/>
        <v>-2.5387774977958211</v>
      </c>
      <c r="G435">
        <f ca="1">S0*EXP(Drift*(A435-$A$11)+Volatility*SUM($F$12:F435))</f>
        <v>28.031755284789497</v>
      </c>
    </row>
    <row r="436" spans="1:7" x14ac:dyDescent="0.25">
      <c r="A436" s="1" t="str">
        <f>MID('Filter Data'!A427,2,LEN('Filter Data'!A427)-2)</f>
        <v>08-Jun-2022</v>
      </c>
      <c r="B436">
        <f>'Filter Data'!U427</f>
        <v>15.4292</v>
      </c>
      <c r="C436">
        <f t="shared" si="18"/>
        <v>-3.7128632956020969E-3</v>
      </c>
      <c r="D436">
        <f>C436-SET_TRI!C437</f>
        <v>-6.3424391707744554E-3</v>
      </c>
      <c r="E436">
        <f t="shared" si="19"/>
        <v>-1.7627780998034105E-3</v>
      </c>
      <c r="F436">
        <f t="shared" ca="1" si="20"/>
        <v>-1.7888159529552103</v>
      </c>
      <c r="G436">
        <f ca="1">S0*EXP(Drift*(A436-$A$11)+Volatility*SUM($F$12:F436))</f>
        <v>27.51361962844015</v>
      </c>
    </row>
    <row r="437" spans="1:7" x14ac:dyDescent="0.25">
      <c r="A437" s="1" t="str">
        <f>MID('Filter Data'!A428,2,LEN('Filter Data'!A428)-2)</f>
        <v>09-Jun-2022</v>
      </c>
      <c r="B437">
        <f>'Filter Data'!U428</f>
        <v>15.5456</v>
      </c>
      <c r="C437">
        <f t="shared" si="18"/>
        <v>7.5441370907111515E-3</v>
      </c>
      <c r="D437">
        <f>C437-SET_TRI!C438</f>
        <v>3.0036537808413519E-3</v>
      </c>
      <c r="E437">
        <f t="shared" si="19"/>
        <v>5.9354368623813596E-3</v>
      </c>
      <c r="F437">
        <f t="shared" ca="1" si="20"/>
        <v>0.86336285647494837</v>
      </c>
      <c r="G437">
        <f ca="1">S0*EXP(Drift*(A437-$A$11)+Volatility*SUM($F$12:F437))</f>
        <v>27.793839007973702</v>
      </c>
    </row>
    <row r="438" spans="1:7" x14ac:dyDescent="0.25">
      <c r="A438" s="1" t="str">
        <f>MID('Filter Data'!A429,2,LEN('Filter Data'!A429)-2)</f>
        <v>10-Jun-2022</v>
      </c>
      <c r="B438">
        <f>'Filter Data'!U429</f>
        <v>15.379200000000001</v>
      </c>
      <c r="C438">
        <f t="shared" si="18"/>
        <v>-1.0703993412927094E-2</v>
      </c>
      <c r="D438">
        <f>C438-SET_TRI!C439</f>
        <v>-5.1194340535782876E-3</v>
      </c>
      <c r="E438">
        <f t="shared" si="19"/>
        <v>-9.2196015081372241E-3</v>
      </c>
      <c r="F438">
        <f t="shared" ca="1" si="20"/>
        <v>-1.4893561486645803</v>
      </c>
      <c r="G438">
        <f ca="1">S0*EXP(Drift*(A438-$A$11)+Volatility*SUM($F$12:F438))</f>
        <v>27.368925035193303</v>
      </c>
    </row>
    <row r="439" spans="1:7" x14ac:dyDescent="0.25">
      <c r="A439" s="1" t="str">
        <f>MID('Filter Data'!A430,2,LEN('Filter Data'!A430)-2)</f>
        <v>13-Jun-2022</v>
      </c>
      <c r="B439">
        <f>'Filter Data'!U430</f>
        <v>15.0739</v>
      </c>
      <c r="C439">
        <f t="shared" si="18"/>
        <v>-1.9851487723678785E-2</v>
      </c>
      <c r="D439">
        <f>C439-SET_TRI!C440</f>
        <v>-7.5385939753599626E-4</v>
      </c>
      <c r="E439">
        <f t="shared" si="19"/>
        <v>-2.0029410064456313E-2</v>
      </c>
      <c r="F439">
        <f t="shared" ca="1" si="20"/>
        <v>-0.54106050411456286</v>
      </c>
      <c r="G439">
        <f ca="1">S0*EXP(Drift*(A439-$A$11)+Volatility*SUM($F$12:F439))</f>
        <v>27.270854507004209</v>
      </c>
    </row>
    <row r="440" spans="1:7" x14ac:dyDescent="0.25">
      <c r="A440" s="1" t="str">
        <f>MID('Filter Data'!A431,2,LEN('Filter Data'!A431)-2)</f>
        <v>14-Jun-2022</v>
      </c>
      <c r="B440">
        <f>'Filter Data'!U431</f>
        <v>15.1227</v>
      </c>
      <c r="C440">
        <f t="shared" si="18"/>
        <v>3.2373838223684615E-3</v>
      </c>
      <c r="D440">
        <f>C440-SET_TRI!C441</f>
        <v>1.230673017299374E-3</v>
      </c>
      <c r="E440">
        <f t="shared" si="19"/>
        <v>2.3037954435803031E-3</v>
      </c>
      <c r="F440">
        <f t="shared" ca="1" si="20"/>
        <v>0.93350100234234168</v>
      </c>
      <c r="G440">
        <f ca="1">S0*EXP(Drift*(A440-$A$11)+Volatility*SUM($F$12:F440))</f>
        <v>27.569583981425072</v>
      </c>
    </row>
    <row r="441" spans="1:7" x14ac:dyDescent="0.25">
      <c r="A441" s="1" t="str">
        <f>MID('Filter Data'!A432,2,LEN('Filter Data'!A432)-2)</f>
        <v>15-Jun-2022</v>
      </c>
      <c r="B441">
        <f>'Filter Data'!U432</f>
        <v>15.155200000000001</v>
      </c>
      <c r="C441">
        <f t="shared" si="18"/>
        <v>2.1490871339113148E-3</v>
      </c>
      <c r="D441">
        <f>C441-SET_TRI!C442</f>
        <v>7.0699027865094247E-3</v>
      </c>
      <c r="E441">
        <f t="shared" si="19"/>
        <v>-1.0079507545683944E-3</v>
      </c>
      <c r="F441">
        <f t="shared" ca="1" si="20"/>
        <v>-8.167390297876953E-2</v>
      </c>
      <c r="G441">
        <f ca="1">S0*EXP(Drift*(A441-$A$11)+Volatility*SUM($F$12:F441))</f>
        <v>27.566127536099618</v>
      </c>
    </row>
    <row r="442" spans="1:7" x14ac:dyDescent="0.25">
      <c r="A442" s="1" t="str">
        <f>MID('Filter Data'!A433,2,LEN('Filter Data'!A433)-2)</f>
        <v>16-Jun-2022</v>
      </c>
      <c r="B442">
        <f>'Filter Data'!U433</f>
        <v>14.837400000000001</v>
      </c>
      <c r="C442">
        <f t="shared" si="18"/>
        <v>-2.0969700168918925E-2</v>
      </c>
      <c r="D442">
        <f>C442-SET_TRI!C443</f>
        <v>7.7982893531741704E-4</v>
      </c>
      <c r="E442">
        <f t="shared" si="19"/>
        <v>-2.1731617095709102E-2</v>
      </c>
      <c r="F442">
        <f t="shared" ca="1" si="20"/>
        <v>-0.67030348413563112</v>
      </c>
      <c r="G442">
        <f ca="1">S0*EXP(Drift*(A442-$A$11)+Volatility*SUM($F$12:F442))</f>
        <v>27.387115113976645</v>
      </c>
    </row>
    <row r="443" spans="1:7" x14ac:dyDescent="0.25">
      <c r="A443" s="1" t="str">
        <f>MID('Filter Data'!A434,2,LEN('Filter Data'!A434)-2)</f>
        <v>17-Jun-2022</v>
      </c>
      <c r="B443">
        <f>'Filter Data'!U434</f>
        <v>14.863099999999999</v>
      </c>
      <c r="C443">
        <f t="shared" si="18"/>
        <v>1.7321093992208017E-3</v>
      </c>
      <c r="D443">
        <f>C443-SET_TRI!C444</f>
        <v>1.5789246787372433E-3</v>
      </c>
      <c r="E443">
        <f t="shared" si="19"/>
        <v>6.6591449243536428E-4</v>
      </c>
      <c r="F443">
        <f t="shared" ca="1" si="20"/>
        <v>0.838609946646107</v>
      </c>
      <c r="G443">
        <f ca="1">S0*EXP(Drift*(A443-$A$11)+Volatility*SUM($F$12:F443))</f>
        <v>27.658613231390213</v>
      </c>
    </row>
    <row r="444" spans="1:7" x14ac:dyDescent="0.25">
      <c r="A444" s="1" t="str">
        <f>MID('Filter Data'!A435,2,LEN('Filter Data'!A435)-2)</f>
        <v>24-Jun-2022</v>
      </c>
      <c r="B444">
        <f>'Filter Data'!U435</f>
        <v>15.325200000000001</v>
      </c>
      <c r="C444">
        <f t="shared" si="18"/>
        <v>3.1090418553330147E-2</v>
      </c>
      <c r="D444">
        <f>C444-SET_TRI!C445</f>
        <v>2.5475181949615067E-2</v>
      </c>
      <c r="E444">
        <f t="shared" si="19"/>
        <v>2.0925057555742921E-2</v>
      </c>
      <c r="F444">
        <f t="shared" ca="1" si="20"/>
        <v>-3.4425590962895947</v>
      </c>
      <c r="G444">
        <f ca="1">S0*EXP(Drift*(A444-$A$11)+Volatility*SUM($F$12:F444))</f>
        <v>26.786440537899949</v>
      </c>
    </row>
    <row r="445" spans="1:7" x14ac:dyDescent="0.25">
      <c r="A445" s="1" t="str">
        <f>MID('Filter Data'!A436,2,LEN('Filter Data'!A436)-2)</f>
        <v>27-Jun-2022</v>
      </c>
      <c r="B445">
        <f>'Filter Data'!U436</f>
        <v>15.384</v>
      </c>
      <c r="C445">
        <f t="shared" si="18"/>
        <v>3.8368177903061454E-3</v>
      </c>
      <c r="D445">
        <f>C445-SET_TRI!C446</f>
        <v>-4.9525510474777929E-3</v>
      </c>
      <c r="E445">
        <f t="shared" si="19"/>
        <v>5.2576643384726895E-3</v>
      </c>
      <c r="F445">
        <f t="shared" ca="1" si="20"/>
        <v>-1.5251522669085624</v>
      </c>
      <c r="G445">
        <f ca="1">S0*EXP(Drift*(A445-$A$11)+Volatility*SUM($F$12:F445))</f>
        <v>26.406852102182039</v>
      </c>
    </row>
    <row r="446" spans="1:7" x14ac:dyDescent="0.25">
      <c r="A446" s="1" t="str">
        <f>MID('Filter Data'!A437,2,LEN('Filter Data'!A437)-2)</f>
        <v>28-Jun-2022</v>
      </c>
      <c r="B446">
        <f>'Filter Data'!U437</f>
        <v>15.280099999999999</v>
      </c>
      <c r="C446">
        <f t="shared" si="18"/>
        <v>-6.7537701508061107E-3</v>
      </c>
      <c r="D446">
        <f>C446-SET_TRI!C447</f>
        <v>-1.7201317941663161E-2</v>
      </c>
      <c r="E446">
        <f t="shared" si="19"/>
        <v>-6.6886415959303488E-4</v>
      </c>
      <c r="F446">
        <f t="shared" ca="1" si="20"/>
        <v>-0.13480636859027956</v>
      </c>
      <c r="G446">
        <f ca="1">S0*EXP(Drift*(A446-$A$11)+Volatility*SUM($F$12:F446))</f>
        <v>26.388317142726933</v>
      </c>
    </row>
    <row r="447" spans="1:7" x14ac:dyDescent="0.25">
      <c r="A447" s="1" t="str">
        <f>MID('Filter Data'!A438,2,LEN('Filter Data'!A438)-2)</f>
        <v>29-Jun-2022</v>
      </c>
      <c r="B447">
        <f>'Filter Data'!U438</f>
        <v>15.150399999999999</v>
      </c>
      <c r="C447">
        <f t="shared" si="18"/>
        <v>-8.4881643444741674E-3</v>
      </c>
      <c r="D447">
        <f>C447-SET_TRI!C448</f>
        <v>-2.6628428484739191E-3</v>
      </c>
      <c r="E447">
        <f t="shared" si="19"/>
        <v>-7.9391880212569352E-3</v>
      </c>
      <c r="F447">
        <f t="shared" ca="1" si="20"/>
        <v>-0.45344763536122407</v>
      </c>
      <c r="G447">
        <f ca="1">S0*EXP(Drift*(A447-$A$11)+Volatility*SUM($F$12:F447))</f>
        <v>26.278741415729964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D1B4C-FE57-4BA9-974F-960009A4EB65}">
  <dimension ref="A1:G656"/>
  <sheetViews>
    <sheetView workbookViewId="0">
      <selection activeCell="J34" sqref="J34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List'!A21</f>
        <v>India Equity</v>
      </c>
    </row>
    <row r="2" spans="1:7" x14ac:dyDescent="0.25">
      <c r="A2" t="s">
        <v>56</v>
      </c>
      <c r="B2" t="str">
        <f>'Fund List'!B21</f>
        <v xml:space="preserve">TISCO India Equity </v>
      </c>
    </row>
    <row r="3" spans="1:7" x14ac:dyDescent="0.25">
      <c r="A3" t="s">
        <v>522</v>
      </c>
      <c r="B3" t="str">
        <f>'Fund List'!C21</f>
        <v>TISCOIN</v>
      </c>
    </row>
    <row r="4" spans="1:7" x14ac:dyDescent="0.25">
      <c r="A4" t="s">
        <v>530</v>
      </c>
      <c r="B4" s="11">
        <f>INTERCEPT(D12:D447,C12:C447)</f>
        <v>2.6160968236547651E-4</v>
      </c>
    </row>
    <row r="5" spans="1:7" x14ac:dyDescent="0.25">
      <c r="A5" t="s">
        <v>528</v>
      </c>
      <c r="B5" s="11">
        <f>SLOPE(D12:D447,C12:C447)</f>
        <v>0.65198672353485032</v>
      </c>
    </row>
    <row r="6" spans="1:7" x14ac:dyDescent="0.25">
      <c r="A6" t="s">
        <v>529</v>
      </c>
      <c r="B6" s="11">
        <f>_xlfn.STDEV.S(E12:E447)</f>
        <v>1.6924133514691252E-2</v>
      </c>
    </row>
    <row r="7" spans="1:7" x14ac:dyDescent="0.25">
      <c r="A7" t="s">
        <v>527</v>
      </c>
      <c r="B7" s="11">
        <f>B4+B5*AVERAGE(D12:D447)</f>
        <v>8.1376508854429531E-4</v>
      </c>
    </row>
    <row r="8" spans="1:7" x14ac:dyDescent="0.25">
      <c r="A8" t="s">
        <v>536</v>
      </c>
      <c r="B8" s="11">
        <f>Return-0.5*Volatility*Volatility</f>
        <v>7.192470551270556E-4</v>
      </c>
    </row>
    <row r="9" spans="1:7" x14ac:dyDescent="0.25">
      <c r="A9" t="s">
        <v>535</v>
      </c>
      <c r="B9" s="11">
        <f>SQRT(ABS(B5))*SET_TRI!B9</f>
        <v>1.4204422889961257E-2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Data'!V2</f>
        <v>11.819599999999999</v>
      </c>
      <c r="G11">
        <f>S0</f>
        <v>11.819599999999999</v>
      </c>
    </row>
    <row r="12" spans="1:7" x14ac:dyDescent="0.25">
      <c r="A12" s="1" t="str">
        <f>MID('Filter Data'!A3,2,LEN('Filter Data'!A3)-2)</f>
        <v>03-Jan-2020</v>
      </c>
      <c r="B12">
        <f>'Filter Data'!V3</f>
        <v>11.622400000000001</v>
      </c>
      <c r="C12">
        <f>(B12-B11)/B11</f>
        <v>-1.6684151747943986E-2</v>
      </c>
      <c r="D12">
        <f>C12-SET_TRI!C13</f>
        <v>-1.5292608037407772E-2</v>
      </c>
      <c r="E12">
        <f>C12-($B$4+$B$5*D12)</f>
        <v>-6.9751840216972505E-3</v>
      </c>
      <c r="F12">
        <f ca="1">SQRT(A12-A11)*_xlfn.NORM.INV(RAND(),0,1)</f>
        <v>0.7372320119303537</v>
      </c>
      <c r="G12">
        <f ca="1">S0*EXP(Drift*(A12-$A$11)+Volatility*SUM($F$12:F12))</f>
        <v>11.952618464925436</v>
      </c>
    </row>
    <row r="13" spans="1:7" x14ac:dyDescent="0.25">
      <c r="A13" s="1" t="str">
        <f>MID('Filter Data'!A4,2,LEN('Filter Data'!A4)-2)</f>
        <v>06-Jan-2020</v>
      </c>
      <c r="B13">
        <f>'Filter Data'!V4</f>
        <v>11.482799999999999</v>
      </c>
      <c r="C13">
        <f t="shared" ref="C13:C76" si="0">(B13-B12)/B12</f>
        <v>-1.2011288546255635E-2</v>
      </c>
      <c r="D13">
        <f>C13-SET_TRI!C14</f>
        <v>2.504157315890463E-3</v>
      </c>
      <c r="E13">
        <f t="shared" ref="E13:E76" si="1">C13-($B$4+$B$5*D13)</f>
        <v>-1.390557555222436E-2</v>
      </c>
      <c r="F13">
        <f t="shared" ref="F13:F76" ca="1" si="2">SQRT(A13-A12)*_xlfn.NORM.INV(RAND(),0,1)</f>
        <v>-2.3552167900774297</v>
      </c>
      <c r="G13">
        <f ca="1">S0*EXP(Drift*(A13-$A$11)+Volatility*SUM($F$12:F13))</f>
        <v>11.584333427262958</v>
      </c>
    </row>
    <row r="14" spans="1:7" x14ac:dyDescent="0.25">
      <c r="A14" s="1" t="str">
        <f>MID('Filter Data'!A5,2,LEN('Filter Data'!A5)-2)</f>
        <v>07-Jan-2020</v>
      </c>
      <c r="B14">
        <f>'Filter Data'!V5</f>
        <v>11.4696</v>
      </c>
      <c r="C14">
        <f t="shared" si="0"/>
        <v>-1.149545407043529E-3</v>
      </c>
      <c r="D14">
        <f>C14-SET_TRI!C15</f>
        <v>-1.1718867040686125E-2</v>
      </c>
      <c r="E14">
        <f t="shared" si="1"/>
        <v>6.2293906359884889E-3</v>
      </c>
      <c r="F14">
        <f t="shared" ca="1" si="2"/>
        <v>1.4925953773936496</v>
      </c>
      <c r="G14">
        <f ca="1">S0*EXP(Drift*(A14-$A$11)+Volatility*SUM($F$12:F14))</f>
        <v>11.841073844381501</v>
      </c>
    </row>
    <row r="15" spans="1:7" x14ac:dyDescent="0.25">
      <c r="A15" s="1" t="str">
        <f>MID('Filter Data'!A6,2,LEN('Filter Data'!A6)-2)</f>
        <v>08-Jan-2020</v>
      </c>
      <c r="B15">
        <f>'Filter Data'!V6</f>
        <v>11.6859</v>
      </c>
      <c r="C15">
        <f t="shared" si="0"/>
        <v>1.8858547813350106E-2</v>
      </c>
      <c r="D15">
        <f>C15-SET_TRI!C16</f>
        <v>3.5494343733823958E-2</v>
      </c>
      <c r="E15">
        <f t="shared" si="1"/>
        <v>-4.5449027440509979E-3</v>
      </c>
      <c r="F15">
        <f t="shared" ca="1" si="2"/>
        <v>-0.76724310890069825</v>
      </c>
      <c r="G15">
        <f ca="1">S0*EXP(Drift*(A15-$A$11)+Volatility*SUM($F$12:F15))</f>
        <v>11.721154933832395</v>
      </c>
    </row>
    <row r="16" spans="1:7" x14ac:dyDescent="0.25">
      <c r="A16" s="1" t="str">
        <f>MID('Filter Data'!A7,2,LEN('Filter Data'!A7)-2)</f>
        <v>09-Jan-2020</v>
      </c>
      <c r="B16">
        <f>'Filter Data'!V7</f>
        <v>11.8347</v>
      </c>
      <c r="C16">
        <f t="shared" si="0"/>
        <v>1.2733293969655704E-2</v>
      </c>
      <c r="D16">
        <f>C16-SET_TRI!C17</f>
        <v>-4.7606133682931602E-4</v>
      </c>
      <c r="E16">
        <f t="shared" si="1"/>
        <v>1.2782069958491194E-2</v>
      </c>
      <c r="F16">
        <f t="shared" ca="1" si="2"/>
        <v>0.54616370990772167</v>
      </c>
      <c r="G16">
        <f ca="1">S0*EXP(Drift*(A16-$A$11)+Volatility*SUM($F$12:F16))</f>
        <v>11.8209397098108</v>
      </c>
    </row>
    <row r="17" spans="1:7" x14ac:dyDescent="0.25">
      <c r="A17" s="1" t="str">
        <f>MID('Filter Data'!A8,2,LEN('Filter Data'!A8)-2)</f>
        <v>10-Jan-2020</v>
      </c>
      <c r="B17">
        <f>'Filter Data'!V8</f>
        <v>11.8666</v>
      </c>
      <c r="C17">
        <f t="shared" si="0"/>
        <v>2.6954633408536135E-3</v>
      </c>
      <c r="D17">
        <f>C17-SET_TRI!C18</f>
        <v>2.8134508763817288E-3</v>
      </c>
      <c r="E17">
        <f t="shared" si="1"/>
        <v>5.995210397697604E-4</v>
      </c>
      <c r="F17">
        <f t="shared" ca="1" si="2"/>
        <v>-0.92439744254105649</v>
      </c>
      <c r="G17">
        <f ca="1">S0*EXP(Drift*(A17-$A$11)+Volatility*SUM($F$12:F17))</f>
        <v>11.675133350297752</v>
      </c>
    </row>
    <row r="18" spans="1:7" x14ac:dyDescent="0.25">
      <c r="A18" s="1" t="str">
        <f>MID('Filter Data'!A9,2,LEN('Filter Data'!A9)-2)</f>
        <v>13-Jan-2020</v>
      </c>
      <c r="B18">
        <f>'Filter Data'!V9</f>
        <v>12.007999999999999</v>
      </c>
      <c r="C18">
        <f t="shared" si="0"/>
        <v>1.1915797279759921E-2</v>
      </c>
      <c r="D18">
        <f>C18-SET_TRI!C19</f>
        <v>8.908199137083652E-3</v>
      </c>
      <c r="E18">
        <f t="shared" si="1"/>
        <v>5.8461600294112924E-3</v>
      </c>
      <c r="F18">
        <f t="shared" ca="1" si="2"/>
        <v>1.8708587198823974</v>
      </c>
      <c r="G18">
        <f ca="1">S0*EXP(Drift*(A18-$A$11)+Volatility*SUM($F$12:F18))</f>
        <v>12.015451361063869</v>
      </c>
    </row>
    <row r="19" spans="1:7" x14ac:dyDescent="0.25">
      <c r="A19" s="1" t="str">
        <f>MID('Filter Data'!A10,2,LEN('Filter Data'!A10)-2)</f>
        <v>14-Jan-2020</v>
      </c>
      <c r="B19">
        <f>'Filter Data'!V10</f>
        <v>12.0159</v>
      </c>
      <c r="C19">
        <f t="shared" si="0"/>
        <v>6.5789473684219925E-4</v>
      </c>
      <c r="D19">
        <f>C19-SET_TRI!C20</f>
        <v>8.5206113649027556E-4</v>
      </c>
      <c r="E19">
        <f t="shared" si="1"/>
        <v>-1.5924749415495291E-4</v>
      </c>
      <c r="F19">
        <f t="shared" ca="1" si="2"/>
        <v>-0.95911395712815406</v>
      </c>
      <c r="G19">
        <f ca="1">S0*EXP(Drift*(A19-$A$11)+Volatility*SUM($F$12:F19))</f>
        <v>11.861395152333925</v>
      </c>
    </row>
    <row r="20" spans="1:7" x14ac:dyDescent="0.25">
      <c r="A20" s="1" t="str">
        <f>MID('Filter Data'!A11,2,LEN('Filter Data'!A11)-2)</f>
        <v>15-Jan-2020</v>
      </c>
      <c r="B20">
        <f>'Filter Data'!V11</f>
        <v>11.9876</v>
      </c>
      <c r="C20">
        <f t="shared" si="0"/>
        <v>-2.3552126765369026E-3</v>
      </c>
      <c r="D20">
        <f>C20-SET_TRI!C21</f>
        <v>3.5866676784261685E-3</v>
      </c>
      <c r="E20">
        <f t="shared" si="1"/>
        <v>-4.9552820669678047E-3</v>
      </c>
      <c r="F20">
        <f t="shared" ca="1" si="2"/>
        <v>0.71866805645133092</v>
      </c>
      <c r="G20">
        <f ca="1">S0*EXP(Drift*(A20-$A$11)+Volatility*SUM($F$12:F20))</f>
        <v>11.991721465066679</v>
      </c>
    </row>
    <row r="21" spans="1:7" x14ac:dyDescent="0.25">
      <c r="A21" s="1" t="str">
        <f>MID('Filter Data'!A12,2,LEN('Filter Data'!A12)-2)</f>
        <v>16-Jan-2020</v>
      </c>
      <c r="B21">
        <f>'Filter Data'!V12</f>
        <v>12.0153</v>
      </c>
      <c r="C21">
        <f t="shared" si="0"/>
        <v>2.3107210784476784E-3</v>
      </c>
      <c r="D21">
        <f>C21-SET_TRI!C22</f>
        <v>-8.1889416042498549E-3</v>
      </c>
      <c r="E21">
        <f t="shared" si="1"/>
        <v>7.3881926018552861E-3</v>
      </c>
      <c r="F21">
        <f t="shared" ca="1" si="2"/>
        <v>0.44555414103567631</v>
      </c>
      <c r="G21">
        <f ca="1">S0*EXP(Drift*(A21-$A$11)+Volatility*SUM($F$12:F21))</f>
        <v>12.076538703679232</v>
      </c>
    </row>
    <row r="22" spans="1:7" x14ac:dyDescent="0.25">
      <c r="A22" s="1" t="str">
        <f>MID('Filter Data'!A13,2,LEN('Filter Data'!A13)-2)</f>
        <v>17-Jan-2020</v>
      </c>
      <c r="B22">
        <f>'Filter Data'!V13</f>
        <v>12.1187</v>
      </c>
      <c r="C22">
        <f t="shared" si="0"/>
        <v>8.6056944062986862E-3</v>
      </c>
      <c r="D22">
        <f>C22-SET_TRI!C23</f>
        <v>6.4247233313085537E-3</v>
      </c>
      <c r="E22">
        <f t="shared" si="1"/>
        <v>4.1552504095354378E-3</v>
      </c>
      <c r="F22">
        <f t="shared" ca="1" si="2"/>
        <v>-1.3536081466591456</v>
      </c>
      <c r="G22">
        <f ca="1">S0*EXP(Drift*(A22-$A$11)+Volatility*SUM($F$12:F22))</f>
        <v>11.855082099617487</v>
      </c>
    </row>
    <row r="23" spans="1:7" x14ac:dyDescent="0.25">
      <c r="A23" s="1" t="str">
        <f>MID('Filter Data'!A14,2,LEN('Filter Data'!A14)-2)</f>
        <v>21-Jan-2020</v>
      </c>
      <c r="B23">
        <f>'Filter Data'!V14</f>
        <v>11.8421</v>
      </c>
      <c r="C23">
        <f t="shared" si="0"/>
        <v>-2.2824230321734192E-2</v>
      </c>
      <c r="D23">
        <f>C23-SET_TRI!C24</f>
        <v>-5.2870895770092512E-3</v>
      </c>
      <c r="E23">
        <f t="shared" si="1"/>
        <v>-1.9638727793750151E-2</v>
      </c>
      <c r="F23">
        <f t="shared" ca="1" si="2"/>
        <v>2.8370837766048416</v>
      </c>
      <c r="G23">
        <f ca="1">S0*EXP(Drift*(A23-$A$11)+Volatility*SUM($F$12:F23))</f>
        <v>12.378149371791915</v>
      </c>
    </row>
    <row r="24" spans="1:7" x14ac:dyDescent="0.25">
      <c r="A24" s="1" t="str">
        <f>MID('Filter Data'!A15,2,LEN('Filter Data'!A15)-2)</f>
        <v>22-Jan-2020</v>
      </c>
      <c r="B24">
        <f>'Filter Data'!V15</f>
        <v>11.8802</v>
      </c>
      <c r="C24">
        <f t="shared" si="0"/>
        <v>3.2173347632598968E-3</v>
      </c>
      <c r="D24">
        <f>C24-SET_TRI!C25</f>
        <v>2.2152328641995354E-3</v>
      </c>
      <c r="E24">
        <f t="shared" si="1"/>
        <v>1.5114226638982431E-3</v>
      </c>
      <c r="F24">
        <f t="shared" ca="1" si="2"/>
        <v>-0.30964542319659083</v>
      </c>
      <c r="G24">
        <f ca="1">S0*EXP(Drift*(A24-$A$11)+Volatility*SUM($F$12:F24))</f>
        <v>12.332692748110528</v>
      </c>
    </row>
    <row r="25" spans="1:7" x14ac:dyDescent="0.25">
      <c r="A25" s="1" t="str">
        <f>MID('Filter Data'!A16,2,LEN('Filter Data'!A16)-2)</f>
        <v>23-Jan-2020</v>
      </c>
      <c r="B25">
        <f>'Filter Data'!V16</f>
        <v>11.900399999999999</v>
      </c>
      <c r="C25">
        <f t="shared" si="0"/>
        <v>1.7003080756215474E-3</v>
      </c>
      <c r="D25">
        <f>C25-SET_TRI!C26</f>
        <v>2.1535081610433559E-3</v>
      </c>
      <c r="E25">
        <f t="shared" si="1"/>
        <v>3.4639663231852405E-5</v>
      </c>
      <c r="F25">
        <f t="shared" ca="1" si="2"/>
        <v>0.62547102177802139</v>
      </c>
      <c r="G25">
        <f ca="1">S0*EXP(Drift*(A25-$A$11)+Volatility*SUM($F$12:F25))</f>
        <v>12.451702807420808</v>
      </c>
    </row>
    <row r="26" spans="1:7" x14ac:dyDescent="0.25">
      <c r="A26" s="1" t="str">
        <f>MID('Filter Data'!A17,2,LEN('Filter Data'!A17)-2)</f>
        <v>31-Jan-2020</v>
      </c>
      <c r="B26">
        <f>'Filter Data'!V17</f>
        <v>11.819800000000001</v>
      </c>
      <c r="C26">
        <f t="shared" si="0"/>
        <v>-6.7728815838121979E-3</v>
      </c>
      <c r="D26">
        <f>C26-SET_TRI!C27</f>
        <v>3.4927863006740376E-2</v>
      </c>
      <c r="E26">
        <f t="shared" si="1"/>
        <v>-2.9806994228016435E-2</v>
      </c>
      <c r="F26">
        <f t="shared" ca="1" si="2"/>
        <v>-5.4732427232629881</v>
      </c>
      <c r="G26">
        <f ca="1">S0*EXP(Drift*(A26-$A$11)+Volatility*SUM($F$12:F26))</f>
        <v>11.586806816706028</v>
      </c>
    </row>
    <row r="27" spans="1:7" x14ac:dyDescent="0.25">
      <c r="A27" s="1" t="str">
        <f>MID('Filter Data'!A18,2,LEN('Filter Data'!A18)-2)</f>
        <v>03-Feb-2020</v>
      </c>
      <c r="B27">
        <f>'Filter Data'!V18</f>
        <v>11.655200000000001</v>
      </c>
      <c r="C27">
        <f t="shared" si="0"/>
        <v>-1.3925785546286745E-2</v>
      </c>
      <c r="D27">
        <f>C27-SET_TRI!C28</f>
        <v>-1.8512419608060059E-3</v>
      </c>
      <c r="E27">
        <f t="shared" si="1"/>
        <v>-1.2980410048156081E-2</v>
      </c>
      <c r="F27">
        <f t="shared" ca="1" si="2"/>
        <v>-1.6102124868346195</v>
      </c>
      <c r="G27">
        <f ca="1">S0*EXP(Drift*(A27-$A$11)+Volatility*SUM($F$12:F27))</f>
        <v>11.349261883463788</v>
      </c>
    </row>
    <row r="28" spans="1:7" x14ac:dyDescent="0.25">
      <c r="A28" s="1" t="str">
        <f>MID('Filter Data'!A19,2,LEN('Filter Data'!A19)-2)</f>
        <v>04-Feb-2020</v>
      </c>
      <c r="B28">
        <f>'Filter Data'!V19</f>
        <v>11.8719</v>
      </c>
      <c r="C28">
        <f t="shared" si="0"/>
        <v>1.8592559544237715E-2</v>
      </c>
      <c r="D28">
        <f>C28-SET_TRI!C29</f>
        <v>5.9380534476664859E-4</v>
      </c>
      <c r="E28">
        <f t="shared" si="1"/>
        <v>1.7943796660720348E-2</v>
      </c>
      <c r="F28">
        <f t="shared" ca="1" si="2"/>
        <v>0.55438839325133471</v>
      </c>
      <c r="G28">
        <f ca="1">S0*EXP(Drift*(A28-$A$11)+Volatility*SUM($F$12:F28))</f>
        <v>11.447217916559584</v>
      </c>
    </row>
    <row r="29" spans="1:7" x14ac:dyDescent="0.25">
      <c r="A29" s="1" t="str">
        <f>MID('Filter Data'!A20,2,LEN('Filter Data'!A20)-2)</f>
        <v>05-Feb-2020</v>
      </c>
      <c r="B29">
        <f>'Filter Data'!V20</f>
        <v>11.9962</v>
      </c>
      <c r="C29">
        <f t="shared" si="0"/>
        <v>1.0470101668646118E-2</v>
      </c>
      <c r="D29">
        <f>C29-SET_TRI!C30</f>
        <v>1.6779867863491501E-3</v>
      </c>
      <c r="E29">
        <f t="shared" si="1"/>
        <v>9.1144668793140867E-3</v>
      </c>
      <c r="F29">
        <f t="shared" ca="1" si="2"/>
        <v>0.98017240788380366</v>
      </c>
      <c r="G29">
        <f ca="1">S0*EXP(Drift*(A29-$A$11)+Volatility*SUM($F$12:F29))</f>
        <v>11.61606151984957</v>
      </c>
    </row>
    <row r="30" spans="1:7" x14ac:dyDescent="0.25">
      <c r="A30" s="1" t="str">
        <f>MID('Filter Data'!A21,2,LEN('Filter Data'!A21)-2)</f>
        <v>06-Feb-2020</v>
      </c>
      <c r="B30">
        <f>'Filter Data'!V21</f>
        <v>12.1181</v>
      </c>
      <c r="C30">
        <f t="shared" si="0"/>
        <v>1.0161551157866667E-2</v>
      </c>
      <c r="D30">
        <f>C30-SET_TRI!C31</f>
        <v>1.0956037679934777E-2</v>
      </c>
      <c r="E30">
        <f t="shared" si="1"/>
        <v>2.7567503656361521E-3</v>
      </c>
      <c r="F30">
        <f t="shared" ca="1" si="2"/>
        <v>1.0503294141107276</v>
      </c>
      <c r="G30">
        <f ca="1">S0*EXP(Drift*(A30-$A$11)+Volatility*SUM($F$12:F30))</f>
        <v>11.799147987618436</v>
      </c>
    </row>
    <row r="31" spans="1:7" x14ac:dyDescent="0.25">
      <c r="A31" s="1" t="str">
        <f>MID('Filter Data'!A22,2,LEN('Filter Data'!A22)-2)</f>
        <v>07-Feb-2020</v>
      </c>
      <c r="B31">
        <f>'Filter Data'!V22</f>
        <v>12.049899999999999</v>
      </c>
      <c r="C31">
        <f t="shared" si="0"/>
        <v>-5.6279449748723748E-3</v>
      </c>
      <c r="D31">
        <f>C31-SET_TRI!C32</f>
        <v>-4.4944785579199946E-3</v>
      </c>
      <c r="E31">
        <f t="shared" si="1"/>
        <v>-2.959214308261955E-3</v>
      </c>
      <c r="F31">
        <f t="shared" ca="1" si="2"/>
        <v>0.63247922187550398</v>
      </c>
      <c r="G31">
        <f ca="1">S0*EXP(Drift*(A31-$A$11)+Volatility*SUM($F$12:F31))</f>
        <v>11.914195326995438</v>
      </c>
    </row>
    <row r="32" spans="1:7" x14ac:dyDescent="0.25">
      <c r="A32" s="1" t="str">
        <f>MID('Filter Data'!A23,2,LEN('Filter Data'!A23)-2)</f>
        <v>11-Feb-2020</v>
      </c>
      <c r="B32">
        <f>'Filter Data'!V23</f>
        <v>12.1957</v>
      </c>
      <c r="C32">
        <f t="shared" si="0"/>
        <v>1.2099685474568359E-2</v>
      </c>
      <c r="D32">
        <f>C32-SET_TRI!C33</f>
        <v>2.0449432371931479E-2</v>
      </c>
      <c r="E32">
        <f t="shared" si="1"/>
        <v>-1.4946826181202241E-3</v>
      </c>
      <c r="F32">
        <f t="shared" ca="1" si="2"/>
        <v>1.6327382131069301</v>
      </c>
      <c r="G32">
        <f ca="1">S0*EXP(Drift*(A32-$A$11)+Volatility*SUM($F$12:F32))</f>
        <v>12.228871423480976</v>
      </c>
    </row>
    <row r="33" spans="1:7" x14ac:dyDescent="0.25">
      <c r="A33" s="1" t="str">
        <f>MID('Filter Data'!A24,2,LEN('Filter Data'!A24)-2)</f>
        <v>12-Feb-2020</v>
      </c>
      <c r="B33">
        <f>'Filter Data'!V24</f>
        <v>12.234299999999999</v>
      </c>
      <c r="C33">
        <f t="shared" si="0"/>
        <v>3.165049976631014E-3</v>
      </c>
      <c r="D33">
        <f>C33-SET_TRI!C34</f>
        <v>-8.6376911366523503E-3</v>
      </c>
      <c r="E33">
        <f t="shared" si="1"/>
        <v>8.5351002373575194E-3</v>
      </c>
      <c r="F33">
        <f t="shared" ca="1" si="2"/>
        <v>-0.53333579613458271</v>
      </c>
      <c r="G33">
        <f ca="1">S0*EXP(Drift*(A33-$A$11)+Volatility*SUM($F$12:F33))</f>
        <v>12.145311201343725</v>
      </c>
    </row>
    <row r="34" spans="1:7" x14ac:dyDescent="0.25">
      <c r="A34" s="1" t="str">
        <f>MID('Filter Data'!A25,2,LEN('Filter Data'!A25)-2)</f>
        <v>14-Feb-2020</v>
      </c>
      <c r="B34">
        <f>'Filter Data'!V25</f>
        <v>12.037800000000001</v>
      </c>
      <c r="C34">
        <f t="shared" si="0"/>
        <v>-1.6061401142688881E-2</v>
      </c>
      <c r="D34">
        <f>C34-SET_TRI!C35</f>
        <v>-5.7646113183399302E-3</v>
      </c>
      <c r="E34">
        <f t="shared" si="1"/>
        <v>-1.2564560779157992E-2</v>
      </c>
      <c r="F34">
        <f t="shared" ca="1" si="2"/>
        <v>1.7259469716996165</v>
      </c>
      <c r="G34">
        <f ca="1">S0*EXP(Drift*(A34-$A$11)+Volatility*SUM($F$12:F34))</f>
        <v>12.464663994951716</v>
      </c>
    </row>
    <row r="35" spans="1:7" x14ac:dyDescent="0.25">
      <c r="A35" s="1" t="str">
        <f>MID('Filter Data'!A26,2,LEN('Filter Data'!A26)-2)</f>
        <v>18-Feb-2020</v>
      </c>
      <c r="B35">
        <f>'Filter Data'!V26</f>
        <v>11.9945</v>
      </c>
      <c r="C35">
        <f t="shared" si="0"/>
        <v>-3.5970027745933922E-3</v>
      </c>
      <c r="D35">
        <f>C35-SET_TRI!C36</f>
        <v>3.1800905496435477E-3</v>
      </c>
      <c r="E35">
        <f t="shared" si="1"/>
        <v>-5.9319892749651066E-3</v>
      </c>
      <c r="F35">
        <f t="shared" ca="1" si="2"/>
        <v>0.1026416559237108</v>
      </c>
      <c r="G35">
        <f ca="1">S0*EXP(Drift*(A35-$A$11)+Volatility*SUM($F$12:F35))</f>
        <v>12.518815022647255</v>
      </c>
    </row>
    <row r="36" spans="1:7" x14ac:dyDescent="0.25">
      <c r="A36" s="1" t="str">
        <f>MID('Filter Data'!A27,2,LEN('Filter Data'!A27)-2)</f>
        <v>19-Feb-2020</v>
      </c>
      <c r="B36">
        <f>'Filter Data'!V27</f>
        <v>12.1076</v>
      </c>
      <c r="C36">
        <f t="shared" si="0"/>
        <v>9.4293217724789949E-3</v>
      </c>
      <c r="D36">
        <f>C36-SET_TRI!C37</f>
        <v>1.2135423380079198E-2</v>
      </c>
      <c r="E36">
        <f t="shared" si="1"/>
        <v>1.2555771618274637E-3</v>
      </c>
      <c r="F36">
        <f t="shared" ca="1" si="2"/>
        <v>0.64904051241414151</v>
      </c>
      <c r="G36">
        <f ca="1">S0*EXP(Drift*(A36-$A$11)+Volatility*SUM($F$12:F36))</f>
        <v>12.643853495478957</v>
      </c>
    </row>
    <row r="37" spans="1:7" x14ac:dyDescent="0.25">
      <c r="A37" s="1" t="str">
        <f>MID('Filter Data'!A28,2,LEN('Filter Data'!A28)-2)</f>
        <v>20-Feb-2020</v>
      </c>
      <c r="B37">
        <f>'Filter Data'!V28</f>
        <v>12.0564</v>
      </c>
      <c r="C37">
        <f t="shared" si="0"/>
        <v>-4.2287488849978268E-3</v>
      </c>
      <c r="D37">
        <f>C37-SET_TRI!C38</f>
        <v>7.0332104265022248E-3</v>
      </c>
      <c r="E37">
        <f t="shared" si="1"/>
        <v>-9.0759183892696361E-3</v>
      </c>
      <c r="F37">
        <f t="shared" ca="1" si="2"/>
        <v>1.308222487915996</v>
      </c>
      <c r="G37">
        <f ca="1">S0*EXP(Drift*(A37-$A$11)+Volatility*SUM($F$12:F37))</f>
        <v>12.890273051271844</v>
      </c>
    </row>
    <row r="38" spans="1:7" x14ac:dyDescent="0.25">
      <c r="A38" s="1" t="str">
        <f>MID('Filter Data'!A29,2,LEN('Filter Data'!A29)-2)</f>
        <v>24-Feb-2020</v>
      </c>
      <c r="B38">
        <f>'Filter Data'!V29</f>
        <v>11.8017</v>
      </c>
      <c r="C38">
        <f t="shared" si="0"/>
        <v>-2.1125709166915474E-2</v>
      </c>
      <c r="D38">
        <f>C38-SET_TRI!C39</f>
        <v>1.6617059380504277E-2</v>
      </c>
      <c r="E38">
        <f t="shared" si="1"/>
        <v>-3.2221420949559987E-2</v>
      </c>
      <c r="F38">
        <f t="shared" ca="1" si="2"/>
        <v>-2.6202425829930558</v>
      </c>
      <c r="G38">
        <f ca="1">S0*EXP(Drift*(A38-$A$11)+Volatility*SUM($F$12:F38))</f>
        <v>12.455109675430503</v>
      </c>
    </row>
    <row r="39" spans="1:7" x14ac:dyDescent="0.25">
      <c r="A39" s="1" t="str">
        <f>MID('Filter Data'!A30,2,LEN('Filter Data'!A30)-2)</f>
        <v>25-Feb-2020</v>
      </c>
      <c r="B39">
        <f>'Filter Data'!V30</f>
        <v>11.7697</v>
      </c>
      <c r="C39">
        <f t="shared" si="0"/>
        <v>-2.7114737707279483E-3</v>
      </c>
      <c r="D39">
        <f>C39-SET_TRI!C40</f>
        <v>-9.0243967392281948E-3</v>
      </c>
      <c r="E39">
        <f t="shared" si="1"/>
        <v>2.9107034087945535E-3</v>
      </c>
      <c r="F39">
        <f t="shared" ca="1" si="2"/>
        <v>0.89415350703704477</v>
      </c>
      <c r="G39">
        <f ca="1">S0*EXP(Drift*(A39-$A$11)+Volatility*SUM($F$12:F39))</f>
        <v>12.623386133848918</v>
      </c>
    </row>
    <row r="40" spans="1:7" x14ac:dyDescent="0.25">
      <c r="A40" s="1" t="str">
        <f>MID('Filter Data'!A31,2,LEN('Filter Data'!A31)-2)</f>
        <v>26-Feb-2020</v>
      </c>
      <c r="B40">
        <f>'Filter Data'!V31</f>
        <v>11.8574</v>
      </c>
      <c r="C40">
        <f t="shared" si="0"/>
        <v>7.4513369074827637E-3</v>
      </c>
      <c r="D40">
        <f>C40-SET_TRI!C41</f>
        <v>5.9154918835666453E-2</v>
      </c>
      <c r="E40">
        <f t="shared" si="1"/>
        <v>-3.1378494487518886E-2</v>
      </c>
      <c r="F40">
        <f t="shared" ca="1" si="2"/>
        <v>0.78661736464453547</v>
      </c>
      <c r="G40">
        <f ca="1">S0*EXP(Drift*(A40-$A$11)+Volatility*SUM($F$12:F40))</f>
        <v>12.774408437600137</v>
      </c>
    </row>
    <row r="41" spans="1:7" x14ac:dyDescent="0.25">
      <c r="A41" s="1" t="str">
        <f>MID('Filter Data'!A32,2,LEN('Filter Data'!A32)-2)</f>
        <v>27-Feb-2020</v>
      </c>
      <c r="B41">
        <f>'Filter Data'!V32</f>
        <v>11.600099999999999</v>
      </c>
      <c r="C41">
        <f t="shared" si="0"/>
        <v>-2.1699529407796039E-2</v>
      </c>
      <c r="D41">
        <f>C41-SET_TRI!C42</f>
        <v>-4.4994959233130488E-2</v>
      </c>
      <c r="E41">
        <f t="shared" si="1"/>
        <v>7.374976955831395E-3</v>
      </c>
      <c r="F41">
        <f t="shared" ca="1" si="2"/>
        <v>0.21375294906814876</v>
      </c>
      <c r="G41">
        <f ca="1">S0*EXP(Drift*(A41-$A$11)+Volatility*SUM($F$12:F41))</f>
        <v>12.822472724258191</v>
      </c>
    </row>
    <row r="42" spans="1:7" x14ac:dyDescent="0.25">
      <c r="A42" s="1" t="str">
        <f>MID('Filter Data'!A33,2,LEN('Filter Data'!A33)-2)</f>
        <v>28-Feb-2020</v>
      </c>
      <c r="B42">
        <f>'Filter Data'!V33</f>
        <v>11.204700000000001</v>
      </c>
      <c r="C42">
        <f t="shared" si="0"/>
        <v>-3.408591305247357E-2</v>
      </c>
      <c r="D42">
        <f>C42-SET_TRI!C43</f>
        <v>8.8769303946271763E-3</v>
      </c>
      <c r="E42">
        <f t="shared" si="1"/>
        <v>-4.0135163497878948E-2</v>
      </c>
      <c r="F42">
        <f t="shared" ca="1" si="2"/>
        <v>-0.93899211444650488</v>
      </c>
      <c r="G42">
        <f ca="1">S0*EXP(Drift*(A42-$A$11)+Volatility*SUM($F$12:F42))</f>
        <v>12.661687720313454</v>
      </c>
    </row>
    <row r="43" spans="1:7" x14ac:dyDescent="0.25">
      <c r="A43" s="1" t="str">
        <f>MID('Filter Data'!A34,2,LEN('Filter Data'!A34)-2)</f>
        <v>02-Mar-2020</v>
      </c>
      <c r="B43">
        <f>'Filter Data'!V34</f>
        <v>11.042</v>
      </c>
      <c r="C43">
        <f t="shared" si="0"/>
        <v>-1.4520692209519305E-2</v>
      </c>
      <c r="D43">
        <f>C43-SET_TRI!C44</f>
        <v>-1.4763324392798987E-2</v>
      </c>
      <c r="E43">
        <f t="shared" si="1"/>
        <v>-5.1568103925416359E-3</v>
      </c>
      <c r="F43">
        <f t="shared" ca="1" si="2"/>
        <v>3.4539596917094664</v>
      </c>
      <c r="G43">
        <f ca="1">S0*EXP(Drift*(A43-$A$11)+Volatility*SUM($F$12:F43))</f>
        <v>13.327105440253092</v>
      </c>
    </row>
    <row r="44" spans="1:7" x14ac:dyDescent="0.25">
      <c r="A44" s="1" t="str">
        <f>MID('Filter Data'!A35,2,LEN('Filter Data'!A35)-2)</f>
        <v>03-Mar-2020</v>
      </c>
      <c r="B44">
        <f>'Filter Data'!V35</f>
        <v>11.106</v>
      </c>
      <c r="C44">
        <f t="shared" si="0"/>
        <v>5.7960514399565347E-3</v>
      </c>
      <c r="D44">
        <f>C44-SET_TRI!C45</f>
        <v>-2.792619640620856E-2</v>
      </c>
      <c r="E44">
        <f t="shared" si="1"/>
        <v>2.3741951053265688E-2</v>
      </c>
      <c r="F44">
        <f t="shared" ca="1" si="2"/>
        <v>-0.2809240865835359</v>
      </c>
      <c r="G44">
        <f ca="1">S0*EXP(Drift*(A44-$A$11)+Volatility*SUM($F$12:F44))</f>
        <v>13.283582136542471</v>
      </c>
    </row>
    <row r="45" spans="1:7" x14ac:dyDescent="0.25">
      <c r="A45" s="1" t="str">
        <f>MID('Filter Data'!A36,2,LEN('Filter Data'!A36)-2)</f>
        <v>04-Mar-2020</v>
      </c>
      <c r="B45">
        <f>'Filter Data'!V36</f>
        <v>11.032</v>
      </c>
      <c r="C45">
        <f t="shared" si="0"/>
        <v>-6.6630650099045417E-3</v>
      </c>
      <c r="D45">
        <f>C45-SET_TRI!C46</f>
        <v>-9.8656791009660346E-3</v>
      </c>
      <c r="E45">
        <f t="shared" si="1"/>
        <v>-4.9238289978492493E-4</v>
      </c>
      <c r="F45">
        <f t="shared" ca="1" si="2"/>
        <v>1.0140283619781629</v>
      </c>
      <c r="G45">
        <f ca="1">S0*EXP(Drift*(A45-$A$11)+Volatility*SUM($F$12:F45))</f>
        <v>13.485995567036223</v>
      </c>
    </row>
    <row r="46" spans="1:7" x14ac:dyDescent="0.25">
      <c r="A46" s="1" t="str">
        <f>MID('Filter Data'!A37,2,LEN('Filter Data'!A37)-2)</f>
        <v>05-Mar-2020</v>
      </c>
      <c r="B46">
        <f>'Filter Data'!V37</f>
        <v>10.6693</v>
      </c>
      <c r="C46">
        <f t="shared" si="0"/>
        <v>-3.2877084844089945E-2</v>
      </c>
      <c r="D46">
        <f>C46-SET_TRI!C47</f>
        <v>-4.0343565846239049E-2</v>
      </c>
      <c r="E46">
        <f t="shared" si="1"/>
        <v>-6.8352252146535314E-3</v>
      </c>
      <c r="F46">
        <f t="shared" ca="1" si="2"/>
        <v>-0.28249045995777405</v>
      </c>
      <c r="G46">
        <f ca="1">S0*EXP(Drift*(A46-$A$11)+Volatility*SUM($F$12:F46))</f>
        <v>13.441654291737848</v>
      </c>
    </row>
    <row r="47" spans="1:7" x14ac:dyDescent="0.25">
      <c r="A47" s="1" t="str">
        <f>MID('Filter Data'!A38,2,LEN('Filter Data'!A38)-2)</f>
        <v>06-Mar-2020</v>
      </c>
      <c r="B47">
        <f>'Filter Data'!V38</f>
        <v>10.613799999999999</v>
      </c>
      <c r="C47">
        <f t="shared" si="0"/>
        <v>-5.2018407955536283E-3</v>
      </c>
      <c r="D47">
        <f>C47-SET_TRI!C48</f>
        <v>1.6677335399833033E-2</v>
      </c>
      <c r="E47">
        <f t="shared" si="1"/>
        <v>-1.6336851742548016E-2</v>
      </c>
      <c r="F47">
        <f t="shared" ca="1" si="2"/>
        <v>-0.26869212544734788</v>
      </c>
      <c r="G47">
        <f ca="1">S0*EXP(Drift*(A47-$A$11)+Volatility*SUM($F$12:F47))</f>
        <v>13.400084932477165</v>
      </c>
    </row>
    <row r="48" spans="1:7" x14ac:dyDescent="0.25">
      <c r="A48" s="1" t="str">
        <f>MID('Filter Data'!A39,2,LEN('Filter Data'!A39)-2)</f>
        <v>09-Mar-2020</v>
      </c>
      <c r="B48">
        <f>'Filter Data'!V39</f>
        <v>10.0886</v>
      </c>
      <c r="C48">
        <f t="shared" si="0"/>
        <v>-4.9482748874107287E-2</v>
      </c>
      <c r="D48">
        <f>C48-SET_TRI!C49</f>
        <v>4.4991970571358612E-2</v>
      </c>
      <c r="E48">
        <f t="shared" si="1"/>
        <v>-7.9078526034669278E-2</v>
      </c>
      <c r="F48">
        <f t="shared" ca="1" si="2"/>
        <v>-0.57530483438434632</v>
      </c>
      <c r="G48">
        <f ca="1">S0*EXP(Drift*(A48-$A$11)+Volatility*SUM($F$12:F48))</f>
        <v>13.319736906973921</v>
      </c>
    </row>
    <row r="49" spans="1:7" x14ac:dyDescent="0.25">
      <c r="A49" s="1" t="str">
        <f>MID('Filter Data'!A40,2,LEN('Filter Data'!A40)-2)</f>
        <v>11-Mar-2020</v>
      </c>
      <c r="B49">
        <f>'Filter Data'!V40</f>
        <v>9.9135000000000009</v>
      </c>
      <c r="C49">
        <f t="shared" si="0"/>
        <v>-1.7356223856630128E-2</v>
      </c>
      <c r="D49">
        <f>C49-SET_TRI!C50</f>
        <v>-1.2002740092454165E-2</v>
      </c>
      <c r="E49">
        <f t="shared" si="1"/>
        <v>-9.7922063526760268E-3</v>
      </c>
      <c r="F49">
        <f t="shared" ca="1" si="2"/>
        <v>0.92146094456948868</v>
      </c>
      <c r="G49">
        <f ca="1">S0*EXP(Drift*(A49-$A$11)+Volatility*SUM($F$12:F49))</f>
        <v>13.514649270076911</v>
      </c>
    </row>
    <row r="50" spans="1:7" x14ac:dyDescent="0.25">
      <c r="A50" s="1" t="str">
        <f>MID('Filter Data'!A41,2,LEN('Filter Data'!A41)-2)</f>
        <v>12-Mar-2020</v>
      </c>
      <c r="B50">
        <f>'Filter Data'!V41</f>
        <v>8.7614000000000001</v>
      </c>
      <c r="C50">
        <f t="shared" si="0"/>
        <v>-0.11621526201644229</v>
      </c>
      <c r="D50">
        <f>C50-SET_TRI!C51</f>
        <v>5.9421082770001743E-4</v>
      </c>
      <c r="E50">
        <f t="shared" si="1"/>
        <v>-0.11686428926944883</v>
      </c>
      <c r="F50">
        <f t="shared" ca="1" si="2"/>
        <v>0.67161945362428832</v>
      </c>
      <c r="G50">
        <f ca="1">S0*EXP(Drift*(A50-$A$11)+Volatility*SUM($F$12:F50))</f>
        <v>13.654012603077033</v>
      </c>
    </row>
    <row r="51" spans="1:7" x14ac:dyDescent="0.25">
      <c r="A51" s="1" t="str">
        <f>MID('Filter Data'!A42,2,LEN('Filter Data'!A42)-2)</f>
        <v>13-Mar-2020</v>
      </c>
      <c r="B51">
        <f>'Filter Data'!V42</f>
        <v>9.9251000000000005</v>
      </c>
      <c r="C51">
        <f t="shared" si="0"/>
        <v>0.1328212386148333</v>
      </c>
      <c r="D51">
        <f>C51-SET_TRI!C52</f>
        <v>0.10180270258438218</v>
      </c>
      <c r="E51">
        <f t="shared" si="1"/>
        <v>6.6185618427483647E-2</v>
      </c>
      <c r="F51">
        <f t="shared" ca="1" si="2"/>
        <v>-1.8868421247526261</v>
      </c>
      <c r="G51">
        <f ca="1">S0*EXP(Drift*(A51-$A$11)+Volatility*SUM($F$12:F51))</f>
        <v>13.302489333097796</v>
      </c>
    </row>
    <row r="52" spans="1:7" x14ac:dyDescent="0.25">
      <c r="A52" s="1" t="str">
        <f>MID('Filter Data'!A43,2,LEN('Filter Data'!A43)-2)</f>
        <v>16-Mar-2020</v>
      </c>
      <c r="B52">
        <f>'Filter Data'!V43</f>
        <v>8.4591999999999992</v>
      </c>
      <c r="C52">
        <f t="shared" si="0"/>
        <v>-0.14769624487410718</v>
      </c>
      <c r="D52">
        <f>C52-SET_TRI!C53</f>
        <v>-6.8210145463829253E-2</v>
      </c>
      <c r="E52">
        <f t="shared" si="1"/>
        <v>-0.10348574530367509</v>
      </c>
      <c r="F52">
        <f t="shared" ca="1" si="2"/>
        <v>5.4341349965039942</v>
      </c>
      <c r="G52">
        <f ca="1">S0*EXP(Drift*(A52-$A$11)+Volatility*SUM($F$12:F52))</f>
        <v>14.401000427676411</v>
      </c>
    </row>
    <row r="53" spans="1:7" x14ac:dyDescent="0.25">
      <c r="A53" s="1" t="str">
        <f>MID('Filter Data'!A44,2,LEN('Filter Data'!A44)-2)</f>
        <v>17-Mar-2020</v>
      </c>
      <c r="B53">
        <f>'Filter Data'!V44</f>
        <v>9.3956999999999997</v>
      </c>
      <c r="C53">
        <f t="shared" si="0"/>
        <v>0.11070786835634583</v>
      </c>
      <c r="D53">
        <f>C53-SET_TRI!C54</f>
        <v>0.11985697758029537</v>
      </c>
      <c r="E53">
        <f t="shared" si="1"/>
        <v>3.2301100568613558E-2</v>
      </c>
      <c r="F53">
        <f t="shared" ca="1" si="2"/>
        <v>-0.51792677459327041</v>
      </c>
      <c r="G53">
        <f ca="1">S0*EXP(Drift*(A53-$A$11)+Volatility*SUM($F$12:F53))</f>
        <v>14.305728828756587</v>
      </c>
    </row>
    <row r="54" spans="1:7" x14ac:dyDescent="0.25">
      <c r="A54" s="1" t="str">
        <f>MID('Filter Data'!A45,2,LEN('Filter Data'!A45)-2)</f>
        <v>18-Mar-2020</v>
      </c>
      <c r="B54">
        <f>'Filter Data'!V45</f>
        <v>8.4044000000000008</v>
      </c>
      <c r="C54">
        <f t="shared" si="0"/>
        <v>-0.1055057100588566</v>
      </c>
      <c r="D54">
        <f>C54-SET_TRI!C55</f>
        <v>-0.12011438498380955</v>
      </c>
      <c r="E54">
        <f t="shared" si="1"/>
        <v>-2.7454335426224469E-2</v>
      </c>
      <c r="F54">
        <f t="shared" ca="1" si="2"/>
        <v>-0.29587616767698255</v>
      </c>
      <c r="G54">
        <f ca="1">S0*EXP(Drift*(A54-$A$11)+Volatility*SUM($F$12:F54))</f>
        <v>14.255981475104626</v>
      </c>
    </row>
    <row r="55" spans="1:7" x14ac:dyDescent="0.25">
      <c r="A55" s="1" t="str">
        <f>MID('Filter Data'!A46,2,LEN('Filter Data'!A46)-2)</f>
        <v>20-Mar-2020</v>
      </c>
      <c r="B55">
        <f>'Filter Data'!V46</f>
        <v>8.2970000000000006</v>
      </c>
      <c r="C55">
        <f t="shared" si="0"/>
        <v>-1.2779020513064603E-2</v>
      </c>
      <c r="D55">
        <f>C55-SET_TRI!C56</f>
        <v>-0.10377367436424452</v>
      </c>
      <c r="E55">
        <f t="shared" si="1"/>
        <v>5.4618427742486195E-2</v>
      </c>
      <c r="F55">
        <f t="shared" ca="1" si="2"/>
        <v>3.4377072747023583</v>
      </c>
      <c r="G55">
        <f ca="1">S0*EXP(Drift*(A55-$A$11)+Volatility*SUM($F$12:F55))</f>
        <v>14.990935422867686</v>
      </c>
    </row>
    <row r="56" spans="1:7" x14ac:dyDescent="0.25">
      <c r="A56" s="1" t="str">
        <f>MID('Filter Data'!A47,2,LEN('Filter Data'!A47)-2)</f>
        <v>23-Mar-2020</v>
      </c>
      <c r="B56">
        <f>'Filter Data'!V47</f>
        <v>7.4942000000000002</v>
      </c>
      <c r="C56">
        <f t="shared" si="0"/>
        <v>-9.675786428829701E-2</v>
      </c>
      <c r="D56">
        <f>C56-SET_TRI!C57</f>
        <v>3.8069903662694554E-3</v>
      </c>
      <c r="E56">
        <f t="shared" si="1"/>
        <v>-9.9501581146095253E-2</v>
      </c>
      <c r="F56">
        <f t="shared" ca="1" si="2"/>
        <v>-1.9342053136109243</v>
      </c>
      <c r="G56">
        <f ca="1">S0*EXP(Drift*(A56-$A$11)+Volatility*SUM($F$12:F56))</f>
        <v>14.616180730197202</v>
      </c>
    </row>
    <row r="57" spans="1:7" x14ac:dyDescent="0.25">
      <c r="A57" s="1" t="str">
        <f>MID('Filter Data'!A48,2,LEN('Filter Data'!A48)-2)</f>
        <v>24-Mar-2020</v>
      </c>
      <c r="B57">
        <f>'Filter Data'!V48</f>
        <v>7.8765000000000001</v>
      </c>
      <c r="C57">
        <f t="shared" si="0"/>
        <v>5.1012783219022688E-2</v>
      </c>
      <c r="D57">
        <f>C57-SET_TRI!C58</f>
        <v>3.4717730540663738E-2</v>
      </c>
      <c r="E57">
        <f t="shared" si="1"/>
        <v>2.8115674152884053E-2</v>
      </c>
      <c r="F57">
        <f t="shared" ca="1" si="2"/>
        <v>-1.1660605603979661</v>
      </c>
      <c r="G57">
        <f ca="1">S0*EXP(Drift*(A57-$A$11)+Volatility*SUM($F$12:F57))</f>
        <v>14.38642730685218</v>
      </c>
    </row>
    <row r="58" spans="1:7" x14ac:dyDescent="0.25">
      <c r="A58" s="1" t="str">
        <f>MID('Filter Data'!A49,2,LEN('Filter Data'!A49)-2)</f>
        <v>26-Mar-2020</v>
      </c>
      <c r="B58">
        <f>'Filter Data'!V49</f>
        <v>9.1405999999999992</v>
      </c>
      <c r="C58">
        <f t="shared" si="0"/>
        <v>0.16049006538437111</v>
      </c>
      <c r="D58">
        <f>C58-SET_TRI!C59</f>
        <v>9.3108430468714018E-2</v>
      </c>
      <c r="E58">
        <f t="shared" si="1"/>
        <v>9.9522995187236341E-2</v>
      </c>
      <c r="F58">
        <f t="shared" ca="1" si="2"/>
        <v>-0.21033702421995809</v>
      </c>
      <c r="G58">
        <f ca="1">S0*EXP(Drift*(A58-$A$11)+Volatility*SUM($F$12:F58))</f>
        <v>14.364156793595091</v>
      </c>
    </row>
    <row r="59" spans="1:7" x14ac:dyDescent="0.25">
      <c r="A59" s="1" t="str">
        <f>MID('Filter Data'!A50,2,LEN('Filter Data'!A50)-2)</f>
        <v>27-Mar-2020</v>
      </c>
      <c r="B59">
        <f>'Filter Data'!V50</f>
        <v>8.5647000000000002</v>
      </c>
      <c r="C59">
        <f t="shared" si="0"/>
        <v>-6.3004616764763696E-2</v>
      </c>
      <c r="D59">
        <f>C59-SET_TRI!C60</f>
        <v>-6.6356544330022735E-2</v>
      </c>
      <c r="E59">
        <f t="shared" si="1"/>
        <v>-2.0002640524302603E-2</v>
      </c>
      <c r="F59">
        <f t="shared" ca="1" si="2"/>
        <v>-0.72970143147328248</v>
      </c>
      <c r="G59">
        <f ca="1">S0*EXP(Drift*(A59-$A$11)+Volatility*SUM($F$12:F59))</f>
        <v>14.226269941842087</v>
      </c>
    </row>
    <row r="60" spans="1:7" x14ac:dyDescent="0.25">
      <c r="A60" s="1" t="str">
        <f>MID('Filter Data'!A51,2,LEN('Filter Data'!A51)-2)</f>
        <v>30-Mar-2020</v>
      </c>
      <c r="B60">
        <f>'Filter Data'!V51</f>
        <v>8.5303000000000004</v>
      </c>
      <c r="C60">
        <f t="shared" si="0"/>
        <v>-4.0164862750592268E-3</v>
      </c>
      <c r="D60">
        <f>C60-SET_TRI!C61</f>
        <v>9.6832549902386537E-3</v>
      </c>
      <c r="E60">
        <f t="shared" si="1"/>
        <v>-1.0591449651662891E-2</v>
      </c>
      <c r="F60">
        <f t="shared" ca="1" si="2"/>
        <v>-2.1588963422240903</v>
      </c>
      <c r="G60">
        <f ca="1">S0*EXP(Drift*(A60-$A$11)+Volatility*SUM($F$12:F60))</f>
        <v>13.826431908844171</v>
      </c>
    </row>
    <row r="61" spans="1:7" x14ac:dyDescent="0.25">
      <c r="A61" s="1" t="str">
        <f>MID('Filter Data'!A52,2,LEN('Filter Data'!A52)-2)</f>
        <v>31-Mar-2020</v>
      </c>
      <c r="B61">
        <f>'Filter Data'!V52</f>
        <v>8.7594999999999992</v>
      </c>
      <c r="C61">
        <f t="shared" si="0"/>
        <v>2.6868926063561508E-2</v>
      </c>
      <c r="D61">
        <f>C61-SET_TRI!C62</f>
        <v>-1.0124694139917293E-2</v>
      </c>
      <c r="E61">
        <f t="shared" si="1"/>
        <v>3.3208482540273206E-2</v>
      </c>
      <c r="F61">
        <f t="shared" ca="1" si="2"/>
        <v>-0.31964280453986349</v>
      </c>
      <c r="G61">
        <f ca="1">S0*EXP(Drift*(A61-$A$11)+Volatility*SUM($F$12:F61))</f>
        <v>13.773700615512659</v>
      </c>
    </row>
    <row r="62" spans="1:7" x14ac:dyDescent="0.25">
      <c r="A62" s="1" t="str">
        <f>MID('Filter Data'!A53,2,LEN('Filter Data'!A53)-2)</f>
        <v>01-Apr-2020</v>
      </c>
      <c r="B62">
        <f>'Filter Data'!V53</f>
        <v>8.1477000000000004</v>
      </c>
      <c r="C62">
        <f t="shared" si="0"/>
        <v>-6.9844169187738891E-2</v>
      </c>
      <c r="D62">
        <f>C62-SET_TRI!C63</f>
        <v>-4.8103782258854207E-2</v>
      </c>
      <c r="E62">
        <f t="shared" si="1"/>
        <v>-3.8742751485520158E-2</v>
      </c>
      <c r="F62">
        <f t="shared" ca="1" si="2"/>
        <v>0.68908252605297315</v>
      </c>
      <c r="G62">
        <f ca="1">S0*EXP(Drift*(A62-$A$11)+Volatility*SUM($F$12:F62))</f>
        <v>13.919187557329437</v>
      </c>
    </row>
    <row r="63" spans="1:7" x14ac:dyDescent="0.25">
      <c r="A63" s="1" t="str">
        <f>MID('Filter Data'!A54,2,LEN('Filter Data'!A54)-2)</f>
        <v>03-Apr-2020</v>
      </c>
      <c r="B63">
        <f>'Filter Data'!V54</f>
        <v>8.0122999999999998</v>
      </c>
      <c r="C63">
        <f t="shared" si="0"/>
        <v>-1.6618186727542818E-2</v>
      </c>
      <c r="D63">
        <f>C63-SET_TRI!C64</f>
        <v>-5.2083233506339317E-2</v>
      </c>
      <c r="E63">
        <f t="shared" si="1"/>
        <v>1.7077780354990406E-2</v>
      </c>
      <c r="F63">
        <f t="shared" ca="1" si="2"/>
        <v>-1.6026118210720459</v>
      </c>
      <c r="G63">
        <f ca="1">S0*EXP(Drift*(A63-$A$11)+Volatility*SUM($F$12:F63))</f>
        <v>13.625494127685897</v>
      </c>
    </row>
    <row r="64" spans="1:7" x14ac:dyDescent="0.25">
      <c r="A64" s="1" t="str">
        <f>MID('Filter Data'!A55,2,LEN('Filter Data'!A55)-2)</f>
        <v>07-Apr-2020</v>
      </c>
      <c r="B64">
        <f>'Filter Data'!V55</f>
        <v>8.7957999999999998</v>
      </c>
      <c r="C64">
        <f t="shared" si="0"/>
        <v>9.7787152253410392E-2</v>
      </c>
      <c r="D64">
        <f>C64-SET_TRI!C65</f>
        <v>2.0923890939022513E-2</v>
      </c>
      <c r="E64">
        <f t="shared" si="1"/>
        <v>8.3883443474111086E-2</v>
      </c>
      <c r="F64">
        <f t="shared" ca="1" si="2"/>
        <v>-8.0685687533731953E-2</v>
      </c>
      <c r="G64">
        <f ca="1">S0*EXP(Drift*(A64-$A$11)+Volatility*SUM($F$12:F64))</f>
        <v>13.649098844551901</v>
      </c>
    </row>
    <row r="65" spans="1:7" x14ac:dyDescent="0.25">
      <c r="A65" s="1" t="str">
        <f>MID('Filter Data'!A56,2,LEN('Filter Data'!A56)-2)</f>
        <v>08-Apr-2020</v>
      </c>
      <c r="B65">
        <f>'Filter Data'!V56</f>
        <v>9.1090999999999998</v>
      </c>
      <c r="C65">
        <f t="shared" si="0"/>
        <v>3.5619272834762038E-2</v>
      </c>
      <c r="D65">
        <f>C65-SET_TRI!C66</f>
        <v>4.6951066673992528E-2</v>
      </c>
      <c r="E65">
        <f t="shared" si="1"/>
        <v>4.7461910251538723E-3</v>
      </c>
      <c r="F65">
        <f t="shared" ca="1" si="2"/>
        <v>-0.56830368340648063</v>
      </c>
      <c r="G65">
        <f ca="1">S0*EXP(Drift*(A65-$A$11)+Volatility*SUM($F$12:F65))</f>
        <v>13.54910267578542</v>
      </c>
    </row>
    <row r="66" spans="1:7" x14ac:dyDescent="0.25">
      <c r="A66" s="1" t="str">
        <f>MID('Filter Data'!A57,2,LEN('Filter Data'!A57)-2)</f>
        <v>15-Apr-2020</v>
      </c>
      <c r="B66">
        <f>'Filter Data'!V57</f>
        <v>8.9027999999999992</v>
      </c>
      <c r="C66">
        <f t="shared" si="0"/>
        <v>-2.2647681988341394E-2</v>
      </c>
      <c r="D66">
        <f>C66-SET_TRI!C67</f>
        <v>-4.3401091450330692E-2</v>
      </c>
      <c r="E66">
        <f t="shared" si="1"/>
        <v>5.387643741830643E-3</v>
      </c>
      <c r="F66">
        <f t="shared" ca="1" si="2"/>
        <v>3.5893054279104954</v>
      </c>
      <c r="G66">
        <f ca="1">S0*EXP(Drift*(A66-$A$11)+Volatility*SUM($F$12:F66))</f>
        <v>14.329768166387424</v>
      </c>
    </row>
    <row r="67" spans="1:7" x14ac:dyDescent="0.25">
      <c r="A67" s="1" t="str">
        <f>MID('Filter Data'!A58,2,LEN('Filter Data'!A58)-2)</f>
        <v>16-Apr-2020</v>
      </c>
      <c r="B67">
        <f>'Filter Data'!V58</f>
        <v>9.0070999999999994</v>
      </c>
      <c r="C67">
        <f t="shared" si="0"/>
        <v>1.1715415374938254E-2</v>
      </c>
      <c r="D67">
        <f>C67-SET_TRI!C68</f>
        <v>4.3785913081223107E-2</v>
      </c>
      <c r="E67">
        <f t="shared" si="1"/>
        <v>-1.7094028314235617E-2</v>
      </c>
      <c r="F67">
        <f t="shared" ca="1" si="2"/>
        <v>-0.55165156134279081</v>
      </c>
      <c r="G67">
        <f ca="1">S0*EXP(Drift*(A67-$A$11)+Volatility*SUM($F$12:F67))</f>
        <v>14.228150311254327</v>
      </c>
    </row>
    <row r="68" spans="1:7" x14ac:dyDescent="0.25">
      <c r="A68" s="1" t="str">
        <f>MID('Filter Data'!A59,2,LEN('Filter Data'!A59)-2)</f>
        <v>17-Apr-2020</v>
      </c>
      <c r="B68">
        <f>'Filter Data'!V59</f>
        <v>9.3050999999999995</v>
      </c>
      <c r="C68">
        <f t="shared" si="0"/>
        <v>3.3085010713770256E-2</v>
      </c>
      <c r="D68">
        <f>C68-SET_TRI!C69</f>
        <v>-6.6784847297199426E-3</v>
      </c>
      <c r="E68">
        <f t="shared" si="1"/>
        <v>3.7177684408512414E-2</v>
      </c>
      <c r="F68">
        <f t="shared" ca="1" si="2"/>
        <v>-0.80165705188788428</v>
      </c>
      <c r="G68">
        <f ca="1">S0*EXP(Drift*(A68-$A$11)+Volatility*SUM($F$12:F68))</f>
        <v>14.077173569497802</v>
      </c>
    </row>
    <row r="69" spans="1:7" x14ac:dyDescent="0.25">
      <c r="A69" s="1" t="str">
        <f>MID('Filter Data'!A60,2,LEN('Filter Data'!A60)-2)</f>
        <v>20-Apr-2020</v>
      </c>
      <c r="B69">
        <f>'Filter Data'!V60</f>
        <v>9.1114999999999995</v>
      </c>
      <c r="C69">
        <f t="shared" si="0"/>
        <v>-2.0805794671739153E-2</v>
      </c>
      <c r="D69">
        <f>C69-SET_TRI!C70</f>
        <v>-4.715756656148401E-2</v>
      </c>
      <c r="E69">
        <f t="shared" si="1"/>
        <v>9.6787029581939486E-3</v>
      </c>
      <c r="F69">
        <f t="shared" ca="1" si="2"/>
        <v>1.4779013410439326</v>
      </c>
      <c r="G69">
        <f ca="1">S0*EXP(Drift*(A69-$A$11)+Volatility*SUM($F$12:F69))</f>
        <v>14.406868421468786</v>
      </c>
    </row>
    <row r="70" spans="1:7" x14ac:dyDescent="0.25">
      <c r="A70" s="1" t="str">
        <f>MID('Filter Data'!A61,2,LEN('Filter Data'!A61)-2)</f>
        <v>21-Apr-2020</v>
      </c>
      <c r="B70">
        <f>'Filter Data'!V61</f>
        <v>8.8341999999999992</v>
      </c>
      <c r="C70">
        <f t="shared" si="0"/>
        <v>-3.0434066838610583E-2</v>
      </c>
      <c r="D70">
        <f>C70-SET_TRI!C71</f>
        <v>-1.6734724203735923E-2</v>
      </c>
      <c r="E70">
        <f t="shared" si="1"/>
        <v>-1.9784858518122915E-2</v>
      </c>
      <c r="F70">
        <f t="shared" ca="1" si="2"/>
        <v>-0.10306886821687036</v>
      </c>
      <c r="G70">
        <f ca="1">S0*EXP(Drift*(A70-$A$11)+Volatility*SUM($F$12:F70))</f>
        <v>14.396142371769432</v>
      </c>
    </row>
    <row r="71" spans="1:7" x14ac:dyDescent="0.25">
      <c r="A71" s="1" t="str">
        <f>MID('Filter Data'!A62,2,LEN('Filter Data'!A62)-2)</f>
        <v>22-Apr-2020</v>
      </c>
      <c r="B71">
        <f>'Filter Data'!V62</f>
        <v>9.2591999999999999</v>
      </c>
      <c r="C71">
        <f t="shared" si="0"/>
        <v>4.8108487469154054E-2</v>
      </c>
      <c r="D71">
        <f>C71-SET_TRI!C72</f>
        <v>4.0356475157980479E-2</v>
      </c>
      <c r="E71">
        <f t="shared" si="1"/>
        <v>2.1534991775121304E-2</v>
      </c>
      <c r="F71">
        <f t="shared" ca="1" si="2"/>
        <v>1.4821797124990359E-2</v>
      </c>
      <c r="G71">
        <f ca="1">S0*EXP(Drift*(A71-$A$11)+Volatility*SUM($F$12:F71))</f>
        <v>14.409533872304349</v>
      </c>
    </row>
    <row r="72" spans="1:7" x14ac:dyDescent="0.25">
      <c r="A72" s="1" t="str">
        <f>MID('Filter Data'!A63,2,LEN('Filter Data'!A63)-2)</f>
        <v>23-Apr-2020</v>
      </c>
      <c r="B72">
        <f>'Filter Data'!V63</f>
        <v>9.2940000000000005</v>
      </c>
      <c r="C72">
        <f t="shared" si="0"/>
        <v>3.7584240539140106E-3</v>
      </c>
      <c r="D72">
        <f>C72-SET_TRI!C73</f>
        <v>-2.5579387867010685E-3</v>
      </c>
      <c r="E72">
        <f t="shared" si="1"/>
        <v>5.1645565000924742E-3</v>
      </c>
      <c r="F72">
        <f t="shared" ca="1" si="2"/>
        <v>-0.9106527194118057</v>
      </c>
      <c r="G72">
        <f ca="1">S0*EXP(Drift*(A72-$A$11)+Volatility*SUM($F$12:F72))</f>
        <v>14.23457711241241</v>
      </c>
    </row>
    <row r="73" spans="1:7" x14ac:dyDescent="0.25">
      <c r="A73" s="1" t="str">
        <f>MID('Filter Data'!A64,2,LEN('Filter Data'!A64)-2)</f>
        <v>24-Apr-2020</v>
      </c>
      <c r="B73">
        <f>'Filter Data'!V64</f>
        <v>9.1989000000000001</v>
      </c>
      <c r="C73">
        <f t="shared" si="0"/>
        <v>-1.0232408005164666E-2</v>
      </c>
      <c r="D73">
        <f>C73-SET_TRI!C74</f>
        <v>3.8845911309152558E-3</v>
      </c>
      <c r="E73">
        <f t="shared" si="1"/>
        <v>-1.3026719531248119E-2</v>
      </c>
      <c r="F73">
        <f t="shared" ca="1" si="2"/>
        <v>1.3678466343706045E-2</v>
      </c>
      <c r="G73">
        <f ca="1">S0*EXP(Drift*(A73-$A$11)+Volatility*SUM($F$12:F73))</f>
        <v>14.247586934865382</v>
      </c>
    </row>
    <row r="74" spans="1:7" x14ac:dyDescent="0.25">
      <c r="A74" s="1" t="str">
        <f>MID('Filter Data'!A65,2,LEN('Filter Data'!A65)-2)</f>
        <v>27-Apr-2020</v>
      </c>
      <c r="B74">
        <f>'Filter Data'!V65</f>
        <v>9.5113000000000003</v>
      </c>
      <c r="C74">
        <f t="shared" si="0"/>
        <v>3.3960582243529144E-2</v>
      </c>
      <c r="D74">
        <f>C74-SET_TRI!C75</f>
        <v>2.5739512425572264E-2</v>
      </c>
      <c r="E74">
        <f t="shared" si="1"/>
        <v>1.691715218943024E-2</v>
      </c>
      <c r="F74">
        <f t="shared" ca="1" si="2"/>
        <v>-0.96086126853004561</v>
      </c>
      <c r="G74">
        <f ca="1">S0*EXP(Drift*(A74-$A$11)+Volatility*SUM($F$12:F74))</f>
        <v>14.084808649693624</v>
      </c>
    </row>
    <row r="75" spans="1:7" x14ac:dyDescent="0.25">
      <c r="A75" s="1" t="str">
        <f>MID('Filter Data'!A66,2,LEN('Filter Data'!A66)-2)</f>
        <v>28-Apr-2020</v>
      </c>
      <c r="B75">
        <f>'Filter Data'!V66</f>
        <v>9.4748000000000001</v>
      </c>
      <c r="C75">
        <f t="shared" si="0"/>
        <v>-3.8375406095907181E-3</v>
      </c>
      <c r="D75">
        <f>C75-SET_TRI!C76</f>
        <v>-1.0838263510325154E-2</v>
      </c>
      <c r="E75">
        <f t="shared" si="1"/>
        <v>2.9672536229480282E-3</v>
      </c>
      <c r="F75">
        <f t="shared" ca="1" si="2"/>
        <v>-1.6708580900487904</v>
      </c>
      <c r="G75">
        <f ca="1">S0*EXP(Drift*(A75-$A$11)+Volatility*SUM($F$12:F75))</f>
        <v>13.764357869471484</v>
      </c>
    </row>
    <row r="76" spans="1:7" x14ac:dyDescent="0.25">
      <c r="A76" s="1" t="str">
        <f>MID('Filter Data'!A67,2,LEN('Filter Data'!A67)-2)</f>
        <v>11-May-2020</v>
      </c>
      <c r="B76">
        <f>'Filter Data'!V67</f>
        <v>9.2792999999999992</v>
      </c>
      <c r="C76">
        <f t="shared" si="0"/>
        <v>-2.0633680922024833E-2</v>
      </c>
      <c r="D76">
        <f>C76-SET_TRI!C77</f>
        <v>-3.4389017756573513E-2</v>
      </c>
      <c r="E76">
        <f t="shared" si="1"/>
        <v>1.5258924082998462E-3</v>
      </c>
      <c r="F76">
        <f t="shared" ca="1" si="2"/>
        <v>0.65878892519461385</v>
      </c>
      <c r="G76">
        <f ca="1">S0*EXP(Drift*(A76-$A$11)+Volatility*SUM($F$12:F76))</f>
        <v>14.024284249462795</v>
      </c>
    </row>
    <row r="77" spans="1:7" x14ac:dyDescent="0.25">
      <c r="A77" s="1" t="str">
        <f>MID('Filter Data'!A68,2,LEN('Filter Data'!A68)-2)</f>
        <v>12-May-2020</v>
      </c>
      <c r="B77">
        <f>'Filter Data'!V68</f>
        <v>9.6663999999999994</v>
      </c>
      <c r="C77">
        <f t="shared" ref="C77:C140" si="3">(B77-B76)/B76</f>
        <v>4.1716508788378459E-2</v>
      </c>
      <c r="D77">
        <f>C77-SET_TRI!C78</f>
        <v>3.2129905574286646E-2</v>
      </c>
      <c r="E77">
        <f t="shared" ref="E77:E140" si="4">C77-($B$4+$B$5*D77)</f>
        <v>2.0506627243149708E-2</v>
      </c>
      <c r="F77">
        <f t="shared" ref="F77:F140" ca="1" si="5">SQRT(A77-A76)*_xlfn.NORM.INV(RAND(),0,1)</f>
        <v>2.1340907581970263E-2</v>
      </c>
      <c r="G77">
        <f ca="1">S0*EXP(Drift*(A77-$A$11)+Volatility*SUM($F$12:F77))</f>
        <v>14.038629761937923</v>
      </c>
    </row>
    <row r="78" spans="1:7" x14ac:dyDescent="0.25">
      <c r="A78" s="1" t="str">
        <f>MID('Filter Data'!A69,2,LEN('Filter Data'!A69)-2)</f>
        <v>13-May-2020</v>
      </c>
      <c r="B78">
        <f>'Filter Data'!V69</f>
        <v>9.3442000000000007</v>
      </c>
      <c r="C78">
        <f t="shared" si="3"/>
        <v>-3.3331953984937386E-2</v>
      </c>
      <c r="D78">
        <f>C78-SET_TRI!C79</f>
        <v>-2.7327281761593658E-2</v>
      </c>
      <c r="E78">
        <f t="shared" si="4"/>
        <v>-1.5776538768447739E-2</v>
      </c>
      <c r="F78">
        <f t="shared" ca="1" si="5"/>
        <v>0.9555033297217117</v>
      </c>
      <c r="G78">
        <f ca="1">S0*EXP(Drift*(A78-$A$11)+Volatility*SUM($F$12:F78))</f>
        <v>14.240705082159369</v>
      </c>
    </row>
    <row r="79" spans="1:7" x14ac:dyDescent="0.25">
      <c r="A79" s="1" t="str">
        <f>MID('Filter Data'!A70,2,LEN('Filter Data'!A70)-2)</f>
        <v>15-May-2020</v>
      </c>
      <c r="B79">
        <f>'Filter Data'!V70</f>
        <v>9.1681000000000008</v>
      </c>
      <c r="C79">
        <f t="shared" si="3"/>
        <v>-1.8845915113118287E-2</v>
      </c>
      <c r="D79">
        <f>C79-SET_TRI!C80</f>
        <v>-4.1027568763084814E-3</v>
      </c>
      <c r="E79">
        <f t="shared" si="4"/>
        <v>-1.643258178223932E-2</v>
      </c>
      <c r="F79">
        <f t="shared" ca="1" si="5"/>
        <v>0.6873773321277038</v>
      </c>
      <c r="G79">
        <f ca="1">S0*EXP(Drift*(A79-$A$11)+Volatility*SUM($F$12:F79))</f>
        <v>14.401130513400338</v>
      </c>
    </row>
    <row r="80" spans="1:7" x14ac:dyDescent="0.25">
      <c r="A80" s="1" t="str">
        <f>MID('Filter Data'!A71,2,LEN('Filter Data'!A71)-2)</f>
        <v>18-May-2020</v>
      </c>
      <c r="B80">
        <f>'Filter Data'!V71</f>
        <v>9.2630999999999997</v>
      </c>
      <c r="C80">
        <f t="shared" si="3"/>
        <v>1.0362016121115482E-2</v>
      </c>
      <c r="D80">
        <f>C80-SET_TRI!C81</f>
        <v>5.2543318598743264E-3</v>
      </c>
      <c r="E80">
        <f t="shared" si="4"/>
        <v>6.6746518250657676E-3</v>
      </c>
      <c r="F80">
        <f t="shared" ca="1" si="5"/>
        <v>-1.6731819083323594</v>
      </c>
      <c r="G80">
        <f ca="1">S0*EXP(Drift*(A80-$A$11)+Volatility*SUM($F$12:F80))</f>
        <v>14.093276915142019</v>
      </c>
    </row>
    <row r="81" spans="1:7" x14ac:dyDescent="0.25">
      <c r="A81" s="1" t="str">
        <f>MID('Filter Data'!A72,2,LEN('Filter Data'!A72)-2)</f>
        <v>19-May-2020</v>
      </c>
      <c r="B81">
        <f>'Filter Data'!V72</f>
        <v>8.9675999999999991</v>
      </c>
      <c r="C81">
        <f t="shared" si="3"/>
        <v>-3.1900767561615501E-2</v>
      </c>
      <c r="D81">
        <f>C81-SET_TRI!C82</f>
        <v>-5.1116639055767778E-2</v>
      </c>
      <c r="E81">
        <f t="shared" si="4"/>
        <v>1.1649927721026215E-3</v>
      </c>
      <c r="F81">
        <f t="shared" ca="1" si="5"/>
        <v>-9.8994646835879566E-2</v>
      </c>
      <c r="G81">
        <f ca="1">S0*EXP(Drift*(A81-$A$11)+Volatility*SUM($F$12:F81))</f>
        <v>14.083599359246461</v>
      </c>
    </row>
    <row r="82" spans="1:7" x14ac:dyDescent="0.25">
      <c r="A82" s="1" t="str">
        <f>MID('Filter Data'!A73,2,LEN('Filter Data'!A73)-2)</f>
        <v>20-May-2020</v>
      </c>
      <c r="B82">
        <f>'Filter Data'!V73</f>
        <v>9.2090999999999994</v>
      </c>
      <c r="C82">
        <f t="shared" si="3"/>
        <v>2.6930282349792618E-2</v>
      </c>
      <c r="D82">
        <f>C82-SET_TRI!C83</f>
        <v>1.8206072927370379E-2</v>
      </c>
      <c r="E82">
        <f t="shared" si="4"/>
        <v>1.4798554831074388E-2</v>
      </c>
      <c r="F82">
        <f t="shared" ca="1" si="5"/>
        <v>1.6111606253199653</v>
      </c>
      <c r="G82">
        <f ca="1">S0*EXP(Drift*(A82-$A$11)+Volatility*SUM($F$12:F82))</f>
        <v>14.419995334188314</v>
      </c>
    </row>
    <row r="83" spans="1:7" x14ac:dyDescent="0.25">
      <c r="A83" s="1" t="str">
        <f>MID('Filter Data'!A74,2,LEN('Filter Data'!A74)-2)</f>
        <v>28-May-2020</v>
      </c>
      <c r="B83">
        <f>'Filter Data'!V74</f>
        <v>9.3836999999999993</v>
      </c>
      <c r="C83">
        <f t="shared" si="3"/>
        <v>1.8959507443724131E-2</v>
      </c>
      <c r="D83">
        <f>C83-SET_TRI!C84</f>
        <v>1.1975069960538464E-2</v>
      </c>
      <c r="E83">
        <f t="shared" si="4"/>
        <v>1.0890311133686572E-2</v>
      </c>
      <c r="F83">
        <f t="shared" ca="1" si="5"/>
        <v>-3.6843263528803951</v>
      </c>
      <c r="G83">
        <f ca="1">S0*EXP(Drift*(A83-$A$11)+Volatility*SUM($F$12:F83))</f>
        <v>13.763718766038185</v>
      </c>
    </row>
    <row r="84" spans="1:7" x14ac:dyDescent="0.25">
      <c r="A84" s="1" t="str">
        <f>MID('Filter Data'!A75,2,LEN('Filter Data'!A75)-2)</f>
        <v>02-Jun-2020</v>
      </c>
      <c r="B84">
        <f>'Filter Data'!V75</f>
        <v>9.9709000000000003</v>
      </c>
      <c r="C84">
        <f t="shared" si="3"/>
        <v>6.2576595585963013E-2</v>
      </c>
      <c r="D84">
        <f>C84-SET_TRI!C85</f>
        <v>2.8595095342008908E-2</v>
      </c>
      <c r="E84">
        <f t="shared" si="4"/>
        <v>4.3671363382394489E-2</v>
      </c>
      <c r="F84">
        <f t="shared" ca="1" si="5"/>
        <v>-1.648442313351506</v>
      </c>
      <c r="G84">
        <f ca="1">S0*EXP(Drift*(A84-$A$11)+Volatility*SUM($F$12:F84))</f>
        <v>13.493621856100047</v>
      </c>
    </row>
    <row r="85" spans="1:7" x14ac:dyDescent="0.25">
      <c r="A85" s="1" t="str">
        <f>MID('Filter Data'!A76,2,LEN('Filter Data'!A76)-2)</f>
        <v>04-Jun-2020</v>
      </c>
      <c r="B85">
        <f>'Filter Data'!V76</f>
        <v>9.8877000000000006</v>
      </c>
      <c r="C85">
        <f t="shared" si="3"/>
        <v>-8.3442818602131926E-3</v>
      </c>
      <c r="D85">
        <f>C85-SET_TRI!C86</f>
        <v>-3.8443440918700299E-2</v>
      </c>
      <c r="E85">
        <f t="shared" si="4"/>
        <v>1.6458721543410333E-2</v>
      </c>
      <c r="F85">
        <f t="shared" ca="1" si="5"/>
        <v>0.22524331723154387</v>
      </c>
      <c r="G85">
        <f ca="1">S0*EXP(Drift*(A85-$A$11)+Volatility*SUM($F$12:F85))</f>
        <v>13.556349890232029</v>
      </c>
    </row>
    <row r="86" spans="1:7" x14ac:dyDescent="0.25">
      <c r="A86" s="1" t="str">
        <f>MID('Filter Data'!A77,2,LEN('Filter Data'!A77)-2)</f>
        <v>05-Jun-2020</v>
      </c>
      <c r="B86">
        <f>'Filter Data'!V77</f>
        <v>10.09</v>
      </c>
      <c r="C86">
        <f t="shared" si="3"/>
        <v>2.0459763140062832E-2</v>
      </c>
      <c r="D86">
        <f>C86-SET_TRI!C87</f>
        <v>7.4828241949789417E-4</v>
      </c>
      <c r="E86">
        <f t="shared" si="4"/>
        <v>1.9710283254730194E-2</v>
      </c>
      <c r="F86">
        <f t="shared" ca="1" si="5"/>
        <v>0.18065552502574794</v>
      </c>
      <c r="G86">
        <f ca="1">S0*EXP(Drift*(A86-$A$11)+Volatility*SUM($F$12:F86))</f>
        <v>13.600960546539451</v>
      </c>
    </row>
    <row r="87" spans="1:7" x14ac:dyDescent="0.25">
      <c r="A87" s="1" t="str">
        <f>MID('Filter Data'!A78,2,LEN('Filter Data'!A78)-2)</f>
        <v>08-Jun-2020</v>
      </c>
      <c r="B87">
        <f>'Filter Data'!V78</f>
        <v>10.093299999999999</v>
      </c>
      <c r="C87">
        <f t="shared" si="3"/>
        <v>3.2705649157575964E-4</v>
      </c>
      <c r="D87">
        <f>C87-SET_TRI!C88</f>
        <v>5.886731574954692E-4</v>
      </c>
      <c r="E87">
        <f t="shared" si="4"/>
        <v>-3.1836027397810275E-4</v>
      </c>
      <c r="F87">
        <f t="shared" ca="1" si="5"/>
        <v>-3.2355708548547852</v>
      </c>
      <c r="G87">
        <f ca="1">S0*EXP(Drift*(A87-$A$11)+Volatility*SUM($F$12:F87))</f>
        <v>13.01807456695761</v>
      </c>
    </row>
    <row r="88" spans="1:7" x14ac:dyDescent="0.25">
      <c r="A88" s="1" t="str">
        <f>MID('Filter Data'!A79,2,LEN('Filter Data'!A79)-2)</f>
        <v>09-Jun-2020</v>
      </c>
      <c r="B88">
        <f>'Filter Data'!V79</f>
        <v>9.9148999999999994</v>
      </c>
      <c r="C88">
        <f t="shared" si="3"/>
        <v>-1.7675091397263521E-2</v>
      </c>
      <c r="D88">
        <f>C88-SET_TRI!C89</f>
        <v>6.5980286401021646E-3</v>
      </c>
      <c r="E88">
        <f t="shared" si="4"/>
        <v>-2.2238528154478313E-2</v>
      </c>
      <c r="F88">
        <f t="shared" ca="1" si="5"/>
        <v>0.45940875400470721</v>
      </c>
      <c r="G88">
        <f ca="1">S0*EXP(Drift*(A88-$A$11)+Volatility*SUM($F$12:F88))</f>
        <v>13.112731472763528</v>
      </c>
    </row>
    <row r="89" spans="1:7" x14ac:dyDescent="0.25">
      <c r="A89" s="1" t="str">
        <f>MID('Filter Data'!A80,2,LEN('Filter Data'!A80)-2)</f>
        <v>10-Jun-2020</v>
      </c>
      <c r="B89">
        <f>'Filter Data'!V80</f>
        <v>9.9107000000000003</v>
      </c>
      <c r="C89">
        <f t="shared" si="3"/>
        <v>-4.2360487750749815E-4</v>
      </c>
      <c r="D89">
        <f>C89-SET_TRI!C90</f>
        <v>-9.2793843207301975E-3</v>
      </c>
      <c r="E89">
        <f t="shared" si="4"/>
        <v>5.3648208198205701E-3</v>
      </c>
      <c r="F89">
        <f t="shared" ca="1" si="5"/>
        <v>1.7514130711814886</v>
      </c>
      <c r="G89">
        <f ca="1">S0*EXP(Drift*(A89-$A$11)+Volatility*SUM($F$12:F89))</f>
        <v>13.452711515194711</v>
      </c>
    </row>
    <row r="90" spans="1:7" x14ac:dyDescent="0.25">
      <c r="A90" s="1" t="str">
        <f>MID('Filter Data'!A81,2,LEN('Filter Data'!A81)-2)</f>
        <v>11-Jun-2020</v>
      </c>
      <c r="B90">
        <f>'Filter Data'!V81</f>
        <v>9.0985999999999994</v>
      </c>
      <c r="C90">
        <f t="shared" si="3"/>
        <v>-8.1941739735841151E-2</v>
      </c>
      <c r="D90">
        <f>C90-SET_TRI!C91</f>
        <v>-6.3318053847434969E-2</v>
      </c>
      <c r="E90">
        <f t="shared" si="4"/>
        <v>-4.0920818949614281E-2</v>
      </c>
      <c r="F90">
        <f t="shared" ca="1" si="5"/>
        <v>0.37736481426815704</v>
      </c>
      <c r="G90">
        <f ca="1">S0*EXP(Drift*(A90-$A$11)+Volatility*SUM($F$12:F90))</f>
        <v>13.534746339783156</v>
      </c>
    </row>
    <row r="91" spans="1:7" x14ac:dyDescent="0.25">
      <c r="A91" s="1" t="str">
        <f>MID('Filter Data'!A82,2,LEN('Filter Data'!A82)-2)</f>
        <v>12-Jun-2020</v>
      </c>
      <c r="B91">
        <f>'Filter Data'!V82</f>
        <v>9.6023999999999994</v>
      </c>
      <c r="C91">
        <f t="shared" si="3"/>
        <v>5.5371156002022297E-2</v>
      </c>
      <c r="D91">
        <f>C91-SET_TRI!C92</f>
        <v>6.804234822296143E-2</v>
      </c>
      <c r="E91">
        <f t="shared" si="4"/>
        <v>1.0746838640150851E-2</v>
      </c>
      <c r="F91">
        <f t="shared" ca="1" si="5"/>
        <v>-9.4695179360338735E-2</v>
      </c>
      <c r="G91">
        <f ca="1">S0*EXP(Drift*(A91-$A$11)+Volatility*SUM($F$12:F91))</f>
        <v>13.526278359314466</v>
      </c>
    </row>
    <row r="92" spans="1:7" x14ac:dyDescent="0.25">
      <c r="A92" s="1" t="str">
        <f>MID('Filter Data'!A83,2,LEN('Filter Data'!A83)-2)</f>
        <v>15-Jun-2020</v>
      </c>
      <c r="B92">
        <f>'Filter Data'!V83</f>
        <v>9.6376000000000008</v>
      </c>
      <c r="C92">
        <f t="shared" si="3"/>
        <v>3.665750229109541E-3</v>
      </c>
      <c r="D92">
        <f>C92-SET_TRI!C93</f>
        <v>3.6844996203035191E-2</v>
      </c>
      <c r="E92">
        <f t="shared" si="4"/>
        <v>-2.0618307806326848E-2</v>
      </c>
      <c r="F92">
        <f t="shared" ca="1" si="5"/>
        <v>1.7334402941543636</v>
      </c>
      <c r="G92">
        <f ca="1">S0*EXP(Drift*(A92-$A$11)+Volatility*SUM($F$12:F92))</f>
        <v>13.893409606494776</v>
      </c>
    </row>
    <row r="93" spans="1:7" x14ac:dyDescent="0.25">
      <c r="A93" s="1" t="str">
        <f>MID('Filter Data'!A84,2,LEN('Filter Data'!A84)-2)</f>
        <v>16-Jun-2020</v>
      </c>
      <c r="B93">
        <f>'Filter Data'!V84</f>
        <v>9.4707000000000008</v>
      </c>
      <c r="C93">
        <f t="shared" si="3"/>
        <v>-1.7317589441354697E-2</v>
      </c>
      <c r="D93">
        <f>C93-SET_TRI!C94</f>
        <v>-3.9271359671825018E-2</v>
      </c>
      <c r="E93">
        <f t="shared" si="4"/>
        <v>8.0252059974716752E-3</v>
      </c>
      <c r="F93">
        <f t="shared" ca="1" si="5"/>
        <v>6.9832465240084726E-2</v>
      </c>
      <c r="G93">
        <f ca="1">S0*EXP(Drift*(A93-$A$11)+Volatility*SUM($F$12:F93))</f>
        <v>13.917204040830423</v>
      </c>
    </row>
    <row r="94" spans="1:7" x14ac:dyDescent="0.25">
      <c r="A94" s="1" t="str">
        <f>MID('Filter Data'!A85,2,LEN('Filter Data'!A85)-2)</f>
        <v>17-Jun-2020</v>
      </c>
      <c r="B94">
        <f>'Filter Data'!V85</f>
        <v>9.5912000000000006</v>
      </c>
      <c r="C94">
        <f t="shared" si="3"/>
        <v>1.2723452331928982E-2</v>
      </c>
      <c r="D94">
        <f>C94-SET_TRI!C95</f>
        <v>7.2583246039284489E-3</v>
      </c>
      <c r="E94">
        <f t="shared" si="4"/>
        <v>7.7295113726958062E-3</v>
      </c>
      <c r="F94">
        <f t="shared" ca="1" si="5"/>
        <v>0.10372131664398898</v>
      </c>
      <c r="G94">
        <f ca="1">S0*EXP(Drift*(A94-$A$11)+Volatility*SUM($F$12:F94))</f>
        <v>13.947751661999501</v>
      </c>
    </row>
    <row r="95" spans="1:7" x14ac:dyDescent="0.25">
      <c r="A95" s="1" t="str">
        <f>MID('Filter Data'!A86,2,LEN('Filter Data'!A86)-2)</f>
        <v>18-Jun-2020</v>
      </c>
      <c r="B95">
        <f>'Filter Data'!V86</f>
        <v>9.6487999999999996</v>
      </c>
      <c r="C95">
        <f t="shared" si="3"/>
        <v>6.0055050462923289E-3</v>
      </c>
      <c r="D95">
        <f>C95-SET_TRI!C96</f>
        <v>1.0229510468511459E-2</v>
      </c>
      <c r="E95">
        <f t="shared" si="4"/>
        <v>-9.2560964980338556E-4</v>
      </c>
      <c r="F95">
        <f t="shared" ca="1" si="5"/>
        <v>-0.47834033147516597</v>
      </c>
      <c r="G95">
        <f ca="1">S0*EXP(Drift*(A95-$A$11)+Volatility*SUM($F$12:F95))</f>
        <v>13.86327174852158</v>
      </c>
    </row>
    <row r="96" spans="1:7" x14ac:dyDescent="0.25">
      <c r="A96" s="1" t="str">
        <f>MID('Filter Data'!A87,2,LEN('Filter Data'!A87)-2)</f>
        <v>19-Jun-2020</v>
      </c>
      <c r="B96">
        <f>'Filter Data'!V87</f>
        <v>9.7741000000000007</v>
      </c>
      <c r="C96">
        <f t="shared" si="3"/>
        <v>1.2986070806732556E-2</v>
      </c>
      <c r="D96">
        <f>C96-SET_TRI!C97</f>
        <v>1.6233534381881607E-2</v>
      </c>
      <c r="E96">
        <f t="shared" si="4"/>
        <v>2.1404122313337503E-3</v>
      </c>
      <c r="F96">
        <f t="shared" ca="1" si="5"/>
        <v>0.12324979749366576</v>
      </c>
      <c r="G96">
        <f ca="1">S0*EXP(Drift*(A96-$A$11)+Volatility*SUM($F$12:F96))</f>
        <v>13.897555510213348</v>
      </c>
    </row>
    <row r="97" spans="1:7" x14ac:dyDescent="0.25">
      <c r="A97" s="1" t="str">
        <f>MID('Filter Data'!A88,2,LEN('Filter Data'!A88)-2)</f>
        <v>24-Jun-2020</v>
      </c>
      <c r="B97">
        <f>'Filter Data'!V88</f>
        <v>9.8125999999999998</v>
      </c>
      <c r="C97">
        <f t="shared" si="3"/>
        <v>3.938981594213185E-3</v>
      </c>
      <c r="D97">
        <f>C97-SET_TRI!C98</f>
        <v>3.4203649166200015E-2</v>
      </c>
      <c r="E97">
        <f t="shared" si="4"/>
        <v>-1.8622953240958556E-2</v>
      </c>
      <c r="F97">
        <f t="shared" ca="1" si="5"/>
        <v>1.0685409716237673</v>
      </c>
      <c r="G97">
        <f ca="1">S0*EXP(Drift*(A97-$A$11)+Volatility*SUM($F$12:F97))</f>
        <v>14.160936246858993</v>
      </c>
    </row>
    <row r="98" spans="1:7" x14ac:dyDescent="0.25">
      <c r="A98" s="1" t="str">
        <f>MID('Filter Data'!A89,2,LEN('Filter Data'!A89)-2)</f>
        <v>29-Jun-2020</v>
      </c>
      <c r="B98">
        <f>'Filter Data'!V89</f>
        <v>9.9174000000000007</v>
      </c>
      <c r="C98">
        <f t="shared" si="3"/>
        <v>1.0680145934818589E-2</v>
      </c>
      <c r="D98">
        <f>C98-SET_TRI!C99</f>
        <v>1.2452032159146245E-2</v>
      </c>
      <c r="E98">
        <f t="shared" si="4"/>
        <v>2.2999766036607642E-3</v>
      </c>
      <c r="F98">
        <f t="shared" ca="1" si="5"/>
        <v>0.48146730152102801</v>
      </c>
      <c r="G98">
        <f ca="1">S0*EXP(Drift*(A98-$A$11)+Volatility*SUM($F$12:F98))</f>
        <v>14.309482160149189</v>
      </c>
    </row>
    <row r="99" spans="1:7" x14ac:dyDescent="0.25">
      <c r="A99" s="1" t="str">
        <f>MID('Filter Data'!A90,2,LEN('Filter Data'!A90)-2)</f>
        <v>30-Jun-2020</v>
      </c>
      <c r="B99">
        <f>'Filter Data'!V90</f>
        <v>9.8501999999999992</v>
      </c>
      <c r="C99">
        <f t="shared" si="3"/>
        <v>-6.7759695081373627E-3</v>
      </c>
      <c r="D99">
        <f>C99-SET_TRI!C100</f>
        <v>-1.4181858489658722E-2</v>
      </c>
      <c r="E99">
        <f t="shared" si="4"/>
        <v>2.2088042598046526E-3</v>
      </c>
      <c r="F99">
        <f t="shared" ca="1" si="5"/>
        <v>1.8477234967544538</v>
      </c>
      <c r="G99">
        <f ca="1">S0*EXP(Drift*(A99-$A$11)+Volatility*SUM($F$12:F99))</f>
        <v>14.700588082976322</v>
      </c>
    </row>
    <row r="100" spans="1:7" x14ac:dyDescent="0.25">
      <c r="A100" s="1" t="str">
        <f>MID('Filter Data'!A91,2,LEN('Filter Data'!A91)-2)</f>
        <v>02-Jul-2020</v>
      </c>
      <c r="B100">
        <f>'Filter Data'!V91</f>
        <v>10.382099999999999</v>
      </c>
      <c r="C100">
        <f t="shared" si="3"/>
        <v>5.3998903575561946E-2</v>
      </c>
      <c r="D100">
        <f>C100-SET_TRI!C101</f>
        <v>2.3415437335711716E-2</v>
      </c>
      <c r="E100">
        <f t="shared" si="4"/>
        <v>3.8470739624550179E-2</v>
      </c>
      <c r="F100">
        <f t="shared" ca="1" si="5"/>
        <v>-0.55209316691623833</v>
      </c>
      <c r="G100">
        <f ca="1">S0*EXP(Drift*(A100-$A$11)+Volatility*SUM($F$12:F100))</f>
        <v>14.606751128830911</v>
      </c>
    </row>
    <row r="101" spans="1:7" x14ac:dyDescent="0.25">
      <c r="A101" s="1" t="str">
        <f>MID('Filter Data'!A92,2,LEN('Filter Data'!A92)-2)</f>
        <v>08-Jul-2020</v>
      </c>
      <c r="B101">
        <f>'Filter Data'!V92</f>
        <v>10.5617</v>
      </c>
      <c r="C101">
        <f t="shared" si="3"/>
        <v>1.7299005018252631E-2</v>
      </c>
      <c r="D101">
        <f>C101-SET_TRI!C102</f>
        <v>3.2397257269809389E-2</v>
      </c>
      <c r="E101">
        <f t="shared" si="4"/>
        <v>-4.0851862829714772E-3</v>
      </c>
      <c r="F101">
        <f t="shared" ca="1" si="5"/>
        <v>-2.0997538593873868</v>
      </c>
      <c r="G101">
        <f ca="1">S0*EXP(Drift*(A101-$A$11)+Volatility*SUM($F$12:F101))</f>
        <v>14.238841088950588</v>
      </c>
    </row>
    <row r="102" spans="1:7" x14ac:dyDescent="0.25">
      <c r="A102" s="1" t="str">
        <f>MID('Filter Data'!A93,2,LEN('Filter Data'!A93)-2)</f>
        <v>09-Jul-2020</v>
      </c>
      <c r="B102">
        <f>'Filter Data'!V93</f>
        <v>10.554500000000001</v>
      </c>
      <c r="C102">
        <f t="shared" si="3"/>
        <v>-6.8170843708865113E-4</v>
      </c>
      <c r="D102">
        <f>C102-SET_TRI!C103</f>
        <v>-2.3347361320221905E-3</v>
      </c>
      <c r="E102">
        <f t="shared" si="4"/>
        <v>5.7889884158145014E-4</v>
      </c>
      <c r="F102">
        <f t="shared" ca="1" si="5"/>
        <v>0.30810767586513355</v>
      </c>
      <c r="G102">
        <f ca="1">S0*EXP(Drift*(A102-$A$11)+Volatility*SUM($F$12:F102))</f>
        <v>14.311583684879462</v>
      </c>
    </row>
    <row r="103" spans="1:7" x14ac:dyDescent="0.25">
      <c r="A103" s="1" t="str">
        <f>MID('Filter Data'!A94,2,LEN('Filter Data'!A94)-2)</f>
        <v>13-Jul-2020</v>
      </c>
      <c r="B103">
        <f>'Filter Data'!V94</f>
        <v>10.6358</v>
      </c>
      <c r="C103">
        <f t="shared" si="3"/>
        <v>7.7028755507128534E-3</v>
      </c>
      <c r="D103">
        <f>C103-SET_TRI!C104</f>
        <v>3.1345990413137466E-2</v>
      </c>
      <c r="E103">
        <f t="shared" si="4"/>
        <v>-1.2995903717068947E-2</v>
      </c>
      <c r="F103">
        <f t="shared" ca="1" si="5"/>
        <v>-0.36261488136247905</v>
      </c>
      <c r="G103">
        <f ca="1">S0*EXP(Drift*(A103-$A$11)+Volatility*SUM($F$12:F103))</f>
        <v>14.279079732717719</v>
      </c>
    </row>
    <row r="104" spans="1:7" x14ac:dyDescent="0.25">
      <c r="A104" s="1" t="str">
        <f>MID('Filter Data'!A95,2,LEN('Filter Data'!A95)-2)</f>
        <v>15-Jul-2020</v>
      </c>
      <c r="B104">
        <f>'Filter Data'!V95</f>
        <v>10.6587</v>
      </c>
      <c r="C104">
        <f t="shared" si="3"/>
        <v>2.1531055491829407E-3</v>
      </c>
      <c r="D104">
        <f>C104-SET_TRI!C105</f>
        <v>-9.5974272385938881E-3</v>
      </c>
      <c r="E104">
        <f t="shared" si="4"/>
        <v>8.1488910064724199E-3</v>
      </c>
      <c r="F104">
        <f t="shared" ca="1" si="5"/>
        <v>1.06682372195591</v>
      </c>
      <c r="G104">
        <f ca="1">S0*EXP(Drift*(A104-$A$11)+Volatility*SUM($F$12:F104))</f>
        <v>14.517976203428624</v>
      </c>
    </row>
    <row r="105" spans="1:7" x14ac:dyDescent="0.25">
      <c r="A105" s="1" t="str">
        <f>MID('Filter Data'!A96,2,LEN('Filter Data'!A96)-2)</f>
        <v>17-Jul-2020</v>
      </c>
      <c r="B105">
        <f>'Filter Data'!V96</f>
        <v>10.984</v>
      </c>
      <c r="C105">
        <f t="shared" si="3"/>
        <v>3.0519669378066779E-2</v>
      </c>
      <c r="D105">
        <f>C105-SET_TRI!C106</f>
        <v>2.7021076285609312E-2</v>
      </c>
      <c r="E105">
        <f t="shared" si="4"/>
        <v>1.2640676701861645E-2</v>
      </c>
      <c r="F105">
        <f t="shared" ca="1" si="5"/>
        <v>0.75216191597957072</v>
      </c>
      <c r="G105">
        <f ca="1">S0*EXP(Drift*(A105-$A$11)+Volatility*SUM($F$12:F105))</f>
        <v>14.695041732814115</v>
      </c>
    </row>
    <row r="106" spans="1:7" x14ac:dyDescent="0.25">
      <c r="A106" s="1" t="str">
        <f>MID('Filter Data'!A97,2,LEN('Filter Data'!A97)-2)</f>
        <v>20-Jul-2020</v>
      </c>
      <c r="B106">
        <f>'Filter Data'!V97</f>
        <v>11.181699999999999</v>
      </c>
      <c r="C106">
        <f t="shared" si="3"/>
        <v>1.7998907501820767E-2</v>
      </c>
      <c r="D106">
        <f>C106-SET_TRI!C107</f>
        <v>2.0297605094504546E-2</v>
      </c>
      <c r="E106">
        <f t="shared" si="4"/>
        <v>4.5035287782849865E-3</v>
      </c>
      <c r="F106">
        <f t="shared" ca="1" si="5"/>
        <v>3.5190334954341345</v>
      </c>
      <c r="G106">
        <f ca="1">S0*EXP(Drift*(A106-$A$11)+Volatility*SUM($F$12:F106))</f>
        <v>15.481623205460521</v>
      </c>
    </row>
    <row r="107" spans="1:7" x14ac:dyDescent="0.25">
      <c r="A107" s="1" t="str">
        <f>MID('Filter Data'!A98,2,LEN('Filter Data'!A98)-2)</f>
        <v>21-Jul-2020</v>
      </c>
      <c r="B107">
        <f>'Filter Data'!V98</f>
        <v>11.1929</v>
      </c>
      <c r="C107">
        <f t="shared" si="3"/>
        <v>1.0016366026633287E-3</v>
      </c>
      <c r="D107">
        <f>C107-SET_TRI!C108</f>
        <v>-1.4922826769149102E-2</v>
      </c>
      <c r="E107">
        <f t="shared" si="4"/>
        <v>1.0469511851393533E-2</v>
      </c>
      <c r="F107">
        <f t="shared" ca="1" si="5"/>
        <v>-9.7136453322617486E-2</v>
      </c>
      <c r="G107">
        <f ca="1">S0*EXP(Drift*(A107-$A$11)+Volatility*SUM($F$12:F107))</f>
        <v>15.471400656984784</v>
      </c>
    </row>
    <row r="108" spans="1:7" x14ac:dyDescent="0.25">
      <c r="A108" s="1" t="str">
        <f>MID('Filter Data'!A99,2,LEN('Filter Data'!A99)-2)</f>
        <v>22-Jul-2020</v>
      </c>
      <c r="B108">
        <f>'Filter Data'!V99</f>
        <v>11.1815</v>
      </c>
      <c r="C108">
        <f t="shared" si="3"/>
        <v>-1.0185028008827092E-3</v>
      </c>
      <c r="D108">
        <f>C108-SET_TRI!C109</f>
        <v>1.5269497804478609E-2</v>
      </c>
      <c r="E108">
        <f t="shared" si="4"/>
        <v>-1.1235622326812782E-2</v>
      </c>
      <c r="F108">
        <f t="shared" ca="1" si="5"/>
        <v>0.24911892582346798</v>
      </c>
      <c r="G108">
        <f ca="1">S0*EXP(Drift*(A108-$A$11)+Volatility*SUM($F$12:F108))</f>
        <v>15.537415810018853</v>
      </c>
    </row>
    <row r="109" spans="1:7" x14ac:dyDescent="0.25">
      <c r="A109" s="1" t="str">
        <f>MID('Filter Data'!A100,2,LEN('Filter Data'!A100)-2)</f>
        <v>23-Jul-2020</v>
      </c>
      <c r="B109">
        <f>'Filter Data'!V100</f>
        <v>11.1266</v>
      </c>
      <c r="C109">
        <f t="shared" si="3"/>
        <v>-4.909895810043371E-3</v>
      </c>
      <c r="D109">
        <f>C109-SET_TRI!C110</f>
        <v>-6.2865926426225651E-3</v>
      </c>
      <c r="E109">
        <f t="shared" si="4"/>
        <v>-1.0727305531470651E-3</v>
      </c>
      <c r="F109">
        <f t="shared" ca="1" si="5"/>
        <v>-0.12700285395968081</v>
      </c>
      <c r="G109">
        <f ca="1">S0*EXP(Drift*(A109-$A$11)+Volatility*SUM($F$12:F109))</f>
        <v>15.52057065565424</v>
      </c>
    </row>
    <row r="110" spans="1:7" x14ac:dyDescent="0.25">
      <c r="A110" s="1" t="str">
        <f>MID('Filter Data'!A101,2,LEN('Filter Data'!A101)-2)</f>
        <v>24-Jul-2020</v>
      </c>
      <c r="B110">
        <f>'Filter Data'!V101</f>
        <v>11.2239</v>
      </c>
      <c r="C110">
        <f t="shared" si="3"/>
        <v>8.7448097352291459E-3</v>
      </c>
      <c r="D110">
        <f>C110-SET_TRI!C111</f>
        <v>2.5605082414131605E-2</v>
      </c>
      <c r="E110">
        <f t="shared" si="4"/>
        <v>-8.2109737361658105E-3</v>
      </c>
      <c r="F110">
        <f t="shared" ca="1" si="5"/>
        <v>0.45055095846769239</v>
      </c>
      <c r="G110">
        <f ca="1">S0*EXP(Drift*(A110-$A$11)+Volatility*SUM($F$12:F110))</f>
        <v>15.631456816684381</v>
      </c>
    </row>
    <row r="111" spans="1:7" x14ac:dyDescent="0.25">
      <c r="A111" s="1" t="str">
        <f>MID('Filter Data'!A102,2,LEN('Filter Data'!A102)-2)</f>
        <v>29-Jul-2020</v>
      </c>
      <c r="B111">
        <f>'Filter Data'!V102</f>
        <v>11.2653</v>
      </c>
      <c r="C111">
        <f t="shared" si="3"/>
        <v>3.6885574532915864E-3</v>
      </c>
      <c r="D111">
        <f>C111-SET_TRI!C112</f>
        <v>8.1594706640300343E-3</v>
      </c>
      <c r="E111">
        <f t="shared" si="4"/>
        <v>-1.8929187730935622E-3</v>
      </c>
      <c r="F111">
        <f t="shared" ca="1" si="5"/>
        <v>-3.7210773930118348</v>
      </c>
      <c r="G111">
        <f ca="1">S0*EXP(Drift*(A111-$A$11)+Volatility*SUM($F$12:F111))</f>
        <v>14.880115997577668</v>
      </c>
    </row>
    <row r="112" spans="1:7" x14ac:dyDescent="0.25">
      <c r="A112" s="1" t="str">
        <f>MID('Filter Data'!A103,2,LEN('Filter Data'!A103)-2)</f>
        <v>30-Jul-2020</v>
      </c>
      <c r="B112">
        <f>'Filter Data'!V103</f>
        <v>11.1198</v>
      </c>
      <c r="C112">
        <f t="shared" si="3"/>
        <v>-1.2915767889004304E-2</v>
      </c>
      <c r="D112">
        <f>C112-SET_TRI!C113</f>
        <v>6.9260836324043559E-3</v>
      </c>
      <c r="E112">
        <f t="shared" si="4"/>
        <v>-1.769309214578945E-2</v>
      </c>
      <c r="F112">
        <f t="shared" ca="1" si="5"/>
        <v>-0.80772515238460285</v>
      </c>
      <c r="G112">
        <f ca="1">S0*EXP(Drift*(A112-$A$11)+Volatility*SUM($F$12:F112))</f>
        <v>14.720952253200167</v>
      </c>
    </row>
    <row r="113" spans="1:7" x14ac:dyDescent="0.25">
      <c r="A113" s="1" t="str">
        <f>MID('Filter Data'!A104,2,LEN('Filter Data'!A104)-2)</f>
        <v>03-Aug-2020</v>
      </c>
      <c r="B113">
        <f>'Filter Data'!V104</f>
        <v>10.916</v>
      </c>
      <c r="C113">
        <f t="shared" si="3"/>
        <v>-1.832766776380864E-2</v>
      </c>
      <c r="D113">
        <f>C113-SET_TRI!C114</f>
        <v>-1.6629618989065047E-2</v>
      </c>
      <c r="E113">
        <f t="shared" si="4"/>
        <v>-7.746986647860667E-3</v>
      </c>
      <c r="F113">
        <f t="shared" ca="1" si="5"/>
        <v>0.12771958061533789</v>
      </c>
      <c r="G113">
        <f ca="1">S0*EXP(Drift*(A113-$A$11)+Volatility*SUM($F$12:F113))</f>
        <v>14.790172996013473</v>
      </c>
    </row>
    <row r="114" spans="1:7" x14ac:dyDescent="0.25">
      <c r="A114" s="1" t="str">
        <f>MID('Filter Data'!A105,2,LEN('Filter Data'!A105)-2)</f>
        <v>04-Aug-2020</v>
      </c>
      <c r="B114">
        <f>'Filter Data'!V105</f>
        <v>11.070499999999999</v>
      </c>
      <c r="C114">
        <f t="shared" si="3"/>
        <v>1.415353609380714E-2</v>
      </c>
      <c r="D114">
        <f>C114-SET_TRI!C115</f>
        <v>5.1782032197189298E-3</v>
      </c>
      <c r="E114">
        <f t="shared" si="4"/>
        <v>1.0515806660419506E-2</v>
      </c>
      <c r="F114">
        <f t="shared" ca="1" si="5"/>
        <v>-3.9427336519215449E-2</v>
      </c>
      <c r="G114">
        <f ca="1">S0*EXP(Drift*(A114-$A$11)+Volatility*SUM($F$12:F114))</f>
        <v>14.792527845464603</v>
      </c>
    </row>
    <row r="115" spans="1:7" x14ac:dyDescent="0.25">
      <c r="A115" s="1" t="str">
        <f>MID('Filter Data'!A106,2,LEN('Filter Data'!A106)-2)</f>
        <v>05-Aug-2020</v>
      </c>
      <c r="B115">
        <f>'Filter Data'!V106</f>
        <v>11.082000000000001</v>
      </c>
      <c r="C115">
        <f t="shared" si="3"/>
        <v>1.0387968023125983E-3</v>
      </c>
      <c r="D115">
        <f>C115-SET_TRI!C116</f>
        <v>-4.9760948770286636E-3</v>
      </c>
      <c r="E115">
        <f t="shared" si="4"/>
        <v>4.0215349148195944E-3</v>
      </c>
      <c r="F115">
        <f t="shared" ca="1" si="5"/>
        <v>-7.3770145052452232E-2</v>
      </c>
      <c r="G115">
        <f ca="1">S0*EXP(Drift*(A115-$A$11)+Volatility*SUM($F$12:F115))</f>
        <v>14.787667593377657</v>
      </c>
    </row>
    <row r="116" spans="1:7" x14ac:dyDescent="0.25">
      <c r="A116" s="1" t="str">
        <f>MID('Filter Data'!A107,2,LEN('Filter Data'!A107)-2)</f>
        <v>06-Aug-2020</v>
      </c>
      <c r="B116">
        <f>'Filter Data'!V107</f>
        <v>11.2258</v>
      </c>
      <c r="C116">
        <f t="shared" si="3"/>
        <v>1.2975997112434471E-2</v>
      </c>
      <c r="D116">
        <f>C116-SET_TRI!C117</f>
        <v>1.4444872980802673E-2</v>
      </c>
      <c r="E116">
        <f t="shared" si="4"/>
        <v>3.2965220234383742E-3</v>
      </c>
      <c r="F116">
        <f t="shared" ca="1" si="5"/>
        <v>-0.30311734588479922</v>
      </c>
      <c r="G116">
        <f ca="1">S0*EXP(Drift*(A116-$A$11)+Volatility*SUM($F$12:F116))</f>
        <v>14.734728680880385</v>
      </c>
    </row>
    <row r="117" spans="1:7" x14ac:dyDescent="0.25">
      <c r="A117" s="1" t="str">
        <f>MID('Filter Data'!A108,2,LEN('Filter Data'!A108)-2)</f>
        <v>07-Aug-2020</v>
      </c>
      <c r="B117">
        <f>'Filter Data'!V108</f>
        <v>11.202299999999999</v>
      </c>
      <c r="C117">
        <f t="shared" si="3"/>
        <v>-2.0933920076965829E-3</v>
      </c>
      <c r="D117">
        <f>C117-SET_TRI!C118</f>
        <v>6.2009735961151297E-3</v>
      </c>
      <c r="E117">
        <f t="shared" si="4"/>
        <v>-6.3979541477192804E-3</v>
      </c>
      <c r="F117">
        <f t="shared" ca="1" si="5"/>
        <v>-0.77559807701922978</v>
      </c>
      <c r="G117">
        <f ca="1">S0*EXP(Drift*(A117-$A$11)+Volatility*SUM($F$12:F117))</f>
        <v>14.583773794848309</v>
      </c>
    </row>
    <row r="118" spans="1:7" x14ac:dyDescent="0.25">
      <c r="A118" s="1" t="str">
        <f>MID('Filter Data'!A109,2,LEN('Filter Data'!A109)-2)</f>
        <v>11-Aug-2020</v>
      </c>
      <c r="B118">
        <f>'Filter Data'!V109</f>
        <v>11.231199999999999</v>
      </c>
      <c r="C118">
        <f t="shared" si="3"/>
        <v>2.5798273568820823E-3</v>
      </c>
      <c r="D118">
        <f>C118-SET_TRI!C119</f>
        <v>-9.0838722386027953E-3</v>
      </c>
      <c r="E118">
        <f t="shared" si="4"/>
        <v>8.240781772372429E-3</v>
      </c>
      <c r="F118">
        <f t="shared" ca="1" si="5"/>
        <v>-1.7814648225313632</v>
      </c>
      <c r="G118">
        <f ca="1">S0*EXP(Drift*(A118-$A$11)+Volatility*SUM($F$12:F118))</f>
        <v>14.260333977192913</v>
      </c>
    </row>
    <row r="119" spans="1:7" x14ac:dyDescent="0.25">
      <c r="A119" s="1" t="str">
        <f>MID('Filter Data'!A110,2,LEN('Filter Data'!A110)-2)</f>
        <v>13-Aug-2020</v>
      </c>
      <c r="B119">
        <f>'Filter Data'!V110</f>
        <v>11.2578</v>
      </c>
      <c r="C119">
        <f t="shared" si="3"/>
        <v>2.368402307856701E-3</v>
      </c>
      <c r="D119">
        <f>C119-SET_TRI!C120</f>
        <v>-1.2683739629572787E-2</v>
      </c>
      <c r="E119">
        <f t="shared" si="4"/>
        <v>1.0376422468745523E-2</v>
      </c>
      <c r="F119">
        <f t="shared" ca="1" si="5"/>
        <v>-3.2620905157270418E-2</v>
      </c>
      <c r="G119">
        <f ca="1">S0*EXP(Drift*(A119-$A$11)+Volatility*SUM($F$12:F119))</f>
        <v>14.274246481304667</v>
      </c>
    </row>
    <row r="120" spans="1:7" x14ac:dyDescent="0.25">
      <c r="A120" s="1" t="str">
        <f>MID('Filter Data'!A111,2,LEN('Filter Data'!A111)-2)</f>
        <v>14-Aug-2020</v>
      </c>
      <c r="B120">
        <f>'Filter Data'!V111</f>
        <v>11.254300000000001</v>
      </c>
      <c r="C120">
        <f t="shared" si="3"/>
        <v>-3.1089555685826257E-4</v>
      </c>
      <c r="D120">
        <f>C120-SET_TRI!C121</f>
        <v>1.6770492164472885E-2</v>
      </c>
      <c r="E120">
        <f t="shared" si="4"/>
        <v>-1.1506643477605296E-2</v>
      </c>
      <c r="F120">
        <f t="shared" ca="1" si="5"/>
        <v>0.21117773166503223</v>
      </c>
      <c r="G120">
        <f ca="1">S0*EXP(Drift*(A120-$A$11)+Volatility*SUM($F$12:F120))</f>
        <v>14.327429876624672</v>
      </c>
    </row>
    <row r="121" spans="1:7" x14ac:dyDescent="0.25">
      <c r="A121" s="1" t="str">
        <f>MID('Filter Data'!A112,2,LEN('Filter Data'!A112)-2)</f>
        <v>18-Aug-2020</v>
      </c>
      <c r="B121">
        <f>'Filter Data'!V112</f>
        <v>11.451700000000001</v>
      </c>
      <c r="C121">
        <f t="shared" si="3"/>
        <v>1.7539962503220992E-2</v>
      </c>
      <c r="D121">
        <f>C121-SET_TRI!C122</f>
        <v>1.2713773890049691E-2</v>
      </c>
      <c r="E121">
        <f t="shared" si="4"/>
        <v>8.9891410385190898E-3</v>
      </c>
      <c r="F121">
        <f t="shared" ca="1" si="5"/>
        <v>1.5613207994009182</v>
      </c>
      <c r="G121">
        <f ca="1">S0*EXP(Drift*(A121-$A$11)+Volatility*SUM($F$12:F121))</f>
        <v>14.690933315428087</v>
      </c>
    </row>
    <row r="122" spans="1:7" x14ac:dyDescent="0.25">
      <c r="A122" s="1" t="str">
        <f>MID('Filter Data'!A113,2,LEN('Filter Data'!A113)-2)</f>
        <v>19-Aug-2020</v>
      </c>
      <c r="B122">
        <f>'Filter Data'!V113</f>
        <v>11.3545</v>
      </c>
      <c r="C122">
        <f t="shared" si="3"/>
        <v>-8.4878227686719741E-3</v>
      </c>
      <c r="D122">
        <f>C122-SET_TRI!C123</f>
        <v>1.0357418770234684E-2</v>
      </c>
      <c r="E122">
        <f t="shared" si="4"/>
        <v>-1.550233197932112E-2</v>
      </c>
      <c r="F122">
        <f t="shared" ca="1" si="5"/>
        <v>0.97168827061846408</v>
      </c>
      <c r="G122">
        <f ca="1">S0*EXP(Drift*(A122-$A$11)+Volatility*SUM($F$12:F122))</f>
        <v>14.905824467115805</v>
      </c>
    </row>
    <row r="123" spans="1:7" x14ac:dyDescent="0.25">
      <c r="A123" s="1" t="str">
        <f>MID('Filter Data'!A114,2,LEN('Filter Data'!A114)-2)</f>
        <v>24-Aug-2020</v>
      </c>
      <c r="B123">
        <f>'Filter Data'!V114</f>
        <v>11.6235</v>
      </c>
      <c r="C123">
        <f t="shared" si="3"/>
        <v>2.3691047602272239E-2</v>
      </c>
      <c r="D123">
        <f>C123-SET_TRI!C124</f>
        <v>2.1186221330371034E-2</v>
      </c>
      <c r="E123">
        <f t="shared" si="4"/>
        <v>9.6163028906339938E-3</v>
      </c>
      <c r="F123">
        <f t="shared" ca="1" si="5"/>
        <v>-2.272277885291718</v>
      </c>
      <c r="G123">
        <f ca="1">S0*EXP(Drift*(A123-$A$11)+Volatility*SUM($F$12:F123))</f>
        <v>14.484395241420557</v>
      </c>
    </row>
    <row r="124" spans="1:7" x14ac:dyDescent="0.25">
      <c r="A124" s="1" t="str">
        <f>MID('Filter Data'!A115,2,LEN('Filter Data'!A115)-2)</f>
        <v>25-Aug-2020</v>
      </c>
      <c r="B124">
        <f>'Filter Data'!V115</f>
        <v>11.6523</v>
      </c>
      <c r="C124">
        <f t="shared" si="3"/>
        <v>2.4777390631049497E-3</v>
      </c>
      <c r="D124">
        <f>C124-SET_TRI!C125</f>
        <v>4.4382959266262402E-4</v>
      </c>
      <c r="E124">
        <f t="shared" si="4"/>
        <v>1.9267583788115617E-3</v>
      </c>
      <c r="F124">
        <f t="shared" ca="1" si="5"/>
        <v>1.1275796001565319</v>
      </c>
      <c r="G124">
        <f ca="1">S0*EXP(Drift*(A124-$A$11)+Volatility*SUM($F$12:F124))</f>
        <v>14.728843942676212</v>
      </c>
    </row>
    <row r="125" spans="1:7" x14ac:dyDescent="0.25">
      <c r="A125" s="1" t="str">
        <f>MID('Filter Data'!A116,2,LEN('Filter Data'!A116)-2)</f>
        <v>26-Aug-2020</v>
      </c>
      <c r="B125">
        <f>'Filter Data'!V116</f>
        <v>11.674200000000001</v>
      </c>
      <c r="C125">
        <f t="shared" si="3"/>
        <v>1.8794572745295327E-3</v>
      </c>
      <c r="D125">
        <f>C125-SET_TRI!C126</f>
        <v>-1.3407217312651802E-3</v>
      </c>
      <c r="E125">
        <f t="shared" si="4"/>
        <v>2.491980360903613E-3</v>
      </c>
      <c r="F125">
        <f t="shared" ca="1" si="5"/>
        <v>-0.9041744000892028</v>
      </c>
      <c r="G125">
        <f ca="1">S0*EXP(Drift*(A125-$A$11)+Volatility*SUM($F$12:F125))</f>
        <v>14.551349169124185</v>
      </c>
    </row>
    <row r="126" spans="1:7" x14ac:dyDescent="0.25">
      <c r="A126" s="1" t="str">
        <f>MID('Filter Data'!A117,2,LEN('Filter Data'!A117)-2)</f>
        <v>27-Aug-2020</v>
      </c>
      <c r="B126">
        <f>'Filter Data'!V117</f>
        <v>11.661300000000001</v>
      </c>
      <c r="C126">
        <f t="shared" si="3"/>
        <v>-1.1050007709307817E-3</v>
      </c>
      <c r="D126">
        <f>C126-SET_TRI!C127</f>
        <v>-4.0831450535374512E-3</v>
      </c>
      <c r="E126">
        <f t="shared" si="4"/>
        <v>1.2955459118771555E-3</v>
      </c>
      <c r="F126">
        <f t="shared" ca="1" si="5"/>
        <v>-0.59391001952293077</v>
      </c>
      <c r="G126">
        <f ca="1">S0*EXP(Drift*(A126-$A$11)+Volatility*SUM($F$12:F126))</f>
        <v>14.439489991578773</v>
      </c>
    </row>
    <row r="127" spans="1:7" x14ac:dyDescent="0.25">
      <c r="A127" s="1" t="str">
        <f>MID('Filter Data'!A118,2,LEN('Filter Data'!A118)-2)</f>
        <v>28-Aug-2020</v>
      </c>
      <c r="B127">
        <f>'Filter Data'!V118</f>
        <v>11.8421</v>
      </c>
      <c r="C127">
        <f t="shared" si="3"/>
        <v>1.5504274823561663E-2</v>
      </c>
      <c r="D127">
        <f>C127-SET_TRI!C128</f>
        <v>1.9038268364602293E-2</v>
      </c>
      <c r="E127">
        <f t="shared" si="4"/>
        <v>2.8299669283819457E-3</v>
      </c>
      <c r="F127">
        <f t="shared" ca="1" si="5"/>
        <v>0.51683999903418787</v>
      </c>
      <c r="G127">
        <f ca="1">S0*EXP(Drift*(A127-$A$11)+Volatility*SUM($F$12:F127))</f>
        <v>14.556352185459907</v>
      </c>
    </row>
    <row r="128" spans="1:7" x14ac:dyDescent="0.25">
      <c r="A128" s="1" t="str">
        <f>MID('Filter Data'!A119,2,LEN('Filter Data'!A119)-2)</f>
        <v>31-Aug-2020</v>
      </c>
      <c r="B128">
        <f>'Filter Data'!V119</f>
        <v>11.424799999999999</v>
      </c>
      <c r="C128">
        <f t="shared" si="3"/>
        <v>-3.5238682328303329E-2</v>
      </c>
      <c r="D128">
        <f>C128-SET_TRI!C129</f>
        <v>-2.2303050211685986E-2</v>
      </c>
      <c r="E128">
        <f t="shared" si="4"/>
        <v>-2.095899937831841E-2</v>
      </c>
      <c r="F128">
        <f t="shared" ca="1" si="5"/>
        <v>-2.2967306416989772</v>
      </c>
      <c r="G128">
        <f ca="1">S0*EXP(Drift*(A128-$A$11)+Volatility*SUM($F$12:F128))</f>
        <v>14.119565823273915</v>
      </c>
    </row>
    <row r="129" spans="1:7" x14ac:dyDescent="0.25">
      <c r="A129" s="1" t="str">
        <f>MID('Filter Data'!A120,2,LEN('Filter Data'!A120)-2)</f>
        <v>01-Sep-2020</v>
      </c>
      <c r="B129">
        <f>'Filter Data'!V120</f>
        <v>11.620100000000001</v>
      </c>
      <c r="C129">
        <f t="shared" si="3"/>
        <v>1.7094391149079315E-2</v>
      </c>
      <c r="D129">
        <f>C129-SET_TRI!C130</f>
        <v>1.9985164516954933E-2</v>
      </c>
      <c r="E129">
        <f t="shared" si="4"/>
        <v>3.8027195339994432E-3</v>
      </c>
      <c r="F129">
        <f t="shared" ca="1" si="5"/>
        <v>0.13348528074165553</v>
      </c>
      <c r="G129">
        <f ca="1">S0*EXP(Drift*(A129-$A$11)+Volatility*SUM($F$12:F129))</f>
        <v>14.15654145585987</v>
      </c>
    </row>
    <row r="130" spans="1:7" x14ac:dyDescent="0.25">
      <c r="A130" s="1" t="str">
        <f>MID('Filter Data'!A121,2,LEN('Filter Data'!A121)-2)</f>
        <v>03-Sep-2020</v>
      </c>
      <c r="B130">
        <f>'Filter Data'!V121</f>
        <v>11.5747</v>
      </c>
      <c r="C130">
        <f t="shared" si="3"/>
        <v>-3.9070231753600033E-3</v>
      </c>
      <c r="D130">
        <f>C130-SET_TRI!C131</f>
        <v>-7.8673367646247896E-3</v>
      </c>
      <c r="E130">
        <f t="shared" si="4"/>
        <v>9.6076626238750587E-4</v>
      </c>
      <c r="F130">
        <f t="shared" ca="1" si="5"/>
        <v>-0.41251746537379003</v>
      </c>
      <c r="G130">
        <f ca="1">S0*EXP(Drift*(A130-$A$11)+Volatility*SUM($F$12:F130))</f>
        <v>14.094092423716983</v>
      </c>
    </row>
    <row r="131" spans="1:7" x14ac:dyDescent="0.25">
      <c r="A131" s="1" t="str">
        <f>MID('Filter Data'!A122,2,LEN('Filter Data'!A122)-2)</f>
        <v>08-Sep-2020</v>
      </c>
      <c r="B131">
        <f>'Filter Data'!V122</f>
        <v>11.382899999999999</v>
      </c>
      <c r="C131">
        <f t="shared" si="3"/>
        <v>-1.657062386066167E-2</v>
      </c>
      <c r="D131">
        <f>C131-SET_TRI!C132</f>
        <v>-2.8702568823141279E-3</v>
      </c>
      <c r="E131">
        <f t="shared" si="4"/>
        <v>-1.4960864162623804E-2</v>
      </c>
      <c r="F131">
        <f t="shared" ca="1" si="5"/>
        <v>-1.0868563996627467</v>
      </c>
      <c r="G131">
        <f ca="1">S0*EXP(Drift*(A131-$A$11)+Volatility*SUM($F$12:F131))</f>
        <v>13.928175458188845</v>
      </c>
    </row>
    <row r="132" spans="1:7" x14ac:dyDescent="0.25">
      <c r="A132" s="1" t="str">
        <f>MID('Filter Data'!A123,2,LEN('Filter Data'!A123)-2)</f>
        <v>09-Sep-2020</v>
      </c>
      <c r="B132">
        <f>'Filter Data'!V123</f>
        <v>11.577999999999999</v>
      </c>
      <c r="C132">
        <f t="shared" si="3"/>
        <v>1.7139744704776468E-2</v>
      </c>
      <c r="D132">
        <f>C132-SET_TRI!C133</f>
        <v>1.8789277297161653E-2</v>
      </c>
      <c r="E132">
        <f t="shared" si="4"/>
        <v>4.6277756798468184E-3</v>
      </c>
      <c r="F132">
        <f t="shared" ca="1" si="5"/>
        <v>0.87407673321967327</v>
      </c>
      <c r="G132">
        <f ca="1">S0*EXP(Drift*(A132-$A$11)+Volatility*SUM($F$12:F132))</f>
        <v>14.112328859283792</v>
      </c>
    </row>
    <row r="133" spans="1:7" x14ac:dyDescent="0.25">
      <c r="A133" s="1" t="str">
        <f>MID('Filter Data'!A124,2,LEN('Filter Data'!A124)-2)</f>
        <v>10-Sep-2020</v>
      </c>
      <c r="B133">
        <f>'Filter Data'!V124</f>
        <v>11.5944</v>
      </c>
      <c r="C133">
        <f t="shared" si="3"/>
        <v>1.4164795301434495E-3</v>
      </c>
      <c r="D133">
        <f>C133-SET_TRI!C134</f>
        <v>2.8605506554599419E-3</v>
      </c>
      <c r="E133">
        <f t="shared" si="4"/>
        <v>-7.1017120158082267E-4</v>
      </c>
      <c r="F133">
        <f t="shared" ca="1" si="5"/>
        <v>0.64380438079542057</v>
      </c>
      <c r="G133">
        <f ca="1">S0*EXP(Drift*(A133-$A$11)+Volatility*SUM($F$12:F133))</f>
        <v>14.252223352087199</v>
      </c>
    </row>
    <row r="134" spans="1:7" x14ac:dyDescent="0.25">
      <c r="A134" s="1" t="str">
        <f>MID('Filter Data'!A125,2,LEN('Filter Data'!A125)-2)</f>
        <v>11-Sep-2020</v>
      </c>
      <c r="B134">
        <f>'Filter Data'!V125</f>
        <v>11.6549</v>
      </c>
      <c r="C134">
        <f t="shared" si="3"/>
        <v>5.2180362933829548E-3</v>
      </c>
      <c r="D134">
        <f>C134-SET_TRI!C135</f>
        <v>1.3189990440486254E-2</v>
      </c>
      <c r="E134">
        <f t="shared" si="4"/>
        <v>-3.643272039731151E-3</v>
      </c>
      <c r="F134">
        <f t="shared" ca="1" si="5"/>
        <v>0.33474494937260163</v>
      </c>
      <c r="G134">
        <f ca="1">S0*EXP(Drift*(A134-$A$11)+Volatility*SUM($F$12:F134))</f>
        <v>14.330455461757303</v>
      </c>
    </row>
    <row r="135" spans="1:7" x14ac:dyDescent="0.25">
      <c r="A135" s="1" t="str">
        <f>MID('Filter Data'!A126,2,LEN('Filter Data'!A126)-2)</f>
        <v>14-Sep-2020</v>
      </c>
      <c r="B135">
        <f>'Filter Data'!V126</f>
        <v>11.781700000000001</v>
      </c>
      <c r="C135">
        <f t="shared" si="3"/>
        <v>1.0879544226033783E-2</v>
      </c>
      <c r="D135">
        <f>C135-SET_TRI!C136</f>
        <v>1.7199024187013901E-2</v>
      </c>
      <c r="E135">
        <f t="shared" si="4"/>
        <v>-5.956008840195294E-4</v>
      </c>
      <c r="F135">
        <f t="shared" ca="1" si="5"/>
        <v>-0.64658990543781292</v>
      </c>
      <c r="G135">
        <f ca="1">S0*EXP(Drift*(A135-$A$11)+Volatility*SUM($F$12:F135))</f>
        <v>14.230112669866893</v>
      </c>
    </row>
    <row r="136" spans="1:7" x14ac:dyDescent="0.25">
      <c r="A136" s="1" t="str">
        <f>MID('Filter Data'!A127,2,LEN('Filter Data'!A127)-2)</f>
        <v>16-Sep-2020</v>
      </c>
      <c r="B136">
        <f>'Filter Data'!V127</f>
        <v>11.7986</v>
      </c>
      <c r="C136">
        <f t="shared" si="3"/>
        <v>1.4344279687990436E-3</v>
      </c>
      <c r="D136">
        <f>C136-SET_TRI!C137</f>
        <v>-1.6220318494077804E-2</v>
      </c>
      <c r="E136">
        <f t="shared" si="4"/>
        <v>1.1748250596079092E-2</v>
      </c>
      <c r="F136">
        <f t="shared" ca="1" si="5"/>
        <v>0.36800173374105488</v>
      </c>
      <c r="G136">
        <f ca="1">S0*EXP(Drift*(A136-$A$11)+Volatility*SUM($F$12:F136))</f>
        <v>14.325283832633996</v>
      </c>
    </row>
    <row r="137" spans="1:7" x14ac:dyDescent="0.25">
      <c r="A137" s="1" t="str">
        <f>MID('Filter Data'!A128,2,LEN('Filter Data'!A128)-2)</f>
        <v>17-Sep-2020</v>
      </c>
      <c r="B137">
        <f>'Filter Data'!V128</f>
        <v>11.8102</v>
      </c>
      <c r="C137">
        <f t="shared" si="3"/>
        <v>9.8316749444846076E-4</v>
      </c>
      <c r="D137">
        <f>C137-SET_TRI!C138</f>
        <v>9.6507920247268387E-3</v>
      </c>
      <c r="E137">
        <f t="shared" si="4"/>
        <v>-5.5706304596349317E-3</v>
      </c>
      <c r="F137">
        <f t="shared" ca="1" si="5"/>
        <v>9.4726419142002818E-2</v>
      </c>
      <c r="G137">
        <f ca="1">S0*EXP(Drift*(A137-$A$11)+Volatility*SUM($F$12:F137))</f>
        <v>14.354892966639369</v>
      </c>
    </row>
    <row r="138" spans="1:7" x14ac:dyDescent="0.25">
      <c r="A138" s="1" t="str">
        <f>MID('Filter Data'!A129,2,LEN('Filter Data'!A129)-2)</f>
        <v>18-Sep-2020</v>
      </c>
      <c r="B138">
        <f>'Filter Data'!V129</f>
        <v>11.675700000000001</v>
      </c>
      <c r="C138">
        <f t="shared" si="3"/>
        <v>-1.1388460822001251E-2</v>
      </c>
      <c r="D138">
        <f>C138-SET_TRI!C139</f>
        <v>-1.2797828085174739E-2</v>
      </c>
      <c r="E138">
        <f t="shared" si="4"/>
        <v>-3.3060565027513613E-3</v>
      </c>
      <c r="F138">
        <f t="shared" ca="1" si="5"/>
        <v>0.81825830155360335</v>
      </c>
      <c r="G138">
        <f ca="1">S0*EXP(Drift*(A138-$A$11)+Volatility*SUM($F$12:F138))</f>
        <v>14.533160819173037</v>
      </c>
    </row>
    <row r="139" spans="1:7" x14ac:dyDescent="0.25">
      <c r="A139" s="1" t="str">
        <f>MID('Filter Data'!A130,2,LEN('Filter Data'!A130)-2)</f>
        <v>21-Sep-2020</v>
      </c>
      <c r="B139">
        <f>'Filter Data'!V130</f>
        <v>11.5731</v>
      </c>
      <c r="C139">
        <f t="shared" si="3"/>
        <v>-8.7874816927465318E-3</v>
      </c>
      <c r="D139">
        <f>C139-SET_TRI!C140</f>
        <v>4.5397041690369132E-3</v>
      </c>
      <c r="E139">
        <f t="shared" si="4"/>
        <v>-1.2008918222099886E-2</v>
      </c>
      <c r="F139">
        <f t="shared" ca="1" si="5"/>
        <v>1.3810768492939385</v>
      </c>
      <c r="G139">
        <f ca="1">S0*EXP(Drift*(A139-$A$11)+Volatility*SUM($F$12:F139))</f>
        <v>14.853093085601236</v>
      </c>
    </row>
    <row r="140" spans="1:7" x14ac:dyDescent="0.25">
      <c r="A140" s="1" t="str">
        <f>MID('Filter Data'!A131,2,LEN('Filter Data'!A131)-2)</f>
        <v>22-Sep-2020</v>
      </c>
      <c r="B140">
        <f>'Filter Data'!V131</f>
        <v>11.5084</v>
      </c>
      <c r="C140">
        <f t="shared" si="3"/>
        <v>-5.5905505007301584E-3</v>
      </c>
      <c r="D140">
        <f>C140-SET_TRI!C141</f>
        <v>2.9592254831195871E-3</v>
      </c>
      <c r="E140">
        <f t="shared" si="4"/>
        <v>-7.7815359100356085E-3</v>
      </c>
      <c r="F140">
        <f t="shared" ca="1" si="5"/>
        <v>1.8156466437346142</v>
      </c>
      <c r="G140">
        <f ca="1">S0*EXP(Drift*(A140-$A$11)+Volatility*SUM($F$12:F140))</f>
        <v>15.252106001135125</v>
      </c>
    </row>
    <row r="141" spans="1:7" x14ac:dyDescent="0.25">
      <c r="A141" s="1" t="str">
        <f>MID('Filter Data'!A132,2,LEN('Filter Data'!A132)-2)</f>
        <v>23-Sep-2020</v>
      </c>
      <c r="B141">
        <f>'Filter Data'!V132</f>
        <v>11.3657</v>
      </c>
      <c r="C141">
        <f t="shared" ref="C141:C204" si="6">(B141-B140)/B140</f>
        <v>-1.2399638524903514E-2</v>
      </c>
      <c r="D141">
        <f>C141-SET_TRI!C142</f>
        <v>-4.3229114734964925E-3</v>
      </c>
      <c r="E141">
        <f t="shared" ref="E141:E204" si="7">C141-($B$4+$B$5*D141)</f>
        <v>-9.8427673195328001E-3</v>
      </c>
      <c r="F141">
        <f t="shared" ref="F141:F204" ca="1" si="8">SQRT(A141-A140)*_xlfn.NORM.INV(RAND(),0,1)</f>
        <v>-0.20913970500231147</v>
      </c>
      <c r="G141">
        <f ca="1">S0*EXP(Drift*(A141-$A$11)+Volatility*SUM($F$12:F141))</f>
        <v>15.217805095825325</v>
      </c>
    </row>
    <row r="142" spans="1:7" x14ac:dyDescent="0.25">
      <c r="A142" s="1" t="str">
        <f>MID('Filter Data'!A133,2,LEN('Filter Data'!A133)-2)</f>
        <v>25-Sep-2020</v>
      </c>
      <c r="B142">
        <f>'Filter Data'!V133</f>
        <v>11.4353</v>
      </c>
      <c r="C142">
        <f t="shared" si="6"/>
        <v>6.1236879382703608E-3</v>
      </c>
      <c r="D142">
        <f>C142-SET_TRI!C143</f>
        <v>2.6399477587865094E-2</v>
      </c>
      <c r="E142">
        <f t="shared" si="7"/>
        <v>-1.1350030639638992E-2</v>
      </c>
      <c r="F142">
        <f t="shared" ca="1" si="8"/>
        <v>0.42508459382257591</v>
      </c>
      <c r="G142">
        <f ca="1">S0*EXP(Drift*(A142-$A$11)+Volatility*SUM($F$12:F142))</f>
        <v>15.332008557138105</v>
      </c>
    </row>
    <row r="143" spans="1:7" x14ac:dyDescent="0.25">
      <c r="A143" s="1" t="str">
        <f>MID('Filter Data'!A134,2,LEN('Filter Data'!A134)-2)</f>
        <v>28-Sep-2020</v>
      </c>
      <c r="B143">
        <f>'Filter Data'!V134</f>
        <v>11.6746</v>
      </c>
      <c r="C143">
        <f t="shared" si="6"/>
        <v>2.0926429564593851E-2</v>
      </c>
      <c r="D143">
        <f>C143-SET_TRI!C144</f>
        <v>5.7599008318828804E-4</v>
      </c>
      <c r="E143">
        <f t="shared" si="7"/>
        <v>2.0289281995101875E-2</v>
      </c>
      <c r="F143">
        <f t="shared" ca="1" si="8"/>
        <v>-0.15117982520022888</v>
      </c>
      <c r="G143">
        <f ca="1">S0*EXP(Drift*(A143-$A$11)+Volatility*SUM($F$12:F143))</f>
        <v>15.332166768886406</v>
      </c>
    </row>
    <row r="144" spans="1:7" x14ac:dyDescent="0.25">
      <c r="A144" s="1" t="str">
        <f>MID('Filter Data'!A135,2,LEN('Filter Data'!A135)-2)</f>
        <v>29-Sep-2020</v>
      </c>
      <c r="B144">
        <f>'Filter Data'!V135</f>
        <v>11.6614</v>
      </c>
      <c r="C144">
        <f t="shared" si="6"/>
        <v>-1.1306597228170074E-3</v>
      </c>
      <c r="D144">
        <f>C144-SET_TRI!C145</f>
        <v>5.8543647041840218E-3</v>
      </c>
      <c r="E144">
        <f t="shared" si="7"/>
        <v>-5.2092374670414977E-3</v>
      </c>
      <c r="F144">
        <f t="shared" ca="1" si="8"/>
        <v>1.4230386470791971</v>
      </c>
      <c r="G144">
        <f ca="1">S0*EXP(Drift*(A144-$A$11)+Volatility*SUM($F$12:F144))</f>
        <v>15.65649292642922</v>
      </c>
    </row>
    <row r="145" spans="1:7" x14ac:dyDescent="0.25">
      <c r="A145" s="1" t="str">
        <f>MID('Filter Data'!A136,2,LEN('Filter Data'!A136)-2)</f>
        <v>30-Sep-2020</v>
      </c>
      <c r="B145">
        <f>'Filter Data'!V136</f>
        <v>11.7689</v>
      </c>
      <c r="C145">
        <f t="shared" si="6"/>
        <v>9.2184471847290995E-3</v>
      </c>
      <c r="D145">
        <f>C145-SET_TRI!C146</f>
        <v>2.7932649802154458E-2</v>
      </c>
      <c r="E145">
        <f t="shared" si="7"/>
        <v>-9.2548793217894481E-3</v>
      </c>
      <c r="F145">
        <f t="shared" ca="1" si="8"/>
        <v>7.4060504449588282E-2</v>
      </c>
      <c r="G145">
        <f ca="1">S0*EXP(Drift*(A145-$A$11)+Volatility*SUM($F$12:F145))</f>
        <v>15.684248809395562</v>
      </c>
    </row>
    <row r="146" spans="1:7" x14ac:dyDescent="0.25">
      <c r="A146" s="1" t="str">
        <f>MID('Filter Data'!A137,2,LEN('Filter Data'!A137)-2)</f>
        <v>09-Oct-2020</v>
      </c>
      <c r="B146">
        <f>'Filter Data'!V137</f>
        <v>12.127800000000001</v>
      </c>
      <c r="C146">
        <f t="shared" si="6"/>
        <v>3.0495628308508035E-2</v>
      </c>
      <c r="D146">
        <f>C146-SET_TRI!C147</f>
        <v>5.2343544520253235E-3</v>
      </c>
      <c r="E146">
        <f t="shared" si="7"/>
        <v>2.6821289017146512E-2</v>
      </c>
      <c r="F146">
        <f t="shared" ca="1" si="8"/>
        <v>-8.3306463738820682</v>
      </c>
      <c r="G146">
        <f ca="1">S0*EXP(Drift*(A146-$A$11)+Volatility*SUM($F$12:F146))</f>
        <v>14.024392678049377</v>
      </c>
    </row>
    <row r="147" spans="1:7" x14ac:dyDescent="0.25">
      <c r="A147" s="1" t="str">
        <f>MID('Filter Data'!A138,2,LEN('Filter Data'!A138)-2)</f>
        <v>14-Oct-2020</v>
      </c>
      <c r="B147">
        <f>'Filter Data'!V138</f>
        <v>12.1191</v>
      </c>
      <c r="C147">
        <f t="shared" si="6"/>
        <v>-7.1736011477770405E-4</v>
      </c>
      <c r="D147">
        <f>C147-SET_TRI!C148</f>
        <v>6.7538439690975728E-3</v>
      </c>
      <c r="E147">
        <f t="shared" si="7"/>
        <v>-5.3823863978207159E-3</v>
      </c>
      <c r="F147">
        <f t="shared" ca="1" si="8"/>
        <v>-0.93089400514781051</v>
      </c>
      <c r="G147">
        <f ca="1">S0*EXP(Drift*(A147-$A$11)+Volatility*SUM($F$12:F147))</f>
        <v>13.89003353123416</v>
      </c>
    </row>
    <row r="148" spans="1:7" x14ac:dyDescent="0.25">
      <c r="A148" s="1" t="str">
        <f>MID('Filter Data'!A139,2,LEN('Filter Data'!A139)-2)</f>
        <v>16-Oct-2020</v>
      </c>
      <c r="B148">
        <f>'Filter Data'!V139</f>
        <v>11.9107</v>
      </c>
      <c r="C148">
        <f t="shared" si="6"/>
        <v>-1.7195996402373053E-2</v>
      </c>
      <c r="D148">
        <f>C148-SET_TRI!C149</f>
        <v>5.8430373471944491E-3</v>
      </c>
      <c r="E148">
        <f t="shared" si="7"/>
        <v>-2.1267188860227604E-2</v>
      </c>
      <c r="F148">
        <f t="shared" ca="1" si="8"/>
        <v>2.3793989078925004</v>
      </c>
      <c r="G148">
        <f ca="1">S0*EXP(Drift*(A148-$A$11)+Volatility*SUM($F$12:F148))</f>
        <v>14.38819463365652</v>
      </c>
    </row>
    <row r="149" spans="1:7" x14ac:dyDescent="0.25">
      <c r="A149" s="1" t="str">
        <f>MID('Filter Data'!A140,2,LEN('Filter Data'!A140)-2)</f>
        <v>20-Oct-2020</v>
      </c>
      <c r="B149">
        <f>'Filter Data'!V140</f>
        <v>12.0197</v>
      </c>
      <c r="C149">
        <f t="shared" si="6"/>
        <v>9.1514352640902699E-3</v>
      </c>
      <c r="D149">
        <f>C149-SET_TRI!C150</f>
        <v>2.9491081863696523E-2</v>
      </c>
      <c r="E149">
        <f t="shared" si="7"/>
        <v>-1.033796825608475E-2</v>
      </c>
      <c r="F149">
        <f t="shared" ca="1" si="8"/>
        <v>2.0400526860627051</v>
      </c>
      <c r="G149">
        <f ca="1">S0*EXP(Drift*(A149-$A$11)+Volatility*SUM($F$12:F149))</f>
        <v>14.853905280577157</v>
      </c>
    </row>
    <row r="150" spans="1:7" x14ac:dyDescent="0.25">
      <c r="A150" s="1" t="str">
        <f>MID('Filter Data'!A141,2,LEN('Filter Data'!A141)-2)</f>
        <v>21-Oct-2020</v>
      </c>
      <c r="B150">
        <f>'Filter Data'!V141</f>
        <v>12.0001</v>
      </c>
      <c r="C150">
        <f t="shared" si="6"/>
        <v>-1.6306563391765606E-3</v>
      </c>
      <c r="D150">
        <f>C150-SET_TRI!C151</f>
        <v>-7.4120289616561455E-3</v>
      </c>
      <c r="E150">
        <f t="shared" si="7"/>
        <v>2.9402784559135727E-3</v>
      </c>
      <c r="F150">
        <f t="shared" ca="1" si="8"/>
        <v>-0.5911389489313329</v>
      </c>
      <c r="G150">
        <f ca="1">S0*EXP(Drift*(A150-$A$11)+Volatility*SUM($F$12:F150))</f>
        <v>14.740300481038583</v>
      </c>
    </row>
    <row r="151" spans="1:7" x14ac:dyDescent="0.25">
      <c r="A151" s="1" t="str">
        <f>MID('Filter Data'!A142,2,LEN('Filter Data'!A142)-2)</f>
        <v>22-Oct-2020</v>
      </c>
      <c r="B151">
        <f>'Filter Data'!V142</f>
        <v>11.939399999999999</v>
      </c>
      <c r="C151">
        <f t="shared" si="6"/>
        <v>-5.0582911809068792E-3</v>
      </c>
      <c r="D151">
        <f>C151-SET_TRI!C152</f>
        <v>-1.8849203108308329E-3</v>
      </c>
      <c r="E151">
        <f t="shared" si="7"/>
        <v>-4.0909578456894691E-3</v>
      </c>
      <c r="F151">
        <f t="shared" ca="1" si="8"/>
        <v>0.78588068472953565</v>
      </c>
      <c r="G151">
        <f ca="1">S0*EXP(Drift*(A151-$A$11)+Volatility*SUM($F$12:F151))</f>
        <v>14.916492807354475</v>
      </c>
    </row>
    <row r="152" spans="1:7" x14ac:dyDescent="0.25">
      <c r="A152" s="1" t="str">
        <f>MID('Filter Data'!A143,2,LEN('Filter Data'!A143)-2)</f>
        <v>27-Oct-2020</v>
      </c>
      <c r="B152">
        <f>'Filter Data'!V143</f>
        <v>11.8438</v>
      </c>
      <c r="C152">
        <f t="shared" si="6"/>
        <v>-8.0071025344656561E-3</v>
      </c>
      <c r="D152">
        <f>C152-SET_TRI!C153</f>
        <v>-2.8201914868433093E-3</v>
      </c>
      <c r="E152">
        <f t="shared" si="7"/>
        <v>-6.4299848095832855E-3</v>
      </c>
      <c r="F152">
        <f t="shared" ca="1" si="8"/>
        <v>-2.4189922239183024</v>
      </c>
      <c r="G152">
        <f ca="1">S0*EXP(Drift*(A152-$A$11)+Volatility*SUM($F$12:F152))</f>
        <v>14.464586436278703</v>
      </c>
    </row>
    <row r="153" spans="1:7" x14ac:dyDescent="0.25">
      <c r="A153" s="1" t="str">
        <f>MID('Filter Data'!A144,2,LEN('Filter Data'!A144)-2)</f>
        <v>02-Nov-2020</v>
      </c>
      <c r="B153">
        <f>'Filter Data'!V144</f>
        <v>11.531599999999999</v>
      </c>
      <c r="C153">
        <f t="shared" si="6"/>
        <v>-2.6359783177696407E-2</v>
      </c>
      <c r="D153">
        <f>C153-SET_TRI!C154</f>
        <v>-1.6014905598890718E-2</v>
      </c>
      <c r="E153">
        <f t="shared" si="7"/>
        <v>-1.6179887030921193E-2</v>
      </c>
      <c r="F153">
        <f t="shared" ca="1" si="8"/>
        <v>-0.47208372086904649</v>
      </c>
      <c r="G153">
        <f ca="1">S0*EXP(Drift*(A153-$A$11)+Volatility*SUM($F$12:F153))</f>
        <v>14.43005454702994</v>
      </c>
    </row>
    <row r="154" spans="1:7" x14ac:dyDescent="0.25">
      <c r="A154" s="1" t="str">
        <f>MID('Filter Data'!A145,2,LEN('Filter Data'!A145)-2)</f>
        <v>04-Nov-2020</v>
      </c>
      <c r="B154">
        <f>'Filter Data'!V145</f>
        <v>11.9063</v>
      </c>
      <c r="C154">
        <f t="shared" si="6"/>
        <v>3.2493322695896554E-2</v>
      </c>
      <c r="D154">
        <f>C154-SET_TRI!C155</f>
        <v>1.3558307433885339E-2</v>
      </c>
      <c r="E154">
        <f t="shared" si="7"/>
        <v>2.3391876573033973E-2</v>
      </c>
      <c r="F154">
        <f t="shared" ca="1" si="8"/>
        <v>-1.2393859159846692</v>
      </c>
      <c r="G154">
        <f ca="1">S0*EXP(Drift*(A154-$A$11)+Volatility*SUM($F$12:F154))</f>
        <v>14.198649938408172</v>
      </c>
    </row>
    <row r="155" spans="1:7" x14ac:dyDescent="0.25">
      <c r="A155" s="1" t="str">
        <f>MID('Filter Data'!A146,2,LEN('Filter Data'!A146)-2)</f>
        <v>05-Nov-2020</v>
      </c>
      <c r="B155">
        <f>'Filter Data'!V146</f>
        <v>11.976000000000001</v>
      </c>
      <c r="C155">
        <f t="shared" si="6"/>
        <v>5.8540436575595257E-3</v>
      </c>
      <c r="D155">
        <f>C155-SET_TRI!C156</f>
        <v>-3.9231448211498432E-2</v>
      </c>
      <c r="E155">
        <f t="shared" si="7"/>
        <v>3.1170817354136078E-2</v>
      </c>
      <c r="F155">
        <f t="shared" ca="1" si="8"/>
        <v>0.29656516779991704</v>
      </c>
      <c r="G155">
        <f ca="1">S0*EXP(Drift*(A155-$A$11)+Volatility*SUM($F$12:F155))</f>
        <v>14.268847572105891</v>
      </c>
    </row>
    <row r="156" spans="1:7" x14ac:dyDescent="0.25">
      <c r="A156" s="1" t="str">
        <f>MID('Filter Data'!A147,2,LEN('Filter Data'!A147)-2)</f>
        <v>06-Nov-2020</v>
      </c>
      <c r="B156">
        <f>'Filter Data'!V147</f>
        <v>11.9445</v>
      </c>
      <c r="C156">
        <f t="shared" si="6"/>
        <v>-2.6302605210421835E-3</v>
      </c>
      <c r="D156">
        <f>C156-SET_TRI!C157</f>
        <v>-7.0554094355498344E-4</v>
      </c>
      <c r="E156">
        <f t="shared" si="7"/>
        <v>-2.4318668752995598E-3</v>
      </c>
      <c r="F156">
        <f t="shared" ca="1" si="8"/>
        <v>0.97840936915920118</v>
      </c>
      <c r="G156">
        <f ca="1">S0*EXP(Drift*(A156-$A$11)+Volatility*SUM($F$12:F156))</f>
        <v>14.478946907561976</v>
      </c>
    </row>
    <row r="157" spans="1:7" x14ac:dyDescent="0.25">
      <c r="A157" s="1" t="str">
        <f>MID('Filter Data'!A148,2,LEN('Filter Data'!A148)-2)</f>
        <v>09-Nov-2020</v>
      </c>
      <c r="B157">
        <f>'Filter Data'!V148</f>
        <v>12.1935</v>
      </c>
      <c r="C157">
        <f t="shared" si="6"/>
        <v>2.0846414667838802E-2</v>
      </c>
      <c r="D157">
        <f>C157-SET_TRI!C158</f>
        <v>-5.4975352706368198E-3</v>
      </c>
      <c r="E157">
        <f t="shared" si="7"/>
        <v>2.4169124994093103E-2</v>
      </c>
      <c r="F157">
        <f t="shared" ca="1" si="8"/>
        <v>-0.17938819440906439</v>
      </c>
      <c r="G157">
        <f ca="1">S0*EXP(Drift*(A157-$A$11)+Volatility*SUM($F$12:F157))</f>
        <v>14.473295942147056</v>
      </c>
    </row>
    <row r="158" spans="1:7" x14ac:dyDescent="0.25">
      <c r="A158" s="1" t="str">
        <f>MID('Filter Data'!A149,2,LEN('Filter Data'!A149)-2)</f>
        <v>10-Nov-2020</v>
      </c>
      <c r="B158">
        <f>'Filter Data'!V149</f>
        <v>12.018000000000001</v>
      </c>
      <c r="C158">
        <f t="shared" si="6"/>
        <v>-1.4392914257596224E-2</v>
      </c>
      <c r="D158">
        <f>C158-SET_TRI!C159</f>
        <v>-8.3465363658266761E-2</v>
      </c>
      <c r="E158">
        <f t="shared" si="7"/>
        <v>3.9763785040236414E-2</v>
      </c>
      <c r="F158">
        <f t="shared" ca="1" si="8"/>
        <v>-0.71158645185045177</v>
      </c>
      <c r="G158">
        <f ca="1">S0*EXP(Drift*(A158-$A$11)+Volatility*SUM($F$12:F158))</f>
        <v>14.338050313056705</v>
      </c>
    </row>
    <row r="159" spans="1:7" x14ac:dyDescent="0.25">
      <c r="A159" s="1" t="str">
        <f>MID('Filter Data'!A150,2,LEN('Filter Data'!A150)-2)</f>
        <v>12-Nov-2020</v>
      </c>
      <c r="B159">
        <f>'Filter Data'!V150</f>
        <v>11.875999999999999</v>
      </c>
      <c r="C159">
        <f t="shared" si="6"/>
        <v>-1.1815609918455752E-2</v>
      </c>
      <c r="D159">
        <f>C159-SET_TRI!C160</f>
        <v>-3.3910880160691534E-3</v>
      </c>
      <c r="E159">
        <f t="shared" si="7"/>
        <v>-9.8662752360060054E-3</v>
      </c>
      <c r="F159">
        <f t="shared" ca="1" si="8"/>
        <v>-0.70373625971230702</v>
      </c>
      <c r="G159">
        <f ca="1">S0*EXP(Drift*(A159-$A$11)+Volatility*SUM($F$12:F159))</f>
        <v>14.215873482672935</v>
      </c>
    </row>
    <row r="160" spans="1:7" x14ac:dyDescent="0.25">
      <c r="A160" s="1" t="str">
        <f>MID('Filter Data'!A151,2,LEN('Filter Data'!A151)-2)</f>
        <v>17-Nov-2020</v>
      </c>
      <c r="B160">
        <f>'Filter Data'!V151</f>
        <v>12.1213</v>
      </c>
      <c r="C160">
        <f t="shared" si="6"/>
        <v>2.0655102728191335E-2</v>
      </c>
      <c r="D160">
        <f>C160-SET_TRI!C161</f>
        <v>1.0987725462075814E-2</v>
      </c>
      <c r="E160">
        <f t="shared" si="7"/>
        <v>1.3229641922706599E-2</v>
      </c>
      <c r="F160">
        <f t="shared" ca="1" si="8"/>
        <v>1.8755450614118077</v>
      </c>
      <c r="G160">
        <f ca="1">S0*EXP(Drift*(A160-$A$11)+Volatility*SUM($F$12:F160))</f>
        <v>14.652287427149105</v>
      </c>
    </row>
    <row r="161" spans="1:7" x14ac:dyDescent="0.25">
      <c r="A161" s="1" t="str">
        <f>MID('Filter Data'!A152,2,LEN('Filter Data'!A152)-2)</f>
        <v>18-Nov-2020</v>
      </c>
      <c r="B161">
        <f>'Filter Data'!V152</f>
        <v>12.1442</v>
      </c>
      <c r="C161">
        <f t="shared" si="6"/>
        <v>1.8892363030367965E-3</v>
      </c>
      <c r="D161">
        <f>C161-SET_TRI!C162</f>
        <v>-1.1626604801135193E-2</v>
      </c>
      <c r="E161">
        <f t="shared" si="7"/>
        <v>9.2080185907980148E-3</v>
      </c>
      <c r="F161">
        <f t="shared" ca="1" si="8"/>
        <v>-0.86919739134033713</v>
      </c>
      <c r="G161">
        <f ca="1">S0*EXP(Drift*(A161-$A$11)+Volatility*SUM($F$12:F161))</f>
        <v>14.482908953799706</v>
      </c>
    </row>
    <row r="162" spans="1:7" x14ac:dyDescent="0.25">
      <c r="A162" s="1" t="str">
        <f>MID('Filter Data'!A153,2,LEN('Filter Data'!A153)-2)</f>
        <v>19-Nov-2020</v>
      </c>
      <c r="B162">
        <f>'Filter Data'!V153</f>
        <v>12.149900000000001</v>
      </c>
      <c r="C162">
        <f t="shared" si="6"/>
        <v>4.6935985902743092E-4</v>
      </c>
      <c r="D162">
        <f>C162-SET_TRI!C163</f>
        <v>-8.6881446153109295E-4</v>
      </c>
      <c r="E162">
        <f t="shared" si="7"/>
        <v>7.7420567079530692E-4</v>
      </c>
      <c r="F162">
        <f t="shared" ca="1" si="8"/>
        <v>0.54373726130004396</v>
      </c>
      <c r="G162">
        <f ca="1">S0*EXP(Drift*(A162-$A$11)+Volatility*SUM($F$12:F162))</f>
        <v>14.605701737397423</v>
      </c>
    </row>
    <row r="163" spans="1:7" x14ac:dyDescent="0.25">
      <c r="A163" s="1" t="str">
        <f>MID('Filter Data'!A154,2,LEN('Filter Data'!A154)-2)</f>
        <v>20-Nov-2020</v>
      </c>
      <c r="B163">
        <f>'Filter Data'!V154</f>
        <v>12.107699999999999</v>
      </c>
      <c r="C163">
        <f t="shared" si="6"/>
        <v>-3.4732796154701789E-3</v>
      </c>
      <c r="D163">
        <f>C163-SET_TRI!C164</f>
        <v>-2.0073014586185513E-2</v>
      </c>
      <c r="E163">
        <f t="shared" si="7"/>
        <v>9.3524497136786965E-3</v>
      </c>
      <c r="F163">
        <f t="shared" ca="1" si="8"/>
        <v>-0.41060331683827606</v>
      </c>
      <c r="G163">
        <f ca="1">S0*EXP(Drift*(A163-$A$11)+Volatility*SUM($F$12:F163))</f>
        <v>14.531211398528885</v>
      </c>
    </row>
    <row r="164" spans="1:7" x14ac:dyDescent="0.25">
      <c r="A164" s="1" t="str">
        <f>MID('Filter Data'!A155,2,LEN('Filter Data'!A155)-2)</f>
        <v>23-Nov-2020</v>
      </c>
      <c r="B164">
        <f>'Filter Data'!V155</f>
        <v>12.142099999999999</v>
      </c>
      <c r="C164">
        <f t="shared" si="6"/>
        <v>2.8411671911262888E-3</v>
      </c>
      <c r="D164">
        <f>C164-SET_TRI!C165</f>
        <v>-2.2865259249643152E-2</v>
      </c>
      <c r="E164">
        <f t="shared" si="7"/>
        <v>1.7487402969710582E-2</v>
      </c>
      <c r="F164">
        <f t="shared" ca="1" si="8"/>
        <v>-0.91455668016674674</v>
      </c>
      <c r="G164">
        <f ca="1">S0*EXP(Drift*(A164-$A$11)+Volatility*SUM($F$12:F164))</f>
        <v>14.374644237222901</v>
      </c>
    </row>
    <row r="165" spans="1:7" x14ac:dyDescent="0.25">
      <c r="A165" s="1" t="str">
        <f>MID('Filter Data'!A156,2,LEN('Filter Data'!A156)-2)</f>
        <v>24-Nov-2020</v>
      </c>
      <c r="B165">
        <f>'Filter Data'!V156</f>
        <v>12.366300000000001</v>
      </c>
      <c r="C165">
        <f t="shared" si="6"/>
        <v>1.8464680738916786E-2</v>
      </c>
      <c r="D165">
        <f>C165-SET_TRI!C166</f>
        <v>3.4402455939324728E-2</v>
      </c>
      <c r="E165">
        <f t="shared" si="7"/>
        <v>-4.2268734728810702E-3</v>
      </c>
      <c r="F165">
        <f t="shared" ca="1" si="8"/>
        <v>-1.207304358817133</v>
      </c>
      <c r="G165">
        <f ca="1">S0*EXP(Drift*(A165-$A$11)+Volatility*SUM($F$12:F165))</f>
        <v>14.140401052560122</v>
      </c>
    </row>
    <row r="166" spans="1:7" x14ac:dyDescent="0.25">
      <c r="A166" s="1" t="str">
        <f>MID('Filter Data'!A157,2,LEN('Filter Data'!A157)-2)</f>
        <v>01-Dec-2020</v>
      </c>
      <c r="B166">
        <f>'Filter Data'!V157</f>
        <v>12.458399999999999</v>
      </c>
      <c r="C166">
        <f t="shared" si="6"/>
        <v>7.4476601732125624E-3</v>
      </c>
      <c r="D166">
        <f>C166-SET_TRI!C167</f>
        <v>2.2256507939454398E-5</v>
      </c>
      <c r="E166">
        <f t="shared" si="7"/>
        <v>7.1715395431583137E-3</v>
      </c>
      <c r="F166">
        <f t="shared" ca="1" si="8"/>
        <v>-6.5768288536410077E-2</v>
      </c>
      <c r="G166">
        <f ca="1">S0*EXP(Drift*(A166-$A$11)+Volatility*SUM($F$12:F166))</f>
        <v>14.198503217747355</v>
      </c>
    </row>
    <row r="167" spans="1:7" x14ac:dyDescent="0.25">
      <c r="A167" s="1" t="str">
        <f>MID('Filter Data'!A158,2,LEN('Filter Data'!A158)-2)</f>
        <v>02-Dec-2020</v>
      </c>
      <c r="B167">
        <f>'Filter Data'!V158</f>
        <v>12.413500000000001</v>
      </c>
      <c r="C167">
        <f t="shared" si="6"/>
        <v>-3.6039940923391759E-3</v>
      </c>
      <c r="D167">
        <f>C167-SET_TRI!C168</f>
        <v>-1.3359272985331311E-3</v>
      </c>
      <c r="E167">
        <f t="shared" si="7"/>
        <v>-2.9945969124532722E-3</v>
      </c>
      <c r="F167">
        <f t="shared" ca="1" si="8"/>
        <v>-0.18180423724531991</v>
      </c>
      <c r="G167">
        <f ca="1">S0*EXP(Drift*(A167-$A$11)+Volatility*SUM($F$12:F167))</f>
        <v>14.172073519332338</v>
      </c>
    </row>
    <row r="168" spans="1:7" x14ac:dyDescent="0.25">
      <c r="A168" s="1" t="str">
        <f>MID('Filter Data'!A159,2,LEN('Filter Data'!A159)-2)</f>
        <v>03-Dec-2020</v>
      </c>
      <c r="B168">
        <f>'Filter Data'!V159</f>
        <v>12.450699999999999</v>
      </c>
      <c r="C168">
        <f t="shared" si="6"/>
        <v>2.9967374229668154E-3</v>
      </c>
      <c r="D168">
        <f>C168-SET_TRI!C169</f>
        <v>-1.1839145929982189E-2</v>
      </c>
      <c r="E168">
        <f t="shared" si="7"/>
        <v>1.0454093704941384E-2</v>
      </c>
      <c r="F168">
        <f t="shared" ca="1" si="8"/>
        <v>1.6527934410054412</v>
      </c>
      <c r="G168">
        <f ca="1">S0*EXP(Drift*(A168-$A$11)+Volatility*SUM($F$12:F168))</f>
        <v>14.519166420288197</v>
      </c>
    </row>
    <row r="169" spans="1:7" x14ac:dyDescent="0.25">
      <c r="A169" s="1" t="str">
        <f>MID('Filter Data'!A160,2,LEN('Filter Data'!A160)-2)</f>
        <v>04-Dec-2020</v>
      </c>
      <c r="B169">
        <f>'Filter Data'!V160</f>
        <v>12.547000000000001</v>
      </c>
      <c r="C169">
        <f t="shared" si="6"/>
        <v>7.734504887275508E-3</v>
      </c>
      <c r="D169">
        <f>C169-SET_TRI!C170</f>
        <v>-1.9996814893735726E-3</v>
      </c>
      <c r="E169">
        <f t="shared" si="7"/>
        <v>8.776660987279996E-3</v>
      </c>
      <c r="F169">
        <f t="shared" ca="1" si="8"/>
        <v>0.14313971501704342</v>
      </c>
      <c r="G169">
        <f ca="1">S0*EXP(Drift*(A169-$A$11)+Volatility*SUM($F$12:F169))</f>
        <v>14.559184954139479</v>
      </c>
    </row>
    <row r="170" spans="1:7" x14ac:dyDescent="0.25">
      <c r="A170" s="1" t="str">
        <f>MID('Filter Data'!A161,2,LEN('Filter Data'!A161)-2)</f>
        <v>08-Dec-2020</v>
      </c>
      <c r="B170">
        <f>'Filter Data'!V161</f>
        <v>12.648999999999999</v>
      </c>
      <c r="C170">
        <f t="shared" si="6"/>
        <v>8.1294333306765384E-3</v>
      </c>
      <c r="D170">
        <f>C170-SET_TRI!C171</f>
        <v>-8.6978348623515233E-3</v>
      </c>
      <c r="E170">
        <f t="shared" si="7"/>
        <v>1.3538696502062828E-2</v>
      </c>
      <c r="F170">
        <f t="shared" ca="1" si="8"/>
        <v>-1.800192511499324</v>
      </c>
      <c r="G170">
        <f ca="1">S0*EXP(Drift*(A170-$A$11)+Volatility*SUM($F$12:F170))</f>
        <v>14.232503891705921</v>
      </c>
    </row>
    <row r="171" spans="1:7" x14ac:dyDescent="0.25">
      <c r="A171" s="1" t="str">
        <f>MID('Filter Data'!A162,2,LEN('Filter Data'!A162)-2)</f>
        <v>14-Dec-2020</v>
      </c>
      <c r="B171">
        <f>'Filter Data'!V162</f>
        <v>12.671799999999999</v>
      </c>
      <c r="C171">
        <f t="shared" si="6"/>
        <v>1.8025140327298723E-3</v>
      </c>
      <c r="D171">
        <f>C171-SET_TRI!C172</f>
        <v>1.0104628153854057E-2</v>
      </c>
      <c r="E171">
        <f t="shared" si="7"/>
        <v>-5.0471790522049146E-3</v>
      </c>
      <c r="F171">
        <f t="shared" ca="1" si="8"/>
        <v>-2.2470495140711586</v>
      </c>
      <c r="G171">
        <f ca="1">S0*EXP(Drift*(A171-$A$11)+Volatility*SUM($F$12:F171))</f>
        <v>13.845022698014484</v>
      </c>
    </row>
    <row r="172" spans="1:7" x14ac:dyDescent="0.25">
      <c r="A172" s="1" t="str">
        <f>MID('Filter Data'!A163,2,LEN('Filter Data'!A163)-2)</f>
        <v>15-Dec-2020</v>
      </c>
      <c r="B172">
        <f>'Filter Data'!V163</f>
        <v>12.847</v>
      </c>
      <c r="C172">
        <f t="shared" si="6"/>
        <v>1.3825975788759312E-2</v>
      </c>
      <c r="D172">
        <f>C172-SET_TRI!C173</f>
        <v>1.2286222739837503E-2</v>
      </c>
      <c r="E172">
        <f t="shared" si="7"/>
        <v>5.5539119976278101E-3</v>
      </c>
      <c r="F172">
        <f t="shared" ca="1" si="8"/>
        <v>0.29992268161573504</v>
      </c>
      <c r="G172">
        <f ca="1">S0*EXP(Drift*(A172-$A$11)+Volatility*SUM($F$12:F172))</f>
        <v>13.914135581694316</v>
      </c>
    </row>
    <row r="173" spans="1:7" x14ac:dyDescent="0.25">
      <c r="A173" s="1" t="str">
        <f>MID('Filter Data'!A164,2,LEN('Filter Data'!A164)-2)</f>
        <v>16-Dec-2020</v>
      </c>
      <c r="B173">
        <f>'Filter Data'!V164</f>
        <v>12.8116</v>
      </c>
      <c r="C173">
        <f t="shared" si="6"/>
        <v>-2.7555071222852973E-3</v>
      </c>
      <c r="D173">
        <f>C173-SET_TRI!C174</f>
        <v>-4.4624266222348524E-3</v>
      </c>
      <c r="E173">
        <f t="shared" si="7"/>
        <v>-1.0767389220518297E-4</v>
      </c>
      <c r="F173">
        <f t="shared" ca="1" si="8"/>
        <v>-0.98719183609301908</v>
      </c>
      <c r="G173">
        <f ca="1">S0*EXP(Drift*(A173-$A$11)+Volatility*SUM($F$12:F173))</f>
        <v>13.730258245607772</v>
      </c>
    </row>
    <row r="174" spans="1:7" x14ac:dyDescent="0.25">
      <c r="A174" s="1" t="str">
        <f>MID('Filter Data'!A165,2,LEN('Filter Data'!A165)-2)</f>
        <v>17-Dec-2020</v>
      </c>
      <c r="B174">
        <f>'Filter Data'!V165</f>
        <v>12.825900000000001</v>
      </c>
      <c r="C174">
        <f t="shared" si="6"/>
        <v>1.1161759655312702E-3</v>
      </c>
      <c r="D174">
        <f>C174-SET_TRI!C175</f>
        <v>3.1250376631298425E-3</v>
      </c>
      <c r="E174">
        <f t="shared" si="7"/>
        <v>-1.1829167837412375E-3</v>
      </c>
      <c r="F174">
        <f t="shared" ca="1" si="8"/>
        <v>-2.0250687724948255</v>
      </c>
      <c r="G174">
        <f ca="1">S0*EXP(Drift*(A174-$A$11)+Volatility*SUM($F$12:F174))</f>
        <v>13.350533442523844</v>
      </c>
    </row>
    <row r="175" spans="1:7" x14ac:dyDescent="0.25">
      <c r="A175" s="1" t="str">
        <f>MID('Filter Data'!A166,2,LEN('Filter Data'!A166)-2)</f>
        <v>18-Dec-2020</v>
      </c>
      <c r="B175">
        <f>'Filter Data'!V166</f>
        <v>12.8127</v>
      </c>
      <c r="C175">
        <f t="shared" si="6"/>
        <v>-1.0291675437981904E-3</v>
      </c>
      <c r="D175">
        <f>C175-SET_TRI!C176</f>
        <v>7.6991269223101707E-4</v>
      </c>
      <c r="E175">
        <f t="shared" si="7"/>
        <v>-1.7927500797792633E-3</v>
      </c>
      <c r="F175">
        <f t="shared" ca="1" si="8"/>
        <v>-2.0162539997470241</v>
      </c>
      <c r="G175">
        <f ca="1">S0*EXP(Drift*(A175-$A$11)+Volatility*SUM($F$12:F175))</f>
        <v>12.982935805721226</v>
      </c>
    </row>
    <row r="176" spans="1:7" x14ac:dyDescent="0.25">
      <c r="A176" s="1" t="str">
        <f>MID('Filter Data'!A167,2,LEN('Filter Data'!A167)-2)</f>
        <v>21-Dec-2020</v>
      </c>
      <c r="B176">
        <f>'Filter Data'!V167</f>
        <v>12.4975</v>
      </c>
      <c r="C176">
        <f t="shared" si="6"/>
        <v>-2.4600591600521284E-2</v>
      </c>
      <c r="D176">
        <f>C176-SET_TRI!C177</f>
        <v>3.3753301015653617E-2</v>
      </c>
      <c r="E176">
        <f t="shared" si="7"/>
        <v>-4.6868905420568298E-2</v>
      </c>
      <c r="F176">
        <f t="shared" ca="1" si="8"/>
        <v>1.5275807686123526</v>
      </c>
      <c r="G176">
        <f ca="1">S0*EXP(Drift*(A176-$A$11)+Volatility*SUM($F$12:F176))</f>
        <v>13.296382546937052</v>
      </c>
    </row>
    <row r="177" spans="1:7" x14ac:dyDescent="0.25">
      <c r="A177" s="1" t="str">
        <f>MID('Filter Data'!A168,2,LEN('Filter Data'!A168)-2)</f>
        <v>22-Dec-2020</v>
      </c>
      <c r="B177">
        <f>'Filter Data'!V168</f>
        <v>12.640700000000001</v>
      </c>
      <c r="C177">
        <f t="shared" si="6"/>
        <v>1.1458291658331683E-2</v>
      </c>
      <c r="D177">
        <f>C177-SET_TRI!C178</f>
        <v>-4.2314589596883015E-3</v>
      </c>
      <c r="E177">
        <f t="shared" si="7"/>
        <v>1.3955537038865569E-2</v>
      </c>
      <c r="F177">
        <f t="shared" ca="1" si="8"/>
        <v>0.44978644390194961</v>
      </c>
      <c r="G177">
        <f ca="1">S0*EXP(Drift*(A177-$A$11)+Volatility*SUM($F$12:F177))</f>
        <v>13.391232652982699</v>
      </c>
    </row>
    <row r="178" spans="1:7" x14ac:dyDescent="0.25">
      <c r="A178" s="1" t="str">
        <f>MID('Filter Data'!A169,2,LEN('Filter Data'!A169)-2)</f>
        <v>23-Dec-2020</v>
      </c>
      <c r="B178">
        <f>'Filter Data'!V169</f>
        <v>12.8729</v>
      </c>
      <c r="C178">
        <f t="shared" si="6"/>
        <v>1.8369235880924224E-2</v>
      </c>
      <c r="D178">
        <f>C178-SET_TRI!C179</f>
        <v>3.1723649711083629E-2</v>
      </c>
      <c r="E178">
        <f t="shared" si="7"/>
        <v>-2.5757722351379686E-3</v>
      </c>
      <c r="F178">
        <f t="shared" ca="1" si="8"/>
        <v>-2.4447466879228887</v>
      </c>
      <c r="G178">
        <f ca="1">S0*EXP(Drift*(A178-$A$11)+Volatility*SUM($F$12:F178))</f>
        <v>12.943493693942429</v>
      </c>
    </row>
    <row r="179" spans="1:7" x14ac:dyDescent="0.25">
      <c r="A179" s="1" t="str">
        <f>MID('Filter Data'!A170,2,LEN('Filter Data'!A170)-2)</f>
        <v>29-Dec-2020</v>
      </c>
      <c r="B179">
        <f>'Filter Data'!V170</f>
        <v>13.110300000000001</v>
      </c>
      <c r="C179">
        <f t="shared" si="6"/>
        <v>1.8441842941373035E-2</v>
      </c>
      <c r="D179">
        <f>C179-SET_TRI!C180</f>
        <v>-1.5233932529601556E-2</v>
      </c>
      <c r="E179">
        <f t="shared" si="7"/>
        <v>2.8112555015533454E-2</v>
      </c>
      <c r="F179">
        <f t="shared" ca="1" si="8"/>
        <v>2.9829401158587849</v>
      </c>
      <c r="G179">
        <f ca="1">S0*EXP(Drift*(A179-$A$11)+Volatility*SUM($F$12:F179))</f>
        <v>13.562107212992366</v>
      </c>
    </row>
    <row r="180" spans="1:7" x14ac:dyDescent="0.25">
      <c r="A180" s="1" t="str">
        <f>MID('Filter Data'!A171,2,LEN('Filter Data'!A171)-2)</f>
        <v>30-Dec-2020</v>
      </c>
      <c r="B180">
        <f>'Filter Data'!V171</f>
        <v>13.167299999999999</v>
      </c>
      <c r="C180">
        <f t="shared" si="6"/>
        <v>4.3477265966452789E-3</v>
      </c>
      <c r="D180">
        <f>C180-SET_TRI!C181</f>
        <v>1.9011641142426452E-2</v>
      </c>
      <c r="E180">
        <f t="shared" si="7"/>
        <v>-8.309220703191178E-3</v>
      </c>
      <c r="F180">
        <f t="shared" ca="1" si="8"/>
        <v>5.1773398312316102E-2</v>
      </c>
      <c r="G180">
        <f ca="1">S0*EXP(Drift*(A180-$A$11)+Volatility*SUM($F$12:F180))</f>
        <v>13.581849800682653</v>
      </c>
    </row>
    <row r="181" spans="1:7" x14ac:dyDescent="0.25">
      <c r="A181" s="1" t="str">
        <f>MID('Filter Data'!A172,2,LEN('Filter Data'!A172)-2)</f>
        <v>04-Jan-2021</v>
      </c>
      <c r="B181">
        <f>'Filter Data'!V172</f>
        <v>13.1609</v>
      </c>
      <c r="C181">
        <f t="shared" si="6"/>
        <v>-4.8605256962317979E-4</v>
      </c>
      <c r="D181">
        <f>C181-SET_TRI!C182</f>
        <v>-1.5765640370985254E-2</v>
      </c>
      <c r="E181">
        <f t="shared" si="7"/>
        <v>9.5313259579187827E-3</v>
      </c>
      <c r="F181">
        <f t="shared" ca="1" si="8"/>
        <v>0.40476641137626473</v>
      </c>
      <c r="G181">
        <f ca="1">S0*EXP(Drift*(A181-$A$11)+Volatility*SUM($F$12:F181))</f>
        <v>13.709376797415899</v>
      </c>
    </row>
    <row r="182" spans="1:7" x14ac:dyDescent="0.25">
      <c r="A182" s="1" t="str">
        <f>MID('Filter Data'!A173,2,LEN('Filter Data'!A173)-2)</f>
        <v>05-Jan-2021</v>
      </c>
      <c r="B182">
        <f>'Filter Data'!V173</f>
        <v>13.4457</v>
      </c>
      <c r="C182">
        <f t="shared" si="6"/>
        <v>2.1639857456556968E-2</v>
      </c>
      <c r="D182">
        <f>C182-SET_TRI!C183</f>
        <v>-1.041455783855302E-2</v>
      </c>
      <c r="E182">
        <f t="shared" si="7"/>
        <v>2.8168401216413869E-2</v>
      </c>
      <c r="F182">
        <f t="shared" ca="1" si="8"/>
        <v>-0.62510539583838798</v>
      </c>
      <c r="G182">
        <f ca="1">S0*EXP(Drift*(A182-$A$11)+Volatility*SUM($F$12:F182))</f>
        <v>13.597963272375527</v>
      </c>
    </row>
    <row r="183" spans="1:7" x14ac:dyDescent="0.25">
      <c r="A183" s="1" t="str">
        <f>MID('Filter Data'!A174,2,LEN('Filter Data'!A174)-2)</f>
        <v>06-Jan-2021</v>
      </c>
      <c r="B183">
        <f>'Filter Data'!V174</f>
        <v>13.3705</v>
      </c>
      <c r="C183">
        <f t="shared" si="6"/>
        <v>-5.5928661207672783E-3</v>
      </c>
      <c r="D183">
        <f>C183-SET_TRI!C184</f>
        <v>8.6467150951399421E-3</v>
      </c>
      <c r="E183">
        <f t="shared" si="7"/>
        <v>-1.1492019247352377E-2</v>
      </c>
      <c r="F183">
        <f t="shared" ca="1" si="8"/>
        <v>2.3139146843918725</v>
      </c>
      <c r="G183">
        <f ca="1">S0*EXP(Drift*(A183-$A$11)+Volatility*SUM($F$12:F183))</f>
        <v>14.06243548057787</v>
      </c>
    </row>
    <row r="184" spans="1:7" x14ac:dyDescent="0.25">
      <c r="A184" s="1" t="str">
        <f>MID('Filter Data'!A175,2,LEN('Filter Data'!A175)-2)</f>
        <v>07-Jan-2021</v>
      </c>
      <c r="B184">
        <f>'Filter Data'!V175</f>
        <v>13.343500000000001</v>
      </c>
      <c r="C184">
        <f t="shared" si="6"/>
        <v>-2.0193710033281661E-3</v>
      </c>
      <c r="D184">
        <f>C184-SET_TRI!C185</f>
        <v>-1.7948503053770833E-2</v>
      </c>
      <c r="E184">
        <f t="shared" si="7"/>
        <v>9.4212050126896586E-3</v>
      </c>
      <c r="F184">
        <f t="shared" ca="1" si="8"/>
        <v>1.1123049700976699</v>
      </c>
      <c r="G184">
        <f ca="1">S0*EXP(Drift*(A184-$A$11)+Volatility*SUM($F$12:F184))</f>
        <v>14.296660651754868</v>
      </c>
    </row>
    <row r="185" spans="1:7" x14ac:dyDescent="0.25">
      <c r="A185" s="1" t="str">
        <f>MID('Filter Data'!A176,2,LEN('Filter Data'!A176)-2)</f>
        <v>08-Jan-2021</v>
      </c>
      <c r="B185">
        <f>'Filter Data'!V176</f>
        <v>13.7958</v>
      </c>
      <c r="C185">
        <f t="shared" si="6"/>
        <v>3.3896653801476315E-2</v>
      </c>
      <c r="D185">
        <f>C185-SET_TRI!C186</f>
        <v>1.0654854973715117E-2</v>
      </c>
      <c r="E185">
        <f t="shared" si="7"/>
        <v>2.6688220135059317E-2</v>
      </c>
      <c r="F185">
        <f t="shared" ca="1" si="8"/>
        <v>0.30672213159909695</v>
      </c>
      <c r="G185">
        <f ca="1">S0*EXP(Drift*(A185-$A$11)+Volatility*SUM($F$12:F185))</f>
        <v>14.36941582783971</v>
      </c>
    </row>
    <row r="186" spans="1:7" x14ac:dyDescent="0.25">
      <c r="A186" s="1" t="str">
        <f>MID('Filter Data'!A177,2,LEN('Filter Data'!A177)-2)</f>
        <v>11-Jan-2021</v>
      </c>
      <c r="B186">
        <f>'Filter Data'!V177</f>
        <v>13.730399999999999</v>
      </c>
      <c r="C186">
        <f t="shared" si="6"/>
        <v>-4.740573217935919E-3</v>
      </c>
      <c r="D186">
        <f>C186-SET_TRI!C187</f>
        <v>-1.9961744907479517E-3</v>
      </c>
      <c r="E186">
        <f t="shared" si="7"/>
        <v>-3.70070363447479E-3</v>
      </c>
      <c r="F186">
        <f t="shared" ca="1" si="8"/>
        <v>-1.1347790568995855</v>
      </c>
      <c r="G186">
        <f ca="1">S0*EXP(Drift*(A186-$A$11)+Volatility*SUM($F$12:F186))</f>
        <v>14.170196297141214</v>
      </c>
    </row>
    <row r="187" spans="1:7" x14ac:dyDescent="0.25">
      <c r="A187" s="1" t="str">
        <f>MID('Filter Data'!A178,2,LEN('Filter Data'!A178)-2)</f>
        <v>12-Jan-2021</v>
      </c>
      <c r="B187">
        <f>'Filter Data'!V178</f>
        <v>13.8764</v>
      </c>
      <c r="C187">
        <f t="shared" si="6"/>
        <v>1.0633339159820603E-2</v>
      </c>
      <c r="D187">
        <f>C187-SET_TRI!C188</f>
        <v>1.0014047612945064E-2</v>
      </c>
      <c r="E187">
        <f t="shared" si="7"/>
        <v>3.8427033849690855E-3</v>
      </c>
      <c r="F187">
        <f t="shared" ca="1" si="8"/>
        <v>0.15746089114057077</v>
      </c>
      <c r="G187">
        <f ca="1">S0*EXP(Drift*(A187-$A$11)+Volatility*SUM($F$12:F187))</f>
        <v>14.212143777827061</v>
      </c>
    </row>
    <row r="188" spans="1:7" x14ac:dyDescent="0.25">
      <c r="A188" s="1" t="str">
        <f>MID('Filter Data'!A179,2,LEN('Filter Data'!A179)-2)</f>
        <v>13-Jan-2021</v>
      </c>
      <c r="B188">
        <f>'Filter Data'!V179</f>
        <v>13.7692</v>
      </c>
      <c r="C188">
        <f t="shared" si="6"/>
        <v>-7.7253466316912619E-3</v>
      </c>
      <c r="D188">
        <f>C188-SET_TRI!C189</f>
        <v>-1.3090584481005418E-2</v>
      </c>
      <c r="E188">
        <f t="shared" si="7"/>
        <v>5.4793097087014412E-4</v>
      </c>
      <c r="F188">
        <f t="shared" ca="1" si="8"/>
        <v>0.41835081895816967</v>
      </c>
      <c r="G188">
        <f ca="1">S0*EXP(Drift*(A188-$A$11)+Volatility*SUM($F$12:F188))</f>
        <v>14.307136572086076</v>
      </c>
    </row>
    <row r="189" spans="1:7" x14ac:dyDescent="0.25">
      <c r="A189" s="1" t="str">
        <f>MID('Filter Data'!A180,2,LEN('Filter Data'!A180)-2)</f>
        <v>14-Jan-2021</v>
      </c>
      <c r="B189">
        <f>'Filter Data'!V180</f>
        <v>13.7879</v>
      </c>
      <c r="C189">
        <f t="shared" si="6"/>
        <v>1.3581035935276433E-3</v>
      </c>
      <c r="D189">
        <f>C189-SET_TRI!C190</f>
        <v>1.0943813394699258E-2</v>
      </c>
      <c r="E189">
        <f t="shared" si="7"/>
        <v>-6.0387271270246103E-3</v>
      </c>
      <c r="F189">
        <f t="shared" ca="1" si="8"/>
        <v>0.28214889527852544</v>
      </c>
      <c r="G189">
        <f ca="1">S0*EXP(Drift*(A189-$A$11)+Volatility*SUM($F$12:F189))</f>
        <v>14.374926635356031</v>
      </c>
    </row>
    <row r="190" spans="1:7" x14ac:dyDescent="0.25">
      <c r="A190" s="1" t="str">
        <f>MID('Filter Data'!A181,2,LEN('Filter Data'!A181)-2)</f>
        <v>15-Jan-2021</v>
      </c>
      <c r="B190">
        <f>'Filter Data'!V181</f>
        <v>13.5535</v>
      </c>
      <c r="C190">
        <f t="shared" si="6"/>
        <v>-1.7000413405957458E-2</v>
      </c>
      <c r="D190">
        <f>C190-SET_TRI!C191</f>
        <v>-3.1150548286381155E-3</v>
      </c>
      <c r="E190">
        <f t="shared" si="7"/>
        <v>-1.5231048696967755E-2</v>
      </c>
      <c r="F190">
        <f t="shared" ca="1" si="8"/>
        <v>0.17640331927183378</v>
      </c>
      <c r="G190">
        <f ca="1">S0*EXP(Drift*(A190-$A$11)+Volatility*SUM($F$12:F190))</f>
        <v>14.421359950695324</v>
      </c>
    </row>
    <row r="191" spans="1:7" x14ac:dyDescent="0.25">
      <c r="A191" s="1" t="str">
        <f>MID('Filter Data'!A182,2,LEN('Filter Data'!A182)-2)</f>
        <v>19-Jan-2021</v>
      </c>
      <c r="B191">
        <f>'Filter Data'!V182</f>
        <v>13.608499999999999</v>
      </c>
      <c r="C191">
        <f t="shared" si="6"/>
        <v>4.0579924004869386E-3</v>
      </c>
      <c r="D191">
        <f>C191-SET_TRI!C192</f>
        <v>3.741790991668712E-3</v>
      </c>
      <c r="E191">
        <f t="shared" si="7"/>
        <v>1.3567846693111601E-3</v>
      </c>
      <c r="F191">
        <f t="shared" ca="1" si="8"/>
        <v>-1.7453057181351932</v>
      </c>
      <c r="G191">
        <f ca="1">S0*EXP(Drift*(A191-$A$11)+Volatility*SUM($F$12:F191))</f>
        <v>14.108766830117681</v>
      </c>
    </row>
    <row r="192" spans="1:7" x14ac:dyDescent="0.25">
      <c r="A192" s="1" t="str">
        <f>MID('Filter Data'!A183,2,LEN('Filter Data'!A183)-2)</f>
        <v>21-Jan-2021</v>
      </c>
      <c r="B192">
        <f>'Filter Data'!V183</f>
        <v>13.783300000000001</v>
      </c>
      <c r="C192">
        <f t="shared" si="6"/>
        <v>1.2844913105779563E-2</v>
      </c>
      <c r="D192">
        <f>C192-SET_TRI!C193</f>
        <v>1.9711513074691198E-2</v>
      </c>
      <c r="E192">
        <f t="shared" si="7"/>
        <v>-2.6834140206818957E-4</v>
      </c>
      <c r="F192">
        <f t="shared" ca="1" si="8"/>
        <v>1.3872153420250857</v>
      </c>
      <c r="G192">
        <f ca="1">S0*EXP(Drift*(A192-$A$11)+Volatility*SUM($F$12:F192))</f>
        <v>14.410245586369102</v>
      </c>
    </row>
    <row r="193" spans="1:7" x14ac:dyDescent="0.25">
      <c r="A193" s="1" t="str">
        <f>MID('Filter Data'!A184,2,LEN('Filter Data'!A184)-2)</f>
        <v>22-Jan-2021</v>
      </c>
      <c r="B193">
        <f>'Filter Data'!V184</f>
        <v>13.623799999999999</v>
      </c>
      <c r="C193">
        <f t="shared" si="6"/>
        <v>-1.1571974781075745E-2</v>
      </c>
      <c r="D193">
        <f>C193-SET_TRI!C194</f>
        <v>8.8008520814651832E-4</v>
      </c>
      <c r="E193">
        <f t="shared" si="7"/>
        <v>-1.2407388334732157E-2</v>
      </c>
      <c r="F193">
        <f t="shared" ca="1" si="8"/>
        <v>1.1630158646731719</v>
      </c>
      <c r="G193">
        <f ca="1">S0*EXP(Drift*(A193-$A$11)+Volatility*SUM($F$12:F193))</f>
        <v>14.660820578437844</v>
      </c>
    </row>
    <row r="194" spans="1:7" x14ac:dyDescent="0.25">
      <c r="A194" s="1" t="str">
        <f>MID('Filter Data'!A185,2,LEN('Filter Data'!A185)-2)</f>
        <v>25-Jan-2021</v>
      </c>
      <c r="B194">
        <f>'Filter Data'!V185</f>
        <v>13.4178</v>
      </c>
      <c r="C194">
        <f t="shared" si="6"/>
        <v>-1.5120597777418894E-2</v>
      </c>
      <c r="D194">
        <f>C194-SET_TRI!C195</f>
        <v>-1.7536254552054299E-2</v>
      </c>
      <c r="E194">
        <f t="shared" si="7"/>
        <v>-3.9488023113173829E-3</v>
      </c>
      <c r="F194">
        <f t="shared" ca="1" si="8"/>
        <v>-0.89298885462509425</v>
      </c>
      <c r="G194">
        <f ca="1">S0*EXP(Drift*(A194-$A$11)+Volatility*SUM($F$12:F194))</f>
        <v>14.507300691824529</v>
      </c>
    </row>
    <row r="195" spans="1:7" x14ac:dyDescent="0.25">
      <c r="A195" s="1" t="str">
        <f>MID('Filter Data'!A186,2,LEN('Filter Data'!A186)-2)</f>
        <v>27-Jan-2021</v>
      </c>
      <c r="B195">
        <f>'Filter Data'!V186</f>
        <v>13.1251</v>
      </c>
      <c r="C195">
        <f t="shared" si="6"/>
        <v>-2.1814306369151423E-2</v>
      </c>
      <c r="D195">
        <f>C195-SET_TRI!C196</f>
        <v>-1.6244413713472468E-2</v>
      </c>
      <c r="E195">
        <f t="shared" si="7"/>
        <v>-1.1484773978725394E-2</v>
      </c>
      <c r="F195">
        <f t="shared" ca="1" si="8"/>
        <v>0.91166589573391066</v>
      </c>
      <c r="G195">
        <f ca="1">S0*EXP(Drift*(A195-$A$11)+Volatility*SUM($F$12:F195))</f>
        <v>14.717543252002491</v>
      </c>
    </row>
    <row r="196" spans="1:7" x14ac:dyDescent="0.25">
      <c r="A196" s="1" t="str">
        <f>MID('Filter Data'!A187,2,LEN('Filter Data'!A187)-2)</f>
        <v>28-Jan-2021</v>
      </c>
      <c r="B196">
        <f>'Filter Data'!V187</f>
        <v>13.3393</v>
      </c>
      <c r="C196">
        <f t="shared" si="6"/>
        <v>1.6319875658090219E-2</v>
      </c>
      <c r="D196">
        <f>C196-SET_TRI!C197</f>
        <v>3.7503499432151338E-2</v>
      </c>
      <c r="E196">
        <f t="shared" si="7"/>
        <v>-8.3935177401347275E-3</v>
      </c>
      <c r="F196">
        <f t="shared" ca="1" si="8"/>
        <v>1.2827792229824917</v>
      </c>
      <c r="G196">
        <f ca="1">S0*EXP(Drift*(A196-$A$11)+Volatility*SUM($F$12:F196))</f>
        <v>14.998955814962017</v>
      </c>
    </row>
    <row r="197" spans="1:7" x14ac:dyDescent="0.25">
      <c r="A197" s="1" t="str">
        <f>MID('Filter Data'!A188,2,LEN('Filter Data'!A188)-2)</f>
        <v>29-Jan-2021</v>
      </c>
      <c r="B197">
        <f>'Filter Data'!V188</f>
        <v>12.879</v>
      </c>
      <c r="C197">
        <f t="shared" si="6"/>
        <v>-3.4507058091504061E-2</v>
      </c>
      <c r="D197">
        <f>C197-SET_TRI!C198</f>
        <v>-3.4413303356072233E-2</v>
      </c>
      <c r="E197">
        <f t="shared" si="7"/>
        <v>-1.2331650872733132E-2</v>
      </c>
      <c r="F197">
        <f t="shared" ca="1" si="8"/>
        <v>-0.60165385917100089</v>
      </c>
      <c r="G197">
        <f ca="1">S0*EXP(Drift*(A197-$A$11)+Volatility*SUM($F$12:F197))</f>
        <v>14.88201873011465</v>
      </c>
    </row>
    <row r="198" spans="1:7" x14ac:dyDescent="0.25">
      <c r="A198" s="1" t="str">
        <f>MID('Filter Data'!A189,2,LEN('Filter Data'!A189)-2)</f>
        <v>01-Feb-2021</v>
      </c>
      <c r="B198">
        <f>'Filter Data'!V189</f>
        <v>13.4122</v>
      </c>
      <c r="C198">
        <f t="shared" si="6"/>
        <v>4.140072987033161E-2</v>
      </c>
      <c r="D198">
        <f>C198-SET_TRI!C199</f>
        <v>3.4606145041052125E-2</v>
      </c>
      <c r="E198">
        <f t="shared" si="7"/>
        <v>1.8576373068478751E-2</v>
      </c>
      <c r="F198">
        <f t="shared" ca="1" si="8"/>
        <v>-3.3382616470944257</v>
      </c>
      <c r="G198">
        <f ca="1">S0*EXP(Drift*(A198-$A$11)+Volatility*SUM($F$12:F198))</f>
        <v>14.223469025011447</v>
      </c>
    </row>
    <row r="199" spans="1:7" x14ac:dyDescent="0.25">
      <c r="A199" s="1" t="str">
        <f>MID('Filter Data'!A190,2,LEN('Filter Data'!A190)-2)</f>
        <v>02-Feb-2021</v>
      </c>
      <c r="B199">
        <f>'Filter Data'!V190</f>
        <v>13.7196</v>
      </c>
      <c r="C199">
        <f t="shared" si="6"/>
        <v>2.2919431562308901E-2</v>
      </c>
      <c r="D199">
        <f>C199-SET_TRI!C200</f>
        <v>1.7307762930150454E-2</v>
      </c>
      <c r="E199">
        <f t="shared" si="7"/>
        <v>1.1373390235396691E-2</v>
      </c>
      <c r="F199">
        <f t="shared" ca="1" si="8"/>
        <v>1.9149162559996347</v>
      </c>
      <c r="G199">
        <f ca="1">S0*EXP(Drift*(A199-$A$11)+Volatility*SUM($F$12:F199))</f>
        <v>14.626177108294137</v>
      </c>
    </row>
    <row r="200" spans="1:7" x14ac:dyDescent="0.25">
      <c r="A200" s="1" t="str">
        <f>MID('Filter Data'!A191,2,LEN('Filter Data'!A191)-2)</f>
        <v>03-Feb-2021</v>
      </c>
      <c r="B200">
        <f>'Filter Data'!V191</f>
        <v>13.8454</v>
      </c>
      <c r="C200">
        <f t="shared" si="6"/>
        <v>9.1693635382955711E-3</v>
      </c>
      <c r="D200">
        <f>C200-SET_TRI!C201</f>
        <v>1.3625462136745866E-2</v>
      </c>
      <c r="E200">
        <f t="shared" si="7"/>
        <v>2.413344074499689E-5</v>
      </c>
      <c r="F200">
        <f t="shared" ca="1" si="8"/>
        <v>0.29657222595169036</v>
      </c>
      <c r="G200">
        <f ca="1">S0*EXP(Drift*(A200-$A$11)+Volatility*SUM($F$12:F200))</f>
        <v>14.698489895143586</v>
      </c>
    </row>
    <row r="201" spans="1:7" x14ac:dyDescent="0.25">
      <c r="A201" s="1" t="str">
        <f>MID('Filter Data'!A192,2,LEN('Filter Data'!A192)-2)</f>
        <v>04-Feb-2021</v>
      </c>
      <c r="B201">
        <f>'Filter Data'!V192</f>
        <v>13.918799999999999</v>
      </c>
      <c r="C201">
        <f t="shared" si="6"/>
        <v>5.3013997428748511E-3</v>
      </c>
      <c r="D201">
        <f>C201-SET_TRI!C202</f>
        <v>5.7459754326973757E-3</v>
      </c>
      <c r="E201">
        <f t="shared" si="7"/>
        <v>1.2934903646332685E-3</v>
      </c>
      <c r="F201">
        <f t="shared" ca="1" si="8"/>
        <v>-0.2562913290680498</v>
      </c>
      <c r="G201">
        <f ca="1">S0*EXP(Drift*(A201-$A$11)+Volatility*SUM($F$12:F201))</f>
        <v>14.655614977112958</v>
      </c>
    </row>
    <row r="202" spans="1:7" x14ac:dyDescent="0.25">
      <c r="A202" s="1" t="str">
        <f>MID('Filter Data'!A193,2,LEN('Filter Data'!A193)-2)</f>
        <v>05-Feb-2021</v>
      </c>
      <c r="B202">
        <f>'Filter Data'!V193</f>
        <v>13.929399999999999</v>
      </c>
      <c r="C202">
        <f t="shared" si="6"/>
        <v>7.6155990458948804E-4</v>
      </c>
      <c r="D202">
        <f>C202-SET_TRI!C203</f>
        <v>-1.0091560976386641E-2</v>
      </c>
      <c r="E202">
        <f t="shared" si="7"/>
        <v>7.0795139985704919E-3</v>
      </c>
      <c r="F202">
        <f t="shared" ca="1" si="8"/>
        <v>0.64308184146382819</v>
      </c>
      <c r="G202">
        <f ca="1">S0*EXP(Drift*(A202-$A$11)+Volatility*SUM($F$12:F202))</f>
        <v>14.800743121243997</v>
      </c>
    </row>
    <row r="203" spans="1:7" x14ac:dyDescent="0.25">
      <c r="A203" s="1" t="str">
        <f>MID('Filter Data'!A194,2,LEN('Filter Data'!A194)-2)</f>
        <v>08-Feb-2021</v>
      </c>
      <c r="B203">
        <f>'Filter Data'!V194</f>
        <v>14.0625</v>
      </c>
      <c r="C203">
        <f t="shared" si="6"/>
        <v>9.5553290163252307E-3</v>
      </c>
      <c r="D203">
        <f>C203-SET_TRI!C204</f>
        <v>-6.1786166744234976E-3</v>
      </c>
      <c r="E203">
        <f t="shared" si="7"/>
        <v>1.3322095375494924E-2</v>
      </c>
      <c r="F203">
        <f t="shared" ca="1" si="8"/>
        <v>-0.68526558669834337</v>
      </c>
      <c r="G203">
        <f ca="1">S0*EXP(Drift*(A203-$A$11)+Volatility*SUM($F$12:F203))</f>
        <v>14.689035474493597</v>
      </c>
    </row>
    <row r="204" spans="1:7" x14ac:dyDescent="0.25">
      <c r="A204" s="1" t="str">
        <f>MID('Filter Data'!A195,2,LEN('Filter Data'!A195)-2)</f>
        <v>09-Feb-2021</v>
      </c>
      <c r="B204">
        <f>'Filter Data'!V195</f>
        <v>13.9756</v>
      </c>
      <c r="C204">
        <f t="shared" si="6"/>
        <v>-6.1795555555555536E-3</v>
      </c>
      <c r="D204">
        <f>C204-SET_TRI!C205</f>
        <v>-7.4748868821265038E-3</v>
      </c>
      <c r="E204">
        <f t="shared" si="7"/>
        <v>-1.5676382308497374E-3</v>
      </c>
      <c r="F204">
        <f t="shared" ca="1" si="8"/>
        <v>-8.9974318806211109E-2</v>
      </c>
      <c r="G204">
        <f ca="1">S0*EXP(Drift*(A204-$A$11)+Volatility*SUM($F$12:F204))</f>
        <v>14.680829736748477</v>
      </c>
    </row>
    <row r="205" spans="1:7" x14ac:dyDescent="0.25">
      <c r="A205" s="1" t="str">
        <f>MID('Filter Data'!A196,2,LEN('Filter Data'!A196)-2)</f>
        <v>10-Feb-2021</v>
      </c>
      <c r="B205">
        <f>'Filter Data'!V196</f>
        <v>13.9535</v>
      </c>
      <c r="C205">
        <f t="shared" ref="C205:C268" si="9">(B205-B204)/B204</f>
        <v>-1.5813274564240539E-3</v>
      </c>
      <c r="D205">
        <f>C205-SET_TRI!C206</f>
        <v>-2.4370980130750141E-3</v>
      </c>
      <c r="E205">
        <f t="shared" ref="E205:E268" si="10">C205-($B$4+$B$5*D205)</f>
        <v>-2.5398159031145826E-4</v>
      </c>
      <c r="F205">
        <f t="shared" ref="F205:F268" ca="1" si="11">SQRT(A205-A204)*_xlfn.NORM.INV(RAND(),0,1)</f>
        <v>1.6047894377032739</v>
      </c>
      <c r="G205">
        <f ca="1">S0*EXP(Drift*(A205-$A$11)+Volatility*SUM($F$12:F205))</f>
        <v>15.030130675576647</v>
      </c>
    </row>
    <row r="206" spans="1:7" x14ac:dyDescent="0.25">
      <c r="A206" s="1" t="str">
        <f>MID('Filter Data'!A197,2,LEN('Filter Data'!A197)-2)</f>
        <v>18-Feb-2021</v>
      </c>
      <c r="B206">
        <f>'Filter Data'!V197</f>
        <v>14.1332</v>
      </c>
      <c r="C206">
        <f t="shared" si="9"/>
        <v>1.287848926792564E-2</v>
      </c>
      <c r="D206">
        <f>C206-SET_TRI!C207</f>
        <v>2.5281285129243207E-2</v>
      </c>
      <c r="E206">
        <f t="shared" si="10"/>
        <v>-3.8661826726054498E-3</v>
      </c>
      <c r="F206">
        <f t="shared" ca="1" si="11"/>
        <v>1.1685008308203879</v>
      </c>
      <c r="G206">
        <f ca="1">S0*EXP(Drift*(A206-$A$11)+Volatility*SUM($F$12:F206))</f>
        <v>15.369864696676812</v>
      </c>
    </row>
    <row r="207" spans="1:7" x14ac:dyDescent="0.25">
      <c r="A207" s="1" t="str">
        <f>MID('Filter Data'!A198,2,LEN('Filter Data'!A198)-2)</f>
        <v>19-Feb-2021</v>
      </c>
      <c r="B207">
        <f>'Filter Data'!V198</f>
        <v>14.0359</v>
      </c>
      <c r="C207">
        <f t="shared" si="9"/>
        <v>-6.8844989103671221E-3</v>
      </c>
      <c r="D207">
        <f>C207-SET_TRI!C208</f>
        <v>2.4192048985076722E-4</v>
      </c>
      <c r="E207">
        <f t="shared" si="10"/>
        <v>-7.3038375402663461E-3</v>
      </c>
      <c r="F207">
        <f t="shared" ca="1" si="11"/>
        <v>0.15211565151786446</v>
      </c>
      <c r="G207">
        <f ca="1">S0*EXP(Drift*(A207-$A$11)+Volatility*SUM($F$12:F207))</f>
        <v>15.414193125905475</v>
      </c>
    </row>
    <row r="208" spans="1:7" x14ac:dyDescent="0.25">
      <c r="A208" s="1" t="str">
        <f>MID('Filter Data'!A199,2,LEN('Filter Data'!A199)-2)</f>
        <v>22-Feb-2021</v>
      </c>
      <c r="B208">
        <f>'Filter Data'!V199</f>
        <v>13.8011</v>
      </c>
      <c r="C208">
        <f t="shared" si="9"/>
        <v>-1.6728531836219973E-2</v>
      </c>
      <c r="D208">
        <f>C208-SET_TRI!C209</f>
        <v>-1.8263868239980999E-3</v>
      </c>
      <c r="E208">
        <f t="shared" si="10"/>
        <v>-1.5799361557299708E-2</v>
      </c>
      <c r="F208">
        <f t="shared" ca="1" si="11"/>
        <v>1.9219776903374439</v>
      </c>
      <c r="G208">
        <f ca="1">S0*EXP(Drift*(A208-$A$11)+Volatility*SUM($F$12:F208))</f>
        <v>15.875023761964538</v>
      </c>
    </row>
    <row r="209" spans="1:7" x14ac:dyDescent="0.25">
      <c r="A209" s="1" t="str">
        <f>MID('Filter Data'!A200,2,LEN('Filter Data'!A200)-2)</f>
        <v>23-Feb-2021</v>
      </c>
      <c r="B209">
        <f>'Filter Data'!V200</f>
        <v>13.9299</v>
      </c>
      <c r="C209">
        <f t="shared" si="9"/>
        <v>9.3325894312772193E-3</v>
      </c>
      <c r="D209">
        <f>C209-SET_TRI!C210</f>
        <v>-9.2703905731868642E-3</v>
      </c>
      <c r="E209">
        <f t="shared" si="10"/>
        <v>1.5115151324612209E-2</v>
      </c>
      <c r="F209">
        <f t="shared" ca="1" si="11"/>
        <v>-0.66094341507977195</v>
      </c>
      <c r="G209">
        <f ca="1">S0*EXP(Drift*(A209-$A$11)+Volatility*SUM($F$12:F209))</f>
        <v>15.737996832924642</v>
      </c>
    </row>
    <row r="210" spans="1:7" x14ac:dyDescent="0.25">
      <c r="A210" s="1" t="str">
        <f>MID('Filter Data'!A201,2,LEN('Filter Data'!A201)-2)</f>
        <v>24-Feb-2021</v>
      </c>
      <c r="B210">
        <f>'Filter Data'!V201</f>
        <v>14.079599999999999</v>
      </c>
      <c r="C210">
        <f t="shared" si="9"/>
        <v>1.0746667240970809E-2</v>
      </c>
      <c r="D210">
        <f>C210-SET_TRI!C211</f>
        <v>1.7750101617443934E-2</v>
      </c>
      <c r="E210">
        <f t="shared" si="10"/>
        <v>-1.0877730373625837E-3</v>
      </c>
      <c r="F210">
        <f t="shared" ca="1" si="11"/>
        <v>-0.79643379436557038</v>
      </c>
      <c r="G210">
        <f ca="1">S0*EXP(Drift*(A210-$A$11)+Volatility*SUM($F$12:F210))</f>
        <v>15.572154222164093</v>
      </c>
    </row>
    <row r="211" spans="1:7" x14ac:dyDescent="0.25">
      <c r="A211" s="1" t="str">
        <f>MID('Filter Data'!A202,2,LEN('Filter Data'!A202)-2)</f>
        <v>25-Feb-2021</v>
      </c>
      <c r="B211">
        <f>'Filter Data'!V202</f>
        <v>13.874000000000001</v>
      </c>
      <c r="C211">
        <f t="shared" si="9"/>
        <v>-1.4602687576351508E-2</v>
      </c>
      <c r="D211">
        <f>C211-SET_TRI!C212</f>
        <v>-1.8598429183625739E-2</v>
      </c>
      <c r="E211">
        <f t="shared" si="10"/>
        <v>-2.7383683523898965E-3</v>
      </c>
      <c r="F211">
        <f t="shared" ca="1" si="11"/>
        <v>1.6113927997090582</v>
      </c>
      <c r="G211">
        <f ca="1">S0*EXP(Drift*(A211-$A$11)+Volatility*SUM($F$12:F211))</f>
        <v>15.944157885044955</v>
      </c>
    </row>
    <row r="212" spans="1:7" x14ac:dyDescent="0.25">
      <c r="A212" s="1" t="str">
        <f>MID('Filter Data'!A203,2,LEN('Filter Data'!A203)-2)</f>
        <v>01-Mar-2021</v>
      </c>
      <c r="B212">
        <f>'Filter Data'!V203</f>
        <v>13.932</v>
      </c>
      <c r="C212">
        <f t="shared" si="9"/>
        <v>4.1804814761424126E-3</v>
      </c>
      <c r="D212">
        <f>C212-SET_TRI!C213</f>
        <v>1.4087315527104745E-5</v>
      </c>
      <c r="E212">
        <f t="shared" si="10"/>
        <v>3.9096870510830174E-3</v>
      </c>
      <c r="F212">
        <f t="shared" ca="1" si="11"/>
        <v>3.0221091008178549</v>
      </c>
      <c r="G212">
        <f ca="1">S0*EXP(Drift*(A212-$A$11)+Volatility*SUM($F$12:F212))</f>
        <v>16.691452953940257</v>
      </c>
    </row>
    <row r="213" spans="1:7" x14ac:dyDescent="0.25">
      <c r="A213" s="1" t="str">
        <f>MID('Filter Data'!A204,2,LEN('Filter Data'!A204)-2)</f>
        <v>02-Mar-2021</v>
      </c>
      <c r="B213">
        <f>'Filter Data'!V204</f>
        <v>14.107900000000001</v>
      </c>
      <c r="C213">
        <f t="shared" si="9"/>
        <v>1.2625610106230289E-2</v>
      </c>
      <c r="D213">
        <f>C213-SET_TRI!C214</f>
        <v>1.2030897602213075E-2</v>
      </c>
      <c r="E213">
        <f t="shared" si="10"/>
        <v>4.5200149150146241E-3</v>
      </c>
      <c r="F213">
        <f t="shared" ca="1" si="11"/>
        <v>-0.37612710886972334</v>
      </c>
      <c r="G213">
        <f ca="1">S0*EXP(Drift*(A213-$A$11)+Volatility*SUM($F$12:F213))</f>
        <v>16.614459456006983</v>
      </c>
    </row>
    <row r="214" spans="1:7" x14ac:dyDescent="0.25">
      <c r="A214" s="1" t="str">
        <f>MID('Filter Data'!A205,2,LEN('Filter Data'!A205)-2)</f>
        <v>03-Mar-2021</v>
      </c>
      <c r="B214">
        <f>'Filter Data'!V205</f>
        <v>14.2156</v>
      </c>
      <c r="C214">
        <f t="shared" si="9"/>
        <v>7.6340206550939158E-3</v>
      </c>
      <c r="D214">
        <f>C214-SET_TRI!C215</f>
        <v>-2.5812280020149021E-2</v>
      </c>
      <c r="E214">
        <f t="shared" si="10"/>
        <v>2.420167485002948E-2</v>
      </c>
      <c r="F214">
        <f t="shared" ca="1" si="11"/>
        <v>1.1189982944906149</v>
      </c>
      <c r="G214">
        <f ca="1">S0*EXP(Drift*(A214-$A$11)+Volatility*SUM($F$12:F214))</f>
        <v>16.892797367763748</v>
      </c>
    </row>
    <row r="215" spans="1:7" x14ac:dyDescent="0.25">
      <c r="A215" s="1" t="str">
        <f>MID('Filter Data'!A206,2,LEN('Filter Data'!A206)-2)</f>
        <v>04-Mar-2021</v>
      </c>
      <c r="B215">
        <f>'Filter Data'!V206</f>
        <v>14.083500000000001</v>
      </c>
      <c r="C215">
        <f t="shared" si="9"/>
        <v>-9.2926081206561404E-3</v>
      </c>
      <c r="D215">
        <f>C215-SET_TRI!C216</f>
        <v>-7.2564601064555208E-4</v>
      </c>
      <c r="E215">
        <f t="shared" si="10"/>
        <v>-9.0811062380946883E-3</v>
      </c>
      <c r="F215">
        <f t="shared" ca="1" si="11"/>
        <v>-0.82382883096185311</v>
      </c>
      <c r="G215">
        <f ca="1">S0*EXP(Drift*(A215-$A$11)+Volatility*SUM($F$12:F215))</f>
        <v>16.708282821105801</v>
      </c>
    </row>
    <row r="216" spans="1:7" x14ac:dyDescent="0.25">
      <c r="A216" s="1" t="str">
        <f>MID('Filter Data'!A207,2,LEN('Filter Data'!A207)-2)</f>
        <v>05-Mar-2021</v>
      </c>
      <c r="B216">
        <f>'Filter Data'!V207</f>
        <v>14.225</v>
      </c>
      <c r="C216">
        <f t="shared" si="9"/>
        <v>1.004721837611381E-2</v>
      </c>
      <c r="D216">
        <f>C216-SET_TRI!C217</f>
        <v>4.5868464292823687E-3</v>
      </c>
      <c r="E216">
        <f t="shared" si="10"/>
        <v>6.7950457189629946E-3</v>
      </c>
      <c r="F216">
        <f t="shared" ca="1" si="11"/>
        <v>3.9393327024717156E-3</v>
      </c>
      <c r="G216">
        <f ca="1">S0*EXP(Drift*(A216-$A$11)+Volatility*SUM($F$12:F216))</f>
        <v>16.721240153752014</v>
      </c>
    </row>
    <row r="217" spans="1:7" x14ac:dyDescent="0.25">
      <c r="A217" s="1" t="str">
        <f>MID('Filter Data'!A208,2,LEN('Filter Data'!A208)-2)</f>
        <v>08-Mar-2021</v>
      </c>
      <c r="B217">
        <f>'Filter Data'!V208</f>
        <v>14.248200000000001</v>
      </c>
      <c r="C217">
        <f t="shared" si="9"/>
        <v>1.6309314586995429E-3</v>
      </c>
      <c r="D217">
        <f>C217-SET_TRI!C218</f>
        <v>1.6495759232616251E-3</v>
      </c>
      <c r="E217">
        <f t="shared" si="10"/>
        <v>2.9382017490474388E-4</v>
      </c>
      <c r="F217">
        <f t="shared" ca="1" si="11"/>
        <v>1.413269687100122</v>
      </c>
      <c r="G217">
        <f ca="1">S0*EXP(Drift*(A217-$A$11)+Volatility*SUM($F$12:F217))</f>
        <v>17.097157100244033</v>
      </c>
    </row>
    <row r="218" spans="1:7" x14ac:dyDescent="0.25">
      <c r="A218" s="1" t="str">
        <f>MID('Filter Data'!A209,2,LEN('Filter Data'!A209)-2)</f>
        <v>09-Mar-2021</v>
      </c>
      <c r="B218">
        <f>'Filter Data'!V209</f>
        <v>14.537800000000001</v>
      </c>
      <c r="C218">
        <f t="shared" si="9"/>
        <v>2.032537443326175E-2</v>
      </c>
      <c r="D218">
        <f>C218-SET_TRI!C219</f>
        <v>1.7081177113142783E-2</v>
      </c>
      <c r="E218">
        <f t="shared" si="10"/>
        <v>8.9270640507798371E-3</v>
      </c>
      <c r="F218">
        <f t="shared" ca="1" si="11"/>
        <v>-0.31244233034776914</v>
      </c>
      <c r="G218">
        <f ca="1">S0*EXP(Drift*(A218-$A$11)+Volatility*SUM($F$12:F218))</f>
        <v>17.033693996934932</v>
      </c>
    </row>
    <row r="219" spans="1:7" x14ac:dyDescent="0.25">
      <c r="A219" s="1" t="str">
        <f>MID('Filter Data'!A210,2,LEN('Filter Data'!A210)-2)</f>
        <v>10-Mar-2021</v>
      </c>
      <c r="B219">
        <f>'Filter Data'!V210</f>
        <v>14.5541</v>
      </c>
      <c r="C219">
        <f t="shared" si="9"/>
        <v>1.1212150394144446E-3</v>
      </c>
      <c r="D219">
        <f>C219-SET_TRI!C220</f>
        <v>-1.4939940422163228E-2</v>
      </c>
      <c r="E219">
        <f t="shared" si="10"/>
        <v>1.060024816270104E-2</v>
      </c>
      <c r="F219">
        <f t="shared" ca="1" si="11"/>
        <v>-0.89597407510606986</v>
      </c>
      <c r="G219">
        <f ca="1">S0*EXP(Drift*(A219-$A$11)+Volatility*SUM($F$12:F219))</f>
        <v>16.830384174327477</v>
      </c>
    </row>
    <row r="220" spans="1:7" x14ac:dyDescent="0.25">
      <c r="A220" s="1" t="str">
        <f>MID('Filter Data'!A211,2,LEN('Filter Data'!A211)-2)</f>
        <v>12-Mar-2021</v>
      </c>
      <c r="B220">
        <f>'Filter Data'!V211</f>
        <v>14.427</v>
      </c>
      <c r="C220">
        <f t="shared" si="9"/>
        <v>-8.7329343621385339E-3</v>
      </c>
      <c r="D220">
        <f>C220-SET_TRI!C221</f>
        <v>-6.4496391006619866E-3</v>
      </c>
      <c r="E220">
        <f t="shared" si="10"/>
        <v>-4.7894649792811425E-3</v>
      </c>
      <c r="F220">
        <f t="shared" ca="1" si="11"/>
        <v>0.7406217623231014</v>
      </c>
      <c r="G220">
        <f ca="1">S0*EXP(Drift*(A220-$A$11)+Volatility*SUM($F$12:F220))</f>
        <v>17.032860238761227</v>
      </c>
    </row>
    <row r="221" spans="1:7" x14ac:dyDescent="0.25">
      <c r="A221" s="1" t="str">
        <f>MID('Filter Data'!A212,2,LEN('Filter Data'!A212)-2)</f>
        <v>15-Mar-2021</v>
      </c>
      <c r="B221">
        <f>'Filter Data'!V212</f>
        <v>14.3604</v>
      </c>
      <c r="C221">
        <f t="shared" si="9"/>
        <v>-4.6163443543355744E-3</v>
      </c>
      <c r="D221">
        <f>C221-SET_TRI!C222</f>
        <v>3.3345994506855155E-4</v>
      </c>
      <c r="E221">
        <f t="shared" si="10"/>
        <v>-5.0953654937164073E-3</v>
      </c>
      <c r="F221">
        <f t="shared" ca="1" si="11"/>
        <v>1.4600914295374876</v>
      </c>
      <c r="G221">
        <f ca="1">S0*EXP(Drift*(A221-$A$11)+Volatility*SUM($F$12:F221))</f>
        <v>17.427369510923985</v>
      </c>
    </row>
    <row r="222" spans="1:7" x14ac:dyDescent="0.25">
      <c r="A222" s="1" t="str">
        <f>MID('Filter Data'!A213,2,LEN('Filter Data'!A213)-2)</f>
        <v>16-Mar-2021</v>
      </c>
      <c r="B222">
        <f>'Filter Data'!V213</f>
        <v>14.478999999999999</v>
      </c>
      <c r="C222">
        <f t="shared" si="9"/>
        <v>8.2588228740145767E-3</v>
      </c>
      <c r="D222">
        <f>C222-SET_TRI!C223</f>
        <v>1.1344809832009292E-2</v>
      </c>
      <c r="E222">
        <f t="shared" si="10"/>
        <v>6.0054780015140682E-4</v>
      </c>
      <c r="F222">
        <f t="shared" ca="1" si="11"/>
        <v>1.1933754635084282</v>
      </c>
      <c r="G222">
        <f ca="1">S0*EXP(Drift*(A222-$A$11)+Volatility*SUM($F$12:F222))</f>
        <v>17.738055992976619</v>
      </c>
    </row>
    <row r="223" spans="1:7" x14ac:dyDescent="0.25">
      <c r="A223" s="1" t="str">
        <f>MID('Filter Data'!A214,2,LEN('Filter Data'!A214)-2)</f>
        <v>17-Mar-2021</v>
      </c>
      <c r="B223">
        <f>'Filter Data'!V214</f>
        <v>14.327400000000001</v>
      </c>
      <c r="C223">
        <f t="shared" si="9"/>
        <v>-1.0470336349195277E-2</v>
      </c>
      <c r="D223">
        <f>C223-SET_TRI!C224</f>
        <v>-1.2737318695891616E-2</v>
      </c>
      <c r="E223">
        <f t="shared" si="10"/>
        <v>-2.427383348407185E-3</v>
      </c>
      <c r="F223">
        <f t="shared" ca="1" si="11"/>
        <v>-0.31145483369241644</v>
      </c>
      <c r="G223">
        <f ca="1">S0*EXP(Drift*(A223-$A$11)+Volatility*SUM($F$12:F223))</f>
        <v>17.672461817553891</v>
      </c>
    </row>
    <row r="224" spans="1:7" x14ac:dyDescent="0.25">
      <c r="A224" s="1" t="str">
        <f>MID('Filter Data'!A215,2,LEN('Filter Data'!A215)-2)</f>
        <v>18-Mar-2021</v>
      </c>
      <c r="B224">
        <f>'Filter Data'!V215</f>
        <v>13.9626</v>
      </c>
      <c r="C224">
        <f t="shared" si="9"/>
        <v>-2.5461702751371544E-2</v>
      </c>
      <c r="D224">
        <f>C224-SET_TRI!C225</f>
        <v>-2.4117702095761574E-2</v>
      </c>
      <c r="E224">
        <f t="shared" si="10"/>
        <v>-9.9988908651318376E-3</v>
      </c>
      <c r="F224">
        <f t="shared" ca="1" si="11"/>
        <v>-0.77243595070600879</v>
      </c>
      <c r="G224">
        <f ca="1">S0*EXP(Drift*(A224-$A$11)+Volatility*SUM($F$12:F224))</f>
        <v>17.492196000859668</v>
      </c>
    </row>
    <row r="225" spans="1:7" x14ac:dyDescent="0.25">
      <c r="A225" s="1" t="str">
        <f>MID('Filter Data'!A216,2,LEN('Filter Data'!A216)-2)</f>
        <v>19-Mar-2021</v>
      </c>
      <c r="B225">
        <f>'Filter Data'!V216</f>
        <v>14.320399999999999</v>
      </c>
      <c r="C225">
        <f t="shared" si="9"/>
        <v>2.5625599816653005E-2</v>
      </c>
      <c r="D225">
        <f>C225-SET_TRI!C226</f>
        <v>3.2596728511730844E-2</v>
      </c>
      <c r="E225">
        <f t="shared" si="10"/>
        <v>4.1113559139690989E-3</v>
      </c>
      <c r="F225">
        <f t="shared" ca="1" si="11"/>
        <v>-0.83331342698563537</v>
      </c>
      <c r="G225">
        <f ca="1">S0*EXP(Drift*(A225-$A$11)+Volatility*SUM($F$12:F225))</f>
        <v>17.298803709929523</v>
      </c>
    </row>
    <row r="226" spans="1:7" x14ac:dyDescent="0.25">
      <c r="A226" s="1" t="str">
        <f>MID('Filter Data'!A217,2,LEN('Filter Data'!A217)-2)</f>
        <v>22-Mar-2021</v>
      </c>
      <c r="B226">
        <f>'Filter Data'!V217</f>
        <v>14.396800000000001</v>
      </c>
      <c r="C226">
        <f t="shared" si="9"/>
        <v>5.3350465070809028E-3</v>
      </c>
      <c r="D226">
        <f>C226-SET_TRI!C227</f>
        <v>5.2648045234472548E-3</v>
      </c>
      <c r="E226">
        <f t="shared" si="10"/>
        <v>1.6408541734215915E-3</v>
      </c>
      <c r="F226">
        <f t="shared" ca="1" si="11"/>
        <v>-2.2893113816948665</v>
      </c>
      <c r="G226">
        <f ca="1">S0*EXP(Drift*(A226-$A$11)+Volatility*SUM($F$12:F226))</f>
        <v>16.781494200203795</v>
      </c>
    </row>
    <row r="227" spans="1:7" x14ac:dyDescent="0.25">
      <c r="A227" s="1" t="str">
        <f>MID('Filter Data'!A218,2,LEN('Filter Data'!A218)-2)</f>
        <v>23-Mar-2021</v>
      </c>
      <c r="B227">
        <f>'Filter Data'!V218</f>
        <v>14.319699999999999</v>
      </c>
      <c r="C227">
        <f t="shared" si="9"/>
        <v>-5.3553567459436466E-3</v>
      </c>
      <c r="D227">
        <f>C227-SET_TRI!C228</f>
        <v>-3.5353908315707912E-3</v>
      </c>
      <c r="E227">
        <f t="shared" si="10"/>
        <v>-3.3119385436181331E-3</v>
      </c>
      <c r="F227">
        <f t="shared" ca="1" si="11"/>
        <v>1.408494943859953</v>
      </c>
      <c r="G227">
        <f ca="1">S0*EXP(Drift*(A227-$A$11)+Volatility*SUM($F$12:F227))</f>
        <v>17.132938665613889</v>
      </c>
    </row>
    <row r="228" spans="1:7" x14ac:dyDescent="0.25">
      <c r="A228" s="1" t="str">
        <f>MID('Filter Data'!A219,2,LEN('Filter Data'!A219)-2)</f>
        <v>24-Mar-2021</v>
      </c>
      <c r="B228">
        <f>'Filter Data'!V219</f>
        <v>14.208399999999999</v>
      </c>
      <c r="C228">
        <f t="shared" si="9"/>
        <v>-7.772509200611742E-3</v>
      </c>
      <c r="D228">
        <f>C228-SET_TRI!C229</f>
        <v>-1.1798842309052832E-2</v>
      </c>
      <c r="E228">
        <f t="shared" si="10"/>
        <v>-3.4143034439349396E-4</v>
      </c>
      <c r="F228">
        <f t="shared" ca="1" si="11"/>
        <v>1.6768862047882447</v>
      </c>
      <c r="G228">
        <f ca="1">S0*EXP(Drift*(A228-$A$11)+Volatility*SUM($F$12:F228))</f>
        <v>17.55855501344822</v>
      </c>
    </row>
    <row r="229" spans="1:7" x14ac:dyDescent="0.25">
      <c r="A229" s="1" t="str">
        <f>MID('Filter Data'!A220,2,LEN('Filter Data'!A220)-2)</f>
        <v>25-Mar-2021</v>
      </c>
      <c r="B229">
        <f>'Filter Data'!V220</f>
        <v>14.1273</v>
      </c>
      <c r="C229">
        <f t="shared" si="9"/>
        <v>-5.7078911066692443E-3</v>
      </c>
      <c r="D229">
        <f>C229-SET_TRI!C230</f>
        <v>-5.8707308671917258E-3</v>
      </c>
      <c r="E229">
        <f t="shared" si="10"/>
        <v>-2.1418622061794772E-3</v>
      </c>
      <c r="F229">
        <f t="shared" ca="1" si="11"/>
        <v>-5.8176542516650658E-2</v>
      </c>
      <c r="G229">
        <f ca="1">S0*EXP(Drift*(A229-$A$11)+Volatility*SUM($F$12:F229))</f>
        <v>17.556674291683763</v>
      </c>
    </row>
    <row r="230" spans="1:7" x14ac:dyDescent="0.25">
      <c r="A230" s="1" t="str">
        <f>MID('Filter Data'!A221,2,LEN('Filter Data'!A221)-2)</f>
        <v>26-Mar-2021</v>
      </c>
      <c r="B230">
        <f>'Filter Data'!V221</f>
        <v>14.4466</v>
      </c>
      <c r="C230">
        <f t="shared" si="9"/>
        <v>2.2601629469183787E-2</v>
      </c>
      <c r="D230">
        <f>C230-SET_TRI!C231</f>
        <v>2.0611804266723505E-2</v>
      </c>
      <c r="E230">
        <f t="shared" si="10"/>
        <v>8.9013970568156044E-3</v>
      </c>
      <c r="F230">
        <f t="shared" ca="1" si="11"/>
        <v>-0.64967276930049522</v>
      </c>
      <c r="G230">
        <f ca="1">S0*EXP(Drift*(A230-$A$11)+Volatility*SUM($F$12:F230))</f>
        <v>17.407918683285462</v>
      </c>
    </row>
    <row r="231" spans="1:7" x14ac:dyDescent="0.25">
      <c r="A231" s="1" t="str">
        <f>MID('Filter Data'!A222,2,LEN('Filter Data'!A222)-2)</f>
        <v>30-Mar-2021</v>
      </c>
      <c r="B231">
        <f>'Filter Data'!V222</f>
        <v>14.3369</v>
      </c>
      <c r="C231">
        <f t="shared" si="9"/>
        <v>-7.5934822034250367E-3</v>
      </c>
      <c r="D231">
        <f>C231-SET_TRI!C232</f>
        <v>-1.6978817796533839E-2</v>
      </c>
      <c r="E231">
        <f t="shared" si="10"/>
        <v>3.214871898866792E-3</v>
      </c>
      <c r="F231">
        <f t="shared" ca="1" si="11"/>
        <v>-3.3807761537329513</v>
      </c>
      <c r="G231">
        <f ca="1">S0*EXP(Drift*(A231-$A$11)+Volatility*SUM($F$12:F231))</f>
        <v>16.639513754346428</v>
      </c>
    </row>
    <row r="232" spans="1:7" x14ac:dyDescent="0.25">
      <c r="A232" s="1" t="str">
        <f>MID('Filter Data'!A223,2,LEN('Filter Data'!A223)-2)</f>
        <v>31-Mar-2021</v>
      </c>
      <c r="B232">
        <f>'Filter Data'!V223</f>
        <v>14.4384</v>
      </c>
      <c r="C232">
        <f t="shared" si="9"/>
        <v>7.0796336725512284E-3</v>
      </c>
      <c r="D232">
        <f>C232-SET_TRI!C233</f>
        <v>8.5844824031599161E-3</v>
      </c>
      <c r="E232">
        <f t="shared" si="10"/>
        <v>1.2210554349069407E-3</v>
      </c>
      <c r="F232">
        <f t="shared" ca="1" si="11"/>
        <v>-0.77355249700875772</v>
      </c>
      <c r="G232">
        <f ca="1">S0*EXP(Drift*(A232-$A$11)+Volatility*SUM($F$12:F232))</f>
        <v>16.469523192874849</v>
      </c>
    </row>
    <row r="233" spans="1:7" x14ac:dyDescent="0.25">
      <c r="A233" s="1" t="str">
        <f>MID('Filter Data'!A224,2,LEN('Filter Data'!A224)-2)</f>
        <v>07-Apr-2021</v>
      </c>
      <c r="B233">
        <f>'Filter Data'!V224</f>
        <v>14.2897</v>
      </c>
      <c r="C233">
        <f t="shared" si="9"/>
        <v>-1.0298925088652471E-2</v>
      </c>
      <c r="D233">
        <f>C233-SET_TRI!C234</f>
        <v>1.1182334930306428E-2</v>
      </c>
      <c r="E233">
        <f t="shared" si="10"/>
        <v>-1.7851268683697744E-2</v>
      </c>
      <c r="F233">
        <f t="shared" ca="1" si="11"/>
        <v>0.60142398192970048</v>
      </c>
      <c r="G233">
        <f ca="1">S0*EXP(Drift*(A233-$A$11)+Volatility*SUM($F$12:F233))</f>
        <v>16.694664939692359</v>
      </c>
    </row>
    <row r="234" spans="1:7" x14ac:dyDescent="0.25">
      <c r="A234" s="1" t="str">
        <f>MID('Filter Data'!A225,2,LEN('Filter Data'!A225)-2)</f>
        <v>09-Apr-2021</v>
      </c>
      <c r="B234">
        <f>'Filter Data'!V225</f>
        <v>14.322100000000001</v>
      </c>
      <c r="C234">
        <f t="shared" si="9"/>
        <v>2.2673674044942074E-3</v>
      </c>
      <c r="D234">
        <f>C234-SET_TRI!C235</f>
        <v>-4.5848117678427341E-3</v>
      </c>
      <c r="E234">
        <f t="shared" si="10"/>
        <v>4.9949941246685402E-3</v>
      </c>
      <c r="F234">
        <f t="shared" ca="1" si="11"/>
        <v>-0.75254277835251926</v>
      </c>
      <c r="G234">
        <f ca="1">S0*EXP(Drift*(A234-$A$11)+Volatility*SUM($F$12:F234))</f>
        <v>16.540935733006688</v>
      </c>
    </row>
    <row r="235" spans="1:7" x14ac:dyDescent="0.25">
      <c r="A235" s="1" t="str">
        <f>MID('Filter Data'!A226,2,LEN('Filter Data'!A226)-2)</f>
        <v>16-Apr-2021</v>
      </c>
      <c r="B235">
        <f>'Filter Data'!V226</f>
        <v>13.920500000000001</v>
      </c>
      <c r="C235">
        <f t="shared" si="9"/>
        <v>-2.8040580641107111E-2</v>
      </c>
      <c r="D235">
        <f>C235-SET_TRI!C236</f>
        <v>-1.8204593168863595E-2</v>
      </c>
      <c r="E235">
        <f t="shared" si="10"/>
        <v>-1.6433037270020295E-2</v>
      </c>
      <c r="F235">
        <f t="shared" ca="1" si="11"/>
        <v>-1.7428940733022618</v>
      </c>
      <c r="G235">
        <f ca="1">S0*EXP(Drift*(A235-$A$11)+Volatility*SUM($F$12:F235))</f>
        <v>16.217909995727553</v>
      </c>
    </row>
    <row r="236" spans="1:7" x14ac:dyDescent="0.25">
      <c r="A236" s="1" t="str">
        <f>MID('Filter Data'!A227,2,LEN('Filter Data'!A227)-2)</f>
        <v>19-Apr-2021</v>
      </c>
      <c r="B236">
        <f>'Filter Data'!V227</f>
        <v>13.5321</v>
      </c>
      <c r="C236">
        <f t="shared" si="9"/>
        <v>-2.7901296648827321E-2</v>
      </c>
      <c r="D236">
        <f>C236-SET_TRI!C237</f>
        <v>-4.270299406912087E-2</v>
      </c>
      <c r="E236">
        <f t="shared" si="10"/>
        <v>-3.2112114293853661E-4</v>
      </c>
      <c r="F236">
        <f t="shared" ca="1" si="11"/>
        <v>0.91599486221023818</v>
      </c>
      <c r="G236">
        <f ca="1">S0*EXP(Drift*(A236-$A$11)+Volatility*SUM($F$12:F236))</f>
        <v>16.465793477000162</v>
      </c>
    </row>
    <row r="237" spans="1:7" x14ac:dyDescent="0.25">
      <c r="A237" s="1" t="str">
        <f>MID('Filter Data'!A228,2,LEN('Filter Data'!A228)-2)</f>
        <v>20-Apr-2021</v>
      </c>
      <c r="B237">
        <f>'Filter Data'!V228</f>
        <v>13.3292</v>
      </c>
      <c r="C237">
        <f t="shared" si="9"/>
        <v>-1.499397728364405E-2</v>
      </c>
      <c r="D237">
        <f>C237-SET_TRI!C238</f>
        <v>-1.991054001877848E-2</v>
      </c>
      <c r="E237">
        <f t="shared" si="10"/>
        <v>-2.2741792153566278E-3</v>
      </c>
      <c r="F237">
        <f t="shared" ca="1" si="11"/>
        <v>-8.1741182380956331E-2</v>
      </c>
      <c r="G237">
        <f ca="1">S0*EXP(Drift*(A237-$A$11)+Volatility*SUM($F$12:F237))</f>
        <v>16.458519849886109</v>
      </c>
    </row>
    <row r="238" spans="1:7" x14ac:dyDescent="0.25">
      <c r="A238" s="1" t="str">
        <f>MID('Filter Data'!A229,2,LEN('Filter Data'!A229)-2)</f>
        <v>22-Apr-2021</v>
      </c>
      <c r="B238">
        <f>'Filter Data'!V229</f>
        <v>13.453099999999999</v>
      </c>
      <c r="C238">
        <f t="shared" si="9"/>
        <v>9.2953815682860937E-3</v>
      </c>
      <c r="D238">
        <f>C238-SET_TRI!C239</f>
        <v>2.0152237234159605E-2</v>
      </c>
      <c r="E238">
        <f t="shared" si="10"/>
        <v>-4.1052192402761169E-3</v>
      </c>
      <c r="F238">
        <f t="shared" ca="1" si="11"/>
        <v>0.84084205145269286</v>
      </c>
      <c r="G238">
        <f ca="1">S0*EXP(Drift*(A238-$A$11)+Volatility*SUM($F$12:F238))</f>
        <v>16.680250875798997</v>
      </c>
    </row>
    <row r="239" spans="1:7" x14ac:dyDescent="0.25">
      <c r="A239" s="1" t="str">
        <f>MID('Filter Data'!A230,2,LEN('Filter Data'!A230)-2)</f>
        <v>23-Apr-2021</v>
      </c>
      <c r="B239">
        <f>'Filter Data'!V230</f>
        <v>13.5534</v>
      </c>
      <c r="C239">
        <f t="shared" si="9"/>
        <v>7.4555306955274786E-3</v>
      </c>
      <c r="D239">
        <f>C239-SET_TRI!C240</f>
        <v>1.7897526806998715E-2</v>
      </c>
      <c r="E239">
        <f t="shared" si="10"/>
        <v>-4.4750288491102403E-3</v>
      </c>
      <c r="F239">
        <f t="shared" ca="1" si="11"/>
        <v>-0.89991516058742482</v>
      </c>
      <c r="G239">
        <f ca="1">S0*EXP(Drift*(A239-$A$11)+Volatility*SUM($F$12:F239))</f>
        <v>16.480237056629328</v>
      </c>
    </row>
    <row r="240" spans="1:7" x14ac:dyDescent="0.25">
      <c r="A240" s="1" t="str">
        <f>MID('Filter Data'!A231,2,LEN('Filter Data'!A231)-2)</f>
        <v>26-Apr-2021</v>
      </c>
      <c r="B240">
        <f>'Filter Data'!V231</f>
        <v>13.754899999999999</v>
      </c>
      <c r="C240">
        <f t="shared" si="9"/>
        <v>1.4867118213879864E-2</v>
      </c>
      <c r="D240">
        <f>C240-SET_TRI!C241</f>
        <v>1.3498582997151322E-2</v>
      </c>
      <c r="E240">
        <f t="shared" si="10"/>
        <v>5.8046116308384573E-3</v>
      </c>
      <c r="F240">
        <f t="shared" ca="1" si="11"/>
        <v>1.8353538035111296</v>
      </c>
      <c r="G240">
        <f ca="1">S0*EXP(Drift*(A240-$A$11)+Volatility*SUM($F$12:F240))</f>
        <v>16.952067310748912</v>
      </c>
    </row>
    <row r="241" spans="1:7" x14ac:dyDescent="0.25">
      <c r="A241" s="1" t="str">
        <f>MID('Filter Data'!A232,2,LEN('Filter Data'!A232)-2)</f>
        <v>27-Apr-2021</v>
      </c>
      <c r="B241">
        <f>'Filter Data'!V232</f>
        <v>13.874499999999999</v>
      </c>
      <c r="C241">
        <f t="shared" si="9"/>
        <v>8.6950832067118015E-3</v>
      </c>
      <c r="D241">
        <f>C241-SET_TRI!C242</f>
        <v>9.3093498905403461E-3</v>
      </c>
      <c r="E241">
        <f t="shared" si="10"/>
        <v>2.3639009909734079E-3</v>
      </c>
      <c r="F241">
        <f t="shared" ca="1" si="11"/>
        <v>1.3986284245267731</v>
      </c>
      <c r="G241">
        <f ca="1">S0*EXP(Drift*(A241-$A$11)+Volatility*SUM($F$12:F241))</f>
        <v>17.304658596500133</v>
      </c>
    </row>
    <row r="242" spans="1:7" x14ac:dyDescent="0.25">
      <c r="A242" s="1" t="str">
        <f>MID('Filter Data'!A233,2,LEN('Filter Data'!A233)-2)</f>
        <v>28-Apr-2021</v>
      </c>
      <c r="B242">
        <f>'Filter Data'!V233</f>
        <v>14.0197</v>
      </c>
      <c r="C242">
        <f t="shared" si="9"/>
        <v>1.0465241990702432E-2</v>
      </c>
      <c r="D242">
        <f>C242-SET_TRI!C243</f>
        <v>-1.5208442228376827E-3</v>
      </c>
      <c r="E242">
        <f t="shared" si="10"/>
        <v>1.1195202550191801E-2</v>
      </c>
      <c r="F242">
        <f t="shared" ca="1" si="11"/>
        <v>0.82394426316755509</v>
      </c>
      <c r="G242">
        <f ca="1">S0*EXP(Drift*(A242-$A$11)+Volatility*SUM($F$12:F242))</f>
        <v>17.520973483567317</v>
      </c>
    </row>
    <row r="243" spans="1:7" x14ac:dyDescent="0.25">
      <c r="A243" s="1" t="str">
        <f>MID('Filter Data'!A234,2,LEN('Filter Data'!A234)-2)</f>
        <v>29-Apr-2021</v>
      </c>
      <c r="B243">
        <f>'Filter Data'!V234</f>
        <v>13.996499999999999</v>
      </c>
      <c r="C243">
        <f t="shared" si="9"/>
        <v>-1.6548142970249718E-3</v>
      </c>
      <c r="D243">
        <f>C243-SET_TRI!C244</f>
        <v>-1.3397536013455325E-2</v>
      </c>
      <c r="E243">
        <f t="shared" si="10"/>
        <v>6.8185916294624498E-3</v>
      </c>
      <c r="F243">
        <f t="shared" ca="1" si="11"/>
        <v>1.0109002369214477</v>
      </c>
      <c r="G243">
        <f ca="1">S0*EXP(Drift*(A243-$A$11)+Volatility*SUM($F$12:F243))</f>
        <v>17.787165352664875</v>
      </c>
    </row>
    <row r="244" spans="1:7" x14ac:dyDescent="0.25">
      <c r="A244" s="1" t="str">
        <f>MID('Filter Data'!A235,2,LEN('Filter Data'!A235)-2)</f>
        <v>06-May-2021</v>
      </c>
      <c r="B244">
        <f>'Filter Data'!V235</f>
        <v>14.1411</v>
      </c>
      <c r="C244">
        <f t="shared" si="9"/>
        <v>1.0331154217125747E-2</v>
      </c>
      <c r="D244">
        <f>C244-SET_TRI!C245</f>
        <v>2.840094211264849E-2</v>
      </c>
      <c r="E244">
        <f t="shared" si="10"/>
        <v>-8.4474926585683674E-3</v>
      </c>
      <c r="F244">
        <f t="shared" ca="1" si="11"/>
        <v>0.89197246175301237</v>
      </c>
      <c r="G244">
        <f ca="1">S0*EXP(Drift*(A244-$A$11)+Volatility*SUM($F$12:F244))</f>
        <v>18.104885754846965</v>
      </c>
    </row>
    <row r="245" spans="1:7" x14ac:dyDescent="0.25">
      <c r="A245" s="1" t="str">
        <f>MID('Filter Data'!A236,2,LEN('Filter Data'!A236)-2)</f>
        <v>07-May-2021</v>
      </c>
      <c r="B245">
        <f>'Filter Data'!V236</f>
        <v>14.2956</v>
      </c>
      <c r="C245">
        <f t="shared" si="9"/>
        <v>1.0925599847253787E-2</v>
      </c>
      <c r="D245">
        <f>C245-SET_TRI!C246</f>
        <v>-3.9342125415162132E-5</v>
      </c>
      <c r="E245">
        <f t="shared" si="10"/>
        <v>1.0689640708334639E-2</v>
      </c>
      <c r="F245">
        <f t="shared" ca="1" si="11"/>
        <v>0.40146445575698869</v>
      </c>
      <c r="G245">
        <f ca="1">S0*EXP(Drift*(A245-$A$11)+Volatility*SUM($F$12:F245))</f>
        <v>18.221526156211699</v>
      </c>
    </row>
    <row r="246" spans="1:7" x14ac:dyDescent="0.25">
      <c r="A246" s="1" t="str">
        <f>MID('Filter Data'!A237,2,LEN('Filter Data'!A237)-2)</f>
        <v>10-May-2021</v>
      </c>
      <c r="B246">
        <f>'Filter Data'!V237</f>
        <v>14.148</v>
      </c>
      <c r="C246">
        <f t="shared" si="9"/>
        <v>-1.0324855200201504E-2</v>
      </c>
      <c r="D246">
        <f>C246-SET_TRI!C247</f>
        <v>-1.4142801194706327E-2</v>
      </c>
      <c r="E246">
        <f t="shared" si="10"/>
        <v>-1.3655462700256343E-3</v>
      </c>
      <c r="F246">
        <f t="shared" ca="1" si="11"/>
        <v>0.51952989738981803</v>
      </c>
      <c r="G246">
        <f ca="1">S0*EXP(Drift*(A246-$A$11)+Volatility*SUM($F$12:F246))</f>
        <v>18.396142843068432</v>
      </c>
    </row>
    <row r="247" spans="1:7" x14ac:dyDescent="0.25">
      <c r="A247" s="1" t="str">
        <f>MID('Filter Data'!A238,2,LEN('Filter Data'!A238)-2)</f>
        <v>11-May-2021</v>
      </c>
      <c r="B247">
        <f>'Filter Data'!V238</f>
        <v>14.164400000000001</v>
      </c>
      <c r="C247">
        <f t="shared" si="9"/>
        <v>1.1591744416172504E-3</v>
      </c>
      <c r="D247">
        <f>C247-SET_TRI!C248</f>
        <v>3.7402897091962498E-3</v>
      </c>
      <c r="E247">
        <f t="shared" si="10"/>
        <v>-1.5410544733182071E-3</v>
      </c>
      <c r="F247">
        <f t="shared" ca="1" si="11"/>
        <v>0.53379033055860337</v>
      </c>
      <c r="G247">
        <f ca="1">S0*EXP(Drift*(A247-$A$11)+Volatility*SUM($F$12:F247))</f>
        <v>18.549492778281692</v>
      </c>
    </row>
    <row r="248" spans="1:7" x14ac:dyDescent="0.25">
      <c r="A248" s="1" t="str">
        <f>MID('Filter Data'!A239,2,LEN('Filter Data'!A239)-2)</f>
        <v>17-May-2021</v>
      </c>
      <c r="B248">
        <f>'Filter Data'!V239</f>
        <v>14.4643</v>
      </c>
      <c r="C248">
        <f t="shared" si="9"/>
        <v>2.117279941261184E-2</v>
      </c>
      <c r="D248">
        <f>C248-SET_TRI!C249</f>
        <v>3.9536366556365748E-2</v>
      </c>
      <c r="E248">
        <f t="shared" si="10"/>
        <v>-4.8659963613113741E-3</v>
      </c>
      <c r="F248">
        <f t="shared" ca="1" si="11"/>
        <v>3.3413475378325725</v>
      </c>
      <c r="G248">
        <f ca="1">S0*EXP(Drift*(A248-$A$11)+Volatility*SUM($F$12:F248))</f>
        <v>19.535236618420765</v>
      </c>
    </row>
    <row r="249" spans="1:7" x14ac:dyDescent="0.25">
      <c r="A249" s="1" t="str">
        <f>MID('Filter Data'!A240,2,LEN('Filter Data'!A240)-2)</f>
        <v>20-May-2021</v>
      </c>
      <c r="B249">
        <f>'Filter Data'!V240</f>
        <v>14.547700000000001</v>
      </c>
      <c r="C249">
        <f t="shared" si="9"/>
        <v>5.7659202311899664E-3</v>
      </c>
      <c r="D249">
        <f>C249-SET_TRI!C250</f>
        <v>6.491269620041186E-3</v>
      </c>
      <c r="E249">
        <f t="shared" si="10"/>
        <v>1.2720889376725249E-3</v>
      </c>
      <c r="F249">
        <f t="shared" ca="1" si="11"/>
        <v>1.327451785578545</v>
      </c>
      <c r="G249">
        <f ca="1">S0*EXP(Drift*(A249-$A$11)+Volatility*SUM($F$12:F249))</f>
        <v>19.950082300485583</v>
      </c>
    </row>
    <row r="250" spans="1:7" x14ac:dyDescent="0.25">
      <c r="A250" s="1" t="str">
        <f>MID('Filter Data'!A241,2,LEN('Filter Data'!A241)-2)</f>
        <v>21-May-2021</v>
      </c>
      <c r="B250">
        <f>'Filter Data'!V241</f>
        <v>14.510999999999999</v>
      </c>
      <c r="C250">
        <f t="shared" si="9"/>
        <v>-2.5227355526991559E-3</v>
      </c>
      <c r="D250">
        <f>C250-SET_TRI!C251</f>
        <v>-1.6898663813411817E-3</v>
      </c>
      <c r="E250">
        <f t="shared" si="10"/>
        <v>-1.6825747898823015E-3</v>
      </c>
      <c r="F250">
        <f t="shared" ca="1" si="11"/>
        <v>0.31802334900785262</v>
      </c>
      <c r="G250">
        <f ca="1">S0*EXP(Drift*(A250-$A$11)+Volatility*SUM($F$12:F250))</f>
        <v>20.054826617980204</v>
      </c>
    </row>
    <row r="251" spans="1:7" x14ac:dyDescent="0.25">
      <c r="A251" s="1" t="str">
        <f>MID('Filter Data'!A242,2,LEN('Filter Data'!A242)-2)</f>
        <v>25-May-2021</v>
      </c>
      <c r="B251">
        <f>'Filter Data'!V242</f>
        <v>14.6411</v>
      </c>
      <c r="C251">
        <f t="shared" si="9"/>
        <v>8.9656122941217387E-3</v>
      </c>
      <c r="D251">
        <f>C251-SET_TRI!C252</f>
        <v>-2.2664973247171899E-3</v>
      </c>
      <c r="E251">
        <f t="shared" si="10"/>
        <v>1.0181728776399127E-2</v>
      </c>
      <c r="F251">
        <f t="shared" ca="1" si="11"/>
        <v>-0.36895301343747317</v>
      </c>
      <c r="G251">
        <f ca="1">S0*EXP(Drift*(A251-$A$11)+Volatility*SUM($F$12:F251))</f>
        <v>20.007477475376216</v>
      </c>
    </row>
    <row r="252" spans="1:7" x14ac:dyDescent="0.25">
      <c r="A252" s="1" t="str">
        <f>MID('Filter Data'!A243,2,LEN('Filter Data'!A243)-2)</f>
        <v>27-May-2021</v>
      </c>
      <c r="B252">
        <f>'Filter Data'!V243</f>
        <v>14.8072</v>
      </c>
      <c r="C252">
        <f t="shared" si="9"/>
        <v>1.1344776007267222E-2</v>
      </c>
      <c r="D252">
        <f>C252-SET_TRI!C253</f>
        <v>1.6856685818803958E-3</v>
      </c>
      <c r="E252">
        <f t="shared" si="10"/>
        <v>9.984132789235909E-3</v>
      </c>
      <c r="F252">
        <f t="shared" ca="1" si="11"/>
        <v>1.2869411159551629</v>
      </c>
      <c r="G252">
        <f ca="1">S0*EXP(Drift*(A252-$A$11)+Volatility*SUM($F$12:F252))</f>
        <v>20.405915359190601</v>
      </c>
    </row>
    <row r="253" spans="1:7" x14ac:dyDescent="0.25">
      <c r="A253" s="1" t="str">
        <f>MID('Filter Data'!A244,2,LEN('Filter Data'!A244)-2)</f>
        <v>28-May-2021</v>
      </c>
      <c r="B253">
        <f>'Filter Data'!V244</f>
        <v>14.8108</v>
      </c>
      <c r="C253">
        <f t="shared" si="9"/>
        <v>2.4312496623267679E-4</v>
      </c>
      <c r="D253">
        <f>C253-SET_TRI!C254</f>
        <v>1.1932144227074523E-3</v>
      </c>
      <c r="E253">
        <f t="shared" si="10"/>
        <v>-7.9644467806835948E-4</v>
      </c>
      <c r="F253">
        <f t="shared" ca="1" si="11"/>
        <v>-1.0412315867084372</v>
      </c>
      <c r="G253">
        <f ca="1">S0*EXP(Drift*(A253-$A$11)+Volatility*SUM($F$12:F253))</f>
        <v>20.120797480953048</v>
      </c>
    </row>
    <row r="254" spans="1:7" x14ac:dyDescent="0.25">
      <c r="A254" s="1" t="str">
        <f>MID('Filter Data'!A245,2,LEN('Filter Data'!A245)-2)</f>
        <v>02-Jun-2021</v>
      </c>
      <c r="B254">
        <f>'Filter Data'!V245</f>
        <v>15.0047</v>
      </c>
      <c r="C254">
        <f t="shared" si="9"/>
        <v>1.3091797877224681E-2</v>
      </c>
      <c r="D254">
        <f>C254-SET_TRI!C255</f>
        <v>-1.0006833680921777E-2</v>
      </c>
      <c r="E254">
        <f t="shared" si="10"/>
        <v>1.9354510899441579E-2</v>
      </c>
      <c r="F254">
        <f t="shared" ca="1" si="11"/>
        <v>1.4797772115785612</v>
      </c>
      <c r="G254">
        <f ca="1">S0*EXP(Drift*(A254-$A$11)+Volatility*SUM($F$12:F254))</f>
        <v>20.622229527279874</v>
      </c>
    </row>
    <row r="255" spans="1:7" x14ac:dyDescent="0.25">
      <c r="A255" s="1" t="str">
        <f>MID('Filter Data'!A246,2,LEN('Filter Data'!A246)-2)</f>
        <v>04-Jun-2021</v>
      </c>
      <c r="B255">
        <f>'Filter Data'!V246</f>
        <v>15.164099999999999</v>
      </c>
      <c r="C255">
        <f t="shared" si="9"/>
        <v>1.0623338020753482E-2</v>
      </c>
      <c r="D255">
        <f>C255-SET_TRI!C256</f>
        <v>1.6713519790648515E-2</v>
      </c>
      <c r="E255">
        <f t="shared" si="10"/>
        <v>-5.352646686517977E-4</v>
      </c>
      <c r="F255">
        <f t="shared" ca="1" si="11"/>
        <v>-0.31165359022999994</v>
      </c>
      <c r="G255">
        <f ca="1">S0*EXP(Drift*(A255-$A$11)+Volatility*SUM($F$12:F255))</f>
        <v>20.560694762524129</v>
      </c>
    </row>
    <row r="256" spans="1:7" x14ac:dyDescent="0.25">
      <c r="A256" s="1" t="str">
        <f>MID('Filter Data'!A247,2,LEN('Filter Data'!A247)-2)</f>
        <v>07-Jun-2021</v>
      </c>
      <c r="B256">
        <f>'Filter Data'!V247</f>
        <v>15.1394</v>
      </c>
      <c r="C256">
        <f t="shared" si="9"/>
        <v>-1.6288470796156237E-3</v>
      </c>
      <c r="D256">
        <f>C256-SET_TRI!C257</f>
        <v>-2.2917991901819762E-3</v>
      </c>
      <c r="E256">
        <f t="shared" si="10"/>
        <v>-3.9623411697453019E-4</v>
      </c>
      <c r="F256">
        <f t="shared" ca="1" si="11"/>
        <v>1.8001038250354544</v>
      </c>
      <c r="G256">
        <f ca="1">S0*EXP(Drift*(A256-$A$11)+Volatility*SUM($F$12:F256))</f>
        <v>21.138761838292158</v>
      </c>
    </row>
    <row r="257" spans="1:7" x14ac:dyDescent="0.25">
      <c r="A257" s="1" t="str">
        <f>MID('Filter Data'!A248,2,LEN('Filter Data'!A248)-2)</f>
        <v>08-Jun-2021</v>
      </c>
      <c r="B257">
        <f>'Filter Data'!V248</f>
        <v>15.1234</v>
      </c>
      <c r="C257">
        <f t="shared" si="9"/>
        <v>-1.0568450533046234E-3</v>
      </c>
      <c r="D257">
        <f>C257-SET_TRI!C258</f>
        <v>-1.2277834952361781E-3</v>
      </c>
      <c r="E257">
        <f t="shared" si="10"/>
        <v>-5.1795619740089757E-4</v>
      </c>
      <c r="F257">
        <f t="shared" ca="1" si="11"/>
        <v>-1.496374347663975</v>
      </c>
      <c r="G257">
        <f ca="1">S0*EXP(Drift*(A257-$A$11)+Volatility*SUM($F$12:F257))</f>
        <v>20.709085605785827</v>
      </c>
    </row>
    <row r="258" spans="1:7" x14ac:dyDescent="0.25">
      <c r="A258" s="1" t="str">
        <f>MID('Filter Data'!A249,2,LEN('Filter Data'!A249)-2)</f>
        <v>09-Jun-2021</v>
      </c>
      <c r="B258">
        <f>'Filter Data'!V249</f>
        <v>15.037100000000001</v>
      </c>
      <c r="C258">
        <f t="shared" si="9"/>
        <v>-5.7063887750108833E-3</v>
      </c>
      <c r="D258">
        <f>C258-SET_TRI!C259</f>
        <v>-1.4871775307970495E-2</v>
      </c>
      <c r="E258">
        <f t="shared" si="10"/>
        <v>3.7282015988138132E-3</v>
      </c>
      <c r="F258">
        <f t="shared" ca="1" si="11"/>
        <v>-0.68916092565859988</v>
      </c>
      <c r="G258">
        <f ca="1">S0*EXP(Drift*(A258-$A$11)+Volatility*SUM($F$12:F258))</f>
        <v>20.522105781263303</v>
      </c>
    </row>
    <row r="259" spans="1:7" x14ac:dyDescent="0.25">
      <c r="A259" s="1" t="str">
        <f>MID('Filter Data'!A250,2,LEN('Filter Data'!A250)-2)</f>
        <v>10-Jun-2021</v>
      </c>
      <c r="B259">
        <f>'Filter Data'!V250</f>
        <v>15.1092</v>
      </c>
      <c r="C259">
        <f t="shared" si="9"/>
        <v>4.7948075094266145E-3</v>
      </c>
      <c r="D259">
        <f>C259-SET_TRI!C260</f>
        <v>5.2537750129239801E-3</v>
      </c>
      <c r="E259">
        <f t="shared" si="10"/>
        <v>1.1078062701955662E-3</v>
      </c>
      <c r="F259">
        <f t="shared" ca="1" si="11"/>
        <v>-0.12287561928158103</v>
      </c>
      <c r="G259">
        <f ca="1">S0*EXP(Drift*(A259-$A$11)+Volatility*SUM($F$12:F259))</f>
        <v>20.501058229282396</v>
      </c>
    </row>
    <row r="260" spans="1:7" x14ac:dyDescent="0.25">
      <c r="A260" s="1" t="str">
        <f>MID('Filter Data'!A251,2,LEN('Filter Data'!A251)-2)</f>
        <v>11-Jun-2021</v>
      </c>
      <c r="B260">
        <f>'Filter Data'!V251</f>
        <v>15.027900000000001</v>
      </c>
      <c r="C260">
        <f t="shared" si="9"/>
        <v>-5.3808275752520859E-3</v>
      </c>
      <c r="D260">
        <f>C260-SET_TRI!C261</f>
        <v>-1.473583251793496E-2</v>
      </c>
      <c r="E260">
        <f t="shared" si="10"/>
        <v>3.9651299043091557E-3</v>
      </c>
      <c r="F260">
        <f t="shared" ca="1" si="11"/>
        <v>1.2470344986681776</v>
      </c>
      <c r="G260">
        <f ca="1">S0*EXP(Drift*(A260-$A$11)+Volatility*SUM($F$12:F260))</f>
        <v>20.882451355052009</v>
      </c>
    </row>
    <row r="261" spans="1:7" x14ac:dyDescent="0.25">
      <c r="A261" s="1" t="str">
        <f>MID('Filter Data'!A252,2,LEN('Filter Data'!A252)-2)</f>
        <v>15-Jun-2021</v>
      </c>
      <c r="B261">
        <f>'Filter Data'!V252</f>
        <v>15.0006</v>
      </c>
      <c r="C261">
        <f t="shared" si="9"/>
        <v>-1.8166210847823264E-3</v>
      </c>
      <c r="D261">
        <f>C261-SET_TRI!C262</f>
        <v>9.6815934935949744E-3</v>
      </c>
      <c r="E261">
        <f t="shared" si="10"/>
        <v>-8.3905011876331155E-3</v>
      </c>
      <c r="F261">
        <f t="shared" ca="1" si="11"/>
        <v>-0.79861849932144058</v>
      </c>
      <c r="G261">
        <f ca="1">S0*EXP(Drift*(A261-$A$11)+Volatility*SUM($F$12:F261))</f>
        <v>20.706387582049459</v>
      </c>
    </row>
    <row r="262" spans="1:7" x14ac:dyDescent="0.25">
      <c r="A262" s="1" t="str">
        <f>MID('Filter Data'!A253,2,LEN('Filter Data'!A253)-2)</f>
        <v>16-Jun-2021</v>
      </c>
      <c r="B262">
        <f>'Filter Data'!V253</f>
        <v>14.8438</v>
      </c>
      <c r="C262">
        <f t="shared" si="9"/>
        <v>-1.0452915216724697E-2</v>
      </c>
      <c r="D262">
        <f>C262-SET_TRI!C263</f>
        <v>-1.1203526407162007E-2</v>
      </c>
      <c r="E262">
        <f t="shared" si="10"/>
        <v>-3.4099744248484425E-3</v>
      </c>
      <c r="F262">
        <f t="shared" ca="1" si="11"/>
        <v>-1.4073569326910156</v>
      </c>
      <c r="G262">
        <f ca="1">S0*EXP(Drift*(A262-$A$11)+Volatility*SUM($F$12:F262))</f>
        <v>20.311166029502324</v>
      </c>
    </row>
    <row r="263" spans="1:7" x14ac:dyDescent="0.25">
      <c r="A263" s="1" t="str">
        <f>MID('Filter Data'!A254,2,LEN('Filter Data'!A254)-2)</f>
        <v>17-Jun-2021</v>
      </c>
      <c r="B263">
        <f>'Filter Data'!V254</f>
        <v>14.9056</v>
      </c>
      <c r="C263">
        <f t="shared" si="9"/>
        <v>4.1633543971220212E-3</v>
      </c>
      <c r="D263">
        <f>C263-SET_TRI!C264</f>
        <v>1.0486049831366908E-2</v>
      </c>
      <c r="E263">
        <f t="shared" si="10"/>
        <v>-2.9350205576195365E-3</v>
      </c>
      <c r="F263">
        <f t="shared" ca="1" si="11"/>
        <v>0.1180191545494135</v>
      </c>
      <c r="G263">
        <f ca="1">S0*EXP(Drift*(A263-$A$11)+Volatility*SUM($F$12:F263))</f>
        <v>20.359882622756551</v>
      </c>
    </row>
    <row r="264" spans="1:7" x14ac:dyDescent="0.25">
      <c r="A264" s="1" t="str">
        <f>MID('Filter Data'!A255,2,LEN('Filter Data'!A255)-2)</f>
        <v>18-Jun-2021</v>
      </c>
      <c r="B264">
        <f>'Filter Data'!V255</f>
        <v>14.7928</v>
      </c>
      <c r="C264">
        <f t="shared" si="9"/>
        <v>-7.5676255903821396E-3</v>
      </c>
      <c r="D264">
        <f>C264-SET_TRI!C265</f>
        <v>-4.7534681046728505E-3</v>
      </c>
      <c r="E264">
        <f t="shared" si="10"/>
        <v>-4.7300371777545492E-3</v>
      </c>
      <c r="F264">
        <f t="shared" ca="1" si="11"/>
        <v>-2.6507774737990781E-2</v>
      </c>
      <c r="G264">
        <f ca="1">S0*EXP(Drift*(A264-$A$11)+Volatility*SUM($F$12:F264))</f>
        <v>20.366861545613123</v>
      </c>
    </row>
    <row r="265" spans="1:7" x14ac:dyDescent="0.25">
      <c r="A265" s="1" t="str">
        <f>MID('Filter Data'!A256,2,LEN('Filter Data'!A256)-2)</f>
        <v>21-Jun-2021</v>
      </c>
      <c r="B265">
        <f>'Filter Data'!V256</f>
        <v>15.1259</v>
      </c>
      <c r="C265">
        <f t="shared" si="9"/>
        <v>2.251771131902006E-2</v>
      </c>
      <c r="D265">
        <f>C265-SET_TRI!C266</f>
        <v>3.0962729528400589E-2</v>
      </c>
      <c r="E265">
        <f t="shared" si="10"/>
        <v>2.0688130597369229E-3</v>
      </c>
      <c r="F265">
        <f t="shared" ca="1" si="11"/>
        <v>2.3153580898162618</v>
      </c>
      <c r="G265">
        <f ca="1">S0*EXP(Drift*(A265-$A$11)+Volatility*SUM($F$12:F265))</f>
        <v>21.093294897340471</v>
      </c>
    </row>
    <row r="266" spans="1:7" x14ac:dyDescent="0.25">
      <c r="A266" s="1" t="str">
        <f>MID('Filter Data'!A257,2,LEN('Filter Data'!A257)-2)</f>
        <v>24-Jun-2021</v>
      </c>
      <c r="B266">
        <f>'Filter Data'!V257</f>
        <v>15.1822</v>
      </c>
      <c r="C266">
        <f t="shared" si="9"/>
        <v>3.7220925696983477E-3</v>
      </c>
      <c r="D266">
        <f>C266-SET_TRI!C267</f>
        <v>1.0835897090811925E-2</v>
      </c>
      <c r="E266">
        <f t="shared" si="10"/>
        <v>-3.6043781534664111E-3</v>
      </c>
      <c r="F266">
        <f t="shared" ca="1" si="11"/>
        <v>0.61011686922402375</v>
      </c>
      <c r="G266">
        <f ca="1">S0*EXP(Drift*(A266-$A$11)+Volatility*SUM($F$12:F266))</f>
        <v>21.322850940957327</v>
      </c>
    </row>
    <row r="267" spans="1:7" x14ac:dyDescent="0.25">
      <c r="A267" s="1" t="str">
        <f>MID('Filter Data'!A258,2,LEN('Filter Data'!A258)-2)</f>
        <v>25-Jun-2021</v>
      </c>
      <c r="B267">
        <f>'Filter Data'!V258</f>
        <v>15.135</v>
      </c>
      <c r="C267">
        <f t="shared" si="9"/>
        <v>-3.1089038479271865E-3</v>
      </c>
      <c r="D267">
        <f>C267-SET_TRI!C268</f>
        <v>-1.6915941425978717E-3</v>
      </c>
      <c r="E267">
        <f t="shared" si="10"/>
        <v>-2.2676166077095321E-3</v>
      </c>
      <c r="F267">
        <f t="shared" ca="1" si="11"/>
        <v>5.6053740505104019E-2</v>
      </c>
      <c r="G267">
        <f ca="1">S0*EXP(Drift*(A267-$A$11)+Volatility*SUM($F$12:F267))</f>
        <v>21.355189325458092</v>
      </c>
    </row>
    <row r="268" spans="1:7" x14ac:dyDescent="0.25">
      <c r="A268" s="1" t="str">
        <f>MID('Filter Data'!A259,2,LEN('Filter Data'!A259)-2)</f>
        <v>28-Jun-2021</v>
      </c>
      <c r="B268">
        <f>'Filter Data'!V259</f>
        <v>15.276300000000001</v>
      </c>
      <c r="C268">
        <f t="shared" si="9"/>
        <v>9.3359762140734128E-3</v>
      </c>
      <c r="D268">
        <f>C268-SET_TRI!C269</f>
        <v>1.4073231698095909E-2</v>
      </c>
      <c r="E268">
        <f t="shared" si="10"/>
        <v>-1.0119369268041245E-4</v>
      </c>
      <c r="F268">
        <f t="shared" ca="1" si="11"/>
        <v>1.3150164208782484</v>
      </c>
      <c r="G268">
        <f ca="1">S0*EXP(Drift*(A268-$A$11)+Volatility*SUM($F$12:F268))</f>
        <v>21.804831210347885</v>
      </c>
    </row>
    <row r="269" spans="1:7" x14ac:dyDescent="0.25">
      <c r="A269" s="1" t="str">
        <f>MID('Filter Data'!A260,2,LEN('Filter Data'!A260)-2)</f>
        <v>29-Jun-2021</v>
      </c>
      <c r="B269">
        <f>'Filter Data'!V260</f>
        <v>15.2615</v>
      </c>
      <c r="C269">
        <f t="shared" ref="C269:C332" si="12">(B269-B268)/B268</f>
        <v>-9.6882098413889712E-4</v>
      </c>
      <c r="D269">
        <f>C269-SET_TRI!C270</f>
        <v>-8.4730722885280572E-3</v>
      </c>
      <c r="E269">
        <f t="shared" ref="E269:E332" si="13">C269-($B$4+$B$5*D269)</f>
        <v>4.2938999731669692E-3</v>
      </c>
      <c r="F269">
        <f t="shared" ref="F269:F332" ca="1" si="14">SQRT(A269-A268)*_xlfn.NORM.INV(RAND(),0,1)</f>
        <v>-1.6860587992002163</v>
      </c>
      <c r="G269">
        <f ca="1">S0*EXP(Drift*(A269-$A$11)+Volatility*SUM($F$12:F269))</f>
        <v>21.304137767830124</v>
      </c>
    </row>
    <row r="270" spans="1:7" x14ac:dyDescent="0.25">
      <c r="A270" s="1" t="str">
        <f>MID('Filter Data'!A261,2,LEN('Filter Data'!A261)-2)</f>
        <v>02-Jul-2021</v>
      </c>
      <c r="B270">
        <f>'Filter Data'!V261</f>
        <v>15.3264</v>
      </c>
      <c r="C270">
        <f t="shared" si="12"/>
        <v>4.2525308783540111E-3</v>
      </c>
      <c r="D270">
        <f>C270-SET_TRI!C271</f>
        <v>1.2728814553233037E-2</v>
      </c>
      <c r="E270">
        <f t="shared" si="13"/>
        <v>-4.308096899056593E-3</v>
      </c>
      <c r="F270">
        <f t="shared" ca="1" si="14"/>
        <v>6.403463341556952</v>
      </c>
      <c r="G270">
        <f ca="1">S0*EXP(Drift*(A270-$A$11)+Volatility*SUM($F$12:F270))</f>
        <v>23.38317058118594</v>
      </c>
    </row>
    <row r="271" spans="1:7" x14ac:dyDescent="0.25">
      <c r="A271" s="1" t="str">
        <f>MID('Filter Data'!A262,2,LEN('Filter Data'!A262)-2)</f>
        <v>06-Jul-2021</v>
      </c>
      <c r="B271">
        <f>'Filter Data'!V262</f>
        <v>15.154999999999999</v>
      </c>
      <c r="C271">
        <f t="shared" si="12"/>
        <v>-1.1183317674078729E-2</v>
      </c>
      <c r="D271">
        <f>C271-SET_TRI!C272</f>
        <v>-1.909241027961095E-2</v>
      </c>
      <c r="E271">
        <f t="shared" si="13"/>
        <v>1.0030706661424346E-3</v>
      </c>
      <c r="F271">
        <f t="shared" ca="1" si="14"/>
        <v>-0.63259538276762339</v>
      </c>
      <c r="G271">
        <f ca="1">S0*EXP(Drift*(A271-$A$11)+Volatility*SUM($F$12:F271))</f>
        <v>23.240766039755741</v>
      </c>
    </row>
    <row r="272" spans="1:7" x14ac:dyDescent="0.25">
      <c r="A272" s="1" t="str">
        <f>MID('Filter Data'!A263,2,LEN('Filter Data'!A263)-2)</f>
        <v>07-Jul-2021</v>
      </c>
      <c r="B272">
        <f>'Filter Data'!V263</f>
        <v>15.2982</v>
      </c>
      <c r="C272">
        <f t="shared" si="12"/>
        <v>9.4490267238535285E-3</v>
      </c>
      <c r="D272">
        <f>C272-SET_TRI!C273</f>
        <v>1.8387378837326336E-2</v>
      </c>
      <c r="E272">
        <f t="shared" si="13"/>
        <v>-2.8009098410543918E-3</v>
      </c>
      <c r="F272">
        <f t="shared" ca="1" si="14"/>
        <v>0.51050506268234053</v>
      </c>
      <c r="G272">
        <f ca="1">S0*EXP(Drift*(A272-$A$11)+Volatility*SUM($F$12:F272))</f>
        <v>23.42675090363802</v>
      </c>
    </row>
    <row r="273" spans="1:7" x14ac:dyDescent="0.25">
      <c r="A273" s="1" t="str">
        <f>MID('Filter Data'!A264,2,LEN('Filter Data'!A264)-2)</f>
        <v>08-Jul-2021</v>
      </c>
      <c r="B273">
        <f>'Filter Data'!V264</f>
        <v>15.27</v>
      </c>
      <c r="C273">
        <f t="shared" si="12"/>
        <v>-1.8433541200925602E-3</v>
      </c>
      <c r="D273">
        <f>C273-SET_TRI!C274</f>
        <v>1.7629934066513829E-2</v>
      </c>
      <c r="E273">
        <f t="shared" si="13"/>
        <v>-1.3599446750619828E-2</v>
      </c>
      <c r="F273">
        <f t="shared" ca="1" si="14"/>
        <v>-1.0271540883970935</v>
      </c>
      <c r="G273">
        <f ca="1">S0*EXP(Drift*(A273-$A$11)+Volatility*SUM($F$12:F273))</f>
        <v>23.104044445602913</v>
      </c>
    </row>
    <row r="274" spans="1:7" x14ac:dyDescent="0.25">
      <c r="A274" s="1" t="str">
        <f>MID('Filter Data'!A265,2,LEN('Filter Data'!A265)-2)</f>
        <v>09-Jul-2021</v>
      </c>
      <c r="B274">
        <f>'Filter Data'!V265</f>
        <v>15.4688</v>
      </c>
      <c r="C274">
        <f t="shared" si="12"/>
        <v>1.3018991486575005E-2</v>
      </c>
      <c r="D274">
        <f>C274-SET_TRI!C275</f>
        <v>8.2664718043693672E-3</v>
      </c>
      <c r="E274">
        <f t="shared" si="13"/>
        <v>7.3677519372855223E-3</v>
      </c>
      <c r="F274">
        <f t="shared" ca="1" si="14"/>
        <v>0.93632101683146618</v>
      </c>
      <c r="G274">
        <f ca="1">S0*EXP(Drift*(A274-$A$11)+Volatility*SUM($F$12:F274))</f>
        <v>23.430224475629448</v>
      </c>
    </row>
    <row r="275" spans="1:7" x14ac:dyDescent="0.25">
      <c r="A275" s="1" t="str">
        <f>MID('Filter Data'!A266,2,LEN('Filter Data'!A266)-2)</f>
        <v>12-Jul-2021</v>
      </c>
      <c r="B275">
        <f>'Filter Data'!V266</f>
        <v>15.495200000000001</v>
      </c>
      <c r="C275">
        <f t="shared" si="12"/>
        <v>1.706661150186223E-3</v>
      </c>
      <c r="D275">
        <f>C275-SET_TRI!C276</f>
        <v>3.7904070890939796E-3</v>
      </c>
      <c r="E275">
        <f t="shared" si="13"/>
        <v>-1.0262436310609069E-3</v>
      </c>
      <c r="F275">
        <f t="shared" ca="1" si="14"/>
        <v>-1.1867150670728868</v>
      </c>
      <c r="G275">
        <f ca="1">S0*EXP(Drift*(A275-$A$11)+Volatility*SUM($F$12:F275))</f>
        <v>23.088345621583553</v>
      </c>
    </row>
    <row r="276" spans="1:7" x14ac:dyDescent="0.25">
      <c r="A276" s="1" t="str">
        <f>MID('Filter Data'!A267,2,LEN('Filter Data'!A267)-2)</f>
        <v>13-Jul-2021</v>
      </c>
      <c r="B276">
        <f>'Filter Data'!V267</f>
        <v>15.4391</v>
      </c>
      <c r="C276">
        <f t="shared" si="12"/>
        <v>-3.6204760183799309E-3</v>
      </c>
      <c r="D276">
        <f>C276-SET_TRI!C277</f>
        <v>-1.6575544984697949E-2</v>
      </c>
      <c r="E276">
        <f t="shared" si="13"/>
        <v>6.9249495646323302E-3</v>
      </c>
      <c r="F276">
        <f t="shared" ca="1" si="14"/>
        <v>-0.28644235062872364</v>
      </c>
      <c r="G276">
        <f ca="1">S0*EXP(Drift*(A276-$A$11)+Volatility*SUM($F$12:F276))</f>
        <v>23.011140551019924</v>
      </c>
    </row>
    <row r="277" spans="1:7" x14ac:dyDescent="0.25">
      <c r="A277" s="1" t="str">
        <f>MID('Filter Data'!A268,2,LEN('Filter Data'!A268)-2)</f>
        <v>14-Jul-2021</v>
      </c>
      <c r="B277">
        <f>'Filter Data'!V268</f>
        <v>15.557399999999999</v>
      </c>
      <c r="C277">
        <f t="shared" si="12"/>
        <v>7.6623637388189489E-3</v>
      </c>
      <c r="D277">
        <f>C277-SET_TRI!C278</f>
        <v>1.1511058850882203E-2</v>
      </c>
      <c r="E277">
        <f t="shared" si="13"/>
        <v>-1.043034881500534E-4</v>
      </c>
      <c r="F277">
        <f t="shared" ca="1" si="14"/>
        <v>1.492048332340979</v>
      </c>
      <c r="G277">
        <f ca="1">S0*EXP(Drift*(A277-$A$11)+Volatility*SUM($F$12:F277))</f>
        <v>23.52094740355189</v>
      </c>
    </row>
    <row r="278" spans="1:7" x14ac:dyDescent="0.25">
      <c r="A278" s="1" t="str">
        <f>MID('Filter Data'!A269,2,LEN('Filter Data'!A269)-2)</f>
        <v>15-Jul-2021</v>
      </c>
      <c r="B278">
        <f>'Filter Data'!V269</f>
        <v>15.590199999999999</v>
      </c>
      <c r="C278">
        <f t="shared" si="12"/>
        <v>2.1083214418861724E-3</v>
      </c>
      <c r="D278">
        <f>C278-SET_TRI!C279</f>
        <v>1.1742953695949082E-4</v>
      </c>
      <c r="E278">
        <f t="shared" si="13"/>
        <v>1.7701492604722628E-3</v>
      </c>
      <c r="F278">
        <f t="shared" ca="1" si="14"/>
        <v>0.35126293133141417</v>
      </c>
      <c r="G278">
        <f ca="1">S0*EXP(Drift*(A278-$A$11)+Volatility*SUM($F$12:F278))</f>
        <v>23.655606242287142</v>
      </c>
    </row>
    <row r="279" spans="1:7" x14ac:dyDescent="0.25">
      <c r="A279" s="1" t="str">
        <f>MID('Filter Data'!A270,2,LEN('Filter Data'!A270)-2)</f>
        <v>16-Jul-2021</v>
      </c>
      <c r="B279">
        <f>'Filter Data'!V270</f>
        <v>15.5137</v>
      </c>
      <c r="C279">
        <f t="shared" si="12"/>
        <v>-4.9069287116264926E-3</v>
      </c>
      <c r="D279">
        <f>C279-SET_TRI!C280</f>
        <v>-4.6981072581456481E-3</v>
      </c>
      <c r="E279">
        <f t="shared" si="13"/>
        <v>-2.1054348359382889E-3</v>
      </c>
      <c r="F279">
        <f t="shared" ca="1" si="14"/>
        <v>0.45344197447988654</v>
      </c>
      <c r="G279">
        <f ca="1">S0*EXP(Drift*(A279-$A$11)+Volatility*SUM($F$12:F279))</f>
        <v>23.825591256546282</v>
      </c>
    </row>
    <row r="280" spans="1:7" x14ac:dyDescent="0.25">
      <c r="A280" s="1" t="str">
        <f>MID('Filter Data'!A271,2,LEN('Filter Data'!A271)-2)</f>
        <v>19-Jul-2021</v>
      </c>
      <c r="B280">
        <f>'Filter Data'!V271</f>
        <v>15.420500000000001</v>
      </c>
      <c r="C280">
        <f t="shared" si="12"/>
        <v>-6.0075932885127019E-3</v>
      </c>
      <c r="D280">
        <f>C280-SET_TRI!C281</f>
        <v>6.6350093373388937E-3</v>
      </c>
      <c r="E280">
        <f t="shared" si="13"/>
        <v>-1.0595140969352903E-2</v>
      </c>
      <c r="F280">
        <f t="shared" ca="1" si="14"/>
        <v>1.6649178672896898</v>
      </c>
      <c r="G280">
        <f ca="1">S0*EXP(Drift*(A280-$A$11)+Volatility*SUM($F$12:F280))</f>
        <v>24.448459419440798</v>
      </c>
    </row>
    <row r="281" spans="1:7" x14ac:dyDescent="0.25">
      <c r="A281" s="1" t="str">
        <f>MID('Filter Data'!A272,2,LEN('Filter Data'!A272)-2)</f>
        <v>22-Jul-2021</v>
      </c>
      <c r="B281">
        <f>'Filter Data'!V272</f>
        <v>15.642099999999999</v>
      </c>
      <c r="C281">
        <f t="shared" si="12"/>
        <v>1.4370480853409338E-2</v>
      </c>
      <c r="D281">
        <f>C281-SET_TRI!C282</f>
        <v>1.5596352131636652E-2</v>
      </c>
      <c r="E281">
        <f t="shared" si="13"/>
        <v>3.9402566456423031E-3</v>
      </c>
      <c r="F281">
        <f t="shared" ca="1" si="14"/>
        <v>1.545794145751797</v>
      </c>
      <c r="G281">
        <f ca="1">S0*EXP(Drift*(A281-$A$11)+Volatility*SUM($F$12:F281))</f>
        <v>25.045196669358713</v>
      </c>
    </row>
    <row r="282" spans="1:7" x14ac:dyDescent="0.25">
      <c r="A282" s="1" t="str">
        <f>MID('Filter Data'!A273,2,LEN('Filter Data'!A273)-2)</f>
        <v>23-Jul-2021</v>
      </c>
      <c r="B282">
        <f>'Filter Data'!V273</f>
        <v>15.6899</v>
      </c>
      <c r="C282">
        <f t="shared" si="12"/>
        <v>3.055855671553085E-3</v>
      </c>
      <c r="D282">
        <f>C282-SET_TRI!C283</f>
        <v>9.3992392259870088E-3</v>
      </c>
      <c r="E282">
        <f t="shared" si="13"/>
        <v>-3.3339331974839037E-3</v>
      </c>
      <c r="F282">
        <f t="shared" ca="1" si="14"/>
        <v>0.57165066827106292</v>
      </c>
      <c r="G282">
        <f ca="1">S0*EXP(Drift*(A282-$A$11)+Volatility*SUM($F$12:F282))</f>
        <v>25.267557846071874</v>
      </c>
    </row>
    <row r="283" spans="1:7" x14ac:dyDescent="0.25">
      <c r="A283" s="1" t="str">
        <f>MID('Filter Data'!A274,2,LEN('Filter Data'!A274)-2)</f>
        <v>27-Jul-2021</v>
      </c>
      <c r="B283">
        <f>'Filter Data'!V274</f>
        <v>15.6282</v>
      </c>
      <c r="C283">
        <f t="shared" si="12"/>
        <v>-3.9324661087706157E-3</v>
      </c>
      <c r="D283">
        <f>C283-SET_TRI!C284</f>
        <v>2.0378994775391542E-3</v>
      </c>
      <c r="E283">
        <f t="shared" si="13"/>
        <v>-5.5227591943902282E-3</v>
      </c>
      <c r="F283">
        <f t="shared" ca="1" si="14"/>
        <v>1.0792356812719981</v>
      </c>
      <c r="G283">
        <f ca="1">S0*EXP(Drift*(A283-$A$11)+Volatility*SUM($F$12:F283))</f>
        <v>25.731815476422724</v>
      </c>
    </row>
    <row r="284" spans="1:7" x14ac:dyDescent="0.25">
      <c r="A284" s="1" t="str">
        <f>MID('Filter Data'!A275,2,LEN('Filter Data'!A275)-2)</f>
        <v>29-Jul-2021</v>
      </c>
      <c r="B284">
        <f>'Filter Data'!V275</f>
        <v>15.7027</v>
      </c>
      <c r="C284">
        <f t="shared" si="12"/>
        <v>4.7670237135434956E-3</v>
      </c>
      <c r="D284">
        <f>C284-SET_TRI!C285</f>
        <v>3.0065415000962771E-3</v>
      </c>
      <c r="E284">
        <f t="shared" si="13"/>
        <v>2.5451888893586933E-3</v>
      </c>
      <c r="F284">
        <f t="shared" ca="1" si="14"/>
        <v>0.19576914232150733</v>
      </c>
      <c r="G284">
        <f ca="1">S0*EXP(Drift*(A284-$A$11)+Volatility*SUM($F$12:F284))</f>
        <v>25.840614622778002</v>
      </c>
    </row>
    <row r="285" spans="1:7" x14ac:dyDescent="0.25">
      <c r="A285" s="1" t="str">
        <f>MID('Filter Data'!A276,2,LEN('Filter Data'!A276)-2)</f>
        <v>30-Jul-2021</v>
      </c>
      <c r="B285">
        <f>'Filter Data'!V276</f>
        <v>15.713699999999999</v>
      </c>
      <c r="C285">
        <f t="shared" si="12"/>
        <v>7.0051647168953312E-4</v>
      </c>
      <c r="D285">
        <f>C285-SET_TRI!C286</f>
        <v>9.9744325258924026E-3</v>
      </c>
      <c r="E285">
        <f t="shared" si="13"/>
        <v>-6.0642907923519722E-3</v>
      </c>
      <c r="F285">
        <f t="shared" ca="1" si="14"/>
        <v>0.80762882290045379</v>
      </c>
      <c r="G285">
        <f ca="1">S0*EXP(Drift*(A285-$A$11)+Volatility*SUM($F$12:F285))</f>
        <v>26.157569486533941</v>
      </c>
    </row>
    <row r="286" spans="1:7" x14ac:dyDescent="0.25">
      <c r="A286" s="1" t="str">
        <f>MID('Filter Data'!A277,2,LEN('Filter Data'!A277)-2)</f>
        <v>02-Aug-2021</v>
      </c>
      <c r="B286">
        <f>'Filter Data'!V277</f>
        <v>15.797499999999999</v>
      </c>
      <c r="C286">
        <f t="shared" si="12"/>
        <v>5.3329260454253362E-3</v>
      </c>
      <c r="D286">
        <f>C286-SET_TRI!C287</f>
        <v>1.3336865707062728E-3</v>
      </c>
      <c r="E286">
        <f t="shared" si="13"/>
        <v>4.2017704256026465E-3</v>
      </c>
      <c r="F286">
        <f t="shared" ca="1" si="14"/>
        <v>1.3462228206342499</v>
      </c>
      <c r="G286">
        <f ca="1">S0*EXP(Drift*(A286-$A$11)+Volatility*SUM($F$12:F286))</f>
        <v>26.720168963968362</v>
      </c>
    </row>
    <row r="287" spans="1:7" x14ac:dyDescent="0.25">
      <c r="A287" s="1" t="str">
        <f>MID('Filter Data'!A278,2,LEN('Filter Data'!A278)-2)</f>
        <v>03-Aug-2021</v>
      </c>
      <c r="B287">
        <f>'Filter Data'!V278</f>
        <v>16.201799999999999</v>
      </c>
      <c r="C287">
        <f t="shared" si="12"/>
        <v>2.5592657065991405E-2</v>
      </c>
      <c r="D287">
        <f>C287-SET_TRI!C288</f>
        <v>1.6731892124277857E-2</v>
      </c>
      <c r="E287">
        <f t="shared" si="13"/>
        <v>1.4422075858979443E-2</v>
      </c>
      <c r="F287">
        <f t="shared" ca="1" si="14"/>
        <v>-0.41552600261820793</v>
      </c>
      <c r="G287">
        <f ca="1">S0*EXP(Drift*(A287-$A$11)+Volatility*SUM($F$12:F287))</f>
        <v>26.582035012325825</v>
      </c>
    </row>
    <row r="288" spans="1:7" x14ac:dyDescent="0.25">
      <c r="A288" s="1" t="str">
        <f>MID('Filter Data'!A279,2,LEN('Filter Data'!A279)-2)</f>
        <v>04-Aug-2021</v>
      </c>
      <c r="B288">
        <f>'Filter Data'!V279</f>
        <v>16.182500000000001</v>
      </c>
      <c r="C288">
        <f t="shared" si="12"/>
        <v>-1.1912256662838484E-3</v>
      </c>
      <c r="D288">
        <f>C288-SET_TRI!C289</f>
        <v>-4.7406645072556198E-3</v>
      </c>
      <c r="E288">
        <f t="shared" si="13"/>
        <v>1.6380149708142223E-3</v>
      </c>
      <c r="F288">
        <f t="shared" ca="1" si="14"/>
        <v>0.38392523002764722</v>
      </c>
      <c r="G288">
        <f ca="1">S0*EXP(Drift*(A288-$A$11)+Volatility*SUM($F$12:F288))</f>
        <v>26.746624956273372</v>
      </c>
    </row>
    <row r="289" spans="1:7" x14ac:dyDescent="0.25">
      <c r="A289" s="1" t="str">
        <f>MID('Filter Data'!A280,2,LEN('Filter Data'!A280)-2)</f>
        <v>05-Aug-2021</v>
      </c>
      <c r="B289">
        <f>'Filter Data'!V280</f>
        <v>16.3504</v>
      </c>
      <c r="C289">
        <f t="shared" si="12"/>
        <v>1.0375405530665811E-2</v>
      </c>
      <c r="D289">
        <f>C289-SET_TRI!C290</f>
        <v>2.5612280106223573E-2</v>
      </c>
      <c r="E289">
        <f t="shared" si="13"/>
        <v>-6.5850707404132014E-3</v>
      </c>
      <c r="F289">
        <f t="shared" ca="1" si="14"/>
        <v>0.86805703920169652</v>
      </c>
      <c r="G289">
        <f ca="1">S0*EXP(Drift*(A289-$A$11)+Volatility*SUM($F$12:F289))</f>
        <v>27.097942211715161</v>
      </c>
    </row>
    <row r="290" spans="1:7" x14ac:dyDescent="0.25">
      <c r="A290" s="1" t="str">
        <f>MID('Filter Data'!A281,2,LEN('Filter Data'!A281)-2)</f>
        <v>06-Aug-2021</v>
      </c>
      <c r="B290">
        <f>'Filter Data'!V281</f>
        <v>16.3276</v>
      </c>
      <c r="C290">
        <f t="shared" si="12"/>
        <v>-1.3944612975829431E-3</v>
      </c>
      <c r="D290">
        <f>C290-SET_TRI!C291</f>
        <v>1.9305837054605693E-3</v>
      </c>
      <c r="E290">
        <f t="shared" si="13"/>
        <v>-2.9147859245814266E-3</v>
      </c>
      <c r="F290">
        <f t="shared" ca="1" si="14"/>
        <v>0.97372976044929693</v>
      </c>
      <c r="G290">
        <f ca="1">S0*EXP(Drift*(A290-$A$11)+Volatility*SUM($F$12:F290))</f>
        <v>27.495113781387754</v>
      </c>
    </row>
    <row r="291" spans="1:7" x14ac:dyDescent="0.25">
      <c r="A291" s="1" t="str">
        <f>MID('Filter Data'!A282,2,LEN('Filter Data'!A282)-2)</f>
        <v>10-Aug-2021</v>
      </c>
      <c r="B291">
        <f>'Filter Data'!V282</f>
        <v>16.281600000000001</v>
      </c>
      <c r="C291">
        <f t="shared" si="12"/>
        <v>-2.8173154658369492E-3</v>
      </c>
      <c r="D291">
        <f>C291-SET_TRI!C292</f>
        <v>-1.8067612426497393E-2</v>
      </c>
      <c r="E291">
        <f t="shared" si="13"/>
        <v>8.7009182798471561E-3</v>
      </c>
      <c r="F291">
        <f t="shared" ca="1" si="14"/>
        <v>-2.8522305945432946</v>
      </c>
      <c r="G291">
        <f ca="1">S0*EXP(Drift*(A291-$A$11)+Volatility*SUM($F$12:F291))</f>
        <v>26.479504188243109</v>
      </c>
    </row>
    <row r="292" spans="1:7" x14ac:dyDescent="0.25">
      <c r="A292" s="1" t="str">
        <f>MID('Filter Data'!A283,2,LEN('Filter Data'!A283)-2)</f>
        <v>13-Aug-2021</v>
      </c>
      <c r="B292">
        <f>'Filter Data'!V283</f>
        <v>16.495899999999999</v>
      </c>
      <c r="C292">
        <f t="shared" si="12"/>
        <v>1.3162097091194841E-2</v>
      </c>
      <c r="D292">
        <f>C292-SET_TRI!C293</f>
        <v>1.6709425556106071E-2</v>
      </c>
      <c r="E292">
        <f t="shared" si="13"/>
        <v>2.0061637883542743E-3</v>
      </c>
      <c r="F292">
        <f t="shared" ca="1" si="14"/>
        <v>0.82607677797541712</v>
      </c>
      <c r="G292">
        <f ca="1">S0*EXP(Drift*(A292-$A$11)+Volatility*SUM($F$12:F292))</f>
        <v>26.849915986186407</v>
      </c>
    </row>
    <row r="293" spans="1:7" x14ac:dyDescent="0.25">
      <c r="A293" s="1" t="str">
        <f>MID('Filter Data'!A284,2,LEN('Filter Data'!A284)-2)</f>
        <v>16-Aug-2021</v>
      </c>
      <c r="B293">
        <f>'Filter Data'!V284</f>
        <v>16.6297</v>
      </c>
      <c r="C293">
        <f t="shared" si="12"/>
        <v>8.111106396134847E-3</v>
      </c>
      <c r="D293">
        <f>C293-SET_TRI!C294</f>
        <v>1.8924205831941611E-3</v>
      </c>
      <c r="E293">
        <f t="shared" si="13"/>
        <v>6.6156636181826985E-3</v>
      </c>
      <c r="F293">
        <f t="shared" ca="1" si="14"/>
        <v>-1.5287589674716817</v>
      </c>
      <c r="G293">
        <f ca="1">S0*EXP(Drift*(A293-$A$11)+Volatility*SUM($F$12:F293))</f>
        <v>26.329903125005966</v>
      </c>
    </row>
    <row r="294" spans="1:7" x14ac:dyDescent="0.25">
      <c r="A294" s="1" t="str">
        <f>MID('Filter Data'!A285,2,LEN('Filter Data'!A285)-2)</f>
        <v>18-Aug-2021</v>
      </c>
      <c r="B294">
        <f>'Filter Data'!V285</f>
        <v>16.376100000000001</v>
      </c>
      <c r="C294">
        <f t="shared" si="12"/>
        <v>-1.5249824109875628E-2</v>
      </c>
      <c r="D294">
        <f>C294-SET_TRI!C295</f>
        <v>-2.811453614307247E-2</v>
      </c>
      <c r="E294">
        <f t="shared" si="13"/>
        <v>2.8188705113828434E-3</v>
      </c>
      <c r="F294">
        <f t="shared" ca="1" si="14"/>
        <v>2.3612079683467737</v>
      </c>
      <c r="G294">
        <f ca="1">S0*EXP(Drift*(A294-$A$11)+Volatility*SUM($F$12:F294))</f>
        <v>27.267169193828689</v>
      </c>
    </row>
    <row r="295" spans="1:7" x14ac:dyDescent="0.25">
      <c r="A295" s="1" t="str">
        <f>MID('Filter Data'!A286,2,LEN('Filter Data'!A286)-2)</f>
        <v>20-Aug-2021</v>
      </c>
      <c r="B295">
        <f>'Filter Data'!V286</f>
        <v>16.523499999999999</v>
      </c>
      <c r="C295">
        <f t="shared" si="12"/>
        <v>9.0009220754634824E-3</v>
      </c>
      <c r="D295">
        <f>C295-SET_TRI!C296</f>
        <v>1.0816745681170449E-2</v>
      </c>
      <c r="E295">
        <f t="shared" si="13"/>
        <v>1.6869378171219425E-3</v>
      </c>
      <c r="F295">
        <f t="shared" ca="1" si="14"/>
        <v>1.0859912563921978</v>
      </c>
      <c r="G295">
        <f ca="1">S0*EXP(Drift*(A295-$A$11)+Volatility*SUM($F$12:F295))</f>
        <v>27.730912287789145</v>
      </c>
    </row>
    <row r="296" spans="1:7" x14ac:dyDescent="0.25">
      <c r="A296" s="1" t="str">
        <f>MID('Filter Data'!A287,2,LEN('Filter Data'!A287)-2)</f>
        <v>23-Aug-2021</v>
      </c>
      <c r="B296">
        <f>'Filter Data'!V287</f>
        <v>16.558800000000002</v>
      </c>
      <c r="C296">
        <f t="shared" si="12"/>
        <v>2.1363512573003901E-3</v>
      </c>
      <c r="D296">
        <f>C296-SET_TRI!C297</f>
        <v>-2.206571596096123E-2</v>
      </c>
      <c r="E296">
        <f t="shared" si="13"/>
        <v>1.6261295426772678E-2</v>
      </c>
      <c r="F296">
        <f t="shared" ca="1" si="14"/>
        <v>-1.6502969607169953</v>
      </c>
      <c r="G296">
        <f ca="1">S0*EXP(Drift*(A296-$A$11)+Volatility*SUM($F$12:F296))</f>
        <v>27.146930510212524</v>
      </c>
    </row>
    <row r="297" spans="1:7" x14ac:dyDescent="0.25">
      <c r="A297" s="1" t="str">
        <f>MID('Filter Data'!A288,2,LEN('Filter Data'!A288)-2)</f>
        <v>24-Aug-2021</v>
      </c>
      <c r="B297">
        <f>'Filter Data'!V288</f>
        <v>16.464400000000001</v>
      </c>
      <c r="C297">
        <f t="shared" si="12"/>
        <v>-5.7008962002077597E-3</v>
      </c>
      <c r="D297">
        <f>C297-SET_TRI!C298</f>
        <v>-8.8556258806564616E-3</v>
      </c>
      <c r="E297">
        <f t="shared" si="13"/>
        <v>-1.8875537979360594E-4</v>
      </c>
      <c r="F297">
        <f t="shared" ca="1" si="14"/>
        <v>0.24245831388848382</v>
      </c>
      <c r="G297">
        <f ca="1">S0*EXP(Drift*(A297-$A$11)+Volatility*SUM($F$12:F297))</f>
        <v>27.260184945684781</v>
      </c>
    </row>
    <row r="298" spans="1:7" x14ac:dyDescent="0.25">
      <c r="A298" s="1" t="str">
        <f>MID('Filter Data'!A289,2,LEN('Filter Data'!A289)-2)</f>
        <v>25-Aug-2021</v>
      </c>
      <c r="B298">
        <f>'Filter Data'!V289</f>
        <v>16.320699999999999</v>
      </c>
      <c r="C298">
        <f t="shared" si="12"/>
        <v>-8.7279220621463635E-3</v>
      </c>
      <c r="D298">
        <f>C298-SET_TRI!C299</f>
        <v>-1.7788575600696268E-2</v>
      </c>
      <c r="E298">
        <f t="shared" si="13"/>
        <v>2.6083833777381018E-3</v>
      </c>
      <c r="F298">
        <f t="shared" ca="1" si="14"/>
        <v>-0.35564185866676595</v>
      </c>
      <c r="G298">
        <f ca="1">S0*EXP(Drift*(A298-$A$11)+Volatility*SUM($F$12:F298))</f>
        <v>27.142337290065836</v>
      </c>
    </row>
    <row r="299" spans="1:7" x14ac:dyDescent="0.25">
      <c r="A299" s="1" t="str">
        <f>MID('Filter Data'!A290,2,LEN('Filter Data'!A290)-2)</f>
        <v>26-Aug-2021</v>
      </c>
      <c r="B299">
        <f>'Filter Data'!V290</f>
        <v>16.302299999999999</v>
      </c>
      <c r="C299">
        <f t="shared" si="12"/>
        <v>-1.12740262366196E-3</v>
      </c>
      <c r="D299">
        <f>C299-SET_TRI!C300</f>
        <v>-5.5401860250444942E-4</v>
      </c>
      <c r="E299">
        <f t="shared" si="13"/>
        <v>-1.027799532603204E-3</v>
      </c>
      <c r="F299">
        <f t="shared" ca="1" si="14"/>
        <v>-1.2219798078537305</v>
      </c>
      <c r="G299">
        <f ca="1">S0*EXP(Drift*(A299-$A$11)+Volatility*SUM($F$12:F299))</f>
        <v>26.694471914048286</v>
      </c>
    </row>
    <row r="300" spans="1:7" x14ac:dyDescent="0.25">
      <c r="A300" s="1" t="str">
        <f>MID('Filter Data'!A291,2,LEN('Filter Data'!A291)-2)</f>
        <v>27-Aug-2021</v>
      </c>
      <c r="B300">
        <f>'Filter Data'!V291</f>
        <v>16.606200000000001</v>
      </c>
      <c r="C300">
        <f t="shared" si="12"/>
        <v>1.8641541377597166E-2</v>
      </c>
      <c r="D300">
        <f>C300-SET_TRI!C301</f>
        <v>1.0670484943533034E-2</v>
      </c>
      <c r="E300">
        <f t="shared" si="13"/>
        <v>1.1422917178369634E-2</v>
      </c>
      <c r="F300">
        <f t="shared" ca="1" si="14"/>
        <v>0.6585592355432307</v>
      </c>
      <c r="G300">
        <f ca="1">S0*EXP(Drift*(A300-$A$11)+Volatility*SUM($F$12:F300))</f>
        <v>26.964743070548884</v>
      </c>
    </row>
    <row r="301" spans="1:7" x14ac:dyDescent="0.25">
      <c r="A301" s="1" t="str">
        <f>MID('Filter Data'!A292,2,LEN('Filter Data'!A292)-2)</f>
        <v>30-Aug-2021</v>
      </c>
      <c r="B301">
        <f>'Filter Data'!V292</f>
        <v>16.665700000000001</v>
      </c>
      <c r="C301">
        <f t="shared" si="12"/>
        <v>3.5829991208102927E-3</v>
      </c>
      <c r="D301">
        <f>C301-SET_TRI!C302</f>
        <v>-1.227837578688756E-2</v>
      </c>
      <c r="E301">
        <f t="shared" si="13"/>
        <v>1.1326727438067275E-2</v>
      </c>
      <c r="F301">
        <f t="shared" ca="1" si="14"/>
        <v>2.7906860039687151</v>
      </c>
      <c r="G301">
        <f ca="1">S0*EXP(Drift*(A301-$A$11)+Volatility*SUM($F$12:F301))</f>
        <v>28.115696812522245</v>
      </c>
    </row>
    <row r="302" spans="1:7" x14ac:dyDescent="0.25">
      <c r="A302" s="1" t="str">
        <f>MID('Filter Data'!A293,2,LEN('Filter Data'!A293)-2)</f>
        <v>31-Aug-2021</v>
      </c>
      <c r="B302">
        <f>'Filter Data'!V293</f>
        <v>16.7698</v>
      </c>
      <c r="C302">
        <f t="shared" si="12"/>
        <v>6.246362289012701E-3</v>
      </c>
      <c r="D302">
        <f>C302-SET_TRI!C303</f>
        <v>1.364409745994442E-3</v>
      </c>
      <c r="E302">
        <f t="shared" si="13"/>
        <v>5.0951755667972909E-3</v>
      </c>
      <c r="F302">
        <f t="shared" ca="1" si="14"/>
        <v>0.94843423259693971</v>
      </c>
      <c r="G302">
        <f ca="1">S0*EXP(Drift*(A302-$A$11)+Volatility*SUM($F$12:F302))</f>
        <v>28.51753706889394</v>
      </c>
    </row>
    <row r="303" spans="1:7" x14ac:dyDescent="0.25">
      <c r="A303" s="1" t="str">
        <f>MID('Filter Data'!A294,2,LEN('Filter Data'!A294)-2)</f>
        <v>01-Sep-2021</v>
      </c>
      <c r="B303">
        <f>'Filter Data'!V294</f>
        <v>16.912800000000001</v>
      </c>
      <c r="C303">
        <f t="shared" si="12"/>
        <v>8.5272334792305619E-3</v>
      </c>
      <c r="D303">
        <f>C303-SET_TRI!C304</f>
        <v>1.2485466277792805E-2</v>
      </c>
      <c r="E303">
        <f t="shared" si="13"/>
        <v>1.2526554660209112E-4</v>
      </c>
      <c r="F303">
        <f t="shared" ca="1" si="14"/>
        <v>-0.82893068055041985</v>
      </c>
      <c r="G303">
        <f ca="1">S0*EXP(Drift*(A303-$A$11)+Volatility*SUM($F$12:F303))</f>
        <v>28.204005275535707</v>
      </c>
    </row>
    <row r="304" spans="1:7" x14ac:dyDescent="0.25">
      <c r="A304" s="1" t="str">
        <f>MID('Filter Data'!A295,2,LEN('Filter Data'!A295)-2)</f>
        <v>03-Sep-2021</v>
      </c>
      <c r="B304">
        <f>'Filter Data'!V295</f>
        <v>17.3355</v>
      </c>
      <c r="C304">
        <f t="shared" si="12"/>
        <v>2.499290478217675E-2</v>
      </c>
      <c r="D304">
        <f>C304-SET_TRI!C305</f>
        <v>1.1676018165444708E-2</v>
      </c>
      <c r="E304">
        <f t="shared" si="13"/>
        <v>1.7118686272189584E-2</v>
      </c>
      <c r="F304">
        <f t="shared" ca="1" si="14"/>
        <v>-0.58631446457172454</v>
      </c>
      <c r="G304">
        <f ca="1">S0*EXP(Drift*(A304-$A$11)+Volatility*SUM($F$12:F304))</f>
        <v>28.010354192693104</v>
      </c>
    </row>
    <row r="305" spans="1:7" x14ac:dyDescent="0.25">
      <c r="A305" s="1" t="str">
        <f>MID('Filter Data'!A296,2,LEN('Filter Data'!A296)-2)</f>
        <v>07-Sep-2021</v>
      </c>
      <c r="B305">
        <f>'Filter Data'!V296</f>
        <v>17.230599999999999</v>
      </c>
      <c r="C305">
        <f t="shared" si="12"/>
        <v>-6.0511666810879787E-3</v>
      </c>
      <c r="D305">
        <f>C305-SET_TRI!C306</f>
        <v>2.6009035484182092E-3</v>
      </c>
      <c r="E305">
        <f t="shared" si="13"/>
        <v>-8.0085309462168096E-3</v>
      </c>
      <c r="F305">
        <f t="shared" ca="1" si="14"/>
        <v>1.2311465800971355</v>
      </c>
      <c r="G305">
        <f ca="1">S0*EXP(Drift*(A305-$A$11)+Volatility*SUM($F$12:F305))</f>
        <v>28.586624948582468</v>
      </c>
    </row>
    <row r="306" spans="1:7" x14ac:dyDescent="0.25">
      <c r="A306" s="1" t="str">
        <f>MID('Filter Data'!A297,2,LEN('Filter Data'!A297)-2)</f>
        <v>08-Sep-2021</v>
      </c>
      <c r="B306">
        <f>'Filter Data'!V297</f>
        <v>17.171500000000002</v>
      </c>
      <c r="C306">
        <f t="shared" si="12"/>
        <v>-3.4299444012394964E-3</v>
      </c>
      <c r="D306">
        <f>C306-SET_TRI!C307</f>
        <v>-5.087879212150058E-3</v>
      </c>
      <c r="E306">
        <f t="shared" si="13"/>
        <v>-3.7432438633418089E-4</v>
      </c>
      <c r="F306">
        <f t="shared" ca="1" si="14"/>
        <v>-0.88381435550021015</v>
      </c>
      <c r="G306">
        <f ca="1">S0*EXP(Drift*(A306-$A$11)+Volatility*SUM($F$12:F306))</f>
        <v>28.250301313271336</v>
      </c>
    </row>
    <row r="307" spans="1:7" x14ac:dyDescent="0.25">
      <c r="A307" s="1" t="str">
        <f>MID('Filter Data'!A298,2,LEN('Filter Data'!A298)-2)</f>
        <v>09-Sep-2021</v>
      </c>
      <c r="B307">
        <f>'Filter Data'!V298</f>
        <v>17.2317</v>
      </c>
      <c r="C307">
        <f t="shared" si="12"/>
        <v>3.5058090440554554E-3</v>
      </c>
      <c r="D307">
        <f>C307-SET_TRI!C308</f>
        <v>1.3974569659774519E-2</v>
      </c>
      <c r="E307">
        <f t="shared" si="13"/>
        <v>-5.8670345235959376E-3</v>
      </c>
      <c r="F307">
        <f t="shared" ca="1" si="14"/>
        <v>1.1954608762168926</v>
      </c>
      <c r="G307">
        <f ca="1">S0*EXP(Drift*(A307-$A$11)+Volatility*SUM($F$12:F307))</f>
        <v>28.754785408437439</v>
      </c>
    </row>
    <row r="308" spans="1:7" x14ac:dyDescent="0.25">
      <c r="A308" s="1" t="str">
        <f>MID('Filter Data'!A299,2,LEN('Filter Data'!A299)-2)</f>
        <v>13-Sep-2021</v>
      </c>
      <c r="B308">
        <f>'Filter Data'!V299</f>
        <v>17.348400000000002</v>
      </c>
      <c r="C308">
        <f t="shared" si="12"/>
        <v>6.7724020264977678E-3</v>
      </c>
      <c r="D308">
        <f>C308-SET_TRI!C309</f>
        <v>7.1186841210269464E-3</v>
      </c>
      <c r="E308">
        <f t="shared" si="13"/>
        <v>1.8695048081843659E-3</v>
      </c>
      <c r="F308">
        <f t="shared" ca="1" si="14"/>
        <v>4.7209327438132149</v>
      </c>
      <c r="G308">
        <f ca="1">S0*EXP(Drift*(A308-$A$11)+Volatility*SUM($F$12:F308))</f>
        <v>30.837741578054626</v>
      </c>
    </row>
    <row r="309" spans="1:7" x14ac:dyDescent="0.25">
      <c r="A309" s="1" t="str">
        <f>MID('Filter Data'!A300,2,LEN('Filter Data'!A300)-2)</f>
        <v>14-Sep-2021</v>
      </c>
      <c r="B309">
        <f>'Filter Data'!V300</f>
        <v>17.346</v>
      </c>
      <c r="C309">
        <f t="shared" si="12"/>
        <v>-1.3834128795747803E-4</v>
      </c>
      <c r="D309">
        <f>C309-SET_TRI!C310</f>
        <v>6.9390108864617805E-3</v>
      </c>
      <c r="E309">
        <f t="shared" si="13"/>
        <v>-4.9240939427598286E-3</v>
      </c>
      <c r="F309">
        <f t="shared" ca="1" si="14"/>
        <v>-0.8351593805153501</v>
      </c>
      <c r="G309">
        <f ca="1">S0*EXP(Drift*(A309-$A$11)+Volatility*SUM($F$12:F309))</f>
        <v>30.49600238759492</v>
      </c>
    </row>
    <row r="310" spans="1:7" x14ac:dyDescent="0.25">
      <c r="A310" s="1" t="str">
        <f>MID('Filter Data'!A301,2,LEN('Filter Data'!A301)-2)</f>
        <v>15-Sep-2021</v>
      </c>
      <c r="B310">
        <f>'Filter Data'!V301</f>
        <v>17.5167</v>
      </c>
      <c r="C310">
        <f t="shared" si="12"/>
        <v>9.8408855067450753E-3</v>
      </c>
      <c r="D310">
        <f>C310-SET_TRI!C311</f>
        <v>8.4594360273952552E-3</v>
      </c>
      <c r="E310">
        <f t="shared" si="13"/>
        <v>4.0638358459254963E-3</v>
      </c>
      <c r="F310">
        <f t="shared" ca="1" si="14"/>
        <v>-1.0846048193928937</v>
      </c>
      <c r="G310">
        <f ca="1">S0*EXP(Drift*(A310-$A$11)+Volatility*SUM($F$12:F310))</f>
        <v>30.051382521556469</v>
      </c>
    </row>
    <row r="311" spans="1:7" x14ac:dyDescent="0.25">
      <c r="A311" s="1" t="str">
        <f>MID('Filter Data'!A302,2,LEN('Filter Data'!A302)-2)</f>
        <v>16-Sep-2021</v>
      </c>
      <c r="B311">
        <f>'Filter Data'!V302</f>
        <v>17.6264</v>
      </c>
      <c r="C311">
        <f t="shared" si="12"/>
        <v>6.262595123510714E-3</v>
      </c>
      <c r="D311">
        <f>C311-SET_TRI!C312</f>
        <v>3.4564550527714909E-3</v>
      </c>
      <c r="E311">
        <f t="shared" si="13"/>
        <v>3.7474226362432749E-3</v>
      </c>
      <c r="F311">
        <f t="shared" ca="1" si="14"/>
        <v>1.2599909165232972</v>
      </c>
      <c r="G311">
        <f ca="1">S0*EXP(Drift*(A311-$A$11)+Volatility*SUM($F$12:F311))</f>
        <v>30.616079909192099</v>
      </c>
    </row>
    <row r="312" spans="1:7" x14ac:dyDescent="0.25">
      <c r="A312" s="1" t="str">
        <f>MID('Filter Data'!A303,2,LEN('Filter Data'!A303)-2)</f>
        <v>23-Sep-2021</v>
      </c>
      <c r="B312">
        <f>'Filter Data'!V303</f>
        <v>17.759399999999999</v>
      </c>
      <c r="C312">
        <f t="shared" si="12"/>
        <v>7.5454999319202517E-3</v>
      </c>
      <c r="D312">
        <f>C312-SET_TRI!C313</f>
        <v>4.2780023977678078E-3</v>
      </c>
      <c r="E312">
        <f t="shared" si="13"/>
        <v>4.4946894829599087E-3</v>
      </c>
      <c r="F312">
        <f t="shared" ca="1" si="14"/>
        <v>4.2865303610479781</v>
      </c>
      <c r="G312">
        <f ca="1">S0*EXP(Drift*(A312-$A$11)+Volatility*SUM($F$12:F312))</f>
        <v>32.70237736426558</v>
      </c>
    </row>
    <row r="313" spans="1:7" x14ac:dyDescent="0.25">
      <c r="A313" s="1" t="str">
        <f>MID('Filter Data'!A304,2,LEN('Filter Data'!A304)-2)</f>
        <v>27-Sep-2021</v>
      </c>
      <c r="B313">
        <f>'Filter Data'!V304</f>
        <v>17.8385</v>
      </c>
      <c r="C313">
        <f t="shared" si="12"/>
        <v>4.4539793011025373E-3</v>
      </c>
      <c r="D313">
        <f>C313-SET_TRI!C314</f>
        <v>1.0273133752486981E-2</v>
      </c>
      <c r="E313">
        <f t="shared" si="13"/>
        <v>-2.5055771969822085E-3</v>
      </c>
      <c r="F313">
        <f t="shared" ca="1" si="14"/>
        <v>2.5692898469335015</v>
      </c>
      <c r="G313">
        <f ca="1">S0*EXP(Drift*(A313-$A$11)+Volatility*SUM($F$12:F313))</f>
        <v>34.015627292313191</v>
      </c>
    </row>
    <row r="314" spans="1:7" x14ac:dyDescent="0.25">
      <c r="A314" s="1" t="str">
        <f>MID('Filter Data'!A305,2,LEN('Filter Data'!A305)-2)</f>
        <v>28-Sep-2021</v>
      </c>
      <c r="B314">
        <f>'Filter Data'!V305</f>
        <v>17.6553</v>
      </c>
      <c r="C314">
        <f t="shared" si="12"/>
        <v>-1.0269921798357449E-2</v>
      </c>
      <c r="D314">
        <f>C314-SET_TRI!C315</f>
        <v>-7.1231179961696485E-3</v>
      </c>
      <c r="E314">
        <f t="shared" si="13"/>
        <v>-5.8873531170481486E-3</v>
      </c>
      <c r="F314">
        <f t="shared" ca="1" si="14"/>
        <v>0.90831814101189501</v>
      </c>
      <c r="G314">
        <f ca="1">S0*EXP(Drift*(A314-$A$11)+Volatility*SUM($F$12:F314))</f>
        <v>34.482137188975514</v>
      </c>
    </row>
    <row r="315" spans="1:7" x14ac:dyDescent="0.25">
      <c r="A315" s="1" t="str">
        <f>MID('Filter Data'!A306,2,LEN('Filter Data'!A306)-2)</f>
        <v>29-Sep-2021</v>
      </c>
      <c r="B315">
        <f>'Filter Data'!V306</f>
        <v>17.707100000000001</v>
      </c>
      <c r="C315">
        <f t="shared" si="12"/>
        <v>2.9339631725317649E-3</v>
      </c>
      <c r="D315">
        <f>C315-SET_TRI!C316</f>
        <v>1.2290839850101587E-3</v>
      </c>
      <c r="E315">
        <f t="shared" si="13"/>
        <v>1.8710070498303578E-3</v>
      </c>
      <c r="F315">
        <f t="shared" ca="1" si="14"/>
        <v>-0.67188600167061108</v>
      </c>
      <c r="G315">
        <f ca="1">S0*EXP(Drift*(A315-$A$11)+Volatility*SUM($F$12:F315))</f>
        <v>34.179188022033955</v>
      </c>
    </row>
    <row r="316" spans="1:7" x14ac:dyDescent="0.25">
      <c r="A316" s="1" t="str">
        <f>MID('Filter Data'!A307,2,LEN('Filter Data'!A307)-2)</f>
        <v>30-Sep-2021</v>
      </c>
      <c r="B316">
        <f>'Filter Data'!V307</f>
        <v>17.600999999999999</v>
      </c>
      <c r="C316">
        <f t="shared" si="12"/>
        <v>-5.9919467332313825E-3</v>
      </c>
      <c r="D316">
        <f>C316-SET_TRI!C317</f>
        <v>1.73210437420665E-3</v>
      </c>
      <c r="E316">
        <f t="shared" si="13"/>
        <v>-7.382865471356235E-3</v>
      </c>
      <c r="F316">
        <f t="shared" ca="1" si="14"/>
        <v>0.37726740866722336</v>
      </c>
      <c r="G316">
        <f ca="1">S0*EXP(Drift*(A316-$A$11)+Volatility*SUM($F$12:F316))</f>
        <v>34.387565614399463</v>
      </c>
    </row>
    <row r="317" spans="1:7" x14ac:dyDescent="0.25">
      <c r="A317" s="1" t="str">
        <f>MID('Filter Data'!A308,2,LEN('Filter Data'!A308)-2)</f>
        <v>08-Oct-2021</v>
      </c>
      <c r="B317">
        <f>'Filter Data'!V308</f>
        <v>17.807700000000001</v>
      </c>
      <c r="C317">
        <f t="shared" si="12"/>
        <v>1.1743650928924576E-2</v>
      </c>
      <c r="D317">
        <f>C317-SET_TRI!C318</f>
        <v>-1.0410846690668973E-2</v>
      </c>
      <c r="E317">
        <f t="shared" si="13"/>
        <v>1.8269775069632004E-2</v>
      </c>
      <c r="F317">
        <f t="shared" ca="1" si="14"/>
        <v>-2.3180474190915792</v>
      </c>
      <c r="G317">
        <f ca="1">S0*EXP(Drift*(A317-$A$11)+Volatility*SUM($F$12:F317))</f>
        <v>33.465748567085669</v>
      </c>
    </row>
    <row r="318" spans="1:7" x14ac:dyDescent="0.25">
      <c r="A318" s="1" t="str">
        <f>MID('Filter Data'!A309,2,LEN('Filter Data'!A309)-2)</f>
        <v>12-Oct-2021</v>
      </c>
      <c r="B318">
        <f>'Filter Data'!V309</f>
        <v>17.613600000000002</v>
      </c>
      <c r="C318">
        <f t="shared" si="12"/>
        <v>-1.0899779308950556E-2</v>
      </c>
      <c r="D318">
        <f>C318-SET_TRI!C319</f>
        <v>-1.5235235075343984E-2</v>
      </c>
      <c r="E318">
        <f t="shared" si="13"/>
        <v>-1.2282179922592801E-3</v>
      </c>
      <c r="F318">
        <f t="shared" ca="1" si="14"/>
        <v>-0.6302183336430347</v>
      </c>
      <c r="G318">
        <f ca="1">S0*EXP(Drift*(A318-$A$11)+Volatility*SUM($F$12:F318))</f>
        <v>33.263063775927414</v>
      </c>
    </row>
    <row r="319" spans="1:7" x14ac:dyDescent="0.25">
      <c r="A319" s="1" t="str">
        <f>MID('Filter Data'!A310,2,LEN('Filter Data'!A310)-2)</f>
        <v>18-Oct-2021</v>
      </c>
      <c r="B319">
        <f>'Filter Data'!V310</f>
        <v>18.051400000000001</v>
      </c>
      <c r="C319">
        <f t="shared" si="12"/>
        <v>2.4855793250669896E-2</v>
      </c>
      <c r="D319">
        <f>C319-SET_TRI!C320</f>
        <v>2.3432951424237004E-2</v>
      </c>
      <c r="E319">
        <f t="shared" si="13"/>
        <v>9.3162103464648309E-3</v>
      </c>
      <c r="F319">
        <f t="shared" ca="1" si="14"/>
        <v>2.6385174466293799</v>
      </c>
      <c r="G319">
        <f ca="1">S0*EXP(Drift*(A319-$A$11)+Volatility*SUM($F$12:F319))</f>
        <v>34.682723648315751</v>
      </c>
    </row>
    <row r="320" spans="1:7" x14ac:dyDescent="0.25">
      <c r="A320" s="1" t="str">
        <f>MID('Filter Data'!A311,2,LEN('Filter Data'!A311)-2)</f>
        <v>19-Oct-2021</v>
      </c>
      <c r="B320">
        <f>'Filter Data'!V311</f>
        <v>17.855599999999999</v>
      </c>
      <c r="C320">
        <f t="shared" si="12"/>
        <v>-1.0846804125995877E-2</v>
      </c>
      <c r="D320">
        <f>C320-SET_TRI!C321</f>
        <v>-1.7185746094874749E-3</v>
      </c>
      <c r="E320">
        <f t="shared" si="13"/>
        <v>-9.9879259795714291E-3</v>
      </c>
      <c r="F320">
        <f t="shared" ca="1" si="14"/>
        <v>-1.5284503918929153</v>
      </c>
      <c r="G320">
        <f ca="1">S0*EXP(Drift*(A320-$A$11)+Volatility*SUM($F$12:F320))</f>
        <v>33.962269122703042</v>
      </c>
    </row>
    <row r="321" spans="1:7" x14ac:dyDescent="0.25">
      <c r="A321" s="1" t="str">
        <f>MID('Filter Data'!A312,2,LEN('Filter Data'!A312)-2)</f>
        <v>21-Oct-2021</v>
      </c>
      <c r="B321">
        <f>'Filter Data'!V312</f>
        <v>17.750800000000002</v>
      </c>
      <c r="C321">
        <f t="shared" si="12"/>
        <v>-5.8693071081339938E-3</v>
      </c>
      <c r="D321">
        <f>C321-SET_TRI!C322</f>
        <v>-1.2781027481942117E-2</v>
      </c>
      <c r="E321">
        <f t="shared" si="13"/>
        <v>2.2021434408608497E-3</v>
      </c>
      <c r="F321">
        <f t="shared" ca="1" si="14"/>
        <v>3.6765134831056225</v>
      </c>
      <c r="G321">
        <f ca="1">S0*EXP(Drift*(A321-$A$11)+Volatility*SUM($F$12:F321))</f>
        <v>35.834510986809825</v>
      </c>
    </row>
    <row r="322" spans="1:7" x14ac:dyDescent="0.25">
      <c r="A322" s="1" t="str">
        <f>MID('Filter Data'!A313,2,LEN('Filter Data'!A313)-2)</f>
        <v>25-Oct-2021</v>
      </c>
      <c r="B322">
        <f>'Filter Data'!V313</f>
        <v>17.453199999999999</v>
      </c>
      <c r="C322">
        <f t="shared" si="12"/>
        <v>-1.6765441557563755E-2</v>
      </c>
      <c r="D322">
        <f>C322-SET_TRI!C323</f>
        <v>-1.0693954599688978E-2</v>
      </c>
      <c r="E322">
        <f t="shared" si="13"/>
        <v>-1.0054734818847572E-2</v>
      </c>
      <c r="F322">
        <f t="shared" ca="1" si="14"/>
        <v>0.5454179512426458</v>
      </c>
      <c r="G322">
        <f ca="1">S0*EXP(Drift*(A322-$A$11)+Volatility*SUM($F$12:F322))</f>
        <v>36.217258470854766</v>
      </c>
    </row>
    <row r="323" spans="1:7" x14ac:dyDescent="0.25">
      <c r="A323" s="1" t="str">
        <f>MID('Filter Data'!A314,2,LEN('Filter Data'!A314)-2)</f>
        <v>26-Oct-2021</v>
      </c>
      <c r="B323">
        <f>'Filter Data'!V314</f>
        <v>17.629200000000001</v>
      </c>
      <c r="C323">
        <f t="shared" si="12"/>
        <v>1.0084110650196064E-2</v>
      </c>
      <c r="D323">
        <f>C323-SET_TRI!C324</f>
        <v>8.833661053124317E-3</v>
      </c>
      <c r="E323">
        <f t="shared" si="13"/>
        <v>4.0630712409866487E-3</v>
      </c>
      <c r="F323">
        <f t="shared" ca="1" si="14"/>
        <v>-0.46140546107338903</v>
      </c>
      <c r="G323">
        <f ca="1">S0*EXP(Drift*(A323-$A$11)+Volatility*SUM($F$12:F323))</f>
        <v>36.006555075884094</v>
      </c>
    </row>
    <row r="324" spans="1:7" x14ac:dyDescent="0.25">
      <c r="A324" s="1" t="str">
        <f>MID('Filter Data'!A315,2,LEN('Filter Data'!A315)-2)</f>
        <v>27-Oct-2021</v>
      </c>
      <c r="B324">
        <f>'Filter Data'!V315</f>
        <v>17.6737</v>
      </c>
      <c r="C324">
        <f t="shared" si="12"/>
        <v>2.5242211784992693E-3</v>
      </c>
      <c r="D324">
        <f>C324-SET_TRI!C325</f>
        <v>9.354509976410047E-3</v>
      </c>
      <c r="E324">
        <f t="shared" si="13"/>
        <v>-3.8364048136598633E-3</v>
      </c>
      <c r="F324">
        <f t="shared" ca="1" si="14"/>
        <v>-0.15674017419821892</v>
      </c>
      <c r="G324">
        <f ca="1">S0*EXP(Drift*(A324-$A$11)+Volatility*SUM($F$12:F324))</f>
        <v>35.952328430778188</v>
      </c>
    </row>
    <row r="325" spans="1:7" x14ac:dyDescent="0.25">
      <c r="A325" s="1" t="str">
        <f>MID('Filter Data'!A316,2,LEN('Filter Data'!A316)-2)</f>
        <v>28-Oct-2021</v>
      </c>
      <c r="B325">
        <f>'Filter Data'!V316</f>
        <v>17.480799999999999</v>
      </c>
      <c r="C325">
        <f t="shared" si="12"/>
        <v>-1.0914522708883913E-2</v>
      </c>
      <c r="D325">
        <f>C325-SET_TRI!C326</f>
        <v>-1.0254895388355953E-2</v>
      </c>
      <c r="E325">
        <f t="shared" si="13"/>
        <v>-4.4900767468025442E-3</v>
      </c>
      <c r="F325">
        <f t="shared" ca="1" si="14"/>
        <v>0.75900046450378789</v>
      </c>
      <c r="G325">
        <f ca="1">S0*EXP(Drift*(A325-$A$11)+Volatility*SUM($F$12:F325))</f>
        <v>36.368181628616881</v>
      </c>
    </row>
    <row r="326" spans="1:7" x14ac:dyDescent="0.25">
      <c r="A326" s="1" t="str">
        <f>MID('Filter Data'!A317,2,LEN('Filter Data'!A317)-2)</f>
        <v>02-Nov-2021</v>
      </c>
      <c r="B326">
        <f>'Filter Data'!V317</f>
        <v>17.563099999999999</v>
      </c>
      <c r="C326">
        <f t="shared" si="12"/>
        <v>4.7080225161319871E-3</v>
      </c>
      <c r="D326">
        <f>C326-SET_TRI!C327</f>
        <v>6.2873870811337215E-3</v>
      </c>
      <c r="E326">
        <f t="shared" si="13"/>
        <v>3.4711993114278951E-4</v>
      </c>
      <c r="F326">
        <f t="shared" ca="1" si="14"/>
        <v>-0.95362239946248084</v>
      </c>
      <c r="G326">
        <f ca="1">S0*EXP(Drift*(A326-$A$11)+Volatility*SUM($F$12:F326))</f>
        <v>36.008133400203739</v>
      </c>
    </row>
    <row r="327" spans="1:7" x14ac:dyDescent="0.25">
      <c r="A327" s="1" t="str">
        <f>MID('Filter Data'!A318,2,LEN('Filter Data'!A318)-2)</f>
        <v>03-Nov-2021</v>
      </c>
      <c r="B327">
        <f>'Filter Data'!V318</f>
        <v>17.648399999999999</v>
      </c>
      <c r="C327">
        <f t="shared" si="12"/>
        <v>4.8567735764187504E-3</v>
      </c>
      <c r="D327">
        <f>C327-SET_TRI!C328</f>
        <v>7.4133196826292967E-3</v>
      </c>
      <c r="E327">
        <f t="shared" si="13"/>
        <v>-2.382221163406183E-4</v>
      </c>
      <c r="F327">
        <f t="shared" ca="1" si="14"/>
        <v>0.50653777656312737</v>
      </c>
      <c r="G327">
        <f ca="1">S0*EXP(Drift*(A327-$A$11)+Volatility*SUM($F$12:F327))</f>
        <v>36.29424412196105</v>
      </c>
    </row>
    <row r="328" spans="1:7" x14ac:dyDescent="0.25">
      <c r="A328" s="1" t="str">
        <f>MID('Filter Data'!A319,2,LEN('Filter Data'!A319)-2)</f>
        <v>08-Nov-2021</v>
      </c>
      <c r="B328">
        <f>'Filter Data'!V319</f>
        <v>17.887</v>
      </c>
      <c r="C328">
        <f t="shared" si="12"/>
        <v>1.3519639174089533E-2</v>
      </c>
      <c r="D328">
        <f>C328-SET_TRI!C329</f>
        <v>5.7232132952018773E-3</v>
      </c>
      <c r="E328">
        <f t="shared" si="13"/>
        <v>9.5265704072942901E-3</v>
      </c>
      <c r="F328">
        <f t="shared" ca="1" si="14"/>
        <v>-0.25233051939091217</v>
      </c>
      <c r="G328">
        <f ca="1">S0*EXP(Drift*(A328-$A$11)+Volatility*SUM($F$12:F328))</f>
        <v>36.294680594452998</v>
      </c>
    </row>
    <row r="329" spans="1:7" x14ac:dyDescent="0.25">
      <c r="A329" s="1" t="str">
        <f>MID('Filter Data'!A320,2,LEN('Filter Data'!A320)-2)</f>
        <v>09-Nov-2021</v>
      </c>
      <c r="B329">
        <f>'Filter Data'!V320</f>
        <v>17.564</v>
      </c>
      <c r="C329">
        <f t="shared" si="12"/>
        <v>-1.8057807346117314E-2</v>
      </c>
      <c r="D329">
        <f>C329-SET_TRI!C330</f>
        <v>-1.8370748817121016E-2</v>
      </c>
      <c r="E329">
        <f t="shared" si="13"/>
        <v>-6.3419326983263323E-3</v>
      </c>
      <c r="F329">
        <f t="shared" ca="1" si="14"/>
        <v>-0.99495517809195944</v>
      </c>
      <c r="G329">
        <f ca="1">S0*EXP(Drift*(A329-$A$11)+Volatility*SUM($F$12:F329))</f>
        <v>35.811091841115221</v>
      </c>
    </row>
    <row r="330" spans="1:7" x14ac:dyDescent="0.25">
      <c r="A330" s="1" t="str">
        <f>MID('Filter Data'!A321,2,LEN('Filter Data'!A321)-2)</f>
        <v>10-Nov-2021</v>
      </c>
      <c r="B330">
        <f>'Filter Data'!V321</f>
        <v>17.4803</v>
      </c>
      <c r="C330">
        <f t="shared" si="12"/>
        <v>-4.7654292871783382E-3</v>
      </c>
      <c r="D330">
        <f>C330-SET_TRI!C331</f>
        <v>-3.4882330011776824E-3</v>
      </c>
      <c r="E330">
        <f t="shared" si="13"/>
        <v>-2.7527573641798401E-3</v>
      </c>
      <c r="F330">
        <f t="shared" ca="1" si="14"/>
        <v>0.8650936064030994</v>
      </c>
      <c r="G330">
        <f ca="1">S0*EXP(Drift*(A330-$A$11)+Volatility*SUM($F$12:F330))</f>
        <v>36.279943788426031</v>
      </c>
    </row>
    <row r="331" spans="1:7" x14ac:dyDescent="0.25">
      <c r="A331" s="1" t="str">
        <f>MID('Filter Data'!A322,2,LEN('Filter Data'!A322)-2)</f>
        <v>12-Nov-2021</v>
      </c>
      <c r="B331">
        <f>'Filter Data'!V322</f>
        <v>17.760999999999999</v>
      </c>
      <c r="C331">
        <f t="shared" si="12"/>
        <v>1.6058076806462103E-2</v>
      </c>
      <c r="D331">
        <f>C331-SET_TRI!C332</f>
        <v>1.5739861042251956E-2</v>
      </c>
      <c r="E331">
        <f t="shared" si="13"/>
        <v>5.53428669426494E-3</v>
      </c>
      <c r="F331">
        <f t="shared" ca="1" si="14"/>
        <v>0.31228842728867606</v>
      </c>
      <c r="G331">
        <f ca="1">S0*EXP(Drift*(A331-$A$11)+Volatility*SUM($F$12:F331))</f>
        <v>36.493692843871649</v>
      </c>
    </row>
    <row r="332" spans="1:7" x14ac:dyDescent="0.25">
      <c r="A332" s="1" t="str">
        <f>MID('Filter Data'!A323,2,LEN('Filter Data'!A323)-2)</f>
        <v>15-Nov-2021</v>
      </c>
      <c r="B332">
        <f>'Filter Data'!V323</f>
        <v>17.682099999999998</v>
      </c>
      <c r="C332">
        <f t="shared" si="12"/>
        <v>-4.4423174370812942E-3</v>
      </c>
      <c r="D332">
        <f>C332-SET_TRI!C333</f>
        <v>-9.0142197719425485E-3</v>
      </c>
      <c r="E332">
        <f t="shared" si="13"/>
        <v>1.1732244948851177E-3</v>
      </c>
      <c r="F332">
        <f t="shared" ca="1" si="14"/>
        <v>0.41142811283276221</v>
      </c>
      <c r="G332">
        <f ca="1">S0*EXP(Drift*(A332-$A$11)+Volatility*SUM($F$12:F332))</f>
        <v>36.786880995492822</v>
      </c>
    </row>
    <row r="333" spans="1:7" x14ac:dyDescent="0.25">
      <c r="A333" s="1" t="str">
        <f>MID('Filter Data'!A324,2,LEN('Filter Data'!A324)-2)</f>
        <v>16-Nov-2021</v>
      </c>
      <c r="B333">
        <f>'Filter Data'!V324</f>
        <v>17.535699999999999</v>
      </c>
      <c r="C333">
        <f t="shared" ref="C333:C396" si="15">(B333-B332)/B332</f>
        <v>-8.279559554577787E-3</v>
      </c>
      <c r="D333">
        <f>C333-SET_TRI!C334</f>
        <v>-1.0769351999304578E-2</v>
      </c>
      <c r="E333">
        <f t="shared" ref="E333:E396" si="16">C333-($B$4+$B$5*D333)</f>
        <v>-1.5196947123231816E-3</v>
      </c>
      <c r="F333">
        <f t="shared" ref="F333:F396" ca="1" si="17">SQRT(A333-A332)*_xlfn.NORM.INV(RAND(),0,1)</f>
        <v>0.42150610977981173</v>
      </c>
      <c r="G333">
        <f ca="1">S0*EXP(Drift*(A333-$A$11)+Volatility*SUM($F$12:F333))</f>
        <v>37.034421279010466</v>
      </c>
    </row>
    <row r="334" spans="1:7" x14ac:dyDescent="0.25">
      <c r="A334" s="1" t="str">
        <f>MID('Filter Data'!A325,2,LEN('Filter Data'!A325)-2)</f>
        <v>17-Nov-2021</v>
      </c>
      <c r="B334">
        <f>'Filter Data'!V325</f>
        <v>17.5151</v>
      </c>
      <c r="C334">
        <f t="shared" si="15"/>
        <v>-1.1747463745386941E-3</v>
      </c>
      <c r="D334">
        <f>C334-SET_TRI!C335</f>
        <v>-1.1786948781544429E-3</v>
      </c>
      <c r="E334">
        <f t="shared" si="16"/>
        <v>-6.6786264524894572E-4</v>
      </c>
      <c r="F334">
        <f t="shared" ca="1" si="17"/>
        <v>-1.4931802075673166</v>
      </c>
      <c r="G334">
        <f ca="1">S0*EXP(Drift*(A334-$A$11)+Volatility*SUM($F$12:F334))</f>
        <v>36.283288702700794</v>
      </c>
    </row>
    <row r="335" spans="1:7" x14ac:dyDescent="0.25">
      <c r="A335" s="1" t="str">
        <f>MID('Filter Data'!A326,2,LEN('Filter Data'!A326)-2)</f>
        <v>18-Nov-2021</v>
      </c>
      <c r="B335">
        <f>'Filter Data'!V326</f>
        <v>17.314800000000002</v>
      </c>
      <c r="C335">
        <f t="shared" si="15"/>
        <v>-1.1435846783632329E-2</v>
      </c>
      <c r="D335">
        <f>C335-SET_TRI!C336</f>
        <v>-1.4133651226866075E-2</v>
      </c>
      <c r="E335">
        <f t="shared" si="16"/>
        <v>-2.4825035110090758E-3</v>
      </c>
      <c r="F335">
        <f t="shared" ca="1" si="17"/>
        <v>-0.99706843170405535</v>
      </c>
      <c r="G335">
        <f ca="1">S0*EXP(Drift*(A335-$A$11)+Volatility*SUM($F$12:F335))</f>
        <v>35.798777126797162</v>
      </c>
    </row>
    <row r="336" spans="1:7" x14ac:dyDescent="0.25">
      <c r="A336" s="1" t="str">
        <f>MID('Filter Data'!A327,2,LEN('Filter Data'!A327)-2)</f>
        <v>22-Nov-2021</v>
      </c>
      <c r="B336">
        <f>'Filter Data'!V327</f>
        <v>17.099900000000002</v>
      </c>
      <c r="C336">
        <f t="shared" si="15"/>
        <v>-1.24113475177305E-2</v>
      </c>
      <c r="D336">
        <f>C336-SET_TRI!C337</f>
        <v>-1.2863217461881573E-2</v>
      </c>
      <c r="E336">
        <f t="shared" si="16"/>
        <v>-4.2863101930075368E-3</v>
      </c>
      <c r="F336">
        <f t="shared" ca="1" si="17"/>
        <v>-2.1420011205997826</v>
      </c>
      <c r="G336">
        <f ca="1">S0*EXP(Drift*(A336-$A$11)+Volatility*SUM($F$12:F336))</f>
        <v>34.826020845785379</v>
      </c>
    </row>
    <row r="337" spans="1:7" x14ac:dyDescent="0.25">
      <c r="A337" s="1" t="str">
        <f>MID('Filter Data'!A328,2,LEN('Filter Data'!A328)-2)</f>
        <v>23-Nov-2021</v>
      </c>
      <c r="B337">
        <f>'Filter Data'!V328</f>
        <v>17.364799999999999</v>
      </c>
      <c r="C337">
        <f t="shared" si="15"/>
        <v>1.5491318662682076E-2</v>
      </c>
      <c r="D337">
        <f>C337-SET_TRI!C338</f>
        <v>1.7432793002354435E-2</v>
      </c>
      <c r="E337">
        <f t="shared" si="16"/>
        <v>3.8637593886502661E-3</v>
      </c>
      <c r="F337">
        <f t="shared" ca="1" si="17"/>
        <v>-0.87440464540759477</v>
      </c>
      <c r="G337">
        <f ca="1">S0*EXP(Drift*(A337-$A$11)+Volatility*SUM($F$12:F337))</f>
        <v>34.420890654426579</v>
      </c>
    </row>
    <row r="338" spans="1:7" x14ac:dyDescent="0.25">
      <c r="A338" s="1" t="str">
        <f>MID('Filter Data'!A329,2,LEN('Filter Data'!A329)-2)</f>
        <v>24-Nov-2021</v>
      </c>
      <c r="B338">
        <f>'Filter Data'!V329</f>
        <v>17.279399999999999</v>
      </c>
      <c r="C338">
        <f t="shared" si="15"/>
        <v>-4.9179950244172075E-3</v>
      </c>
      <c r="D338">
        <f>C338-SET_TRI!C339</f>
        <v>-6.8721194396341098E-3</v>
      </c>
      <c r="E338">
        <f t="shared" si="16"/>
        <v>-6.9907406959548828E-4</v>
      </c>
      <c r="F338">
        <f t="shared" ca="1" si="17"/>
        <v>-0.76932706164905729</v>
      </c>
      <c r="G338">
        <f ca="1">S0*EXP(Drift*(A338-$A$11)+Volatility*SUM($F$12:F338))</f>
        <v>34.071289062131576</v>
      </c>
    </row>
    <row r="339" spans="1:7" x14ac:dyDescent="0.25">
      <c r="A339" s="1" t="str">
        <f>MID('Filter Data'!A330,2,LEN('Filter Data'!A330)-2)</f>
        <v>26-Nov-2021</v>
      </c>
      <c r="B339">
        <f>'Filter Data'!V330</f>
        <v>16.914300000000001</v>
      </c>
      <c r="C339">
        <f t="shared" si="15"/>
        <v>-2.1129205875203897E-2</v>
      </c>
      <c r="D339">
        <f>C339-SET_TRI!C340</f>
        <v>6.3237656956838702E-3</v>
      </c>
      <c r="E339">
        <f t="shared" si="16"/>
        <v>-2.5513826833900383E-2</v>
      </c>
      <c r="F339">
        <f t="shared" ca="1" si="17"/>
        <v>0.76134067521428361</v>
      </c>
      <c r="G339">
        <f ca="1">S0*EXP(Drift*(A339-$A$11)+Volatility*SUM($F$12:F339))</f>
        <v>34.491329226334528</v>
      </c>
    </row>
    <row r="340" spans="1:7" x14ac:dyDescent="0.25">
      <c r="A340" s="1" t="str">
        <f>MID('Filter Data'!A331,2,LEN('Filter Data'!A331)-2)</f>
        <v>29-Nov-2021</v>
      </c>
      <c r="B340">
        <f>'Filter Data'!V331</f>
        <v>17.070699999999999</v>
      </c>
      <c r="C340">
        <f t="shared" si="15"/>
        <v>9.2466138119814516E-3</v>
      </c>
      <c r="D340">
        <f>C340-SET_TRI!C341</f>
        <v>2.3435947933161422E-2</v>
      </c>
      <c r="E340">
        <f t="shared" si="16"/>
        <v>-6.2949227762592874E-3</v>
      </c>
      <c r="F340">
        <f t="shared" ca="1" si="17"/>
        <v>-0.72945018682511187</v>
      </c>
      <c r="G340">
        <f ca="1">S0*EXP(Drift*(A340-$A$11)+Volatility*SUM($F$12:F340))</f>
        <v>34.209530947222817</v>
      </c>
    </row>
    <row r="341" spans="1:7" x14ac:dyDescent="0.25">
      <c r="A341" s="1" t="str">
        <f>MID('Filter Data'!A332,2,LEN('Filter Data'!A332)-2)</f>
        <v>30-Nov-2021</v>
      </c>
      <c r="B341">
        <f>'Filter Data'!V332</f>
        <v>17.099799999999998</v>
      </c>
      <c r="C341">
        <f t="shared" si="15"/>
        <v>1.7046752622915102E-3</v>
      </c>
      <c r="D341">
        <f>C341-SET_TRI!C342</f>
        <v>1.5624069632131419E-2</v>
      </c>
      <c r="E341">
        <f t="shared" si="16"/>
        <v>-8.7436203878076841E-3</v>
      </c>
      <c r="F341">
        <f t="shared" ca="1" si="17"/>
        <v>-1.3382643142978166</v>
      </c>
      <c r="G341">
        <f ca="1">S0*EXP(Drift*(A341-$A$11)+Volatility*SUM($F$12:F341))</f>
        <v>33.589525009962671</v>
      </c>
    </row>
    <row r="342" spans="1:7" x14ac:dyDescent="0.25">
      <c r="A342" s="1" t="str">
        <f>MID('Filter Data'!A333,2,LEN('Filter Data'!A333)-2)</f>
        <v>01-Dec-2021</v>
      </c>
      <c r="B342">
        <f>'Filter Data'!V333</f>
        <v>17.123999999999999</v>
      </c>
      <c r="C342">
        <f t="shared" si="15"/>
        <v>1.4152212306576945E-3</v>
      </c>
      <c r="D342">
        <f>C342-SET_TRI!C343</f>
        <v>-1.2209380908061326E-2</v>
      </c>
      <c r="E342">
        <f t="shared" si="16"/>
        <v>9.1139658029280781E-3</v>
      </c>
      <c r="F342">
        <f t="shared" ca="1" si="17"/>
        <v>-0.68088210978333408</v>
      </c>
      <c r="G342">
        <f ca="1">S0*EXP(Drift*(A342-$A$11)+Volatility*SUM($F$12:F342))</f>
        <v>33.290163812170896</v>
      </c>
    </row>
    <row r="343" spans="1:7" x14ac:dyDescent="0.25">
      <c r="A343" s="1" t="str">
        <f>MID('Filter Data'!A334,2,LEN('Filter Data'!A334)-2)</f>
        <v>02-Dec-2021</v>
      </c>
      <c r="B343">
        <f>'Filter Data'!V334</f>
        <v>17.522600000000001</v>
      </c>
      <c r="C343">
        <f t="shared" si="15"/>
        <v>2.3277271665498825E-2</v>
      </c>
      <c r="D343">
        <f>C343-SET_TRI!C344</f>
        <v>2.3248519863377063E-2</v>
      </c>
      <c r="E343">
        <f t="shared" si="16"/>
        <v>7.8579356903752517E-3</v>
      </c>
      <c r="F343">
        <f t="shared" ca="1" si="17"/>
        <v>0.57593921460829955</v>
      </c>
      <c r="G343">
        <f ca="1">S0*EXP(Drift*(A343-$A$11)+Volatility*SUM($F$12:F343))</f>
        <v>33.587773054509057</v>
      </c>
    </row>
    <row r="344" spans="1:7" x14ac:dyDescent="0.25">
      <c r="A344" s="1" t="str">
        <f>MID('Filter Data'!A335,2,LEN('Filter Data'!A335)-2)</f>
        <v>03-Dec-2021</v>
      </c>
      <c r="B344">
        <f>'Filter Data'!V335</f>
        <v>17.2272</v>
      </c>
      <c r="C344">
        <f t="shared" si="15"/>
        <v>-1.6858228801661896E-2</v>
      </c>
      <c r="D344">
        <f>C344-SET_TRI!C345</f>
        <v>-1.255379704415583E-2</v>
      </c>
      <c r="E344">
        <f t="shared" si="16"/>
        <v>-8.9349294812867235E-3</v>
      </c>
      <c r="F344">
        <f t="shared" ca="1" si="17"/>
        <v>0.67944517487254763</v>
      </c>
      <c r="G344">
        <f ca="1">S0*EXP(Drift*(A344-$A$11)+Volatility*SUM($F$12:F344))</f>
        <v>33.937903163288588</v>
      </c>
    </row>
    <row r="345" spans="1:7" x14ac:dyDescent="0.25">
      <c r="A345" s="1" t="str">
        <f>MID('Filter Data'!A336,2,LEN('Filter Data'!A336)-2)</f>
        <v>07-Dec-2021</v>
      </c>
      <c r="B345">
        <f>'Filter Data'!V336</f>
        <v>17.254899999999999</v>
      </c>
      <c r="C345">
        <f t="shared" si="15"/>
        <v>1.6079223553450005E-3</v>
      </c>
      <c r="D345">
        <f>C345-SET_TRI!C346</f>
        <v>-1.3435060542246885E-2</v>
      </c>
      <c r="E345">
        <f t="shared" si="16"/>
        <v>1.0105793776411421E-2</v>
      </c>
      <c r="F345">
        <f t="shared" ca="1" si="17"/>
        <v>-1.1786138125930705</v>
      </c>
      <c r="G345">
        <f ca="1">S0*EXP(Drift*(A345-$A$11)+Volatility*SUM($F$12:F345))</f>
        <v>33.47061656271044</v>
      </c>
    </row>
    <row r="346" spans="1:7" x14ac:dyDescent="0.25">
      <c r="A346" s="1" t="str">
        <f>MID('Filter Data'!A337,2,LEN('Filter Data'!A337)-2)</f>
        <v>08-Dec-2021</v>
      </c>
      <c r="B346">
        <f>'Filter Data'!V337</f>
        <v>17.305599999999998</v>
      </c>
      <c r="C346">
        <f t="shared" si="15"/>
        <v>2.9382957884426502E-3</v>
      </c>
      <c r="D346">
        <f>C346-SET_TRI!C347</f>
        <v>-3.8220100204015119E-3</v>
      </c>
      <c r="E346">
        <f t="shared" si="16"/>
        <v>5.1685858965961218E-3</v>
      </c>
      <c r="F346">
        <f t="shared" ca="1" si="17"/>
        <v>0.33032982043611558</v>
      </c>
      <c r="G346">
        <f ca="1">S0*EXP(Drift*(A346-$A$11)+Volatility*SUM($F$12:F346))</f>
        <v>33.652230121122386</v>
      </c>
    </row>
    <row r="347" spans="1:7" x14ac:dyDescent="0.25">
      <c r="A347" s="1" t="str">
        <f>MID('Filter Data'!A338,2,LEN('Filter Data'!A338)-2)</f>
        <v>09-Dec-2021</v>
      </c>
      <c r="B347">
        <f>'Filter Data'!V338</f>
        <v>17.2333</v>
      </c>
      <c r="C347">
        <f t="shared" si="15"/>
        <v>-4.1778383875738772E-3</v>
      </c>
      <c r="D347">
        <f>C347-SET_TRI!C348</f>
        <v>-1.8991685736919799E-3</v>
      </c>
      <c r="E347">
        <f t="shared" si="16"/>
        <v>-3.201215374137565E-3</v>
      </c>
      <c r="F347">
        <f t="shared" ca="1" si="17"/>
        <v>0.24873490485013863</v>
      </c>
      <c r="G347">
        <f ca="1">S0*EXP(Drift*(A347-$A$11)+Volatility*SUM($F$12:F347))</f>
        <v>33.79563698105337</v>
      </c>
    </row>
    <row r="348" spans="1:7" x14ac:dyDescent="0.25">
      <c r="A348" s="1" t="str">
        <f>MID('Filter Data'!A339,2,LEN('Filter Data'!A339)-2)</f>
        <v>13-Dec-2021</v>
      </c>
      <c r="B348">
        <f>'Filter Data'!V339</f>
        <v>16.8249</v>
      </c>
      <c r="C348">
        <f t="shared" si="15"/>
        <v>-2.3698305025735077E-2</v>
      </c>
      <c r="D348">
        <f>C348-SET_TRI!C349</f>
        <v>-2.8451150006522579E-2</v>
      </c>
      <c r="E348">
        <f t="shared" si="16"/>
        <v>-5.4101426345493607E-3</v>
      </c>
      <c r="F348">
        <f t="shared" ca="1" si="17"/>
        <v>0.31645118476449668</v>
      </c>
      <c r="G348">
        <f ca="1">S0*EXP(Drift*(A348-$A$11)+Volatility*SUM($F$12:F348))</f>
        <v>34.045698831667586</v>
      </c>
    </row>
    <row r="349" spans="1:7" x14ac:dyDescent="0.25">
      <c r="A349" s="1" t="str">
        <f>MID('Filter Data'!A340,2,LEN('Filter Data'!A340)-2)</f>
        <v>14-Dec-2021</v>
      </c>
      <c r="B349">
        <f>'Filter Data'!V340</f>
        <v>16.824000000000002</v>
      </c>
      <c r="C349">
        <f t="shared" si="15"/>
        <v>-5.3492145569834143E-5</v>
      </c>
      <c r="D349">
        <f>C349-SET_TRI!C350</f>
        <v>-4.5170857713084959E-3</v>
      </c>
      <c r="E349">
        <f t="shared" si="16"/>
        <v>2.629978124026008E-3</v>
      </c>
      <c r="F349">
        <f t="shared" ca="1" si="17"/>
        <v>0.30099892695815528</v>
      </c>
      <c r="G349">
        <f ca="1">S0*EXP(Drift*(A349-$A$11)+Volatility*SUM($F$12:F349))</f>
        <v>34.216174420186071</v>
      </c>
    </row>
    <row r="350" spans="1:7" x14ac:dyDescent="0.25">
      <c r="A350" s="1" t="str">
        <f>MID('Filter Data'!A341,2,LEN('Filter Data'!A341)-2)</f>
        <v>15-Dec-2021</v>
      </c>
      <c r="B350">
        <f>'Filter Data'!V341</f>
        <v>16.778500000000001</v>
      </c>
      <c r="C350">
        <f t="shared" si="15"/>
        <v>-2.7044698050404502E-3</v>
      </c>
      <c r="D350">
        <f>C350-SET_TRI!C351</f>
        <v>4.5163871969359989E-3</v>
      </c>
      <c r="E350">
        <f t="shared" si="16"/>
        <v>-5.9107039781509749E-3</v>
      </c>
      <c r="F350">
        <f t="shared" ca="1" si="17"/>
        <v>-0.17520868671178516</v>
      </c>
      <c r="G350">
        <f ca="1">S0*EXP(Drift*(A350-$A$11)+Volatility*SUM($F$12:F350))</f>
        <v>34.155682735335709</v>
      </c>
    </row>
    <row r="351" spans="1:7" x14ac:dyDescent="0.25">
      <c r="A351" s="1" t="str">
        <f>MID('Filter Data'!A342,2,LEN('Filter Data'!A342)-2)</f>
        <v>16-Dec-2021</v>
      </c>
      <c r="B351">
        <f>'Filter Data'!V342</f>
        <v>16.7865</v>
      </c>
      <c r="C351">
        <f t="shared" si="15"/>
        <v>4.7680066752088198E-4</v>
      </c>
      <c r="D351">
        <f>C351-SET_TRI!C352</f>
        <v>-1.6529071537074617E-2</v>
      </c>
      <c r="E351">
        <f t="shared" si="16"/>
        <v>1.0991926179685836E-2</v>
      </c>
      <c r="F351">
        <f t="shared" ca="1" si="17"/>
        <v>0.21480959241698713</v>
      </c>
      <c r="G351">
        <f ca="1">S0*EXP(Drift*(A351-$A$11)+Volatility*SUM($F$12:F351))</f>
        <v>34.284709604454491</v>
      </c>
    </row>
    <row r="352" spans="1:7" x14ac:dyDescent="0.25">
      <c r="A352" s="1" t="str">
        <f>MID('Filter Data'!A343,2,LEN('Filter Data'!A343)-2)</f>
        <v>17-Dec-2021</v>
      </c>
      <c r="B352">
        <f>'Filter Data'!V343</f>
        <v>16.514500000000002</v>
      </c>
      <c r="C352">
        <f t="shared" si="15"/>
        <v>-1.620349685759381E-2</v>
      </c>
      <c r="D352">
        <f>C352-SET_TRI!C353</f>
        <v>-1.3499627167436868E-2</v>
      </c>
      <c r="E352">
        <f t="shared" si="16"/>
        <v>-7.6635288541200691E-3</v>
      </c>
      <c r="F352">
        <f t="shared" ca="1" si="17"/>
        <v>-0.67833087195077557</v>
      </c>
      <c r="G352">
        <f ca="1">S0*EXP(Drift*(A352-$A$11)+Volatility*SUM($F$12:F352))</f>
        <v>33.980384074738261</v>
      </c>
    </row>
    <row r="353" spans="1:7" x14ac:dyDescent="0.25">
      <c r="A353" s="1" t="str">
        <f>MID('Filter Data'!A344,2,LEN('Filter Data'!A344)-2)</f>
        <v>20-Dec-2021</v>
      </c>
      <c r="B353">
        <f>'Filter Data'!V344</f>
        <v>16.488499999999998</v>
      </c>
      <c r="C353">
        <f t="shared" si="15"/>
        <v>-1.574374034939196E-3</v>
      </c>
      <c r="D353">
        <f>C353-SET_TRI!C354</f>
        <v>1.7448817477928476E-2</v>
      </c>
      <c r="E353">
        <f t="shared" si="16"/>
        <v>-1.3212381054296889E-2</v>
      </c>
      <c r="F353">
        <f t="shared" ca="1" si="17"/>
        <v>0.64592365105868832</v>
      </c>
      <c r="G353">
        <f ca="1">S0*EXP(Drift*(A353-$A$11)+Volatility*SUM($F$12:F353))</f>
        <v>34.367664367799051</v>
      </c>
    </row>
    <row r="354" spans="1:7" x14ac:dyDescent="0.25">
      <c r="A354" s="1" t="str">
        <f>MID('Filter Data'!A345,2,LEN('Filter Data'!A345)-2)</f>
        <v>21-Dec-2021</v>
      </c>
      <c r="B354">
        <f>'Filter Data'!V345</f>
        <v>16.723500000000001</v>
      </c>
      <c r="C354">
        <f t="shared" si="15"/>
        <v>1.4252357703854383E-2</v>
      </c>
      <c r="D354">
        <f>C354-SET_TRI!C355</f>
        <v>1.0538913819470291E-2</v>
      </c>
      <c r="E354">
        <f t="shared" si="16"/>
        <v>7.1195161307163173E-3</v>
      </c>
      <c r="F354">
        <f t="shared" ca="1" si="17"/>
        <v>0.95951146783892782</v>
      </c>
      <c r="G354">
        <f ca="1">S0*EXP(Drift*(A354-$A$11)+Volatility*SUM($F$12:F354))</f>
        <v>34.864345452143667</v>
      </c>
    </row>
    <row r="355" spans="1:7" x14ac:dyDescent="0.25">
      <c r="A355" s="1" t="str">
        <f>MID('Filter Data'!A346,2,LEN('Filter Data'!A346)-2)</f>
        <v>22-Dec-2021</v>
      </c>
      <c r="B355">
        <f>'Filter Data'!V346</f>
        <v>17.0001</v>
      </c>
      <c r="C355">
        <f t="shared" si="15"/>
        <v>1.6539599964122246E-2</v>
      </c>
      <c r="D355">
        <f>C355-SET_TRI!C356</f>
        <v>1.3887133696134221E-2</v>
      </c>
      <c r="E355">
        <f t="shared" si="16"/>
        <v>7.2237634839238032E-3</v>
      </c>
      <c r="F355">
        <f t="shared" ca="1" si="17"/>
        <v>-1.4713529048717948</v>
      </c>
      <c r="G355">
        <f ca="1">S0*EXP(Drift*(A355-$A$11)+Volatility*SUM($F$12:F355))</f>
        <v>34.167818272886187</v>
      </c>
    </row>
    <row r="356" spans="1:7" x14ac:dyDescent="0.25">
      <c r="A356" s="1" t="str">
        <f>MID('Filter Data'!A347,2,LEN('Filter Data'!A347)-2)</f>
        <v>28-Dec-2021</v>
      </c>
      <c r="B356">
        <f>'Filter Data'!V347</f>
        <v>17.1342</v>
      </c>
      <c r="C356">
        <f t="shared" si="15"/>
        <v>7.8881888930065185E-3</v>
      </c>
      <c r="D356">
        <f>C356-SET_TRI!C357</f>
        <v>-9.8274495031091206E-3</v>
      </c>
      <c r="E356">
        <f t="shared" si="16"/>
        <v>1.403394581287735E-2</v>
      </c>
      <c r="F356">
        <f t="shared" ca="1" si="17"/>
        <v>1.5986657079786664</v>
      </c>
      <c r="G356">
        <f ca="1">S0*EXP(Drift*(A356-$A$11)+Volatility*SUM($F$12:F356))</f>
        <v>35.103745037202991</v>
      </c>
    </row>
    <row r="357" spans="1:7" x14ac:dyDescent="0.25">
      <c r="A357" s="1" t="str">
        <f>MID('Filter Data'!A348,2,LEN('Filter Data'!A348)-2)</f>
        <v>29-Dec-2021</v>
      </c>
      <c r="B357">
        <f>'Filter Data'!V348</f>
        <v>17.234100000000002</v>
      </c>
      <c r="C357">
        <f t="shared" si="15"/>
        <v>5.8304443744091735E-3</v>
      </c>
      <c r="D357">
        <f>C357-SET_TRI!C358</f>
        <v>-1.1168068400968434E-3</v>
      </c>
      <c r="E357">
        <f t="shared" si="16"/>
        <v>6.2969779245397473E-3</v>
      </c>
      <c r="F357">
        <f t="shared" ca="1" si="17"/>
        <v>1.1835206372755387</v>
      </c>
      <c r="G357">
        <f ca="1">S0*EXP(Drift*(A357-$A$11)+Volatility*SUM($F$12:F357))</f>
        <v>35.72455600770212</v>
      </c>
    </row>
    <row r="358" spans="1:7" x14ac:dyDescent="0.25">
      <c r="A358" s="1" t="str">
        <f>MID('Filter Data'!A349,2,LEN('Filter Data'!A349)-2)</f>
        <v>30-Dec-2021</v>
      </c>
      <c r="B358">
        <f>'Filter Data'!V349</f>
        <v>17.1523</v>
      </c>
      <c r="C358">
        <f t="shared" si="15"/>
        <v>-4.7464039317400503E-3</v>
      </c>
      <c r="D358">
        <f>C358-SET_TRI!C359</f>
        <v>-6.2063484263031486E-3</v>
      </c>
      <c r="E358">
        <f t="shared" si="16"/>
        <v>-9.6155683852446267E-4</v>
      </c>
      <c r="F358">
        <f t="shared" ca="1" si="17"/>
        <v>0.84856748485223299</v>
      </c>
      <c r="G358">
        <f ca="1">S0*EXP(Drift*(A358-$A$11)+Volatility*SUM($F$12:F358))</f>
        <v>36.183780073153962</v>
      </c>
    </row>
    <row r="359" spans="1:7" x14ac:dyDescent="0.25">
      <c r="A359" s="1" t="str">
        <f>MID('Filter Data'!A350,2,LEN('Filter Data'!A350)-2)</f>
        <v>04-Jan-2022</v>
      </c>
      <c r="B359">
        <f>'Filter Data'!V350</f>
        <v>17.485399999999998</v>
      </c>
      <c r="C359">
        <f t="shared" si="15"/>
        <v>1.9420136075045221E-2</v>
      </c>
      <c r="D359">
        <f>C359-SET_TRI!C360</f>
        <v>1.0625103652388673E-2</v>
      </c>
      <c r="E359">
        <f t="shared" si="16"/>
        <v>1.2231099875140683E-2</v>
      </c>
      <c r="F359">
        <f t="shared" ca="1" si="17"/>
        <v>-1.3629472781797283</v>
      </c>
      <c r="G359">
        <f ca="1">S0*EXP(Drift*(A359-$A$11)+Volatility*SUM($F$12:F359))</f>
        <v>35.617864005366293</v>
      </c>
    </row>
    <row r="360" spans="1:7" x14ac:dyDescent="0.25">
      <c r="A360" s="1" t="str">
        <f>MID('Filter Data'!A351,2,LEN('Filter Data'!A351)-2)</f>
        <v>05-Jan-2022</v>
      </c>
      <c r="B360">
        <f>'Filter Data'!V351</f>
        <v>17.403700000000001</v>
      </c>
      <c r="C360">
        <f t="shared" si="15"/>
        <v>-4.6724696032117022E-3</v>
      </c>
      <c r="D360">
        <f>C360-SET_TRI!C361</f>
        <v>-7.8197633395907674E-3</v>
      </c>
      <c r="E360">
        <f t="shared" si="16"/>
        <v>1.6430259302054485E-4</v>
      </c>
      <c r="F360">
        <f t="shared" ca="1" si="17"/>
        <v>-0.43209649885869544</v>
      </c>
      <c r="G360">
        <f ca="1">S0*EXP(Drift*(A360-$A$11)+Volatility*SUM($F$12:F360))</f>
        <v>35.425392864804529</v>
      </c>
    </row>
    <row r="361" spans="1:7" x14ac:dyDescent="0.25">
      <c r="A361" s="1" t="str">
        <f>MID('Filter Data'!A352,2,LEN('Filter Data'!A352)-2)</f>
        <v>06-Jan-2022</v>
      </c>
      <c r="B361">
        <f>'Filter Data'!V352</f>
        <v>17.5913</v>
      </c>
      <c r="C361">
        <f t="shared" si="15"/>
        <v>1.0779317041778459E-2</v>
      </c>
      <c r="D361">
        <f>C361-SET_TRI!C362</f>
        <v>2.9622277165877255E-2</v>
      </c>
      <c r="E361">
        <f t="shared" si="16"/>
        <v>-8.7956240736085413E-3</v>
      </c>
      <c r="F361">
        <f t="shared" ca="1" si="17"/>
        <v>-0.37490108776134817</v>
      </c>
      <c r="G361">
        <f ca="1">S0*EXP(Drift*(A361-$A$11)+Volatility*SUM($F$12:F361))</f>
        <v>35.262598477498258</v>
      </c>
    </row>
    <row r="362" spans="1:7" x14ac:dyDescent="0.25">
      <c r="A362" s="1" t="str">
        <f>MID('Filter Data'!A353,2,LEN('Filter Data'!A353)-2)</f>
        <v>07-Jan-2022</v>
      </c>
      <c r="B362">
        <f>'Filter Data'!V353</f>
        <v>17.794599999999999</v>
      </c>
      <c r="C362">
        <f t="shared" si="15"/>
        <v>1.1556849124282953E-2</v>
      </c>
      <c r="D362">
        <f>C362-SET_TRI!C363</f>
        <v>9.2723729757375733E-3</v>
      </c>
      <c r="E362">
        <f t="shared" si="16"/>
        <v>5.2497753660732463E-3</v>
      </c>
      <c r="F362">
        <f t="shared" ca="1" si="17"/>
        <v>0.97368760035300139</v>
      </c>
      <c r="G362">
        <f ca="1">S0*EXP(Drift*(A362-$A$11)+Volatility*SUM($F$12:F362))</f>
        <v>35.779417092533606</v>
      </c>
    </row>
    <row r="363" spans="1:7" x14ac:dyDescent="0.25">
      <c r="A363" s="1" t="str">
        <f>MID('Filter Data'!A354,2,LEN('Filter Data'!A354)-2)</f>
        <v>10-Jan-2022</v>
      </c>
      <c r="B363">
        <f>'Filter Data'!V354</f>
        <v>17.857099999999999</v>
      </c>
      <c r="C363">
        <f t="shared" si="15"/>
        <v>3.5123014847200837E-3</v>
      </c>
      <c r="D363">
        <f>C363-SET_TRI!C364</f>
        <v>3.6860353008228608E-3</v>
      </c>
      <c r="E363">
        <f t="shared" si="16"/>
        <v>8.4744572373731406E-4</v>
      </c>
      <c r="F363">
        <f t="shared" ca="1" si="17"/>
        <v>-1.6712364830838375</v>
      </c>
      <c r="G363">
        <f ca="1">S0*EXP(Drift*(A363-$A$11)+Volatility*SUM($F$12:F363))</f>
        <v>35.015526518143965</v>
      </c>
    </row>
    <row r="364" spans="1:7" x14ac:dyDescent="0.25">
      <c r="A364" s="1" t="str">
        <f>MID('Filter Data'!A355,2,LEN('Filter Data'!A355)-2)</f>
        <v>11-Jan-2022</v>
      </c>
      <c r="B364">
        <f>'Filter Data'!V355</f>
        <v>18.024899999999999</v>
      </c>
      <c r="C364">
        <f t="shared" si="15"/>
        <v>9.3968225523741108E-3</v>
      </c>
      <c r="D364">
        <f>C364-SET_TRI!C365</f>
        <v>3.2785524520254627E-3</v>
      </c>
      <c r="E364">
        <f t="shared" si="16"/>
        <v>6.9976401988754034E-3</v>
      </c>
      <c r="F364">
        <f t="shared" ca="1" si="17"/>
        <v>1.2882664956899099</v>
      </c>
      <c r="G364">
        <f ca="1">S0*EXP(Drift*(A364-$A$11)+Volatility*SUM($F$12:F364))</f>
        <v>35.687836165850001</v>
      </c>
    </row>
    <row r="365" spans="1:7" x14ac:dyDescent="0.25">
      <c r="A365" s="1" t="str">
        <f>MID('Filter Data'!A356,2,LEN('Filter Data'!A356)-2)</f>
        <v>12-Jan-2022</v>
      </c>
      <c r="B365">
        <f>'Filter Data'!V356</f>
        <v>18.160599999999999</v>
      </c>
      <c r="C365">
        <f t="shared" si="15"/>
        <v>7.5284744991650403E-3</v>
      </c>
      <c r="D365">
        <f>C365-SET_TRI!C366</f>
        <v>9.2143765656913824E-4</v>
      </c>
      <c r="E365">
        <f t="shared" si="16"/>
        <v>6.6660996981514203E-3</v>
      </c>
      <c r="F365">
        <f t="shared" ca="1" si="17"/>
        <v>0.58604942198216314</v>
      </c>
      <c r="G365">
        <f ca="1">S0*EXP(Drift*(A365-$A$11)+Volatility*SUM($F$12:F365))</f>
        <v>36.012051558906862</v>
      </c>
    </row>
    <row r="366" spans="1:7" x14ac:dyDescent="0.25">
      <c r="A366" s="1" t="str">
        <f>MID('Filter Data'!A357,2,LEN('Filter Data'!A357)-2)</f>
        <v>13-Jan-2022</v>
      </c>
      <c r="B366">
        <f>'Filter Data'!V357</f>
        <v>18.003799999999998</v>
      </c>
      <c r="C366">
        <f t="shared" si="15"/>
        <v>-8.6340759666531115E-3</v>
      </c>
      <c r="D366">
        <f>C366-SET_TRI!C367</f>
        <v>-7.217617755582429E-3</v>
      </c>
      <c r="E366">
        <f t="shared" si="16"/>
        <v>-4.1898946968294392E-3</v>
      </c>
      <c r="F366">
        <f t="shared" ca="1" si="17"/>
        <v>-1.6520185285945956</v>
      </c>
      <c r="G366">
        <f ca="1">S0*EXP(Drift*(A366-$A$11)+Volatility*SUM($F$12:F366))</f>
        <v>35.20214172497932</v>
      </c>
    </row>
    <row r="367" spans="1:7" x14ac:dyDescent="0.25">
      <c r="A367" s="1" t="str">
        <f>MID('Filter Data'!A358,2,LEN('Filter Data'!A358)-2)</f>
        <v>14-Jan-2022</v>
      </c>
      <c r="B367">
        <f>'Filter Data'!V358</f>
        <v>17.8672</v>
      </c>
      <c r="C367">
        <f t="shared" si="15"/>
        <v>-7.5872871282728002E-3</v>
      </c>
      <c r="D367">
        <f>C367-SET_TRI!C368</f>
        <v>-4.5053176746217821E-3</v>
      </c>
      <c r="E367">
        <f t="shared" si="16"/>
        <v>-4.91148950147797E-3</v>
      </c>
      <c r="F367">
        <f t="shared" ca="1" si="17"/>
        <v>1.652473648260264</v>
      </c>
      <c r="G367">
        <f ca="1">S0*EXP(Drift*(A367-$A$11)+Volatility*SUM($F$12:F367))</f>
        <v>36.064125103524916</v>
      </c>
    </row>
    <row r="368" spans="1:7" x14ac:dyDescent="0.25">
      <c r="A368" s="1" t="str">
        <f>MID('Filter Data'!A359,2,LEN('Filter Data'!A359)-2)</f>
        <v>18-Jan-2022</v>
      </c>
      <c r="B368">
        <f>'Filter Data'!V359</f>
        <v>17.5779</v>
      </c>
      <c r="C368">
        <f t="shared" si="15"/>
        <v>-1.6191680845347944E-2</v>
      </c>
      <c r="D368">
        <f>C368-SET_TRI!C369</f>
        <v>-9.8637568979456063E-3</v>
      </c>
      <c r="E368">
        <f t="shared" si="16"/>
        <v>-1.0022251986077585E-2</v>
      </c>
      <c r="F368">
        <f t="shared" ca="1" si="17"/>
        <v>0.66999064506538608</v>
      </c>
      <c r="G368">
        <f ca="1">S0*EXP(Drift*(A368-$A$11)+Volatility*SUM($F$12:F368))</f>
        <v>36.513878655645996</v>
      </c>
    </row>
    <row r="369" spans="1:7" x14ac:dyDescent="0.25">
      <c r="A369" s="1" t="str">
        <f>MID('Filter Data'!A360,2,LEN('Filter Data'!A360)-2)</f>
        <v>19-Jan-2022</v>
      </c>
      <c r="B369">
        <f>'Filter Data'!V360</f>
        <v>17.496300000000002</v>
      </c>
      <c r="C369">
        <f t="shared" si="15"/>
        <v>-4.6421927534004703E-3</v>
      </c>
      <c r="D369">
        <f>C369-SET_TRI!C370</f>
        <v>-6.2268569878834662E-3</v>
      </c>
      <c r="E369">
        <f t="shared" si="16"/>
        <v>-8.4397435031571865E-4</v>
      </c>
      <c r="F369">
        <f t="shared" ca="1" si="17"/>
        <v>0.61949523387421679</v>
      </c>
      <c r="G369">
        <f ca="1">S0*EXP(Drift*(A369-$A$11)+Volatility*SUM($F$12:F369))</f>
        <v>36.863107154394974</v>
      </c>
    </row>
    <row r="370" spans="1:7" x14ac:dyDescent="0.25">
      <c r="A370" s="1" t="str">
        <f>MID('Filter Data'!A361,2,LEN('Filter Data'!A361)-2)</f>
        <v>20-Jan-2022</v>
      </c>
      <c r="B370">
        <f>'Filter Data'!V361</f>
        <v>17.208300000000001</v>
      </c>
      <c r="C370">
        <f t="shared" si="15"/>
        <v>-1.6460623103170396E-2</v>
      </c>
      <c r="D370">
        <f>C370-SET_TRI!C371</f>
        <v>-1.7755473024554495E-2</v>
      </c>
      <c r="E370">
        <f t="shared" si="16"/>
        <v>-5.1459001034451692E-3</v>
      </c>
      <c r="F370">
        <f t="shared" ca="1" si="17"/>
        <v>0.82966297542569312</v>
      </c>
      <c r="G370">
        <f ca="1">S0*EXP(Drift*(A370-$A$11)+Volatility*SUM($F$12:F370))</f>
        <v>37.326942151718598</v>
      </c>
    </row>
    <row r="371" spans="1:7" x14ac:dyDescent="0.25">
      <c r="A371" s="1" t="str">
        <f>MID('Filter Data'!A362,2,LEN('Filter Data'!A362)-2)</f>
        <v>21-Jan-2022</v>
      </c>
      <c r="B371">
        <f>'Filter Data'!V362</f>
        <v>16.9941</v>
      </c>
      <c r="C371">
        <f t="shared" si="15"/>
        <v>-1.2447481738463516E-2</v>
      </c>
      <c r="D371">
        <f>C371-SET_TRI!C372</f>
        <v>-9.0268557865154503E-3</v>
      </c>
      <c r="E371">
        <f t="shared" si="16"/>
        <v>-6.8237012927571793E-3</v>
      </c>
      <c r="F371">
        <f t="shared" ca="1" si="17"/>
        <v>-0.25459011337564946</v>
      </c>
      <c r="G371">
        <f ca="1">S0*EXP(Drift*(A371-$A$11)+Volatility*SUM($F$12:F371))</f>
        <v>37.21896030412799</v>
      </c>
    </row>
    <row r="372" spans="1:7" x14ac:dyDescent="0.25">
      <c r="A372" s="1" t="str">
        <f>MID('Filter Data'!A363,2,LEN('Filter Data'!A363)-2)</f>
        <v>24-Jan-2022</v>
      </c>
      <c r="B372">
        <f>'Filter Data'!V363</f>
        <v>16.491900000000001</v>
      </c>
      <c r="C372">
        <f t="shared" si="15"/>
        <v>-2.9551432556004641E-2</v>
      </c>
      <c r="D372">
        <f>C372-SET_TRI!C373</f>
        <v>-2.7618815802781031E-2</v>
      </c>
      <c r="E372">
        <f t="shared" si="16"/>
        <v>-1.1805941015202367E-2</v>
      </c>
      <c r="F372">
        <f t="shared" ca="1" si="17"/>
        <v>-1.433186721900366</v>
      </c>
      <c r="G372">
        <f ca="1">S0*EXP(Drift*(A372-$A$11)+Volatility*SUM($F$12:F372))</f>
        <v>36.547707718743361</v>
      </c>
    </row>
    <row r="373" spans="1:7" x14ac:dyDescent="0.25">
      <c r="A373" s="1" t="str">
        <f>MID('Filter Data'!A364,2,LEN('Filter Data'!A364)-2)</f>
        <v>25-Jan-2022</v>
      </c>
      <c r="B373">
        <f>'Filter Data'!V364</f>
        <v>16.680299999999999</v>
      </c>
      <c r="C373">
        <f t="shared" si="15"/>
        <v>1.1423789860476834E-2</v>
      </c>
      <c r="D373">
        <f>C373-SET_TRI!C374</f>
        <v>1.1126420443686407E-2</v>
      </c>
      <c r="E373">
        <f t="shared" si="16"/>
        <v>3.9079017683610814E-3</v>
      </c>
      <c r="F373">
        <f t="shared" ca="1" si="17"/>
        <v>0.26515756872220925</v>
      </c>
      <c r="G373">
        <f ca="1">S0*EXP(Drift*(A373-$A$11)+Volatility*SUM($F$12:F373))</f>
        <v>36.712016451267111</v>
      </c>
    </row>
    <row r="374" spans="1:7" x14ac:dyDescent="0.25">
      <c r="A374" s="1" t="str">
        <f>MID('Filter Data'!A365,2,LEN('Filter Data'!A365)-2)</f>
        <v>27-Jan-2022</v>
      </c>
      <c r="B374">
        <f>'Filter Data'!V365</f>
        <v>16.4726</v>
      </c>
      <c r="C374">
        <f t="shared" si="15"/>
        <v>-1.2451814415807816E-2</v>
      </c>
      <c r="D374">
        <f>C374-SET_TRI!C375</f>
        <v>-1.5411785181528583E-2</v>
      </c>
      <c r="E374">
        <f t="shared" si="16"/>
        <v>-2.6651447738455132E-3</v>
      </c>
      <c r="F374">
        <f t="shared" ca="1" si="17"/>
        <v>-1.418030860088477</v>
      </c>
      <c r="G374">
        <f ca="1">S0*EXP(Drift*(A374-$A$11)+Volatility*SUM($F$12:F374))</f>
        <v>36.031743337578398</v>
      </c>
    </row>
    <row r="375" spans="1:7" x14ac:dyDescent="0.25">
      <c r="A375" s="1" t="str">
        <f>MID('Filter Data'!A366,2,LEN('Filter Data'!A366)-2)</f>
        <v>28-Jan-2022</v>
      </c>
      <c r="B375">
        <f>'Filter Data'!V366</f>
        <v>16.716699999999999</v>
      </c>
      <c r="C375">
        <f t="shared" si="15"/>
        <v>1.4818547163167899E-2</v>
      </c>
      <c r="D375">
        <f>C375-SET_TRI!C376</f>
        <v>1.2697439184591593E-2</v>
      </c>
      <c r="E375">
        <f t="shared" si="16"/>
        <v>6.2783757095575283E-3</v>
      </c>
      <c r="F375">
        <f t="shared" ca="1" si="17"/>
        <v>-0.63537046528562691</v>
      </c>
      <c r="G375">
        <f ca="1">S0*EXP(Drift*(A375-$A$11)+Volatility*SUM($F$12:F375))</f>
        <v>35.733709450718088</v>
      </c>
    </row>
    <row r="376" spans="1:7" x14ac:dyDescent="0.25">
      <c r="A376" s="1" t="str">
        <f>MID('Filter Data'!A367,2,LEN('Filter Data'!A367)-2)</f>
        <v>07-Feb-2022</v>
      </c>
      <c r="B376">
        <f>'Filter Data'!V367</f>
        <v>16.610499999999998</v>
      </c>
      <c r="C376">
        <f t="shared" si="15"/>
        <v>-6.352928508617202E-3</v>
      </c>
      <c r="D376">
        <f>C376-SET_TRI!C377</f>
        <v>-2.2374963351261191E-2</v>
      </c>
      <c r="E376">
        <f t="shared" si="16"/>
        <v>7.9736408536184612E-3</v>
      </c>
      <c r="F376">
        <f t="shared" ca="1" si="17"/>
        <v>-1.5915006624693351</v>
      </c>
      <c r="G376">
        <f ca="1">S0*EXP(Drift*(A376-$A$11)+Volatility*SUM($F$12:F376))</f>
        <v>35.18713763389254</v>
      </c>
    </row>
    <row r="377" spans="1:7" x14ac:dyDescent="0.25">
      <c r="A377" s="1" t="str">
        <f>MID('Filter Data'!A368,2,LEN('Filter Data'!A368)-2)</f>
        <v>08-Feb-2022</v>
      </c>
      <c r="B377">
        <f>'Filter Data'!V368</f>
        <v>16.6464</v>
      </c>
      <c r="C377">
        <f t="shared" si="15"/>
        <v>2.1612835254809669E-3</v>
      </c>
      <c r="D377">
        <f>C377-SET_TRI!C378</f>
        <v>-3.1474016730651576E-3</v>
      </c>
      <c r="E377">
        <f t="shared" si="16"/>
        <v>3.951737947585349E-3</v>
      </c>
      <c r="F377">
        <f t="shared" ca="1" si="17"/>
        <v>0.14517822272464448</v>
      </c>
      <c r="G377">
        <f ca="1">S0*EXP(Drift*(A377-$A$11)+Volatility*SUM($F$12:F377))</f>
        <v>35.285144074965508</v>
      </c>
    </row>
    <row r="378" spans="1:7" x14ac:dyDescent="0.25">
      <c r="A378" s="1" t="str">
        <f>MID('Filter Data'!A369,2,LEN('Filter Data'!A369)-2)</f>
        <v>09-Feb-2022</v>
      </c>
      <c r="B378">
        <f>'Filter Data'!V369</f>
        <v>16.793099999999999</v>
      </c>
      <c r="C378">
        <f t="shared" si="15"/>
        <v>8.812716262975728E-3</v>
      </c>
      <c r="D378">
        <f>C378-SET_TRI!C379</f>
        <v>-9.2765709115532977E-3</v>
      </c>
      <c r="E378">
        <f t="shared" si="16"/>
        <v>1.4599307654872586E-2</v>
      </c>
      <c r="F378">
        <f t="shared" ca="1" si="17"/>
        <v>0.44582017178517336</v>
      </c>
      <c r="G378">
        <f ca="1">S0*EXP(Drift*(A378-$A$11)+Volatility*SUM($F$12:F378))</f>
        <v>35.534849568314364</v>
      </c>
    </row>
    <row r="379" spans="1:7" x14ac:dyDescent="0.25">
      <c r="A379" s="1" t="str">
        <f>MID('Filter Data'!A370,2,LEN('Filter Data'!A370)-2)</f>
        <v>10-Feb-2022</v>
      </c>
      <c r="B379">
        <f>'Filter Data'!V370</f>
        <v>16.462399999999999</v>
      </c>
      <c r="C379">
        <f t="shared" si="15"/>
        <v>-1.9692611846532222E-2</v>
      </c>
      <c r="D379">
        <f>C379-SET_TRI!C380</f>
        <v>-2.072638621913328E-2</v>
      </c>
      <c r="E379">
        <f t="shared" si="16"/>
        <v>-6.440892887167116E-3</v>
      </c>
      <c r="F379">
        <f t="shared" ca="1" si="17"/>
        <v>-0.11566886431277265</v>
      </c>
      <c r="G379">
        <f ca="1">S0*EXP(Drift*(A379-$A$11)+Volatility*SUM($F$12:F379))</f>
        <v>35.502038967014997</v>
      </c>
    </row>
    <row r="380" spans="1:7" x14ac:dyDescent="0.25">
      <c r="A380" s="1" t="str">
        <f>MID('Filter Data'!A371,2,LEN('Filter Data'!A371)-2)</f>
        <v>11-Feb-2022</v>
      </c>
      <c r="B380">
        <f>'Filter Data'!V371</f>
        <v>16.1767</v>
      </c>
      <c r="C380">
        <f t="shared" si="15"/>
        <v>-1.7354699193313158E-2</v>
      </c>
      <c r="D380">
        <f>C380-SET_TRI!C381</f>
        <v>-1.5869829197315645E-2</v>
      </c>
      <c r="E380">
        <f t="shared" si="16"/>
        <v>-7.2693909342631032E-3</v>
      </c>
      <c r="F380">
        <f t="shared" ca="1" si="17"/>
        <v>-0.37852500833667085</v>
      </c>
      <c r="G380">
        <f ca="1">S0*EXP(Drift*(A380-$A$11)+Volatility*SUM($F$12:F380))</f>
        <v>35.337073311633155</v>
      </c>
    </row>
    <row r="381" spans="1:7" x14ac:dyDescent="0.25">
      <c r="A381" s="1" t="str">
        <f>MID('Filter Data'!A372,2,LEN('Filter Data'!A372)-2)</f>
        <v>14-Feb-2022</v>
      </c>
      <c r="B381">
        <f>'Filter Data'!V372</f>
        <v>15.8254</v>
      </c>
      <c r="C381">
        <f t="shared" si="15"/>
        <v>-2.171641929441729E-2</v>
      </c>
      <c r="D381">
        <f>C381-SET_TRI!C382</f>
        <v>-1.5579031427953683E-2</v>
      </c>
      <c r="E381">
        <f t="shared" si="16"/>
        <v>-1.1820707320224784E-2</v>
      </c>
      <c r="F381">
        <f t="shared" ca="1" si="17"/>
        <v>0.70680343724476824</v>
      </c>
      <c r="G381">
        <f ca="1">S0*EXP(Drift*(A381-$A$11)+Volatility*SUM($F$12:F381))</f>
        <v>35.770735835887415</v>
      </c>
    </row>
    <row r="382" spans="1:7" x14ac:dyDescent="0.25">
      <c r="A382" s="1" t="str">
        <f>MID('Filter Data'!A373,2,LEN('Filter Data'!A373)-2)</f>
        <v>15-Feb-2022</v>
      </c>
      <c r="B382">
        <f>'Filter Data'!V373</f>
        <v>16.2654</v>
      </c>
      <c r="C382">
        <f t="shared" si="15"/>
        <v>2.7803404653278876E-2</v>
      </c>
      <c r="D382">
        <f>C382-SET_TRI!C383</f>
        <v>1.9368029727117091E-2</v>
      </c>
      <c r="E382">
        <f t="shared" si="16"/>
        <v>1.4914096727804747E-2</v>
      </c>
      <c r="F382">
        <f t="shared" ca="1" si="17"/>
        <v>-0.50298512042274846</v>
      </c>
      <c r="G382">
        <f ca="1">S0*EXP(Drift*(A382-$A$11)+Volatility*SUM($F$12:F382))</f>
        <v>35.541632579611971</v>
      </c>
    </row>
    <row r="383" spans="1:7" x14ac:dyDescent="0.25">
      <c r="A383" s="1" t="str">
        <f>MID('Filter Data'!A374,2,LEN('Filter Data'!A374)-2)</f>
        <v>17-Feb-2022</v>
      </c>
      <c r="B383">
        <f>'Filter Data'!V374</f>
        <v>16.078900000000001</v>
      </c>
      <c r="C383">
        <f t="shared" si="15"/>
        <v>-1.1466056783110086E-2</v>
      </c>
      <c r="D383">
        <f>C383-SET_TRI!C384</f>
        <v>-1.752366156731628E-2</v>
      </c>
      <c r="E383">
        <f t="shared" si="16"/>
        <v>-3.0247177586744008E-4</v>
      </c>
      <c r="F383">
        <f t="shared" ca="1" si="17"/>
        <v>-0.35412073690943813</v>
      </c>
      <c r="G383">
        <f ca="1">S0*EXP(Drift*(A383-$A$11)+Volatility*SUM($F$12:F383))</f>
        <v>35.414210688969952</v>
      </c>
    </row>
    <row r="384" spans="1:7" x14ac:dyDescent="0.25">
      <c r="A384" s="1" t="str">
        <f>MID('Filter Data'!A375,2,LEN('Filter Data'!A375)-2)</f>
        <v>18-Feb-2022</v>
      </c>
      <c r="B384">
        <f>'Filter Data'!V375</f>
        <v>16.050699999999999</v>
      </c>
      <c r="C384">
        <f t="shared" si="15"/>
        <v>-1.7538513206750324E-3</v>
      </c>
      <c r="D384">
        <f>C384-SET_TRI!C385</f>
        <v>-2.7111192910137072E-3</v>
      </c>
      <c r="E384">
        <f t="shared" si="16"/>
        <v>-2.478472193803555E-4</v>
      </c>
      <c r="F384">
        <f t="shared" ca="1" si="17"/>
        <v>0.2693879843187964</v>
      </c>
      <c r="G384">
        <f ca="1">S0*EXP(Drift*(A384-$A$11)+Volatility*SUM($F$12:F384))</f>
        <v>35.575561214611092</v>
      </c>
    </row>
    <row r="385" spans="1:7" x14ac:dyDescent="0.25">
      <c r="A385" s="1" t="str">
        <f>MID('Filter Data'!A376,2,LEN('Filter Data'!A376)-2)</f>
        <v>22-Feb-2022</v>
      </c>
      <c r="B385">
        <f>'Filter Data'!V376</f>
        <v>16.098199999999999</v>
      </c>
      <c r="C385">
        <f t="shared" si="15"/>
        <v>2.9593724884272609E-3</v>
      </c>
      <c r="D385">
        <f>C385-SET_TRI!C386</f>
        <v>2.1399834160329888E-2</v>
      </c>
      <c r="E385">
        <f t="shared" si="16"/>
        <v>-1.1254644952320864E-2</v>
      </c>
      <c r="F385">
        <f t="shared" ca="1" si="17"/>
        <v>-1.0002173050999494</v>
      </c>
      <c r="G385">
        <f ca="1">S0*EXP(Drift*(A385-$A$11)+Volatility*SUM($F$12:F385))</f>
        <v>35.174746565802479</v>
      </c>
    </row>
    <row r="386" spans="1:7" x14ac:dyDescent="0.25">
      <c r="A386" s="1" t="str">
        <f>MID('Filter Data'!A377,2,LEN('Filter Data'!A377)-2)</f>
        <v>23-Feb-2022</v>
      </c>
      <c r="B386">
        <f>'Filter Data'!V377</f>
        <v>15.833299999999999</v>
      </c>
      <c r="C386">
        <f t="shared" si="15"/>
        <v>-1.645525586711552E-2</v>
      </c>
      <c r="D386">
        <f>C386-SET_TRI!C387</f>
        <v>-2.1919460365398314E-2</v>
      </c>
      <c r="E386">
        <f t="shared" si="16"/>
        <v>-2.4256684041929367E-3</v>
      </c>
      <c r="F386">
        <f t="shared" ca="1" si="17"/>
        <v>0.58969845748868532</v>
      </c>
      <c r="G386">
        <f ca="1">S0*EXP(Drift*(A386-$A$11)+Volatility*SUM($F$12:F386))</f>
        <v>35.49614046747822</v>
      </c>
    </row>
    <row r="387" spans="1:7" x14ac:dyDescent="0.25">
      <c r="A387" s="1" t="str">
        <f>MID('Filter Data'!A378,2,LEN('Filter Data'!A378)-2)</f>
        <v>24-Feb-2022</v>
      </c>
      <c r="B387">
        <f>'Filter Data'!V378</f>
        <v>15.549200000000001</v>
      </c>
      <c r="C387">
        <f t="shared" si="15"/>
        <v>-1.7943195669885538E-2</v>
      </c>
      <c r="D387">
        <f>C387-SET_TRI!C388</f>
        <v>-1.7146463687503673E-3</v>
      </c>
      <c r="E387">
        <f t="shared" si="16"/>
        <v>-1.7086878684268534E-2</v>
      </c>
      <c r="F387">
        <f t="shared" ca="1" si="17"/>
        <v>-0.32283046781386676</v>
      </c>
      <c r="G387">
        <f ca="1">S0*EXP(Drift*(A387-$A$11)+Volatility*SUM($F$12:F387))</f>
        <v>35.359164104576806</v>
      </c>
    </row>
    <row r="388" spans="1:7" x14ac:dyDescent="0.25">
      <c r="A388" s="1" t="str">
        <f>MID('Filter Data'!A379,2,LEN('Filter Data'!A379)-2)</f>
        <v>25-Feb-2022</v>
      </c>
      <c r="B388">
        <f>'Filter Data'!V379</f>
        <v>16.076899999999998</v>
      </c>
      <c r="C388">
        <f t="shared" si="15"/>
        <v>3.3937437295809274E-2</v>
      </c>
      <c r="D388">
        <f>C388-SET_TRI!C389</f>
        <v>2.6218472819832493E-2</v>
      </c>
      <c r="E388">
        <f t="shared" si="16"/>
        <v>1.6581731423553684E-2</v>
      </c>
      <c r="F388">
        <f t="shared" ca="1" si="17"/>
        <v>0.94428779476046365</v>
      </c>
      <c r="G388">
        <f ca="1">S0*EXP(Drift*(A388-$A$11)+Volatility*SUM($F$12:F388))</f>
        <v>35.862418478455574</v>
      </c>
    </row>
    <row r="389" spans="1:7" x14ac:dyDescent="0.25">
      <c r="A389" s="1" t="str">
        <f>MID('Filter Data'!A380,2,LEN('Filter Data'!A380)-2)</f>
        <v>02-Mar-2022</v>
      </c>
      <c r="B389">
        <f>'Filter Data'!V380</f>
        <v>15.8498</v>
      </c>
      <c r="C389">
        <f t="shared" si="15"/>
        <v>-1.4125857596924677E-2</v>
      </c>
      <c r="D389">
        <f>C389-SET_TRI!C390</f>
        <v>-2.5668748767096371E-2</v>
      </c>
      <c r="E389">
        <f t="shared" si="16"/>
        <v>2.3482161266082397E-3</v>
      </c>
      <c r="F389">
        <f t="shared" ca="1" si="17"/>
        <v>-1.0809850286925635</v>
      </c>
      <c r="G389">
        <f ca="1">S0*EXP(Drift*(A389-$A$11)+Volatility*SUM($F$12:F389))</f>
        <v>35.443198575583267</v>
      </c>
    </row>
    <row r="390" spans="1:7" x14ac:dyDescent="0.25">
      <c r="A390" s="1" t="str">
        <f>MID('Filter Data'!A381,2,LEN('Filter Data'!A381)-2)</f>
        <v>04-Mar-2022</v>
      </c>
      <c r="B390">
        <f>'Filter Data'!V381</f>
        <v>15.180099999999999</v>
      </c>
      <c r="C390">
        <f t="shared" si="15"/>
        <v>-4.2252899090209378E-2</v>
      </c>
      <c r="D390">
        <f>C390-SET_TRI!C391</f>
        <v>-3.1742732479697958E-2</v>
      </c>
      <c r="E390">
        <f t="shared" si="16"/>
        <v>-2.1818668627093307E-2</v>
      </c>
      <c r="F390">
        <f t="shared" ca="1" si="17"/>
        <v>0.26398079794160934</v>
      </c>
      <c r="G390">
        <f ca="1">S0*EXP(Drift*(A390-$A$11)+Volatility*SUM($F$12:F390))</f>
        <v>35.627562432242591</v>
      </c>
    </row>
    <row r="391" spans="1:7" x14ac:dyDescent="0.25">
      <c r="A391" s="1" t="str">
        <f>MID('Filter Data'!A382,2,LEN('Filter Data'!A382)-2)</f>
        <v>07-Mar-2022</v>
      </c>
      <c r="B391">
        <f>'Filter Data'!V382</f>
        <v>14.864000000000001</v>
      </c>
      <c r="C391">
        <f t="shared" si="15"/>
        <v>-2.0823314734421956E-2</v>
      </c>
      <c r="D391">
        <f>C391-SET_TRI!C392</f>
        <v>5.019088500039199E-3</v>
      </c>
      <c r="E391">
        <f t="shared" si="16"/>
        <v>-2.4357303483059436E-2</v>
      </c>
      <c r="F391">
        <f t="shared" ca="1" si="17"/>
        <v>-0.39867126158945521</v>
      </c>
      <c r="G391">
        <f ca="1">S0*EXP(Drift*(A391-$A$11)+Volatility*SUM($F$12:F391))</f>
        <v>35.502900944755524</v>
      </c>
    </row>
    <row r="392" spans="1:7" x14ac:dyDescent="0.25">
      <c r="A392" s="1" t="str">
        <f>MID('Filter Data'!A383,2,LEN('Filter Data'!A383)-2)</f>
        <v>08-Mar-2022</v>
      </c>
      <c r="B392">
        <f>'Filter Data'!V383</f>
        <v>15.2104</v>
      </c>
      <c r="C392">
        <f t="shared" si="15"/>
        <v>2.3304628632938584E-2</v>
      </c>
      <c r="D392">
        <f>C392-SET_TRI!C393</f>
        <v>2.3824033663803326E-2</v>
      </c>
      <c r="E392">
        <f t="shared" si="16"/>
        <v>7.5100653007259995E-3</v>
      </c>
      <c r="F392">
        <f t="shared" ca="1" si="17"/>
        <v>-0.14919453689953074</v>
      </c>
      <c r="G392">
        <f ca="1">S0*EXP(Drift*(A392-$A$11)+Volatility*SUM($F$12:F392))</f>
        <v>35.4532325378716</v>
      </c>
    </row>
    <row r="393" spans="1:7" x14ac:dyDescent="0.25">
      <c r="A393" s="1" t="str">
        <f>MID('Filter Data'!A384,2,LEN('Filter Data'!A384)-2)</f>
        <v>09-Mar-2022</v>
      </c>
      <c r="B393">
        <f>'Filter Data'!V384</f>
        <v>15.822699999999999</v>
      </c>
      <c r="C393">
        <f t="shared" si="15"/>
        <v>4.0255351601535753E-2</v>
      </c>
      <c r="D393">
        <f>C393-SET_TRI!C394</f>
        <v>2.7596501998807241E-2</v>
      </c>
      <c r="E393">
        <f t="shared" si="16"/>
        <v>2.2001188999944996E-2</v>
      </c>
      <c r="F393">
        <f t="shared" ca="1" si="17"/>
        <v>1.1001908090048644</v>
      </c>
      <c r="G393">
        <f ca="1">S0*EXP(Drift*(A393-$A$11)+Volatility*SUM($F$12:F393))</f>
        <v>36.037543038095102</v>
      </c>
    </row>
    <row r="394" spans="1:7" x14ac:dyDescent="0.25">
      <c r="A394" s="1" t="str">
        <f>MID('Filter Data'!A385,2,LEN('Filter Data'!A385)-2)</f>
        <v>10-Mar-2022</v>
      </c>
      <c r="B394">
        <f>'Filter Data'!V385</f>
        <v>15.801399999999999</v>
      </c>
      <c r="C394">
        <f t="shared" si="15"/>
        <v>-1.346167215456281E-3</v>
      </c>
      <c r="D394">
        <f>C394-SET_TRI!C395</f>
        <v>-4.819096796473625E-3</v>
      </c>
      <c r="E394">
        <f t="shared" si="16"/>
        <v>1.5342102329083747E-3</v>
      </c>
      <c r="F394">
        <f t="shared" ca="1" si="17"/>
        <v>-0.75906073411091068</v>
      </c>
      <c r="G394">
        <f ca="1">S0*EXP(Drift*(A394-$A$11)+Volatility*SUM($F$12:F394))</f>
        <v>35.67672390217907</v>
      </c>
    </row>
    <row r="395" spans="1:7" x14ac:dyDescent="0.25">
      <c r="A395" s="1" t="str">
        <f>MID('Filter Data'!A386,2,LEN('Filter Data'!A386)-2)</f>
        <v>11-Mar-2022</v>
      </c>
      <c r="B395">
        <f>'Filter Data'!V386</f>
        <v>15.722799999999999</v>
      </c>
      <c r="C395">
        <f t="shared" si="15"/>
        <v>-4.9742427886136538E-3</v>
      </c>
      <c r="D395">
        <f>C395-SET_TRI!C396</f>
        <v>-1.2458702528948731E-2</v>
      </c>
      <c r="E395">
        <f t="shared" si="16"/>
        <v>2.8870561703655071E-3</v>
      </c>
      <c r="F395">
        <f t="shared" ca="1" si="17"/>
        <v>0.1637553804728997</v>
      </c>
      <c r="G395">
        <f ca="1">S0*EXP(Drift*(A395-$A$11)+Volatility*SUM($F$12:F395))</f>
        <v>35.78553574662709</v>
      </c>
    </row>
    <row r="396" spans="1:7" x14ac:dyDescent="0.25">
      <c r="A396" s="1" t="str">
        <f>MID('Filter Data'!A387,2,LEN('Filter Data'!A387)-2)</f>
        <v>14-Mar-2022</v>
      </c>
      <c r="B396">
        <f>'Filter Data'!V387</f>
        <v>16.037400000000002</v>
      </c>
      <c r="C396">
        <f t="shared" si="15"/>
        <v>2.000915867402767E-2</v>
      </c>
      <c r="D396">
        <f>C396-SET_TRI!C397</f>
        <v>1.6830159833167681E-2</v>
      </c>
      <c r="E396">
        <f t="shared" si="16"/>
        <v>8.7745082254673534E-3</v>
      </c>
      <c r="F396">
        <f t="shared" ca="1" si="17"/>
        <v>2.2588805946694714</v>
      </c>
      <c r="G396">
        <f ca="1">S0*EXP(Drift*(A396-$A$11)+Volatility*SUM($F$12:F396))</f>
        <v>37.032193122456739</v>
      </c>
    </row>
    <row r="397" spans="1:7" x14ac:dyDescent="0.25">
      <c r="A397" s="1" t="str">
        <f>MID('Filter Data'!A388,2,LEN('Filter Data'!A388)-2)</f>
        <v>15-Mar-2022</v>
      </c>
      <c r="B397">
        <f>'Filter Data'!V388</f>
        <v>16.285399999999999</v>
      </c>
      <c r="C397">
        <f t="shared" ref="C397:C447" si="18">(B397-B396)/B396</f>
        <v>1.546385324304423E-2</v>
      </c>
      <c r="D397">
        <f>C397-SET_TRI!C398</f>
        <v>2.5020366373565084E-2</v>
      </c>
      <c r="E397">
        <f t="shared" ref="E397:E447" si="19">C397-($B$4+$B$5*D397)</f>
        <v>-1.1107031328634887E-3</v>
      </c>
      <c r="F397">
        <f t="shared" ref="F397:F447" ca="1" si="20">SQRT(A397-A396)*_xlfn.NORM.INV(RAND(),0,1)</f>
        <v>-0.68107891050989378</v>
      </c>
      <c r="G397">
        <f ca="1">S0*EXP(Drift*(A397-$A$11)+Volatility*SUM($F$12:F397))</f>
        <v>36.702047104524802</v>
      </c>
    </row>
    <row r="398" spans="1:7" x14ac:dyDescent="0.25">
      <c r="A398" s="1" t="str">
        <f>MID('Filter Data'!A389,2,LEN('Filter Data'!A389)-2)</f>
        <v>16-Mar-2022</v>
      </c>
      <c r="B398">
        <f>'Filter Data'!V389</f>
        <v>16.602699999999999</v>
      </c>
      <c r="C398">
        <f t="shared" si="18"/>
        <v>1.9483709334741518E-2</v>
      </c>
      <c r="D398">
        <f>C398-SET_TRI!C399</f>
        <v>6.2453276853712842E-3</v>
      </c>
      <c r="E398">
        <f t="shared" si="19"/>
        <v>1.5150228917389328E-2</v>
      </c>
      <c r="F398">
        <f t="shared" ca="1" si="20"/>
        <v>0.65079292071656314</v>
      </c>
      <c r="G398">
        <f ca="1">S0*EXP(Drift*(A398-$A$11)+Volatility*SUM($F$12:F398))</f>
        <v>37.069551480620461</v>
      </c>
    </row>
    <row r="399" spans="1:7" x14ac:dyDescent="0.25">
      <c r="A399" s="1" t="str">
        <f>MID('Filter Data'!A390,2,LEN('Filter Data'!A390)-2)</f>
        <v>17-Mar-2022</v>
      </c>
      <c r="B399">
        <f>'Filter Data'!V390</f>
        <v>16.546800000000001</v>
      </c>
      <c r="C399">
        <f t="shared" si="18"/>
        <v>-3.3669222475860927E-3</v>
      </c>
      <c r="D399">
        <f>C399-SET_TRI!C400</f>
        <v>-1.066594186477357E-2</v>
      </c>
      <c r="E399">
        <f t="shared" si="19"/>
        <v>3.3255205598753433E-3</v>
      </c>
      <c r="F399">
        <f t="shared" ca="1" si="20"/>
        <v>0.49168324711788186</v>
      </c>
      <c r="G399">
        <f ca="1">S0*EXP(Drift*(A399-$A$11)+Volatility*SUM($F$12:F399))</f>
        <v>37.35621294520363</v>
      </c>
    </row>
    <row r="400" spans="1:7" x14ac:dyDescent="0.25">
      <c r="A400" s="1" t="str">
        <f>MID('Filter Data'!A391,2,LEN('Filter Data'!A391)-2)</f>
        <v>21-Mar-2022</v>
      </c>
      <c r="B400">
        <f>'Filter Data'!V391</f>
        <v>16.4709</v>
      </c>
      <c r="C400">
        <f t="shared" si="18"/>
        <v>-4.586989629414796E-3</v>
      </c>
      <c r="D400">
        <f>C400-SET_TRI!C401</f>
        <v>3.4549088604228124E-3</v>
      </c>
      <c r="E400">
        <f t="shared" si="19"/>
        <v>-7.1011540197988658E-3</v>
      </c>
      <c r="F400">
        <f t="shared" ca="1" si="20"/>
        <v>0.58489857338154083</v>
      </c>
      <c r="G400">
        <f ca="1">S0*EXP(Drift*(A400-$A$11)+Volatility*SUM($F$12:F400))</f>
        <v>37.776392729687082</v>
      </c>
    </row>
    <row r="401" spans="1:7" x14ac:dyDescent="0.25">
      <c r="A401" s="1" t="str">
        <f>MID('Filter Data'!A392,2,LEN('Filter Data'!A392)-2)</f>
        <v>22-Mar-2022</v>
      </c>
      <c r="B401">
        <f>'Filter Data'!V392</f>
        <v>16.671099999999999</v>
      </c>
      <c r="C401">
        <f t="shared" si="18"/>
        <v>1.2154769927569156E-2</v>
      </c>
      <c r="D401">
        <f>C401-SET_TRI!C402</f>
        <v>1.0515036291280914E-2</v>
      </c>
      <c r="E401">
        <f t="shared" si="19"/>
        <v>5.0374961858013923E-3</v>
      </c>
      <c r="F401">
        <f t="shared" ca="1" si="20"/>
        <v>0.56087481830177321</v>
      </c>
      <c r="G401">
        <f ca="1">S0*EXP(Drift*(A401-$A$11)+Volatility*SUM($F$12:F401))</f>
        <v>38.105953384116951</v>
      </c>
    </row>
    <row r="402" spans="1:7" x14ac:dyDescent="0.25">
      <c r="A402" s="1" t="str">
        <f>MID('Filter Data'!A393,2,LEN('Filter Data'!A393)-2)</f>
        <v>23-Mar-2022</v>
      </c>
      <c r="B402">
        <f>'Filter Data'!V393</f>
        <v>16.446899999999999</v>
      </c>
      <c r="C402">
        <f t="shared" si="18"/>
        <v>-1.3448422719556583E-2</v>
      </c>
      <c r="D402">
        <f>C402-SET_TRI!C403</f>
        <v>-9.5705490742409652E-3</v>
      </c>
      <c r="E402">
        <f t="shared" si="19"/>
        <v>-7.4701614685781965E-3</v>
      </c>
      <c r="F402">
        <f t="shared" ca="1" si="20"/>
        <v>-0.75195539283444057</v>
      </c>
      <c r="G402">
        <f ca="1">S0*EXP(Drift*(A402-$A$11)+Volatility*SUM($F$12:F402))</f>
        <v>37.728232293247174</v>
      </c>
    </row>
    <row r="403" spans="1:7" x14ac:dyDescent="0.25">
      <c r="A403" s="1" t="str">
        <f>MID('Filter Data'!A394,2,LEN('Filter Data'!A394)-2)</f>
        <v>24-Mar-2022</v>
      </c>
      <c r="B403">
        <f>'Filter Data'!V394</f>
        <v>16.6812</v>
      </c>
      <c r="C403">
        <f t="shared" si="18"/>
        <v>1.424584572168622E-2</v>
      </c>
      <c r="D403">
        <f>C403-SET_TRI!C404</f>
        <v>1.0541214311000819E-2</v>
      </c>
      <c r="E403">
        <f t="shared" si="19"/>
        <v>7.1115042586126446E-3</v>
      </c>
      <c r="F403">
        <f t="shared" ca="1" si="20"/>
        <v>0.22343064614603328</v>
      </c>
      <c r="G403">
        <f ca="1">S0*EXP(Drift*(A403-$A$11)+Volatility*SUM($F$12:F403))</f>
        <v>37.875392689950566</v>
      </c>
    </row>
    <row r="404" spans="1:7" x14ac:dyDescent="0.25">
      <c r="A404" s="1" t="str">
        <f>MID('Filter Data'!A395,2,LEN('Filter Data'!A395)-2)</f>
        <v>25-Mar-2022</v>
      </c>
      <c r="B404">
        <f>'Filter Data'!V395</f>
        <v>16.632899999999999</v>
      </c>
      <c r="C404">
        <f t="shared" si="18"/>
        <v>-2.8954751456730403E-3</v>
      </c>
      <c r="D404">
        <f>C404-SET_TRI!C405</f>
        <v>5.9736153873245603E-4</v>
      </c>
      <c r="E404">
        <f t="shared" si="19"/>
        <v>-3.5465566204424272E-3</v>
      </c>
      <c r="F404">
        <f t="shared" ca="1" si="20"/>
        <v>-2.4299030385843365</v>
      </c>
      <c r="G404">
        <f ca="1">S0*EXP(Drift*(A404-$A$11)+Volatility*SUM($F$12:F404))</f>
        <v>36.616739840689995</v>
      </c>
    </row>
    <row r="405" spans="1:7" x14ac:dyDescent="0.25">
      <c r="A405" s="1" t="str">
        <f>MID('Filter Data'!A396,2,LEN('Filter Data'!A396)-2)</f>
        <v>28-Mar-2022</v>
      </c>
      <c r="B405">
        <f>'Filter Data'!V396</f>
        <v>16.8658</v>
      </c>
      <c r="C405">
        <f t="shared" si="18"/>
        <v>1.40023687991872E-2</v>
      </c>
      <c r="D405">
        <f>C405-SET_TRI!C406</f>
        <v>1.0413175187282634E-2</v>
      </c>
      <c r="E405">
        <f t="shared" si="19"/>
        <v>6.9515071448709182E-3</v>
      </c>
      <c r="F405">
        <f t="shared" ca="1" si="20"/>
        <v>-1.5729522686968946</v>
      </c>
      <c r="G405">
        <f ca="1">S0*EXP(Drift*(A405-$A$11)+Volatility*SUM($F$12:F405))</f>
        <v>35.885035512309138</v>
      </c>
    </row>
    <row r="406" spans="1:7" x14ac:dyDescent="0.25">
      <c r="A406" s="1" t="str">
        <f>MID('Filter Data'!A397,2,LEN('Filter Data'!A397)-2)</f>
        <v>29-Mar-2022</v>
      </c>
      <c r="B406">
        <f>'Filter Data'!V397</f>
        <v>17.136500000000002</v>
      </c>
      <c r="C406">
        <f t="shared" si="18"/>
        <v>1.6050231830094124E-2</v>
      </c>
      <c r="D406">
        <f>C406-SET_TRI!C407</f>
        <v>1.1736697198478072E-2</v>
      </c>
      <c r="E406">
        <f t="shared" si="19"/>
        <v>8.1364513961722715E-3</v>
      </c>
      <c r="F406">
        <f t="shared" ca="1" si="20"/>
        <v>-0.24192374205723643</v>
      </c>
      <c r="G406">
        <f ca="1">S0*EXP(Drift*(A406-$A$11)+Volatility*SUM($F$12:F406))</f>
        <v>35.78766319092243</v>
      </c>
    </row>
    <row r="407" spans="1:7" x14ac:dyDescent="0.25">
      <c r="A407" s="1" t="str">
        <f>MID('Filter Data'!A398,2,LEN('Filter Data'!A398)-2)</f>
        <v>30-Mar-2022</v>
      </c>
      <c r="B407">
        <f>'Filter Data'!V398</f>
        <v>16.741599999999998</v>
      </c>
      <c r="C407">
        <f t="shared" si="18"/>
        <v>-2.3044378957196823E-2</v>
      </c>
      <c r="D407">
        <f>C407-SET_TRI!C408</f>
        <v>-2.8977160991943932E-2</v>
      </c>
      <c r="E407">
        <f t="shared" si="19"/>
        <v>-4.4132643870829005E-3</v>
      </c>
      <c r="F407">
        <f t="shared" ca="1" si="20"/>
        <v>-2.5140146095192724</v>
      </c>
      <c r="G407">
        <f ca="1">S0*EXP(Drift*(A407-$A$11)+Volatility*SUM($F$12:F407))</f>
        <v>34.557076584933824</v>
      </c>
    </row>
    <row r="408" spans="1:7" x14ac:dyDescent="0.25">
      <c r="A408" s="1" t="str">
        <f>MID('Filter Data'!A399,2,LEN('Filter Data'!A399)-2)</f>
        <v>31-Mar-2022</v>
      </c>
      <c r="B408">
        <f>'Filter Data'!V399</f>
        <v>16.629300000000001</v>
      </c>
      <c r="C408">
        <f t="shared" si="18"/>
        <v>-6.7078415444161632E-3</v>
      </c>
      <c r="D408">
        <f>C408-SET_TRI!C409</f>
        <v>-3.6213054034725371E-3</v>
      </c>
      <c r="E408">
        <f t="shared" si="19"/>
        <v>-4.6084081818525309E-3</v>
      </c>
      <c r="F408">
        <f t="shared" ca="1" si="20"/>
        <v>0.44595682452771113</v>
      </c>
      <c r="G408">
        <f ca="1">S0*EXP(Drift*(A408-$A$11)+Volatility*SUM($F$12:F408))</f>
        <v>34.80169725139789</v>
      </c>
    </row>
    <row r="409" spans="1:7" x14ac:dyDescent="0.25">
      <c r="A409" s="1" t="str">
        <f>MID('Filter Data'!A400,2,LEN('Filter Data'!A400)-2)</f>
        <v>01-Apr-2022</v>
      </c>
      <c r="B409">
        <f>'Filter Data'!V400</f>
        <v>17.010999999999999</v>
      </c>
      <c r="C409">
        <f t="shared" si="18"/>
        <v>2.2953461661043974E-2</v>
      </c>
      <c r="D409">
        <f>C409-SET_TRI!C410</f>
        <v>1.9045992645608932E-2</v>
      </c>
      <c r="E409">
        <f t="shared" si="19"/>
        <v>1.0274117637199076E-2</v>
      </c>
      <c r="F409">
        <f t="shared" ca="1" si="20"/>
        <v>0.5915399759178841</v>
      </c>
      <c r="G409">
        <f ca="1">S0*EXP(Drift*(A409-$A$11)+Volatility*SUM($F$12:F409))</f>
        <v>35.120601240072141</v>
      </c>
    </row>
    <row r="410" spans="1:7" x14ac:dyDescent="0.25">
      <c r="A410" s="1" t="str">
        <f>MID('Filter Data'!A401,2,LEN('Filter Data'!A401)-2)</f>
        <v>07-Apr-2022</v>
      </c>
      <c r="B410">
        <f>'Filter Data'!V401</f>
        <v>17.064699999999998</v>
      </c>
      <c r="C410">
        <f t="shared" si="18"/>
        <v>3.1567809064722355E-3</v>
      </c>
      <c r="D410">
        <f>C410-SET_TRI!C411</f>
        <v>1.8918927263742523E-2</v>
      </c>
      <c r="E410">
        <f t="shared" si="19"/>
        <v>-9.4397181753748793E-3</v>
      </c>
      <c r="F410">
        <f t="shared" ca="1" si="20"/>
        <v>1.6120894093116187</v>
      </c>
      <c r="G410">
        <f ca="1">S0*EXP(Drift*(A410-$A$11)+Volatility*SUM($F$12:F410))</f>
        <v>36.089507432416426</v>
      </c>
    </row>
    <row r="411" spans="1:7" x14ac:dyDescent="0.25">
      <c r="A411" s="1" t="str">
        <f>MID('Filter Data'!A402,2,LEN('Filter Data'!A402)-2)</f>
        <v>08-Apr-2022</v>
      </c>
      <c r="B411">
        <f>'Filter Data'!V402</f>
        <v>17.2668</v>
      </c>
      <c r="C411">
        <f t="shared" si="18"/>
        <v>1.184316161432674E-2</v>
      </c>
      <c r="D411">
        <f>C411-SET_TRI!C412</f>
        <v>1.1762768145721811E-2</v>
      </c>
      <c r="E411">
        <f t="shared" si="19"/>
        <v>3.9123832689319932E-3</v>
      </c>
      <c r="F411">
        <f t="shared" ca="1" si="20"/>
        <v>-0.59906642237551411</v>
      </c>
      <c r="G411">
        <f ca="1">S0*EXP(Drift*(A411-$A$11)+Volatility*SUM($F$12:F411))</f>
        <v>35.809457142120692</v>
      </c>
    </row>
    <row r="412" spans="1:7" x14ac:dyDescent="0.25">
      <c r="A412" s="1" t="str">
        <f>MID('Filter Data'!A403,2,LEN('Filter Data'!A403)-2)</f>
        <v>12-Apr-2022</v>
      </c>
      <c r="B412">
        <f>'Filter Data'!V403</f>
        <v>16.986599999999999</v>
      </c>
      <c r="C412">
        <f t="shared" si="18"/>
        <v>-1.6227673917575965E-2</v>
      </c>
      <c r="D412">
        <f>C412-SET_TRI!C413</f>
        <v>-6.5056311306350111E-3</v>
      </c>
      <c r="E412">
        <f t="shared" si="19"/>
        <v>-1.2247698474552397E-2</v>
      </c>
      <c r="F412">
        <f t="shared" ca="1" si="20"/>
        <v>-4.5395316546036417</v>
      </c>
      <c r="G412">
        <f ca="1">S0*EXP(Drift*(A412-$A$11)+Volatility*SUM($F$12:F412))</f>
        <v>33.670011858749817</v>
      </c>
    </row>
    <row r="413" spans="1:7" x14ac:dyDescent="0.25">
      <c r="A413" s="1" t="str">
        <f>MID('Filter Data'!A404,2,LEN('Filter Data'!A404)-2)</f>
        <v>19-Apr-2022</v>
      </c>
      <c r="B413">
        <f>'Filter Data'!V404</f>
        <v>16.6677</v>
      </c>
      <c r="C413">
        <f t="shared" si="18"/>
        <v>-1.8773621560524138E-2</v>
      </c>
      <c r="D413">
        <f>C413-SET_TRI!C414</f>
        <v>-1.4718676866645313E-2</v>
      </c>
      <c r="E413">
        <f t="shared" si="19"/>
        <v>-9.4388493378373406E-3</v>
      </c>
      <c r="F413">
        <f t="shared" ca="1" si="20"/>
        <v>5.5878702116098884</v>
      </c>
      <c r="G413">
        <f ca="1">S0*EXP(Drift*(A413-$A$11)+Volatility*SUM($F$12:F413))</f>
        <v>36.635392681387003</v>
      </c>
    </row>
    <row r="414" spans="1:7" x14ac:dyDescent="0.25">
      <c r="A414" s="1" t="str">
        <f>MID('Filter Data'!A405,2,LEN('Filter Data'!A405)-2)</f>
        <v>20-Apr-2022</v>
      </c>
      <c r="B414">
        <f>'Filter Data'!V405</f>
        <v>16.903199999999998</v>
      </c>
      <c r="C414">
        <f t="shared" si="18"/>
        <v>1.4129123994312249E-2</v>
      </c>
      <c r="D414">
        <f>C414-SET_TRI!C415</f>
        <v>1.1058067609134862E-2</v>
      </c>
      <c r="E414">
        <f t="shared" si="19"/>
        <v>6.6578010428400784E-3</v>
      </c>
      <c r="F414">
        <f t="shared" ca="1" si="20"/>
        <v>0.22320524612756193</v>
      </c>
      <c r="G414">
        <f ca="1">S0*EXP(Drift*(A414-$A$11)+Volatility*SUM($F$12:F414))</f>
        <v>36.778172663835328</v>
      </c>
    </row>
    <row r="415" spans="1:7" x14ac:dyDescent="0.25">
      <c r="A415" s="1" t="str">
        <f>MID('Filter Data'!A406,2,LEN('Filter Data'!A406)-2)</f>
        <v>21-Apr-2022</v>
      </c>
      <c r="B415">
        <f>'Filter Data'!V406</f>
        <v>16.919799999999999</v>
      </c>
      <c r="C415">
        <f t="shared" si="18"/>
        <v>9.820625680344783E-4</v>
      </c>
      <c r="D415">
        <f>C415-SET_TRI!C416</f>
        <v>-4.1855061498919238E-3</v>
      </c>
      <c r="E415">
        <f t="shared" si="19"/>
        <v>3.449347326672003E-3</v>
      </c>
      <c r="F415">
        <f t="shared" ca="1" si="20"/>
        <v>0.49604967205966233</v>
      </c>
      <c r="G415">
        <f ca="1">S0*EXP(Drift*(A415-$A$11)+Volatility*SUM($F$12:F415))</f>
        <v>37.06487966234004</v>
      </c>
    </row>
    <row r="416" spans="1:7" x14ac:dyDescent="0.25">
      <c r="A416" s="1" t="str">
        <f>MID('Filter Data'!A407,2,LEN('Filter Data'!A407)-2)</f>
        <v>22-Apr-2022</v>
      </c>
      <c r="B416">
        <f>'Filter Data'!V407</f>
        <v>16.785499999999999</v>
      </c>
      <c r="C416">
        <f t="shared" si="18"/>
        <v>-7.937446069102452E-3</v>
      </c>
      <c r="D416">
        <f>C416-SET_TRI!C417</f>
        <v>-5.3630954550596818E-3</v>
      </c>
      <c r="E416">
        <f t="shared" si="19"/>
        <v>-4.7023887177189191E-3</v>
      </c>
      <c r="F416">
        <f t="shared" ca="1" si="20"/>
        <v>-0.75247851422412115</v>
      </c>
      <c r="G416">
        <f ca="1">S0*EXP(Drift*(A416-$A$11)+Volatility*SUM($F$12:F416))</f>
        <v>36.697205416113185</v>
      </c>
    </row>
    <row r="417" spans="1:7" x14ac:dyDescent="0.25">
      <c r="A417" s="1" t="str">
        <f>MID('Filter Data'!A408,2,LEN('Filter Data'!A408)-2)</f>
        <v>25-Apr-2022</v>
      </c>
      <c r="B417">
        <f>'Filter Data'!V408</f>
        <v>16.814</v>
      </c>
      <c r="C417">
        <f t="shared" si="18"/>
        <v>1.6978940156683496E-3</v>
      </c>
      <c r="D417">
        <f>C417-SET_TRI!C418</f>
        <v>1.4487086062923163E-2</v>
      </c>
      <c r="E417">
        <f t="shared" si="19"/>
        <v>-8.0091034424297942E-3</v>
      </c>
      <c r="F417">
        <f t="shared" ca="1" si="20"/>
        <v>3.0118058727883694</v>
      </c>
      <c r="G417">
        <f ca="1">S0*EXP(Drift*(A417-$A$11)+Volatility*SUM($F$12:F417))</f>
        <v>38.383946447022232</v>
      </c>
    </row>
    <row r="418" spans="1:7" x14ac:dyDescent="0.25">
      <c r="A418" s="1" t="str">
        <f>MID('Filter Data'!A409,2,LEN('Filter Data'!A409)-2)</f>
        <v>26-Apr-2022</v>
      </c>
      <c r="B418">
        <f>'Filter Data'!V409</f>
        <v>16.8034</v>
      </c>
      <c r="C418">
        <f t="shared" si="18"/>
        <v>-6.3042702509814234E-4</v>
      </c>
      <c r="D418">
        <f>C418-SET_TRI!C419</f>
        <v>1.3076730113572874E-3</v>
      </c>
      <c r="E418">
        <f t="shared" si="19"/>
        <v>-1.7446221495934077E-3</v>
      </c>
      <c r="F418">
        <f t="shared" ca="1" si="20"/>
        <v>-0.88496178923082502</v>
      </c>
      <c r="G418">
        <f ca="1">S0*EXP(Drift*(A418-$A$11)+Volatility*SUM($F$12:F418))</f>
        <v>37.931738400747278</v>
      </c>
    </row>
    <row r="419" spans="1:7" x14ac:dyDescent="0.25">
      <c r="A419" s="1" t="str">
        <f>MID('Filter Data'!A410,2,LEN('Filter Data'!A410)-2)</f>
        <v>27-Apr-2022</v>
      </c>
      <c r="B419">
        <f>'Filter Data'!V410</f>
        <v>16.8886</v>
      </c>
      <c r="C419">
        <f t="shared" si="18"/>
        <v>5.0704024185581724E-3</v>
      </c>
      <c r="D419">
        <f>C419-SET_TRI!C420</f>
        <v>7.5126655170791546E-3</v>
      </c>
      <c r="E419">
        <f t="shared" si="19"/>
        <v>-8.9365439300994123E-5</v>
      </c>
      <c r="F419">
        <f t="shared" ca="1" si="20"/>
        <v>-0.97364117131280459</v>
      </c>
      <c r="G419">
        <f ca="1">S0*EXP(Drift*(A419-$A$11)+Volatility*SUM($F$12:F419))</f>
        <v>37.437670217645312</v>
      </c>
    </row>
    <row r="420" spans="1:7" x14ac:dyDescent="0.25">
      <c r="A420" s="1" t="str">
        <f>MID('Filter Data'!A411,2,LEN('Filter Data'!A411)-2)</f>
        <v>28-Apr-2022</v>
      </c>
      <c r="B420">
        <f>'Filter Data'!V411</f>
        <v>17.185400000000001</v>
      </c>
      <c r="C420">
        <f t="shared" si="18"/>
        <v>1.7573984818161425E-2</v>
      </c>
      <c r="D420">
        <f>C420-SET_TRI!C421</f>
        <v>1.2094398290365951E-2</v>
      </c>
      <c r="E420">
        <f t="shared" si="19"/>
        <v>9.4269880213347576E-3</v>
      </c>
      <c r="F420">
        <f t="shared" ca="1" si="20"/>
        <v>1.065307953150531</v>
      </c>
      <c r="G420">
        <f ca="1">S0*EXP(Drift*(A420-$A$11)+Volatility*SUM($F$12:F420))</f>
        <v>38.035835480693436</v>
      </c>
    </row>
    <row r="421" spans="1:7" x14ac:dyDescent="0.25">
      <c r="A421" s="1" t="str">
        <f>MID('Filter Data'!A412,2,LEN('Filter Data'!A412)-2)</f>
        <v>10-May-2022</v>
      </c>
      <c r="B421">
        <f>'Filter Data'!V412</f>
        <v>15.881</v>
      </c>
      <c r="C421">
        <f t="shared" si="18"/>
        <v>-7.5901637436428651E-2</v>
      </c>
      <c r="D421">
        <f>C421-SET_TRI!C422</f>
        <v>-5.9068218188416399E-2</v>
      </c>
      <c r="E421">
        <f t="shared" si="19"/>
        <v>-3.7651553077086869E-2</v>
      </c>
      <c r="F421">
        <f t="shared" ca="1" si="20"/>
        <v>-4.8745665746231044</v>
      </c>
      <c r="G421">
        <f ca="1">S0*EXP(Drift*(A421-$A$11)+Volatility*SUM($F$12:F421))</f>
        <v>35.798976869729238</v>
      </c>
    </row>
    <row r="422" spans="1:7" x14ac:dyDescent="0.25">
      <c r="A422" s="1" t="str">
        <f>MID('Filter Data'!A413,2,LEN('Filter Data'!A413)-2)</f>
        <v>11-May-2022</v>
      </c>
      <c r="B422">
        <f>'Filter Data'!V413</f>
        <v>15.754899999999999</v>
      </c>
      <c r="C422">
        <f t="shared" si="18"/>
        <v>-7.9403060260689502E-3</v>
      </c>
      <c r="D422">
        <f>C422-SET_TRI!C423</f>
        <v>-3.9741878369386665E-3</v>
      </c>
      <c r="E422">
        <f t="shared" si="19"/>
        <v>-5.6107980019167317E-3</v>
      </c>
      <c r="F422">
        <f t="shared" ca="1" si="20"/>
        <v>-0.35278188427428769</v>
      </c>
      <c r="G422">
        <f ca="1">S0*EXP(Drift*(A422-$A$11)+Volatility*SUM($F$12:F422))</f>
        <v>35.64566347917129</v>
      </c>
    </row>
    <row r="423" spans="1:7" x14ac:dyDescent="0.25">
      <c r="A423" s="1" t="str">
        <f>MID('Filter Data'!A414,2,LEN('Filter Data'!A414)-2)</f>
        <v>12-May-2022</v>
      </c>
      <c r="B423">
        <f>'Filter Data'!V414</f>
        <v>15.7219</v>
      </c>
      <c r="C423">
        <f t="shared" si="18"/>
        <v>-2.0945864461214907E-3</v>
      </c>
      <c r="D423">
        <f>C423-SET_TRI!C424</f>
        <v>9.705588223581349E-3</v>
      </c>
      <c r="E423">
        <f t="shared" si="19"/>
        <v>-8.6841107943581991E-3</v>
      </c>
      <c r="F423">
        <f t="shared" ca="1" si="20"/>
        <v>1.9188234696185007</v>
      </c>
      <c r="G423">
        <f ca="1">S0*EXP(Drift*(A423-$A$11)+Volatility*SUM($F$12:F423))</f>
        <v>36.656931047869435</v>
      </c>
    </row>
    <row r="424" spans="1:7" x14ac:dyDescent="0.25">
      <c r="A424" s="1" t="str">
        <f>MID('Filter Data'!A415,2,LEN('Filter Data'!A415)-2)</f>
        <v>13-May-2022</v>
      </c>
      <c r="B424">
        <f>'Filter Data'!V415</f>
        <v>15.732900000000001</v>
      </c>
      <c r="C424">
        <f t="shared" si="18"/>
        <v>6.9966098245129464E-4</v>
      </c>
      <c r="D424">
        <f>C424-SET_TRI!C425</f>
        <v>-2.1877482185173091E-3</v>
      </c>
      <c r="E424">
        <f t="shared" si="19"/>
        <v>1.8644340929961241E-3</v>
      </c>
      <c r="F424">
        <f t="shared" ca="1" si="20"/>
        <v>0.19189163161963776</v>
      </c>
      <c r="G424">
        <f ca="1">S0*EXP(Drift*(A424-$A$11)+Volatility*SUM($F$12:F424))</f>
        <v>36.783430364114544</v>
      </c>
    </row>
    <row r="425" spans="1:7" x14ac:dyDescent="0.25">
      <c r="A425" s="1" t="str">
        <f>MID('Filter Data'!A416,2,LEN('Filter Data'!A416)-2)</f>
        <v>17-May-2022</v>
      </c>
      <c r="B425">
        <f>'Filter Data'!V416</f>
        <v>16.046299999999999</v>
      </c>
      <c r="C425">
        <f t="shared" si="18"/>
        <v>1.9920040170597786E-2</v>
      </c>
      <c r="D425">
        <f>C425-SET_TRI!C426</f>
        <v>1.6042811937935532E-3</v>
      </c>
      <c r="E425">
        <f t="shared" si="19"/>
        <v>1.8612460449062271E-2</v>
      </c>
      <c r="F425">
        <f t="shared" ca="1" si="20"/>
        <v>0.42190486327535531</v>
      </c>
      <c r="G425">
        <f ca="1">S0*EXP(Drift*(A425-$A$11)+Volatility*SUM($F$12:F425))</f>
        <v>37.111147094402959</v>
      </c>
    </row>
    <row r="426" spans="1:7" x14ac:dyDescent="0.25">
      <c r="A426" s="1" t="str">
        <f>MID('Filter Data'!A417,2,LEN('Filter Data'!A417)-2)</f>
        <v>18-May-2022</v>
      </c>
      <c r="B426">
        <f>'Filter Data'!V417</f>
        <v>15.688000000000001</v>
      </c>
      <c r="C426">
        <f t="shared" si="18"/>
        <v>-2.2329135065404366E-2</v>
      </c>
      <c r="D426">
        <f>C426-SET_TRI!C427</f>
        <v>-2.9023995818820564E-2</v>
      </c>
      <c r="E426">
        <f t="shared" si="19"/>
        <v>-3.6674848099678276E-3</v>
      </c>
      <c r="F426">
        <f t="shared" ca="1" si="20"/>
        <v>-0.41366265369643657</v>
      </c>
      <c r="G426">
        <f ca="1">S0*EXP(Drift*(A426-$A$11)+Volatility*SUM($F$12:F426))</f>
        <v>36.920272596254684</v>
      </c>
    </row>
    <row r="427" spans="1:7" x14ac:dyDescent="0.25">
      <c r="A427" s="1" t="str">
        <f>MID('Filter Data'!A418,2,LEN('Filter Data'!A418)-2)</f>
        <v>19-May-2022</v>
      </c>
      <c r="B427">
        <f>'Filter Data'!V418</f>
        <v>15.7903</v>
      </c>
      <c r="C427">
        <f t="shared" si="18"/>
        <v>6.5209077001529584E-3</v>
      </c>
      <c r="D427">
        <f>C427-SET_TRI!C428</f>
        <v>1.6933587795065139E-2</v>
      </c>
      <c r="E427">
        <f t="shared" si="19"/>
        <v>-4.7811764064067683E-3</v>
      </c>
      <c r="F427">
        <f t="shared" ca="1" si="20"/>
        <v>-0.96783473893303307</v>
      </c>
      <c r="G427">
        <f ca="1">S0*EXP(Drift*(A427-$A$11)+Volatility*SUM($F$12:F427))</f>
        <v>36.442384485023808</v>
      </c>
    </row>
    <row r="428" spans="1:7" x14ac:dyDescent="0.25">
      <c r="A428" s="1" t="str">
        <f>MID('Filter Data'!A419,2,LEN('Filter Data'!A419)-2)</f>
        <v>20-May-2022</v>
      </c>
      <c r="B428">
        <f>'Filter Data'!V419</f>
        <v>15.7188</v>
      </c>
      <c r="C428">
        <f t="shared" si="18"/>
        <v>-4.528096362957027E-3</v>
      </c>
      <c r="D428">
        <f>C428-SET_TRI!C429</f>
        <v>-1.5411296569217223E-2</v>
      </c>
      <c r="E428">
        <f t="shared" si="19"/>
        <v>5.2582547102653148E-3</v>
      </c>
      <c r="F428">
        <f t="shared" ca="1" si="20"/>
        <v>-0.37757797002411136</v>
      </c>
      <c r="G428">
        <f ca="1">S0*EXP(Drift*(A428-$A$11)+Volatility*SUM($F$12:F428))</f>
        <v>36.273537323487659</v>
      </c>
    </row>
    <row r="429" spans="1:7" x14ac:dyDescent="0.25">
      <c r="A429" s="1" t="str">
        <f>MID('Filter Data'!A420,2,LEN('Filter Data'!A420)-2)</f>
        <v>23-May-2022</v>
      </c>
      <c r="B429">
        <f>'Filter Data'!V420</f>
        <v>15.8154</v>
      </c>
      <c r="C429">
        <f t="shared" si="18"/>
        <v>6.145507290632902E-3</v>
      </c>
      <c r="D429">
        <f>C429-SET_TRI!C430</f>
        <v>-3.6552598197544641E-3</v>
      </c>
      <c r="E429">
        <f t="shared" si="19"/>
        <v>8.2670784818177252E-3</v>
      </c>
      <c r="F429">
        <f t="shared" ca="1" si="20"/>
        <v>0.31913079314255977</v>
      </c>
      <c r="G429">
        <f ca="1">S0*EXP(Drift*(A429-$A$11)+Volatility*SUM($F$12:F429))</f>
        <v>36.517050407858868</v>
      </c>
    </row>
    <row r="430" spans="1:7" x14ac:dyDescent="0.25">
      <c r="A430" s="1" t="str">
        <f>MID('Filter Data'!A421,2,LEN('Filter Data'!A421)-2)</f>
        <v>24-May-2022</v>
      </c>
      <c r="B430">
        <f>'Filter Data'!V421</f>
        <v>15.648199999999999</v>
      </c>
      <c r="C430">
        <f t="shared" si="18"/>
        <v>-1.0571974151776188E-2</v>
      </c>
      <c r="D430">
        <f>C430-SET_TRI!C431</f>
        <v>-3.09286737025958E-3</v>
      </c>
      <c r="E430">
        <f t="shared" si="19"/>
        <v>-8.8170753710782729E-3</v>
      </c>
      <c r="F430">
        <f t="shared" ca="1" si="20"/>
        <v>-0.13273745827107217</v>
      </c>
      <c r="G430">
        <f ca="1">S0*EXP(Drift*(A430-$A$11)+Volatility*SUM($F$12:F430))</f>
        <v>36.47448861068596</v>
      </c>
    </row>
    <row r="431" spans="1:7" x14ac:dyDescent="0.25">
      <c r="A431" s="1" t="str">
        <f>MID('Filter Data'!A422,2,LEN('Filter Data'!A422)-2)</f>
        <v>25-May-2022</v>
      </c>
      <c r="B431">
        <f>'Filter Data'!V422</f>
        <v>15.594799999999999</v>
      </c>
      <c r="C431">
        <f t="shared" si="18"/>
        <v>-3.4125330708963263E-3</v>
      </c>
      <c r="D431">
        <f>C431-SET_TRI!C432</f>
        <v>-1.2690509205237482E-3</v>
      </c>
      <c r="E431">
        <f t="shared" si="19"/>
        <v>-2.8467384015906385E-3</v>
      </c>
      <c r="F431">
        <f t="shared" ca="1" si="20"/>
        <v>-2.0256055449981227</v>
      </c>
      <c r="G431">
        <f ca="1">S0*EXP(Drift*(A431-$A$11)+Volatility*SUM($F$12:F431))</f>
        <v>35.465477669710957</v>
      </c>
    </row>
    <row r="432" spans="1:7" x14ac:dyDescent="0.25">
      <c r="A432" s="1" t="str">
        <f>MID('Filter Data'!A423,2,LEN('Filter Data'!A423)-2)</f>
        <v>27-May-2022</v>
      </c>
      <c r="B432">
        <f>'Filter Data'!V423</f>
        <v>15.8009</v>
      </c>
      <c r="C432">
        <f t="shared" si="18"/>
        <v>1.3215943776130574E-2</v>
      </c>
      <c r="D432">
        <f>C432-SET_TRI!C433</f>
        <v>3.3739801700133024E-3</v>
      </c>
      <c r="E432">
        <f t="shared" si="19"/>
        <v>1.0754543817446567E-2</v>
      </c>
      <c r="F432">
        <f t="shared" ca="1" si="20"/>
        <v>1.6516098921157865</v>
      </c>
      <c r="G432">
        <f ca="1">S0*EXP(Drift*(A432-$A$11)+Volatility*SUM($F$12:F432))</f>
        <v>36.359605622855504</v>
      </c>
    </row>
    <row r="433" spans="1:7" x14ac:dyDescent="0.25">
      <c r="A433" s="1" t="str">
        <f>MID('Filter Data'!A424,2,LEN('Filter Data'!A424)-2)</f>
        <v>31-May-2022</v>
      </c>
      <c r="B433">
        <f>'Filter Data'!V424</f>
        <v>15.8515</v>
      </c>
      <c r="C433">
        <f t="shared" si="18"/>
        <v>3.2023492332714787E-3</v>
      </c>
      <c r="D433">
        <f>C433-SET_TRI!C434</f>
        <v>-1.2339452687186687E-2</v>
      </c>
      <c r="E433">
        <f t="shared" si="19"/>
        <v>1.0985898878638154E-2</v>
      </c>
      <c r="F433">
        <f t="shared" ca="1" si="20"/>
        <v>-2.4834897804711984</v>
      </c>
      <c r="G433">
        <f ca="1">S0*EXP(Drift*(A433-$A$11)+Volatility*SUM($F$12:F433))</f>
        <v>35.200450187156896</v>
      </c>
    </row>
    <row r="434" spans="1:7" x14ac:dyDescent="0.25">
      <c r="A434" s="1" t="str">
        <f>MID('Filter Data'!A425,2,LEN('Filter Data'!A425)-2)</f>
        <v>02-Jun-2022</v>
      </c>
      <c r="B434">
        <f>'Filter Data'!V425</f>
        <v>16.277000000000001</v>
      </c>
      <c r="C434">
        <f t="shared" si="18"/>
        <v>2.6842885531337811E-2</v>
      </c>
      <c r="D434">
        <f>C434-SET_TRI!C435</f>
        <v>3.3163978700750579E-2</v>
      </c>
      <c r="E434">
        <f t="shared" si="19"/>
        <v>4.9588020364904027E-3</v>
      </c>
      <c r="F434">
        <f t="shared" ca="1" si="20"/>
        <v>-0.3139173944046218</v>
      </c>
      <c r="G434">
        <f ca="1">S0*EXP(Drift*(A434-$A$11)+Volatility*SUM($F$12:F434))</f>
        <v>35.094286892124188</v>
      </c>
    </row>
    <row r="435" spans="1:7" x14ac:dyDescent="0.25">
      <c r="A435" s="1" t="str">
        <f>MID('Filter Data'!A426,2,LEN('Filter Data'!A426)-2)</f>
        <v>07-Jun-2022</v>
      </c>
      <c r="B435">
        <f>'Filter Data'!V426</f>
        <v>15.9802</v>
      </c>
      <c r="C435">
        <f t="shared" si="18"/>
        <v>-1.823431836333483E-2</v>
      </c>
      <c r="D435">
        <f>C435-SET_TRI!C436</f>
        <v>-8.3636619815296333E-3</v>
      </c>
      <c r="E435">
        <f t="shared" si="19"/>
        <v>-1.3042931473609808E-2</v>
      </c>
      <c r="F435">
        <f t="shared" ca="1" si="20"/>
        <v>-1.989486447905888</v>
      </c>
      <c r="G435">
        <f ca="1">S0*EXP(Drift*(A435-$A$11)+Volatility*SUM($F$12:F435))</f>
        <v>34.239333277676515</v>
      </c>
    </row>
    <row r="436" spans="1:7" x14ac:dyDescent="0.25">
      <c r="A436" s="1" t="str">
        <f>MID('Filter Data'!A427,2,LEN('Filter Data'!A427)-2)</f>
        <v>08-Jun-2022</v>
      </c>
      <c r="B436">
        <f>'Filter Data'!V427</f>
        <v>15.816800000000001</v>
      </c>
      <c r="C436">
        <f t="shared" si="18"/>
        <v>-1.022515362761413E-2</v>
      </c>
      <c r="D436">
        <f>C436-SET_TRI!C437</f>
        <v>-1.2854729502786488E-2</v>
      </c>
      <c r="E436">
        <f t="shared" si="19"/>
        <v>-2.105650339531067E-3</v>
      </c>
      <c r="F436">
        <f t="shared" ca="1" si="20"/>
        <v>0.9472725109838962</v>
      </c>
      <c r="G436">
        <f ca="1">S0*EXP(Drift*(A436-$A$11)+Volatility*SUM($F$12:F436))</f>
        <v>34.728121806915297</v>
      </c>
    </row>
    <row r="437" spans="1:7" x14ac:dyDescent="0.25">
      <c r="A437" s="1" t="str">
        <f>MID('Filter Data'!A428,2,LEN('Filter Data'!A428)-2)</f>
        <v>09-Jun-2022</v>
      </c>
      <c r="B437">
        <f>'Filter Data'!V428</f>
        <v>15.708</v>
      </c>
      <c r="C437">
        <f t="shared" si="18"/>
        <v>-6.878761822871911E-3</v>
      </c>
      <c r="D437">
        <f>C437-SET_TRI!C438</f>
        <v>-1.1419245132741711E-2</v>
      </c>
      <c r="E437">
        <f t="shared" si="19"/>
        <v>3.0482471410016743E-4</v>
      </c>
      <c r="F437">
        <f t="shared" ca="1" si="20"/>
        <v>-1.4454208338690877</v>
      </c>
      <c r="G437">
        <f ca="1">S0*EXP(Drift*(A437-$A$11)+Volatility*SUM($F$12:F437))</f>
        <v>34.046854985162391</v>
      </c>
    </row>
    <row r="438" spans="1:7" x14ac:dyDescent="0.25">
      <c r="A438" s="1" t="str">
        <f>MID('Filter Data'!A429,2,LEN('Filter Data'!A429)-2)</f>
        <v>10-Jun-2022</v>
      </c>
      <c r="B438">
        <f>'Filter Data'!V429</f>
        <v>15.641400000000001</v>
      </c>
      <c r="C438">
        <f t="shared" si="18"/>
        <v>-4.239877769289491E-3</v>
      </c>
      <c r="D438">
        <f>C438-SET_TRI!C439</f>
        <v>1.3446815900593151E-3</v>
      </c>
      <c r="E438">
        <f t="shared" si="19"/>
        <v>-5.3782019957553731E-3</v>
      </c>
      <c r="F438">
        <f t="shared" ca="1" si="20"/>
        <v>2.0679056352554789E-2</v>
      </c>
      <c r="G438">
        <f ca="1">S0*EXP(Drift*(A438-$A$11)+Volatility*SUM($F$12:F438))</f>
        <v>34.081361280501518</v>
      </c>
    </row>
    <row r="439" spans="1:7" x14ac:dyDescent="0.25">
      <c r="A439" s="1" t="str">
        <f>MID('Filter Data'!A430,2,LEN('Filter Data'!A430)-2)</f>
        <v>13-Jun-2022</v>
      </c>
      <c r="B439">
        <f>'Filter Data'!V430</f>
        <v>15.4047</v>
      </c>
      <c r="C439">
        <f t="shared" si="18"/>
        <v>-1.5132916490851253E-2</v>
      </c>
      <c r="D439">
        <f>C439-SET_TRI!C440</f>
        <v>3.9647118352915348E-3</v>
      </c>
      <c r="E439">
        <f t="shared" si="19"/>
        <v>-1.7979465652468302E-2</v>
      </c>
      <c r="F439">
        <f t="shared" ca="1" si="20"/>
        <v>-2.0869017774926584</v>
      </c>
      <c r="G439">
        <f ca="1">S0*EXP(Drift*(A439-$A$11)+Volatility*SUM($F$12:F439))</f>
        <v>33.157374507116408</v>
      </c>
    </row>
    <row r="440" spans="1:7" x14ac:dyDescent="0.25">
      <c r="A440" s="1" t="str">
        <f>MID('Filter Data'!A431,2,LEN('Filter Data'!A431)-2)</f>
        <v>14-Jun-2022</v>
      </c>
      <c r="B440">
        <f>'Filter Data'!V431</f>
        <v>15.5268</v>
      </c>
      <c r="C440">
        <f t="shared" si="18"/>
        <v>7.9261524080312933E-3</v>
      </c>
      <c r="D440">
        <f>C440-SET_TRI!C441</f>
        <v>5.9194416029622055E-3</v>
      </c>
      <c r="E440">
        <f t="shared" si="19"/>
        <v>3.8051453897946057E-3</v>
      </c>
      <c r="F440">
        <f t="shared" ca="1" si="20"/>
        <v>0.21380272393513564</v>
      </c>
      <c r="G440">
        <f ca="1">S0*EXP(Drift*(A440-$A$11)+Volatility*SUM($F$12:F440))</f>
        <v>33.282154152194138</v>
      </c>
    </row>
    <row r="441" spans="1:7" x14ac:dyDescent="0.25">
      <c r="A441" s="1" t="str">
        <f>MID('Filter Data'!A432,2,LEN('Filter Data'!A432)-2)</f>
        <v>15-Jun-2022</v>
      </c>
      <c r="B441">
        <f>'Filter Data'!V432</f>
        <v>15.7057</v>
      </c>
      <c r="C441">
        <f t="shared" si="18"/>
        <v>1.1522013550763873E-2</v>
      </c>
      <c r="D441">
        <f>C441-SET_TRI!C442</f>
        <v>1.6442829203361983E-2</v>
      </c>
      <c r="E441">
        <f t="shared" si="19"/>
        <v>5.3989753045526577E-4</v>
      </c>
      <c r="F441">
        <f t="shared" ca="1" si="20"/>
        <v>0.13046983409262972</v>
      </c>
      <c r="G441">
        <f ca="1">S0*EXP(Drift*(A441-$A$11)+Volatility*SUM($F$12:F441))</f>
        <v>33.367882573122138</v>
      </c>
    </row>
    <row r="442" spans="1:7" x14ac:dyDescent="0.25">
      <c r="A442" s="1" t="str">
        <f>MID('Filter Data'!A433,2,LEN('Filter Data'!A433)-2)</f>
        <v>16-Jun-2022</v>
      </c>
      <c r="B442">
        <f>'Filter Data'!V433</f>
        <v>15.244400000000001</v>
      </c>
      <c r="C442">
        <f t="shared" si="18"/>
        <v>-2.9371502066128832E-2</v>
      </c>
      <c r="D442">
        <f>C442-SET_TRI!C443</f>
        <v>-7.6219729618924904E-3</v>
      </c>
      <c r="E442">
        <f t="shared" si="19"/>
        <v>-2.4663686570198805E-2</v>
      </c>
      <c r="F442">
        <f t="shared" ca="1" si="20"/>
        <v>-1.2086248192016398</v>
      </c>
      <c r="G442">
        <f ca="1">S0*EXP(Drift*(A442-$A$11)+Volatility*SUM($F$12:F442))</f>
        <v>32.823517871828386</v>
      </c>
    </row>
    <row r="443" spans="1:7" x14ac:dyDescent="0.25">
      <c r="A443" s="1" t="str">
        <f>MID('Filter Data'!A434,2,LEN('Filter Data'!A434)-2)</f>
        <v>17-Jun-2022</v>
      </c>
      <c r="B443">
        <f>'Filter Data'!V434</f>
        <v>15.3055</v>
      </c>
      <c r="C443">
        <f t="shared" si="18"/>
        <v>4.0080291779276134E-3</v>
      </c>
      <c r="D443">
        <f>C443-SET_TRI!C444</f>
        <v>3.8548444574440549E-3</v>
      </c>
      <c r="E443">
        <f t="shared" si="19"/>
        <v>1.2331120880167096E-3</v>
      </c>
      <c r="F443">
        <f t="shared" ca="1" si="20"/>
        <v>0.19869099620219161</v>
      </c>
      <c r="G443">
        <f ca="1">S0*EXP(Drift*(A443-$A$11)+Volatility*SUM($F$12:F443))</f>
        <v>32.939969694885484</v>
      </c>
    </row>
    <row r="444" spans="1:7" x14ac:dyDescent="0.25">
      <c r="A444" s="1" t="str">
        <f>MID('Filter Data'!A435,2,LEN('Filter Data'!A435)-2)</f>
        <v>24-Jun-2022</v>
      </c>
      <c r="B444">
        <f>'Filter Data'!V435</f>
        <v>15.835599999999999</v>
      </c>
      <c r="C444">
        <f t="shared" si="18"/>
        <v>3.4634608474077885E-2</v>
      </c>
      <c r="D444">
        <f>C444-SET_TRI!C445</f>
        <v>2.9019371870362805E-2</v>
      </c>
      <c r="E444">
        <f t="shared" si="19"/>
        <v>1.5452753606915164E-2</v>
      </c>
      <c r="F444">
        <f t="shared" ca="1" si="20"/>
        <v>-0.15017737051983432</v>
      </c>
      <c r="G444">
        <f ca="1">S0*EXP(Drift*(A444-$A$11)+Volatility*SUM($F$12:F444))</f>
        <v>33.035685343429208</v>
      </c>
    </row>
    <row r="445" spans="1:7" x14ac:dyDescent="0.25">
      <c r="A445" s="1" t="str">
        <f>MID('Filter Data'!A436,2,LEN('Filter Data'!A436)-2)</f>
        <v>27-Jun-2022</v>
      </c>
      <c r="B445">
        <f>'Filter Data'!V436</f>
        <v>15.630599999999999</v>
      </c>
      <c r="C445">
        <f t="shared" si="18"/>
        <v>-1.294551516835485E-2</v>
      </c>
      <c r="D445">
        <f>C445-SET_TRI!C446</f>
        <v>-2.1734884006138787E-2</v>
      </c>
      <c r="E445">
        <f t="shared" si="19"/>
        <v>9.6373095885212215E-4</v>
      </c>
      <c r="F445">
        <f t="shared" ca="1" si="20"/>
        <v>1.8635722622198152</v>
      </c>
      <c r="G445">
        <f ca="1">S0*EXP(Drift*(A445-$A$11)+Volatility*SUM($F$12:F445))</f>
        <v>33.995122583864948</v>
      </c>
    </row>
    <row r="446" spans="1:7" x14ac:dyDescent="0.25">
      <c r="A446" s="1" t="str">
        <f>MID('Filter Data'!A437,2,LEN('Filter Data'!A437)-2)</f>
        <v>28-Jun-2022</v>
      </c>
      <c r="B446">
        <f>'Filter Data'!V437</f>
        <v>15.352600000000001</v>
      </c>
      <c r="C446">
        <f t="shared" si="18"/>
        <v>-1.7785625631773491E-2</v>
      </c>
      <c r="D446">
        <f>C446-SET_TRI!C447</f>
        <v>-2.8233173422630542E-2</v>
      </c>
      <c r="E446">
        <f t="shared" si="19"/>
        <v>3.6041892067313619E-4</v>
      </c>
      <c r="F446">
        <f t="shared" ca="1" si="20"/>
        <v>6.9097824054861284E-2</v>
      </c>
      <c r="G446">
        <f ca="1">S0*EXP(Drift*(A446-$A$11)+Volatility*SUM($F$12:F446))</f>
        <v>34.052988702492293</v>
      </c>
    </row>
    <row r="447" spans="1:7" x14ac:dyDescent="0.25">
      <c r="A447" s="1" t="str">
        <f>MID('Filter Data'!A438,2,LEN('Filter Data'!A438)-2)</f>
        <v>29-Jun-2022</v>
      </c>
      <c r="B447">
        <f>'Filter Data'!V438</f>
        <v>15.4885</v>
      </c>
      <c r="C447">
        <f t="shared" si="18"/>
        <v>8.8519208472831613E-3</v>
      </c>
      <c r="D447">
        <f>C447-SET_TRI!C448</f>
        <v>1.4677242343283409E-2</v>
      </c>
      <c r="E447">
        <f t="shared" si="19"/>
        <v>-9.7905598100663307E-4</v>
      </c>
      <c r="F447">
        <f t="shared" ca="1" si="20"/>
        <v>-0.36527076178479195</v>
      </c>
      <c r="G447">
        <f ca="1">S0*EXP(Drift*(A447-$A$11)+Volatility*SUM($F$12:F447))</f>
        <v>33.901138210854022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F21C-3504-4BDE-8A16-DF71441862DD}">
  <dimension ref="A1:G656"/>
  <sheetViews>
    <sheetView workbookViewId="0">
      <selection activeCell="H7" sqref="H7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List'!A22</f>
        <v>Japan Equity</v>
      </c>
    </row>
    <row r="2" spans="1:7" x14ac:dyDescent="0.25">
      <c r="A2" t="s">
        <v>56</v>
      </c>
      <c r="B2" t="str">
        <f>'Fund List'!B22</f>
        <v xml:space="preserve">TMB Japan Equity </v>
      </c>
    </row>
    <row r="3" spans="1:7" x14ac:dyDescent="0.25">
      <c r="A3" t="s">
        <v>522</v>
      </c>
      <c r="B3" t="str">
        <f>'Fund List'!C22</f>
        <v>TMBJE</v>
      </c>
    </row>
    <row r="4" spans="1:7" x14ac:dyDescent="0.25">
      <c r="A4" t="s">
        <v>530</v>
      </c>
      <c r="B4" s="11">
        <f>INTERCEPT(D12:D447,C12:C447)</f>
        <v>7.9545480806925671E-5</v>
      </c>
    </row>
    <row r="5" spans="1:7" x14ac:dyDescent="0.25">
      <c r="A5" t="s">
        <v>528</v>
      </c>
      <c r="B5" s="11">
        <f>SLOPE(D12:D447,C12:C447)</f>
        <v>0.62640810767149513</v>
      </c>
    </row>
    <row r="6" spans="1:7" x14ac:dyDescent="0.25">
      <c r="A6" t="s">
        <v>529</v>
      </c>
      <c r="B6" s="11">
        <f>_xlfn.STDEV.S(E12:E447)</f>
        <v>1.3931298729438261E-2</v>
      </c>
    </row>
    <row r="7" spans="1:7" x14ac:dyDescent="0.25">
      <c r="A7" t="s">
        <v>527</v>
      </c>
      <c r="B7" s="11">
        <f>B4+B5*AVERAGE(D12:D447)</f>
        <v>2.6626902305853693E-4</v>
      </c>
    </row>
    <row r="8" spans="1:7" x14ac:dyDescent="0.25">
      <c r="A8" t="s">
        <v>536</v>
      </c>
      <c r="B8" s="11">
        <f>Return-0.5*Volatility*Volatility</f>
        <v>7.2320487002467228E-4</v>
      </c>
    </row>
    <row r="9" spans="1:7" x14ac:dyDescent="0.25">
      <c r="A9" t="s">
        <v>535</v>
      </c>
      <c r="B9" s="11">
        <f>SQRT(ABS(B5))*SET_TRI!B9</f>
        <v>1.3923002544049967E-2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Data'!W2</f>
        <v>13.183999999999999</v>
      </c>
      <c r="G11">
        <f>S0</f>
        <v>13.183999999999999</v>
      </c>
    </row>
    <row r="12" spans="1:7" x14ac:dyDescent="0.25">
      <c r="A12" s="1" t="str">
        <f>MID('Filter Data'!A3,2,LEN('Filter Data'!A3)-2)</f>
        <v>03-Jan-2020</v>
      </c>
      <c r="B12">
        <f>'Filter Data'!W3</f>
        <v>13.1928</v>
      </c>
      <c r="C12">
        <f>(B12-B11)/B11</f>
        <v>6.6747572815540105E-4</v>
      </c>
      <c r="D12">
        <f>C12-SET_TRI!C13</f>
        <v>2.0590194386916148E-3</v>
      </c>
      <c r="E12">
        <f>C12-($B$4+$B$5*D12)</f>
        <v>-7.0185622290116307E-4</v>
      </c>
      <c r="F12">
        <f ca="1">SQRT(A12-A11)*_xlfn.NORM.INV(RAND(),0,1)</f>
        <v>-2.4050292183103013E-2</v>
      </c>
      <c r="G12">
        <f ca="1">S0*EXP(Drift*(A12-$A$11)+Volatility*SUM($F$12:F12))</f>
        <v>13.189121034875985</v>
      </c>
    </row>
    <row r="13" spans="1:7" x14ac:dyDescent="0.25">
      <c r="A13" s="1" t="str">
        <f>MID('Filter Data'!A4,2,LEN('Filter Data'!A4)-2)</f>
        <v>06-Jan-2020</v>
      </c>
      <c r="B13">
        <f>'Filter Data'!W4</f>
        <v>12.9618</v>
      </c>
      <c r="C13">
        <f t="shared" ref="C13:C76" si="0">(B13-B12)/B12</f>
        <v>-1.7509550663998535E-2</v>
      </c>
      <c r="D13">
        <f>C13-SET_TRI!C14</f>
        <v>-2.9941048018524378E-3</v>
      </c>
      <c r="E13">
        <f t="shared" ref="E13:E76" si="1">C13-($B$4+$B$5*D13)</f>
        <v>-1.5713564621706939E-2</v>
      </c>
      <c r="F13">
        <f t="shared" ref="F13:F76" ca="1" si="2">SQRT(A13-A12)*_xlfn.NORM.INV(RAND(),0,1)</f>
        <v>-3.0667033802197898</v>
      </c>
      <c r="G13">
        <f ca="1">S0*EXP(Drift*(A13-$A$11)+Volatility*SUM($F$12:F13))</f>
        <v>12.66527784718037</v>
      </c>
    </row>
    <row r="14" spans="1:7" x14ac:dyDescent="0.25">
      <c r="A14" s="1" t="str">
        <f>MID('Filter Data'!A5,2,LEN('Filter Data'!A5)-2)</f>
        <v>07-Jan-2020</v>
      </c>
      <c r="B14">
        <f>'Filter Data'!W5</f>
        <v>13.1435</v>
      </c>
      <c r="C14">
        <f t="shared" si="0"/>
        <v>1.4018114768010561E-2</v>
      </c>
      <c r="D14">
        <f>C14-SET_TRI!C15</f>
        <v>3.448793134367965E-3</v>
      </c>
      <c r="E14">
        <f t="shared" si="1"/>
        <v>1.1778217306153754E-2</v>
      </c>
      <c r="F14">
        <f t="shared" ca="1" si="2"/>
        <v>-2.5825286126037184</v>
      </c>
      <c r="G14">
        <f ca="1">S0*EXP(Drift*(A14-$A$11)+Volatility*SUM($F$12:F14))</f>
        <v>12.226807458886734</v>
      </c>
    </row>
    <row r="15" spans="1:7" x14ac:dyDescent="0.25">
      <c r="A15" s="1" t="str">
        <f>MID('Filter Data'!A6,2,LEN('Filter Data'!A6)-2)</f>
        <v>08-Jan-2020</v>
      </c>
      <c r="B15">
        <f>'Filter Data'!W6</f>
        <v>12.9657</v>
      </c>
      <c r="C15">
        <f t="shared" si="0"/>
        <v>-1.3527599193517672E-2</v>
      </c>
      <c r="D15">
        <f>C15-SET_TRI!C16</f>
        <v>3.1081967269561799E-3</v>
      </c>
      <c r="E15">
        <f t="shared" si="1"/>
        <v>-1.5554144304327954E-2</v>
      </c>
      <c r="F15">
        <f t="shared" ca="1" si="2"/>
        <v>-0.26907627232429082</v>
      </c>
      <c r="G15">
        <f ca="1">S0*EXP(Drift*(A15-$A$11)+Volatility*SUM($F$12:F15))</f>
        <v>12.189899866664485</v>
      </c>
    </row>
    <row r="16" spans="1:7" x14ac:dyDescent="0.25">
      <c r="A16" s="1" t="str">
        <f>MID('Filter Data'!A7,2,LEN('Filter Data'!A7)-2)</f>
        <v>09-Jan-2020</v>
      </c>
      <c r="B16">
        <f>'Filter Data'!W7</f>
        <v>13.2112</v>
      </c>
      <c r="C16">
        <f t="shared" si="0"/>
        <v>1.8934573528617802E-2</v>
      </c>
      <c r="D16">
        <f>C16-SET_TRI!C17</f>
        <v>5.7252182221327816E-3</v>
      </c>
      <c r="E16">
        <f t="shared" si="1"/>
        <v>1.5268704935278319E-2</v>
      </c>
      <c r="F16">
        <f t="shared" ca="1" si="2"/>
        <v>-0.91489494693183337</v>
      </c>
      <c r="G16">
        <f ca="1">S0*EXP(Drift*(A16-$A$11)+Volatility*SUM($F$12:F16))</f>
        <v>12.044316022479771</v>
      </c>
    </row>
    <row r="17" spans="1:7" x14ac:dyDescent="0.25">
      <c r="A17" s="1" t="str">
        <f>MID('Filter Data'!A8,2,LEN('Filter Data'!A8)-2)</f>
        <v>10-Jan-2020</v>
      </c>
      <c r="B17">
        <f>'Filter Data'!W8</f>
        <v>13.2789</v>
      </c>
      <c r="C17">
        <f t="shared" si="0"/>
        <v>5.1244398692019133E-3</v>
      </c>
      <c r="D17">
        <f>C17-SET_TRI!C18</f>
        <v>5.242427404730029E-3</v>
      </c>
      <c r="E17">
        <f t="shared" si="1"/>
        <v>1.7609953581928625E-3</v>
      </c>
      <c r="F17">
        <f t="shared" ca="1" si="2"/>
        <v>-1.3284614467635812E-2</v>
      </c>
      <c r="G17">
        <f ca="1">S0*EXP(Drift*(A17-$A$11)+Volatility*SUM($F$12:F17))</f>
        <v>12.050800538029687</v>
      </c>
    </row>
    <row r="18" spans="1:7" x14ac:dyDescent="0.25">
      <c r="A18" s="1" t="str">
        <f>MID('Filter Data'!A9,2,LEN('Filter Data'!A9)-2)</f>
        <v>13-Jan-2020</v>
      </c>
      <c r="B18">
        <f>'Filter Data'!W9</f>
        <v>13.277200000000001</v>
      </c>
      <c r="C18">
        <f t="shared" si="0"/>
        <v>-1.2802265247871365E-4</v>
      </c>
      <c r="D18">
        <f>C18-SET_TRI!C19</f>
        <v>-3.1356207951549831E-3</v>
      </c>
      <c r="E18">
        <f t="shared" si="1"/>
        <v>1.7566101553827824E-3</v>
      </c>
      <c r="F18">
        <f t="shared" ca="1" si="2"/>
        <v>0.79237264542667496</v>
      </c>
      <c r="G18">
        <f ca="1">S0*EXP(Drift*(A18-$A$11)+Volatility*SUM($F$12:F18))</f>
        <v>12.210947841295489</v>
      </c>
    </row>
    <row r="19" spans="1:7" x14ac:dyDescent="0.25">
      <c r="A19" s="1" t="str">
        <f>MID('Filter Data'!A10,2,LEN('Filter Data'!A10)-2)</f>
        <v>14-Jan-2020</v>
      </c>
      <c r="B19">
        <f>'Filter Data'!W10</f>
        <v>13.3508</v>
      </c>
      <c r="C19">
        <f t="shared" si="0"/>
        <v>5.5433374506672342E-3</v>
      </c>
      <c r="D19">
        <f>C19-SET_TRI!C20</f>
        <v>5.7375038503153101E-3</v>
      </c>
      <c r="E19">
        <f t="shared" si="1"/>
        <v>1.8697730402263777E-3</v>
      </c>
      <c r="F19">
        <f t="shared" ca="1" si="2"/>
        <v>-0.8703135341931485</v>
      </c>
      <c r="G19">
        <f ca="1">S0*EXP(Drift*(A19-$A$11)+Volatility*SUM($F$12:F19))</f>
        <v>12.072603847405873</v>
      </c>
    </row>
    <row r="20" spans="1:7" x14ac:dyDescent="0.25">
      <c r="A20" s="1" t="str">
        <f>MID('Filter Data'!A11,2,LEN('Filter Data'!A11)-2)</f>
        <v>15-Jan-2020</v>
      </c>
      <c r="B20">
        <f>'Filter Data'!W11</f>
        <v>13.3012</v>
      </c>
      <c r="C20">
        <f t="shared" si="0"/>
        <v>-3.7151331755400328E-3</v>
      </c>
      <c r="D20">
        <f>C20-SET_TRI!C21</f>
        <v>2.2267471794230383E-3</v>
      </c>
      <c r="E20">
        <f t="shared" si="1"/>
        <v>-5.189531143272183E-3</v>
      </c>
      <c r="F20">
        <f t="shared" ca="1" si="2"/>
        <v>1.3854347966411709</v>
      </c>
      <c r="G20">
        <f ca="1">S0*EXP(Drift*(A20-$A$11)+Volatility*SUM($F$12:F20))</f>
        <v>12.316642021668605</v>
      </c>
    </row>
    <row r="21" spans="1:7" x14ac:dyDescent="0.25">
      <c r="A21" s="1" t="str">
        <f>MID('Filter Data'!A12,2,LEN('Filter Data'!A12)-2)</f>
        <v>16-Jan-2020</v>
      </c>
      <c r="B21">
        <f>'Filter Data'!W12</f>
        <v>13.3224</v>
      </c>
      <c r="C21">
        <f t="shared" si="0"/>
        <v>1.59384115718885E-3</v>
      </c>
      <c r="D21">
        <f>C21-SET_TRI!C22</f>
        <v>-8.905821525508683E-3</v>
      </c>
      <c r="E21">
        <f t="shared" si="1"/>
        <v>7.0929744854358861E-3</v>
      </c>
      <c r="F21">
        <f t="shared" ca="1" si="2"/>
        <v>0.38963519271427827</v>
      </c>
      <c r="G21">
        <f ca="1">S0*EXP(Drift*(A21-$A$11)+Volatility*SUM($F$12:F21))</f>
        <v>12.392599183942615</v>
      </c>
    </row>
    <row r="22" spans="1:7" x14ac:dyDescent="0.25">
      <c r="A22" s="1" t="str">
        <f>MID('Filter Data'!A13,2,LEN('Filter Data'!A13)-2)</f>
        <v>17-Jan-2020</v>
      </c>
      <c r="B22">
        <f>'Filter Data'!W13</f>
        <v>13.380800000000001</v>
      </c>
      <c r="C22">
        <f t="shared" si="0"/>
        <v>4.3835945475290241E-3</v>
      </c>
      <c r="D22">
        <f>C22-SET_TRI!C23</f>
        <v>2.202623472538892E-3</v>
      </c>
      <c r="E22">
        <f t="shared" si="1"/>
        <v>2.9243078653761936E-3</v>
      </c>
      <c r="F22">
        <f t="shared" ca="1" si="2"/>
        <v>1.0076183502720466</v>
      </c>
      <c r="G22">
        <f ca="1">S0*EXP(Drift*(A22-$A$11)+Volatility*SUM($F$12:F22))</f>
        <v>12.57677340331068</v>
      </c>
    </row>
    <row r="23" spans="1:7" x14ac:dyDescent="0.25">
      <c r="A23" s="1" t="str">
        <f>MID('Filter Data'!A14,2,LEN('Filter Data'!A14)-2)</f>
        <v>21-Jan-2020</v>
      </c>
      <c r="B23">
        <f>'Filter Data'!W14</f>
        <v>13.258699999999999</v>
      </c>
      <c r="C23">
        <f t="shared" si="0"/>
        <v>-9.1250149467895364E-3</v>
      </c>
      <c r="D23">
        <f>C23-SET_TRI!C24</f>
        <v>8.4121257979354047E-3</v>
      </c>
      <c r="E23">
        <f t="shared" si="1"/>
        <v>-1.4473984230175745E-2</v>
      </c>
      <c r="F23">
        <f t="shared" ca="1" si="2"/>
        <v>0.18655908683193537</v>
      </c>
      <c r="G23">
        <f ca="1">S0*EXP(Drift*(A23-$A$11)+Volatility*SUM($F$12:F23))</f>
        <v>12.646013336921436</v>
      </c>
    </row>
    <row r="24" spans="1:7" x14ac:dyDescent="0.25">
      <c r="A24" s="1" t="str">
        <f>MID('Filter Data'!A15,2,LEN('Filter Data'!A15)-2)</f>
        <v>22-Jan-2020</v>
      </c>
      <c r="B24">
        <f>'Filter Data'!W15</f>
        <v>13.347899999999999</v>
      </c>
      <c r="C24">
        <f t="shared" si="0"/>
        <v>6.7276580660245687E-3</v>
      </c>
      <c r="D24">
        <f>C24-SET_TRI!C25</f>
        <v>5.7255561669642078E-3</v>
      </c>
      <c r="E24">
        <f t="shared" si="1"/>
        <v>3.0615777813027345E-3</v>
      </c>
      <c r="F24">
        <f t="shared" ca="1" si="2"/>
        <v>-0.49991550294957005</v>
      </c>
      <c r="G24">
        <f ca="1">S0*EXP(Drift*(A24-$A$11)+Volatility*SUM($F$12:F24))</f>
        <v>12.567384099750354</v>
      </c>
    </row>
    <row r="25" spans="1:7" x14ac:dyDescent="0.25">
      <c r="A25" s="1" t="str">
        <f>MID('Filter Data'!A16,2,LEN('Filter Data'!A16)-2)</f>
        <v>23-Jan-2020</v>
      </c>
      <c r="B25">
        <f>'Filter Data'!W16</f>
        <v>13.233700000000001</v>
      </c>
      <c r="C25">
        <f t="shared" si="0"/>
        <v>-8.5556529491529407E-3</v>
      </c>
      <c r="D25">
        <f>C25-SET_TRI!C26</f>
        <v>-8.1024528637311313E-3</v>
      </c>
      <c r="E25">
        <f t="shared" si="1"/>
        <v>-3.5597562640925619E-3</v>
      </c>
      <c r="F25">
        <f t="shared" ca="1" si="2"/>
        <v>-0.22550563143460134</v>
      </c>
      <c r="G25">
        <f ca="1">S0*EXP(Drift*(A25-$A$11)+Volatility*SUM($F$12:F25))</f>
        <v>12.537051546960102</v>
      </c>
    </row>
    <row r="26" spans="1:7" x14ac:dyDescent="0.25">
      <c r="A26" s="1" t="str">
        <f>MID('Filter Data'!A17,2,LEN('Filter Data'!A17)-2)</f>
        <v>31-Jan-2020</v>
      </c>
      <c r="B26">
        <f>'Filter Data'!W17</f>
        <v>12.954000000000001</v>
      </c>
      <c r="C26">
        <f t="shared" si="0"/>
        <v>-2.1135434534559499E-2</v>
      </c>
      <c r="D26">
        <f>C26-SET_TRI!C27</f>
        <v>2.0565310055993071E-2</v>
      </c>
      <c r="E26">
        <f t="shared" si="1"/>
        <v>-3.4097256971218612E-2</v>
      </c>
      <c r="F26">
        <f t="shared" ca="1" si="2"/>
        <v>2.0124293771522486</v>
      </c>
      <c r="G26">
        <f ca="1">S0*EXP(Drift*(A26-$A$11)+Volatility*SUM($F$12:F26))</f>
        <v>12.968107603419535</v>
      </c>
    </row>
    <row r="27" spans="1:7" x14ac:dyDescent="0.25">
      <c r="A27" s="1" t="str">
        <f>MID('Filter Data'!A18,2,LEN('Filter Data'!A18)-2)</f>
        <v>03-Feb-2020</v>
      </c>
      <c r="B27">
        <f>'Filter Data'!W18</f>
        <v>12.8377</v>
      </c>
      <c r="C27">
        <f t="shared" si="0"/>
        <v>-8.9779218774124394E-3</v>
      </c>
      <c r="D27">
        <f>C27-SET_TRI!C28</f>
        <v>3.0966217080682992E-3</v>
      </c>
      <c r="E27">
        <f t="shared" si="1"/>
        <v>-1.0997216302544901E-2</v>
      </c>
      <c r="F27">
        <f t="shared" ca="1" si="2"/>
        <v>-1.0380128991984428</v>
      </c>
      <c r="G27">
        <f ca="1">S0*EXP(Drift*(A27-$A$11)+Volatility*SUM($F$12:F27))</f>
        <v>12.809799198099761</v>
      </c>
    </row>
    <row r="28" spans="1:7" x14ac:dyDescent="0.25">
      <c r="A28" s="1" t="str">
        <f>MID('Filter Data'!A19,2,LEN('Filter Data'!A19)-2)</f>
        <v>04-Feb-2020</v>
      </c>
      <c r="B28">
        <f>'Filter Data'!W19</f>
        <v>12.8757</v>
      </c>
      <c r="C28">
        <f t="shared" si="0"/>
        <v>2.9600317813938833E-3</v>
      </c>
      <c r="D28">
        <f>C28-SET_TRI!C29</f>
        <v>-1.5038722418077183E-2</v>
      </c>
      <c r="E28">
        <f t="shared" si="1"/>
        <v>1.2300863952291578E-2</v>
      </c>
      <c r="F28">
        <f t="shared" ca="1" si="2"/>
        <v>-0.59635422411797989</v>
      </c>
      <c r="G28">
        <f ca="1">S0*EXP(Drift*(A28-$A$11)+Volatility*SUM($F$12:F28))</f>
        <v>12.71307007305694</v>
      </c>
    </row>
    <row r="29" spans="1:7" x14ac:dyDescent="0.25">
      <c r="A29" s="1" t="str">
        <f>MID('Filter Data'!A20,2,LEN('Filter Data'!A20)-2)</f>
        <v>05-Feb-2020</v>
      </c>
      <c r="B29">
        <f>'Filter Data'!W20</f>
        <v>13.018000000000001</v>
      </c>
      <c r="C29">
        <f t="shared" si="0"/>
        <v>1.105182630847259E-2</v>
      </c>
      <c r="D29">
        <f>C29-SET_TRI!C30</f>
        <v>2.2597114261756219E-3</v>
      </c>
      <c r="E29">
        <f t="shared" si="1"/>
        <v>9.5567792693113385E-3</v>
      </c>
      <c r="F29">
        <f t="shared" ca="1" si="2"/>
        <v>3.9434535676983427E-2</v>
      </c>
      <c r="G29">
        <f ca="1">S0*EXP(Drift*(A29-$A$11)+Volatility*SUM($F$12:F29))</f>
        <v>12.729254595230397</v>
      </c>
    </row>
    <row r="30" spans="1:7" x14ac:dyDescent="0.25">
      <c r="A30" s="1" t="str">
        <f>MID('Filter Data'!A21,2,LEN('Filter Data'!A21)-2)</f>
        <v>06-Feb-2020</v>
      </c>
      <c r="B30">
        <f>'Filter Data'!W21</f>
        <v>13.3095</v>
      </c>
      <c r="C30">
        <f t="shared" si="0"/>
        <v>2.2392072514979197E-2</v>
      </c>
      <c r="D30">
        <f>C30-SET_TRI!C31</f>
        <v>2.3186559037047305E-2</v>
      </c>
      <c r="E30">
        <f t="shared" si="1"/>
        <v>7.7882784643620653E-3</v>
      </c>
      <c r="F30">
        <f t="shared" ca="1" si="2"/>
        <v>-0.710389884704277</v>
      </c>
      <c r="G30">
        <f ca="1">S0*EXP(Drift*(A30-$A$11)+Volatility*SUM($F$12:F30))</f>
        <v>12.613091728095425</v>
      </c>
    </row>
    <row r="31" spans="1:7" x14ac:dyDescent="0.25">
      <c r="A31" s="1" t="str">
        <f>MID('Filter Data'!A22,2,LEN('Filter Data'!A22)-2)</f>
        <v>07-Feb-2020</v>
      </c>
      <c r="B31">
        <f>'Filter Data'!W22</f>
        <v>13.2669</v>
      </c>
      <c r="C31">
        <f t="shared" si="0"/>
        <v>-3.2007212893046468E-3</v>
      </c>
      <c r="D31">
        <f>C31-SET_TRI!C32</f>
        <v>-2.0672548723522665E-3</v>
      </c>
      <c r="E31">
        <f t="shared" si="1"/>
        <v>-1.9853215574467111E-3</v>
      </c>
      <c r="F31">
        <f t="shared" ca="1" si="2"/>
        <v>-1.4906393713198618</v>
      </c>
      <c r="G31">
        <f ca="1">S0*EXP(Drift*(A31-$A$11)+Volatility*SUM($F$12:F31))</f>
        <v>12.36295288060334</v>
      </c>
    </row>
    <row r="32" spans="1:7" x14ac:dyDescent="0.25">
      <c r="A32" s="1" t="str">
        <f>MID('Filter Data'!A23,2,LEN('Filter Data'!A23)-2)</f>
        <v>11-Feb-2020</v>
      </c>
      <c r="B32">
        <f>'Filter Data'!W23</f>
        <v>13.190799999999999</v>
      </c>
      <c r="C32">
        <f t="shared" si="0"/>
        <v>-5.73608001869316E-3</v>
      </c>
      <c r="D32">
        <f>C32-SET_TRI!C33</f>
        <v>2.6136668786699594E-3</v>
      </c>
      <c r="E32">
        <f t="shared" si="1"/>
        <v>-7.4528476230513981E-3</v>
      </c>
      <c r="F32">
        <f t="shared" ca="1" si="2"/>
        <v>2.7282479862872933</v>
      </c>
      <c r="G32">
        <f ca="1">S0*EXP(Drift*(A32-$A$11)+Volatility*SUM($F$12:F32))</f>
        <v>12.878800054009776</v>
      </c>
    </row>
    <row r="33" spans="1:7" x14ac:dyDescent="0.25">
      <c r="A33" s="1" t="str">
        <f>MID('Filter Data'!A24,2,LEN('Filter Data'!A24)-2)</f>
        <v>12-Feb-2020</v>
      </c>
      <c r="B33">
        <f>'Filter Data'!W24</f>
        <v>13.2881</v>
      </c>
      <c r="C33">
        <f t="shared" si="0"/>
        <v>7.3763532158777796E-3</v>
      </c>
      <c r="D33">
        <f>C33-SET_TRI!C34</f>
        <v>-4.4263878974055842E-3</v>
      </c>
      <c r="E33">
        <f t="shared" si="1"/>
        <v>1.0069533001704694E-2</v>
      </c>
      <c r="F33">
        <f t="shared" ca="1" si="2"/>
        <v>-0.17801777649119965</v>
      </c>
      <c r="G33">
        <f ca="1">S0*EXP(Drift*(A33-$A$11)+Volatility*SUM($F$12:F33))</f>
        <v>12.856213248193832</v>
      </c>
    </row>
    <row r="34" spans="1:7" x14ac:dyDescent="0.25">
      <c r="A34" s="1" t="str">
        <f>MID('Filter Data'!A25,2,LEN('Filter Data'!A25)-2)</f>
        <v>14-Feb-2020</v>
      </c>
      <c r="B34">
        <f>'Filter Data'!W25</f>
        <v>13.182700000000001</v>
      </c>
      <c r="C34">
        <f t="shared" si="0"/>
        <v>-7.9319090012868274E-3</v>
      </c>
      <c r="D34">
        <f>C34-SET_TRI!C35</f>
        <v>2.3648808230621234E-3</v>
      </c>
      <c r="E34">
        <f t="shared" si="1"/>
        <v>-9.4928350033367057E-3</v>
      </c>
      <c r="F34">
        <f t="shared" ca="1" si="2"/>
        <v>-0.4560909947249005</v>
      </c>
      <c r="G34">
        <f ca="1">S0*EXP(Drift*(A34-$A$11)+Volatility*SUM($F$12:F34))</f>
        <v>12.793323962110644</v>
      </c>
    </row>
    <row r="35" spans="1:7" x14ac:dyDescent="0.25">
      <c r="A35" s="1" t="str">
        <f>MID('Filter Data'!A26,2,LEN('Filter Data'!A26)-2)</f>
        <v>18-Feb-2020</v>
      </c>
      <c r="B35">
        <f>'Filter Data'!W26</f>
        <v>12.939299999999999</v>
      </c>
      <c r="C35">
        <f t="shared" si="0"/>
        <v>-1.8463592435540608E-2</v>
      </c>
      <c r="D35">
        <f>C35-SET_TRI!C36</f>
        <v>-1.1686499111303667E-2</v>
      </c>
      <c r="E35">
        <f t="shared" si="1"/>
        <v>-1.1222620122731194E-2</v>
      </c>
      <c r="F35">
        <f t="shared" ca="1" si="2"/>
        <v>-0.84666371509729355</v>
      </c>
      <c r="G35">
        <f ca="1">S0*EXP(Drift*(A35-$A$11)+Volatility*SUM($F$12:F35))</f>
        <v>12.680028388201578</v>
      </c>
    </row>
    <row r="36" spans="1:7" x14ac:dyDescent="0.25">
      <c r="A36" s="1" t="str">
        <f>MID('Filter Data'!A27,2,LEN('Filter Data'!A27)-2)</f>
        <v>19-Feb-2020</v>
      </c>
      <c r="B36">
        <f>'Filter Data'!W27</f>
        <v>13.0442</v>
      </c>
      <c r="C36">
        <f t="shared" si="0"/>
        <v>8.1070846181787778E-3</v>
      </c>
      <c r="D36">
        <f>C36-SET_TRI!C37</f>
        <v>1.0813186225778981E-2</v>
      </c>
      <c r="E36">
        <f t="shared" si="1"/>
        <v>1.2540716157821638E-3</v>
      </c>
      <c r="F36">
        <f t="shared" ca="1" si="2"/>
        <v>-0.23906638217291767</v>
      </c>
      <c r="G36">
        <f ca="1">S0*EXP(Drift*(A36-$A$11)+Volatility*SUM($F$12:F36))</f>
        <v>12.647035891588489</v>
      </c>
    </row>
    <row r="37" spans="1:7" x14ac:dyDescent="0.25">
      <c r="A37" s="1" t="str">
        <f>MID('Filter Data'!A28,2,LEN('Filter Data'!A28)-2)</f>
        <v>20-Feb-2020</v>
      </c>
      <c r="B37">
        <f>'Filter Data'!W28</f>
        <v>13.085599999999999</v>
      </c>
      <c r="C37">
        <f t="shared" si="0"/>
        <v>3.1738243817175018E-3</v>
      </c>
      <c r="D37">
        <f>C37-SET_TRI!C38</f>
        <v>1.4435783693217553E-2</v>
      </c>
      <c r="E37">
        <f t="shared" si="1"/>
        <v>-5.9484130451128592E-3</v>
      </c>
      <c r="F37">
        <f t="shared" ca="1" si="2"/>
        <v>-1.3900598159757966</v>
      </c>
      <c r="G37">
        <f ca="1">S0*EXP(Drift*(A37-$A$11)+Volatility*SUM($F$12:F37))</f>
        <v>12.413595327214503</v>
      </c>
    </row>
    <row r="38" spans="1:7" x14ac:dyDescent="0.25">
      <c r="A38" s="1" t="str">
        <f>MID('Filter Data'!A29,2,LEN('Filter Data'!A29)-2)</f>
        <v>24-Feb-2020</v>
      </c>
      <c r="B38">
        <f>'Filter Data'!W29</f>
        <v>13.0372</v>
      </c>
      <c r="C38">
        <f t="shared" si="0"/>
        <v>-3.6987222595829851E-3</v>
      </c>
      <c r="D38">
        <f>C38-SET_TRI!C39</f>
        <v>3.4044046287836763E-2</v>
      </c>
      <c r="E38">
        <f t="shared" si="1"/>
        <v>-2.5103734353034524E-2</v>
      </c>
      <c r="F38">
        <f t="shared" ca="1" si="2"/>
        <v>2.1477501848879346</v>
      </c>
      <c r="G38">
        <f ca="1">S0*EXP(Drift*(A38-$A$11)+Volatility*SUM($F$12:F38))</f>
        <v>12.82746044385657</v>
      </c>
    </row>
    <row r="39" spans="1:7" x14ac:dyDescent="0.25">
      <c r="A39" s="1" t="str">
        <f>MID('Filter Data'!A30,2,LEN('Filter Data'!A30)-2)</f>
        <v>25-Feb-2020</v>
      </c>
      <c r="B39">
        <f>'Filter Data'!W30</f>
        <v>12.6416</v>
      </c>
      <c r="C39">
        <f t="shared" si="0"/>
        <v>-3.0343938882582144E-2</v>
      </c>
      <c r="D39">
        <f>C39-SET_TRI!C40</f>
        <v>-3.6656861851082391E-2</v>
      </c>
      <c r="E39">
        <f t="shared" si="1"/>
        <v>-7.4613288980771297E-3</v>
      </c>
      <c r="F39">
        <f t="shared" ca="1" si="2"/>
        <v>-0.54570798571499446</v>
      </c>
      <c r="G39">
        <f ca="1">S0*EXP(Drift*(A39-$A$11)+Volatility*SUM($F$12:F39))</f>
        <v>12.739578073261443</v>
      </c>
    </row>
    <row r="40" spans="1:7" x14ac:dyDescent="0.25">
      <c r="A40" s="1" t="str">
        <f>MID('Filter Data'!A31,2,LEN('Filter Data'!A31)-2)</f>
        <v>26-Feb-2020</v>
      </c>
      <c r="B40">
        <f>'Filter Data'!W31</f>
        <v>12.536799999999999</v>
      </c>
      <c r="C40">
        <f t="shared" si="0"/>
        <v>-8.290089862042849E-3</v>
      </c>
      <c r="D40">
        <f>C40-SET_TRI!C41</f>
        <v>4.3413492066140841E-2</v>
      </c>
      <c r="E40">
        <f t="shared" si="1"/>
        <v>-3.5564198755412529E-2</v>
      </c>
      <c r="F40">
        <f t="shared" ca="1" si="2"/>
        <v>0.56661813216653689</v>
      </c>
      <c r="G40">
        <f ca="1">S0*EXP(Drift*(A40-$A$11)+Volatility*SUM($F$12:F40))</f>
        <v>12.849768066682719</v>
      </c>
    </row>
    <row r="41" spans="1:7" x14ac:dyDescent="0.25">
      <c r="A41" s="1" t="str">
        <f>MID('Filter Data'!A32,2,LEN('Filter Data'!A32)-2)</f>
        <v>27-Feb-2020</v>
      </c>
      <c r="B41">
        <f>'Filter Data'!W32</f>
        <v>12.285299999999999</v>
      </c>
      <c r="C41">
        <f t="shared" si="0"/>
        <v>-2.0060940590900394E-2</v>
      </c>
      <c r="D41">
        <f>C41-SET_TRI!C42</f>
        <v>-4.3356370416234843E-2</v>
      </c>
      <c r="E41">
        <f t="shared" si="1"/>
        <v>7.0182958762307415E-3</v>
      </c>
      <c r="F41">
        <f t="shared" ca="1" si="2"/>
        <v>0.63907030282581534</v>
      </c>
      <c r="G41">
        <f ca="1">S0*EXP(Drift*(A41-$A$11)+Volatility*SUM($F$12:F41))</f>
        <v>12.973992078391712</v>
      </c>
    </row>
    <row r="42" spans="1:7" x14ac:dyDescent="0.25">
      <c r="A42" s="1" t="str">
        <f>MID('Filter Data'!A33,2,LEN('Filter Data'!A33)-2)</f>
        <v>28-Feb-2020</v>
      </c>
      <c r="B42">
        <f>'Filter Data'!W33</f>
        <v>11.8484</v>
      </c>
      <c r="C42">
        <f t="shared" si="0"/>
        <v>-3.5562827118588852E-2</v>
      </c>
      <c r="D42">
        <f>C42-SET_TRI!C43</f>
        <v>7.4000163285118936E-3</v>
      </c>
      <c r="E42">
        <f t="shared" si="1"/>
        <v>-4.0277802824477078E-2</v>
      </c>
      <c r="F42">
        <f t="shared" ca="1" si="2"/>
        <v>-7.3282518363090724E-3</v>
      </c>
      <c r="G42">
        <f ca="1">S0*EXP(Drift*(A42-$A$11)+Volatility*SUM($F$12:F42))</f>
        <v>12.982053683340094</v>
      </c>
    </row>
    <row r="43" spans="1:7" x14ac:dyDescent="0.25">
      <c r="A43" s="1" t="str">
        <f>MID('Filter Data'!A34,2,LEN('Filter Data'!A34)-2)</f>
        <v>02-Mar-2020</v>
      </c>
      <c r="B43">
        <f>'Filter Data'!W34</f>
        <v>11.974500000000001</v>
      </c>
      <c r="C43">
        <f t="shared" si="0"/>
        <v>1.0642787211775513E-2</v>
      </c>
      <c r="D43">
        <f>C43-SET_TRI!C44</f>
        <v>1.040015502849583E-2</v>
      </c>
      <c r="E43">
        <f t="shared" si="1"/>
        <v>4.0485003000783294E-3</v>
      </c>
      <c r="F43">
        <f t="shared" ca="1" si="2"/>
        <v>0.80765883492085833</v>
      </c>
      <c r="G43">
        <f ca="1">S0*EXP(Drift*(A43-$A$11)+Volatility*SUM($F$12:F43))</f>
        <v>13.157376717351323</v>
      </c>
    </row>
    <row r="44" spans="1:7" x14ac:dyDescent="0.25">
      <c r="A44" s="1" t="str">
        <f>MID('Filter Data'!A35,2,LEN('Filter Data'!A35)-2)</f>
        <v>03-Mar-2020</v>
      </c>
      <c r="B44">
        <f>'Filter Data'!W35</f>
        <v>11.8429</v>
      </c>
      <c r="C44">
        <f t="shared" si="0"/>
        <v>-1.0990020460144523E-2</v>
      </c>
      <c r="D44">
        <f>C44-SET_TRI!C45</f>
        <v>-4.4712268306309616E-2</v>
      </c>
      <c r="E44">
        <f t="shared" si="1"/>
        <v>1.6938561438504123E-2</v>
      </c>
      <c r="F44">
        <f t="shared" ca="1" si="2"/>
        <v>0.51922897700107506</v>
      </c>
      <c r="G44">
        <f ca="1">S0*EXP(Drift*(A44-$A$11)+Volatility*SUM($F$12:F44))</f>
        <v>13.262426999915013</v>
      </c>
    </row>
    <row r="45" spans="1:7" x14ac:dyDescent="0.25">
      <c r="A45" s="1" t="str">
        <f>MID('Filter Data'!A36,2,LEN('Filter Data'!A36)-2)</f>
        <v>04-Mar-2020</v>
      </c>
      <c r="B45">
        <f>'Filter Data'!W36</f>
        <v>11.8347</v>
      </c>
      <c r="C45">
        <f t="shared" si="0"/>
        <v>-6.9239797684692342E-4</v>
      </c>
      <c r="D45">
        <f>C45-SET_TRI!C46</f>
        <v>-3.8950120679084165E-3</v>
      </c>
      <c r="E45">
        <f t="shared" si="1"/>
        <v>1.6679236811622991E-3</v>
      </c>
      <c r="F45">
        <f t="shared" ca="1" si="2"/>
        <v>1.0313822257258203</v>
      </c>
      <c r="G45">
        <f ca="1">S0*EXP(Drift*(A45-$A$11)+Volatility*SUM($F$12:F45))</f>
        <v>13.463982295005824</v>
      </c>
    </row>
    <row r="46" spans="1:7" x14ac:dyDescent="0.25">
      <c r="A46" s="1" t="str">
        <f>MID('Filter Data'!A37,2,LEN('Filter Data'!A37)-2)</f>
        <v>05-Mar-2020</v>
      </c>
      <c r="B46">
        <f>'Filter Data'!W37</f>
        <v>11.956799999999999</v>
      </c>
      <c r="C46">
        <f t="shared" si="0"/>
        <v>1.0317118304646477E-2</v>
      </c>
      <c r="D46">
        <f>C46-SET_TRI!C47</f>
        <v>2.8506373024973757E-3</v>
      </c>
      <c r="E46">
        <f t="shared" si="1"/>
        <v>8.4519105055243949E-3</v>
      </c>
      <c r="F46">
        <f t="shared" ca="1" si="2"/>
        <v>-0.16078692908208145</v>
      </c>
      <c r="G46">
        <f ca="1">S0*EXP(Drift*(A46-$A$11)+Volatility*SUM($F$12:F46))</f>
        <v>13.443593998466145</v>
      </c>
    </row>
    <row r="47" spans="1:7" x14ac:dyDescent="0.25">
      <c r="A47" s="1" t="str">
        <f>MID('Filter Data'!A38,2,LEN('Filter Data'!A38)-2)</f>
        <v>06-Mar-2020</v>
      </c>
      <c r="B47">
        <f>'Filter Data'!W38</f>
        <v>11.609</v>
      </c>
      <c r="C47">
        <f t="shared" si="0"/>
        <v>-2.9088050314465364E-2</v>
      </c>
      <c r="D47">
        <f>C47-SET_TRI!C48</f>
        <v>-7.2088741190787023E-3</v>
      </c>
      <c r="E47">
        <f t="shared" si="1"/>
        <v>-2.4651898599898185E-2</v>
      </c>
      <c r="F47">
        <f t="shared" ca="1" si="2"/>
        <v>2.5422812843384457</v>
      </c>
      <c r="G47">
        <f ca="1">S0*EXP(Drift*(A47-$A$11)+Volatility*SUM($F$12:F47))</f>
        <v>13.938044331141638</v>
      </c>
    </row>
    <row r="48" spans="1:7" x14ac:dyDescent="0.25">
      <c r="A48" s="1" t="str">
        <f>MID('Filter Data'!A39,2,LEN('Filter Data'!A39)-2)</f>
        <v>09-Mar-2020</v>
      </c>
      <c r="B48">
        <f>'Filter Data'!W39</f>
        <v>11.005800000000001</v>
      </c>
      <c r="C48">
        <f t="shared" si="0"/>
        <v>-5.1959686450167915E-2</v>
      </c>
      <c r="D48">
        <f>C48-SET_TRI!C49</f>
        <v>4.2515032995297984E-2</v>
      </c>
      <c r="E48">
        <f t="shared" si="1"/>
        <v>-7.8670993297150632E-2</v>
      </c>
      <c r="F48">
        <f t="shared" ca="1" si="2"/>
        <v>-0.59077524623991684</v>
      </c>
      <c r="G48">
        <f ca="1">S0*EXP(Drift*(A48-$A$11)+Volatility*SUM($F$12:F48))</f>
        <v>13.853894063856979</v>
      </c>
    </row>
    <row r="49" spans="1:7" x14ac:dyDescent="0.25">
      <c r="A49" s="1" t="str">
        <f>MID('Filter Data'!A40,2,LEN('Filter Data'!A40)-2)</f>
        <v>11-Mar-2020</v>
      </c>
      <c r="B49">
        <f>'Filter Data'!W40</f>
        <v>10.8719</v>
      </c>
      <c r="C49">
        <f t="shared" si="0"/>
        <v>-1.2166312308055803E-2</v>
      </c>
      <c r="D49">
        <f>C49-SET_TRI!C50</f>
        <v>-6.8128285438798404E-3</v>
      </c>
      <c r="E49">
        <f t="shared" si="1"/>
        <v>-7.9782467528006114E-3</v>
      </c>
      <c r="F49">
        <f t="shared" ca="1" si="2"/>
        <v>0.28754418018101424</v>
      </c>
      <c r="G49">
        <f ca="1">S0*EXP(Drift*(A49-$A$11)+Volatility*SUM($F$12:F49))</f>
        <v>13.929602349603194</v>
      </c>
    </row>
    <row r="50" spans="1:7" x14ac:dyDescent="0.25">
      <c r="A50" s="1" t="str">
        <f>MID('Filter Data'!A41,2,LEN('Filter Data'!A41)-2)</f>
        <v>12-Mar-2020</v>
      </c>
      <c r="B50">
        <f>'Filter Data'!W41</f>
        <v>10.3817</v>
      </c>
      <c r="C50">
        <f t="shared" si="0"/>
        <v>-4.5088714944030002E-2</v>
      </c>
      <c r="D50">
        <f>C50-SET_TRI!C51</f>
        <v>7.1720757900112314E-2</v>
      </c>
      <c r="E50">
        <f t="shared" si="1"/>
        <v>-9.0094724661811704E-2</v>
      </c>
      <c r="F50">
        <f t="shared" ca="1" si="2"/>
        <v>-1.6652524032198357</v>
      </c>
      <c r="G50">
        <f ca="1">S0*EXP(Drift*(A50-$A$11)+Volatility*SUM($F$12:F50))</f>
        <v>13.620202010000826</v>
      </c>
    </row>
    <row r="51" spans="1:7" x14ac:dyDescent="0.25">
      <c r="A51" s="1" t="str">
        <f>MID('Filter Data'!A42,2,LEN('Filter Data'!A42)-2)</f>
        <v>13-Mar-2020</v>
      </c>
      <c r="B51">
        <f>'Filter Data'!W42</f>
        <v>9.7403999999999993</v>
      </c>
      <c r="C51">
        <f t="shared" si="0"/>
        <v>-6.1772156775865325E-2</v>
      </c>
      <c r="D51">
        <f>C51-SET_TRI!C52</f>
        <v>-9.2790692806316452E-2</v>
      </c>
      <c r="E51">
        <f t="shared" si="1"/>
        <v>-3.7268599663405413E-3</v>
      </c>
      <c r="F51">
        <f t="shared" ca="1" si="2"/>
        <v>0.19035619010695859</v>
      </c>
      <c r="G51">
        <f ca="1">S0*EXP(Drift*(A51-$A$11)+Volatility*SUM($F$12:F51))</f>
        <v>13.666227823779668</v>
      </c>
    </row>
    <row r="52" spans="1:7" x14ac:dyDescent="0.25">
      <c r="A52" s="1" t="str">
        <f>MID('Filter Data'!A43,2,LEN('Filter Data'!A43)-2)</f>
        <v>16-Mar-2020</v>
      </c>
      <c r="B52">
        <f>'Filter Data'!W43</f>
        <v>9.4743999999999993</v>
      </c>
      <c r="C52">
        <f t="shared" si="0"/>
        <v>-2.7308940084596119E-2</v>
      </c>
      <c r="D52">
        <f>C52-SET_TRI!C53</f>
        <v>5.2177159325681809E-2</v>
      </c>
      <c r="E52">
        <f t="shared" si="1"/>
        <v>-6.0072681202277489E-2</v>
      </c>
      <c r="F52">
        <f t="shared" ca="1" si="2"/>
        <v>1.7564960996698138</v>
      </c>
      <c r="G52">
        <f ca="1">S0*EXP(Drift*(A52-$A$11)+Volatility*SUM($F$12:F52))</f>
        <v>14.034982758378632</v>
      </c>
    </row>
    <row r="53" spans="1:7" x14ac:dyDescent="0.25">
      <c r="A53" s="1" t="str">
        <f>MID('Filter Data'!A44,2,LEN('Filter Data'!A44)-2)</f>
        <v>17-Mar-2020</v>
      </c>
      <c r="B53">
        <f>'Filter Data'!W44</f>
        <v>9.4614999999999991</v>
      </c>
      <c r="C53">
        <f t="shared" si="0"/>
        <v>-1.3615637929578796E-3</v>
      </c>
      <c r="D53">
        <f>C53-SET_TRI!C54</f>
        <v>7.7875454309916589E-3</v>
      </c>
      <c r="E53">
        <f t="shared" si="1"/>
        <v>-6.3192908705980884E-3</v>
      </c>
      <c r="F53">
        <f t="shared" ca="1" si="2"/>
        <v>1.0316483686138957</v>
      </c>
      <c r="G53">
        <f ca="1">S0*EXP(Drift*(A53-$A$11)+Volatility*SUM($F$12:F53))</f>
        <v>14.248331741233269</v>
      </c>
    </row>
    <row r="54" spans="1:7" x14ac:dyDescent="0.25">
      <c r="A54" s="1" t="str">
        <f>MID('Filter Data'!A45,2,LEN('Filter Data'!A45)-2)</f>
        <v>18-Mar-2020</v>
      </c>
      <c r="B54">
        <f>'Filter Data'!W45</f>
        <v>9.6987000000000005</v>
      </c>
      <c r="C54">
        <f t="shared" si="0"/>
        <v>2.5070020609840028E-2</v>
      </c>
      <c r="D54">
        <f>C54-SET_TRI!C55</f>
        <v>1.0461345684887081E-2</v>
      </c>
      <c r="E54">
        <f t="shared" si="1"/>
        <v>1.8437403374865623E-2</v>
      </c>
      <c r="F54">
        <f t="shared" ca="1" si="2"/>
        <v>0.47080713474242136</v>
      </c>
      <c r="G54">
        <f ca="1">S0*EXP(Drift*(A54-$A$11)+Volatility*SUM($F$12:F54))</f>
        <v>14.352413021470356</v>
      </c>
    </row>
    <row r="55" spans="1:7" x14ac:dyDescent="0.25">
      <c r="A55" s="1" t="str">
        <f>MID('Filter Data'!A46,2,LEN('Filter Data'!A46)-2)</f>
        <v>20-Mar-2020</v>
      </c>
      <c r="B55">
        <f>'Filter Data'!W46</f>
        <v>9.2156000000000002</v>
      </c>
      <c r="C55">
        <f t="shared" si="0"/>
        <v>-4.9810799385484682E-2</v>
      </c>
      <c r="D55">
        <f>C55-SET_TRI!C56</f>
        <v>-0.1408054532366646</v>
      </c>
      <c r="E55">
        <f t="shared" si="1"/>
        <v>3.8311332645514666E-2</v>
      </c>
      <c r="F55">
        <f t="shared" ca="1" si="2"/>
        <v>0.86420286474976105</v>
      </c>
      <c r="G55">
        <f ca="1">S0*EXP(Drift*(A55-$A$11)+Volatility*SUM($F$12:F55))</f>
        <v>14.547174630636272</v>
      </c>
    </row>
    <row r="56" spans="1:7" x14ac:dyDescent="0.25">
      <c r="A56" s="1" t="str">
        <f>MID('Filter Data'!A47,2,LEN('Filter Data'!A47)-2)</f>
        <v>23-Mar-2020</v>
      </c>
      <c r="B56">
        <f>'Filter Data'!W47</f>
        <v>9.3841999999999999</v>
      </c>
      <c r="C56">
        <f t="shared" si="0"/>
        <v>1.8295064889969143E-2</v>
      </c>
      <c r="D56">
        <f>C56-SET_TRI!C57</f>
        <v>0.11885991954453561</v>
      </c>
      <c r="E56">
        <f t="shared" si="1"/>
        <v>-5.6239297870716493E-2</v>
      </c>
      <c r="F56">
        <f t="shared" ca="1" si="2"/>
        <v>-0.83325608059337564</v>
      </c>
      <c r="G56">
        <f ca="1">S0*EXP(Drift*(A56-$A$11)+Volatility*SUM($F$12:F56))</f>
        <v>14.41061343766005</v>
      </c>
    </row>
    <row r="57" spans="1:7" x14ac:dyDescent="0.25">
      <c r="A57" s="1" t="str">
        <f>MID('Filter Data'!A48,2,LEN('Filter Data'!A48)-2)</f>
        <v>24-Mar-2020</v>
      </c>
      <c r="B57">
        <f>'Filter Data'!W48</f>
        <v>10.056800000000001</v>
      </c>
      <c r="C57">
        <f t="shared" si="0"/>
        <v>7.167366424415518E-2</v>
      </c>
      <c r="D57">
        <f>C57-SET_TRI!C58</f>
        <v>5.5378611565796237E-2</v>
      </c>
      <c r="E57">
        <f t="shared" si="1"/>
        <v>3.6904507486943065E-2</v>
      </c>
      <c r="F57">
        <f t="shared" ca="1" si="2"/>
        <v>-0.68634754175406398</v>
      </c>
      <c r="G57">
        <f ca="1">S0*EXP(Drift*(A57-$A$11)+Volatility*SUM($F$12:F57))</f>
        <v>14.283887670323391</v>
      </c>
    </row>
    <row r="58" spans="1:7" x14ac:dyDescent="0.25">
      <c r="A58" s="1" t="str">
        <f>MID('Filter Data'!A49,2,LEN('Filter Data'!A49)-2)</f>
        <v>26-Mar-2020</v>
      </c>
      <c r="B58">
        <f>'Filter Data'!W49</f>
        <v>10.405799999999999</v>
      </c>
      <c r="C58">
        <f t="shared" si="0"/>
        <v>3.4702887598440695E-2</v>
      </c>
      <c r="D58">
        <f>C58-SET_TRI!C59</f>
        <v>-3.2678747317216393E-2</v>
      </c>
      <c r="E58">
        <f t="shared" si="1"/>
        <v>5.5093574385686239E-2</v>
      </c>
      <c r="F58">
        <f t="shared" ca="1" si="2"/>
        <v>-2.8200704709046978</v>
      </c>
      <c r="G58">
        <f ca="1">S0*EXP(Drift*(A58-$A$11)+Volatility*SUM($F$12:F58))</f>
        <v>13.753794189184804</v>
      </c>
    </row>
    <row r="59" spans="1:7" x14ac:dyDescent="0.25">
      <c r="A59" s="1" t="str">
        <f>MID('Filter Data'!A50,2,LEN('Filter Data'!A50)-2)</f>
        <v>27-Mar-2020</v>
      </c>
      <c r="B59">
        <f>'Filter Data'!W50</f>
        <v>10.6046</v>
      </c>
      <c r="C59">
        <f t="shared" si="0"/>
        <v>1.9104730054392775E-2</v>
      </c>
      <c r="D59">
        <f>C59-SET_TRI!C60</f>
        <v>1.5752802489133744E-2</v>
      </c>
      <c r="E59">
        <f t="shared" si="1"/>
        <v>9.1575013758447635E-3</v>
      </c>
      <c r="F59">
        <f t="shared" ca="1" si="2"/>
        <v>1.1599391025088408</v>
      </c>
      <c r="G59">
        <f ca="1">S0*EXP(Drift*(A59-$A$11)+Volatility*SUM($F$12:F59))</f>
        <v>13.987831415171689</v>
      </c>
    </row>
    <row r="60" spans="1:7" x14ac:dyDescent="0.25">
      <c r="A60" s="1" t="str">
        <f>MID('Filter Data'!A51,2,LEN('Filter Data'!A51)-2)</f>
        <v>30-Mar-2020</v>
      </c>
      <c r="B60">
        <f>'Filter Data'!W51</f>
        <v>10.6911</v>
      </c>
      <c r="C60">
        <f t="shared" si="0"/>
        <v>8.1568375987779752E-3</v>
      </c>
      <c r="D60">
        <f>C60-SET_TRI!C61</f>
        <v>2.1856578864075854E-2</v>
      </c>
      <c r="E60">
        <f t="shared" si="1"/>
        <v>-5.6138460884475033E-3</v>
      </c>
      <c r="F60">
        <f t="shared" ca="1" si="2"/>
        <v>-1.3044871439853012</v>
      </c>
      <c r="G60">
        <f ca="1">S0*EXP(Drift*(A60-$A$11)+Volatility*SUM($F$12:F60))</f>
        <v>13.765906664553878</v>
      </c>
    </row>
    <row r="61" spans="1:7" x14ac:dyDescent="0.25">
      <c r="A61" s="1" t="str">
        <f>MID('Filter Data'!A52,2,LEN('Filter Data'!A52)-2)</f>
        <v>31-Mar-2020</v>
      </c>
      <c r="B61">
        <f>'Filter Data'!W52</f>
        <v>10.6526</v>
      </c>
      <c r="C61">
        <f t="shared" si="0"/>
        <v>-3.6011261703660863E-3</v>
      </c>
      <c r="D61">
        <f>C61-SET_TRI!C62</f>
        <v>-4.0594746373844887E-2</v>
      </c>
      <c r="E61">
        <f t="shared" si="1"/>
        <v>2.1748206606271452E-2</v>
      </c>
      <c r="F61">
        <f t="shared" ca="1" si="2"/>
        <v>-0.7626795908695283</v>
      </c>
      <c r="G61">
        <f ca="1">S0*EXP(Drift*(A61-$A$11)+Volatility*SUM($F$12:F61))</f>
        <v>13.63035674385762</v>
      </c>
    </row>
    <row r="62" spans="1:7" x14ac:dyDescent="0.25">
      <c r="A62" s="1" t="str">
        <f>MID('Filter Data'!A53,2,LEN('Filter Data'!A53)-2)</f>
        <v>01-Apr-2020</v>
      </c>
      <c r="B62">
        <f>'Filter Data'!W53</f>
        <v>10.152200000000001</v>
      </c>
      <c r="C62">
        <f t="shared" si="0"/>
        <v>-4.6974447552710054E-2</v>
      </c>
      <c r="D62">
        <f>C62-SET_TRI!C63</f>
        <v>-2.5234060623825369E-2</v>
      </c>
      <c r="E62">
        <f t="shared" si="1"/>
        <v>-3.1247172869278743E-2</v>
      </c>
      <c r="F62">
        <f t="shared" ca="1" si="2"/>
        <v>-0.40780806060682434</v>
      </c>
      <c r="G62">
        <f ca="1">S0*EXP(Drift*(A62-$A$11)+Volatility*SUM($F$12:F62))</f>
        <v>13.56298933976491</v>
      </c>
    </row>
    <row r="63" spans="1:7" x14ac:dyDescent="0.25">
      <c r="A63" s="1" t="str">
        <f>MID('Filter Data'!A54,2,LEN('Filter Data'!A54)-2)</f>
        <v>03-Apr-2020</v>
      </c>
      <c r="B63">
        <f>'Filter Data'!W54</f>
        <v>10.0418</v>
      </c>
      <c r="C63">
        <f t="shared" si="0"/>
        <v>-1.087449025826917E-2</v>
      </c>
      <c r="D63">
        <f>C63-SET_TRI!C64</f>
        <v>-4.633953703706567E-2</v>
      </c>
      <c r="E63">
        <f t="shared" si="1"/>
        <v>1.8073425966685371E-2</v>
      </c>
      <c r="F63">
        <f t="shared" ca="1" si="2"/>
        <v>-0.88037059890773639</v>
      </c>
      <c r="G63">
        <f ca="1">S0*EXP(Drift*(A63-$A$11)+Volatility*SUM($F$12:F63))</f>
        <v>13.417149721736013</v>
      </c>
    </row>
    <row r="64" spans="1:7" x14ac:dyDescent="0.25">
      <c r="A64" s="1" t="str">
        <f>MID('Filter Data'!A55,2,LEN('Filter Data'!A55)-2)</f>
        <v>07-Apr-2020</v>
      </c>
      <c r="B64">
        <f>'Filter Data'!W55</f>
        <v>10.6564</v>
      </c>
      <c r="C64">
        <f t="shared" si="0"/>
        <v>6.120416658368015E-2</v>
      </c>
      <c r="D64">
        <f>C64-SET_TRI!C65</f>
        <v>-1.5659094730707729E-2</v>
      </c>
      <c r="E64">
        <f t="shared" si="1"/>
        <v>7.0933605000984529E-2</v>
      </c>
      <c r="F64">
        <f t="shared" ca="1" si="2"/>
        <v>1.5257620864976811</v>
      </c>
      <c r="G64">
        <f ca="1">S0*EXP(Drift*(A64-$A$11)+Volatility*SUM($F$12:F64))</f>
        <v>13.744925858676059</v>
      </c>
    </row>
    <row r="65" spans="1:7" x14ac:dyDescent="0.25">
      <c r="A65" s="1" t="str">
        <f>MID('Filter Data'!A56,2,LEN('Filter Data'!A56)-2)</f>
        <v>08-Apr-2020</v>
      </c>
      <c r="B65">
        <f>'Filter Data'!W56</f>
        <v>10.8688</v>
      </c>
      <c r="C65">
        <f t="shared" si="0"/>
        <v>1.9931684246086913E-2</v>
      </c>
      <c r="D65">
        <f>C65-SET_TRI!C66</f>
        <v>3.1263478085317403E-2</v>
      </c>
      <c r="E65">
        <f t="shared" si="1"/>
        <v>2.6844261862705304E-4</v>
      </c>
      <c r="F65">
        <f t="shared" ca="1" si="2"/>
        <v>-0.81030501385303699</v>
      </c>
      <c r="G65">
        <f ca="1">S0*EXP(Drift*(A65-$A$11)+Volatility*SUM($F$12:F65))</f>
        <v>13.600561159865656</v>
      </c>
    </row>
    <row r="66" spans="1:7" x14ac:dyDescent="0.25">
      <c r="A66" s="1" t="str">
        <f>MID('Filter Data'!A57,2,LEN('Filter Data'!A57)-2)</f>
        <v>15-Apr-2020</v>
      </c>
      <c r="B66">
        <f>'Filter Data'!W57</f>
        <v>10.985300000000001</v>
      </c>
      <c r="C66">
        <f t="shared" si="0"/>
        <v>1.0718754600323887E-2</v>
      </c>
      <c r="D66">
        <f>C66-SET_TRI!C67</f>
        <v>-1.0034654861665408E-2</v>
      </c>
      <c r="E66">
        <f t="shared" si="1"/>
        <v>1.6924998282549356E-2</v>
      </c>
      <c r="F66">
        <f t="shared" ca="1" si="2"/>
        <v>-1.2444761076090534</v>
      </c>
      <c r="G66">
        <f ca="1">S0*EXP(Drift*(A66-$A$11)+Volatility*SUM($F$12:F66))</f>
        <v>13.434777003099848</v>
      </c>
    </row>
    <row r="67" spans="1:7" x14ac:dyDescent="0.25">
      <c r="A67" s="1" t="str">
        <f>MID('Filter Data'!A58,2,LEN('Filter Data'!A58)-2)</f>
        <v>16-Apr-2020</v>
      </c>
      <c r="B67">
        <f>'Filter Data'!W58</f>
        <v>10.856299999999999</v>
      </c>
      <c r="C67">
        <f t="shared" si="0"/>
        <v>-1.1742965599483067E-2</v>
      </c>
      <c r="D67">
        <f>C67-SET_TRI!C68</f>
        <v>2.0327532106801785E-2</v>
      </c>
      <c r="E67">
        <f t="shared" si="1"/>
        <v>-2.4555842000943261E-2</v>
      </c>
      <c r="F67">
        <f t="shared" ca="1" si="2"/>
        <v>-0.98036328993058741</v>
      </c>
      <c r="G67">
        <f ca="1">S0*EXP(Drift*(A67-$A$11)+Volatility*SUM($F$12:F67))</f>
        <v>13.262231358497452</v>
      </c>
    </row>
    <row r="68" spans="1:7" x14ac:dyDescent="0.25">
      <c r="A68" s="1" t="str">
        <f>MID('Filter Data'!A59,2,LEN('Filter Data'!A59)-2)</f>
        <v>17-Apr-2020</v>
      </c>
      <c r="B68">
        <f>'Filter Data'!W59</f>
        <v>11.1616</v>
      </c>
      <c r="C68">
        <f t="shared" si="0"/>
        <v>2.8121919991157283E-2</v>
      </c>
      <c r="D68">
        <f>C68-SET_TRI!C69</f>
        <v>-1.1641575452332915E-2</v>
      </c>
      <c r="E68">
        <f t="shared" si="1"/>
        <v>3.5334751759761147E-2</v>
      </c>
      <c r="F68">
        <f t="shared" ca="1" si="2"/>
        <v>-1.2793784612429475</v>
      </c>
      <c r="G68">
        <f ca="1">S0*EXP(Drift*(A68-$A$11)+Volatility*SUM($F$12:F68))</f>
        <v>13.037510990437049</v>
      </c>
    </row>
    <row r="69" spans="1:7" x14ac:dyDescent="0.25">
      <c r="A69" s="1" t="str">
        <f>MID('Filter Data'!A60,2,LEN('Filter Data'!A60)-2)</f>
        <v>20-Apr-2020</v>
      </c>
      <c r="B69">
        <f>'Filter Data'!W60</f>
        <v>11.0512</v>
      </c>
      <c r="C69">
        <f t="shared" si="0"/>
        <v>-9.8910550458715836E-3</v>
      </c>
      <c r="D69">
        <f>C69-SET_TRI!C70</f>
        <v>-3.6242826935616437E-2</v>
      </c>
      <c r="E69">
        <f t="shared" si="1"/>
        <v>1.2732200110726476E-2</v>
      </c>
      <c r="F69">
        <f t="shared" ca="1" si="2"/>
        <v>0.64443781263776589</v>
      </c>
      <c r="G69">
        <f ca="1">S0*EXP(Drift*(A69-$A$11)+Volatility*SUM($F$12:F69))</f>
        <v>13.183588850989628</v>
      </c>
    </row>
    <row r="70" spans="1:7" x14ac:dyDescent="0.25">
      <c r="A70" s="1" t="str">
        <f>MID('Filter Data'!A61,2,LEN('Filter Data'!A61)-2)</f>
        <v>21-Apr-2020</v>
      </c>
      <c r="B70">
        <f>'Filter Data'!W61</f>
        <v>10.841699999999999</v>
      </c>
      <c r="C70">
        <f t="shared" si="0"/>
        <v>-1.8957217315766637E-2</v>
      </c>
      <c r="D70">
        <f>C70-SET_TRI!C71</f>
        <v>-5.2578746808919774E-3</v>
      </c>
      <c r="E70">
        <f t="shared" si="1"/>
        <v>-1.5743187467342153E-2</v>
      </c>
      <c r="F70">
        <f t="shared" ca="1" si="2"/>
        <v>-1.1289745328157077</v>
      </c>
      <c r="G70">
        <f ca="1">S0*EXP(Drift*(A70-$A$11)+Volatility*SUM($F$12:F70))</f>
        <v>12.987369091596404</v>
      </c>
    </row>
    <row r="71" spans="1:7" x14ac:dyDescent="0.25">
      <c r="A71" s="1" t="str">
        <f>MID('Filter Data'!A62,2,LEN('Filter Data'!A62)-2)</f>
        <v>22-Apr-2020</v>
      </c>
      <c r="B71">
        <f>'Filter Data'!W62</f>
        <v>10.7537</v>
      </c>
      <c r="C71">
        <f t="shared" si="0"/>
        <v>-8.1168082496286733E-3</v>
      </c>
      <c r="D71">
        <f>C71-SET_TRI!C72</f>
        <v>-1.5868820560802251E-2</v>
      </c>
      <c r="E71">
        <f t="shared" si="1"/>
        <v>1.7440041280350534E-3</v>
      </c>
      <c r="F71">
        <f t="shared" ca="1" si="2"/>
        <v>-0.60217899621824689</v>
      </c>
      <c r="G71">
        <f ca="1">S0*EXP(Drift*(A71-$A$11)+Volatility*SUM($F$12:F71))</f>
        <v>12.88825384589448</v>
      </c>
    </row>
    <row r="72" spans="1:7" x14ac:dyDescent="0.25">
      <c r="A72" s="1" t="str">
        <f>MID('Filter Data'!A63,2,LEN('Filter Data'!A63)-2)</f>
        <v>23-Apr-2020</v>
      </c>
      <c r="B72">
        <f>'Filter Data'!W63</f>
        <v>10.8917</v>
      </c>
      <c r="C72">
        <f t="shared" si="0"/>
        <v>1.2832792434231929E-2</v>
      </c>
      <c r="D72">
        <f>C72-SET_TRI!C73</f>
        <v>6.5164295936168499E-3</v>
      </c>
      <c r="E72">
        <f t="shared" si="1"/>
        <v>8.6713026229129422E-3</v>
      </c>
      <c r="F72">
        <f t="shared" ca="1" si="2"/>
        <v>1.1428171366412281</v>
      </c>
      <c r="G72">
        <f ca="1">S0*EXP(Drift*(A72-$A$11)+Volatility*SUM($F$12:F72))</f>
        <v>13.104438541075492</v>
      </c>
    </row>
    <row r="73" spans="1:7" x14ac:dyDescent="0.25">
      <c r="A73" s="1" t="str">
        <f>MID('Filter Data'!A64,2,LEN('Filter Data'!A64)-2)</f>
        <v>24-Apr-2020</v>
      </c>
      <c r="B73">
        <f>'Filter Data'!W64</f>
        <v>10.8163</v>
      </c>
      <c r="C73">
        <f t="shared" si="0"/>
        <v>-6.9227026084082493E-3</v>
      </c>
      <c r="D73">
        <f>C73-SET_TRI!C74</f>
        <v>7.1942965276716722E-3</v>
      </c>
      <c r="E73">
        <f t="shared" si="1"/>
        <v>-1.1508813763141595E-2</v>
      </c>
      <c r="F73">
        <f t="shared" ca="1" si="2"/>
        <v>1.1157994660944868</v>
      </c>
      <c r="G73">
        <f ca="1">S0*EXP(Drift*(A73-$A$11)+Volatility*SUM($F$12:F73))</f>
        <v>13.319238268469078</v>
      </c>
    </row>
    <row r="74" spans="1:7" x14ac:dyDescent="0.25">
      <c r="A74" s="1" t="str">
        <f>MID('Filter Data'!A65,2,LEN('Filter Data'!A65)-2)</f>
        <v>27-Apr-2020</v>
      </c>
      <c r="B74">
        <f>'Filter Data'!W65</f>
        <v>11.095499999999999</v>
      </c>
      <c r="C74">
        <f t="shared" si="0"/>
        <v>2.5812893503323636E-2</v>
      </c>
      <c r="D74">
        <f>C74-SET_TRI!C75</f>
        <v>1.7591823685366756E-2</v>
      </c>
      <c r="E74">
        <f t="shared" si="1"/>
        <v>1.4713687037275533E-2</v>
      </c>
      <c r="F74">
        <f t="shared" ca="1" si="2"/>
        <v>-0.40416910259201494</v>
      </c>
      <c r="G74">
        <f ca="1">S0*EXP(Drift*(A74-$A$11)+Volatility*SUM($F$12:F74))</f>
        <v>13.27326475847504</v>
      </c>
    </row>
    <row r="75" spans="1:7" x14ac:dyDescent="0.25">
      <c r="A75" s="1" t="str">
        <f>MID('Filter Data'!A66,2,LEN('Filter Data'!A66)-2)</f>
        <v>28-Apr-2020</v>
      </c>
      <c r="B75">
        <f>'Filter Data'!W66</f>
        <v>11.101900000000001</v>
      </c>
      <c r="C75">
        <f t="shared" si="0"/>
        <v>5.768104186382833E-4</v>
      </c>
      <c r="D75">
        <f>C75-SET_TRI!C76</f>
        <v>-6.4239124820961533E-3</v>
      </c>
      <c r="E75">
        <f t="shared" si="1"/>
        <v>4.5212557995885066E-3</v>
      </c>
      <c r="F75">
        <f t="shared" ca="1" si="2"/>
        <v>-5.1190675931301707E-2</v>
      </c>
      <c r="G75">
        <f ca="1">S0*EXP(Drift*(A75-$A$11)+Volatility*SUM($F$12:F75))</f>
        <v>13.273403822651559</v>
      </c>
    </row>
    <row r="76" spans="1:7" x14ac:dyDescent="0.25">
      <c r="A76" s="1" t="str">
        <f>MID('Filter Data'!A67,2,LEN('Filter Data'!A67)-2)</f>
        <v>11-May-2020</v>
      </c>
      <c r="B76">
        <f>'Filter Data'!W67</f>
        <v>11.422800000000001</v>
      </c>
      <c r="C76">
        <f t="shared" si="0"/>
        <v>2.8904962213675132E-2</v>
      </c>
      <c r="D76">
        <f>C76-SET_TRI!C77</f>
        <v>1.5149625379126451E-2</v>
      </c>
      <c r="E76">
        <f t="shared" si="1"/>
        <v>1.933556856719755E-2</v>
      </c>
      <c r="F76">
        <f t="shared" ca="1" si="2"/>
        <v>-5.4564681852868997</v>
      </c>
      <c r="G76">
        <f ca="1">S0*EXP(Drift*(A76-$A$11)+Volatility*SUM($F$12:F76))</f>
        <v>12.418577829101995</v>
      </c>
    </row>
    <row r="77" spans="1:7" x14ac:dyDescent="0.25">
      <c r="A77" s="1" t="str">
        <f>MID('Filter Data'!A68,2,LEN('Filter Data'!A68)-2)</f>
        <v>12-May-2020</v>
      </c>
      <c r="B77">
        <f>'Filter Data'!W68</f>
        <v>11.424099999999999</v>
      </c>
      <c r="C77">
        <f t="shared" ref="C77:C140" si="3">(B77-B76)/B76</f>
        <v>1.1380747277364101E-4</v>
      </c>
      <c r="D77">
        <f>C77-SET_TRI!C78</f>
        <v>-9.4727957413181761E-3</v>
      </c>
      <c r="E77">
        <f t="shared" ref="E77:E140" si="4">C77-($B$4+$B$5*D77)</f>
        <v>5.968098046644432E-3</v>
      </c>
      <c r="F77">
        <f t="shared" ref="F77:F140" ca="1" si="5">SQRT(A77-A76)*_xlfn.NORM.INV(RAND(),0,1)</f>
        <v>-0.37168273690209763</v>
      </c>
      <c r="G77">
        <f ca="1">S0*EXP(Drift*(A77-$A$11)+Volatility*SUM($F$12:F77))</f>
        <v>12.363416486680476</v>
      </c>
    </row>
    <row r="78" spans="1:7" x14ac:dyDescent="0.25">
      <c r="A78" s="1" t="str">
        <f>MID('Filter Data'!A69,2,LEN('Filter Data'!A69)-2)</f>
        <v>13-May-2020</v>
      </c>
      <c r="B78">
        <f>'Filter Data'!W69</f>
        <v>11.352399999999999</v>
      </c>
      <c r="C78">
        <f t="shared" si="3"/>
        <v>-6.2762055654274626E-3</v>
      </c>
      <c r="D78">
        <f>C78-SET_TRI!C79</f>
        <v>-2.7153334208373462E-4</v>
      </c>
      <c r="E78">
        <f t="shared" si="4"/>
        <v>-6.1856603592499995E-3</v>
      </c>
      <c r="F78">
        <f t="shared" ca="1" si="5"/>
        <v>-8.5860704476240224E-2</v>
      </c>
      <c r="G78">
        <f ca="1">S0*EXP(Drift*(A78-$A$11)+Volatility*SUM($F$12:F78))</f>
        <v>12.357579440174478</v>
      </c>
    </row>
    <row r="79" spans="1:7" x14ac:dyDescent="0.25">
      <c r="A79" s="1" t="str">
        <f>MID('Filter Data'!A70,2,LEN('Filter Data'!A70)-2)</f>
        <v>15-May-2020</v>
      </c>
      <c r="B79">
        <f>'Filter Data'!W70</f>
        <v>11.2234</v>
      </c>
      <c r="C79">
        <f t="shared" si="3"/>
        <v>-1.1363235967724847E-2</v>
      </c>
      <c r="D79">
        <f>C79-SET_TRI!C80</f>
        <v>3.3799222690849579E-3</v>
      </c>
      <c r="E79">
        <f t="shared" si="4"/>
        <v>-1.3559992161186028E-2</v>
      </c>
      <c r="F79">
        <f t="shared" ca="1" si="5"/>
        <v>0.67311138753326905</v>
      </c>
      <c r="G79">
        <f ca="1">S0*EXP(Drift*(A79-$A$11)+Volatility*SUM($F$12:F79))</f>
        <v>12.491991212598526</v>
      </c>
    </row>
    <row r="80" spans="1:7" x14ac:dyDescent="0.25">
      <c r="A80" s="1" t="str">
        <f>MID('Filter Data'!A71,2,LEN('Filter Data'!A71)-2)</f>
        <v>18-May-2020</v>
      </c>
      <c r="B80">
        <f>'Filter Data'!W71</f>
        <v>11.2811</v>
      </c>
      <c r="C80">
        <f t="shared" si="3"/>
        <v>5.1410446032397073E-3</v>
      </c>
      <c r="D80">
        <f>C80-SET_TRI!C81</f>
        <v>3.3360341998551514E-5</v>
      </c>
      <c r="E80">
        <f t="shared" si="4"/>
        <v>5.0406019337301952E-3</v>
      </c>
      <c r="F80">
        <f t="shared" ca="1" si="5"/>
        <v>-1.6020949836908847</v>
      </c>
      <c r="G80">
        <f ca="1">S0*EXP(Drift*(A80-$A$11)+Volatility*SUM($F$12:F80))</f>
        <v>12.242963674617714</v>
      </c>
    </row>
    <row r="81" spans="1:7" x14ac:dyDescent="0.25">
      <c r="A81" s="1" t="str">
        <f>MID('Filter Data'!A72,2,LEN('Filter Data'!A72)-2)</f>
        <v>19-May-2020</v>
      </c>
      <c r="B81">
        <f>'Filter Data'!W72</f>
        <v>11.4465</v>
      </c>
      <c r="C81">
        <f t="shared" si="3"/>
        <v>1.4661690792564554E-2</v>
      </c>
      <c r="D81">
        <f>C81-SET_TRI!C82</f>
        <v>-4.5541807015877234E-3</v>
      </c>
      <c r="E81">
        <f t="shared" si="4"/>
        <v>1.7434921027033236E-2</v>
      </c>
      <c r="F81">
        <f t="shared" ca="1" si="5"/>
        <v>0.10501033553250645</v>
      </c>
      <c r="G81">
        <f ca="1">S0*EXP(Drift*(A81-$A$11)+Volatility*SUM($F$12:F81))</f>
        <v>12.269747036564594</v>
      </c>
    </row>
    <row r="82" spans="1:7" x14ac:dyDescent="0.25">
      <c r="A82" s="1" t="str">
        <f>MID('Filter Data'!A73,2,LEN('Filter Data'!A73)-2)</f>
        <v>20-May-2020</v>
      </c>
      <c r="B82">
        <f>'Filter Data'!W73</f>
        <v>11.513500000000001</v>
      </c>
      <c r="C82">
        <f t="shared" si="3"/>
        <v>5.8533176080024611E-3</v>
      </c>
      <c r="D82">
        <f>C82-SET_TRI!C83</f>
        <v>-2.8708918144197803E-3</v>
      </c>
      <c r="E82">
        <f t="shared" si="4"/>
        <v>7.5721220359958154E-3</v>
      </c>
      <c r="F82">
        <f t="shared" ca="1" si="5"/>
        <v>-0.45878966277028099</v>
      </c>
      <c r="G82">
        <f ca="1">S0*EXP(Drift*(A82-$A$11)+Volatility*SUM($F$12:F82))</f>
        <v>12.200441228082337</v>
      </c>
    </row>
    <row r="83" spans="1:7" x14ac:dyDescent="0.25">
      <c r="A83" s="1" t="str">
        <f>MID('Filter Data'!A74,2,LEN('Filter Data'!A74)-2)</f>
        <v>28-May-2020</v>
      </c>
      <c r="B83">
        <f>'Filter Data'!W74</f>
        <v>12.254200000000001</v>
      </c>
      <c r="C83">
        <f t="shared" si="3"/>
        <v>6.4333174099969623E-2</v>
      </c>
      <c r="D83">
        <f>C83-SET_TRI!C84</f>
        <v>5.7348736616783955E-2</v>
      </c>
      <c r="E83">
        <f t="shared" si="4"/>
        <v>2.8329915037692083E-2</v>
      </c>
      <c r="F83">
        <f t="shared" ca="1" si="5"/>
        <v>3.8110269402184387</v>
      </c>
      <c r="G83">
        <f ca="1">S0*EXP(Drift*(A83-$A$11)+Volatility*SUM($F$12:F83))</f>
        <v>12.93994054074645</v>
      </c>
    </row>
    <row r="84" spans="1:7" x14ac:dyDescent="0.25">
      <c r="A84" s="1" t="str">
        <f>MID('Filter Data'!A75,2,LEN('Filter Data'!A75)-2)</f>
        <v>02-Jun-2020</v>
      </c>
      <c r="B84">
        <f>'Filter Data'!W75</f>
        <v>12.481999999999999</v>
      </c>
      <c r="C84">
        <f t="shared" si="3"/>
        <v>1.858954480912654E-2</v>
      </c>
      <c r="D84">
        <f>C84-SET_TRI!C85</f>
        <v>-1.5391955434827565E-2</v>
      </c>
      <c r="E84">
        <f t="shared" si="4"/>
        <v>2.8151645005613936E-2</v>
      </c>
      <c r="F84">
        <f t="shared" ca="1" si="5"/>
        <v>-3.4387767126223943</v>
      </c>
      <c r="G84">
        <f ca="1">S0*EXP(Drift*(A84-$A$11)+Volatility*SUM($F$12:F84))</f>
        <v>12.379682509577203</v>
      </c>
    </row>
    <row r="85" spans="1:7" x14ac:dyDescent="0.25">
      <c r="A85" s="1" t="str">
        <f>MID('Filter Data'!A76,2,LEN('Filter Data'!A76)-2)</f>
        <v>04-Jun-2020</v>
      </c>
      <c r="B85">
        <f>'Filter Data'!W76</f>
        <v>12.6556</v>
      </c>
      <c r="C85">
        <f t="shared" si="3"/>
        <v>1.3908027559685981E-2</v>
      </c>
      <c r="D85">
        <f>C85-SET_TRI!C86</f>
        <v>-1.6191131498801123E-2</v>
      </c>
      <c r="E85">
        <f t="shared" si="4"/>
        <v>2.3970738122103406E-2</v>
      </c>
      <c r="F85">
        <f t="shared" ca="1" si="5"/>
        <v>-2.8004403284227997</v>
      </c>
      <c r="G85">
        <f ca="1">S0*EXP(Drift*(A85-$A$11)+Volatility*SUM($F$12:F85))</f>
        <v>11.923514912986747</v>
      </c>
    </row>
    <row r="86" spans="1:7" x14ac:dyDescent="0.25">
      <c r="A86" s="1" t="str">
        <f>MID('Filter Data'!A77,2,LEN('Filter Data'!A77)-2)</f>
        <v>05-Jun-2020</v>
      </c>
      <c r="B86">
        <f>'Filter Data'!W77</f>
        <v>12.7387</v>
      </c>
      <c r="C86">
        <f t="shared" si="3"/>
        <v>6.5662631562312303E-3</v>
      </c>
      <c r="D86">
        <f>C86-SET_TRI!C87</f>
        <v>-1.3145217564333707E-2</v>
      </c>
      <c r="E86">
        <f t="shared" si="4"/>
        <v>1.4720988534828682E-2</v>
      </c>
      <c r="F86">
        <f t="shared" ca="1" si="5"/>
        <v>1.1602167005162868E-2</v>
      </c>
      <c r="G86">
        <f ca="1">S0*EXP(Drift*(A86-$A$11)+Volatility*SUM($F$12:F86))</f>
        <v>11.934068813927418</v>
      </c>
    </row>
    <row r="87" spans="1:7" x14ac:dyDescent="0.25">
      <c r="A87" s="1" t="str">
        <f>MID('Filter Data'!A78,2,LEN('Filter Data'!A78)-2)</f>
        <v>08-Jun-2020</v>
      </c>
      <c r="B87">
        <f>'Filter Data'!W78</f>
        <v>12.893700000000001</v>
      </c>
      <c r="C87">
        <f t="shared" si="3"/>
        <v>1.2167646620141862E-2</v>
      </c>
      <c r="D87">
        <f>C87-SET_TRI!C88</f>
        <v>1.2429263286061571E-2</v>
      </c>
      <c r="E87">
        <f t="shared" si="4"/>
        <v>4.3023098445623183E-3</v>
      </c>
      <c r="F87">
        <f t="shared" ca="1" si="5"/>
        <v>0.11853702786987765</v>
      </c>
      <c r="G87">
        <f ca="1">S0*EXP(Drift*(A87-$A$11)+Volatility*SUM($F$12:F87))</f>
        <v>11.97974421241638</v>
      </c>
    </row>
    <row r="88" spans="1:7" x14ac:dyDescent="0.25">
      <c r="A88" s="1" t="str">
        <f>MID('Filter Data'!A79,2,LEN('Filter Data'!A79)-2)</f>
        <v>09-Jun-2020</v>
      </c>
      <c r="B88">
        <f>'Filter Data'!W79</f>
        <v>12.8748</v>
      </c>
      <c r="C88">
        <f t="shared" si="3"/>
        <v>-1.4658321505851973E-3</v>
      </c>
      <c r="D88">
        <f>C88-SET_TRI!C89</f>
        <v>2.2807287886780488E-2</v>
      </c>
      <c r="E88">
        <f t="shared" si="4"/>
        <v>-1.5832047677669304E-2</v>
      </c>
      <c r="F88">
        <f t="shared" ca="1" si="5"/>
        <v>0.18313217361183137</v>
      </c>
      <c r="G88">
        <f ca="1">S0*EXP(Drift*(A88-$A$11)+Volatility*SUM($F$12:F88))</f>
        <v>12.019017606171245</v>
      </c>
    </row>
    <row r="89" spans="1:7" x14ac:dyDescent="0.25">
      <c r="A89" s="1" t="str">
        <f>MID('Filter Data'!A80,2,LEN('Filter Data'!A80)-2)</f>
        <v>10-Jun-2020</v>
      </c>
      <c r="B89">
        <f>'Filter Data'!W80</f>
        <v>12.8673</v>
      </c>
      <c r="C89">
        <f t="shared" si="3"/>
        <v>-5.8253332090597789E-4</v>
      </c>
      <c r="D89">
        <f>C89-SET_TRI!C90</f>
        <v>-9.4383127641286778E-3</v>
      </c>
      <c r="E89">
        <f t="shared" si="4"/>
        <v>5.2501568364766603E-3</v>
      </c>
      <c r="F89">
        <f t="shared" ca="1" si="5"/>
        <v>-7.3245246809021211E-2</v>
      </c>
      <c r="G89">
        <f ca="1">S0*EXP(Drift*(A89-$A$11)+Volatility*SUM($F$12:F89))</f>
        <v>12.015453427682935</v>
      </c>
    </row>
    <row r="90" spans="1:7" x14ac:dyDescent="0.25">
      <c r="A90" s="1" t="str">
        <f>MID('Filter Data'!A81,2,LEN('Filter Data'!A81)-2)</f>
        <v>11-Jun-2020</v>
      </c>
      <c r="B90">
        <f>'Filter Data'!W81</f>
        <v>12.541399999999999</v>
      </c>
      <c r="C90">
        <f t="shared" si="3"/>
        <v>-2.5327768840393925E-2</v>
      </c>
      <c r="D90">
        <f>C90-SET_TRI!C91</f>
        <v>-6.7040829519877457E-3</v>
      </c>
      <c r="E90">
        <f t="shared" si="4"/>
        <v>-2.1207822405573475E-2</v>
      </c>
      <c r="F90">
        <f t="shared" ca="1" si="5"/>
        <v>0.2714060984850562</v>
      </c>
      <c r="G90">
        <f ca="1">S0*EXP(Drift*(A90-$A$11)+Volatility*SUM($F$12:F90))</f>
        <v>12.069668858103137</v>
      </c>
    </row>
    <row r="91" spans="1:7" x14ac:dyDescent="0.25">
      <c r="A91" s="1" t="str">
        <f>MID('Filter Data'!A82,2,LEN('Filter Data'!A82)-2)</f>
        <v>12-Jun-2020</v>
      </c>
      <c r="B91">
        <f>'Filter Data'!W82</f>
        <v>12.415699999999999</v>
      </c>
      <c r="C91">
        <f t="shared" si="3"/>
        <v>-1.0022804471590105E-2</v>
      </c>
      <c r="D91">
        <f>C91-SET_TRI!C92</f>
        <v>2.6483877493490224E-3</v>
      </c>
      <c r="E91">
        <f t="shared" si="4"/>
        <v>-1.1761321510847121E-2</v>
      </c>
      <c r="F91">
        <f t="shared" ca="1" si="5"/>
        <v>0.11530844978650034</v>
      </c>
      <c r="G91">
        <f ca="1">S0*EXP(Drift*(A91-$A$11)+Volatility*SUM($F$12:F91))</f>
        <v>12.097807578463792</v>
      </c>
    </row>
    <row r="92" spans="1:7" x14ac:dyDescent="0.25">
      <c r="A92" s="1" t="str">
        <f>MID('Filter Data'!A83,2,LEN('Filter Data'!A83)-2)</f>
        <v>15-Jun-2020</v>
      </c>
      <c r="B92">
        <f>'Filter Data'!W83</f>
        <v>12.064299999999999</v>
      </c>
      <c r="C92">
        <f t="shared" si="3"/>
        <v>-2.8302874586209392E-2</v>
      </c>
      <c r="D92">
        <f>C92-SET_TRI!C93</f>
        <v>4.8763713877162593E-3</v>
      </c>
      <c r="E92">
        <f t="shared" si="4"/>
        <v>-3.1437018640299082E-2</v>
      </c>
      <c r="F92">
        <f t="shared" ca="1" si="5"/>
        <v>-1.7659132300536704</v>
      </c>
      <c r="G92">
        <f ca="1">S0*EXP(Drift*(A92-$A$11)+Volatility*SUM($F$12:F92))</f>
        <v>11.829625782183429</v>
      </c>
    </row>
    <row r="93" spans="1:7" x14ac:dyDescent="0.25">
      <c r="A93" s="1" t="str">
        <f>MID('Filter Data'!A84,2,LEN('Filter Data'!A84)-2)</f>
        <v>16-Jun-2020</v>
      </c>
      <c r="B93">
        <f>'Filter Data'!W84</f>
        <v>12.589600000000001</v>
      </c>
      <c r="C93">
        <f t="shared" si="3"/>
        <v>4.3541689115821181E-2</v>
      </c>
      <c r="D93">
        <f>C93-SET_TRI!C94</f>
        <v>2.158791888535086E-2</v>
      </c>
      <c r="E93">
        <f t="shared" si="4"/>
        <v>2.9939296217475889E-2</v>
      </c>
      <c r="F93">
        <f t="shared" ca="1" si="5"/>
        <v>-2.668984638461477</v>
      </c>
      <c r="G93">
        <f ca="1">S0*EXP(Drift*(A93-$A$11)+Volatility*SUM($F$12:F93))</f>
        <v>11.406347166999604</v>
      </c>
    </row>
    <row r="94" spans="1:7" x14ac:dyDescent="0.25">
      <c r="A94" s="1" t="str">
        <f>MID('Filter Data'!A85,2,LEN('Filter Data'!A85)-2)</f>
        <v>17-Jun-2020</v>
      </c>
      <c r="B94">
        <f>'Filter Data'!W85</f>
        <v>12.5282</v>
      </c>
      <c r="C94">
        <f t="shared" si="3"/>
        <v>-4.8770413674779807E-3</v>
      </c>
      <c r="D94">
        <f>C94-SET_TRI!C95</f>
        <v>-1.0342169095478514E-2</v>
      </c>
      <c r="E94">
        <f t="shared" si="4"/>
        <v>1.5218317240324082E-3</v>
      </c>
      <c r="F94">
        <f t="shared" ca="1" si="5"/>
        <v>-0.75564106440597945</v>
      </c>
      <c r="G94">
        <f ca="1">S0*EXP(Drift*(A94-$A$11)+Volatility*SUM($F$12:F94))</f>
        <v>11.295138161116421</v>
      </c>
    </row>
    <row r="95" spans="1:7" x14ac:dyDescent="0.25">
      <c r="A95" s="1" t="str">
        <f>MID('Filter Data'!A86,2,LEN('Filter Data'!A86)-2)</f>
        <v>18-Jun-2020</v>
      </c>
      <c r="B95">
        <f>'Filter Data'!W86</f>
        <v>12.466799999999999</v>
      </c>
      <c r="C95">
        <f t="shared" si="3"/>
        <v>-4.9009434715282952E-3</v>
      </c>
      <c r="D95">
        <f>C95-SET_TRI!C96</f>
        <v>-6.7693804930916458E-4</v>
      </c>
      <c r="E95">
        <f t="shared" si="4"/>
        <v>-4.5564494698566334E-3</v>
      </c>
      <c r="F95">
        <f t="shared" ca="1" si="5"/>
        <v>7.2234717571261542E-2</v>
      </c>
      <c r="G95">
        <f ca="1">S0*EXP(Drift*(A95-$A$11)+Volatility*SUM($F$12:F95))</f>
        <v>11.314683544763747</v>
      </c>
    </row>
    <row r="96" spans="1:7" x14ac:dyDescent="0.25">
      <c r="A96" s="1" t="str">
        <f>MID('Filter Data'!A87,2,LEN('Filter Data'!A87)-2)</f>
        <v>19-Jun-2020</v>
      </c>
      <c r="B96">
        <f>'Filter Data'!W87</f>
        <v>12.533099999999999</v>
      </c>
      <c r="C96">
        <f t="shared" si="3"/>
        <v>5.3181249398402183E-3</v>
      </c>
      <c r="D96">
        <f>C96-SET_TRI!C97</f>
        <v>8.5655885149892672E-3</v>
      </c>
      <c r="E96">
        <f t="shared" si="4"/>
        <v>-1.2697463373382688E-4</v>
      </c>
      <c r="F96">
        <f t="shared" ca="1" si="5"/>
        <v>-0.73381571546138935</v>
      </c>
      <c r="G96">
        <f ca="1">S0*EXP(Drift*(A96-$A$11)+Volatility*SUM($F$12:F96))</f>
        <v>11.207773473967816</v>
      </c>
    </row>
    <row r="97" spans="1:7" x14ac:dyDescent="0.25">
      <c r="A97" s="1" t="str">
        <f>MID('Filter Data'!A88,2,LEN('Filter Data'!A88)-2)</f>
        <v>24-Jun-2020</v>
      </c>
      <c r="B97">
        <f>'Filter Data'!W88</f>
        <v>12.5749</v>
      </c>
      <c r="C97">
        <f t="shared" si="3"/>
        <v>3.3351684738811855E-3</v>
      </c>
      <c r="D97">
        <f>C97-SET_TRI!C98</f>
        <v>3.3599836045868019E-2</v>
      </c>
      <c r="E97">
        <f t="shared" si="4"/>
        <v>-1.779158672249042E-2</v>
      </c>
      <c r="F97">
        <f t="shared" ca="1" si="5"/>
        <v>2.505249008968462</v>
      </c>
      <c r="G97">
        <f ca="1">S0*EXP(Drift*(A97-$A$11)+Volatility*SUM($F$12:F97))</f>
        <v>11.647647291664134</v>
      </c>
    </row>
    <row r="98" spans="1:7" x14ac:dyDescent="0.25">
      <c r="A98" s="1" t="str">
        <f>MID('Filter Data'!A89,2,LEN('Filter Data'!A89)-2)</f>
        <v>29-Jun-2020</v>
      </c>
      <c r="B98">
        <f>'Filter Data'!W89</f>
        <v>12.299099999999999</v>
      </c>
      <c r="C98">
        <f t="shared" si="3"/>
        <v>-2.1932579980755335E-2</v>
      </c>
      <c r="D98">
        <f>C98-SET_TRI!C99</f>
        <v>-2.0160693756427681E-2</v>
      </c>
      <c r="E98">
        <f t="shared" si="4"/>
        <v>-9.3833034362538707E-3</v>
      </c>
      <c r="F98">
        <f t="shared" ca="1" si="5"/>
        <v>0.10119447585580062</v>
      </c>
      <c r="G98">
        <f ca="1">S0*EXP(Drift*(A98-$A$11)+Volatility*SUM($F$12:F98))</f>
        <v>11.706323497786592</v>
      </c>
    </row>
    <row r="99" spans="1:7" x14ac:dyDescent="0.25">
      <c r="A99" s="1" t="str">
        <f>MID('Filter Data'!A90,2,LEN('Filter Data'!A90)-2)</f>
        <v>30-Jun-2020</v>
      </c>
      <c r="B99">
        <f>'Filter Data'!W90</f>
        <v>12.4254</v>
      </c>
      <c r="C99">
        <f t="shared" si="3"/>
        <v>1.0269044076395877E-2</v>
      </c>
      <c r="D99">
        <f>C99-SET_TRI!C100</f>
        <v>2.863155094874518E-3</v>
      </c>
      <c r="E99">
        <f t="shared" si="4"/>
        <v>8.3959950306386043E-3</v>
      </c>
      <c r="F99">
        <f t="shared" ca="1" si="5"/>
        <v>-0.38802562358211118</v>
      </c>
      <c r="G99">
        <f ca="1">S0*EXP(Drift*(A99-$A$11)+Volatility*SUM($F$12:F99))</f>
        <v>11.651674327973785</v>
      </c>
    </row>
    <row r="100" spans="1:7" x14ac:dyDescent="0.25">
      <c r="A100" s="1" t="str">
        <f>MID('Filter Data'!A91,2,LEN('Filter Data'!A91)-2)</f>
        <v>02-Jul-2020</v>
      </c>
      <c r="B100">
        <f>'Filter Data'!W91</f>
        <v>12.3659</v>
      </c>
      <c r="C100">
        <f t="shared" si="3"/>
        <v>-4.7885782349059098E-3</v>
      </c>
      <c r="D100">
        <f>C100-SET_TRI!C101</f>
        <v>-3.5372044474756142E-2</v>
      </c>
      <c r="E100">
        <f t="shared" si="4"/>
        <v>1.7289211728191124E-2</v>
      </c>
      <c r="F100">
        <f t="shared" ca="1" si="5"/>
        <v>1.2516273800083513</v>
      </c>
      <c r="G100">
        <f ca="1">S0*EXP(Drift*(A100-$A$11)+Volatility*SUM($F$12:F100))</f>
        <v>11.873662473429681</v>
      </c>
    </row>
    <row r="101" spans="1:7" x14ac:dyDescent="0.25">
      <c r="A101" s="1" t="str">
        <f>MID('Filter Data'!A92,2,LEN('Filter Data'!A92)-2)</f>
        <v>08-Jul-2020</v>
      </c>
      <c r="B101">
        <f>'Filter Data'!W92</f>
        <v>12.532999999999999</v>
      </c>
      <c r="C101">
        <f t="shared" si="3"/>
        <v>1.3512967111168584E-2</v>
      </c>
      <c r="D101">
        <f>C101-SET_TRI!C102</f>
        <v>2.8611219362725343E-2</v>
      </c>
      <c r="E101">
        <f t="shared" si="4"/>
        <v>-4.4888781488171634E-3</v>
      </c>
      <c r="F101">
        <f t="shared" ca="1" si="5"/>
        <v>0.31434857485380741</v>
      </c>
      <c r="G101">
        <f ca="1">S0*EXP(Drift*(A101-$A$11)+Volatility*SUM($F$12:F101))</f>
        <v>11.977604506694728</v>
      </c>
    </row>
    <row r="102" spans="1:7" x14ac:dyDescent="0.25">
      <c r="A102" s="1" t="str">
        <f>MID('Filter Data'!A93,2,LEN('Filter Data'!A93)-2)</f>
        <v>09-Jul-2020</v>
      </c>
      <c r="B102">
        <f>'Filter Data'!W93</f>
        <v>12.5868</v>
      </c>
      <c r="C102">
        <f t="shared" si="3"/>
        <v>4.2926673581744788E-3</v>
      </c>
      <c r="D102">
        <f>C102-SET_TRI!C103</f>
        <v>2.6396396632409396E-3</v>
      </c>
      <c r="E102">
        <f t="shared" si="4"/>
        <v>2.5596301909821735E-3</v>
      </c>
      <c r="F102">
        <f t="shared" ca="1" si="5"/>
        <v>-1.1493336379393664</v>
      </c>
      <c r="G102">
        <f ca="1">S0*EXP(Drift*(A102-$A$11)+Volatility*SUM($F$12:F102))</f>
        <v>11.795990017523048</v>
      </c>
    </row>
    <row r="103" spans="1:7" x14ac:dyDescent="0.25">
      <c r="A103" s="1" t="str">
        <f>MID('Filter Data'!A94,2,LEN('Filter Data'!A94)-2)</f>
        <v>13-Jul-2020</v>
      </c>
      <c r="B103">
        <f>'Filter Data'!W94</f>
        <v>12.699400000000001</v>
      </c>
      <c r="C103">
        <f t="shared" si="3"/>
        <v>8.9458798105952649E-3</v>
      </c>
      <c r="D103">
        <f>C103-SET_TRI!C104</f>
        <v>3.2588994673019879E-2</v>
      </c>
      <c r="E103">
        <f t="shared" si="4"/>
        <v>-1.1547676154254477E-2</v>
      </c>
      <c r="F103">
        <f t="shared" ca="1" si="5"/>
        <v>1.8683875380868391</v>
      </c>
      <c r="G103">
        <f ca="1">S0*EXP(Drift*(A103-$A$11)+Volatility*SUM($F$12:F103))</f>
        <v>12.141945505746763</v>
      </c>
    </row>
    <row r="104" spans="1:7" x14ac:dyDescent="0.25">
      <c r="A104" s="1" t="str">
        <f>MID('Filter Data'!A95,2,LEN('Filter Data'!A95)-2)</f>
        <v>15-Jul-2020</v>
      </c>
      <c r="B104">
        <f>'Filter Data'!W95</f>
        <v>12.7933</v>
      </c>
      <c r="C104">
        <f t="shared" si="3"/>
        <v>7.3940501126037173E-3</v>
      </c>
      <c r="D104">
        <f>C104-SET_TRI!C105</f>
        <v>-4.3564826751731119E-3</v>
      </c>
      <c r="E104">
        <f t="shared" si="4"/>
        <v>1.0043440700455633E-2</v>
      </c>
      <c r="F104">
        <f t="shared" ca="1" si="5"/>
        <v>-1.7990342558030161</v>
      </c>
      <c r="G104">
        <f ca="1">S0*EXP(Drift*(A104-$A$11)+Volatility*SUM($F$12:F104))</f>
        <v>11.858732070936108</v>
      </c>
    </row>
    <row r="105" spans="1:7" x14ac:dyDescent="0.25">
      <c r="A105" s="1" t="str">
        <f>MID('Filter Data'!A96,2,LEN('Filter Data'!A96)-2)</f>
        <v>17-Jul-2020</v>
      </c>
      <c r="B105">
        <f>'Filter Data'!W96</f>
        <v>12.654199999999999</v>
      </c>
      <c r="C105">
        <f t="shared" si="3"/>
        <v>-1.087287877248254E-2</v>
      </c>
      <c r="D105">
        <f>C105-SET_TRI!C106</f>
        <v>-1.4371471864940005E-2</v>
      </c>
      <c r="E105">
        <f t="shared" si="4"/>
        <v>-1.9500177579182647E-3</v>
      </c>
      <c r="F105">
        <f t="shared" ca="1" si="5"/>
        <v>0.48748360687215991</v>
      </c>
      <c r="G105">
        <f ca="1">S0*EXP(Drift*(A105-$A$11)+Volatility*SUM($F$12:F105))</f>
        <v>11.956775738288387</v>
      </c>
    </row>
    <row r="106" spans="1:7" x14ac:dyDescent="0.25">
      <c r="A106" s="1" t="str">
        <f>MID('Filter Data'!A97,2,LEN('Filter Data'!A97)-2)</f>
        <v>20-Jul-2020</v>
      </c>
      <c r="B106">
        <f>'Filter Data'!W97</f>
        <v>12.666</v>
      </c>
      <c r="C106">
        <f t="shared" si="3"/>
        <v>9.3249672045652202E-4</v>
      </c>
      <c r="D106">
        <f>C106-SET_TRI!C107</f>
        <v>3.2311943131403025E-3</v>
      </c>
      <c r="E106">
        <f t="shared" si="4"/>
        <v>-1.1710950755635171E-3</v>
      </c>
      <c r="F106">
        <f t="shared" ca="1" si="5"/>
        <v>-2.5779815827914408E-2</v>
      </c>
      <c r="G106">
        <f ca="1">S0*EXP(Drift*(A106-$A$11)+Volatility*SUM($F$12:F106))</f>
        <v>11.978445271311154</v>
      </c>
    </row>
    <row r="107" spans="1:7" x14ac:dyDescent="0.25">
      <c r="A107" s="1" t="str">
        <f>MID('Filter Data'!A98,2,LEN('Filter Data'!A98)-2)</f>
        <v>21-Jul-2020</v>
      </c>
      <c r="B107">
        <f>'Filter Data'!W98</f>
        <v>12.7592</v>
      </c>
      <c r="C107">
        <f t="shared" si="3"/>
        <v>7.3582820148428473E-3</v>
      </c>
      <c r="D107">
        <f>C107-SET_TRI!C108</f>
        <v>-8.5661813569695849E-3</v>
      </c>
      <c r="E107">
        <f t="shared" si="4"/>
        <v>1.2644661987826079E-2</v>
      </c>
      <c r="F107">
        <f t="shared" ca="1" si="5"/>
        <v>2.3984636746380779</v>
      </c>
      <c r="G107">
        <f ca="1">S0*EXP(Drift*(A107-$A$11)+Volatility*SUM($F$12:F107))</f>
        <v>12.394165379455071</v>
      </c>
    </row>
    <row r="108" spans="1:7" x14ac:dyDescent="0.25">
      <c r="A108" s="1" t="str">
        <f>MID('Filter Data'!A99,2,LEN('Filter Data'!A99)-2)</f>
        <v>22-Jul-2020</v>
      </c>
      <c r="B108">
        <f>'Filter Data'!W99</f>
        <v>12.690099999999999</v>
      </c>
      <c r="C108">
        <f t="shared" si="3"/>
        <v>-5.4157000438899462E-3</v>
      </c>
      <c r="D108">
        <f>C108-SET_TRI!C109</f>
        <v>1.0872300561471371E-2</v>
      </c>
      <c r="E108">
        <f t="shared" si="4"/>
        <v>-1.2305742745443889E-2</v>
      </c>
      <c r="F108">
        <f t="shared" ca="1" si="5"/>
        <v>-1.1397694981591411</v>
      </c>
      <c r="G108">
        <f ca="1">S0*EXP(Drift*(A108-$A$11)+Volatility*SUM($F$12:F108))</f>
        <v>12.207860154079617</v>
      </c>
    </row>
    <row r="109" spans="1:7" x14ac:dyDescent="0.25">
      <c r="A109" s="1" t="str">
        <f>MID('Filter Data'!A100,2,LEN('Filter Data'!A100)-2)</f>
        <v>23-Jul-2020</v>
      </c>
      <c r="B109">
        <f>'Filter Data'!W100</f>
        <v>12.690099999999999</v>
      </c>
      <c r="C109">
        <f t="shared" si="3"/>
        <v>0</v>
      </c>
      <c r="D109">
        <f>C109-SET_TRI!C110</f>
        <v>-1.3766968325791937E-3</v>
      </c>
      <c r="E109">
        <f t="shared" si="4"/>
        <v>7.8282857692634823E-4</v>
      </c>
      <c r="F109">
        <f t="shared" ca="1" si="5"/>
        <v>-1.5633003686937044</v>
      </c>
      <c r="G109">
        <f ca="1">S0*EXP(Drift*(A109-$A$11)+Volatility*SUM($F$12:F109))</f>
        <v>11.95365858268077</v>
      </c>
    </row>
    <row r="110" spans="1:7" x14ac:dyDescent="0.25">
      <c r="A110" s="1" t="str">
        <f>MID('Filter Data'!A101,2,LEN('Filter Data'!A101)-2)</f>
        <v>24-Jul-2020</v>
      </c>
      <c r="B110">
        <f>'Filter Data'!W101</f>
        <v>12.6938</v>
      </c>
      <c r="C110">
        <f t="shared" si="3"/>
        <v>2.9156586630525044E-4</v>
      </c>
      <c r="D110">
        <f>C110-SET_TRI!C111</f>
        <v>1.7151838545207711E-2</v>
      </c>
      <c r="E110">
        <f t="shared" si="4"/>
        <v>-1.0532030340692248E-2</v>
      </c>
      <c r="F110">
        <f t="shared" ca="1" si="5"/>
        <v>0.74307498720287413</v>
      </c>
      <c r="G110">
        <f ca="1">S0*EXP(Drift*(A110-$A$11)+Volatility*SUM($F$12:F110))</f>
        <v>12.086709117725803</v>
      </c>
    </row>
    <row r="111" spans="1:7" x14ac:dyDescent="0.25">
      <c r="A111" s="1" t="str">
        <f>MID('Filter Data'!A102,2,LEN('Filter Data'!A102)-2)</f>
        <v>29-Jul-2020</v>
      </c>
      <c r="B111">
        <f>'Filter Data'!W102</f>
        <v>12.508800000000001</v>
      </c>
      <c r="C111">
        <f t="shared" si="3"/>
        <v>-1.4574044021490706E-2</v>
      </c>
      <c r="D111">
        <f>C111-SET_TRI!C112</f>
        <v>-1.0103130810752259E-2</v>
      </c>
      <c r="E111">
        <f t="shared" si="4"/>
        <v>-8.3249064495767317E-3</v>
      </c>
      <c r="F111">
        <f t="shared" ca="1" si="5"/>
        <v>-1.1267731229856957</v>
      </c>
      <c r="G111">
        <f ca="1">S0*EXP(Drift*(A111-$A$11)+Volatility*SUM($F$12:F111))</f>
        <v>11.941675063103123</v>
      </c>
    </row>
    <row r="112" spans="1:7" x14ac:dyDescent="0.25">
      <c r="A112" s="1" t="str">
        <f>MID('Filter Data'!A103,2,LEN('Filter Data'!A103)-2)</f>
        <v>30-Jul-2020</v>
      </c>
      <c r="B112">
        <f>'Filter Data'!W103</f>
        <v>12.476599999999999</v>
      </c>
      <c r="C112">
        <f t="shared" si="3"/>
        <v>-2.5741877718087535E-3</v>
      </c>
      <c r="D112">
        <f>C112-SET_TRI!C113</f>
        <v>1.7267663749599906E-2</v>
      </c>
      <c r="E112">
        <f t="shared" si="4"/>
        <v>-1.3470337825910231E-2</v>
      </c>
      <c r="F112">
        <f t="shared" ca="1" si="5"/>
        <v>0.36209715099489148</v>
      </c>
      <c r="G112">
        <f ca="1">S0*EXP(Drift*(A112-$A$11)+Volatility*SUM($F$12:F112))</f>
        <v>12.010713853573186</v>
      </c>
    </row>
    <row r="113" spans="1:7" x14ac:dyDescent="0.25">
      <c r="A113" s="1" t="str">
        <f>MID('Filter Data'!A104,2,LEN('Filter Data'!A104)-2)</f>
        <v>03-Aug-2020</v>
      </c>
      <c r="B113">
        <f>'Filter Data'!W104</f>
        <v>12.360300000000001</v>
      </c>
      <c r="C113">
        <f t="shared" si="3"/>
        <v>-9.321449753939292E-3</v>
      </c>
      <c r="D113">
        <f>C113-SET_TRI!C114</f>
        <v>-7.6234009791956983E-3</v>
      </c>
      <c r="E113">
        <f t="shared" si="4"/>
        <v>-4.6256350533472176E-3</v>
      </c>
      <c r="F113">
        <f t="shared" ca="1" si="5"/>
        <v>0.21455991030947627</v>
      </c>
      <c r="G113">
        <f ca="1">S0*EXP(Drift*(A113-$A$11)+Volatility*SUM($F$12:F113))</f>
        <v>12.081546553313238</v>
      </c>
    </row>
    <row r="114" spans="1:7" x14ac:dyDescent="0.25">
      <c r="A114" s="1" t="str">
        <f>MID('Filter Data'!A105,2,LEN('Filter Data'!A105)-2)</f>
        <v>04-Aug-2020</v>
      </c>
      <c r="B114">
        <f>'Filter Data'!W105</f>
        <v>12.5678</v>
      </c>
      <c r="C114">
        <f t="shared" si="3"/>
        <v>1.6787618423501013E-2</v>
      </c>
      <c r="D114">
        <f>C114-SET_TRI!C115</f>
        <v>7.8122855494128021E-3</v>
      </c>
      <c r="E114">
        <f t="shared" si="4"/>
        <v>1.1814393935097048E-2</v>
      </c>
      <c r="F114">
        <f t="shared" ca="1" si="5"/>
        <v>-0.29941796457947401</v>
      </c>
      <c r="G114">
        <f ca="1">S0*EXP(Drift*(A114-$A$11)+Volatility*SUM($F$12:F114))</f>
        <v>12.039990104994478</v>
      </c>
    </row>
    <row r="115" spans="1:7" x14ac:dyDescent="0.25">
      <c r="A115" s="1" t="str">
        <f>MID('Filter Data'!A106,2,LEN('Filter Data'!A106)-2)</f>
        <v>05-Aug-2020</v>
      </c>
      <c r="B115">
        <f>'Filter Data'!W106</f>
        <v>12.5303</v>
      </c>
      <c r="C115">
        <f t="shared" si="3"/>
        <v>-2.9838157831919383E-3</v>
      </c>
      <c r="D115">
        <f>C115-SET_TRI!C116</f>
        <v>-8.9987074625332009E-3</v>
      </c>
      <c r="E115">
        <f t="shared" si="4"/>
        <v>2.5735020490959201E-3</v>
      </c>
      <c r="F115">
        <f t="shared" ca="1" si="5"/>
        <v>-0.69491980994915103</v>
      </c>
      <c r="G115">
        <f ca="1">S0*EXP(Drift*(A115-$A$11)+Volatility*SUM($F$12:F115))</f>
        <v>11.932687135598995</v>
      </c>
    </row>
    <row r="116" spans="1:7" x14ac:dyDescent="0.25">
      <c r="A116" s="1" t="str">
        <f>MID('Filter Data'!A107,2,LEN('Filter Data'!A107)-2)</f>
        <v>06-Aug-2020</v>
      </c>
      <c r="B116">
        <f>'Filter Data'!W107</f>
        <v>12.480399999999999</v>
      </c>
      <c r="C116">
        <f t="shared" si="3"/>
        <v>-3.9823467913777753E-3</v>
      </c>
      <c r="D116">
        <f>C116-SET_TRI!C117</f>
        <v>-2.5134709230095736E-3</v>
      </c>
      <c r="E116">
        <f t="shared" si="4"/>
        <v>-2.4874337076149474E-3</v>
      </c>
      <c r="F116">
        <f t="shared" ca="1" si="5"/>
        <v>0.96296943551589298</v>
      </c>
      <c r="G116">
        <f ca="1">S0*EXP(Drift*(A116-$A$11)+Volatility*SUM($F$12:F116))</f>
        <v>12.102500490914434</v>
      </c>
    </row>
    <row r="117" spans="1:7" x14ac:dyDescent="0.25">
      <c r="A117" s="1" t="str">
        <f>MID('Filter Data'!A108,2,LEN('Filter Data'!A108)-2)</f>
        <v>07-Aug-2020</v>
      </c>
      <c r="B117">
        <f>'Filter Data'!W108</f>
        <v>12.438499999999999</v>
      </c>
      <c r="C117">
        <f t="shared" si="3"/>
        <v>-3.3572641902503164E-3</v>
      </c>
      <c r="D117">
        <f>C117-SET_TRI!C118</f>
        <v>4.9371014135613962E-3</v>
      </c>
      <c r="E117">
        <f t="shared" si="4"/>
        <v>-6.5294500249084998E-3</v>
      </c>
      <c r="F117">
        <f t="shared" ca="1" si="5"/>
        <v>0.83254839849569495</v>
      </c>
      <c r="G117">
        <f ca="1">S0*EXP(Drift*(A117-$A$11)+Volatility*SUM($F$12:F117))</f>
        <v>12.252461575405841</v>
      </c>
    </row>
    <row r="118" spans="1:7" x14ac:dyDescent="0.25">
      <c r="A118" s="1" t="str">
        <f>MID('Filter Data'!A109,2,LEN('Filter Data'!A109)-2)</f>
        <v>11-Aug-2020</v>
      </c>
      <c r="B118">
        <f>'Filter Data'!W109</f>
        <v>12.649800000000001</v>
      </c>
      <c r="C118">
        <f t="shared" si="3"/>
        <v>1.6987578888129708E-2</v>
      </c>
      <c r="D118">
        <f>C118-SET_TRI!C119</f>
        <v>5.3238792926448304E-3</v>
      </c>
      <c r="E118">
        <f t="shared" si="4"/>
        <v>1.3573112254145677E-2</v>
      </c>
      <c r="F118">
        <f t="shared" ca="1" si="5"/>
        <v>2.5637007705120531</v>
      </c>
      <c r="G118">
        <f ca="1">S0*EXP(Drift*(A118-$A$11)+Volatility*SUM($F$12:F118))</f>
        <v>12.734490420874343</v>
      </c>
    </row>
    <row r="119" spans="1:7" x14ac:dyDescent="0.25">
      <c r="A119" s="1" t="str">
        <f>MID('Filter Data'!A110,2,LEN('Filter Data'!A110)-2)</f>
        <v>13-Aug-2020</v>
      </c>
      <c r="B119">
        <f>'Filter Data'!W110</f>
        <v>12.911300000000001</v>
      </c>
      <c r="C119">
        <f t="shared" si="3"/>
        <v>2.0672263593100274E-2</v>
      </c>
      <c r="D119">
        <f>C119-SET_TRI!C120</f>
        <v>5.6201216556707855E-3</v>
      </c>
      <c r="E119">
        <f t="shared" si="4"/>
        <v>1.7072228341081019E-2</v>
      </c>
      <c r="F119">
        <f t="shared" ca="1" si="5"/>
        <v>2.0008164500789478</v>
      </c>
      <c r="G119">
        <f ca="1">S0*EXP(Drift*(A119-$A$11)+Volatility*SUM($F$12:F119))</f>
        <v>13.113180584046017</v>
      </c>
    </row>
    <row r="120" spans="1:7" x14ac:dyDescent="0.25">
      <c r="A120" s="1" t="str">
        <f>MID('Filter Data'!A111,2,LEN('Filter Data'!A111)-2)</f>
        <v>14-Aug-2020</v>
      </c>
      <c r="B120">
        <f>'Filter Data'!W111</f>
        <v>12.923400000000001</v>
      </c>
      <c r="C120">
        <f t="shared" si="3"/>
        <v>9.3716356989615465E-4</v>
      </c>
      <c r="D120">
        <f>C120-SET_TRI!C121</f>
        <v>1.8018551291227303E-2</v>
      </c>
      <c r="E120">
        <f t="shared" si="4"/>
        <v>-1.0429348528230242E-2</v>
      </c>
      <c r="F120">
        <f t="shared" ca="1" si="5"/>
        <v>0.84345966756291568</v>
      </c>
      <c r="G120">
        <f ca="1">S0*EXP(Drift*(A120-$A$11)+Volatility*SUM($F$12:F120))</f>
        <v>13.277681882850901</v>
      </c>
    </row>
    <row r="121" spans="1:7" x14ac:dyDescent="0.25">
      <c r="A121" s="1" t="str">
        <f>MID('Filter Data'!A112,2,LEN('Filter Data'!A112)-2)</f>
        <v>18-Aug-2020</v>
      </c>
      <c r="B121">
        <f>'Filter Data'!W112</f>
        <v>12.760999999999999</v>
      </c>
      <c r="C121">
        <f t="shared" si="3"/>
        <v>-1.2566352507854097E-2</v>
      </c>
      <c r="D121">
        <f>C121-SET_TRI!C122</f>
        <v>-1.7392541121025396E-2</v>
      </c>
      <c r="E121">
        <f t="shared" si="4"/>
        <v>-1.7510692174408406E-3</v>
      </c>
      <c r="F121">
        <f t="shared" ca="1" si="5"/>
        <v>-2.1165460811136407</v>
      </c>
      <c r="G121">
        <f ca="1">S0*EXP(Drift*(A121-$A$11)+Volatility*SUM($F$12:F121))</f>
        <v>12.929463700861511</v>
      </c>
    </row>
    <row r="122" spans="1:7" x14ac:dyDescent="0.25">
      <c r="A122" s="1" t="str">
        <f>MID('Filter Data'!A113,2,LEN('Filter Data'!A113)-2)</f>
        <v>19-Aug-2020</v>
      </c>
      <c r="B122">
        <f>'Filter Data'!W113</f>
        <v>12.8042</v>
      </c>
      <c r="C122">
        <f t="shared" si="3"/>
        <v>3.385314630514895E-3</v>
      </c>
      <c r="D122">
        <f>C122-SET_TRI!C123</f>
        <v>2.2230556169421552E-2</v>
      </c>
      <c r="E122">
        <f t="shared" si="4"/>
        <v>-1.0619631472864266E-2</v>
      </c>
      <c r="F122">
        <f t="shared" ca="1" si="5"/>
        <v>-0.87422700451932966</v>
      </c>
      <c r="G122">
        <f ca="1">S0*EXP(Drift*(A122-$A$11)+Volatility*SUM($F$12:F122))</f>
        <v>12.782282787485522</v>
      </c>
    </row>
    <row r="123" spans="1:7" x14ac:dyDescent="0.25">
      <c r="A123" s="1" t="str">
        <f>MID('Filter Data'!A114,2,LEN('Filter Data'!A114)-2)</f>
        <v>24-Aug-2020</v>
      </c>
      <c r="B123">
        <f>'Filter Data'!W114</f>
        <v>12.729200000000001</v>
      </c>
      <c r="C123">
        <f t="shared" si="3"/>
        <v>-5.8574530232266987E-3</v>
      </c>
      <c r="D123">
        <f>C123-SET_TRI!C124</f>
        <v>-8.3622792951279015E-3</v>
      </c>
      <c r="E123">
        <f t="shared" si="4"/>
        <v>-6.9879895495203199E-4</v>
      </c>
      <c r="F123">
        <f t="shared" ca="1" si="5"/>
        <v>1.8809133315893518</v>
      </c>
      <c r="G123">
        <f ca="1">S0*EXP(Drift*(A123-$A$11)+Volatility*SUM($F$12:F123))</f>
        <v>13.168979688022</v>
      </c>
    </row>
    <row r="124" spans="1:7" x14ac:dyDescent="0.25">
      <c r="A124" s="1" t="str">
        <f>MID('Filter Data'!A115,2,LEN('Filter Data'!A115)-2)</f>
        <v>25-Aug-2020</v>
      </c>
      <c r="B124">
        <f>'Filter Data'!W115</f>
        <v>12.882</v>
      </c>
      <c r="C124">
        <f t="shared" si="3"/>
        <v>1.200389655280765E-2</v>
      </c>
      <c r="D124">
        <f>C124-SET_TRI!C125</f>
        <v>9.9699870823653242E-3</v>
      </c>
      <c r="E124">
        <f t="shared" si="4"/>
        <v>5.6790703302270111E-3</v>
      </c>
      <c r="F124">
        <f t="shared" ca="1" si="5"/>
        <v>1.8930249508854482</v>
      </c>
      <c r="G124">
        <f ca="1">S0*EXP(Drift*(A124-$A$11)+Volatility*SUM($F$12:F124))</f>
        <v>13.530465361702209</v>
      </c>
    </row>
    <row r="125" spans="1:7" x14ac:dyDescent="0.25">
      <c r="A125" s="1" t="str">
        <f>MID('Filter Data'!A116,2,LEN('Filter Data'!A116)-2)</f>
        <v>26-Aug-2020</v>
      </c>
      <c r="B125">
        <f>'Filter Data'!W116</f>
        <v>12.8757</v>
      </c>
      <c r="C125">
        <f t="shared" si="3"/>
        <v>-4.8905449464365226E-4</v>
      </c>
      <c r="D125">
        <f>C125-SET_TRI!C126</f>
        <v>-3.7092335004383654E-3</v>
      </c>
      <c r="E125">
        <f t="shared" si="4"/>
        <v>1.7548939624707344E-3</v>
      </c>
      <c r="F125">
        <f t="shared" ca="1" si="5"/>
        <v>0.10617940745147583</v>
      </c>
      <c r="G125">
        <f ca="1">S0*EXP(Drift*(A125-$A$11)+Volatility*SUM($F$12:F125))</f>
        <v>13.560286050042237</v>
      </c>
    </row>
    <row r="126" spans="1:7" x14ac:dyDescent="0.25">
      <c r="A126" s="1" t="str">
        <f>MID('Filter Data'!A117,2,LEN('Filter Data'!A117)-2)</f>
        <v>27-Aug-2020</v>
      </c>
      <c r="B126">
        <f>'Filter Data'!W117</f>
        <v>12.838100000000001</v>
      </c>
      <c r="C126">
        <f t="shared" si="3"/>
        <v>-2.9202295797509581E-3</v>
      </c>
      <c r="D126">
        <f>C126-SET_TRI!C127</f>
        <v>-5.8983738623576273E-3</v>
      </c>
      <c r="E126">
        <f t="shared" si="4"/>
        <v>6.9501414890056536E-4</v>
      </c>
      <c r="F126">
        <f t="shared" ca="1" si="5"/>
        <v>0.66137008354340487</v>
      </c>
      <c r="G126">
        <f ca="1">S0*EXP(Drift*(A126-$A$11)+Volatility*SUM($F$12:F126))</f>
        <v>13.695630490355782</v>
      </c>
    </row>
    <row r="127" spans="1:7" x14ac:dyDescent="0.25">
      <c r="A127" s="1" t="str">
        <f>MID('Filter Data'!A118,2,LEN('Filter Data'!A118)-2)</f>
        <v>28-Aug-2020</v>
      </c>
      <c r="B127">
        <f>'Filter Data'!W118</f>
        <v>12.683299999999999</v>
      </c>
      <c r="C127">
        <f t="shared" si="3"/>
        <v>-1.2057859028984165E-2</v>
      </c>
      <c r="D127">
        <f>C127-SET_TRI!C128</f>
        <v>-8.5238654879435365E-3</v>
      </c>
      <c r="E127">
        <f t="shared" si="4"/>
        <v>-6.7979860594420145E-3</v>
      </c>
      <c r="F127">
        <f t="shared" ca="1" si="5"/>
        <v>-0.92081281546267701</v>
      </c>
      <c r="G127">
        <f ca="1">S0*EXP(Drift*(A127-$A$11)+Volatility*SUM($F$12:F127))</f>
        <v>13.530948799707611</v>
      </c>
    </row>
    <row r="128" spans="1:7" x14ac:dyDescent="0.25">
      <c r="A128" s="1" t="str">
        <f>MID('Filter Data'!A119,2,LEN('Filter Data'!A119)-2)</f>
        <v>31-Aug-2020</v>
      </c>
      <c r="B128">
        <f>'Filter Data'!W119</f>
        <v>12.8104</v>
      </c>
      <c r="C128">
        <f t="shared" si="3"/>
        <v>1.002105130368283E-2</v>
      </c>
      <c r="D128">
        <f>C128-SET_TRI!C129</f>
        <v>2.2956683420300172E-2</v>
      </c>
      <c r="E128">
        <f t="shared" si="4"/>
        <v>-4.4387467968479127E-3</v>
      </c>
      <c r="F128">
        <f t="shared" ca="1" si="5"/>
        <v>1.0402000152418218</v>
      </c>
      <c r="G128">
        <f ca="1">S0*EXP(Drift*(A128-$A$11)+Volatility*SUM($F$12:F128))</f>
        <v>13.758157039026809</v>
      </c>
    </row>
    <row r="129" spans="1:7" x14ac:dyDescent="0.25">
      <c r="A129" s="1" t="str">
        <f>MID('Filter Data'!A120,2,LEN('Filter Data'!A120)-2)</f>
        <v>01-Sep-2020</v>
      </c>
      <c r="B129">
        <f>'Filter Data'!W120</f>
        <v>12.8102</v>
      </c>
      <c r="C129">
        <f t="shared" si="3"/>
        <v>-1.5612314994030936E-5</v>
      </c>
      <c r="D129">
        <f>C129-SET_TRI!C130</f>
        <v>2.8751610528815886E-3</v>
      </c>
      <c r="E129">
        <f t="shared" si="4"/>
        <v>-1.8961819901872961E-3</v>
      </c>
      <c r="F129">
        <f t="shared" ca="1" si="5"/>
        <v>1.8263629306414555</v>
      </c>
      <c r="G129">
        <f ca="1">S0*EXP(Drift*(A129-$A$11)+Volatility*SUM($F$12:F129))</f>
        <v>14.122701639671979</v>
      </c>
    </row>
    <row r="130" spans="1:7" x14ac:dyDescent="0.25">
      <c r="A130" s="1" t="str">
        <f>MID('Filter Data'!A121,2,LEN('Filter Data'!A121)-2)</f>
        <v>03-Sep-2020</v>
      </c>
      <c r="B130">
        <f>'Filter Data'!W121</f>
        <v>12.980700000000001</v>
      </c>
      <c r="C130">
        <f t="shared" si="3"/>
        <v>1.33097063277701E-2</v>
      </c>
      <c r="D130">
        <f>C130-SET_TRI!C131</f>
        <v>9.349392738505314E-3</v>
      </c>
      <c r="E130">
        <f t="shared" si="4"/>
        <v>7.3736254337584432E-3</v>
      </c>
      <c r="F130">
        <f t="shared" ca="1" si="5"/>
        <v>-2.472728625640443</v>
      </c>
      <c r="G130">
        <f ca="1">S0*EXP(Drift*(A130-$A$11)+Volatility*SUM($F$12:F130))</f>
        <v>13.66451259770947</v>
      </c>
    </row>
    <row r="131" spans="1:7" x14ac:dyDescent="0.25">
      <c r="A131" s="1" t="str">
        <f>MID('Filter Data'!A122,2,LEN('Filter Data'!A122)-2)</f>
        <v>08-Sep-2020</v>
      </c>
      <c r="B131">
        <f>'Filter Data'!W122</f>
        <v>12.866400000000001</v>
      </c>
      <c r="C131">
        <f t="shared" si="3"/>
        <v>-8.8053802953615805E-3</v>
      </c>
      <c r="D131">
        <f>C131-SET_TRI!C132</f>
        <v>4.8949866829859617E-3</v>
      </c>
      <c r="E131">
        <f t="shared" si="4"/>
        <v>-1.195118512133491E-2</v>
      </c>
      <c r="F131">
        <f t="shared" ca="1" si="5"/>
        <v>-9.0277981407046487E-2</v>
      </c>
      <c r="G131">
        <f ca="1">S0*EXP(Drift*(A131-$A$11)+Volatility*SUM($F$12:F131))</f>
        <v>13.696786381124911</v>
      </c>
    </row>
    <row r="132" spans="1:7" x14ac:dyDescent="0.25">
      <c r="A132" s="1" t="str">
        <f>MID('Filter Data'!A123,2,LEN('Filter Data'!A123)-2)</f>
        <v>09-Sep-2020</v>
      </c>
      <c r="B132">
        <f>'Filter Data'!W123</f>
        <v>12.7395</v>
      </c>
      <c r="C132">
        <f t="shared" si="3"/>
        <v>-9.8628987129267629E-3</v>
      </c>
      <c r="D132">
        <f>C132-SET_TRI!C133</f>
        <v>-8.2133661205415764E-3</v>
      </c>
      <c r="E132">
        <f t="shared" si="4"/>
        <v>-4.7975250645520707E-3</v>
      </c>
      <c r="F132">
        <f t="shared" ca="1" si="5"/>
        <v>0.50023154179803653</v>
      </c>
      <c r="G132">
        <f ca="1">S0*EXP(Drift*(A132-$A$11)+Volatility*SUM($F$12:F132))</f>
        <v>13.802492123195485</v>
      </c>
    </row>
    <row r="133" spans="1:7" x14ac:dyDescent="0.25">
      <c r="A133" s="1" t="str">
        <f>MID('Filter Data'!A124,2,LEN('Filter Data'!A124)-2)</f>
        <v>10-Sep-2020</v>
      </c>
      <c r="B133">
        <f>'Filter Data'!W124</f>
        <v>12.839399999999999</v>
      </c>
      <c r="C133">
        <f t="shared" si="3"/>
        <v>7.8417520310844133E-3</v>
      </c>
      <c r="D133">
        <f>C133-SET_TRI!C134</f>
        <v>9.2858231564009047E-3</v>
      </c>
      <c r="E133">
        <f t="shared" si="4"/>
        <v>1.9454916387042463E-3</v>
      </c>
      <c r="F133">
        <f t="shared" ca="1" si="5"/>
        <v>1.2267841684292482</v>
      </c>
      <c r="G133">
        <f ca="1">S0*EXP(Drift*(A133-$A$11)+Volatility*SUM($F$12:F133))</f>
        <v>14.050428428751388</v>
      </c>
    </row>
    <row r="134" spans="1:7" x14ac:dyDescent="0.25">
      <c r="A134" s="1" t="str">
        <f>MID('Filter Data'!A125,2,LEN('Filter Data'!A125)-2)</f>
        <v>11-Sep-2020</v>
      </c>
      <c r="B134">
        <f>'Filter Data'!W125</f>
        <v>12.928900000000001</v>
      </c>
      <c r="C134">
        <f t="shared" si="3"/>
        <v>6.970730719504107E-3</v>
      </c>
      <c r="D134">
        <f>C134-SET_TRI!C135</f>
        <v>1.4942684866607405E-2</v>
      </c>
      <c r="E134">
        <f t="shared" si="4"/>
        <v>-2.4690337121258503E-3</v>
      </c>
      <c r="F134">
        <f t="shared" ca="1" si="5"/>
        <v>0.75008837489132407</v>
      </c>
      <c r="G134">
        <f ca="1">S0*EXP(Drift*(A134-$A$11)+Volatility*SUM($F$12:F134))</f>
        <v>14.208204446584693</v>
      </c>
    </row>
    <row r="135" spans="1:7" x14ac:dyDescent="0.25">
      <c r="A135" s="1" t="str">
        <f>MID('Filter Data'!A126,2,LEN('Filter Data'!A126)-2)</f>
        <v>14-Sep-2020</v>
      </c>
      <c r="B135">
        <f>'Filter Data'!W126</f>
        <v>13.019</v>
      </c>
      <c r="C135">
        <f t="shared" si="3"/>
        <v>6.9688836637300635E-3</v>
      </c>
      <c r="D135">
        <f>C135-SET_TRI!C136</f>
        <v>1.3288363624710182E-2</v>
      </c>
      <c r="E135">
        <f t="shared" si="4"/>
        <v>-1.4346005292822971E-3</v>
      </c>
      <c r="F135">
        <f t="shared" ca="1" si="5"/>
        <v>-3.7470193902191893</v>
      </c>
      <c r="G135">
        <f ca="1">S0*EXP(Drift*(A135-$A$11)+Volatility*SUM($F$12:F135))</f>
        <v>13.515260167137299</v>
      </c>
    </row>
    <row r="136" spans="1:7" x14ac:dyDescent="0.25">
      <c r="A136" s="1" t="str">
        <f>MID('Filter Data'!A127,2,LEN('Filter Data'!A127)-2)</f>
        <v>16-Sep-2020</v>
      </c>
      <c r="B136">
        <f>'Filter Data'!W127</f>
        <v>12.966200000000001</v>
      </c>
      <c r="C136">
        <f t="shared" si="3"/>
        <v>-4.0556110300329915E-3</v>
      </c>
      <c r="D136">
        <f>C136-SET_TRI!C137</f>
        <v>-2.1710357492909838E-2</v>
      </c>
      <c r="E136">
        <f t="shared" si="4"/>
        <v>9.4643874431653979E-3</v>
      </c>
      <c r="F136">
        <f t="shared" ca="1" si="5"/>
        <v>0.49241643050109168</v>
      </c>
      <c r="G136">
        <f ca="1">S0*EXP(Drift*(A136-$A$11)+Volatility*SUM($F$12:F136))</f>
        <v>13.627935334607765</v>
      </c>
    </row>
    <row r="137" spans="1:7" x14ac:dyDescent="0.25">
      <c r="A137" s="1" t="str">
        <f>MID('Filter Data'!A128,2,LEN('Filter Data'!A128)-2)</f>
        <v>17-Sep-2020</v>
      </c>
      <c r="B137">
        <f>'Filter Data'!W128</f>
        <v>12.897600000000001</v>
      </c>
      <c r="C137">
        <f t="shared" si="3"/>
        <v>-5.2906788419120479E-3</v>
      </c>
      <c r="D137">
        <f>C137-SET_TRI!C138</f>
        <v>3.3769456883663293E-3</v>
      </c>
      <c r="E137">
        <f t="shared" si="4"/>
        <v>-7.4855704810779401E-3</v>
      </c>
      <c r="F137">
        <f t="shared" ca="1" si="5"/>
        <v>-9.6418927080169026E-2</v>
      </c>
      <c r="G137">
        <f ca="1">S0*EXP(Drift*(A137-$A$11)+Volatility*SUM($F$12:F137))</f>
        <v>13.619499037420345</v>
      </c>
    </row>
    <row r="138" spans="1:7" x14ac:dyDescent="0.25">
      <c r="A138" s="1" t="str">
        <f>MID('Filter Data'!A129,2,LEN('Filter Data'!A129)-2)</f>
        <v>18-Sep-2020</v>
      </c>
      <c r="B138">
        <f>'Filter Data'!W129</f>
        <v>12.9184</v>
      </c>
      <c r="C138">
        <f t="shared" si="3"/>
        <v>1.6127031385683758E-3</v>
      </c>
      <c r="D138">
        <f>C138-SET_TRI!C139</f>
        <v>2.0333587539488789E-4</v>
      </c>
      <c r="E138">
        <f t="shared" si="4"/>
        <v>1.4057864168336115E-3</v>
      </c>
      <c r="F138">
        <f t="shared" ca="1" si="5"/>
        <v>0.26865945417176446</v>
      </c>
      <c r="G138">
        <f ca="1">S0*EXP(Drift*(A138-$A$11)+Volatility*SUM($F$12:F138))</f>
        <v>13.680428978569859</v>
      </c>
    </row>
    <row r="139" spans="1:7" x14ac:dyDescent="0.25">
      <c r="A139" s="1" t="str">
        <f>MID('Filter Data'!A130,2,LEN('Filter Data'!A130)-2)</f>
        <v>21-Sep-2020</v>
      </c>
      <c r="B139">
        <f>'Filter Data'!W130</f>
        <v>12.918900000000001</v>
      </c>
      <c r="C139">
        <f t="shared" si="3"/>
        <v>3.8704483527419114E-5</v>
      </c>
      <c r="D139">
        <f>C139-SET_TRI!C140</f>
        <v>1.3365890345310863E-2</v>
      </c>
      <c r="E139">
        <f t="shared" si="4"/>
        <v>-8.4133430758303925E-3</v>
      </c>
      <c r="F139">
        <f t="shared" ca="1" si="5"/>
        <v>0.90165591583448546</v>
      </c>
      <c r="G139">
        <f ca="1">S0*EXP(Drift*(A139-$A$11)+Volatility*SUM($F$12:F139))</f>
        <v>13.883341136611511</v>
      </c>
    </row>
    <row r="140" spans="1:7" x14ac:dyDescent="0.25">
      <c r="A140" s="1" t="str">
        <f>MID('Filter Data'!A131,2,LEN('Filter Data'!A131)-2)</f>
        <v>22-Sep-2020</v>
      </c>
      <c r="B140">
        <f>'Filter Data'!W131</f>
        <v>12.919499999999999</v>
      </c>
      <c r="C140">
        <f t="shared" si="3"/>
        <v>4.6443582657857992E-5</v>
      </c>
      <c r="D140">
        <f>C140-SET_TRI!C141</f>
        <v>8.5962195665076034E-3</v>
      </c>
      <c r="E140">
        <f t="shared" si="4"/>
        <v>-5.417843529933776E-3</v>
      </c>
      <c r="F140">
        <f t="shared" ca="1" si="5"/>
        <v>-2.0908445386191783</v>
      </c>
      <c r="G140">
        <f ca="1">S0*EXP(Drift*(A140-$A$11)+Volatility*SUM($F$12:F140))</f>
        <v>13.494767436934721</v>
      </c>
    </row>
    <row r="141" spans="1:7" x14ac:dyDescent="0.25">
      <c r="A141" s="1" t="str">
        <f>MID('Filter Data'!A132,2,LEN('Filter Data'!A132)-2)</f>
        <v>23-Sep-2020</v>
      </c>
      <c r="B141">
        <f>'Filter Data'!W132</f>
        <v>12.9139</v>
      </c>
      <c r="C141">
        <f t="shared" ref="C141:C204" si="6">(B141-B140)/B140</f>
        <v>-4.3345330701647771E-4</v>
      </c>
      <c r="D141">
        <f>C141-SET_TRI!C142</f>
        <v>7.6432737443905439E-3</v>
      </c>
      <c r="E141">
        <f t="shared" ref="E141:E204" si="7">C141-($B$4+$B$5*D141)</f>
        <v>-5.3008074304623067E-3</v>
      </c>
      <c r="F141">
        <f t="shared" ref="F141:F204" ca="1" si="8">SQRT(A141-A140)*_xlfn.NORM.INV(RAND(),0,1)</f>
        <v>9.404084629052982E-2</v>
      </c>
      <c r="G141">
        <f ca="1">S0*EXP(Drift*(A141-$A$11)+Volatility*SUM($F$12:F141))</f>
        <v>13.522223928726291</v>
      </c>
    </row>
    <row r="142" spans="1:7" x14ac:dyDescent="0.25">
      <c r="A142" s="1" t="str">
        <f>MID('Filter Data'!A133,2,LEN('Filter Data'!A133)-2)</f>
        <v>25-Sep-2020</v>
      </c>
      <c r="B142">
        <f>'Filter Data'!W133</f>
        <v>12.8263</v>
      </c>
      <c r="C142">
        <f t="shared" si="6"/>
        <v>-6.7833884419114384E-3</v>
      </c>
      <c r="D142">
        <f>C142-SET_TRI!C143</f>
        <v>1.3492401207683295E-2</v>
      </c>
      <c r="E142">
        <f t="shared" si="7"/>
        <v>-1.5314683431167854E-2</v>
      </c>
      <c r="F142">
        <f t="shared" ca="1" si="8"/>
        <v>-1.7870560945049359</v>
      </c>
      <c r="G142">
        <f ca="1">S0*EXP(Drift*(A142-$A$11)+Volatility*SUM($F$12:F142))</f>
        <v>13.209017919412844</v>
      </c>
    </row>
    <row r="143" spans="1:7" x14ac:dyDescent="0.25">
      <c r="A143" s="1" t="str">
        <f>MID('Filter Data'!A134,2,LEN('Filter Data'!A134)-2)</f>
        <v>28-Sep-2020</v>
      </c>
      <c r="B143">
        <f>'Filter Data'!W134</f>
        <v>12.985900000000001</v>
      </c>
      <c r="C143">
        <f t="shared" si="6"/>
        <v>1.244318314712747E-2</v>
      </c>
      <c r="D143">
        <f>C143-SET_TRI!C144</f>
        <v>-7.9072563342780927E-3</v>
      </c>
      <c r="E143">
        <f t="shared" si="7"/>
        <v>1.7316807143549127E-2</v>
      </c>
      <c r="F143">
        <f t="shared" ca="1" si="8"/>
        <v>-2.2743629536402721</v>
      </c>
      <c r="G143">
        <f ca="1">S0*EXP(Drift*(A143-$A$11)+Volatility*SUM($F$12:F143))</f>
        <v>12.825090216635022</v>
      </c>
    </row>
    <row r="144" spans="1:7" x14ac:dyDescent="0.25">
      <c r="A144" s="1" t="str">
        <f>MID('Filter Data'!A135,2,LEN('Filter Data'!A135)-2)</f>
        <v>29-Sep-2020</v>
      </c>
      <c r="B144">
        <f>'Filter Data'!W135</f>
        <v>13.0784</v>
      </c>
      <c r="C144">
        <f t="shared" si="6"/>
        <v>7.1231104505655634E-3</v>
      </c>
      <c r="D144">
        <f>C144-SET_TRI!C145</f>
        <v>1.4108134877566594E-2</v>
      </c>
      <c r="E144">
        <f t="shared" si="7"/>
        <v>-1.7938851016720729E-3</v>
      </c>
      <c r="F144">
        <f t="shared" ca="1" si="8"/>
        <v>-1.2490408954210183E-2</v>
      </c>
      <c r="G144">
        <f ca="1">S0*EXP(Drift*(A144-$A$11)+Volatility*SUM($F$12:F144))</f>
        <v>12.832136985125871</v>
      </c>
    </row>
    <row r="145" spans="1:7" x14ac:dyDescent="0.25">
      <c r="A145" s="1" t="str">
        <f>MID('Filter Data'!A136,2,LEN('Filter Data'!A136)-2)</f>
        <v>30-Sep-2020</v>
      </c>
      <c r="B145">
        <f>'Filter Data'!W136</f>
        <v>12.885400000000001</v>
      </c>
      <c r="C145">
        <f t="shared" si="6"/>
        <v>-1.4757156838757005E-2</v>
      </c>
      <c r="D145">
        <f>C145-SET_TRI!C146</f>
        <v>3.9570457786683513E-3</v>
      </c>
      <c r="E145">
        <f t="shared" si="7"/>
        <v>-1.7315427877749052E-2</v>
      </c>
      <c r="F145">
        <f t="shared" ca="1" si="8"/>
        <v>0.41561774243151639</v>
      </c>
      <c r="G145">
        <f ca="1">S0*EXP(Drift*(A145-$A$11)+Volatility*SUM($F$12:F145))</f>
        <v>12.915944786816352</v>
      </c>
    </row>
    <row r="146" spans="1:7" x14ac:dyDescent="0.25">
      <c r="A146" s="1" t="str">
        <f>MID('Filter Data'!A137,2,LEN('Filter Data'!A137)-2)</f>
        <v>09-Oct-2020</v>
      </c>
      <c r="B146">
        <f>'Filter Data'!W137</f>
        <v>13.095000000000001</v>
      </c>
      <c r="C146">
        <f t="shared" si="6"/>
        <v>1.6266472131249321E-2</v>
      </c>
      <c r="D146">
        <f>C146-SET_TRI!C147</f>
        <v>-8.9948017252333909E-3</v>
      </c>
      <c r="E146">
        <f t="shared" si="7"/>
        <v>2.1821343378026145E-2</v>
      </c>
      <c r="F146">
        <f t="shared" ca="1" si="8"/>
        <v>-0.52293264021286401</v>
      </c>
      <c r="G146">
        <f ca="1">S0*EXP(Drift*(A146-$A$11)+Volatility*SUM($F$12:F146))</f>
        <v>12.905978188023081</v>
      </c>
    </row>
    <row r="147" spans="1:7" x14ac:dyDescent="0.25">
      <c r="A147" s="1" t="str">
        <f>MID('Filter Data'!A138,2,LEN('Filter Data'!A138)-2)</f>
        <v>14-Oct-2020</v>
      </c>
      <c r="B147">
        <f>'Filter Data'!W138</f>
        <v>13.118399999999999</v>
      </c>
      <c r="C147">
        <f t="shared" si="6"/>
        <v>1.7869415807559186E-3</v>
      </c>
      <c r="D147">
        <f>C147-SET_TRI!C148</f>
        <v>9.2581456646311962E-3</v>
      </c>
      <c r="E147">
        <f t="shared" si="7"/>
        <v>-4.0919814063796918E-3</v>
      </c>
      <c r="F147">
        <f t="shared" ca="1" si="8"/>
        <v>4.5253290155264629</v>
      </c>
      <c r="G147">
        <f ca="1">S0*EXP(Drift*(A147-$A$11)+Volatility*SUM($F$12:F147))</f>
        <v>13.795091233866435</v>
      </c>
    </row>
    <row r="148" spans="1:7" x14ac:dyDescent="0.25">
      <c r="A148" s="1" t="str">
        <f>MID('Filter Data'!A139,2,LEN('Filter Data'!A139)-2)</f>
        <v>16-Oct-2020</v>
      </c>
      <c r="B148">
        <f>'Filter Data'!W139</f>
        <v>13.006600000000001</v>
      </c>
      <c r="C148">
        <f t="shared" si="6"/>
        <v>-8.5223807781435838E-3</v>
      </c>
      <c r="D148">
        <f>C148-SET_TRI!C149</f>
        <v>1.4516652971423918E-2</v>
      </c>
      <c r="E148">
        <f t="shared" si="7"/>
        <v>-1.7695275376503953E-2</v>
      </c>
      <c r="F148">
        <f t="shared" ca="1" si="8"/>
        <v>0.4005044277279261</v>
      </c>
      <c r="G148">
        <f ca="1">S0*EXP(Drift*(A148-$A$11)+Volatility*SUM($F$12:F148))</f>
        <v>13.892310075924962</v>
      </c>
    </row>
    <row r="149" spans="1:7" x14ac:dyDescent="0.25">
      <c r="A149" s="1" t="str">
        <f>MID('Filter Data'!A140,2,LEN('Filter Data'!A140)-2)</f>
        <v>20-Oct-2020</v>
      </c>
      <c r="B149">
        <f>'Filter Data'!W140</f>
        <v>13.0739</v>
      </c>
      <c r="C149">
        <f t="shared" si="6"/>
        <v>5.1742961265818484E-3</v>
      </c>
      <c r="D149">
        <f>C149-SET_TRI!C150</f>
        <v>2.55139427261881E-2</v>
      </c>
      <c r="E149">
        <f t="shared" si="7"/>
        <v>-1.0887389936575474E-2</v>
      </c>
      <c r="F149">
        <f t="shared" ca="1" si="8"/>
        <v>-3.209469798967814</v>
      </c>
      <c r="G149">
        <f ca="1">S0*EXP(Drift*(A149-$A$11)+Volatility*SUM($F$12:F149))</f>
        <v>13.323678869782974</v>
      </c>
    </row>
    <row r="150" spans="1:7" x14ac:dyDescent="0.25">
      <c r="A150" s="1" t="str">
        <f>MID('Filter Data'!A141,2,LEN('Filter Data'!A141)-2)</f>
        <v>21-Oct-2020</v>
      </c>
      <c r="B150">
        <f>'Filter Data'!W141</f>
        <v>13.1241</v>
      </c>
      <c r="C150">
        <f t="shared" si="6"/>
        <v>3.8397111802905212E-3</v>
      </c>
      <c r="D150">
        <f>C150-SET_TRI!C151</f>
        <v>-1.9416614421890639E-3</v>
      </c>
      <c r="E150">
        <f t="shared" si="7"/>
        <v>4.9764381692239531E-3</v>
      </c>
      <c r="F150">
        <f t="shared" ca="1" si="8"/>
        <v>0.21421868637228514</v>
      </c>
      <c r="G150">
        <f ca="1">S0*EXP(Drift*(A150-$A$11)+Volatility*SUM($F$12:F150))</f>
        <v>13.373144986816921</v>
      </c>
    </row>
    <row r="151" spans="1:7" x14ac:dyDescent="0.25">
      <c r="A151" s="1" t="str">
        <f>MID('Filter Data'!A142,2,LEN('Filter Data'!A142)-2)</f>
        <v>22-Oct-2020</v>
      </c>
      <c r="B151">
        <f>'Filter Data'!W142</f>
        <v>13.033899999999999</v>
      </c>
      <c r="C151">
        <f t="shared" si="6"/>
        <v>-6.8728522336770652E-3</v>
      </c>
      <c r="D151">
        <f>C151-SET_TRI!C152</f>
        <v>-3.6994813636010188E-3</v>
      </c>
      <c r="E151">
        <f t="shared" si="7"/>
        <v>-4.6350125941447143E-3</v>
      </c>
      <c r="F151">
        <f t="shared" ca="1" si="8"/>
        <v>0.21350146746317297</v>
      </c>
      <c r="G151">
        <f ca="1">S0*EXP(Drift*(A151-$A$11)+Volatility*SUM($F$12:F151))</f>
        <v>13.422660716863412</v>
      </c>
    </row>
    <row r="152" spans="1:7" x14ac:dyDescent="0.25">
      <c r="A152" s="1" t="str">
        <f>MID('Filter Data'!A143,2,LEN('Filter Data'!A143)-2)</f>
        <v>27-Oct-2020</v>
      </c>
      <c r="B152">
        <f>'Filter Data'!W143</f>
        <v>13.036799999999999</v>
      </c>
      <c r="C152">
        <f t="shared" si="6"/>
        <v>2.2249672009148045E-4</v>
      </c>
      <c r="D152">
        <f>C152-SET_TRI!C153</f>
        <v>5.4094077677138272E-3</v>
      </c>
      <c r="E152">
        <f t="shared" si="7"/>
        <v>-3.2455456441125505E-3</v>
      </c>
      <c r="F152">
        <f t="shared" ca="1" si="8"/>
        <v>3.9302016493754591E-3</v>
      </c>
      <c r="G152">
        <f ca="1">S0*EXP(Drift*(A152-$A$11)+Volatility*SUM($F$12:F152))</f>
        <v>13.472022417309688</v>
      </c>
    </row>
    <row r="153" spans="1:7" x14ac:dyDescent="0.25">
      <c r="A153" s="1" t="str">
        <f>MID('Filter Data'!A144,2,LEN('Filter Data'!A144)-2)</f>
        <v>02-Nov-2020</v>
      </c>
      <c r="B153">
        <f>'Filter Data'!W144</f>
        <v>12.9259</v>
      </c>
      <c r="C153">
        <f t="shared" si="6"/>
        <v>-8.5066887579773494E-3</v>
      </c>
      <c r="D153">
        <f>C153-SET_TRI!C154</f>
        <v>1.8381888208283421E-3</v>
      </c>
      <c r="E153">
        <f t="shared" si="7"/>
        <v>-9.7376906195822538E-3</v>
      </c>
      <c r="F153">
        <f t="shared" ca="1" si="8"/>
        <v>3.3791597831142859</v>
      </c>
      <c r="G153">
        <f ca="1">S0*EXP(Drift*(A153-$A$11)+Volatility*SUM($F$12:F153))</f>
        <v>14.182409101101802</v>
      </c>
    </row>
    <row r="154" spans="1:7" x14ac:dyDescent="0.25">
      <c r="A154" s="1" t="str">
        <f>MID('Filter Data'!A145,2,LEN('Filter Data'!A145)-2)</f>
        <v>04-Nov-2020</v>
      </c>
      <c r="B154">
        <f>'Filter Data'!W145</f>
        <v>13.1584</v>
      </c>
      <c r="C154">
        <f t="shared" si="6"/>
        <v>1.7987142094554338E-2</v>
      </c>
      <c r="D154">
        <f>C154-SET_TRI!C155</f>
        <v>-9.4787316745687661E-4</v>
      </c>
      <c r="E154">
        <f t="shared" si="7"/>
        <v>1.8501352050886662E-2</v>
      </c>
      <c r="F154">
        <f t="shared" ca="1" si="8"/>
        <v>-1.2868446934873909</v>
      </c>
      <c r="G154">
        <f ca="1">S0*EXP(Drift*(A154-$A$11)+Volatility*SUM($F$12:F154))</f>
        <v>13.950733238243693</v>
      </c>
    </row>
    <row r="155" spans="1:7" x14ac:dyDescent="0.25">
      <c r="A155" s="1" t="str">
        <f>MID('Filter Data'!A146,2,LEN('Filter Data'!A146)-2)</f>
        <v>05-Nov-2020</v>
      </c>
      <c r="B155">
        <f>'Filter Data'!W146</f>
        <v>13.375999999999999</v>
      </c>
      <c r="C155">
        <f t="shared" si="6"/>
        <v>1.6536964980544681E-2</v>
      </c>
      <c r="D155">
        <f>C155-SET_TRI!C156</f>
        <v>-2.8548526888513275E-2</v>
      </c>
      <c r="E155">
        <f t="shared" si="7"/>
        <v>3.4340448204780154E-2</v>
      </c>
      <c r="F155">
        <f t="shared" ca="1" si="8"/>
        <v>1.2327838264269644</v>
      </c>
      <c r="G155">
        <f ca="1">S0*EXP(Drift*(A155-$A$11)+Volatility*SUM($F$12:F155))</f>
        <v>14.202518754978918</v>
      </c>
    </row>
    <row r="156" spans="1:7" x14ac:dyDescent="0.25">
      <c r="A156" s="1" t="str">
        <f>MID('Filter Data'!A147,2,LEN('Filter Data'!A147)-2)</f>
        <v>06-Nov-2020</v>
      </c>
      <c r="B156">
        <f>'Filter Data'!W147</f>
        <v>13.484400000000001</v>
      </c>
      <c r="C156">
        <f t="shared" si="6"/>
        <v>8.1040669856460371E-3</v>
      </c>
      <c r="D156">
        <f>C156-SET_TRI!C157</f>
        <v>1.0028786563133238E-2</v>
      </c>
      <c r="E156">
        <f t="shared" si="7"/>
        <v>1.7424082915855022E-3</v>
      </c>
      <c r="F156">
        <f t="shared" ca="1" si="8"/>
        <v>0.44634758138438485</v>
      </c>
      <c r="G156">
        <f ca="1">S0*EXP(Drift*(A156-$A$11)+Volatility*SUM($F$12:F156))</f>
        <v>14.301394205051736</v>
      </c>
    </row>
    <row r="157" spans="1:7" x14ac:dyDescent="0.25">
      <c r="A157" s="1" t="str">
        <f>MID('Filter Data'!A148,2,LEN('Filter Data'!A148)-2)</f>
        <v>09-Nov-2020</v>
      </c>
      <c r="B157">
        <f>'Filter Data'!W148</f>
        <v>13.8005</v>
      </c>
      <c r="C157">
        <f t="shared" si="6"/>
        <v>2.3441903236332259E-2</v>
      </c>
      <c r="D157">
        <f>C157-SET_TRI!C158</f>
        <v>-2.9020467021433627E-3</v>
      </c>
      <c r="E157">
        <f t="shared" si="7"/>
        <v>2.5180223338589262E-2</v>
      </c>
      <c r="F157">
        <f t="shared" ca="1" si="8"/>
        <v>-1.7049049758678516</v>
      </c>
      <c r="G157">
        <f ca="1">S0*EXP(Drift*(A157-$A$11)+Volatility*SUM($F$12:F157))</f>
        <v>13.996247355710425</v>
      </c>
    </row>
    <row r="158" spans="1:7" x14ac:dyDescent="0.25">
      <c r="A158" s="1" t="str">
        <f>MID('Filter Data'!A149,2,LEN('Filter Data'!A149)-2)</f>
        <v>10-Nov-2020</v>
      </c>
      <c r="B158">
        <f>'Filter Data'!W149</f>
        <v>13.819100000000001</v>
      </c>
      <c r="C158">
        <f t="shared" si="6"/>
        <v>1.3477772544473795E-3</v>
      </c>
      <c r="D158">
        <f>C158-SET_TRI!C159</f>
        <v>-6.7724672146223158E-2</v>
      </c>
      <c r="E158">
        <f t="shared" si="7"/>
        <v>4.3691515495428525E-2</v>
      </c>
      <c r="F158">
        <f t="shared" ca="1" si="8"/>
        <v>0.44787314237313608</v>
      </c>
      <c r="G158">
        <f ca="1">S0*EXP(Drift*(A158-$A$11)+Volatility*SUM($F$12:F158))</f>
        <v>14.093986138976209</v>
      </c>
    </row>
    <row r="159" spans="1:7" x14ac:dyDescent="0.25">
      <c r="A159" s="1" t="str">
        <f>MID('Filter Data'!A150,2,LEN('Filter Data'!A150)-2)</f>
        <v>12-Nov-2020</v>
      </c>
      <c r="B159">
        <f>'Filter Data'!W150</f>
        <v>14.141</v>
      </c>
      <c r="C159">
        <f t="shared" si="6"/>
        <v>2.3293846922013691E-2</v>
      </c>
      <c r="D159">
        <f>C159-SET_TRI!C160</f>
        <v>3.1718368824400288E-2</v>
      </c>
      <c r="E159">
        <f t="shared" si="7"/>
        <v>3.3456580474876367E-3</v>
      </c>
      <c r="F159">
        <f t="shared" ca="1" si="8"/>
        <v>1.2892358288196639</v>
      </c>
      <c r="G159">
        <f ca="1">S0*EXP(Drift*(A159-$A$11)+Volatility*SUM($F$12:F159))</f>
        <v>14.370027803220285</v>
      </c>
    </row>
    <row r="160" spans="1:7" x14ac:dyDescent="0.25">
      <c r="A160" s="1" t="str">
        <f>MID('Filter Data'!A151,2,LEN('Filter Data'!A151)-2)</f>
        <v>17-Nov-2020</v>
      </c>
      <c r="B160">
        <f>'Filter Data'!W151</f>
        <v>14.411099999999999</v>
      </c>
      <c r="C160">
        <f t="shared" si="6"/>
        <v>1.9100487942861136E-2</v>
      </c>
      <c r="D160">
        <f>C160-SET_TRI!C161</f>
        <v>9.4331106767456142E-3</v>
      </c>
      <c r="E160">
        <f t="shared" si="7"/>
        <v>1.3111965453578213E-2</v>
      </c>
      <c r="F160">
        <f t="shared" ca="1" si="8"/>
        <v>-0.87503281398378074</v>
      </c>
      <c r="G160">
        <f ca="1">S0*EXP(Drift*(A160-$A$11)+Volatility*SUM($F$12:F160))</f>
        <v>14.247444754385578</v>
      </c>
    </row>
    <row r="161" spans="1:7" x14ac:dyDescent="0.25">
      <c r="A161" s="1" t="str">
        <f>MID('Filter Data'!A152,2,LEN('Filter Data'!A152)-2)</f>
        <v>18-Nov-2020</v>
      </c>
      <c r="B161">
        <f>'Filter Data'!W152</f>
        <v>14.2842</v>
      </c>
      <c r="C161">
        <f t="shared" si="6"/>
        <v>-8.8057122634635204E-3</v>
      </c>
      <c r="D161">
        <f>C161-SET_TRI!C162</f>
        <v>-2.232155336763551E-2</v>
      </c>
      <c r="E161">
        <f t="shared" si="7"/>
        <v>5.0971442610384023E-3</v>
      </c>
      <c r="F161">
        <f t="shared" ca="1" si="8"/>
        <v>-0.11214108971021135</v>
      </c>
      <c r="G161">
        <f ca="1">S0*EXP(Drift*(A161-$A$11)+Volatility*SUM($F$12:F161))</f>
        <v>14.235508463589458</v>
      </c>
    </row>
    <row r="162" spans="1:7" x14ac:dyDescent="0.25">
      <c r="A162" s="1" t="str">
        <f>MID('Filter Data'!A153,2,LEN('Filter Data'!A153)-2)</f>
        <v>19-Nov-2020</v>
      </c>
      <c r="B162">
        <f>'Filter Data'!W153</f>
        <v>14.2089</v>
      </c>
      <c r="C162">
        <f t="shared" si="6"/>
        <v>-5.2715587852312602E-3</v>
      </c>
      <c r="D162">
        <f>C162-SET_TRI!C163</f>
        <v>-6.6097331057897845E-3</v>
      </c>
      <c r="E162">
        <f t="shared" si="7"/>
        <v>-1.2107138590267729E-3</v>
      </c>
      <c r="F162">
        <f t="shared" ca="1" si="8"/>
        <v>2.6001851803176828</v>
      </c>
      <c r="G162">
        <f ca="1">S0*EXP(Drift*(A162-$A$11)+Volatility*SUM($F$12:F162))</f>
        <v>14.770988626907867</v>
      </c>
    </row>
    <row r="163" spans="1:7" x14ac:dyDescent="0.25">
      <c r="A163" s="1" t="str">
        <f>MID('Filter Data'!A154,2,LEN('Filter Data'!A154)-2)</f>
        <v>20-Nov-2020</v>
      </c>
      <c r="B163">
        <f>'Filter Data'!W154</f>
        <v>14.1713</v>
      </c>
      <c r="C163">
        <f t="shared" si="6"/>
        <v>-2.6462287721075815E-3</v>
      </c>
      <c r="D163">
        <f>C163-SET_TRI!C164</f>
        <v>-1.9245963742822919E-2</v>
      </c>
      <c r="E163">
        <f t="shared" si="7"/>
        <v>9.3300534755414027E-3</v>
      </c>
      <c r="F163">
        <f t="shared" ca="1" si="8"/>
        <v>0.15636169822604584</v>
      </c>
      <c r="G163">
        <f ca="1">S0*EXP(Drift*(A163-$A$11)+Volatility*SUM($F$12:F163))</f>
        <v>14.813890061246168</v>
      </c>
    </row>
    <row r="164" spans="1:7" x14ac:dyDescent="0.25">
      <c r="A164" s="1" t="str">
        <f>MID('Filter Data'!A155,2,LEN('Filter Data'!A155)-2)</f>
        <v>23-Nov-2020</v>
      </c>
      <c r="B164">
        <f>'Filter Data'!W155</f>
        <v>14.1701</v>
      </c>
      <c r="C164">
        <f t="shared" si="6"/>
        <v>-8.4678187604577982E-5</v>
      </c>
      <c r="D164">
        <f>C164-SET_TRI!C165</f>
        <v>-2.5791104628374018E-2</v>
      </c>
      <c r="E164">
        <f t="shared" si="7"/>
        <v>1.5991533376605804E-2</v>
      </c>
      <c r="F164">
        <f t="shared" ca="1" si="8"/>
        <v>0.67702332383861996</v>
      </c>
      <c r="G164">
        <f ca="1">S0*EXP(Drift*(A164-$A$11)+Volatility*SUM($F$12:F164))</f>
        <v>14.98666896625755</v>
      </c>
    </row>
    <row r="165" spans="1:7" x14ac:dyDescent="0.25">
      <c r="A165" s="1" t="str">
        <f>MID('Filter Data'!A156,2,LEN('Filter Data'!A156)-2)</f>
        <v>24-Nov-2020</v>
      </c>
      <c r="B165">
        <f>'Filter Data'!W156</f>
        <v>14.4903</v>
      </c>
      <c r="C165">
        <f t="shared" si="6"/>
        <v>2.2596876521690026E-2</v>
      </c>
      <c r="D165">
        <f>C165-SET_TRI!C166</f>
        <v>3.8534651722097968E-2</v>
      </c>
      <c r="E165">
        <f t="shared" si="7"/>
        <v>-1.6210872241364076E-3</v>
      </c>
      <c r="F165">
        <f t="shared" ca="1" si="8"/>
        <v>-2.6311282436048722</v>
      </c>
      <c r="G165">
        <f ca="1">S0*EXP(Drift*(A165-$A$11)+Volatility*SUM($F$12:F165))</f>
        <v>14.458045910327829</v>
      </c>
    </row>
    <row r="166" spans="1:7" x14ac:dyDescent="0.25">
      <c r="A166" s="1" t="str">
        <f>MID('Filter Data'!A157,2,LEN('Filter Data'!A157)-2)</f>
        <v>01-Dec-2020</v>
      </c>
      <c r="B166">
        <f>'Filter Data'!W157</f>
        <v>14.82</v>
      </c>
      <c r="C166">
        <f t="shared" si="6"/>
        <v>2.2753152108652048E-2</v>
      </c>
      <c r="D166">
        <f>C166-SET_TRI!C167</f>
        <v>1.532774844337894E-2</v>
      </c>
      <c r="E166">
        <f t="shared" si="7"/>
        <v>1.3072180730563415E-2</v>
      </c>
      <c r="F166">
        <f t="shared" ca="1" si="8"/>
        <v>1.1009972784862045</v>
      </c>
      <c r="G166">
        <f ca="1">S0*EXP(Drift*(A166-$A$11)+Volatility*SUM($F$12:F166))</f>
        <v>14.755895413759735</v>
      </c>
    </row>
    <row r="167" spans="1:7" x14ac:dyDescent="0.25">
      <c r="A167" s="1" t="str">
        <f>MID('Filter Data'!A158,2,LEN('Filter Data'!A158)-2)</f>
        <v>02-Dec-2020</v>
      </c>
      <c r="B167">
        <f>'Filter Data'!W158</f>
        <v>14.792199999999999</v>
      </c>
      <c r="C167">
        <f t="shared" si="6"/>
        <v>-1.8758434547908862E-3</v>
      </c>
      <c r="D167">
        <f>C167-SET_TRI!C168</f>
        <v>3.9222333901515853E-4</v>
      </c>
      <c r="E167">
        <f t="shared" si="7"/>
        <v>-2.2010808151748927E-3</v>
      </c>
      <c r="F167">
        <f t="shared" ca="1" si="8"/>
        <v>0.52222886890011888</v>
      </c>
      <c r="G167">
        <f ca="1">S0*EXP(Drift*(A167-$A$11)+Volatility*SUM($F$12:F167))</f>
        <v>14.874329737315165</v>
      </c>
    </row>
    <row r="168" spans="1:7" x14ac:dyDescent="0.25">
      <c r="A168" s="1" t="str">
        <f>MID('Filter Data'!A159,2,LEN('Filter Data'!A159)-2)</f>
        <v>03-Dec-2020</v>
      </c>
      <c r="B168">
        <f>'Filter Data'!W159</f>
        <v>14.8263</v>
      </c>
      <c r="C168">
        <f t="shared" si="6"/>
        <v>2.3052689931180258E-3</v>
      </c>
      <c r="D168">
        <f>C168-SET_TRI!C169</f>
        <v>-1.2530614359830978E-2</v>
      </c>
      <c r="E168">
        <f t="shared" si="7"/>
        <v>1.0075001941414087E-2</v>
      </c>
      <c r="F168">
        <f t="shared" ca="1" si="8"/>
        <v>7.0109859262012061E-2</v>
      </c>
      <c r="G168">
        <f ca="1">S0*EXP(Drift*(A168-$A$11)+Volatility*SUM($F$12:F168))</f>
        <v>14.899627838522054</v>
      </c>
    </row>
    <row r="169" spans="1:7" x14ac:dyDescent="0.25">
      <c r="A169" s="1" t="str">
        <f>MID('Filter Data'!A160,2,LEN('Filter Data'!A160)-2)</f>
        <v>04-Dec-2020</v>
      </c>
      <c r="B169">
        <f>'Filter Data'!W160</f>
        <v>14.805999999999999</v>
      </c>
      <c r="C169">
        <f t="shared" si="6"/>
        <v>-1.3691885365870549E-3</v>
      </c>
      <c r="D169">
        <f>C169-SET_TRI!C170</f>
        <v>-1.1103374913236135E-2</v>
      </c>
      <c r="E169">
        <f t="shared" si="7"/>
        <v>5.5065100507734185E-3</v>
      </c>
      <c r="F169">
        <f t="shared" ca="1" si="8"/>
        <v>0.8083605199427174</v>
      </c>
      <c r="G169">
        <f ca="1">S0*EXP(Drift*(A169-$A$11)+Volatility*SUM($F$12:F169))</f>
        <v>15.079168861937484</v>
      </c>
    </row>
    <row r="170" spans="1:7" x14ac:dyDescent="0.25">
      <c r="A170" s="1" t="str">
        <f>MID('Filter Data'!A161,2,LEN('Filter Data'!A161)-2)</f>
        <v>08-Dec-2020</v>
      </c>
      <c r="B170">
        <f>'Filter Data'!W161</f>
        <v>14.650700000000001</v>
      </c>
      <c r="C170">
        <f t="shared" si="6"/>
        <v>-1.0488990949614932E-2</v>
      </c>
      <c r="D170">
        <f>C170-SET_TRI!C171</f>
        <v>-2.7316259142642994E-2</v>
      </c>
      <c r="E170">
        <f t="shared" si="7"/>
        <v>6.5425897677853194E-3</v>
      </c>
      <c r="F170">
        <f t="shared" ca="1" si="8"/>
        <v>0.99059992975301525</v>
      </c>
      <c r="G170">
        <f ca="1">S0*EXP(Drift*(A170-$A$11)+Volatility*SUM($F$12:F170))</f>
        <v>15.332874609886828</v>
      </c>
    </row>
    <row r="171" spans="1:7" x14ac:dyDescent="0.25">
      <c r="A171" s="1" t="str">
        <f>MID('Filter Data'!A162,2,LEN('Filter Data'!A162)-2)</f>
        <v>14-Dec-2020</v>
      </c>
      <c r="B171">
        <f>'Filter Data'!W162</f>
        <v>14.7874</v>
      </c>
      <c r="C171">
        <f t="shared" si="6"/>
        <v>9.3306121891786314E-3</v>
      </c>
      <c r="D171">
        <f>C171-SET_TRI!C172</f>
        <v>1.7632726310302816E-2</v>
      </c>
      <c r="E171">
        <f t="shared" si="7"/>
        <v>-1.7942160127544654E-3</v>
      </c>
      <c r="F171">
        <f t="shared" ca="1" si="8"/>
        <v>-3.2077771777537123</v>
      </c>
      <c r="G171">
        <f ca="1">S0*EXP(Drift*(A171-$A$11)+Volatility*SUM($F$12:F171))</f>
        <v>14.726911436454436</v>
      </c>
    </row>
    <row r="172" spans="1:7" x14ac:dyDescent="0.25">
      <c r="A172" s="1" t="str">
        <f>MID('Filter Data'!A163,2,LEN('Filter Data'!A163)-2)</f>
        <v>15-Dec-2020</v>
      </c>
      <c r="B172">
        <f>'Filter Data'!W163</f>
        <v>14.76</v>
      </c>
      <c r="C172">
        <f t="shared" si="6"/>
        <v>-1.8529288448273591E-3</v>
      </c>
      <c r="D172">
        <f>C172-SET_TRI!C173</f>
        <v>-3.3926818937491674E-3</v>
      </c>
      <c r="E172">
        <f t="shared" si="7"/>
        <v>1.927291193604757E-4</v>
      </c>
      <c r="F172">
        <f t="shared" ca="1" si="8"/>
        <v>-0.36400312673271995</v>
      </c>
      <c r="G172">
        <f ca="1">S0*EXP(Drift*(A172-$A$11)+Volatility*SUM($F$12:F172))</f>
        <v>14.663064582681104</v>
      </c>
    </row>
    <row r="173" spans="1:7" x14ac:dyDescent="0.25">
      <c r="A173" s="1" t="str">
        <f>MID('Filter Data'!A164,2,LEN('Filter Data'!A164)-2)</f>
        <v>16-Dec-2020</v>
      </c>
      <c r="B173">
        <f>'Filter Data'!W164</f>
        <v>14.795299999999999</v>
      </c>
      <c r="C173">
        <f t="shared" si="6"/>
        <v>2.3915989159891222E-3</v>
      </c>
      <c r="D173">
        <f>C173-SET_TRI!C174</f>
        <v>6.8467941603956662E-4</v>
      </c>
      <c r="E173">
        <f t="shared" si="7"/>
        <v>1.8831646978192274E-3</v>
      </c>
      <c r="F173">
        <f t="shared" ca="1" si="8"/>
        <v>-6.6224321170368508E-3</v>
      </c>
      <c r="G173">
        <f ca="1">S0*EXP(Drift*(A173-$A$11)+Volatility*SUM($F$12:F173))</f>
        <v>14.672319906899791</v>
      </c>
    </row>
    <row r="174" spans="1:7" x14ac:dyDescent="0.25">
      <c r="A174" s="1" t="str">
        <f>MID('Filter Data'!A165,2,LEN('Filter Data'!A165)-2)</f>
        <v>17-Dec-2020</v>
      </c>
      <c r="B174">
        <f>'Filter Data'!W165</f>
        <v>14.822699999999999</v>
      </c>
      <c r="C174">
        <f t="shared" si="6"/>
        <v>1.8519394672632588E-3</v>
      </c>
      <c r="D174">
        <f>C174-SET_TRI!C175</f>
        <v>3.8608011648618313E-3</v>
      </c>
      <c r="E174">
        <f t="shared" si="7"/>
        <v>-6.4604316532067101E-4</v>
      </c>
      <c r="F174">
        <f t="shared" ca="1" si="8"/>
        <v>1.3821858747532285</v>
      </c>
      <c r="G174">
        <f ca="1">S0*EXP(Drift*(A174-$A$11)+Volatility*SUM($F$12:F174))</f>
        <v>14.968232193358467</v>
      </c>
    </row>
    <row r="175" spans="1:7" x14ac:dyDescent="0.25">
      <c r="A175" s="1" t="str">
        <f>MID('Filter Data'!A166,2,LEN('Filter Data'!A166)-2)</f>
        <v>18-Dec-2020</v>
      </c>
      <c r="B175">
        <f>'Filter Data'!W166</f>
        <v>14.7927</v>
      </c>
      <c r="C175">
        <f t="shared" si="6"/>
        <v>-2.0239227671071643E-3</v>
      </c>
      <c r="D175">
        <f>C175-SET_TRI!C176</f>
        <v>-2.2484253107795684E-4</v>
      </c>
      <c r="E175">
        <f t="shared" si="7"/>
        <v>-1.9626250634974776E-3</v>
      </c>
      <c r="F175">
        <f t="shared" ca="1" si="8"/>
        <v>1.5806394656446303</v>
      </c>
      <c r="G175">
        <f ca="1">S0*EXP(Drift*(A175-$A$11)+Volatility*SUM($F$12:F175))</f>
        <v>15.312363189071384</v>
      </c>
    </row>
    <row r="176" spans="1:7" x14ac:dyDescent="0.25">
      <c r="A176" s="1" t="str">
        <f>MID('Filter Data'!A167,2,LEN('Filter Data'!A167)-2)</f>
        <v>21-Dec-2020</v>
      </c>
      <c r="B176">
        <f>'Filter Data'!W167</f>
        <v>14.757999999999999</v>
      </c>
      <c r="C176">
        <f t="shared" si="6"/>
        <v>-2.3457516207319043E-3</v>
      </c>
      <c r="D176">
        <f>C176-SET_TRI!C177</f>
        <v>5.6008140995442997E-2</v>
      </c>
      <c r="E176">
        <f t="shared" si="7"/>
        <v>-3.750925071669256E-2</v>
      </c>
      <c r="F176">
        <f t="shared" ca="1" si="8"/>
        <v>-0.62064911503212572</v>
      </c>
      <c r="G176">
        <f ca="1">S0*EXP(Drift*(A176-$A$11)+Volatility*SUM($F$12:F176))</f>
        <v>15.213586375015776</v>
      </c>
    </row>
    <row r="177" spans="1:7" x14ac:dyDescent="0.25">
      <c r="A177" s="1" t="str">
        <f>MID('Filter Data'!A168,2,LEN('Filter Data'!A168)-2)</f>
        <v>22-Dec-2020</v>
      </c>
      <c r="B177">
        <f>'Filter Data'!W168</f>
        <v>14.604799999999999</v>
      </c>
      <c r="C177">
        <f t="shared" si="6"/>
        <v>-1.0380810407914352E-2</v>
      </c>
      <c r="D177">
        <f>C177-SET_TRI!C178</f>
        <v>-2.6070561025934337E-2</v>
      </c>
      <c r="E177">
        <f t="shared" si="7"/>
        <v>5.8704549094684838E-3</v>
      </c>
      <c r="F177">
        <f t="shared" ca="1" si="8"/>
        <v>-0.69974428271020905</v>
      </c>
      <c r="G177">
        <f ca="1">S0*EXP(Drift*(A177-$A$11)+Volatility*SUM($F$12:F177))</f>
        <v>15.076986863734946</v>
      </c>
    </row>
    <row r="178" spans="1:7" x14ac:dyDescent="0.25">
      <c r="A178" s="1" t="str">
        <f>MID('Filter Data'!A169,2,LEN('Filter Data'!A169)-2)</f>
        <v>23-Dec-2020</v>
      </c>
      <c r="B178">
        <f>'Filter Data'!W169</f>
        <v>14.661099999999999</v>
      </c>
      <c r="C178">
        <f t="shared" si="6"/>
        <v>3.8548970201577729E-3</v>
      </c>
      <c r="D178">
        <f>C178-SET_TRI!C179</f>
        <v>1.7209310850317176E-2</v>
      </c>
      <c r="E178">
        <f t="shared" si="7"/>
        <v>-7.0047003047268644E-3</v>
      </c>
      <c r="F178">
        <f t="shared" ca="1" si="8"/>
        <v>0.45754062474225737</v>
      </c>
      <c r="G178">
        <f ca="1">S0*EXP(Drift*(A178-$A$11)+Volatility*SUM($F$12:F178))</f>
        <v>15.184316358939915</v>
      </c>
    </row>
    <row r="179" spans="1:7" x14ac:dyDescent="0.25">
      <c r="A179" s="1" t="str">
        <f>MID('Filter Data'!A170,2,LEN('Filter Data'!A170)-2)</f>
        <v>29-Dec-2020</v>
      </c>
      <c r="B179">
        <f>'Filter Data'!W170</f>
        <v>15.2334</v>
      </c>
      <c r="C179">
        <f t="shared" si="6"/>
        <v>3.9035270204827763E-2</v>
      </c>
      <c r="D179">
        <f>C179-SET_TRI!C180</f>
        <v>5.359494733853172E-3</v>
      </c>
      <c r="E179">
        <f t="shared" si="7"/>
        <v>3.5598493769712525E-2</v>
      </c>
      <c r="F179">
        <f t="shared" ca="1" si="8"/>
        <v>2.773291422267917</v>
      </c>
      <c r="G179">
        <f ca="1">S0*EXP(Drift*(A179-$A$11)+Volatility*SUM($F$12:F179))</f>
        <v>15.850718799450352</v>
      </c>
    </row>
    <row r="180" spans="1:7" x14ac:dyDescent="0.25">
      <c r="A180" s="1" t="str">
        <f>MID('Filter Data'!A171,2,LEN('Filter Data'!A171)-2)</f>
        <v>30-Dec-2020</v>
      </c>
      <c r="B180">
        <f>'Filter Data'!W171</f>
        <v>15.1974</v>
      </c>
      <c r="C180">
        <f t="shared" si="6"/>
        <v>-2.3632281696797557E-3</v>
      </c>
      <c r="D180">
        <f>C180-SET_TRI!C181</f>
        <v>1.2300686376101416E-2</v>
      </c>
      <c r="E180">
        <f t="shared" si="7"/>
        <v>-1.0148023326400911E-2</v>
      </c>
      <c r="F180">
        <f t="shared" ca="1" si="8"/>
        <v>-1.5473933538379561</v>
      </c>
      <c r="G180">
        <f ca="1">S0*EXP(Drift*(A180-$A$11)+Volatility*SUM($F$12:F180))</f>
        <v>15.524100583105104</v>
      </c>
    </row>
    <row r="181" spans="1:7" x14ac:dyDescent="0.25">
      <c r="A181" s="1" t="str">
        <f>MID('Filter Data'!A172,2,LEN('Filter Data'!A172)-2)</f>
        <v>04-Jan-2021</v>
      </c>
      <c r="B181">
        <f>'Filter Data'!W172</f>
        <v>15.0852</v>
      </c>
      <c r="C181">
        <f t="shared" si="6"/>
        <v>-7.3828418018871411E-3</v>
      </c>
      <c r="D181">
        <f>C181-SET_TRI!C182</f>
        <v>-2.2662429603249212E-2</v>
      </c>
      <c r="E181">
        <f t="shared" si="7"/>
        <v>6.7335423603157446E-3</v>
      </c>
      <c r="F181">
        <f t="shared" ca="1" si="8"/>
        <v>-4.5715133996623187</v>
      </c>
      <c r="G181">
        <f ca="1">S0*EXP(Drift*(A181-$A$11)+Volatility*SUM($F$12:F181))</f>
        <v>14.619562430252081</v>
      </c>
    </row>
    <row r="182" spans="1:7" x14ac:dyDescent="0.25">
      <c r="A182" s="1" t="str">
        <f>MID('Filter Data'!A173,2,LEN('Filter Data'!A173)-2)</f>
        <v>05-Jan-2021</v>
      </c>
      <c r="B182">
        <f>'Filter Data'!W173</f>
        <v>15.0054</v>
      </c>
      <c r="C182">
        <f t="shared" si="6"/>
        <v>-5.2899530665818512E-3</v>
      </c>
      <c r="D182">
        <f>C182-SET_TRI!C183</f>
        <v>-3.7344368361691839E-2</v>
      </c>
      <c r="E182">
        <f t="shared" si="7"/>
        <v>1.8023316570245862E-2</v>
      </c>
      <c r="F182">
        <f t="shared" ca="1" si="8"/>
        <v>-0.82435074157187416</v>
      </c>
      <c r="G182">
        <f ca="1">S0*EXP(Drift*(A182-$A$11)+Volatility*SUM($F$12:F182))</f>
        <v>14.463182634836974</v>
      </c>
    </row>
    <row r="183" spans="1:7" x14ac:dyDescent="0.25">
      <c r="A183" s="1" t="str">
        <f>MID('Filter Data'!A174,2,LEN('Filter Data'!A174)-2)</f>
        <v>06-Jan-2021</v>
      </c>
      <c r="B183">
        <f>'Filter Data'!W174</f>
        <v>14.9625</v>
      </c>
      <c r="C183">
        <f t="shared" si="6"/>
        <v>-2.8589707705225782E-3</v>
      </c>
      <c r="D183">
        <f>C183-SET_TRI!C184</f>
        <v>1.1380610445384642E-2</v>
      </c>
      <c r="E183">
        <f t="shared" si="7"/>
        <v>-1.0067422904569349E-2</v>
      </c>
      <c r="F183">
        <f t="shared" ca="1" si="8"/>
        <v>0.39184249191538489</v>
      </c>
      <c r="G183">
        <f ca="1">S0*EXP(Drift*(A183-$A$11)+Volatility*SUM($F$12:F183))</f>
        <v>14.552824822096227</v>
      </c>
    </row>
    <row r="184" spans="1:7" x14ac:dyDescent="0.25">
      <c r="A184" s="1" t="str">
        <f>MID('Filter Data'!A175,2,LEN('Filter Data'!A175)-2)</f>
        <v>07-Jan-2021</v>
      </c>
      <c r="B184">
        <f>'Filter Data'!W175</f>
        <v>15.166499999999999</v>
      </c>
      <c r="C184">
        <f t="shared" si="6"/>
        <v>1.3634085213032504E-2</v>
      </c>
      <c r="D184">
        <f>C184-SET_TRI!C185</f>
        <v>-2.2950468374101623E-3</v>
      </c>
      <c r="E184">
        <f t="shared" si="7"/>
        <v>1.4992175678665128E-2</v>
      </c>
      <c r="F184">
        <f t="shared" ca="1" si="8"/>
        <v>1.0768774212149852</v>
      </c>
      <c r="G184">
        <f ca="1">S0*EXP(Drift*(A184-$A$11)+Volatility*SUM($F$12:F184))</f>
        <v>14.783352144840196</v>
      </c>
    </row>
    <row r="185" spans="1:7" x14ac:dyDescent="0.25">
      <c r="A185" s="1" t="str">
        <f>MID('Filter Data'!A176,2,LEN('Filter Data'!A176)-2)</f>
        <v>08-Jan-2021</v>
      </c>
      <c r="B185">
        <f>'Filter Data'!W176</f>
        <v>15.521599999999999</v>
      </c>
      <c r="C185">
        <f t="shared" si="6"/>
        <v>2.3413444103781374E-2</v>
      </c>
      <c r="D185">
        <f>C185-SET_TRI!C186</f>
        <v>1.7164527602017698E-4</v>
      </c>
      <c r="E185">
        <f t="shared" si="7"/>
        <v>2.3226378630431897E-2</v>
      </c>
      <c r="F185">
        <f t="shared" ca="1" si="8"/>
        <v>-1.6523751699755309</v>
      </c>
      <c r="G185">
        <f ca="1">S0*EXP(Drift*(A185-$A$11)+Volatility*SUM($F$12:F185))</f>
        <v>14.457580422841799</v>
      </c>
    </row>
    <row r="186" spans="1:7" x14ac:dyDescent="0.25">
      <c r="A186" s="1" t="str">
        <f>MID('Filter Data'!A177,2,LEN('Filter Data'!A177)-2)</f>
        <v>11-Jan-2021</v>
      </c>
      <c r="B186">
        <f>'Filter Data'!W177</f>
        <v>15.5205</v>
      </c>
      <c r="C186">
        <f t="shared" si="6"/>
        <v>-7.0868982579064838E-5</v>
      </c>
      <c r="D186">
        <f>C186-SET_TRI!C187</f>
        <v>2.6735297446089023E-3</v>
      </c>
      <c r="E186">
        <f t="shared" si="7"/>
        <v>-1.8251351715099086E-3</v>
      </c>
      <c r="F186">
        <f t="shared" ca="1" si="8"/>
        <v>-0.78415779705737065</v>
      </c>
      <c r="G186">
        <f ca="1">S0*EXP(Drift*(A186-$A$11)+Volatility*SUM($F$12:F186))</f>
        <v>14.331653999687324</v>
      </c>
    </row>
    <row r="187" spans="1:7" x14ac:dyDescent="0.25">
      <c r="A187" s="1" t="str">
        <f>MID('Filter Data'!A178,2,LEN('Filter Data'!A178)-2)</f>
        <v>12-Jan-2021</v>
      </c>
      <c r="B187">
        <f>'Filter Data'!W178</f>
        <v>15.5466</v>
      </c>
      <c r="C187">
        <f t="shared" si="6"/>
        <v>1.6816468541605983E-3</v>
      </c>
      <c r="D187">
        <f>C187-SET_TRI!C188</f>
        <v>1.0623553072850603E-3</v>
      </c>
      <c r="E187">
        <f t="shared" si="7"/>
        <v>9.3663339564246831E-4</v>
      </c>
      <c r="F187">
        <f t="shared" ca="1" si="8"/>
        <v>-0.49663379186846818</v>
      </c>
      <c r="G187">
        <f ca="1">S0*EXP(Drift*(A187-$A$11)+Volatility*SUM($F$12:F187))</f>
        <v>14.243194713378397</v>
      </c>
    </row>
    <row r="188" spans="1:7" x14ac:dyDescent="0.25">
      <c r="A188" s="1" t="str">
        <f>MID('Filter Data'!A179,2,LEN('Filter Data'!A179)-2)</f>
        <v>13-Jan-2021</v>
      </c>
      <c r="B188">
        <f>'Filter Data'!W179</f>
        <v>15.702</v>
      </c>
      <c r="C188">
        <f t="shared" si="6"/>
        <v>9.9957546987765947E-3</v>
      </c>
      <c r="D188">
        <f>C188-SET_TRI!C189</f>
        <v>4.6305168494624391E-3</v>
      </c>
      <c r="E188">
        <f t="shared" si="7"/>
        <v>7.0156159207569284E-3</v>
      </c>
      <c r="F188">
        <f t="shared" ca="1" si="8"/>
        <v>-0.29696803109474618</v>
      </c>
      <c r="G188">
        <f ca="1">S0*EXP(Drift*(A188-$A$11)+Volatility*SUM($F$12:F188))</f>
        <v>14.194687102550853</v>
      </c>
    </row>
    <row r="189" spans="1:7" x14ac:dyDescent="0.25">
      <c r="A189" s="1" t="str">
        <f>MID('Filter Data'!A180,2,LEN('Filter Data'!A180)-2)</f>
        <v>14-Jan-2021</v>
      </c>
      <c r="B189">
        <f>'Filter Data'!W180</f>
        <v>15.837899999999999</v>
      </c>
      <c r="C189">
        <f t="shared" si="6"/>
        <v>8.6549484142147155E-3</v>
      </c>
      <c r="D189">
        <f>C189-SET_TRI!C190</f>
        <v>1.824065821538633E-2</v>
      </c>
      <c r="E189">
        <f t="shared" si="7"/>
        <v>-2.8506932619748737E-3</v>
      </c>
      <c r="F189">
        <f t="shared" ca="1" si="8"/>
        <v>0.16204846026232378</v>
      </c>
      <c r="G189">
        <f ca="1">S0*EXP(Drift*(A189-$A$11)+Volatility*SUM($F$12:F189))</f>
        <v>14.237041903136396</v>
      </c>
    </row>
    <row r="190" spans="1:7" x14ac:dyDescent="0.25">
      <c r="A190" s="1" t="str">
        <f>MID('Filter Data'!A181,2,LEN('Filter Data'!A181)-2)</f>
        <v>15-Jan-2021</v>
      </c>
      <c r="B190">
        <f>'Filter Data'!W181</f>
        <v>15.7187</v>
      </c>
      <c r="C190">
        <f t="shared" si="6"/>
        <v>-7.5262503235908364E-3</v>
      </c>
      <c r="D190">
        <f>C190-SET_TRI!C191</f>
        <v>6.3591082537285057E-3</v>
      </c>
      <c r="E190">
        <f t="shared" si="7"/>
        <v>-1.1589192772094022E-2</v>
      </c>
      <c r="F190">
        <f t="shared" ca="1" si="8"/>
        <v>-0.12561891965655861</v>
      </c>
      <c r="G190">
        <f ca="1">S0*EXP(Drift*(A190-$A$11)+Volatility*SUM($F$12:F190))</f>
        <v>14.222445208958668</v>
      </c>
    </row>
    <row r="191" spans="1:7" x14ac:dyDescent="0.25">
      <c r="A191" s="1" t="str">
        <f>MID('Filter Data'!A182,2,LEN('Filter Data'!A182)-2)</f>
        <v>19-Jan-2021</v>
      </c>
      <c r="B191">
        <f>'Filter Data'!W182</f>
        <v>15.7989</v>
      </c>
      <c r="C191">
        <f t="shared" si="6"/>
        <v>5.1022031083995242E-3</v>
      </c>
      <c r="D191">
        <f>C191-SET_TRI!C192</f>
        <v>4.7860016995812981E-3</v>
      </c>
      <c r="E191">
        <f t="shared" si="7"/>
        <v>2.0246673596453178E-3</v>
      </c>
      <c r="F191">
        <f t="shared" ca="1" si="8"/>
        <v>0.29252819185426837</v>
      </c>
      <c r="G191">
        <f ca="1">S0*EXP(Drift*(A191-$A$11)+Volatility*SUM($F$12:F191))</f>
        <v>14.321860201780407</v>
      </c>
    </row>
    <row r="192" spans="1:7" x14ac:dyDescent="0.25">
      <c r="A192" s="1" t="str">
        <f>MID('Filter Data'!A183,2,LEN('Filter Data'!A183)-2)</f>
        <v>21-Jan-2021</v>
      </c>
      <c r="B192">
        <f>'Filter Data'!W183</f>
        <v>15.853999999999999</v>
      </c>
      <c r="C192">
        <f t="shared" si="6"/>
        <v>3.487584578673166E-3</v>
      </c>
      <c r="D192">
        <f>C192-SET_TRI!C193</f>
        <v>1.0354184547584799E-2</v>
      </c>
      <c r="E192">
        <f t="shared" si="7"/>
        <v>-3.0779060510677898E-3</v>
      </c>
      <c r="F192">
        <f t="shared" ca="1" si="8"/>
        <v>1.1093380179834649</v>
      </c>
      <c r="G192">
        <f ca="1">S0*EXP(Drift*(A192-$A$11)+Volatility*SUM($F$12:F192))</f>
        <v>14.565835921427759</v>
      </c>
    </row>
    <row r="193" spans="1:7" x14ac:dyDescent="0.25">
      <c r="A193" s="1" t="str">
        <f>MID('Filter Data'!A184,2,LEN('Filter Data'!A184)-2)</f>
        <v>22-Jan-2021</v>
      </c>
      <c r="B193">
        <f>'Filter Data'!W184</f>
        <v>15.791499999999999</v>
      </c>
      <c r="C193">
        <f t="shared" si="6"/>
        <v>-3.9422227828939073E-3</v>
      </c>
      <c r="D193">
        <f>C193-SET_TRI!C194</f>
        <v>8.5098372063283564E-3</v>
      </c>
      <c r="E193">
        <f t="shared" si="7"/>
        <v>-9.3523992847094617E-3</v>
      </c>
      <c r="F193">
        <f t="shared" ca="1" si="8"/>
        <v>-0.36123952926554298</v>
      </c>
      <c r="G193">
        <f ca="1">S0*EXP(Drift*(A193-$A$11)+Volatility*SUM($F$12:F193))</f>
        <v>14.503245431247375</v>
      </c>
    </row>
    <row r="194" spans="1:7" x14ac:dyDescent="0.25">
      <c r="A194" s="1" t="str">
        <f>MID('Filter Data'!A185,2,LEN('Filter Data'!A185)-2)</f>
        <v>25-Jan-2021</v>
      </c>
      <c r="B194">
        <f>'Filter Data'!W185</f>
        <v>15.875299999999999</v>
      </c>
      <c r="C194">
        <f t="shared" si="6"/>
        <v>5.3066523129531775E-3</v>
      </c>
      <c r="D194">
        <f>C194-SET_TRI!C195</f>
        <v>2.8909955383177731E-3</v>
      </c>
      <c r="E194">
        <f t="shared" si="7"/>
        <v>3.4161637877018801E-3</v>
      </c>
      <c r="F194">
        <f t="shared" ca="1" si="8"/>
        <v>-1.7476059592914115</v>
      </c>
      <c r="G194">
        <f ca="1">S0*EXP(Drift*(A194-$A$11)+Volatility*SUM($F$12:F194))</f>
        <v>14.185355641680321</v>
      </c>
    </row>
    <row r="195" spans="1:7" x14ac:dyDescent="0.25">
      <c r="A195" s="1" t="str">
        <f>MID('Filter Data'!A186,2,LEN('Filter Data'!A186)-2)</f>
        <v>27-Jan-2021</v>
      </c>
      <c r="B195">
        <f>'Filter Data'!W186</f>
        <v>15.8043</v>
      </c>
      <c r="C195">
        <f t="shared" si="6"/>
        <v>-4.4723564279100072E-3</v>
      </c>
      <c r="D195">
        <f>C195-SET_TRI!C196</f>
        <v>1.0975362277689475E-3</v>
      </c>
      <c r="E195">
        <f t="shared" si="7"/>
        <v>-5.2394075002545901E-3</v>
      </c>
      <c r="F195">
        <f t="shared" ca="1" si="8"/>
        <v>-7.1946167487965687E-2</v>
      </c>
      <c r="G195">
        <f ca="1">S0*EXP(Drift*(A195-$A$11)+Volatility*SUM($F$12:F195))</f>
        <v>14.191665315703506</v>
      </c>
    </row>
    <row r="196" spans="1:7" x14ac:dyDescent="0.25">
      <c r="A196" s="1" t="str">
        <f>MID('Filter Data'!A187,2,LEN('Filter Data'!A187)-2)</f>
        <v>28-Jan-2021</v>
      </c>
      <c r="B196">
        <f>'Filter Data'!W187</f>
        <v>15.554399999999999</v>
      </c>
      <c r="C196">
        <f t="shared" si="6"/>
        <v>-1.5812152388906833E-2</v>
      </c>
      <c r="D196">
        <f>C196-SET_TRI!C197</f>
        <v>5.3714713851542861E-3</v>
      </c>
      <c r="E196">
        <f t="shared" si="7"/>
        <v>-1.9256431095499842E-2</v>
      </c>
      <c r="F196">
        <f t="shared" ca="1" si="8"/>
        <v>-1.4097341803216106</v>
      </c>
      <c r="G196">
        <f ca="1">S0*EXP(Drift*(A196-$A$11)+Volatility*SUM($F$12:F196))</f>
        <v>13.925898597603309</v>
      </c>
    </row>
    <row r="197" spans="1:7" x14ac:dyDescent="0.25">
      <c r="A197" s="1" t="str">
        <f>MID('Filter Data'!A188,2,LEN('Filter Data'!A188)-2)</f>
        <v>29-Jan-2021</v>
      </c>
      <c r="B197">
        <f>'Filter Data'!W188</f>
        <v>15.317399999999999</v>
      </c>
      <c r="C197">
        <f t="shared" si="6"/>
        <v>-1.5236846165715174E-2</v>
      </c>
      <c r="D197">
        <f>C197-SET_TRI!C198</f>
        <v>-1.5143091430283343E-2</v>
      </c>
      <c r="E197">
        <f t="shared" si="7"/>
        <v>-5.8306363993818767E-3</v>
      </c>
      <c r="F197">
        <f t="shared" ca="1" si="8"/>
        <v>0.50305334293328297</v>
      </c>
      <c r="G197">
        <f ca="1">S0*EXP(Drift*(A197-$A$11)+Volatility*SUM($F$12:F197))</f>
        <v>14.033923879662382</v>
      </c>
    </row>
    <row r="198" spans="1:7" x14ac:dyDescent="0.25">
      <c r="A198" s="1" t="str">
        <f>MID('Filter Data'!A189,2,LEN('Filter Data'!A189)-2)</f>
        <v>01-Feb-2021</v>
      </c>
      <c r="B198">
        <f>'Filter Data'!W189</f>
        <v>15.5037</v>
      </c>
      <c r="C198">
        <f t="shared" si="6"/>
        <v>1.2162638567903237E-2</v>
      </c>
      <c r="D198">
        <f>C198-SET_TRI!C199</f>
        <v>5.3680537386237535E-3</v>
      </c>
      <c r="E198">
        <f t="shared" si="7"/>
        <v>8.720500702806111E-3</v>
      </c>
      <c r="F198">
        <f t="shared" ca="1" si="8"/>
        <v>1.1808495180561882</v>
      </c>
      <c r="G198">
        <f ca="1">S0*EXP(Drift*(A198-$A$11)+Volatility*SUM($F$12:F198))</f>
        <v>14.297548918518821</v>
      </c>
    </row>
    <row r="199" spans="1:7" x14ac:dyDescent="0.25">
      <c r="A199" s="1" t="str">
        <f>MID('Filter Data'!A190,2,LEN('Filter Data'!A190)-2)</f>
        <v>02-Feb-2021</v>
      </c>
      <c r="B199">
        <f>'Filter Data'!W190</f>
        <v>15.659800000000001</v>
      </c>
      <c r="C199">
        <f t="shared" si="6"/>
        <v>1.0068564278204579E-2</v>
      </c>
      <c r="D199">
        <f>C199-SET_TRI!C200</f>
        <v>4.456895646046133E-3</v>
      </c>
      <c r="E199">
        <f t="shared" si="7"/>
        <v>7.19718322966857E-3</v>
      </c>
      <c r="F199">
        <f t="shared" ca="1" si="8"/>
        <v>-0.8388509417024429</v>
      </c>
      <c r="G199">
        <f ca="1">S0*EXP(Drift*(A199-$A$11)+Volatility*SUM($F$12:F199))</f>
        <v>14.141758261089128</v>
      </c>
    </row>
    <row r="200" spans="1:7" x14ac:dyDescent="0.25">
      <c r="A200" s="1" t="str">
        <f>MID('Filter Data'!A191,2,LEN('Filter Data'!A191)-2)</f>
        <v>03-Feb-2021</v>
      </c>
      <c r="B200">
        <f>'Filter Data'!W191</f>
        <v>15.838800000000001</v>
      </c>
      <c r="C200">
        <f t="shared" si="6"/>
        <v>1.1430541897086826E-2</v>
      </c>
      <c r="D200">
        <f>C200-SET_TRI!C201</f>
        <v>1.5886640495537119E-2</v>
      </c>
      <c r="E200">
        <f t="shared" si="7"/>
        <v>1.39947600621315E-3</v>
      </c>
      <c r="F200">
        <f t="shared" ca="1" si="8"/>
        <v>-0.91071744009094191</v>
      </c>
      <c r="G200">
        <f ca="1">S0*EXP(Drift*(A200-$A$11)+Volatility*SUM($F$12:F200))</f>
        <v>13.973676126317482</v>
      </c>
    </row>
    <row r="201" spans="1:7" x14ac:dyDescent="0.25">
      <c r="A201" s="1" t="str">
        <f>MID('Filter Data'!A192,2,LEN('Filter Data'!A192)-2)</f>
        <v>04-Feb-2021</v>
      </c>
      <c r="B201">
        <f>'Filter Data'!W192</f>
        <v>15.645099999999999</v>
      </c>
      <c r="C201">
        <f t="shared" si="6"/>
        <v>-1.2229461827916352E-2</v>
      </c>
      <c r="D201">
        <f>C201-SET_TRI!C202</f>
        <v>-1.1784886138093828E-2</v>
      </c>
      <c r="E201">
        <f t="shared" si="7"/>
        <v>-4.9268590838358892E-3</v>
      </c>
      <c r="F201">
        <f t="shared" ca="1" si="8"/>
        <v>0.14426218658875575</v>
      </c>
      <c r="G201">
        <f ca="1">S0*EXP(Drift*(A201-$A$11)+Volatility*SUM($F$12:F201))</f>
        <v>14.011901150033841</v>
      </c>
    </row>
    <row r="202" spans="1:7" x14ac:dyDescent="0.25">
      <c r="A202" s="1" t="str">
        <f>MID('Filter Data'!A193,2,LEN('Filter Data'!A193)-2)</f>
        <v>05-Feb-2021</v>
      </c>
      <c r="B202">
        <f>'Filter Data'!W193</f>
        <v>15.870100000000001</v>
      </c>
      <c r="C202">
        <f t="shared" si="6"/>
        <v>1.4381499638864656E-2</v>
      </c>
      <c r="D202">
        <f>C202-SET_TRI!C203</f>
        <v>3.5283787578885267E-3</v>
      </c>
      <c r="E202">
        <f t="shared" si="7"/>
        <v>1.2091749097180478E-2</v>
      </c>
      <c r="F202">
        <f t="shared" ca="1" si="8"/>
        <v>1.0666245475453202</v>
      </c>
      <c r="G202">
        <f ca="1">S0*EXP(Drift*(A202-$A$11)+Volatility*SUM($F$12:F202))</f>
        <v>14.231828098984392</v>
      </c>
    </row>
    <row r="203" spans="1:7" x14ac:dyDescent="0.25">
      <c r="A203" s="1" t="str">
        <f>MID('Filter Data'!A194,2,LEN('Filter Data'!A194)-2)</f>
        <v>08-Feb-2021</v>
      </c>
      <c r="B203">
        <f>'Filter Data'!W194</f>
        <v>16.182300000000001</v>
      </c>
      <c r="C203">
        <f t="shared" si="6"/>
        <v>1.9672213785672472E-2</v>
      </c>
      <c r="D203">
        <f>C203-SET_TRI!C204</f>
        <v>3.9382680949237442E-3</v>
      </c>
      <c r="E203">
        <f t="shared" si="7"/>
        <v>1.7125705240021341E-2</v>
      </c>
      <c r="F203">
        <f t="shared" ca="1" si="8"/>
        <v>-2.1104963594743249</v>
      </c>
      <c r="G203">
        <f ca="1">S0*EXP(Drift*(A203-$A$11)+Volatility*SUM($F$12:F203))</f>
        <v>13.849734187796184</v>
      </c>
    </row>
    <row r="204" spans="1:7" x14ac:dyDescent="0.25">
      <c r="A204" s="1" t="str">
        <f>MID('Filter Data'!A195,2,LEN('Filter Data'!A195)-2)</f>
        <v>09-Feb-2021</v>
      </c>
      <c r="B204">
        <f>'Filter Data'!W195</f>
        <v>16.261399999999998</v>
      </c>
      <c r="C204">
        <f t="shared" si="6"/>
        <v>4.8880567039294061E-3</v>
      </c>
      <c r="D204">
        <f>C204-SET_TRI!C205</f>
        <v>3.5927253773584554E-3</v>
      </c>
      <c r="E204">
        <f t="shared" si="7"/>
        <v>2.5579989181080121E-3</v>
      </c>
      <c r="F204">
        <f t="shared" ca="1" si="8"/>
        <v>-0.51772064032084919</v>
      </c>
      <c r="G204">
        <f ca="1">S0*EXP(Drift*(A204-$A$11)+Volatility*SUM($F$12:F204))</f>
        <v>13.7602089720212</v>
      </c>
    </row>
    <row r="205" spans="1:7" x14ac:dyDescent="0.25">
      <c r="A205" s="1" t="str">
        <f>MID('Filter Data'!A196,2,LEN('Filter Data'!A196)-2)</f>
        <v>10-Feb-2021</v>
      </c>
      <c r="B205">
        <f>'Filter Data'!W196</f>
        <v>16.314800000000002</v>
      </c>
      <c r="C205">
        <f t="shared" ref="C205:C268" si="9">(B205-B204)/B204</f>
        <v>3.2838500990076775E-3</v>
      </c>
      <c r="D205">
        <f>C205-SET_TRI!C206</f>
        <v>2.4280795423567174E-3</v>
      </c>
      <c r="E205">
        <f t="shared" ref="E205:E268" si="10">C205-($B$4+$B$5*D205)</f>
        <v>1.6833359067972107E-3</v>
      </c>
      <c r="F205">
        <f t="shared" ref="F205:F268" ca="1" si="11">SQRT(A205-A204)*_xlfn.NORM.INV(RAND(),0,1)</f>
        <v>1.2930055947466454</v>
      </c>
      <c r="G205">
        <f ca="1">S0*EXP(Drift*(A205-$A$11)+Volatility*SUM($F$12:F205))</f>
        <v>14.020306519228086</v>
      </c>
    </row>
    <row r="206" spans="1:7" x14ac:dyDescent="0.25">
      <c r="A206" s="1" t="str">
        <f>MID('Filter Data'!A197,2,LEN('Filter Data'!A197)-2)</f>
        <v>18-Feb-2021</v>
      </c>
      <c r="B206">
        <f>'Filter Data'!W197</f>
        <v>16.669899999999998</v>
      </c>
      <c r="C206">
        <f t="shared" si="9"/>
        <v>2.1765513521464965E-2</v>
      </c>
      <c r="D206">
        <f>C206-SET_TRI!C207</f>
        <v>3.4168309382782536E-2</v>
      </c>
      <c r="E206">
        <f t="shared" si="10"/>
        <v>2.8266201785503986E-4</v>
      </c>
      <c r="F206">
        <f t="shared" ca="1" si="11"/>
        <v>0.96488250662461172</v>
      </c>
      <c r="G206">
        <f ca="1">S0*EXP(Drift*(A206-$A$11)+Volatility*SUM($F$12:F206))</f>
        <v>14.292378811030805</v>
      </c>
    </row>
    <row r="207" spans="1:7" x14ac:dyDescent="0.25">
      <c r="A207" s="1" t="str">
        <f>MID('Filter Data'!A198,2,LEN('Filter Data'!A198)-2)</f>
        <v>19-Feb-2021</v>
      </c>
      <c r="B207">
        <f>'Filter Data'!W198</f>
        <v>16.540299999999998</v>
      </c>
      <c r="C207">
        <f t="shared" si="9"/>
        <v>-7.7744917486007687E-3</v>
      </c>
      <c r="D207">
        <f>C207-SET_TRI!C208</f>
        <v>-6.4807234838287937E-4</v>
      </c>
      <c r="E207">
        <f t="shared" si="10"/>
        <v>-7.4480794560229527E-3</v>
      </c>
      <c r="F207">
        <f t="shared" ca="1" si="11"/>
        <v>-1.4526740985588842</v>
      </c>
      <c r="G207">
        <f ca="1">S0*EXP(Drift*(A207-$A$11)+Volatility*SUM($F$12:F207))</f>
        <v>14.016343822666387</v>
      </c>
    </row>
    <row r="208" spans="1:7" x14ac:dyDescent="0.25">
      <c r="A208" s="1" t="str">
        <f>MID('Filter Data'!A199,2,LEN('Filter Data'!A199)-2)</f>
        <v>22-Feb-2021</v>
      </c>
      <c r="B208">
        <f>'Filter Data'!W199</f>
        <v>16.589400000000001</v>
      </c>
      <c r="C208">
        <f t="shared" si="9"/>
        <v>2.9685072217555189E-3</v>
      </c>
      <c r="D208">
        <f>C208-SET_TRI!C209</f>
        <v>1.7870652233977394E-2</v>
      </c>
      <c r="E208">
        <f t="shared" si="10"/>
        <v>-8.3053597077925624E-3</v>
      </c>
      <c r="F208">
        <f t="shared" ca="1" si="11"/>
        <v>-2.7374546180286421</v>
      </c>
      <c r="G208">
        <f ca="1">S0*EXP(Drift*(A208-$A$11)+Volatility*SUM($F$12:F208))</f>
        <v>13.521487565806387</v>
      </c>
    </row>
    <row r="209" spans="1:7" x14ac:dyDescent="0.25">
      <c r="A209" s="1" t="str">
        <f>MID('Filter Data'!A200,2,LEN('Filter Data'!A200)-2)</f>
        <v>23-Feb-2021</v>
      </c>
      <c r="B209">
        <f>'Filter Data'!W200</f>
        <v>16.593299999999999</v>
      </c>
      <c r="C209">
        <f t="shared" si="9"/>
        <v>2.3508987666811434E-4</v>
      </c>
      <c r="D209">
        <f>C209-SET_TRI!C210</f>
        <v>-1.836789012779597E-2</v>
      </c>
      <c r="E209">
        <f t="shared" si="10"/>
        <v>1.1661339692731799E-2</v>
      </c>
      <c r="F209">
        <f t="shared" ca="1" si="11"/>
        <v>-0.58952353141726244</v>
      </c>
      <c r="G209">
        <f ca="1">S0*EXP(Drift*(A209-$A$11)+Volatility*SUM($F$12:F209))</f>
        <v>13.420660646865141</v>
      </c>
    </row>
    <row r="210" spans="1:7" x14ac:dyDescent="0.25">
      <c r="A210" s="1" t="str">
        <f>MID('Filter Data'!A201,2,LEN('Filter Data'!A201)-2)</f>
        <v>24-Feb-2021</v>
      </c>
      <c r="B210">
        <f>'Filter Data'!W201</f>
        <v>16.357500000000002</v>
      </c>
      <c r="C210">
        <f t="shared" si="9"/>
        <v>-1.4210554862504599E-2</v>
      </c>
      <c r="D210">
        <f>C210-SET_TRI!C211</f>
        <v>-7.2071204860314746E-3</v>
      </c>
      <c r="E210">
        <f t="shared" si="10"/>
        <v>-9.7755016378960821E-3</v>
      </c>
      <c r="F210">
        <f t="shared" ca="1" si="11"/>
        <v>0.60621279685804375</v>
      </c>
      <c r="G210">
        <f ca="1">S0*EXP(Drift*(A210-$A$11)+Volatility*SUM($F$12:F210))</f>
        <v>13.54420615768295</v>
      </c>
    </row>
    <row r="211" spans="1:7" x14ac:dyDescent="0.25">
      <c r="A211" s="1" t="str">
        <f>MID('Filter Data'!A202,2,LEN('Filter Data'!A202)-2)</f>
        <v>25-Feb-2021</v>
      </c>
      <c r="B211">
        <f>'Filter Data'!W202</f>
        <v>16.638500000000001</v>
      </c>
      <c r="C211">
        <f t="shared" si="9"/>
        <v>1.7178664221305137E-2</v>
      </c>
      <c r="D211">
        <f>C211-SET_TRI!C212</f>
        <v>1.3182922614030906E-2</v>
      </c>
      <c r="E211">
        <f t="shared" si="10"/>
        <v>8.8412291322633521E-3</v>
      </c>
      <c r="F211">
        <f t="shared" ca="1" si="11"/>
        <v>1.1262854133450992</v>
      </c>
      <c r="G211">
        <f ca="1">S0*EXP(Drift*(A211-$A$11)+Volatility*SUM($F$12:F211))</f>
        <v>13.768224236840775</v>
      </c>
    </row>
    <row r="212" spans="1:7" x14ac:dyDescent="0.25">
      <c r="A212" s="1" t="str">
        <f>MID('Filter Data'!A203,2,LEN('Filter Data'!A203)-2)</f>
        <v>01-Mar-2021</v>
      </c>
      <c r="B212">
        <f>'Filter Data'!W203</f>
        <v>16.317299999999999</v>
      </c>
      <c r="C212">
        <f t="shared" si="9"/>
        <v>-1.9304624815939E-2</v>
      </c>
      <c r="D212">
        <f>C212-SET_TRI!C213</f>
        <v>-2.3471018976554306E-2</v>
      </c>
      <c r="E212">
        <f t="shared" si="10"/>
        <v>-4.6817337145207902E-3</v>
      </c>
      <c r="F212">
        <f t="shared" ca="1" si="11"/>
        <v>-0.60884873628644132</v>
      </c>
      <c r="G212">
        <f ca="1">S0*EXP(Drift*(A212-$A$11)+Volatility*SUM($F$12:F212))</f>
        <v>13.691554221717009</v>
      </c>
    </row>
    <row r="213" spans="1:7" x14ac:dyDescent="0.25">
      <c r="A213" s="1" t="str">
        <f>MID('Filter Data'!A204,2,LEN('Filter Data'!A204)-2)</f>
        <v>02-Mar-2021</v>
      </c>
      <c r="B213">
        <f>'Filter Data'!W204</f>
        <v>16.162299999999998</v>
      </c>
      <c r="C213">
        <f t="shared" si="9"/>
        <v>-9.4991205652896708E-3</v>
      </c>
      <c r="D213">
        <f>C213-SET_TRI!C214</f>
        <v>-1.0093833069306885E-2</v>
      </c>
      <c r="E213">
        <f t="shared" si="10"/>
        <v>-3.2558071740001115E-3</v>
      </c>
      <c r="F213">
        <f t="shared" ca="1" si="11"/>
        <v>-0.31652566612288457</v>
      </c>
      <c r="G213">
        <f ca="1">S0*EXP(Drift*(A213-$A$11)+Volatility*SUM($F$12:F213))</f>
        <v>13.641210294956799</v>
      </c>
    </row>
    <row r="214" spans="1:7" x14ac:dyDescent="0.25">
      <c r="A214" s="1" t="str">
        <f>MID('Filter Data'!A205,2,LEN('Filter Data'!A205)-2)</f>
        <v>03-Mar-2021</v>
      </c>
      <c r="B214">
        <f>'Filter Data'!W205</f>
        <v>16.238900000000001</v>
      </c>
      <c r="C214">
        <f t="shared" si="9"/>
        <v>4.7394244631025701E-3</v>
      </c>
      <c r="D214">
        <f>C214-SET_TRI!C215</f>
        <v>-2.8706876212140367E-2</v>
      </c>
      <c r="E214">
        <f t="shared" si="10"/>
        <v>2.264209898750235E-2</v>
      </c>
      <c r="F214">
        <f t="shared" ca="1" si="11"/>
        <v>-0.94474354912084657</v>
      </c>
      <c r="G214">
        <f ca="1">S0*EXP(Drift*(A214-$A$11)+Volatility*SUM($F$12:F214))</f>
        <v>13.472693291173918</v>
      </c>
    </row>
    <row r="215" spans="1:7" x14ac:dyDescent="0.25">
      <c r="A215" s="1" t="str">
        <f>MID('Filter Data'!A206,2,LEN('Filter Data'!A206)-2)</f>
        <v>04-Mar-2021</v>
      </c>
      <c r="B215">
        <f>'Filter Data'!W206</f>
        <v>15.9255</v>
      </c>
      <c r="C215">
        <f t="shared" si="9"/>
        <v>-1.9299336777737496E-2</v>
      </c>
      <c r="D215">
        <f>C215-SET_TRI!C216</f>
        <v>-1.0732374667726908E-2</v>
      </c>
      <c r="E215">
        <f t="shared" si="10"/>
        <v>-1.2656035752112119E-2</v>
      </c>
      <c r="F215">
        <f t="shared" ca="1" si="11"/>
        <v>-1.7023383372083156</v>
      </c>
      <c r="G215">
        <f ca="1">S0*EXP(Drift*(A215-$A$11)+Volatility*SUM($F$12:F215))</f>
        <v>13.166641366205726</v>
      </c>
    </row>
    <row r="216" spans="1:7" x14ac:dyDescent="0.25">
      <c r="A216" s="1" t="str">
        <f>MID('Filter Data'!A207,2,LEN('Filter Data'!A207)-2)</f>
        <v>05-Mar-2021</v>
      </c>
      <c r="B216">
        <f>'Filter Data'!W207</f>
        <v>15.883699999999999</v>
      </c>
      <c r="C216">
        <f t="shared" si="9"/>
        <v>-2.6247213588270562E-3</v>
      </c>
      <c r="D216">
        <f>C216-SET_TRI!C217</f>
        <v>-8.0850933056584983E-3</v>
      </c>
      <c r="E216">
        <f t="shared" si="10"/>
        <v>2.3603011583110309E-3</v>
      </c>
      <c r="F216">
        <f t="shared" ca="1" si="11"/>
        <v>1.239300394113434</v>
      </c>
      <c r="G216">
        <f ca="1">S0*EXP(Drift*(A216-$A$11)+Volatility*SUM($F$12:F216))</f>
        <v>13.405491669634712</v>
      </c>
    </row>
    <row r="217" spans="1:7" x14ac:dyDescent="0.25">
      <c r="A217" s="1" t="str">
        <f>MID('Filter Data'!A208,2,LEN('Filter Data'!A208)-2)</f>
        <v>08-Mar-2021</v>
      </c>
      <c r="B217">
        <f>'Filter Data'!W208</f>
        <v>15.8033</v>
      </c>
      <c r="C217">
        <f t="shared" si="9"/>
        <v>-5.061792907194114E-3</v>
      </c>
      <c r="D217">
        <f>C217-SET_TRI!C218</f>
        <v>-5.0431484426320316E-3</v>
      </c>
      <c r="E217">
        <f t="shared" si="10"/>
        <v>-1.9822693153454612E-3</v>
      </c>
      <c r="F217">
        <f t="shared" ca="1" si="11"/>
        <v>-1.2005761211832209</v>
      </c>
      <c r="G217">
        <f ca="1">S0*EXP(Drift*(A217-$A$11)+Volatility*SUM($F$12:F217))</f>
        <v>13.211906615076149</v>
      </c>
    </row>
    <row r="218" spans="1:7" x14ac:dyDescent="0.25">
      <c r="A218" s="1" t="str">
        <f>MID('Filter Data'!A209,2,LEN('Filter Data'!A209)-2)</f>
        <v>09-Mar-2021</v>
      </c>
      <c r="B218">
        <f>'Filter Data'!W209</f>
        <v>15.961399999999999</v>
      </c>
      <c r="C218">
        <f t="shared" si="9"/>
        <v>1.0004239620838637E-2</v>
      </c>
      <c r="D218">
        <f>C218-SET_TRI!C219</f>
        <v>6.7600423007196722E-3</v>
      </c>
      <c r="E218">
        <f t="shared" si="10"/>
        <v>5.6901488346586416E-3</v>
      </c>
      <c r="F218">
        <f t="shared" ca="1" si="11"/>
        <v>0.68412374326528003</v>
      </c>
      <c r="G218">
        <f ca="1">S0*EXP(Drift*(A218-$A$11)+Volatility*SUM($F$12:F218))</f>
        <v>13.348001867553139</v>
      </c>
    </row>
    <row r="219" spans="1:7" x14ac:dyDescent="0.25">
      <c r="A219" s="1" t="str">
        <f>MID('Filter Data'!A210,2,LEN('Filter Data'!A210)-2)</f>
        <v>10-Mar-2021</v>
      </c>
      <c r="B219">
        <f>'Filter Data'!W210</f>
        <v>15.9849</v>
      </c>
      <c r="C219">
        <f t="shared" si="9"/>
        <v>1.4723019284022892E-3</v>
      </c>
      <c r="D219">
        <f>C219-SET_TRI!C220</f>
        <v>-1.4588853533175383E-2</v>
      </c>
      <c r="E219">
        <f t="shared" si="10"/>
        <v>1.053133258240836E-2</v>
      </c>
      <c r="F219">
        <f t="shared" ca="1" si="11"/>
        <v>1.7649100546762295</v>
      </c>
      <c r="G219">
        <f ca="1">S0*EXP(Drift*(A219-$A$11)+Volatility*SUM($F$12:F219))</f>
        <v>13.689960484592712</v>
      </c>
    </row>
    <row r="220" spans="1:7" x14ac:dyDescent="0.25">
      <c r="A220" s="1" t="str">
        <f>MID('Filter Data'!A211,2,LEN('Filter Data'!A211)-2)</f>
        <v>12-Mar-2021</v>
      </c>
      <c r="B220">
        <f>'Filter Data'!W211</f>
        <v>16.336400000000001</v>
      </c>
      <c r="C220">
        <f t="shared" si="9"/>
        <v>2.1989502593072304E-2</v>
      </c>
      <c r="D220">
        <f>C220-SET_TRI!C221</f>
        <v>2.4272797854548851E-2</v>
      </c>
      <c r="E220">
        <f t="shared" si="10"/>
        <v>6.7052797403047062E-3</v>
      </c>
      <c r="F220">
        <f t="shared" ca="1" si="11"/>
        <v>2.7230788721366377</v>
      </c>
      <c r="G220">
        <f ca="1">S0*EXP(Drift*(A220-$A$11)+Volatility*SUM($F$12:F220))</f>
        <v>14.239539922624889</v>
      </c>
    </row>
    <row r="221" spans="1:7" x14ac:dyDescent="0.25">
      <c r="A221" s="1" t="str">
        <f>MID('Filter Data'!A212,2,LEN('Filter Data'!A212)-2)</f>
        <v>15-Mar-2021</v>
      </c>
      <c r="B221">
        <f>'Filter Data'!W212</f>
        <v>16.359200000000001</v>
      </c>
      <c r="C221">
        <f t="shared" si="9"/>
        <v>1.3956563257510927E-3</v>
      </c>
      <c r="D221">
        <f>C221-SET_TRI!C222</f>
        <v>6.3454606251552182E-3</v>
      </c>
      <c r="E221">
        <f t="shared" si="10"/>
        <v>-2.6587371375632958E-3</v>
      </c>
      <c r="F221">
        <f t="shared" ca="1" si="11"/>
        <v>-1.6828152840435637</v>
      </c>
      <c r="G221">
        <f ca="1">S0*EXP(Drift*(A221-$A$11)+Volatility*SUM($F$12:F221))</f>
        <v>13.939999504492233</v>
      </c>
    </row>
    <row r="222" spans="1:7" x14ac:dyDescent="0.25">
      <c r="A222" s="1" t="str">
        <f>MID('Filter Data'!A213,2,LEN('Filter Data'!A213)-2)</f>
        <v>16-Mar-2021</v>
      </c>
      <c r="B222">
        <f>'Filter Data'!W213</f>
        <v>16.459800000000001</v>
      </c>
      <c r="C222">
        <f t="shared" si="9"/>
        <v>6.1494449606337726E-3</v>
      </c>
      <c r="D222">
        <f>C222-SET_TRI!C223</f>
        <v>9.2354319186284881E-3</v>
      </c>
      <c r="E222">
        <f t="shared" si="10"/>
        <v>2.8475004814984984E-4</v>
      </c>
      <c r="F222">
        <f t="shared" ca="1" si="11"/>
        <v>-0.75880379791320318</v>
      </c>
      <c r="G222">
        <f ca="1">S0*EXP(Drift*(A222-$A$11)+Volatility*SUM($F$12:F222))</f>
        <v>13.803480181683685</v>
      </c>
    </row>
    <row r="223" spans="1:7" x14ac:dyDescent="0.25">
      <c r="A223" s="1" t="str">
        <f>MID('Filter Data'!A214,2,LEN('Filter Data'!A214)-2)</f>
        <v>17-Mar-2021</v>
      </c>
      <c r="B223">
        <f>'Filter Data'!W214</f>
        <v>16.436699999999998</v>
      </c>
      <c r="C223">
        <f t="shared" si="9"/>
        <v>-1.4034192396021219E-3</v>
      </c>
      <c r="D223">
        <f>C223-SET_TRI!C224</f>
        <v>-3.6704015862984601E-3</v>
      </c>
      <c r="E223">
        <f t="shared" si="10"/>
        <v>8.162045916586245E-4</v>
      </c>
      <c r="F223">
        <f t="shared" ca="1" si="11"/>
        <v>1.2732960173439034</v>
      </c>
      <c r="G223">
        <f ca="1">S0*EXP(Drift*(A223-$A$11)+Volatility*SUM($F$12:F223))</f>
        <v>14.060536675158312</v>
      </c>
    </row>
    <row r="224" spans="1:7" x14ac:dyDescent="0.25">
      <c r="A224" s="1" t="str">
        <f>MID('Filter Data'!A215,2,LEN('Filter Data'!A215)-2)</f>
        <v>18-Mar-2021</v>
      </c>
      <c r="B224">
        <f>'Filter Data'!W215</f>
        <v>16.5947</v>
      </c>
      <c r="C224">
        <f t="shared" si="9"/>
        <v>9.612635139657065E-3</v>
      </c>
      <c r="D224">
        <f>C224-SET_TRI!C225</f>
        <v>1.0956635795267037E-2</v>
      </c>
      <c r="E224">
        <f t="shared" si="10"/>
        <v>2.669764163891147E-3</v>
      </c>
      <c r="F224">
        <f t="shared" ca="1" si="11"/>
        <v>-0.24094739734224135</v>
      </c>
      <c r="G224">
        <f ca="1">S0*EXP(Drift*(A224-$A$11)+Volatility*SUM($F$12:F224))</f>
        <v>14.023584924234118</v>
      </c>
    </row>
    <row r="225" spans="1:7" x14ac:dyDescent="0.25">
      <c r="A225" s="1" t="str">
        <f>MID('Filter Data'!A216,2,LEN('Filter Data'!A216)-2)</f>
        <v>19-Mar-2021</v>
      </c>
      <c r="B225">
        <f>'Filter Data'!W216</f>
        <v>16.3581</v>
      </c>
      <c r="C225">
        <f t="shared" si="9"/>
        <v>-1.4257564162051695E-2</v>
      </c>
      <c r="D225">
        <f>C225-SET_TRI!C226</f>
        <v>-7.2864354669738554E-3</v>
      </c>
      <c r="E225">
        <f t="shared" si="10"/>
        <v>-9.7728273903210615E-3</v>
      </c>
      <c r="F225">
        <f t="shared" ca="1" si="11"/>
        <v>7.7829511608487278E-2</v>
      </c>
      <c r="G225">
        <f ca="1">S0*EXP(Drift*(A225-$A$11)+Volatility*SUM($F$12:F225))</f>
        <v>14.048945997703226</v>
      </c>
    </row>
    <row r="226" spans="1:7" x14ac:dyDescent="0.25">
      <c r="A226" s="1" t="str">
        <f>MID('Filter Data'!A217,2,LEN('Filter Data'!A217)-2)</f>
        <v>22-Mar-2021</v>
      </c>
      <c r="B226">
        <f>'Filter Data'!W217</f>
        <v>16.011600000000001</v>
      </c>
      <c r="C226">
        <f t="shared" si="9"/>
        <v>-2.1182166633044112E-2</v>
      </c>
      <c r="D226">
        <f>C226-SET_TRI!C227</f>
        <v>-2.1252408616677761E-2</v>
      </c>
      <c r="E226">
        <f t="shared" si="10"/>
        <v>-7.9490310488165451E-3</v>
      </c>
      <c r="F226">
        <f t="shared" ca="1" si="11"/>
        <v>-1.9379644227968644</v>
      </c>
      <c r="G226">
        <f ca="1">S0*EXP(Drift*(A226-$A$11)+Volatility*SUM($F$12:F226))</f>
        <v>13.704643349491603</v>
      </c>
    </row>
    <row r="227" spans="1:7" x14ac:dyDescent="0.25">
      <c r="A227" s="1" t="str">
        <f>MID('Filter Data'!A218,2,LEN('Filter Data'!A218)-2)</f>
        <v>23-Mar-2021</v>
      </c>
      <c r="B227">
        <f>'Filter Data'!W218</f>
        <v>15.9275</v>
      </c>
      <c r="C227">
        <f t="shared" si="9"/>
        <v>-5.2524419795648885E-3</v>
      </c>
      <c r="D227">
        <f>C227-SET_TRI!C228</f>
        <v>-3.432476065192033E-3</v>
      </c>
      <c r="E227">
        <f t="shared" si="10"/>
        <v>-3.1818566237471735E-3</v>
      </c>
      <c r="F227">
        <f t="shared" ca="1" si="11"/>
        <v>-0.74994635365151663</v>
      </c>
      <c r="G227">
        <f ca="1">S0*EXP(Drift*(A227-$A$11)+Volatility*SUM($F$12:F227))</f>
        <v>13.572102590974863</v>
      </c>
    </row>
    <row r="228" spans="1:7" x14ac:dyDescent="0.25">
      <c r="A228" s="1" t="str">
        <f>MID('Filter Data'!A219,2,LEN('Filter Data'!A219)-2)</f>
        <v>24-Mar-2021</v>
      </c>
      <c r="B228">
        <f>'Filter Data'!W219</f>
        <v>15.6273</v>
      </c>
      <c r="C228">
        <f t="shared" si="9"/>
        <v>-1.8847904567571825E-2</v>
      </c>
      <c r="D228">
        <f>C228-SET_TRI!C229</f>
        <v>-2.2874237676012914E-2</v>
      </c>
      <c r="E228">
        <f t="shared" si="10"/>
        <v>-4.598842111319482E-3</v>
      </c>
      <c r="F228">
        <f t="shared" ca="1" si="11"/>
        <v>-1.3651540288516935</v>
      </c>
      <c r="G228">
        <f ca="1">S0*EXP(Drift*(A228-$A$11)+Volatility*SUM($F$12:F228))</f>
        <v>13.32620726919315</v>
      </c>
    </row>
    <row r="229" spans="1:7" x14ac:dyDescent="0.25">
      <c r="A229" s="1" t="str">
        <f>MID('Filter Data'!A220,2,LEN('Filter Data'!A220)-2)</f>
        <v>25-Mar-2021</v>
      </c>
      <c r="B229">
        <f>'Filter Data'!W220</f>
        <v>15.788399999999999</v>
      </c>
      <c r="C229">
        <f t="shared" si="9"/>
        <v>1.0308882532491176E-2</v>
      </c>
      <c r="D229">
        <f>C229-SET_TRI!C230</f>
        <v>1.0146042771968695E-2</v>
      </c>
      <c r="E229">
        <f t="shared" si="10"/>
        <v>3.8737735985412891E-3</v>
      </c>
      <c r="F229">
        <f t="shared" ca="1" si="11"/>
        <v>0.15430253476492414</v>
      </c>
      <c r="G229">
        <f ca="1">S0*EXP(Drift*(A229-$A$11)+Volatility*SUM($F$12:F229))</f>
        <v>13.364529261270631</v>
      </c>
    </row>
    <row r="230" spans="1:7" x14ac:dyDescent="0.25">
      <c r="A230" s="1" t="str">
        <f>MID('Filter Data'!A221,2,LEN('Filter Data'!A221)-2)</f>
        <v>26-Mar-2021</v>
      </c>
      <c r="B230">
        <f>'Filter Data'!W221</f>
        <v>16.002600000000001</v>
      </c>
      <c r="C230">
        <f t="shared" si="9"/>
        <v>1.356692255073356E-2</v>
      </c>
      <c r="D230">
        <f>C230-SET_TRI!C231</f>
        <v>1.1577097348273278E-2</v>
      </c>
      <c r="E230">
        <f t="shared" si="10"/>
        <v>6.2353894276660857E-3</v>
      </c>
      <c r="F230">
        <f t="shared" ca="1" si="11"/>
        <v>0.21452701145553149</v>
      </c>
      <c r="G230">
        <f ca="1">S0*EXP(Drift*(A230-$A$11)+Volatility*SUM($F$12:F230))</f>
        <v>13.414204625910454</v>
      </c>
    </row>
    <row r="231" spans="1:7" x14ac:dyDescent="0.25">
      <c r="A231" s="1" t="str">
        <f>MID('Filter Data'!A222,2,LEN('Filter Data'!A222)-2)</f>
        <v>30-Mar-2021</v>
      </c>
      <c r="B231">
        <f>'Filter Data'!W222</f>
        <v>16.256900000000002</v>
      </c>
      <c r="C231">
        <f t="shared" si="9"/>
        <v>1.5891167685251187E-2</v>
      </c>
      <c r="D231">
        <f>C231-SET_TRI!C232</f>
        <v>6.5058320921423836E-3</v>
      </c>
      <c r="E231">
        <f t="shared" si="10"/>
        <v>1.1736316234776866E-2</v>
      </c>
      <c r="F231">
        <f t="shared" ca="1" si="11"/>
        <v>-6.7038973370420363E-2</v>
      </c>
      <c r="G231">
        <f ca="1">S0*EXP(Drift*(A231-$A$11)+Volatility*SUM($F$12:F231))</f>
        <v>13.440514665114661</v>
      </c>
    </row>
    <row r="232" spans="1:7" x14ac:dyDescent="0.25">
      <c r="A232" s="1" t="str">
        <f>MID('Filter Data'!A223,2,LEN('Filter Data'!A223)-2)</f>
        <v>31-Mar-2021</v>
      </c>
      <c r="B232">
        <f>'Filter Data'!W223</f>
        <v>16.1279</v>
      </c>
      <c r="C232">
        <f t="shared" si="9"/>
        <v>-7.9350921762452453E-3</v>
      </c>
      <c r="D232">
        <f>C232-SET_TRI!C233</f>
        <v>-6.4302434456365576E-3</v>
      </c>
      <c r="E232">
        <f t="shared" si="10"/>
        <v>-3.9866810284039404E-3</v>
      </c>
      <c r="F232">
        <f t="shared" ca="1" si="11"/>
        <v>-1.834734402329723</v>
      </c>
      <c r="G232">
        <f ca="1">S0*EXP(Drift*(A232-$A$11)+Volatility*SUM($F$12:F232))</f>
        <v>13.111003258065669</v>
      </c>
    </row>
    <row r="233" spans="1:7" x14ac:dyDescent="0.25">
      <c r="A233" s="1" t="str">
        <f>MID('Filter Data'!A224,2,LEN('Filter Data'!A224)-2)</f>
        <v>07-Apr-2021</v>
      </c>
      <c r="B233">
        <f>'Filter Data'!W224</f>
        <v>16.4162</v>
      </c>
      <c r="C233">
        <f t="shared" si="9"/>
        <v>1.78758548850129E-2</v>
      </c>
      <c r="D233">
        <f>C233-SET_TRI!C234</f>
        <v>3.9357114903971799E-2</v>
      </c>
      <c r="E233">
        <f t="shared" si="10"/>
        <v>-6.8573064662005995E-3</v>
      </c>
      <c r="F233">
        <f t="shared" ca="1" si="11"/>
        <v>-2.7826383579870799</v>
      </c>
      <c r="G233">
        <f ca="1">S0*EXP(Drift*(A233-$A$11)+Volatility*SUM($F$12:F233))</f>
        <v>12.67677493722779</v>
      </c>
    </row>
    <row r="234" spans="1:7" x14ac:dyDescent="0.25">
      <c r="A234" s="1" t="str">
        <f>MID('Filter Data'!A225,2,LEN('Filter Data'!A225)-2)</f>
        <v>09-Apr-2021</v>
      </c>
      <c r="B234">
        <f>'Filter Data'!W225</f>
        <v>16.4177</v>
      </c>
      <c r="C234">
        <f t="shared" si="9"/>
        <v>9.1373155785142538E-5</v>
      </c>
      <c r="D234">
        <f>C234-SET_TRI!C235</f>
        <v>-6.7608060165517993E-3</v>
      </c>
      <c r="E234">
        <f t="shared" si="10"/>
        <v>4.2468513781404879E-3</v>
      </c>
      <c r="F234">
        <f t="shared" ca="1" si="11"/>
        <v>-1.1848416457723618</v>
      </c>
      <c r="G234">
        <f ca="1">S0*EXP(Drift*(A234-$A$11)+Volatility*SUM($F$12:F234))</f>
        <v>12.487416167768</v>
      </c>
    </row>
    <row r="235" spans="1:7" x14ac:dyDescent="0.25">
      <c r="A235" s="1" t="str">
        <f>MID('Filter Data'!A226,2,LEN('Filter Data'!A226)-2)</f>
        <v>16-Apr-2021</v>
      </c>
      <c r="B235">
        <f>'Filter Data'!W226</f>
        <v>16.4176</v>
      </c>
      <c r="C235">
        <f t="shared" si="9"/>
        <v>-6.0909871662758448E-6</v>
      </c>
      <c r="D235">
        <f>C235-SET_TRI!C236</f>
        <v>9.82989648507724E-3</v>
      </c>
      <c r="E235">
        <f t="shared" si="10"/>
        <v>-6.2431633237971171E-3</v>
      </c>
      <c r="F235">
        <f t="shared" ca="1" si="11"/>
        <v>-3.5455612461728361</v>
      </c>
      <c r="G235">
        <f ca="1">S0*EXP(Drift*(A235-$A$11)+Volatility*SUM($F$12:F235))</f>
        <v>11.946268933646421</v>
      </c>
    </row>
    <row r="236" spans="1:7" x14ac:dyDescent="0.25">
      <c r="A236" s="1" t="str">
        <f>MID('Filter Data'!A227,2,LEN('Filter Data'!A227)-2)</f>
        <v>19-Apr-2021</v>
      </c>
      <c r="B236">
        <f>'Filter Data'!W227</f>
        <v>16.365400000000001</v>
      </c>
      <c r="C236">
        <f t="shared" si="9"/>
        <v>-3.1795146671863813E-3</v>
      </c>
      <c r="D236">
        <f>C236-SET_TRI!C237</f>
        <v>-1.7981212087479929E-2</v>
      </c>
      <c r="E236">
        <f t="shared" si="10"/>
        <v>8.0045168893648107E-3</v>
      </c>
      <c r="F236">
        <f t="shared" ca="1" si="11"/>
        <v>-0.39652288982810024</v>
      </c>
      <c r="G236">
        <f ca="1">S0*EXP(Drift*(A236-$A$11)+Volatility*SUM($F$12:F236))</f>
        <v>11.906301906352496</v>
      </c>
    </row>
    <row r="237" spans="1:7" x14ac:dyDescent="0.25">
      <c r="A237" s="1" t="str">
        <f>MID('Filter Data'!A228,2,LEN('Filter Data'!A228)-2)</f>
        <v>20-Apr-2021</v>
      </c>
      <c r="B237">
        <f>'Filter Data'!W228</f>
        <v>16.069800000000001</v>
      </c>
      <c r="C237">
        <f t="shared" si="9"/>
        <v>-1.8062497708580316E-2</v>
      </c>
      <c r="D237">
        <f>C237-SET_TRI!C238</f>
        <v>-2.2979060443714748E-2</v>
      </c>
      <c r="E237">
        <f t="shared" si="10"/>
        <v>-3.7477734207709799E-3</v>
      </c>
      <c r="F237">
        <f t="shared" ca="1" si="11"/>
        <v>0.53642122310021478</v>
      </c>
      <c r="G237">
        <f ca="1">S0*EXP(Drift*(A237-$A$11)+Volatility*SUM($F$12:F237))</f>
        <v>12.004236520166426</v>
      </c>
    </row>
    <row r="238" spans="1:7" x14ac:dyDescent="0.25">
      <c r="A238" s="1" t="str">
        <f>MID('Filter Data'!A229,2,LEN('Filter Data'!A229)-2)</f>
        <v>22-Apr-2021</v>
      </c>
      <c r="B238">
        <f>'Filter Data'!W229</f>
        <v>16.0581</v>
      </c>
      <c r="C238">
        <f t="shared" si="9"/>
        <v>-7.2807377814292356E-4</v>
      </c>
      <c r="D238">
        <f>C238-SET_TRI!C239</f>
        <v>1.0128781887730585E-2</v>
      </c>
      <c r="E238">
        <f t="shared" si="10"/>
        <v>-7.1523703542604794E-3</v>
      </c>
      <c r="F238">
        <f t="shared" ca="1" si="11"/>
        <v>0.59077115856260287</v>
      </c>
      <c r="G238">
        <f ca="1">S0*EXP(Drift*(A238-$A$11)+Volatility*SUM($F$12:F238))</f>
        <v>12.120901376979976</v>
      </c>
    </row>
    <row r="239" spans="1:7" x14ac:dyDescent="0.25">
      <c r="A239" s="1" t="str">
        <f>MID('Filter Data'!A230,2,LEN('Filter Data'!A230)-2)</f>
        <v>23-Apr-2021</v>
      </c>
      <c r="B239">
        <f>'Filter Data'!W230</f>
        <v>16.011299999999999</v>
      </c>
      <c r="C239">
        <f t="shared" si="9"/>
        <v>-2.9144170231846273E-3</v>
      </c>
      <c r="D239">
        <f>C239-SET_TRI!C240</f>
        <v>7.5275790882866084E-3</v>
      </c>
      <c r="E239">
        <f t="shared" si="10"/>
        <v>-7.7092990760326864E-3</v>
      </c>
      <c r="F239">
        <f t="shared" ca="1" si="11"/>
        <v>-2.7322978594794907</v>
      </c>
      <c r="G239">
        <f ca="1">S0*EXP(Drift*(A239-$A$11)+Volatility*SUM($F$12:F239))</f>
        <v>11.67690271513256</v>
      </c>
    </row>
    <row r="240" spans="1:7" x14ac:dyDescent="0.25">
      <c r="A240" s="1" t="str">
        <f>MID('Filter Data'!A231,2,LEN('Filter Data'!A231)-2)</f>
        <v>26-Apr-2021</v>
      </c>
      <c r="B240">
        <f>'Filter Data'!W231</f>
        <v>16.090699999999998</v>
      </c>
      <c r="C240">
        <f t="shared" si="9"/>
        <v>4.9589977078687989E-3</v>
      </c>
      <c r="D240">
        <f>C240-SET_TRI!C241</f>
        <v>3.5904624911402569E-3</v>
      </c>
      <c r="E240">
        <f t="shared" si="10"/>
        <v>2.6303574123212226E-3</v>
      </c>
      <c r="F240">
        <f t="shared" ca="1" si="11"/>
        <v>-2.4468405514334033</v>
      </c>
      <c r="G240">
        <f ca="1">S0*EXP(Drift*(A240-$A$11)+Volatility*SUM($F$12:F240))</f>
        <v>11.310313528795412</v>
      </c>
    </row>
    <row r="241" spans="1:7" x14ac:dyDescent="0.25">
      <c r="A241" s="1" t="str">
        <f>MID('Filter Data'!A232,2,LEN('Filter Data'!A232)-2)</f>
        <v>27-Apr-2021</v>
      </c>
      <c r="B241">
        <f>'Filter Data'!W232</f>
        <v>16.001799999999999</v>
      </c>
      <c r="C241">
        <f t="shared" si="9"/>
        <v>-5.5249305499449298E-3</v>
      </c>
      <c r="D241">
        <f>C241-SET_TRI!C242</f>
        <v>-4.9106638661163843E-3</v>
      </c>
      <c r="E241">
        <f t="shared" si="10"/>
        <v>-2.528396370967103E-3</v>
      </c>
      <c r="F241">
        <f t="shared" ca="1" si="11"/>
        <v>1.19901027140691</v>
      </c>
      <c r="G241">
        <f ca="1">S0*EXP(Drift*(A241-$A$11)+Volatility*SUM($F$12:F241))</f>
        <v>11.509031086604988</v>
      </c>
    </row>
    <row r="242" spans="1:7" x14ac:dyDescent="0.25">
      <c r="A242" s="1" t="str">
        <f>MID('Filter Data'!A233,2,LEN('Filter Data'!A233)-2)</f>
        <v>28-Apr-2021</v>
      </c>
      <c r="B242">
        <f>'Filter Data'!W233</f>
        <v>16.020700000000001</v>
      </c>
      <c r="C242">
        <f t="shared" si="9"/>
        <v>1.1811171243236473E-3</v>
      </c>
      <c r="D242">
        <f>C242-SET_TRI!C243</f>
        <v>-1.0804969089216467E-2</v>
      </c>
      <c r="E242">
        <f t="shared" si="10"/>
        <v>7.869891884141807E-3</v>
      </c>
      <c r="F242">
        <f t="shared" ca="1" si="11"/>
        <v>0.74917868939826349</v>
      </c>
      <c r="G242">
        <f ca="1">S0*EXP(Drift*(A242-$A$11)+Volatility*SUM($F$12:F242))</f>
        <v>11.638121669942379</v>
      </c>
    </row>
    <row r="243" spans="1:7" x14ac:dyDescent="0.25">
      <c r="A243" s="1" t="str">
        <f>MID('Filter Data'!A234,2,LEN('Filter Data'!A234)-2)</f>
        <v>29-Apr-2021</v>
      </c>
      <c r="B243">
        <f>'Filter Data'!W234</f>
        <v>16.012799999999999</v>
      </c>
      <c r="C243">
        <f t="shared" si="9"/>
        <v>-4.9311203630321421E-4</v>
      </c>
      <c r="D243">
        <f>C243-SET_TRI!C244</f>
        <v>-1.2235833752733568E-2</v>
      </c>
      <c r="E243">
        <f t="shared" si="10"/>
        <v>7.0919679497227026E-3</v>
      </c>
      <c r="F243">
        <f t="shared" ca="1" si="11"/>
        <v>1.8380977517270674</v>
      </c>
      <c r="G243">
        <f ca="1">S0*EXP(Drift*(A243-$A$11)+Volatility*SUM($F$12:F243))</f>
        <v>11.94844453253406</v>
      </c>
    </row>
    <row r="244" spans="1:7" x14ac:dyDescent="0.25">
      <c r="A244" s="1" t="str">
        <f>MID('Filter Data'!A235,2,LEN('Filter Data'!A235)-2)</f>
        <v>06-May-2021</v>
      </c>
      <c r="B244">
        <f>'Filter Data'!W235</f>
        <v>16.157900000000001</v>
      </c>
      <c r="C244">
        <f t="shared" si="9"/>
        <v>9.0615007993606923E-3</v>
      </c>
      <c r="D244">
        <f>C244-SET_TRI!C245</f>
        <v>2.7131288694883435E-2</v>
      </c>
      <c r="E244">
        <f t="shared" si="10"/>
        <v>-8.0133038914971949E-3</v>
      </c>
      <c r="F244">
        <f t="shared" ca="1" si="11"/>
        <v>-3.8829005319806122</v>
      </c>
      <c r="G244">
        <f ca="1">S0*EXP(Drift*(A244-$A$11)+Volatility*SUM($F$12:F244))</f>
        <v>11.377092515994464</v>
      </c>
    </row>
    <row r="245" spans="1:7" x14ac:dyDescent="0.25">
      <c r="A245" s="1" t="str">
        <f>MID('Filter Data'!A236,2,LEN('Filter Data'!A236)-2)</f>
        <v>07-May-2021</v>
      </c>
      <c r="B245">
        <f>'Filter Data'!W236</f>
        <v>16.1586</v>
      </c>
      <c r="C245">
        <f t="shared" si="9"/>
        <v>4.3322461458380638E-5</v>
      </c>
      <c r="D245">
        <f>C245-SET_TRI!C246</f>
        <v>-1.0921619511210569E-2</v>
      </c>
      <c r="E245">
        <f t="shared" si="10"/>
        <v>6.8051679913769467E-3</v>
      </c>
      <c r="F245">
        <f t="shared" ca="1" si="11"/>
        <v>-0.49926321655355765</v>
      </c>
      <c r="G245">
        <f ca="1">S0*EXP(Drift*(A245-$A$11)+Volatility*SUM($F$12:F245))</f>
        <v>11.306455742192876</v>
      </c>
    </row>
    <row r="246" spans="1:7" x14ac:dyDescent="0.25">
      <c r="A246" s="1" t="str">
        <f>MID('Filter Data'!A237,2,LEN('Filter Data'!A237)-2)</f>
        <v>10-May-2021</v>
      </c>
      <c r="B246">
        <f>'Filter Data'!W237</f>
        <v>16.236899999999999</v>
      </c>
      <c r="C246">
        <f t="shared" si="9"/>
        <v>4.8457168319036735E-3</v>
      </c>
      <c r="D246">
        <f>C246-SET_TRI!C247</f>
        <v>1.0277708373988489E-3</v>
      </c>
      <c r="E246">
        <f t="shared" si="10"/>
        <v>4.1223673657217871E-3</v>
      </c>
      <c r="F246">
        <f t="shared" ca="1" si="11"/>
        <v>2.5242240110263756</v>
      </c>
      <c r="G246">
        <f ca="1">S0*EXP(Drift*(A246-$A$11)+Volatility*SUM($F$12:F246))</f>
        <v>11.73631943833302</v>
      </c>
    </row>
    <row r="247" spans="1:7" x14ac:dyDescent="0.25">
      <c r="A247" s="1" t="str">
        <f>MID('Filter Data'!A238,2,LEN('Filter Data'!A238)-2)</f>
        <v>11-May-2021</v>
      </c>
      <c r="B247">
        <f>'Filter Data'!W238</f>
        <v>15.7879</v>
      </c>
      <c r="C247">
        <f t="shared" si="9"/>
        <v>-2.7653061852939791E-2</v>
      </c>
      <c r="D247">
        <f>C247-SET_TRI!C248</f>
        <v>-2.5071946585360792E-2</v>
      </c>
      <c r="E247">
        <f t="shared" si="10"/>
        <v>-1.2027336717570059E-2</v>
      </c>
      <c r="F247">
        <f t="shared" ca="1" si="11"/>
        <v>-1.278496560582314</v>
      </c>
      <c r="G247">
        <f ca="1">S0*EXP(Drift*(A247-$A$11)+Volatility*SUM($F$12:F247))</f>
        <v>11.53759637680472</v>
      </c>
    </row>
    <row r="248" spans="1:7" x14ac:dyDescent="0.25">
      <c r="A248" s="1" t="str">
        <f>MID('Filter Data'!A239,2,LEN('Filter Data'!A239)-2)</f>
        <v>17-May-2021</v>
      </c>
      <c r="B248">
        <f>'Filter Data'!W239</f>
        <v>15.360300000000001</v>
      </c>
      <c r="C248">
        <f t="shared" si="9"/>
        <v>-2.7084032708593289E-2</v>
      </c>
      <c r="D248">
        <f>C248-SET_TRI!C249</f>
        <v>-8.7204655648393768E-3</v>
      </c>
      <c r="E248">
        <f t="shared" si="10"/>
        <v>-2.1701007856914745E-2</v>
      </c>
      <c r="F248">
        <f t="shared" ca="1" si="11"/>
        <v>1.3234551384415525</v>
      </c>
      <c r="G248">
        <f ca="1">S0*EXP(Drift*(A248-$A$11)+Volatility*SUM($F$12:F248))</f>
        <v>11.803270470959941</v>
      </c>
    </row>
    <row r="249" spans="1:7" x14ac:dyDescent="0.25">
      <c r="A249" s="1" t="str">
        <f>MID('Filter Data'!A240,2,LEN('Filter Data'!A240)-2)</f>
        <v>20-May-2021</v>
      </c>
      <c r="B249">
        <f>'Filter Data'!W240</f>
        <v>15.4811</v>
      </c>
      <c r="C249">
        <f t="shared" si="9"/>
        <v>7.8644297311900885E-3</v>
      </c>
      <c r="D249">
        <f>C249-SET_TRI!C250</f>
        <v>8.589779120041309E-3</v>
      </c>
      <c r="E249">
        <f t="shared" si="10"/>
        <v>2.4041769664819657E-3</v>
      </c>
      <c r="F249">
        <f t="shared" ca="1" si="11"/>
        <v>0.94815199515154236</v>
      </c>
      <c r="G249">
        <f ca="1">S0*EXP(Drift*(A249-$A$11)+Volatility*SUM($F$12:F249))</f>
        <v>11.986096929267319</v>
      </c>
    </row>
    <row r="250" spans="1:7" x14ac:dyDescent="0.25">
      <c r="A250" s="1" t="str">
        <f>MID('Filter Data'!A241,2,LEN('Filter Data'!A241)-2)</f>
        <v>21-May-2021</v>
      </c>
      <c r="B250">
        <f>'Filter Data'!W241</f>
        <v>15.622999999999999</v>
      </c>
      <c r="C250">
        <f t="shared" si="9"/>
        <v>9.1660153348276097E-3</v>
      </c>
      <c r="D250">
        <f>C250-SET_TRI!C251</f>
        <v>9.9988845061855843E-3</v>
      </c>
      <c r="E250">
        <f t="shared" si="10"/>
        <v>2.8230875316751398E-3</v>
      </c>
      <c r="F250">
        <f t="shared" ca="1" si="11"/>
        <v>1.2738346180990856</v>
      </c>
      <c r="G250">
        <f ca="1">S0*EXP(Drift*(A250-$A$11)+Volatility*SUM($F$12:F250))</f>
        <v>12.209400604479836</v>
      </c>
    </row>
    <row r="251" spans="1:7" x14ac:dyDescent="0.25">
      <c r="A251" s="1" t="str">
        <f>MID('Filter Data'!A242,2,LEN('Filter Data'!A242)-2)</f>
        <v>25-May-2021</v>
      </c>
      <c r="B251">
        <f>'Filter Data'!W242</f>
        <v>15.738200000000001</v>
      </c>
      <c r="C251">
        <f t="shared" si="9"/>
        <v>7.3737438392115166E-3</v>
      </c>
      <c r="D251">
        <f>C251-SET_TRI!C252</f>
        <v>-3.858365779627412E-3</v>
      </c>
      <c r="E251">
        <f t="shared" si="10"/>
        <v>9.7111099651254508E-3</v>
      </c>
      <c r="F251">
        <f t="shared" ca="1" si="11"/>
        <v>-1.5637067803931493</v>
      </c>
      <c r="G251">
        <f ca="1">S0*EXP(Drift*(A251-$A$11)+Volatility*SUM($F$12:F251))</f>
        <v>11.981065425019617</v>
      </c>
    </row>
    <row r="252" spans="1:7" x14ac:dyDescent="0.25">
      <c r="A252" s="1" t="str">
        <f>MID('Filter Data'!A243,2,LEN('Filter Data'!A243)-2)</f>
        <v>27-May-2021</v>
      </c>
      <c r="B252">
        <f>'Filter Data'!W243</f>
        <v>15.7117</v>
      </c>
      <c r="C252">
        <f t="shared" si="9"/>
        <v>-1.6838011970873677E-3</v>
      </c>
      <c r="D252">
        <f>C252-SET_TRI!C253</f>
        <v>-1.1342908622474194E-2</v>
      </c>
      <c r="E252">
        <f t="shared" si="10"/>
        <v>5.3419432478004521E-3</v>
      </c>
      <c r="F252">
        <f t="shared" ca="1" si="11"/>
        <v>-2.1678355175033124</v>
      </c>
      <c r="G252">
        <f ca="1">S0*EXP(Drift*(A252-$A$11)+Volatility*SUM($F$12:F252))</f>
        <v>11.641672909091021</v>
      </c>
    </row>
    <row r="253" spans="1:7" x14ac:dyDescent="0.25">
      <c r="A253" s="1" t="str">
        <f>MID('Filter Data'!A244,2,LEN('Filter Data'!A244)-2)</f>
        <v>28-May-2021</v>
      </c>
      <c r="B253">
        <f>'Filter Data'!W244</f>
        <v>16.0014</v>
      </c>
      <c r="C253">
        <f t="shared" si="9"/>
        <v>1.8438488514928356E-2</v>
      </c>
      <c r="D253">
        <f>C253-SET_TRI!C254</f>
        <v>1.9388577971403132E-2</v>
      </c>
      <c r="E253">
        <f t="shared" si="10"/>
        <v>6.2137805966135592E-3</v>
      </c>
      <c r="F253">
        <f t="shared" ca="1" si="11"/>
        <v>-1.6184430614953114</v>
      </c>
      <c r="G253">
        <f ca="1">S0*EXP(Drift*(A253-$A$11)+Volatility*SUM($F$12:F253))</f>
        <v>11.390512484499439</v>
      </c>
    </row>
    <row r="254" spans="1:7" x14ac:dyDescent="0.25">
      <c r="A254" s="1" t="str">
        <f>MID('Filter Data'!A245,2,LEN('Filter Data'!A245)-2)</f>
        <v>02-Jun-2021</v>
      </c>
      <c r="B254">
        <f>'Filter Data'!W245</f>
        <v>15.9175</v>
      </c>
      <c r="C254">
        <f t="shared" si="9"/>
        <v>-5.2432912120189395E-3</v>
      </c>
      <c r="D254">
        <f>C254-SET_TRI!C255</f>
        <v>-2.8341922770165395E-2</v>
      </c>
      <c r="E254">
        <f t="shared" si="10"/>
        <v>1.2430773517405099E-2</v>
      </c>
      <c r="F254">
        <f t="shared" ca="1" si="11"/>
        <v>2.9913423593445714</v>
      </c>
      <c r="G254">
        <f ca="1">S0*EXP(Drift*(A254-$A$11)+Volatility*SUM($F$12:F254))</f>
        <v>11.917945177335474</v>
      </c>
    </row>
    <row r="255" spans="1:7" x14ac:dyDescent="0.25">
      <c r="A255" s="1" t="str">
        <f>MID('Filter Data'!A246,2,LEN('Filter Data'!A246)-2)</f>
        <v>04-Jun-2021</v>
      </c>
      <c r="B255">
        <f>'Filter Data'!W246</f>
        <v>15.9177</v>
      </c>
      <c r="C255">
        <f t="shared" si="9"/>
        <v>1.2564787183887788E-5</v>
      </c>
      <c r="D255">
        <f>C255-SET_TRI!C256</f>
        <v>6.1027465570789212E-3</v>
      </c>
      <c r="E255">
        <f t="shared" si="10"/>
        <v>-3.8897906160415773E-3</v>
      </c>
      <c r="F255">
        <f t="shared" ca="1" si="11"/>
        <v>-3.4690287309398005</v>
      </c>
      <c r="G255">
        <f ca="1">S0*EXP(Drift*(A255-$A$11)+Volatility*SUM($F$12:F255))</f>
        <v>11.372434218890646</v>
      </c>
    </row>
    <row r="256" spans="1:7" x14ac:dyDescent="0.25">
      <c r="A256" s="1" t="str">
        <f>MID('Filter Data'!A247,2,LEN('Filter Data'!A247)-2)</f>
        <v>07-Jun-2021</v>
      </c>
      <c r="B256">
        <f>'Filter Data'!W247</f>
        <v>15.9229</v>
      </c>
      <c r="C256">
        <f t="shared" si="9"/>
        <v>3.2668036211263657E-4</v>
      </c>
      <c r="D256">
        <f>C256-SET_TRI!C257</f>
        <v>-3.3627174845371602E-4</v>
      </c>
      <c r="E256">
        <f t="shared" si="10"/>
        <v>4.5777823091798818E-4</v>
      </c>
      <c r="F256">
        <f t="shared" ca="1" si="11"/>
        <v>1.5422068173228285</v>
      </c>
      <c r="G256">
        <f ca="1">S0*EXP(Drift*(A256-$A$11)+Volatility*SUM($F$12:F256))</f>
        <v>11.644502034745782</v>
      </c>
    </row>
    <row r="257" spans="1:7" x14ac:dyDescent="0.25">
      <c r="A257" s="1" t="str">
        <f>MID('Filter Data'!A248,2,LEN('Filter Data'!A248)-2)</f>
        <v>08-Jun-2021</v>
      </c>
      <c r="B257">
        <f>'Filter Data'!W248</f>
        <v>15.947699999999999</v>
      </c>
      <c r="C257">
        <f t="shared" si="9"/>
        <v>1.557505228318902E-3</v>
      </c>
      <c r="D257">
        <f>C257-SET_TRI!C258</f>
        <v>1.3865667863873473E-3</v>
      </c>
      <c r="E257">
        <f t="shared" si="10"/>
        <v>6.0940307069093196E-4</v>
      </c>
      <c r="F257">
        <f t="shared" ca="1" si="11"/>
        <v>3.9533275582858156</v>
      </c>
      <c r="G257">
        <f ca="1">S0*EXP(Drift*(A257-$A$11)+Volatility*SUM($F$12:F257))</f>
        <v>12.312309506090692</v>
      </c>
    </row>
    <row r="258" spans="1:7" x14ac:dyDescent="0.25">
      <c r="A258" s="1" t="str">
        <f>MID('Filter Data'!A249,2,LEN('Filter Data'!A249)-2)</f>
        <v>09-Jun-2021</v>
      </c>
      <c r="B258">
        <f>'Filter Data'!W249</f>
        <v>15.8779</v>
      </c>
      <c r="C258">
        <f t="shared" si="9"/>
        <v>-4.3768066868576016E-3</v>
      </c>
      <c r="D258">
        <f>C258-SET_TRI!C259</f>
        <v>-1.3542193219817214E-2</v>
      </c>
      <c r="E258">
        <f t="shared" si="10"/>
        <v>4.0265874608829246E-3</v>
      </c>
      <c r="F258">
        <f t="shared" ca="1" si="11"/>
        <v>0.24598919213495776</v>
      </c>
      <c r="G258">
        <f ca="1">S0*EXP(Drift*(A258-$A$11)+Volatility*SUM($F$12:F258))</f>
        <v>12.363488432032526</v>
      </c>
    </row>
    <row r="259" spans="1:7" x14ac:dyDescent="0.25">
      <c r="A259" s="1" t="str">
        <f>MID('Filter Data'!A250,2,LEN('Filter Data'!A250)-2)</f>
        <v>10-Jun-2021</v>
      </c>
      <c r="B259">
        <f>'Filter Data'!W250</f>
        <v>15.8935</v>
      </c>
      <c r="C259">
        <f t="shared" si="9"/>
        <v>9.8249768546213099E-4</v>
      </c>
      <c r="D259">
        <f>C259-SET_TRI!C260</f>
        <v>1.4414651889594961E-3</v>
      </c>
      <c r="E259">
        <f t="shared" si="10"/>
        <v>6.723364753173991E-9</v>
      </c>
      <c r="F259">
        <f t="shared" ca="1" si="11"/>
        <v>5.4709357946099515E-4</v>
      </c>
      <c r="G259">
        <f ca="1">S0*EXP(Drift*(A259-$A$11)+Volatility*SUM($F$12:F259))</f>
        <v>12.372527244538855</v>
      </c>
    </row>
    <row r="260" spans="1:7" x14ac:dyDescent="0.25">
      <c r="A260" s="1" t="str">
        <f>MID('Filter Data'!A251,2,LEN('Filter Data'!A251)-2)</f>
        <v>11-Jun-2021</v>
      </c>
      <c r="B260">
        <f>'Filter Data'!W251</f>
        <v>15.9154</v>
      </c>
      <c r="C260">
        <f t="shared" si="9"/>
        <v>1.3779217919275475E-3</v>
      </c>
      <c r="D260">
        <f>C260-SET_TRI!C261</f>
        <v>-7.977083150755326E-3</v>
      </c>
      <c r="E260">
        <f t="shared" si="10"/>
        <v>6.2952858723234334E-3</v>
      </c>
      <c r="F260">
        <f t="shared" ca="1" si="11"/>
        <v>0.38749346979364624</v>
      </c>
      <c r="G260">
        <f ca="1">S0*EXP(Drift*(A260-$A$11)+Volatility*SUM($F$12:F260))</f>
        <v>12.448457844178678</v>
      </c>
    </row>
    <row r="261" spans="1:7" x14ac:dyDescent="0.25">
      <c r="A261" s="1" t="str">
        <f>MID('Filter Data'!A252,2,LEN('Filter Data'!A252)-2)</f>
        <v>15-Jun-2021</v>
      </c>
      <c r="B261">
        <f>'Filter Data'!W252</f>
        <v>16.195599999999999</v>
      </c>
      <c r="C261">
        <f t="shared" si="9"/>
        <v>1.7605589554770783E-2</v>
      </c>
      <c r="D261">
        <f>C261-SET_TRI!C262</f>
        <v>2.9103804133148083E-2</v>
      </c>
      <c r="E261">
        <f t="shared" si="10"/>
        <v>-7.0481479912327255E-4</v>
      </c>
      <c r="F261">
        <f t="shared" ca="1" si="11"/>
        <v>2.6124608787437356</v>
      </c>
      <c r="G261">
        <f ca="1">S0*EXP(Drift*(A261-$A$11)+Volatility*SUM($F$12:F261))</f>
        <v>12.946984012608416</v>
      </c>
    </row>
    <row r="262" spans="1:7" x14ac:dyDescent="0.25">
      <c r="A262" s="1" t="str">
        <f>MID('Filter Data'!A253,2,LEN('Filter Data'!A253)-2)</f>
        <v>16-Jun-2021</v>
      </c>
      <c r="B262">
        <f>'Filter Data'!W253</f>
        <v>16.123000000000001</v>
      </c>
      <c r="C262">
        <f t="shared" si="9"/>
        <v>-4.482699004667798E-3</v>
      </c>
      <c r="D262">
        <f>C262-SET_TRI!C263</f>
        <v>-5.233310195105108E-3</v>
      </c>
      <c r="E262">
        <f t="shared" si="10"/>
        <v>-1.2840565493009901E-3</v>
      </c>
      <c r="F262">
        <f t="shared" ca="1" si="11"/>
        <v>-0.95982712223735744</v>
      </c>
      <c r="G262">
        <f ca="1">S0*EXP(Drift*(A262-$A$11)+Volatility*SUM($F$12:F262))</f>
        <v>12.78435804168755</v>
      </c>
    </row>
    <row r="263" spans="1:7" x14ac:dyDescent="0.25">
      <c r="A263" s="1" t="str">
        <f>MID('Filter Data'!A254,2,LEN('Filter Data'!A254)-2)</f>
        <v>17-Jun-2021</v>
      </c>
      <c r="B263">
        <f>'Filter Data'!W254</f>
        <v>15.968400000000001</v>
      </c>
      <c r="C263">
        <f t="shared" si="9"/>
        <v>-9.5887862060410767E-3</v>
      </c>
      <c r="D263">
        <f>C263-SET_TRI!C264</f>
        <v>-3.2660907717961896E-3</v>
      </c>
      <c r="E263">
        <f t="shared" si="10"/>
        <v>-7.6224259470038186E-3</v>
      </c>
      <c r="F263">
        <f t="shared" ca="1" si="11"/>
        <v>-0.96670449369169975</v>
      </c>
      <c r="G263">
        <f ca="1">S0*EXP(Drift*(A263-$A$11)+Volatility*SUM($F$12:F263))</f>
        <v>12.622566087056777</v>
      </c>
    </row>
    <row r="264" spans="1:7" x14ac:dyDescent="0.25">
      <c r="A264" s="1" t="str">
        <f>MID('Filter Data'!A255,2,LEN('Filter Data'!A255)-2)</f>
        <v>18-Jun-2021</v>
      </c>
      <c r="B264">
        <f>'Filter Data'!W255</f>
        <v>15.947800000000001</v>
      </c>
      <c r="C264">
        <f t="shared" si="9"/>
        <v>-1.2900478444928703E-3</v>
      </c>
      <c r="D264">
        <f>C264-SET_TRI!C265</f>
        <v>1.5241096412164183E-3</v>
      </c>
      <c r="E264">
        <f t="shared" si="10"/>
        <v>-2.3243079615380539E-3</v>
      </c>
      <c r="F264">
        <f t="shared" ca="1" si="11"/>
        <v>1.1400551892849367</v>
      </c>
      <c r="G264">
        <f ca="1">S0*EXP(Drift*(A264-$A$11)+Volatility*SUM($F$12:F264))</f>
        <v>12.83380066687371</v>
      </c>
    </row>
    <row r="265" spans="1:7" x14ac:dyDescent="0.25">
      <c r="A265" s="1" t="str">
        <f>MID('Filter Data'!A256,2,LEN('Filter Data'!A256)-2)</f>
        <v>21-Jun-2021</v>
      </c>
      <c r="B265">
        <f>'Filter Data'!W256</f>
        <v>15.398400000000001</v>
      </c>
      <c r="C265">
        <f t="shared" si="9"/>
        <v>-3.4449892775179042E-2</v>
      </c>
      <c r="D265">
        <f>C265-SET_TRI!C266</f>
        <v>-2.6004874565798509E-2</v>
      </c>
      <c r="E265">
        <f t="shared" si="10"/>
        <v>-1.823977398898953E-2</v>
      </c>
      <c r="F265">
        <f t="shared" ca="1" si="11"/>
        <v>1.7797560459572865</v>
      </c>
      <c r="G265">
        <f ca="1">S0*EXP(Drift*(A265-$A$11)+Volatility*SUM($F$12:F265))</f>
        <v>13.184363315989707</v>
      </c>
    </row>
    <row r="266" spans="1:7" x14ac:dyDescent="0.25">
      <c r="A266" s="1" t="str">
        <f>MID('Filter Data'!A257,2,LEN('Filter Data'!A257)-2)</f>
        <v>24-Jun-2021</v>
      </c>
      <c r="B266">
        <f>'Filter Data'!W257</f>
        <v>15.8291</v>
      </c>
      <c r="C266">
        <f t="shared" si="9"/>
        <v>2.7970438487115536E-2</v>
      </c>
      <c r="D266">
        <f>C266-SET_TRI!C267</f>
        <v>3.5084243008229113E-2</v>
      </c>
      <c r="E266">
        <f t="shared" si="10"/>
        <v>5.9138387344369291E-3</v>
      </c>
      <c r="F266">
        <f t="shared" ca="1" si="11"/>
        <v>-0.92015571234020399</v>
      </c>
      <c r="G266">
        <f ca="1">S0*EXP(Drift*(A266-$A$11)+Volatility*SUM($F$12:F266))</f>
        <v>13.044802967543644</v>
      </c>
    </row>
    <row r="267" spans="1:7" x14ac:dyDescent="0.25">
      <c r="A267" s="1" t="str">
        <f>MID('Filter Data'!A258,2,LEN('Filter Data'!A258)-2)</f>
        <v>25-Jun-2021</v>
      </c>
      <c r="B267">
        <f>'Filter Data'!W258</f>
        <v>15.9535</v>
      </c>
      <c r="C267">
        <f t="shared" si="9"/>
        <v>7.8589433385347005E-3</v>
      </c>
      <c r="D267">
        <f>C267-SET_TRI!C268</f>
        <v>9.2762530438640148E-3</v>
      </c>
      <c r="E267">
        <f t="shared" si="10"/>
        <v>1.9686777422389702E-3</v>
      </c>
      <c r="F267">
        <f t="shared" ca="1" si="11"/>
        <v>0.67019177468436419</v>
      </c>
      <c r="G267">
        <f ca="1">S0*EXP(Drift*(A267-$A$11)+Volatility*SUM($F$12:F267))</f>
        <v>13.17662071218076</v>
      </c>
    </row>
    <row r="268" spans="1:7" x14ac:dyDescent="0.25">
      <c r="A268" s="1" t="str">
        <f>MID('Filter Data'!A259,2,LEN('Filter Data'!A259)-2)</f>
        <v>28-Jun-2021</v>
      </c>
      <c r="B268">
        <f>'Filter Data'!W259</f>
        <v>15.9087</v>
      </c>
      <c r="C268">
        <f t="shared" si="9"/>
        <v>-2.8081612185414107E-3</v>
      </c>
      <c r="D268">
        <f>C268-SET_TRI!C269</f>
        <v>1.9290942654810852E-3</v>
      </c>
      <c r="E268">
        <f t="shared" si="10"/>
        <v>-4.0961069877082758E-3</v>
      </c>
      <c r="F268">
        <f t="shared" ca="1" si="11"/>
        <v>-1.7083846734634405</v>
      </c>
      <c r="G268">
        <f ca="1">S0*EXP(Drift*(A268-$A$11)+Volatility*SUM($F$12:F268))</f>
        <v>12.894848254995615</v>
      </c>
    </row>
    <row r="269" spans="1:7" x14ac:dyDescent="0.25">
      <c r="A269" s="1" t="str">
        <f>MID('Filter Data'!A260,2,LEN('Filter Data'!A260)-2)</f>
        <v>29-Jun-2021</v>
      </c>
      <c r="B269">
        <f>'Filter Data'!W260</f>
        <v>15.8155</v>
      </c>
      <c r="C269">
        <f t="shared" ref="C269:C332" si="12">(B269-B268)/B268</f>
        <v>-5.8584296642717202E-3</v>
      </c>
      <c r="D269">
        <f>C269-SET_TRI!C270</f>
        <v>-1.3362680968660881E-2</v>
      </c>
      <c r="E269">
        <f t="shared" ref="E269:E332" si="13">C269-($B$4+$B$5*D269)</f>
        <v>2.432516553918118E-3</v>
      </c>
      <c r="F269">
        <f t="shared" ref="F269:F332" ca="1" si="14">SQRT(A269-A268)*_xlfn.NORM.INV(RAND(),0,1)</f>
        <v>0.18396284443244335</v>
      </c>
      <c r="G269">
        <f ca="1">S0*EXP(Drift*(A269-$A$11)+Volatility*SUM($F$12:F269))</f>
        <v>12.937271273746465</v>
      </c>
    </row>
    <row r="270" spans="1:7" x14ac:dyDescent="0.25">
      <c r="A270" s="1" t="str">
        <f>MID('Filter Data'!A261,2,LEN('Filter Data'!A261)-2)</f>
        <v>02-Jul-2021</v>
      </c>
      <c r="B270">
        <f>'Filter Data'!W261</f>
        <v>15.779299999999999</v>
      </c>
      <c r="C270">
        <f t="shared" si="12"/>
        <v>-2.2888938067086653E-3</v>
      </c>
      <c r="D270">
        <f>C270-SET_TRI!C271</f>
        <v>6.1873898681703617E-3</v>
      </c>
      <c r="E270">
        <f t="shared" si="13"/>
        <v>-6.2442704662619688E-3</v>
      </c>
      <c r="F270">
        <f t="shared" ca="1" si="14"/>
        <v>2.4046935091503872</v>
      </c>
      <c r="G270">
        <f ca="1">S0*EXP(Drift*(A270-$A$11)+Volatility*SUM($F$12:F270))</f>
        <v>13.406806959112513</v>
      </c>
    </row>
    <row r="271" spans="1:7" x14ac:dyDescent="0.25">
      <c r="A271" s="1" t="str">
        <f>MID('Filter Data'!A262,2,LEN('Filter Data'!A262)-2)</f>
        <v>06-Jul-2021</v>
      </c>
      <c r="B271">
        <f>'Filter Data'!W262</f>
        <v>15.718</v>
      </c>
      <c r="C271">
        <f t="shared" si="12"/>
        <v>-3.8848364629609201E-3</v>
      </c>
      <c r="D271">
        <f>C271-SET_TRI!C272</f>
        <v>-1.1793929068493143E-2</v>
      </c>
      <c r="E271">
        <f t="shared" si="13"/>
        <v>3.4234308460387836E-3</v>
      </c>
      <c r="F271">
        <f t="shared" ca="1" si="14"/>
        <v>-2.9205999325221041</v>
      </c>
      <c r="G271">
        <f ca="1">S0*EXP(Drift*(A271-$A$11)+Volatility*SUM($F$12:F271))</f>
        <v>12.909866438115561</v>
      </c>
    </row>
    <row r="272" spans="1:7" x14ac:dyDescent="0.25">
      <c r="A272" s="1" t="str">
        <f>MID('Filter Data'!A263,2,LEN('Filter Data'!A263)-2)</f>
        <v>07-Jul-2021</v>
      </c>
      <c r="B272">
        <f>'Filter Data'!W263</f>
        <v>15.581799999999999</v>
      </c>
      <c r="C272">
        <f t="shared" si="12"/>
        <v>-8.6652245832803503E-3</v>
      </c>
      <c r="D272">
        <f>C272-SET_TRI!C273</f>
        <v>2.7312753019245566E-4</v>
      </c>
      <c r="E272">
        <f t="shared" si="13"/>
        <v>-8.9158593634281209E-3</v>
      </c>
      <c r="F272">
        <f t="shared" ca="1" si="14"/>
        <v>-0.79879693852229983</v>
      </c>
      <c r="G272">
        <f ca="1">S0*EXP(Drift*(A272-$A$11)+Volatility*SUM($F$12:F272))</f>
        <v>12.776319421119529</v>
      </c>
    </row>
    <row r="273" spans="1:7" x14ac:dyDescent="0.25">
      <c r="A273" s="1" t="str">
        <f>MID('Filter Data'!A264,2,LEN('Filter Data'!A264)-2)</f>
        <v>08-Jul-2021</v>
      </c>
      <c r="B273">
        <f>'Filter Data'!W264</f>
        <v>15.466699999999999</v>
      </c>
      <c r="C273">
        <f t="shared" si="12"/>
        <v>-7.3868230884750145E-3</v>
      </c>
      <c r="D273">
        <f>C273-SET_TRI!C274</f>
        <v>1.2086465098131374E-2</v>
      </c>
      <c r="E273">
        <f t="shared" si="13"/>
        <v>-1.5037428299839985E-2</v>
      </c>
      <c r="F273">
        <f t="shared" ca="1" si="14"/>
        <v>0.35828191431384165</v>
      </c>
      <c r="G273">
        <f ca="1">S0*EXP(Drift*(A273-$A$11)+Volatility*SUM($F$12:F273))</f>
        <v>12.849500990046076</v>
      </c>
    </row>
    <row r="274" spans="1:7" x14ac:dyDescent="0.25">
      <c r="A274" s="1" t="str">
        <f>MID('Filter Data'!A265,2,LEN('Filter Data'!A265)-2)</f>
        <v>09-Jul-2021</v>
      </c>
      <c r="B274">
        <f>'Filter Data'!W265</f>
        <v>15.3917</v>
      </c>
      <c r="C274">
        <f t="shared" si="12"/>
        <v>-4.8491274803286605E-3</v>
      </c>
      <c r="D274">
        <f>C274-SET_TRI!C275</f>
        <v>-9.6016471625342999E-3</v>
      </c>
      <c r="E274">
        <f t="shared" si="13"/>
        <v>1.0858766684769053E-3</v>
      </c>
      <c r="F274">
        <f t="shared" ca="1" si="14"/>
        <v>-0.85658548476988305</v>
      </c>
      <c r="G274">
        <f ca="1">S0*EXP(Drift*(A274-$A$11)+Volatility*SUM($F$12:F274))</f>
        <v>12.706350909875352</v>
      </c>
    </row>
    <row r="275" spans="1:7" x14ac:dyDescent="0.25">
      <c r="A275" s="1" t="str">
        <f>MID('Filter Data'!A266,2,LEN('Filter Data'!A266)-2)</f>
        <v>12-Jul-2021</v>
      </c>
      <c r="B275">
        <f>'Filter Data'!W266</f>
        <v>15.6944</v>
      </c>
      <c r="C275">
        <f t="shared" si="12"/>
        <v>1.9666443602720931E-2</v>
      </c>
      <c r="D275">
        <f>C275-SET_TRI!C276</f>
        <v>2.1750189541628686E-2</v>
      </c>
      <c r="E275">
        <f t="shared" si="13"/>
        <v>5.9624030496460353E-3</v>
      </c>
      <c r="F275">
        <f t="shared" ca="1" si="14"/>
        <v>-0.34234252414452349</v>
      </c>
      <c r="G275">
        <f ca="1">S0*EXP(Drift*(A275-$A$11)+Volatility*SUM($F$12:F275))</f>
        <v>12.6733975936002</v>
      </c>
    </row>
    <row r="276" spans="1:7" x14ac:dyDescent="0.25">
      <c r="A276" s="1" t="str">
        <f>MID('Filter Data'!A267,2,LEN('Filter Data'!A267)-2)</f>
        <v>13-Jul-2021</v>
      </c>
      <c r="B276">
        <f>'Filter Data'!W267</f>
        <v>15.786300000000001</v>
      </c>
      <c r="C276">
        <f t="shared" si="12"/>
        <v>5.8555918034458631E-3</v>
      </c>
      <c r="D276">
        <f>C276-SET_TRI!C277</f>
        <v>-7.0994771628721557E-3</v>
      </c>
      <c r="E276">
        <f t="shared" si="13"/>
        <v>1.0223216377690679E-2</v>
      </c>
      <c r="F276">
        <f t="shared" ca="1" si="14"/>
        <v>0.21727192917895011</v>
      </c>
      <c r="G276">
        <f ca="1">S0*EXP(Drift*(A276-$A$11)+Volatility*SUM($F$12:F276))</f>
        <v>12.720990207482942</v>
      </c>
    </row>
    <row r="277" spans="1:7" x14ac:dyDescent="0.25">
      <c r="A277" s="1" t="str">
        <f>MID('Filter Data'!A268,2,LEN('Filter Data'!A268)-2)</f>
        <v>14-Jul-2021</v>
      </c>
      <c r="B277">
        <f>'Filter Data'!W268</f>
        <v>15.727399999999999</v>
      </c>
      <c r="C277">
        <f t="shared" si="12"/>
        <v>-3.7310832810729102E-3</v>
      </c>
      <c r="D277">
        <f>C277-SET_TRI!C278</f>
        <v>1.1761183099034435E-4</v>
      </c>
      <c r="E277">
        <f t="shared" si="13"/>
        <v>-3.8843017663702773E-3</v>
      </c>
      <c r="F277">
        <f t="shared" ca="1" si="14"/>
        <v>-3.1463197716920389E-2</v>
      </c>
      <c r="G277">
        <f ca="1">S0*EXP(Drift*(A277-$A$11)+Volatility*SUM($F$12:F277))</f>
        <v>12.724618022024677</v>
      </c>
    </row>
    <row r="278" spans="1:7" x14ac:dyDescent="0.25">
      <c r="A278" s="1" t="str">
        <f>MID('Filter Data'!A269,2,LEN('Filter Data'!A269)-2)</f>
        <v>15-Jul-2021</v>
      </c>
      <c r="B278">
        <f>'Filter Data'!W269</f>
        <v>15.544700000000001</v>
      </c>
      <c r="C278">
        <f t="shared" si="12"/>
        <v>-1.1616668998054271E-2</v>
      </c>
      <c r="D278">
        <f>C278-SET_TRI!C279</f>
        <v>-1.3607560902980953E-2</v>
      </c>
      <c r="E278">
        <f t="shared" si="13"/>
        <v>-3.1723280036002766E-3</v>
      </c>
      <c r="F278">
        <f t="shared" ca="1" si="14"/>
        <v>-0.15665089699556428</v>
      </c>
      <c r="G278">
        <f ca="1">S0*EXP(Drift*(A278-$A$11)+Volatility*SUM($F$12:F278))</f>
        <v>12.706081004296269</v>
      </c>
    </row>
    <row r="279" spans="1:7" x14ac:dyDescent="0.25">
      <c r="A279" s="1" t="str">
        <f>MID('Filter Data'!A270,2,LEN('Filter Data'!A270)-2)</f>
        <v>16-Jul-2021</v>
      </c>
      <c r="B279">
        <f>'Filter Data'!W270</f>
        <v>15.4084</v>
      </c>
      <c r="C279">
        <f t="shared" si="12"/>
        <v>-8.7682618513062523E-3</v>
      </c>
      <c r="D279">
        <f>C279-SET_TRI!C280</f>
        <v>-8.5594403978254078E-3</v>
      </c>
      <c r="E279">
        <f t="shared" si="13"/>
        <v>-3.4861044697844148E-3</v>
      </c>
      <c r="F279">
        <f t="shared" ca="1" si="14"/>
        <v>0.54650239241489218</v>
      </c>
      <c r="G279">
        <f ca="1">S0*EXP(Drift*(A279-$A$11)+Volatility*SUM($F$12:F279))</f>
        <v>12.812392378968271</v>
      </c>
    </row>
    <row r="280" spans="1:7" x14ac:dyDescent="0.25">
      <c r="A280" s="1" t="str">
        <f>MID('Filter Data'!A271,2,LEN('Filter Data'!A271)-2)</f>
        <v>19-Jul-2021</v>
      </c>
      <c r="B280">
        <f>'Filter Data'!W271</f>
        <v>15.2242</v>
      </c>
      <c r="C280">
        <f t="shared" si="12"/>
        <v>-1.1954518314685534E-2</v>
      </c>
      <c r="D280">
        <f>C280-SET_TRI!C281</f>
        <v>6.8808431116606193E-4</v>
      </c>
      <c r="E280">
        <f t="shared" si="13"/>
        <v>-1.2465085386768436E-2</v>
      </c>
      <c r="F280">
        <f t="shared" ca="1" si="14"/>
        <v>3.2608859245989401</v>
      </c>
      <c r="G280">
        <f ca="1">S0*EXP(Drift*(A280-$A$11)+Volatility*SUM($F$12:F280))</f>
        <v>13.436619723687448</v>
      </c>
    </row>
    <row r="281" spans="1:7" x14ac:dyDescent="0.25">
      <c r="A281" s="1" t="str">
        <f>MID('Filter Data'!A272,2,LEN('Filter Data'!A272)-2)</f>
        <v>22-Jul-2021</v>
      </c>
      <c r="B281">
        <f>'Filter Data'!W272</f>
        <v>15.145099999999999</v>
      </c>
      <c r="C281">
        <f t="shared" si="12"/>
        <v>-5.1956753064200676E-3</v>
      </c>
      <c r="D281">
        <f>C281-SET_TRI!C282</f>
        <v>-3.9698040281927532E-3</v>
      </c>
      <c r="E281">
        <f t="shared" si="13"/>
        <v>-2.788503358100092E-3</v>
      </c>
      <c r="F281">
        <f t="shared" ca="1" si="14"/>
        <v>-1.319946610936791</v>
      </c>
      <c r="G281">
        <f ca="1">S0*EXP(Drift*(A281-$A$11)+Volatility*SUM($F$12:F281))</f>
        <v>13.220594318083764</v>
      </c>
    </row>
    <row r="282" spans="1:7" x14ac:dyDescent="0.25">
      <c r="A282" s="1" t="str">
        <f>MID('Filter Data'!A273,2,LEN('Filter Data'!A273)-2)</f>
        <v>23-Jul-2021</v>
      </c>
      <c r="B282">
        <f>'Filter Data'!W273</f>
        <v>15.1427</v>
      </c>
      <c r="C282">
        <f t="shared" si="12"/>
        <v>-1.5846709496799202E-4</v>
      </c>
      <c r="D282">
        <f>C282-SET_TRI!C283</f>
        <v>6.1849164594659318E-3</v>
      </c>
      <c r="E282">
        <f t="shared" si="13"/>
        <v>-4.1122943912552555E-3</v>
      </c>
      <c r="F282">
        <f t="shared" ca="1" si="14"/>
        <v>-1.2362261684688449</v>
      </c>
      <c r="G282">
        <f ca="1">S0*EXP(Drift*(A282-$A$11)+Volatility*SUM($F$12:F282))</f>
        <v>13.004390278457516</v>
      </c>
    </row>
    <row r="283" spans="1:7" x14ac:dyDescent="0.25">
      <c r="A283" s="1" t="str">
        <f>MID('Filter Data'!A274,2,LEN('Filter Data'!A274)-2)</f>
        <v>27-Jul-2021</v>
      </c>
      <c r="B283">
        <f>'Filter Data'!W274</f>
        <v>15.377800000000001</v>
      </c>
      <c r="C283">
        <f t="shared" si="12"/>
        <v>1.5525632813170768E-2</v>
      </c>
      <c r="D283">
        <f>C283-SET_TRI!C284</f>
        <v>2.1495998399480538E-2</v>
      </c>
      <c r="E283">
        <f t="shared" si="13"/>
        <v>1.9808196524357512E-3</v>
      </c>
      <c r="F283">
        <f t="shared" ca="1" si="14"/>
        <v>2.7798512655816263E-2</v>
      </c>
      <c r="G283">
        <f ca="1">S0*EXP(Drift*(A283-$A$11)+Volatility*SUM($F$12:F283))</f>
        <v>13.047112858806095</v>
      </c>
    </row>
    <row r="284" spans="1:7" x14ac:dyDescent="0.25">
      <c r="A284" s="1" t="str">
        <f>MID('Filter Data'!A275,2,LEN('Filter Data'!A275)-2)</f>
        <v>29-Jul-2021</v>
      </c>
      <c r="B284">
        <f>'Filter Data'!W275</f>
        <v>15.290699999999999</v>
      </c>
      <c r="C284">
        <f t="shared" si="12"/>
        <v>-5.6640091560562168E-3</v>
      </c>
      <c r="D284">
        <f>C284-SET_TRI!C285</f>
        <v>-7.4244913695034349E-3</v>
      </c>
      <c r="E284">
        <f t="shared" si="13"/>
        <v>-1.0927930476691489E-3</v>
      </c>
      <c r="F284">
        <f t="shared" ca="1" si="14"/>
        <v>0.38084168581912087</v>
      </c>
      <c r="G284">
        <f ca="1">S0*EXP(Drift*(A284-$A$11)+Volatility*SUM($F$12:F284))</f>
        <v>13.135463920396768</v>
      </c>
    </row>
    <row r="285" spans="1:7" x14ac:dyDescent="0.25">
      <c r="A285" s="1" t="str">
        <f>MID('Filter Data'!A276,2,LEN('Filter Data'!A276)-2)</f>
        <v>30-Jul-2021</v>
      </c>
      <c r="B285">
        <f>'Filter Data'!W276</f>
        <v>15.031499999999999</v>
      </c>
      <c r="C285">
        <f t="shared" si="12"/>
        <v>-1.6951480311561924E-2</v>
      </c>
      <c r="D285">
        <f>C285-SET_TRI!C286</f>
        <v>-7.6775642573590538E-3</v>
      </c>
      <c r="E285">
        <f t="shared" si="13"/>
        <v>-1.2221737294390257E-2</v>
      </c>
      <c r="F285">
        <f t="shared" ca="1" si="14"/>
        <v>1.3592733455545363</v>
      </c>
      <c r="G285">
        <f ca="1">S0*EXP(Drift*(A285-$A$11)+Volatility*SUM($F$12:F285))</f>
        <v>13.396106607212038</v>
      </c>
    </row>
    <row r="286" spans="1:7" x14ac:dyDescent="0.25">
      <c r="A286" s="1" t="str">
        <f>MID('Filter Data'!A277,2,LEN('Filter Data'!A277)-2)</f>
        <v>02-Aug-2021</v>
      </c>
      <c r="B286">
        <f>'Filter Data'!W277</f>
        <v>15.292299999999999</v>
      </c>
      <c r="C286">
        <f t="shared" si="12"/>
        <v>1.7350231181186157E-2</v>
      </c>
      <c r="D286">
        <f>C286-SET_TRI!C287</f>
        <v>1.3350991706467093E-2</v>
      </c>
      <c r="E286">
        <f t="shared" si="13"/>
        <v>8.9075162499933549E-3</v>
      </c>
      <c r="F286">
        <f t="shared" ca="1" si="14"/>
        <v>1.1711009857182046</v>
      </c>
      <c r="G286">
        <f ca="1">S0*EXP(Drift*(A286-$A$11)+Volatility*SUM($F$12:F286))</f>
        <v>13.645898081931145</v>
      </c>
    </row>
    <row r="287" spans="1:7" x14ac:dyDescent="0.25">
      <c r="A287" s="1" t="str">
        <f>MID('Filter Data'!A278,2,LEN('Filter Data'!A278)-2)</f>
        <v>03-Aug-2021</v>
      </c>
      <c r="B287">
        <f>'Filter Data'!W278</f>
        <v>15.232699999999999</v>
      </c>
      <c r="C287">
        <f t="shared" si="12"/>
        <v>-3.8973862662908558E-3</v>
      </c>
      <c r="D287">
        <f>C287-SET_TRI!C288</f>
        <v>-1.2758151208004404E-2</v>
      </c>
      <c r="E287">
        <f t="shared" si="13"/>
        <v>4.0148776084950573E-3</v>
      </c>
      <c r="F287">
        <f t="shared" ca="1" si="14"/>
        <v>1.4688356379712975</v>
      </c>
      <c r="G287">
        <f ca="1">S0*EXP(Drift*(A287-$A$11)+Volatility*SUM($F$12:F287))</f>
        <v>13.93791433493854</v>
      </c>
    </row>
    <row r="288" spans="1:7" x14ac:dyDescent="0.25">
      <c r="A288" s="1" t="str">
        <f>MID('Filter Data'!A279,2,LEN('Filter Data'!A279)-2)</f>
        <v>04-Aug-2021</v>
      </c>
      <c r="B288">
        <f>'Filter Data'!W279</f>
        <v>15.2026</v>
      </c>
      <c r="C288">
        <f t="shared" si="12"/>
        <v>-1.9760121317953564E-3</v>
      </c>
      <c r="D288">
        <f>C288-SET_TRI!C289</f>
        <v>-5.5254509727671285E-3</v>
      </c>
      <c r="E288">
        <f t="shared" si="13"/>
        <v>1.4056296752803965E-3</v>
      </c>
      <c r="F288">
        <f t="shared" ca="1" si="14"/>
        <v>1.2630360249434318</v>
      </c>
      <c r="G288">
        <f ca="1">S0*EXP(Drift*(A288-$A$11)+Volatility*SUM($F$12:F288))</f>
        <v>14.195446377017989</v>
      </c>
    </row>
    <row r="289" spans="1:7" x14ac:dyDescent="0.25">
      <c r="A289" s="1" t="str">
        <f>MID('Filter Data'!A280,2,LEN('Filter Data'!A280)-2)</f>
        <v>05-Aug-2021</v>
      </c>
      <c r="B289">
        <f>'Filter Data'!W280</f>
        <v>15.2768</v>
      </c>
      <c r="C289">
        <f t="shared" si="12"/>
        <v>4.8807440832488768E-3</v>
      </c>
      <c r="D289">
        <f>C289-SET_TRI!C290</f>
        <v>2.0117618658806641E-2</v>
      </c>
      <c r="E289">
        <f t="shared" si="13"/>
        <v>-7.8006408324778785E-3</v>
      </c>
      <c r="F289">
        <f t="shared" ca="1" si="14"/>
        <v>0.12680641893669203</v>
      </c>
      <c r="G289">
        <f ca="1">S0*EXP(Drift*(A289-$A$11)+Volatility*SUM($F$12:F289))</f>
        <v>14.23081902219805</v>
      </c>
    </row>
    <row r="290" spans="1:7" x14ac:dyDescent="0.25">
      <c r="A290" s="1" t="str">
        <f>MID('Filter Data'!A281,2,LEN('Filter Data'!A281)-2)</f>
        <v>06-Aug-2021</v>
      </c>
      <c r="B290">
        <f>'Filter Data'!W281</f>
        <v>15.3322</v>
      </c>
      <c r="C290">
        <f t="shared" si="12"/>
        <v>3.6264139086720098E-3</v>
      </c>
      <c r="D290">
        <f>C290-SET_TRI!C291</f>
        <v>6.9514589117155223E-3</v>
      </c>
      <c r="E290">
        <f t="shared" si="13"/>
        <v>-8.0758179457878767E-4</v>
      </c>
      <c r="F290">
        <f t="shared" ca="1" si="14"/>
        <v>-0.48238596153914881</v>
      </c>
      <c r="G290">
        <f ca="1">S0*EXP(Drift*(A290-$A$11)+Volatility*SUM($F$12:F290))</f>
        <v>14.14578797786568</v>
      </c>
    </row>
    <row r="291" spans="1:7" x14ac:dyDescent="0.25">
      <c r="A291" s="1" t="str">
        <f>MID('Filter Data'!A282,2,LEN('Filter Data'!A282)-2)</f>
        <v>10-Aug-2021</v>
      </c>
      <c r="B291">
        <f>'Filter Data'!W282</f>
        <v>15.3666</v>
      </c>
      <c r="C291">
        <f t="shared" si="12"/>
        <v>2.2436440954331253E-3</v>
      </c>
      <c r="D291">
        <f>C291-SET_TRI!C292</f>
        <v>-1.3006652865227317E-2</v>
      </c>
      <c r="E291">
        <f t="shared" si="13"/>
        <v>1.0311571423073273E-2</v>
      </c>
      <c r="F291">
        <f t="shared" ca="1" si="14"/>
        <v>-2.888772982654721</v>
      </c>
      <c r="G291">
        <f ca="1">S0*EXP(Drift*(A291-$A$11)+Volatility*SUM($F$12:F291))</f>
        <v>13.627493544726239</v>
      </c>
    </row>
    <row r="292" spans="1:7" x14ac:dyDescent="0.25">
      <c r="A292" s="1" t="str">
        <f>MID('Filter Data'!A283,2,LEN('Filter Data'!A283)-2)</f>
        <v>13-Aug-2021</v>
      </c>
      <c r="B292">
        <f>'Filter Data'!W283</f>
        <v>15.4192</v>
      </c>
      <c r="C292">
        <f t="shared" si="12"/>
        <v>3.4230083427693818E-3</v>
      </c>
      <c r="D292">
        <f>C292-SET_TRI!C293</f>
        <v>6.9703368076806105E-3</v>
      </c>
      <c r="E292">
        <f t="shared" si="13"/>
        <v>-1.0228126275697255E-3</v>
      </c>
      <c r="F292">
        <f t="shared" ca="1" si="14"/>
        <v>-0.46317294236209422</v>
      </c>
      <c r="G292">
        <f ca="1">S0*EXP(Drift*(A292-$A$11)+Volatility*SUM($F$12:F292))</f>
        <v>13.56930413426536</v>
      </c>
    </row>
    <row r="293" spans="1:7" x14ac:dyDescent="0.25">
      <c r="A293" s="1" t="str">
        <f>MID('Filter Data'!A284,2,LEN('Filter Data'!A284)-2)</f>
        <v>16-Aug-2021</v>
      </c>
      <c r="B293">
        <f>'Filter Data'!W284</f>
        <v>15.1762</v>
      </c>
      <c r="C293">
        <f t="shared" si="12"/>
        <v>-1.5759572481062592E-2</v>
      </c>
      <c r="D293">
        <f>C293-SET_TRI!C294</f>
        <v>-2.1978258294003277E-2</v>
      </c>
      <c r="E293">
        <f t="shared" si="13"/>
        <v>-2.0717587740075819E-3</v>
      </c>
      <c r="F293">
        <f t="shared" ca="1" si="14"/>
        <v>-0.6225838140498815</v>
      </c>
      <c r="G293">
        <f ca="1">S0*EXP(Drift*(A293-$A$11)+Volatility*SUM($F$12:F293))</f>
        <v>13.481408274101842</v>
      </c>
    </row>
    <row r="294" spans="1:7" x14ac:dyDescent="0.25">
      <c r="A294" s="1" t="str">
        <f>MID('Filter Data'!A285,2,LEN('Filter Data'!A285)-2)</f>
        <v>18-Aug-2021</v>
      </c>
      <c r="B294">
        <f>'Filter Data'!W285</f>
        <v>15.1319</v>
      </c>
      <c r="C294">
        <f t="shared" si="12"/>
        <v>-2.9190442930377685E-3</v>
      </c>
      <c r="D294">
        <f>C294-SET_TRI!C295</f>
        <v>-1.5783756326234612E-2</v>
      </c>
      <c r="E294">
        <f t="shared" si="13"/>
        <v>6.8884831584199186E-3</v>
      </c>
      <c r="F294">
        <f t="shared" ca="1" si="14"/>
        <v>0.70765287089888718</v>
      </c>
      <c r="G294">
        <f ca="1">S0*EXP(Drift*(A294-$A$11)+Volatility*SUM($F$12:F294))</f>
        <v>13.634599376374558</v>
      </c>
    </row>
    <row r="295" spans="1:7" x14ac:dyDescent="0.25">
      <c r="A295" s="1" t="str">
        <f>MID('Filter Data'!A286,2,LEN('Filter Data'!A286)-2)</f>
        <v>20-Aug-2021</v>
      </c>
      <c r="B295">
        <f>'Filter Data'!W286</f>
        <v>14.827299999999999</v>
      </c>
      <c r="C295">
        <f t="shared" si="12"/>
        <v>-2.012965985765176E-2</v>
      </c>
      <c r="D295">
        <f>C295-SET_TRI!C296</f>
        <v>-1.8313836251944795E-2</v>
      </c>
      <c r="E295">
        <f t="shared" si="13"/>
        <v>-8.7372698276723202E-3</v>
      </c>
      <c r="F295">
        <f t="shared" ca="1" si="14"/>
        <v>4.2341681870192813</v>
      </c>
      <c r="G295">
        <f ca="1">S0*EXP(Drift*(A295-$A$11)+Volatility*SUM($F$12:F295))</f>
        <v>14.483489971407018</v>
      </c>
    </row>
    <row r="296" spans="1:7" x14ac:dyDescent="0.25">
      <c r="A296" s="1" t="str">
        <f>MID('Filter Data'!A287,2,LEN('Filter Data'!A287)-2)</f>
        <v>23-Aug-2021</v>
      </c>
      <c r="B296">
        <f>'Filter Data'!W287</f>
        <v>15.081200000000001</v>
      </c>
      <c r="C296">
        <f t="shared" si="12"/>
        <v>1.7123818901620767E-2</v>
      </c>
      <c r="D296">
        <f>C296-SET_TRI!C297</f>
        <v>-7.0782483166408547E-3</v>
      </c>
      <c r="E296">
        <f t="shared" si="13"/>
        <v>2.1478145554469783E-2</v>
      </c>
      <c r="F296">
        <f t="shared" ca="1" si="14"/>
        <v>0.21283369206608677</v>
      </c>
      <c r="G296">
        <f ca="1">S0*EXP(Drift*(A296-$A$11)+Volatility*SUM($F$12:F296))</f>
        <v>14.558023380047164</v>
      </c>
    </row>
    <row r="297" spans="1:7" x14ac:dyDescent="0.25">
      <c r="A297" s="1" t="str">
        <f>MID('Filter Data'!A288,2,LEN('Filter Data'!A288)-2)</f>
        <v>24-Aug-2021</v>
      </c>
      <c r="B297">
        <f>'Filter Data'!W288</f>
        <v>15.209199999999999</v>
      </c>
      <c r="C297">
        <f t="shared" si="12"/>
        <v>8.4873882714902212E-3</v>
      </c>
      <c r="D297">
        <f>C297-SET_TRI!C298</f>
        <v>5.3326585910415201E-3</v>
      </c>
      <c r="E297">
        <f t="shared" si="13"/>
        <v>5.0674222138108356E-3</v>
      </c>
      <c r="F297">
        <f t="shared" ca="1" si="14"/>
        <v>-0.55814738966965882</v>
      </c>
      <c r="G297">
        <f ca="1">S0*EXP(Drift*(A297-$A$11)+Volatility*SUM($F$12:F297))</f>
        <v>14.455780859421894</v>
      </c>
    </row>
    <row r="298" spans="1:7" x14ac:dyDescent="0.25">
      <c r="A298" s="1" t="str">
        <f>MID('Filter Data'!A289,2,LEN('Filter Data'!A289)-2)</f>
        <v>25-Aug-2021</v>
      </c>
      <c r="B298">
        <f>'Filter Data'!W289</f>
        <v>15.185600000000001</v>
      </c>
      <c r="C298">
        <f t="shared" si="12"/>
        <v>-1.5516923967071438E-3</v>
      </c>
      <c r="D298">
        <f>C298-SET_TRI!C299</f>
        <v>-1.0612345935257048E-2</v>
      </c>
      <c r="E298">
        <f t="shared" si="13"/>
        <v>5.0164216577455803E-3</v>
      </c>
      <c r="F298">
        <f t="shared" ca="1" si="14"/>
        <v>-3.1301805778017806E-3</v>
      </c>
      <c r="G298">
        <f ca="1">S0*EXP(Drift*(A298-$A$11)+Volatility*SUM($F$12:F298))</f>
        <v>14.465608684981925</v>
      </c>
    </row>
    <row r="299" spans="1:7" x14ac:dyDescent="0.25">
      <c r="A299" s="1" t="str">
        <f>MID('Filter Data'!A290,2,LEN('Filter Data'!A290)-2)</f>
        <v>26-Aug-2021</v>
      </c>
      <c r="B299">
        <f>'Filter Data'!W290</f>
        <v>15.1821</v>
      </c>
      <c r="C299">
        <f t="shared" si="12"/>
        <v>-2.3048150879785616E-4</v>
      </c>
      <c r="D299">
        <f>C299-SET_TRI!C300</f>
        <v>3.429025123596544E-4</v>
      </c>
      <c r="E299">
        <f t="shared" si="13"/>
        <v>-5.2482390348779434E-4</v>
      </c>
      <c r="F299">
        <f t="shared" ca="1" si="14"/>
        <v>-0.75655765533253172</v>
      </c>
      <c r="G299">
        <f ca="1">S0*EXP(Drift*(A299-$A$11)+Volatility*SUM($F$12:F299))</f>
        <v>14.324389846764014</v>
      </c>
    </row>
    <row r="300" spans="1:7" x14ac:dyDescent="0.25">
      <c r="A300" s="1" t="str">
        <f>MID('Filter Data'!A291,2,LEN('Filter Data'!A291)-2)</f>
        <v>27-Aug-2021</v>
      </c>
      <c r="B300">
        <f>'Filter Data'!W291</f>
        <v>15.137600000000001</v>
      </c>
      <c r="C300">
        <f t="shared" si="12"/>
        <v>-2.9310833152198521E-3</v>
      </c>
      <c r="D300">
        <f>C300-SET_TRI!C301</f>
        <v>-1.0902139749283984E-2</v>
      </c>
      <c r="E300">
        <f t="shared" si="13"/>
        <v>3.8185599338923905E-3</v>
      </c>
      <c r="F300">
        <f t="shared" ca="1" si="14"/>
        <v>1.0281968293115249</v>
      </c>
      <c r="G300">
        <f ca="1">S0*EXP(Drift*(A300-$A$11)+Volatility*SUM($F$12:F300))</f>
        <v>14.541439355805521</v>
      </c>
    </row>
    <row r="301" spans="1:7" x14ac:dyDescent="0.25">
      <c r="A301" s="1" t="str">
        <f>MID('Filter Data'!A292,2,LEN('Filter Data'!A292)-2)</f>
        <v>30-Aug-2021</v>
      </c>
      <c r="B301">
        <f>'Filter Data'!W292</f>
        <v>15.213200000000001</v>
      </c>
      <c r="C301">
        <f t="shared" si="12"/>
        <v>4.9941866610294676E-3</v>
      </c>
      <c r="D301">
        <f>C301-SET_TRI!C302</f>
        <v>-1.0867188246668383E-2</v>
      </c>
      <c r="E301">
        <f t="shared" si="13"/>
        <v>1.1721936005527997E-2</v>
      </c>
      <c r="F301">
        <f t="shared" ca="1" si="14"/>
        <v>2.0376300395286666</v>
      </c>
      <c r="G301">
        <f ca="1">S0*EXP(Drift*(A301-$A$11)+Volatility*SUM($F$12:F301))</f>
        <v>14.992378963241249</v>
      </c>
    </row>
    <row r="302" spans="1:7" x14ac:dyDescent="0.25">
      <c r="A302" s="1" t="str">
        <f>MID('Filter Data'!A293,2,LEN('Filter Data'!A293)-2)</f>
        <v>31-Aug-2021</v>
      </c>
      <c r="B302">
        <f>'Filter Data'!W293</f>
        <v>15.368399999999999</v>
      </c>
      <c r="C302">
        <f t="shared" si="12"/>
        <v>1.0201666973417749E-2</v>
      </c>
      <c r="D302">
        <f>C302-SET_TRI!C303</f>
        <v>5.31971443039949E-3</v>
      </c>
      <c r="E302">
        <f t="shared" si="13"/>
        <v>6.7898092429115337E-3</v>
      </c>
      <c r="F302">
        <f t="shared" ca="1" si="14"/>
        <v>0.64788369534571388</v>
      </c>
      <c r="G302">
        <f ca="1">S0*EXP(Drift*(A302-$A$11)+Volatility*SUM($F$12:F302))</f>
        <v>15.139174076079895</v>
      </c>
    </row>
    <row r="303" spans="1:7" x14ac:dyDescent="0.25">
      <c r="A303" s="1" t="str">
        <f>MID('Filter Data'!A294,2,LEN('Filter Data'!A294)-2)</f>
        <v>01-Sep-2021</v>
      </c>
      <c r="B303">
        <f>'Filter Data'!W294</f>
        <v>15.561999999999999</v>
      </c>
      <c r="C303">
        <f t="shared" si="12"/>
        <v>1.2597277530517165E-2</v>
      </c>
      <c r="D303">
        <f>C303-SET_TRI!C304</f>
        <v>1.6555510329079409E-2</v>
      </c>
      <c r="E303">
        <f t="shared" si="13"/>
        <v>2.1472261529357165E-3</v>
      </c>
      <c r="F303">
        <f t="shared" ca="1" si="14"/>
        <v>1.3919684266651948</v>
      </c>
      <c r="G303">
        <f ca="1">S0*EXP(Drift*(A303-$A$11)+Volatility*SUM($F$12:F303))</f>
        <v>15.446605630246021</v>
      </c>
    </row>
    <row r="304" spans="1:7" x14ac:dyDescent="0.25">
      <c r="A304" s="1" t="str">
        <f>MID('Filter Data'!A295,2,LEN('Filter Data'!A295)-2)</f>
        <v>03-Sep-2021</v>
      </c>
      <c r="B304">
        <f>'Filter Data'!W295</f>
        <v>15.9315</v>
      </c>
      <c r="C304">
        <f t="shared" si="12"/>
        <v>2.3743734738465517E-2</v>
      </c>
      <c r="D304">
        <f>C304-SET_TRI!C305</f>
        <v>1.0426848121733475E-2</v>
      </c>
      <c r="E304">
        <f t="shared" si="13"/>
        <v>1.7132727056745442E-2</v>
      </c>
      <c r="F304">
        <f t="shared" ca="1" si="14"/>
        <v>-1.7915424650540535</v>
      </c>
      <c r="G304">
        <f ca="1">S0*EXP(Drift*(A304-$A$11)+Volatility*SUM($F$12:F304))</f>
        <v>15.087884010670798</v>
      </c>
    </row>
    <row r="305" spans="1:7" x14ac:dyDescent="0.25">
      <c r="A305" s="1" t="str">
        <f>MID('Filter Data'!A296,2,LEN('Filter Data'!A296)-2)</f>
        <v>07-Sep-2021</v>
      </c>
      <c r="B305">
        <f>'Filter Data'!W296</f>
        <v>16.339300000000001</v>
      </c>
      <c r="C305">
        <f t="shared" si="12"/>
        <v>2.5597087530992168E-2</v>
      </c>
      <c r="D305">
        <f>C305-SET_TRI!C306</f>
        <v>3.4249157760498354E-2</v>
      </c>
      <c r="E305">
        <f t="shared" si="13"/>
        <v>4.0635919480889668E-3</v>
      </c>
      <c r="F305">
        <f t="shared" ca="1" si="14"/>
        <v>-1.4430433978556096</v>
      </c>
      <c r="G305">
        <f ca="1">S0*EXP(Drift*(A305-$A$11)+Volatility*SUM($F$12:F305))</f>
        <v>14.830611079335727</v>
      </c>
    </row>
    <row r="306" spans="1:7" x14ac:dyDescent="0.25">
      <c r="A306" s="1" t="str">
        <f>MID('Filter Data'!A297,2,LEN('Filter Data'!A297)-2)</f>
        <v>08-Sep-2021</v>
      </c>
      <c r="B306">
        <f>'Filter Data'!W297</f>
        <v>16.5304</v>
      </c>
      <c r="C306">
        <f t="shared" si="12"/>
        <v>1.1695727479145294E-2</v>
      </c>
      <c r="D306">
        <f>C306-SET_TRI!C307</f>
        <v>1.0037792668234733E-2</v>
      </c>
      <c r="E306">
        <f t="shared" si="13"/>
        <v>5.3284272878306414E-3</v>
      </c>
      <c r="F306">
        <f t="shared" ca="1" si="14"/>
        <v>-1.3153278484483162</v>
      </c>
      <c r="G306">
        <f ca="1">S0*EXP(Drift*(A306-$A$11)+Volatility*SUM($F$12:F306))</f>
        <v>14.572020017042874</v>
      </c>
    </row>
    <row r="307" spans="1:7" x14ac:dyDescent="0.25">
      <c r="A307" s="1" t="str">
        <f>MID('Filter Data'!A298,2,LEN('Filter Data'!A298)-2)</f>
        <v>09-Sep-2021</v>
      </c>
      <c r="B307">
        <f>'Filter Data'!W298</f>
        <v>16.390899999999998</v>
      </c>
      <c r="C307">
        <f t="shared" si="12"/>
        <v>-8.438997241446167E-3</v>
      </c>
      <c r="D307">
        <f>C307-SET_TRI!C308</f>
        <v>2.0297633742728961E-3</v>
      </c>
      <c r="E307">
        <f t="shared" si="13"/>
        <v>-9.7900029565522861E-3</v>
      </c>
      <c r="F307">
        <f t="shared" ca="1" si="14"/>
        <v>-0.18020349677695396</v>
      </c>
      <c r="G307">
        <f ca="1">S0*EXP(Drift*(A307-$A$11)+Volatility*SUM($F$12:F307))</f>
        <v>14.546020978310683</v>
      </c>
    </row>
    <row r="308" spans="1:7" x14ac:dyDescent="0.25">
      <c r="A308" s="1" t="str">
        <f>MID('Filter Data'!A299,2,LEN('Filter Data'!A299)-2)</f>
        <v>13-Sep-2021</v>
      </c>
      <c r="B308">
        <f>'Filter Data'!W299</f>
        <v>16.6526</v>
      </c>
      <c r="C308">
        <f t="shared" si="12"/>
        <v>1.5966176353952571E-2</v>
      </c>
      <c r="D308">
        <f>C308-SET_TRI!C309</f>
        <v>1.631245844848175E-2</v>
      </c>
      <c r="E308">
        <f t="shared" si="13"/>
        <v>5.6683746449622992E-3</v>
      </c>
      <c r="F308">
        <f t="shared" ca="1" si="14"/>
        <v>-1.9019894666676598</v>
      </c>
      <c r="G308">
        <f ca="1">S0*EXP(Drift*(A308-$A$11)+Volatility*SUM($F$12:F308))</f>
        <v>14.206916155407468</v>
      </c>
    </row>
    <row r="309" spans="1:7" x14ac:dyDescent="0.25">
      <c r="A309" s="1" t="str">
        <f>MID('Filter Data'!A300,2,LEN('Filter Data'!A300)-2)</f>
        <v>14-Sep-2021</v>
      </c>
      <c r="B309">
        <f>'Filter Data'!W300</f>
        <v>16.7837</v>
      </c>
      <c r="C309">
        <f t="shared" si="12"/>
        <v>7.8726445119681014E-3</v>
      </c>
      <c r="D309">
        <f>C309-SET_TRI!C310</f>
        <v>1.494999668638736E-2</v>
      </c>
      <c r="E309">
        <f t="shared" si="13"/>
        <v>-1.5717001028538527E-3</v>
      </c>
      <c r="F309">
        <f t="shared" ca="1" si="14"/>
        <v>0.83449035884822942</v>
      </c>
      <c r="G309">
        <f ca="1">S0*EXP(Drift*(A309-$A$11)+Volatility*SUM($F$12:F309))</f>
        <v>14.383341771044172</v>
      </c>
    </row>
    <row r="310" spans="1:7" x14ac:dyDescent="0.25">
      <c r="A310" s="1" t="str">
        <f>MID('Filter Data'!A301,2,LEN('Filter Data'!A301)-2)</f>
        <v>15-Sep-2021</v>
      </c>
      <c r="B310">
        <f>'Filter Data'!W301</f>
        <v>16.661000000000001</v>
      </c>
      <c r="C310">
        <f t="shared" si="12"/>
        <v>-7.3106645137841035E-3</v>
      </c>
      <c r="D310">
        <f>C310-SET_TRI!C311</f>
        <v>-8.6921139931339236E-3</v>
      </c>
      <c r="E310">
        <f t="shared" si="13"/>
        <v>-1.9453993164870852E-3</v>
      </c>
      <c r="F310">
        <f t="shared" ca="1" si="14"/>
        <v>-0.50818447673878442</v>
      </c>
      <c r="G310">
        <f ca="1">S0*EXP(Drift*(A310-$A$11)+Volatility*SUM($F$12:F310))</f>
        <v>14.292264782313893</v>
      </c>
    </row>
    <row r="311" spans="1:7" x14ac:dyDescent="0.25">
      <c r="A311" s="1" t="str">
        <f>MID('Filter Data'!A302,2,LEN('Filter Data'!A302)-2)</f>
        <v>16-Sep-2021</v>
      </c>
      <c r="B311">
        <f>'Filter Data'!W302</f>
        <v>16.563800000000001</v>
      </c>
      <c r="C311">
        <f t="shared" si="12"/>
        <v>-5.8339835544085486E-3</v>
      </c>
      <c r="D311">
        <f>C311-SET_TRI!C312</f>
        <v>-8.6401236251477716E-3</v>
      </c>
      <c r="E311">
        <f t="shared" si="13"/>
        <v>-5.0128554513887997E-4</v>
      </c>
      <c r="F311">
        <f t="shared" ca="1" si="14"/>
        <v>-0.45800155439164286</v>
      </c>
      <c r="G311">
        <f ca="1">S0*EXP(Drift*(A311-$A$11)+Volatility*SUM($F$12:F311))</f>
        <v>14.211690700561746</v>
      </c>
    </row>
    <row r="312" spans="1:7" x14ac:dyDescent="0.25">
      <c r="A312" s="1" t="str">
        <f>MID('Filter Data'!A303,2,LEN('Filter Data'!A303)-2)</f>
        <v>23-Sep-2021</v>
      </c>
      <c r="B312">
        <f>'Filter Data'!W303</f>
        <v>16.239999999999998</v>
      </c>
      <c r="C312">
        <f t="shared" si="12"/>
        <v>-1.9548654294304572E-2</v>
      </c>
      <c r="D312">
        <f>C312-SET_TRI!C313</f>
        <v>-2.2816151828457015E-2</v>
      </c>
      <c r="E312">
        <f t="shared" si="13"/>
        <v>-5.3359772839022164E-3</v>
      </c>
      <c r="F312">
        <f t="shared" ca="1" si="14"/>
        <v>-3.3343463371233213</v>
      </c>
      <c r="G312">
        <f ca="1">S0*EXP(Drift*(A312-$A$11)+Volatility*SUM($F$12:F312))</f>
        <v>13.63586203087093</v>
      </c>
    </row>
    <row r="313" spans="1:7" x14ac:dyDescent="0.25">
      <c r="A313" s="1" t="str">
        <f>MID('Filter Data'!A304,2,LEN('Filter Data'!A304)-2)</f>
        <v>27-Sep-2021</v>
      </c>
      <c r="B313">
        <f>'Filter Data'!W304</f>
        <v>16.528500000000001</v>
      </c>
      <c r="C313">
        <f t="shared" si="12"/>
        <v>1.7764778325123316E-2</v>
      </c>
      <c r="D313">
        <f>C313-SET_TRI!C314</f>
        <v>2.3583932776507759E-2</v>
      </c>
      <c r="E313">
        <f t="shared" si="13"/>
        <v>2.9120661423324146E-3</v>
      </c>
      <c r="F313">
        <f t="shared" ca="1" si="14"/>
        <v>0.93913947500932782</v>
      </c>
      <c r="G313">
        <f ca="1">S0*EXP(Drift*(A313-$A$11)+Volatility*SUM($F$12:F313))</f>
        <v>13.855353565870494</v>
      </c>
    </row>
    <row r="314" spans="1:7" x14ac:dyDescent="0.25">
      <c r="A314" s="1" t="str">
        <f>MID('Filter Data'!A305,2,LEN('Filter Data'!A305)-2)</f>
        <v>28-Sep-2021</v>
      </c>
      <c r="B314">
        <f>'Filter Data'!W305</f>
        <v>16.508099999999999</v>
      </c>
      <c r="C314">
        <f t="shared" si="12"/>
        <v>-1.2342317814685055E-3</v>
      </c>
      <c r="D314">
        <f>C314-SET_TRI!C315</f>
        <v>1.9125720207192947E-3</v>
      </c>
      <c r="E314">
        <f t="shared" si="13"/>
        <v>-2.511827882559652E-3</v>
      </c>
      <c r="F314">
        <f t="shared" ca="1" si="14"/>
        <v>2.0594487205911585</v>
      </c>
      <c r="G314">
        <f ca="1">S0*EXP(Drift*(A314-$A$11)+Volatility*SUM($F$12:F314))</f>
        <v>14.268704059672793</v>
      </c>
    </row>
    <row r="315" spans="1:7" x14ac:dyDescent="0.25">
      <c r="A315" s="1" t="str">
        <f>MID('Filter Data'!A306,2,LEN('Filter Data'!A306)-2)</f>
        <v>29-Sep-2021</v>
      </c>
      <c r="B315">
        <f>'Filter Data'!W306</f>
        <v>16.247499999999999</v>
      </c>
      <c r="C315">
        <f t="shared" si="12"/>
        <v>-1.5786189809850932E-2</v>
      </c>
      <c r="D315">
        <f>C315-SET_TRI!C316</f>
        <v>-1.7491068997372537E-2</v>
      </c>
      <c r="E315">
        <f t="shared" si="13"/>
        <v>-4.9091878588621712E-3</v>
      </c>
      <c r="F315">
        <f t="shared" ca="1" si="14"/>
        <v>-0.57496850239830999</v>
      </c>
      <c r="G315">
        <f ca="1">S0*EXP(Drift*(A315-$A$11)+Volatility*SUM($F$12:F315))</f>
        <v>14.165175580660787</v>
      </c>
    </row>
    <row r="316" spans="1:7" x14ac:dyDescent="0.25">
      <c r="A316" s="1" t="str">
        <f>MID('Filter Data'!A307,2,LEN('Filter Data'!A307)-2)</f>
        <v>30-Sep-2021</v>
      </c>
      <c r="B316">
        <f>'Filter Data'!W307</f>
        <v>16.237100000000002</v>
      </c>
      <c r="C316">
        <f t="shared" si="12"/>
        <v>-6.4009847668854158E-4</v>
      </c>
      <c r="D316">
        <f>C316-SET_TRI!C317</f>
        <v>7.083952630749491E-3</v>
      </c>
      <c r="E316">
        <f t="shared" si="13"/>
        <v>-5.1570893197577655E-3</v>
      </c>
      <c r="F316">
        <f t="shared" ca="1" si="14"/>
        <v>0.1420263907086719</v>
      </c>
      <c r="G316">
        <f ca="1">S0*EXP(Drift*(A316-$A$11)+Volatility*SUM($F$12:F316))</f>
        <v>14.20348230461736</v>
      </c>
    </row>
    <row r="317" spans="1:7" x14ac:dyDescent="0.25">
      <c r="A317" s="1" t="str">
        <f>MID('Filter Data'!A308,2,LEN('Filter Data'!A308)-2)</f>
        <v>08-Oct-2021</v>
      </c>
      <c r="B317">
        <f>'Filter Data'!W308</f>
        <v>15.4354</v>
      </c>
      <c r="C317">
        <f t="shared" si="12"/>
        <v>-4.9374580436161754E-2</v>
      </c>
      <c r="D317">
        <f>C317-SET_TRI!C318</f>
        <v>-7.1529078055755299E-2</v>
      </c>
      <c r="E317">
        <f t="shared" si="13"/>
        <v>-4.6477314885763343E-3</v>
      </c>
      <c r="F317">
        <f t="shared" ca="1" si="14"/>
        <v>-1.3322682841904583</v>
      </c>
      <c r="G317">
        <f ca="1">S0*EXP(Drift*(A317-$A$11)+Volatility*SUM($F$12:F317))</f>
        <v>14.023347673290798</v>
      </c>
    </row>
    <row r="318" spans="1:7" x14ac:dyDescent="0.25">
      <c r="A318" s="1" t="str">
        <f>MID('Filter Data'!A309,2,LEN('Filter Data'!A309)-2)</f>
        <v>12-Oct-2021</v>
      </c>
      <c r="B318">
        <f>'Filter Data'!W309</f>
        <v>15.4696</v>
      </c>
      <c r="C318">
        <f t="shared" si="12"/>
        <v>2.2156860204465209E-3</v>
      </c>
      <c r="D318">
        <f>C318-SET_TRI!C319</f>
        <v>-2.1197697459469081E-3</v>
      </c>
      <c r="E318">
        <f t="shared" si="13"/>
        <v>3.4639814948974838E-3</v>
      </c>
      <c r="F318">
        <f t="shared" ca="1" si="14"/>
        <v>0.41790827109917722</v>
      </c>
      <c r="G318">
        <f ca="1">S0*EXP(Drift*(A318-$A$11)+Volatility*SUM($F$12:F318))</f>
        <v>14.146043715453745</v>
      </c>
    </row>
    <row r="319" spans="1:7" x14ac:dyDescent="0.25">
      <c r="A319" s="1" t="str">
        <f>MID('Filter Data'!A310,2,LEN('Filter Data'!A310)-2)</f>
        <v>18-Oct-2021</v>
      </c>
      <c r="B319">
        <f>'Filter Data'!W310</f>
        <v>15.862399999999999</v>
      </c>
      <c r="C319">
        <f t="shared" si="12"/>
        <v>2.539173605005943E-2</v>
      </c>
      <c r="D319">
        <f>C319-SET_TRI!C320</f>
        <v>2.3968894223626538E-2</v>
      </c>
      <c r="E319">
        <f t="shared" si="13"/>
        <v>1.0297880895652374E-2</v>
      </c>
      <c r="F319">
        <f t="shared" ca="1" si="14"/>
        <v>-0.18883903510806105</v>
      </c>
      <c r="G319">
        <f ca="1">S0*EXP(Drift*(A319-$A$11)+Volatility*SUM($F$12:F319))</f>
        <v>14.170254468070189</v>
      </c>
    </row>
    <row r="320" spans="1:7" x14ac:dyDescent="0.25">
      <c r="A320" s="1" t="str">
        <f>MID('Filter Data'!A311,2,LEN('Filter Data'!A311)-2)</f>
        <v>19-Oct-2021</v>
      </c>
      <c r="B320">
        <f>'Filter Data'!W311</f>
        <v>15.9976</v>
      </c>
      <c r="C320">
        <f t="shared" si="12"/>
        <v>8.5233003832964182E-3</v>
      </c>
      <c r="D320">
        <f>C320-SET_TRI!C321</f>
        <v>1.765152989980482E-2</v>
      </c>
      <c r="E320">
        <f t="shared" si="13"/>
        <v>-2.6133065395540604E-3</v>
      </c>
      <c r="F320">
        <f t="shared" ca="1" si="14"/>
        <v>-0.63378206954130412</v>
      </c>
      <c r="G320">
        <f ca="1">S0*EXP(Drift*(A320-$A$11)+Volatility*SUM($F$12:F320))</f>
        <v>14.055925733725154</v>
      </c>
    </row>
    <row r="321" spans="1:7" x14ac:dyDescent="0.25">
      <c r="A321" s="1" t="str">
        <f>MID('Filter Data'!A312,2,LEN('Filter Data'!A312)-2)</f>
        <v>21-Oct-2021</v>
      </c>
      <c r="B321">
        <f>'Filter Data'!W312</f>
        <v>15.7095</v>
      </c>
      <c r="C321">
        <f t="shared" si="12"/>
        <v>-1.8008951342701408E-2</v>
      </c>
      <c r="D321">
        <f>C321-SET_TRI!C322</f>
        <v>-2.4920671716509531E-2</v>
      </c>
      <c r="E321">
        <f t="shared" si="13"/>
        <v>-2.4779860116670473E-3</v>
      </c>
      <c r="F321">
        <f t="shared" ca="1" si="14"/>
        <v>0.74421753829321247</v>
      </c>
      <c r="G321">
        <f ca="1">S0*EXP(Drift*(A321-$A$11)+Volatility*SUM($F$12:F321))</f>
        <v>14.222884041808136</v>
      </c>
    </row>
    <row r="322" spans="1:7" x14ac:dyDescent="0.25">
      <c r="A322" s="1" t="str">
        <f>MID('Filter Data'!A313,2,LEN('Filter Data'!A313)-2)</f>
        <v>25-Oct-2021</v>
      </c>
      <c r="B322">
        <f>'Filter Data'!W313</f>
        <v>15.638999999999999</v>
      </c>
      <c r="C322">
        <f t="shared" si="12"/>
        <v>-4.4877303542443037E-3</v>
      </c>
      <c r="D322">
        <f>C322-SET_TRI!C323</f>
        <v>1.5837566036304724E-3</v>
      </c>
      <c r="E322">
        <f t="shared" si="13"/>
        <v>-5.5593538121436279E-3</v>
      </c>
      <c r="F322">
        <f t="shared" ca="1" si="14"/>
        <v>-1.237618785419264</v>
      </c>
      <c r="G322">
        <f ca="1">S0*EXP(Drift*(A322-$A$11)+Volatility*SUM($F$12:F322))</f>
        <v>14.020403614495615</v>
      </c>
    </row>
    <row r="323" spans="1:7" x14ac:dyDescent="0.25">
      <c r="A323" s="1" t="str">
        <f>MID('Filter Data'!A314,2,LEN('Filter Data'!A314)-2)</f>
        <v>26-Oct-2021</v>
      </c>
      <c r="B323">
        <f>'Filter Data'!W314</f>
        <v>15.9101</v>
      </c>
      <c r="C323">
        <f t="shared" si="12"/>
        <v>1.7334867958309391E-2</v>
      </c>
      <c r="D323">
        <f>C323-SET_TRI!C324</f>
        <v>1.6084418361237644E-2</v>
      </c>
      <c r="E323">
        <f t="shared" si="13"/>
        <v>7.1799124088429422E-3</v>
      </c>
      <c r="F323">
        <f t="shared" ca="1" si="14"/>
        <v>0.67955995347352871</v>
      </c>
      <c r="G323">
        <f ca="1">S0*EXP(Drift*(A323-$A$11)+Volatility*SUM($F$12:F323))</f>
        <v>14.163927130003783</v>
      </c>
    </row>
    <row r="324" spans="1:7" x14ac:dyDescent="0.25">
      <c r="A324" s="1" t="str">
        <f>MID('Filter Data'!A315,2,LEN('Filter Data'!A315)-2)</f>
        <v>27-Oct-2021</v>
      </c>
      <c r="B324">
        <f>'Filter Data'!W315</f>
        <v>15.8924</v>
      </c>
      <c r="C324">
        <f t="shared" si="12"/>
        <v>-1.1125008642308726E-3</v>
      </c>
      <c r="D324">
        <f>C324-SET_TRI!C325</f>
        <v>5.7177879336799062E-3</v>
      </c>
      <c r="E324">
        <f t="shared" si="13"/>
        <v>-4.7737150646411366E-3</v>
      </c>
      <c r="F324">
        <f t="shared" ca="1" si="14"/>
        <v>-1.2271859931962152</v>
      </c>
      <c r="G324">
        <f ca="1">S0*EXP(Drift*(A324-$A$11)+Volatility*SUM($F$12:F324))</f>
        <v>13.934049940386661</v>
      </c>
    </row>
    <row r="325" spans="1:7" x14ac:dyDescent="0.25">
      <c r="A325" s="1" t="str">
        <f>MID('Filter Data'!A316,2,LEN('Filter Data'!A316)-2)</f>
        <v>28-Oct-2021</v>
      </c>
      <c r="B325">
        <f>'Filter Data'!W316</f>
        <v>15.758800000000001</v>
      </c>
      <c r="C325">
        <f t="shared" si="12"/>
        <v>-8.4065339407515226E-3</v>
      </c>
      <c r="D325">
        <f>C325-SET_TRI!C326</f>
        <v>-7.7469066202235631E-3</v>
      </c>
      <c r="E325">
        <f t="shared" si="13"/>
        <v>-3.6333543052764284E-3</v>
      </c>
      <c r="F325">
        <f t="shared" ca="1" si="14"/>
        <v>-0.9685291815665108</v>
      </c>
      <c r="G325">
        <f ca="1">S0*EXP(Drift*(A325-$A$11)+Volatility*SUM($F$12:F325))</f>
        <v>13.757358591891284</v>
      </c>
    </row>
    <row r="326" spans="1:7" x14ac:dyDescent="0.25">
      <c r="A326" s="1" t="str">
        <f>MID('Filter Data'!A317,2,LEN('Filter Data'!A317)-2)</f>
        <v>02-Nov-2021</v>
      </c>
      <c r="B326">
        <f>'Filter Data'!W317</f>
        <v>16.119499999999999</v>
      </c>
      <c r="C326">
        <f t="shared" si="12"/>
        <v>2.2888798639490174E-2</v>
      </c>
      <c r="D326">
        <f>C326-SET_TRI!C327</f>
        <v>2.4468163204491911E-2</v>
      </c>
      <c r="E326">
        <f t="shared" si="13"/>
        <v>7.4821973475601641E-3</v>
      </c>
      <c r="F326">
        <f t="shared" ca="1" si="14"/>
        <v>-1.6988682698603437</v>
      </c>
      <c r="G326">
        <f ca="1">S0*EXP(Drift*(A326-$A$11)+Volatility*SUM($F$12:F326))</f>
        <v>13.48444135222136</v>
      </c>
    </row>
    <row r="327" spans="1:7" x14ac:dyDescent="0.25">
      <c r="A327" s="1" t="str">
        <f>MID('Filter Data'!A318,2,LEN('Filter Data'!A318)-2)</f>
        <v>03-Nov-2021</v>
      </c>
      <c r="B327">
        <f>'Filter Data'!W318</f>
        <v>16.117100000000001</v>
      </c>
      <c r="C327">
        <f t="shared" si="12"/>
        <v>-1.4888799280362043E-4</v>
      </c>
      <c r="D327">
        <f>C327-SET_TRI!C328</f>
        <v>2.4076581134069254E-3</v>
      </c>
      <c r="E327">
        <f t="shared" si="13"/>
        <v>-1.7366100363497001E-3</v>
      </c>
      <c r="F327">
        <f t="shared" ca="1" si="14"/>
        <v>0.12886002456425288</v>
      </c>
      <c r="G327">
        <f ca="1">S0*EXP(Drift*(A327-$A$11)+Volatility*SUM($F$12:F327))</f>
        <v>13.518428811656715</v>
      </c>
    </row>
    <row r="328" spans="1:7" x14ac:dyDescent="0.25">
      <c r="A328" s="1" t="str">
        <f>MID('Filter Data'!A319,2,LEN('Filter Data'!A319)-2)</f>
        <v>08-Nov-2021</v>
      </c>
      <c r="B328">
        <f>'Filter Data'!W319</f>
        <v>16.0855</v>
      </c>
      <c r="C328">
        <f t="shared" si="12"/>
        <v>-1.9606504892319934E-3</v>
      </c>
      <c r="D328">
        <f>C328-SET_TRI!C329</f>
        <v>-9.7570763681196493E-3</v>
      </c>
      <c r="E328">
        <f t="shared" si="13"/>
        <v>4.0717157741211752E-3</v>
      </c>
      <c r="F328">
        <f t="shared" ca="1" si="14"/>
        <v>-2.8061950447688515</v>
      </c>
      <c r="G328">
        <f ca="1">S0*EXP(Drift*(A328-$A$11)+Volatility*SUM($F$12:F328))</f>
        <v>13.047534846962064</v>
      </c>
    </row>
    <row r="329" spans="1:7" x14ac:dyDescent="0.25">
      <c r="A329" s="1" t="str">
        <f>MID('Filter Data'!A320,2,LEN('Filter Data'!A320)-2)</f>
        <v>09-Nov-2021</v>
      </c>
      <c r="B329">
        <f>'Filter Data'!W320</f>
        <v>15.979799999999999</v>
      </c>
      <c r="C329">
        <f t="shared" si="12"/>
        <v>-6.5711354947002318E-3</v>
      </c>
      <c r="D329">
        <f>C329-SET_TRI!C330</f>
        <v>-6.8840769657039329E-3</v>
      </c>
      <c r="E329">
        <f t="shared" si="13"/>
        <v>-2.3384393503556294E-3</v>
      </c>
      <c r="F329">
        <f t="shared" ca="1" si="14"/>
        <v>0.62300040467835316</v>
      </c>
      <c r="G329">
        <f ca="1">S0*EXP(Drift*(A329-$A$11)+Volatility*SUM($F$12:F329))</f>
        <v>13.17072358814422</v>
      </c>
    </row>
    <row r="330" spans="1:7" x14ac:dyDescent="0.25">
      <c r="A330" s="1" t="str">
        <f>MID('Filter Data'!A321,2,LEN('Filter Data'!A321)-2)</f>
        <v>10-Nov-2021</v>
      </c>
      <c r="B330">
        <f>'Filter Data'!W321</f>
        <v>15.8996</v>
      </c>
      <c r="C330">
        <f t="shared" si="12"/>
        <v>-5.0188362808044912E-3</v>
      </c>
      <c r="D330">
        <f>C330-SET_TRI!C331</f>
        <v>-3.7416399948038354E-3</v>
      </c>
      <c r="E330">
        <f t="shared" si="13"/>
        <v>-2.7545881328783638E-3</v>
      </c>
      <c r="F330">
        <f t="shared" ca="1" si="14"/>
        <v>-0.18966793173803628</v>
      </c>
      <c r="G330">
        <f ca="1">S0*EXP(Drift*(A330-$A$11)+Volatility*SUM($F$12:F330))</f>
        <v>13.145492368211828</v>
      </c>
    </row>
    <row r="331" spans="1:7" x14ac:dyDescent="0.25">
      <c r="A331" s="1" t="str">
        <f>MID('Filter Data'!A322,2,LEN('Filter Data'!A322)-2)</f>
        <v>12-Nov-2021</v>
      </c>
      <c r="B331">
        <f>'Filter Data'!W322</f>
        <v>16.164899999999999</v>
      </c>
      <c r="C331">
        <f t="shared" si="12"/>
        <v>1.668595436363178E-2</v>
      </c>
      <c r="D331">
        <f>C331-SET_TRI!C332</f>
        <v>1.6367738599421634E-2</v>
      </c>
      <c r="E331">
        <f t="shared" si="13"/>
        <v>6.3535247198994605E-3</v>
      </c>
      <c r="F331">
        <f t="shared" ca="1" si="14"/>
        <v>1.540550246460239</v>
      </c>
      <c r="G331">
        <f ca="1">S0*EXP(Drift*(A331-$A$11)+Volatility*SUM($F$12:F331))</f>
        <v>13.44993682368156</v>
      </c>
    </row>
    <row r="332" spans="1:7" x14ac:dyDescent="0.25">
      <c r="A332" s="1" t="str">
        <f>MID('Filter Data'!A323,2,LEN('Filter Data'!A323)-2)</f>
        <v>15-Nov-2021</v>
      </c>
      <c r="B332">
        <f>'Filter Data'!W323</f>
        <v>16.2361</v>
      </c>
      <c r="C332">
        <f t="shared" si="12"/>
        <v>4.404605039313639E-3</v>
      </c>
      <c r="D332">
        <f>C332-SET_TRI!C333</f>
        <v>-1.6729729554761617E-4</v>
      </c>
      <c r="E332">
        <f t="shared" si="13"/>
        <v>4.4298559408292547E-3</v>
      </c>
      <c r="F332">
        <f t="shared" ca="1" si="14"/>
        <v>-2.2451058367580781</v>
      </c>
      <c r="G332">
        <f ca="1">S0*EXP(Drift*(A332-$A$11)+Volatility*SUM($F$12:F332))</f>
        <v>13.064327304040887</v>
      </c>
    </row>
    <row r="333" spans="1:7" x14ac:dyDescent="0.25">
      <c r="A333" s="1" t="str">
        <f>MID('Filter Data'!A324,2,LEN('Filter Data'!A324)-2)</f>
        <v>16-Nov-2021</v>
      </c>
      <c r="B333">
        <f>'Filter Data'!W324</f>
        <v>16.2056</v>
      </c>
      <c r="C333">
        <f t="shared" ref="C333:C396" si="15">(B333-B332)/B332</f>
        <v>-1.8785299425354593E-3</v>
      </c>
      <c r="D333">
        <f>C333-SET_TRI!C334</f>
        <v>-4.3683223872622509E-3</v>
      </c>
      <c r="E333">
        <f t="shared" ref="E333:E396" si="16">C333-($B$4+$B$5*D333)</f>
        <v>7.782771369615896E-4</v>
      </c>
      <c r="F333">
        <f t="shared" ref="F333:F396" ca="1" si="17">SQRT(A333-A332)*_xlfn.NORM.INV(RAND(),0,1)</f>
        <v>-0.65770417931460834</v>
      </c>
      <c r="G333">
        <f ca="1">S0*EXP(Drift*(A333-$A$11)+Volatility*SUM($F$12:F333))</f>
        <v>12.954605955573092</v>
      </c>
    </row>
    <row r="334" spans="1:7" x14ac:dyDescent="0.25">
      <c r="A334" s="1" t="str">
        <f>MID('Filter Data'!A325,2,LEN('Filter Data'!A325)-2)</f>
        <v>17-Nov-2021</v>
      </c>
      <c r="B334">
        <f>'Filter Data'!W325</f>
        <v>16.174099999999999</v>
      </c>
      <c r="C334">
        <f t="shared" si="15"/>
        <v>-1.9437725230785157E-3</v>
      </c>
      <c r="D334">
        <f>C334-SET_TRI!C335</f>
        <v>-1.9477210266942646E-3</v>
      </c>
      <c r="E334">
        <f t="shared" si="16"/>
        <v>-8.0324976128190537E-4</v>
      </c>
      <c r="F334">
        <f t="shared" ca="1" si="17"/>
        <v>0.92043218007258609</v>
      </c>
      <c r="G334">
        <f ca="1">S0*EXP(Drift*(A334-$A$11)+Volatility*SUM($F$12:F334))</f>
        <v>13.13118297824243</v>
      </c>
    </row>
    <row r="335" spans="1:7" x14ac:dyDescent="0.25">
      <c r="A335" s="1" t="str">
        <f>MID('Filter Data'!A326,2,LEN('Filter Data'!A326)-2)</f>
        <v>18-Nov-2021</v>
      </c>
      <c r="B335">
        <f>'Filter Data'!W326</f>
        <v>16.125599999999999</v>
      </c>
      <c r="C335">
        <f t="shared" si="15"/>
        <v>-2.9986212524963154E-3</v>
      </c>
      <c r="D335">
        <f>C335-SET_TRI!C336</f>
        <v>-5.6964256957300627E-3</v>
      </c>
      <c r="E335">
        <f t="shared" si="16"/>
        <v>4.9012050725030743E-4</v>
      </c>
      <c r="F335">
        <f t="shared" ca="1" si="17"/>
        <v>0.13787424243157315</v>
      </c>
      <c r="G335">
        <f ca="1">S0*EXP(Drift*(A335-$A$11)+Volatility*SUM($F$12:F335))</f>
        <v>13.165932338275953</v>
      </c>
    </row>
    <row r="336" spans="1:7" x14ac:dyDescent="0.25">
      <c r="A336" s="1" t="str">
        <f>MID('Filter Data'!A327,2,LEN('Filter Data'!A327)-2)</f>
        <v>22-Nov-2021</v>
      </c>
      <c r="B336">
        <f>'Filter Data'!W327</f>
        <v>16.212599999999998</v>
      </c>
      <c r="C336">
        <f t="shared" si="15"/>
        <v>5.395148087513007E-3</v>
      </c>
      <c r="D336">
        <f>C336-SET_TRI!C337</f>
        <v>4.943278143361934E-3</v>
      </c>
      <c r="E336">
        <f t="shared" si="16"/>
        <v>2.2190930992288705E-3</v>
      </c>
      <c r="F336">
        <f t="shared" ca="1" si="17"/>
        <v>0.94052533287582585</v>
      </c>
      <c r="G336">
        <f ca="1">S0*EXP(Drift*(A336-$A$11)+Volatility*SUM($F$12:F336))</f>
        <v>13.378117717465143</v>
      </c>
    </row>
    <row r="337" spans="1:7" x14ac:dyDescent="0.25">
      <c r="A337" s="1" t="str">
        <f>MID('Filter Data'!A328,2,LEN('Filter Data'!A328)-2)</f>
        <v>23-Nov-2021</v>
      </c>
      <c r="B337">
        <f>'Filter Data'!W328</f>
        <v>16.210999999999999</v>
      </c>
      <c r="C337">
        <f t="shared" si="15"/>
        <v>-9.8688674241011561E-5</v>
      </c>
      <c r="D337">
        <f>C337-SET_TRI!C338</f>
        <v>1.8427856654313452E-3</v>
      </c>
      <c r="E337">
        <f t="shared" si="16"/>
        <v>-1.3325700365749431E-3</v>
      </c>
      <c r="F337">
        <f t="shared" ca="1" si="17"/>
        <v>-1.5507914355890642</v>
      </c>
      <c r="G337">
        <f ca="1">S0*EXP(Drift*(A337-$A$11)+Volatility*SUM($F$12:F337))</f>
        <v>13.101829772676023</v>
      </c>
    </row>
    <row r="338" spans="1:7" x14ac:dyDescent="0.25">
      <c r="A338" s="1" t="str">
        <f>MID('Filter Data'!A329,2,LEN('Filter Data'!A329)-2)</f>
        <v>24-Nov-2021</v>
      </c>
      <c r="B338">
        <f>'Filter Data'!W329</f>
        <v>15.9924</v>
      </c>
      <c r="C338">
        <f t="shared" si="15"/>
        <v>-1.3484670902473543E-2</v>
      </c>
      <c r="D338">
        <f>C338-SET_TRI!C339</f>
        <v>-1.5438795317690445E-2</v>
      </c>
      <c r="E338">
        <f t="shared" si="16"/>
        <v>-3.8932298235984566E-3</v>
      </c>
      <c r="F338">
        <f t="shared" ca="1" si="17"/>
        <v>0.26192725972080871</v>
      </c>
      <c r="G338">
        <f ca="1">S0*EXP(Drift*(A338-$A$11)+Volatility*SUM($F$12:F338))</f>
        <v>13.159210300424613</v>
      </c>
    </row>
    <row r="339" spans="1:7" x14ac:dyDescent="0.25">
      <c r="A339" s="1" t="str">
        <f>MID('Filter Data'!A330,2,LEN('Filter Data'!A330)-2)</f>
        <v>26-Nov-2021</v>
      </c>
      <c r="B339">
        <f>'Filter Data'!W330</f>
        <v>15.719099999999999</v>
      </c>
      <c r="C339">
        <f t="shared" si="15"/>
        <v>-1.7089367449538578E-2</v>
      </c>
      <c r="D339">
        <f>C339-SET_TRI!C340</f>
        <v>1.036360412134919E-2</v>
      </c>
      <c r="E339">
        <f t="shared" si="16"/>
        <v>-2.3660758576656359E-2</v>
      </c>
      <c r="F339">
        <f t="shared" ca="1" si="17"/>
        <v>-3.5805020877618032</v>
      </c>
      <c r="G339">
        <f ca="1">S0*EXP(Drift*(A339-$A$11)+Volatility*SUM($F$12:F339))</f>
        <v>12.537410147886392</v>
      </c>
    </row>
    <row r="340" spans="1:7" x14ac:dyDescent="0.25">
      <c r="A340" s="1" t="str">
        <f>MID('Filter Data'!A331,2,LEN('Filter Data'!A331)-2)</f>
        <v>29-Nov-2021</v>
      </c>
      <c r="B340">
        <f>'Filter Data'!W331</f>
        <v>15.4902</v>
      </c>
      <c r="C340">
        <f t="shared" si="15"/>
        <v>-1.4561902398992273E-2</v>
      </c>
      <c r="D340">
        <f>C340-SET_TRI!C341</f>
        <v>-3.7256827781230462E-4</v>
      </c>
      <c r="E340">
        <f t="shared" si="16"/>
        <v>-1.4408068089916366E-2</v>
      </c>
      <c r="F340">
        <f t="shared" ca="1" si="17"/>
        <v>0.82183722457367814</v>
      </c>
      <c r="G340">
        <f ca="1">S0*EXP(Drift*(A340-$A$11)+Volatility*SUM($F$12:F340))</f>
        <v>12.709236886173287</v>
      </c>
    </row>
    <row r="341" spans="1:7" x14ac:dyDescent="0.25">
      <c r="A341" s="1" t="str">
        <f>MID('Filter Data'!A332,2,LEN('Filter Data'!A332)-2)</f>
        <v>30-Nov-2021</v>
      </c>
      <c r="B341">
        <f>'Filter Data'!W332</f>
        <v>15.55</v>
      </c>
      <c r="C341">
        <f t="shared" si="15"/>
        <v>3.8605053517708592E-3</v>
      </c>
      <c r="D341">
        <f>C341-SET_TRI!C342</f>
        <v>1.7779899721610766E-2</v>
      </c>
      <c r="E341">
        <f t="shared" si="16"/>
        <v>-7.3565134682392098E-3</v>
      </c>
      <c r="F341">
        <f t="shared" ca="1" si="17"/>
        <v>0.63754289302959999</v>
      </c>
      <c r="G341">
        <f ca="1">S0*EXP(Drift*(A341-$A$11)+Volatility*SUM($F$12:F341))</f>
        <v>12.831829438694594</v>
      </c>
    </row>
    <row r="342" spans="1:7" x14ac:dyDescent="0.25">
      <c r="A342" s="1" t="str">
        <f>MID('Filter Data'!A333,2,LEN('Filter Data'!A333)-2)</f>
        <v>01-Dec-2021</v>
      </c>
      <c r="B342">
        <f>'Filter Data'!W333</f>
        <v>15.28</v>
      </c>
      <c r="C342">
        <f t="shared" si="15"/>
        <v>-1.736334405144703E-2</v>
      </c>
      <c r="D342">
        <f>C342-SET_TRI!C343</f>
        <v>-3.0987946190166052E-2</v>
      </c>
      <c r="E342">
        <f t="shared" si="16"/>
        <v>1.9682112013540767E-3</v>
      </c>
      <c r="F342">
        <f t="shared" ca="1" si="17"/>
        <v>1.2101866382789046</v>
      </c>
      <c r="G342">
        <f ca="1">S0*EXP(Drift*(A342-$A$11)+Volatility*SUM($F$12:F342))</f>
        <v>13.059311388238763</v>
      </c>
    </row>
    <row r="343" spans="1:7" x14ac:dyDescent="0.25">
      <c r="A343" s="1" t="str">
        <f>MID('Filter Data'!A334,2,LEN('Filter Data'!A334)-2)</f>
        <v>02-Dec-2021</v>
      </c>
      <c r="B343">
        <f>'Filter Data'!W334</f>
        <v>15.212199999999999</v>
      </c>
      <c r="C343">
        <f t="shared" si="15"/>
        <v>-4.4371727748691156E-3</v>
      </c>
      <c r="D343">
        <f>C343-SET_TRI!C344</f>
        <v>-4.4659245769908791E-3</v>
      </c>
      <c r="E343">
        <f t="shared" si="16"/>
        <v>-1.7192268923995626E-3</v>
      </c>
      <c r="F343">
        <f t="shared" ca="1" si="17"/>
        <v>-0.79500326924167608</v>
      </c>
      <c r="G343">
        <f ca="1">S0*EXP(Drift*(A343-$A$11)+Volatility*SUM($F$12:F343))</f>
        <v>12.924901093269042</v>
      </c>
    </row>
    <row r="344" spans="1:7" x14ac:dyDescent="0.25">
      <c r="A344" s="1" t="str">
        <f>MID('Filter Data'!A335,2,LEN('Filter Data'!A335)-2)</f>
        <v>03-Dec-2021</v>
      </c>
      <c r="B344">
        <f>'Filter Data'!W335</f>
        <v>15.3466</v>
      </c>
      <c r="C344">
        <f t="shared" si="15"/>
        <v>8.8350140019195899E-3</v>
      </c>
      <c r="D344">
        <f>C344-SET_TRI!C345</f>
        <v>1.3139445759425656E-2</v>
      </c>
      <c r="E344">
        <f t="shared" si="16"/>
        <v>5.2481316709858741E-4</v>
      </c>
      <c r="F344">
        <f t="shared" ca="1" si="17"/>
        <v>-2.5919500995830135E-2</v>
      </c>
      <c r="G344">
        <f ca="1">S0*EXP(Drift*(A344-$A$11)+Volatility*SUM($F$12:F344))</f>
        <v>12.929584990056652</v>
      </c>
    </row>
    <row r="345" spans="1:7" x14ac:dyDescent="0.25">
      <c r="A345" s="1" t="str">
        <f>MID('Filter Data'!A336,2,LEN('Filter Data'!A336)-2)</f>
        <v>07-Dec-2021</v>
      </c>
      <c r="B345">
        <f>'Filter Data'!W336</f>
        <v>15.6226</v>
      </c>
      <c r="C345">
        <f t="shared" si="15"/>
        <v>1.7984439550128354E-2</v>
      </c>
      <c r="D345">
        <f>C345-SET_TRI!C346</f>
        <v>2.9414566525364678E-3</v>
      </c>
      <c r="E345">
        <f t="shared" si="16"/>
        <v>1.6062341773808331E-2</v>
      </c>
      <c r="F345">
        <f t="shared" ca="1" si="17"/>
        <v>-1.1628368528869681</v>
      </c>
      <c r="G345">
        <f ca="1">S0*EXP(Drift*(A345-$A$11)+Volatility*SUM($F$12:F345))</f>
        <v>12.758793684530595</v>
      </c>
    </row>
    <row r="346" spans="1:7" x14ac:dyDescent="0.25">
      <c r="A346" s="1" t="str">
        <f>MID('Filter Data'!A337,2,LEN('Filter Data'!A337)-2)</f>
        <v>08-Dec-2021</v>
      </c>
      <c r="B346">
        <f>'Filter Data'!W337</f>
        <v>15.7684</v>
      </c>
      <c r="C346">
        <f t="shared" si="15"/>
        <v>9.3326334925044156E-3</v>
      </c>
      <c r="D346">
        <f>C346-SET_TRI!C347</f>
        <v>2.5723276836602535E-3</v>
      </c>
      <c r="E346">
        <f t="shared" si="16"/>
        <v>7.6417610950648704E-3</v>
      </c>
      <c r="F346">
        <f t="shared" ca="1" si="17"/>
        <v>-0.5504954007861399</v>
      </c>
      <c r="G346">
        <f ca="1">S0*EXP(Drift*(A346-$A$11)+Volatility*SUM($F$12:F346))</f>
        <v>12.670537172368862</v>
      </c>
    </row>
    <row r="347" spans="1:7" x14ac:dyDescent="0.25">
      <c r="A347" s="1" t="str">
        <f>MID('Filter Data'!A338,2,LEN('Filter Data'!A338)-2)</f>
        <v>09-Dec-2021</v>
      </c>
      <c r="B347">
        <f>'Filter Data'!W338</f>
        <v>15.708</v>
      </c>
      <c r="C347">
        <f t="shared" si="15"/>
        <v>-3.8304457015296139E-3</v>
      </c>
      <c r="D347">
        <f>C347-SET_TRI!C348</f>
        <v>-1.5517758876477166E-3</v>
      </c>
      <c r="E347">
        <f t="shared" si="16"/>
        <v>-2.9379461850248785E-3</v>
      </c>
      <c r="F347">
        <f t="shared" ca="1" si="17"/>
        <v>0.75634619155492078</v>
      </c>
      <c r="G347">
        <f ca="1">S0*EXP(Drift*(A347-$A$11)+Volatility*SUM($F$12:F347))</f>
        <v>12.813934420992094</v>
      </c>
    </row>
    <row r="348" spans="1:7" x14ac:dyDescent="0.25">
      <c r="A348" s="1" t="str">
        <f>MID('Filter Data'!A339,2,LEN('Filter Data'!A339)-2)</f>
        <v>13-Dec-2021</v>
      </c>
      <c r="B348">
        <f>'Filter Data'!W339</f>
        <v>15.6394</v>
      </c>
      <c r="C348">
        <f t="shared" si="15"/>
        <v>-4.3672014260249551E-3</v>
      </c>
      <c r="D348">
        <f>C348-SET_TRI!C349</f>
        <v>-9.1200464068124584E-3</v>
      </c>
      <c r="E348">
        <f t="shared" si="16"/>
        <v>1.2661241047357301E-3</v>
      </c>
      <c r="F348">
        <f t="shared" ca="1" si="17"/>
        <v>0.80484494614546642</v>
      </c>
      <c r="G348">
        <f ca="1">S0*EXP(Drift*(A348-$A$11)+Volatility*SUM($F$12:F348))</f>
        <v>12.995873489069124</v>
      </c>
    </row>
    <row r="349" spans="1:7" x14ac:dyDescent="0.25">
      <c r="A349" s="1" t="str">
        <f>MID('Filter Data'!A340,2,LEN('Filter Data'!A340)-2)</f>
        <v>14-Dec-2021</v>
      </c>
      <c r="B349">
        <f>'Filter Data'!W340</f>
        <v>15.531599999999999</v>
      </c>
      <c r="C349">
        <f t="shared" si="15"/>
        <v>-6.8928475516964209E-3</v>
      </c>
      <c r="D349">
        <f>C349-SET_TRI!C350</f>
        <v>-1.1356441177435082E-2</v>
      </c>
      <c r="E349">
        <f t="shared" si="16"/>
        <v>1.413737953364089E-4</v>
      </c>
      <c r="F349">
        <f t="shared" ca="1" si="17"/>
        <v>1.5359351007523641</v>
      </c>
      <c r="G349">
        <f ca="1">S0*EXP(Drift*(A349-$A$11)+Volatility*SUM($F$12:F349))</f>
        <v>13.286386191055309</v>
      </c>
    </row>
    <row r="350" spans="1:7" x14ac:dyDescent="0.25">
      <c r="A350" s="1" t="str">
        <f>MID('Filter Data'!A341,2,LEN('Filter Data'!A341)-2)</f>
        <v>15-Dec-2021</v>
      </c>
      <c r="B350">
        <f>'Filter Data'!W341</f>
        <v>15.533799999999999</v>
      </c>
      <c r="C350">
        <f t="shared" si="15"/>
        <v>1.4164670735791559E-4</v>
      </c>
      <c r="D350">
        <f>C350-SET_TRI!C351</f>
        <v>7.362503709334365E-3</v>
      </c>
      <c r="E350">
        <f t="shared" si="16"/>
        <v>-4.5498307897375136E-3</v>
      </c>
      <c r="F350">
        <f t="shared" ca="1" si="17"/>
        <v>-0.18982235552153473</v>
      </c>
      <c r="G350">
        <f ca="1">S0*EXP(Drift*(A350-$A$11)+Volatility*SUM($F$12:F350))</f>
        <v>13.260904884163061</v>
      </c>
    </row>
    <row r="351" spans="1:7" x14ac:dyDescent="0.25">
      <c r="A351" s="1" t="str">
        <f>MID('Filter Data'!A342,2,LEN('Filter Data'!A342)-2)</f>
        <v>16-Dec-2021</v>
      </c>
      <c r="B351">
        <f>'Filter Data'!W342</f>
        <v>15.8622</v>
      </c>
      <c r="C351">
        <f t="shared" si="15"/>
        <v>2.1140995764075774E-2</v>
      </c>
      <c r="D351">
        <f>C351-SET_TRI!C352</f>
        <v>4.1351235594802756E-3</v>
      </c>
      <c r="E351">
        <f t="shared" si="16"/>
        <v>1.8471175359386992E-2</v>
      </c>
      <c r="F351">
        <f t="shared" ca="1" si="17"/>
        <v>-0.16734095075773414</v>
      </c>
      <c r="G351">
        <f ca="1">S0*EXP(Drift*(A351-$A$11)+Volatility*SUM($F$12:F351))</f>
        <v>13.239615912491443</v>
      </c>
    </row>
    <row r="352" spans="1:7" x14ac:dyDescent="0.25">
      <c r="A352" s="1" t="str">
        <f>MID('Filter Data'!A343,2,LEN('Filter Data'!A343)-2)</f>
        <v>17-Dec-2021</v>
      </c>
      <c r="B352">
        <f>'Filter Data'!W343</f>
        <v>15.5809</v>
      </c>
      <c r="C352">
        <f t="shared" si="15"/>
        <v>-1.7733983936654429E-2</v>
      </c>
      <c r="D352">
        <f>C352-SET_TRI!C353</f>
        <v>-1.5030114246497488E-2</v>
      </c>
      <c r="E352">
        <f t="shared" si="16"/>
        <v>-8.3985439942264838E-3</v>
      </c>
      <c r="F352">
        <f t="shared" ca="1" si="17"/>
        <v>-1.1235434149978629</v>
      </c>
      <c r="G352">
        <f ca="1">S0*EXP(Drift*(A352-$A$11)+Volatility*SUM($F$12:F352))</f>
        <v>13.043548549430167</v>
      </c>
    </row>
    <row r="353" spans="1:7" x14ac:dyDescent="0.25">
      <c r="A353" s="1" t="str">
        <f>MID('Filter Data'!A344,2,LEN('Filter Data'!A344)-2)</f>
        <v>20-Dec-2021</v>
      </c>
      <c r="B353">
        <f>'Filter Data'!W344</f>
        <v>15.2796</v>
      </c>
      <c r="C353">
        <f t="shared" si="15"/>
        <v>-1.9337778947300828E-2</v>
      </c>
      <c r="D353">
        <f>C353-SET_TRI!C354</f>
        <v>-3.1458743443315423E-4</v>
      </c>
      <c r="E353">
        <f t="shared" si="16"/>
        <v>-1.9220264308607252E-2</v>
      </c>
      <c r="F353">
        <f t="shared" ca="1" si="17"/>
        <v>-2.9251947027047409</v>
      </c>
      <c r="G353">
        <f ca="1">S0*EXP(Drift*(A353-$A$11)+Volatility*SUM($F$12:F353))</f>
        <v>12.550189547179469</v>
      </c>
    </row>
    <row r="354" spans="1:7" x14ac:dyDescent="0.25">
      <c r="A354" s="1" t="str">
        <f>MID('Filter Data'!A345,2,LEN('Filter Data'!A345)-2)</f>
        <v>21-Dec-2021</v>
      </c>
      <c r="B354">
        <f>'Filter Data'!W345</f>
        <v>15.580399999999999</v>
      </c>
      <c r="C354">
        <f t="shared" si="15"/>
        <v>1.9686379224586954E-2</v>
      </c>
      <c r="D354">
        <f>C354-SET_TRI!C355</f>
        <v>1.597293534020286E-2</v>
      </c>
      <c r="E354">
        <f t="shared" si="16"/>
        <v>9.6012575433644057E-3</v>
      </c>
      <c r="F354">
        <f t="shared" ca="1" si="17"/>
        <v>1.5807005829532423</v>
      </c>
      <c r="G354">
        <f ca="1">S0*EXP(Drift*(A354-$A$11)+Volatility*SUM($F$12:F354))</f>
        <v>12.838738835872578</v>
      </c>
    </row>
    <row r="355" spans="1:7" x14ac:dyDescent="0.25">
      <c r="A355" s="1" t="str">
        <f>MID('Filter Data'!A346,2,LEN('Filter Data'!A346)-2)</f>
        <v>22-Dec-2021</v>
      </c>
      <c r="B355">
        <f>'Filter Data'!W346</f>
        <v>15.590299999999999</v>
      </c>
      <c r="C355">
        <f t="shared" si="15"/>
        <v>6.3541372493645997E-4</v>
      </c>
      <c r="D355">
        <f>C355-SET_TRI!C356</f>
        <v>-2.0170525430515656E-3</v>
      </c>
      <c r="E355">
        <f t="shared" si="16"/>
        <v>1.8193663106964423E-3</v>
      </c>
      <c r="F355">
        <f t="shared" ca="1" si="17"/>
        <v>0.5501132799150118</v>
      </c>
      <c r="G355">
        <f ca="1">S0*EXP(Drift*(A355-$A$11)+Volatility*SUM($F$12:F355))</f>
        <v>12.946811031133452</v>
      </c>
    </row>
    <row r="356" spans="1:7" x14ac:dyDescent="0.25">
      <c r="A356" s="1" t="str">
        <f>MID('Filter Data'!A347,2,LEN('Filter Data'!A347)-2)</f>
        <v>28-Dec-2021</v>
      </c>
      <c r="B356">
        <f>'Filter Data'!W347</f>
        <v>15.8317</v>
      </c>
      <c r="C356">
        <f t="shared" si="15"/>
        <v>1.5483986837969796E-2</v>
      </c>
      <c r="D356">
        <f>C356-SET_TRI!C357</f>
        <v>-2.2316515581458432E-3</v>
      </c>
      <c r="E356">
        <f t="shared" si="16"/>
        <v>1.6802365986683152E-2</v>
      </c>
      <c r="F356">
        <f t="shared" ca="1" si="17"/>
        <v>-2.2490414350858594</v>
      </c>
      <c r="G356">
        <f ca="1">S0*EXP(Drift*(A356-$A$11)+Volatility*SUM($F$12:F356))</f>
        <v>12.602249439855997</v>
      </c>
    </row>
    <row r="357" spans="1:7" x14ac:dyDescent="0.25">
      <c r="A357" s="1" t="str">
        <f>MID('Filter Data'!A348,2,LEN('Filter Data'!A348)-2)</f>
        <v>29-Dec-2021</v>
      </c>
      <c r="B357">
        <f>'Filter Data'!W348</f>
        <v>15.7636</v>
      </c>
      <c r="C357">
        <f t="shared" si="15"/>
        <v>-4.3014963648881285E-3</v>
      </c>
      <c r="D357">
        <f>C357-SET_TRI!C358</f>
        <v>-1.1248747579394145E-2</v>
      </c>
      <c r="E357">
        <f t="shared" si="16"/>
        <v>2.6652648391875438E-3</v>
      </c>
      <c r="F357">
        <f t="shared" ca="1" si="17"/>
        <v>-1.3703249815610741</v>
      </c>
      <c r="G357">
        <f ca="1">S0*EXP(Drift*(A357-$A$11)+Volatility*SUM($F$12:F357))</f>
        <v>12.373034798243134</v>
      </c>
    </row>
    <row r="358" spans="1:7" x14ac:dyDescent="0.25">
      <c r="A358" s="1" t="str">
        <f>MID('Filter Data'!A349,2,LEN('Filter Data'!A349)-2)</f>
        <v>30-Dec-2021</v>
      </c>
      <c r="B358">
        <f>'Filter Data'!W349</f>
        <v>15.721399999999999</v>
      </c>
      <c r="C358">
        <f t="shared" si="15"/>
        <v>-2.6770534649446271E-3</v>
      </c>
      <c r="D358">
        <f>C358-SET_TRI!C359</f>
        <v>-4.1369979595077249E-3</v>
      </c>
      <c r="E358">
        <f t="shared" si="16"/>
        <v>-1.6514988249548236E-4</v>
      </c>
      <c r="F358">
        <f t="shared" ca="1" si="17"/>
        <v>-0.87287712265437856</v>
      </c>
      <c r="G358">
        <f ca="1">S0*EXP(Drift*(A358-$A$11)+Volatility*SUM($F$12:F358))</f>
        <v>12.232417821743907</v>
      </c>
    </row>
    <row r="359" spans="1:7" x14ac:dyDescent="0.25">
      <c r="A359" s="1" t="str">
        <f>MID('Filter Data'!A350,2,LEN('Filter Data'!A350)-2)</f>
        <v>04-Jan-2022</v>
      </c>
      <c r="B359">
        <f>'Filter Data'!W350</f>
        <v>15.943199999999999</v>
      </c>
      <c r="C359">
        <f t="shared" si="15"/>
        <v>1.4108158306512143E-2</v>
      </c>
      <c r="D359">
        <f>C359-SET_TRI!C360</f>
        <v>5.3131258838555948E-3</v>
      </c>
      <c r="E359">
        <f t="shared" si="16"/>
        <v>1.0700427694978793E-2</v>
      </c>
      <c r="F359">
        <f t="shared" ca="1" si="17"/>
        <v>1.4994533234556935</v>
      </c>
      <c r="G359">
        <f ca="1">S0*EXP(Drift*(A359-$A$11)+Volatility*SUM($F$12:F359))</f>
        <v>12.535724685710026</v>
      </c>
    </row>
    <row r="360" spans="1:7" x14ac:dyDescent="0.25">
      <c r="A360" s="1" t="str">
        <f>MID('Filter Data'!A351,2,LEN('Filter Data'!A351)-2)</f>
        <v>05-Jan-2022</v>
      </c>
      <c r="B360">
        <f>'Filter Data'!W351</f>
        <v>15.9678</v>
      </c>
      <c r="C360">
        <f t="shared" si="15"/>
        <v>1.5429775703749114E-3</v>
      </c>
      <c r="D360">
        <f>C360-SET_TRI!C361</f>
        <v>-1.6043161660041533E-3</v>
      </c>
      <c r="E360">
        <f t="shared" si="16"/>
        <v>2.468388743221436E-3</v>
      </c>
      <c r="F360">
        <f t="shared" ca="1" si="17"/>
        <v>1.427854223706627</v>
      </c>
      <c r="G360">
        <f ca="1">S0*EXP(Drift*(A360-$A$11)+Volatility*SUM($F$12:F360))</f>
        <v>12.796680044747093</v>
      </c>
    </row>
    <row r="361" spans="1:7" x14ac:dyDescent="0.25">
      <c r="A361" s="1" t="str">
        <f>MID('Filter Data'!A352,2,LEN('Filter Data'!A352)-2)</f>
        <v>06-Jan-2022</v>
      </c>
      <c r="B361">
        <f>'Filter Data'!W352</f>
        <v>15.5433</v>
      </c>
      <c r="C361">
        <f t="shared" si="15"/>
        <v>-2.6584751813023715E-2</v>
      </c>
      <c r="D361">
        <f>C361-SET_TRI!C362</f>
        <v>-7.7417916889249185E-3</v>
      </c>
      <c r="E361">
        <f t="shared" si="16"/>
        <v>-2.1814776211984275E-2</v>
      </c>
      <c r="F361">
        <f t="shared" ca="1" si="17"/>
        <v>-0.49920627906981929</v>
      </c>
      <c r="G361">
        <f ca="1">S0*EXP(Drift*(A361-$A$11)+Volatility*SUM($F$12:F361))</f>
        <v>12.71723958184791</v>
      </c>
    </row>
    <row r="362" spans="1:7" x14ac:dyDescent="0.25">
      <c r="A362" s="1" t="str">
        <f>MID('Filter Data'!A353,2,LEN('Filter Data'!A353)-2)</f>
        <v>07-Jan-2022</v>
      </c>
      <c r="B362">
        <f>'Filter Data'!W353</f>
        <v>15.545</v>
      </c>
      <c r="C362">
        <f t="shared" si="15"/>
        <v>1.0937188370549308E-4</v>
      </c>
      <c r="D362">
        <f>C362-SET_TRI!C363</f>
        <v>-2.1751042648398868E-3</v>
      </c>
      <c r="E362">
        <f t="shared" si="16"/>
        <v>1.3923293494251196E-3</v>
      </c>
      <c r="F362">
        <f t="shared" ca="1" si="17"/>
        <v>1.4229192065376459</v>
      </c>
      <c r="G362">
        <f ca="1">S0*EXP(Drift*(A362-$A$11)+Volatility*SUM($F$12:F362))</f>
        <v>12.981081560491024</v>
      </c>
    </row>
    <row r="363" spans="1:7" x14ac:dyDescent="0.25">
      <c r="A363" s="1" t="str">
        <f>MID('Filter Data'!A354,2,LEN('Filter Data'!A354)-2)</f>
        <v>10-Jan-2022</v>
      </c>
      <c r="B363">
        <f>'Filter Data'!W354</f>
        <v>15.546099999999999</v>
      </c>
      <c r="C363">
        <f t="shared" si="15"/>
        <v>7.0762302991264888E-5</v>
      </c>
      <c r="D363">
        <f>C363-SET_TRI!C364</f>
        <v>2.4449611909404211E-4</v>
      </c>
      <c r="E363">
        <f t="shared" si="16"/>
        <v>-1.6193752911038421E-4</v>
      </c>
      <c r="F363">
        <f t="shared" ca="1" si="17"/>
        <v>1.5329407237148032</v>
      </c>
      <c r="G363">
        <f ca="1">S0*EXP(Drift*(A363-$A$11)+Volatility*SUM($F$12:F363))</f>
        <v>13.289919096561453</v>
      </c>
    </row>
    <row r="364" spans="1:7" x14ac:dyDescent="0.25">
      <c r="A364" s="1" t="str">
        <f>MID('Filter Data'!A355,2,LEN('Filter Data'!A355)-2)</f>
        <v>11-Jan-2022</v>
      </c>
      <c r="B364">
        <f>'Filter Data'!W355</f>
        <v>15.4062</v>
      </c>
      <c r="C364">
        <f t="shared" si="15"/>
        <v>-8.9990415602626411E-3</v>
      </c>
      <c r="D364">
        <f>C364-SET_TRI!C365</f>
        <v>-1.5117311660611289E-2</v>
      </c>
      <c r="E364">
        <f t="shared" si="16"/>
        <v>3.9101954933417823E-4</v>
      </c>
      <c r="F364">
        <f t="shared" ca="1" si="17"/>
        <v>1.0923404144227846</v>
      </c>
      <c r="G364">
        <f ca="1">S0*EXP(Drift*(A364-$A$11)+Volatility*SUM($F$12:F364))</f>
        <v>13.503347915006625</v>
      </c>
    </row>
    <row r="365" spans="1:7" x14ac:dyDescent="0.25">
      <c r="A365" s="1" t="str">
        <f>MID('Filter Data'!A356,2,LEN('Filter Data'!A356)-2)</f>
        <v>12-Jan-2022</v>
      </c>
      <c r="B365">
        <f>'Filter Data'!W356</f>
        <v>15.6843</v>
      </c>
      <c r="C365">
        <f t="shared" si="15"/>
        <v>1.8051174202593775E-2</v>
      </c>
      <c r="D365">
        <f>C365-SET_TRI!C366</f>
        <v>1.1444137359997872E-2</v>
      </c>
      <c r="E365">
        <f t="shared" si="16"/>
        <v>1.0802928294177921E-2</v>
      </c>
      <c r="F365">
        <f t="shared" ca="1" si="17"/>
        <v>5.1263897557204924E-5</v>
      </c>
      <c r="G365">
        <f ca="1">S0*EXP(Drift*(A365-$A$11)+Volatility*SUM($F$12:F365))</f>
        <v>13.513126779083363</v>
      </c>
    </row>
    <row r="366" spans="1:7" x14ac:dyDescent="0.25">
      <c r="A366" s="1" t="str">
        <f>MID('Filter Data'!A357,2,LEN('Filter Data'!A357)-2)</f>
        <v>13-Jan-2022</v>
      </c>
      <c r="B366">
        <f>'Filter Data'!W357</f>
        <v>15.5486</v>
      </c>
      <c r="C366">
        <f t="shared" si="15"/>
        <v>-8.6519640659768002E-3</v>
      </c>
      <c r="D366">
        <f>C366-SET_TRI!C367</f>
        <v>-7.2355058549061178E-3</v>
      </c>
      <c r="E366">
        <f t="shared" si="16"/>
        <v>-4.1991300161659615E-3</v>
      </c>
      <c r="F366">
        <f t="shared" ca="1" si="17"/>
        <v>3.1161067330664003</v>
      </c>
      <c r="G366">
        <f ca="1">S0*EXP(Drift*(A366-$A$11)+Volatility*SUM($F$12:F366))</f>
        <v>14.122515021339908</v>
      </c>
    </row>
    <row r="367" spans="1:7" x14ac:dyDescent="0.25">
      <c r="A367" s="1" t="str">
        <f>MID('Filter Data'!A358,2,LEN('Filter Data'!A358)-2)</f>
        <v>14-Jan-2022</v>
      </c>
      <c r="B367">
        <f>'Filter Data'!W358</f>
        <v>15.3575</v>
      </c>
      <c r="C367">
        <f t="shared" si="15"/>
        <v>-1.2290495607321591E-2</v>
      </c>
      <c r="D367">
        <f>C367-SET_TRI!C368</f>
        <v>-9.2085261536705727E-3</v>
      </c>
      <c r="E367">
        <f t="shared" si="16"/>
        <v>-6.6017456457642615E-3</v>
      </c>
      <c r="F367">
        <f t="shared" ca="1" si="17"/>
        <v>-0.58858693381093452</v>
      </c>
      <c r="G367">
        <f ca="1">S0*EXP(Drift*(A367-$A$11)+Volatility*SUM($F$12:F367))</f>
        <v>14.017389154816351</v>
      </c>
    </row>
    <row r="368" spans="1:7" x14ac:dyDescent="0.25">
      <c r="A368" s="1" t="str">
        <f>MID('Filter Data'!A359,2,LEN('Filter Data'!A359)-2)</f>
        <v>18-Jan-2022</v>
      </c>
      <c r="B368">
        <f>'Filter Data'!W359</f>
        <v>15.393800000000001</v>
      </c>
      <c r="C368">
        <f t="shared" si="15"/>
        <v>2.3636659612567583E-3</v>
      </c>
      <c r="D368">
        <f>C368-SET_TRI!C369</f>
        <v>8.6915899086590954E-3</v>
      </c>
      <c r="E368">
        <f t="shared" si="16"/>
        <v>-3.160361906889975E-3</v>
      </c>
      <c r="F368">
        <f t="shared" ca="1" si="17"/>
        <v>0.1635188538501913</v>
      </c>
      <c r="G368">
        <f ca="1">S0*EXP(Drift*(A368-$A$11)+Volatility*SUM($F$12:F368))</f>
        <v>14.090039569615609</v>
      </c>
    </row>
    <row r="369" spans="1:7" x14ac:dyDescent="0.25">
      <c r="A369" s="1" t="str">
        <f>MID('Filter Data'!A360,2,LEN('Filter Data'!A360)-2)</f>
        <v>19-Jan-2022</v>
      </c>
      <c r="B369">
        <f>'Filter Data'!W360</f>
        <v>15.0138</v>
      </c>
      <c r="C369">
        <f t="shared" si="15"/>
        <v>-2.4685262898049915E-2</v>
      </c>
      <c r="D369">
        <f>C369-SET_TRI!C370</f>
        <v>-2.626992713253291E-2</v>
      </c>
      <c r="E369">
        <f t="shared" si="16"/>
        <v>-8.3091130350988335E-3</v>
      </c>
      <c r="F369">
        <f t="shared" ca="1" si="17"/>
        <v>-0.43604036414050124</v>
      </c>
      <c r="G369">
        <f ca="1">S0*EXP(Drift*(A369-$A$11)+Volatility*SUM($F$12:F369))</f>
        <v>14.014890170595352</v>
      </c>
    </row>
    <row r="370" spans="1:7" x14ac:dyDescent="0.25">
      <c r="A370" s="1" t="str">
        <f>MID('Filter Data'!A361,2,LEN('Filter Data'!A361)-2)</f>
        <v>20-Jan-2022</v>
      </c>
      <c r="B370">
        <f>'Filter Data'!W361</f>
        <v>15.138</v>
      </c>
      <c r="C370">
        <f t="shared" si="15"/>
        <v>8.2723894017503949E-3</v>
      </c>
      <c r="D370">
        <f>C370-SET_TRI!C371</f>
        <v>6.9775394803662976E-3</v>
      </c>
      <c r="E370">
        <f t="shared" si="16"/>
        <v>3.8220566188440688E-3</v>
      </c>
      <c r="F370">
        <f t="shared" ca="1" si="17"/>
        <v>-0.58273173325507133</v>
      </c>
      <c r="G370">
        <f ca="1">S0*EXP(Drift*(A370-$A$11)+Volatility*SUM($F$12:F370))</f>
        <v>13.911699510143144</v>
      </c>
    </row>
    <row r="371" spans="1:7" x14ac:dyDescent="0.25">
      <c r="A371" s="1" t="str">
        <f>MID('Filter Data'!A362,2,LEN('Filter Data'!A362)-2)</f>
        <v>21-Jan-2022</v>
      </c>
      <c r="B371">
        <f>'Filter Data'!W362</f>
        <v>15.0176</v>
      </c>
      <c r="C371">
        <f t="shared" si="15"/>
        <v>-7.9534945171092653E-3</v>
      </c>
      <c r="D371">
        <f>C371-SET_TRI!C372</f>
        <v>-4.5328685651611998E-3</v>
      </c>
      <c r="E371">
        <f t="shared" si="16"/>
        <v>-5.1936143776899583E-3</v>
      </c>
      <c r="F371">
        <f t="shared" ca="1" si="17"/>
        <v>-2.2957097906651857E-2</v>
      </c>
      <c r="G371">
        <f ca="1">S0*EXP(Drift*(A371-$A$11)+Volatility*SUM($F$12:F371))</f>
        <v>13.917315031422493</v>
      </c>
    </row>
    <row r="372" spans="1:7" x14ac:dyDescent="0.25">
      <c r="A372" s="1" t="str">
        <f>MID('Filter Data'!A363,2,LEN('Filter Data'!A363)-2)</f>
        <v>24-Jan-2022</v>
      </c>
      <c r="B372">
        <f>'Filter Data'!W363</f>
        <v>15.0504</v>
      </c>
      <c r="C372">
        <f t="shared" si="15"/>
        <v>2.1841039846579972E-3</v>
      </c>
      <c r="D372">
        <f>C372-SET_TRI!C373</f>
        <v>4.1167207378816082E-3</v>
      </c>
      <c r="E372">
        <f t="shared" si="16"/>
        <v>-4.7418874337734791E-4</v>
      </c>
      <c r="F372">
        <f t="shared" ca="1" si="17"/>
        <v>-1.9761413937943406</v>
      </c>
      <c r="G372">
        <f ca="1">S0*EXP(Drift*(A372-$A$11)+Volatility*SUM($F$12:F372))</f>
        <v>13.569023941447298</v>
      </c>
    </row>
    <row r="373" spans="1:7" x14ac:dyDescent="0.25">
      <c r="A373" s="1" t="str">
        <f>MID('Filter Data'!A364,2,LEN('Filter Data'!A364)-2)</f>
        <v>25-Jan-2022</v>
      </c>
      <c r="B373">
        <f>'Filter Data'!W364</f>
        <v>14.8018</v>
      </c>
      <c r="C373">
        <f t="shared" si="15"/>
        <v>-1.6517833413065414E-2</v>
      </c>
      <c r="D373">
        <f>C373-SET_TRI!C374</f>
        <v>-1.6815202829855842E-2</v>
      </c>
      <c r="E373">
        <f t="shared" si="16"/>
        <v>-6.0641995091099722E-3</v>
      </c>
      <c r="F373">
        <f t="shared" ca="1" si="17"/>
        <v>-1.3979589831086983</v>
      </c>
      <c r="G373">
        <f ca="1">S0*EXP(Drift*(A373-$A$11)+Volatility*SUM($F$12:F373))</f>
        <v>13.317100509855615</v>
      </c>
    </row>
    <row r="374" spans="1:7" x14ac:dyDescent="0.25">
      <c r="A374" s="1" t="str">
        <f>MID('Filter Data'!A365,2,LEN('Filter Data'!A365)-2)</f>
        <v>27-Jan-2022</v>
      </c>
      <c r="B374">
        <f>'Filter Data'!W365</f>
        <v>14.313000000000001</v>
      </c>
      <c r="C374">
        <f t="shared" si="15"/>
        <v>-3.3023010714913016E-2</v>
      </c>
      <c r="D374">
        <f>C374-SET_TRI!C375</f>
        <v>-3.5982981480633787E-2</v>
      </c>
      <c r="E374">
        <f t="shared" si="16"/>
        <v>-1.0562524858057677E-2</v>
      </c>
      <c r="F374">
        <f t="shared" ca="1" si="17"/>
        <v>-8.8500464335689328E-3</v>
      </c>
      <c r="G374">
        <f ca="1">S0*EXP(Drift*(A374-$A$11)+Volatility*SUM($F$12:F374))</f>
        <v>13.334733234172164</v>
      </c>
    </row>
    <row r="375" spans="1:7" x14ac:dyDescent="0.25">
      <c r="A375" s="1" t="str">
        <f>MID('Filter Data'!A366,2,LEN('Filter Data'!A366)-2)</f>
        <v>28-Jan-2022</v>
      </c>
      <c r="B375">
        <f>'Filter Data'!W366</f>
        <v>14.6031</v>
      </c>
      <c r="C375">
        <f t="shared" si="15"/>
        <v>2.0268287570739809E-2</v>
      </c>
      <c r="D375">
        <f>C375-SET_TRI!C376</f>
        <v>1.8147179592163505E-2</v>
      </c>
      <c r="E375">
        <f t="shared" si="16"/>
        <v>8.8212016620309672E-3</v>
      </c>
      <c r="F375">
        <f t="shared" ca="1" si="17"/>
        <v>0.12006542705013813</v>
      </c>
      <c r="G375">
        <f ca="1">S0*EXP(Drift*(A375-$A$11)+Volatility*SUM($F$12:F375))</f>
        <v>13.366706539082285</v>
      </c>
    </row>
    <row r="376" spans="1:7" x14ac:dyDescent="0.25">
      <c r="A376" s="1" t="str">
        <f>MID('Filter Data'!A367,2,LEN('Filter Data'!A367)-2)</f>
        <v>07-Feb-2022</v>
      </c>
      <c r="B376">
        <f>'Filter Data'!W367</f>
        <v>14.849500000000001</v>
      </c>
      <c r="C376">
        <f t="shared" si="15"/>
        <v>1.6873129677945183E-2</v>
      </c>
      <c r="D376">
        <f>C376-SET_TRI!C377</f>
        <v>8.5109483530119295E-4</v>
      </c>
      <c r="E376">
        <f t="shared" si="16"/>
        <v>1.6260451491908256E-2</v>
      </c>
      <c r="F376">
        <f t="shared" ca="1" si="17"/>
        <v>0.95777734244147639</v>
      </c>
      <c r="G376">
        <f ca="1">S0*EXP(Drift*(A376-$A$11)+Volatility*SUM($F$12:F376))</f>
        <v>13.644468667619705</v>
      </c>
    </row>
    <row r="377" spans="1:7" x14ac:dyDescent="0.25">
      <c r="A377" s="1" t="str">
        <f>MID('Filter Data'!A368,2,LEN('Filter Data'!A368)-2)</f>
        <v>08-Feb-2022</v>
      </c>
      <c r="B377">
        <f>'Filter Data'!W368</f>
        <v>14.872999999999999</v>
      </c>
      <c r="C377">
        <f t="shared" si="15"/>
        <v>1.5825448668304334E-3</v>
      </c>
      <c r="D377">
        <f>C377-SET_TRI!C378</f>
        <v>-3.7261403317156911E-3</v>
      </c>
      <c r="E377">
        <f t="shared" si="16"/>
        <v>3.8370839001319709E-3</v>
      </c>
      <c r="F377">
        <f t="shared" ca="1" si="17"/>
        <v>-1.8017543059080969</v>
      </c>
      <c r="G377">
        <f ca="1">S0*EXP(Drift*(A377-$A$11)+Volatility*SUM($F$12:F377))</f>
        <v>13.316070163010833</v>
      </c>
    </row>
    <row r="378" spans="1:7" x14ac:dyDescent="0.25">
      <c r="A378" s="1" t="str">
        <f>MID('Filter Data'!A369,2,LEN('Filter Data'!A369)-2)</f>
        <v>09-Feb-2022</v>
      </c>
      <c r="B378">
        <f>'Filter Data'!W369</f>
        <v>15.020099999999999</v>
      </c>
      <c r="C378">
        <f t="shared" si="15"/>
        <v>9.8904054326632157E-3</v>
      </c>
      <c r="D378">
        <f>C378-SET_TRI!C379</f>
        <v>-8.19888174186581E-3</v>
      </c>
      <c r="E378">
        <f t="shared" si="16"/>
        <v>1.4946705948800824E-2</v>
      </c>
      <c r="F378">
        <f t="shared" ca="1" si="17"/>
        <v>0.57964349007699445</v>
      </c>
      <c r="G378">
        <f ca="1">S0*EXP(Drift*(A378-$A$11)+Volatility*SUM($F$12:F378))</f>
        <v>13.433682485611964</v>
      </c>
    </row>
    <row r="379" spans="1:7" x14ac:dyDescent="0.25">
      <c r="A379" s="1" t="str">
        <f>MID('Filter Data'!A370,2,LEN('Filter Data'!A370)-2)</f>
        <v>10-Feb-2022</v>
      </c>
      <c r="B379">
        <f>'Filter Data'!W370</f>
        <v>15.0685</v>
      </c>
      <c r="C379">
        <f t="shared" si="15"/>
        <v>3.2223487193827529E-3</v>
      </c>
      <c r="D379">
        <f>C379-SET_TRI!C380</f>
        <v>2.1885743467816945E-3</v>
      </c>
      <c r="E379">
        <f t="shared" si="16"/>
        <v>1.7718625235099274E-3</v>
      </c>
      <c r="F379">
        <f t="shared" ca="1" si="17"/>
        <v>0.6100952409715622</v>
      </c>
      <c r="G379">
        <f ca="1">S0*EXP(Drift*(A379-$A$11)+Volatility*SUM($F$12:F379))</f>
        <v>13.558080736570229</v>
      </c>
    </row>
    <row r="380" spans="1:7" x14ac:dyDescent="0.25">
      <c r="A380" s="1" t="str">
        <f>MID('Filter Data'!A371,2,LEN('Filter Data'!A371)-2)</f>
        <v>11-Feb-2022</v>
      </c>
      <c r="B380">
        <f>'Filter Data'!W371</f>
        <v>15.0649</v>
      </c>
      <c r="C380">
        <f t="shared" si="15"/>
        <v>-2.3890898231413156E-4</v>
      </c>
      <c r="D380">
        <f>C380-SET_TRI!C381</f>
        <v>1.2459610136833802E-3</v>
      </c>
      <c r="E380">
        <f t="shared" si="16"/>
        <v>-1.0989345439349214E-3</v>
      </c>
      <c r="F380">
        <f t="shared" ca="1" si="17"/>
        <v>-2.330510817486076</v>
      </c>
      <c r="G380">
        <f ca="1">S0*EXP(Drift*(A380-$A$11)+Volatility*SUM($F$12:F380))</f>
        <v>13.134708505869087</v>
      </c>
    </row>
    <row r="381" spans="1:7" x14ac:dyDescent="0.25">
      <c r="A381" s="1" t="str">
        <f>MID('Filter Data'!A372,2,LEN('Filter Data'!A372)-2)</f>
        <v>14-Feb-2022</v>
      </c>
      <c r="B381">
        <f>'Filter Data'!W372</f>
        <v>14.734500000000001</v>
      </c>
      <c r="C381">
        <f t="shared" si="15"/>
        <v>-2.1931775186028395E-2</v>
      </c>
      <c r="D381">
        <f>C381-SET_TRI!C382</f>
        <v>-1.5794387319564788E-2</v>
      </c>
      <c r="E381">
        <f t="shared" si="16"/>
        <v>-1.2117588394156083E-2</v>
      </c>
      <c r="F381">
        <f t="shared" ca="1" si="17"/>
        <v>-2.2751412227657362</v>
      </c>
      <c r="G381">
        <f ca="1">S0*EXP(Drift*(A381-$A$11)+Volatility*SUM($F$12:F381))</f>
        <v>12.752802460819613</v>
      </c>
    </row>
    <row r="382" spans="1:7" x14ac:dyDescent="0.25">
      <c r="A382" s="1" t="str">
        <f>MID('Filter Data'!A373,2,LEN('Filter Data'!A373)-2)</f>
        <v>15-Feb-2022</v>
      </c>
      <c r="B382">
        <f>'Filter Data'!W373</f>
        <v>14.6197</v>
      </c>
      <c r="C382">
        <f t="shared" si="15"/>
        <v>-7.7912382503648363E-3</v>
      </c>
      <c r="D382">
        <f>C382-SET_TRI!C383</f>
        <v>-1.6226613176526624E-2</v>
      </c>
      <c r="E382">
        <f t="shared" si="16"/>
        <v>2.2936983226536289E-3</v>
      </c>
      <c r="F382">
        <f t="shared" ca="1" si="17"/>
        <v>-0.71127834132519274</v>
      </c>
      <c r="G382">
        <f ca="1">S0*EXP(Drift*(A382-$A$11)+Volatility*SUM($F$12:F382))</f>
        <v>12.636268392434898</v>
      </c>
    </row>
    <row r="383" spans="1:7" x14ac:dyDescent="0.25">
      <c r="A383" s="1" t="str">
        <f>MID('Filter Data'!A374,2,LEN('Filter Data'!A374)-2)</f>
        <v>17-Feb-2022</v>
      </c>
      <c r="B383">
        <f>'Filter Data'!W374</f>
        <v>14.821</v>
      </c>
      <c r="C383">
        <f t="shared" si="15"/>
        <v>1.3769092389036699E-2</v>
      </c>
      <c r="D383">
        <f>C383-SET_TRI!C384</f>
        <v>7.7114876048305055E-3</v>
      </c>
      <c r="E383">
        <f t="shared" si="16"/>
        <v>8.8590085503557053E-3</v>
      </c>
      <c r="F383">
        <f t="shared" ca="1" si="17"/>
        <v>0.50103317319410545</v>
      </c>
      <c r="G383">
        <f ca="1">S0*EXP(Drift*(A383-$A$11)+Volatility*SUM($F$12:F383))</f>
        <v>12.743144221878989</v>
      </c>
    </row>
    <row r="384" spans="1:7" x14ac:dyDescent="0.25">
      <c r="A384" s="1" t="str">
        <f>MID('Filter Data'!A375,2,LEN('Filter Data'!A375)-2)</f>
        <v>18-Feb-2022</v>
      </c>
      <c r="B384">
        <f>'Filter Data'!W375</f>
        <v>14.7608</v>
      </c>
      <c r="C384">
        <f t="shared" si="15"/>
        <v>-4.0618041967478598E-3</v>
      </c>
      <c r="D384">
        <f>C384-SET_TRI!C385</f>
        <v>-5.0190721670865341E-3</v>
      </c>
      <c r="E384">
        <f t="shared" si="16"/>
        <v>-9.9736217910343945E-4</v>
      </c>
      <c r="F384">
        <f t="shared" ca="1" si="17"/>
        <v>-0.75761974632566098</v>
      </c>
      <c r="G384">
        <f ca="1">S0*EXP(Drift*(A384-$A$11)+Volatility*SUM($F$12:F384))</f>
        <v>12.618554146345037</v>
      </c>
    </row>
    <row r="385" spans="1:7" x14ac:dyDescent="0.25">
      <c r="A385" s="1" t="str">
        <f>MID('Filter Data'!A376,2,LEN('Filter Data'!A376)-2)</f>
        <v>22-Feb-2022</v>
      </c>
      <c r="B385">
        <f>'Filter Data'!W376</f>
        <v>14.4213</v>
      </c>
      <c r="C385">
        <f t="shared" si="15"/>
        <v>-2.3000108395208881E-2</v>
      </c>
      <c r="D385">
        <f>C385-SET_TRI!C386</f>
        <v>-4.5596467233062557E-3</v>
      </c>
      <c r="E385">
        <f t="shared" si="16"/>
        <v>-2.0223454200419003E-2</v>
      </c>
      <c r="F385">
        <f t="shared" ca="1" si="17"/>
        <v>-1.0192169034959997</v>
      </c>
      <c r="G385">
        <f ca="1">S0*EXP(Drift*(A385-$A$11)+Volatility*SUM($F$12:F385))</f>
        <v>12.476795286862609</v>
      </c>
    </row>
    <row r="386" spans="1:7" x14ac:dyDescent="0.25">
      <c r="A386" s="1" t="str">
        <f>MID('Filter Data'!A377,2,LEN('Filter Data'!A377)-2)</f>
        <v>23-Feb-2022</v>
      </c>
      <c r="B386">
        <f>'Filter Data'!W377</f>
        <v>14.407500000000001</v>
      </c>
      <c r="C386">
        <f t="shared" si="15"/>
        <v>-9.5691789228431637E-4</v>
      </c>
      <c r="D386">
        <f>C386-SET_TRI!C387</f>
        <v>-6.4211223905671112E-3</v>
      </c>
      <c r="E386">
        <f t="shared" si="16"/>
        <v>2.9857797527109691E-3</v>
      </c>
      <c r="F386">
        <f t="shared" ca="1" si="17"/>
        <v>-1.8515318839146906</v>
      </c>
      <c r="G386">
        <f ca="1">S0*EXP(Drift*(A386-$A$11)+Volatility*SUM($F$12:F386))</f>
        <v>12.1680645980985</v>
      </c>
    </row>
    <row r="387" spans="1:7" x14ac:dyDescent="0.25">
      <c r="A387" s="1" t="str">
        <f>MID('Filter Data'!A378,2,LEN('Filter Data'!A378)-2)</f>
        <v>24-Feb-2022</v>
      </c>
      <c r="B387">
        <f>'Filter Data'!W378</f>
        <v>14.1973</v>
      </c>
      <c r="C387">
        <f t="shared" si="15"/>
        <v>-1.4589623460003497E-2</v>
      </c>
      <c r="D387">
        <f>C387-SET_TRI!C388</f>
        <v>1.6389258411316741E-3</v>
      </c>
      <c r="E387">
        <f t="shared" si="16"/>
        <v>-1.5695805375567629E-2</v>
      </c>
      <c r="F387">
        <f t="shared" ca="1" si="17"/>
        <v>-2.620286695936468E-2</v>
      </c>
      <c r="G387">
        <f ca="1">S0*EXP(Drift*(A387-$A$11)+Volatility*SUM($F$12:F387))</f>
        <v>12.172426198427202</v>
      </c>
    </row>
    <row r="388" spans="1:7" x14ac:dyDescent="0.25">
      <c r="A388" s="1" t="str">
        <f>MID('Filter Data'!A379,2,LEN('Filter Data'!A379)-2)</f>
        <v>25-Feb-2022</v>
      </c>
      <c r="B388">
        <f>'Filter Data'!W379</f>
        <v>14.4308</v>
      </c>
      <c r="C388">
        <f t="shared" si="15"/>
        <v>1.6446789178223984E-2</v>
      </c>
      <c r="D388">
        <f>C388-SET_TRI!C389</f>
        <v>8.7278247022472017E-3</v>
      </c>
      <c r="E388">
        <f t="shared" si="16"/>
        <v>1.0900063541593858E-2</v>
      </c>
      <c r="F388">
        <f t="shared" ca="1" si="17"/>
        <v>-0.41852370050849358</v>
      </c>
      <c r="G388">
        <f ca="1">S0*EXP(Drift*(A388-$A$11)+Volatility*SUM($F$12:F388))</f>
        <v>12.110457607261742</v>
      </c>
    </row>
    <row r="389" spans="1:7" x14ac:dyDescent="0.25">
      <c r="A389" s="1" t="str">
        <f>MID('Filter Data'!A380,2,LEN('Filter Data'!A380)-2)</f>
        <v>02-Mar-2022</v>
      </c>
      <c r="B389">
        <f>'Filter Data'!W380</f>
        <v>14.388199999999999</v>
      </c>
      <c r="C389">
        <f t="shared" si="15"/>
        <v>-2.9520192920697531E-3</v>
      </c>
      <c r="D389">
        <f>C389-SET_TRI!C390</f>
        <v>-1.4494910462241446E-2</v>
      </c>
      <c r="E389">
        <f t="shared" si="16"/>
        <v>6.0481646606437419E-3</v>
      </c>
      <c r="F389">
        <f t="shared" ca="1" si="17"/>
        <v>1.3635012490963003</v>
      </c>
      <c r="G389">
        <f ca="1">S0*EXP(Drift*(A389-$A$11)+Volatility*SUM($F$12:F389))</f>
        <v>12.387270839038823</v>
      </c>
    </row>
    <row r="390" spans="1:7" x14ac:dyDescent="0.25">
      <c r="A390" s="1" t="str">
        <f>MID('Filter Data'!A381,2,LEN('Filter Data'!A381)-2)</f>
        <v>04-Mar-2022</v>
      </c>
      <c r="B390">
        <f>'Filter Data'!W381</f>
        <v>14.189</v>
      </c>
      <c r="C390">
        <f t="shared" si="15"/>
        <v>-1.3844678278033345E-2</v>
      </c>
      <c r="D390">
        <f>C390-SET_TRI!C391</f>
        <v>-3.3345116675219215E-3</v>
      </c>
      <c r="E390">
        <f t="shared" si="16"/>
        <v>-1.1835458615179343E-2</v>
      </c>
      <c r="F390">
        <f t="shared" ca="1" si="17"/>
        <v>0.64627982852191457</v>
      </c>
      <c r="G390">
        <f ca="1">S0*EXP(Drift*(A390-$A$11)+Volatility*SUM($F$12:F390))</f>
        <v>12.517328515536905</v>
      </c>
    </row>
    <row r="391" spans="1:7" x14ac:dyDescent="0.25">
      <c r="A391" s="1" t="str">
        <f>MID('Filter Data'!A382,2,LEN('Filter Data'!A382)-2)</f>
        <v>07-Mar-2022</v>
      </c>
      <c r="B391">
        <f>'Filter Data'!W382</f>
        <v>13.803000000000001</v>
      </c>
      <c r="C391">
        <f t="shared" si="15"/>
        <v>-2.7204172246106086E-2</v>
      </c>
      <c r="D391">
        <f>C391-SET_TRI!C392</f>
        <v>-1.3617690116449303E-3</v>
      </c>
      <c r="E391">
        <f t="shared" si="16"/>
        <v>-2.6430694577242828E-2</v>
      </c>
      <c r="F391">
        <f t="shared" ca="1" si="17"/>
        <v>1.5081098637712276</v>
      </c>
      <c r="G391">
        <f ca="1">S0*EXP(Drift*(A391-$A$11)+Volatility*SUM($F$12:F391))</f>
        <v>12.810703054149883</v>
      </c>
    </row>
    <row r="392" spans="1:7" x14ac:dyDescent="0.25">
      <c r="A392" s="1" t="str">
        <f>MID('Filter Data'!A383,2,LEN('Filter Data'!A383)-2)</f>
        <v>08-Mar-2022</v>
      </c>
      <c r="B392">
        <f>'Filter Data'!W383</f>
        <v>13.569000000000001</v>
      </c>
      <c r="C392">
        <f t="shared" si="15"/>
        <v>-1.69528363399261E-2</v>
      </c>
      <c r="D392">
        <f>C392-SET_TRI!C393</f>
        <v>-1.6433431309061358E-2</v>
      </c>
      <c r="E392">
        <f t="shared" si="16"/>
        <v>-6.7383472118743987E-3</v>
      </c>
      <c r="F392">
        <f t="shared" ca="1" si="17"/>
        <v>1.7872927564876355</v>
      </c>
      <c r="G392">
        <f ca="1">S0*EXP(Drift*(A392-$A$11)+Volatility*SUM($F$12:F392))</f>
        <v>13.142991938036912</v>
      </c>
    </row>
    <row r="393" spans="1:7" x14ac:dyDescent="0.25">
      <c r="A393" s="1" t="str">
        <f>MID('Filter Data'!A384,2,LEN('Filter Data'!A384)-2)</f>
        <v>09-Mar-2022</v>
      </c>
      <c r="B393">
        <f>'Filter Data'!W384</f>
        <v>13.523400000000001</v>
      </c>
      <c r="C393">
        <f t="shared" si="15"/>
        <v>-3.3606013707716343E-3</v>
      </c>
      <c r="D393">
        <f>C393-SET_TRI!C394</f>
        <v>-1.601945097350015E-2</v>
      </c>
      <c r="E393">
        <f t="shared" si="16"/>
        <v>6.5945671186679591E-3</v>
      </c>
      <c r="F393">
        <f t="shared" ca="1" si="17"/>
        <v>3.9867351817970673E-2</v>
      </c>
      <c r="G393">
        <f ca="1">S0*EXP(Drift*(A393-$A$11)+Volatility*SUM($F$12:F393))</f>
        <v>13.159803079309711</v>
      </c>
    </row>
    <row r="394" spans="1:7" x14ac:dyDescent="0.25">
      <c r="A394" s="1" t="str">
        <f>MID('Filter Data'!A385,2,LEN('Filter Data'!A385)-2)</f>
        <v>10-Mar-2022</v>
      </c>
      <c r="B394">
        <f>'Filter Data'!W385</f>
        <v>14.0289</v>
      </c>
      <c r="C394">
        <f t="shared" si="15"/>
        <v>3.7379653045831643E-2</v>
      </c>
      <c r="D394">
        <f>C394-SET_TRI!C395</f>
        <v>3.3906723464814298E-2</v>
      </c>
      <c r="E394">
        <f t="shared" si="16"/>
        <v>1.606066108208971E-2</v>
      </c>
      <c r="F394">
        <f t="shared" ca="1" si="17"/>
        <v>0.84596720291025029</v>
      </c>
      <c r="G394">
        <f ca="1">S0*EXP(Drift*(A394-$A$11)+Volatility*SUM($F$12:F394))</f>
        <v>13.325354456954425</v>
      </c>
    </row>
    <row r="395" spans="1:7" x14ac:dyDescent="0.25">
      <c r="A395" s="1" t="str">
        <f>MID('Filter Data'!A386,2,LEN('Filter Data'!A386)-2)</f>
        <v>11-Mar-2022</v>
      </c>
      <c r="B395">
        <f>'Filter Data'!W386</f>
        <v>13.7507</v>
      </c>
      <c r="C395">
        <f t="shared" si="15"/>
        <v>-1.9830492768499311E-2</v>
      </c>
      <c r="D395">
        <f>C395-SET_TRI!C396</f>
        <v>-2.7314952508834388E-2</v>
      </c>
      <c r="E395">
        <f t="shared" si="16"/>
        <v>-2.7997305371105299E-3</v>
      </c>
      <c r="F395">
        <f t="shared" ca="1" si="17"/>
        <v>-0.75811242365232123</v>
      </c>
      <c r="G395">
        <f ca="1">S0*EXP(Drift*(A395-$A$11)+Volatility*SUM($F$12:F395))</f>
        <v>13.194981583841122</v>
      </c>
    </row>
    <row r="396" spans="1:7" x14ac:dyDescent="0.25">
      <c r="A396" s="1" t="str">
        <f>MID('Filter Data'!A387,2,LEN('Filter Data'!A387)-2)</f>
        <v>14-Mar-2022</v>
      </c>
      <c r="B396">
        <f>'Filter Data'!W387</f>
        <v>13.827</v>
      </c>
      <c r="C396">
        <f t="shared" si="15"/>
        <v>5.548808424298386E-3</v>
      </c>
      <c r="D396">
        <f>C396-SET_TRI!C397</f>
        <v>2.3698095834383966E-3</v>
      </c>
      <c r="E396">
        <f t="shared" si="16"/>
        <v>3.9847950067880399E-3</v>
      </c>
      <c r="F396">
        <f t="shared" ca="1" si="17"/>
        <v>-1.5122859476452004</v>
      </c>
      <c r="G396">
        <f ca="1">S0*EXP(Drift*(A396-$A$11)+Volatility*SUM($F$12:F396))</f>
        <v>12.94812030964296</v>
      </c>
    </row>
    <row r="397" spans="1:7" x14ac:dyDescent="0.25">
      <c r="A397" s="1" t="str">
        <f>MID('Filter Data'!A388,2,LEN('Filter Data'!A388)-2)</f>
        <v>15-Mar-2022</v>
      </c>
      <c r="B397">
        <f>'Filter Data'!W388</f>
        <v>13.848699999999999</v>
      </c>
      <c r="C397">
        <f t="shared" ref="C397:C447" si="18">(B397-B396)/B396</f>
        <v>1.5693932161711987E-3</v>
      </c>
      <c r="D397">
        <f>C397-SET_TRI!C398</f>
        <v>1.1125906346692055E-2</v>
      </c>
      <c r="E397">
        <f t="shared" ref="E397:E447" si="19">C397-($B$4+$B$5*D397)</f>
        <v>-5.4795102053973753E-3</v>
      </c>
      <c r="F397">
        <f t="shared" ref="F397:F447" ca="1" si="20">SQRT(A397-A396)*_xlfn.NORM.INV(RAND(),0,1)</f>
        <v>0.36071159852822982</v>
      </c>
      <c r="G397">
        <f ca="1">S0*EXP(Drift*(A397-$A$11)+Volatility*SUM($F$12:F397))</f>
        <v>13.022726469919039</v>
      </c>
    </row>
    <row r="398" spans="1:7" x14ac:dyDescent="0.25">
      <c r="A398" s="1" t="str">
        <f>MID('Filter Data'!A389,2,LEN('Filter Data'!A389)-2)</f>
        <v>16-Mar-2022</v>
      </c>
      <c r="B398">
        <f>'Filter Data'!W389</f>
        <v>14.0509</v>
      </c>
      <c r="C398">
        <f t="shared" si="18"/>
        <v>1.4600648436315415E-2</v>
      </c>
      <c r="D398">
        <f>C398-SET_TRI!C399</f>
        <v>1.3622667869451818E-3</v>
      </c>
      <c r="E398">
        <f t="shared" si="19"/>
        <v>1.366776799535443E-2</v>
      </c>
      <c r="F398">
        <f t="shared" ca="1" si="20"/>
        <v>-3.8737375151003395E-2</v>
      </c>
      <c r="G398">
        <f ca="1">S0*EXP(Drift*(A398-$A$11)+Volatility*SUM($F$12:F398))</f>
        <v>13.025121104506834</v>
      </c>
    </row>
    <row r="399" spans="1:7" x14ac:dyDescent="0.25">
      <c r="A399" s="1" t="str">
        <f>MID('Filter Data'!A390,2,LEN('Filter Data'!A390)-2)</f>
        <v>17-Mar-2022</v>
      </c>
      <c r="B399">
        <f>'Filter Data'!W390</f>
        <v>14.487399999999999</v>
      </c>
      <c r="C399">
        <f t="shared" si="18"/>
        <v>3.1065625689457525E-2</v>
      </c>
      <c r="D399">
        <f>C399-SET_TRI!C400</f>
        <v>2.3766606072270047E-2</v>
      </c>
      <c r="E399">
        <f t="shared" si="19"/>
        <v>1.6098485473146053E-2</v>
      </c>
      <c r="F399">
        <f t="shared" ca="1" si="20"/>
        <v>0.50072988158054965</v>
      </c>
      <c r="G399">
        <f ca="1">S0*EXP(Drift*(A399-$A$11)+Volatility*SUM($F$12:F399))</f>
        <v>13.125734302005263</v>
      </c>
    </row>
    <row r="400" spans="1:7" x14ac:dyDescent="0.25">
      <c r="A400" s="1" t="str">
        <f>MID('Filter Data'!A391,2,LEN('Filter Data'!A391)-2)</f>
        <v>21-Mar-2022</v>
      </c>
      <c r="B400">
        <f>'Filter Data'!W391</f>
        <v>14.5929</v>
      </c>
      <c r="C400">
        <f t="shared" si="18"/>
        <v>7.2821900410012181E-3</v>
      </c>
      <c r="D400">
        <f>C400-SET_TRI!C401</f>
        <v>1.5324088530838827E-2</v>
      </c>
      <c r="E400">
        <f t="shared" si="19"/>
        <v>-2.39648873819892E-3</v>
      </c>
      <c r="F400">
        <f t="shared" ca="1" si="20"/>
        <v>-3.8249870222610158</v>
      </c>
      <c r="G400">
        <f ca="1">S0*EXP(Drift*(A400-$A$11)+Volatility*SUM($F$12:F400))</f>
        <v>12.481059674724898</v>
      </c>
    </row>
    <row r="401" spans="1:7" x14ac:dyDescent="0.25">
      <c r="A401" s="1" t="str">
        <f>MID('Filter Data'!A392,2,LEN('Filter Data'!A392)-2)</f>
        <v>22-Mar-2022</v>
      </c>
      <c r="B401">
        <f>'Filter Data'!W392</f>
        <v>14.770799999999999</v>
      </c>
      <c r="C401">
        <f t="shared" si="18"/>
        <v>1.2190859938737282E-2</v>
      </c>
      <c r="D401">
        <f>C401-SET_TRI!C402</f>
        <v>1.0551126302449041E-2</v>
      </c>
      <c r="E401">
        <f t="shared" si="19"/>
        <v>5.5020033970103136E-3</v>
      </c>
      <c r="F401">
        <f t="shared" ca="1" si="20"/>
        <v>-0.81007985939642002</v>
      </c>
      <c r="G401">
        <f ca="1">S0*EXP(Drift*(A401-$A$11)+Volatility*SUM($F$12:F401))</f>
        <v>12.350008237738649</v>
      </c>
    </row>
    <row r="402" spans="1:7" x14ac:dyDescent="0.25">
      <c r="A402" s="1" t="str">
        <f>MID('Filter Data'!A393,2,LEN('Filter Data'!A393)-2)</f>
        <v>23-Mar-2022</v>
      </c>
      <c r="B402">
        <f>'Filter Data'!W393</f>
        <v>15.1913</v>
      </c>
      <c r="C402">
        <f t="shared" si="18"/>
        <v>2.8468329406667246E-2</v>
      </c>
      <c r="D402">
        <f>C402-SET_TRI!C403</f>
        <v>3.2346203051982859E-2</v>
      </c>
      <c r="E402">
        <f t="shared" si="19"/>
        <v>8.1268600817097948E-3</v>
      </c>
      <c r="F402">
        <f t="shared" ca="1" si="20"/>
        <v>0.98786532515154823</v>
      </c>
      <c r="G402">
        <f ca="1">S0*EXP(Drift*(A402-$A$11)+Volatility*SUM($F$12:F402))</f>
        <v>12.530102965628487</v>
      </c>
    </row>
    <row r="403" spans="1:7" x14ac:dyDescent="0.25">
      <c r="A403" s="1" t="str">
        <f>MID('Filter Data'!A394,2,LEN('Filter Data'!A394)-2)</f>
        <v>24-Mar-2022</v>
      </c>
      <c r="B403">
        <f>'Filter Data'!W394</f>
        <v>15.2264</v>
      </c>
      <c r="C403">
        <f t="shared" si="18"/>
        <v>2.3105330024421815E-3</v>
      </c>
      <c r="D403">
        <f>C403-SET_TRI!C404</f>
        <v>-1.3940984082432186E-3</v>
      </c>
      <c r="E403">
        <f t="shared" si="19"/>
        <v>3.1042620674507338E-3</v>
      </c>
      <c r="F403">
        <f t="shared" ca="1" si="20"/>
        <v>7.8594839983531454E-3</v>
      </c>
      <c r="G403">
        <f ca="1">S0*EXP(Drift*(A403-$A$11)+Volatility*SUM($F$12:F403))</f>
        <v>12.540540281028132</v>
      </c>
    </row>
    <row r="404" spans="1:7" x14ac:dyDescent="0.25">
      <c r="A404" s="1" t="str">
        <f>MID('Filter Data'!A395,2,LEN('Filter Data'!A395)-2)</f>
        <v>25-Mar-2022</v>
      </c>
      <c r="B404">
        <f>'Filter Data'!W395</f>
        <v>15.238</v>
      </c>
      <c r="C404">
        <f t="shared" si="18"/>
        <v>7.6183470813847068E-4</v>
      </c>
      <c r="D404">
        <f>C404-SET_TRI!C405</f>
        <v>4.2546713925439668E-3</v>
      </c>
      <c r="E404">
        <f t="shared" si="19"/>
        <v>-1.9828714284359662E-3</v>
      </c>
      <c r="F404">
        <f t="shared" ca="1" si="20"/>
        <v>0.75757083492303667</v>
      </c>
      <c r="G404">
        <f ca="1">S0*EXP(Drift*(A404-$A$11)+Volatility*SUM($F$12:F404))</f>
        <v>12.6826825527293</v>
      </c>
    </row>
    <row r="405" spans="1:7" x14ac:dyDescent="0.25">
      <c r="A405" s="1" t="str">
        <f>MID('Filter Data'!A396,2,LEN('Filter Data'!A396)-2)</f>
        <v>28-Mar-2022</v>
      </c>
      <c r="B405">
        <f>'Filter Data'!W396</f>
        <v>15.1295</v>
      </c>
      <c r="C405">
        <f t="shared" si="18"/>
        <v>-7.1203570022312229E-3</v>
      </c>
      <c r="D405">
        <f>C405-SET_TRI!C406</f>
        <v>-1.0709550614135789E-2</v>
      </c>
      <c r="E405">
        <f t="shared" si="19"/>
        <v>-4.9135314882525066E-4</v>
      </c>
      <c r="F405">
        <f t="shared" ca="1" si="20"/>
        <v>-0.19193484259975885</v>
      </c>
      <c r="G405">
        <f ca="1">S0*EXP(Drift*(A405-$A$11)+Volatility*SUM($F$12:F405))</f>
        <v>12.676308637733934</v>
      </c>
    </row>
    <row r="406" spans="1:7" x14ac:dyDescent="0.25">
      <c r="A406" s="1" t="str">
        <f>MID('Filter Data'!A397,2,LEN('Filter Data'!A397)-2)</f>
        <v>29-Mar-2022</v>
      </c>
      <c r="B406">
        <f>'Filter Data'!W397</f>
        <v>15.275499999999999</v>
      </c>
      <c r="C406">
        <f t="shared" si="18"/>
        <v>9.6500214812121361E-3</v>
      </c>
      <c r="D406">
        <f>C406-SET_TRI!C407</f>
        <v>5.3364868495960841E-3</v>
      </c>
      <c r="E406">
        <f t="shared" si="19"/>
        <v>6.2276573713359084E-3</v>
      </c>
      <c r="F406">
        <f t="shared" ca="1" si="20"/>
        <v>0.4582874851964529</v>
      </c>
      <c r="G406">
        <f ca="1">S0*EXP(Drift*(A406-$A$11)+Volatility*SUM($F$12:F406))</f>
        <v>12.766681027926236</v>
      </c>
    </row>
    <row r="407" spans="1:7" x14ac:dyDescent="0.25">
      <c r="A407" s="1" t="str">
        <f>MID('Filter Data'!A398,2,LEN('Filter Data'!A398)-2)</f>
        <v>30-Mar-2022</v>
      </c>
      <c r="B407">
        <f>'Filter Data'!W398</f>
        <v>15.290900000000001</v>
      </c>
      <c r="C407">
        <f t="shared" si="18"/>
        <v>1.0081503060457211E-3</v>
      </c>
      <c r="D407">
        <f>C407-SET_TRI!C408</f>
        <v>-4.9246317287013879E-3</v>
      </c>
      <c r="E407">
        <f t="shared" si="19"/>
        <v>4.0134340673936356E-3</v>
      </c>
      <c r="F407">
        <f t="shared" ca="1" si="20"/>
        <v>1.5574428982292876</v>
      </c>
      <c r="G407">
        <f ca="1">S0*EXP(Drift*(A407-$A$11)+Volatility*SUM($F$12:F407))</f>
        <v>13.055979378106439</v>
      </c>
    </row>
    <row r="408" spans="1:7" x14ac:dyDescent="0.25">
      <c r="A408" s="1" t="str">
        <f>MID('Filter Data'!A399,2,LEN('Filter Data'!A399)-2)</f>
        <v>31-Mar-2022</v>
      </c>
      <c r="B408">
        <f>'Filter Data'!W399</f>
        <v>15.201499999999999</v>
      </c>
      <c r="C408">
        <f t="shared" si="18"/>
        <v>-5.846614653159804E-3</v>
      </c>
      <c r="D408">
        <f>C408-SET_TRI!C409</f>
        <v>-2.7600785122161779E-3</v>
      </c>
      <c r="E408">
        <f t="shared" si="19"/>
        <v>-4.1972245761046382E-3</v>
      </c>
      <c r="F408">
        <f t="shared" ca="1" si="20"/>
        <v>1.5711448531489804</v>
      </c>
      <c r="G408">
        <f ca="1">S0*EXP(Drift*(A408-$A$11)+Volatility*SUM($F$12:F408))</f>
        <v>13.354380753965453</v>
      </c>
    </row>
    <row r="409" spans="1:7" x14ac:dyDescent="0.25">
      <c r="A409" s="1" t="str">
        <f>MID('Filter Data'!A400,2,LEN('Filter Data'!A400)-2)</f>
        <v>01-Apr-2022</v>
      </c>
      <c r="B409">
        <f>'Filter Data'!W400</f>
        <v>15.1221</v>
      </c>
      <c r="C409">
        <f t="shared" si="18"/>
        <v>-5.223168766240154E-3</v>
      </c>
      <c r="D409">
        <f>C409-SET_TRI!C410</f>
        <v>-9.1306377816751973E-3</v>
      </c>
      <c r="E409">
        <f t="shared" si="19"/>
        <v>4.1679128760593875E-4</v>
      </c>
      <c r="F409">
        <f t="shared" ca="1" si="20"/>
        <v>0.6246992725015067</v>
      </c>
      <c r="G409">
        <f ca="1">S0*EXP(Drift*(A409-$A$11)+Volatility*SUM($F$12:F409))</f>
        <v>13.480785452992537</v>
      </c>
    </row>
    <row r="410" spans="1:7" x14ac:dyDescent="0.25">
      <c r="A410" s="1" t="str">
        <f>MID('Filter Data'!A401,2,LEN('Filter Data'!A401)-2)</f>
        <v>07-Apr-2022</v>
      </c>
      <c r="B410">
        <f>'Filter Data'!W401</f>
        <v>14.719799999999999</v>
      </c>
      <c r="C410">
        <f t="shared" si="18"/>
        <v>-2.6603447933818736E-2</v>
      </c>
      <c r="D410">
        <f>C410-SET_TRI!C411</f>
        <v>-1.0841301576548449E-2</v>
      </c>
      <c r="E410">
        <f t="shared" si="19"/>
        <v>-1.9891914209363953E-2</v>
      </c>
      <c r="F410">
        <f t="shared" ca="1" si="20"/>
        <v>-2.6019298768010644</v>
      </c>
      <c r="G410">
        <f ca="1">S0*EXP(Drift*(A410-$A$11)+Volatility*SUM($F$12:F410))</f>
        <v>13.057699042349494</v>
      </c>
    </row>
    <row r="411" spans="1:7" x14ac:dyDescent="0.25">
      <c r="A411" s="1" t="str">
        <f>MID('Filter Data'!A402,2,LEN('Filter Data'!A402)-2)</f>
        <v>08-Apr-2022</v>
      </c>
      <c r="B411">
        <f>'Filter Data'!W402</f>
        <v>14.7677</v>
      </c>
      <c r="C411">
        <f t="shared" si="18"/>
        <v>3.2541203005475808E-3</v>
      </c>
      <c r="D411">
        <f>C411-SET_TRI!C412</f>
        <v>3.1737268319426519E-3</v>
      </c>
      <c r="E411">
        <f t="shared" si="19"/>
        <v>1.1865266006772092E-3</v>
      </c>
      <c r="F411">
        <f t="shared" ca="1" si="20"/>
        <v>-0.31882369219771473</v>
      </c>
      <c r="G411">
        <f ca="1">S0*EXP(Drift*(A411-$A$11)+Volatility*SUM($F$12:F411))</f>
        <v>13.00926956113484</v>
      </c>
    </row>
    <row r="412" spans="1:7" x14ac:dyDescent="0.25">
      <c r="A412" s="1" t="str">
        <f>MID('Filter Data'!A403,2,LEN('Filter Data'!A403)-2)</f>
        <v>12-Apr-2022</v>
      </c>
      <c r="B412">
        <f>'Filter Data'!W403</f>
        <v>14.441700000000001</v>
      </c>
      <c r="C412">
        <f t="shared" si="18"/>
        <v>-2.2075204669650572E-2</v>
      </c>
      <c r="D412">
        <f>C412-SET_TRI!C413</f>
        <v>-1.2353161882709619E-2</v>
      </c>
      <c r="E412">
        <f t="shared" si="19"/>
        <v>-1.4416629391749721E-2</v>
      </c>
      <c r="F412">
        <f t="shared" ca="1" si="20"/>
        <v>-0.40599450883848004</v>
      </c>
      <c r="G412">
        <f ca="1">S0*EXP(Drift*(A412-$A$11)+Volatility*SUM($F$12:F412))</f>
        <v>12.973415516835148</v>
      </c>
    </row>
    <row r="413" spans="1:7" x14ac:dyDescent="0.25">
      <c r="A413" s="1" t="str">
        <f>MID('Filter Data'!A404,2,LEN('Filter Data'!A404)-2)</f>
        <v>19-Apr-2022</v>
      </c>
      <c r="B413">
        <f>'Filter Data'!W404</f>
        <v>14.735300000000001</v>
      </c>
      <c r="C413">
        <f t="shared" si="18"/>
        <v>2.0330016549298186E-2</v>
      </c>
      <c r="D413">
        <f>C413-SET_TRI!C414</f>
        <v>2.438496124317701E-2</v>
      </c>
      <c r="E413">
        <f t="shared" si="19"/>
        <v>4.9755336405099999E-3</v>
      </c>
      <c r="F413">
        <f t="shared" ca="1" si="20"/>
        <v>0.23417433002282845</v>
      </c>
      <c r="G413">
        <f ca="1">S0*EXP(Drift*(A413-$A$11)+Volatility*SUM($F$12:F413))</f>
        <v>13.081841810478648</v>
      </c>
    </row>
    <row r="414" spans="1:7" x14ac:dyDescent="0.25">
      <c r="A414" s="1" t="str">
        <f>MID('Filter Data'!A405,2,LEN('Filter Data'!A405)-2)</f>
        <v>20-Apr-2022</v>
      </c>
      <c r="B414">
        <f>'Filter Data'!W405</f>
        <v>14.8363</v>
      </c>
      <c r="C414">
        <f t="shared" si="18"/>
        <v>6.8542886809226204E-3</v>
      </c>
      <c r="D414">
        <f>C414-SET_TRI!C415</f>
        <v>3.7832322957452331E-3</v>
      </c>
      <c r="E414">
        <f t="shared" si="19"/>
        <v>4.404895816856237E-3</v>
      </c>
      <c r="F414">
        <f t="shared" ca="1" si="20"/>
        <v>0.39887124171635874</v>
      </c>
      <c r="G414">
        <f ca="1">S0*EXP(Drift*(A414-$A$11)+Volatility*SUM($F$12:F414))</f>
        <v>13.164210710157846</v>
      </c>
    </row>
    <row r="415" spans="1:7" x14ac:dyDescent="0.25">
      <c r="A415" s="1" t="str">
        <f>MID('Filter Data'!A406,2,LEN('Filter Data'!A406)-2)</f>
        <v>21-Apr-2022</v>
      </c>
      <c r="B415">
        <f>'Filter Data'!W406</f>
        <v>14.995900000000001</v>
      </c>
      <c r="C415">
        <f t="shared" si="18"/>
        <v>1.0757399081981429E-2</v>
      </c>
      <c r="D415">
        <f>C415-SET_TRI!C416</f>
        <v>5.5898303640550271E-3</v>
      </c>
      <c r="E415">
        <f t="shared" si="19"/>
        <v>7.1763385406221295E-3</v>
      </c>
      <c r="F415">
        <f t="shared" ca="1" si="20"/>
        <v>1.0892589226642377</v>
      </c>
      <c r="G415">
        <f ca="1">S0*EXP(Drift*(A415-$A$11)+Volatility*SUM($F$12:F415))</f>
        <v>13.375046870593344</v>
      </c>
    </row>
    <row r="416" spans="1:7" x14ac:dyDescent="0.25">
      <c r="A416" s="1" t="str">
        <f>MID('Filter Data'!A407,2,LEN('Filter Data'!A407)-2)</f>
        <v>22-Apr-2022</v>
      </c>
      <c r="B416">
        <f>'Filter Data'!W407</f>
        <v>14.7943</v>
      </c>
      <c r="C416">
        <f t="shared" si="18"/>
        <v>-1.3443674604391926E-2</v>
      </c>
      <c r="D416">
        <f>C416-SET_TRI!C417</f>
        <v>-1.0869323990349157E-2</v>
      </c>
      <c r="E416">
        <f t="shared" si="19"/>
        <v>-6.7145874127358526E-3</v>
      </c>
      <c r="F416">
        <f t="shared" ca="1" si="20"/>
        <v>-0.13794932802562901</v>
      </c>
      <c r="G416">
        <f ca="1">S0*EXP(Drift*(A416-$A$11)+Volatility*SUM($F$12:F416))</f>
        <v>13.359040319348438</v>
      </c>
    </row>
    <row r="417" spans="1:7" x14ac:dyDescent="0.25">
      <c r="A417" s="1" t="str">
        <f>MID('Filter Data'!A408,2,LEN('Filter Data'!A408)-2)</f>
        <v>25-Apr-2022</v>
      </c>
      <c r="B417">
        <f>'Filter Data'!W408</f>
        <v>14.5395</v>
      </c>
      <c r="C417">
        <f t="shared" si="18"/>
        <v>-1.7222849340624395E-2</v>
      </c>
      <c r="D417">
        <f>C417-SET_TRI!C418</f>
        <v>-4.4336572933695827E-3</v>
      </c>
      <c r="E417">
        <f t="shared" si="19"/>
        <v>-1.4525115946227758E-2</v>
      </c>
      <c r="F417">
        <f t="shared" ca="1" si="20"/>
        <v>-0.18830633777571543</v>
      </c>
      <c r="G417">
        <f ca="1">S0*EXP(Drift*(A417-$A$11)+Volatility*SUM($F$12:F417))</f>
        <v>13.353001060664441</v>
      </c>
    </row>
    <row r="418" spans="1:7" x14ac:dyDescent="0.25">
      <c r="A418" s="1" t="str">
        <f>MID('Filter Data'!A409,2,LEN('Filter Data'!A409)-2)</f>
        <v>26-Apr-2022</v>
      </c>
      <c r="B418">
        <f>'Filter Data'!W409</f>
        <v>14.591900000000001</v>
      </c>
      <c r="C418">
        <f t="shared" si="18"/>
        <v>3.6039753774201621E-3</v>
      </c>
      <c r="D418">
        <f>C418-SET_TRI!C419</f>
        <v>5.5420754138755923E-3</v>
      </c>
      <c r="E418">
        <f t="shared" si="19"/>
        <v>5.2828924034708548E-5</v>
      </c>
      <c r="F418">
        <f t="shared" ca="1" si="20"/>
        <v>0.66263291980450134</v>
      </c>
      <c r="G418">
        <f ca="1">S0*EXP(Drift*(A418-$A$11)+Volatility*SUM($F$12:F418))</f>
        <v>13.486513725513756</v>
      </c>
    </row>
    <row r="419" spans="1:7" x14ac:dyDescent="0.25">
      <c r="A419" s="1" t="str">
        <f>MID('Filter Data'!A410,2,LEN('Filter Data'!A410)-2)</f>
        <v>27-Apr-2022</v>
      </c>
      <c r="B419">
        <f>'Filter Data'!W410</f>
        <v>14.454800000000001</v>
      </c>
      <c r="C419">
        <f t="shared" si="18"/>
        <v>-9.3956235993941997E-3</v>
      </c>
      <c r="D419">
        <f>C419-SET_TRI!C420</f>
        <v>-6.9533605008732175E-3</v>
      </c>
      <c r="E419">
        <f t="shared" si="19"/>
        <v>-5.119527686891414E-3</v>
      </c>
      <c r="F419">
        <f t="shared" ca="1" si="20"/>
        <v>-2.2205695050092431</v>
      </c>
      <c r="G419">
        <f ca="1">S0*EXP(Drift*(A419-$A$11)+Volatility*SUM($F$12:F419))</f>
        <v>13.085390944463658</v>
      </c>
    </row>
    <row r="420" spans="1:7" x14ac:dyDescent="0.25">
      <c r="A420" s="1" t="str">
        <f>MID('Filter Data'!A411,2,LEN('Filter Data'!A411)-2)</f>
        <v>28-Apr-2022</v>
      </c>
      <c r="B420">
        <f>'Filter Data'!W411</f>
        <v>14.652100000000001</v>
      </c>
      <c r="C420">
        <f t="shared" si="18"/>
        <v>1.3649445167003366E-2</v>
      </c>
      <c r="D420">
        <f>C420-SET_TRI!C421</f>
        <v>8.1698586392078918E-3</v>
      </c>
      <c r="E420">
        <f t="shared" si="19"/>
        <v>8.4522339960666076E-3</v>
      </c>
      <c r="F420">
        <f t="shared" ca="1" si="20"/>
        <v>-0.27619907565164259</v>
      </c>
      <c r="G420">
        <f ca="1">S0*EXP(Drift*(A420-$A$11)+Volatility*SUM($F$12:F420))</f>
        <v>13.044597942124087</v>
      </c>
    </row>
    <row r="421" spans="1:7" x14ac:dyDescent="0.25">
      <c r="A421" s="1" t="str">
        <f>MID('Filter Data'!A412,2,LEN('Filter Data'!A412)-2)</f>
        <v>10-May-2022</v>
      </c>
      <c r="B421">
        <f>'Filter Data'!W412</f>
        <v>14.3245</v>
      </c>
      <c r="C421">
        <f t="shared" si="18"/>
        <v>-2.2358569761331163E-2</v>
      </c>
      <c r="D421">
        <f>C421-SET_TRI!C422</f>
        <v>-5.5251505133189077E-3</v>
      </c>
      <c r="E421">
        <f t="shared" si="19"/>
        <v>-1.8977116164489802E-2</v>
      </c>
      <c r="F421">
        <f t="shared" ca="1" si="20"/>
        <v>4.6093863849881114</v>
      </c>
      <c r="G421">
        <f ca="1">S0*EXP(Drift*(A421-$A$11)+Volatility*SUM($F$12:F421))</f>
        <v>14.030437181091521</v>
      </c>
    </row>
    <row r="422" spans="1:7" x14ac:dyDescent="0.25">
      <c r="A422" s="1" t="str">
        <f>MID('Filter Data'!A413,2,LEN('Filter Data'!A413)-2)</f>
        <v>11-May-2022</v>
      </c>
      <c r="B422">
        <f>'Filter Data'!W413</f>
        <v>14.357799999999999</v>
      </c>
      <c r="C422">
        <f t="shared" si="18"/>
        <v>2.3246884708016877E-3</v>
      </c>
      <c r="D422">
        <f>C422-SET_TRI!C423</f>
        <v>6.2908066599319714E-3</v>
      </c>
      <c r="E422">
        <f t="shared" si="19"/>
        <v>-1.6954693055804635E-3</v>
      </c>
      <c r="F422">
        <f t="shared" ca="1" si="20"/>
        <v>0.86374677203908889</v>
      </c>
      <c r="G422">
        <f ca="1">S0*EXP(Drift*(A422-$A$11)+Volatility*SUM($F$12:F422))</f>
        <v>14.210458497918751</v>
      </c>
    </row>
    <row r="423" spans="1:7" x14ac:dyDescent="0.25">
      <c r="A423" s="1" t="str">
        <f>MID('Filter Data'!A414,2,LEN('Filter Data'!A414)-2)</f>
        <v>12-May-2022</v>
      </c>
      <c r="B423">
        <f>'Filter Data'!W414</f>
        <v>14.135</v>
      </c>
      <c r="C423">
        <f t="shared" si="18"/>
        <v>-1.5517697697418786E-2</v>
      </c>
      <c r="D423">
        <f>C423-SET_TRI!C424</f>
        <v>-3.7175230277159462E-3</v>
      </c>
      <c r="E423">
        <f t="shared" si="19"/>
        <v>-1.326855661320896E-2</v>
      </c>
      <c r="F423">
        <f t="shared" ca="1" si="20"/>
        <v>-0.15182625167474814</v>
      </c>
      <c r="G423">
        <f ca="1">S0*EXP(Drift*(A423-$A$11)+Volatility*SUM($F$12:F423))</f>
        <v>14.190710140165294</v>
      </c>
    </row>
    <row r="424" spans="1:7" x14ac:dyDescent="0.25">
      <c r="A424" s="1" t="str">
        <f>MID('Filter Data'!A415,2,LEN('Filter Data'!A415)-2)</f>
        <v>13-May-2022</v>
      </c>
      <c r="B424">
        <f>'Filter Data'!W415</f>
        <v>14.4603</v>
      </c>
      <c r="C424">
        <f t="shared" si="18"/>
        <v>2.3013795542978447E-2</v>
      </c>
      <c r="D424">
        <f>C424-SET_TRI!C425</f>
        <v>2.0126386342009844E-2</v>
      </c>
      <c r="E424">
        <f t="shared" si="19"/>
        <v>1.0326918479407711E-2</v>
      </c>
      <c r="F424">
        <f t="shared" ca="1" si="20"/>
        <v>0.1958918408280626</v>
      </c>
      <c r="G424">
        <f ca="1">S0*EXP(Drift*(A424-$A$11)+Volatility*SUM($F$12:F424))</f>
        <v>14.239761290016736</v>
      </c>
    </row>
    <row r="425" spans="1:7" x14ac:dyDescent="0.25">
      <c r="A425" s="1" t="str">
        <f>MID('Filter Data'!A416,2,LEN('Filter Data'!A416)-2)</f>
        <v>17-May-2022</v>
      </c>
      <c r="B425">
        <f>'Filter Data'!W416</f>
        <v>14.5769</v>
      </c>
      <c r="C425">
        <f t="shared" si="18"/>
        <v>8.0634564981362788E-3</v>
      </c>
      <c r="D425">
        <f>C425-SET_TRI!C426</f>
        <v>-1.0252302478667954E-2</v>
      </c>
      <c r="E425">
        <f t="shared" si="19"/>
        <v>1.4406036412267526E-2</v>
      </c>
      <c r="F425">
        <f t="shared" ca="1" si="20"/>
        <v>-3.5426441524156038</v>
      </c>
      <c r="G425">
        <f ca="1">S0*EXP(Drift*(A425-$A$11)+Volatility*SUM($F$12:F425))</f>
        <v>13.593703647378893</v>
      </c>
    </row>
    <row r="426" spans="1:7" x14ac:dyDescent="0.25">
      <c r="A426" s="1" t="str">
        <f>MID('Filter Data'!A417,2,LEN('Filter Data'!A417)-2)</f>
        <v>18-May-2022</v>
      </c>
      <c r="B426">
        <f>'Filter Data'!W417</f>
        <v>14.6829</v>
      </c>
      <c r="C426">
        <f t="shared" si="18"/>
        <v>7.2717793220780733E-3</v>
      </c>
      <c r="D426">
        <f>C426-SET_TRI!C427</f>
        <v>5.7691856866187545E-4</v>
      </c>
      <c r="E426">
        <f t="shared" si="19"/>
        <v>6.8308473723951149E-3</v>
      </c>
      <c r="F426">
        <f t="shared" ca="1" si="20"/>
        <v>1.0025653734053237</v>
      </c>
      <c r="G426">
        <f ca="1">S0*EXP(Drift*(A426-$A$11)+Volatility*SUM($F$12:F426))</f>
        <v>13.794757705098364</v>
      </c>
    </row>
    <row r="427" spans="1:7" x14ac:dyDescent="0.25">
      <c r="A427" s="1" t="str">
        <f>MID('Filter Data'!A418,2,LEN('Filter Data'!A418)-2)</f>
        <v>19-May-2022</v>
      </c>
      <c r="B427">
        <f>'Filter Data'!W418</f>
        <v>14.452299999999999</v>
      </c>
      <c r="C427">
        <f t="shared" si="18"/>
        <v>-1.5705344312090991E-2</v>
      </c>
      <c r="D427">
        <f>C427-SET_TRI!C428</f>
        <v>-5.2926642171788121E-3</v>
      </c>
      <c r="E427">
        <f t="shared" si="19"/>
        <v>-1.2469522016074302E-2</v>
      </c>
      <c r="F427">
        <f t="shared" ca="1" si="20"/>
        <v>-1.9483358654825105</v>
      </c>
      <c r="G427">
        <f ca="1">S0*EXP(Drift*(A427-$A$11)+Volatility*SUM($F$12:F427))</f>
        <v>13.435294513750259</v>
      </c>
    </row>
    <row r="428" spans="1:7" x14ac:dyDescent="0.25">
      <c r="A428" s="1" t="str">
        <f>MID('Filter Data'!A419,2,LEN('Filter Data'!A419)-2)</f>
        <v>20-May-2022</v>
      </c>
      <c r="B428">
        <f>'Filter Data'!W419</f>
        <v>14.611800000000001</v>
      </c>
      <c r="C428">
        <f t="shared" si="18"/>
        <v>1.1036305639932836E-2</v>
      </c>
      <c r="D428">
        <f>C428-SET_TRI!C429</f>
        <v>1.5310543367264007E-4</v>
      </c>
      <c r="E428">
        <f t="shared" si="19"/>
        <v>1.0860853674144808E-2</v>
      </c>
      <c r="F428">
        <f t="shared" ca="1" si="20"/>
        <v>0.27666348428001852</v>
      </c>
      <c r="G428">
        <f ca="1">S0*EXP(Drift*(A428-$A$11)+Volatility*SUM($F$12:F428))</f>
        <v>13.496904386865634</v>
      </c>
    </row>
    <row r="429" spans="1:7" x14ac:dyDescent="0.25">
      <c r="A429" s="1" t="str">
        <f>MID('Filter Data'!A420,2,LEN('Filter Data'!A420)-2)</f>
        <v>23-May-2022</v>
      </c>
      <c r="B429">
        <f>'Filter Data'!W420</f>
        <v>14.7387</v>
      </c>
      <c r="C429">
        <f t="shared" si="18"/>
        <v>8.684761631010493E-3</v>
      </c>
      <c r="D429">
        <f>C429-SET_TRI!C430</f>
        <v>-1.116005479376873E-3</v>
      </c>
      <c r="E429">
        <f t="shared" si="19"/>
        <v>9.3042910306910549E-3</v>
      </c>
      <c r="F429">
        <f t="shared" ca="1" si="20"/>
        <v>-3.4130401420385459</v>
      </c>
      <c r="G429">
        <f ca="1">S0*EXP(Drift*(A429-$A$11)+Volatility*SUM($F$12:F429))</f>
        <v>12.898489384100703</v>
      </c>
    </row>
    <row r="430" spans="1:7" x14ac:dyDescent="0.25">
      <c r="A430" s="1" t="str">
        <f>MID('Filter Data'!A421,2,LEN('Filter Data'!A421)-2)</f>
        <v>24-May-2022</v>
      </c>
      <c r="B430">
        <f>'Filter Data'!W421</f>
        <v>14.619199999999999</v>
      </c>
      <c r="C430">
        <f t="shared" si="18"/>
        <v>-8.1079063960865193E-3</v>
      </c>
      <c r="D430">
        <f>C430-SET_TRI!C431</f>
        <v>-6.2879961456991079E-4</v>
      </c>
      <c r="E430">
        <f t="shared" si="19"/>
        <v>-7.7935667002261419E-3</v>
      </c>
      <c r="F430">
        <f t="shared" ca="1" si="20"/>
        <v>-0.51925547546658213</v>
      </c>
      <c r="G430">
        <f ca="1">S0*EXP(Drift*(A430-$A$11)+Volatility*SUM($F$12:F430))</f>
        <v>12.814839201605533</v>
      </c>
    </row>
    <row r="431" spans="1:7" x14ac:dyDescent="0.25">
      <c r="A431" s="1" t="str">
        <f>MID('Filter Data'!A422,2,LEN('Filter Data'!A422)-2)</f>
        <v>25-May-2022</v>
      </c>
      <c r="B431">
        <f>'Filter Data'!W422</f>
        <v>14.588900000000001</v>
      </c>
      <c r="C431">
        <f t="shared" si="18"/>
        <v>-2.0726168326583305E-3</v>
      </c>
      <c r="D431">
        <f>C431-SET_TRI!C432</f>
        <v>7.0865317714247523E-5</v>
      </c>
      <c r="E431">
        <f t="shared" si="19"/>
        <v>-2.1965529230341774E-3</v>
      </c>
      <c r="F431">
        <f t="shared" ca="1" si="20"/>
        <v>-2.065291847338985</v>
      </c>
      <c r="G431">
        <f ca="1">S0*EXP(Drift*(A431-$A$11)+Volatility*SUM($F$12:F431))</f>
        <v>12.46060357618436</v>
      </c>
    </row>
    <row r="432" spans="1:7" x14ac:dyDescent="0.25">
      <c r="A432" s="1" t="str">
        <f>MID('Filter Data'!A423,2,LEN('Filter Data'!A423)-2)</f>
        <v>27-May-2022</v>
      </c>
      <c r="B432">
        <f>'Filter Data'!W423</f>
        <v>14.6319</v>
      </c>
      <c r="C432">
        <f t="shared" si="18"/>
        <v>2.9474463461946587E-3</v>
      </c>
      <c r="D432">
        <f>C432-SET_TRI!C433</f>
        <v>-6.8945172599226123E-3</v>
      </c>
      <c r="E432">
        <f t="shared" si="19"/>
        <v>7.1866823754843188E-3</v>
      </c>
      <c r="F432">
        <f t="shared" ca="1" si="20"/>
        <v>-1.0396630982215571</v>
      </c>
      <c r="G432">
        <f ca="1">S0*EXP(Drift*(A432-$A$11)+Volatility*SUM($F$12:F432))</f>
        <v>12.299309604294921</v>
      </c>
    </row>
    <row r="433" spans="1:7" x14ac:dyDescent="0.25">
      <c r="A433" s="1" t="str">
        <f>MID('Filter Data'!A424,2,LEN('Filter Data'!A424)-2)</f>
        <v>31-May-2022</v>
      </c>
      <c r="B433">
        <f>'Filter Data'!W424</f>
        <v>14.873699999999999</v>
      </c>
      <c r="C433">
        <f t="shared" si="18"/>
        <v>1.6525536669878799E-2</v>
      </c>
      <c r="D433">
        <f>C433-SET_TRI!C434</f>
        <v>9.8373474942063319E-4</v>
      </c>
      <c r="E433">
        <f t="shared" si="19"/>
        <v>1.5829771766236601E-2</v>
      </c>
      <c r="F433">
        <f t="shared" ca="1" si="20"/>
        <v>-0.66973998859611616</v>
      </c>
      <c r="G433">
        <f ca="1">S0*EXP(Drift*(A433-$A$11)+Volatility*SUM($F$12:F433))</f>
        <v>12.220454656521015</v>
      </c>
    </row>
    <row r="434" spans="1:7" x14ac:dyDescent="0.25">
      <c r="A434" s="1" t="str">
        <f>MID('Filter Data'!A425,2,LEN('Filter Data'!A425)-2)</f>
        <v>02-Jun-2022</v>
      </c>
      <c r="B434">
        <f>'Filter Data'!W425</f>
        <v>14.9306</v>
      </c>
      <c r="C434">
        <f t="shared" si="18"/>
        <v>3.8255444173272701E-3</v>
      </c>
      <c r="D434">
        <f>C434-SET_TRI!C435</f>
        <v>1.0146637586740042E-2</v>
      </c>
      <c r="E434">
        <f t="shared" si="19"/>
        <v>-2.6099371134179518E-3</v>
      </c>
      <c r="F434">
        <f t="shared" ca="1" si="20"/>
        <v>0.88692392665974862</v>
      </c>
      <c r="G434">
        <f ca="1">S0*EXP(Drift*(A434-$A$11)+Volatility*SUM($F$12:F434))</f>
        <v>12.390204649453706</v>
      </c>
    </row>
    <row r="435" spans="1:7" x14ac:dyDescent="0.25">
      <c r="A435" s="1" t="str">
        <f>MID('Filter Data'!A426,2,LEN('Filter Data'!A426)-2)</f>
        <v>07-Jun-2022</v>
      </c>
      <c r="B435">
        <f>'Filter Data'!W426</f>
        <v>15.178100000000001</v>
      </c>
      <c r="C435">
        <f t="shared" si="18"/>
        <v>1.6576694841466552E-2</v>
      </c>
      <c r="D435">
        <f>C435-SET_TRI!C436</f>
        <v>2.6447351223271749E-2</v>
      </c>
      <c r="E435">
        <f t="shared" si="19"/>
        <v>-6.9685872033431462E-5</v>
      </c>
      <c r="F435">
        <f t="shared" ca="1" si="20"/>
        <v>-1.3362797978694672</v>
      </c>
      <c r="G435">
        <f ca="1">S0*EXP(Drift*(A435-$A$11)+Volatility*SUM($F$12:F435))</f>
        <v>12.205872765511696</v>
      </c>
    </row>
    <row r="436" spans="1:7" x14ac:dyDescent="0.25">
      <c r="A436" s="1" t="str">
        <f>MID('Filter Data'!A427,2,LEN('Filter Data'!A427)-2)</f>
        <v>08-Jun-2022</v>
      </c>
      <c r="B436">
        <f>'Filter Data'!W427</f>
        <v>15.303699999999999</v>
      </c>
      <c r="C436">
        <f t="shared" si="18"/>
        <v>8.2750805436779696E-3</v>
      </c>
      <c r="D436">
        <f>C436-SET_TRI!C437</f>
        <v>5.6455046685056111E-3</v>
      </c>
      <c r="E436">
        <f t="shared" si="19"/>
        <v>4.6591451666218526E-3</v>
      </c>
      <c r="F436">
        <f t="shared" ca="1" si="20"/>
        <v>-1.3355500246430647</v>
      </c>
      <c r="G436">
        <f ca="1">S0*EXP(Drift*(A436-$A$11)+Volatility*SUM($F$12:F436))</f>
        <v>11.989671233646122</v>
      </c>
    </row>
    <row r="437" spans="1:7" x14ac:dyDescent="0.25">
      <c r="A437" s="1" t="str">
        <f>MID('Filter Data'!A428,2,LEN('Filter Data'!A428)-2)</f>
        <v>09-Jun-2022</v>
      </c>
      <c r="B437">
        <f>'Filter Data'!W428</f>
        <v>15.3192</v>
      </c>
      <c r="C437">
        <f t="shared" si="18"/>
        <v>1.0128269634141534E-3</v>
      </c>
      <c r="D437">
        <f>C437-SET_TRI!C438</f>
        <v>-3.527656346455646E-3</v>
      </c>
      <c r="E437">
        <f t="shared" si="19"/>
        <v>3.1430340191058491E-3</v>
      </c>
      <c r="F437">
        <f t="shared" ca="1" si="20"/>
        <v>-1.1875489626279629</v>
      </c>
      <c r="G437">
        <f ca="1">S0*EXP(Drift*(A437-$A$11)+Volatility*SUM($F$12:F437))</f>
        <v>11.801592809988739</v>
      </c>
    </row>
    <row r="438" spans="1:7" x14ac:dyDescent="0.25">
      <c r="A438" s="1" t="str">
        <f>MID('Filter Data'!A429,2,LEN('Filter Data'!A429)-2)</f>
        <v>10-Jun-2022</v>
      </c>
      <c r="B438">
        <f>'Filter Data'!W429</f>
        <v>15.114100000000001</v>
      </c>
      <c r="C438">
        <f t="shared" si="18"/>
        <v>-1.3388427594130231E-2</v>
      </c>
      <c r="D438">
        <f>C438-SET_TRI!C439</f>
        <v>-7.8038682347814246E-3</v>
      </c>
      <c r="E438">
        <f t="shared" si="19"/>
        <v>-8.5795667414700332E-3</v>
      </c>
      <c r="F438">
        <f t="shared" ca="1" si="20"/>
        <v>-2.1860715903604908</v>
      </c>
      <c r="G438">
        <f ca="1">S0*EXP(Drift*(A438-$A$11)+Volatility*SUM($F$12:F438))</f>
        <v>11.456085010676176</v>
      </c>
    </row>
    <row r="439" spans="1:7" x14ac:dyDescent="0.25">
      <c r="A439" s="1" t="str">
        <f>MID('Filter Data'!A430,2,LEN('Filter Data'!A430)-2)</f>
        <v>13-Jun-2022</v>
      </c>
      <c r="B439">
        <f>'Filter Data'!W430</f>
        <v>14.6966</v>
      </c>
      <c r="C439">
        <f t="shared" si="18"/>
        <v>-2.7623212761593505E-2</v>
      </c>
      <c r="D439">
        <f>C439-SET_TRI!C440</f>
        <v>-8.5255844354507164E-3</v>
      </c>
      <c r="E439">
        <f t="shared" si="19"/>
        <v>-2.2362263029396194E-2</v>
      </c>
      <c r="F439">
        <f t="shared" ca="1" si="20"/>
        <v>-1.6919579146146799</v>
      </c>
      <c r="G439">
        <f ca="1">S0*EXP(Drift*(A439-$A$11)+Volatility*SUM($F$12:F439))</f>
        <v>11.213669341855663</v>
      </c>
    </row>
    <row r="440" spans="1:7" x14ac:dyDescent="0.25">
      <c r="A440" s="1" t="str">
        <f>MID('Filter Data'!A431,2,LEN('Filter Data'!A431)-2)</f>
        <v>14-Jun-2022</v>
      </c>
      <c r="B440">
        <f>'Filter Data'!W431</f>
        <v>14.5205</v>
      </c>
      <c r="C440">
        <f t="shared" si="18"/>
        <v>-1.1982363267694564E-2</v>
      </c>
      <c r="D440">
        <f>C440-SET_TRI!C441</f>
        <v>-1.3989074072763652E-2</v>
      </c>
      <c r="E440">
        <f t="shared" si="19"/>
        <v>-3.2990393305052344E-3</v>
      </c>
      <c r="F440">
        <f t="shared" ca="1" si="20"/>
        <v>-1.0295249182974682</v>
      </c>
      <c r="G440">
        <f ca="1">S0*EXP(Drift*(A440-$A$11)+Volatility*SUM($F$12:F440))</f>
        <v>11.062075512974307</v>
      </c>
    </row>
    <row r="441" spans="1:7" x14ac:dyDescent="0.25">
      <c r="A441" s="1" t="str">
        <f>MID('Filter Data'!A432,2,LEN('Filter Data'!A432)-2)</f>
        <v>15-Jun-2022</v>
      </c>
      <c r="B441">
        <f>'Filter Data'!W432</f>
        <v>14.378399999999999</v>
      </c>
      <c r="C441">
        <f t="shared" si="18"/>
        <v>-9.7861643882787095E-3</v>
      </c>
      <c r="D441">
        <f>C441-SET_TRI!C442</f>
        <v>-4.8653487356805991E-3</v>
      </c>
      <c r="E441">
        <f t="shared" si="19"/>
        <v>-6.81801597440605E-3</v>
      </c>
      <c r="F441">
        <f t="shared" ca="1" si="20"/>
        <v>-0.76286905964699825</v>
      </c>
      <c r="G441">
        <f ca="1">S0*EXP(Drift*(A441-$A$11)+Volatility*SUM($F$12:F441))</f>
        <v>10.953120741712384</v>
      </c>
    </row>
    <row r="442" spans="1:7" x14ac:dyDescent="0.25">
      <c r="A442" s="1" t="str">
        <f>MID('Filter Data'!A433,2,LEN('Filter Data'!A433)-2)</f>
        <v>16-Jun-2022</v>
      </c>
      <c r="B442">
        <f>'Filter Data'!W433</f>
        <v>14.421099999999999</v>
      </c>
      <c r="C442">
        <f t="shared" si="18"/>
        <v>2.9697323763422886E-3</v>
      </c>
      <c r="D442">
        <f>C442-SET_TRI!C443</f>
        <v>2.4719261480578632E-2</v>
      </c>
      <c r="E442">
        <f t="shared" si="19"/>
        <v>-1.2594158911550779E-2</v>
      </c>
      <c r="F442">
        <f t="shared" ca="1" si="20"/>
        <v>-0.72950523259971045</v>
      </c>
      <c r="G442">
        <f ca="1">S0*EXP(Drift*(A442-$A$11)+Volatility*SUM($F$12:F442))</f>
        <v>10.85027816040702</v>
      </c>
    </row>
    <row r="443" spans="1:7" x14ac:dyDescent="0.25">
      <c r="A443" s="1" t="str">
        <f>MID('Filter Data'!A434,2,LEN('Filter Data'!A434)-2)</f>
        <v>17-Jun-2022</v>
      </c>
      <c r="B443">
        <f>'Filter Data'!W434</f>
        <v>14.1823</v>
      </c>
      <c r="C443">
        <f t="shared" si="18"/>
        <v>-1.6559069696486361E-2</v>
      </c>
      <c r="D443">
        <f>C443-SET_TRI!C444</f>
        <v>-1.671225441696992E-2</v>
      </c>
      <c r="E443">
        <f t="shared" si="19"/>
        <v>-6.1699235130345739E-3</v>
      </c>
      <c r="F443">
        <f t="shared" ca="1" si="20"/>
        <v>1.7127642096137277</v>
      </c>
      <c r="G443">
        <f ca="1">S0*EXP(Drift*(A443-$A$11)+Volatility*SUM($F$12:F443))</f>
        <v>11.120171839322888</v>
      </c>
    </row>
    <row r="444" spans="1:7" x14ac:dyDescent="0.25">
      <c r="A444" s="1" t="str">
        <f>MID('Filter Data'!A435,2,LEN('Filter Data'!A435)-2)</f>
        <v>24-Jun-2022</v>
      </c>
      <c r="B444">
        <f>'Filter Data'!W435</f>
        <v>14.454800000000001</v>
      </c>
      <c r="C444">
        <f t="shared" si="18"/>
        <v>1.9214090803325333E-2</v>
      </c>
      <c r="D444">
        <f>C444-SET_TRI!C445</f>
        <v>1.3598854199610251E-2</v>
      </c>
      <c r="E444">
        <f t="shared" si="19"/>
        <v>1.0616112796839985E-2</v>
      </c>
      <c r="F444">
        <f t="shared" ca="1" si="20"/>
        <v>3.2730477975472549</v>
      </c>
      <c r="G444">
        <f ca="1">S0*EXP(Drift*(A444-$A$11)+Volatility*SUM($F$12:F444))</f>
        <v>11.69771857010487</v>
      </c>
    </row>
    <row r="445" spans="1:7" x14ac:dyDescent="0.25">
      <c r="A445" s="1" t="str">
        <f>MID('Filter Data'!A436,2,LEN('Filter Data'!A436)-2)</f>
        <v>27-Jun-2022</v>
      </c>
      <c r="B445">
        <f>'Filter Data'!W436</f>
        <v>14.6478</v>
      </c>
      <c r="C445">
        <f t="shared" si="18"/>
        <v>1.3351966128898333E-2</v>
      </c>
      <c r="D445">
        <f>C445-SET_TRI!C446</f>
        <v>4.5625972911143946E-3</v>
      </c>
      <c r="E445">
        <f t="shared" si="19"/>
        <v>1.0414372712897349E-2</v>
      </c>
      <c r="F445">
        <f t="shared" ca="1" si="20"/>
        <v>0.48509004693530183</v>
      </c>
      <c r="G445">
        <f ca="1">S0*EXP(Drift*(A445-$A$11)+Volatility*SUM($F$12:F445))</f>
        <v>11.802570578112007</v>
      </c>
    </row>
    <row r="446" spans="1:7" x14ac:dyDescent="0.25">
      <c r="A446" s="1" t="str">
        <f>MID('Filter Data'!A437,2,LEN('Filter Data'!A437)-2)</f>
        <v>28-Jun-2022</v>
      </c>
      <c r="B446">
        <f>'Filter Data'!W437</f>
        <v>14.705299999999999</v>
      </c>
      <c r="C446">
        <f t="shared" si="18"/>
        <v>3.9255041712748136E-3</v>
      </c>
      <c r="D446">
        <f>C446-SET_TRI!C447</f>
        <v>-6.5220436195822361E-3</v>
      </c>
      <c r="E446">
        <f t="shared" si="19"/>
        <v>7.9314196923613439E-3</v>
      </c>
      <c r="F446">
        <f t="shared" ca="1" si="20"/>
        <v>1.9574417998404066</v>
      </c>
      <c r="G446">
        <f ca="1">S0*EXP(Drift*(A446-$A$11)+Volatility*SUM($F$12:F446))</f>
        <v>12.137429502704027</v>
      </c>
    </row>
    <row r="447" spans="1:7" x14ac:dyDescent="0.25">
      <c r="A447" s="1" t="str">
        <f>MID('Filter Data'!A438,2,LEN('Filter Data'!A438)-2)</f>
        <v>29-Jun-2022</v>
      </c>
      <c r="B447">
        <f>'Filter Data'!W438</f>
        <v>14.597899999999999</v>
      </c>
      <c r="C447">
        <f t="shared" si="18"/>
        <v>-7.3034892181730506E-3</v>
      </c>
      <c r="D447">
        <f>C447-SET_TRI!C448</f>
        <v>-1.4781677221728023E-3</v>
      </c>
      <c r="E447">
        <f t="shared" si="19"/>
        <v>-6.4570984533126267E-3</v>
      </c>
      <c r="F447">
        <f t="shared" ca="1" si="20"/>
        <v>-7.6721298007871475E-2</v>
      </c>
      <c r="G447">
        <f ca="1">S0*EXP(Drift*(A447-$A$11)+Volatility*SUM($F$12:F447))</f>
        <v>12.133242982154533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61998-3DAE-4310-951C-8E66587BDE9D}">
  <dimension ref="A1:G656"/>
  <sheetViews>
    <sheetView workbookViewId="0">
      <selection activeCell="H4" sqref="H4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List'!A23</f>
        <v>Japan Equity</v>
      </c>
    </row>
    <row r="2" spans="1:7" x14ac:dyDescent="0.25">
      <c r="A2" t="s">
        <v>56</v>
      </c>
      <c r="B2" t="str">
        <f>'Fund List'!B23</f>
        <v xml:space="preserve">SCB Japan Equity RMF </v>
      </c>
    </row>
    <row r="3" spans="1:7" x14ac:dyDescent="0.25">
      <c r="A3" t="s">
        <v>522</v>
      </c>
      <c r="B3" t="str">
        <f>'Fund List'!C23</f>
        <v>SCBRMJP</v>
      </c>
    </row>
    <row r="4" spans="1:7" x14ac:dyDescent="0.25">
      <c r="A4" t="s">
        <v>530</v>
      </c>
      <c r="B4" s="11">
        <f>INTERCEPT(D12:D447,C12:C447)</f>
        <v>9.4528528469800446E-5</v>
      </c>
    </row>
    <row r="5" spans="1:7" x14ac:dyDescent="0.25">
      <c r="A5" t="s">
        <v>528</v>
      </c>
      <c r="B5" s="11">
        <f>SLOPE(D12:D447,C12:C447)</f>
        <v>0.62855590730204935</v>
      </c>
    </row>
    <row r="6" spans="1:7" x14ac:dyDescent="0.25">
      <c r="A6" t="s">
        <v>529</v>
      </c>
      <c r="B6" s="11">
        <f>_xlfn.STDEV.S(E12:E447)</f>
        <v>1.4015931228173621E-2</v>
      </c>
    </row>
    <row r="7" spans="1:7" x14ac:dyDescent="0.25">
      <c r="A7" t="s">
        <v>527</v>
      </c>
      <c r="B7" s="11">
        <f>B4+B5*AVERAGE(D12:D447)</f>
        <v>3.0851454035354595E-4</v>
      </c>
    </row>
    <row r="8" spans="1:7" x14ac:dyDescent="0.25">
      <c r="A8" t="s">
        <v>536</v>
      </c>
      <c r="B8" s="11">
        <f>Return-0.5*Volatility*Volatility</f>
        <v>7.228725379930911E-4</v>
      </c>
    </row>
    <row r="9" spans="1:7" x14ac:dyDescent="0.25">
      <c r="A9" t="s">
        <v>535</v>
      </c>
      <c r="B9" s="11">
        <f>SQRT(ABS(B5))*SET_TRI!B9</f>
        <v>1.3946851397529988E-2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Data'!X2</f>
        <v>12.29</v>
      </c>
      <c r="G11">
        <f>S0</f>
        <v>12.29</v>
      </c>
    </row>
    <row r="12" spans="1:7" x14ac:dyDescent="0.25">
      <c r="A12" s="1" t="str">
        <f>MID('Filter Data'!A3,2,LEN('Filter Data'!A3)-2)</f>
        <v>03-Jan-2020</v>
      </c>
      <c r="B12">
        <f>'Filter Data'!X3</f>
        <v>12.296900000000001</v>
      </c>
      <c r="C12">
        <f>(B12-B11)/B11</f>
        <v>5.6143205858435173E-4</v>
      </c>
      <c r="D12">
        <f>C12-SET_TRI!C13</f>
        <v>1.9529757691205652E-3</v>
      </c>
      <c r="E12">
        <f>C12-($B$4+$B$5*D12)</f>
        <v>-7.6065092638394317E-4</v>
      </c>
      <c r="F12">
        <f ca="1">SQRT(A12-A11)*_xlfn.NORM.INV(RAND(),0,1)</f>
        <v>0.97902141742706661</v>
      </c>
      <c r="G12">
        <f ca="1">S0*EXP(Drift*(A12-$A$11)+Volatility*SUM($F$12:F12))</f>
        <v>12.467971329052808</v>
      </c>
    </row>
    <row r="13" spans="1:7" x14ac:dyDescent="0.25">
      <c r="A13" s="1" t="str">
        <f>MID('Filter Data'!A4,2,LEN('Filter Data'!A4)-2)</f>
        <v>06-Jan-2020</v>
      </c>
      <c r="B13">
        <f>'Filter Data'!X4</f>
        <v>12.0541</v>
      </c>
      <c r="C13">
        <f t="shared" ref="C13:C76" si="0">(B13-B12)/B12</f>
        <v>-1.9744813733542664E-2</v>
      </c>
      <c r="D13">
        <f>C13-SET_TRI!C14</f>
        <v>-5.2293678713965664E-3</v>
      </c>
      <c r="E13">
        <f t="shared" ref="E13:E76" si="1">C13-($B$4+$B$5*D13)</f>
        <v>-1.655239219499061E-2</v>
      </c>
      <c r="F13">
        <f t="shared" ref="F13:F76" ca="1" si="2">SQRT(A13-A12)*_xlfn.NORM.INV(RAND(),0,1)</f>
        <v>-1.3961322826638181</v>
      </c>
      <c r="G13">
        <f ca="1">S0*EXP(Drift*(A13-$A$11)+Volatility*SUM($F$12:F13))</f>
        <v>12.25409332893568</v>
      </c>
    </row>
    <row r="14" spans="1:7" x14ac:dyDescent="0.25">
      <c r="A14" s="1" t="str">
        <f>MID('Filter Data'!A5,2,LEN('Filter Data'!A5)-2)</f>
        <v>07-Jan-2020</v>
      </c>
      <c r="B14">
        <f>'Filter Data'!X5</f>
        <v>12.236000000000001</v>
      </c>
      <c r="C14">
        <f t="shared" si="0"/>
        <v>1.5090301225309282E-2</v>
      </c>
      <c r="D14">
        <f>C14-SET_TRI!C15</f>
        <v>4.5209795916666858E-3</v>
      </c>
      <c r="E14">
        <f t="shared" si="1"/>
        <v>1.2154084267705379E-2</v>
      </c>
      <c r="F14">
        <f t="shared" ca="1" si="2"/>
        <v>0.80765476832397687</v>
      </c>
      <c r="G14">
        <f ca="1">S0*EXP(Drift*(A14-$A$11)+Volatility*SUM($F$12:F14))</f>
        <v>12.401868466583572</v>
      </c>
    </row>
    <row r="15" spans="1:7" x14ac:dyDescent="0.25">
      <c r="A15" s="1" t="str">
        <f>MID('Filter Data'!A6,2,LEN('Filter Data'!A6)-2)</f>
        <v>08-Jan-2020</v>
      </c>
      <c r="B15">
        <f>'Filter Data'!X6</f>
        <v>12.057399999999999</v>
      </c>
      <c r="C15">
        <f t="shared" si="0"/>
        <v>-1.4596273291925563E-2</v>
      </c>
      <c r="D15">
        <f>C15-SET_TRI!C16</f>
        <v>2.0395226285482883E-3</v>
      </c>
      <c r="E15">
        <f t="shared" si="1"/>
        <v>-1.5972755816645593E-2</v>
      </c>
      <c r="F15">
        <f t="shared" ca="1" si="2"/>
        <v>-0.57180930904248617</v>
      </c>
      <c r="G15">
        <f ca="1">S0*EXP(Drift*(A15-$A$11)+Volatility*SUM($F$12:F15))</f>
        <v>12.312254622044044</v>
      </c>
    </row>
    <row r="16" spans="1:7" x14ac:dyDescent="0.25">
      <c r="A16" s="1" t="str">
        <f>MID('Filter Data'!A7,2,LEN('Filter Data'!A7)-2)</f>
        <v>09-Jan-2020</v>
      </c>
      <c r="B16">
        <f>'Filter Data'!X7</f>
        <v>12.303100000000001</v>
      </c>
      <c r="C16">
        <f t="shared" si="0"/>
        <v>2.0377527493489572E-2</v>
      </c>
      <c r="D16">
        <f>C16-SET_TRI!C17</f>
        <v>7.1681721870045512E-3</v>
      </c>
      <c r="E16">
        <f t="shared" si="1"/>
        <v>1.577740199231981E-2</v>
      </c>
      <c r="F16">
        <f t="shared" ca="1" si="2"/>
        <v>-0.57591705957877648</v>
      </c>
      <c r="G16">
        <f ca="1">S0*EXP(Drift*(A16-$A$11)+Volatility*SUM($F$12:F16))</f>
        <v>12.222588057875962</v>
      </c>
    </row>
    <row r="17" spans="1:7" x14ac:dyDescent="0.25">
      <c r="A17" s="1" t="str">
        <f>MID('Filter Data'!A8,2,LEN('Filter Data'!A8)-2)</f>
        <v>10-Jan-2020</v>
      </c>
      <c r="B17">
        <f>'Filter Data'!X8</f>
        <v>12.368399999999999</v>
      </c>
      <c r="C17">
        <f t="shared" si="0"/>
        <v>5.3076054002648768E-3</v>
      </c>
      <c r="D17">
        <f>C17-SET_TRI!C18</f>
        <v>5.4255929357929925E-3</v>
      </c>
      <c r="E17">
        <f t="shared" si="1"/>
        <v>1.8027883813861224E-3</v>
      </c>
      <c r="F17">
        <f t="shared" ca="1" si="2"/>
        <v>1.0124769142522931</v>
      </c>
      <c r="G17">
        <f ca="1">S0*EXP(Drift*(A17-$A$11)+Volatility*SUM($F$12:F17))</f>
        <v>12.405370176640426</v>
      </c>
    </row>
    <row r="18" spans="1:7" x14ac:dyDescent="0.25">
      <c r="A18" s="1" t="str">
        <f>MID('Filter Data'!A9,2,LEN('Filter Data'!A9)-2)</f>
        <v>13-Jan-2020</v>
      </c>
      <c r="B18">
        <f>'Filter Data'!X9</f>
        <v>12.3665</v>
      </c>
      <c r="C18">
        <f t="shared" si="0"/>
        <v>-1.5361728275275094E-4</v>
      </c>
      <c r="D18">
        <f>C18-SET_TRI!C19</f>
        <v>-3.1612154254290203E-3</v>
      </c>
      <c r="E18">
        <f t="shared" si="1"/>
        <v>1.7388548186852205E-3</v>
      </c>
      <c r="F18">
        <f t="shared" ca="1" si="2"/>
        <v>-0.20525276963359229</v>
      </c>
      <c r="G18">
        <f ca="1">S0*EXP(Drift*(A18-$A$11)+Volatility*SUM($F$12:F18))</f>
        <v>12.396763684461389</v>
      </c>
    </row>
    <row r="19" spans="1:7" x14ac:dyDescent="0.25">
      <c r="A19" s="1" t="str">
        <f>MID('Filter Data'!A10,2,LEN('Filter Data'!A10)-2)</f>
        <v>14-Jan-2020</v>
      </c>
      <c r="B19">
        <f>'Filter Data'!X10</f>
        <v>12.4391</v>
      </c>
      <c r="C19">
        <f t="shared" si="0"/>
        <v>5.8706990660251125E-3</v>
      </c>
      <c r="D19">
        <f>C19-SET_TRI!C20</f>
        <v>6.0648654656731884E-3</v>
      </c>
      <c r="E19">
        <f t="shared" si="1"/>
        <v>1.9640635221142349E-3</v>
      </c>
      <c r="F19">
        <f t="shared" ca="1" si="2"/>
        <v>1.6952972719801769</v>
      </c>
      <c r="G19">
        <f ca="1">S0*EXP(Drift*(A19-$A$11)+Volatility*SUM($F$12:F19))</f>
        <v>12.702545126180546</v>
      </c>
    </row>
    <row r="20" spans="1:7" x14ac:dyDescent="0.25">
      <c r="A20" s="1" t="str">
        <f>MID('Filter Data'!A11,2,LEN('Filter Data'!A11)-2)</f>
        <v>15-Jan-2020</v>
      </c>
      <c r="B20">
        <f>'Filter Data'!X11</f>
        <v>12.3901</v>
      </c>
      <c r="C20">
        <f t="shared" si="0"/>
        <v>-3.939191742167801E-3</v>
      </c>
      <c r="D20">
        <f>C20-SET_TRI!C21</f>
        <v>2.0026886127952701E-3</v>
      </c>
      <c r="E20">
        <f t="shared" si="1"/>
        <v>-5.2925220286966154E-3</v>
      </c>
      <c r="F20">
        <f t="shared" ca="1" si="2"/>
        <v>-6.690040150294968E-2</v>
      </c>
      <c r="G20">
        <f ca="1">S0*EXP(Drift*(A20-$A$11)+Volatility*SUM($F$12:F20))</f>
        <v>12.699875618560844</v>
      </c>
    </row>
    <row r="21" spans="1:7" x14ac:dyDescent="0.25">
      <c r="A21" s="1" t="str">
        <f>MID('Filter Data'!A12,2,LEN('Filter Data'!A12)-2)</f>
        <v>16-Jan-2020</v>
      </c>
      <c r="B21">
        <f>'Filter Data'!X12</f>
        <v>12.4114</v>
      </c>
      <c r="C21">
        <f t="shared" si="0"/>
        <v>1.7191144542820554E-3</v>
      </c>
      <c r="D21">
        <f>C21-SET_TRI!C22</f>
        <v>-8.7805482284154784E-3</v>
      </c>
      <c r="E21">
        <f t="shared" si="1"/>
        <v>7.1436513841333475E-3</v>
      </c>
      <c r="F21">
        <f t="shared" ca="1" si="2"/>
        <v>1.2761425802545217</v>
      </c>
      <c r="G21">
        <f ca="1">S0*EXP(Drift*(A21-$A$11)+Volatility*SUM($F$12:F21))</f>
        <v>12.937282290147886</v>
      </c>
    </row>
    <row r="22" spans="1:7" x14ac:dyDescent="0.25">
      <c r="A22" s="1" t="str">
        <f>MID('Filter Data'!A13,2,LEN('Filter Data'!A13)-2)</f>
        <v>17-Jan-2020</v>
      </c>
      <c r="B22">
        <f>'Filter Data'!X13</f>
        <v>12.468500000000001</v>
      </c>
      <c r="C22">
        <f t="shared" si="0"/>
        <v>4.6006091174243154E-3</v>
      </c>
      <c r="D22">
        <f>C22-SET_TRI!C23</f>
        <v>2.4196380424341833E-3</v>
      </c>
      <c r="E22">
        <f t="shared" si="1"/>
        <v>2.9852028038497421E-3</v>
      </c>
      <c r="F22">
        <f t="shared" ca="1" si="2"/>
        <v>0.61888447795878709</v>
      </c>
      <c r="G22">
        <f ca="1">S0*EXP(Drift*(A22-$A$11)+Volatility*SUM($F$12:F22))</f>
        <v>13.058870118644723</v>
      </c>
    </row>
    <row r="23" spans="1:7" x14ac:dyDescent="0.25">
      <c r="A23" s="1" t="str">
        <f>MID('Filter Data'!A14,2,LEN('Filter Data'!A14)-2)</f>
        <v>21-Jan-2020</v>
      </c>
      <c r="B23">
        <f>'Filter Data'!X14</f>
        <v>12.3619</v>
      </c>
      <c r="C23">
        <f t="shared" si="0"/>
        <v>-8.5495448530296548E-3</v>
      </c>
      <c r="D23">
        <f>C23-SET_TRI!C24</f>
        <v>8.9875958916952863E-3</v>
      </c>
      <c r="E23">
        <f t="shared" si="1"/>
        <v>-1.4293279871668157E-2</v>
      </c>
      <c r="F23">
        <f t="shared" ca="1" si="2"/>
        <v>1.9519333345348424</v>
      </c>
      <c r="G23">
        <f ca="1">S0*EXP(Drift*(A23-$A$11)+Volatility*SUM($F$12:F23))</f>
        <v>13.458117017740051</v>
      </c>
    </row>
    <row r="24" spans="1:7" x14ac:dyDescent="0.25">
      <c r="A24" s="1" t="str">
        <f>MID('Filter Data'!A15,2,LEN('Filter Data'!A15)-2)</f>
        <v>22-Jan-2020</v>
      </c>
      <c r="B24">
        <f>'Filter Data'!X15</f>
        <v>12.450900000000001</v>
      </c>
      <c r="C24">
        <f t="shared" si="0"/>
        <v>7.1995405237059362E-3</v>
      </c>
      <c r="D24">
        <f>C24-SET_TRI!C25</f>
        <v>6.1974386246455744E-3</v>
      </c>
      <c r="E24">
        <f t="shared" si="1"/>
        <v>3.2095753375732715E-3</v>
      </c>
      <c r="F24">
        <f t="shared" ca="1" si="2"/>
        <v>-0.58431605263930486</v>
      </c>
      <c r="G24">
        <f ca="1">S0*EXP(Drift*(A24-$A$11)+Volatility*SUM($F$12:F24))</f>
        <v>13.358540566979178</v>
      </c>
    </row>
    <row r="25" spans="1:7" x14ac:dyDescent="0.25">
      <c r="A25" s="1" t="str">
        <f>MID('Filter Data'!A16,2,LEN('Filter Data'!A16)-2)</f>
        <v>23-Jan-2020</v>
      </c>
      <c r="B25">
        <f>'Filter Data'!X16</f>
        <v>12.3329</v>
      </c>
      <c r="C25">
        <f t="shared" si="0"/>
        <v>-9.4772265458722121E-3</v>
      </c>
      <c r="D25">
        <f>C25-SET_TRI!C26</f>
        <v>-9.0240264604504027E-3</v>
      </c>
      <c r="E25">
        <f t="shared" si="1"/>
        <v>-3.899649934975909E-3</v>
      </c>
      <c r="F25">
        <f t="shared" ca="1" si="2"/>
        <v>1.9302695055389834</v>
      </c>
      <c r="G25">
        <f ca="1">S0*EXP(Drift*(A25-$A$11)+Volatility*SUM($F$12:F25))</f>
        <v>13.732976407875787</v>
      </c>
    </row>
    <row r="26" spans="1:7" x14ac:dyDescent="0.25">
      <c r="A26" s="1" t="str">
        <f>MID('Filter Data'!A17,2,LEN('Filter Data'!A17)-2)</f>
        <v>31-Jan-2020</v>
      </c>
      <c r="B26">
        <f>'Filter Data'!X17</f>
        <v>12.0479</v>
      </c>
      <c r="C26">
        <f t="shared" si="0"/>
        <v>-2.3108920043136662E-2</v>
      </c>
      <c r="D26">
        <f>C26-SET_TRI!C27</f>
        <v>1.8591824547415908E-2</v>
      </c>
      <c r="E26">
        <f t="shared" si="1"/>
        <v>-3.4889449718407982E-2</v>
      </c>
      <c r="F26">
        <f t="shared" ca="1" si="2"/>
        <v>-1.0206909007993032</v>
      </c>
      <c r="G26">
        <f ca="1">S0*EXP(Drift*(A26-$A$11)+Volatility*SUM($F$12:F26))</f>
        <v>13.617388382492233</v>
      </c>
    </row>
    <row r="27" spans="1:7" x14ac:dyDescent="0.25">
      <c r="A27" s="1" t="str">
        <f>MID('Filter Data'!A18,2,LEN('Filter Data'!A18)-2)</f>
        <v>03-Feb-2020</v>
      </c>
      <c r="B27">
        <f>'Filter Data'!X18</f>
        <v>11.9322</v>
      </c>
      <c r="C27">
        <f t="shared" si="0"/>
        <v>-9.6033333610007019E-3</v>
      </c>
      <c r="D27">
        <f>C27-SET_TRI!C28</f>
        <v>2.4712102244800367E-3</v>
      </c>
      <c r="E27">
        <f t="shared" si="1"/>
        <v>-1.1251155674252653E-2</v>
      </c>
      <c r="F27">
        <f t="shared" ca="1" si="2"/>
        <v>2.2902346694842857</v>
      </c>
      <c r="G27">
        <f ca="1">S0*EXP(Drift*(A27-$A$11)+Volatility*SUM($F$12:F27))</f>
        <v>14.089892746253071</v>
      </c>
    </row>
    <row r="28" spans="1:7" x14ac:dyDescent="0.25">
      <c r="A28" s="1" t="str">
        <f>MID('Filter Data'!A19,2,LEN('Filter Data'!A19)-2)</f>
        <v>04-Feb-2020</v>
      </c>
      <c r="B28">
        <f>'Filter Data'!X19</f>
        <v>11.9704</v>
      </c>
      <c r="C28">
        <f t="shared" si="0"/>
        <v>3.2014213640401425E-3</v>
      </c>
      <c r="D28">
        <f>C28-SET_TRI!C29</f>
        <v>-1.4797332835430924E-2</v>
      </c>
      <c r="E28">
        <f t="shared" si="1"/>
        <v>1.2407843801595033E-2</v>
      </c>
      <c r="F28">
        <f t="shared" ca="1" si="2"/>
        <v>-4.1743930791371495E-2</v>
      </c>
      <c r="G28">
        <f ca="1">S0*EXP(Drift*(A28-$A$11)+Volatility*SUM($F$12:F28))</f>
        <v>14.0918749973809</v>
      </c>
    </row>
    <row r="29" spans="1:7" x14ac:dyDescent="0.25">
      <c r="A29" s="1" t="str">
        <f>MID('Filter Data'!A20,2,LEN('Filter Data'!A20)-2)</f>
        <v>05-Feb-2020</v>
      </c>
      <c r="B29">
        <f>'Filter Data'!X20</f>
        <v>12.1098</v>
      </c>
      <c r="C29">
        <f t="shared" si="0"/>
        <v>1.1645391966851583E-2</v>
      </c>
      <c r="D29">
        <f>C29-SET_TRI!C30</f>
        <v>2.8532770845546146E-3</v>
      </c>
      <c r="E29">
        <f t="shared" si="1"/>
        <v>9.7574192717154104E-3</v>
      </c>
      <c r="F29">
        <f t="shared" ca="1" si="2"/>
        <v>-0.3882718752640148</v>
      </c>
      <c r="G29">
        <f ca="1">S0*EXP(Drift*(A29-$A$11)+Volatility*SUM($F$12:F29))</f>
        <v>14.025906618708058</v>
      </c>
    </row>
    <row r="30" spans="1:7" x14ac:dyDescent="0.25">
      <c r="A30" s="1" t="str">
        <f>MID('Filter Data'!A21,2,LEN('Filter Data'!A21)-2)</f>
        <v>06-Feb-2020</v>
      </c>
      <c r="B30">
        <f>'Filter Data'!X21</f>
        <v>12.3995</v>
      </c>
      <c r="C30">
        <f t="shared" si="0"/>
        <v>2.3922773291053516E-2</v>
      </c>
      <c r="D30">
        <f>C30-SET_TRI!C31</f>
        <v>2.4717259813121624E-2</v>
      </c>
      <c r="E30">
        <f t="shared" si="1"/>
        <v>8.2920650947265716E-3</v>
      </c>
      <c r="F30">
        <f t="shared" ca="1" si="2"/>
        <v>1.3256712970682107</v>
      </c>
      <c r="G30">
        <f ca="1">S0*EXP(Drift*(A30-$A$11)+Volatility*SUM($F$12:F30))</f>
        <v>14.29797480894992</v>
      </c>
    </row>
    <row r="31" spans="1:7" x14ac:dyDescent="0.25">
      <c r="A31" s="1" t="str">
        <f>MID('Filter Data'!A22,2,LEN('Filter Data'!A22)-2)</f>
        <v>07-Feb-2020</v>
      </c>
      <c r="B31">
        <f>'Filter Data'!X22</f>
        <v>12.365399999999999</v>
      </c>
      <c r="C31">
        <f t="shared" si="0"/>
        <v>-2.7501108915682459E-3</v>
      </c>
      <c r="D31">
        <f>C31-SET_TRI!C32</f>
        <v>-1.6166444746158657E-3</v>
      </c>
      <c r="E31">
        <f t="shared" si="1"/>
        <v>-1.828487985511026E-3</v>
      </c>
      <c r="F31">
        <f t="shared" ca="1" si="2"/>
        <v>0.1429598542461217</v>
      </c>
      <c r="G31">
        <f ca="1">S0*EXP(Drift*(A31-$A$11)+Volatility*SUM($F$12:F31))</f>
        <v>14.336871105238206</v>
      </c>
    </row>
    <row r="32" spans="1:7" x14ac:dyDescent="0.25">
      <c r="A32" s="1" t="str">
        <f>MID('Filter Data'!A23,2,LEN('Filter Data'!A23)-2)</f>
        <v>11-Feb-2020</v>
      </c>
      <c r="B32">
        <f>'Filter Data'!X23</f>
        <v>12.289</v>
      </c>
      <c r="C32">
        <f t="shared" si="0"/>
        <v>-6.1785304155142235E-3</v>
      </c>
      <c r="D32">
        <f>C32-SET_TRI!C33</f>
        <v>2.171216481848896E-3</v>
      </c>
      <c r="E32">
        <f t="shared" si="1"/>
        <v>-7.6377898896817205E-3</v>
      </c>
      <c r="F32">
        <f t="shared" ca="1" si="2"/>
        <v>-3.1735279349728729</v>
      </c>
      <c r="G32">
        <f ca="1">S0*EXP(Drift*(A32-$A$11)+Volatility*SUM($F$12:F32))</f>
        <v>13.755866470231037</v>
      </c>
    </row>
    <row r="33" spans="1:7" x14ac:dyDescent="0.25">
      <c r="A33" s="1" t="str">
        <f>MID('Filter Data'!A24,2,LEN('Filter Data'!A24)-2)</f>
        <v>12-Feb-2020</v>
      </c>
      <c r="B33">
        <f>'Filter Data'!X24</f>
        <v>12.3857</v>
      </c>
      <c r="C33">
        <f t="shared" si="0"/>
        <v>7.8688257791521068E-3</v>
      </c>
      <c r="D33">
        <f>C33-SET_TRI!C34</f>
        <v>-3.933915334131257E-3</v>
      </c>
      <c r="E33">
        <f t="shared" si="1"/>
        <v>1.0246982972776623E-2</v>
      </c>
      <c r="F33">
        <f t="shared" ca="1" si="2"/>
        <v>-0.17955771856270508</v>
      </c>
      <c r="G33">
        <f ca="1">S0*EXP(Drift*(A33-$A$11)+Volatility*SUM($F$12:F33))</f>
        <v>13.731383689088197</v>
      </c>
    </row>
    <row r="34" spans="1:7" x14ac:dyDescent="0.25">
      <c r="A34" s="1" t="str">
        <f>MID('Filter Data'!A25,2,LEN('Filter Data'!A25)-2)</f>
        <v>14-Feb-2020</v>
      </c>
      <c r="B34">
        <f>'Filter Data'!X25</f>
        <v>12.282299999999999</v>
      </c>
      <c r="C34">
        <f t="shared" si="0"/>
        <v>-8.3483371953140002E-3</v>
      </c>
      <c r="D34">
        <f>C34-SET_TRI!C35</f>
        <v>1.9484526290349507E-3</v>
      </c>
      <c r="E34">
        <f t="shared" si="1"/>
        <v>-9.6675771338619269E-3</v>
      </c>
      <c r="F34">
        <f t="shared" ca="1" si="2"/>
        <v>0.53673416009717589</v>
      </c>
      <c r="G34">
        <f ca="1">S0*EXP(Drift*(A34-$A$11)+Volatility*SUM($F$12:F34))</f>
        <v>13.854574818112958</v>
      </c>
    </row>
    <row r="35" spans="1:7" x14ac:dyDescent="0.25">
      <c r="A35" s="1" t="str">
        <f>MID('Filter Data'!A26,2,LEN('Filter Data'!A26)-2)</f>
        <v>18-Feb-2020</v>
      </c>
      <c r="B35">
        <f>'Filter Data'!X26</f>
        <v>12.037599999999999</v>
      </c>
      <c r="C35">
        <f t="shared" si="0"/>
        <v>-1.9922978595214247E-2</v>
      </c>
      <c r="D35">
        <f>C35-SET_TRI!C36</f>
        <v>-1.3145885270977306E-2</v>
      </c>
      <c r="E35">
        <f t="shared" si="1"/>
        <v>-1.175458327989626E-2</v>
      </c>
      <c r="F35">
        <f t="shared" ca="1" si="2"/>
        <v>-2.8037043165878446</v>
      </c>
      <c r="G35">
        <f ca="1">S0*EXP(Drift*(A35-$A$11)+Volatility*SUM($F$12:F35))</f>
        <v>13.36185669401536</v>
      </c>
    </row>
    <row r="36" spans="1:7" x14ac:dyDescent="0.25">
      <c r="A36" s="1" t="str">
        <f>MID('Filter Data'!A27,2,LEN('Filter Data'!A27)-2)</f>
        <v>19-Feb-2020</v>
      </c>
      <c r="B36">
        <f>'Filter Data'!X27</f>
        <v>12.1425</v>
      </c>
      <c r="C36">
        <f t="shared" si="0"/>
        <v>8.714361666777486E-3</v>
      </c>
      <c r="D36">
        <f>C36-SET_TRI!C37</f>
        <v>1.1420463274377689E-2</v>
      </c>
      <c r="E36">
        <f t="shared" si="1"/>
        <v>1.4414334830714828E-3</v>
      </c>
      <c r="F36">
        <f t="shared" ca="1" si="2"/>
        <v>0.15106719518738482</v>
      </c>
      <c r="G36">
        <f ca="1">S0*EXP(Drift*(A36-$A$11)+Volatility*SUM($F$12:F36))</f>
        <v>13.399721415005011</v>
      </c>
    </row>
    <row r="37" spans="1:7" x14ac:dyDescent="0.25">
      <c r="A37" s="1" t="str">
        <f>MID('Filter Data'!A28,2,LEN('Filter Data'!A28)-2)</f>
        <v>20-Feb-2020</v>
      </c>
      <c r="B37">
        <f>'Filter Data'!X28</f>
        <v>12.181800000000001</v>
      </c>
      <c r="C37">
        <f t="shared" si="0"/>
        <v>3.2365657813465745E-3</v>
      </c>
      <c r="D37">
        <f>C37-SET_TRI!C38</f>
        <v>1.4498525092846626E-2</v>
      </c>
      <c r="E37">
        <f t="shared" si="1"/>
        <v>-5.9710963413989668E-3</v>
      </c>
      <c r="F37">
        <f t="shared" ca="1" si="2"/>
        <v>-0.65888962341744417</v>
      </c>
      <c r="G37">
        <f ca="1">S0*EXP(Drift*(A37-$A$11)+Volatility*SUM($F$12:F37))</f>
        <v>13.286750739273019</v>
      </c>
    </row>
    <row r="38" spans="1:7" x14ac:dyDescent="0.25">
      <c r="A38" s="1" t="str">
        <f>MID('Filter Data'!A29,2,LEN('Filter Data'!A29)-2)</f>
        <v>24-Feb-2020</v>
      </c>
      <c r="B38">
        <f>'Filter Data'!X29</f>
        <v>12.137600000000001</v>
      </c>
      <c r="C38">
        <f t="shared" si="0"/>
        <v>-3.6283636244233211E-3</v>
      </c>
      <c r="D38">
        <f>C38-SET_TRI!C39</f>
        <v>3.411440492299643E-2</v>
      </c>
      <c r="E38">
        <f t="shared" si="1"/>
        <v>-2.5165702891336642E-2</v>
      </c>
      <c r="F38">
        <f t="shared" ca="1" si="2"/>
        <v>-2.9153877995506767</v>
      </c>
      <c r="G38">
        <f ca="1">S0*EXP(Drift*(A38-$A$11)+Volatility*SUM($F$12:F38))</f>
        <v>12.794282141594451</v>
      </c>
    </row>
    <row r="39" spans="1:7" x14ac:dyDescent="0.25">
      <c r="A39" s="1" t="str">
        <f>MID('Filter Data'!A30,2,LEN('Filter Data'!A30)-2)</f>
        <v>25-Feb-2020</v>
      </c>
      <c r="B39">
        <f>'Filter Data'!X30</f>
        <v>11.755599999999999</v>
      </c>
      <c r="C39">
        <f t="shared" si="0"/>
        <v>-3.1472449248615988E-2</v>
      </c>
      <c r="D39">
        <f>C39-SET_TRI!C40</f>
        <v>-3.7785372217116232E-2</v>
      </c>
      <c r="E39">
        <f t="shared" si="1"/>
        <v>-7.8167588604106455E-3</v>
      </c>
      <c r="F39">
        <f t="shared" ca="1" si="2"/>
        <v>0.65447224176670149</v>
      </c>
      <c r="G39">
        <f ca="1">S0*EXP(Drift*(A39-$A$11)+Volatility*SUM($F$12:F39))</f>
        <v>12.92093757016438</v>
      </c>
    </row>
    <row r="40" spans="1:7" x14ac:dyDescent="0.25">
      <c r="A40" s="1" t="str">
        <f>MID('Filter Data'!A31,2,LEN('Filter Data'!A31)-2)</f>
        <v>26-Feb-2020</v>
      </c>
      <c r="B40">
        <f>'Filter Data'!X31</f>
        <v>11.6549</v>
      </c>
      <c r="C40">
        <f t="shared" si="0"/>
        <v>-8.5661301847629896E-3</v>
      </c>
      <c r="D40">
        <f>C40-SET_TRI!C41</f>
        <v>4.31374517434207E-2</v>
      </c>
      <c r="E40">
        <f t="shared" si="1"/>
        <v>-3.5774958832516961E-2</v>
      </c>
      <c r="F40">
        <f t="shared" ca="1" si="2"/>
        <v>1.8811969118854278E-2</v>
      </c>
      <c r="G40">
        <f ca="1">S0*EXP(Drift*(A40-$A$11)+Volatility*SUM($F$12:F40))</f>
        <v>12.933674071486218</v>
      </c>
    </row>
    <row r="41" spans="1:7" x14ac:dyDescent="0.25">
      <c r="A41" s="1" t="str">
        <f>MID('Filter Data'!A32,2,LEN('Filter Data'!A32)-2)</f>
        <v>27-Feb-2020</v>
      </c>
      <c r="B41">
        <f>'Filter Data'!X32</f>
        <v>11.411199999999999</v>
      </c>
      <c r="C41">
        <f t="shared" si="0"/>
        <v>-2.0909660314545855E-2</v>
      </c>
      <c r="D41">
        <f>C41-SET_TRI!C42</f>
        <v>-4.4205090139880304E-2</v>
      </c>
      <c r="E41">
        <f t="shared" si="1"/>
        <v>6.7811816972256876E-3</v>
      </c>
      <c r="F41">
        <f t="shared" ca="1" si="2"/>
        <v>1.0785372798867379</v>
      </c>
      <c r="G41">
        <f ca="1">S0*EXP(Drift*(A41-$A$11)+Volatility*SUM($F$12:F41))</f>
        <v>13.139190101618848</v>
      </c>
    </row>
    <row r="42" spans="1:7" x14ac:dyDescent="0.25">
      <c r="A42" s="1" t="str">
        <f>MID('Filter Data'!A33,2,LEN('Filter Data'!A33)-2)</f>
        <v>28-Feb-2020</v>
      </c>
      <c r="B42">
        <f>'Filter Data'!X33</f>
        <v>10.9712</v>
      </c>
      <c r="C42">
        <f t="shared" si="0"/>
        <v>-3.8558609085810394E-2</v>
      </c>
      <c r="D42">
        <f>C42-SET_TRI!C43</f>
        <v>4.4042343612903517E-3</v>
      </c>
      <c r="E42">
        <f t="shared" si="1"/>
        <v>-4.1421445139211914E-2</v>
      </c>
      <c r="F42">
        <f t="shared" ca="1" si="2"/>
        <v>0.13180938007596388</v>
      </c>
      <c r="G42">
        <f ca="1">S0*EXP(Drift*(A42-$A$11)+Volatility*SUM($F$12:F42))</f>
        <v>13.172885305583671</v>
      </c>
    </row>
    <row r="43" spans="1:7" x14ac:dyDescent="0.25">
      <c r="A43" s="1" t="str">
        <f>MID('Filter Data'!A34,2,LEN('Filter Data'!A34)-2)</f>
        <v>02-Mar-2020</v>
      </c>
      <c r="B43">
        <f>'Filter Data'!X34</f>
        <v>11.0954</v>
      </c>
      <c r="C43">
        <f t="shared" si="0"/>
        <v>1.1320548344757191E-2</v>
      </c>
      <c r="D43">
        <f>C43-SET_TRI!C44</f>
        <v>1.1077916161477509E-2</v>
      </c>
      <c r="E43">
        <f t="shared" si="1"/>
        <v>4.2629301723938594E-3</v>
      </c>
      <c r="F43">
        <f t="shared" ca="1" si="2"/>
        <v>0.54426308538749202</v>
      </c>
      <c r="G43">
        <f ca="1">S0*EXP(Drift*(A43-$A$11)+Volatility*SUM($F$12:F43))</f>
        <v>13.302073793772504</v>
      </c>
    </row>
    <row r="44" spans="1:7" x14ac:dyDescent="0.25">
      <c r="A44" s="1" t="str">
        <f>MID('Filter Data'!A35,2,LEN('Filter Data'!A35)-2)</f>
        <v>03-Mar-2020</v>
      </c>
      <c r="B44">
        <f>'Filter Data'!X35</f>
        <v>10.974</v>
      </c>
      <c r="C44">
        <f t="shared" si="0"/>
        <v>-1.0941471240333789E-2</v>
      </c>
      <c r="D44">
        <f>C44-SET_TRI!C45</f>
        <v>-4.4663719086498882E-2</v>
      </c>
      <c r="E44">
        <f t="shared" si="1"/>
        <v>1.7037644705094574E-2</v>
      </c>
      <c r="F44">
        <f t="shared" ca="1" si="2"/>
        <v>9.8107913494856022E-2</v>
      </c>
      <c r="G44">
        <f ca="1">S0*EXP(Drift*(A44-$A$11)+Volatility*SUM($F$12:F44))</f>
        <v>13.329919783692228</v>
      </c>
    </row>
    <row r="45" spans="1:7" x14ac:dyDescent="0.25">
      <c r="A45" s="1" t="str">
        <f>MID('Filter Data'!A36,2,LEN('Filter Data'!A36)-2)</f>
        <v>04-Mar-2020</v>
      </c>
      <c r="B45">
        <f>'Filter Data'!X36</f>
        <v>10.9658</v>
      </c>
      <c r="C45">
        <f t="shared" si="0"/>
        <v>-7.472207034809941E-4</v>
      </c>
      <c r="D45">
        <f>C45-SET_TRI!C46</f>
        <v>-3.9498347945424875E-3</v>
      </c>
      <c r="E45">
        <f t="shared" si="1"/>
        <v>1.6409427610260623E-3</v>
      </c>
      <c r="F45">
        <f t="shared" ca="1" si="2"/>
        <v>0.54577218470391009</v>
      </c>
      <c r="G45">
        <f ca="1">S0*EXP(Drift*(A45-$A$11)+Volatility*SUM($F$12:F45))</f>
        <v>13.441484630052924</v>
      </c>
    </row>
    <row r="46" spans="1:7" x14ac:dyDescent="0.25">
      <c r="A46" s="1" t="str">
        <f>MID('Filter Data'!A37,2,LEN('Filter Data'!A37)-2)</f>
        <v>05-Mar-2020</v>
      </c>
      <c r="B46">
        <f>'Filter Data'!X37</f>
        <v>11.081200000000001</v>
      </c>
      <c r="C46">
        <f t="shared" si="0"/>
        <v>1.0523628007076643E-2</v>
      </c>
      <c r="D46">
        <f>C46-SET_TRI!C47</f>
        <v>3.0571470049275424E-3</v>
      </c>
      <c r="E46">
        <f t="shared" si="1"/>
        <v>8.5075116691688685E-3</v>
      </c>
      <c r="F46">
        <f t="shared" ca="1" si="2"/>
        <v>-0.27298874307590271</v>
      </c>
      <c r="G46">
        <f ca="1">S0*EXP(Drift*(A46-$A$11)+Volatility*SUM($F$12:F46))</f>
        <v>13.400088771116042</v>
      </c>
    </row>
    <row r="47" spans="1:7" x14ac:dyDescent="0.25">
      <c r="A47" s="1" t="str">
        <f>MID('Filter Data'!A38,2,LEN('Filter Data'!A38)-2)</f>
        <v>06-Mar-2020</v>
      </c>
      <c r="B47">
        <f>'Filter Data'!X38</f>
        <v>10.762</v>
      </c>
      <c r="C47">
        <f t="shared" si="0"/>
        <v>-2.8805544525863657E-2</v>
      </c>
      <c r="D47">
        <f>C47-SET_TRI!C48</f>
        <v>-6.9263683304769952E-3</v>
      </c>
      <c r="E47">
        <f t="shared" si="1"/>
        <v>-2.4546463324062309E-2</v>
      </c>
      <c r="F47">
        <f t="shared" ca="1" si="2"/>
        <v>0.7908054239966178</v>
      </c>
      <c r="G47">
        <f ca="1">S0*EXP(Drift*(A47-$A$11)+Volatility*SUM($F$12:F47))</f>
        <v>13.558497193275153</v>
      </c>
    </row>
    <row r="48" spans="1:7" x14ac:dyDescent="0.25">
      <c r="A48" s="1" t="str">
        <f>MID('Filter Data'!A39,2,LEN('Filter Data'!A39)-2)</f>
        <v>09-Mar-2020</v>
      </c>
      <c r="B48">
        <f>'Filter Data'!X39</f>
        <v>10.1898</v>
      </c>
      <c r="C48">
        <f t="shared" si="0"/>
        <v>-5.3168556030477647E-2</v>
      </c>
      <c r="D48">
        <f>C48-SET_TRI!C49</f>
        <v>4.1306163414988252E-2</v>
      </c>
      <c r="E48">
        <f t="shared" si="1"/>
        <v>-7.9226317581422109E-2</v>
      </c>
      <c r="F48">
        <f t="shared" ca="1" si="2"/>
        <v>0.13568965407394046</v>
      </c>
      <c r="G48">
        <f ca="1">S0*EXP(Drift*(A48-$A$11)+Volatility*SUM($F$12:F48))</f>
        <v>13.613671034539079</v>
      </c>
    </row>
    <row r="49" spans="1:7" x14ac:dyDescent="0.25">
      <c r="A49" s="1" t="str">
        <f>MID('Filter Data'!A40,2,LEN('Filter Data'!A40)-2)</f>
        <v>11-Mar-2020</v>
      </c>
      <c r="B49">
        <f>'Filter Data'!X40</f>
        <v>10.0466</v>
      </c>
      <c r="C49">
        <f t="shared" si="0"/>
        <v>-1.4053268955229761E-2</v>
      </c>
      <c r="D49">
        <f>C49-SET_TRI!C50</f>
        <v>-8.6997851910537976E-3</v>
      </c>
      <c r="E49">
        <f t="shared" si="1"/>
        <v>-8.6794961096038088E-3</v>
      </c>
      <c r="F49">
        <f t="shared" ca="1" si="2"/>
        <v>-1.7275327431945553</v>
      </c>
      <c r="G49">
        <f ca="1">S0*EXP(Drift*(A49-$A$11)+Volatility*SUM($F$12:F49))</f>
        <v>13.308815212330012</v>
      </c>
    </row>
    <row r="50" spans="1:7" x14ac:dyDescent="0.25">
      <c r="A50" s="1" t="str">
        <f>MID('Filter Data'!A41,2,LEN('Filter Data'!A41)-2)</f>
        <v>12-Mar-2020</v>
      </c>
      <c r="B50">
        <f>'Filter Data'!X41</f>
        <v>9.5808999999999997</v>
      </c>
      <c r="C50">
        <f t="shared" si="0"/>
        <v>-4.6353990404714031E-2</v>
      </c>
      <c r="D50">
        <f>C50-SET_TRI!C51</f>
        <v>7.0455482439428285E-2</v>
      </c>
      <c r="E50">
        <f t="shared" si="1"/>
        <v>-9.0733728622302279E-2</v>
      </c>
      <c r="F50">
        <f t="shared" ca="1" si="2"/>
        <v>-1.9235335701566452</v>
      </c>
      <c r="G50">
        <f ca="1">S0*EXP(Drift*(A50-$A$11)+Volatility*SUM($F$12:F50))</f>
        <v>12.96589241529186</v>
      </c>
    </row>
    <row r="51" spans="1:7" x14ac:dyDescent="0.25">
      <c r="A51" s="1" t="str">
        <f>MID('Filter Data'!A42,2,LEN('Filter Data'!A42)-2)</f>
        <v>13-Mar-2020</v>
      </c>
      <c r="B51">
        <f>'Filter Data'!X42</f>
        <v>8.9898000000000007</v>
      </c>
      <c r="C51">
        <f t="shared" si="0"/>
        <v>-6.1695665334154319E-2</v>
      </c>
      <c r="D51">
        <f>C51-SET_TRI!C52</f>
        <v>-9.2714201364605453E-2</v>
      </c>
      <c r="E51">
        <f t="shared" si="1"/>
        <v>-3.5141349041096365E-3</v>
      </c>
      <c r="F51">
        <f t="shared" ca="1" si="2"/>
        <v>-0.54247306699044473</v>
      </c>
      <c r="G51">
        <f ca="1">S0*EXP(Drift*(A51-$A$11)+Volatility*SUM($F$12:F51))</f>
        <v>12.877470743621595</v>
      </c>
    </row>
    <row r="52" spans="1:7" x14ac:dyDescent="0.25">
      <c r="A52" s="1" t="str">
        <f>MID('Filter Data'!A43,2,LEN('Filter Data'!A43)-2)</f>
        <v>16-Mar-2020</v>
      </c>
      <c r="B52">
        <f>'Filter Data'!X43</f>
        <v>8.7379999999999995</v>
      </c>
      <c r="C52">
        <f t="shared" si="0"/>
        <v>-2.8009521902600851E-2</v>
      </c>
      <c r="D52">
        <f>C52-SET_TRI!C53</f>
        <v>5.1476577507677077E-2</v>
      </c>
      <c r="E52">
        <f t="shared" si="1"/>
        <v>-6.0459957311212884E-2</v>
      </c>
      <c r="F52">
        <f t="shared" ca="1" si="2"/>
        <v>3.1066316112287748</v>
      </c>
      <c r="G52">
        <f ca="1">S0*EXP(Drift*(A52-$A$11)+Volatility*SUM($F$12:F52))</f>
        <v>13.476880713063624</v>
      </c>
    </row>
    <row r="53" spans="1:7" x14ac:dyDescent="0.25">
      <c r="A53" s="1" t="str">
        <f>MID('Filter Data'!A44,2,LEN('Filter Data'!A44)-2)</f>
        <v>17-Mar-2020</v>
      </c>
      <c r="B53">
        <f>'Filter Data'!X44</f>
        <v>8.7248000000000001</v>
      </c>
      <c r="C53">
        <f t="shared" si="0"/>
        <v>-1.5106431677728812E-3</v>
      </c>
      <c r="D53">
        <f>C53-SET_TRI!C54</f>
        <v>7.6384660561766571E-3</v>
      </c>
      <c r="E53">
        <f t="shared" si="1"/>
        <v>-6.4063746585787066E-3</v>
      </c>
      <c r="F53">
        <f t="shared" ca="1" si="2"/>
        <v>-1.1857998060853292</v>
      </c>
      <c r="G53">
        <f ca="1">S0*EXP(Drift*(A53-$A$11)+Volatility*SUM($F$12:F53))</f>
        <v>13.265416379820438</v>
      </c>
    </row>
    <row r="54" spans="1:7" x14ac:dyDescent="0.25">
      <c r="A54" s="1" t="str">
        <f>MID('Filter Data'!A45,2,LEN('Filter Data'!A45)-2)</f>
        <v>18-Mar-2020</v>
      </c>
      <c r="B54">
        <f>'Filter Data'!X45</f>
        <v>8.9510000000000005</v>
      </c>
      <c r="C54">
        <f t="shared" si="0"/>
        <v>2.592609572712273E-2</v>
      </c>
      <c r="D54">
        <f>C54-SET_TRI!C55</f>
        <v>1.1317420802169784E-2</v>
      </c>
      <c r="E54">
        <f t="shared" si="1"/>
        <v>1.8717935498026014E-2</v>
      </c>
      <c r="F54">
        <f t="shared" ca="1" si="2"/>
        <v>-0.10602825562644551</v>
      </c>
      <c r="G54">
        <f ca="1">S0*EXP(Drift*(A54-$A$11)+Volatility*SUM($F$12:F54))</f>
        <v>13.255393002338794</v>
      </c>
    </row>
    <row r="55" spans="1:7" x14ac:dyDescent="0.25">
      <c r="A55" s="1" t="str">
        <f>MID('Filter Data'!A46,2,LEN('Filter Data'!A46)-2)</f>
        <v>20-Mar-2020</v>
      </c>
      <c r="B55">
        <f>'Filter Data'!X46</f>
        <v>8.4809000000000001</v>
      </c>
      <c r="C55">
        <f t="shared" si="0"/>
        <v>-5.2519271589766547E-2</v>
      </c>
      <c r="D55">
        <f>C55-SET_TRI!C56</f>
        <v>-0.14351392544094646</v>
      </c>
      <c r="E55">
        <f t="shared" si="1"/>
        <v>3.7592725497776411E-2</v>
      </c>
      <c r="F55">
        <f t="shared" ca="1" si="2"/>
        <v>-0.1042450100899856</v>
      </c>
      <c r="G55">
        <f ca="1">S0*EXP(Drift*(A55-$A$11)+Volatility*SUM($F$12:F55))</f>
        <v>13.255285043054737</v>
      </c>
    </row>
    <row r="56" spans="1:7" x14ac:dyDescent="0.25">
      <c r="A56" s="1" t="str">
        <f>MID('Filter Data'!A47,2,LEN('Filter Data'!A47)-2)</f>
        <v>23-Mar-2020</v>
      </c>
      <c r="B56">
        <f>'Filter Data'!X47</f>
        <v>8.65</v>
      </c>
      <c r="C56">
        <f t="shared" si="0"/>
        <v>1.993892157671948E-2</v>
      </c>
      <c r="D56">
        <f>C56-SET_TRI!C57</f>
        <v>0.12050377623128594</v>
      </c>
      <c r="E56">
        <f t="shared" si="1"/>
        <v>-5.58989673541294E-2</v>
      </c>
      <c r="F56">
        <f t="shared" ca="1" si="2"/>
        <v>0.92627929742418469</v>
      </c>
      <c r="G56">
        <f ca="1">S0*EXP(Drift*(A56-$A$11)+Volatility*SUM($F$12:F56))</f>
        <v>13.456787712743379</v>
      </c>
    </row>
    <row r="57" spans="1:7" x14ac:dyDescent="0.25">
      <c r="A57" s="1" t="str">
        <f>MID('Filter Data'!A48,2,LEN('Filter Data'!A48)-2)</f>
        <v>24-Mar-2020</v>
      </c>
      <c r="B57">
        <f>'Filter Data'!X48</f>
        <v>9.2718000000000007</v>
      </c>
      <c r="C57">
        <f t="shared" si="0"/>
        <v>7.1884393063583851E-2</v>
      </c>
      <c r="D57">
        <f>C57-SET_TRI!C58</f>
        <v>5.5589340385224909E-2</v>
      </c>
      <c r="E57">
        <f t="shared" si="1"/>
        <v>3.6848856252956558E-2</v>
      </c>
      <c r="F57">
        <f t="shared" ca="1" si="2"/>
        <v>-0.15407589508348993</v>
      </c>
      <c r="G57">
        <f ca="1">S0*EXP(Drift*(A57-$A$11)+Volatility*SUM($F$12:F57))</f>
        <v>13.437611994550126</v>
      </c>
    </row>
    <row r="58" spans="1:7" x14ac:dyDescent="0.25">
      <c r="A58" s="1" t="str">
        <f>MID('Filter Data'!A49,2,LEN('Filter Data'!A49)-2)</f>
        <v>26-Mar-2020</v>
      </c>
      <c r="B58">
        <f>'Filter Data'!X49</f>
        <v>9.6236999999999995</v>
      </c>
      <c r="C58">
        <f t="shared" si="0"/>
        <v>3.7953795379537816E-2</v>
      </c>
      <c r="D58">
        <f>C58-SET_TRI!C59</f>
        <v>-2.9427839536119271E-2</v>
      </c>
      <c r="E58">
        <f t="shared" si="1"/>
        <v>5.635630923063259E-2</v>
      </c>
      <c r="F58">
        <f t="shared" ca="1" si="2"/>
        <v>-0.31143102565843861</v>
      </c>
      <c r="G58">
        <f ca="1">S0*EXP(Drift*(A58-$A$11)+Volatility*SUM($F$12:F58))</f>
        <v>13.398729689496816</v>
      </c>
    </row>
    <row r="59" spans="1:7" x14ac:dyDescent="0.25">
      <c r="A59" s="1" t="str">
        <f>MID('Filter Data'!A50,2,LEN('Filter Data'!A50)-2)</f>
        <v>27-Mar-2020</v>
      </c>
      <c r="B59">
        <f>'Filter Data'!X50</f>
        <v>9.8147000000000002</v>
      </c>
      <c r="C59">
        <f t="shared" si="0"/>
        <v>1.9846836455833072E-2</v>
      </c>
      <c r="D59">
        <f>C59-SET_TRI!C60</f>
        <v>1.6494908890574041E-2</v>
      </c>
      <c r="E59">
        <f t="shared" si="1"/>
        <v>9.3843355037838642E-3</v>
      </c>
      <c r="F59">
        <f t="shared" ca="1" si="2"/>
        <v>-1.5608717617976833</v>
      </c>
      <c r="G59">
        <f ca="1">S0*EXP(Drift*(A59-$A$11)+Volatility*SUM($F$12:F59))</f>
        <v>13.119681787200358</v>
      </c>
    </row>
    <row r="60" spans="1:7" x14ac:dyDescent="0.25">
      <c r="A60" s="1" t="str">
        <f>MID('Filter Data'!A51,2,LEN('Filter Data'!A51)-2)</f>
        <v>30-Mar-2020</v>
      </c>
      <c r="B60">
        <f>'Filter Data'!X51</f>
        <v>9.8940000000000001</v>
      </c>
      <c r="C60">
        <f t="shared" si="0"/>
        <v>8.0797171589554375E-3</v>
      </c>
      <c r="D60">
        <f>C60-SET_TRI!C61</f>
        <v>2.1779458424253318E-2</v>
      </c>
      <c r="E60">
        <f t="shared" si="1"/>
        <v>-5.7044186199181699E-3</v>
      </c>
      <c r="F60">
        <f t="shared" ca="1" si="2"/>
        <v>2.5040546966448534</v>
      </c>
      <c r="G60">
        <f ca="1">S0*EXP(Drift*(A60-$A$11)+Volatility*SUM($F$12:F60))</f>
        <v>13.615458825485401</v>
      </c>
    </row>
    <row r="61" spans="1:7" x14ac:dyDescent="0.25">
      <c r="A61" s="1" t="str">
        <f>MID('Filter Data'!A52,2,LEN('Filter Data'!A52)-2)</f>
        <v>31-Mar-2020</v>
      </c>
      <c r="B61">
        <f>'Filter Data'!X52</f>
        <v>9.8600999999999992</v>
      </c>
      <c r="C61">
        <f t="shared" si="0"/>
        <v>-3.4263189812008218E-3</v>
      </c>
      <c r="D61">
        <f>C61-SET_TRI!C62</f>
        <v>-4.0419939184679621E-2</v>
      </c>
      <c r="E61">
        <f t="shared" si="1"/>
        <v>2.1885344037649333E-2</v>
      </c>
      <c r="F61">
        <f t="shared" ca="1" si="2"/>
        <v>-0.79881540902675441</v>
      </c>
      <c r="G61">
        <f ca="1">S0*EXP(Drift*(A61-$A$11)+Volatility*SUM($F$12:F61))</f>
        <v>13.474348115427293</v>
      </c>
    </row>
    <row r="62" spans="1:7" x14ac:dyDescent="0.25">
      <c r="A62" s="1" t="str">
        <f>MID('Filter Data'!A53,2,LEN('Filter Data'!A53)-2)</f>
        <v>01-Apr-2020</v>
      </c>
      <c r="B62">
        <f>'Filter Data'!X53</f>
        <v>9.3844999999999992</v>
      </c>
      <c r="C62">
        <f t="shared" si="0"/>
        <v>-4.8234804920842596E-2</v>
      </c>
      <c r="D62">
        <f>C62-SET_TRI!C63</f>
        <v>-2.6494417991957911E-2</v>
      </c>
      <c r="E62">
        <f t="shared" si="1"/>
        <v>-3.1676110509937551E-2</v>
      </c>
      <c r="F62">
        <f t="shared" ca="1" si="2"/>
        <v>0.29523140367850426</v>
      </c>
      <c r="G62">
        <f ca="1">S0*EXP(Drift*(A62-$A$11)+Volatility*SUM($F$12:F62))</f>
        <v>13.539727738520536</v>
      </c>
    </row>
    <row r="63" spans="1:7" x14ac:dyDescent="0.25">
      <c r="A63" s="1" t="str">
        <f>MID('Filter Data'!A54,2,LEN('Filter Data'!A54)-2)</f>
        <v>03-Apr-2020</v>
      </c>
      <c r="B63">
        <f>'Filter Data'!X54</f>
        <v>9.2812000000000001</v>
      </c>
      <c r="C63">
        <f t="shared" si="0"/>
        <v>-1.1007512387447287E-2</v>
      </c>
      <c r="D63">
        <f>C63-SET_TRI!C64</f>
        <v>-4.6472559166243786E-2</v>
      </c>
      <c r="E63">
        <f t="shared" si="1"/>
        <v>1.8108560675469447E-2</v>
      </c>
      <c r="F63">
        <f t="shared" ca="1" si="2"/>
        <v>-1.2449772717760372</v>
      </c>
      <c r="G63">
        <f ca="1">S0*EXP(Drift*(A63-$A$11)+Volatility*SUM($F$12:F63))</f>
        <v>13.325911745884449</v>
      </c>
    </row>
    <row r="64" spans="1:7" x14ac:dyDescent="0.25">
      <c r="A64" s="1" t="str">
        <f>MID('Filter Data'!A55,2,LEN('Filter Data'!A55)-2)</f>
        <v>07-Apr-2020</v>
      </c>
      <c r="B64">
        <f>'Filter Data'!X55</f>
        <v>9.8725000000000005</v>
      </c>
      <c r="C64">
        <f t="shared" si="0"/>
        <v>6.3709434124897685E-2</v>
      </c>
      <c r="D64">
        <f>C64-SET_TRI!C65</f>
        <v>-1.3153827189490194E-2</v>
      </c>
      <c r="E64">
        <f t="shared" si="1"/>
        <v>7.1882821380012257E-2</v>
      </c>
      <c r="F64">
        <f t="shared" ca="1" si="2"/>
        <v>-0.36338945682043994</v>
      </c>
      <c r="G64">
        <f ca="1">S0*EXP(Drift*(A64-$A$11)+Volatility*SUM($F$12:F64))</f>
        <v>13.296937463571041</v>
      </c>
    </row>
    <row r="65" spans="1:7" x14ac:dyDescent="0.25">
      <c r="A65" s="1" t="str">
        <f>MID('Filter Data'!A56,2,LEN('Filter Data'!A56)-2)</f>
        <v>08-Apr-2020</v>
      </c>
      <c r="B65">
        <f>'Filter Data'!X56</f>
        <v>10.074199999999999</v>
      </c>
      <c r="C65">
        <f t="shared" si="0"/>
        <v>2.0430488731324272E-2</v>
      </c>
      <c r="D65">
        <f>C65-SET_TRI!C66</f>
        <v>3.1762282570554759E-2</v>
      </c>
      <c r="E65">
        <f t="shared" si="1"/>
        <v>3.7158986373535957E-4</v>
      </c>
      <c r="F65">
        <f t="shared" ca="1" si="2"/>
        <v>0.26217474905207339</v>
      </c>
      <c r="G65">
        <f ca="1">S0*EXP(Drift*(A65-$A$11)+Volatility*SUM($F$12:F65))</f>
        <v>13.355297566828799</v>
      </c>
    </row>
    <row r="66" spans="1:7" x14ac:dyDescent="0.25">
      <c r="A66" s="1" t="str">
        <f>MID('Filter Data'!A57,2,LEN('Filter Data'!A57)-2)</f>
        <v>15-Apr-2020</v>
      </c>
      <c r="B66">
        <f>'Filter Data'!X57</f>
        <v>10.19</v>
      </c>
      <c r="C66">
        <f t="shared" si="0"/>
        <v>1.1494709257310767E-2</v>
      </c>
      <c r="D66">
        <f>C66-SET_TRI!C67</f>
        <v>-9.2587002046785275E-3</v>
      </c>
      <c r="E66">
        <f t="shared" si="1"/>
        <v>1.7219791436430348E-2</v>
      </c>
      <c r="F66">
        <f t="shared" ca="1" si="2"/>
        <v>-0.468917988416438</v>
      </c>
      <c r="G66">
        <f ca="1">S0*EXP(Drift*(A66-$A$11)+Volatility*SUM($F$12:F66))</f>
        <v>13.335548723185038</v>
      </c>
    </row>
    <row r="67" spans="1:7" x14ac:dyDescent="0.25">
      <c r="A67" s="1" t="str">
        <f>MID('Filter Data'!A58,2,LEN('Filter Data'!A58)-2)</f>
        <v>16-Apr-2020</v>
      </c>
      <c r="B67">
        <f>'Filter Data'!X58</f>
        <v>10.0648</v>
      </c>
      <c r="C67">
        <f t="shared" si="0"/>
        <v>-1.2286555446516148E-2</v>
      </c>
      <c r="D67">
        <f>C67-SET_TRI!C68</f>
        <v>1.9783942259768705E-2</v>
      </c>
      <c r="E67">
        <f t="shared" si="1"/>
        <v>-2.4816397752086224E-2</v>
      </c>
      <c r="F67">
        <f t="shared" ca="1" si="2"/>
        <v>0.28230782557230277</v>
      </c>
      <c r="G67">
        <f ca="1">S0*EXP(Drift*(A67-$A$11)+Volatility*SUM($F$12:F67))</f>
        <v>13.397839782665152</v>
      </c>
    </row>
    <row r="68" spans="1:7" x14ac:dyDescent="0.25">
      <c r="A68" s="1" t="str">
        <f>MID('Filter Data'!A59,2,LEN('Filter Data'!A59)-2)</f>
        <v>17-Apr-2020</v>
      </c>
      <c r="B68">
        <f>'Filter Data'!X59</f>
        <v>10.354900000000001</v>
      </c>
      <c r="C68">
        <f t="shared" si="0"/>
        <v>2.8823225498768052E-2</v>
      </c>
      <c r="D68">
        <f>C68-SET_TRI!C69</f>
        <v>-1.0940269944722147E-2</v>
      </c>
      <c r="E68">
        <f t="shared" si="1"/>
        <v>3.5605268271532424E-2</v>
      </c>
      <c r="F68">
        <f t="shared" ca="1" si="2"/>
        <v>-1.6658459161056318</v>
      </c>
      <c r="G68">
        <f ca="1">S0*EXP(Drift*(A68-$A$11)+Volatility*SUM($F$12:F68))</f>
        <v>13.099617755436956</v>
      </c>
    </row>
    <row r="69" spans="1:7" x14ac:dyDescent="0.25">
      <c r="A69" s="1" t="str">
        <f>MID('Filter Data'!A60,2,LEN('Filter Data'!A60)-2)</f>
        <v>20-Apr-2020</v>
      </c>
      <c r="B69">
        <f>'Filter Data'!X60</f>
        <v>10.252000000000001</v>
      </c>
      <c r="C69">
        <f t="shared" si="0"/>
        <v>-9.9373243585162557E-3</v>
      </c>
      <c r="D69">
        <f>C69-SET_TRI!C70</f>
        <v>-3.6289096248261113E-2</v>
      </c>
      <c r="E69">
        <f t="shared" si="1"/>
        <v>1.2777872930511105E-2</v>
      </c>
      <c r="F69">
        <f t="shared" ca="1" si="2"/>
        <v>0.41688947999774728</v>
      </c>
      <c r="G69">
        <f ca="1">S0*EXP(Drift*(A69-$A$11)+Volatility*SUM($F$12:F69))</f>
        <v>13.204609379412224</v>
      </c>
    </row>
    <row r="70" spans="1:7" x14ac:dyDescent="0.25">
      <c r="A70" s="1" t="str">
        <f>MID('Filter Data'!A61,2,LEN('Filter Data'!A61)-2)</f>
        <v>21-Apr-2020</v>
      </c>
      <c r="B70">
        <f>'Filter Data'!X61</f>
        <v>10.061500000000001</v>
      </c>
      <c r="C70">
        <f t="shared" si="0"/>
        <v>-1.8581740148263762E-2</v>
      </c>
      <c r="D70">
        <f>C70-SET_TRI!C71</f>
        <v>-4.8823975133891022E-3</v>
      </c>
      <c r="E70">
        <f t="shared" si="1"/>
        <v>-1.5607408877896006E-2</v>
      </c>
      <c r="F70">
        <f t="shared" ca="1" si="2"/>
        <v>-1.4381720865022289</v>
      </c>
      <c r="G70">
        <f ca="1">S0*EXP(Drift*(A70-$A$11)+Volatility*SUM($F$12:F70))</f>
        <v>12.951749353196531</v>
      </c>
    </row>
    <row r="71" spans="1:7" x14ac:dyDescent="0.25">
      <c r="A71" s="1" t="str">
        <f>MID('Filter Data'!A62,2,LEN('Filter Data'!A62)-2)</f>
        <v>22-Apr-2020</v>
      </c>
      <c r="B71">
        <f>'Filter Data'!X62</f>
        <v>9.9801000000000002</v>
      </c>
      <c r="C71">
        <f t="shared" si="0"/>
        <v>-8.0902449932912946E-3</v>
      </c>
      <c r="D71">
        <f>C71-SET_TRI!C72</f>
        <v>-1.5842257304464868E-2</v>
      </c>
      <c r="E71">
        <f t="shared" si="1"/>
        <v>1.7729708919593384E-3</v>
      </c>
      <c r="F71">
        <f t="shared" ca="1" si="2"/>
        <v>0.35491930155368306</v>
      </c>
      <c r="G71">
        <f ca="1">S0*EXP(Drift*(A71-$A$11)+Volatility*SUM($F$12:F71))</f>
        <v>13.025431862323533</v>
      </c>
    </row>
    <row r="72" spans="1:7" x14ac:dyDescent="0.25">
      <c r="A72" s="1" t="str">
        <f>MID('Filter Data'!A63,2,LEN('Filter Data'!A63)-2)</f>
        <v>23-Apr-2020</v>
      </c>
      <c r="B72">
        <f>'Filter Data'!X63</f>
        <v>10.1114</v>
      </c>
      <c r="C72">
        <f t="shared" si="0"/>
        <v>1.3156180799791539E-2</v>
      </c>
      <c r="D72">
        <f>C72-SET_TRI!C73</f>
        <v>6.8398179591764594E-3</v>
      </c>
      <c r="E72">
        <f t="shared" si="1"/>
        <v>8.7624442882107273E-3</v>
      </c>
      <c r="F72">
        <f t="shared" ca="1" si="2"/>
        <v>-2.0551569575451794</v>
      </c>
      <c r="G72">
        <f ca="1">S0*EXP(Drift*(A72-$A$11)+Volatility*SUM($F$12:F72))</f>
        <v>12.666537167133683</v>
      </c>
    </row>
    <row r="73" spans="1:7" x14ac:dyDescent="0.25">
      <c r="A73" s="1" t="str">
        <f>MID('Filter Data'!A64,2,LEN('Filter Data'!A64)-2)</f>
        <v>24-Apr-2020</v>
      </c>
      <c r="B73">
        <f>'Filter Data'!X64</f>
        <v>10.039999999999999</v>
      </c>
      <c r="C73">
        <f t="shared" si="0"/>
        <v>-7.0613367090611168E-3</v>
      </c>
      <c r="D73">
        <f>C73-SET_TRI!C74</f>
        <v>7.0556624270188047E-3</v>
      </c>
      <c r="E73">
        <f t="shared" si="1"/>
        <v>-1.1590743535962702E-2</v>
      </c>
      <c r="F73">
        <f t="shared" ca="1" si="2"/>
        <v>-0.42373207351454872</v>
      </c>
      <c r="G73">
        <f ca="1">S0*EXP(Drift*(A73-$A$11)+Volatility*SUM($F$12:F73))</f>
        <v>12.601007759035827</v>
      </c>
    </row>
    <row r="74" spans="1:7" x14ac:dyDescent="0.25">
      <c r="A74" s="1" t="str">
        <f>MID('Filter Data'!A65,2,LEN('Filter Data'!A65)-2)</f>
        <v>27-Apr-2020</v>
      </c>
      <c r="B74">
        <f>'Filter Data'!X65</f>
        <v>10.307600000000001</v>
      </c>
      <c r="C74">
        <f t="shared" si="0"/>
        <v>2.6653386454183432E-2</v>
      </c>
      <c r="D74">
        <f>C74-SET_TRI!C75</f>
        <v>1.8432316636226551E-2</v>
      </c>
      <c r="E74">
        <f t="shared" si="1"/>
        <v>1.4973116418751592E-2</v>
      </c>
      <c r="F74">
        <f t="shared" ca="1" si="2"/>
        <v>0.97911063067835913</v>
      </c>
      <c r="G74">
        <f ca="1">S0*EXP(Drift*(A74-$A$11)+Volatility*SUM($F$12:F74))</f>
        <v>12.801993739784772</v>
      </c>
    </row>
    <row r="75" spans="1:7" x14ac:dyDescent="0.25">
      <c r="A75" s="1" t="str">
        <f>MID('Filter Data'!A66,2,LEN('Filter Data'!A66)-2)</f>
        <v>28-Apr-2020</v>
      </c>
      <c r="B75">
        <f>'Filter Data'!X66</f>
        <v>10.3116</v>
      </c>
      <c r="C75">
        <f t="shared" si="0"/>
        <v>3.8806317668512157E-4</v>
      </c>
      <c r="D75">
        <f>C75-SET_TRI!C76</f>
        <v>-6.6126597240493152E-3</v>
      </c>
      <c r="E75">
        <f t="shared" si="1"/>
        <v>4.4499609807448571E-3</v>
      </c>
      <c r="F75">
        <f t="shared" ca="1" si="2"/>
        <v>0.26043349400551236</v>
      </c>
      <c r="G75">
        <f ca="1">S0*EXP(Drift*(A75-$A$11)+Volatility*SUM($F$12:F75))</f>
        <v>12.857869283344897</v>
      </c>
    </row>
    <row r="76" spans="1:7" x14ac:dyDescent="0.25">
      <c r="A76" s="1" t="str">
        <f>MID('Filter Data'!A67,2,LEN('Filter Data'!A67)-2)</f>
        <v>11-May-2020</v>
      </c>
      <c r="B76">
        <f>'Filter Data'!X67</f>
        <v>10.6182</v>
      </c>
      <c r="C76">
        <f t="shared" si="0"/>
        <v>2.9733504014895801E-2</v>
      </c>
      <c r="D76">
        <f>C76-SET_TRI!C77</f>
        <v>1.5978167180347121E-2</v>
      </c>
      <c r="E76">
        <f t="shared" si="1"/>
        <v>1.9595804117359089E-2</v>
      </c>
      <c r="F76">
        <f t="shared" ca="1" si="2"/>
        <v>0.33852328992617126</v>
      </c>
      <c r="G76">
        <f ca="1">S0*EXP(Drift*(A76-$A$11)+Volatility*SUM($F$12:F76))</f>
        <v>13.0406929641321</v>
      </c>
    </row>
    <row r="77" spans="1:7" x14ac:dyDescent="0.25">
      <c r="A77" s="1" t="str">
        <f>MID('Filter Data'!A68,2,LEN('Filter Data'!A68)-2)</f>
        <v>12-May-2020</v>
      </c>
      <c r="B77">
        <f>'Filter Data'!X68</f>
        <v>10.620799999999999</v>
      </c>
      <c r="C77">
        <f t="shared" ref="C77:C140" si="3">(B77-B76)/B76</f>
        <v>2.4486259441329695E-4</v>
      </c>
      <c r="D77">
        <f>C77-SET_TRI!C78</f>
        <v>-9.3417406196785197E-3</v>
      </c>
      <c r="E77">
        <f t="shared" ref="E77:E140" si="4">C77-($B$4+$B$5*D77)</f>
        <v>6.0221403169259374E-3</v>
      </c>
      <c r="F77">
        <f t="shared" ref="F77:F140" ca="1" si="5">SQRT(A77-A76)*_xlfn.NORM.INV(RAND(),0,1)</f>
        <v>0.70941431189599391</v>
      </c>
      <c r="G77">
        <f ca="1">S0*EXP(Drift*(A77-$A$11)+Volatility*SUM($F$12:F77))</f>
        <v>13.179883172452808</v>
      </c>
    </row>
    <row r="78" spans="1:7" x14ac:dyDescent="0.25">
      <c r="A78" s="1" t="str">
        <f>MID('Filter Data'!A69,2,LEN('Filter Data'!A69)-2)</f>
        <v>13-May-2020</v>
      </c>
      <c r="B78">
        <f>'Filter Data'!X69</f>
        <v>10.5525</v>
      </c>
      <c r="C78">
        <f t="shared" si="3"/>
        <v>-6.4307773425729626E-3</v>
      </c>
      <c r="D78">
        <f>C78-SET_TRI!C79</f>
        <v>-4.2610511922923453E-4</v>
      </c>
      <c r="E78">
        <f t="shared" si="4"/>
        <v>-6.2574749812195837E-3</v>
      </c>
      <c r="F78">
        <f t="shared" ca="1" si="5"/>
        <v>-1.028810133121062</v>
      </c>
      <c r="G78">
        <f ca="1">S0*EXP(Drift*(A78-$A$11)+Volatility*SUM($F$12:F78))</f>
        <v>13.001514823115651</v>
      </c>
    </row>
    <row r="79" spans="1:7" x14ac:dyDescent="0.25">
      <c r="A79" s="1" t="str">
        <f>MID('Filter Data'!A70,2,LEN('Filter Data'!A70)-2)</f>
        <v>15-May-2020</v>
      </c>
      <c r="B79">
        <f>'Filter Data'!X70</f>
        <v>10.4284</v>
      </c>
      <c r="C79">
        <f t="shared" si="3"/>
        <v>-1.1760246387112089E-2</v>
      </c>
      <c r="D79">
        <f>C79-SET_TRI!C80</f>
        <v>2.9829118496977163E-3</v>
      </c>
      <c r="E79">
        <f t="shared" si="4"/>
        <v>-1.3729701779670672E-2</v>
      </c>
      <c r="F79">
        <f t="shared" ca="1" si="5"/>
        <v>0.33844481009140998</v>
      </c>
      <c r="G79">
        <f ca="1">S0*EXP(Drift*(A79-$A$11)+Volatility*SUM($F$12:F79))</f>
        <v>13.081929626063067</v>
      </c>
    </row>
    <row r="80" spans="1:7" x14ac:dyDescent="0.25">
      <c r="A80" s="1" t="str">
        <f>MID('Filter Data'!A71,2,LEN('Filter Data'!A71)-2)</f>
        <v>18-May-2020</v>
      </c>
      <c r="B80">
        <f>'Filter Data'!X71</f>
        <v>10.4846</v>
      </c>
      <c r="C80">
        <f t="shared" si="3"/>
        <v>5.3891296843236233E-3</v>
      </c>
      <c r="D80">
        <f>C80-SET_TRI!C81</f>
        <v>2.8144542308246746E-4</v>
      </c>
      <c r="E80">
        <f t="shared" si="4"/>
        <v>5.1176969725922131E-3</v>
      </c>
      <c r="F80">
        <f t="shared" ca="1" si="5"/>
        <v>1.8641944265503592</v>
      </c>
      <c r="G80">
        <f ca="1">S0*EXP(Drift*(A80-$A$11)+Volatility*SUM($F$12:F80))</f>
        <v>13.455663834340923</v>
      </c>
    </row>
    <row r="81" spans="1:7" x14ac:dyDescent="0.25">
      <c r="A81" s="1" t="str">
        <f>MID('Filter Data'!A72,2,LEN('Filter Data'!A72)-2)</f>
        <v>19-May-2020</v>
      </c>
      <c r="B81">
        <f>'Filter Data'!X72</f>
        <v>10.6471</v>
      </c>
      <c r="C81">
        <f t="shared" si="3"/>
        <v>1.5498922228792671E-2</v>
      </c>
      <c r="D81">
        <f>C81-SET_TRI!C82</f>
        <v>-3.7169492653596065E-3</v>
      </c>
      <c r="E81">
        <f t="shared" si="4"/>
        <v>1.7740704118206663E-2</v>
      </c>
      <c r="F81">
        <f t="shared" ca="1" si="5"/>
        <v>1.4689084504797236</v>
      </c>
      <c r="G81">
        <f ca="1">S0*EXP(Drift*(A81-$A$11)+Volatility*SUM($F$12:F81))</f>
        <v>13.744099994909707</v>
      </c>
    </row>
    <row r="82" spans="1:7" x14ac:dyDescent="0.25">
      <c r="A82" s="1" t="str">
        <f>MID('Filter Data'!A73,2,LEN('Filter Data'!A73)-2)</f>
        <v>20-May-2020</v>
      </c>
      <c r="B82">
        <f>'Filter Data'!X73</f>
        <v>10.714399999999999</v>
      </c>
      <c r="C82">
        <f t="shared" si="3"/>
        <v>6.3209700293976271E-3</v>
      </c>
      <c r="D82">
        <f>C82-SET_TRI!C83</f>
        <v>-2.4032393930246143E-3</v>
      </c>
      <c r="E82">
        <f t="shared" si="4"/>
        <v>7.73701181807444E-3</v>
      </c>
      <c r="F82">
        <f t="shared" ca="1" si="5"/>
        <v>-0.73681632697730282</v>
      </c>
      <c r="G82">
        <f ca="1">S0*EXP(Drift*(A82-$A$11)+Volatility*SUM($F$12:F82))</f>
        <v>13.613422376222873</v>
      </c>
    </row>
    <row r="83" spans="1:7" x14ac:dyDescent="0.25">
      <c r="A83" s="1" t="str">
        <f>MID('Filter Data'!A74,2,LEN('Filter Data'!A74)-2)</f>
        <v>28-May-2020</v>
      </c>
      <c r="B83">
        <f>'Filter Data'!X74</f>
        <v>11.3818</v>
      </c>
      <c r="C83">
        <f t="shared" si="3"/>
        <v>6.2290002239976175E-2</v>
      </c>
      <c r="D83">
        <f>C83-SET_TRI!C84</f>
        <v>5.5305564756790507E-2</v>
      </c>
      <c r="E83">
        <f t="shared" si="4"/>
        <v>2.7432834276949675E-2</v>
      </c>
      <c r="F83">
        <f t="shared" ca="1" si="5"/>
        <v>-5.8034529783066037E-2</v>
      </c>
      <c r="G83">
        <f ca="1">S0*EXP(Drift*(A83-$A$11)+Volatility*SUM($F$12:F83))</f>
        <v>13.68129849351935</v>
      </c>
    </row>
    <row r="84" spans="1:7" x14ac:dyDescent="0.25">
      <c r="A84" s="1" t="str">
        <f>MID('Filter Data'!A75,2,LEN('Filter Data'!A75)-2)</f>
        <v>02-Jun-2020</v>
      </c>
      <c r="B84">
        <f>'Filter Data'!X75</f>
        <v>11.5913</v>
      </c>
      <c r="C84">
        <f t="shared" si="3"/>
        <v>1.8406578924247505E-2</v>
      </c>
      <c r="D84">
        <f>C84-SET_TRI!C85</f>
        <v>-1.55749213197066E-2</v>
      </c>
      <c r="E84">
        <f t="shared" si="4"/>
        <v>2.810175919704392E-2</v>
      </c>
      <c r="F84">
        <f t="shared" ca="1" si="5"/>
        <v>0.37322766868279267</v>
      </c>
      <c r="G84">
        <f ca="1">S0*EXP(Drift*(A84-$A$11)+Volatility*SUM($F$12:F84))</f>
        <v>13.802497310627993</v>
      </c>
    </row>
    <row r="85" spans="1:7" x14ac:dyDescent="0.25">
      <c r="A85" s="1" t="str">
        <f>MID('Filter Data'!A76,2,LEN('Filter Data'!A76)-2)</f>
        <v>04-Jun-2020</v>
      </c>
      <c r="B85">
        <f>'Filter Data'!X76</f>
        <v>11.746600000000001</v>
      </c>
      <c r="C85">
        <f t="shared" si="3"/>
        <v>1.3397979519122137E-2</v>
      </c>
      <c r="D85">
        <f>C85-SET_TRI!C86</f>
        <v>-1.6701179539364966E-2</v>
      </c>
      <c r="E85">
        <f t="shared" si="4"/>
        <v>2.3801076049032303E-2</v>
      </c>
      <c r="F85">
        <f t="shared" ca="1" si="5"/>
        <v>2.311652371706479</v>
      </c>
      <c r="G85">
        <f ca="1">S0*EXP(Drift*(A85-$A$11)+Volatility*SUM($F$12:F85))</f>
        <v>14.275368327932949</v>
      </c>
    </row>
    <row r="86" spans="1:7" x14ac:dyDescent="0.25">
      <c r="A86" s="1" t="str">
        <f>MID('Filter Data'!A77,2,LEN('Filter Data'!A77)-2)</f>
        <v>05-Jun-2020</v>
      </c>
      <c r="B86">
        <f>'Filter Data'!X77</f>
        <v>11.8256</v>
      </c>
      <c r="C86">
        <f t="shared" si="3"/>
        <v>6.7253503141333527E-3</v>
      </c>
      <c r="D86">
        <f>C86-SET_TRI!C87</f>
        <v>-1.2986130406431585E-2</v>
      </c>
      <c r="E86">
        <f t="shared" si="4"/>
        <v>1.4793330765620888E-2</v>
      </c>
      <c r="F86">
        <f t="shared" ca="1" si="5"/>
        <v>0.26852438341507312</v>
      </c>
      <c r="G86">
        <f ca="1">S0*EXP(Drift*(A86-$A$11)+Volatility*SUM($F$12:F86))</f>
        <v>14.339292547168071</v>
      </c>
    </row>
    <row r="87" spans="1:7" x14ac:dyDescent="0.25">
      <c r="A87" s="1" t="str">
        <f>MID('Filter Data'!A78,2,LEN('Filter Data'!A78)-2)</f>
        <v>08-Jun-2020</v>
      </c>
      <c r="B87">
        <f>'Filter Data'!X78</f>
        <v>11.9627</v>
      </c>
      <c r="C87">
        <f t="shared" si="3"/>
        <v>1.1593492084968224E-2</v>
      </c>
      <c r="D87">
        <f>C87-SET_TRI!C88</f>
        <v>1.1855108750887933E-2</v>
      </c>
      <c r="E87">
        <f t="shared" si="4"/>
        <v>4.0473649194195938E-3</v>
      </c>
      <c r="F87">
        <f t="shared" ca="1" si="5"/>
        <v>1.1734799645394061</v>
      </c>
      <c r="G87">
        <f ca="1">S0*EXP(Drift*(A87-$A$11)+Volatility*SUM($F$12:F87))</f>
        <v>14.607549265005506</v>
      </c>
    </row>
    <row r="88" spans="1:7" x14ac:dyDescent="0.25">
      <c r="A88" s="1" t="str">
        <f>MID('Filter Data'!A79,2,LEN('Filter Data'!A79)-2)</f>
        <v>09-Jun-2020</v>
      </c>
      <c r="B88">
        <f>'Filter Data'!X79</f>
        <v>11.948600000000001</v>
      </c>
      <c r="C88">
        <f t="shared" si="3"/>
        <v>-1.1786636796040286E-3</v>
      </c>
      <c r="D88">
        <f>C88-SET_TRI!C89</f>
        <v>2.3094456357761656E-2</v>
      </c>
      <c r="E88">
        <f t="shared" si="4"/>
        <v>-1.578934917767429E-2</v>
      </c>
      <c r="F88">
        <f t="shared" ca="1" si="5"/>
        <v>-0.5942113176167132</v>
      </c>
      <c r="G88">
        <f ca="1">S0*EXP(Drift*(A88-$A$11)+Volatility*SUM($F$12:F88))</f>
        <v>14.497467276971841</v>
      </c>
    </row>
    <row r="89" spans="1:7" x14ac:dyDescent="0.25">
      <c r="A89" s="1" t="str">
        <f>MID('Filter Data'!A80,2,LEN('Filter Data'!A80)-2)</f>
        <v>10-Jun-2020</v>
      </c>
      <c r="B89">
        <f>'Filter Data'!X80</f>
        <v>11.943199999999999</v>
      </c>
      <c r="C89">
        <f t="shared" si="3"/>
        <v>-4.519357916409977E-4</v>
      </c>
      <c r="D89">
        <f>C89-SET_TRI!C90</f>
        <v>-9.3077152348636973E-3</v>
      </c>
      <c r="E89">
        <f t="shared" si="4"/>
        <v>5.3039550742480599E-3</v>
      </c>
      <c r="F89">
        <f t="shared" ca="1" si="5"/>
        <v>-1.6568746364621287</v>
      </c>
      <c r="G89">
        <f ca="1">S0*EXP(Drift*(A89-$A$11)+Volatility*SUM($F$12:F89))</f>
        <v>14.176542355107554</v>
      </c>
    </row>
    <row r="90" spans="1:7" x14ac:dyDescent="0.25">
      <c r="A90" s="1" t="str">
        <f>MID('Filter Data'!A81,2,LEN('Filter Data'!A81)-2)</f>
        <v>11-Jun-2020</v>
      </c>
      <c r="B90">
        <f>'Filter Data'!X81</f>
        <v>11.6457</v>
      </c>
      <c r="C90">
        <f t="shared" si="3"/>
        <v>-2.490957197401027E-2</v>
      </c>
      <c r="D90">
        <f>C90-SET_TRI!C91</f>
        <v>-6.2858860856040907E-3</v>
      </c>
      <c r="E90">
        <f t="shared" si="4"/>
        <v>-2.1053069670745862E-2</v>
      </c>
      <c r="F90">
        <f t="shared" ca="1" si="5"/>
        <v>-0.59026082801903856</v>
      </c>
      <c r="G90">
        <f ca="1">S0*EXP(Drift*(A90-$A$11)+Volatility*SUM($F$12:F90))</f>
        <v>14.070483638851025</v>
      </c>
    </row>
    <row r="91" spans="1:7" x14ac:dyDescent="0.25">
      <c r="A91" s="1" t="str">
        <f>MID('Filter Data'!A82,2,LEN('Filter Data'!A82)-2)</f>
        <v>12-Jun-2020</v>
      </c>
      <c r="B91">
        <f>'Filter Data'!X82</f>
        <v>11.537699999999999</v>
      </c>
      <c r="C91">
        <f t="shared" si="3"/>
        <v>-9.2738092171359855E-3</v>
      </c>
      <c r="D91">
        <f>C91-SET_TRI!C92</f>
        <v>3.3973830038031422E-3</v>
      </c>
      <c r="E91">
        <f t="shared" si="4"/>
        <v>-1.1503782902013832E-2</v>
      </c>
      <c r="F91">
        <f t="shared" ca="1" si="5"/>
        <v>-0.39452426606495927</v>
      </c>
      <c r="G91">
        <f ca="1">S0*EXP(Drift*(A91-$A$11)+Volatility*SUM($F$12:F91))</f>
        <v>14.003394234133507</v>
      </c>
    </row>
    <row r="92" spans="1:7" x14ac:dyDescent="0.25">
      <c r="A92" s="1" t="str">
        <f>MID('Filter Data'!A83,2,LEN('Filter Data'!A83)-2)</f>
        <v>15-Jun-2020</v>
      </c>
      <c r="B92">
        <f>'Filter Data'!X83</f>
        <v>11.2197</v>
      </c>
      <c r="C92">
        <f t="shared" si="3"/>
        <v>-2.7561819080059252E-2</v>
      </c>
      <c r="D92">
        <f>C92-SET_TRI!C93</f>
        <v>5.6174268938663993E-3</v>
      </c>
      <c r="E92">
        <f t="shared" si="4"/>
        <v>-3.1187214466506179E-2</v>
      </c>
      <c r="F92">
        <f t="shared" ca="1" si="5"/>
        <v>-2.714716822860519</v>
      </c>
      <c r="G92">
        <f ca="1">S0*EXP(Drift*(A92-$A$11)+Volatility*SUM($F$12:F92))</f>
        <v>13.51238417214692</v>
      </c>
    </row>
    <row r="93" spans="1:7" x14ac:dyDescent="0.25">
      <c r="A93" s="1" t="str">
        <f>MID('Filter Data'!A84,2,LEN('Filter Data'!A84)-2)</f>
        <v>16-Jun-2020</v>
      </c>
      <c r="B93">
        <f>'Filter Data'!X84</f>
        <v>11.696400000000001</v>
      </c>
      <c r="C93">
        <f t="shared" si="3"/>
        <v>4.2487767052595084E-2</v>
      </c>
      <c r="D93">
        <f>C93-SET_TRI!C94</f>
        <v>2.0533996822124763E-2</v>
      </c>
      <c r="E93">
        <f t="shared" si="4"/>
        <v>2.9486473521057252E-2</v>
      </c>
      <c r="F93">
        <f t="shared" ca="1" si="5"/>
        <v>0.76355597831768074</v>
      </c>
      <c r="G93">
        <f ca="1">S0*EXP(Drift*(A93-$A$11)+Volatility*SUM($F$12:F93))</f>
        <v>13.666925068734773</v>
      </c>
    </row>
    <row r="94" spans="1:7" x14ac:dyDescent="0.25">
      <c r="A94" s="1" t="str">
        <f>MID('Filter Data'!A85,2,LEN('Filter Data'!A85)-2)</f>
        <v>17-Jun-2020</v>
      </c>
      <c r="B94">
        <f>'Filter Data'!X85</f>
        <v>11.641</v>
      </c>
      <c r="C94">
        <f t="shared" si="3"/>
        <v>-4.7365001196949964E-3</v>
      </c>
      <c r="D94">
        <f>C94-SET_TRI!C95</f>
        <v>-1.020162784769553E-2</v>
      </c>
      <c r="E94">
        <f t="shared" si="4"/>
        <v>1.5812647996013198E-3</v>
      </c>
      <c r="F94">
        <f t="shared" ca="1" si="5"/>
        <v>0.52020257881197596</v>
      </c>
      <c r="G94">
        <f ca="1">S0*EXP(Drift*(A94-$A$11)+Volatility*SUM($F$12:F94))</f>
        <v>13.776396730291204</v>
      </c>
    </row>
    <row r="95" spans="1:7" x14ac:dyDescent="0.25">
      <c r="A95" s="1" t="str">
        <f>MID('Filter Data'!A86,2,LEN('Filter Data'!A86)-2)</f>
        <v>18-Jun-2020</v>
      </c>
      <c r="B95">
        <f>'Filter Data'!X86</f>
        <v>11.585100000000001</v>
      </c>
      <c r="C95">
        <f t="shared" si="3"/>
        <v>-4.8019929559315689E-3</v>
      </c>
      <c r="D95">
        <f>C95-SET_TRI!C96</f>
        <v>-5.7798753371243825E-4</v>
      </c>
      <c r="E95">
        <f t="shared" si="4"/>
        <v>-4.5332240057394738E-3</v>
      </c>
      <c r="F95">
        <f t="shared" ca="1" si="5"/>
        <v>-0.92519365194420611</v>
      </c>
      <c r="G95">
        <f ca="1">S0*EXP(Drift*(A95-$A$11)+Volatility*SUM($F$12:F95))</f>
        <v>13.609608900822302</v>
      </c>
    </row>
    <row r="96" spans="1:7" x14ac:dyDescent="0.25">
      <c r="A96" s="1" t="str">
        <f>MID('Filter Data'!A87,2,LEN('Filter Data'!A87)-2)</f>
        <v>19-Jun-2020</v>
      </c>
      <c r="B96">
        <f>'Filter Data'!X87</f>
        <v>11.6472</v>
      </c>
      <c r="C96">
        <f t="shared" si="3"/>
        <v>5.3603335318641318E-3</v>
      </c>
      <c r="D96">
        <f>C96-SET_TRI!C97</f>
        <v>8.6077971070131817E-3</v>
      </c>
      <c r="E96">
        <f t="shared" si="4"/>
        <v>-1.4467671707629488E-4</v>
      </c>
      <c r="F96">
        <f t="shared" ca="1" si="5"/>
        <v>-0.24882446181961376</v>
      </c>
      <c r="G96">
        <f ca="1">S0*EXP(Drift*(A96-$A$11)+Volatility*SUM($F$12:F96))</f>
        <v>13.572268564178161</v>
      </c>
    </row>
    <row r="97" spans="1:7" x14ac:dyDescent="0.25">
      <c r="A97" s="1" t="str">
        <f>MID('Filter Data'!A88,2,LEN('Filter Data'!A88)-2)</f>
        <v>24-Jun-2020</v>
      </c>
      <c r="B97">
        <f>'Filter Data'!X88</f>
        <v>11.684100000000001</v>
      </c>
      <c r="C97">
        <f t="shared" si="3"/>
        <v>3.1681434164435268E-3</v>
      </c>
      <c r="D97">
        <f>C97-SET_TRI!C98</f>
        <v>3.3432810988430359E-2</v>
      </c>
      <c r="E97">
        <f t="shared" si="4"/>
        <v>-1.7940775956517042E-2</v>
      </c>
      <c r="F97">
        <f t="shared" ca="1" si="5"/>
        <v>1.1267705652566427</v>
      </c>
      <c r="G97">
        <f ca="1">S0*EXP(Drift*(A97-$A$11)+Volatility*SUM($F$12:F97))</f>
        <v>13.837162384622506</v>
      </c>
    </row>
    <row r="98" spans="1:7" x14ac:dyDescent="0.25">
      <c r="A98" s="1" t="str">
        <f>MID('Filter Data'!A89,2,LEN('Filter Data'!A89)-2)</f>
        <v>29-Jun-2020</v>
      </c>
      <c r="B98">
        <f>'Filter Data'!X89</f>
        <v>11.428100000000001</v>
      </c>
      <c r="C98">
        <f t="shared" si="3"/>
        <v>-2.191011716777503E-2</v>
      </c>
      <c r="D98">
        <f>C98-SET_TRI!C99</f>
        <v>-2.0138230943447376E-2</v>
      </c>
      <c r="E98">
        <f t="shared" si="4"/>
        <v>-9.3466416741280599E-3</v>
      </c>
      <c r="F98">
        <f t="shared" ca="1" si="5"/>
        <v>-3.0039163082102105</v>
      </c>
      <c r="G98">
        <f ca="1">S0*EXP(Drift*(A98-$A$11)+Volatility*SUM($F$12:F98))</f>
        <v>13.31747506533377</v>
      </c>
    </row>
    <row r="99" spans="1:7" x14ac:dyDescent="0.25">
      <c r="A99" s="1" t="str">
        <f>MID('Filter Data'!A90,2,LEN('Filter Data'!A90)-2)</f>
        <v>30-Jun-2020</v>
      </c>
      <c r="B99">
        <f>'Filter Data'!X90</f>
        <v>11.548500000000001</v>
      </c>
      <c r="C99">
        <f t="shared" si="3"/>
        <v>1.0535434586676705E-2</v>
      </c>
      <c r="D99">
        <f>C99-SET_TRI!C100</f>
        <v>3.129545605155346E-3</v>
      </c>
      <c r="E99">
        <f t="shared" si="4"/>
        <v>8.4738116809153462E-3</v>
      </c>
      <c r="F99">
        <f t="shared" ca="1" si="5"/>
        <v>0.53739002872785369</v>
      </c>
      <c r="G99">
        <f ca="1">S0*EXP(Drift*(A99-$A$11)+Volatility*SUM($F$12:F99))</f>
        <v>13.427365941819881</v>
      </c>
    </row>
    <row r="100" spans="1:7" x14ac:dyDescent="0.25">
      <c r="A100" s="1" t="str">
        <f>MID('Filter Data'!A91,2,LEN('Filter Data'!A91)-2)</f>
        <v>02-Jul-2020</v>
      </c>
      <c r="B100">
        <f>'Filter Data'!X91</f>
        <v>11.490600000000001</v>
      </c>
      <c r="C100">
        <f t="shared" si="3"/>
        <v>-5.0136381348227094E-3</v>
      </c>
      <c r="D100">
        <f>C100-SET_TRI!C101</f>
        <v>-3.5597104374672936E-2</v>
      </c>
      <c r="E100">
        <f t="shared" si="4"/>
        <v>1.7266603574255791E-2</v>
      </c>
      <c r="F100">
        <f t="shared" ca="1" si="5"/>
        <v>-0.24401890854797262</v>
      </c>
      <c r="G100">
        <f ca="1">S0*EXP(Drift*(A100-$A$11)+Volatility*SUM($F$12:F100))</f>
        <v>13.401106906599408</v>
      </c>
    </row>
    <row r="101" spans="1:7" x14ac:dyDescent="0.25">
      <c r="A101" s="1" t="str">
        <f>MID('Filter Data'!A92,2,LEN('Filter Data'!A92)-2)</f>
        <v>08-Jul-2020</v>
      </c>
      <c r="B101">
        <f>'Filter Data'!X92</f>
        <v>11.6469</v>
      </c>
      <c r="C101">
        <f t="shared" si="3"/>
        <v>1.3602422849981713E-2</v>
      </c>
      <c r="D101">
        <f>C101-SET_TRI!C102</f>
        <v>2.8700675101538474E-2</v>
      </c>
      <c r="E101">
        <f t="shared" si="4"/>
        <v>-4.5320845571169381E-3</v>
      </c>
      <c r="F101">
        <f t="shared" ca="1" si="5"/>
        <v>4.4000444379471766E-2</v>
      </c>
      <c r="G101">
        <f ca="1">S0*EXP(Drift*(A101-$A$11)+Volatility*SUM($F$12:F101))</f>
        <v>13.467618997065713</v>
      </c>
    </row>
    <row r="102" spans="1:7" x14ac:dyDescent="0.25">
      <c r="A102" s="1" t="str">
        <f>MID('Filter Data'!A93,2,LEN('Filter Data'!A93)-2)</f>
        <v>09-Jul-2020</v>
      </c>
      <c r="B102">
        <f>'Filter Data'!X93</f>
        <v>11.6958</v>
      </c>
      <c r="C102">
        <f t="shared" si="3"/>
        <v>4.1985421013316605E-3</v>
      </c>
      <c r="D102">
        <f>C102-SET_TRI!C103</f>
        <v>2.5455144063981213E-3</v>
      </c>
      <c r="E102">
        <f t="shared" si="4"/>
        <v>2.5040154555978512E-3</v>
      </c>
      <c r="F102">
        <f t="shared" ca="1" si="5"/>
        <v>-0.46252705507423331</v>
      </c>
      <c r="G102">
        <f ca="1">S0*EXP(Drift*(A102-$A$11)+Volatility*SUM($F$12:F102))</f>
        <v>13.390698013893349</v>
      </c>
    </row>
    <row r="103" spans="1:7" x14ac:dyDescent="0.25">
      <c r="A103" s="1" t="str">
        <f>MID('Filter Data'!A94,2,LEN('Filter Data'!A94)-2)</f>
        <v>13-Jul-2020</v>
      </c>
      <c r="B103">
        <f>'Filter Data'!X94</f>
        <v>11.7944</v>
      </c>
      <c r="C103">
        <f t="shared" si="3"/>
        <v>8.4303767164280643E-3</v>
      </c>
      <c r="D103">
        <f>C103-SET_TRI!C104</f>
        <v>3.2073491578852677E-2</v>
      </c>
      <c r="E103">
        <f t="shared" si="4"/>
        <v>-1.1824134411732119E-2</v>
      </c>
      <c r="F103">
        <f t="shared" ca="1" si="5"/>
        <v>1.6092312999727743</v>
      </c>
      <c r="G103">
        <f ca="1">S0*EXP(Drift*(A103-$A$11)+Volatility*SUM($F$12:F103))</f>
        <v>13.734288109304911</v>
      </c>
    </row>
    <row r="104" spans="1:7" x14ac:dyDescent="0.25">
      <c r="A104" s="1" t="str">
        <f>MID('Filter Data'!A95,2,LEN('Filter Data'!A95)-2)</f>
        <v>15-Jul-2020</v>
      </c>
      <c r="B104">
        <f>'Filter Data'!X95</f>
        <v>11.887700000000001</v>
      </c>
      <c r="C104">
        <f t="shared" si="3"/>
        <v>7.9105338126569426E-3</v>
      </c>
      <c r="D104">
        <f>C104-SET_TRI!C105</f>
        <v>-3.8399989751198866E-3</v>
      </c>
      <c r="E104">
        <f t="shared" si="4"/>
        <v>1.0229659324032562E-2</v>
      </c>
      <c r="F104">
        <f t="shared" ca="1" si="5"/>
        <v>2.792578243874873</v>
      </c>
      <c r="G104">
        <f ca="1">S0*EXP(Drift*(A104-$A$11)+Volatility*SUM($F$12:F104))</f>
        <v>14.30041998839314</v>
      </c>
    </row>
    <row r="105" spans="1:7" x14ac:dyDescent="0.25">
      <c r="A105" s="1" t="str">
        <f>MID('Filter Data'!A96,2,LEN('Filter Data'!A96)-2)</f>
        <v>17-Jul-2020</v>
      </c>
      <c r="B105">
        <f>'Filter Data'!X96</f>
        <v>11.7659</v>
      </c>
      <c r="C105">
        <f t="shared" si="3"/>
        <v>-1.0245884401524293E-2</v>
      </c>
      <c r="D105">
        <f>C105-SET_TRI!C106</f>
        <v>-1.3744477493981758E-2</v>
      </c>
      <c r="E105">
        <f t="shared" si="4"/>
        <v>-1.7012404083717927E-3</v>
      </c>
      <c r="F105">
        <f t="shared" ca="1" si="5"/>
        <v>0.80634696530464833</v>
      </c>
      <c r="G105">
        <f ca="1">S0*EXP(Drift*(A105-$A$11)+Volatility*SUM($F$12:F105))</f>
        <v>14.483073938937912</v>
      </c>
    </row>
    <row r="106" spans="1:7" x14ac:dyDescent="0.25">
      <c r="A106" s="1" t="str">
        <f>MID('Filter Data'!A97,2,LEN('Filter Data'!A97)-2)</f>
        <v>20-Jul-2020</v>
      </c>
      <c r="B106">
        <f>'Filter Data'!X97</f>
        <v>11.776999999999999</v>
      </c>
      <c r="C106">
        <f t="shared" si="3"/>
        <v>9.4340424446910133E-4</v>
      </c>
      <c r="D106">
        <f>C106-SET_TRI!C107</f>
        <v>3.2421018371528816E-3</v>
      </c>
      <c r="E106">
        <f t="shared" si="4"/>
        <v>-1.1889665458179694E-3</v>
      </c>
      <c r="F106">
        <f t="shared" ca="1" si="5"/>
        <v>-0.44480374335771644</v>
      </c>
      <c r="G106">
        <f ca="1">S0*EXP(Drift*(A106-$A$11)+Volatility*SUM($F$12:F106))</f>
        <v>14.424752563438036</v>
      </c>
    </row>
    <row r="107" spans="1:7" x14ac:dyDescent="0.25">
      <c r="A107" s="1" t="str">
        <f>MID('Filter Data'!A98,2,LEN('Filter Data'!A98)-2)</f>
        <v>21-Jul-2020</v>
      </c>
      <c r="B107">
        <f>'Filter Data'!X98</f>
        <v>11.8636</v>
      </c>
      <c r="C107">
        <f t="shared" si="3"/>
        <v>7.3533157850047279E-3</v>
      </c>
      <c r="D107">
        <f>C107-SET_TRI!C108</f>
        <v>-8.5711475868077043E-3</v>
      </c>
      <c r="E107">
        <f t="shared" si="4"/>
        <v>1.2646232704580616E-2</v>
      </c>
      <c r="F107">
        <f t="shared" ca="1" si="5"/>
        <v>-0.72308504170189292</v>
      </c>
      <c r="G107">
        <f ca="1">S0*EXP(Drift*(A107-$A$11)+Volatility*SUM($F$12:F107))</f>
        <v>14.290339818873525</v>
      </c>
    </row>
    <row r="108" spans="1:7" x14ac:dyDescent="0.25">
      <c r="A108" s="1" t="str">
        <f>MID('Filter Data'!A99,2,LEN('Filter Data'!A99)-2)</f>
        <v>22-Jul-2020</v>
      </c>
      <c r="B108">
        <f>'Filter Data'!X99</f>
        <v>11.799300000000001</v>
      </c>
      <c r="C108">
        <f t="shared" si="3"/>
        <v>-5.4199399844903195E-3</v>
      </c>
      <c r="D108">
        <f>C108-SET_TRI!C109</f>
        <v>1.0868060620870998E-2</v>
      </c>
      <c r="E108">
        <f t="shared" si="4"/>
        <v>-1.2345652217125363E-2</v>
      </c>
      <c r="F108">
        <f t="shared" ca="1" si="5"/>
        <v>0.88059348043027441</v>
      </c>
      <c r="G108">
        <f ca="1">S0*EXP(Drift*(A108-$A$11)+Volatility*SUM($F$12:F108))</f>
        <v>14.477390415577238</v>
      </c>
    </row>
    <row r="109" spans="1:7" x14ac:dyDescent="0.25">
      <c r="A109" s="1" t="str">
        <f>MID('Filter Data'!A100,2,LEN('Filter Data'!A100)-2)</f>
        <v>23-Jul-2020</v>
      </c>
      <c r="B109">
        <f>'Filter Data'!X100</f>
        <v>11.798299999999999</v>
      </c>
      <c r="C109">
        <f t="shared" si="3"/>
        <v>-8.4750790301223132E-5</v>
      </c>
      <c r="D109">
        <f>C109-SET_TRI!C110</f>
        <v>-1.4614476228804168E-3</v>
      </c>
      <c r="E109">
        <f t="shared" si="4"/>
        <v>7.3932221780300008E-4</v>
      </c>
      <c r="F109">
        <f t="shared" ca="1" si="5"/>
        <v>2.1133426128782125</v>
      </c>
      <c r="G109">
        <f ca="1">S0*EXP(Drift*(A109-$A$11)+Volatility*SUM($F$12:F109))</f>
        <v>14.921236977963309</v>
      </c>
    </row>
    <row r="110" spans="1:7" x14ac:dyDescent="0.25">
      <c r="A110" s="1" t="str">
        <f>MID('Filter Data'!A101,2,LEN('Filter Data'!A101)-2)</f>
        <v>24-Jul-2020</v>
      </c>
      <c r="B110">
        <f>'Filter Data'!X101</f>
        <v>11.8025</v>
      </c>
      <c r="C110">
        <f t="shared" si="3"/>
        <v>3.5598348914681521E-4</v>
      </c>
      <c r="D110">
        <f>C110-SET_TRI!C111</f>
        <v>1.7216256168049275E-2</v>
      </c>
      <c r="E110">
        <f t="shared" si="4"/>
        <v>-1.05599245553757E-2</v>
      </c>
      <c r="F110">
        <f t="shared" ca="1" si="5"/>
        <v>0.76431434895308259</v>
      </c>
      <c r="G110">
        <f ca="1">S0*EXP(Drift*(A110-$A$11)+Volatility*SUM($F$12:F110))</f>
        <v>15.092050524945758</v>
      </c>
    </row>
    <row r="111" spans="1:7" x14ac:dyDescent="0.25">
      <c r="A111" s="1" t="str">
        <f>MID('Filter Data'!A102,2,LEN('Filter Data'!A102)-2)</f>
        <v>29-Jul-2020</v>
      </c>
      <c r="B111">
        <f>'Filter Data'!X102</f>
        <v>11.6279</v>
      </c>
      <c r="C111">
        <f t="shared" si="3"/>
        <v>-1.4793475958483361E-2</v>
      </c>
      <c r="D111">
        <f>C111-SET_TRI!C112</f>
        <v>-1.0322562747744912E-2</v>
      </c>
      <c r="E111">
        <f t="shared" si="4"/>
        <v>-8.3996966933620222E-3</v>
      </c>
      <c r="F111">
        <f t="shared" ca="1" si="5"/>
        <v>-1.6862766167779231</v>
      </c>
      <c r="G111">
        <f ca="1">S0*EXP(Drift*(A111-$A$11)+Volatility*SUM($F$12:F111))</f>
        <v>14.794629794399075</v>
      </c>
    </row>
    <row r="112" spans="1:7" x14ac:dyDescent="0.25">
      <c r="A112" s="1" t="str">
        <f>MID('Filter Data'!A103,2,LEN('Filter Data'!A103)-2)</f>
        <v>30-Jul-2020</v>
      </c>
      <c r="B112">
        <f>'Filter Data'!X103</f>
        <v>11.5966</v>
      </c>
      <c r="C112">
        <f t="shared" si="3"/>
        <v>-2.691801615080959E-3</v>
      </c>
      <c r="D112">
        <f>C112-SET_TRI!C113</f>
        <v>1.7150049906327701E-2</v>
      </c>
      <c r="E112">
        <f t="shared" si="4"/>
        <v>-1.3566095322697995E-2</v>
      </c>
      <c r="F112">
        <f t="shared" ca="1" si="5"/>
        <v>3.9563574789451023E-2</v>
      </c>
      <c r="G112">
        <f ca="1">S0*EXP(Drift*(A112-$A$11)+Volatility*SUM($F$12:F112))</f>
        <v>14.813499938744064</v>
      </c>
    </row>
    <row r="113" spans="1:7" x14ac:dyDescent="0.25">
      <c r="A113" s="1" t="str">
        <f>MID('Filter Data'!A104,2,LEN('Filter Data'!A104)-2)</f>
        <v>03-Aug-2020</v>
      </c>
      <c r="B113">
        <f>'Filter Data'!X104</f>
        <v>11.4876</v>
      </c>
      <c r="C113">
        <f t="shared" si="3"/>
        <v>-9.3993066933411498E-3</v>
      </c>
      <c r="D113">
        <f>C113-SET_TRI!C114</f>
        <v>-7.7012579185975561E-3</v>
      </c>
      <c r="E113">
        <f t="shared" si="4"/>
        <v>-4.6531640634197707E-3</v>
      </c>
      <c r="F113">
        <f t="shared" ca="1" si="5"/>
        <v>4.5233224872078539</v>
      </c>
      <c r="G113">
        <f ca="1">S0*EXP(Drift*(A113-$A$11)+Volatility*SUM($F$12:F113))</f>
        <v>15.823821899568898</v>
      </c>
    </row>
    <row r="114" spans="1:7" x14ac:dyDescent="0.25">
      <c r="A114" s="1" t="str">
        <f>MID('Filter Data'!A105,2,LEN('Filter Data'!A105)-2)</f>
        <v>04-Aug-2020</v>
      </c>
      <c r="B114">
        <f>'Filter Data'!X105</f>
        <v>11.682</v>
      </c>
      <c r="C114">
        <f t="shared" si="3"/>
        <v>1.6922594797868999E-2</v>
      </c>
      <c r="D114">
        <f>C114-SET_TRI!C115</f>
        <v>7.9472619237807886E-3</v>
      </c>
      <c r="E114">
        <f t="shared" si="4"/>
        <v>1.1832767840330135E-2</v>
      </c>
      <c r="F114">
        <f t="shared" ca="1" si="5"/>
        <v>1.0730632505397446</v>
      </c>
      <c r="G114">
        <f ca="1">S0*EXP(Drift*(A114-$A$11)+Volatility*SUM($F$12:F114))</f>
        <v>16.074035140648423</v>
      </c>
    </row>
    <row r="115" spans="1:7" x14ac:dyDescent="0.25">
      <c r="A115" s="1" t="str">
        <f>MID('Filter Data'!A106,2,LEN('Filter Data'!A106)-2)</f>
        <v>05-Aug-2020</v>
      </c>
      <c r="B115">
        <f>'Filter Data'!X106</f>
        <v>11.6478</v>
      </c>
      <c r="C115">
        <f t="shared" si="3"/>
        <v>-2.9275808936826083E-3</v>
      </c>
      <c r="D115">
        <f>C115-SET_TRI!C116</f>
        <v>-8.9424725730238696E-3</v>
      </c>
      <c r="E115">
        <f t="shared" si="4"/>
        <v>2.5987345395083006E-3</v>
      </c>
      <c r="F115">
        <f t="shared" ca="1" si="5"/>
        <v>-8.4826522967428153E-2</v>
      </c>
      <c r="G115">
        <f ca="1">S0*EXP(Drift*(A115-$A$11)+Volatility*SUM($F$12:F115))</f>
        <v>16.066639726210806</v>
      </c>
    </row>
    <row r="116" spans="1:7" x14ac:dyDescent="0.25">
      <c r="A116" s="1" t="str">
        <f>MID('Filter Data'!A107,2,LEN('Filter Data'!A107)-2)</f>
        <v>06-Aug-2020</v>
      </c>
      <c r="B116">
        <f>'Filter Data'!X107</f>
        <v>11.601100000000001</v>
      </c>
      <c r="C116">
        <f t="shared" si="3"/>
        <v>-4.0093408197255723E-3</v>
      </c>
      <c r="D116">
        <f>C116-SET_TRI!C117</f>
        <v>-2.5404649513573706E-3</v>
      </c>
      <c r="E116">
        <f t="shared" si="4"/>
        <v>-2.5070450957258841E-3</v>
      </c>
      <c r="F116">
        <f t="shared" ca="1" si="5"/>
        <v>-2.776247062206141E-2</v>
      </c>
      <c r="G116">
        <f ca="1">S0*EXP(Drift*(A116-$A$11)+Volatility*SUM($F$12:F116))</f>
        <v>16.072033776441952</v>
      </c>
    </row>
    <row r="117" spans="1:7" x14ac:dyDescent="0.25">
      <c r="A117" s="1" t="str">
        <f>MID('Filter Data'!A108,2,LEN('Filter Data'!A108)-2)</f>
        <v>07-Aug-2020</v>
      </c>
      <c r="B117">
        <f>'Filter Data'!X108</f>
        <v>11.5633</v>
      </c>
      <c r="C117">
        <f t="shared" si="3"/>
        <v>-3.258311711820493E-3</v>
      </c>
      <c r="D117">
        <f>C117-SET_TRI!C118</f>
        <v>5.0360538919912191E-3</v>
      </c>
      <c r="E117">
        <f t="shared" si="4"/>
        <v>-6.5182816635928516E-3</v>
      </c>
      <c r="F117">
        <f t="shared" ca="1" si="5"/>
        <v>1.4338223958104135</v>
      </c>
      <c r="G117">
        <f ca="1">S0*EXP(Drift*(A117-$A$11)+Volatility*SUM($F$12:F117))</f>
        <v>16.408523238685401</v>
      </c>
    </row>
    <row r="118" spans="1:7" x14ac:dyDescent="0.25">
      <c r="A118" s="1" t="str">
        <f>MID('Filter Data'!A109,2,LEN('Filter Data'!A109)-2)</f>
        <v>11-Aug-2020</v>
      </c>
      <c r="B118">
        <f>'Filter Data'!X109</f>
        <v>11.7606</v>
      </c>
      <c r="C118">
        <f t="shared" si="3"/>
        <v>1.7062603236100444E-2</v>
      </c>
      <c r="D118">
        <f>C118-SET_TRI!C119</f>
        <v>5.3989036406155658E-3</v>
      </c>
      <c r="E118">
        <f t="shared" si="4"/>
        <v>1.3574561931367189E-2</v>
      </c>
      <c r="F118">
        <f t="shared" ca="1" si="5"/>
        <v>1.573681734584343</v>
      </c>
      <c r="G118">
        <f ca="1">S0*EXP(Drift*(A118-$A$11)+Volatility*SUM($F$12:F118))</f>
        <v>16.821205203075969</v>
      </c>
    </row>
    <row r="119" spans="1:7" x14ac:dyDescent="0.25">
      <c r="A119" s="1" t="str">
        <f>MID('Filter Data'!A110,2,LEN('Filter Data'!A110)-2)</f>
        <v>13-Aug-2020</v>
      </c>
      <c r="B119">
        <f>'Filter Data'!X110</f>
        <v>12.005100000000001</v>
      </c>
      <c r="C119">
        <f t="shared" si="3"/>
        <v>2.0789755624713056E-2</v>
      </c>
      <c r="D119">
        <f>C119-SET_TRI!C120</f>
        <v>5.7376136872835676E-3</v>
      </c>
      <c r="E119">
        <f t="shared" si="4"/>
        <v>1.7088816119284075E-2</v>
      </c>
      <c r="F119">
        <f t="shared" ca="1" si="5"/>
        <v>1.2060727274255003</v>
      </c>
      <c r="G119">
        <f ca="1">S0*EXP(Drift*(A119-$A$11)+Volatility*SUM($F$12:F119))</f>
        <v>17.131296015731039</v>
      </c>
    </row>
    <row r="120" spans="1:7" x14ac:dyDescent="0.25">
      <c r="A120" s="1" t="str">
        <f>MID('Filter Data'!A111,2,LEN('Filter Data'!A111)-2)</f>
        <v>14-Aug-2020</v>
      </c>
      <c r="B120">
        <f>'Filter Data'!X111</f>
        <v>12.015599999999999</v>
      </c>
      <c r="C120">
        <f t="shared" si="3"/>
        <v>8.746282829796187E-4</v>
      </c>
      <c r="D120">
        <f>C120-SET_TRI!C121</f>
        <v>1.7956016004310765E-2</v>
      </c>
      <c r="E120">
        <f t="shared" si="4"/>
        <v>-1.0506260176609853E-2</v>
      </c>
      <c r="F120">
        <f t="shared" ca="1" si="5"/>
        <v>-0.86448585303191972</v>
      </c>
      <c r="G120">
        <f ca="1">S0*EXP(Drift*(A120-$A$11)+Volatility*SUM($F$12:F120))</f>
        <v>16.938226385438981</v>
      </c>
    </row>
    <row r="121" spans="1:7" x14ac:dyDescent="0.25">
      <c r="A121" s="1" t="str">
        <f>MID('Filter Data'!A112,2,LEN('Filter Data'!A112)-2)</f>
        <v>18-Aug-2020</v>
      </c>
      <c r="B121">
        <f>'Filter Data'!X112</f>
        <v>11.878399999999999</v>
      </c>
      <c r="C121">
        <f t="shared" si="3"/>
        <v>-1.1418489297246912E-2</v>
      </c>
      <c r="D121">
        <f>C121-SET_TRI!C122</f>
        <v>-1.6244677910418212E-2</v>
      </c>
      <c r="E121">
        <f t="shared" si="4"/>
        <v>-1.3023295629042333E-3</v>
      </c>
      <c r="F121">
        <f t="shared" ca="1" si="5"/>
        <v>-1.5161171990894053</v>
      </c>
      <c r="G121">
        <f ca="1">S0*EXP(Drift*(A121-$A$11)+Volatility*SUM($F$12:F121))</f>
        <v>16.631848021883069</v>
      </c>
    </row>
    <row r="122" spans="1:7" x14ac:dyDescent="0.25">
      <c r="A122" s="1" t="str">
        <f>MID('Filter Data'!A113,2,LEN('Filter Data'!A113)-2)</f>
        <v>19-Aug-2020</v>
      </c>
      <c r="B122">
        <f>'Filter Data'!X113</f>
        <v>11.919600000000001</v>
      </c>
      <c r="C122">
        <f t="shared" si="3"/>
        <v>3.4684806034484175E-3</v>
      </c>
      <c r="D122">
        <f>C122-SET_TRI!C123</f>
        <v>2.2313722142355073E-2</v>
      </c>
      <c r="E122">
        <f t="shared" si="4"/>
        <v>-1.0651469791495205E-2</v>
      </c>
      <c r="F122">
        <f t="shared" ca="1" si="5"/>
        <v>-0.48226846195734535</v>
      </c>
      <c r="G122">
        <f ca="1">S0*EXP(Drift*(A122-$A$11)+Volatility*SUM($F$12:F122))</f>
        <v>16.532301912396026</v>
      </c>
    </row>
    <row r="123" spans="1:7" x14ac:dyDescent="0.25">
      <c r="A123" s="1" t="str">
        <f>MID('Filter Data'!A114,2,LEN('Filter Data'!A114)-2)</f>
        <v>24-Aug-2020</v>
      </c>
      <c r="B123">
        <f>'Filter Data'!X114</f>
        <v>11.8476</v>
      </c>
      <c r="C123">
        <f t="shared" si="3"/>
        <v>-6.0404711567503058E-3</v>
      </c>
      <c r="D123">
        <f>C123-SET_TRI!C124</f>
        <v>-8.5452974286515104E-3</v>
      </c>
      <c r="E123">
        <f t="shared" si="4"/>
        <v>-7.6380250678818699E-4</v>
      </c>
      <c r="F123">
        <f t="shared" ca="1" si="5"/>
        <v>-1.4899065734263996</v>
      </c>
      <c r="G123">
        <f ca="1">S0*EXP(Drift*(A123-$A$11)+Volatility*SUM($F$12:F123))</f>
        <v>16.250944268204634</v>
      </c>
    </row>
    <row r="124" spans="1:7" x14ac:dyDescent="0.25">
      <c r="A124" s="1" t="str">
        <f>MID('Filter Data'!A115,2,LEN('Filter Data'!A115)-2)</f>
        <v>25-Aug-2020</v>
      </c>
      <c r="B124">
        <f>'Filter Data'!X115</f>
        <v>11.995699999999999</v>
      </c>
      <c r="C124">
        <f t="shared" si="3"/>
        <v>1.2500422026401926E-2</v>
      </c>
      <c r="D124">
        <f>C124-SET_TRI!C125</f>
        <v>1.04665125559596E-2</v>
      </c>
      <c r="E124">
        <f t="shared" si="4"/>
        <v>5.8271052020326484E-3</v>
      </c>
      <c r="F124">
        <f t="shared" ca="1" si="5"/>
        <v>-0.45476033416097422</v>
      </c>
      <c r="G124">
        <f ca="1">S0*EXP(Drift*(A124-$A$11)+Volatility*SUM($F$12:F124))</f>
        <v>16.159876546848011</v>
      </c>
    </row>
    <row r="125" spans="1:7" x14ac:dyDescent="0.25">
      <c r="A125" s="1" t="str">
        <f>MID('Filter Data'!A116,2,LEN('Filter Data'!A116)-2)</f>
        <v>26-Aug-2020</v>
      </c>
      <c r="B125">
        <f>'Filter Data'!X116</f>
        <v>11.989100000000001</v>
      </c>
      <c r="C125">
        <f t="shared" si="3"/>
        <v>-5.5019715398007868E-4</v>
      </c>
      <c r="D125">
        <f>C125-SET_TRI!C126</f>
        <v>-3.7703761597747917E-3</v>
      </c>
      <c r="E125">
        <f t="shared" si="4"/>
        <v>1.7251665255273814E-3</v>
      </c>
      <c r="F125">
        <f t="shared" ca="1" si="5"/>
        <v>4.6929918764248145E-2</v>
      </c>
      <c r="G125">
        <f ca="1">S0*EXP(Drift*(A125-$A$11)+Volatility*SUM($F$12:F125))</f>
        <v>16.182150451088571</v>
      </c>
    </row>
    <row r="126" spans="1:7" x14ac:dyDescent="0.25">
      <c r="A126" s="1" t="str">
        <f>MID('Filter Data'!A117,2,LEN('Filter Data'!A117)-2)</f>
        <v>27-Aug-2020</v>
      </c>
      <c r="B126">
        <f>'Filter Data'!X117</f>
        <v>11.9533</v>
      </c>
      <c r="C126">
        <f t="shared" si="3"/>
        <v>-2.986045658139481E-3</v>
      </c>
      <c r="D126">
        <f>C126-SET_TRI!C127</f>
        <v>-5.9641899407461502E-3</v>
      </c>
      <c r="E126">
        <f t="shared" si="4"/>
        <v>6.6825263291817082E-4</v>
      </c>
      <c r="F126">
        <f t="shared" ca="1" si="5"/>
        <v>0.6925591531462495</v>
      </c>
      <c r="G126">
        <f ca="1">S0*EXP(Drift*(A126-$A$11)+Volatility*SUM($F$12:F126))</f>
        <v>16.351026903231819</v>
      </c>
    </row>
    <row r="127" spans="1:7" x14ac:dyDescent="0.25">
      <c r="A127" s="1" t="str">
        <f>MID('Filter Data'!A118,2,LEN('Filter Data'!A118)-2)</f>
        <v>28-Aug-2020</v>
      </c>
      <c r="B127">
        <f>'Filter Data'!X118</f>
        <v>11.8047</v>
      </c>
      <c r="C127">
        <f t="shared" si="3"/>
        <v>-1.2431713418051923E-2</v>
      </c>
      <c r="D127">
        <f>C127-SET_TRI!C128</f>
        <v>-8.8977198770112953E-3</v>
      </c>
      <c r="E127">
        <f t="shared" si="4"/>
        <v>-6.93352755630741E-3</v>
      </c>
      <c r="F127">
        <f t="shared" ca="1" si="5"/>
        <v>-2.0307346982319747</v>
      </c>
      <c r="G127">
        <f ca="1">S0*EXP(Drift*(A127-$A$11)+Volatility*SUM($F$12:F127))</f>
        <v>15.905917668324514</v>
      </c>
    </row>
    <row r="128" spans="1:7" x14ac:dyDescent="0.25">
      <c r="A128" s="1" t="str">
        <f>MID('Filter Data'!A119,2,LEN('Filter Data'!A119)-2)</f>
        <v>31-Aug-2020</v>
      </c>
      <c r="B128">
        <f>'Filter Data'!X119</f>
        <v>11.9284</v>
      </c>
      <c r="C128">
        <f t="shared" si="3"/>
        <v>1.0478877057443176E-2</v>
      </c>
      <c r="D128">
        <f>C128-SET_TRI!C129</f>
        <v>2.3414509174060516E-2</v>
      </c>
      <c r="E128">
        <f t="shared" si="4"/>
        <v>-4.3329795289603901E-3</v>
      </c>
      <c r="F128">
        <f t="shared" ca="1" si="5"/>
        <v>1.2847785458814274</v>
      </c>
      <c r="G128">
        <f ca="1">S0*EXP(Drift*(A128-$A$11)+Volatility*SUM($F$12:F128))</f>
        <v>16.228654133191309</v>
      </c>
    </row>
    <row r="129" spans="1:7" x14ac:dyDescent="0.25">
      <c r="A129" s="1" t="str">
        <f>MID('Filter Data'!A120,2,LEN('Filter Data'!A120)-2)</f>
        <v>01-Sep-2020</v>
      </c>
      <c r="B129">
        <f>'Filter Data'!X120</f>
        <v>11.924899999999999</v>
      </c>
      <c r="C129">
        <f t="shared" si="3"/>
        <v>-2.9341739042962382E-4</v>
      </c>
      <c r="D129">
        <f>C129-SET_TRI!C130</f>
        <v>2.5973559774459956E-3</v>
      </c>
      <c r="E129">
        <f t="shared" si="4"/>
        <v>-2.0205293618893935E-3</v>
      </c>
      <c r="F129">
        <f t="shared" ca="1" si="5"/>
        <v>0.26092724006778106</v>
      </c>
      <c r="G129">
        <f ca="1">S0*EXP(Drift*(A129-$A$11)+Volatility*SUM($F$12:F129))</f>
        <v>16.299597910401349</v>
      </c>
    </row>
    <row r="130" spans="1:7" x14ac:dyDescent="0.25">
      <c r="A130" s="1" t="str">
        <f>MID('Filter Data'!A121,2,LEN('Filter Data'!A121)-2)</f>
        <v>03-Sep-2020</v>
      </c>
      <c r="B130">
        <f>'Filter Data'!X121</f>
        <v>12.0929</v>
      </c>
      <c r="C130">
        <f t="shared" si="3"/>
        <v>1.4088168454242891E-2</v>
      </c>
      <c r="D130">
        <f>C130-SET_TRI!C131</f>
        <v>1.0127854864978105E-2</v>
      </c>
      <c r="E130">
        <f t="shared" si="4"/>
        <v>7.6277169220933042E-3</v>
      </c>
      <c r="F130">
        <f t="shared" ca="1" si="5"/>
        <v>0.4971281764000598</v>
      </c>
      <c r="G130">
        <f ca="1">S0*EXP(Drift*(A130-$A$11)+Volatility*SUM($F$12:F130))</f>
        <v>16.436747958425659</v>
      </c>
    </row>
    <row r="131" spans="1:7" x14ac:dyDescent="0.25">
      <c r="A131" s="1" t="str">
        <f>MID('Filter Data'!A122,2,LEN('Filter Data'!A122)-2)</f>
        <v>08-Sep-2020</v>
      </c>
      <c r="B131">
        <f>'Filter Data'!X122</f>
        <v>11.991300000000001</v>
      </c>
      <c r="C131">
        <f t="shared" si="3"/>
        <v>-8.4016240934762926E-3</v>
      </c>
      <c r="D131">
        <f>C131-SET_TRI!C132</f>
        <v>5.2987428848712496E-3</v>
      </c>
      <c r="E131">
        <f t="shared" si="4"/>
        <v>-1.1826708763506621E-2</v>
      </c>
      <c r="F131">
        <f t="shared" ca="1" si="5"/>
        <v>1.9215428099424623</v>
      </c>
      <c r="G131">
        <f ca="1">S0*EXP(Drift*(A131-$A$11)+Volatility*SUM($F$12:F131))</f>
        <v>16.944332159331818</v>
      </c>
    </row>
    <row r="132" spans="1:7" x14ac:dyDescent="0.25">
      <c r="A132" s="1" t="str">
        <f>MID('Filter Data'!A123,2,LEN('Filter Data'!A123)-2)</f>
        <v>09-Sep-2020</v>
      </c>
      <c r="B132">
        <f>'Filter Data'!X123</f>
        <v>11.878299999999999</v>
      </c>
      <c r="C132">
        <f t="shared" si="3"/>
        <v>-9.4234987032266147E-3</v>
      </c>
      <c r="D132">
        <f>C132-SET_TRI!C133</f>
        <v>-7.7739661108414283E-3</v>
      </c>
      <c r="E132">
        <f t="shared" si="4"/>
        <v>-4.6316549095610973E-3</v>
      </c>
      <c r="F132">
        <f t="shared" ca="1" si="5"/>
        <v>0.22345113823221568</v>
      </c>
      <c r="G132">
        <f ca="1">S0*EXP(Drift*(A132-$A$11)+Volatility*SUM($F$12:F132))</f>
        <v>17.009511785589432</v>
      </c>
    </row>
    <row r="133" spans="1:7" x14ac:dyDescent="0.25">
      <c r="A133" s="1" t="str">
        <f>MID('Filter Data'!A124,2,LEN('Filter Data'!A124)-2)</f>
        <v>10-Sep-2020</v>
      </c>
      <c r="B133">
        <f>'Filter Data'!X124</f>
        <v>11.972300000000001</v>
      </c>
      <c r="C133">
        <f t="shared" si="3"/>
        <v>7.9135903285824736E-3</v>
      </c>
      <c r="D133">
        <f>C133-SET_TRI!C134</f>
        <v>9.3576614538989668E-3</v>
      </c>
      <c r="E133">
        <f t="shared" si="4"/>
        <v>1.9372484147317931E-3</v>
      </c>
      <c r="F133">
        <f t="shared" ca="1" si="5"/>
        <v>0.51253360760040867</v>
      </c>
      <c r="G133">
        <f ca="1">S0*EXP(Drift*(A133-$A$11)+Volatility*SUM($F$12:F133))</f>
        <v>17.143923689012929</v>
      </c>
    </row>
    <row r="134" spans="1:7" x14ac:dyDescent="0.25">
      <c r="A134" s="1" t="str">
        <f>MID('Filter Data'!A125,2,LEN('Filter Data'!A125)-2)</f>
        <v>11-Sep-2020</v>
      </c>
      <c r="B134">
        <f>'Filter Data'!X125</f>
        <v>12.0556</v>
      </c>
      <c r="C134">
        <f t="shared" si="3"/>
        <v>6.9577274207962949E-3</v>
      </c>
      <c r="D134">
        <f>C134-SET_TRI!C135</f>
        <v>1.4929681567899592E-2</v>
      </c>
      <c r="E134">
        <f t="shared" si="4"/>
        <v>-2.5209406513153161E-3</v>
      </c>
      <c r="F134">
        <f t="shared" ca="1" si="5"/>
        <v>0.85497853079219144</v>
      </c>
      <c r="G134">
        <f ca="1">S0*EXP(Drift*(A134-$A$11)+Volatility*SUM($F$12:F134))</f>
        <v>17.362122021767675</v>
      </c>
    </row>
    <row r="135" spans="1:7" x14ac:dyDescent="0.25">
      <c r="A135" s="1" t="str">
        <f>MID('Filter Data'!A126,2,LEN('Filter Data'!A126)-2)</f>
        <v>14-Sep-2020</v>
      </c>
      <c r="B135">
        <f>'Filter Data'!X126</f>
        <v>12.1417</v>
      </c>
      <c r="C135">
        <f t="shared" si="3"/>
        <v>7.1419091542519715E-3</v>
      </c>
      <c r="D135">
        <f>C135-SET_TRI!C136</f>
        <v>1.346138911523209E-2</v>
      </c>
      <c r="E135">
        <f t="shared" si="4"/>
        <v>-1.4138550230884664E-3</v>
      </c>
      <c r="F135">
        <f t="shared" ca="1" si="5"/>
        <v>-2.7461249673034587</v>
      </c>
      <c r="G135">
        <f ca="1">S0*EXP(Drift*(A135-$A$11)+Volatility*SUM($F$12:F135))</f>
        <v>16.746005610457026</v>
      </c>
    </row>
    <row r="136" spans="1:7" x14ac:dyDescent="0.25">
      <c r="A136" s="1" t="str">
        <f>MID('Filter Data'!A127,2,LEN('Filter Data'!A127)-2)</f>
        <v>16-Sep-2020</v>
      </c>
      <c r="B136">
        <f>'Filter Data'!X127</f>
        <v>12.093999999999999</v>
      </c>
      <c r="C136">
        <f t="shared" si="3"/>
        <v>-3.9286096675095533E-3</v>
      </c>
      <c r="D136">
        <f>C136-SET_TRI!C137</f>
        <v>-2.1583356130386401E-2</v>
      </c>
      <c r="E136">
        <f t="shared" si="4"/>
        <v>9.543207799178919E-3</v>
      </c>
      <c r="F136">
        <f t="shared" ca="1" si="5"/>
        <v>-0.48732639646484766</v>
      </c>
      <c r="G136">
        <f ca="1">S0*EXP(Drift*(A136-$A$11)+Volatility*SUM($F$12:F136))</f>
        <v>16.656638323194475</v>
      </c>
    </row>
    <row r="137" spans="1:7" x14ac:dyDescent="0.25">
      <c r="A137" s="1" t="str">
        <f>MID('Filter Data'!A128,2,LEN('Filter Data'!A128)-2)</f>
        <v>17-Sep-2020</v>
      </c>
      <c r="B137">
        <f>'Filter Data'!X128</f>
        <v>12.032400000000001</v>
      </c>
      <c r="C137">
        <f t="shared" si="3"/>
        <v>-5.0934347610384111E-3</v>
      </c>
      <c r="D137">
        <f>C137-SET_TRI!C138</f>
        <v>3.5741897692399662E-3</v>
      </c>
      <c r="E137">
        <f t="shared" si="4"/>
        <v>-7.4345413827825411E-3</v>
      </c>
      <c r="F137">
        <f t="shared" ca="1" si="5"/>
        <v>0.34898746779323847</v>
      </c>
      <c r="G137">
        <f ca="1">S0*EXP(Drift*(A137-$A$11)+Volatility*SUM($F$12:F137))</f>
        <v>16.750012155095455</v>
      </c>
    </row>
    <row r="138" spans="1:7" x14ac:dyDescent="0.25">
      <c r="A138" s="1" t="str">
        <f>MID('Filter Data'!A129,2,LEN('Filter Data'!A129)-2)</f>
        <v>18-Sep-2020</v>
      </c>
      <c r="B138">
        <f>'Filter Data'!X129</f>
        <v>12.0504</v>
      </c>
      <c r="C138">
        <f t="shared" si="3"/>
        <v>1.4959609055549105E-3</v>
      </c>
      <c r="D138">
        <f>C138-SET_TRI!C139</f>
        <v>8.6593642381422621E-5</v>
      </c>
      <c r="E138">
        <f t="shared" si="4"/>
        <v>1.3470034316314659E-3</v>
      </c>
      <c r="F138">
        <f t="shared" ca="1" si="5"/>
        <v>1.5857913658757947</v>
      </c>
      <c r="G138">
        <f ca="1">S0*EXP(Drift*(A138-$A$11)+Volatility*SUM($F$12:F138))</f>
        <v>17.136979167157953</v>
      </c>
    </row>
    <row r="139" spans="1:7" x14ac:dyDescent="0.25">
      <c r="A139" s="1" t="str">
        <f>MID('Filter Data'!A130,2,LEN('Filter Data'!A130)-2)</f>
        <v>21-Sep-2020</v>
      </c>
      <c r="B139">
        <f>'Filter Data'!X130</f>
        <v>12.0534</v>
      </c>
      <c r="C139">
        <f t="shared" si="3"/>
        <v>2.4895439155547648E-4</v>
      </c>
      <c r="D139">
        <f>C139-SET_TRI!C140</f>
        <v>1.3576140253338921E-2</v>
      </c>
      <c r="E139">
        <f t="shared" si="4"/>
        <v>-8.3789372915116442E-3</v>
      </c>
      <c r="F139">
        <f t="shared" ca="1" si="5"/>
        <v>-1.2057524641343311</v>
      </c>
      <c r="G139">
        <f ca="1">S0*EXP(Drift*(A139-$A$11)+Volatility*SUM($F$12:F139))</f>
        <v>16.887789064150997</v>
      </c>
    </row>
    <row r="140" spans="1:7" x14ac:dyDescent="0.25">
      <c r="A140" s="1" t="str">
        <f>MID('Filter Data'!A131,2,LEN('Filter Data'!A131)-2)</f>
        <v>22-Sep-2020</v>
      </c>
      <c r="B140">
        <f>'Filter Data'!X131</f>
        <v>12.053900000000001</v>
      </c>
      <c r="C140">
        <f t="shared" si="3"/>
        <v>4.1482071448770559E-5</v>
      </c>
      <c r="D140">
        <f>C140-SET_TRI!C141</f>
        <v>8.5912580552985167E-3</v>
      </c>
      <c r="E140">
        <f t="shared" si="4"/>
        <v>-5.4531324588352288E-3</v>
      </c>
      <c r="F140">
        <f t="shared" ca="1" si="5"/>
        <v>0.24423816829505954</v>
      </c>
      <c r="G140">
        <f ca="1">S0*EXP(Drift*(A140-$A$11)+Volatility*SUM($F$12:F140))</f>
        <v>16.957666732499792</v>
      </c>
    </row>
    <row r="141" spans="1:7" x14ac:dyDescent="0.25">
      <c r="A141" s="1" t="str">
        <f>MID('Filter Data'!A132,2,LEN('Filter Data'!A132)-2)</f>
        <v>23-Sep-2020</v>
      </c>
      <c r="B141">
        <f>'Filter Data'!X132</f>
        <v>12.047599999999999</v>
      </c>
      <c r="C141">
        <f t="shared" ref="C141:C204" si="6">(B141-B140)/B140</f>
        <v>-5.2265241954896791E-4</v>
      </c>
      <c r="D141">
        <f>C141-SET_TRI!C142</f>
        <v>7.5540746318580538E-3</v>
      </c>
      <c r="E141">
        <f t="shared" ref="E141:E204" si="7">C141-($B$4+$B$5*D141)</f>
        <v>-5.365339182073701E-3</v>
      </c>
      <c r="F141">
        <f t="shared" ref="F141:F204" ca="1" si="8">SQRT(A141-A140)*_xlfn.NORM.INV(RAND(),0,1)</f>
        <v>0.93256419065685436</v>
      </c>
      <c r="G141">
        <f ca="1">S0*EXP(Drift*(A141-$A$11)+Volatility*SUM($F$12:F141))</f>
        <v>17.192087568506007</v>
      </c>
    </row>
    <row r="142" spans="1:7" x14ac:dyDescent="0.25">
      <c r="A142" s="1" t="str">
        <f>MID('Filter Data'!A133,2,LEN('Filter Data'!A133)-2)</f>
        <v>25-Sep-2020</v>
      </c>
      <c r="B142">
        <f>'Filter Data'!X133</f>
        <v>11.965</v>
      </c>
      <c r="C142">
        <f t="shared" si="6"/>
        <v>-6.8561373219561857E-3</v>
      </c>
      <c r="D142">
        <f>C142-SET_TRI!C143</f>
        <v>1.3419652327638549E-2</v>
      </c>
      <c r="E142">
        <f t="shared" si="7"/>
        <v>-1.5385667594902893E-2</v>
      </c>
      <c r="F142">
        <f t="shared" ca="1" si="8"/>
        <v>0.67686215115879</v>
      </c>
      <c r="G142">
        <f ca="1">S0*EXP(Drift*(A142-$A$11)+Volatility*SUM($F$12:F142))</f>
        <v>17.380260249479463</v>
      </c>
    </row>
    <row r="143" spans="1:7" x14ac:dyDescent="0.25">
      <c r="A143" s="1" t="str">
        <f>MID('Filter Data'!A134,2,LEN('Filter Data'!A134)-2)</f>
        <v>28-Sep-2020</v>
      </c>
      <c r="B143">
        <f>'Filter Data'!X134</f>
        <v>12.120100000000001</v>
      </c>
      <c r="C143">
        <f t="shared" si="6"/>
        <v>1.2962808190555864E-2</v>
      </c>
      <c r="D143">
        <f>C143-SET_TRI!C144</f>
        <v>-7.3876312908496989E-3</v>
      </c>
      <c r="E143">
        <f t="shared" si="7"/>
        <v>1.7511818950919106E-2</v>
      </c>
      <c r="F143">
        <f t="shared" ca="1" si="8"/>
        <v>-3.4535494703427134</v>
      </c>
      <c r="G143">
        <f ca="1">S0*EXP(Drift*(A143-$A$11)+Volatility*SUM($F$12:F143))</f>
        <v>16.598918956847914</v>
      </c>
    </row>
    <row r="144" spans="1:7" x14ac:dyDescent="0.25">
      <c r="A144" s="1" t="str">
        <f>MID('Filter Data'!A135,2,LEN('Filter Data'!A135)-2)</f>
        <v>29-Sep-2020</v>
      </c>
      <c r="B144">
        <f>'Filter Data'!X135</f>
        <v>12.204499999999999</v>
      </c>
      <c r="C144">
        <f t="shared" si="6"/>
        <v>6.9636389138702402E-3</v>
      </c>
      <c r="D144">
        <f>C144-SET_TRI!C145</f>
        <v>1.3948663340871269E-2</v>
      </c>
      <c r="E144">
        <f t="shared" si="7"/>
        <v>-1.898404356471736E-3</v>
      </c>
      <c r="F144">
        <f t="shared" ca="1" si="8"/>
        <v>-0.26397450033457437</v>
      </c>
      <c r="G144">
        <f ca="1">S0*EXP(Drift*(A144-$A$11)+Volatility*SUM($F$12:F144))</f>
        <v>16.54987964464161</v>
      </c>
    </row>
    <row r="145" spans="1:7" x14ac:dyDescent="0.25">
      <c r="A145" s="1" t="str">
        <f>MID('Filter Data'!A136,2,LEN('Filter Data'!A136)-2)</f>
        <v>30-Sep-2020</v>
      </c>
      <c r="B145">
        <f>'Filter Data'!X136</f>
        <v>12.024800000000001</v>
      </c>
      <c r="C145">
        <f t="shared" si="6"/>
        <v>-1.4724077184644897E-2</v>
      </c>
      <c r="D145">
        <f>C145-SET_TRI!C146</f>
        <v>3.9901254327804597E-3</v>
      </c>
      <c r="E145">
        <f t="shared" si="7"/>
        <v>-1.7326622624765003E-2</v>
      </c>
      <c r="F145">
        <f t="shared" ca="1" si="8"/>
        <v>-7.1760347246675696E-2</v>
      </c>
      <c r="G145">
        <f ca="1">S0*EXP(Drift*(A145-$A$11)+Volatility*SUM($F$12:F145))</f>
        <v>16.545280106485674</v>
      </c>
    </row>
    <row r="146" spans="1:7" x14ac:dyDescent="0.25">
      <c r="A146" s="1" t="str">
        <f>MID('Filter Data'!A137,2,LEN('Filter Data'!A137)-2)</f>
        <v>09-Oct-2020</v>
      </c>
      <c r="B146">
        <f>'Filter Data'!X137</f>
        <v>12.221399999999999</v>
      </c>
      <c r="C146">
        <f t="shared" si="6"/>
        <v>1.634954427516452E-2</v>
      </c>
      <c r="D146">
        <f>C146-SET_TRI!C147</f>
        <v>-8.9117295813181917E-3</v>
      </c>
      <c r="E146">
        <f t="shared" si="7"/>
        <v>2.1856536019310688E-2</v>
      </c>
      <c r="F146">
        <f t="shared" ca="1" si="8"/>
        <v>-3.8512920672891751</v>
      </c>
      <c r="G146">
        <f ca="1">S0*EXP(Drift*(A146-$A$11)+Volatility*SUM($F$12:F146))</f>
        <v>15.782367342956539</v>
      </c>
    </row>
    <row r="147" spans="1:7" x14ac:dyDescent="0.25">
      <c r="A147" s="1" t="str">
        <f>MID('Filter Data'!A138,2,LEN('Filter Data'!A138)-2)</f>
        <v>14-Oct-2020</v>
      </c>
      <c r="B147">
        <f>'Filter Data'!X138</f>
        <v>12.2437</v>
      </c>
      <c r="C147">
        <f t="shared" si="6"/>
        <v>1.8246682049520774E-3</v>
      </c>
      <c r="D147">
        <f>C147-SET_TRI!C148</f>
        <v>9.2958722888273546E-3</v>
      </c>
      <c r="E147">
        <f t="shared" si="7"/>
        <v>-4.1128357641855781E-3</v>
      </c>
      <c r="F147">
        <f t="shared" ca="1" si="8"/>
        <v>-1.5846900517408684</v>
      </c>
      <c r="G147">
        <f ca="1">S0*EXP(Drift*(A147-$A$11)+Volatility*SUM($F$12:F147))</f>
        <v>15.493277992033491</v>
      </c>
    </row>
    <row r="148" spans="1:7" x14ac:dyDescent="0.25">
      <c r="A148" s="1" t="str">
        <f>MID('Filter Data'!A139,2,LEN('Filter Data'!A139)-2)</f>
        <v>16-Oct-2020</v>
      </c>
      <c r="B148">
        <f>'Filter Data'!X139</f>
        <v>12.1394</v>
      </c>
      <c r="C148">
        <f t="shared" si="6"/>
        <v>-8.5186667428963688E-3</v>
      </c>
      <c r="D148">
        <f>C148-SET_TRI!C149</f>
        <v>1.4520367006671133E-2</v>
      </c>
      <c r="E148">
        <f t="shared" si="7"/>
        <v>-1.7740057729603086E-2</v>
      </c>
      <c r="F148">
        <f t="shared" ca="1" si="8"/>
        <v>-0.46430614213060617</v>
      </c>
      <c r="G148">
        <f ca="1">S0*EXP(Drift*(A148-$A$11)+Volatility*SUM($F$12:F148))</f>
        <v>15.415544573736591</v>
      </c>
    </row>
    <row r="149" spans="1:7" x14ac:dyDescent="0.25">
      <c r="A149" s="1" t="str">
        <f>MID('Filter Data'!A140,2,LEN('Filter Data'!A140)-2)</f>
        <v>20-Oct-2020</v>
      </c>
      <c r="B149">
        <f>'Filter Data'!X140</f>
        <v>12.2028</v>
      </c>
      <c r="C149">
        <f t="shared" si="6"/>
        <v>5.2226633935779096E-3</v>
      </c>
      <c r="D149">
        <f>C149-SET_TRI!C150</f>
        <v>2.5562309993184162E-2</v>
      </c>
      <c r="E149">
        <f t="shared" si="7"/>
        <v>-1.0939206085394004E-2</v>
      </c>
      <c r="F149">
        <f t="shared" ca="1" si="8"/>
        <v>-0.4500785781251368</v>
      </c>
      <c r="G149">
        <f ca="1">S0*EXP(Drift*(A149-$A$11)+Volatility*SUM($F$12:F149))</f>
        <v>15.36344058938535</v>
      </c>
    </row>
    <row r="150" spans="1:7" x14ac:dyDescent="0.25">
      <c r="A150" s="1" t="str">
        <f>MID('Filter Data'!A141,2,LEN('Filter Data'!A141)-2)</f>
        <v>21-Oct-2020</v>
      </c>
      <c r="B150">
        <f>'Filter Data'!X141</f>
        <v>12.2501</v>
      </c>
      <c r="C150">
        <f t="shared" si="6"/>
        <v>3.8761595699347605E-3</v>
      </c>
      <c r="D150">
        <f>C150-SET_TRI!C151</f>
        <v>-1.9052130525448246E-3</v>
      </c>
      <c r="E150">
        <f t="shared" si="7"/>
        <v>4.9791639603109792E-3</v>
      </c>
      <c r="F150">
        <f t="shared" ca="1" si="8"/>
        <v>0.28272193302596071</v>
      </c>
      <c r="G150">
        <f ca="1">S0*EXP(Drift*(A150-$A$11)+Volatility*SUM($F$12:F150))</f>
        <v>15.43529318615481</v>
      </c>
    </row>
    <row r="151" spans="1:7" x14ac:dyDescent="0.25">
      <c r="A151" s="1" t="str">
        <f>MID('Filter Data'!A142,2,LEN('Filter Data'!A142)-2)</f>
        <v>22-Oct-2020</v>
      </c>
      <c r="B151">
        <f>'Filter Data'!X142</f>
        <v>12.172599999999999</v>
      </c>
      <c r="C151">
        <f t="shared" si="6"/>
        <v>-6.3264789675186789E-3</v>
      </c>
      <c r="D151">
        <f>C151-SET_TRI!C152</f>
        <v>-3.1531080974426325E-3</v>
      </c>
      <c r="E151">
        <f t="shared" si="7"/>
        <v>-4.4391027749789867E-3</v>
      </c>
      <c r="F151">
        <f t="shared" ca="1" si="8"/>
        <v>-0.94228545253655693</v>
      </c>
      <c r="G151">
        <f ca="1">S0*EXP(Drift*(A151-$A$11)+Volatility*SUM($F$12:F151))</f>
        <v>15.244787022476068</v>
      </c>
    </row>
    <row r="152" spans="1:7" x14ac:dyDescent="0.25">
      <c r="A152" s="1" t="str">
        <f>MID('Filter Data'!A143,2,LEN('Filter Data'!A143)-2)</f>
        <v>27-Oct-2020</v>
      </c>
      <c r="B152">
        <f>'Filter Data'!X143</f>
        <v>12.172499999999999</v>
      </c>
      <c r="C152">
        <f t="shared" si="6"/>
        <v>-8.2151717792227586E-6</v>
      </c>
      <c r="D152">
        <f>C152-SET_TRI!C153</f>
        <v>5.1786958758431242E-3</v>
      </c>
      <c r="E152">
        <f t="shared" si="7"/>
        <v>-3.3578435851309789E-3</v>
      </c>
      <c r="F152">
        <f t="shared" ca="1" si="8"/>
        <v>0.83943172740021121</v>
      </c>
      <c r="G152">
        <f ca="1">S0*EXP(Drift*(A152-$A$11)+Volatility*SUM($F$12:F152))</f>
        <v>15.48016306890851</v>
      </c>
    </row>
    <row r="153" spans="1:7" x14ac:dyDescent="0.25">
      <c r="A153" s="1" t="str">
        <f>MID('Filter Data'!A144,2,LEN('Filter Data'!A144)-2)</f>
        <v>02-Nov-2020</v>
      </c>
      <c r="B153">
        <f>'Filter Data'!X144</f>
        <v>12.070600000000001</v>
      </c>
      <c r="C153">
        <f t="shared" si="6"/>
        <v>-8.3713288149516348E-3</v>
      </c>
      <c r="D153">
        <f>C153-SET_TRI!C154</f>
        <v>1.9735487638540567E-3</v>
      </c>
      <c r="E153">
        <f t="shared" si="7"/>
        <v>-9.7063430772905603E-3</v>
      </c>
      <c r="F153">
        <f t="shared" ca="1" si="8"/>
        <v>-2.4877952020676677</v>
      </c>
      <c r="G153">
        <f ca="1">S0*EXP(Drift*(A153-$A$11)+Volatility*SUM($F$12:F153))</f>
        <v>15.017252810505852</v>
      </c>
    </row>
    <row r="154" spans="1:7" x14ac:dyDescent="0.25">
      <c r="A154" s="1" t="str">
        <f>MID('Filter Data'!A145,2,LEN('Filter Data'!A145)-2)</f>
        <v>04-Nov-2020</v>
      </c>
      <c r="B154">
        <f>'Filter Data'!X145</f>
        <v>12.3002</v>
      </c>
      <c r="C154">
        <f t="shared" si="6"/>
        <v>1.9021423955727104E-2</v>
      </c>
      <c r="D154">
        <f>C154-SET_TRI!C155</f>
        <v>8.6408693715889912E-5</v>
      </c>
      <c r="E154">
        <f t="shared" si="7"/>
        <v>1.8872582732379926E-2</v>
      </c>
      <c r="F154">
        <f t="shared" ca="1" si="8"/>
        <v>-1.3598102761972455</v>
      </c>
      <c r="G154">
        <f ca="1">S0*EXP(Drift*(A154-$A$11)+Volatility*SUM($F$12:F154))</f>
        <v>14.756451850410933</v>
      </c>
    </row>
    <row r="155" spans="1:7" x14ac:dyDescent="0.25">
      <c r="A155" s="1" t="str">
        <f>MID('Filter Data'!A146,2,LEN('Filter Data'!A146)-2)</f>
        <v>05-Nov-2020</v>
      </c>
      <c r="B155">
        <f>'Filter Data'!X146</f>
        <v>12.512499999999999</v>
      </c>
      <c r="C155">
        <f t="shared" si="6"/>
        <v>1.7259881953138895E-2</v>
      </c>
      <c r="D155">
        <f>C155-SET_TRI!C156</f>
        <v>-2.782560991591906E-2</v>
      </c>
      <c r="E155">
        <f t="shared" si="7"/>
        <v>3.46553049116025E-2</v>
      </c>
      <c r="F155">
        <f t="shared" ca="1" si="8"/>
        <v>0.97830355886239118</v>
      </c>
      <c r="G155">
        <f ca="1">S0*EXP(Drift*(A155-$A$11)+Volatility*SUM($F$12:F155))</f>
        <v>14.969989958114789</v>
      </c>
    </row>
    <row r="156" spans="1:7" x14ac:dyDescent="0.25">
      <c r="A156" s="1" t="str">
        <f>MID('Filter Data'!A147,2,LEN('Filter Data'!A147)-2)</f>
        <v>06-Nov-2020</v>
      </c>
      <c r="B156">
        <f>'Filter Data'!X147</f>
        <v>12.608700000000001</v>
      </c>
      <c r="C156">
        <f t="shared" si="6"/>
        <v>7.6883116883118005E-3</v>
      </c>
      <c r="D156">
        <f>C156-SET_TRI!C157</f>
        <v>9.6130312657990002E-3</v>
      </c>
      <c r="E156">
        <f t="shared" si="7"/>
        <v>1.5514555706447409E-3</v>
      </c>
      <c r="F156">
        <f t="shared" ca="1" si="8"/>
        <v>0.70452245540672942</v>
      </c>
      <c r="G156">
        <f ca="1">S0*EXP(Drift*(A156-$A$11)+Volatility*SUM($F$12:F156))</f>
        <v>15.12874036434779</v>
      </c>
    </row>
    <row r="157" spans="1:7" x14ac:dyDescent="0.25">
      <c r="A157" s="1" t="str">
        <f>MID('Filter Data'!A148,2,LEN('Filter Data'!A148)-2)</f>
        <v>09-Nov-2020</v>
      </c>
      <c r="B157">
        <f>'Filter Data'!X148</f>
        <v>12.8735</v>
      </c>
      <c r="C157">
        <f t="shared" si="6"/>
        <v>2.1001372068492331E-2</v>
      </c>
      <c r="D157">
        <f>C157-SET_TRI!C158</f>
        <v>-5.3425778699832914E-3</v>
      </c>
      <c r="E157">
        <f t="shared" si="7"/>
        <v>2.4264952420421728E-2</v>
      </c>
      <c r="F157">
        <f t="shared" ca="1" si="8"/>
        <v>1.3604924301868671</v>
      </c>
      <c r="G157">
        <f ca="1">S0*EXP(Drift*(A157-$A$11)+Volatility*SUM($F$12:F157))</f>
        <v>15.452015895815816</v>
      </c>
    </row>
    <row r="158" spans="1:7" x14ac:dyDescent="0.25">
      <c r="A158" s="1" t="str">
        <f>MID('Filter Data'!A149,2,LEN('Filter Data'!A149)-2)</f>
        <v>10-Nov-2020</v>
      </c>
      <c r="B158">
        <f>'Filter Data'!X149</f>
        <v>12.8841</v>
      </c>
      <c r="C158">
        <f t="shared" si="6"/>
        <v>8.2339690060979258E-4</v>
      </c>
      <c r="D158">
        <f>C158-SET_TRI!C159</f>
        <v>-6.8249052500060733E-2</v>
      </c>
      <c r="E158">
        <f t="shared" si="7"/>
        <v>4.3627213488820864E-2</v>
      </c>
      <c r="F158">
        <f t="shared" ca="1" si="8"/>
        <v>-0.52679992787982444</v>
      </c>
      <c r="G158">
        <f ca="1">S0*EXP(Drift*(A158-$A$11)+Volatility*SUM($F$12:F158))</f>
        <v>15.349994960905098</v>
      </c>
    </row>
    <row r="159" spans="1:7" x14ac:dyDescent="0.25">
      <c r="A159" s="1" t="str">
        <f>MID('Filter Data'!A150,2,LEN('Filter Data'!A150)-2)</f>
        <v>12-Nov-2020</v>
      </c>
      <c r="B159">
        <f>'Filter Data'!X150</f>
        <v>13.181800000000001</v>
      </c>
      <c r="C159">
        <f t="shared" si="6"/>
        <v>2.3105998866820403E-2</v>
      </c>
      <c r="D159">
        <f>C159-SET_TRI!C160</f>
        <v>3.1530520769207003E-2</v>
      </c>
      <c r="E159">
        <f t="shared" si="7"/>
        <v>3.1927752485555842E-3</v>
      </c>
      <c r="F159">
        <f t="shared" ca="1" si="8"/>
        <v>1.4874159436667158</v>
      </c>
      <c r="G159">
        <f ca="1">S0*EXP(Drift*(A159-$A$11)+Volatility*SUM($F$12:F159))</f>
        <v>15.694426666912289</v>
      </c>
    </row>
    <row r="160" spans="1:7" x14ac:dyDescent="0.25">
      <c r="A160" s="1" t="str">
        <f>MID('Filter Data'!A151,2,LEN('Filter Data'!A151)-2)</f>
        <v>17-Nov-2020</v>
      </c>
      <c r="B160">
        <f>'Filter Data'!X151</f>
        <v>13.4123</v>
      </c>
      <c r="C160">
        <f t="shared" si="6"/>
        <v>1.7486231015490999E-2</v>
      </c>
      <c r="D160">
        <f>C160-SET_TRI!C161</f>
        <v>7.8188537493754772E-3</v>
      </c>
      <c r="E160">
        <f t="shared" si="7"/>
        <v>1.2477115774520466E-2</v>
      </c>
      <c r="F160">
        <f t="shared" ca="1" si="8"/>
        <v>3.5076061298698953</v>
      </c>
      <c r="G160">
        <f ca="1">S0*EXP(Drift*(A160-$A$11)+Volatility*SUM($F$12:F160))</f>
        <v>16.54096587340851</v>
      </c>
    </row>
    <row r="161" spans="1:7" x14ac:dyDescent="0.25">
      <c r="A161" s="1" t="str">
        <f>MID('Filter Data'!A152,2,LEN('Filter Data'!A152)-2)</f>
        <v>18-Nov-2020</v>
      </c>
      <c r="B161">
        <f>'Filter Data'!X152</f>
        <v>13.292199999999999</v>
      </c>
      <c r="C161">
        <f t="shared" si="6"/>
        <v>-8.9544671681964141E-3</v>
      </c>
      <c r="D161">
        <f>C161-SET_TRI!C162</f>
        <v>-2.2470308272368403E-2</v>
      </c>
      <c r="E161">
        <f t="shared" si="7"/>
        <v>5.0748493068290528E-3</v>
      </c>
      <c r="F161">
        <f t="shared" ca="1" si="8"/>
        <v>0.23205641348473122</v>
      </c>
      <c r="G161">
        <f ca="1">S0*EXP(Drift*(A161-$A$11)+Volatility*SUM($F$12:F161))</f>
        <v>16.606586818569156</v>
      </c>
    </row>
    <row r="162" spans="1:7" x14ac:dyDescent="0.25">
      <c r="A162" s="1" t="str">
        <f>MID('Filter Data'!A153,2,LEN('Filter Data'!A153)-2)</f>
        <v>19-Nov-2020</v>
      </c>
      <c r="B162">
        <f>'Filter Data'!X153</f>
        <v>13.2256</v>
      </c>
      <c r="C162">
        <f t="shared" si="6"/>
        <v>-5.0104572606490521E-3</v>
      </c>
      <c r="D162">
        <f>C162-SET_TRI!C163</f>
        <v>-6.3486315812075755E-3</v>
      </c>
      <c r="E162">
        <f t="shared" si="7"/>
        <v>-1.1145159054664808E-3</v>
      </c>
      <c r="F162">
        <f t="shared" ca="1" si="8"/>
        <v>-0.79090865834861568</v>
      </c>
      <c r="G162">
        <f ca="1">S0*EXP(Drift*(A162-$A$11)+Volatility*SUM($F$12:F162))</f>
        <v>16.4362884370539</v>
      </c>
    </row>
    <row r="163" spans="1:7" x14ac:dyDescent="0.25">
      <c r="A163" s="1" t="str">
        <f>MID('Filter Data'!A154,2,LEN('Filter Data'!A154)-2)</f>
        <v>20-Nov-2020</v>
      </c>
      <c r="B163">
        <f>'Filter Data'!X154</f>
        <v>13.1877</v>
      </c>
      <c r="C163">
        <f t="shared" si="6"/>
        <v>-2.8656544882652195E-3</v>
      </c>
      <c r="D163">
        <f>C163-SET_TRI!C164</f>
        <v>-1.9465389458980555E-2</v>
      </c>
      <c r="E163">
        <f t="shared" si="7"/>
        <v>9.2749025156422492E-3</v>
      </c>
      <c r="F163">
        <f t="shared" ca="1" si="8"/>
        <v>-0.8136391843222518</v>
      </c>
      <c r="G163">
        <f ca="1">S0*EXP(Drift*(A163-$A$11)+Volatility*SUM($F$12:F163))</f>
        <v>16.262580074704829</v>
      </c>
    </row>
    <row r="164" spans="1:7" x14ac:dyDescent="0.25">
      <c r="A164" s="1" t="str">
        <f>MID('Filter Data'!A155,2,LEN('Filter Data'!A155)-2)</f>
        <v>23-Nov-2020</v>
      </c>
      <c r="B164">
        <f>'Filter Data'!X155</f>
        <v>13.186400000000001</v>
      </c>
      <c r="C164">
        <f t="shared" si="6"/>
        <v>-9.8576704049890937E-5</v>
      </c>
      <c r="D164">
        <f>C164-SET_TRI!C165</f>
        <v>-2.580500314481933E-2</v>
      </c>
      <c r="E164">
        <f t="shared" si="7"/>
        <v>1.602678193210446E-2</v>
      </c>
      <c r="F164">
        <f t="shared" ca="1" si="8"/>
        <v>-1.6450131893006055</v>
      </c>
      <c r="G164">
        <f ca="1">S0*EXP(Drift*(A164-$A$11)+Volatility*SUM($F$12:F164))</f>
        <v>15.92822401403399</v>
      </c>
    </row>
    <row r="165" spans="1:7" x14ac:dyDescent="0.25">
      <c r="A165" s="1" t="str">
        <f>MID('Filter Data'!A156,2,LEN('Filter Data'!A156)-2)</f>
        <v>24-Nov-2020</v>
      </c>
      <c r="B165">
        <f>'Filter Data'!X156</f>
        <v>13.495200000000001</v>
      </c>
      <c r="C165">
        <f t="shared" si="6"/>
        <v>2.3418067099435762E-2</v>
      </c>
      <c r="D165">
        <f>C165-SET_TRI!C166</f>
        <v>3.93558422998437E-2</v>
      </c>
      <c r="E165">
        <f t="shared" si="7"/>
        <v>-1.4138085934486677E-3</v>
      </c>
      <c r="F165">
        <f t="shared" ca="1" si="8"/>
        <v>1.9215674335753321</v>
      </c>
      <c r="G165">
        <f ca="1">S0*EXP(Drift*(A165-$A$11)+Volatility*SUM($F$12:F165))</f>
        <v>16.372700084685665</v>
      </c>
    </row>
    <row r="166" spans="1:7" x14ac:dyDescent="0.25">
      <c r="A166" s="1" t="str">
        <f>MID('Filter Data'!A157,2,LEN('Filter Data'!A157)-2)</f>
        <v>01-Dec-2020</v>
      </c>
      <c r="B166">
        <f>'Filter Data'!X157</f>
        <v>13.810600000000001</v>
      </c>
      <c r="C166">
        <f t="shared" si="6"/>
        <v>2.3371272748829237E-2</v>
      </c>
      <c r="D166">
        <f>C166-SET_TRI!C167</f>
        <v>1.5945869083556129E-2</v>
      </c>
      <c r="E166">
        <f t="shared" si="7"/>
        <v>1.3253874010825116E-2</v>
      </c>
      <c r="F166">
        <f t="shared" ca="1" si="8"/>
        <v>-4.1919611355752773</v>
      </c>
      <c r="G166">
        <f ca="1">S0*EXP(Drift*(A166-$A$11)+Volatility*SUM($F$12:F166))</f>
        <v>15.521261094720975</v>
      </c>
    </row>
    <row r="167" spans="1:7" x14ac:dyDescent="0.25">
      <c r="A167" s="1" t="str">
        <f>MID('Filter Data'!A158,2,LEN('Filter Data'!A158)-2)</f>
        <v>02-Dec-2020</v>
      </c>
      <c r="B167">
        <f>'Filter Data'!X158</f>
        <v>13.7852</v>
      </c>
      <c r="C167">
        <f t="shared" si="6"/>
        <v>-1.8391670166394796E-3</v>
      </c>
      <c r="D167">
        <f>C167-SET_TRI!C168</f>
        <v>4.2889977716656521E-4</v>
      </c>
      <c r="E167">
        <f t="shared" si="7"/>
        <v>-2.2032830336878571E-3</v>
      </c>
      <c r="F167">
        <f t="shared" ca="1" si="8"/>
        <v>0.77779073305756175</v>
      </c>
      <c r="G167">
        <f ca="1">S0*EXP(Drift*(A167-$A$11)+Volatility*SUM($F$12:F167))</f>
        <v>15.701894468647623</v>
      </c>
    </row>
    <row r="168" spans="1:7" x14ac:dyDescent="0.25">
      <c r="A168" s="1" t="str">
        <f>MID('Filter Data'!A159,2,LEN('Filter Data'!A159)-2)</f>
        <v>03-Dec-2020</v>
      </c>
      <c r="B168">
        <f>'Filter Data'!X159</f>
        <v>13.8156</v>
      </c>
      <c r="C168">
        <f t="shared" si="6"/>
        <v>2.2052636160520126E-3</v>
      </c>
      <c r="D168">
        <f>C168-SET_TRI!C169</f>
        <v>-1.2630619736896992E-2</v>
      </c>
      <c r="E168">
        <f t="shared" si="7"/>
        <v>1.0049785736094672E-2</v>
      </c>
      <c r="F168">
        <f t="shared" ca="1" si="8"/>
        <v>-1.0784430740938935</v>
      </c>
      <c r="G168">
        <f ca="1">S0*EXP(Drift*(A168-$A$11)+Volatility*SUM($F$12:F168))</f>
        <v>15.478676376478846</v>
      </c>
    </row>
    <row r="169" spans="1:7" x14ac:dyDescent="0.25">
      <c r="A169" s="1" t="str">
        <f>MID('Filter Data'!A160,2,LEN('Filter Data'!A160)-2)</f>
        <v>04-Dec-2020</v>
      </c>
      <c r="B169">
        <f>'Filter Data'!X160</f>
        <v>13.796900000000001</v>
      </c>
      <c r="C169">
        <f t="shared" si="6"/>
        <v>-1.3535423723905621E-3</v>
      </c>
      <c r="D169">
        <f>C169-SET_TRI!C170</f>
        <v>-1.1087728749039643E-2</v>
      </c>
      <c r="E169">
        <f t="shared" si="7"/>
        <v>5.5211865029112673E-3</v>
      </c>
      <c r="F169">
        <f t="shared" ca="1" si="8"/>
        <v>-0.34547726968514675</v>
      </c>
      <c r="G169">
        <f ca="1">S0*EXP(Drift*(A169-$A$11)+Volatility*SUM($F$12:F169))</f>
        <v>15.415413900907437</v>
      </c>
    </row>
    <row r="170" spans="1:7" x14ac:dyDescent="0.25">
      <c r="A170" s="1" t="str">
        <f>MID('Filter Data'!A161,2,LEN('Filter Data'!A161)-2)</f>
        <v>08-Dec-2020</v>
      </c>
      <c r="B170">
        <f>'Filter Data'!X161</f>
        <v>13.6532</v>
      </c>
      <c r="C170">
        <f t="shared" si="6"/>
        <v>-1.0415383165783677E-2</v>
      </c>
      <c r="D170">
        <f>C170-SET_TRI!C171</f>
        <v>-2.7242651358811737E-2</v>
      </c>
      <c r="E170">
        <f t="shared" si="7"/>
        <v>6.6136177478978413E-3</v>
      </c>
      <c r="F170">
        <f t="shared" ca="1" si="8"/>
        <v>-0.46783518845963656</v>
      </c>
      <c r="G170">
        <f ca="1">S0*EXP(Drift*(A170-$A$11)+Volatility*SUM($F$12:F170))</f>
        <v>15.359506123840955</v>
      </c>
    </row>
    <row r="171" spans="1:7" x14ac:dyDescent="0.25">
      <c r="A171" s="1" t="str">
        <f>MID('Filter Data'!A162,2,LEN('Filter Data'!A162)-2)</f>
        <v>14-Dec-2020</v>
      </c>
      <c r="B171">
        <f>'Filter Data'!X162</f>
        <v>13.778600000000001</v>
      </c>
      <c r="C171">
        <f t="shared" si="6"/>
        <v>9.1846600064454369E-3</v>
      </c>
      <c r="D171">
        <f>C171-SET_TRI!C172</f>
        <v>1.7486774127569622E-2</v>
      </c>
      <c r="E171">
        <f t="shared" si="7"/>
        <v>-1.9012836995648905E-3</v>
      </c>
      <c r="F171">
        <f t="shared" ca="1" si="8"/>
        <v>-2.63468782081693</v>
      </c>
      <c r="G171">
        <f ca="1">S0*EXP(Drift*(A171-$A$11)+Volatility*SUM($F$12:F171))</f>
        <v>14.869709280169372</v>
      </c>
    </row>
    <row r="172" spans="1:7" x14ac:dyDescent="0.25">
      <c r="A172" s="1" t="str">
        <f>MID('Filter Data'!A163,2,LEN('Filter Data'!A163)-2)</f>
        <v>15-Dec-2020</v>
      </c>
      <c r="B172">
        <f>'Filter Data'!X163</f>
        <v>13.756600000000001</v>
      </c>
      <c r="C172">
        <f t="shared" si="6"/>
        <v>-1.5966789078716444E-3</v>
      </c>
      <c r="D172">
        <f>C172-SET_TRI!C173</f>
        <v>-3.1364319567934529E-3</v>
      </c>
      <c r="E172">
        <f t="shared" si="7"/>
        <v>2.8021539795200587E-4</v>
      </c>
      <c r="F172">
        <f t="shared" ca="1" si="8"/>
        <v>-1.4435842839765434</v>
      </c>
      <c r="G172">
        <f ca="1">S0*EXP(Drift*(A172-$A$11)+Volatility*SUM($F$12:F172))</f>
        <v>14.583862753424359</v>
      </c>
    </row>
    <row r="173" spans="1:7" x14ac:dyDescent="0.25">
      <c r="A173" s="1" t="str">
        <f>MID('Filter Data'!A164,2,LEN('Filter Data'!A164)-2)</f>
        <v>16-Dec-2020</v>
      </c>
      <c r="B173">
        <f>'Filter Data'!X164</f>
        <v>13.791399999999999</v>
      </c>
      <c r="C173">
        <f t="shared" si="6"/>
        <v>2.5296948373870602E-3</v>
      </c>
      <c r="D173">
        <f>C173-SET_TRI!C174</f>
        <v>8.2277533743750457E-4</v>
      </c>
      <c r="E173">
        <f t="shared" si="7"/>
        <v>1.9180060101884793E-3</v>
      </c>
      <c r="F173">
        <f t="shared" ca="1" si="8"/>
        <v>-6.3726802367182868E-3</v>
      </c>
      <c r="G173">
        <f ca="1">S0*EXP(Drift*(A173-$A$11)+Volatility*SUM($F$12:F173))</f>
        <v>14.593111762328849</v>
      </c>
    </row>
    <row r="174" spans="1:7" x14ac:dyDescent="0.25">
      <c r="A174" s="1" t="str">
        <f>MID('Filter Data'!A165,2,LEN('Filter Data'!A165)-2)</f>
        <v>17-Dec-2020</v>
      </c>
      <c r="B174">
        <f>'Filter Data'!X165</f>
        <v>13.816000000000001</v>
      </c>
      <c r="C174">
        <f t="shared" si="6"/>
        <v>1.7837202894558412E-3</v>
      </c>
      <c r="D174">
        <f>C174-SET_TRI!C175</f>
        <v>3.7925819870544136E-3</v>
      </c>
      <c r="E174">
        <f t="shared" si="7"/>
        <v>-6.9465805090435529E-4</v>
      </c>
      <c r="F174">
        <f t="shared" ca="1" si="8"/>
        <v>-0.74263722183890635</v>
      </c>
      <c r="G174">
        <f ca="1">S0*EXP(Drift*(A174-$A$11)+Volatility*SUM($F$12:F174))</f>
        <v>14.453188416003448</v>
      </c>
    </row>
    <row r="175" spans="1:7" x14ac:dyDescent="0.25">
      <c r="A175" s="1" t="str">
        <f>MID('Filter Data'!A166,2,LEN('Filter Data'!A166)-2)</f>
        <v>18-Dec-2020</v>
      </c>
      <c r="B175">
        <f>'Filter Data'!X166</f>
        <v>13.7918</v>
      </c>
      <c r="C175">
        <f t="shared" si="6"/>
        <v>-1.75159235668793E-3</v>
      </c>
      <c r="D175">
        <f>C175-SET_TRI!C176</f>
        <v>4.7487879341277447E-5</v>
      </c>
      <c r="E175">
        <f t="shared" si="7"/>
        <v>-1.8759696722429374E-3</v>
      </c>
      <c r="F175">
        <f t="shared" ca="1" si="8"/>
        <v>-1.5026257337140017</v>
      </c>
      <c r="G175">
        <f ca="1">S0*EXP(Drift*(A175-$A$11)+Volatility*SUM($F$12:F175))</f>
        <v>14.163681063158741</v>
      </c>
    </row>
    <row r="176" spans="1:7" x14ac:dyDescent="0.25">
      <c r="A176" s="1" t="str">
        <f>MID('Filter Data'!A167,2,LEN('Filter Data'!A167)-2)</f>
        <v>21-Dec-2020</v>
      </c>
      <c r="B176">
        <f>'Filter Data'!X167</f>
        <v>13.7567</v>
      </c>
      <c r="C176">
        <f t="shared" si="6"/>
        <v>-2.5449905016023946E-3</v>
      </c>
      <c r="D176">
        <f>C176-SET_TRI!C177</f>
        <v>5.5808902114572505E-2</v>
      </c>
      <c r="E176">
        <f t="shared" si="7"/>
        <v>-3.7718534134228578E-2</v>
      </c>
      <c r="F176">
        <f t="shared" ca="1" si="8"/>
        <v>-0.54443431332321091</v>
      </c>
      <c r="G176">
        <f ca="1">S0*EXP(Drift*(A176-$A$11)+Volatility*SUM($F$12:F176))</f>
        <v>14.087057805291138</v>
      </c>
    </row>
    <row r="177" spans="1:7" x14ac:dyDescent="0.25">
      <c r="A177" s="1" t="str">
        <f>MID('Filter Data'!A168,2,LEN('Filter Data'!A168)-2)</f>
        <v>22-Dec-2020</v>
      </c>
      <c r="B177">
        <f>'Filter Data'!X168</f>
        <v>13.6128</v>
      </c>
      <c r="C177">
        <f t="shared" si="6"/>
        <v>-1.0460357498528016E-2</v>
      </c>
      <c r="D177">
        <f>C177-SET_TRI!C178</f>
        <v>-2.6150108116547999E-2</v>
      </c>
      <c r="E177">
        <f t="shared" si="7"/>
        <v>5.8819189062456981E-3</v>
      </c>
      <c r="F177">
        <f t="shared" ca="1" si="8"/>
        <v>1.8453476150866082</v>
      </c>
      <c r="G177">
        <f ca="1">S0*EXP(Drift*(A177-$A$11)+Volatility*SUM($F$12:F177))</f>
        <v>14.464771639859194</v>
      </c>
    </row>
    <row r="178" spans="1:7" x14ac:dyDescent="0.25">
      <c r="A178" s="1" t="str">
        <f>MID('Filter Data'!A169,2,LEN('Filter Data'!A169)-2)</f>
        <v>23-Dec-2020</v>
      </c>
      <c r="B178">
        <f>'Filter Data'!X169</f>
        <v>13.6656</v>
      </c>
      <c r="C178">
        <f t="shared" si="6"/>
        <v>3.8787023977432649E-3</v>
      </c>
      <c r="D178">
        <f>C178-SET_TRI!C179</f>
        <v>1.7233116227902669E-2</v>
      </c>
      <c r="E178">
        <f t="shared" si="7"/>
        <v>-7.0478031369975679E-3</v>
      </c>
      <c r="F178">
        <f t="shared" ca="1" si="8"/>
        <v>-1.6927687628211618</v>
      </c>
      <c r="G178">
        <f ca="1">S0*EXP(Drift*(A178-$A$11)+Volatility*SUM($F$12:F178))</f>
        <v>14.137491346888616</v>
      </c>
    </row>
    <row r="179" spans="1:7" x14ac:dyDescent="0.25">
      <c r="A179" s="1" t="str">
        <f>MID('Filter Data'!A170,2,LEN('Filter Data'!A170)-2)</f>
        <v>29-Dec-2020</v>
      </c>
      <c r="B179">
        <f>'Filter Data'!X170</f>
        <v>14.197699999999999</v>
      </c>
      <c r="C179">
        <f t="shared" si="6"/>
        <v>3.8937185341294915E-2</v>
      </c>
      <c r="D179">
        <f>C179-SET_TRI!C180</f>
        <v>5.2614098703203244E-3</v>
      </c>
      <c r="E179">
        <f t="shared" si="7"/>
        <v>3.5535566558097968E-2</v>
      </c>
      <c r="F179">
        <f t="shared" ca="1" si="8"/>
        <v>-1.0789479005279565</v>
      </c>
      <c r="G179">
        <f ca="1">S0*EXP(Drift*(A179-$A$11)+Volatility*SUM($F$12:F179))</f>
        <v>13.986877079574116</v>
      </c>
    </row>
    <row r="180" spans="1:7" x14ac:dyDescent="0.25">
      <c r="A180" s="1" t="str">
        <f>MID('Filter Data'!A171,2,LEN('Filter Data'!A171)-2)</f>
        <v>30-Dec-2020</v>
      </c>
      <c r="B180">
        <f>'Filter Data'!X171</f>
        <v>14.1647</v>
      </c>
      <c r="C180">
        <f t="shared" si="6"/>
        <v>-2.3243201363600777E-3</v>
      </c>
      <c r="D180">
        <f>C180-SET_TRI!C181</f>
        <v>1.2339594409421095E-2</v>
      </c>
      <c r="E180">
        <f t="shared" si="7"/>
        <v>-1.0174973624582849E-2</v>
      </c>
      <c r="F180">
        <f t="shared" ca="1" si="8"/>
        <v>-0.57046277692686886</v>
      </c>
      <c r="G180">
        <f ca="1">S0*EXP(Drift*(A180-$A$11)+Volatility*SUM($F$12:F180))</f>
        <v>13.886071002034473</v>
      </c>
    </row>
    <row r="181" spans="1:7" x14ac:dyDescent="0.25">
      <c r="A181" s="1" t="str">
        <f>MID('Filter Data'!A172,2,LEN('Filter Data'!A172)-2)</f>
        <v>04-Jan-2021</v>
      </c>
      <c r="B181">
        <f>'Filter Data'!X172</f>
        <v>14.0631</v>
      </c>
      <c r="C181">
        <f t="shared" si="6"/>
        <v>-7.1727604538041377E-3</v>
      </c>
      <c r="D181">
        <f>C181-SET_TRI!C182</f>
        <v>-2.2452348255166212E-2</v>
      </c>
      <c r="E181">
        <f t="shared" si="7"/>
        <v>6.8452671463136447E-3</v>
      </c>
      <c r="F181">
        <f t="shared" ca="1" si="8"/>
        <v>-2.3284907754760562</v>
      </c>
      <c r="G181">
        <f ca="1">S0*EXP(Drift*(A181-$A$11)+Volatility*SUM($F$12:F181))</f>
        <v>13.491036465348612</v>
      </c>
    </row>
    <row r="182" spans="1:7" x14ac:dyDescent="0.25">
      <c r="A182" s="1" t="str">
        <f>MID('Filter Data'!A173,2,LEN('Filter Data'!A173)-2)</f>
        <v>05-Jan-2021</v>
      </c>
      <c r="B182">
        <f>'Filter Data'!X173</f>
        <v>13.992599999999999</v>
      </c>
      <c r="C182">
        <f t="shared" si="6"/>
        <v>-5.0131194402372797E-3</v>
      </c>
      <c r="D182">
        <f>C182-SET_TRI!C183</f>
        <v>-3.7067534735347268E-2</v>
      </c>
      <c r="E182">
        <f t="shared" si="7"/>
        <v>1.8191369958319353E-2</v>
      </c>
      <c r="F182">
        <f t="shared" ca="1" si="8"/>
        <v>1.1015518405802991</v>
      </c>
      <c r="G182">
        <f ca="1">S0*EXP(Drift*(A182-$A$11)+Volatility*SUM($F$12:F182))</f>
        <v>13.709808859020534</v>
      </c>
    </row>
    <row r="183" spans="1:7" x14ac:dyDescent="0.25">
      <c r="A183" s="1" t="str">
        <f>MID('Filter Data'!A174,2,LEN('Filter Data'!A174)-2)</f>
        <v>06-Jan-2021</v>
      </c>
      <c r="B183">
        <f>'Filter Data'!X174</f>
        <v>13.954000000000001</v>
      </c>
      <c r="C183">
        <f t="shared" si="6"/>
        <v>-2.7586009748008845E-3</v>
      </c>
      <c r="D183">
        <f>C183-SET_TRI!C184</f>
        <v>1.1480980241106336E-2</v>
      </c>
      <c r="E183">
        <f t="shared" si="7"/>
        <v>-1.006956745543618E-2</v>
      </c>
      <c r="F183">
        <f t="shared" ca="1" si="8"/>
        <v>-0.95666126994665368</v>
      </c>
      <c r="G183">
        <f ca="1">S0*EXP(Drift*(A183-$A$11)+Volatility*SUM($F$12:F183))</f>
        <v>13.537884462314096</v>
      </c>
    </row>
    <row r="184" spans="1:7" x14ac:dyDescent="0.25">
      <c r="A184" s="1" t="str">
        <f>MID('Filter Data'!A175,2,LEN('Filter Data'!A175)-2)</f>
        <v>07-Jan-2021</v>
      </c>
      <c r="B184">
        <f>'Filter Data'!X175</f>
        <v>14.144399999999999</v>
      </c>
      <c r="C184">
        <f t="shared" si="6"/>
        <v>1.3644833022789061E-2</v>
      </c>
      <c r="D184">
        <f>C184-SET_TRI!C185</f>
        <v>-2.2842990276536052E-3</v>
      </c>
      <c r="E184">
        <f t="shared" si="7"/>
        <v>1.4986114142195261E-2</v>
      </c>
      <c r="F184">
        <f t="shared" ca="1" si="8"/>
        <v>-1.3629727672713825</v>
      </c>
      <c r="G184">
        <f ca="1">S0*EXP(Drift*(A184-$A$11)+Volatility*SUM($F$12:F184))</f>
        <v>13.292576288841444</v>
      </c>
    </row>
    <row r="185" spans="1:7" x14ac:dyDescent="0.25">
      <c r="A185" s="1" t="str">
        <f>MID('Filter Data'!A176,2,LEN('Filter Data'!A176)-2)</f>
        <v>08-Jan-2021</v>
      </c>
      <c r="B185">
        <f>'Filter Data'!X176</f>
        <v>14.4618</v>
      </c>
      <c r="C185">
        <f t="shared" si="6"/>
        <v>2.2439976245015768E-2</v>
      </c>
      <c r="D185">
        <f>C185-SET_TRI!C186</f>
        <v>-8.0182258274542895E-4</v>
      </c>
      <c r="E185">
        <f t="shared" si="7"/>
        <v>2.2849438037538795E-2</v>
      </c>
      <c r="F185">
        <f t="shared" ca="1" si="8"/>
        <v>1.255406472734464</v>
      </c>
      <c r="G185">
        <f ca="1">S0*EXP(Drift*(A185-$A$11)+Volatility*SUM($F$12:F185))</f>
        <v>13.537147127311556</v>
      </c>
    </row>
    <row r="186" spans="1:7" x14ac:dyDescent="0.25">
      <c r="A186" s="1" t="str">
        <f>MID('Filter Data'!A177,2,LEN('Filter Data'!A177)-2)</f>
        <v>11-Jan-2021</v>
      </c>
      <c r="B186">
        <f>'Filter Data'!X177</f>
        <v>14.463100000000001</v>
      </c>
      <c r="C186">
        <f t="shared" si="6"/>
        <v>8.9891991315086845E-5</v>
      </c>
      <c r="D186">
        <f>C186-SET_TRI!C187</f>
        <v>2.8342907185030541E-3</v>
      </c>
      <c r="E186">
        <f t="shared" si="7"/>
        <v>-1.7861467112811782E-3</v>
      </c>
      <c r="F186">
        <f t="shared" ca="1" si="8"/>
        <v>-0.65728283069890769</v>
      </c>
      <c r="G186">
        <f ca="1">S0*EXP(Drift*(A186-$A$11)+Volatility*SUM($F$12:F186))</f>
        <v>13.442739381097015</v>
      </c>
    </row>
    <row r="187" spans="1:7" x14ac:dyDescent="0.25">
      <c r="A187" s="1" t="str">
        <f>MID('Filter Data'!A178,2,LEN('Filter Data'!A178)-2)</f>
        <v>12-Jan-2021</v>
      </c>
      <c r="B187">
        <f>'Filter Data'!X178</f>
        <v>14.4862</v>
      </c>
      <c r="C187">
        <f t="shared" si="6"/>
        <v>1.5971679653739139E-3</v>
      </c>
      <c r="D187">
        <f>C187-SET_TRI!C188</f>
        <v>9.7787641849837563E-4</v>
      </c>
      <c r="E187">
        <f t="shared" si="7"/>
        <v>8.8798943744558838E-4</v>
      </c>
      <c r="F187">
        <f t="shared" ca="1" si="8"/>
        <v>-0.84003651854601502</v>
      </c>
      <c r="G187">
        <f ca="1">S0*EXP(Drift*(A187-$A$11)+Volatility*SUM($F$12:F187))</f>
        <v>13.295772736824027</v>
      </c>
    </row>
    <row r="188" spans="1:7" x14ac:dyDescent="0.25">
      <c r="A188" s="1" t="str">
        <f>MID('Filter Data'!A179,2,LEN('Filter Data'!A179)-2)</f>
        <v>13-Jan-2021</v>
      </c>
      <c r="B188">
        <f>'Filter Data'!X179</f>
        <v>14.6241</v>
      </c>
      <c r="C188">
        <f t="shared" si="6"/>
        <v>9.5194046747939503E-3</v>
      </c>
      <c r="D188">
        <f>C188-SET_TRI!C189</f>
        <v>4.1541668254797947E-3</v>
      </c>
      <c r="E188">
        <f t="shared" si="7"/>
        <v>6.8137500482506235E-3</v>
      </c>
      <c r="F188">
        <f t="shared" ca="1" si="8"/>
        <v>-0.69740667714567584</v>
      </c>
      <c r="G188">
        <f ca="1">S0*EXP(Drift*(A188-$A$11)+Volatility*SUM($F$12:F188))</f>
        <v>13.176598174231632</v>
      </c>
    </row>
    <row r="189" spans="1:7" x14ac:dyDescent="0.25">
      <c r="A189" s="1" t="str">
        <f>MID('Filter Data'!A180,2,LEN('Filter Data'!A180)-2)</f>
        <v>14-Jan-2021</v>
      </c>
      <c r="B189">
        <f>'Filter Data'!X180</f>
        <v>14.7479</v>
      </c>
      <c r="C189">
        <f t="shared" si="6"/>
        <v>8.4654782174629038E-3</v>
      </c>
      <c r="D189">
        <f>C189-SET_TRI!C190</f>
        <v>1.805118801863452E-2</v>
      </c>
      <c r="E189">
        <f t="shared" si="7"/>
        <v>-2.9752311739396006E-3</v>
      </c>
      <c r="F189">
        <f t="shared" ca="1" si="8"/>
        <v>-0.20966941540460057</v>
      </c>
      <c r="G189">
        <f ca="1">S0*EXP(Drift*(A189-$A$11)+Volatility*SUM($F$12:F189))</f>
        <v>13.147623698771428</v>
      </c>
    </row>
    <row r="190" spans="1:7" x14ac:dyDescent="0.25">
      <c r="A190" s="1" t="str">
        <f>MID('Filter Data'!A181,2,LEN('Filter Data'!A181)-2)</f>
        <v>15-Jan-2021</v>
      </c>
      <c r="B190">
        <f>'Filter Data'!X181</f>
        <v>14.637700000000001</v>
      </c>
      <c r="C190">
        <f t="shared" si="6"/>
        <v>-7.4722502864813956E-3</v>
      </c>
      <c r="D190">
        <f>C190-SET_TRI!C191</f>
        <v>6.4131082908379464E-3</v>
      </c>
      <c r="E190">
        <f t="shared" si="7"/>
        <v>-1.1597775915325136E-2</v>
      </c>
      <c r="F190">
        <f t="shared" ca="1" si="8"/>
        <v>-1.0737371975437078</v>
      </c>
      <c r="G190">
        <f ca="1">S0*EXP(Drift*(A190-$A$11)+Volatility*SUM($F$12:F190))</f>
        <v>12.961567781212544</v>
      </c>
    </row>
    <row r="191" spans="1:7" x14ac:dyDescent="0.25">
      <c r="A191" s="1" t="str">
        <f>MID('Filter Data'!A182,2,LEN('Filter Data'!A182)-2)</f>
        <v>19-Jan-2021</v>
      </c>
      <c r="B191">
        <f>'Filter Data'!X182</f>
        <v>14.712999999999999</v>
      </c>
      <c r="C191">
        <f t="shared" si="6"/>
        <v>5.1442508044295615E-3</v>
      </c>
      <c r="D191">
        <f>C191-SET_TRI!C192</f>
        <v>4.8280493956113354E-3</v>
      </c>
      <c r="E191">
        <f t="shared" si="7"/>
        <v>2.0150233076021672E-3</v>
      </c>
      <c r="F191">
        <f t="shared" ca="1" si="8"/>
        <v>3.1134981597854399</v>
      </c>
      <c r="G191">
        <f ca="1">S0*EXP(Drift*(A191-$A$11)+Volatility*SUM($F$12:F191))</f>
        <v>13.576001530848652</v>
      </c>
    </row>
    <row r="192" spans="1:7" x14ac:dyDescent="0.25">
      <c r="A192" s="1" t="str">
        <f>MID('Filter Data'!A183,2,LEN('Filter Data'!A183)-2)</f>
        <v>21-Jan-2021</v>
      </c>
      <c r="B192">
        <f>'Filter Data'!X183</f>
        <v>14.763500000000001</v>
      </c>
      <c r="C192">
        <f t="shared" si="6"/>
        <v>3.4323387480460358E-3</v>
      </c>
      <c r="D192">
        <f>C192-SET_TRI!C193</f>
        <v>1.0298938716957667E-2</v>
      </c>
      <c r="E192">
        <f t="shared" si="7"/>
        <v>-3.1356485499092956E-3</v>
      </c>
      <c r="F192">
        <f t="shared" ca="1" si="8"/>
        <v>-0.12096706962505988</v>
      </c>
      <c r="G192">
        <f ca="1">S0*EXP(Drift*(A192-$A$11)+Volatility*SUM($F$12:F192))</f>
        <v>13.572725159161543</v>
      </c>
    </row>
    <row r="193" spans="1:7" x14ac:dyDescent="0.25">
      <c r="A193" s="1" t="str">
        <f>MID('Filter Data'!A184,2,LEN('Filter Data'!A184)-2)</f>
        <v>22-Jan-2021</v>
      </c>
      <c r="B193">
        <f>'Filter Data'!X184</f>
        <v>14.704499999999999</v>
      </c>
      <c r="C193">
        <f t="shared" si="6"/>
        <v>-3.9963423307481996E-3</v>
      </c>
      <c r="D193">
        <f>C193-SET_TRI!C194</f>
        <v>8.4557176584740632E-3</v>
      </c>
      <c r="E193">
        <f t="shared" si="7"/>
        <v>-9.4057621439301246E-3</v>
      </c>
      <c r="F193">
        <f t="shared" ca="1" si="8"/>
        <v>1.0263146651889876</v>
      </c>
      <c r="G193">
        <f ca="1">S0*EXP(Drift*(A193-$A$11)+Volatility*SUM($F$12:F193))</f>
        <v>13.778356710351416</v>
      </c>
    </row>
    <row r="194" spans="1:7" x14ac:dyDescent="0.25">
      <c r="A194" s="1" t="str">
        <f>MID('Filter Data'!A185,2,LEN('Filter Data'!A185)-2)</f>
        <v>25-Jan-2021</v>
      </c>
      <c r="B194">
        <f>'Filter Data'!X185</f>
        <v>14.7882</v>
      </c>
      <c r="C194">
        <f t="shared" si="6"/>
        <v>5.692135060695728E-3</v>
      </c>
      <c r="D194">
        <f>C194-SET_TRI!C195</f>
        <v>3.2764782860603236E-3</v>
      </c>
      <c r="E194">
        <f t="shared" si="7"/>
        <v>3.5381567503758172E-3</v>
      </c>
      <c r="F194">
        <f t="shared" ca="1" si="8"/>
        <v>1.7928828749030721</v>
      </c>
      <c r="G194">
        <f ca="1">S0*EXP(Drift*(A194-$A$11)+Volatility*SUM($F$12:F194))</f>
        <v>14.157898911917547</v>
      </c>
    </row>
    <row r="195" spans="1:7" x14ac:dyDescent="0.25">
      <c r="A195" s="1" t="str">
        <f>MID('Filter Data'!A186,2,LEN('Filter Data'!A186)-2)</f>
        <v>27-Jan-2021</v>
      </c>
      <c r="B195">
        <f>'Filter Data'!X186</f>
        <v>14.7187</v>
      </c>
      <c r="C195">
        <f t="shared" si="6"/>
        <v>-4.6996929984717325E-3</v>
      </c>
      <c r="D195">
        <f>C195-SET_TRI!C196</f>
        <v>8.7019965720722212E-4</v>
      </c>
      <c r="E195">
        <f t="shared" si="7"/>
        <v>-5.3411906620113511E-3</v>
      </c>
      <c r="F195">
        <f t="shared" ca="1" si="8"/>
        <v>1.7338334403086741</v>
      </c>
      <c r="G195">
        <f ca="1">S0*EXP(Drift*(A195-$A$11)+Volatility*SUM($F$12:F195))</f>
        <v>14.525416219943295</v>
      </c>
    </row>
    <row r="196" spans="1:7" x14ac:dyDescent="0.25">
      <c r="A196" s="1" t="str">
        <f>MID('Filter Data'!A187,2,LEN('Filter Data'!A187)-2)</f>
        <v>28-Jan-2021</v>
      </c>
      <c r="B196">
        <f>'Filter Data'!X187</f>
        <v>14.484500000000001</v>
      </c>
      <c r="C196">
        <f t="shared" si="6"/>
        <v>-1.5911731334968409E-2</v>
      </c>
      <c r="D196">
        <f>C196-SET_TRI!C197</f>
        <v>5.2718924390927104E-3</v>
      </c>
      <c r="E196">
        <f t="shared" si="7"/>
        <v>-1.9319938998690941E-2</v>
      </c>
      <c r="F196">
        <f t="shared" ca="1" si="8"/>
        <v>1.0726252704993728</v>
      </c>
      <c r="G196">
        <f ca="1">S0*EXP(Drift*(A196-$A$11)+Volatility*SUM($F$12:F196))</f>
        <v>14.755008368170477</v>
      </c>
    </row>
    <row r="197" spans="1:7" x14ac:dyDescent="0.25">
      <c r="A197" s="1" t="str">
        <f>MID('Filter Data'!A188,2,LEN('Filter Data'!A188)-2)</f>
        <v>29-Jan-2021</v>
      </c>
      <c r="B197">
        <f>'Filter Data'!X188</f>
        <v>14.2616</v>
      </c>
      <c r="C197">
        <f t="shared" si="6"/>
        <v>-1.5388863958024163E-2</v>
      </c>
      <c r="D197">
        <f>C197-SET_TRI!C198</f>
        <v>-1.5295109222592331E-2</v>
      </c>
      <c r="E197">
        <f t="shared" si="7"/>
        <v>-5.8695612318034988E-3</v>
      </c>
      <c r="F197">
        <f t="shared" ca="1" si="8"/>
        <v>-0.6528828284691417</v>
      </c>
      <c r="G197">
        <f ca="1">S0*EXP(Drift*(A197-$A$11)+Volatility*SUM($F$12:F197))</f>
        <v>14.631837252049458</v>
      </c>
    </row>
    <row r="198" spans="1:7" x14ac:dyDescent="0.25">
      <c r="A198" s="1" t="str">
        <f>MID('Filter Data'!A189,2,LEN('Filter Data'!A189)-2)</f>
        <v>01-Feb-2021</v>
      </c>
      <c r="B198">
        <f>'Filter Data'!X189</f>
        <v>14.4278</v>
      </c>
      <c r="C198">
        <f t="shared" si="6"/>
        <v>1.1653671397318667E-2</v>
      </c>
      <c r="D198">
        <f>C198-SET_TRI!C199</f>
        <v>4.8590865680391837E-3</v>
      </c>
      <c r="E198">
        <f t="shared" si="7"/>
        <v>8.5049353024157955E-3</v>
      </c>
      <c r="F198">
        <f t="shared" ca="1" si="8"/>
        <v>-1.1103634467661956</v>
      </c>
      <c r="G198">
        <f ca="1">S0*EXP(Drift*(A198-$A$11)+Volatility*SUM($F$12:F198))</f>
        <v>14.438270169172132</v>
      </c>
    </row>
    <row r="199" spans="1:7" x14ac:dyDescent="0.25">
      <c r="A199" s="1" t="str">
        <f>MID('Filter Data'!A190,2,LEN('Filter Data'!A190)-2)</f>
        <v>02-Feb-2021</v>
      </c>
      <c r="B199">
        <f>'Filter Data'!X190</f>
        <v>14.568199999999999</v>
      </c>
      <c r="C199">
        <f t="shared" si="6"/>
        <v>9.7312133520009725E-3</v>
      </c>
      <c r="D199">
        <f>C199-SET_TRI!C200</f>
        <v>4.119544719842526E-3</v>
      </c>
      <c r="E199">
        <f t="shared" si="7"/>
        <v>7.0473206544791863E-3</v>
      </c>
      <c r="F199">
        <f t="shared" ca="1" si="8"/>
        <v>3.3894317979327404E-2</v>
      </c>
      <c r="G199">
        <f ca="1">S0*EXP(Drift*(A199-$A$11)+Volatility*SUM($F$12:F199))</f>
        <v>14.455542766470005</v>
      </c>
    </row>
    <row r="200" spans="1:7" x14ac:dyDescent="0.25">
      <c r="A200" s="1" t="str">
        <f>MID('Filter Data'!A191,2,LEN('Filter Data'!A191)-2)</f>
        <v>03-Feb-2021</v>
      </c>
      <c r="B200">
        <f>'Filter Data'!X191</f>
        <v>14.730600000000001</v>
      </c>
      <c r="C200">
        <f t="shared" si="6"/>
        <v>1.1147567990554883E-2</v>
      </c>
      <c r="D200">
        <f>C200-SET_TRI!C201</f>
        <v>1.5603666589005177E-2</v>
      </c>
      <c r="E200">
        <f t="shared" si="7"/>
        <v>1.2452626519942594E-3</v>
      </c>
      <c r="F200">
        <f t="shared" ca="1" si="8"/>
        <v>-0.58107512288249508</v>
      </c>
      <c r="G200">
        <f ca="1">S0*EXP(Drift*(A200-$A$11)+Volatility*SUM($F$12:F200))</f>
        <v>14.349234955983057</v>
      </c>
    </row>
    <row r="201" spans="1:7" x14ac:dyDescent="0.25">
      <c r="A201" s="1" t="str">
        <f>MID('Filter Data'!A192,2,LEN('Filter Data'!A192)-2)</f>
        <v>04-Feb-2021</v>
      </c>
      <c r="B201">
        <f>'Filter Data'!X192</f>
        <v>14.5611</v>
      </c>
      <c r="C201">
        <f t="shared" si="6"/>
        <v>-1.1506659606533413E-2</v>
      </c>
      <c r="D201">
        <f>C201-SET_TRI!C202</f>
        <v>-1.1062083916710888E-2</v>
      </c>
      <c r="E201">
        <f t="shared" si="7"/>
        <v>-4.648049942083593E-3</v>
      </c>
      <c r="F201">
        <f t="shared" ca="1" si="8"/>
        <v>-1.9692174087962682</v>
      </c>
      <c r="G201">
        <f ca="1">S0*EXP(Drift*(A201-$A$11)+Volatility*SUM($F$12:F201))</f>
        <v>13.970599944916916</v>
      </c>
    </row>
    <row r="202" spans="1:7" x14ac:dyDescent="0.25">
      <c r="A202" s="1" t="str">
        <f>MID('Filter Data'!A193,2,LEN('Filter Data'!A193)-2)</f>
        <v>05-Feb-2021</v>
      </c>
      <c r="B202">
        <f>'Filter Data'!X193</f>
        <v>14.7738</v>
      </c>
      <c r="C202">
        <f t="shared" si="6"/>
        <v>1.4607412901497819E-2</v>
      </c>
      <c r="D202">
        <f>C202-SET_TRI!C203</f>
        <v>3.7542920205216896E-3</v>
      </c>
      <c r="E202">
        <f t="shared" si="7"/>
        <v>1.2153101945792165E-2</v>
      </c>
      <c r="F202">
        <f t="shared" ca="1" si="8"/>
        <v>1.0795087047195242</v>
      </c>
      <c r="G202">
        <f ca="1">S0*EXP(Drift*(A202-$A$11)+Volatility*SUM($F$12:F202))</f>
        <v>14.192785010159531</v>
      </c>
    </row>
    <row r="203" spans="1:7" x14ac:dyDescent="0.25">
      <c r="A203" s="1" t="str">
        <f>MID('Filter Data'!A194,2,LEN('Filter Data'!A194)-2)</f>
        <v>08-Feb-2021</v>
      </c>
      <c r="B203">
        <f>'Filter Data'!X194</f>
        <v>15.041399999999999</v>
      </c>
      <c r="C203">
        <f t="shared" si="6"/>
        <v>1.8113146245380324E-2</v>
      </c>
      <c r="D203">
        <f>C203-SET_TRI!C204</f>
        <v>2.3792005546315956E-3</v>
      </c>
      <c r="E203">
        <f t="shared" si="7"/>
        <v>1.6523157153640521E-2</v>
      </c>
      <c r="F203">
        <f t="shared" ca="1" si="8"/>
        <v>-0.55539971961550327</v>
      </c>
      <c r="G203">
        <f ca="1">S0*EXP(Drift*(A203-$A$11)+Volatility*SUM($F$12:F203))</f>
        <v>14.113845668280407</v>
      </c>
    </row>
    <row r="204" spans="1:7" x14ac:dyDescent="0.25">
      <c r="A204" s="1" t="str">
        <f>MID('Filter Data'!A195,2,LEN('Filter Data'!A195)-2)</f>
        <v>09-Feb-2021</v>
      </c>
      <c r="B204">
        <f>'Filter Data'!X195</f>
        <v>15.114800000000001</v>
      </c>
      <c r="C204">
        <f t="shared" si="6"/>
        <v>4.8798649061923254E-3</v>
      </c>
      <c r="D204">
        <f>C204-SET_TRI!C205</f>
        <v>3.5845335796213748E-3</v>
      </c>
      <c r="E204">
        <f t="shared" si="7"/>
        <v>2.5322566213289489E-3</v>
      </c>
      <c r="F204">
        <f t="shared" ca="1" si="8"/>
        <v>2.1506424126867461</v>
      </c>
      <c r="G204">
        <f ca="1">S0*EXP(Drift*(A204-$A$11)+Volatility*SUM($F$12:F204))</f>
        <v>14.554116004807531</v>
      </c>
    </row>
    <row r="205" spans="1:7" x14ac:dyDescent="0.25">
      <c r="A205" s="1" t="str">
        <f>MID('Filter Data'!A196,2,LEN('Filter Data'!A196)-2)</f>
        <v>10-Feb-2021</v>
      </c>
      <c r="B205">
        <f>'Filter Data'!X196</f>
        <v>15.1662</v>
      </c>
      <c r="C205">
        <f t="shared" ref="C205:C268" si="9">(B205-B204)/B204</f>
        <v>3.4006404318945153E-3</v>
      </c>
      <c r="D205">
        <f>C205-SET_TRI!C206</f>
        <v>2.5448698752435551E-3</v>
      </c>
      <c r="E205">
        <f t="shared" ref="E205:E268" si="10">C205-($B$4+$B$5*D205)</f>
        <v>1.7065189100253489E-3</v>
      </c>
      <c r="F205">
        <f t="shared" ref="F205:F268" ca="1" si="11">SQRT(A205-A204)*_xlfn.NORM.INV(RAND(),0,1)</f>
        <v>1.4440781620275329</v>
      </c>
      <c r="G205">
        <f ca="1">S0*EXP(Drift*(A205-$A$11)+Volatility*SUM($F$12:F205))</f>
        <v>14.860951327847713</v>
      </c>
    </row>
    <row r="206" spans="1:7" x14ac:dyDescent="0.25">
      <c r="A206" s="1" t="str">
        <f>MID('Filter Data'!A197,2,LEN('Filter Data'!A197)-2)</f>
        <v>18-Feb-2021</v>
      </c>
      <c r="B206">
        <f>'Filter Data'!X197</f>
        <v>15.481199999999999</v>
      </c>
      <c r="C206">
        <f t="shared" si="9"/>
        <v>2.0769869842148958E-2</v>
      </c>
      <c r="D206">
        <f>C206-SET_TRI!C207</f>
        <v>3.3172665703466525E-2</v>
      </c>
      <c r="E206">
        <f t="shared" si="10"/>
        <v>-1.7553367519081847E-4</v>
      </c>
      <c r="F206">
        <f t="shared" ca="1" si="11"/>
        <v>-3.8616640187467759</v>
      </c>
      <c r="G206">
        <f ca="1">S0*EXP(Drift*(A206-$A$11)+Volatility*SUM($F$12:F206))</f>
        <v>14.163411476055058</v>
      </c>
    </row>
    <row r="207" spans="1:7" x14ac:dyDescent="0.25">
      <c r="A207" s="1" t="str">
        <f>MID('Filter Data'!A198,2,LEN('Filter Data'!A198)-2)</f>
        <v>19-Feb-2021</v>
      </c>
      <c r="B207">
        <f>'Filter Data'!X198</f>
        <v>15.3629</v>
      </c>
      <c r="C207">
        <f t="shared" si="9"/>
        <v>-7.6415264966539827E-3</v>
      </c>
      <c r="D207">
        <f>C207-SET_TRI!C208</f>
        <v>-5.1510709643609338E-4</v>
      </c>
      <c r="E207">
        <f t="shared" si="10"/>
        <v>-7.4122814167656703E-3</v>
      </c>
      <c r="F207">
        <f t="shared" ca="1" si="11"/>
        <v>-3.8636749727590944E-2</v>
      </c>
      <c r="G207">
        <f ca="1">S0*EXP(Drift*(A207-$A$11)+Volatility*SUM($F$12:F207))</f>
        <v>14.166017946888772</v>
      </c>
    </row>
    <row r="208" spans="1:7" x14ac:dyDescent="0.25">
      <c r="A208" s="1" t="str">
        <f>MID('Filter Data'!A199,2,LEN('Filter Data'!A199)-2)</f>
        <v>22-Feb-2021</v>
      </c>
      <c r="B208">
        <f>'Filter Data'!X199</f>
        <v>15.4049</v>
      </c>
      <c r="C208">
        <f t="shared" si="9"/>
        <v>2.7338588417551253E-3</v>
      </c>
      <c r="D208">
        <f>C208-SET_TRI!C209</f>
        <v>1.7636003853976998E-2</v>
      </c>
      <c r="E208">
        <f t="shared" si="10"/>
        <v>-8.4458840903336267E-3</v>
      </c>
      <c r="F208">
        <f t="shared" ca="1" si="11"/>
        <v>1.2679410173312247</v>
      </c>
      <c r="G208">
        <f ca="1">S0*EXP(Drift*(A208-$A$11)+Volatility*SUM($F$12:F208))</f>
        <v>14.450057543403739</v>
      </c>
    </row>
    <row r="209" spans="1:7" x14ac:dyDescent="0.25">
      <c r="A209" s="1" t="str">
        <f>MID('Filter Data'!A200,2,LEN('Filter Data'!A200)-2)</f>
        <v>23-Feb-2021</v>
      </c>
      <c r="B209">
        <f>'Filter Data'!X200</f>
        <v>15.4102</v>
      </c>
      <c r="C209">
        <f t="shared" si="9"/>
        <v>3.4404637485475935E-4</v>
      </c>
      <c r="D209">
        <f>C209-SET_TRI!C210</f>
        <v>-1.8258933629609325E-2</v>
      </c>
      <c r="E209">
        <f t="shared" si="10"/>
        <v>1.1726278440311948E-2</v>
      </c>
      <c r="F209">
        <f t="shared" ca="1" si="11"/>
        <v>-0.76306575806775734</v>
      </c>
      <c r="G209">
        <f ca="1">S0*EXP(Drift*(A209-$A$11)+Volatility*SUM($F$12:F209))</f>
        <v>14.307428881822744</v>
      </c>
    </row>
    <row r="210" spans="1:7" x14ac:dyDescent="0.25">
      <c r="A210" s="1" t="str">
        <f>MID('Filter Data'!A201,2,LEN('Filter Data'!A201)-2)</f>
        <v>24-Feb-2021</v>
      </c>
      <c r="B210">
        <f>'Filter Data'!X201</f>
        <v>15.192600000000001</v>
      </c>
      <c r="C210">
        <f t="shared" si="9"/>
        <v>-1.4120517579265624E-2</v>
      </c>
      <c r="D210">
        <f>C210-SET_TRI!C211</f>
        <v>-7.1170832027924995E-3</v>
      </c>
      <c r="E210">
        <f t="shared" si="10"/>
        <v>-9.7415614178600098E-3</v>
      </c>
      <c r="F210">
        <f t="shared" ca="1" si="11"/>
        <v>0.28357640453946231</v>
      </c>
      <c r="G210">
        <f ca="1">S0*EXP(Drift*(A210-$A$11)+Volatility*SUM($F$12:F210))</f>
        <v>14.374513966829079</v>
      </c>
    </row>
    <row r="211" spans="1:7" x14ac:dyDescent="0.25">
      <c r="A211" s="1" t="str">
        <f>MID('Filter Data'!A202,2,LEN('Filter Data'!A202)-2)</f>
        <v>25-Feb-2021</v>
      </c>
      <c r="B211">
        <f>'Filter Data'!X202</f>
        <v>15.4564</v>
      </c>
      <c r="C211">
        <f t="shared" si="9"/>
        <v>1.7363716546213274E-2</v>
      </c>
      <c r="D211">
        <f>C211-SET_TRI!C212</f>
        <v>1.3367974938939042E-2</v>
      </c>
      <c r="E211">
        <f t="shared" si="10"/>
        <v>8.8666684012075857E-3</v>
      </c>
      <c r="F211">
        <f t="shared" ca="1" si="11"/>
        <v>1.9402215422631919</v>
      </c>
      <c r="G211">
        <f ca="1">S0*EXP(Drift*(A211-$A$11)+Volatility*SUM($F$12:F211))</f>
        <v>14.779478477019072</v>
      </c>
    </row>
    <row r="212" spans="1:7" x14ac:dyDescent="0.25">
      <c r="A212" s="1" t="str">
        <f>MID('Filter Data'!A203,2,LEN('Filter Data'!A203)-2)</f>
        <v>01-Mar-2021</v>
      </c>
      <c r="B212">
        <f>'Filter Data'!X203</f>
        <v>15.1891</v>
      </c>
      <c r="C212">
        <f t="shared" si="9"/>
        <v>-1.7293807096089679E-2</v>
      </c>
      <c r="D212">
        <f>C212-SET_TRI!C213</f>
        <v>-2.1460201256704989E-2</v>
      </c>
      <c r="E212">
        <f t="shared" si="10"/>
        <v>-3.8993993527666956E-3</v>
      </c>
      <c r="F212">
        <f t="shared" ca="1" si="11"/>
        <v>4.4758427929538263</v>
      </c>
      <c r="G212">
        <f ca="1">S0*EXP(Drift*(A212-$A$11)+Volatility*SUM($F$12:F212))</f>
        <v>15.777029193212378</v>
      </c>
    </row>
    <row r="213" spans="1:7" x14ac:dyDescent="0.25">
      <c r="A213" s="1" t="str">
        <f>MID('Filter Data'!A204,2,LEN('Filter Data'!A204)-2)</f>
        <v>02-Mar-2021</v>
      </c>
      <c r="B213">
        <f>'Filter Data'!X204</f>
        <v>15.045299999999999</v>
      </c>
      <c r="C213">
        <f t="shared" si="9"/>
        <v>-9.4673153774746752E-3</v>
      </c>
      <c r="D213">
        <f>C213-SET_TRI!C214</f>
        <v>-1.0062027881491889E-2</v>
      </c>
      <c r="E213">
        <f t="shared" si="10"/>
        <v>-3.237296841594824E-3</v>
      </c>
      <c r="F213">
        <f t="shared" ca="1" si="11"/>
        <v>-1.9852702535969007</v>
      </c>
      <c r="G213">
        <f ca="1">S0*EXP(Drift*(A213-$A$11)+Volatility*SUM($F$12:F213))</f>
        <v>15.3572801268649</v>
      </c>
    </row>
    <row r="214" spans="1:7" x14ac:dyDescent="0.25">
      <c r="A214" s="1" t="str">
        <f>MID('Filter Data'!A205,2,LEN('Filter Data'!A205)-2)</f>
        <v>03-Mar-2021</v>
      </c>
      <c r="B214">
        <f>'Filter Data'!X205</f>
        <v>15.1168</v>
      </c>
      <c r="C214">
        <f t="shared" si="9"/>
        <v>4.7523146763441305E-3</v>
      </c>
      <c r="D214">
        <f>C214-SET_TRI!C215</f>
        <v>-2.8693985998898806E-2</v>
      </c>
      <c r="E214">
        <f t="shared" si="10"/>
        <v>2.269356055152447E-2</v>
      </c>
      <c r="F214">
        <f t="shared" ca="1" si="11"/>
        <v>0.45285638575249687</v>
      </c>
      <c r="G214">
        <f ca="1">S0*EXP(Drift*(A214-$A$11)+Volatility*SUM($F$12:F214))</f>
        <v>15.465758176034957</v>
      </c>
    </row>
    <row r="215" spans="1:7" x14ac:dyDescent="0.25">
      <c r="A215" s="1" t="str">
        <f>MID('Filter Data'!A206,2,LEN('Filter Data'!A206)-2)</f>
        <v>04-Mar-2021</v>
      </c>
      <c r="B215">
        <f>'Filter Data'!X206</f>
        <v>14.818</v>
      </c>
      <c r="C215">
        <f t="shared" si="9"/>
        <v>-1.9766088060965283E-2</v>
      </c>
      <c r="D215">
        <f>C215-SET_TRI!C216</f>
        <v>-1.1199125950954694E-2</v>
      </c>
      <c r="E215">
        <f t="shared" si="10"/>
        <v>-1.2821339816342829E-2</v>
      </c>
      <c r="F215">
        <f t="shared" ca="1" si="11"/>
        <v>-0.12991111592513505</v>
      </c>
      <c r="G215">
        <f ca="1">S0*EXP(Drift*(A215-$A$11)+Volatility*SUM($F$12:F215))</f>
        <v>15.448925464932477</v>
      </c>
    </row>
    <row r="216" spans="1:7" x14ac:dyDescent="0.25">
      <c r="A216" s="1" t="str">
        <f>MID('Filter Data'!A207,2,LEN('Filter Data'!A207)-2)</f>
        <v>05-Mar-2021</v>
      </c>
      <c r="B216">
        <f>'Filter Data'!X207</f>
        <v>14.776999999999999</v>
      </c>
      <c r="C216">
        <f t="shared" si="9"/>
        <v>-2.7669051154002137E-3</v>
      </c>
      <c r="D216">
        <f>C216-SET_TRI!C217</f>
        <v>-8.2272770622316554E-3</v>
      </c>
      <c r="E216">
        <f t="shared" si="10"/>
        <v>2.3098699546063427E-3</v>
      </c>
      <c r="F216">
        <f t="shared" ca="1" si="11"/>
        <v>2.5318185741315363E-2</v>
      </c>
      <c r="G216">
        <f ca="1">S0*EXP(Drift*(A216-$A$11)+Volatility*SUM($F$12:F216))</f>
        <v>15.465557169214394</v>
      </c>
    </row>
    <row r="217" spans="1:7" x14ac:dyDescent="0.25">
      <c r="A217" s="1" t="str">
        <f>MID('Filter Data'!A208,2,LEN('Filter Data'!A208)-2)</f>
        <v>08-Mar-2021</v>
      </c>
      <c r="B217">
        <f>'Filter Data'!X208</f>
        <v>14.6972</v>
      </c>
      <c r="C217">
        <f t="shared" si="9"/>
        <v>-5.400284225485468E-3</v>
      </c>
      <c r="D217">
        <f>C217-SET_TRI!C218</f>
        <v>-5.3816397609233856E-3</v>
      </c>
      <c r="E217">
        <f t="shared" si="10"/>
        <v>-2.1121512912552856E-3</v>
      </c>
      <c r="F217">
        <f t="shared" ca="1" si="11"/>
        <v>0.41077153547613549</v>
      </c>
      <c r="G217">
        <f ca="1">S0*EXP(Drift*(A217-$A$11)+Volatility*SUM($F$12:F217))</f>
        <v>15.588181335371893</v>
      </c>
    </row>
    <row r="218" spans="1:7" x14ac:dyDescent="0.25">
      <c r="A218" s="1" t="str">
        <f>MID('Filter Data'!A209,2,LEN('Filter Data'!A209)-2)</f>
        <v>09-Mar-2021</v>
      </c>
      <c r="B218">
        <f>'Filter Data'!X209</f>
        <v>14.850099999999999</v>
      </c>
      <c r="C218">
        <f t="shared" si="9"/>
        <v>1.0403342133195366E-2</v>
      </c>
      <c r="D218">
        <f>C218-SET_TRI!C219</f>
        <v>7.1591448130764006E-3</v>
      </c>
      <c r="E218">
        <f t="shared" si="10"/>
        <v>5.8088908412355679E-3</v>
      </c>
      <c r="F218">
        <f t="shared" ca="1" si="11"/>
        <v>-1.0221794614589195</v>
      </c>
      <c r="G218">
        <f ca="1">S0*EXP(Drift*(A218-$A$11)+Volatility*SUM($F$12:F218))</f>
        <v>15.378642679994385</v>
      </c>
    </row>
    <row r="219" spans="1:7" x14ac:dyDescent="0.25">
      <c r="A219" s="1" t="str">
        <f>MID('Filter Data'!A210,2,LEN('Filter Data'!A210)-2)</f>
        <v>10-Mar-2021</v>
      </c>
      <c r="B219">
        <f>'Filter Data'!X210</f>
        <v>14.8726</v>
      </c>
      <c r="C219">
        <f t="shared" si="9"/>
        <v>1.5151413121797734E-3</v>
      </c>
      <c r="D219">
        <f>C219-SET_TRI!C220</f>
        <v>-1.45460141493979E-2</v>
      </c>
      <c r="E219">
        <f t="shared" si="10"/>
        <v>1.0563595905013216E-2</v>
      </c>
      <c r="F219">
        <f t="shared" ca="1" si="11"/>
        <v>-1.29409184082187</v>
      </c>
      <c r="G219">
        <f ca="1">S0*EXP(Drift*(A219-$A$11)+Volatility*SUM($F$12:F219))</f>
        <v>15.114492833977508</v>
      </c>
    </row>
    <row r="220" spans="1:7" x14ac:dyDescent="0.25">
      <c r="A220" s="1" t="str">
        <f>MID('Filter Data'!A211,2,LEN('Filter Data'!A211)-2)</f>
        <v>12-Mar-2021</v>
      </c>
      <c r="B220">
        <f>'Filter Data'!X211</f>
        <v>15.2097</v>
      </c>
      <c r="C220">
        <f t="shared" si="9"/>
        <v>2.2665841883732468E-2</v>
      </c>
      <c r="D220">
        <f>C220-SET_TRI!C221</f>
        <v>2.4949137145209015E-2</v>
      </c>
      <c r="E220">
        <f t="shared" si="10"/>
        <v>6.8893858205525543E-3</v>
      </c>
      <c r="F220">
        <f t="shared" ca="1" si="11"/>
        <v>1.9710561843771526</v>
      </c>
      <c r="G220">
        <f ca="1">S0*EXP(Drift*(A220-$A$11)+Volatility*SUM($F$12:F220))</f>
        <v>15.558231362208193</v>
      </c>
    </row>
    <row r="221" spans="1:7" x14ac:dyDescent="0.25">
      <c r="A221" s="1" t="str">
        <f>MID('Filter Data'!A212,2,LEN('Filter Data'!A212)-2)</f>
        <v>15-Mar-2021</v>
      </c>
      <c r="B221">
        <f>'Filter Data'!X212</f>
        <v>15.230700000000001</v>
      </c>
      <c r="C221">
        <f t="shared" si="9"/>
        <v>1.38069784413899E-3</v>
      </c>
      <c r="D221">
        <f>C221-SET_TRI!C222</f>
        <v>6.3305021435431158E-3</v>
      </c>
      <c r="E221">
        <f t="shared" si="10"/>
        <v>-2.6929052028431214E-3</v>
      </c>
      <c r="F221">
        <f t="shared" ca="1" si="11"/>
        <v>-1.9084727519576736</v>
      </c>
      <c r="G221">
        <f ca="1">S0*EXP(Drift*(A221-$A$11)+Volatility*SUM($F$12:F221))</f>
        <v>15.182467047612205</v>
      </c>
    </row>
    <row r="222" spans="1:7" x14ac:dyDescent="0.25">
      <c r="A222" s="1" t="str">
        <f>MID('Filter Data'!A213,2,LEN('Filter Data'!A213)-2)</f>
        <v>16-Mar-2021</v>
      </c>
      <c r="B222">
        <f>'Filter Data'!X213</f>
        <v>15.3256</v>
      </c>
      <c r="C222">
        <f t="shared" si="9"/>
        <v>6.2308364027916707E-3</v>
      </c>
      <c r="D222">
        <f>C222-SET_TRI!C223</f>
        <v>9.316823360786387E-3</v>
      </c>
      <c r="E222">
        <f t="shared" si="10"/>
        <v>2.8016351360985337E-4</v>
      </c>
      <c r="F222">
        <f t="shared" ca="1" si="11"/>
        <v>-0.2564960648464058</v>
      </c>
      <c r="G222">
        <f ca="1">S0*EXP(Drift*(A222-$A$11)+Volatility*SUM($F$12:F222))</f>
        <v>15.139191400194836</v>
      </c>
    </row>
    <row r="223" spans="1:7" x14ac:dyDescent="0.25">
      <c r="A223" s="1" t="str">
        <f>MID('Filter Data'!A214,2,LEN('Filter Data'!A214)-2)</f>
        <v>17-Mar-2021</v>
      </c>
      <c r="B223">
        <f>'Filter Data'!X214</f>
        <v>15.3002</v>
      </c>
      <c r="C223">
        <f t="shared" si="9"/>
        <v>-1.657357623845032E-3</v>
      </c>
      <c r="D223">
        <f>C223-SET_TRI!C224</f>
        <v>-3.9243399705413701E-3</v>
      </c>
      <c r="E223">
        <f t="shared" si="10"/>
        <v>7.1478091843049608E-4</v>
      </c>
      <c r="F223">
        <f t="shared" ca="1" si="11"/>
        <v>-1.036095197661534</v>
      </c>
      <c r="G223">
        <f ca="1">S0*EXP(Drift*(A223-$A$11)+Volatility*SUM($F$12:F223))</f>
        <v>14.93278968679736</v>
      </c>
    </row>
    <row r="224" spans="1:7" x14ac:dyDescent="0.25">
      <c r="A224" s="1" t="str">
        <f>MID('Filter Data'!A215,2,LEN('Filter Data'!A215)-2)</f>
        <v>18-Mar-2021</v>
      </c>
      <c r="B224">
        <f>'Filter Data'!X215</f>
        <v>15.446199999999999</v>
      </c>
      <c r="C224">
        <f t="shared" si="9"/>
        <v>9.5423589234127013E-3</v>
      </c>
      <c r="D224">
        <f>C224-SET_TRI!C225</f>
        <v>1.0886359579022674E-2</v>
      </c>
      <c r="E224">
        <f t="shared" si="10"/>
        <v>2.6051447725339485E-3</v>
      </c>
      <c r="F224">
        <f t="shared" ca="1" si="11"/>
        <v>1.5535567355601008</v>
      </c>
      <c r="G224">
        <f ca="1">S0*EXP(Drift*(A224-$A$11)+Volatility*SUM($F$12:F224))</f>
        <v>15.270907422647332</v>
      </c>
    </row>
    <row r="225" spans="1:7" x14ac:dyDescent="0.25">
      <c r="A225" s="1" t="str">
        <f>MID('Filter Data'!A216,2,LEN('Filter Data'!A216)-2)</f>
        <v>19-Mar-2021</v>
      </c>
      <c r="B225">
        <f>'Filter Data'!X216</f>
        <v>15.2302</v>
      </c>
      <c r="C225">
        <f t="shared" si="9"/>
        <v>-1.39840219600937E-2</v>
      </c>
      <c r="D225">
        <f>C225-SET_TRI!C226</f>
        <v>-7.01289326501586E-3</v>
      </c>
      <c r="E225">
        <f t="shared" si="10"/>
        <v>-9.6705549995590254E-3</v>
      </c>
      <c r="F225">
        <f t="shared" ca="1" si="11"/>
        <v>1.1527461575408258</v>
      </c>
      <c r="G225">
        <f ca="1">S0*EXP(Drift*(A225-$A$11)+Volatility*SUM($F$12:F225))</f>
        <v>15.529626622760905</v>
      </c>
    </row>
    <row r="226" spans="1:7" x14ac:dyDescent="0.25">
      <c r="A226" s="1" t="str">
        <f>MID('Filter Data'!A217,2,LEN('Filter Data'!A217)-2)</f>
        <v>22-Mar-2021</v>
      </c>
      <c r="B226">
        <f>'Filter Data'!X217</f>
        <v>14.910600000000001</v>
      </c>
      <c r="C226">
        <f t="shared" si="9"/>
        <v>-2.098462265761444E-2</v>
      </c>
      <c r="D226">
        <f>C226-SET_TRI!C227</f>
        <v>-2.1054864641248089E-2</v>
      </c>
      <c r="E226">
        <f t="shared" si="10"/>
        <v>-7.8449916383827104E-3</v>
      </c>
      <c r="F226">
        <f t="shared" ca="1" si="11"/>
        <v>1.9460913147414864</v>
      </c>
      <c r="G226">
        <f ca="1">S0*EXP(Drift*(A226-$A$11)+Volatility*SUM($F$12:F226))</f>
        <v>15.991543616254672</v>
      </c>
    </row>
    <row r="227" spans="1:7" x14ac:dyDescent="0.25">
      <c r="A227" s="1" t="str">
        <f>MID('Filter Data'!A218,2,LEN('Filter Data'!A218)-2)</f>
        <v>23-Mar-2021</v>
      </c>
      <c r="B227">
        <f>'Filter Data'!X218</f>
        <v>14.8286</v>
      </c>
      <c r="C227">
        <f t="shared" si="9"/>
        <v>-5.4994433490269164E-3</v>
      </c>
      <c r="D227">
        <f>C227-SET_TRI!C228</f>
        <v>-3.679477434654061E-3</v>
      </c>
      <c r="E227">
        <f t="shared" si="10"/>
        <v>-3.2812146001603166E-3</v>
      </c>
      <c r="F227">
        <f t="shared" ca="1" si="11"/>
        <v>-0.74314759319063228</v>
      </c>
      <c r="G227">
        <f ca="1">S0*EXP(Drift*(A227-$A$11)+Volatility*SUM($F$12:F227))</f>
        <v>15.838098928238701</v>
      </c>
    </row>
    <row r="228" spans="1:7" x14ac:dyDescent="0.25">
      <c r="A228" s="1" t="str">
        <f>MID('Filter Data'!A219,2,LEN('Filter Data'!A219)-2)</f>
        <v>24-Mar-2021</v>
      </c>
      <c r="B228">
        <f>'Filter Data'!X219</f>
        <v>14.5474</v>
      </c>
      <c r="C228">
        <f t="shared" si="9"/>
        <v>-1.8963354598546062E-2</v>
      </c>
      <c r="D228">
        <f>C228-SET_TRI!C229</f>
        <v>-2.2989687706987151E-2</v>
      </c>
      <c r="E228">
        <f t="shared" si="10"/>
        <v>-4.6075791117597825E-3</v>
      </c>
      <c r="F228">
        <f t="shared" ca="1" si="11"/>
        <v>-0.67334179527097404</v>
      </c>
      <c r="G228">
        <f ca="1">S0*EXP(Drift*(A228-$A$11)+Volatility*SUM($F$12:F228))</f>
        <v>15.701405593678119</v>
      </c>
    </row>
    <row r="229" spans="1:7" x14ac:dyDescent="0.25">
      <c r="A229" s="1" t="str">
        <f>MID('Filter Data'!A220,2,LEN('Filter Data'!A220)-2)</f>
        <v>25-Mar-2021</v>
      </c>
      <c r="B229">
        <f>'Filter Data'!X220</f>
        <v>14.6988</v>
      </c>
      <c r="C229">
        <f t="shared" si="9"/>
        <v>1.0407358015865422E-2</v>
      </c>
      <c r="D229">
        <f>C229-SET_TRI!C230</f>
        <v>1.0244518255342941E-2</v>
      </c>
      <c r="E229">
        <f t="shared" si="10"/>
        <v>3.8735770205361314E-3</v>
      </c>
      <c r="F229">
        <f t="shared" ca="1" si="11"/>
        <v>-0.27258568390343685</v>
      </c>
      <c r="G229">
        <f ca="1">S0*EXP(Drift*(A229-$A$11)+Volatility*SUM($F$12:F229))</f>
        <v>15.65313782859042</v>
      </c>
    </row>
    <row r="230" spans="1:7" x14ac:dyDescent="0.25">
      <c r="A230" s="1" t="str">
        <f>MID('Filter Data'!A221,2,LEN('Filter Data'!A221)-2)</f>
        <v>26-Mar-2021</v>
      </c>
      <c r="B230">
        <f>'Filter Data'!X221</f>
        <v>14.905200000000001</v>
      </c>
      <c r="C230">
        <f t="shared" si="9"/>
        <v>1.4041962609192611E-2</v>
      </c>
      <c r="D230">
        <f>C230-SET_TRI!C231</f>
        <v>1.2052137406732329E-2</v>
      </c>
      <c r="E230">
        <f t="shared" si="10"/>
        <v>6.3719919181052034E-3</v>
      </c>
      <c r="F230">
        <f t="shared" ca="1" si="11"/>
        <v>-1.0150165043923638</v>
      </c>
      <c r="G230">
        <f ca="1">S0*EXP(Drift*(A230-$A$11)+Volatility*SUM($F$12:F230))</f>
        <v>15.444268834523459</v>
      </c>
    </row>
    <row r="231" spans="1:7" x14ac:dyDescent="0.25">
      <c r="A231" s="1" t="str">
        <f>MID('Filter Data'!A222,2,LEN('Filter Data'!A222)-2)</f>
        <v>30-Mar-2021</v>
      </c>
      <c r="B231">
        <f>'Filter Data'!X222</f>
        <v>15.1473</v>
      </c>
      <c r="C231">
        <f t="shared" si="9"/>
        <v>1.6242653570565899E-2</v>
      </c>
      <c r="D231">
        <f>C231-SET_TRI!C232</f>
        <v>6.8573179774570961E-3</v>
      </c>
      <c r="E231">
        <f t="shared" si="10"/>
        <v>1.1837917319116899E-2</v>
      </c>
      <c r="F231">
        <f t="shared" ca="1" si="11"/>
        <v>-0.12747017763806293</v>
      </c>
      <c r="G231">
        <f ca="1">S0*EXP(Drift*(A231-$A$11)+Volatility*SUM($F$12:F231))</f>
        <v>15.461478428097339</v>
      </c>
    </row>
    <row r="232" spans="1:7" x14ac:dyDescent="0.25">
      <c r="A232" s="1" t="str">
        <f>MID('Filter Data'!A223,2,LEN('Filter Data'!A223)-2)</f>
        <v>31-Mar-2021</v>
      </c>
      <c r="B232">
        <f>'Filter Data'!X223</f>
        <v>15.029400000000001</v>
      </c>
      <c r="C232">
        <f t="shared" si="9"/>
        <v>-7.7835653878908315E-3</v>
      </c>
      <c r="D232">
        <f>C232-SET_TRI!C233</f>
        <v>-6.2787166572821438E-3</v>
      </c>
      <c r="E232">
        <f t="shared" si="10"/>
        <v>-3.9315694711501634E-3</v>
      </c>
      <c r="F232">
        <f t="shared" ca="1" si="11"/>
        <v>0.24724429495173986</v>
      </c>
      <c r="G232">
        <f ca="1">S0*EXP(Drift*(A232-$A$11)+Volatility*SUM($F$12:F232))</f>
        <v>15.526105294975272</v>
      </c>
    </row>
    <row r="233" spans="1:7" x14ac:dyDescent="0.25">
      <c r="A233" s="1" t="str">
        <f>MID('Filter Data'!A224,2,LEN('Filter Data'!A224)-2)</f>
        <v>07-Apr-2021</v>
      </c>
      <c r="B233">
        <f>'Filter Data'!X224</f>
        <v>15.297000000000001</v>
      </c>
      <c r="C233">
        <f t="shared" si="9"/>
        <v>1.7805102000079832E-2</v>
      </c>
      <c r="D233">
        <f>C233-SET_TRI!C234</f>
        <v>3.9286362019038734E-2</v>
      </c>
      <c r="E233">
        <f t="shared" si="10"/>
        <v>-6.9831014518636318E-3</v>
      </c>
      <c r="F233">
        <f t="shared" ca="1" si="11"/>
        <v>-0.54640549558207629</v>
      </c>
      <c r="G233">
        <f ca="1">S0*EXP(Drift*(A233-$A$11)+Volatility*SUM($F$12:F233))</f>
        <v>15.486401113662485</v>
      </c>
    </row>
    <row r="234" spans="1:7" x14ac:dyDescent="0.25">
      <c r="A234" s="1" t="str">
        <f>MID('Filter Data'!A225,2,LEN('Filter Data'!A225)-2)</f>
        <v>09-Apr-2021</v>
      </c>
      <c r="B234">
        <f>'Filter Data'!X225</f>
        <v>15.3047</v>
      </c>
      <c r="C234">
        <f t="shared" si="9"/>
        <v>5.0336667320388423E-4</v>
      </c>
      <c r="D234">
        <f>C234-SET_TRI!C235</f>
        <v>-6.3488124991330575E-3</v>
      </c>
      <c r="E234">
        <f t="shared" si="10"/>
        <v>4.3994217454172545E-3</v>
      </c>
      <c r="F234">
        <f t="shared" ca="1" si="11"/>
        <v>-0.87445960727608518</v>
      </c>
      <c r="G234">
        <f ca="1">S0*EXP(Drift*(A234-$A$11)+Volatility*SUM($F$12:F234))</f>
        <v>15.32081066228352</v>
      </c>
    </row>
    <row r="235" spans="1:7" x14ac:dyDescent="0.25">
      <c r="A235" s="1" t="str">
        <f>MID('Filter Data'!A226,2,LEN('Filter Data'!A226)-2)</f>
        <v>16-Apr-2021</v>
      </c>
      <c r="B235">
        <f>'Filter Data'!X226</f>
        <v>15.305899999999999</v>
      </c>
      <c r="C235">
        <f t="shared" si="9"/>
        <v>7.8407286650439384E-5</v>
      </c>
      <c r="D235">
        <f>C235-SET_TRI!C236</f>
        <v>9.9143947588939546E-3</v>
      </c>
      <c r="E235">
        <f t="shared" si="10"/>
        <v>-6.2478726348466343E-3</v>
      </c>
      <c r="F235">
        <f t="shared" ca="1" si="11"/>
        <v>8.9308204948726724E-2</v>
      </c>
      <c r="G235">
        <f ca="1">S0*EXP(Drift*(A235-$A$11)+Volatility*SUM($F$12:F235))</f>
        <v>15.417723961636726</v>
      </c>
    </row>
    <row r="236" spans="1:7" x14ac:dyDescent="0.25">
      <c r="A236" s="1" t="str">
        <f>MID('Filter Data'!A227,2,LEN('Filter Data'!A227)-2)</f>
        <v>19-Apr-2021</v>
      </c>
      <c r="B236">
        <f>'Filter Data'!X227</f>
        <v>15.2575</v>
      </c>
      <c r="C236">
        <f t="shared" si="9"/>
        <v>-3.1621792903389614E-3</v>
      </c>
      <c r="D236">
        <f>C236-SET_TRI!C237</f>
        <v>-1.7963876710632508E-2</v>
      </c>
      <c r="E236">
        <f t="shared" si="10"/>
        <v>8.034593005705009E-3</v>
      </c>
      <c r="F236">
        <f t="shared" ca="1" si="11"/>
        <v>0.58996733447412097</v>
      </c>
      <c r="G236">
        <f ca="1">S0*EXP(Drift*(A236-$A$11)+Volatility*SUM($F$12:F236))</f>
        <v>15.578855194819624</v>
      </c>
    </row>
    <row r="237" spans="1:7" x14ac:dyDescent="0.25">
      <c r="A237" s="1" t="str">
        <f>MID('Filter Data'!A228,2,LEN('Filter Data'!A228)-2)</f>
        <v>20-Apr-2021</v>
      </c>
      <c r="B237">
        <f>'Filter Data'!X228</f>
        <v>14.984999999999999</v>
      </c>
      <c r="C237">
        <f t="shared" si="9"/>
        <v>-1.7860068818613854E-2</v>
      </c>
      <c r="D237">
        <f>C237-SET_TRI!C238</f>
        <v>-2.2776631553748282E-2</v>
      </c>
      <c r="E237">
        <f t="shared" si="10"/>
        <v>-3.6382110355329175E-3</v>
      </c>
      <c r="F237">
        <f t="shared" ca="1" si="11"/>
        <v>-0.41515511105027952</v>
      </c>
      <c r="G237">
        <f ca="1">S0*EXP(Drift*(A237-$A$11)+Volatility*SUM($F$12:F237))</f>
        <v>15.500113159146158</v>
      </c>
    </row>
    <row r="238" spans="1:7" x14ac:dyDescent="0.25">
      <c r="A238" s="1" t="str">
        <f>MID('Filter Data'!A229,2,LEN('Filter Data'!A229)-2)</f>
        <v>22-Apr-2021</v>
      </c>
      <c r="B238">
        <f>'Filter Data'!X229</f>
        <v>14.984500000000001</v>
      </c>
      <c r="C238">
        <f t="shared" si="9"/>
        <v>-3.3366700033288937E-5</v>
      </c>
      <c r="D238">
        <f>C238-SET_TRI!C239</f>
        <v>1.0823488965840221E-2</v>
      </c>
      <c r="E238">
        <f t="shared" si="10"/>
        <v>-6.9310631556005102E-3</v>
      </c>
      <c r="F238">
        <f t="shared" ca="1" si="11"/>
        <v>-0.24645511362811559</v>
      </c>
      <c r="G238">
        <f ca="1">S0*EXP(Drift*(A238-$A$11)+Volatility*SUM($F$12:F238))</f>
        <v>15.469274971098834</v>
      </c>
    </row>
    <row r="239" spans="1:7" x14ac:dyDescent="0.25">
      <c r="A239" s="1" t="str">
        <f>MID('Filter Data'!A230,2,LEN('Filter Data'!A230)-2)</f>
        <v>23-Apr-2021</v>
      </c>
      <c r="B239">
        <f>'Filter Data'!X230</f>
        <v>14.939</v>
      </c>
      <c r="C239">
        <f t="shared" si="9"/>
        <v>-3.0364710200540919E-3</v>
      </c>
      <c r="D239">
        <f>C239-SET_TRI!C240</f>
        <v>7.4055250914171434E-3</v>
      </c>
      <c r="E239">
        <f t="shared" si="10"/>
        <v>-7.7857860914076872E-3</v>
      </c>
      <c r="F239">
        <f t="shared" ca="1" si="11"/>
        <v>-2.7544367449307603</v>
      </c>
      <c r="G239">
        <f ca="1">S0*EXP(Drift*(A239-$A$11)+Volatility*SUM($F$12:F239))</f>
        <v>14.897046164292046</v>
      </c>
    </row>
    <row r="240" spans="1:7" x14ac:dyDescent="0.25">
      <c r="A240" s="1" t="str">
        <f>MID('Filter Data'!A231,2,LEN('Filter Data'!A231)-2)</f>
        <v>26-Apr-2021</v>
      </c>
      <c r="B240">
        <f>'Filter Data'!X231</f>
        <v>15.015000000000001</v>
      </c>
      <c r="C240">
        <f t="shared" si="9"/>
        <v>5.0873552446616581E-3</v>
      </c>
      <c r="D240">
        <f>C240-SET_TRI!C241</f>
        <v>3.7188200279331162E-3</v>
      </c>
      <c r="E240">
        <f t="shared" si="10"/>
        <v>2.6553404194413254E-3</v>
      </c>
      <c r="F240">
        <f t="shared" ca="1" si="11"/>
        <v>-3.8322603302863936</v>
      </c>
      <c r="G240">
        <f ca="1">S0*EXP(Drift*(A240-$A$11)+Volatility*SUM($F$12:F240))</f>
        <v>14.152391233266805</v>
      </c>
    </row>
    <row r="241" spans="1:7" x14ac:dyDescent="0.25">
      <c r="A241" s="1" t="str">
        <f>MID('Filter Data'!A232,2,LEN('Filter Data'!A232)-2)</f>
        <v>27-Apr-2021</v>
      </c>
      <c r="B241">
        <f>'Filter Data'!X232</f>
        <v>14.932499999999999</v>
      </c>
      <c r="C241">
        <f t="shared" si="9"/>
        <v>-5.4945054945055843E-3</v>
      </c>
      <c r="D241">
        <f>C241-SET_TRI!C242</f>
        <v>-4.8802388106770388E-3</v>
      </c>
      <c r="E241">
        <f t="shared" si="10"/>
        <v>-2.5215310894796043E-3</v>
      </c>
      <c r="F241">
        <f t="shared" ca="1" si="11"/>
        <v>-0.80455645497847428</v>
      </c>
      <c r="G241">
        <f ca="1">S0*EXP(Drift*(A241-$A$11)+Volatility*SUM($F$12:F241))</f>
        <v>14.00459436602728</v>
      </c>
    </row>
    <row r="242" spans="1:7" x14ac:dyDescent="0.25">
      <c r="A242" s="1" t="str">
        <f>MID('Filter Data'!A233,2,LEN('Filter Data'!A233)-2)</f>
        <v>28-Apr-2021</v>
      </c>
      <c r="B242">
        <f>'Filter Data'!X233</f>
        <v>14.9505</v>
      </c>
      <c r="C242">
        <f t="shared" si="9"/>
        <v>1.2054244098443452E-3</v>
      </c>
      <c r="D242">
        <f>C242-SET_TRI!C243</f>
        <v>-1.078066180369577E-2</v>
      </c>
      <c r="E242">
        <f t="shared" si="10"/>
        <v>7.8871445427130885E-3</v>
      </c>
      <c r="F242">
        <f t="shared" ca="1" si="11"/>
        <v>1.0029845735714145</v>
      </c>
      <c r="G242">
        <f ca="1">S0*EXP(Drift*(A242-$A$11)+Volatility*SUM($F$12:F242))</f>
        <v>14.212143768784326</v>
      </c>
    </row>
    <row r="243" spans="1:7" x14ac:dyDescent="0.25">
      <c r="A243" s="1" t="str">
        <f>MID('Filter Data'!A234,2,LEN('Filter Data'!A234)-2)</f>
        <v>29-Apr-2021</v>
      </c>
      <c r="B243">
        <f>'Filter Data'!X234</f>
        <v>14.9453</v>
      </c>
      <c r="C243">
        <f t="shared" si="9"/>
        <v>-3.478144543660958E-4</v>
      </c>
      <c r="D243">
        <f>C243-SET_TRI!C244</f>
        <v>-1.2090536170796449E-2</v>
      </c>
      <c r="E243">
        <f t="shared" si="10"/>
        <v>7.157234949767311E-3</v>
      </c>
      <c r="F243">
        <f t="shared" ca="1" si="11"/>
        <v>0.95408377345317064</v>
      </c>
      <c r="G243">
        <f ca="1">S0*EXP(Drift*(A243-$A$11)+Volatility*SUM($F$12:F243))</f>
        <v>14.412935922356024</v>
      </c>
    </row>
    <row r="244" spans="1:7" x14ac:dyDescent="0.25">
      <c r="A244" s="1" t="str">
        <f>MID('Filter Data'!A235,2,LEN('Filter Data'!A235)-2)</f>
        <v>06-May-2021</v>
      </c>
      <c r="B244">
        <f>'Filter Data'!X235</f>
        <v>15.0854</v>
      </c>
      <c r="C244">
        <f t="shared" si="9"/>
        <v>9.3741845262390409E-3</v>
      </c>
      <c r="D244">
        <f>C244-SET_TRI!C245</f>
        <v>2.7443972421761782E-2</v>
      </c>
      <c r="E244">
        <f t="shared" si="10"/>
        <v>-7.9704149877636559E-3</v>
      </c>
      <c r="F244">
        <f t="shared" ca="1" si="11"/>
        <v>2.3197311705751353</v>
      </c>
      <c r="G244">
        <f ca="1">S0*EXP(Drift*(A244-$A$11)+Volatility*SUM($F$12:F244))</f>
        <v>14.962382007213312</v>
      </c>
    </row>
    <row r="245" spans="1:7" x14ac:dyDescent="0.25">
      <c r="A245" s="1" t="str">
        <f>MID('Filter Data'!A236,2,LEN('Filter Data'!A236)-2)</f>
        <v>07-May-2021</v>
      </c>
      <c r="B245">
        <f>'Filter Data'!X236</f>
        <v>15.086399999999999</v>
      </c>
      <c r="C245">
        <f t="shared" si="9"/>
        <v>6.6289259814088174E-5</v>
      </c>
      <c r="D245">
        <f>C245-SET_TRI!C246</f>
        <v>-1.0898652712854862E-2</v>
      </c>
      <c r="E245">
        <f t="shared" si="10"/>
        <v>6.8221732756427169E-3</v>
      </c>
      <c r="F245">
        <f t="shared" ca="1" si="11"/>
        <v>1.8301842119783966</v>
      </c>
      <c r="G245">
        <f ca="1">S0*EXP(Drift*(A245-$A$11)+Volatility*SUM($F$12:F245))</f>
        <v>15.360316987675343</v>
      </c>
    </row>
    <row r="246" spans="1:7" x14ac:dyDescent="0.25">
      <c r="A246" s="1" t="str">
        <f>MID('Filter Data'!A237,2,LEN('Filter Data'!A237)-2)</f>
        <v>10-May-2021</v>
      </c>
      <c r="B246">
        <f>'Filter Data'!X237</f>
        <v>15.158799999999999</v>
      </c>
      <c r="C246">
        <f t="shared" si="9"/>
        <v>4.799024286774845E-3</v>
      </c>
      <c r="D246">
        <f>C246-SET_TRI!C247</f>
        <v>9.810782922700205E-4</v>
      </c>
      <c r="E246">
        <f t="shared" si="10"/>
        <v>4.0878332021729163E-3</v>
      </c>
      <c r="F246">
        <f t="shared" ca="1" si="11"/>
        <v>1.8847121345497995</v>
      </c>
      <c r="G246">
        <f ca="1">S0*EXP(Drift*(A246-$A$11)+Volatility*SUM($F$12:F246))</f>
        <v>15.803663534170452</v>
      </c>
    </row>
    <row r="247" spans="1:7" x14ac:dyDescent="0.25">
      <c r="A247" s="1" t="str">
        <f>MID('Filter Data'!A238,2,LEN('Filter Data'!A238)-2)</f>
        <v>11-May-2021</v>
      </c>
      <c r="B247">
        <f>'Filter Data'!X238</f>
        <v>14.747999999999999</v>
      </c>
      <c r="C247">
        <f t="shared" si="9"/>
        <v>-2.709977043037708E-2</v>
      </c>
      <c r="D247">
        <f>C247-SET_TRI!C248</f>
        <v>-2.4518655162798081E-2</v>
      </c>
      <c r="E247">
        <f t="shared" si="10"/>
        <v>-1.1782953417168257E-2</v>
      </c>
      <c r="F247">
        <f t="shared" ca="1" si="11"/>
        <v>-1.9018091348516637</v>
      </c>
      <c r="G247">
        <f ca="1">S0*EXP(Drift*(A247-$A$11)+Volatility*SUM($F$12:F247))</f>
        <v>15.401122641394515</v>
      </c>
    </row>
    <row r="248" spans="1:7" x14ac:dyDescent="0.25">
      <c r="A248" s="1" t="str">
        <f>MID('Filter Data'!A239,2,LEN('Filter Data'!A239)-2)</f>
        <v>17-May-2021</v>
      </c>
      <c r="B248">
        <f>'Filter Data'!X239</f>
        <v>14.325200000000001</v>
      </c>
      <c r="C248">
        <f t="shared" si="9"/>
        <v>-2.8668294005966825E-2</v>
      </c>
      <c r="D248">
        <f>C248-SET_TRI!C249</f>
        <v>-1.0304726862212912E-2</v>
      </c>
      <c r="E248">
        <f t="shared" si="10"/>
        <v>-2.2285725592058589E-2</v>
      </c>
      <c r="F248">
        <f t="shared" ca="1" si="11"/>
        <v>4.9555056802857855</v>
      </c>
      <c r="G248">
        <f ca="1">S0*EXP(Drift*(A248-$A$11)+Volatility*SUM($F$12:F248))</f>
        <v>16.57493048514343</v>
      </c>
    </row>
    <row r="249" spans="1:7" x14ac:dyDescent="0.25">
      <c r="A249" s="1" t="str">
        <f>MID('Filter Data'!A240,2,LEN('Filter Data'!A240)-2)</f>
        <v>20-May-2021</v>
      </c>
      <c r="B249">
        <f>'Filter Data'!X240</f>
        <v>14.4428</v>
      </c>
      <c r="C249">
        <f t="shared" si="9"/>
        <v>8.2093094686286738E-3</v>
      </c>
      <c r="D249">
        <f>C249-SET_TRI!C250</f>
        <v>8.9346588574798942E-3</v>
      </c>
      <c r="E249">
        <f t="shared" si="10"/>
        <v>2.4988483355613059E-3</v>
      </c>
      <c r="F249">
        <f t="shared" ca="1" si="11"/>
        <v>0.67496157992438122</v>
      </c>
      <c r="G249">
        <f ca="1">S0*EXP(Drift*(A249-$A$11)+Volatility*SUM($F$12:F249))</f>
        <v>16.768020799619642</v>
      </c>
    </row>
    <row r="250" spans="1:7" x14ac:dyDescent="0.25">
      <c r="A250" s="1" t="str">
        <f>MID('Filter Data'!A241,2,LEN('Filter Data'!A241)-2)</f>
        <v>21-May-2021</v>
      </c>
      <c r="B250">
        <f>'Filter Data'!X241</f>
        <v>14.5771</v>
      </c>
      <c r="C250">
        <f t="shared" si="9"/>
        <v>9.2987509347217737E-3</v>
      </c>
      <c r="D250">
        <f>C250-SET_TRI!C251</f>
        <v>1.0131620106079748E-2</v>
      </c>
      <c r="E250">
        <f t="shared" si="10"/>
        <v>2.8359327380353318E-3</v>
      </c>
      <c r="F250">
        <f t="shared" ca="1" si="11"/>
        <v>0.3600625670285279</v>
      </c>
      <c r="G250">
        <f ca="1">S0*EXP(Drift*(A250-$A$11)+Volatility*SUM($F$12:F250))</f>
        <v>16.864623774948605</v>
      </c>
    </row>
    <row r="251" spans="1:7" x14ac:dyDescent="0.25">
      <c r="A251" s="1" t="str">
        <f>MID('Filter Data'!A242,2,LEN('Filter Data'!A242)-2)</f>
        <v>25-May-2021</v>
      </c>
      <c r="B251">
        <f>'Filter Data'!X242</f>
        <v>14.692399999999999</v>
      </c>
      <c r="C251">
        <f t="shared" si="9"/>
        <v>7.9096665317518241E-3</v>
      </c>
      <c r="D251">
        <f>C251-SET_TRI!C252</f>
        <v>-3.3224430870871045E-3</v>
      </c>
      <c r="E251">
        <f t="shared" si="10"/>
        <v>9.9034792323454794E-3</v>
      </c>
      <c r="F251">
        <f t="shared" ca="1" si="11"/>
        <v>-1.0128291722018694</v>
      </c>
      <c r="G251">
        <f ca="1">S0*EXP(Drift*(A251-$A$11)+Volatility*SUM($F$12:F251))</f>
        <v>16.67622199914322</v>
      </c>
    </row>
    <row r="252" spans="1:7" x14ac:dyDescent="0.25">
      <c r="A252" s="1" t="str">
        <f>MID('Filter Data'!A243,2,LEN('Filter Data'!A243)-2)</f>
        <v>27-May-2021</v>
      </c>
      <c r="B252">
        <f>'Filter Data'!X243</f>
        <v>14.6761</v>
      </c>
      <c r="C252">
        <f t="shared" si="9"/>
        <v>-1.109417113609711E-3</v>
      </c>
      <c r="D252">
        <f>C252-SET_TRI!C253</f>
        <v>-1.0768524538996538E-2</v>
      </c>
      <c r="E252">
        <f t="shared" si="10"/>
        <v>5.5646740698338413E-3</v>
      </c>
      <c r="F252">
        <f t="shared" ca="1" si="11"/>
        <v>-0.68634844917466964</v>
      </c>
      <c r="G252">
        <f ca="1">S0*EXP(Drift*(A252-$A$11)+Volatility*SUM($F$12:F252))</f>
        <v>16.5412492815612</v>
      </c>
    </row>
    <row r="253" spans="1:7" x14ac:dyDescent="0.25">
      <c r="A253" s="1" t="str">
        <f>MID('Filter Data'!A244,2,LEN('Filter Data'!A244)-2)</f>
        <v>28-May-2021</v>
      </c>
      <c r="B253">
        <f>'Filter Data'!X244</f>
        <v>14.9582</v>
      </c>
      <c r="C253">
        <f t="shared" si="9"/>
        <v>1.9221727843228092E-2</v>
      </c>
      <c r="D253">
        <f>C253-SET_TRI!C254</f>
        <v>2.0171817299702868E-2</v>
      </c>
      <c r="E253">
        <f t="shared" si="10"/>
        <v>6.4480843900123798E-3</v>
      </c>
      <c r="F253">
        <f t="shared" ca="1" si="11"/>
        <v>8.8494470739298503E-2</v>
      </c>
      <c r="G253">
        <f ca="1">S0*EXP(Drift*(A253-$A$11)+Volatility*SUM($F$12:F253))</f>
        <v>16.573653723300659</v>
      </c>
    </row>
    <row r="254" spans="1:7" x14ac:dyDescent="0.25">
      <c r="A254" s="1" t="str">
        <f>MID('Filter Data'!A245,2,LEN('Filter Data'!A245)-2)</f>
        <v>02-Jun-2021</v>
      </c>
      <c r="B254">
        <f>'Filter Data'!X245</f>
        <v>14.8796</v>
      </c>
      <c r="C254">
        <f t="shared" si="9"/>
        <v>-5.2546429383214409E-3</v>
      </c>
      <c r="D254">
        <f>C254-SET_TRI!C255</f>
        <v>-2.8353274496467899E-2</v>
      </c>
      <c r="E254">
        <f t="shared" si="10"/>
        <v>1.2472446709320194E-2</v>
      </c>
      <c r="F254">
        <f t="shared" ca="1" si="11"/>
        <v>3.7334699557180415</v>
      </c>
      <c r="G254">
        <f ca="1">S0*EXP(Drift*(A254-$A$11)+Volatility*SUM($F$12:F254))</f>
        <v>17.522728729869939</v>
      </c>
    </row>
    <row r="255" spans="1:7" x14ac:dyDescent="0.25">
      <c r="A255" s="1" t="str">
        <f>MID('Filter Data'!A246,2,LEN('Filter Data'!A246)-2)</f>
        <v>04-Jun-2021</v>
      </c>
      <c r="B255">
        <f>'Filter Data'!X246</f>
        <v>14.8796</v>
      </c>
      <c r="C255">
        <f t="shared" si="9"/>
        <v>0</v>
      </c>
      <c r="D255">
        <f>C255-SET_TRI!C256</f>
        <v>6.0901817698950332E-3</v>
      </c>
      <c r="E255">
        <f t="shared" si="10"/>
        <v>-3.9225482564805743E-3</v>
      </c>
      <c r="F255">
        <f t="shared" ca="1" si="11"/>
        <v>-0.18101436949373997</v>
      </c>
      <c r="G255">
        <f ca="1">S0*EXP(Drift*(A255-$A$11)+Volatility*SUM($F$12:F255))</f>
        <v>17.503834782740306</v>
      </c>
    </row>
    <row r="256" spans="1:7" x14ac:dyDescent="0.25">
      <c r="A256" s="1" t="str">
        <f>MID('Filter Data'!A247,2,LEN('Filter Data'!A247)-2)</f>
        <v>07-Jun-2021</v>
      </c>
      <c r="B256">
        <f>'Filter Data'!X247</f>
        <v>14.8828</v>
      </c>
      <c r="C256">
        <f t="shared" si="9"/>
        <v>2.150595446113906E-4</v>
      </c>
      <c r="D256">
        <f>C256-SET_TRI!C257</f>
        <v>-4.4789256595496201E-4</v>
      </c>
      <c r="E256">
        <f t="shared" si="10"/>
        <v>4.0205653430925431E-4</v>
      </c>
      <c r="F256">
        <f t="shared" ca="1" si="11"/>
        <v>1.0133137248569455</v>
      </c>
      <c r="G256">
        <f ca="1">S0*EXP(Drift*(A256-$A$11)+Volatility*SUM($F$12:F256))</f>
        <v>17.791505795840699</v>
      </c>
    </row>
    <row r="257" spans="1:7" x14ac:dyDescent="0.25">
      <c r="A257" s="1" t="str">
        <f>MID('Filter Data'!A248,2,LEN('Filter Data'!A248)-2)</f>
        <v>08-Jun-2021</v>
      </c>
      <c r="B257">
        <f>'Filter Data'!X248</f>
        <v>14.906499999999999</v>
      </c>
      <c r="C257">
        <f t="shared" si="9"/>
        <v>1.5924422823662102E-3</v>
      </c>
      <c r="D257">
        <f>C257-SET_TRI!C258</f>
        <v>1.4215038404346554E-3</v>
      </c>
      <c r="E257">
        <f t="shared" si="10"/>
        <v>6.0441911773865729E-4</v>
      </c>
      <c r="F257">
        <f t="shared" ca="1" si="11"/>
        <v>4.3820776185107747E-2</v>
      </c>
      <c r="G257">
        <f ca="1">S0*EXP(Drift*(A257-$A$11)+Volatility*SUM($F$12:F257))</f>
        <v>17.815256114799073</v>
      </c>
    </row>
    <row r="258" spans="1:7" x14ac:dyDescent="0.25">
      <c r="A258" s="1" t="str">
        <f>MID('Filter Data'!A249,2,LEN('Filter Data'!A249)-2)</f>
        <v>09-Jun-2021</v>
      </c>
      <c r="B258">
        <f>'Filter Data'!X249</f>
        <v>14.8414</v>
      </c>
      <c r="C258">
        <f t="shared" si="9"/>
        <v>-4.367222352664896E-3</v>
      </c>
      <c r="D258">
        <f>C258-SET_TRI!C259</f>
        <v>-1.3532608885624508E-2</v>
      </c>
      <c r="E258">
        <f t="shared" si="10"/>
        <v>4.0442503751327904E-3</v>
      </c>
      <c r="F258">
        <f t="shared" ca="1" si="11"/>
        <v>-0.98320833942324348</v>
      </c>
      <c r="G258">
        <f ca="1">S0*EXP(Drift*(A258-$A$11)+Volatility*SUM($F$12:F258))</f>
        <v>17.585336251639465</v>
      </c>
    </row>
    <row r="259" spans="1:7" x14ac:dyDescent="0.25">
      <c r="A259" s="1" t="str">
        <f>MID('Filter Data'!A250,2,LEN('Filter Data'!A250)-2)</f>
        <v>10-Jun-2021</v>
      </c>
      <c r="B259">
        <f>'Filter Data'!X250</f>
        <v>14.8565</v>
      </c>
      <c r="C259">
        <f t="shared" si="9"/>
        <v>1.0174242322153121E-3</v>
      </c>
      <c r="D259">
        <f>C259-SET_TRI!C260</f>
        <v>1.4763917357126773E-3</v>
      </c>
      <c r="E259">
        <f t="shared" si="10"/>
        <v>-5.0990432286176796E-6</v>
      </c>
      <c r="F259">
        <f t="shared" ca="1" si="11"/>
        <v>-0.38402897326320579</v>
      </c>
      <c r="G259">
        <f ca="1">S0*EXP(Drift*(A259-$A$11)+Volatility*SUM($F$12:F259))</f>
        <v>17.504049685570639</v>
      </c>
    </row>
    <row r="260" spans="1:7" x14ac:dyDescent="0.25">
      <c r="A260" s="1" t="str">
        <f>MID('Filter Data'!A251,2,LEN('Filter Data'!A251)-2)</f>
        <v>11-Jun-2021</v>
      </c>
      <c r="B260">
        <f>'Filter Data'!X251</f>
        <v>14.8773</v>
      </c>
      <c r="C260">
        <f t="shared" si="9"/>
        <v>1.4000605795442724E-3</v>
      </c>
      <c r="D260">
        <f>C260-SET_TRI!C261</f>
        <v>-7.954944363138601E-3</v>
      </c>
      <c r="E260">
        <f t="shared" si="10"/>
        <v>6.3056593227843781E-3</v>
      </c>
      <c r="F260">
        <f t="shared" ca="1" si="11"/>
        <v>-0.46586899061643072</v>
      </c>
      <c r="G260">
        <f ca="1">S0*EXP(Drift*(A260-$A$11)+Volatility*SUM($F$12:F260))</f>
        <v>17.403263249607161</v>
      </c>
    </row>
    <row r="261" spans="1:7" x14ac:dyDescent="0.25">
      <c r="A261" s="1" t="str">
        <f>MID('Filter Data'!A252,2,LEN('Filter Data'!A252)-2)</f>
        <v>15-Jun-2021</v>
      </c>
      <c r="B261">
        <f>'Filter Data'!X252</f>
        <v>15.1431</v>
      </c>
      <c r="C261">
        <f t="shared" si="9"/>
        <v>1.7866145066645189E-2</v>
      </c>
      <c r="D261">
        <f>C261-SET_TRI!C262</f>
        <v>2.936435964502249E-2</v>
      </c>
      <c r="E261">
        <f t="shared" si="10"/>
        <v>-6.8552518084540395E-4</v>
      </c>
      <c r="F261">
        <f t="shared" ca="1" si="11"/>
        <v>1.0445345391073322</v>
      </c>
      <c r="G261">
        <f ca="1">S0*EXP(Drift*(A261-$A$11)+Volatility*SUM($F$12:F261))</f>
        <v>17.709782842570519</v>
      </c>
    </row>
    <row r="262" spans="1:7" x14ac:dyDescent="0.25">
      <c r="A262" s="1" t="str">
        <f>MID('Filter Data'!A253,2,LEN('Filter Data'!A253)-2)</f>
        <v>16-Jun-2021</v>
      </c>
      <c r="B262">
        <f>'Filter Data'!X253</f>
        <v>15.0726</v>
      </c>
      <c r="C262">
        <f t="shared" si="9"/>
        <v>-4.655585712304673E-3</v>
      </c>
      <c r="D262">
        <f>C262-SET_TRI!C263</f>
        <v>-5.406196902741983E-3</v>
      </c>
      <c r="E262">
        <f t="shared" si="10"/>
        <v>-1.3520172415179572E-3</v>
      </c>
      <c r="F262">
        <f t="shared" ca="1" si="11"/>
        <v>1.7068236146428581</v>
      </c>
      <c r="G262">
        <f ca="1">S0*EXP(Drift*(A262-$A$11)+Volatility*SUM($F$12:F262))</f>
        <v>18.149533859684642</v>
      </c>
    </row>
    <row r="263" spans="1:7" x14ac:dyDescent="0.25">
      <c r="A263" s="1" t="str">
        <f>MID('Filter Data'!A254,2,LEN('Filter Data'!A254)-2)</f>
        <v>17-Jun-2021</v>
      </c>
      <c r="B263">
        <f>'Filter Data'!X254</f>
        <v>14.926600000000001</v>
      </c>
      <c r="C263">
        <f t="shared" si="9"/>
        <v>-9.6864509109243942E-3</v>
      </c>
      <c r="D263">
        <f>C263-SET_TRI!C264</f>
        <v>-3.363755476679507E-3</v>
      </c>
      <c r="E263">
        <f t="shared" si="10"/>
        <v>-7.6666710638076691E-3</v>
      </c>
      <c r="F263">
        <f t="shared" ca="1" si="11"/>
        <v>0.89971962614962675</v>
      </c>
      <c r="G263">
        <f ca="1">S0*EXP(Drift*(A263-$A$11)+Volatility*SUM($F$12:F263))</f>
        <v>18.392004022726525</v>
      </c>
    </row>
    <row r="264" spans="1:7" x14ac:dyDescent="0.25">
      <c r="A264" s="1" t="str">
        <f>MID('Filter Data'!A255,2,LEN('Filter Data'!A255)-2)</f>
        <v>18-Jun-2021</v>
      </c>
      <c r="B264">
        <f>'Filter Data'!X255</f>
        <v>14.9061</v>
      </c>
      <c r="C264">
        <f t="shared" si="9"/>
        <v>-1.3733871075797693E-3</v>
      </c>
      <c r="D264">
        <f>C264-SET_TRI!C265</f>
        <v>1.4407703781295193E-3</v>
      </c>
      <c r="E264">
        <f t="shared" si="10"/>
        <v>-2.3735203682886865E-3</v>
      </c>
      <c r="F264">
        <f t="shared" ca="1" si="11"/>
        <v>-0.57298636790101121</v>
      </c>
      <c r="G264">
        <f ca="1">S0*EXP(Drift*(A264-$A$11)+Volatility*SUM($F$12:F264))</f>
        <v>18.258806708325221</v>
      </c>
    </row>
    <row r="265" spans="1:7" x14ac:dyDescent="0.25">
      <c r="A265" s="1" t="str">
        <f>MID('Filter Data'!A256,2,LEN('Filter Data'!A256)-2)</f>
        <v>21-Jun-2021</v>
      </c>
      <c r="B265">
        <f>'Filter Data'!X256</f>
        <v>14.398999999999999</v>
      </c>
      <c r="C265">
        <f t="shared" si="9"/>
        <v>-3.401962954763494E-2</v>
      </c>
      <c r="D265">
        <f>C265-SET_TRI!C266</f>
        <v>-2.5574611338254408E-2</v>
      </c>
      <c r="E265">
        <f t="shared" si="10"/>
        <v>-1.8039085042490962E-2</v>
      </c>
      <c r="F265">
        <f t="shared" ca="1" si="11"/>
        <v>-0.60914760126343626</v>
      </c>
      <c r="G265">
        <f ca="1">S0*EXP(Drift*(A265-$A$11)+Volatility*SUM($F$12:F265))</f>
        <v>18.14364659441236</v>
      </c>
    </row>
    <row r="266" spans="1:7" x14ac:dyDescent="0.25">
      <c r="A266" s="1" t="str">
        <f>MID('Filter Data'!A257,2,LEN('Filter Data'!A257)-2)</f>
        <v>24-Jun-2021</v>
      </c>
      <c r="B266">
        <f>'Filter Data'!X257</f>
        <v>14.8207</v>
      </c>
      <c r="C266">
        <f t="shared" si="9"/>
        <v>2.9286756024724032E-2</v>
      </c>
      <c r="D266">
        <f>C266-SET_TRI!C267</f>
        <v>3.640056054583761E-2</v>
      </c>
      <c r="E266">
        <f t="shared" si="10"/>
        <v>6.3124401360620946E-3</v>
      </c>
      <c r="F266">
        <f t="shared" ca="1" si="11"/>
        <v>-0.35157451863060746</v>
      </c>
      <c r="G266">
        <f ca="1">S0*EXP(Drift*(A266-$A$11)+Volatility*SUM($F$12:F266))</f>
        <v>18.094096223756814</v>
      </c>
    </row>
    <row r="267" spans="1:7" x14ac:dyDescent="0.25">
      <c r="A267" s="1" t="str">
        <f>MID('Filter Data'!A258,2,LEN('Filter Data'!A258)-2)</f>
        <v>25-Jun-2021</v>
      </c>
      <c r="B267">
        <f>'Filter Data'!X258</f>
        <v>14.9534</v>
      </c>
      <c r="C267">
        <f t="shared" si="9"/>
        <v>8.9536931453979788E-3</v>
      </c>
      <c r="D267">
        <f>C267-SET_TRI!C268</f>
        <v>1.0371002850727293E-2</v>
      </c>
      <c r="E267">
        <f t="shared" si="10"/>
        <v>2.3404095104571435E-3</v>
      </c>
      <c r="F267">
        <f t="shared" ca="1" si="11"/>
        <v>-2.240964182059515</v>
      </c>
      <c r="G267">
        <f ca="1">S0*EXP(Drift*(A267-$A$11)+Volatility*SUM($F$12:F267))</f>
        <v>17.550004172928666</v>
      </c>
    </row>
    <row r="268" spans="1:7" x14ac:dyDescent="0.25">
      <c r="A268" s="1" t="str">
        <f>MID('Filter Data'!A259,2,LEN('Filter Data'!A259)-2)</f>
        <v>28-Jun-2021</v>
      </c>
      <c r="B268">
        <f>'Filter Data'!X259</f>
        <v>14.9071</v>
      </c>
      <c r="C268">
        <f t="shared" si="9"/>
        <v>-3.0962857945350522E-3</v>
      </c>
      <c r="D268">
        <f>C268-SET_TRI!C269</f>
        <v>1.6409696894874436E-3</v>
      </c>
      <c r="E268">
        <f t="shared" si="10"/>
        <v>-4.2222555150357947E-3</v>
      </c>
      <c r="F268">
        <f t="shared" ca="1" si="11"/>
        <v>1.1247049942296139</v>
      </c>
      <c r="G268">
        <f ca="1">S0*EXP(Drift*(A268-$A$11)+Volatility*SUM($F$12:F268))</f>
        <v>17.866168538642423</v>
      </c>
    </row>
    <row r="269" spans="1:7" x14ac:dyDescent="0.25">
      <c r="A269" s="1" t="str">
        <f>MID('Filter Data'!A260,2,LEN('Filter Data'!A260)-2)</f>
        <v>29-Jun-2021</v>
      </c>
      <c r="B269">
        <f>'Filter Data'!X260</f>
        <v>14.82</v>
      </c>
      <c r="C269">
        <f t="shared" ref="C269:C332" si="12">(B269-B268)/B268</f>
        <v>-5.8428534054242283E-3</v>
      </c>
      <c r="D269">
        <f>C269-SET_TRI!C270</f>
        <v>-1.3347104709813389E-2</v>
      </c>
      <c r="E269">
        <f t="shared" ref="E269:E332" si="13">C269-($B$4+$B$5*D269)</f>
        <v>2.452019576838182E-3</v>
      </c>
      <c r="F269">
        <f t="shared" ref="F269:F332" ca="1" si="14">SQRT(A269-A268)*_xlfn.NORM.INV(RAND(),0,1)</f>
        <v>-1.0544342741294079</v>
      </c>
      <c r="G269">
        <f ca="1">S0*EXP(Drift*(A269-$A$11)+Volatility*SUM($F$12:F269))</f>
        <v>17.618081508821916</v>
      </c>
    </row>
    <row r="270" spans="1:7" x14ac:dyDescent="0.25">
      <c r="A270" s="1" t="str">
        <f>MID('Filter Data'!A261,2,LEN('Filter Data'!A261)-2)</f>
        <v>02-Jul-2021</v>
      </c>
      <c r="B270">
        <f>'Filter Data'!X261</f>
        <v>14.786899999999999</v>
      </c>
      <c r="C270">
        <f t="shared" si="12"/>
        <v>-2.2334682860999338E-3</v>
      </c>
      <c r="D270">
        <f>C270-SET_TRI!C271</f>
        <v>6.2428153887790928E-3</v>
      </c>
      <c r="E270">
        <f t="shared" si="13"/>
        <v>-6.2519553053829741E-3</v>
      </c>
      <c r="F270">
        <f t="shared" ca="1" si="14"/>
        <v>2.1199972768403041</v>
      </c>
      <c r="G270">
        <f ca="1">S0*EXP(Drift*(A270-$A$11)+Volatility*SUM($F$12:F270))</f>
        <v>18.186174048525263</v>
      </c>
    </row>
    <row r="271" spans="1:7" x14ac:dyDescent="0.25">
      <c r="A271" s="1" t="str">
        <f>MID('Filter Data'!A262,2,LEN('Filter Data'!A262)-2)</f>
        <v>06-Jul-2021</v>
      </c>
      <c r="B271">
        <f>'Filter Data'!X262</f>
        <v>14.723699999999999</v>
      </c>
      <c r="C271">
        <f t="shared" si="12"/>
        <v>-4.2740533850908671E-3</v>
      </c>
      <c r="D271">
        <f>C271-SET_TRI!C272</f>
        <v>-1.218314599062309E-2</v>
      </c>
      <c r="E271">
        <f t="shared" si="13"/>
        <v>3.2892064683687529E-3</v>
      </c>
      <c r="F271">
        <f t="shared" ca="1" si="14"/>
        <v>3.2998893680124857</v>
      </c>
      <c r="G271">
        <f ca="1">S0*EXP(Drift*(A271-$A$11)+Volatility*SUM($F$12:F271))</f>
        <v>19.097858235948543</v>
      </c>
    </row>
    <row r="272" spans="1:7" x14ac:dyDescent="0.25">
      <c r="A272" s="1" t="str">
        <f>MID('Filter Data'!A263,2,LEN('Filter Data'!A263)-2)</f>
        <v>07-Jul-2021</v>
      </c>
      <c r="B272">
        <f>'Filter Data'!X263</f>
        <v>14.5877</v>
      </c>
      <c r="C272">
        <f t="shared" si="12"/>
        <v>-9.2368086826001092E-3</v>
      </c>
      <c r="D272">
        <f>C272-SET_TRI!C273</f>
        <v>-2.9845656912730334E-4</v>
      </c>
      <c r="E272">
        <f t="shared" si="13"/>
        <v>-9.1437405714718412E-3</v>
      </c>
      <c r="F272">
        <f t="shared" ca="1" si="14"/>
        <v>-1.0680067740988006</v>
      </c>
      <c r="G272">
        <f ca="1">S0*EXP(Drift*(A272-$A$11)+Volatility*SUM($F$12:F272))</f>
        <v>18.829103574383527</v>
      </c>
    </row>
    <row r="273" spans="1:7" x14ac:dyDescent="0.25">
      <c r="A273" s="1" t="str">
        <f>MID('Filter Data'!A264,2,LEN('Filter Data'!A264)-2)</f>
        <v>08-Jul-2021</v>
      </c>
      <c r="B273">
        <f>'Filter Data'!X264</f>
        <v>14.472099999999999</v>
      </c>
      <c r="C273">
        <f t="shared" si="12"/>
        <v>-7.9244843258361904E-3</v>
      </c>
      <c r="D273">
        <f>C273-SET_TRI!C274</f>
        <v>1.1548803860770198E-2</v>
      </c>
      <c r="E273">
        <f t="shared" si="13"/>
        <v>-1.5278081743265812E-2</v>
      </c>
      <c r="F273">
        <f t="shared" ca="1" si="14"/>
        <v>0.49503670828419022</v>
      </c>
      <c r="G273">
        <f ca="1">S0*EXP(Drift*(A273-$A$11)+Volatility*SUM($F$12:F273))</f>
        <v>18.973263638352343</v>
      </c>
    </row>
    <row r="274" spans="1:7" x14ac:dyDescent="0.25">
      <c r="A274" s="1" t="str">
        <f>MID('Filter Data'!A265,2,LEN('Filter Data'!A265)-2)</f>
        <v>09-Jul-2021</v>
      </c>
      <c r="B274">
        <f>'Filter Data'!X265</f>
        <v>14.403</v>
      </c>
      <c r="C274">
        <f t="shared" si="12"/>
        <v>-4.7747044312849438E-3</v>
      </c>
      <c r="D274">
        <f>C274-SET_TRI!C275</f>
        <v>-9.5272241134905823E-3</v>
      </c>
      <c r="E274">
        <f t="shared" si="13"/>
        <v>1.1191600369702915E-3</v>
      </c>
      <c r="F274">
        <f t="shared" ca="1" si="14"/>
        <v>1.5620590995323076</v>
      </c>
      <c r="G274">
        <f ca="1">S0*EXP(Drift*(A274-$A$11)+Volatility*SUM($F$12:F274))</f>
        <v>19.405169311048656</v>
      </c>
    </row>
    <row r="275" spans="1:7" x14ac:dyDescent="0.25">
      <c r="A275" s="1" t="str">
        <f>MID('Filter Data'!A266,2,LEN('Filter Data'!A266)-2)</f>
        <v>12-Jul-2021</v>
      </c>
      <c r="B275">
        <f>'Filter Data'!X266</f>
        <v>14.6891</v>
      </c>
      <c r="C275">
        <f t="shared" si="12"/>
        <v>1.9863917239463954E-2</v>
      </c>
      <c r="D275">
        <f>C275-SET_TRI!C276</f>
        <v>2.1947663178371709E-2</v>
      </c>
      <c r="E275">
        <f t="shared" si="13"/>
        <v>5.9740553687529438E-3</v>
      </c>
      <c r="F275">
        <f t="shared" ca="1" si="14"/>
        <v>-3.1647425664924516</v>
      </c>
      <c r="G275">
        <f ca="1">S0*EXP(Drift*(A275-$A$11)+Volatility*SUM($F$12:F275))</f>
        <v>18.607596535652409</v>
      </c>
    </row>
    <row r="276" spans="1:7" x14ac:dyDescent="0.25">
      <c r="A276" s="1" t="str">
        <f>MID('Filter Data'!A267,2,LEN('Filter Data'!A267)-2)</f>
        <v>13-Jul-2021</v>
      </c>
      <c r="B276">
        <f>'Filter Data'!X267</f>
        <v>14.7773</v>
      </c>
      <c r="C276">
        <f t="shared" si="12"/>
        <v>6.0044522809430461E-3</v>
      </c>
      <c r="D276">
        <f>C276-SET_TRI!C277</f>
        <v>-6.9506166853749727E-3</v>
      </c>
      <c r="E276">
        <f t="shared" si="13"/>
        <v>1.0278774929457876E-2</v>
      </c>
      <c r="F276">
        <f t="shared" ca="1" si="14"/>
        <v>-1.427843278413669</v>
      </c>
      <c r="G276">
        <f ca="1">S0*EXP(Drift*(A276-$A$11)+Volatility*SUM($F$12:F276))</f>
        <v>18.253902043013728</v>
      </c>
    </row>
    <row r="277" spans="1:7" x14ac:dyDescent="0.25">
      <c r="A277" s="1" t="str">
        <f>MID('Filter Data'!A268,2,LEN('Filter Data'!A268)-2)</f>
        <v>14-Jul-2021</v>
      </c>
      <c r="B277">
        <f>'Filter Data'!X268</f>
        <v>14.7218</v>
      </c>
      <c r="C277">
        <f t="shared" si="12"/>
        <v>-3.7557605245884108E-3</v>
      </c>
      <c r="D277">
        <f>C277-SET_TRI!C278</f>
        <v>9.2934587474843757E-5</v>
      </c>
      <c r="E277">
        <f t="shared" si="13"/>
        <v>-3.9087036370082035E-3</v>
      </c>
      <c r="F277">
        <f t="shared" ca="1" si="14"/>
        <v>0.99883513398343182</v>
      </c>
      <c r="G277">
        <f ca="1">S0*EXP(Drift*(A277-$A$11)+Volatility*SUM($F$12:F277))</f>
        <v>18.523354576810775</v>
      </c>
    </row>
    <row r="278" spans="1:7" x14ac:dyDescent="0.25">
      <c r="A278" s="1" t="str">
        <f>MID('Filter Data'!A269,2,LEN('Filter Data'!A269)-2)</f>
        <v>15-Jul-2021</v>
      </c>
      <c r="B278">
        <f>'Filter Data'!X269</f>
        <v>14.5474</v>
      </c>
      <c r="C278">
        <f t="shared" si="12"/>
        <v>-1.1846377481014572E-2</v>
      </c>
      <c r="D278">
        <f>C278-SET_TRI!C279</f>
        <v>-1.3837269385941254E-2</v>
      </c>
      <c r="E278">
        <f t="shared" si="13"/>
        <v>-3.2434085960211974E-3</v>
      </c>
      <c r="F278">
        <f t="shared" ca="1" si="14"/>
        <v>-0.82423837943339906</v>
      </c>
      <c r="G278">
        <f ca="1">S0*EXP(Drift*(A278-$A$11)+Volatility*SUM($F$12:F278))</f>
        <v>18.324879789197709</v>
      </c>
    </row>
    <row r="279" spans="1:7" x14ac:dyDescent="0.25">
      <c r="A279" s="1" t="str">
        <f>MID('Filter Data'!A270,2,LEN('Filter Data'!A270)-2)</f>
        <v>16-Jul-2021</v>
      </c>
      <c r="B279">
        <f>'Filter Data'!X270</f>
        <v>14.419600000000001</v>
      </c>
      <c r="C279">
        <f t="shared" si="12"/>
        <v>-8.7850749962191735E-3</v>
      </c>
      <c r="D279">
        <f>C279-SET_TRI!C280</f>
        <v>-8.5762535427383289E-3</v>
      </c>
      <c r="E279">
        <f t="shared" si="13"/>
        <v>-3.4889486978806686E-3</v>
      </c>
      <c r="F279">
        <f t="shared" ca="1" si="14"/>
        <v>1.1280231270740648</v>
      </c>
      <c r="G279">
        <f ca="1">S0*EXP(Drift*(A279-$A$11)+Volatility*SUM($F$12:F279))</f>
        <v>18.628914772021798</v>
      </c>
    </row>
    <row r="280" spans="1:7" x14ac:dyDescent="0.25">
      <c r="A280" s="1" t="str">
        <f>MID('Filter Data'!A271,2,LEN('Filter Data'!A271)-2)</f>
        <v>19-Jul-2021</v>
      </c>
      <c r="B280">
        <f>'Filter Data'!X271</f>
        <v>14.2386</v>
      </c>
      <c r="C280">
        <f t="shared" si="12"/>
        <v>-1.2552359288745938E-2</v>
      </c>
      <c r="D280">
        <f>C280-SET_TRI!C281</f>
        <v>9.0243337105657892E-5</v>
      </c>
      <c r="E280">
        <f t="shared" si="13"/>
        <v>-1.270361079984815E-2</v>
      </c>
      <c r="F280">
        <f t="shared" ca="1" si="14"/>
        <v>-1.737030709532952</v>
      </c>
      <c r="G280">
        <f ca="1">S0*EXP(Drift*(A280-$A$11)+Volatility*SUM($F$12:F280))</f>
        <v>18.222506294813858</v>
      </c>
    </row>
    <row r="281" spans="1:7" x14ac:dyDescent="0.25">
      <c r="A281" s="1" t="str">
        <f>MID('Filter Data'!A272,2,LEN('Filter Data'!A272)-2)</f>
        <v>22-Jul-2021</v>
      </c>
      <c r="B281">
        <f>'Filter Data'!X272</f>
        <v>14.166700000000001</v>
      </c>
      <c r="C281">
        <f t="shared" si="12"/>
        <v>-5.0496537580941529E-3</v>
      </c>
      <c r="D281">
        <f>C281-SET_TRI!C282</f>
        <v>-3.8237824798668385E-3</v>
      </c>
      <c r="E281">
        <f t="shared" si="13"/>
        <v>-2.7407212206055722E-3</v>
      </c>
      <c r="F281">
        <f t="shared" ca="1" si="14"/>
        <v>3.0495002817765147</v>
      </c>
      <c r="G281">
        <f ca="1">S0*EXP(Drift*(A281-$A$11)+Volatility*SUM($F$12:F281))</f>
        <v>19.055523072089791</v>
      </c>
    </row>
    <row r="282" spans="1:7" x14ac:dyDescent="0.25">
      <c r="A282" s="1" t="str">
        <f>MID('Filter Data'!A273,2,LEN('Filter Data'!A273)-2)</f>
        <v>23-Jul-2021</v>
      </c>
      <c r="B282">
        <f>'Filter Data'!X273</f>
        <v>14.1661</v>
      </c>
      <c r="C282">
        <f t="shared" si="12"/>
        <v>-4.2352841522752513E-5</v>
      </c>
      <c r="D282">
        <f>C282-SET_TRI!C283</f>
        <v>6.3010307129111711E-3</v>
      </c>
      <c r="E282">
        <f t="shared" si="13"/>
        <v>-4.0974314466845135E-3</v>
      </c>
      <c r="F282">
        <f t="shared" ca="1" si="14"/>
        <v>-0.69624613364781107</v>
      </c>
      <c r="G282">
        <f ca="1">S0*EXP(Drift*(A282-$A$11)+Volatility*SUM($F$12:F282))</f>
        <v>18.885027564719682</v>
      </c>
    </row>
    <row r="283" spans="1:7" x14ac:dyDescent="0.25">
      <c r="A283" s="1" t="str">
        <f>MID('Filter Data'!A274,2,LEN('Filter Data'!A274)-2)</f>
        <v>27-Jul-2021</v>
      </c>
      <c r="B283">
        <f>'Filter Data'!X274</f>
        <v>14.3847</v>
      </c>
      <c r="C283">
        <f t="shared" si="12"/>
        <v>1.5431205483513483E-2</v>
      </c>
      <c r="D283">
        <f>C283-SET_TRI!C284</f>
        <v>2.1401571069823253E-2</v>
      </c>
      <c r="E283">
        <f t="shared" si="13"/>
        <v>1.8845930335616365E-3</v>
      </c>
      <c r="F283">
        <f t="shared" ca="1" si="14"/>
        <v>-4.0001079190924234</v>
      </c>
      <c r="G283">
        <f ca="1">S0*EXP(Drift*(A283-$A$11)+Volatility*SUM($F$12:F283))</f>
        <v>17.912019988126687</v>
      </c>
    </row>
    <row r="284" spans="1:7" x14ac:dyDescent="0.25">
      <c r="A284" s="1" t="str">
        <f>MID('Filter Data'!A275,2,LEN('Filter Data'!A275)-2)</f>
        <v>29-Jul-2021</v>
      </c>
      <c r="B284">
        <f>'Filter Data'!X275</f>
        <v>14.304600000000001</v>
      </c>
      <c r="C284">
        <f t="shared" si="12"/>
        <v>-5.5684164424701131E-3</v>
      </c>
      <c r="D284">
        <f>C284-SET_TRI!C285</f>
        <v>-7.3288986559173312E-3</v>
      </c>
      <c r="E284">
        <f t="shared" si="13"/>
        <v>-1.0563224267450258E-3</v>
      </c>
      <c r="F284">
        <f t="shared" ca="1" si="14"/>
        <v>-1.3929442633301934</v>
      </c>
      <c r="G284">
        <f ca="1">S0*EXP(Drift*(A284-$A$11)+Volatility*SUM($F$12:F284))</f>
        <v>17.592814535153373</v>
      </c>
    </row>
    <row r="285" spans="1:7" x14ac:dyDescent="0.25">
      <c r="A285" s="1" t="str">
        <f>MID('Filter Data'!A276,2,LEN('Filter Data'!A276)-2)</f>
        <v>30-Jul-2021</v>
      </c>
      <c r="B285">
        <f>'Filter Data'!X276</f>
        <v>14.054399999999999</v>
      </c>
      <c r="C285">
        <f t="shared" si="12"/>
        <v>-1.7490877060526076E-2</v>
      </c>
      <c r="D285">
        <f>C285-SET_TRI!C286</f>
        <v>-8.2169610063232059E-3</v>
      </c>
      <c r="E285">
        <f t="shared" si="13"/>
        <v>-1.2420586208400832E-2</v>
      </c>
      <c r="F285">
        <f t="shared" ca="1" si="14"/>
        <v>-2.4321642554395462</v>
      </c>
      <c r="G285">
        <f ca="1">S0*EXP(Drift*(A285-$A$11)+Volatility*SUM($F$12:F285))</f>
        <v>17.018353727890542</v>
      </c>
    </row>
    <row r="286" spans="1:7" x14ac:dyDescent="0.25">
      <c r="A286" s="1" t="str">
        <f>MID('Filter Data'!A277,2,LEN('Filter Data'!A277)-2)</f>
        <v>02-Aug-2021</v>
      </c>
      <c r="B286">
        <f>'Filter Data'!X277</f>
        <v>14.2973</v>
      </c>
      <c r="C286">
        <f t="shared" si="12"/>
        <v>1.7282843806921716E-2</v>
      </c>
      <c r="D286">
        <f>C286-SET_TRI!C287</f>
        <v>1.3283604332202652E-2</v>
      </c>
      <c r="E286">
        <f t="shared" si="13"/>
        <v>8.8388273051828448E-3</v>
      </c>
      <c r="F286">
        <f t="shared" ca="1" si="14"/>
        <v>-2.814255867677744</v>
      </c>
      <c r="G286">
        <f ca="1">S0*EXP(Drift*(A286-$A$11)+Volatility*SUM($F$12:F286))</f>
        <v>16.398846581474888</v>
      </c>
    </row>
    <row r="287" spans="1:7" x14ac:dyDescent="0.25">
      <c r="A287" s="1" t="str">
        <f>MID('Filter Data'!A278,2,LEN('Filter Data'!A278)-2)</f>
        <v>03-Aug-2021</v>
      </c>
      <c r="B287">
        <f>'Filter Data'!X278</f>
        <v>14.2387</v>
      </c>
      <c r="C287">
        <f t="shared" si="12"/>
        <v>-4.098675973785275E-3</v>
      </c>
      <c r="D287">
        <f>C287-SET_TRI!C288</f>
        <v>-1.2959440915498822E-2</v>
      </c>
      <c r="E287">
        <f t="shared" si="13"/>
        <v>3.9525286405135878E-3</v>
      </c>
      <c r="F287">
        <f t="shared" ca="1" si="14"/>
        <v>0.79751061992977146</v>
      </c>
      <c r="G287">
        <f ca="1">S0*EXP(Drift*(A287-$A$11)+Volatility*SUM($F$12:F287))</f>
        <v>16.594256418426273</v>
      </c>
    </row>
    <row r="288" spans="1:7" x14ac:dyDescent="0.25">
      <c r="A288" s="1" t="str">
        <f>MID('Filter Data'!A279,2,LEN('Filter Data'!A279)-2)</f>
        <v>04-Aug-2021</v>
      </c>
      <c r="B288">
        <f>'Filter Data'!X279</f>
        <v>14.21</v>
      </c>
      <c r="C288">
        <f t="shared" si="12"/>
        <v>-2.015633449682825E-3</v>
      </c>
      <c r="D288">
        <f>C288-SET_TRI!C289</f>
        <v>-5.5650722906545966E-3</v>
      </c>
      <c r="E288">
        <f t="shared" si="13"/>
        <v>1.3877970847012686E-3</v>
      </c>
      <c r="F288">
        <f t="shared" ca="1" si="14"/>
        <v>-0.6828453033966001</v>
      </c>
      <c r="G288">
        <f ca="1">S0*EXP(Drift*(A288-$A$11)+Volatility*SUM($F$12:F288))</f>
        <v>16.448856599478166</v>
      </c>
    </row>
    <row r="289" spans="1:7" x14ac:dyDescent="0.25">
      <c r="A289" s="1" t="str">
        <f>MID('Filter Data'!A280,2,LEN('Filter Data'!A280)-2)</f>
        <v>05-Aug-2021</v>
      </c>
      <c r="B289">
        <f>'Filter Data'!X280</f>
        <v>14.28</v>
      </c>
      <c r="C289">
        <f t="shared" si="12"/>
        <v>4.9261083743841316E-3</v>
      </c>
      <c r="D289">
        <f>C289-SET_TRI!C290</f>
        <v>2.0162982949941895E-2</v>
      </c>
      <c r="E289">
        <f t="shared" si="13"/>
        <v>-7.8419821961021492E-3</v>
      </c>
      <c r="F289">
        <f t="shared" ca="1" si="14"/>
        <v>0.33099875608287849</v>
      </c>
      <c r="G289">
        <f ca="1">S0*EXP(Drift*(A289-$A$11)+Volatility*SUM($F$12:F289))</f>
        <v>16.536916248557318</v>
      </c>
    </row>
    <row r="290" spans="1:7" x14ac:dyDescent="0.25">
      <c r="A290" s="1" t="str">
        <f>MID('Filter Data'!A281,2,LEN('Filter Data'!A281)-2)</f>
        <v>06-Aug-2021</v>
      </c>
      <c r="B290">
        <f>'Filter Data'!X281</f>
        <v>14.330299999999999</v>
      </c>
      <c r="C290">
        <f t="shared" si="12"/>
        <v>3.5224089635854353E-3</v>
      </c>
      <c r="D290">
        <f>C290-SET_TRI!C291</f>
        <v>6.8474539666289478E-3</v>
      </c>
      <c r="E290">
        <f t="shared" si="13"/>
        <v>-8.7612720558784057E-4</v>
      </c>
      <c r="F290">
        <f t="shared" ca="1" si="14"/>
        <v>-0.37390942516320014</v>
      </c>
      <c r="G290">
        <f ca="1">S0*EXP(Drift*(A290-$A$11)+Volatility*SUM($F$12:F290))</f>
        <v>16.462799232472651</v>
      </c>
    </row>
    <row r="291" spans="1:7" x14ac:dyDescent="0.25">
      <c r="A291" s="1" t="str">
        <f>MID('Filter Data'!A282,2,LEN('Filter Data'!A282)-2)</f>
        <v>10-Aug-2021</v>
      </c>
      <c r="B291">
        <f>'Filter Data'!X282</f>
        <v>14.3644</v>
      </c>
      <c r="C291">
        <f t="shared" si="12"/>
        <v>2.3795733515697831E-3</v>
      </c>
      <c r="D291">
        <f>C291-SET_TRI!C292</f>
        <v>-1.287072360909066E-2</v>
      </c>
      <c r="E291">
        <f t="shared" si="13"/>
        <v>1.0375014178845869E-2</v>
      </c>
      <c r="F291">
        <f t="shared" ca="1" si="14"/>
        <v>3.2789282113283269</v>
      </c>
      <c r="G291">
        <f ca="1">S0*EXP(Drift*(A291-$A$11)+Volatility*SUM($F$12:F291))</f>
        <v>17.28303627284221</v>
      </c>
    </row>
    <row r="292" spans="1:7" x14ac:dyDescent="0.25">
      <c r="A292" s="1" t="str">
        <f>MID('Filter Data'!A283,2,LEN('Filter Data'!A283)-2)</f>
        <v>13-Aug-2021</v>
      </c>
      <c r="B292">
        <f>'Filter Data'!X283</f>
        <v>14.4117</v>
      </c>
      <c r="C292">
        <f t="shared" si="12"/>
        <v>3.2928629110857326E-3</v>
      </c>
      <c r="D292">
        <f>C292-SET_TRI!C293</f>
        <v>6.8401913759969608E-3</v>
      </c>
      <c r="E292">
        <f t="shared" si="13"/>
        <v>-1.1011083138434902E-3</v>
      </c>
      <c r="F292">
        <f t="shared" ca="1" si="14"/>
        <v>0.61543483339420502</v>
      </c>
      <c r="G292">
        <f ca="1">S0*EXP(Drift*(A292-$A$11)+Volatility*SUM($F$12:F292))</f>
        <v>17.46986600227407</v>
      </c>
    </row>
    <row r="293" spans="1:7" x14ac:dyDescent="0.25">
      <c r="A293" s="1" t="str">
        <f>MID('Filter Data'!A284,2,LEN('Filter Data'!A284)-2)</f>
        <v>16-Aug-2021</v>
      </c>
      <c r="B293">
        <f>'Filter Data'!X284</f>
        <v>14.176500000000001</v>
      </c>
      <c r="C293">
        <f t="shared" si="12"/>
        <v>-1.6320073273798301E-2</v>
      </c>
      <c r="D293">
        <f>C293-SET_TRI!C294</f>
        <v>-2.2538759086738986E-2</v>
      </c>
      <c r="E293">
        <f t="shared" si="13"/>
        <v>-2.2477316350405698E-3</v>
      </c>
      <c r="F293">
        <f t="shared" ca="1" si="14"/>
        <v>0.7022589096560603</v>
      </c>
      <c r="G293">
        <f ca="1">S0*EXP(Drift*(A293-$A$11)+Volatility*SUM($F$12:F293))</f>
        <v>17.680111649814851</v>
      </c>
    </row>
    <row r="294" spans="1:7" x14ac:dyDescent="0.25">
      <c r="A294" s="1" t="str">
        <f>MID('Filter Data'!A285,2,LEN('Filter Data'!A285)-2)</f>
        <v>18-Aug-2021</v>
      </c>
      <c r="B294">
        <f>'Filter Data'!X285</f>
        <v>14.1732</v>
      </c>
      <c r="C294">
        <f t="shared" si="12"/>
        <v>-2.3277960004240754E-4</v>
      </c>
      <c r="D294">
        <f>C294-SET_TRI!C295</f>
        <v>-1.3097491633239249E-2</v>
      </c>
      <c r="E294">
        <f t="shared" si="13"/>
        <v>7.905197608399488E-3</v>
      </c>
      <c r="F294">
        <f t="shared" ca="1" si="14"/>
        <v>0.50852489932967582</v>
      </c>
      <c r="G294">
        <f ca="1">S0*EXP(Drift*(A294-$A$11)+Volatility*SUM($F$12:F294))</f>
        <v>17.831711880354817</v>
      </c>
    </row>
    <row r="295" spans="1:7" x14ac:dyDescent="0.25">
      <c r="A295" s="1" t="str">
        <f>MID('Filter Data'!A286,2,LEN('Filter Data'!A286)-2)</f>
        <v>20-Aug-2021</v>
      </c>
      <c r="B295">
        <f>'Filter Data'!X286</f>
        <v>13.888400000000001</v>
      </c>
      <c r="C295">
        <f t="shared" si="12"/>
        <v>-2.0094262410746962E-2</v>
      </c>
      <c r="D295">
        <f>C295-SET_TRI!C296</f>
        <v>-1.8278438805039997E-2</v>
      </c>
      <c r="E295">
        <f t="shared" si="13"/>
        <v>-8.6997702520498609E-3</v>
      </c>
      <c r="F295">
        <f t="shared" ca="1" si="14"/>
        <v>1.699001212011225</v>
      </c>
      <c r="G295">
        <f ca="1">S0*EXP(Drift*(A295-$A$11)+Volatility*SUM($F$12:F295))</f>
        <v>18.285710375187463</v>
      </c>
    </row>
    <row r="296" spans="1:7" x14ac:dyDescent="0.25">
      <c r="A296" s="1" t="str">
        <f>MID('Filter Data'!A287,2,LEN('Filter Data'!A287)-2)</f>
        <v>23-Aug-2021</v>
      </c>
      <c r="B296">
        <f>'Filter Data'!X287</f>
        <v>14.1242</v>
      </c>
      <c r="C296">
        <f t="shared" si="12"/>
        <v>1.6978197632556619E-2</v>
      </c>
      <c r="D296">
        <f>C296-SET_TRI!C297</f>
        <v>-7.2238695857050027E-3</v>
      </c>
      <c r="E296">
        <f t="shared" si="13"/>
        <v>2.1424275005761308E-2</v>
      </c>
      <c r="F296">
        <f t="shared" ca="1" si="14"/>
        <v>-0.68823054251288074</v>
      </c>
      <c r="G296">
        <f ca="1">S0*EXP(Drift*(A296-$A$11)+Volatility*SUM($F$12:F296))</f>
        <v>18.150350458226804</v>
      </c>
    </row>
    <row r="297" spans="1:7" x14ac:dyDescent="0.25">
      <c r="A297" s="1" t="str">
        <f>MID('Filter Data'!A288,2,LEN('Filter Data'!A288)-2)</f>
        <v>24-Aug-2021</v>
      </c>
      <c r="B297">
        <f>'Filter Data'!X288</f>
        <v>14.2494</v>
      </c>
      <c r="C297">
        <f t="shared" si="12"/>
        <v>8.8642188584131861E-3</v>
      </c>
      <c r="D297">
        <f>C297-SET_TRI!C298</f>
        <v>5.709489177964485E-3</v>
      </c>
      <c r="E297">
        <f t="shared" si="13"/>
        <v>5.1809571794566873E-3</v>
      </c>
      <c r="F297">
        <f t="shared" ca="1" si="14"/>
        <v>-0.68294604806555892</v>
      </c>
      <c r="G297">
        <f ca="1">S0*EXP(Drift*(A297-$A$11)+Volatility*SUM($F$12:F297))</f>
        <v>17.99129077570316</v>
      </c>
    </row>
    <row r="298" spans="1:7" x14ac:dyDescent="0.25">
      <c r="A298" s="1" t="str">
        <f>MID('Filter Data'!A289,2,LEN('Filter Data'!A289)-2)</f>
        <v>25-Aug-2021</v>
      </c>
      <c r="B298">
        <f>'Filter Data'!X289</f>
        <v>14.228300000000001</v>
      </c>
      <c r="C298">
        <f t="shared" si="12"/>
        <v>-1.4807641023480839E-3</v>
      </c>
      <c r="D298">
        <f>C298-SET_TRI!C299</f>
        <v>-1.0541417640897988E-2</v>
      </c>
      <c r="E298">
        <f t="shared" si="13"/>
        <v>5.0505776987065792E-3</v>
      </c>
      <c r="F298">
        <f t="shared" ca="1" si="14"/>
        <v>-1.5708594547818899</v>
      </c>
      <c r="G298">
        <f ca="1">S0*EXP(Drift*(A298-$A$11)+Volatility*SUM($F$12:F298))</f>
        <v>17.614142388333256</v>
      </c>
    </row>
    <row r="299" spans="1:7" x14ac:dyDescent="0.25">
      <c r="A299" s="1" t="str">
        <f>MID('Filter Data'!A290,2,LEN('Filter Data'!A290)-2)</f>
        <v>26-Aug-2021</v>
      </c>
      <c r="B299">
        <f>'Filter Data'!X290</f>
        <v>14.226000000000001</v>
      </c>
      <c r="C299">
        <f t="shared" si="12"/>
        <v>-1.6164967002382354E-4</v>
      </c>
      <c r="D299">
        <f>C299-SET_TRI!C300</f>
        <v>4.1173435113368699E-4</v>
      </c>
      <c r="E299">
        <f t="shared" si="13"/>
        <v>-5.1497625713787924E-4</v>
      </c>
      <c r="F299">
        <f t="shared" ca="1" si="14"/>
        <v>-0.97047140364929463</v>
      </c>
      <c r="G299">
        <f ca="1">S0*EXP(Drift*(A299-$A$11)+Volatility*SUM($F$12:F299))</f>
        <v>17.389906926987408</v>
      </c>
    </row>
    <row r="300" spans="1:7" x14ac:dyDescent="0.25">
      <c r="A300" s="1" t="str">
        <f>MID('Filter Data'!A291,2,LEN('Filter Data'!A291)-2)</f>
        <v>27-Aug-2021</v>
      </c>
      <c r="B300">
        <f>'Filter Data'!X291</f>
        <v>14.184100000000001</v>
      </c>
      <c r="C300">
        <f t="shared" si="12"/>
        <v>-2.9453114016589374E-3</v>
      </c>
      <c r="D300">
        <f>C300-SET_TRI!C301</f>
        <v>-1.091636783572307E-2</v>
      </c>
      <c r="E300">
        <f t="shared" si="13"/>
        <v>3.8217075592970853E-3</v>
      </c>
      <c r="F300">
        <f t="shared" ca="1" si="14"/>
        <v>9.0657338629820047E-2</v>
      </c>
      <c r="G300">
        <f ca="1">S0*EXP(Drift*(A300-$A$11)+Volatility*SUM($F$12:F300))</f>
        <v>17.424499501483179</v>
      </c>
    </row>
    <row r="301" spans="1:7" x14ac:dyDescent="0.25">
      <c r="A301" s="1" t="str">
        <f>MID('Filter Data'!A292,2,LEN('Filter Data'!A292)-2)</f>
        <v>30-Aug-2021</v>
      </c>
      <c r="B301">
        <f>'Filter Data'!X292</f>
        <v>14.2563</v>
      </c>
      <c r="C301">
        <f t="shared" si="12"/>
        <v>5.0902066398290135E-3</v>
      </c>
      <c r="D301">
        <f>C301-SET_TRI!C302</f>
        <v>-1.0771168267868839E-2</v>
      </c>
      <c r="E301">
        <f t="shared" si="13"/>
        <v>1.1765959554672554E-2</v>
      </c>
      <c r="F301">
        <f t="shared" ca="1" si="14"/>
        <v>1.2520599374742294</v>
      </c>
      <c r="G301">
        <f ca="1">S0*EXP(Drift*(A301-$A$11)+Volatility*SUM($F$12:F301))</f>
        <v>17.769937850535367</v>
      </c>
    </row>
    <row r="302" spans="1:7" x14ac:dyDescent="0.25">
      <c r="A302" s="1" t="str">
        <f>MID('Filter Data'!A293,2,LEN('Filter Data'!A293)-2)</f>
        <v>31-Aug-2021</v>
      </c>
      <c r="B302">
        <f>'Filter Data'!X293</f>
        <v>14.406700000000001</v>
      </c>
      <c r="C302">
        <f t="shared" si="12"/>
        <v>1.0549721877345538E-2</v>
      </c>
      <c r="D302">
        <f>C302-SET_TRI!C303</f>
        <v>5.667769334327279E-3</v>
      </c>
      <c r="E302">
        <f t="shared" si="13"/>
        <v>6.8926834525589228E-3</v>
      </c>
      <c r="F302">
        <f t="shared" ca="1" si="14"/>
        <v>1.640384303292679</v>
      </c>
      <c r="G302">
        <f ca="1">S0*EXP(Drift*(A302-$A$11)+Volatility*SUM($F$12:F302))</f>
        <v>18.194315558997943</v>
      </c>
    </row>
    <row r="303" spans="1:7" x14ac:dyDescent="0.25">
      <c r="A303" s="1" t="str">
        <f>MID('Filter Data'!A294,2,LEN('Filter Data'!A294)-2)</f>
        <v>01-Sep-2021</v>
      </c>
      <c r="B303">
        <f>'Filter Data'!X294</f>
        <v>14.5924</v>
      </c>
      <c r="C303">
        <f t="shared" si="12"/>
        <v>1.2889835979092981E-2</v>
      </c>
      <c r="D303">
        <f>C303-SET_TRI!C304</f>
        <v>1.6848068777655226E-2</v>
      </c>
      <c r="E303">
        <f t="shared" si="13"/>
        <v>2.2053542937967695E-3</v>
      </c>
      <c r="F303">
        <f t="shared" ca="1" si="14"/>
        <v>-1.1625239107582022E-2</v>
      </c>
      <c r="G303">
        <f ca="1">S0*EXP(Drift*(A303-$A$11)+Volatility*SUM($F$12:F303))</f>
        <v>18.204520646853016</v>
      </c>
    </row>
    <row r="304" spans="1:7" x14ac:dyDescent="0.25">
      <c r="A304" s="1" t="str">
        <f>MID('Filter Data'!A295,2,LEN('Filter Data'!A295)-2)</f>
        <v>03-Sep-2021</v>
      </c>
      <c r="B304">
        <f>'Filter Data'!X295</f>
        <v>14.935</v>
      </c>
      <c r="C304">
        <f t="shared" si="12"/>
        <v>2.3477974836216175E-2</v>
      </c>
      <c r="D304">
        <f>C304-SET_TRI!C305</f>
        <v>1.0161088219484133E-2</v>
      </c>
      <c r="E304">
        <f t="shared" si="13"/>
        <v>1.6996634282772358E-2</v>
      </c>
      <c r="F304">
        <f t="shared" ca="1" si="14"/>
        <v>-8.2729208261728165E-2</v>
      </c>
      <c r="G304">
        <f ca="1">S0*EXP(Drift*(A304-$A$11)+Volatility*SUM($F$12:F304))</f>
        <v>18.209835924853191</v>
      </c>
    </row>
    <row r="305" spans="1:7" x14ac:dyDescent="0.25">
      <c r="A305" s="1" t="str">
        <f>MID('Filter Data'!A296,2,LEN('Filter Data'!A296)-2)</f>
        <v>07-Sep-2021</v>
      </c>
      <c r="B305">
        <f>'Filter Data'!X296</f>
        <v>15.325100000000001</v>
      </c>
      <c r="C305">
        <f t="shared" si="12"/>
        <v>2.6119852695011738E-2</v>
      </c>
      <c r="D305">
        <f>C305-SET_TRI!C306</f>
        <v>3.4771922924517924E-2</v>
      </c>
      <c r="E305">
        <f t="shared" si="13"/>
        <v>4.169226604084645E-3</v>
      </c>
      <c r="F305">
        <f t="shared" ca="1" si="14"/>
        <v>-1.3997359918922265</v>
      </c>
      <c r="G305">
        <f ca="1">S0*EXP(Drift*(A305-$A$11)+Volatility*SUM($F$12:F305))</f>
        <v>17.909502963853502</v>
      </c>
    </row>
    <row r="306" spans="1:7" x14ac:dyDescent="0.25">
      <c r="A306" s="1" t="str">
        <f>MID('Filter Data'!A297,2,LEN('Filter Data'!A297)-2)</f>
        <v>08-Sep-2021</v>
      </c>
      <c r="B306">
        <f>'Filter Data'!X297</f>
        <v>15.500299999999999</v>
      </c>
      <c r="C306">
        <f t="shared" si="12"/>
        <v>1.1432225564596542E-2</v>
      </c>
      <c r="D306">
        <f>C306-SET_TRI!C307</f>
        <v>9.7742907536859814E-3</v>
      </c>
      <c r="E306">
        <f t="shared" si="13"/>
        <v>5.1940088432096184E-3</v>
      </c>
      <c r="F306">
        <f t="shared" ca="1" si="14"/>
        <v>-1.6347986090259765</v>
      </c>
      <c r="G306">
        <f ca="1">S0*EXP(Drift*(A306-$A$11)+Volatility*SUM($F$12:F306))</f>
        <v>17.518440046142604</v>
      </c>
    </row>
    <row r="307" spans="1:7" x14ac:dyDescent="0.25">
      <c r="A307" s="1" t="str">
        <f>MID('Filter Data'!A298,2,LEN('Filter Data'!A298)-2)</f>
        <v>09-Sep-2021</v>
      </c>
      <c r="B307">
        <f>'Filter Data'!X298</f>
        <v>15.3725</v>
      </c>
      <c r="C307">
        <f t="shared" si="12"/>
        <v>-8.2450017096442531E-3</v>
      </c>
      <c r="D307">
        <f>C307-SET_TRI!C308</f>
        <v>2.22375890607481E-3</v>
      </c>
      <c r="E307">
        <f t="shared" si="13"/>
        <v>-9.7372870349429191E-3</v>
      </c>
      <c r="F307">
        <f t="shared" ca="1" si="14"/>
        <v>-1.4042603573477408</v>
      </c>
      <c r="G307">
        <f ca="1">S0*EXP(Drift*(A307-$A$11)+Volatility*SUM($F$12:F307))</f>
        <v>17.191101668444883</v>
      </c>
    </row>
    <row r="308" spans="1:7" x14ac:dyDescent="0.25">
      <c r="A308" s="1" t="str">
        <f>MID('Filter Data'!A299,2,LEN('Filter Data'!A299)-2)</f>
        <v>13-Sep-2021</v>
      </c>
      <c r="B308">
        <f>'Filter Data'!X299</f>
        <v>15.6235</v>
      </c>
      <c r="C308">
        <f t="shared" si="12"/>
        <v>1.6327858188323267E-2</v>
      </c>
      <c r="D308">
        <f>C308-SET_TRI!C309</f>
        <v>1.6674140282852447E-2</v>
      </c>
      <c r="E308">
        <f t="shared" si="13"/>
        <v>5.7527002858834969E-3</v>
      </c>
      <c r="F308">
        <f t="shared" ca="1" si="14"/>
        <v>1.6480162969808958</v>
      </c>
      <c r="G308">
        <f ca="1">S0*EXP(Drift*(A308-$A$11)+Volatility*SUM($F$12:F308))</f>
        <v>17.641746147606284</v>
      </c>
    </row>
    <row r="309" spans="1:7" x14ac:dyDescent="0.25">
      <c r="A309" s="1" t="str">
        <f>MID('Filter Data'!A300,2,LEN('Filter Data'!A300)-2)</f>
        <v>14-Sep-2021</v>
      </c>
      <c r="B309">
        <f>'Filter Data'!X300</f>
        <v>15.749000000000001</v>
      </c>
      <c r="C309">
        <f t="shared" si="12"/>
        <v>8.0327711460300589E-3</v>
      </c>
      <c r="D309">
        <f>C309-SET_TRI!C310</f>
        <v>1.5110123320449318E-2</v>
      </c>
      <c r="E309">
        <f t="shared" si="13"/>
        <v>-1.5593146555706178E-3</v>
      </c>
      <c r="F309">
        <f t="shared" ca="1" si="14"/>
        <v>0.10329196273488558</v>
      </c>
      <c r="G309">
        <f ca="1">S0*EXP(Drift*(A309-$A$11)+Volatility*SUM($F$12:F309))</f>
        <v>17.679954856343763</v>
      </c>
    </row>
    <row r="310" spans="1:7" x14ac:dyDescent="0.25">
      <c r="A310" s="1" t="str">
        <f>MID('Filter Data'!A301,2,LEN('Filter Data'!A301)-2)</f>
        <v>15-Sep-2021</v>
      </c>
      <c r="B310">
        <f>'Filter Data'!X301</f>
        <v>15.6294</v>
      </c>
      <c r="C310">
        <f t="shared" si="12"/>
        <v>-7.5941329608229186E-3</v>
      </c>
      <c r="D310">
        <f>C310-SET_TRI!C311</f>
        <v>-8.9755824401727378E-3</v>
      </c>
      <c r="E310">
        <f t="shared" si="13"/>
        <v>-2.047006125045602E-3</v>
      </c>
      <c r="F310">
        <f t="shared" ca="1" si="14"/>
        <v>-0.21680126533670815</v>
      </c>
      <c r="G310">
        <f ca="1">S0*EXP(Drift*(A310-$A$11)+Volatility*SUM($F$12:F310))</f>
        <v>17.639323179607189</v>
      </c>
    </row>
    <row r="311" spans="1:7" x14ac:dyDescent="0.25">
      <c r="A311" s="1" t="str">
        <f>MID('Filter Data'!A302,2,LEN('Filter Data'!A302)-2)</f>
        <v>16-Sep-2021</v>
      </c>
      <c r="B311">
        <f>'Filter Data'!X302</f>
        <v>15.5337</v>
      </c>
      <c r="C311">
        <f t="shared" si="12"/>
        <v>-6.1230757418711396E-3</v>
      </c>
      <c r="D311">
        <f>C311-SET_TRI!C312</f>
        <v>-8.9292158126103617E-3</v>
      </c>
      <c r="E311">
        <f t="shared" si="13"/>
        <v>-6.0509292374982815E-4</v>
      </c>
      <c r="F311">
        <f t="shared" ca="1" si="14"/>
        <v>-0.34907411919070253</v>
      </c>
      <c r="G311">
        <f ca="1">S0*EXP(Drift*(A311-$A$11)+Volatility*SUM($F$12:F311))</f>
        <v>17.566348750316145</v>
      </c>
    </row>
    <row r="312" spans="1:7" x14ac:dyDescent="0.25">
      <c r="A312" s="1" t="str">
        <f>MID('Filter Data'!A303,2,LEN('Filter Data'!A303)-2)</f>
        <v>23-Sep-2021</v>
      </c>
      <c r="B312">
        <f>'Filter Data'!X303</f>
        <v>15.231</v>
      </c>
      <c r="C312">
        <f t="shared" si="12"/>
        <v>-1.9486664477877117E-2</v>
      </c>
      <c r="D312">
        <f>C312-SET_TRI!C313</f>
        <v>-2.2754162012029559E-2</v>
      </c>
      <c r="E312">
        <f t="shared" si="13"/>
        <v>-5.2789300579778528E-3</v>
      </c>
      <c r="F312">
        <f t="shared" ca="1" si="14"/>
        <v>4.1226991102850628</v>
      </c>
      <c r="G312">
        <f ca="1">S0*EXP(Drift*(A312-$A$11)+Volatility*SUM($F$12:F312))</f>
        <v>18.70038007694486</v>
      </c>
    </row>
    <row r="313" spans="1:7" x14ac:dyDescent="0.25">
      <c r="A313" s="1" t="str">
        <f>MID('Filter Data'!A304,2,LEN('Filter Data'!A304)-2)</f>
        <v>27-Sep-2021</v>
      </c>
      <c r="B313">
        <f>'Filter Data'!X304</f>
        <v>15.5054</v>
      </c>
      <c r="C313">
        <f t="shared" si="12"/>
        <v>1.8015888648151793E-2</v>
      </c>
      <c r="D313">
        <f>C313-SET_TRI!C314</f>
        <v>2.3835043099536237E-2</v>
      </c>
      <c r="E313">
        <f t="shared" si="13"/>
        <v>2.9397029786695419E-3</v>
      </c>
      <c r="F313">
        <f t="shared" ca="1" si="14"/>
        <v>1.2903653118629981</v>
      </c>
      <c r="G313">
        <f ca="1">S0*EXP(Drift*(A313-$A$11)+Volatility*SUM($F$12:F313))</f>
        <v>19.095102184337527</v>
      </c>
    </row>
    <row r="314" spans="1:7" x14ac:dyDescent="0.25">
      <c r="A314" s="1" t="str">
        <f>MID('Filter Data'!A305,2,LEN('Filter Data'!A305)-2)</f>
        <v>28-Sep-2021</v>
      </c>
      <c r="B314">
        <f>'Filter Data'!X305</f>
        <v>15.482200000000001</v>
      </c>
      <c r="C314">
        <f t="shared" si="12"/>
        <v>-1.4962529183380772E-3</v>
      </c>
      <c r="D314">
        <f>C314-SET_TRI!C315</f>
        <v>1.650550883849723E-3</v>
      </c>
      <c r="E314">
        <f t="shared" si="13"/>
        <v>-2.6282449551542396E-3</v>
      </c>
      <c r="F314">
        <f t="shared" ca="1" si="14"/>
        <v>-0.96105016667832299</v>
      </c>
      <c r="G314">
        <f ca="1">S0*EXP(Drift*(A314-$A$11)+Volatility*SUM($F$12:F314))</f>
        <v>18.854490733267276</v>
      </c>
    </row>
    <row r="315" spans="1:7" x14ac:dyDescent="0.25">
      <c r="A315" s="1" t="str">
        <f>MID('Filter Data'!A306,2,LEN('Filter Data'!A306)-2)</f>
        <v>29-Sep-2021</v>
      </c>
      <c r="B315">
        <f>'Filter Data'!X306</f>
        <v>15.231400000000001</v>
      </c>
      <c r="C315">
        <f t="shared" si="12"/>
        <v>-1.6199248168864883E-2</v>
      </c>
      <c r="D315">
        <f>C315-SET_TRI!C316</f>
        <v>-1.7904127356386489E-2</v>
      </c>
      <c r="E315">
        <f t="shared" si="13"/>
        <v>-5.0400316823897319E-3</v>
      </c>
      <c r="F315">
        <f t="shared" ca="1" si="14"/>
        <v>-1.6804099311210245</v>
      </c>
      <c r="G315">
        <f ca="1">S0*EXP(Drift*(A315-$A$11)+Volatility*SUM($F$12:F315))</f>
        <v>18.431065173593652</v>
      </c>
    </row>
    <row r="316" spans="1:7" x14ac:dyDescent="0.25">
      <c r="A316" s="1" t="str">
        <f>MID('Filter Data'!A307,2,LEN('Filter Data'!A307)-2)</f>
        <v>30-Sep-2021</v>
      </c>
      <c r="B316">
        <f>'Filter Data'!X307</f>
        <v>15.2286</v>
      </c>
      <c r="C316">
        <f t="shared" si="12"/>
        <v>-1.8383077064489014E-4</v>
      </c>
      <c r="D316">
        <f>C316-SET_TRI!C317</f>
        <v>7.5402203367931422E-3</v>
      </c>
      <c r="E316">
        <f t="shared" si="13"/>
        <v>-5.0178093341650678E-3</v>
      </c>
      <c r="F316">
        <f t="shared" ca="1" si="14"/>
        <v>-0.64866265180809635</v>
      </c>
      <c r="G316">
        <f ca="1">S0*EXP(Drift*(A316-$A$11)+Volatility*SUM($F$12:F316))</f>
        <v>18.278283050271689</v>
      </c>
    </row>
    <row r="317" spans="1:7" x14ac:dyDescent="0.25">
      <c r="A317" s="1" t="str">
        <f>MID('Filter Data'!A308,2,LEN('Filter Data'!A308)-2)</f>
        <v>08-Oct-2021</v>
      </c>
      <c r="B317">
        <f>'Filter Data'!X308</f>
        <v>14.4582</v>
      </c>
      <c r="C317">
        <f t="shared" si="12"/>
        <v>-5.0589023285134579E-2</v>
      </c>
      <c r="D317">
        <f>C317-SET_TRI!C318</f>
        <v>-7.2743520904728132E-2</v>
      </c>
      <c r="E317">
        <f t="shared" si="13"/>
        <v>-4.9601820309873937E-3</v>
      </c>
      <c r="F317">
        <f t="shared" ca="1" si="14"/>
        <v>2.2922961386415937</v>
      </c>
      <c r="G317">
        <f ca="1">S0*EXP(Drift*(A317-$A$11)+Volatility*SUM($F$12:F317))</f>
        <v>18.981540048466115</v>
      </c>
    </row>
    <row r="318" spans="1:7" x14ac:dyDescent="0.25">
      <c r="A318" s="1" t="str">
        <f>MID('Filter Data'!A309,2,LEN('Filter Data'!A309)-2)</f>
        <v>12-Oct-2021</v>
      </c>
      <c r="B318">
        <f>'Filter Data'!X309</f>
        <v>14.5327</v>
      </c>
      <c r="C318">
        <f t="shared" si="12"/>
        <v>5.1527852706422968E-3</v>
      </c>
      <c r="D318">
        <f>C318-SET_TRI!C319</f>
        <v>8.1732950424886781E-4</v>
      </c>
      <c r="E318">
        <f t="shared" si="13"/>
        <v>4.5445194540646152E-3</v>
      </c>
      <c r="F318">
        <f t="shared" ca="1" si="14"/>
        <v>-2.8444162921008496</v>
      </c>
      <c r="G318">
        <f ca="1">S0*EXP(Drift*(A318-$A$11)+Volatility*SUM($F$12:F318))</f>
        <v>18.296097199157625</v>
      </c>
    </row>
    <row r="319" spans="1:7" x14ac:dyDescent="0.25">
      <c r="A319" s="1" t="str">
        <f>MID('Filter Data'!A310,2,LEN('Filter Data'!A310)-2)</f>
        <v>18-Oct-2021</v>
      </c>
      <c r="B319">
        <f>'Filter Data'!X310</f>
        <v>14.917299999999999</v>
      </c>
      <c r="C319">
        <f t="shared" si="12"/>
        <v>2.6464456019872351E-2</v>
      </c>
      <c r="D319">
        <f>C319-SET_TRI!C320</f>
        <v>2.5041614193439459E-2</v>
      </c>
      <c r="E319">
        <f t="shared" si="13"/>
        <v>1.0629872961737334E-2</v>
      </c>
      <c r="F319">
        <f t="shared" ca="1" si="14"/>
        <v>2.6759108137020386</v>
      </c>
      <c r="G319">
        <f ca="1">S0*EXP(Drift*(A319-$A$11)+Volatility*SUM($F$12:F319))</f>
        <v>19.074369730946643</v>
      </c>
    </row>
    <row r="320" spans="1:7" x14ac:dyDescent="0.25">
      <c r="A320" s="1" t="str">
        <f>MID('Filter Data'!A311,2,LEN('Filter Data'!A311)-2)</f>
        <v>19-Oct-2021</v>
      </c>
      <c r="B320">
        <f>'Filter Data'!X311</f>
        <v>15.0443</v>
      </c>
      <c r="C320">
        <f t="shared" si="12"/>
        <v>8.5136050089493851E-3</v>
      </c>
      <c r="D320">
        <f>C320-SET_TRI!C321</f>
        <v>1.7641834525457787E-2</v>
      </c>
      <c r="E320">
        <f t="shared" si="13"/>
        <v>-2.6698028261421536E-3</v>
      </c>
      <c r="F320">
        <f t="shared" ca="1" si="14"/>
        <v>1.5578120595870248</v>
      </c>
      <c r="G320">
        <f ca="1">S0*EXP(Drift*(A320-$A$11)+Volatility*SUM($F$12:F320))</f>
        <v>19.507421459573241</v>
      </c>
    </row>
    <row r="321" spans="1:7" x14ac:dyDescent="0.25">
      <c r="A321" s="1" t="str">
        <f>MID('Filter Data'!A312,2,LEN('Filter Data'!A312)-2)</f>
        <v>21-Oct-2021</v>
      </c>
      <c r="B321">
        <f>'Filter Data'!X312</f>
        <v>14.769600000000001</v>
      </c>
      <c r="C321">
        <f t="shared" si="12"/>
        <v>-1.8259407217351375E-2</v>
      </c>
      <c r="D321">
        <f>C321-SET_TRI!C322</f>
        <v>-2.5171127591159498E-2</v>
      </c>
      <c r="E321">
        <f t="shared" si="13"/>
        <v>-2.5324748049442673E-3</v>
      </c>
      <c r="F321">
        <f t="shared" ca="1" si="14"/>
        <v>-0.29244419739691757</v>
      </c>
      <c r="G321">
        <f ca="1">S0*EXP(Drift*(A321-$A$11)+Volatility*SUM($F$12:F321))</f>
        <v>19.456127327564012</v>
      </c>
    </row>
    <row r="322" spans="1:7" x14ac:dyDescent="0.25">
      <c r="A322" s="1" t="str">
        <f>MID('Filter Data'!A313,2,LEN('Filter Data'!A313)-2)</f>
        <v>25-Oct-2021</v>
      </c>
      <c r="B322">
        <f>'Filter Data'!X313</f>
        <v>14.7028</v>
      </c>
      <c r="C322">
        <f t="shared" si="12"/>
        <v>-4.5228035965767955E-3</v>
      </c>
      <c r="D322">
        <f>C322-SET_TRI!C323</f>
        <v>1.5486833612979806E-3</v>
      </c>
      <c r="E322">
        <f t="shared" si="13"/>
        <v>-5.5907662003308357E-3</v>
      </c>
      <c r="F322">
        <f t="shared" ca="1" si="14"/>
        <v>0.11756237106581348</v>
      </c>
      <c r="G322">
        <f ca="1">S0*EXP(Drift*(A322-$A$11)+Volatility*SUM($F$12:F322))</f>
        <v>19.544485308240347</v>
      </c>
    </row>
    <row r="323" spans="1:7" x14ac:dyDescent="0.25">
      <c r="A323" s="1" t="str">
        <f>MID('Filter Data'!A314,2,LEN('Filter Data'!A314)-2)</f>
        <v>26-Oct-2021</v>
      </c>
      <c r="B323">
        <f>'Filter Data'!X314</f>
        <v>14.952</v>
      </c>
      <c r="C323">
        <f t="shared" si="12"/>
        <v>1.6949152542372888E-2</v>
      </c>
      <c r="D323">
        <f>C323-SET_TRI!C324</f>
        <v>1.5698702945301141E-2</v>
      </c>
      <c r="E323">
        <f t="shared" si="13"/>
        <v>6.9871115406539737E-3</v>
      </c>
      <c r="F323">
        <f t="shared" ca="1" si="14"/>
        <v>0.98287676440888938</v>
      </c>
      <c r="G323">
        <f ca="1">S0*EXP(Drift*(A323-$A$11)+Volatility*SUM($F$12:F323))</f>
        <v>19.828574896884216</v>
      </c>
    </row>
    <row r="324" spans="1:7" x14ac:dyDescent="0.25">
      <c r="A324" s="1" t="str">
        <f>MID('Filter Data'!A315,2,LEN('Filter Data'!A315)-2)</f>
        <v>27-Oct-2021</v>
      </c>
      <c r="B324">
        <f>'Filter Data'!X315</f>
        <v>14.935700000000001</v>
      </c>
      <c r="C324">
        <f t="shared" si="12"/>
        <v>-1.0901551631888253E-3</v>
      </c>
      <c r="D324">
        <f>C324-SET_TRI!C325</f>
        <v>5.7401336347219535E-3</v>
      </c>
      <c r="E324">
        <f t="shared" si="13"/>
        <v>-4.7926785964662938E-3</v>
      </c>
      <c r="F324">
        <f t="shared" ca="1" si="14"/>
        <v>0.48225795589707077</v>
      </c>
      <c r="G324">
        <f ca="1">S0*EXP(Drift*(A324-$A$11)+Volatility*SUM($F$12:F324))</f>
        <v>19.976826494912046</v>
      </c>
    </row>
    <row r="325" spans="1:7" x14ac:dyDescent="0.25">
      <c r="A325" s="1" t="str">
        <f>MID('Filter Data'!A316,2,LEN('Filter Data'!A316)-2)</f>
        <v>28-Oct-2021</v>
      </c>
      <c r="B325">
        <f>'Filter Data'!X316</f>
        <v>14.811400000000001</v>
      </c>
      <c r="C325">
        <f t="shared" si="12"/>
        <v>-8.3223417717281315E-3</v>
      </c>
      <c r="D325">
        <f>C325-SET_TRI!C326</f>
        <v>-7.662714451200172E-3</v>
      </c>
      <c r="E325">
        <f t="shared" si="13"/>
        <v>-3.6004258659272821E-3</v>
      </c>
      <c r="F325">
        <f t="shared" ca="1" si="14"/>
        <v>0.6352378568953988</v>
      </c>
      <c r="G325">
        <f ca="1">S0*EXP(Drift*(A325-$A$11)+Volatility*SUM($F$12:F325))</f>
        <v>20.169173351114473</v>
      </c>
    </row>
    <row r="326" spans="1:7" x14ac:dyDescent="0.25">
      <c r="A326" s="1" t="str">
        <f>MID('Filter Data'!A317,2,LEN('Filter Data'!A317)-2)</f>
        <v>02-Nov-2021</v>
      </c>
      <c r="B326">
        <f>'Filter Data'!X317</f>
        <v>15.155099999999999</v>
      </c>
      <c r="C326">
        <f t="shared" si="12"/>
        <v>2.3205098775267587E-2</v>
      </c>
      <c r="D326">
        <f>C326-SET_TRI!C327</f>
        <v>2.4784463340269319E-2</v>
      </c>
      <c r="E326">
        <f t="shared" si="13"/>
        <v>7.5321494049604247E-3</v>
      </c>
      <c r="F326">
        <f t="shared" ca="1" si="14"/>
        <v>-0.62274534072875565</v>
      </c>
      <c r="G326">
        <f ca="1">S0*EXP(Drift*(A326-$A$11)+Volatility*SUM($F$12:F326))</f>
        <v>20.067154881849284</v>
      </c>
    </row>
    <row r="327" spans="1:7" x14ac:dyDescent="0.25">
      <c r="A327" s="1" t="str">
        <f>MID('Filter Data'!A318,2,LEN('Filter Data'!A318)-2)</f>
        <v>03-Nov-2021</v>
      </c>
      <c r="B327">
        <f>'Filter Data'!X318</f>
        <v>15.154400000000001</v>
      </c>
      <c r="C327">
        <f t="shared" si="12"/>
        <v>-4.6189071665536266E-5</v>
      </c>
      <c r="D327">
        <f>C327-SET_TRI!C328</f>
        <v>2.5103570345450096E-3</v>
      </c>
      <c r="E327">
        <f t="shared" si="13"/>
        <v>-1.7186173436358572E-3</v>
      </c>
      <c r="F327">
        <f t="shared" ca="1" si="14"/>
        <v>-1.0820145279958213</v>
      </c>
      <c r="G327">
        <f ca="1">S0*EXP(Drift*(A327-$A$11)+Volatility*SUM($F$12:F327))</f>
        <v>19.780894937119324</v>
      </c>
    </row>
    <row r="328" spans="1:7" x14ac:dyDescent="0.25">
      <c r="A328" s="1" t="str">
        <f>MID('Filter Data'!A319,2,LEN('Filter Data'!A319)-2)</f>
        <v>08-Nov-2021</v>
      </c>
      <c r="B328">
        <f>'Filter Data'!X319</f>
        <v>15.122400000000001</v>
      </c>
      <c r="C328">
        <f t="shared" si="12"/>
        <v>-2.1115979517499885E-3</v>
      </c>
      <c r="D328">
        <f>C328-SET_TRI!C329</f>
        <v>-9.9080238306376439E-3</v>
      </c>
      <c r="E328">
        <f t="shared" si="13"/>
        <v>4.0216204282169819E-3</v>
      </c>
      <c r="F328">
        <f t="shared" ca="1" si="14"/>
        <v>1.1231281126629522E-2</v>
      </c>
      <c r="G328">
        <f ca="1">S0*EXP(Drift*(A328-$A$11)+Volatility*SUM($F$12:F328))</f>
        <v>19.855629588854217</v>
      </c>
    </row>
    <row r="329" spans="1:7" x14ac:dyDescent="0.25">
      <c r="A329" s="1" t="str">
        <f>MID('Filter Data'!A320,2,LEN('Filter Data'!A320)-2)</f>
        <v>09-Nov-2021</v>
      </c>
      <c r="B329">
        <f>'Filter Data'!X320</f>
        <v>15.0243</v>
      </c>
      <c r="C329">
        <f t="shared" si="12"/>
        <v>-6.4870655451515977E-3</v>
      </c>
      <c r="D329">
        <f>C329-SET_TRI!C330</f>
        <v>-6.8000070161552987E-3</v>
      </c>
      <c r="E329">
        <f t="shared" si="13"/>
        <v>-2.3074094939216031E-3</v>
      </c>
      <c r="F329">
        <f t="shared" ca="1" si="14"/>
        <v>1.0103683056732387</v>
      </c>
      <c r="G329">
        <f ca="1">S0*EXP(Drift*(A329-$A$11)+Volatility*SUM($F$12:F329))</f>
        <v>20.151967021673151</v>
      </c>
    </row>
    <row r="330" spans="1:7" x14ac:dyDescent="0.25">
      <c r="A330" s="1" t="str">
        <f>MID('Filter Data'!A321,2,LEN('Filter Data'!A321)-2)</f>
        <v>10-Nov-2021</v>
      </c>
      <c r="B330">
        <f>'Filter Data'!X321</f>
        <v>14.951499999999999</v>
      </c>
      <c r="C330">
        <f t="shared" si="12"/>
        <v>-4.845483649820681E-3</v>
      </c>
      <c r="D330">
        <f>C330-SET_TRI!C331</f>
        <v>-3.5682873638200252E-3</v>
      </c>
      <c r="E330">
        <f t="shared" si="13"/>
        <v>-2.6971440768101475E-3</v>
      </c>
      <c r="F330">
        <f t="shared" ca="1" si="14"/>
        <v>-0.11340425853303475</v>
      </c>
      <c r="G330">
        <f ca="1">S0*EXP(Drift*(A330-$A$11)+Volatility*SUM($F$12:F330))</f>
        <v>20.134668751024009</v>
      </c>
    </row>
    <row r="331" spans="1:7" x14ac:dyDescent="0.25">
      <c r="A331" s="1" t="str">
        <f>MID('Filter Data'!A322,2,LEN('Filter Data'!A322)-2)</f>
        <v>12-Nov-2021</v>
      </c>
      <c r="B331">
        <f>'Filter Data'!X322</f>
        <v>15.2082</v>
      </c>
      <c r="C331">
        <f t="shared" si="12"/>
        <v>1.7168845935190476E-2</v>
      </c>
      <c r="D331">
        <f>C331-SET_TRI!C332</f>
        <v>1.6850630170980329E-2</v>
      </c>
      <c r="E331">
        <f t="shared" si="13"/>
        <v>6.4827542709888462E-3</v>
      </c>
      <c r="F331">
        <f t="shared" ca="1" si="14"/>
        <v>-1.2105774217692312E-2</v>
      </c>
      <c r="G331">
        <f ca="1">S0*EXP(Drift*(A331-$A$11)+Volatility*SUM($F$12:F331))</f>
        <v>20.160395285128139</v>
      </c>
    </row>
    <row r="332" spans="1:7" x14ac:dyDescent="0.25">
      <c r="A332" s="1" t="str">
        <f>MID('Filter Data'!A323,2,LEN('Filter Data'!A323)-2)</f>
        <v>15-Nov-2021</v>
      </c>
      <c r="B332">
        <f>'Filter Data'!X323</f>
        <v>15.276400000000001</v>
      </c>
      <c r="C332">
        <f t="shared" si="12"/>
        <v>4.4844228771321343E-3</v>
      </c>
      <c r="D332">
        <f>C332-SET_TRI!C333</f>
        <v>-8.7479457729120781E-5</v>
      </c>
      <c r="E332">
        <f t="shared" si="13"/>
        <v>4.444880078585553E-3</v>
      </c>
      <c r="F332">
        <f t="shared" ca="1" si="14"/>
        <v>2.1944321290329909</v>
      </c>
      <c r="G332">
        <f ca="1">S0*EXP(Drift*(A332-$A$11)+Volatility*SUM($F$12:F332))</f>
        <v>20.832079595090644</v>
      </c>
    </row>
    <row r="333" spans="1:7" x14ac:dyDescent="0.25">
      <c r="A333" s="1" t="str">
        <f>MID('Filter Data'!A324,2,LEN('Filter Data'!A324)-2)</f>
        <v>16-Nov-2021</v>
      </c>
      <c r="B333">
        <f>'Filter Data'!X324</f>
        <v>15.249599999999999</v>
      </c>
      <c r="C333">
        <f t="shared" ref="C333:C396" si="15">(B333-B332)/B332</f>
        <v>-1.7543400277553276E-3</v>
      </c>
      <c r="D333">
        <f>C333-SET_TRI!C334</f>
        <v>-4.2441324724821188E-3</v>
      </c>
      <c r="E333">
        <f t="shared" ref="E333:E396" si="16">C333-($B$4+$B$5*D333)</f>
        <v>8.1880598072596022E-4</v>
      </c>
      <c r="F333">
        <f t="shared" ref="F333:F396" ca="1" si="17">SQRT(A333-A332)*_xlfn.NORM.INV(RAND(),0,1)</f>
        <v>0.79990155953381648</v>
      </c>
      <c r="G333">
        <f ca="1">S0*EXP(Drift*(A333-$A$11)+Volatility*SUM($F$12:F333))</f>
        <v>21.081019113540766</v>
      </c>
    </row>
    <row r="334" spans="1:7" x14ac:dyDescent="0.25">
      <c r="A334" s="1" t="str">
        <f>MID('Filter Data'!A325,2,LEN('Filter Data'!A325)-2)</f>
        <v>17-Nov-2021</v>
      </c>
      <c r="B334">
        <f>'Filter Data'!X325</f>
        <v>15.222099999999999</v>
      </c>
      <c r="C334">
        <f t="shared" si="15"/>
        <v>-1.8033259888783875E-3</v>
      </c>
      <c r="D334">
        <f>C334-SET_TRI!C335</f>
        <v>-1.8072744924941364E-3</v>
      </c>
      <c r="E334">
        <f t="shared" si="16"/>
        <v>-7.6188145897468536E-4</v>
      </c>
      <c r="F334">
        <f t="shared" ca="1" si="17"/>
        <v>-0.45864776234397026</v>
      </c>
      <c r="G334">
        <f ca="1">S0*EXP(Drift*(A334-$A$11)+Volatility*SUM($F$12:F334))</f>
        <v>20.961747894770006</v>
      </c>
    </row>
    <row r="335" spans="1:7" x14ac:dyDescent="0.25">
      <c r="A335" s="1" t="str">
        <f>MID('Filter Data'!A326,2,LEN('Filter Data'!A326)-2)</f>
        <v>18-Nov-2021</v>
      </c>
      <c r="B335">
        <f>'Filter Data'!X326</f>
        <v>15.177199999999999</v>
      </c>
      <c r="C335">
        <f t="shared" si="15"/>
        <v>-2.9496587198875428E-3</v>
      </c>
      <c r="D335">
        <f>C335-SET_TRI!C336</f>
        <v>-5.64746316312129E-3</v>
      </c>
      <c r="E335">
        <f t="shared" si="16"/>
        <v>5.0555908409326061E-4</v>
      </c>
      <c r="F335">
        <f t="shared" ca="1" si="17"/>
        <v>0.73348197853031993</v>
      </c>
      <c r="G335">
        <f ca="1">S0*EXP(Drift*(A335-$A$11)+Volatility*SUM($F$12:F335))</f>
        <v>21.192596195028869</v>
      </c>
    </row>
    <row r="336" spans="1:7" x14ac:dyDescent="0.25">
      <c r="A336" s="1" t="str">
        <f>MID('Filter Data'!A327,2,LEN('Filter Data'!A327)-2)</f>
        <v>22-Nov-2021</v>
      </c>
      <c r="B336">
        <f>'Filter Data'!X327</f>
        <v>15.252000000000001</v>
      </c>
      <c r="C336">
        <f t="shared" si="15"/>
        <v>4.9284452995283405E-3</v>
      </c>
      <c r="D336">
        <f>C336-SET_TRI!C337</f>
        <v>4.4765753553772675E-3</v>
      </c>
      <c r="E336">
        <f t="shared" si="16"/>
        <v>2.0201388869533878E-3</v>
      </c>
      <c r="F336">
        <f t="shared" ca="1" si="17"/>
        <v>0.57176865515791953</v>
      </c>
      <c r="G336">
        <f ca="1">S0*EXP(Drift*(A336-$A$11)+Volatility*SUM($F$12:F336))</f>
        <v>21.424127650307675</v>
      </c>
    </row>
    <row r="337" spans="1:7" x14ac:dyDescent="0.25">
      <c r="A337" s="1" t="str">
        <f>MID('Filter Data'!A328,2,LEN('Filter Data'!A328)-2)</f>
        <v>23-Nov-2021</v>
      </c>
      <c r="B337">
        <f>'Filter Data'!X328</f>
        <v>15.2507</v>
      </c>
      <c r="C337">
        <f t="shared" si="15"/>
        <v>-8.5234723315009373E-5</v>
      </c>
      <c r="D337">
        <f>C337-SET_TRI!C338</f>
        <v>1.8562396163573473E-3</v>
      </c>
      <c r="E337">
        <f t="shared" si="16"/>
        <v>-1.3465136280143104E-3</v>
      </c>
      <c r="F337">
        <f t="shared" ca="1" si="17"/>
        <v>-0.32268970757650894</v>
      </c>
      <c r="G337">
        <f ca="1">S0*EXP(Drift*(A337-$A$11)+Volatility*SUM($F$12:F337))</f>
        <v>21.343347835980342</v>
      </c>
    </row>
    <row r="338" spans="1:7" x14ac:dyDescent="0.25">
      <c r="A338" s="1" t="str">
        <f>MID('Filter Data'!A329,2,LEN('Filter Data'!A329)-2)</f>
        <v>24-Nov-2021</v>
      </c>
      <c r="B338">
        <f>'Filter Data'!X329</f>
        <v>15.0404</v>
      </c>
      <c r="C338">
        <f t="shared" si="15"/>
        <v>-1.3789530972348821E-2</v>
      </c>
      <c r="D338">
        <f>C338-SET_TRI!C339</f>
        <v>-1.5743655387565721E-2</v>
      </c>
      <c r="E338">
        <f t="shared" si="16"/>
        <v>-3.9882919044364525E-3</v>
      </c>
      <c r="F338">
        <f t="shared" ca="1" si="17"/>
        <v>-0.37198304283478889</v>
      </c>
      <c r="G338">
        <f ca="1">S0*EXP(Drift*(A338-$A$11)+Volatility*SUM($F$12:F338))</f>
        <v>21.248259681439073</v>
      </c>
    </row>
    <row r="339" spans="1:7" x14ac:dyDescent="0.25">
      <c r="A339" s="1" t="str">
        <f>MID('Filter Data'!A330,2,LEN('Filter Data'!A330)-2)</f>
        <v>26-Nov-2021</v>
      </c>
      <c r="B339">
        <f>'Filter Data'!X330</f>
        <v>14.7707</v>
      </c>
      <c r="C339">
        <f t="shared" si="15"/>
        <v>-1.7931703944044058E-2</v>
      </c>
      <c r="D339">
        <f>C339-SET_TRI!C340</f>
        <v>9.5212676268437088E-3</v>
      </c>
      <c r="E339">
        <f t="shared" si="16"/>
        <v>-2.4010881484370236E-2</v>
      </c>
      <c r="F339">
        <f t="shared" ca="1" si="17"/>
        <v>3.3686363347212034E-2</v>
      </c>
      <c r="G339">
        <f ca="1">S0*EXP(Drift*(A339-$A$11)+Volatility*SUM($F$12:F339))</f>
        <v>21.289001086989188</v>
      </c>
    </row>
    <row r="340" spans="1:7" x14ac:dyDescent="0.25">
      <c r="A340" s="1" t="str">
        <f>MID('Filter Data'!A331,2,LEN('Filter Data'!A331)-2)</f>
        <v>29-Nov-2021</v>
      </c>
      <c r="B340">
        <f>'Filter Data'!X331</f>
        <v>14.5358</v>
      </c>
      <c r="C340">
        <f t="shared" si="15"/>
        <v>-1.590310547232018E-2</v>
      </c>
      <c r="D340">
        <f>C340-SET_TRI!C341</f>
        <v>-1.7137713511402117E-3</v>
      </c>
      <c r="E340">
        <f t="shared" si="16"/>
        <v>-1.4920432894265786E-2</v>
      </c>
      <c r="F340">
        <f t="shared" ca="1" si="17"/>
        <v>2.3321913661186797</v>
      </c>
      <c r="G340">
        <f ca="1">S0*EXP(Drift*(A340-$A$11)+Volatility*SUM($F$12:F340))</f>
        <v>22.040593285012758</v>
      </c>
    </row>
    <row r="341" spans="1:7" x14ac:dyDescent="0.25">
      <c r="A341" s="1" t="str">
        <f>MID('Filter Data'!A332,2,LEN('Filter Data'!A332)-2)</f>
        <v>30-Nov-2021</v>
      </c>
      <c r="B341">
        <f>'Filter Data'!X332</f>
        <v>14.5907</v>
      </c>
      <c r="C341">
        <f t="shared" si="15"/>
        <v>3.7768819053646823E-3</v>
      </c>
      <c r="D341">
        <f>C341-SET_TRI!C342</f>
        <v>1.7696276275204592E-2</v>
      </c>
      <c r="E341">
        <f t="shared" si="16"/>
        <v>-7.4407456131340716E-3</v>
      </c>
      <c r="F341">
        <f t="shared" ca="1" si="17"/>
        <v>-2.3214762240702331</v>
      </c>
      <c r="G341">
        <f ca="1">S0*EXP(Drift*(A341-$A$11)+Volatility*SUM($F$12:F341))</f>
        <v>21.353838037828126</v>
      </c>
    </row>
    <row r="342" spans="1:7" x14ac:dyDescent="0.25">
      <c r="A342" s="1" t="str">
        <f>MID('Filter Data'!A333,2,LEN('Filter Data'!A333)-2)</f>
        <v>01-Dec-2021</v>
      </c>
      <c r="B342">
        <f>'Filter Data'!X333</f>
        <v>14.340400000000001</v>
      </c>
      <c r="C342">
        <f t="shared" si="15"/>
        <v>-1.7154762965450546E-2</v>
      </c>
      <c r="D342">
        <f>C342-SET_TRI!C343</f>
        <v>-3.0779365104169565E-2</v>
      </c>
      <c r="E342">
        <f t="shared" si="16"/>
        <v>2.0972602653119912E-3</v>
      </c>
      <c r="F342">
        <f t="shared" ca="1" si="17"/>
        <v>1.5518185644502824</v>
      </c>
      <c r="G342">
        <f ca="1">S0*EXP(Drift*(A342-$A$11)+Volatility*SUM($F$12:F342))</f>
        <v>21.836815865650738</v>
      </c>
    </row>
    <row r="343" spans="1:7" x14ac:dyDescent="0.25">
      <c r="A343" s="1" t="str">
        <f>MID('Filter Data'!A334,2,LEN('Filter Data'!A334)-2)</f>
        <v>02-Dec-2021</v>
      </c>
      <c r="B343">
        <f>'Filter Data'!X334</f>
        <v>14.271800000000001</v>
      </c>
      <c r="C343">
        <f t="shared" si="15"/>
        <v>-4.783688042174555E-3</v>
      </c>
      <c r="D343">
        <f>C343-SET_TRI!C344</f>
        <v>-4.8124398442963186E-3</v>
      </c>
      <c r="E343">
        <f t="shared" si="16"/>
        <v>-1.8533290779761498E-3</v>
      </c>
      <c r="F343">
        <f t="shared" ca="1" si="17"/>
        <v>1.7487218257188404</v>
      </c>
      <c r="G343">
        <f ca="1">S0*EXP(Drift*(A343-$A$11)+Volatility*SUM($F$12:F343))</f>
        <v>22.392126074350895</v>
      </c>
    </row>
    <row r="344" spans="1:7" x14ac:dyDescent="0.25">
      <c r="A344" s="1" t="str">
        <f>MID('Filter Data'!A335,2,LEN('Filter Data'!A335)-2)</f>
        <v>03-Dec-2021</v>
      </c>
      <c r="B344">
        <f>'Filter Data'!X335</f>
        <v>14.397</v>
      </c>
      <c r="C344">
        <f t="shared" si="15"/>
        <v>8.7725444583023528E-3</v>
      </c>
      <c r="D344">
        <f>C344-SET_TRI!C345</f>
        <v>1.3076976215808419E-2</v>
      </c>
      <c r="E344">
        <f t="shared" si="16"/>
        <v>4.5840527973777141E-4</v>
      </c>
      <c r="F344">
        <f t="shared" ca="1" si="17"/>
        <v>-1.5163175023082305</v>
      </c>
      <c r="G344">
        <f ca="1">S0*EXP(Drift*(A344-$A$11)+Volatility*SUM($F$12:F344))</f>
        <v>21.939406428835422</v>
      </c>
    </row>
    <row r="345" spans="1:7" x14ac:dyDescent="0.25">
      <c r="A345" s="1" t="str">
        <f>MID('Filter Data'!A336,2,LEN('Filter Data'!A336)-2)</f>
        <v>07-Dec-2021</v>
      </c>
      <c r="B345">
        <f>'Filter Data'!X336</f>
        <v>14.6678</v>
      </c>
      <c r="C345">
        <f t="shared" si="15"/>
        <v>1.8809474196013021E-2</v>
      </c>
      <c r="D345">
        <f>C345-SET_TRI!C346</f>
        <v>3.7664912984211353E-3</v>
      </c>
      <c r="E345">
        <f t="shared" si="16"/>
        <v>1.6347495312118852E-2</v>
      </c>
      <c r="F345">
        <f t="shared" ca="1" si="17"/>
        <v>0.79443222690892246</v>
      </c>
      <c r="G345">
        <f ca="1">S0*EXP(Drift*(A345-$A$11)+Volatility*SUM($F$12:F345))</f>
        <v>22.248080129066444</v>
      </c>
    </row>
    <row r="346" spans="1:7" x14ac:dyDescent="0.25">
      <c r="A346" s="1" t="str">
        <f>MID('Filter Data'!A337,2,LEN('Filter Data'!A337)-2)</f>
        <v>08-Dec-2021</v>
      </c>
      <c r="B346">
        <f>'Filter Data'!X337</f>
        <v>14.810700000000001</v>
      </c>
      <c r="C346">
        <f t="shared" si="15"/>
        <v>9.7424289941232447E-3</v>
      </c>
      <c r="D346">
        <f>C346-SET_TRI!C347</f>
        <v>2.9821231852790826E-3</v>
      </c>
      <c r="E346">
        <f t="shared" si="16"/>
        <v>7.7734693212438734E-3</v>
      </c>
      <c r="F346">
        <f t="shared" ca="1" si="17"/>
        <v>0.48876485766007982</v>
      </c>
      <c r="G346">
        <f ca="1">S0*EXP(Drift*(A346-$A$11)+Volatility*SUM($F$12:F346))</f>
        <v>22.416455774293802</v>
      </c>
    </row>
    <row r="347" spans="1:7" x14ac:dyDescent="0.25">
      <c r="A347" s="1" t="str">
        <f>MID('Filter Data'!A338,2,LEN('Filter Data'!A338)-2)</f>
        <v>09-Dec-2021</v>
      </c>
      <c r="B347">
        <f>'Filter Data'!X338</f>
        <v>14.757300000000001</v>
      </c>
      <c r="C347">
        <f t="shared" si="15"/>
        <v>-3.6055014280216256E-3</v>
      </c>
      <c r="D347">
        <f>C347-SET_TRI!C348</f>
        <v>-1.3268316141397283E-3</v>
      </c>
      <c r="E347">
        <f t="shared" si="16"/>
        <v>-2.8660421074287864E-3</v>
      </c>
      <c r="F347">
        <f t="shared" ca="1" si="17"/>
        <v>0.22934176174713247</v>
      </c>
      <c r="G347">
        <f ca="1">S0*EXP(Drift*(A347-$A$11)+Volatility*SUM($F$12:F347))</f>
        <v>22.504533773128856</v>
      </c>
    </row>
    <row r="348" spans="1:7" x14ac:dyDescent="0.25">
      <c r="A348" s="1" t="str">
        <f>MID('Filter Data'!A339,2,LEN('Filter Data'!A339)-2)</f>
        <v>13-Dec-2021</v>
      </c>
      <c r="B348">
        <f>'Filter Data'!X339</f>
        <v>14.695600000000001</v>
      </c>
      <c r="C348">
        <f t="shared" si="15"/>
        <v>-4.1809816158782489E-3</v>
      </c>
      <c r="D348">
        <f>C348-SET_TRI!C349</f>
        <v>-8.9338265966657504E-3</v>
      </c>
      <c r="E348">
        <f t="shared" si="16"/>
        <v>1.339899337798372E-3</v>
      </c>
      <c r="F348">
        <f t="shared" ca="1" si="17"/>
        <v>4.7929543988989352</v>
      </c>
      <c r="G348">
        <f ca="1">S0*EXP(Drift*(A348-$A$11)+Volatility*SUM($F$12:F348))</f>
        <v>24.129976430100932</v>
      </c>
    </row>
    <row r="349" spans="1:7" x14ac:dyDescent="0.25">
      <c r="A349" s="1" t="str">
        <f>MID('Filter Data'!A340,2,LEN('Filter Data'!A340)-2)</f>
        <v>14-Dec-2021</v>
      </c>
      <c r="B349">
        <f>'Filter Data'!X340</f>
        <v>14.595499999999999</v>
      </c>
      <c r="C349">
        <f t="shared" si="15"/>
        <v>-6.811562644601186E-3</v>
      </c>
      <c r="D349">
        <f>C349-SET_TRI!C350</f>
        <v>-1.1275156270339847E-2</v>
      </c>
      <c r="E349">
        <f t="shared" si="16"/>
        <v>1.8097490640486737E-4</v>
      </c>
      <c r="F349">
        <f t="shared" ca="1" si="17"/>
        <v>1.4641679449560292</v>
      </c>
      <c r="G349">
        <f ca="1">S0*EXP(Drift*(A349-$A$11)+Volatility*SUM($F$12:F349))</f>
        <v>24.645598091581231</v>
      </c>
    </row>
    <row r="350" spans="1:7" x14ac:dyDescent="0.25">
      <c r="A350" s="1" t="str">
        <f>MID('Filter Data'!A341,2,LEN('Filter Data'!A341)-2)</f>
        <v>15-Dec-2021</v>
      </c>
      <c r="B350">
        <f>'Filter Data'!X341</f>
        <v>14.598000000000001</v>
      </c>
      <c r="C350">
        <f t="shared" si="15"/>
        <v>1.7128567024091528E-4</v>
      </c>
      <c r="D350">
        <f>C350-SET_TRI!C351</f>
        <v>7.3921426722173642E-3</v>
      </c>
      <c r="E350">
        <f t="shared" si="16"/>
        <v>-4.5696178024706661E-3</v>
      </c>
      <c r="F350">
        <f t="shared" ca="1" si="17"/>
        <v>0.21727336534822853</v>
      </c>
      <c r="G350">
        <f ca="1">S0*EXP(Drift*(A350-$A$11)+Volatility*SUM($F$12:F350))</f>
        <v>24.73827056246791</v>
      </c>
    </row>
    <row r="351" spans="1:7" x14ac:dyDescent="0.25">
      <c r="A351" s="1" t="str">
        <f>MID('Filter Data'!A342,2,LEN('Filter Data'!A342)-2)</f>
        <v>16-Dec-2021</v>
      </c>
      <c r="B351">
        <f>'Filter Data'!X342</f>
        <v>14.906599999999999</v>
      </c>
      <c r="C351">
        <f t="shared" si="15"/>
        <v>2.113988217564039E-2</v>
      </c>
      <c r="D351">
        <f>C351-SET_TRI!C352</f>
        <v>4.1340099710448913E-3</v>
      </c>
      <c r="E351">
        <f t="shared" si="16"/>
        <v>1.844689725902475E-2</v>
      </c>
      <c r="F351">
        <f t="shared" ca="1" si="17"/>
        <v>1.598582926446402</v>
      </c>
      <c r="G351">
        <f ca="1">S0*EXP(Drift*(A351-$A$11)+Volatility*SUM($F$12:F351))</f>
        <v>25.31430196496984</v>
      </c>
    </row>
    <row r="352" spans="1:7" x14ac:dyDescent="0.25">
      <c r="A352" s="1" t="str">
        <f>MID('Filter Data'!A343,2,LEN('Filter Data'!A343)-2)</f>
        <v>17-Dec-2021</v>
      </c>
      <c r="B352">
        <f>'Filter Data'!X343</f>
        <v>14.6388</v>
      </c>
      <c r="C352">
        <f t="shared" si="15"/>
        <v>-1.796519662431402E-2</v>
      </c>
      <c r="D352">
        <f>C352-SET_TRI!C353</f>
        <v>-1.5261326934157078E-2</v>
      </c>
      <c r="E352">
        <f t="shared" si="16"/>
        <v>-8.4671279550515149E-3</v>
      </c>
      <c r="F352">
        <f t="shared" ca="1" si="17"/>
        <v>1.0554263225937766</v>
      </c>
      <c r="G352">
        <f ca="1">S0*EXP(Drift*(A352-$A$11)+Volatility*SUM($F$12:F352))</f>
        <v>25.708258371421397</v>
      </c>
    </row>
    <row r="353" spans="1:7" x14ac:dyDescent="0.25">
      <c r="A353" s="1" t="str">
        <f>MID('Filter Data'!A344,2,LEN('Filter Data'!A344)-2)</f>
        <v>20-Dec-2021</v>
      </c>
      <c r="B353">
        <f>'Filter Data'!X344</f>
        <v>14.353400000000001</v>
      </c>
      <c r="C353">
        <f t="shared" si="15"/>
        <v>-1.9496133562860288E-2</v>
      </c>
      <c r="D353">
        <f>C353-SET_TRI!C354</f>
        <v>-4.7294204999261472E-4</v>
      </c>
      <c r="E353">
        <f t="shared" si="16"/>
        <v>-1.929339157199569E-2</v>
      </c>
      <c r="F353">
        <f t="shared" ca="1" si="17"/>
        <v>-0.99293248930592537</v>
      </c>
      <c r="G353">
        <f ca="1">S0*EXP(Drift*(A353-$A$11)+Volatility*SUM($F$12:F353))</f>
        <v>25.409741228381467</v>
      </c>
    </row>
    <row r="354" spans="1:7" x14ac:dyDescent="0.25">
      <c r="A354" s="1" t="str">
        <f>MID('Filter Data'!A345,2,LEN('Filter Data'!A345)-2)</f>
        <v>21-Dec-2021</v>
      </c>
      <c r="B354">
        <f>'Filter Data'!X345</f>
        <v>14.636100000000001</v>
      </c>
      <c r="C354">
        <f t="shared" si="15"/>
        <v>1.969568185935041E-2</v>
      </c>
      <c r="D354">
        <f>C354-SET_TRI!C355</f>
        <v>1.5982237974966319E-2</v>
      </c>
      <c r="E354">
        <f t="shared" si="16"/>
        <v>9.5554232398083853E-3</v>
      </c>
      <c r="F354">
        <f t="shared" ca="1" si="17"/>
        <v>0.8466983661207732</v>
      </c>
      <c r="G354">
        <f ca="1">S0*EXP(Drift*(A354-$A$11)+Volatility*SUM($F$12:F354))</f>
        <v>25.730170743965719</v>
      </c>
    </row>
    <row r="355" spans="1:7" x14ac:dyDescent="0.25">
      <c r="A355" s="1" t="str">
        <f>MID('Filter Data'!A346,2,LEN('Filter Data'!A346)-2)</f>
        <v>22-Dec-2021</v>
      </c>
      <c r="B355">
        <f>'Filter Data'!X346</f>
        <v>14.6477</v>
      </c>
      <c r="C355">
        <f t="shared" si="15"/>
        <v>7.9256085979185781E-4</v>
      </c>
      <c r="D355">
        <f>C355-SET_TRI!C356</f>
        <v>-1.8599054081961676E-3</v>
      </c>
      <c r="E355">
        <f t="shared" si="16"/>
        <v>1.8670868626667881E-3</v>
      </c>
      <c r="F355">
        <f t="shared" ca="1" si="17"/>
        <v>-1.1062125916450178</v>
      </c>
      <c r="G355">
        <f ca="1">S0*EXP(Drift*(A355-$A$11)+Volatility*SUM($F$12:F355))</f>
        <v>25.354569042716388</v>
      </c>
    </row>
    <row r="356" spans="1:7" x14ac:dyDescent="0.25">
      <c r="A356" s="1" t="str">
        <f>MID('Filter Data'!A347,2,LEN('Filter Data'!A347)-2)</f>
        <v>28-Dec-2021</v>
      </c>
      <c r="B356">
        <f>'Filter Data'!X347</f>
        <v>14.8832</v>
      </c>
      <c r="C356">
        <f t="shared" si="15"/>
        <v>1.6077609454043983E-2</v>
      </c>
      <c r="D356">
        <f>C356-SET_TRI!C357</f>
        <v>-1.6380289420716565E-3</v>
      </c>
      <c r="E356">
        <f t="shared" si="16"/>
        <v>1.7012673693445047E-2</v>
      </c>
      <c r="F356">
        <f t="shared" ca="1" si="17"/>
        <v>-0.54758364474277832</v>
      </c>
      <c r="G356">
        <f ca="1">S0*EXP(Drift*(A356-$A$11)+Volatility*SUM($F$12:F356))</f>
        <v>25.27104110184413</v>
      </c>
    </row>
    <row r="357" spans="1:7" x14ac:dyDescent="0.25">
      <c r="A357" s="1" t="str">
        <f>MID('Filter Data'!A348,2,LEN('Filter Data'!A348)-2)</f>
        <v>29-Dec-2021</v>
      </c>
      <c r="B357">
        <f>'Filter Data'!X348</f>
        <v>14.824299999999999</v>
      </c>
      <c r="C357">
        <f t="shared" si="15"/>
        <v>-3.9574822618792518E-3</v>
      </c>
      <c r="D357">
        <f>C357-SET_TRI!C358</f>
        <v>-1.0904733476385268E-2</v>
      </c>
      <c r="E357">
        <f t="shared" si="16"/>
        <v>2.8022238537873207E-3</v>
      </c>
      <c r="F357">
        <f t="shared" ca="1" si="17"/>
        <v>-7.8495848127939916E-2</v>
      </c>
      <c r="G357">
        <f ca="1">S0*EXP(Drift*(A357-$A$11)+Volatility*SUM($F$12:F357))</f>
        <v>25.261644614958978</v>
      </c>
    </row>
    <row r="358" spans="1:7" x14ac:dyDescent="0.25">
      <c r="A358" s="1" t="str">
        <f>MID('Filter Data'!A349,2,LEN('Filter Data'!A349)-2)</f>
        <v>30-Dec-2021</v>
      </c>
      <c r="B358">
        <f>'Filter Data'!X349</f>
        <v>14.791499999999999</v>
      </c>
      <c r="C358">
        <f t="shared" si="15"/>
        <v>-2.2125833934823189E-3</v>
      </c>
      <c r="D358">
        <f>C358-SET_TRI!C359</f>
        <v>-3.6725278880454172E-3</v>
      </c>
      <c r="E358">
        <f t="shared" si="16"/>
        <v>1.2771768103467945E-6</v>
      </c>
      <c r="F358">
        <f t="shared" ca="1" si="17"/>
        <v>0.46470163758223698</v>
      </c>
      <c r="G358">
        <f ca="1">S0*EXP(Drift*(A358-$A$11)+Volatility*SUM($F$12:F358))</f>
        <v>25.444286518571136</v>
      </c>
    </row>
    <row r="359" spans="1:7" x14ac:dyDescent="0.25">
      <c r="A359" s="1" t="str">
        <f>MID('Filter Data'!A350,2,LEN('Filter Data'!A350)-2)</f>
        <v>04-Jan-2022</v>
      </c>
      <c r="B359">
        <f>'Filter Data'!X350</f>
        <v>15.002700000000001</v>
      </c>
      <c r="C359">
        <f t="shared" si="15"/>
        <v>1.4278470743332428E-2</v>
      </c>
      <c r="D359">
        <f>C359-SET_TRI!C360</f>
        <v>5.4834383206758801E-3</v>
      </c>
      <c r="E359">
        <f t="shared" si="16"/>
        <v>1.0737294666075373E-2</v>
      </c>
      <c r="F359">
        <f t="shared" ca="1" si="17"/>
        <v>-1.475879667752265</v>
      </c>
      <c r="G359">
        <f ca="1">S0*EXP(Drift*(A359-$A$11)+Volatility*SUM($F$12:F359))</f>
        <v>25.01615228868307</v>
      </c>
    </row>
    <row r="360" spans="1:7" x14ac:dyDescent="0.25">
      <c r="A360" s="1" t="str">
        <f>MID('Filter Data'!A351,2,LEN('Filter Data'!A351)-2)</f>
        <v>05-Jan-2022</v>
      </c>
      <c r="B360">
        <f>'Filter Data'!X351</f>
        <v>15.027799999999999</v>
      </c>
      <c r="C360">
        <f t="shared" si="15"/>
        <v>1.6730321875394658E-3</v>
      </c>
      <c r="D360">
        <f>C360-SET_TRI!C361</f>
        <v>-1.4742615488395989E-3</v>
      </c>
      <c r="E360">
        <f t="shared" si="16"/>
        <v>2.5051594645010642E-3</v>
      </c>
      <c r="F360">
        <f t="shared" ca="1" si="17"/>
        <v>-1.4216751751160401</v>
      </c>
      <c r="G360">
        <f ca="1">S0*EXP(Drift*(A360-$A$11)+Volatility*SUM($F$12:F360))</f>
        <v>24.54275473624423</v>
      </c>
    </row>
    <row r="361" spans="1:7" x14ac:dyDescent="0.25">
      <c r="A361" s="1" t="str">
        <f>MID('Filter Data'!A352,2,LEN('Filter Data'!A352)-2)</f>
        <v>06-Jan-2022</v>
      </c>
      <c r="B361">
        <f>'Filter Data'!X352</f>
        <v>14.6242</v>
      </c>
      <c r="C361">
        <f t="shared" si="15"/>
        <v>-2.68568918936903E-2</v>
      </c>
      <c r="D361">
        <f>C361-SET_TRI!C362</f>
        <v>-8.0139317695915036E-3</v>
      </c>
      <c r="E361">
        <f t="shared" si="16"/>
        <v>-2.1914216267667794E-2</v>
      </c>
      <c r="F361">
        <f t="shared" ca="1" si="17"/>
        <v>-2.4411784755074537</v>
      </c>
      <c r="G361">
        <f ca="1">S0*EXP(Drift*(A361-$A$11)+Volatility*SUM($F$12:F361))</f>
        <v>23.738371915518339</v>
      </c>
    </row>
    <row r="362" spans="1:7" x14ac:dyDescent="0.25">
      <c r="A362" s="1" t="str">
        <f>MID('Filter Data'!A353,2,LEN('Filter Data'!A353)-2)</f>
        <v>07-Jan-2022</v>
      </c>
      <c r="B362">
        <f>'Filter Data'!X353</f>
        <v>14.6236</v>
      </c>
      <c r="C362">
        <f t="shared" si="15"/>
        <v>-4.1027885286058591E-5</v>
      </c>
      <c r="D362">
        <f>C362-SET_TRI!C363</f>
        <v>-2.3255040338314385E-3</v>
      </c>
      <c r="E362">
        <f t="shared" si="16"/>
        <v>1.3261528841636365E-3</v>
      </c>
      <c r="F362">
        <f t="shared" ca="1" si="17"/>
        <v>-0.17590643520727986</v>
      </c>
      <c r="G362">
        <f ca="1">S0*EXP(Drift*(A362-$A$11)+Volatility*SUM($F$12:F362))</f>
        <v>23.697328935706388</v>
      </c>
    </row>
    <row r="363" spans="1:7" x14ac:dyDescent="0.25">
      <c r="A363" s="1" t="str">
        <f>MID('Filter Data'!A354,2,LEN('Filter Data'!A354)-2)</f>
        <v>10-Jan-2022</v>
      </c>
      <c r="B363">
        <f>'Filter Data'!X354</f>
        <v>14.623799999999999</v>
      </c>
      <c r="C363">
        <f t="shared" si="15"/>
        <v>1.3676522880790905E-5</v>
      </c>
      <c r="D363">
        <f>C363-SET_TRI!C364</f>
        <v>1.874103389835681E-4</v>
      </c>
      <c r="E363">
        <f t="shared" si="16"/>
        <v>-1.9864988124661083E-4</v>
      </c>
      <c r="F363">
        <f t="shared" ca="1" si="17"/>
        <v>2.2186267929353956</v>
      </c>
      <c r="G363">
        <f ca="1">S0*EXP(Drift*(A363-$A$11)+Volatility*SUM($F$12:F363))</f>
        <v>24.495117560751009</v>
      </c>
    </row>
    <row r="364" spans="1:7" x14ac:dyDescent="0.25">
      <c r="A364" s="1" t="str">
        <f>MID('Filter Data'!A355,2,LEN('Filter Data'!A355)-2)</f>
        <v>11-Jan-2022</v>
      </c>
      <c r="B364">
        <f>'Filter Data'!X355</f>
        <v>14.4923</v>
      </c>
      <c r="C364">
        <f t="shared" si="15"/>
        <v>-8.9921908122375209E-3</v>
      </c>
      <c r="D364">
        <f>C364-SET_TRI!C365</f>
        <v>-1.5110460912586169E-2</v>
      </c>
      <c r="E364">
        <f t="shared" si="16"/>
        <v>4.1105012795543058E-4</v>
      </c>
      <c r="F364">
        <f t="shared" ca="1" si="17"/>
        <v>1.7540392117519004</v>
      </c>
      <c r="G364">
        <f ca="1">S0*EXP(Drift*(A364-$A$11)+Volatility*SUM($F$12:F364))</f>
        <v>25.119891221246323</v>
      </c>
    </row>
    <row r="365" spans="1:7" x14ac:dyDescent="0.25">
      <c r="A365" s="1" t="str">
        <f>MID('Filter Data'!A356,2,LEN('Filter Data'!A356)-2)</f>
        <v>12-Jan-2022</v>
      </c>
      <c r="B365">
        <f>'Filter Data'!X356</f>
        <v>14.750400000000001</v>
      </c>
      <c r="C365">
        <f t="shared" si="15"/>
        <v>1.7809457436017792E-2</v>
      </c>
      <c r="D365">
        <f>C365-SET_TRI!C366</f>
        <v>1.1202420593421889E-2</v>
      </c>
      <c r="E365">
        <f t="shared" si="16"/>
        <v>1.0673581267470533E-2</v>
      </c>
      <c r="F365">
        <f t="shared" ca="1" si="17"/>
        <v>-3.1143446931332065E-2</v>
      </c>
      <c r="G365">
        <f ca="1">S0*EXP(Drift*(A365-$A$11)+Volatility*SUM($F$12:F365))</f>
        <v>25.127139845628296</v>
      </c>
    </row>
    <row r="366" spans="1:7" x14ac:dyDescent="0.25">
      <c r="A366" s="1" t="str">
        <f>MID('Filter Data'!A357,2,LEN('Filter Data'!A357)-2)</f>
        <v>13-Jan-2022</v>
      </c>
      <c r="B366">
        <f>'Filter Data'!X357</f>
        <v>14.624599999999999</v>
      </c>
      <c r="C366">
        <f t="shared" si="15"/>
        <v>-8.5285822757350093E-3</v>
      </c>
      <c r="D366">
        <f>C366-SET_TRI!C367</f>
        <v>-7.1121240646643269E-3</v>
      </c>
      <c r="E366">
        <f t="shared" si="16"/>
        <v>-4.1527432098949855E-3</v>
      </c>
      <c r="F366">
        <f t="shared" ca="1" si="17"/>
        <v>0.63772310068510718</v>
      </c>
      <c r="G366">
        <f ca="1">S0*EXP(Drift*(A366-$A$11)+Volatility*SUM($F$12:F366))</f>
        <v>25.369955830429259</v>
      </c>
    </row>
    <row r="367" spans="1:7" x14ac:dyDescent="0.25">
      <c r="A367" s="1" t="str">
        <f>MID('Filter Data'!A358,2,LEN('Filter Data'!A358)-2)</f>
        <v>14-Jan-2022</v>
      </c>
      <c r="B367">
        <f>'Filter Data'!X358</f>
        <v>14.446999999999999</v>
      </c>
      <c r="C367">
        <f t="shared" si="15"/>
        <v>-1.214392188504301E-2</v>
      </c>
      <c r="D367">
        <f>C367-SET_TRI!C368</f>
        <v>-9.0619524313919914E-3</v>
      </c>
      <c r="E367">
        <f t="shared" si="16"/>
        <v>-6.5425066810712047E-3</v>
      </c>
      <c r="F367">
        <f t="shared" ca="1" si="17"/>
        <v>-1.3745758675741262</v>
      </c>
      <c r="G367">
        <f ca="1">S0*EXP(Drift*(A367-$A$11)+Volatility*SUM($F$12:F367))</f>
        <v>24.906218214208156</v>
      </c>
    </row>
    <row r="368" spans="1:7" x14ac:dyDescent="0.25">
      <c r="A368" s="1" t="str">
        <f>MID('Filter Data'!A359,2,LEN('Filter Data'!A359)-2)</f>
        <v>18-Jan-2022</v>
      </c>
      <c r="B368">
        <f>'Filter Data'!X359</f>
        <v>14.484999999999999</v>
      </c>
      <c r="C368">
        <f t="shared" si="15"/>
        <v>2.6303038693154465E-3</v>
      </c>
      <c r="D368">
        <f>C368-SET_TRI!C369</f>
        <v>8.9582278167177846E-3</v>
      </c>
      <c r="E368">
        <f t="shared" si="16"/>
        <v>-3.0949716723098573E-3</v>
      </c>
      <c r="F368">
        <f t="shared" ca="1" si="17"/>
        <v>1.3922136051388156</v>
      </c>
      <c r="G368">
        <f ca="1">S0*EXP(Drift*(A368-$A$11)+Volatility*SUM($F$12:F368))</f>
        <v>25.468082109826938</v>
      </c>
    </row>
    <row r="369" spans="1:7" x14ac:dyDescent="0.25">
      <c r="A369" s="1" t="str">
        <f>MID('Filter Data'!A360,2,LEN('Filter Data'!A360)-2)</f>
        <v>19-Jan-2022</v>
      </c>
      <c r="B369">
        <f>'Filter Data'!X360</f>
        <v>14.1233</v>
      </c>
      <c r="C369">
        <f t="shared" si="15"/>
        <v>-2.4970659302726891E-2</v>
      </c>
      <c r="D369">
        <f>C369-SET_TRI!C370</f>
        <v>-2.6555323537209886E-2</v>
      </c>
      <c r="E369">
        <f t="shared" si="16"/>
        <v>-8.3736823515662626E-3</v>
      </c>
      <c r="F369">
        <f t="shared" ca="1" si="17"/>
        <v>-0.98612543241249495</v>
      </c>
      <c r="G369">
        <f ca="1">S0*EXP(Drift*(A369-$A$11)+Volatility*SUM($F$12:F369))</f>
        <v>25.138373763582461</v>
      </c>
    </row>
    <row r="370" spans="1:7" x14ac:dyDescent="0.25">
      <c r="A370" s="1" t="str">
        <f>MID('Filter Data'!A361,2,LEN('Filter Data'!A361)-2)</f>
        <v>20-Jan-2022</v>
      </c>
      <c r="B370">
        <f>'Filter Data'!X361</f>
        <v>14.243499999999999</v>
      </c>
      <c r="C370">
        <f t="shared" si="15"/>
        <v>8.5107588169902743E-3</v>
      </c>
      <c r="D370">
        <f>C370-SET_TRI!C371</f>
        <v>7.2159088956061769E-3</v>
      </c>
      <c r="E370">
        <f t="shared" si="16"/>
        <v>3.8806281256338043E-3</v>
      </c>
      <c r="F370">
        <f t="shared" ca="1" si="17"/>
        <v>-6.4127678942870636E-2</v>
      </c>
      <c r="G370">
        <f ca="1">S0*EXP(Drift*(A370-$A$11)+Volatility*SUM($F$12:F370))</f>
        <v>25.134062734487362</v>
      </c>
    </row>
    <row r="371" spans="1:7" x14ac:dyDescent="0.25">
      <c r="A371" s="1" t="str">
        <f>MID('Filter Data'!A362,2,LEN('Filter Data'!A362)-2)</f>
        <v>21-Jan-2022</v>
      </c>
      <c r="B371">
        <f>'Filter Data'!X362</f>
        <v>14.126300000000001</v>
      </c>
      <c r="C371">
        <f t="shared" si="15"/>
        <v>-8.2283146698493102E-3</v>
      </c>
      <c r="D371">
        <f>C371-SET_TRI!C372</f>
        <v>-4.8076887179012446E-3</v>
      </c>
      <c r="E371">
        <f t="shared" si="16"/>
        <v>-5.300942054212868E-3</v>
      </c>
      <c r="F371">
        <f t="shared" ca="1" si="17"/>
        <v>0.29127325094307482</v>
      </c>
      <c r="G371">
        <f ca="1">S0*EXP(Drift*(A371-$A$11)+Volatility*SUM($F$12:F371))</f>
        <v>25.254622909190044</v>
      </c>
    </row>
    <row r="372" spans="1:7" x14ac:dyDescent="0.25">
      <c r="A372" s="1" t="str">
        <f>MID('Filter Data'!A363,2,LEN('Filter Data'!A363)-2)</f>
        <v>24-Jan-2022</v>
      </c>
      <c r="B372">
        <f>'Filter Data'!X363</f>
        <v>14.155099999999999</v>
      </c>
      <c r="C372">
        <f t="shared" si="15"/>
        <v>2.0387504158908281E-3</v>
      </c>
      <c r="D372">
        <f>C372-SET_TRI!C373</f>
        <v>3.9713671691144394E-3</v>
      </c>
      <c r="E372">
        <f t="shared" si="16"/>
        <v>-5.5200440679126998E-4</v>
      </c>
      <c r="F372">
        <f t="shared" ca="1" si="17"/>
        <v>-1.2009447111681442</v>
      </c>
      <c r="G372">
        <f ca="1">S0*EXP(Drift*(A372-$A$11)+Volatility*SUM($F$12:F372))</f>
        <v>24.889062368722286</v>
      </c>
    </row>
    <row r="373" spans="1:7" x14ac:dyDescent="0.25">
      <c r="A373" s="1" t="str">
        <f>MID('Filter Data'!A364,2,LEN('Filter Data'!A364)-2)</f>
        <v>25-Jan-2022</v>
      </c>
      <c r="B373">
        <f>'Filter Data'!X364</f>
        <v>13.9214</v>
      </c>
      <c r="C373">
        <f t="shared" si="15"/>
        <v>-1.6509950477213084E-2</v>
      </c>
      <c r="D373">
        <f>C373-SET_TRI!C374</f>
        <v>-1.6807319894003511E-2</v>
      </c>
      <c r="E373">
        <f t="shared" si="16"/>
        <v>-6.0401388003917238E-3</v>
      </c>
      <c r="F373">
        <f t="shared" ca="1" si="17"/>
        <v>-1.7944983124885729</v>
      </c>
      <c r="G373">
        <f ca="1">S0*EXP(Drift*(A373-$A$11)+Volatility*SUM($F$12:F373))</f>
        <v>24.291432493807811</v>
      </c>
    </row>
    <row r="374" spans="1:7" x14ac:dyDescent="0.25">
      <c r="A374" s="1" t="str">
        <f>MID('Filter Data'!A365,2,LEN('Filter Data'!A365)-2)</f>
        <v>27-Jan-2022</v>
      </c>
      <c r="B374">
        <f>'Filter Data'!X365</f>
        <v>13.4528</v>
      </c>
      <c r="C374">
        <f t="shared" si="15"/>
        <v>-3.3660407717614631E-2</v>
      </c>
      <c r="D374">
        <f>C374-SET_TRI!C375</f>
        <v>-3.6620378483335402E-2</v>
      </c>
      <c r="E374">
        <f t="shared" si="16"/>
        <v>-1.0736981022747099E-2</v>
      </c>
      <c r="F374">
        <f t="shared" ca="1" si="17"/>
        <v>0.93248060615225947</v>
      </c>
      <c r="G374">
        <f ca="1">S0*EXP(Drift*(A374-$A$11)+Volatility*SUM($F$12:F374))</f>
        <v>24.645014522581477</v>
      </c>
    </row>
    <row r="375" spans="1:7" x14ac:dyDescent="0.25">
      <c r="A375" s="1" t="str">
        <f>MID('Filter Data'!A366,2,LEN('Filter Data'!A366)-2)</f>
        <v>28-Jan-2022</v>
      </c>
      <c r="B375">
        <f>'Filter Data'!X366</f>
        <v>13.735200000000001</v>
      </c>
      <c r="C375">
        <f t="shared" si="15"/>
        <v>2.0991912464319761E-2</v>
      </c>
      <c r="D375">
        <f>C375-SET_TRI!C376</f>
        <v>1.8870804485743457E-2</v>
      </c>
      <c r="E375">
        <f t="shared" si="16"/>
        <v>9.0360283007938982E-3</v>
      </c>
      <c r="F375">
        <f t="shared" ca="1" si="17"/>
        <v>-1.9305825098453333</v>
      </c>
      <c r="G375">
        <f ca="1">S0*EXP(Drift*(A375-$A$11)+Volatility*SUM($F$12:F375))</f>
        <v>24.007636196388496</v>
      </c>
    </row>
    <row r="376" spans="1:7" x14ac:dyDescent="0.25">
      <c r="A376" s="1" t="str">
        <f>MID('Filter Data'!A367,2,LEN('Filter Data'!A367)-2)</f>
        <v>07-Feb-2022</v>
      </c>
      <c r="B376">
        <f>'Filter Data'!X367</f>
        <v>13.973699999999999</v>
      </c>
      <c r="C376">
        <f t="shared" si="15"/>
        <v>1.7364144679363851E-2</v>
      </c>
      <c r="D376">
        <f>C376-SET_TRI!C377</f>
        <v>1.3421098367198611E-3</v>
      </c>
      <c r="E376">
        <f t="shared" si="16"/>
        <v>1.6426025084775593E-2</v>
      </c>
      <c r="F376">
        <f t="shared" ca="1" si="17"/>
        <v>-8.6931976217447984E-2</v>
      </c>
      <c r="G376">
        <f ca="1">S0*EXP(Drift*(A376-$A$11)+Volatility*SUM($F$12:F376))</f>
        <v>24.152508651595827</v>
      </c>
    </row>
    <row r="377" spans="1:7" x14ac:dyDescent="0.25">
      <c r="A377" s="1" t="str">
        <f>MID('Filter Data'!A368,2,LEN('Filter Data'!A368)-2)</f>
        <v>08-Feb-2022</v>
      </c>
      <c r="B377">
        <f>'Filter Data'!X368</f>
        <v>13.9971</v>
      </c>
      <c r="C377">
        <f t="shared" si="15"/>
        <v>1.6745743790120393E-3</v>
      </c>
      <c r="D377">
        <f>C377-SET_TRI!C378</f>
        <v>-3.634110819534085E-3</v>
      </c>
      <c r="E377">
        <f t="shared" si="16"/>
        <v>3.8642876739506801E-3</v>
      </c>
      <c r="F377">
        <f t="shared" ca="1" si="17"/>
        <v>1.0868339498833275</v>
      </c>
      <c r="G377">
        <f ca="1">S0*EXP(Drift*(A377-$A$11)+Volatility*SUM($F$12:F377))</f>
        <v>24.539131237158518</v>
      </c>
    </row>
    <row r="378" spans="1:7" x14ac:dyDescent="0.25">
      <c r="A378" s="1" t="str">
        <f>MID('Filter Data'!A369,2,LEN('Filter Data'!A369)-2)</f>
        <v>09-Feb-2022</v>
      </c>
      <c r="B378">
        <f>'Filter Data'!X369</f>
        <v>14.1379</v>
      </c>
      <c r="C378">
        <f t="shared" si="15"/>
        <v>1.0059226554071949E-2</v>
      </c>
      <c r="D378">
        <f>C378-SET_TRI!C379</f>
        <v>-8.0300606204570767E-3</v>
      </c>
      <c r="E378">
        <f t="shared" si="16"/>
        <v>1.5012040064584004E-2</v>
      </c>
      <c r="F378">
        <f t="shared" ca="1" si="17"/>
        <v>-1.5201505680131691</v>
      </c>
      <c r="G378">
        <f ca="1">S0*EXP(Drift*(A378-$A$11)+Volatility*SUM($F$12:F378))</f>
        <v>24.041718573912231</v>
      </c>
    </row>
    <row r="379" spans="1:7" x14ac:dyDescent="0.25">
      <c r="A379" s="1" t="str">
        <f>MID('Filter Data'!A370,2,LEN('Filter Data'!A370)-2)</f>
        <v>10-Feb-2022</v>
      </c>
      <c r="B379">
        <f>'Filter Data'!X370</f>
        <v>14.1876</v>
      </c>
      <c r="C379">
        <f t="shared" si="15"/>
        <v>3.5153735703322016E-3</v>
      </c>
      <c r="D379">
        <f>C379-SET_TRI!C380</f>
        <v>2.4815991977311432E-3</v>
      </c>
      <c r="E379">
        <f t="shared" si="16"/>
        <v>1.8610212065724647E-3</v>
      </c>
      <c r="F379">
        <f t="shared" ca="1" si="17"/>
        <v>-0.16976172974414108</v>
      </c>
      <c r="G379">
        <f ca="1">S0*EXP(Drift*(A379-$A$11)+Volatility*SUM($F$12:F379))</f>
        <v>24.002208000370199</v>
      </c>
    </row>
    <row r="380" spans="1:7" x14ac:dyDescent="0.25">
      <c r="A380" s="1" t="str">
        <f>MID('Filter Data'!A371,2,LEN('Filter Data'!A371)-2)</f>
        <v>11-Feb-2022</v>
      </c>
      <c r="B380">
        <f>'Filter Data'!X371</f>
        <v>14.186999999999999</v>
      </c>
      <c r="C380">
        <f t="shared" si="15"/>
        <v>-4.2290450816232343E-5</v>
      </c>
      <c r="D380">
        <f>C380-SET_TRI!C381</f>
        <v>1.4425795451812795E-3</v>
      </c>
      <c r="E380">
        <f t="shared" si="16"/>
        <v>-1.0435608741628296E-3</v>
      </c>
      <c r="F380">
        <f t="shared" ca="1" si="17"/>
        <v>-0.69091448574111369</v>
      </c>
      <c r="G380">
        <f ca="1">S0*EXP(Drift*(A380-$A$11)+Volatility*SUM($F$12:F380))</f>
        <v>23.78922190590843</v>
      </c>
    </row>
    <row r="381" spans="1:7" x14ac:dyDescent="0.25">
      <c r="A381" s="1" t="str">
        <f>MID('Filter Data'!A372,2,LEN('Filter Data'!A372)-2)</f>
        <v>14-Feb-2022</v>
      </c>
      <c r="B381">
        <f>'Filter Data'!X372</f>
        <v>13.8642</v>
      </c>
      <c r="C381">
        <f t="shared" si="15"/>
        <v>-2.2753224783252209E-2</v>
      </c>
      <c r="D381">
        <f>C381-SET_TRI!C382</f>
        <v>-1.6615836916788602E-2</v>
      </c>
      <c r="E381">
        <f t="shared" si="16"/>
        <v>-1.2403770862907063E-2</v>
      </c>
      <c r="F381">
        <f t="shared" ca="1" si="17"/>
        <v>0.7617902248102707</v>
      </c>
      <c r="G381">
        <f ca="1">S0*EXP(Drift*(A381-$A$11)+Volatility*SUM($F$12:F381))</f>
        <v>24.095517074412324</v>
      </c>
    </row>
    <row r="382" spans="1:7" x14ac:dyDescent="0.25">
      <c r="A382" s="1" t="str">
        <f>MID('Filter Data'!A373,2,LEN('Filter Data'!A373)-2)</f>
        <v>15-Feb-2022</v>
      </c>
      <c r="B382">
        <f>'Filter Data'!X373</f>
        <v>13.756600000000001</v>
      </c>
      <c r="C382">
        <f t="shared" si="15"/>
        <v>-7.7609959463942882E-3</v>
      </c>
      <c r="D382">
        <f>C382-SET_TRI!C383</f>
        <v>-1.6196370872556074E-2</v>
      </c>
      <c r="E382">
        <f t="shared" si="16"/>
        <v>2.3248001139358791E-3</v>
      </c>
      <c r="F382">
        <f t="shared" ca="1" si="17"/>
        <v>0.98877442368555157</v>
      </c>
      <c r="G382">
        <f ca="1">S0*EXP(Drift*(A382-$A$11)+Volatility*SUM($F$12:F382))</f>
        <v>24.447769192186005</v>
      </c>
    </row>
    <row r="383" spans="1:7" x14ac:dyDescent="0.25">
      <c r="A383" s="1" t="str">
        <f>MID('Filter Data'!A374,2,LEN('Filter Data'!A374)-2)</f>
        <v>17-Feb-2022</v>
      </c>
      <c r="B383">
        <f>'Filter Data'!X374</f>
        <v>13.947900000000001</v>
      </c>
      <c r="C383">
        <f t="shared" si="15"/>
        <v>1.390605236759083E-2</v>
      </c>
      <c r="D383">
        <f>C383-SET_TRI!C384</f>
        <v>7.8484475833846372E-3</v>
      </c>
      <c r="E383">
        <f t="shared" si="16"/>
        <v>8.8783357474341226E-3</v>
      </c>
      <c r="F383">
        <f t="shared" ca="1" si="17"/>
        <v>-3.1703058507847624E-2</v>
      </c>
      <c r="G383">
        <f ca="1">S0*EXP(Drift*(A383-$A$11)+Volatility*SUM($F$12:F383))</f>
        <v>24.472316977013786</v>
      </c>
    </row>
    <row r="384" spans="1:7" x14ac:dyDescent="0.25">
      <c r="A384" s="1" t="str">
        <f>MID('Filter Data'!A375,2,LEN('Filter Data'!A375)-2)</f>
        <v>18-Feb-2022</v>
      </c>
      <c r="B384">
        <f>'Filter Data'!X375</f>
        <v>13.8911</v>
      </c>
      <c r="C384">
        <f t="shared" si="15"/>
        <v>-4.0722976218642839E-3</v>
      </c>
      <c r="D384">
        <f>C384-SET_TRI!C385</f>
        <v>-5.0295655922029583E-3</v>
      </c>
      <c r="E384">
        <f t="shared" si="16"/>
        <v>-1.0054629861917849E-3</v>
      </c>
      <c r="F384">
        <f t="shared" ca="1" si="17"/>
        <v>1.463765774506691</v>
      </c>
      <c r="G384">
        <f ca="1">S0*EXP(Drift*(A384-$A$11)+Volatility*SUM($F$12:F384))</f>
        <v>24.995113747887924</v>
      </c>
    </row>
    <row r="385" spans="1:7" x14ac:dyDescent="0.25">
      <c r="A385" s="1" t="str">
        <f>MID('Filter Data'!A376,2,LEN('Filter Data'!A376)-2)</f>
        <v>22-Feb-2022</v>
      </c>
      <c r="B385">
        <f>'Filter Data'!X376</f>
        <v>13.5672</v>
      </c>
      <c r="C385">
        <f t="shared" si="15"/>
        <v>-2.3317087919603206E-2</v>
      </c>
      <c r="D385">
        <f>C385-SET_TRI!C386</f>
        <v>-4.8766262477005808E-3</v>
      </c>
      <c r="E385">
        <f t="shared" si="16"/>
        <v>-2.034638421237658E-2</v>
      </c>
      <c r="F385">
        <f t="shared" ca="1" si="17"/>
        <v>-1.0075581032322292</v>
      </c>
      <c r="G385">
        <f ca="1">S0*EXP(Drift*(A385-$A$11)+Volatility*SUM($F$12:F385))</f>
        <v>24.717699913563823</v>
      </c>
    </row>
    <row r="386" spans="1:7" x14ac:dyDescent="0.25">
      <c r="A386" s="1" t="str">
        <f>MID('Filter Data'!A377,2,LEN('Filter Data'!A377)-2)</f>
        <v>23-Feb-2022</v>
      </c>
      <c r="B386">
        <f>'Filter Data'!X377</f>
        <v>13.565099999999999</v>
      </c>
      <c r="C386">
        <f t="shared" si="15"/>
        <v>-1.5478506987443502E-4</v>
      </c>
      <c r="D386">
        <f>C386-SET_TRI!C387</f>
        <v>-5.61898956815723E-3</v>
      </c>
      <c r="E386">
        <f t="shared" si="16"/>
        <v>3.2825354877895827E-3</v>
      </c>
      <c r="F386">
        <f t="shared" ca="1" si="17"/>
        <v>-0.68459515335393939</v>
      </c>
      <c r="G386">
        <f ca="1">S0*EXP(Drift*(A386-$A$11)+Volatility*SUM($F$12:F386))</f>
        <v>24.50052408041817</v>
      </c>
    </row>
    <row r="387" spans="1:7" x14ac:dyDescent="0.25">
      <c r="A387" s="1" t="str">
        <f>MID('Filter Data'!A378,2,LEN('Filter Data'!A378)-2)</f>
        <v>24-Feb-2022</v>
      </c>
      <c r="B387">
        <f>'Filter Data'!X378</f>
        <v>13.3512</v>
      </c>
      <c r="C387">
        <f t="shared" si="15"/>
        <v>-1.5768405688126066E-2</v>
      </c>
      <c r="D387">
        <f>C387-SET_TRI!C388</f>
        <v>4.6014361300910495E-4</v>
      </c>
      <c r="E387">
        <f t="shared" si="16"/>
        <v>-1.6152160202760047E-2</v>
      </c>
      <c r="F387">
        <f t="shared" ca="1" si="17"/>
        <v>0.15580201349574863</v>
      </c>
      <c r="G387">
        <f ca="1">S0*EXP(Drift*(A387-$A$11)+Volatility*SUM($F$12:F387))</f>
        <v>24.571576016877898</v>
      </c>
    </row>
    <row r="388" spans="1:7" x14ac:dyDescent="0.25">
      <c r="A388" s="1" t="str">
        <f>MID('Filter Data'!A379,2,LEN('Filter Data'!A379)-2)</f>
        <v>25-Feb-2022</v>
      </c>
      <c r="B388">
        <f>'Filter Data'!X379</f>
        <v>13.584</v>
      </c>
      <c r="C388">
        <f t="shared" si="15"/>
        <v>1.7436634909221586E-2</v>
      </c>
      <c r="D388">
        <f>C388-SET_TRI!C389</f>
        <v>9.717670433244804E-3</v>
      </c>
      <c r="E388">
        <f t="shared" si="16"/>
        <v>1.12340072247213E-2</v>
      </c>
      <c r="F388">
        <f t="shared" ca="1" si="17"/>
        <v>0.17402620544371269</v>
      </c>
      <c r="G388">
        <f ca="1">S0*EXP(Drift*(A388-$A$11)+Volatility*SUM($F$12:F388))</f>
        <v>24.649098272730534</v>
      </c>
    </row>
    <row r="389" spans="1:7" x14ac:dyDescent="0.25">
      <c r="A389" s="1" t="str">
        <f>MID('Filter Data'!A380,2,LEN('Filter Data'!A380)-2)</f>
        <v>02-Mar-2022</v>
      </c>
      <c r="B389">
        <f>'Filter Data'!X380</f>
        <v>13.5364</v>
      </c>
      <c r="C389">
        <f t="shared" si="15"/>
        <v>-3.5041224970553003E-3</v>
      </c>
      <c r="D389">
        <f>C389-SET_TRI!C390</f>
        <v>-1.5047013667226994E-2</v>
      </c>
      <c r="E389">
        <f t="shared" si="16"/>
        <v>5.8592383022650994E-3</v>
      </c>
      <c r="F389">
        <f t="shared" ca="1" si="17"/>
        <v>-2.2447492910119382</v>
      </c>
      <c r="G389">
        <f ca="1">S0*EXP(Drift*(A389-$A$11)+Volatility*SUM($F$12:F389))</f>
        <v>23.975860135950857</v>
      </c>
    </row>
    <row r="390" spans="1:7" x14ac:dyDescent="0.25">
      <c r="A390" s="1" t="str">
        <f>MID('Filter Data'!A381,2,LEN('Filter Data'!A381)-2)</f>
        <v>04-Mar-2022</v>
      </c>
      <c r="B390">
        <f>'Filter Data'!X381</f>
        <v>13.345599999999999</v>
      </c>
      <c r="C390">
        <f t="shared" si="15"/>
        <v>-1.4095328152241451E-2</v>
      </c>
      <c r="D390">
        <f>C390-SET_TRI!C391</f>
        <v>-3.5851615417300271E-3</v>
      </c>
      <c r="E390">
        <f t="shared" si="16"/>
        <v>-1.1936382215024721E-2</v>
      </c>
      <c r="F390">
        <f t="shared" ca="1" si="17"/>
        <v>-0.9336775847216916</v>
      </c>
      <c r="G390">
        <f ca="1">S0*EXP(Drift*(A390-$A$11)+Volatility*SUM($F$12:F390))</f>
        <v>23.699913042553828</v>
      </c>
    </row>
    <row r="391" spans="1:7" x14ac:dyDescent="0.25">
      <c r="A391" s="1" t="str">
        <f>MID('Filter Data'!A382,2,LEN('Filter Data'!A382)-2)</f>
        <v>07-Mar-2022</v>
      </c>
      <c r="B391">
        <f>'Filter Data'!X382</f>
        <v>12.9633</v>
      </c>
      <c r="C391">
        <f t="shared" si="15"/>
        <v>-2.8646145546097516E-2</v>
      </c>
      <c r="D391">
        <f>C391-SET_TRI!C392</f>
        <v>-2.8037423116363605E-3</v>
      </c>
      <c r="E391">
        <f t="shared" si="16"/>
        <v>-2.697836528203558E-2</v>
      </c>
      <c r="F391">
        <f t="shared" ca="1" si="17"/>
        <v>0.92988631136771827</v>
      </c>
      <c r="G391">
        <f ca="1">S0*EXP(Drift*(A391-$A$11)+Volatility*SUM($F$12:F391))</f>
        <v>24.06140207268907</v>
      </c>
    </row>
    <row r="392" spans="1:7" x14ac:dyDescent="0.25">
      <c r="A392" s="1" t="str">
        <f>MID('Filter Data'!A383,2,LEN('Filter Data'!A383)-2)</f>
        <v>08-Mar-2022</v>
      </c>
      <c r="B392">
        <f>'Filter Data'!X383</f>
        <v>12.7349</v>
      </c>
      <c r="C392">
        <f t="shared" si="15"/>
        <v>-1.7618970478196185E-2</v>
      </c>
      <c r="D392">
        <f>C392-SET_TRI!C393</f>
        <v>-1.7099565447331443E-2</v>
      </c>
      <c r="E392">
        <f t="shared" si="16"/>
        <v>-6.9654661324477975E-3</v>
      </c>
      <c r="F392">
        <f t="shared" ca="1" si="17"/>
        <v>5.4411316374046531E-2</v>
      </c>
      <c r="G392">
        <f ca="1">S0*EXP(Drift*(A392-$A$11)+Volatility*SUM($F$12:F392))</f>
        <v>24.097081219568441</v>
      </c>
    </row>
    <row r="393" spans="1:7" x14ac:dyDescent="0.25">
      <c r="A393" s="1" t="str">
        <f>MID('Filter Data'!A384,2,LEN('Filter Data'!A384)-2)</f>
        <v>09-Mar-2022</v>
      </c>
      <c r="B393">
        <f>'Filter Data'!X384</f>
        <v>12.6936</v>
      </c>
      <c r="C393">
        <f t="shared" si="15"/>
        <v>-3.2430564825793426E-3</v>
      </c>
      <c r="D393">
        <f>C393-SET_TRI!C394</f>
        <v>-1.5901906085307858E-2</v>
      </c>
      <c r="E393">
        <f t="shared" si="16"/>
        <v>6.6576519962335181E-3</v>
      </c>
      <c r="F393">
        <f t="shared" ca="1" si="17"/>
        <v>1.1175047598167718</v>
      </c>
      <c r="G393">
        <f ca="1">S0*EXP(Drift*(A393-$A$11)+Volatility*SUM($F$12:F393))</f>
        <v>24.493291587450869</v>
      </c>
    </row>
    <row r="394" spans="1:7" x14ac:dyDescent="0.25">
      <c r="A394" s="1" t="str">
        <f>MID('Filter Data'!A385,2,LEN('Filter Data'!A385)-2)</f>
        <v>10-Mar-2022</v>
      </c>
      <c r="B394">
        <f>'Filter Data'!X385</f>
        <v>13.1799</v>
      </c>
      <c r="C394">
        <f t="shared" si="15"/>
        <v>3.8310644734354318E-2</v>
      </c>
      <c r="D394">
        <f>C394-SET_TRI!C395</f>
        <v>3.4837715153336973E-2</v>
      </c>
      <c r="E394">
        <f t="shared" si="16"/>
        <v>1.6318664549348445E-2</v>
      </c>
      <c r="F394">
        <f t="shared" ca="1" si="17"/>
        <v>1.1067230494017961</v>
      </c>
      <c r="G394">
        <f ca="1">S0*EXP(Drift*(A394-$A$11)+Volatility*SUM($F$12:F394))</f>
        <v>24.89227319217656</v>
      </c>
    </row>
    <row r="395" spans="1:7" x14ac:dyDescent="0.25">
      <c r="A395" s="1" t="str">
        <f>MID('Filter Data'!A386,2,LEN('Filter Data'!A386)-2)</f>
        <v>11-Mar-2022</v>
      </c>
      <c r="B395">
        <f>'Filter Data'!X386</f>
        <v>12.921900000000001</v>
      </c>
      <c r="C395">
        <f t="shared" si="15"/>
        <v>-1.9575262331277106E-2</v>
      </c>
      <c r="D395">
        <f>C395-SET_TRI!C396</f>
        <v>-2.7059722071612183E-2</v>
      </c>
      <c r="E395">
        <f t="shared" si="16"/>
        <v>-2.6612427016834174E-3</v>
      </c>
      <c r="F395">
        <f t="shared" ca="1" si="17"/>
        <v>-0.48469846599816951</v>
      </c>
      <c r="G395">
        <f ca="1">S0*EXP(Drift*(A395-$A$11)+Volatility*SUM($F$12:F395))</f>
        <v>24.742447645361718</v>
      </c>
    </row>
    <row r="396" spans="1:7" x14ac:dyDescent="0.25">
      <c r="A396" s="1" t="str">
        <f>MID('Filter Data'!A387,2,LEN('Filter Data'!A387)-2)</f>
        <v>14-Mar-2022</v>
      </c>
      <c r="B396">
        <f>'Filter Data'!X387</f>
        <v>12.9955</v>
      </c>
      <c r="C396">
        <f t="shared" si="15"/>
        <v>5.6957568159480415E-3</v>
      </c>
      <c r="D396">
        <f>C396-SET_TRI!C397</f>
        <v>2.5167579750880521E-3</v>
      </c>
      <c r="E396">
        <f t="shared" si="16"/>
        <v>4.0193051949871019E-3</v>
      </c>
      <c r="F396">
        <f t="shared" ca="1" si="17"/>
        <v>1.1238390764495954</v>
      </c>
      <c r="G396">
        <f ca="1">S0*EXP(Drift*(A396-$A$11)+Volatility*SUM($F$12:F396))</f>
        <v>25.187880115173378</v>
      </c>
    </row>
    <row r="397" spans="1:7" x14ac:dyDescent="0.25">
      <c r="A397" s="1" t="str">
        <f>MID('Filter Data'!A388,2,LEN('Filter Data'!A388)-2)</f>
        <v>15-Mar-2022</v>
      </c>
      <c r="B397">
        <f>'Filter Data'!X388</f>
        <v>13.0159</v>
      </c>
      <c r="C397">
        <f t="shared" ref="C397:C447" si="18">(B397-B396)/B396</f>
        <v>1.5697741525913138E-3</v>
      </c>
      <c r="D397">
        <f>C397-SET_TRI!C398</f>
        <v>1.1126287283112169E-2</v>
      </c>
      <c r="E397">
        <f t="shared" ref="E397:E447" si="19">C397-($B$4+$B$5*D397)</f>
        <v>-5.5182479740183091E-3</v>
      </c>
      <c r="F397">
        <f t="shared" ref="F397:F447" ca="1" si="20">SQRT(A397-A396)*_xlfn.NORM.INV(RAND(),0,1)</f>
        <v>0.42707751258566129</v>
      </c>
      <c r="G397">
        <f ca="1">S0*EXP(Drift*(A397-$A$11)+Volatility*SUM($F$12:F397))</f>
        <v>25.356679593865156</v>
      </c>
    </row>
    <row r="398" spans="1:7" x14ac:dyDescent="0.25">
      <c r="A398" s="1" t="str">
        <f>MID('Filter Data'!A389,2,LEN('Filter Data'!A389)-2)</f>
        <v>16-Mar-2022</v>
      </c>
      <c r="B398">
        <f>'Filter Data'!X389</f>
        <v>13.212199999999999</v>
      </c>
      <c r="C398">
        <f t="shared" si="18"/>
        <v>1.5081554099217036E-2</v>
      </c>
      <c r="D398">
        <f>C398-SET_TRI!C399</f>
        <v>1.8431724498468027E-3</v>
      </c>
      <c r="E398">
        <f t="shared" si="19"/>
        <v>1.3828488639219637E-2</v>
      </c>
      <c r="F398">
        <f t="shared" ca="1" si="20"/>
        <v>-0.42015718613405123</v>
      </c>
      <c r="G398">
        <f ca="1">S0*EXP(Drift*(A398-$A$11)+Volatility*SUM($F$12:F398))</f>
        <v>25.226756392515043</v>
      </c>
    </row>
    <row r="399" spans="1:7" x14ac:dyDescent="0.25">
      <c r="A399" s="1" t="str">
        <f>MID('Filter Data'!A390,2,LEN('Filter Data'!A390)-2)</f>
        <v>17-Mar-2022</v>
      </c>
      <c r="B399">
        <f>'Filter Data'!X390</f>
        <v>13.6304</v>
      </c>
      <c r="C399">
        <f t="shared" si="18"/>
        <v>3.1652563539758753E-2</v>
      </c>
      <c r="D399">
        <f>C399-SET_TRI!C400</f>
        <v>2.4353543922571275E-2</v>
      </c>
      <c r="E399">
        <f t="shared" si="19"/>
        <v>1.6250471115016853E-2</v>
      </c>
      <c r="F399">
        <f t="shared" ca="1" si="20"/>
        <v>1.0909696524750268</v>
      </c>
      <c r="G399">
        <f ca="1">S0*EXP(Drift*(A399-$A$11)+Volatility*SUM($F$12:F399))</f>
        <v>25.63205347172098</v>
      </c>
    </row>
    <row r="400" spans="1:7" x14ac:dyDescent="0.25">
      <c r="A400" s="1" t="str">
        <f>MID('Filter Data'!A391,2,LEN('Filter Data'!A391)-2)</f>
        <v>21-Mar-2022</v>
      </c>
      <c r="B400">
        <f>'Filter Data'!X391</f>
        <v>13.7309</v>
      </c>
      <c r="C400">
        <f t="shared" si="18"/>
        <v>7.373224556872891E-3</v>
      </c>
      <c r="D400">
        <f>C400-SET_TRI!C401</f>
        <v>1.5415123046710499E-2</v>
      </c>
      <c r="E400">
        <f t="shared" si="19"/>
        <v>-2.4105706243947589E-3</v>
      </c>
      <c r="F400">
        <f t="shared" ca="1" si="20"/>
        <v>-2.1613326760435427</v>
      </c>
      <c r="G400">
        <f ca="1">S0*EXP(Drift*(A400-$A$11)+Volatility*SUM($F$12:F400))</f>
        <v>24.942953601152574</v>
      </c>
    </row>
    <row r="401" spans="1:7" x14ac:dyDescent="0.25">
      <c r="A401" s="1" t="str">
        <f>MID('Filter Data'!A392,2,LEN('Filter Data'!A392)-2)</f>
        <v>22-Mar-2022</v>
      </c>
      <c r="B401">
        <f>'Filter Data'!X392</f>
        <v>13.907999999999999</v>
      </c>
      <c r="C401">
        <f t="shared" si="18"/>
        <v>1.2897916378387386E-2</v>
      </c>
      <c r="D401">
        <f>C401-SET_TRI!C402</f>
        <v>1.1258182742099145E-2</v>
      </c>
      <c r="E401">
        <f t="shared" si="19"/>
        <v>5.7269905818851836E-3</v>
      </c>
      <c r="F401">
        <f t="shared" ca="1" si="20"/>
        <v>-6.6057181199652953E-2</v>
      </c>
      <c r="G401">
        <f ca="1">S0*EXP(Drift*(A401-$A$11)+Volatility*SUM($F$12:F401))</f>
        <v>24.938004982299777</v>
      </c>
    </row>
    <row r="402" spans="1:7" x14ac:dyDescent="0.25">
      <c r="A402" s="1" t="str">
        <f>MID('Filter Data'!A393,2,LEN('Filter Data'!A393)-2)</f>
        <v>23-Mar-2022</v>
      </c>
      <c r="B402">
        <f>'Filter Data'!X393</f>
        <v>14.2973</v>
      </c>
      <c r="C402">
        <f t="shared" si="18"/>
        <v>2.7991084268047198E-2</v>
      </c>
      <c r="D402">
        <f>C402-SET_TRI!C403</f>
        <v>3.1868957913362812E-2</v>
      </c>
      <c r="E402">
        <f t="shared" si="19"/>
        <v>7.8651339835728099E-3</v>
      </c>
      <c r="F402">
        <f t="shared" ca="1" si="20"/>
        <v>0.93929646353627438</v>
      </c>
      <c r="G402">
        <f ca="1">S0*EXP(Drift*(A402-$A$11)+Volatility*SUM($F$12:F402))</f>
        <v>25.285119106867278</v>
      </c>
    </row>
    <row r="403" spans="1:7" x14ac:dyDescent="0.25">
      <c r="A403" s="1" t="str">
        <f>MID('Filter Data'!A394,2,LEN('Filter Data'!A394)-2)</f>
        <v>24-Mar-2022</v>
      </c>
      <c r="B403">
        <f>'Filter Data'!X394</f>
        <v>14.333399999999999</v>
      </c>
      <c r="C403">
        <f t="shared" si="18"/>
        <v>2.5249522637140827E-3</v>
      </c>
      <c r="D403">
        <f>C403-SET_TRI!C404</f>
        <v>-1.1796791469713174E-3</v>
      </c>
      <c r="E403">
        <f t="shared" si="19"/>
        <v>3.1719180317941464E-3</v>
      </c>
      <c r="F403">
        <f t="shared" ca="1" si="20"/>
        <v>1.095437456950642</v>
      </c>
      <c r="G403">
        <f ca="1">S0*EXP(Drift*(A403-$A$11)+Volatility*SUM($F$12:F403))</f>
        <v>25.692954775233041</v>
      </c>
    </row>
    <row r="404" spans="1:7" x14ac:dyDescent="0.25">
      <c r="A404" s="1" t="str">
        <f>MID('Filter Data'!A395,2,LEN('Filter Data'!A395)-2)</f>
        <v>25-Mar-2022</v>
      </c>
      <c r="B404">
        <f>'Filter Data'!X395</f>
        <v>14.3453</v>
      </c>
      <c r="C404">
        <f t="shared" si="18"/>
        <v>8.302286966107615E-4</v>
      </c>
      <c r="D404">
        <f>C404-SET_TRI!C405</f>
        <v>4.3230653810162577E-3</v>
      </c>
      <c r="E404">
        <f t="shared" si="19"/>
        <v>-1.9815881147497924E-3</v>
      </c>
      <c r="F404">
        <f t="shared" ca="1" si="20"/>
        <v>-0.49031597077540934</v>
      </c>
      <c r="G404">
        <f ca="1">S0*EXP(Drift*(A404-$A$11)+Volatility*SUM($F$12:F404))</f>
        <v>25.536309200664956</v>
      </c>
    </row>
    <row r="405" spans="1:7" x14ac:dyDescent="0.25">
      <c r="A405" s="1" t="str">
        <f>MID('Filter Data'!A396,2,LEN('Filter Data'!A396)-2)</f>
        <v>28-Mar-2022</v>
      </c>
      <c r="B405">
        <f>'Filter Data'!X396</f>
        <v>14.2509</v>
      </c>
      <c r="C405">
        <f t="shared" si="18"/>
        <v>-6.5805525154580425E-3</v>
      </c>
      <c r="D405">
        <f>C405-SET_TRI!C406</f>
        <v>-1.0169746127362609E-2</v>
      </c>
      <c r="E405">
        <f t="shared" si="19"/>
        <v>-2.8282703981193612E-4</v>
      </c>
      <c r="F405">
        <f t="shared" ca="1" si="20"/>
        <v>-0.30186552338527478</v>
      </c>
      <c r="G405">
        <f ca="1">S0*EXP(Drift*(A405-$A$11)+Volatility*SUM($F$12:F405))</f>
        <v>25.484231125106781</v>
      </c>
    </row>
    <row r="406" spans="1:7" x14ac:dyDescent="0.25">
      <c r="A406" s="1" t="str">
        <f>MID('Filter Data'!A397,2,LEN('Filter Data'!A397)-2)</f>
        <v>29-Mar-2022</v>
      </c>
      <c r="B406">
        <f>'Filter Data'!X397</f>
        <v>14.386200000000001</v>
      </c>
      <c r="C406">
        <f t="shared" si="18"/>
        <v>9.4941372123866462E-3</v>
      </c>
      <c r="D406">
        <f>C406-SET_TRI!C407</f>
        <v>5.1806025807705942E-3</v>
      </c>
      <c r="E406">
        <f t="shared" si="19"/>
        <v>6.1433103283892463E-3</v>
      </c>
      <c r="F406">
        <f t="shared" ca="1" si="20"/>
        <v>1.1393592418118421</v>
      </c>
      <c r="G406">
        <f ca="1">S0*EXP(Drift*(A406-$A$11)+Volatility*SUM($F$12:F406))</f>
        <v>25.911145911447051</v>
      </c>
    </row>
    <row r="407" spans="1:7" x14ac:dyDescent="0.25">
      <c r="A407" s="1" t="str">
        <f>MID('Filter Data'!A398,2,LEN('Filter Data'!A398)-2)</f>
        <v>30-Mar-2022</v>
      </c>
      <c r="B407">
        <f>'Filter Data'!X398</f>
        <v>14.398999999999999</v>
      </c>
      <c r="C407">
        <f t="shared" si="18"/>
        <v>8.8974155788176096E-4</v>
      </c>
      <c r="D407">
        <f>C407-SET_TRI!C408</f>
        <v>-5.0430404768653479E-3</v>
      </c>
      <c r="E407">
        <f t="shared" si="19"/>
        <v>3.9650459119090192E-3</v>
      </c>
      <c r="F407">
        <f t="shared" ca="1" si="20"/>
        <v>0.60148952142106171</v>
      </c>
      <c r="G407">
        <f ca="1">S0*EXP(Drift*(A407-$A$11)+Volatility*SUM($F$12:F407))</f>
        <v>26.148320889317507</v>
      </c>
    </row>
    <row r="408" spans="1:7" x14ac:dyDescent="0.25">
      <c r="A408" s="1" t="str">
        <f>MID('Filter Data'!A399,2,LEN('Filter Data'!A399)-2)</f>
        <v>31-Mar-2022</v>
      </c>
      <c r="B408">
        <f>'Filter Data'!X399</f>
        <v>14.314399999999999</v>
      </c>
      <c r="C408">
        <f t="shared" si="18"/>
        <v>-5.8754080144454487E-3</v>
      </c>
      <c r="D408">
        <f>C408-SET_TRI!C409</f>
        <v>-2.7888718735018226E-3</v>
      </c>
      <c r="E408">
        <f t="shared" si="19"/>
        <v>-4.2169746521171451E-3</v>
      </c>
      <c r="F408">
        <f t="shared" ca="1" si="20"/>
        <v>-0.93964067351007408</v>
      </c>
      <c r="G408">
        <f ca="1">S0*EXP(Drift*(A408-$A$11)+Volatility*SUM($F$12:F408))</f>
        <v>25.826544546661395</v>
      </c>
    </row>
    <row r="409" spans="1:7" x14ac:dyDescent="0.25">
      <c r="A409" s="1" t="str">
        <f>MID('Filter Data'!A400,2,LEN('Filter Data'!A400)-2)</f>
        <v>01-Apr-2022</v>
      </c>
      <c r="B409">
        <f>'Filter Data'!X400</f>
        <v>14.2371</v>
      </c>
      <c r="C409">
        <f t="shared" si="18"/>
        <v>-5.400156485776509E-3</v>
      </c>
      <c r="D409">
        <f>C409-SET_TRI!C410</f>
        <v>-9.3076255012115514E-3</v>
      </c>
      <c r="E409">
        <f t="shared" si="19"/>
        <v>3.5567797749540969E-4</v>
      </c>
      <c r="F409">
        <f t="shared" ca="1" si="20"/>
        <v>-1.4625527947717734</v>
      </c>
      <c r="G409">
        <f ca="1">S0*EXP(Drift*(A409-$A$11)+Volatility*SUM($F$12:F409))</f>
        <v>25.323370067754503</v>
      </c>
    </row>
    <row r="410" spans="1:7" x14ac:dyDescent="0.25">
      <c r="A410" s="1" t="str">
        <f>MID('Filter Data'!A401,2,LEN('Filter Data'!A401)-2)</f>
        <v>07-Apr-2022</v>
      </c>
      <c r="B410">
        <f>'Filter Data'!X401</f>
        <v>13.848800000000001</v>
      </c>
      <c r="C410">
        <f t="shared" si="18"/>
        <v>-2.7273812784906981E-2</v>
      </c>
      <c r="D410">
        <f>C410-SET_TRI!C411</f>
        <v>-1.1511666427636694E-2</v>
      </c>
      <c r="E410">
        <f t="shared" si="19"/>
        <v>-2.0132615377395059E-2</v>
      </c>
      <c r="F410">
        <f t="shared" ca="1" si="20"/>
        <v>4.4593639553914377</v>
      </c>
      <c r="G410">
        <f ca="1">S0*EXP(Drift*(A410-$A$11)+Volatility*SUM($F$12:F410))</f>
        <v>27.065477129135978</v>
      </c>
    </row>
    <row r="411" spans="1:7" x14ac:dyDescent="0.25">
      <c r="A411" s="1" t="str">
        <f>MID('Filter Data'!A402,2,LEN('Filter Data'!A402)-2)</f>
        <v>08-Apr-2022</v>
      </c>
      <c r="B411">
        <f>'Filter Data'!X402</f>
        <v>13.894600000000001</v>
      </c>
      <c r="C411">
        <f t="shared" si="18"/>
        <v>3.3071457454797409E-3</v>
      </c>
      <c r="D411">
        <f>C411-SET_TRI!C412</f>
        <v>3.226752276874812E-3</v>
      </c>
      <c r="E411">
        <f t="shared" si="19"/>
        <v>1.1844230119799396E-3</v>
      </c>
      <c r="F411">
        <f t="shared" ca="1" si="20"/>
        <v>-1.519571836451421</v>
      </c>
      <c r="G411">
        <f ca="1">S0*EXP(Drift*(A411-$A$11)+Volatility*SUM($F$12:F411))</f>
        <v>26.517069005359442</v>
      </c>
    </row>
    <row r="412" spans="1:7" x14ac:dyDescent="0.25">
      <c r="A412" s="1" t="str">
        <f>MID('Filter Data'!A403,2,LEN('Filter Data'!A403)-2)</f>
        <v>12-Apr-2022</v>
      </c>
      <c r="B412">
        <f>'Filter Data'!X403</f>
        <v>13.5907</v>
      </c>
      <c r="C412">
        <f t="shared" si="18"/>
        <v>-2.1871806313244029E-2</v>
      </c>
      <c r="D412">
        <f>C412-SET_TRI!C413</f>
        <v>-1.2149763526303075E-2</v>
      </c>
      <c r="E412">
        <f t="shared" si="19"/>
        <v>-1.4329529204933054E-2</v>
      </c>
      <c r="F412">
        <f t="shared" ca="1" si="20"/>
        <v>-1.9550816365564962</v>
      </c>
      <c r="G412">
        <f ca="1">S0*EXP(Drift*(A412-$A$11)+Volatility*SUM($F$12:F412))</f>
        <v>25.878510041077362</v>
      </c>
    </row>
    <row r="413" spans="1:7" x14ac:dyDescent="0.25">
      <c r="A413" s="1" t="str">
        <f>MID('Filter Data'!A404,2,LEN('Filter Data'!A404)-2)</f>
        <v>19-Apr-2022</v>
      </c>
      <c r="B413">
        <f>'Filter Data'!X404</f>
        <v>13.8858</v>
      </c>
      <c r="C413">
        <f t="shared" si="18"/>
        <v>2.1713377530222851E-2</v>
      </c>
      <c r="D413">
        <f>C413-SET_TRI!C414</f>
        <v>2.5768322224101678E-2</v>
      </c>
      <c r="E413">
        <f t="shared" si="19"/>
        <v>5.4220178465312595E-3</v>
      </c>
      <c r="F413">
        <f t="shared" ca="1" si="20"/>
        <v>0.36279163638266021</v>
      </c>
      <c r="G413">
        <f ca="1">S0*EXP(Drift*(A413-$A$11)+Volatility*SUM($F$12:F413))</f>
        <v>26.141727826345132</v>
      </c>
    </row>
    <row r="414" spans="1:7" x14ac:dyDescent="0.25">
      <c r="A414" s="1" t="str">
        <f>MID('Filter Data'!A405,2,LEN('Filter Data'!A405)-2)</f>
        <v>20-Apr-2022</v>
      </c>
      <c r="B414">
        <f>'Filter Data'!X405</f>
        <v>13.9857</v>
      </c>
      <c r="C414">
        <f t="shared" si="18"/>
        <v>7.1944000345676795E-3</v>
      </c>
      <c r="D414">
        <f>C414-SET_TRI!C415</f>
        <v>4.1233436493902922E-3</v>
      </c>
      <c r="E414">
        <f t="shared" si="19"/>
        <v>4.5081194974372213E-3</v>
      </c>
      <c r="F414">
        <f t="shared" ca="1" si="20"/>
        <v>0.33185295260524117</v>
      </c>
      <c r="G414">
        <f ca="1">S0*EXP(Drift*(A414-$A$11)+Volatility*SUM($F$12:F414))</f>
        <v>26.281991775996818</v>
      </c>
    </row>
    <row r="415" spans="1:7" x14ac:dyDescent="0.25">
      <c r="A415" s="1" t="str">
        <f>MID('Filter Data'!A406,2,LEN('Filter Data'!A406)-2)</f>
        <v>21-Apr-2022</v>
      </c>
      <c r="B415">
        <f>'Filter Data'!X406</f>
        <v>14.144</v>
      </c>
      <c r="C415">
        <f t="shared" si="18"/>
        <v>1.1318704104907195E-2</v>
      </c>
      <c r="D415">
        <f>C415-SET_TRI!C416</f>
        <v>6.1511353869807923E-3</v>
      </c>
      <c r="E415">
        <f t="shared" si="19"/>
        <v>7.3578430923359403E-3</v>
      </c>
      <c r="F415">
        <f t="shared" ca="1" si="20"/>
        <v>0.24415904340545083</v>
      </c>
      <c r="G415">
        <f ca="1">S0*EXP(Drift*(A415-$A$11)+Volatility*SUM($F$12:F415))</f>
        <v>26.390711305219934</v>
      </c>
    </row>
    <row r="416" spans="1:7" x14ac:dyDescent="0.25">
      <c r="A416" s="1" t="str">
        <f>MID('Filter Data'!A407,2,LEN('Filter Data'!A407)-2)</f>
        <v>22-Apr-2022</v>
      </c>
      <c r="B416">
        <f>'Filter Data'!X407</f>
        <v>13.9474</v>
      </c>
      <c r="C416">
        <f t="shared" si="18"/>
        <v>-1.3899886877828062E-2</v>
      </c>
      <c r="D416">
        <f>C416-SET_TRI!C417</f>
        <v>-1.1325536263785293E-2</v>
      </c>
      <c r="E416">
        <f t="shared" si="19"/>
        <v>-6.8756826843320365E-3</v>
      </c>
      <c r="F416">
        <f t="shared" ca="1" si="20"/>
        <v>-0.27879987021505909</v>
      </c>
      <c r="G416">
        <f ca="1">S0*EXP(Drift*(A416-$A$11)+Volatility*SUM($F$12:F416))</f>
        <v>26.307303386026025</v>
      </c>
    </row>
    <row r="417" spans="1:7" x14ac:dyDescent="0.25">
      <c r="A417" s="1" t="str">
        <f>MID('Filter Data'!A408,2,LEN('Filter Data'!A408)-2)</f>
        <v>25-Apr-2022</v>
      </c>
      <c r="B417">
        <f>'Filter Data'!X408</f>
        <v>13.7014</v>
      </c>
      <c r="C417">
        <f t="shared" si="18"/>
        <v>-1.7637695914650791E-2</v>
      </c>
      <c r="D417">
        <f>C417-SET_TRI!C418</f>
        <v>-4.8485038673959785E-3</v>
      </c>
      <c r="E417">
        <f t="shared" si="19"/>
        <v>-1.4684668695692018E-2</v>
      </c>
      <c r="F417">
        <f t="shared" ca="1" si="20"/>
        <v>2.0584083029861042</v>
      </c>
      <c r="G417">
        <f ca="1">S0*EXP(Drift*(A417-$A$11)+Volatility*SUM($F$12:F417))</f>
        <v>27.132262779223989</v>
      </c>
    </row>
    <row r="418" spans="1:7" x14ac:dyDescent="0.25">
      <c r="A418" s="1" t="str">
        <f>MID('Filter Data'!A409,2,LEN('Filter Data'!A409)-2)</f>
        <v>26-Apr-2022</v>
      </c>
      <c r="B418">
        <f>'Filter Data'!X409</f>
        <v>13.7463</v>
      </c>
      <c r="C418">
        <f t="shared" si="18"/>
        <v>3.2770373830411609E-3</v>
      </c>
      <c r="D418">
        <f>C418-SET_TRI!C419</f>
        <v>5.2151374194965901E-3</v>
      </c>
      <c r="E418">
        <f t="shared" si="19"/>
        <v>-9.54965778451871E-5</v>
      </c>
      <c r="F418">
        <f t="shared" ca="1" si="20"/>
        <v>-2.1692907984658247</v>
      </c>
      <c r="G418">
        <f ca="1">S0*EXP(Drift*(A418-$A$11)+Volatility*SUM($F$12:F418))</f>
        <v>26.34271126488019</v>
      </c>
    </row>
    <row r="419" spans="1:7" x14ac:dyDescent="0.25">
      <c r="A419" s="1" t="str">
        <f>MID('Filter Data'!A410,2,LEN('Filter Data'!A410)-2)</f>
        <v>27-Apr-2022</v>
      </c>
      <c r="B419">
        <f>'Filter Data'!X410</f>
        <v>13.614000000000001</v>
      </c>
      <c r="C419">
        <f t="shared" si="18"/>
        <v>-9.6244080225223495E-3</v>
      </c>
      <c r="D419">
        <f>C419-SET_TRI!C420</f>
        <v>-7.1821449240013673E-3</v>
      </c>
      <c r="E419">
        <f t="shared" si="19"/>
        <v>-5.2045569319116615E-3</v>
      </c>
      <c r="F419">
        <f t="shared" ca="1" si="20"/>
        <v>-0.34357898153559613</v>
      </c>
      <c r="G419">
        <f ca="1">S0*EXP(Drift*(A419-$A$11)+Volatility*SUM($F$12:F419))</f>
        <v>26.235741274760269</v>
      </c>
    </row>
    <row r="420" spans="1:7" x14ac:dyDescent="0.25">
      <c r="A420" s="1" t="str">
        <f>MID('Filter Data'!A411,2,LEN('Filter Data'!A411)-2)</f>
        <v>28-Apr-2022</v>
      </c>
      <c r="B420">
        <f>'Filter Data'!X411</f>
        <v>13.8179</v>
      </c>
      <c r="C420">
        <f t="shared" si="18"/>
        <v>1.4977229322755917E-2</v>
      </c>
      <c r="D420">
        <f>C420-SET_TRI!C421</f>
        <v>9.4976427949604435E-3</v>
      </c>
      <c r="E420">
        <f t="shared" si="19"/>
        <v>8.9129013100689835E-3</v>
      </c>
      <c r="F420">
        <f t="shared" ca="1" si="20"/>
        <v>-0.84070326271186946</v>
      </c>
      <c r="G420">
        <f ca="1">S0*EXP(Drift*(A420-$A$11)+Volatility*SUM($F$12:F420))</f>
        <v>25.948670132270038</v>
      </c>
    </row>
    <row r="421" spans="1:7" x14ac:dyDescent="0.25">
      <c r="A421" s="1" t="str">
        <f>MID('Filter Data'!A412,2,LEN('Filter Data'!A412)-2)</f>
        <v>10-May-2022</v>
      </c>
      <c r="B421">
        <f>'Filter Data'!X412</f>
        <v>13.4969</v>
      </c>
      <c r="C421">
        <f t="shared" si="18"/>
        <v>-2.3230736942661312E-2</v>
      </c>
      <c r="D421">
        <f>C421-SET_TRI!C422</f>
        <v>-6.3973176946490566E-3</v>
      </c>
      <c r="E421">
        <f t="shared" si="19"/>
        <v>-1.930419364327152E-2</v>
      </c>
      <c r="F421">
        <f t="shared" ca="1" si="20"/>
        <v>-5.1121144356163217</v>
      </c>
      <c r="G421">
        <f ca="1">S0*EXP(Drift*(A421-$A$11)+Volatility*SUM($F$12:F421))</f>
        <v>24.373511079068287</v>
      </c>
    </row>
    <row r="422" spans="1:7" x14ac:dyDescent="0.25">
      <c r="A422" s="1" t="str">
        <f>MID('Filter Data'!A413,2,LEN('Filter Data'!A413)-2)</f>
        <v>11-May-2022</v>
      </c>
      <c r="B422">
        <f>'Filter Data'!X413</f>
        <v>13.527699999999999</v>
      </c>
      <c r="C422">
        <f t="shared" si="18"/>
        <v>2.2820054975586446E-3</v>
      </c>
      <c r="D422">
        <f>C422-SET_TRI!C423</f>
        <v>6.2481236866889283E-3</v>
      </c>
      <c r="E422">
        <f t="shared" si="19"/>
        <v>-1.7398180837333412E-3</v>
      </c>
      <c r="F422">
        <f t="shared" ca="1" si="20"/>
        <v>-0.36208505556851278</v>
      </c>
      <c r="G422">
        <f ca="1">S0*EXP(Drift*(A422-$A$11)+Volatility*SUM($F$12:F422))</f>
        <v>24.268272945604711</v>
      </c>
    </row>
    <row r="423" spans="1:7" x14ac:dyDescent="0.25">
      <c r="A423" s="1" t="str">
        <f>MID('Filter Data'!A414,2,LEN('Filter Data'!A414)-2)</f>
        <v>12-May-2022</v>
      </c>
      <c r="B423">
        <f>'Filter Data'!X414</f>
        <v>13.3118</v>
      </c>
      <c r="C423">
        <f t="shared" si="18"/>
        <v>-1.5959845354346972E-2</v>
      </c>
      <c r="D423">
        <f>C423-SET_TRI!C424</f>
        <v>-4.159670684644132E-3</v>
      </c>
      <c r="E423">
        <f t="shared" si="19"/>
        <v>-1.3439788301552544E-2</v>
      </c>
      <c r="F423">
        <f t="shared" ca="1" si="20"/>
        <v>-1.009282495794444</v>
      </c>
      <c r="G423">
        <f ca="1">S0*EXP(Drift*(A423-$A$11)+Volatility*SUM($F$12:F423))</f>
        <v>23.946362100108555</v>
      </c>
    </row>
    <row r="424" spans="1:7" x14ac:dyDescent="0.25">
      <c r="A424" s="1" t="str">
        <f>MID('Filter Data'!A415,2,LEN('Filter Data'!A415)-2)</f>
        <v>13-May-2022</v>
      </c>
      <c r="B424">
        <f>'Filter Data'!X415</f>
        <v>13.6233</v>
      </c>
      <c r="C424">
        <f t="shared" si="18"/>
        <v>2.3400291470725264E-2</v>
      </c>
      <c r="D424">
        <f>C424-SET_TRI!C425</f>
        <v>2.0512882269756661E-2</v>
      </c>
      <c r="E424">
        <f t="shared" si="19"/>
        <v>1.0412269615808444E-2</v>
      </c>
      <c r="F424">
        <f t="shared" ca="1" si="20"/>
        <v>1.3681168148296159</v>
      </c>
      <c r="G424">
        <f ca="1">S0*EXP(Drift*(A424-$A$11)+Volatility*SUM($F$12:F424))</f>
        <v>24.425317850169865</v>
      </c>
    </row>
    <row r="425" spans="1:7" x14ac:dyDescent="0.25">
      <c r="A425" s="1" t="str">
        <f>MID('Filter Data'!A416,2,LEN('Filter Data'!A416)-2)</f>
        <v>17-May-2022</v>
      </c>
      <c r="B425">
        <f>'Filter Data'!X416</f>
        <v>13.735799999999999</v>
      </c>
      <c r="C425">
        <f t="shared" si="18"/>
        <v>8.2579110788134243E-3</v>
      </c>
      <c r="D425">
        <f>C425-SET_TRI!C426</f>
        <v>-1.0057847897990808E-2</v>
      </c>
      <c r="E425">
        <f t="shared" si="19"/>
        <v>1.4485302261371246E-2</v>
      </c>
      <c r="F425">
        <f t="shared" ca="1" si="20"/>
        <v>-0.96728558527172581</v>
      </c>
      <c r="G425">
        <f ca="1">S0*EXP(Drift*(A425-$A$11)+Volatility*SUM($F$12:F425))</f>
        <v>24.16779865500753</v>
      </c>
    </row>
    <row r="426" spans="1:7" x14ac:dyDescent="0.25">
      <c r="A426" s="1" t="str">
        <f>MID('Filter Data'!A417,2,LEN('Filter Data'!A417)-2)</f>
        <v>18-May-2022</v>
      </c>
      <c r="B426">
        <f>'Filter Data'!X417</f>
        <v>13.8392</v>
      </c>
      <c r="C426">
        <f t="shared" si="18"/>
        <v>7.5277741376549318E-3</v>
      </c>
      <c r="D426">
        <f>C426-SET_TRI!C427</f>
        <v>8.3291338423873394E-4</v>
      </c>
      <c r="E426">
        <f t="shared" si="19"/>
        <v>6.9097129812509331E-3</v>
      </c>
      <c r="F426">
        <f t="shared" ca="1" si="20"/>
        <v>-0.69337059411417756</v>
      </c>
      <c r="G426">
        <f ca="1">S0*EXP(Drift*(A426-$A$11)+Volatility*SUM($F$12:F426))</f>
        <v>23.95252266741015</v>
      </c>
    </row>
    <row r="427" spans="1:7" x14ac:dyDescent="0.25">
      <c r="A427" s="1" t="str">
        <f>MID('Filter Data'!A418,2,LEN('Filter Data'!A418)-2)</f>
        <v>19-May-2022</v>
      </c>
      <c r="B427">
        <f>'Filter Data'!X418</f>
        <v>13.6119</v>
      </c>
      <c r="C427">
        <f t="shared" si="18"/>
        <v>-1.6424359789583187E-2</v>
      </c>
      <c r="D427">
        <f>C427-SET_TRI!C428</f>
        <v>-6.0116796946710072E-3</v>
      </c>
      <c r="E427">
        <f t="shared" si="19"/>
        <v>-1.2740211533159745E-2</v>
      </c>
      <c r="F427">
        <f t="shared" ca="1" si="20"/>
        <v>-1.3357239614623138</v>
      </c>
      <c r="G427">
        <f ca="1">S0*EXP(Drift*(A427-$A$11)+Volatility*SUM($F$12:F427))</f>
        <v>23.527439489215901</v>
      </c>
    </row>
    <row r="428" spans="1:7" x14ac:dyDescent="0.25">
      <c r="A428" s="1" t="str">
        <f>MID('Filter Data'!A419,2,LEN('Filter Data'!A419)-2)</f>
        <v>20-May-2022</v>
      </c>
      <c r="B428">
        <f>'Filter Data'!X419</f>
        <v>13.769299999999999</v>
      </c>
      <c r="C428">
        <f t="shared" si="18"/>
        <v>1.1563411426766219E-2</v>
      </c>
      <c r="D428">
        <f>C428-SET_TRI!C429</f>
        <v>6.8021122050602317E-4</v>
      </c>
      <c r="E428">
        <f t="shared" si="19"/>
        <v>1.1041332117434221E-2</v>
      </c>
      <c r="F428">
        <f t="shared" ca="1" si="20"/>
        <v>-0.50501443602058671</v>
      </c>
      <c r="G428">
        <f ca="1">S0*EXP(Drift*(A428-$A$11)+Volatility*SUM($F$12:F428))</f>
        <v>23.379203527843014</v>
      </c>
    </row>
    <row r="429" spans="1:7" x14ac:dyDescent="0.25">
      <c r="A429" s="1" t="str">
        <f>MID('Filter Data'!A420,2,LEN('Filter Data'!A420)-2)</f>
        <v>23-May-2022</v>
      </c>
      <c r="B429">
        <f>'Filter Data'!X420</f>
        <v>13.8927</v>
      </c>
      <c r="C429">
        <f t="shared" si="18"/>
        <v>8.9619661130195573E-3</v>
      </c>
      <c r="D429">
        <f>C429-SET_TRI!C430</f>
        <v>-8.3880099736780879E-4</v>
      </c>
      <c r="E429">
        <f t="shared" si="19"/>
        <v>9.3946709064961446E-3</v>
      </c>
      <c r="F429">
        <f t="shared" ca="1" si="20"/>
        <v>0.25190602143937574</v>
      </c>
      <c r="G429">
        <f ca="1">S0*EXP(Drift*(A429-$A$11)+Volatility*SUM($F$12:F429))</f>
        <v>23.512420243605064</v>
      </c>
    </row>
    <row r="430" spans="1:7" x14ac:dyDescent="0.25">
      <c r="A430" s="1" t="str">
        <f>MID('Filter Data'!A421,2,LEN('Filter Data'!A421)-2)</f>
        <v>24-May-2022</v>
      </c>
      <c r="B430">
        <f>'Filter Data'!X421</f>
        <v>13.7782</v>
      </c>
      <c r="C430">
        <f t="shared" si="18"/>
        <v>-8.2417384669646373E-3</v>
      </c>
      <c r="D430">
        <f>C430-SET_TRI!C431</f>
        <v>-7.6263168544802879E-4</v>
      </c>
      <c r="E430">
        <f t="shared" si="19"/>
        <v>-7.8569103444503605E-3</v>
      </c>
      <c r="F430">
        <f t="shared" ca="1" si="20"/>
        <v>1.0714169140502907</v>
      </c>
      <c r="G430">
        <f ca="1">S0*EXP(Drift*(A430-$A$11)+Volatility*SUM($F$12:F430))</f>
        <v>23.88366058389882</v>
      </c>
    </row>
    <row r="431" spans="1:7" x14ac:dyDescent="0.25">
      <c r="A431" s="1" t="str">
        <f>MID('Filter Data'!A422,2,LEN('Filter Data'!A422)-2)</f>
        <v>25-May-2022</v>
      </c>
      <c r="B431">
        <f>'Filter Data'!X422</f>
        <v>13.744899999999999</v>
      </c>
      <c r="C431">
        <f t="shared" si="18"/>
        <v>-2.4168614187630136E-3</v>
      </c>
      <c r="D431">
        <f>C431-SET_TRI!C432</f>
        <v>-2.7337926839043555E-4</v>
      </c>
      <c r="E431">
        <f t="shared" si="19"/>
        <v>-2.3395557931520936E-3</v>
      </c>
      <c r="F431">
        <f t="shared" ca="1" si="20"/>
        <v>0.87999459619302034</v>
      </c>
      <c r="G431">
        <f ca="1">S0*EXP(Drift*(A431-$A$11)+Volatility*SUM($F$12:F431))</f>
        <v>24.196078969017197</v>
      </c>
    </row>
    <row r="432" spans="1:7" x14ac:dyDescent="0.25">
      <c r="A432" s="1" t="str">
        <f>MID('Filter Data'!A423,2,LEN('Filter Data'!A423)-2)</f>
        <v>27-May-2022</v>
      </c>
      <c r="B432">
        <f>'Filter Data'!X423</f>
        <v>13.789300000000001</v>
      </c>
      <c r="C432">
        <f t="shared" si="18"/>
        <v>3.2302890526669042E-3</v>
      </c>
      <c r="D432">
        <f>C432-SET_TRI!C433</f>
        <v>-6.6116745534503668E-3</v>
      </c>
      <c r="E432">
        <f t="shared" si="19"/>
        <v>7.2915676219269723E-3</v>
      </c>
      <c r="F432">
        <f t="shared" ca="1" si="20"/>
        <v>-1.1367522904646814</v>
      </c>
      <c r="G432">
        <f ca="1">S0*EXP(Drift*(A432-$A$11)+Volatility*SUM($F$12:F432))</f>
        <v>23.849952453451838</v>
      </c>
    </row>
    <row r="433" spans="1:7" x14ac:dyDescent="0.25">
      <c r="A433" s="1" t="str">
        <f>MID('Filter Data'!A424,2,LEN('Filter Data'!A424)-2)</f>
        <v>31-May-2022</v>
      </c>
      <c r="B433">
        <f>'Filter Data'!X424</f>
        <v>14.0252</v>
      </c>
      <c r="C433">
        <f t="shared" si="18"/>
        <v>1.710746738413111E-2</v>
      </c>
      <c r="D433">
        <f>C433-SET_TRI!C434</f>
        <v>1.5656654636729446E-3</v>
      </c>
      <c r="E433">
        <f t="shared" si="19"/>
        <v>1.6028830579610878E-2</v>
      </c>
      <c r="F433">
        <f t="shared" ca="1" si="20"/>
        <v>-0.47594267478464408</v>
      </c>
      <c r="G433">
        <f ca="1">S0*EXP(Drift*(A433-$A$11)+Volatility*SUM($F$12:F433))</f>
        <v>23.760767880127577</v>
      </c>
    </row>
    <row r="434" spans="1:7" x14ac:dyDescent="0.25">
      <c r="A434" s="1" t="str">
        <f>MID('Filter Data'!A425,2,LEN('Filter Data'!A425)-2)</f>
        <v>02-Jun-2022</v>
      </c>
      <c r="B434">
        <f>'Filter Data'!X425</f>
        <v>14.088900000000001</v>
      </c>
      <c r="C434">
        <f t="shared" si="18"/>
        <v>4.541824715512132E-3</v>
      </c>
      <c r="D434">
        <f>C434-SET_TRI!C435</f>
        <v>1.0862917884924904E-2</v>
      </c>
      <c r="E434">
        <f t="shared" si="19"/>
        <v>-2.3806550200642998E-3</v>
      </c>
      <c r="F434">
        <f t="shared" ca="1" si="20"/>
        <v>-0.81459662421029799</v>
      </c>
      <c r="G434">
        <f ca="1">S0*EXP(Drift*(A434-$A$11)+Volatility*SUM($F$12:F434))</f>
        <v>23.526336580193426</v>
      </c>
    </row>
    <row r="435" spans="1:7" x14ac:dyDescent="0.25">
      <c r="A435" s="1" t="str">
        <f>MID('Filter Data'!A426,2,LEN('Filter Data'!A426)-2)</f>
        <v>07-Jun-2022</v>
      </c>
      <c r="B435">
        <f>'Filter Data'!X426</f>
        <v>14.3306</v>
      </c>
      <c r="C435">
        <f t="shared" si="18"/>
        <v>1.715534924656998E-2</v>
      </c>
      <c r="D435">
        <f>C435-SET_TRI!C436</f>
        <v>2.7026005628375177E-2</v>
      </c>
      <c r="E435">
        <f t="shared" si="19"/>
        <v>7.3465229606529958E-5</v>
      </c>
      <c r="F435">
        <f t="shared" ca="1" si="20"/>
        <v>0.31411226773273554</v>
      </c>
      <c r="G435">
        <f ca="1">S0*EXP(Drift*(A435-$A$11)+Volatility*SUM($F$12:F435))</f>
        <v>23.715189238136659</v>
      </c>
    </row>
    <row r="436" spans="1:7" x14ac:dyDescent="0.25">
      <c r="A436" s="1" t="str">
        <f>MID('Filter Data'!A427,2,LEN('Filter Data'!A427)-2)</f>
        <v>08-Jun-2022</v>
      </c>
      <c r="B436">
        <f>'Filter Data'!X427</f>
        <v>14.4458</v>
      </c>
      <c r="C436">
        <f t="shared" si="18"/>
        <v>8.0387422717820428E-3</v>
      </c>
      <c r="D436">
        <f>C436-SET_TRI!C437</f>
        <v>5.4091663966096843E-3</v>
      </c>
      <c r="E436">
        <f t="shared" si="19"/>
        <v>4.5442502511434859E-3</v>
      </c>
      <c r="F436">
        <f t="shared" ca="1" si="20"/>
        <v>-0.39182507855526139</v>
      </c>
      <c r="G436">
        <f ca="1">S0*EXP(Drift*(A436-$A$11)+Volatility*SUM($F$12:F436))</f>
        <v>23.603001481692448</v>
      </c>
    </row>
    <row r="437" spans="1:7" x14ac:dyDescent="0.25">
      <c r="A437" s="1" t="str">
        <f>MID('Filter Data'!A428,2,LEN('Filter Data'!A428)-2)</f>
        <v>09-Jun-2022</v>
      </c>
      <c r="B437">
        <f>'Filter Data'!X428</f>
        <v>14.462199999999999</v>
      </c>
      <c r="C437">
        <f t="shared" si="18"/>
        <v>1.13527807390377E-3</v>
      </c>
      <c r="D437">
        <f>C437-SET_TRI!C438</f>
        <v>-3.4052052359660294E-3</v>
      </c>
      <c r="E437">
        <f t="shared" si="19"/>
        <v>3.1811114120762866E-3</v>
      </c>
      <c r="F437">
        <f t="shared" ca="1" si="20"/>
        <v>1.0307411152263883</v>
      </c>
      <c r="G437">
        <f ca="1">S0*EXP(Drift*(A437-$A$11)+Volatility*SUM($F$12:F437))</f>
        <v>23.962074494523531</v>
      </c>
    </row>
    <row r="438" spans="1:7" x14ac:dyDescent="0.25">
      <c r="A438" s="1" t="str">
        <f>MID('Filter Data'!A429,2,LEN('Filter Data'!A429)-2)</f>
        <v>10-Jun-2022</v>
      </c>
      <c r="B438">
        <f>'Filter Data'!X429</f>
        <v>14.279500000000001</v>
      </c>
      <c r="C438">
        <f t="shared" si="18"/>
        <v>-1.2632932748820979E-2</v>
      </c>
      <c r="D438">
        <f>C438-SET_TRI!C439</f>
        <v>-7.0483733894721725E-3</v>
      </c>
      <c r="E438">
        <f t="shared" si="19"/>
        <v>-8.2971645464674764E-3</v>
      </c>
      <c r="F438">
        <f t="shared" ca="1" si="20"/>
        <v>0.34592778721153961</v>
      </c>
      <c r="G438">
        <f ca="1">S0*EXP(Drift*(A438-$A$11)+Volatility*SUM($F$12:F438))</f>
        <v>24.095372920283559</v>
      </c>
    </row>
    <row r="439" spans="1:7" x14ac:dyDescent="0.25">
      <c r="A439" s="1" t="str">
        <f>MID('Filter Data'!A430,2,LEN('Filter Data'!A430)-2)</f>
        <v>13-Jun-2022</v>
      </c>
      <c r="B439">
        <f>'Filter Data'!X430</f>
        <v>13.9017</v>
      </c>
      <c r="C439">
        <f t="shared" si="18"/>
        <v>-2.6457509016422184E-2</v>
      </c>
      <c r="D439">
        <f>C439-SET_TRI!C440</f>
        <v>-7.3598806902793953E-3</v>
      </c>
      <c r="E439">
        <f t="shared" si="19"/>
        <v>-2.1925941059978585E-2</v>
      </c>
      <c r="F439">
        <f t="shared" ca="1" si="20"/>
        <v>0.29822573156074705</v>
      </c>
      <c r="G439">
        <f ca="1">S0*EXP(Drift*(A439-$A$11)+Volatility*SUM($F$12:F439))</f>
        <v>24.248330135704894</v>
      </c>
    </row>
    <row r="440" spans="1:7" x14ac:dyDescent="0.25">
      <c r="A440" s="1" t="str">
        <f>MID('Filter Data'!A431,2,LEN('Filter Data'!A431)-2)</f>
        <v>14-Jun-2022</v>
      </c>
      <c r="B440">
        <f>'Filter Data'!X431</f>
        <v>13.740399999999999</v>
      </c>
      <c r="C440">
        <f t="shared" si="18"/>
        <v>-1.1602897487357709E-2</v>
      </c>
      <c r="D440">
        <f>C440-SET_TRI!C441</f>
        <v>-1.3609608292426797E-2</v>
      </c>
      <c r="E440">
        <f t="shared" si="19"/>
        <v>-3.1430263275556893E-3</v>
      </c>
      <c r="F440">
        <f t="shared" ca="1" si="20"/>
        <v>-1.1903834076237982</v>
      </c>
      <c r="G440">
        <f ca="1">S0*EXP(Drift*(A440-$A$11)+Volatility*SUM($F$12:F440))</f>
        <v>23.866326363278411</v>
      </c>
    </row>
    <row r="441" spans="1:7" x14ac:dyDescent="0.25">
      <c r="A441" s="1" t="str">
        <f>MID('Filter Data'!A432,2,LEN('Filter Data'!A432)-2)</f>
        <v>15-Jun-2022</v>
      </c>
      <c r="B441">
        <f>'Filter Data'!X432</f>
        <v>13.605</v>
      </c>
      <c r="C441">
        <f t="shared" si="18"/>
        <v>-9.8541527175336138E-3</v>
      </c>
      <c r="D441">
        <f>C441-SET_TRI!C442</f>
        <v>-4.9333370649355035E-3</v>
      </c>
      <c r="E441">
        <f t="shared" si="19"/>
        <v>-6.8478030911260498E-3</v>
      </c>
      <c r="F441">
        <f t="shared" ca="1" si="20"/>
        <v>-0.77836375386513856</v>
      </c>
      <c r="G441">
        <f ca="1">S0*EXP(Drift*(A441-$A$11)+Volatility*SUM($F$12:F441))</f>
        <v>23.625713538335791</v>
      </c>
    </row>
    <row r="442" spans="1:7" x14ac:dyDescent="0.25">
      <c r="A442" s="1" t="str">
        <f>MID('Filter Data'!A433,2,LEN('Filter Data'!A433)-2)</f>
        <v>16-Jun-2022</v>
      </c>
      <c r="B442">
        <f>'Filter Data'!X433</f>
        <v>13.637700000000001</v>
      </c>
      <c r="C442">
        <f t="shared" si="18"/>
        <v>2.4035281146637393E-3</v>
      </c>
      <c r="D442">
        <f>C442-SET_TRI!C443</f>
        <v>2.4153057218900081E-2</v>
      </c>
      <c r="E442">
        <f t="shared" si="19"/>
        <v>-1.2872547208150115E-2</v>
      </c>
      <c r="F442">
        <f t="shared" ca="1" si="20"/>
        <v>-1.0939398318937723</v>
      </c>
      <c r="G442">
        <f ca="1">S0*EXP(Drift*(A442-$A$11)+Volatility*SUM($F$12:F442))</f>
        <v>23.284817340020094</v>
      </c>
    </row>
    <row r="443" spans="1:7" x14ac:dyDescent="0.25">
      <c r="A443" s="1" t="str">
        <f>MID('Filter Data'!A434,2,LEN('Filter Data'!A434)-2)</f>
        <v>17-Jun-2022</v>
      </c>
      <c r="B443">
        <f>'Filter Data'!X434</f>
        <v>13.431800000000001</v>
      </c>
      <c r="C443">
        <f t="shared" si="18"/>
        <v>-1.5097853743666435E-2</v>
      </c>
      <c r="D443">
        <f>C443-SET_TRI!C444</f>
        <v>-1.5251038464149994E-2</v>
      </c>
      <c r="E443">
        <f t="shared" si="19"/>
        <v>-5.6062519530039826E-3</v>
      </c>
      <c r="F443">
        <f t="shared" ca="1" si="20"/>
        <v>0.22852785133418246</v>
      </c>
      <c r="G443">
        <f ca="1">S0*EXP(Drift*(A443-$A$11)+Volatility*SUM($F$12:F443))</f>
        <v>23.376041922128923</v>
      </c>
    </row>
    <row r="444" spans="1:7" x14ac:dyDescent="0.25">
      <c r="A444" s="1" t="str">
        <f>MID('Filter Data'!A435,2,LEN('Filter Data'!A435)-2)</f>
        <v>24-Jun-2022</v>
      </c>
      <c r="B444">
        <f>'Filter Data'!X435</f>
        <v>13.6829</v>
      </c>
      <c r="C444">
        <f t="shared" si="18"/>
        <v>1.8694441549159398E-2</v>
      </c>
      <c r="D444">
        <f>C444-SET_TRI!C445</f>
        <v>1.3079204945444315E-2</v>
      </c>
      <c r="E444">
        <f t="shared" si="19"/>
        <v>1.0378901489416394E-2</v>
      </c>
      <c r="F444">
        <f t="shared" ca="1" si="20"/>
        <v>-0.65823998644106774</v>
      </c>
      <c r="G444">
        <f ca="1">S0*EXP(Drift*(A444-$A$11)+Volatility*SUM($F$12:F444))</f>
        <v>23.279924526780988</v>
      </c>
    </row>
    <row r="445" spans="1:7" x14ac:dyDescent="0.25">
      <c r="A445" s="1" t="str">
        <f>MID('Filter Data'!A436,2,LEN('Filter Data'!A436)-2)</f>
        <v>27-Jun-2022</v>
      </c>
      <c r="B445">
        <f>'Filter Data'!X436</f>
        <v>13.872</v>
      </c>
      <c r="C445">
        <f t="shared" si="18"/>
        <v>1.3820169700867493E-2</v>
      </c>
      <c r="D445">
        <f>C445-SET_TRI!C446</f>
        <v>5.0308008630835545E-3</v>
      </c>
      <c r="E445">
        <f t="shared" si="19"/>
        <v>1.0563501571446275E-2</v>
      </c>
      <c r="F445">
        <f t="shared" ca="1" si="20"/>
        <v>-1.180332922989701</v>
      </c>
      <c r="G445">
        <f ca="1">S0*EXP(Drift*(A445-$A$11)+Volatility*SUM($F$12:F445))</f>
        <v>22.949544082401214</v>
      </c>
    </row>
    <row r="446" spans="1:7" x14ac:dyDescent="0.25">
      <c r="A446" s="1" t="str">
        <f>MID('Filter Data'!A437,2,LEN('Filter Data'!A437)-2)</f>
        <v>28-Jun-2022</v>
      </c>
      <c r="B446">
        <f>'Filter Data'!X437</f>
        <v>13.9415</v>
      </c>
      <c r="C446">
        <f t="shared" si="18"/>
        <v>5.0100922722029753E-3</v>
      </c>
      <c r="D446">
        <f>C446-SET_TRI!C447</f>
        <v>-5.4374555186540744E-3</v>
      </c>
      <c r="E446">
        <f t="shared" si="19"/>
        <v>8.3333085306753225E-3</v>
      </c>
      <c r="F446">
        <f t="shared" ca="1" si="20"/>
        <v>0.56362153915355362</v>
      </c>
      <c r="G446">
        <f ca="1">S0*EXP(Drift*(A446-$A$11)+Volatility*SUM($F$12:F446))</f>
        <v>23.147382079241122</v>
      </c>
    </row>
    <row r="447" spans="1:7" x14ac:dyDescent="0.25">
      <c r="A447" s="1" t="str">
        <f>MID('Filter Data'!A438,2,LEN('Filter Data'!A438)-2)</f>
        <v>29-Jun-2022</v>
      </c>
      <c r="B447">
        <f>'Filter Data'!X438</f>
        <v>13.8398</v>
      </c>
      <c r="C447">
        <f t="shared" si="18"/>
        <v>-7.2947674210091622E-3</v>
      </c>
      <c r="D447">
        <f>C447-SET_TRI!C448</f>
        <v>-1.4694459250089139E-3</v>
      </c>
      <c r="E447">
        <f t="shared" si="19"/>
        <v>-6.4656670328536855E-3</v>
      </c>
      <c r="F447">
        <f t="shared" ca="1" si="20"/>
        <v>0.55657235843398767</v>
      </c>
      <c r="G447">
        <f ca="1">S0*EXP(Drift*(A447-$A$11)+Volatility*SUM($F$12:F447))</f>
        <v>23.34463033713515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E8A5-7E58-4912-95F7-4302B644D2A2}">
  <dimension ref="A1:G656"/>
  <sheetViews>
    <sheetView topLeftCell="A11" workbookViewId="0">
      <selection activeCell="H36" sqref="A1:XFD1048576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List'!A24</f>
        <v>US Equity</v>
      </c>
    </row>
    <row r="2" spans="1:7" x14ac:dyDescent="0.25">
      <c r="A2" t="s">
        <v>56</v>
      </c>
      <c r="B2" t="str">
        <f>'Fund List'!B24</f>
        <v xml:space="preserve">KTAM US Growth Equity-A </v>
      </c>
    </row>
    <row r="3" spans="1:7" x14ac:dyDescent="0.25">
      <c r="A3" t="s">
        <v>522</v>
      </c>
      <c r="B3" t="str">
        <f>'Fund List'!D24</f>
        <v>KT_US_A</v>
      </c>
    </row>
    <row r="4" spans="1:7" x14ac:dyDescent="0.25">
      <c r="A4" t="s">
        <v>530</v>
      </c>
      <c r="B4" s="11">
        <f>INTERCEPT(D12:D447,C12:C447)</f>
        <v>1.231653799960186E-4</v>
      </c>
    </row>
    <row r="5" spans="1:7" x14ac:dyDescent="0.25">
      <c r="A5" t="s">
        <v>528</v>
      </c>
      <c r="B5" s="11">
        <f>SLOPE(D12:D447,C12:C447)</f>
        <v>0.71459439696440463</v>
      </c>
    </row>
    <row r="6" spans="1:7" x14ac:dyDescent="0.25">
      <c r="A6" t="s">
        <v>529</v>
      </c>
      <c r="B6" s="11">
        <f>_xlfn.STDEV.S(E12:E447)</f>
        <v>1.5411149812548328E-2</v>
      </c>
    </row>
    <row r="7" spans="1:7" x14ac:dyDescent="0.25">
      <c r="A7" t="s">
        <v>527</v>
      </c>
      <c r="B7" s="11">
        <f>B4+B5*AVERAGE(D12:D447)</f>
        <v>5.2242321330661895E-4</v>
      </c>
    </row>
    <row r="8" spans="1:7" x14ac:dyDescent="0.25">
      <c r="A8" t="s">
        <v>536</v>
      </c>
      <c r="B8" s="11">
        <f>Return-0.5*Volatility*Volatility</f>
        <v>7.0955968252142503E-4</v>
      </c>
    </row>
    <row r="9" spans="1:7" x14ac:dyDescent="0.25">
      <c r="A9" t="s">
        <v>535</v>
      </c>
      <c r="B9" s="11">
        <f>SQRT(ABS(B5))*SET_TRI!B9</f>
        <v>1.4870789314899071E-2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Data'!Y2</f>
        <v>13.482100000000001</v>
      </c>
      <c r="G11">
        <f>S0</f>
        <v>13.482100000000001</v>
      </c>
    </row>
    <row r="12" spans="1:7" x14ac:dyDescent="0.25">
      <c r="A12" s="1" t="str">
        <f>MID('Filter Data'!A3,2,LEN('Filter Data'!A3)-2)</f>
        <v>03-Jan-2020</v>
      </c>
      <c r="B12">
        <f>'Filter Data'!Y3</f>
        <v>13.379300000000001</v>
      </c>
      <c r="C12">
        <f>(B12-B11)/B11</f>
        <v>-7.6249249004235404E-3</v>
      </c>
      <c r="D12">
        <f>C12-SET_TRI!C13</f>
        <v>-6.2333811898873269E-3</v>
      </c>
      <c r="E12">
        <f>C12-($B$4+$B$5*D12)</f>
        <v>-3.2937510079827622E-3</v>
      </c>
      <c r="F12">
        <f ca="1">SQRT(A12-A11)*_xlfn.NORM.INV(RAND(),0,1)</f>
        <v>-6.4165309683331423E-2</v>
      </c>
      <c r="G12">
        <f ca="1">S0*EXP(Drift*(A12-$A$11)+Volatility*SUM($F$12:F12))</f>
        <v>13.478802289127819</v>
      </c>
    </row>
    <row r="13" spans="1:7" x14ac:dyDescent="0.25">
      <c r="A13" s="1" t="str">
        <f>MID('Filter Data'!A4,2,LEN('Filter Data'!A4)-2)</f>
        <v>06-Jan-2020</v>
      </c>
      <c r="B13">
        <f>'Filter Data'!Y4</f>
        <v>13.456799999999999</v>
      </c>
      <c r="C13">
        <f t="shared" ref="C13:C76" si="0">(B13-B12)/B12</f>
        <v>5.7925302519562898E-3</v>
      </c>
      <c r="D13">
        <f>C13-SET_TRI!C14</f>
        <v>2.0307976114102386E-2</v>
      </c>
      <c r="E13">
        <f t="shared" ref="E13:E76" si="1">C13-($B$4+$B$5*D13)</f>
        <v>-8.8426010728642566E-3</v>
      </c>
      <c r="F13">
        <f t="shared" ref="F13:F76" ca="1" si="2">SQRT(A13-A12)*_xlfn.NORM.INV(RAND(),0,1)</f>
        <v>0.34425942995457487</v>
      </c>
      <c r="G13">
        <f ca="1">S0*EXP(Drift*(A13-$A$11)+Volatility*SUM($F$12:F13))</f>
        <v>13.576852750952334</v>
      </c>
    </row>
    <row r="14" spans="1:7" x14ac:dyDescent="0.25">
      <c r="A14" s="1" t="str">
        <f>MID('Filter Data'!A5,2,LEN('Filter Data'!A5)-2)</f>
        <v>07-Jan-2020</v>
      </c>
      <c r="B14">
        <f>'Filter Data'!Y5</f>
        <v>13.4392</v>
      </c>
      <c r="C14">
        <f t="shared" si="0"/>
        <v>-1.3078889483383745E-3</v>
      </c>
      <c r="D14">
        <f>C14-SET_TRI!C15</f>
        <v>-1.1877210581980971E-2</v>
      </c>
      <c r="E14">
        <f t="shared" si="1"/>
        <v>7.0563338051155434E-3</v>
      </c>
      <c r="F14">
        <f t="shared" ca="1" si="2"/>
        <v>1.5354364112926502</v>
      </c>
      <c r="G14">
        <f ca="1">S0*EXP(Drift*(A14-$A$11)+Volatility*SUM($F$12:F14))</f>
        <v>13.900280921928927</v>
      </c>
    </row>
    <row r="15" spans="1:7" x14ac:dyDescent="0.25">
      <c r="A15" s="1" t="str">
        <f>MID('Filter Data'!A6,2,LEN('Filter Data'!A6)-2)</f>
        <v>08-Jan-2020</v>
      </c>
      <c r="B15">
        <f>'Filter Data'!Y6</f>
        <v>13.573499999999999</v>
      </c>
      <c r="C15">
        <f t="shared" si="0"/>
        <v>9.9931543544258331E-3</v>
      </c>
      <c r="D15">
        <f>C15-SET_TRI!C16</f>
        <v>2.6628950274899685E-2</v>
      </c>
      <c r="E15">
        <f t="shared" si="1"/>
        <v>-9.1589096890572416E-3</v>
      </c>
      <c r="F15">
        <f t="shared" ca="1" si="2"/>
        <v>0.14437517153497462</v>
      </c>
      <c r="G15">
        <f ca="1">S0*EXP(Drift*(A15-$A$11)+Volatility*SUM($F$12:F15))</f>
        <v>13.940044290955983</v>
      </c>
    </row>
    <row r="16" spans="1:7" x14ac:dyDescent="0.25">
      <c r="A16" s="1" t="str">
        <f>MID('Filter Data'!A7,2,LEN('Filter Data'!A7)-2)</f>
        <v>09-Jan-2020</v>
      </c>
      <c r="B16">
        <f>'Filter Data'!Y7</f>
        <v>13.662000000000001</v>
      </c>
      <c r="C16">
        <f t="shared" si="0"/>
        <v>6.5200574649133666E-3</v>
      </c>
      <c r="D16">
        <f>C16-SET_TRI!C17</f>
        <v>-6.6892978415716538E-3</v>
      </c>
      <c r="E16">
        <f t="shared" si="1"/>
        <v>1.1177026842130539E-2</v>
      </c>
      <c r="F16">
        <f t="shared" ca="1" si="2"/>
        <v>-1.0499723307651583</v>
      </c>
      <c r="G16">
        <f ca="1">S0*EXP(Drift*(A16-$A$11)+Volatility*SUM($F$12:F16))</f>
        <v>13.733817541596904</v>
      </c>
    </row>
    <row r="17" spans="1:7" x14ac:dyDescent="0.25">
      <c r="A17" s="1" t="str">
        <f>MID('Filter Data'!A8,2,LEN('Filter Data'!A8)-2)</f>
        <v>10-Jan-2020</v>
      </c>
      <c r="B17">
        <f>'Filter Data'!Y8</f>
        <v>13.6617</v>
      </c>
      <c r="C17">
        <f t="shared" si="0"/>
        <v>-2.1958717610970367E-5</v>
      </c>
      <c r="D17">
        <f>C17-SET_TRI!C18</f>
        <v>9.6028817917145047E-5</v>
      </c>
      <c r="E17">
        <f t="shared" si="1"/>
        <v>-2.1374575283769582E-4</v>
      </c>
      <c r="F17">
        <f t="shared" ca="1" si="2"/>
        <v>1.1064981096902267</v>
      </c>
      <c r="G17">
        <f ca="1">S0*EXP(Drift*(A17-$A$11)+Volatility*SUM($F$12:F17))</f>
        <v>13.971580258832248</v>
      </c>
    </row>
    <row r="18" spans="1:7" x14ac:dyDescent="0.25">
      <c r="A18" s="1" t="str">
        <f>MID('Filter Data'!A9,2,LEN('Filter Data'!A9)-2)</f>
        <v>13-Jan-2020</v>
      </c>
      <c r="B18">
        <f>'Filter Data'!Y9</f>
        <v>13.691000000000001</v>
      </c>
      <c r="C18">
        <f t="shared" si="0"/>
        <v>2.1446818477935392E-3</v>
      </c>
      <c r="D18">
        <f>C18-SET_TRI!C19</f>
        <v>-8.6291629488273024E-4</v>
      </c>
      <c r="E18">
        <f t="shared" si="1"/>
        <v>2.6381516171700035E-3</v>
      </c>
      <c r="F18">
        <f t="shared" ca="1" si="2"/>
        <v>1.7548936472641057</v>
      </c>
      <c r="G18">
        <f ca="1">S0*EXP(Drift*(A18-$A$11)+Volatility*SUM($F$12:F18))</f>
        <v>14.371550858921943</v>
      </c>
    </row>
    <row r="19" spans="1:7" x14ac:dyDescent="0.25">
      <c r="A19" s="1" t="str">
        <f>MID('Filter Data'!A10,2,LEN('Filter Data'!A10)-2)</f>
        <v>14-Jan-2020</v>
      </c>
      <c r="B19">
        <f>'Filter Data'!Y10</f>
        <v>13.699</v>
      </c>
      <c r="C19">
        <f t="shared" si="0"/>
        <v>5.8432546928632813E-4</v>
      </c>
      <c r="D19">
        <f>C19-SET_TRI!C20</f>
        <v>7.7849186893440433E-4</v>
      </c>
      <c r="E19">
        <f t="shared" si="1"/>
        <v>-9.5145838332563455E-5</v>
      </c>
      <c r="F19">
        <f t="shared" ca="1" si="2"/>
        <v>0.14628393332834738</v>
      </c>
      <c r="G19">
        <f ca="1">S0*EXP(Drift*(A19-$A$11)+Volatility*SUM($F$12:F19))</f>
        <v>14.413071456638296</v>
      </c>
    </row>
    <row r="20" spans="1:7" x14ac:dyDescent="0.25">
      <c r="A20" s="1" t="str">
        <f>MID('Filter Data'!A11,2,LEN('Filter Data'!A11)-2)</f>
        <v>15-Jan-2020</v>
      </c>
      <c r="B20">
        <f>'Filter Data'!Y11</f>
        <v>13.752599999999999</v>
      </c>
      <c r="C20">
        <f t="shared" si="0"/>
        <v>3.9126943572523123E-3</v>
      </c>
      <c r="D20">
        <f>C20-SET_TRI!C21</f>
        <v>9.8545747122153835E-3</v>
      </c>
      <c r="E20">
        <f t="shared" si="1"/>
        <v>-3.2524948965599295E-3</v>
      </c>
      <c r="F20">
        <f t="shared" ca="1" si="2"/>
        <v>-1.5649468236235164</v>
      </c>
      <c r="G20">
        <f ca="1">S0*EXP(Drift*(A20-$A$11)+Volatility*SUM($F$12:F20))</f>
        <v>14.091518619581304</v>
      </c>
    </row>
    <row r="21" spans="1:7" x14ac:dyDescent="0.25">
      <c r="A21" s="1" t="str">
        <f>MID('Filter Data'!A12,2,LEN('Filter Data'!A12)-2)</f>
        <v>16-Jan-2020</v>
      </c>
      <c r="B21">
        <f>'Filter Data'!Y12</f>
        <v>13.879099999999999</v>
      </c>
      <c r="C21">
        <f t="shared" si="0"/>
        <v>9.1982606925236007E-3</v>
      </c>
      <c r="D21">
        <f>C21-SET_TRI!C22</f>
        <v>-1.3014019901739331E-3</v>
      </c>
      <c r="E21">
        <f t="shared" si="1"/>
        <v>1.00050698829042E-2</v>
      </c>
      <c r="F21">
        <f t="shared" ca="1" si="2"/>
        <v>0.44616958955279384</v>
      </c>
      <c r="G21">
        <f ca="1">S0*EXP(Drift*(A21-$A$11)+Volatility*SUM($F$12:F21))</f>
        <v>14.195394112347659</v>
      </c>
    </row>
    <row r="22" spans="1:7" x14ac:dyDescent="0.25">
      <c r="A22" s="1" t="str">
        <f>MID('Filter Data'!A13,2,LEN('Filter Data'!A13)-2)</f>
        <v>17-Jan-2020</v>
      </c>
      <c r="B22">
        <f>'Filter Data'!Y13</f>
        <v>13.973800000000001</v>
      </c>
      <c r="C22">
        <f t="shared" si="0"/>
        <v>6.8232089977016772E-3</v>
      </c>
      <c r="D22">
        <f>C22-SET_TRI!C23</f>
        <v>4.6422379227115448E-3</v>
      </c>
      <c r="E22">
        <f t="shared" si="1"/>
        <v>3.3827264087603116E-3</v>
      </c>
      <c r="F22">
        <f t="shared" ca="1" si="2"/>
        <v>-0.81677140419786276</v>
      </c>
      <c r="G22">
        <f ca="1">S0*EXP(Drift*(A22-$A$11)+Volatility*SUM($F$12:F22))</f>
        <v>14.033973631380446</v>
      </c>
    </row>
    <row r="23" spans="1:7" x14ac:dyDescent="0.25">
      <c r="A23" s="1" t="str">
        <f>MID('Filter Data'!A14,2,LEN('Filter Data'!A14)-2)</f>
        <v>21-Jan-2020</v>
      </c>
      <c r="B23">
        <f>'Filter Data'!Y14</f>
        <v>13.9688</v>
      </c>
      <c r="C23">
        <f t="shared" si="0"/>
        <v>-3.5781247763677605E-4</v>
      </c>
      <c r="D23">
        <f>C23-SET_TRI!C24</f>
        <v>1.7179328267088165E-2</v>
      </c>
      <c r="E23">
        <f t="shared" si="1"/>
        <v>-1.2757229580906212E-2</v>
      </c>
      <c r="F23">
        <f t="shared" ca="1" si="2"/>
        <v>1.7171868144637115</v>
      </c>
      <c r="G23">
        <f ca="1">S0*EXP(Drift*(A23-$A$11)+Volatility*SUM($F$12:F23))</f>
        <v>14.437879013877135</v>
      </c>
    </row>
    <row r="24" spans="1:7" x14ac:dyDescent="0.25">
      <c r="A24" s="1" t="str">
        <f>MID('Filter Data'!A15,2,LEN('Filter Data'!A15)-2)</f>
        <v>22-Jan-2020</v>
      </c>
      <c r="B24">
        <f>'Filter Data'!Y15</f>
        <v>13.9641</v>
      </c>
      <c r="C24">
        <f t="shared" si="0"/>
        <v>-3.3646412003892278E-4</v>
      </c>
      <c r="D24">
        <f>C24-SET_TRI!C25</f>
        <v>-1.338566019099284E-3</v>
      </c>
      <c r="E24">
        <f t="shared" si="1"/>
        <v>4.9690227718035519E-4</v>
      </c>
      <c r="F24">
        <f t="shared" ca="1" si="2"/>
        <v>-1.0049433250607989</v>
      </c>
      <c r="G24">
        <f ca="1">S0*EXP(Drift*(A24-$A$11)+Volatility*SUM($F$12:F24))</f>
        <v>14.233815390856309</v>
      </c>
    </row>
    <row r="25" spans="1:7" x14ac:dyDescent="0.25">
      <c r="A25" s="1" t="str">
        <f>MID('Filter Data'!A16,2,LEN('Filter Data'!A16)-2)</f>
        <v>23-Jan-2020</v>
      </c>
      <c r="B25">
        <f>'Filter Data'!Y16</f>
        <v>13.973599999999999</v>
      </c>
      <c r="C25">
        <f t="shared" si="0"/>
        <v>6.8031595305097898E-4</v>
      </c>
      <c r="D25">
        <f>C25-SET_TRI!C26</f>
        <v>1.1335160384727877E-3</v>
      </c>
      <c r="E25">
        <f t="shared" si="1"/>
        <v>-2.5285363690698216E-4</v>
      </c>
      <c r="F25">
        <f t="shared" ca="1" si="2"/>
        <v>0.83726211523259064</v>
      </c>
      <c r="G25">
        <f ca="1">S0*EXP(Drift*(A25-$A$11)+Volatility*SUM($F$12:F25))</f>
        <v>14.422374816900597</v>
      </c>
    </row>
    <row r="26" spans="1:7" x14ac:dyDescent="0.25">
      <c r="A26" s="1" t="str">
        <f>MID('Filter Data'!A17,2,LEN('Filter Data'!A17)-2)</f>
        <v>31-Jan-2020</v>
      </c>
      <c r="B26">
        <f>'Filter Data'!Y17</f>
        <v>13.502700000000001</v>
      </c>
      <c r="C26">
        <f t="shared" si="0"/>
        <v>-3.3699261464475765E-2</v>
      </c>
      <c r="D26">
        <f>C26-SET_TRI!C27</f>
        <v>8.0014831260768055E-3</v>
      </c>
      <c r="E26">
        <f t="shared" si="1"/>
        <v>-3.9540241853771495E-2</v>
      </c>
      <c r="F26">
        <f t="shared" ca="1" si="2"/>
        <v>3.7212109319453517</v>
      </c>
      <c r="G26">
        <f ca="1">S0*EXP(Drift*(A26-$A$11)+Volatility*SUM($F$12:F26))</f>
        <v>15.329738407190517</v>
      </c>
    </row>
    <row r="27" spans="1:7" x14ac:dyDescent="0.25">
      <c r="A27" s="1" t="str">
        <f>MID('Filter Data'!A18,2,LEN('Filter Data'!A18)-2)</f>
        <v>03-Feb-2020</v>
      </c>
      <c r="B27">
        <f>'Filter Data'!Y18</f>
        <v>13.6579</v>
      </c>
      <c r="C27">
        <f t="shared" si="0"/>
        <v>1.1493997496796854E-2</v>
      </c>
      <c r="D27">
        <f>C27-SET_TRI!C28</f>
        <v>2.3568541082277593E-2</v>
      </c>
      <c r="E27">
        <f t="shared" si="1"/>
        <v>-5.4711152852201187E-3</v>
      </c>
      <c r="F27">
        <f t="shared" ca="1" si="2"/>
        <v>-1.4616356721616237</v>
      </c>
      <c r="G27">
        <f ca="1">S0*EXP(Drift*(A27-$A$11)+Volatility*SUM($F$12:F27))</f>
        <v>15.03209574555361</v>
      </c>
    </row>
    <row r="28" spans="1:7" x14ac:dyDescent="0.25">
      <c r="A28" s="1" t="str">
        <f>MID('Filter Data'!A19,2,LEN('Filter Data'!A19)-2)</f>
        <v>04-Feb-2020</v>
      </c>
      <c r="B28">
        <f>'Filter Data'!Y19</f>
        <v>13.87</v>
      </c>
      <c r="C28">
        <f t="shared" si="0"/>
        <v>1.5529473784403131E-2</v>
      </c>
      <c r="D28">
        <f>C28-SET_TRI!C29</f>
        <v>-2.4692804150679357E-3</v>
      </c>
      <c r="E28">
        <f t="shared" si="1"/>
        <v>1.7170842353548599E-2</v>
      </c>
      <c r="F28">
        <f t="shared" ca="1" si="2"/>
        <v>-0.61647463641311639</v>
      </c>
      <c r="G28">
        <f ca="1">S0*EXP(Drift*(A28-$A$11)+Volatility*SUM($F$12:F28))</f>
        <v>14.905491867988932</v>
      </c>
    </row>
    <row r="29" spans="1:7" x14ac:dyDescent="0.25">
      <c r="A29" s="1" t="str">
        <f>MID('Filter Data'!A20,2,LEN('Filter Data'!A20)-2)</f>
        <v>05-Feb-2020</v>
      </c>
      <c r="B29">
        <f>'Filter Data'!Y20</f>
        <v>13.9735</v>
      </c>
      <c r="C29">
        <f t="shared" si="0"/>
        <v>7.4621485219899331E-3</v>
      </c>
      <c r="D29">
        <f>C29-SET_TRI!C30</f>
        <v>-1.3299663603070352E-3</v>
      </c>
      <c r="E29">
        <f t="shared" si="1"/>
        <v>8.2893696512204643E-3</v>
      </c>
      <c r="F29">
        <f t="shared" ca="1" si="2"/>
        <v>8.9736432514469264E-2</v>
      </c>
      <c r="G29">
        <f ca="1">S0*EXP(Drift*(A29-$A$11)+Volatility*SUM($F$12:F29))</f>
        <v>14.935990019931916</v>
      </c>
    </row>
    <row r="30" spans="1:7" x14ac:dyDescent="0.25">
      <c r="A30" s="1" t="str">
        <f>MID('Filter Data'!A21,2,LEN('Filter Data'!A21)-2)</f>
        <v>06-Feb-2020</v>
      </c>
      <c r="B30">
        <f>'Filter Data'!Y21</f>
        <v>14.0649</v>
      </c>
      <c r="C30">
        <f t="shared" si="0"/>
        <v>6.5409525172648334E-3</v>
      </c>
      <c r="D30">
        <f>C30-SET_TRI!C31</f>
        <v>7.3354390393329423E-3</v>
      </c>
      <c r="E30">
        <f t="shared" si="1"/>
        <v>1.1759235004875392E-3</v>
      </c>
      <c r="F30">
        <f t="shared" ca="1" si="2"/>
        <v>0.65928837332190793</v>
      </c>
      <c r="G30">
        <f ca="1">S0*EXP(Drift*(A30-$A$11)+Volatility*SUM($F$12:F30))</f>
        <v>15.093850907753867</v>
      </c>
    </row>
    <row r="31" spans="1:7" x14ac:dyDescent="0.25">
      <c r="A31" s="1" t="str">
        <f>MID('Filter Data'!A22,2,LEN('Filter Data'!A22)-2)</f>
        <v>07-Feb-2020</v>
      </c>
      <c r="B31">
        <f>'Filter Data'!Y22</f>
        <v>14.0154</v>
      </c>
      <c r="C31">
        <f t="shared" si="0"/>
        <v>-3.5193993558432766E-3</v>
      </c>
      <c r="D31">
        <f>C31-SET_TRI!C32</f>
        <v>-2.3859329388908963E-3</v>
      </c>
      <c r="E31">
        <f t="shared" si="1"/>
        <v>-1.9375904261750454E-3</v>
      </c>
      <c r="F31">
        <f t="shared" ca="1" si="2"/>
        <v>-0.16085569951281259</v>
      </c>
      <c r="G31">
        <f ca="1">S0*EXP(Drift*(A31-$A$11)+Volatility*SUM($F$12:F31))</f>
        <v>15.068476983062915</v>
      </c>
    </row>
    <row r="32" spans="1:7" x14ac:dyDescent="0.25">
      <c r="A32" s="1" t="str">
        <f>MID('Filter Data'!A23,2,LEN('Filter Data'!A23)-2)</f>
        <v>11-Feb-2020</v>
      </c>
      <c r="B32">
        <f>'Filter Data'!Y23</f>
        <v>14.146100000000001</v>
      </c>
      <c r="C32">
        <f t="shared" si="0"/>
        <v>9.3254562838021703E-3</v>
      </c>
      <c r="D32">
        <f>C32-SET_TRI!C33</f>
        <v>1.7675203181165292E-2</v>
      </c>
      <c r="E32">
        <f t="shared" si="1"/>
        <v>-3.4283102546619863E-3</v>
      </c>
      <c r="F32">
        <f t="shared" ca="1" si="2"/>
        <v>2.1488485257209904</v>
      </c>
      <c r="G32">
        <f ca="1">S0*EXP(Drift*(A32-$A$11)+Volatility*SUM($F$12:F32))</f>
        <v>15.601986675194032</v>
      </c>
    </row>
    <row r="33" spans="1:7" x14ac:dyDescent="0.25">
      <c r="A33" s="1" t="str">
        <f>MID('Filter Data'!A24,2,LEN('Filter Data'!A24)-2)</f>
        <v>12-Feb-2020</v>
      </c>
      <c r="B33">
        <f>'Filter Data'!Y24</f>
        <v>14.2384</v>
      </c>
      <c r="C33">
        <f t="shared" si="0"/>
        <v>6.5247665434289186E-3</v>
      </c>
      <c r="D33">
        <f>C33-SET_TRI!C34</f>
        <v>-5.2779745698544453E-3</v>
      </c>
      <c r="E33">
        <f t="shared" si="1"/>
        <v>1.0173212218371501E-2</v>
      </c>
      <c r="F33">
        <f t="shared" ca="1" si="2"/>
        <v>-0.60302509426694695</v>
      </c>
      <c r="G33">
        <f ca="1">S0*EXP(Drift*(A33-$A$11)+Volatility*SUM($F$12:F33))</f>
        <v>15.473677549150954</v>
      </c>
    </row>
    <row r="34" spans="1:7" x14ac:dyDescent="0.25">
      <c r="A34" s="1" t="str">
        <f>MID('Filter Data'!A25,2,LEN('Filter Data'!A25)-2)</f>
        <v>14-Feb-2020</v>
      </c>
      <c r="B34">
        <f>'Filter Data'!Y25</f>
        <v>14.3087</v>
      </c>
      <c r="C34">
        <f t="shared" si="0"/>
        <v>4.9373525115181185E-3</v>
      </c>
      <c r="D34">
        <f>C34-SET_TRI!C35</f>
        <v>1.5234142335867069E-2</v>
      </c>
      <c r="E34">
        <f t="shared" si="1"/>
        <v>-6.0720456242467358E-3</v>
      </c>
      <c r="F34">
        <f t="shared" ca="1" si="2"/>
        <v>-0.42757310556402145</v>
      </c>
      <c r="G34">
        <f ca="1">S0*EXP(Drift*(A34-$A$11)+Volatility*SUM($F$12:F34))</f>
        <v>15.397437931132332</v>
      </c>
    </row>
    <row r="35" spans="1:7" x14ac:dyDescent="0.25">
      <c r="A35" s="1" t="str">
        <f>MID('Filter Data'!A26,2,LEN('Filter Data'!A26)-2)</f>
        <v>18-Feb-2020</v>
      </c>
      <c r="B35">
        <f>'Filter Data'!Y26</f>
        <v>14.326000000000001</v>
      </c>
      <c r="C35">
        <f t="shared" si="0"/>
        <v>1.2090546310986E-3</v>
      </c>
      <c r="D35">
        <f>C35-SET_TRI!C36</f>
        <v>7.9861479553355406E-3</v>
      </c>
      <c r="E35">
        <f t="shared" si="1"/>
        <v>-4.6209673311089329E-3</v>
      </c>
      <c r="F35">
        <f t="shared" ca="1" si="2"/>
        <v>1.3433871048781292</v>
      </c>
      <c r="G35">
        <f ca="1">S0*EXP(Drift*(A35-$A$11)+Volatility*SUM($F$12:F35))</f>
        <v>15.752775828242363</v>
      </c>
    </row>
    <row r="36" spans="1:7" x14ac:dyDescent="0.25">
      <c r="A36" s="1" t="str">
        <f>MID('Filter Data'!A27,2,LEN('Filter Data'!A27)-2)</f>
        <v>19-Feb-2020</v>
      </c>
      <c r="B36">
        <f>'Filter Data'!Y27</f>
        <v>14.402200000000001</v>
      </c>
      <c r="C36">
        <f t="shared" si="0"/>
        <v>5.3190004188189335E-3</v>
      </c>
      <c r="D36">
        <f>C36-SET_TRI!C37</f>
        <v>8.0251020264191369E-3</v>
      </c>
      <c r="E36">
        <f t="shared" si="1"/>
        <v>-5.388579043238903E-4</v>
      </c>
      <c r="F36">
        <f t="shared" ca="1" si="2"/>
        <v>-0.38174396977106623</v>
      </c>
      <c r="G36">
        <f ca="1">S0*EXP(Drift*(A36-$A$11)+Volatility*SUM($F$12:F36))</f>
        <v>15.674721486292089</v>
      </c>
    </row>
    <row r="37" spans="1:7" x14ac:dyDescent="0.25">
      <c r="A37" s="1" t="str">
        <f>MID('Filter Data'!A28,2,LEN('Filter Data'!A28)-2)</f>
        <v>20-Feb-2020</v>
      </c>
      <c r="B37">
        <f>'Filter Data'!Y28</f>
        <v>14.374599999999999</v>
      </c>
      <c r="C37">
        <f t="shared" si="0"/>
        <v>-1.9163738873228674E-3</v>
      </c>
      <c r="D37">
        <f>C37-SET_TRI!C38</f>
        <v>9.3455854241771847E-3</v>
      </c>
      <c r="E37">
        <f t="shared" si="1"/>
        <v>-8.7178422477881112E-3</v>
      </c>
      <c r="F37">
        <f t="shared" ca="1" si="2"/>
        <v>0.84768753299818833</v>
      </c>
      <c r="G37">
        <f ca="1">S0*EXP(Drift*(A37-$A$11)+Volatility*SUM($F$12:F37))</f>
        <v>15.884831508867171</v>
      </c>
    </row>
    <row r="38" spans="1:7" x14ac:dyDescent="0.25">
      <c r="A38" s="1" t="str">
        <f>MID('Filter Data'!A29,2,LEN('Filter Data'!A29)-2)</f>
        <v>24-Feb-2020</v>
      </c>
      <c r="B38">
        <f>'Filter Data'!Y29</f>
        <v>13.7384</v>
      </c>
      <c r="C38">
        <f t="shared" si="0"/>
        <v>-4.4258622848635708E-2</v>
      </c>
      <c r="D38">
        <f>C38-SET_TRI!C39</f>
        <v>-6.5158543012159564E-3</v>
      </c>
      <c r="E38">
        <f t="shared" si="1"/>
        <v>-3.9725595253546388E-2</v>
      </c>
      <c r="F38">
        <f t="shared" ca="1" si="2"/>
        <v>1.2099767956538621</v>
      </c>
      <c r="G38">
        <f ca="1">S0*EXP(Drift*(A38-$A$11)+Volatility*SUM($F$12:F38))</f>
        <v>16.219207847179536</v>
      </c>
    </row>
    <row r="39" spans="1:7" x14ac:dyDescent="0.25">
      <c r="A39" s="1" t="str">
        <f>MID('Filter Data'!A30,2,LEN('Filter Data'!A30)-2)</f>
        <v>25-Feb-2020</v>
      </c>
      <c r="B39">
        <f>'Filter Data'!Y30</f>
        <v>13.409000000000001</v>
      </c>
      <c r="C39">
        <f t="shared" si="0"/>
        <v>-2.3976591160542689E-2</v>
      </c>
      <c r="D39">
        <f>C39-SET_TRI!C40</f>
        <v>-3.0289514129042936E-2</v>
      </c>
      <c r="E39">
        <f t="shared" si="1"/>
        <v>-2.4550394571504555E-3</v>
      </c>
      <c r="F39">
        <f t="shared" ca="1" si="2"/>
        <v>-1.0978089511717892</v>
      </c>
      <c r="G39">
        <f ca="1">S0*EXP(Drift*(A39-$A$11)+Volatility*SUM($F$12:F39))</f>
        <v>15.967900423204444</v>
      </c>
    </row>
    <row r="40" spans="1:7" x14ac:dyDescent="0.25">
      <c r="A40" s="1" t="str">
        <f>MID('Filter Data'!A31,2,LEN('Filter Data'!A31)-2)</f>
        <v>26-Feb-2020</v>
      </c>
      <c r="B40">
        <f>'Filter Data'!Y31</f>
        <v>13.4419</v>
      </c>
      <c r="C40">
        <f t="shared" si="0"/>
        <v>2.4535759564471402E-3</v>
      </c>
      <c r="D40">
        <f>C40-SET_TRI!C41</f>
        <v>5.4157157884630831E-2</v>
      </c>
      <c r="E40">
        <f t="shared" si="1"/>
        <v>-3.636999100342269E-2</v>
      </c>
      <c r="F40">
        <f t="shared" ca="1" si="2"/>
        <v>-0.83349054868647265</v>
      </c>
      <c r="G40">
        <f ca="1">S0*EXP(Drift*(A40-$A$11)+Volatility*SUM($F$12:F40))</f>
        <v>15.782399775213879</v>
      </c>
    </row>
    <row r="41" spans="1:7" x14ac:dyDescent="0.25">
      <c r="A41" s="1" t="str">
        <f>MID('Filter Data'!A32,2,LEN('Filter Data'!A32)-2)</f>
        <v>27-Feb-2020</v>
      </c>
      <c r="B41">
        <f>'Filter Data'!Y32</f>
        <v>12.9343</v>
      </c>
      <c r="C41">
        <f t="shared" si="0"/>
        <v>-3.7762518691554024E-2</v>
      </c>
      <c r="D41">
        <f>C41-SET_TRI!C42</f>
        <v>-6.105794851688847E-2</v>
      </c>
      <c r="E41">
        <f t="shared" si="1"/>
        <v>5.7459838287595433E-3</v>
      </c>
      <c r="F41">
        <f t="shared" ca="1" si="2"/>
        <v>0.33518661795937182</v>
      </c>
      <c r="G41">
        <f ca="1">S0*EXP(Drift*(A41-$A$11)+Volatility*SUM($F$12:F41))</f>
        <v>15.872521873301697</v>
      </c>
    </row>
    <row r="42" spans="1:7" x14ac:dyDescent="0.25">
      <c r="A42" s="1" t="str">
        <f>MID('Filter Data'!A33,2,LEN('Filter Data'!A33)-2)</f>
        <v>28-Feb-2020</v>
      </c>
      <c r="B42">
        <f>'Filter Data'!Y33</f>
        <v>12.91</v>
      </c>
      <c r="C42">
        <f t="shared" si="0"/>
        <v>-1.8787255591721399E-3</v>
      </c>
      <c r="D42">
        <f>C42-SET_TRI!C43</f>
        <v>4.1084117887928609E-2</v>
      </c>
      <c r="E42">
        <f t="shared" si="1"/>
        <v>-3.1360371386107012E-2</v>
      </c>
      <c r="F42">
        <f t="shared" ca="1" si="2"/>
        <v>-0.20847657911362821</v>
      </c>
      <c r="G42">
        <f ca="1">S0*EXP(Drift*(A42-$A$11)+Volatility*SUM($F$12:F42))</f>
        <v>15.834621524763692</v>
      </c>
    </row>
    <row r="43" spans="1:7" x14ac:dyDescent="0.25">
      <c r="A43" s="1" t="str">
        <f>MID('Filter Data'!A34,2,LEN('Filter Data'!A34)-2)</f>
        <v>02-Mar-2020</v>
      </c>
      <c r="B43">
        <f>'Filter Data'!Y34</f>
        <v>13.4176</v>
      </c>
      <c r="C43">
        <f t="shared" si="0"/>
        <v>3.9318357862122393E-2</v>
      </c>
      <c r="D43">
        <f>C43-SET_TRI!C44</f>
        <v>3.907572567884271E-2</v>
      </c>
      <c r="E43">
        <f t="shared" si="1"/>
        <v>1.1271897854707266E-2</v>
      </c>
      <c r="F43">
        <f t="shared" ca="1" si="2"/>
        <v>-0.95988611121208001</v>
      </c>
      <c r="G43">
        <f ca="1">S0*EXP(Drift*(A43-$A$11)+Volatility*SUM($F$12:F43))</f>
        <v>15.643463991769559</v>
      </c>
    </row>
    <row r="44" spans="1:7" x14ac:dyDescent="0.25">
      <c r="A44" s="1" t="str">
        <f>MID('Filter Data'!A35,2,LEN('Filter Data'!A35)-2)</f>
        <v>03-Mar-2020</v>
      </c>
      <c r="B44">
        <f>'Filter Data'!Y35</f>
        <v>13.1305</v>
      </c>
      <c r="C44">
        <f t="shared" si="0"/>
        <v>-2.1397269258287666E-2</v>
      </c>
      <c r="D44">
        <f>C44-SET_TRI!C45</f>
        <v>-5.5119517104452759E-2</v>
      </c>
      <c r="E44">
        <f t="shared" si="1"/>
        <v>1.7867663447941926E-2</v>
      </c>
      <c r="F44">
        <f t="shared" ca="1" si="2"/>
        <v>-0.80291052714511091</v>
      </c>
      <c r="G44">
        <f ca="1">S0*EXP(Drift*(A44-$A$11)+Volatility*SUM($F$12:F44))</f>
        <v>15.46876516044736</v>
      </c>
    </row>
    <row r="45" spans="1:7" x14ac:dyDescent="0.25">
      <c r="A45" s="1" t="str">
        <f>MID('Filter Data'!A36,2,LEN('Filter Data'!A36)-2)</f>
        <v>04-Mar-2020</v>
      </c>
      <c r="B45">
        <f>'Filter Data'!Y36</f>
        <v>13.6218</v>
      </c>
      <c r="C45">
        <f t="shared" si="0"/>
        <v>3.7416701572674363E-2</v>
      </c>
      <c r="D45">
        <f>C45-SET_TRI!C46</f>
        <v>3.4214087481612872E-2</v>
      </c>
      <c r="E45">
        <f t="shared" si="1"/>
        <v>1.284434098106781E-2</v>
      </c>
      <c r="F45">
        <f t="shared" ca="1" si="2"/>
        <v>0.46164835747252614</v>
      </c>
      <c r="G45">
        <f ca="1">S0*EXP(Drift*(A45-$A$11)+Volatility*SUM($F$12:F45))</f>
        <v>15.58638029618951</v>
      </c>
    </row>
    <row r="46" spans="1:7" x14ac:dyDescent="0.25">
      <c r="A46" s="1" t="str">
        <f>MID('Filter Data'!A37,2,LEN('Filter Data'!A37)-2)</f>
        <v>05-Mar-2020</v>
      </c>
      <c r="B46">
        <f>'Filter Data'!Y37</f>
        <v>13.294</v>
      </c>
      <c r="C46">
        <f t="shared" si="0"/>
        <v>-2.4064367411061671E-2</v>
      </c>
      <c r="D46">
        <f>C46-SET_TRI!C47</f>
        <v>-3.1530848413210771E-2</v>
      </c>
      <c r="E46">
        <f t="shared" si="1"/>
        <v>-1.6557651834432849E-3</v>
      </c>
      <c r="F46">
        <f t="shared" ca="1" si="2"/>
        <v>1.5789956083384094</v>
      </c>
      <c r="G46">
        <f ca="1">S0*EXP(Drift*(A46-$A$11)+Volatility*SUM($F$12:F46))</f>
        <v>15.96801957863288</v>
      </c>
    </row>
    <row r="47" spans="1:7" x14ac:dyDescent="0.25">
      <c r="A47" s="1" t="str">
        <f>MID('Filter Data'!A38,2,LEN('Filter Data'!A38)-2)</f>
        <v>06-Mar-2020</v>
      </c>
      <c r="B47">
        <f>'Filter Data'!Y38</f>
        <v>13.055999999999999</v>
      </c>
      <c r="C47">
        <f t="shared" si="0"/>
        <v>-1.7902813299232836E-2</v>
      </c>
      <c r="D47">
        <f>C47-SET_TRI!C48</f>
        <v>3.9763628961538254E-3</v>
      </c>
      <c r="E47">
        <f t="shared" si="1"/>
        <v>-2.0867465325117532E-2</v>
      </c>
      <c r="F47">
        <f t="shared" ca="1" si="2"/>
        <v>-1.6149494221134464</v>
      </c>
      <c r="G47">
        <f ca="1">S0*EXP(Drift*(A47-$A$11)+Volatility*SUM($F$12:F47))</f>
        <v>15.600171889573629</v>
      </c>
    </row>
    <row r="48" spans="1:7" x14ac:dyDescent="0.25">
      <c r="A48" s="1" t="str">
        <f>MID('Filter Data'!A39,2,LEN('Filter Data'!A39)-2)</f>
        <v>09-Mar-2020</v>
      </c>
      <c r="B48">
        <f>'Filter Data'!Y39</f>
        <v>12.338699999999999</v>
      </c>
      <c r="C48">
        <f t="shared" si="0"/>
        <v>-5.4940257352941169E-2</v>
      </c>
      <c r="D48">
        <f>C48-SET_TRI!C49</f>
        <v>3.953446209252473E-2</v>
      </c>
      <c r="E48">
        <f t="shared" si="1"/>
        <v>-8.3314527831257007E-2</v>
      </c>
      <c r="F48">
        <f t="shared" ca="1" si="2"/>
        <v>-7.9667361214501256E-2</v>
      </c>
      <c r="G48">
        <f ca="1">S0*EXP(Drift*(A48-$A$11)+Volatility*SUM($F$12:F48))</f>
        <v>15.614904819460872</v>
      </c>
    </row>
    <row r="49" spans="1:7" x14ac:dyDescent="0.25">
      <c r="A49" s="1" t="str">
        <f>MID('Filter Data'!A40,2,LEN('Filter Data'!A40)-2)</f>
        <v>11-Mar-2020</v>
      </c>
      <c r="B49">
        <f>'Filter Data'!Y40</f>
        <v>12.3049</v>
      </c>
      <c r="C49">
        <f t="shared" si="0"/>
        <v>-2.739348553737378E-3</v>
      </c>
      <c r="D49">
        <f>C49-SET_TRI!C50</f>
        <v>2.614135210438585E-3</v>
      </c>
      <c r="E49">
        <f t="shared" si="1"/>
        <v>-4.7305603080201744E-3</v>
      </c>
      <c r="F49">
        <f t="shared" ca="1" si="2"/>
        <v>-0.44318817589277754</v>
      </c>
      <c r="G49">
        <f ca="1">S0*EXP(Drift*(A49-$A$11)+Volatility*SUM($F$12:F49))</f>
        <v>15.534361738844966</v>
      </c>
    </row>
    <row r="50" spans="1:7" x14ac:dyDescent="0.25">
      <c r="A50" s="1" t="str">
        <f>MID('Filter Data'!A41,2,LEN('Filter Data'!A41)-2)</f>
        <v>12-Mar-2020</v>
      </c>
      <c r="B50">
        <f>'Filter Data'!Y41</f>
        <v>11.332599999999999</v>
      </c>
      <c r="C50">
        <f t="shared" si="0"/>
        <v>-7.9017302050402735E-2</v>
      </c>
      <c r="D50">
        <f>C50-SET_TRI!C51</f>
        <v>3.7792170793739574E-2</v>
      </c>
      <c r="E50">
        <f t="shared" si="1"/>
        <v>-0.10614654092872687</v>
      </c>
      <c r="F50">
        <f t="shared" ca="1" si="2"/>
        <v>-0.7795035465985225</v>
      </c>
      <c r="G50">
        <f ca="1">S0*EXP(Drift*(A50-$A$11)+Volatility*SUM($F$12:F50))</f>
        <v>15.366229060529578</v>
      </c>
    </row>
    <row r="51" spans="1:7" x14ac:dyDescent="0.25">
      <c r="A51" s="1" t="str">
        <f>MID('Filter Data'!A42,2,LEN('Filter Data'!A42)-2)</f>
        <v>13-Mar-2020</v>
      </c>
      <c r="B51">
        <f>'Filter Data'!Y42</f>
        <v>12.203099999999999</v>
      </c>
      <c r="C51">
        <f t="shared" si="0"/>
        <v>7.6813793833718641E-2</v>
      </c>
      <c r="D51">
        <f>C51-SET_TRI!C52</f>
        <v>4.5795257803267514E-2</v>
      </c>
      <c r="E51">
        <f t="shared" si="1"/>
        <v>4.396559381996723E-2</v>
      </c>
      <c r="F51">
        <f t="shared" ca="1" si="2"/>
        <v>-1.8214147051559297</v>
      </c>
      <c r="G51">
        <f ca="1">S0*EXP(Drift*(A51-$A$11)+Volatility*SUM($F$12:F51))</f>
        <v>14.966223099751772</v>
      </c>
    </row>
    <row r="52" spans="1:7" x14ac:dyDescent="0.25">
      <c r="A52" s="1" t="str">
        <f>MID('Filter Data'!A43,2,LEN('Filter Data'!A43)-2)</f>
        <v>16-Mar-2020</v>
      </c>
      <c r="B52">
        <f>'Filter Data'!Y43</f>
        <v>10.754899999999999</v>
      </c>
      <c r="C52">
        <f t="shared" si="0"/>
        <v>-0.11867476297006499</v>
      </c>
      <c r="D52">
        <f>C52-SET_TRI!C53</f>
        <v>-3.9188663559787063E-2</v>
      </c>
      <c r="E52">
        <f t="shared" si="1"/>
        <v>-9.0793928945714031E-2</v>
      </c>
      <c r="F52">
        <f t="shared" ca="1" si="2"/>
        <v>1.4927003779529171</v>
      </c>
      <c r="G52">
        <f ca="1">S0*EXP(Drift*(A52-$A$11)+Volatility*SUM($F$12:F52))</f>
        <v>15.334760514645055</v>
      </c>
    </row>
    <row r="53" spans="1:7" x14ac:dyDescent="0.25">
      <c r="A53" s="1" t="str">
        <f>MID('Filter Data'!A44,2,LEN('Filter Data'!A44)-2)</f>
        <v>17-Mar-2020</v>
      </c>
      <c r="B53">
        <f>'Filter Data'!Y44</f>
        <v>11.3987</v>
      </c>
      <c r="C53">
        <f t="shared" si="0"/>
        <v>5.9861086574491684E-2</v>
      </c>
      <c r="D53">
        <f>C53-SET_TRI!C54</f>
        <v>6.9010195798441226E-2</v>
      </c>
      <c r="E53">
        <f t="shared" si="1"/>
        <v>1.0423621943513067E-2</v>
      </c>
      <c r="F53">
        <f t="shared" ca="1" si="2"/>
        <v>1.0426559589007451</v>
      </c>
      <c r="G53">
        <f ca="1">S0*EXP(Drift*(A53-$A$11)+Volatility*SUM($F$12:F53))</f>
        <v>15.585435514690451</v>
      </c>
    </row>
    <row r="54" spans="1:7" x14ac:dyDescent="0.25">
      <c r="A54" s="1" t="str">
        <f>MID('Filter Data'!A45,2,LEN('Filter Data'!A45)-2)</f>
        <v>18-Mar-2020</v>
      </c>
      <c r="B54">
        <f>'Filter Data'!Y45</f>
        <v>10.923999999999999</v>
      </c>
      <c r="C54">
        <f t="shared" si="0"/>
        <v>-4.1645099879810889E-2</v>
      </c>
      <c r="D54">
        <f>C54-SET_TRI!C55</f>
        <v>-5.6253774804763831E-2</v>
      </c>
      <c r="E54">
        <f t="shared" si="1"/>
        <v>-1.5696329762252756E-3</v>
      </c>
      <c r="F54">
        <f t="shared" ca="1" si="2"/>
        <v>-0.80210124438162522</v>
      </c>
      <c r="G54">
        <f ca="1">S0*EXP(Drift*(A54-$A$11)+Volatility*SUM($F$12:F54))</f>
        <v>15.411570190143745</v>
      </c>
    </row>
    <row r="55" spans="1:7" x14ac:dyDescent="0.25">
      <c r="A55" s="1" t="str">
        <f>MID('Filter Data'!A46,2,LEN('Filter Data'!A46)-2)</f>
        <v>20-Mar-2020</v>
      </c>
      <c r="B55">
        <f>'Filter Data'!Y46</f>
        <v>10.6457</v>
      </c>
      <c r="C55">
        <f t="shared" si="0"/>
        <v>-2.5476016111314517E-2</v>
      </c>
      <c r="D55">
        <f>C55-SET_TRI!C56</f>
        <v>-0.11647066996249443</v>
      </c>
      <c r="E55">
        <f t="shared" si="1"/>
        <v>5.7630106674578366E-2</v>
      </c>
      <c r="F55">
        <f t="shared" ca="1" si="2"/>
        <v>-0.58125276011716742</v>
      </c>
      <c r="G55">
        <f ca="1">S0*EXP(Drift*(A55-$A$11)+Volatility*SUM($F$12:F55))</f>
        <v>15.30062948566021</v>
      </c>
    </row>
    <row r="56" spans="1:7" x14ac:dyDescent="0.25">
      <c r="A56" s="1" t="str">
        <f>MID('Filter Data'!A47,2,LEN('Filter Data'!A47)-2)</f>
        <v>23-Mar-2020</v>
      </c>
      <c r="B56">
        <f>'Filter Data'!Y47</f>
        <v>10.5281</v>
      </c>
      <c r="C56">
        <f t="shared" si="0"/>
        <v>-1.1046713696609851E-2</v>
      </c>
      <c r="D56">
        <f>C56-SET_TRI!C57</f>
        <v>8.9518140957956613E-2</v>
      </c>
      <c r="E56">
        <f t="shared" si="1"/>
        <v>-7.5139041031831444E-2</v>
      </c>
      <c r="F56">
        <f t="shared" ca="1" si="2"/>
        <v>1.2288721414142605</v>
      </c>
      <c r="G56">
        <f ca="1">S0*EXP(Drift*(A56-$A$11)+Volatility*SUM($F$12:F56))</f>
        <v>15.616014343183938</v>
      </c>
    </row>
    <row r="57" spans="1:7" x14ac:dyDescent="0.25">
      <c r="A57" s="1" t="str">
        <f>MID('Filter Data'!A48,2,LEN('Filter Data'!A48)-2)</f>
        <v>24-Mar-2020</v>
      </c>
      <c r="B57">
        <f>'Filter Data'!Y48</f>
        <v>11.5024</v>
      </c>
      <c r="C57">
        <f t="shared" si="0"/>
        <v>9.2542813993028133E-2</v>
      </c>
      <c r="D57">
        <f>C57-SET_TRI!C58</f>
        <v>7.6247761314669191E-2</v>
      </c>
      <c r="E57">
        <f t="shared" si="1"/>
        <v>3.7933425596490225E-2</v>
      </c>
      <c r="F57">
        <f t="shared" ca="1" si="2"/>
        <v>0.21144311151957676</v>
      </c>
      <c r="G57">
        <f ca="1">S0*EXP(Drift*(A57-$A$11)+Volatility*SUM($F$12:F57))</f>
        <v>15.67631279374411</v>
      </c>
    </row>
    <row r="58" spans="1:7" x14ac:dyDescent="0.25">
      <c r="A58" s="1" t="str">
        <f>MID('Filter Data'!A49,2,LEN('Filter Data'!A49)-2)</f>
        <v>26-Mar-2020</v>
      </c>
      <c r="B58">
        <f>'Filter Data'!Y49</f>
        <v>12.1684</v>
      </c>
      <c r="C58">
        <f t="shared" si="0"/>
        <v>5.7900959799694007E-2</v>
      </c>
      <c r="D58">
        <f>C58-SET_TRI!C59</f>
        <v>-9.4806751159630803E-3</v>
      </c>
      <c r="E58">
        <f t="shared" si="1"/>
        <v>6.4552631737005067E-2</v>
      </c>
      <c r="F58">
        <f t="shared" ca="1" si="2"/>
        <v>-1.5025888782848527</v>
      </c>
      <c r="G58">
        <f ca="1">S0*EXP(Drift*(A58-$A$11)+Volatility*SUM($F$12:F58))</f>
        <v>15.351685468880991</v>
      </c>
    </row>
    <row r="59" spans="1:7" x14ac:dyDescent="0.25">
      <c r="A59" s="1" t="str">
        <f>MID('Filter Data'!A50,2,LEN('Filter Data'!A50)-2)</f>
        <v>27-Mar-2020</v>
      </c>
      <c r="B59">
        <f>'Filter Data'!Y50</f>
        <v>11.7279</v>
      </c>
      <c r="C59">
        <f t="shared" si="0"/>
        <v>-3.6200322145886074E-2</v>
      </c>
      <c r="D59">
        <f>C59-SET_TRI!C60</f>
        <v>-3.9552249711145106E-2</v>
      </c>
      <c r="E59">
        <f t="shared" si="1"/>
        <v>-8.0596714949608093E-3</v>
      </c>
      <c r="F59">
        <f t="shared" ca="1" si="2"/>
        <v>-0.96855128193944473</v>
      </c>
      <c r="G59">
        <f ca="1">S0*EXP(Drift*(A59-$A$11)+Volatility*SUM($F$12:F59))</f>
        <v>15.142898984290156</v>
      </c>
    </row>
    <row r="60" spans="1:7" x14ac:dyDescent="0.25">
      <c r="A60" s="1" t="str">
        <f>MID('Filter Data'!A51,2,LEN('Filter Data'!A51)-2)</f>
        <v>30-Mar-2020</v>
      </c>
      <c r="B60">
        <f>'Filter Data'!Y51</f>
        <v>12.1265</v>
      </c>
      <c r="C60">
        <f t="shared" si="0"/>
        <v>3.3987329359902459E-2</v>
      </c>
      <c r="D60">
        <f>C60-SET_TRI!C61</f>
        <v>4.7687070625200341E-2</v>
      </c>
      <c r="E60">
        <f t="shared" si="1"/>
        <v>-2.1274949650756936E-4</v>
      </c>
      <c r="F60">
        <f t="shared" ca="1" si="2"/>
        <v>0.822143939039367</v>
      </c>
      <c r="G60">
        <f ca="1">S0*EXP(Drift*(A60-$A$11)+Volatility*SUM($F$12:F60))</f>
        <v>15.36183699378396</v>
      </c>
    </row>
    <row r="61" spans="1:7" x14ac:dyDescent="0.25">
      <c r="A61" s="1" t="str">
        <f>MID('Filter Data'!A52,2,LEN('Filter Data'!A52)-2)</f>
        <v>31-Mar-2020</v>
      </c>
      <c r="B61">
        <f>'Filter Data'!Y52</f>
        <v>11.9862</v>
      </c>
      <c r="C61">
        <f t="shared" si="0"/>
        <v>-1.1569702717189614E-2</v>
      </c>
      <c r="D61">
        <f>C61-SET_TRI!C62</f>
        <v>-4.8563322920668416E-2</v>
      </c>
      <c r="E61">
        <f t="shared" si="1"/>
        <v>2.3010210359897067E-2</v>
      </c>
      <c r="F61">
        <f t="shared" ca="1" si="2"/>
        <v>-0.15689560654306914</v>
      </c>
      <c r="G61">
        <f ca="1">S0*EXP(Drift*(A61-$A$11)+Volatility*SUM($F$12:F61))</f>
        <v>15.336915723761948</v>
      </c>
    </row>
    <row r="62" spans="1:7" x14ac:dyDescent="0.25">
      <c r="A62" s="1" t="str">
        <f>MID('Filter Data'!A53,2,LEN('Filter Data'!A53)-2)</f>
        <v>01-Apr-2020</v>
      </c>
      <c r="B62">
        <f>'Filter Data'!Y53</f>
        <v>11.507300000000001</v>
      </c>
      <c r="C62">
        <f t="shared" si="0"/>
        <v>-3.9954280756202921E-2</v>
      </c>
      <c r="D62">
        <f>C62-SET_TRI!C63</f>
        <v>-1.8213893827318237E-2</v>
      </c>
      <c r="E62">
        <f t="shared" si="1"/>
        <v>-2.7061899660292772E-2</v>
      </c>
      <c r="F62">
        <f t="shared" ca="1" si="2"/>
        <v>-0.49596264933018325</v>
      </c>
      <c r="G62">
        <f ca="1">S0*EXP(Drift*(A62-$A$11)+Volatility*SUM($F$12:F62))</f>
        <v>15.23502294194313</v>
      </c>
    </row>
    <row r="63" spans="1:7" x14ac:dyDescent="0.25">
      <c r="A63" s="1" t="str">
        <f>MID('Filter Data'!A54,2,LEN('Filter Data'!A54)-2)</f>
        <v>03-Apr-2020</v>
      </c>
      <c r="B63">
        <f>'Filter Data'!Y54</f>
        <v>11.5045</v>
      </c>
      <c r="C63">
        <f t="shared" si="0"/>
        <v>-2.4332380315109363E-4</v>
      </c>
      <c r="D63">
        <f>C63-SET_TRI!C64</f>
        <v>-3.5708370581947591E-2</v>
      </c>
      <c r="E63">
        <f t="shared" si="1"/>
        <v>2.5150512359441213E-2</v>
      </c>
      <c r="F63">
        <f t="shared" ca="1" si="2"/>
        <v>-0.27927055451163746</v>
      </c>
      <c r="G63">
        <f ca="1">S0*EXP(Drift*(A63-$A$11)+Volatility*SUM($F$12:F63))</f>
        <v>15.193429491409466</v>
      </c>
    </row>
    <row r="64" spans="1:7" x14ac:dyDescent="0.25">
      <c r="A64" s="1" t="str">
        <f>MID('Filter Data'!A55,2,LEN('Filter Data'!A55)-2)</f>
        <v>07-Apr-2020</v>
      </c>
      <c r="B64">
        <f>'Filter Data'!Y55</f>
        <v>12.2645</v>
      </c>
      <c r="C64">
        <f t="shared" si="0"/>
        <v>6.6061106523534252E-2</v>
      </c>
      <c r="D64">
        <f>C64-SET_TRI!C65</f>
        <v>-1.0802154790853627E-2</v>
      </c>
      <c r="E64">
        <f t="shared" si="1"/>
        <v>7.365710043222444E-2</v>
      </c>
      <c r="F64">
        <f t="shared" ca="1" si="2"/>
        <v>-2.2802978960399631</v>
      </c>
      <c r="G64">
        <f ca="1">S0*EXP(Drift*(A64-$A$11)+Volatility*SUM($F$12:F64))</f>
        <v>14.728604292023961</v>
      </c>
    </row>
    <row r="65" spans="1:7" x14ac:dyDescent="0.25">
      <c r="A65" s="1" t="str">
        <f>MID('Filter Data'!A56,2,LEN('Filter Data'!A56)-2)</f>
        <v>08-Apr-2020</v>
      </c>
      <c r="B65">
        <f>'Filter Data'!Y56</f>
        <v>12.6098</v>
      </c>
      <c r="C65">
        <f t="shared" si="0"/>
        <v>2.8154429450854085E-2</v>
      </c>
      <c r="D65">
        <f>C65-SET_TRI!C66</f>
        <v>3.9486223290084568E-2</v>
      </c>
      <c r="E65">
        <f t="shared" si="1"/>
        <v>-1.8536984952174582E-4</v>
      </c>
      <c r="F65">
        <f t="shared" ca="1" si="2"/>
        <v>0.1420220472586762</v>
      </c>
      <c r="G65">
        <f ca="1">S0*EXP(Drift*(A65-$A$11)+Volatility*SUM($F$12:F65))</f>
        <v>14.770220315681229</v>
      </c>
    </row>
    <row r="66" spans="1:7" x14ac:dyDescent="0.25">
      <c r="A66" s="1" t="str">
        <f>MID('Filter Data'!A57,2,LEN('Filter Data'!A57)-2)</f>
        <v>15-Apr-2020</v>
      </c>
      <c r="B66">
        <f>'Filter Data'!Y57</f>
        <v>12.8391</v>
      </c>
      <c r="C66">
        <f t="shared" si="0"/>
        <v>1.8184269377785556E-2</v>
      </c>
      <c r="D66">
        <f>C66-SET_TRI!C67</f>
        <v>-2.5691400842037387E-3</v>
      </c>
      <c r="E66">
        <f t="shared" si="1"/>
        <v>1.9896997106978186E-2</v>
      </c>
      <c r="F66">
        <f t="shared" ca="1" si="2"/>
        <v>0.46707939703688545</v>
      </c>
      <c r="G66">
        <f ca="1">S0*EXP(Drift*(A66-$A$11)+Volatility*SUM($F$12:F66))</f>
        <v>14.94722658543327</v>
      </c>
    </row>
    <row r="67" spans="1:7" x14ac:dyDescent="0.25">
      <c r="A67" s="1" t="str">
        <f>MID('Filter Data'!A58,2,LEN('Filter Data'!A58)-2)</f>
        <v>16-Apr-2020</v>
      </c>
      <c r="B67">
        <f>'Filter Data'!Y58</f>
        <v>13.0724</v>
      </c>
      <c r="C67">
        <f t="shared" si="0"/>
        <v>1.8171055603585909E-2</v>
      </c>
      <c r="D67">
        <f>C67-SET_TRI!C68</f>
        <v>5.0241553309870762E-2</v>
      </c>
      <c r="E67">
        <f t="shared" si="1"/>
        <v>-1.7854442266432194E-2</v>
      </c>
      <c r="F67">
        <f t="shared" ca="1" si="2"/>
        <v>0.4736741835918577</v>
      </c>
      <c r="G67">
        <f ca="1">S0*EXP(Drift*(A67-$A$11)+Volatility*SUM($F$12:F67))</f>
        <v>15.063569887707477</v>
      </c>
    </row>
    <row r="68" spans="1:7" x14ac:dyDescent="0.25">
      <c r="A68" s="1" t="str">
        <f>MID('Filter Data'!A59,2,LEN('Filter Data'!A59)-2)</f>
        <v>17-Apr-2020</v>
      </c>
      <c r="B68">
        <f>'Filter Data'!Y59</f>
        <v>13.2598</v>
      </c>
      <c r="C68">
        <f t="shared" si="0"/>
        <v>1.4335546647899409E-2</v>
      </c>
      <c r="D68">
        <f>C68-SET_TRI!C69</f>
        <v>-2.542794879559079E-2</v>
      </c>
      <c r="E68">
        <f t="shared" si="1"/>
        <v>3.2383051003530353E-2</v>
      </c>
      <c r="F68">
        <f t="shared" ca="1" si="2"/>
        <v>0.40365007476769227</v>
      </c>
      <c r="G68">
        <f ca="1">S0*EXP(Drift*(A68-$A$11)+Volatility*SUM($F$12:F68))</f>
        <v>15.165018992331154</v>
      </c>
    </row>
    <row r="69" spans="1:7" x14ac:dyDescent="0.25">
      <c r="A69" s="1" t="str">
        <f>MID('Filter Data'!A60,2,LEN('Filter Data'!A60)-2)</f>
        <v>20-Apr-2020</v>
      </c>
      <c r="B69">
        <f>'Filter Data'!Y60</f>
        <v>13.1121</v>
      </c>
      <c r="C69">
        <f t="shared" si="0"/>
        <v>-1.1138931205598907E-2</v>
      </c>
      <c r="D69">
        <f>C69-SET_TRI!C70</f>
        <v>-3.7490703095343761E-2</v>
      </c>
      <c r="E69">
        <f t="shared" si="1"/>
        <v>1.5528549784593788E-2</v>
      </c>
      <c r="F69">
        <f t="shared" ca="1" si="2"/>
        <v>0.29871514132607718</v>
      </c>
      <c r="G69">
        <f ca="1">S0*EXP(Drift*(A69-$A$11)+Volatility*SUM($F$12:F69))</f>
        <v>15.264993532397213</v>
      </c>
    </row>
    <row r="70" spans="1:7" x14ac:dyDescent="0.25">
      <c r="A70" s="1" t="str">
        <f>MID('Filter Data'!A61,2,LEN('Filter Data'!A61)-2)</f>
        <v>21-Apr-2020</v>
      </c>
      <c r="B70">
        <f>'Filter Data'!Y61</f>
        <v>12.6996</v>
      </c>
      <c r="C70">
        <f t="shared" si="0"/>
        <v>-3.1459491614615483E-2</v>
      </c>
      <c r="D70">
        <f>C70-SET_TRI!C71</f>
        <v>-1.7760148979740823E-2</v>
      </c>
      <c r="E70">
        <f t="shared" si="1"/>
        <v>-1.8891354044435621E-2</v>
      </c>
      <c r="F70">
        <f t="shared" ca="1" si="2"/>
        <v>-0.48013096772209923</v>
      </c>
      <c r="G70">
        <f ca="1">S0*EXP(Drift*(A70-$A$11)+Volatility*SUM($F$12:F70))</f>
        <v>15.167148950485975</v>
      </c>
    </row>
    <row r="71" spans="1:7" x14ac:dyDescent="0.25">
      <c r="A71" s="1" t="str">
        <f>MID('Filter Data'!A62,2,LEN('Filter Data'!A62)-2)</f>
        <v>22-Apr-2020</v>
      </c>
      <c r="B71">
        <f>'Filter Data'!Y62</f>
        <v>13.0166</v>
      </c>
      <c r="C71">
        <f t="shared" si="0"/>
        <v>2.4961416107593951E-2</v>
      </c>
      <c r="D71">
        <f>C71-SET_TRI!C72</f>
        <v>1.7209403796420376E-2</v>
      </c>
      <c r="E71">
        <f t="shared" si="1"/>
        <v>1.2540507199577978E-2</v>
      </c>
      <c r="F71">
        <f t="shared" ca="1" si="2"/>
        <v>0.11754336020690653</v>
      </c>
      <c r="G71">
        <f ca="1">S0*EXP(Drift*(A71-$A$11)+Volatility*SUM($F$12:F71))</f>
        <v>15.204468394058704</v>
      </c>
    </row>
    <row r="72" spans="1:7" x14ac:dyDescent="0.25">
      <c r="A72" s="1" t="str">
        <f>MID('Filter Data'!A63,2,LEN('Filter Data'!A63)-2)</f>
        <v>23-Apr-2020</v>
      </c>
      <c r="B72">
        <f>'Filter Data'!Y63</f>
        <v>13.0114</v>
      </c>
      <c r="C72">
        <f t="shared" si="0"/>
        <v>-3.99489882150509E-4</v>
      </c>
      <c r="D72">
        <f>C72-SET_TRI!C73</f>
        <v>-6.7158527227655883E-3</v>
      </c>
      <c r="E72">
        <f t="shared" si="1"/>
        <v>4.2764554643799028E-3</v>
      </c>
      <c r="F72">
        <f t="shared" ca="1" si="2"/>
        <v>0.53833743519365518</v>
      </c>
      <c r="G72">
        <f ca="1">S0*EXP(Drift*(A72-$A$11)+Volatility*SUM($F$12:F72))</f>
        <v>15.337555371058768</v>
      </c>
    </row>
    <row r="73" spans="1:7" x14ac:dyDescent="0.25">
      <c r="A73" s="1" t="str">
        <f>MID('Filter Data'!A64,2,LEN('Filter Data'!A64)-2)</f>
        <v>24-Apr-2020</v>
      </c>
      <c r="B73">
        <f>'Filter Data'!Y64</f>
        <v>13.177</v>
      </c>
      <c r="C73">
        <f t="shared" si="0"/>
        <v>1.2727300674792837E-2</v>
      </c>
      <c r="D73">
        <f>C73-SET_TRI!C74</f>
        <v>2.684429981087276E-2</v>
      </c>
      <c r="E73">
        <f t="shared" si="1"/>
        <v>-6.578650940485483E-3</v>
      </c>
      <c r="F73">
        <f t="shared" ca="1" si="2"/>
        <v>0.33989415701573528</v>
      </c>
      <c r="G73">
        <f ca="1">S0*EXP(Drift*(A73-$A$11)+Volatility*SUM($F$12:F73))</f>
        <v>15.426217149852652</v>
      </c>
    </row>
    <row r="74" spans="1:7" x14ac:dyDescent="0.25">
      <c r="A74" s="1" t="str">
        <f>MID('Filter Data'!A65,2,LEN('Filter Data'!A65)-2)</f>
        <v>27-Apr-2020</v>
      </c>
      <c r="B74">
        <f>'Filter Data'!Y65</f>
        <v>13.246499999999999</v>
      </c>
      <c r="C74">
        <f t="shared" si="0"/>
        <v>5.2743416559155858E-3</v>
      </c>
      <c r="D74">
        <f>C74-SET_TRI!C75</f>
        <v>-2.9467281620412945E-3</v>
      </c>
      <c r="E74">
        <f t="shared" si="1"/>
        <v>7.2568917098914942E-3</v>
      </c>
      <c r="F74">
        <f t="shared" ca="1" si="2"/>
        <v>-1.4966106930682039</v>
      </c>
      <c r="G74">
        <f ca="1">S0*EXP(Drift*(A74-$A$11)+Volatility*SUM($F$12:F74))</f>
        <v>15.118835809047754</v>
      </c>
    </row>
    <row r="75" spans="1:7" x14ac:dyDescent="0.25">
      <c r="A75" s="1" t="str">
        <f>MID('Filter Data'!A66,2,LEN('Filter Data'!A66)-2)</f>
        <v>28-Apr-2020</v>
      </c>
      <c r="B75">
        <f>'Filter Data'!Y66</f>
        <v>13.0505</v>
      </c>
      <c r="C75">
        <f t="shared" si="0"/>
        <v>-1.4796361302985674E-2</v>
      </c>
      <c r="D75">
        <f>C75-SET_TRI!C76</f>
        <v>-2.1797084203720112E-2</v>
      </c>
      <c r="E75">
        <f t="shared" si="1"/>
        <v>6.5654755915803102E-4</v>
      </c>
      <c r="F75">
        <f t="shared" ca="1" si="2"/>
        <v>-0.14253764903082541</v>
      </c>
      <c r="G75">
        <f ca="1">S0*EXP(Drift*(A75-$A$11)+Volatility*SUM($F$12:F75))</f>
        <v>15.097531948839531</v>
      </c>
    </row>
    <row r="76" spans="1:7" x14ac:dyDescent="0.25">
      <c r="A76" s="1" t="str">
        <f>MID('Filter Data'!A67,2,LEN('Filter Data'!A67)-2)</f>
        <v>11-May-2020</v>
      </c>
      <c r="B76">
        <f>'Filter Data'!Y67</f>
        <v>13.871</v>
      </c>
      <c r="C76">
        <f t="shared" si="0"/>
        <v>6.287115436190191E-2</v>
      </c>
      <c r="D76">
        <f>C76-SET_TRI!C77</f>
        <v>4.911581752735323E-2</v>
      </c>
      <c r="E76">
        <f t="shared" si="1"/>
        <v>2.765010097453318E-2</v>
      </c>
      <c r="F76">
        <f t="shared" ca="1" si="2"/>
        <v>-3.8655981497225702</v>
      </c>
      <c r="G76">
        <f ca="1">S0*EXP(Drift*(A76-$A$11)+Volatility*SUM($F$12:F76))</f>
        <v>14.386223734714356</v>
      </c>
    </row>
    <row r="77" spans="1:7" x14ac:dyDescent="0.25">
      <c r="A77" s="1" t="str">
        <f>MID('Filter Data'!A68,2,LEN('Filter Data'!A68)-2)</f>
        <v>12-May-2020</v>
      </c>
      <c r="B77">
        <f>'Filter Data'!Y68</f>
        <v>13.6196</v>
      </c>
      <c r="C77">
        <f t="shared" ref="C77:C140" si="3">(B77-B76)/B76</f>
        <v>-1.8124143897339795E-2</v>
      </c>
      <c r="D77">
        <f>C77-SET_TRI!C78</f>
        <v>-2.7710747111431611E-2</v>
      </c>
      <c r="E77">
        <f t="shared" ref="E77:E140" si="4">C77-($B$4+$B$5*D77)</f>
        <v>1.5546353441907752E-3</v>
      </c>
      <c r="F77">
        <f t="shared" ref="F77:F140" ca="1" si="5">SQRT(A77-A76)*_xlfn.NORM.INV(RAND(),0,1)</f>
        <v>0.58453814412033434</v>
      </c>
      <c r="G77">
        <f ca="1">S0*EXP(Drift*(A77-$A$11)+Volatility*SUM($F$12:F77))</f>
        <v>14.522122361284547</v>
      </c>
    </row>
    <row r="78" spans="1:7" x14ac:dyDescent="0.25">
      <c r="A78" s="1" t="str">
        <f>MID('Filter Data'!A69,2,LEN('Filter Data'!A69)-2)</f>
        <v>13-May-2020</v>
      </c>
      <c r="B78">
        <f>'Filter Data'!Y69</f>
        <v>13.4389</v>
      </c>
      <c r="C78">
        <f t="shared" si="3"/>
        <v>-1.32676436899762E-2</v>
      </c>
      <c r="D78">
        <f>C78-SET_TRI!C79</f>
        <v>-7.2629714666324723E-3</v>
      </c>
      <c r="E78">
        <f t="shared" si="4"/>
        <v>-8.200730354604311E-3</v>
      </c>
      <c r="F78">
        <f t="shared" ca="1" si="5"/>
        <v>0.11420559628456309</v>
      </c>
      <c r="G78">
        <f ca="1">S0*EXP(Drift*(A78-$A$11)+Volatility*SUM($F$12:F78))</f>
        <v>14.557132124423918</v>
      </c>
    </row>
    <row r="79" spans="1:7" x14ac:dyDescent="0.25">
      <c r="A79" s="1" t="str">
        <f>MID('Filter Data'!A70,2,LEN('Filter Data'!A70)-2)</f>
        <v>15-May-2020</v>
      </c>
      <c r="B79">
        <f>'Filter Data'!Y70</f>
        <v>13.701499999999999</v>
      </c>
      <c r="C79">
        <f t="shared" si="3"/>
        <v>1.9540289755857924E-2</v>
      </c>
      <c r="D79">
        <f>C79-SET_TRI!C80</f>
        <v>3.4283447992667727E-2</v>
      </c>
      <c r="E79">
        <f t="shared" si="4"/>
        <v>-5.0816354683190165E-3</v>
      </c>
      <c r="F79">
        <f t="shared" ca="1" si="5"/>
        <v>1.0050731520120335</v>
      </c>
      <c r="G79">
        <f ca="1">S0*EXP(Drift*(A79-$A$11)+Volatility*SUM($F$12:F79))</f>
        <v>14.79732475073911</v>
      </c>
    </row>
    <row r="80" spans="1:7" x14ac:dyDescent="0.25">
      <c r="A80" s="1" t="str">
        <f>MID('Filter Data'!A71,2,LEN('Filter Data'!A71)-2)</f>
        <v>18-May-2020</v>
      </c>
      <c r="B80">
        <f>'Filter Data'!Y71</f>
        <v>13.917299999999999</v>
      </c>
      <c r="C80">
        <f t="shared" si="3"/>
        <v>1.5750100353975827E-2</v>
      </c>
      <c r="D80">
        <f>C80-SET_TRI!C81</f>
        <v>1.0642416092734672E-2</v>
      </c>
      <c r="E80">
        <f t="shared" si="4"/>
        <v>8.0219240639477999E-3</v>
      </c>
      <c r="F80">
        <f t="shared" ca="1" si="5"/>
        <v>-1.7483652186807577</v>
      </c>
      <c r="G80">
        <f ca="1">S0*EXP(Drift*(A80-$A$11)+Volatility*SUM($F$12:F80))</f>
        <v>14.448281968564734</v>
      </c>
    </row>
    <row r="81" spans="1:7" x14ac:dyDescent="0.25">
      <c r="A81" s="1" t="str">
        <f>MID('Filter Data'!A72,2,LEN('Filter Data'!A72)-2)</f>
        <v>19-May-2020</v>
      </c>
      <c r="B81">
        <f>'Filter Data'!Y72</f>
        <v>13.870100000000001</v>
      </c>
      <c r="C81">
        <f t="shared" si="3"/>
        <v>-3.3914624244643973E-3</v>
      </c>
      <c r="D81">
        <f>C81-SET_TRI!C82</f>
        <v>-2.2607333918616676E-2</v>
      </c>
      <c r="E81">
        <f t="shared" si="4"/>
        <v>1.26404463440864E-2</v>
      </c>
      <c r="F81">
        <f t="shared" ca="1" si="5"/>
        <v>-2.2069820390594423</v>
      </c>
      <c r="G81">
        <f ca="1">S0*EXP(Drift*(A81-$A$11)+Volatility*SUM($F$12:F81))</f>
        <v>13.991716939420787</v>
      </c>
    </row>
    <row r="82" spans="1:7" x14ac:dyDescent="0.25">
      <c r="A82" s="1" t="str">
        <f>MID('Filter Data'!A73,2,LEN('Filter Data'!A73)-2)</f>
        <v>20-May-2020</v>
      </c>
      <c r="B82">
        <f>'Filter Data'!Y73</f>
        <v>14.1341</v>
      </c>
      <c r="C82">
        <f t="shared" si="3"/>
        <v>1.9033748855451608E-2</v>
      </c>
      <c r="D82">
        <f>C82-SET_TRI!C83</f>
        <v>1.0309539433029367E-2</v>
      </c>
      <c r="E82">
        <f t="shared" si="4"/>
        <v>1.154344436132922E-2</v>
      </c>
      <c r="F82">
        <f t="shared" ca="1" si="5"/>
        <v>1.7547610856732709</v>
      </c>
      <c r="G82">
        <f ca="1">S0*EXP(Drift*(A82-$A$11)+Volatility*SUM($F$12:F82))</f>
        <v>14.371825814902596</v>
      </c>
    </row>
    <row r="83" spans="1:7" x14ac:dyDescent="0.25">
      <c r="A83" s="1" t="str">
        <f>MID('Filter Data'!A74,2,LEN('Filter Data'!A74)-2)</f>
        <v>28-May-2020</v>
      </c>
      <c r="B83">
        <f>'Filter Data'!Y74</f>
        <v>14.2735</v>
      </c>
      <c r="C83">
        <f t="shared" si="3"/>
        <v>9.8626725437063693E-3</v>
      </c>
      <c r="D83">
        <f>C83-SET_TRI!C84</f>
        <v>2.8782350605207029E-3</v>
      </c>
      <c r="E83">
        <f t="shared" si="4"/>
        <v>7.6827365163157522E-3</v>
      </c>
      <c r="F83">
        <f t="shared" ca="1" si="5"/>
        <v>-5.4262649245865209</v>
      </c>
      <c r="G83">
        <f ca="1">S0*EXP(Drift*(A83-$A$11)+Volatility*SUM($F$12:F83))</f>
        <v>13.333149587643604</v>
      </c>
    </row>
    <row r="84" spans="1:7" x14ac:dyDescent="0.25">
      <c r="A84" s="1" t="str">
        <f>MID('Filter Data'!A75,2,LEN('Filter Data'!A75)-2)</f>
        <v>02-Jun-2020</v>
      </c>
      <c r="B84">
        <f>'Filter Data'!Y75</f>
        <v>14.5608</v>
      </c>
      <c r="C84">
        <f t="shared" si="3"/>
        <v>2.0128209619224444E-2</v>
      </c>
      <c r="D84">
        <f>C84-SET_TRI!C85</f>
        <v>-1.3853290624729661E-2</v>
      </c>
      <c r="E84">
        <f t="shared" si="4"/>
        <v>2.9904528099179758E-2</v>
      </c>
      <c r="F84">
        <f t="shared" ca="1" si="5"/>
        <v>0.93586018641108637</v>
      </c>
      <c r="G84">
        <f ca="1">S0*EXP(Drift*(A84-$A$11)+Volatility*SUM($F$12:F84))</f>
        <v>13.568055404329078</v>
      </c>
    </row>
    <row r="85" spans="1:7" x14ac:dyDescent="0.25">
      <c r="A85" s="1" t="str">
        <f>MID('Filter Data'!A76,2,LEN('Filter Data'!A76)-2)</f>
        <v>04-Jun-2020</v>
      </c>
      <c r="B85">
        <f>'Filter Data'!Y76</f>
        <v>14.408200000000001</v>
      </c>
      <c r="C85">
        <f t="shared" si="3"/>
        <v>-1.0480193395967228E-2</v>
      </c>
      <c r="D85">
        <f>C85-SET_TRI!C86</f>
        <v>-4.0579352454454334E-2</v>
      </c>
      <c r="E85">
        <f t="shared" si="4"/>
        <v>1.8394419120433582E-2</v>
      </c>
      <c r="F85">
        <f t="shared" ca="1" si="5"/>
        <v>-0.42927306352861155</v>
      </c>
      <c r="G85">
        <f ca="1">S0*EXP(Drift*(A85-$A$11)+Volatility*SUM($F$12:F85))</f>
        <v>13.500863583894523</v>
      </c>
    </row>
    <row r="86" spans="1:7" x14ac:dyDescent="0.25">
      <c r="A86" s="1" t="str">
        <f>MID('Filter Data'!A77,2,LEN('Filter Data'!A77)-2)</f>
        <v>05-Jun-2020</v>
      </c>
      <c r="B86">
        <f>'Filter Data'!Y77</f>
        <v>14.649100000000001</v>
      </c>
      <c r="C86">
        <f t="shared" si="3"/>
        <v>1.6719645757277097E-2</v>
      </c>
      <c r="D86">
        <f>C86-SET_TRI!C87</f>
        <v>-2.9918349632878406E-3</v>
      </c>
      <c r="E86">
        <f t="shared" si="4"/>
        <v>1.8734428878688775E-2</v>
      </c>
      <c r="F86">
        <f t="shared" ca="1" si="5"/>
        <v>0.80893635518906126</v>
      </c>
      <c r="G86">
        <f ca="1">S0*EXP(Drift*(A86-$A$11)+Volatility*SUM($F$12:F86))</f>
        <v>13.673952344468933</v>
      </c>
    </row>
    <row r="87" spans="1:7" x14ac:dyDescent="0.25">
      <c r="A87" s="1" t="str">
        <f>MID('Filter Data'!A78,2,LEN('Filter Data'!A78)-2)</f>
        <v>08-Jun-2020</v>
      </c>
      <c r="B87">
        <f>'Filter Data'!Y78</f>
        <v>14.681900000000001</v>
      </c>
      <c r="C87">
        <f t="shared" si="3"/>
        <v>2.23904540210661E-3</v>
      </c>
      <c r="D87">
        <f>C87-SET_TRI!C88</f>
        <v>2.5006620680263197E-3</v>
      </c>
      <c r="E87">
        <f t="shared" si="4"/>
        <v>3.289209195975625E-4</v>
      </c>
      <c r="F87">
        <f t="shared" ca="1" si="5"/>
        <v>-0.77732331324808146</v>
      </c>
      <c r="G87">
        <f ca="1">S0*EXP(Drift*(A87-$A$11)+Volatility*SUM($F$12:F87))</f>
        <v>13.545603126971518</v>
      </c>
    </row>
    <row r="88" spans="1:7" x14ac:dyDescent="0.25">
      <c r="A88" s="1" t="str">
        <f>MID('Filter Data'!A79,2,LEN('Filter Data'!A79)-2)</f>
        <v>09-Jun-2020</v>
      </c>
      <c r="B88">
        <f>'Filter Data'!Y79</f>
        <v>14.6746</v>
      </c>
      <c r="C88">
        <f t="shared" si="3"/>
        <v>-4.9721085145660638E-4</v>
      </c>
      <c r="D88">
        <f>C88-SET_TRI!C89</f>
        <v>2.3775909185909078E-2</v>
      </c>
      <c r="E88">
        <f t="shared" si="4"/>
        <v>-1.7610507718437772E-2</v>
      </c>
      <c r="F88">
        <f t="shared" ca="1" si="5"/>
        <v>-0.74458223457396677</v>
      </c>
      <c r="G88">
        <f ca="1">S0*EXP(Drift*(A88-$A$11)+Volatility*SUM($F$12:F88))</f>
        <v>13.405955336658174</v>
      </c>
    </row>
    <row r="89" spans="1:7" x14ac:dyDescent="0.25">
      <c r="A89" s="1" t="str">
        <f>MID('Filter Data'!A80,2,LEN('Filter Data'!A80)-2)</f>
        <v>10-Jun-2020</v>
      </c>
      <c r="B89">
        <f>'Filter Data'!Y80</f>
        <v>14.744999999999999</v>
      </c>
      <c r="C89">
        <f t="shared" si="3"/>
        <v>4.7974050400010461E-3</v>
      </c>
      <c r="D89">
        <f>C89-SET_TRI!C90</f>
        <v>-4.0583744032216531E-3</v>
      </c>
      <c r="E89">
        <f t="shared" si="4"/>
        <v>7.5743312693309795E-3</v>
      </c>
      <c r="F89">
        <f t="shared" ca="1" si="5"/>
        <v>0.70958648882526298</v>
      </c>
      <c r="G89">
        <f ca="1">S0*EXP(Drift*(A89-$A$11)+Volatility*SUM($F$12:F89))</f>
        <v>13.557782100104008</v>
      </c>
    </row>
    <row r="90" spans="1:7" x14ac:dyDescent="0.25">
      <c r="A90" s="1" t="str">
        <f>MID('Filter Data'!A81,2,LEN('Filter Data'!A81)-2)</f>
        <v>11-Jun-2020</v>
      </c>
      <c r="B90">
        <f>'Filter Data'!Y81</f>
        <v>14.059799999999999</v>
      </c>
      <c r="C90">
        <f t="shared" si="3"/>
        <v>-4.6469989827060028E-2</v>
      </c>
      <c r="D90">
        <f>C90-SET_TRI!C91</f>
        <v>-2.7846303938653848E-2</v>
      </c>
      <c r="E90">
        <f t="shared" si="4"/>
        <v>-2.6694342436326176E-2</v>
      </c>
      <c r="F90">
        <f t="shared" ca="1" si="5"/>
        <v>-0.77059314118309563</v>
      </c>
      <c r="G90">
        <f ca="1">S0*EXP(Drift*(A90-$A$11)+Volatility*SUM($F$12:F90))</f>
        <v>13.412819632682885</v>
      </c>
    </row>
    <row r="91" spans="1:7" x14ac:dyDescent="0.25">
      <c r="A91" s="1" t="str">
        <f>MID('Filter Data'!A82,2,LEN('Filter Data'!A82)-2)</f>
        <v>12-Jun-2020</v>
      </c>
      <c r="B91">
        <f>'Filter Data'!Y82</f>
        <v>14.187200000000001</v>
      </c>
      <c r="C91">
        <f t="shared" si="3"/>
        <v>9.0612953242579213E-3</v>
      </c>
      <c r="D91">
        <f>C91-SET_TRI!C92</f>
        <v>2.1732487545197049E-2</v>
      </c>
      <c r="E91">
        <f t="shared" si="4"/>
        <v>-6.5917838876346172E-3</v>
      </c>
      <c r="F91">
        <f t="shared" ca="1" si="5"/>
        <v>-1.0326682584499098</v>
      </c>
      <c r="G91">
        <f ca="1">S0*EXP(Drift*(A91-$A$11)+Volatility*SUM($F$12:F91))</f>
        <v>13.217793393151165</v>
      </c>
    </row>
    <row r="92" spans="1:7" x14ac:dyDescent="0.25">
      <c r="A92" s="1" t="str">
        <f>MID('Filter Data'!A83,2,LEN('Filter Data'!A83)-2)</f>
        <v>15-Jun-2020</v>
      </c>
      <c r="B92">
        <f>'Filter Data'!Y83</f>
        <v>14.2996</v>
      </c>
      <c r="C92">
        <f t="shared" si="3"/>
        <v>7.9226344874252265E-3</v>
      </c>
      <c r="D92">
        <f>C92-SET_TRI!C93</f>
        <v>4.1101880461350881E-2</v>
      </c>
      <c r="E92">
        <f t="shared" si="4"/>
        <v>-2.1571704374952871E-2</v>
      </c>
      <c r="F92">
        <f t="shared" ca="1" si="5"/>
        <v>1.3133857242486449</v>
      </c>
      <c r="G92">
        <f ca="1">S0*EXP(Drift*(A92-$A$11)+Volatility*SUM($F$12:F92))</f>
        <v>13.507210684776645</v>
      </c>
    </row>
    <row r="93" spans="1:7" x14ac:dyDescent="0.25">
      <c r="A93" s="1" t="str">
        <f>MID('Filter Data'!A84,2,LEN('Filter Data'!A84)-2)</f>
        <v>16-Jun-2020</v>
      </c>
      <c r="B93">
        <f>'Filter Data'!Y84</f>
        <v>14.5038</v>
      </c>
      <c r="C93">
        <f t="shared" si="3"/>
        <v>1.4280119723628644E-2</v>
      </c>
      <c r="D93">
        <f>C93-SET_TRI!C94</f>
        <v>-7.6736505068416769E-3</v>
      </c>
      <c r="E93">
        <f t="shared" si="4"/>
        <v>1.9640502000084752E-2</v>
      </c>
      <c r="F93">
        <f t="shared" ca="1" si="5"/>
        <v>-0.90192487916106345</v>
      </c>
      <c r="G93">
        <f ca="1">S0*EXP(Drift*(A93-$A$11)+Volatility*SUM($F$12:F93))</f>
        <v>13.336716789613694</v>
      </c>
    </row>
    <row r="94" spans="1:7" x14ac:dyDescent="0.25">
      <c r="A94" s="1" t="str">
        <f>MID('Filter Data'!A85,2,LEN('Filter Data'!A85)-2)</f>
        <v>17-Jun-2020</v>
      </c>
      <c r="B94">
        <f>'Filter Data'!Y85</f>
        <v>14.565799999999999</v>
      </c>
      <c r="C94">
        <f t="shared" si="3"/>
        <v>4.2747417918062433E-3</v>
      </c>
      <c r="D94">
        <f>C94-SET_TRI!C95</f>
        <v>-1.19038593619429E-3</v>
      </c>
      <c r="E94">
        <f t="shared" si="4"/>
        <v>5.0022195320398918E-3</v>
      </c>
      <c r="F94">
        <f t="shared" ca="1" si="5"/>
        <v>-0.37885044351723263</v>
      </c>
      <c r="G94">
        <f ca="1">S0*EXP(Drift*(A94-$A$11)+Volatility*SUM($F$12:F94))</f>
        <v>13.271204953272223</v>
      </c>
    </row>
    <row r="95" spans="1:7" x14ac:dyDescent="0.25">
      <c r="A95" s="1" t="str">
        <f>MID('Filter Data'!A86,2,LEN('Filter Data'!A86)-2)</f>
        <v>18-Jun-2020</v>
      </c>
      <c r="B95">
        <f>'Filter Data'!Y86</f>
        <v>14.5739</v>
      </c>
      <c r="C95">
        <f t="shared" si="3"/>
        <v>5.5609715909875617E-4</v>
      </c>
      <c r="D95">
        <f>C95-SET_TRI!C96</f>
        <v>4.7801025813178867E-3</v>
      </c>
      <c r="E95">
        <f t="shared" si="4"/>
        <v>-2.982902742422112E-3</v>
      </c>
      <c r="F95">
        <f t="shared" ca="1" si="5"/>
        <v>1.550231647532767E-2</v>
      </c>
      <c r="G95">
        <f ca="1">S0*EXP(Drift*(A95-$A$11)+Volatility*SUM($F$12:F95))</f>
        <v>13.28368696464449</v>
      </c>
    </row>
    <row r="96" spans="1:7" x14ac:dyDescent="0.25">
      <c r="A96" s="1" t="str">
        <f>MID('Filter Data'!A87,2,LEN('Filter Data'!A87)-2)</f>
        <v>19-Jun-2020</v>
      </c>
      <c r="B96">
        <f>'Filter Data'!Y87</f>
        <v>14.5898</v>
      </c>
      <c r="C96">
        <f t="shared" si="3"/>
        <v>1.0909914298849483E-3</v>
      </c>
      <c r="D96">
        <f>C96-SET_TRI!C97</f>
        <v>4.3384550050339973E-3</v>
      </c>
      <c r="E96">
        <f t="shared" si="4"/>
        <v>-2.1324095881905428E-3</v>
      </c>
      <c r="F96">
        <f t="shared" ca="1" si="5"/>
        <v>0.9318131235144913</v>
      </c>
      <c r="G96">
        <f ca="1">S0*EXP(Drift*(A96-$A$11)+Volatility*SUM($F$12:F96))</f>
        <v>13.478598007790369</v>
      </c>
    </row>
    <row r="97" spans="1:7" x14ac:dyDescent="0.25">
      <c r="A97" s="1" t="str">
        <f>MID('Filter Data'!A88,2,LEN('Filter Data'!A88)-2)</f>
        <v>24-Jun-2020</v>
      </c>
      <c r="B97">
        <f>'Filter Data'!Y88</f>
        <v>14.469799999999999</v>
      </c>
      <c r="C97">
        <f t="shared" si="3"/>
        <v>-8.2249242621558211E-3</v>
      </c>
      <c r="D97">
        <f>C97-SET_TRI!C98</f>
        <v>2.2039743309831009E-2</v>
      </c>
      <c r="E97">
        <f t="shared" si="4"/>
        <v>-2.4097566721890798E-2</v>
      </c>
      <c r="F97">
        <f t="shared" ca="1" si="5"/>
        <v>0.74474631168924488</v>
      </c>
      <c r="G97">
        <f ca="1">S0*EXP(Drift*(A97-$A$11)+Volatility*SUM($F$12:F97))</f>
        <v>13.677140446083909</v>
      </c>
    </row>
    <row r="98" spans="1:7" x14ac:dyDescent="0.25">
      <c r="A98" s="1" t="str">
        <f>MID('Filter Data'!A89,2,LEN('Filter Data'!A89)-2)</f>
        <v>29-Jun-2020</v>
      </c>
      <c r="B98">
        <f>'Filter Data'!Y89</f>
        <v>14.373200000000001</v>
      </c>
      <c r="C98">
        <f t="shared" si="3"/>
        <v>-6.6759734066814116E-3</v>
      </c>
      <c r="D98">
        <f>C98-SET_TRI!C99</f>
        <v>-4.9040871823537568E-3</v>
      </c>
      <c r="E98">
        <f t="shared" si="4"/>
        <v>-3.2947055639424815E-3</v>
      </c>
      <c r="F98">
        <f t="shared" ca="1" si="5"/>
        <v>-2.1053694536718028</v>
      </c>
      <c r="G98">
        <f ca="1">S0*EXP(Drift*(A98-$A$11)+Volatility*SUM($F$12:F98))</f>
        <v>13.302675114914869</v>
      </c>
    </row>
    <row r="99" spans="1:7" x14ac:dyDescent="0.25">
      <c r="A99" s="1" t="str">
        <f>MID('Filter Data'!A90,2,LEN('Filter Data'!A90)-2)</f>
        <v>30-Jun-2020</v>
      </c>
      <c r="B99">
        <f>'Filter Data'!Y90</f>
        <v>14.631399999999999</v>
      </c>
      <c r="C99">
        <f t="shared" si="3"/>
        <v>1.7963988534216362E-2</v>
      </c>
      <c r="D99">
        <f>C99-SET_TRI!C100</f>
        <v>1.0558099552695002E-2</v>
      </c>
      <c r="E99">
        <f t="shared" si="4"/>
        <v>1.0296064371272107E-2</v>
      </c>
      <c r="F99">
        <f t="shared" ca="1" si="5"/>
        <v>0.82604151148948934</v>
      </c>
      <c r="G99">
        <f ca="1">S0*EXP(Drift*(A99-$A$11)+Volatility*SUM($F$12:F99))</f>
        <v>13.476650568028694</v>
      </c>
    </row>
    <row r="100" spans="1:7" x14ac:dyDescent="0.25">
      <c r="A100" s="1" t="str">
        <f>MID('Filter Data'!A91,2,LEN('Filter Data'!A91)-2)</f>
        <v>02-Jul-2020</v>
      </c>
      <c r="B100">
        <f>'Filter Data'!Y91</f>
        <v>14.814299999999999</v>
      </c>
      <c r="C100">
        <f t="shared" si="3"/>
        <v>1.2500512596197225E-2</v>
      </c>
      <c r="D100">
        <f>C100-SET_TRI!C101</f>
        <v>-1.8082953643653005E-2</v>
      </c>
      <c r="E100">
        <f t="shared" si="4"/>
        <v>2.529932457052271E-2</v>
      </c>
      <c r="F100">
        <f t="shared" ca="1" si="5"/>
        <v>-0.61627663825095358</v>
      </c>
      <c r="G100">
        <f ca="1">S0*EXP(Drift*(A100-$A$11)+Volatility*SUM($F$12:F100))</f>
        <v>13.372671708310207</v>
      </c>
    </row>
    <row r="101" spans="1:7" x14ac:dyDescent="0.25">
      <c r="A101" s="1" t="str">
        <f>MID('Filter Data'!A92,2,LEN('Filter Data'!A92)-2)</f>
        <v>08-Jul-2020</v>
      </c>
      <c r="B101">
        <f>'Filter Data'!Y92</f>
        <v>15.073</v>
      </c>
      <c r="C101">
        <f t="shared" si="3"/>
        <v>1.7462856834275061E-2</v>
      </c>
      <c r="D101">
        <f>C101-SET_TRI!C102</f>
        <v>3.2561109085831819E-2</v>
      </c>
      <c r="E101">
        <f t="shared" si="4"/>
        <v>-5.928294657403143E-3</v>
      </c>
      <c r="F101">
        <f t="shared" ca="1" si="5"/>
        <v>-0.83027191637021192</v>
      </c>
      <c r="G101">
        <f ca="1">S0*EXP(Drift*(A101-$A$11)+Volatility*SUM($F$12:F101))</f>
        <v>13.264930644240433</v>
      </c>
    </row>
    <row r="102" spans="1:7" x14ac:dyDescent="0.25">
      <c r="A102" s="1" t="str">
        <f>MID('Filter Data'!A93,2,LEN('Filter Data'!A93)-2)</f>
        <v>09-Jul-2020</v>
      </c>
      <c r="B102">
        <f>'Filter Data'!Y93</f>
        <v>15.0878</v>
      </c>
      <c r="C102">
        <f t="shared" si="3"/>
        <v>9.8188814436404545E-4</v>
      </c>
      <c r="D102">
        <f>C102-SET_TRI!C103</f>
        <v>-6.7113955056949393E-4</v>
      </c>
      <c r="E102">
        <f t="shared" si="4"/>
        <v>1.3383153267861958E-3</v>
      </c>
      <c r="F102">
        <f t="shared" ca="1" si="5"/>
        <v>1.3548251233339308</v>
      </c>
      <c r="G102">
        <f ca="1">S0*EXP(Drift*(A102-$A$11)+Volatility*SUM($F$12:F102))</f>
        <v>13.544501041341183</v>
      </c>
    </row>
    <row r="103" spans="1:7" x14ac:dyDescent="0.25">
      <c r="A103" s="1" t="str">
        <f>MID('Filter Data'!A94,2,LEN('Filter Data'!A94)-2)</f>
        <v>13-Jul-2020</v>
      </c>
      <c r="B103">
        <f>'Filter Data'!Y94</f>
        <v>14.875</v>
      </c>
      <c r="C103">
        <f t="shared" si="3"/>
        <v>-1.4104110605919993E-2</v>
      </c>
      <c r="D103">
        <f>C103-SET_TRI!C104</f>
        <v>9.5390042565046216E-3</v>
      </c>
      <c r="E103">
        <f t="shared" si="4"/>
        <v>-2.1043794980233822E-2</v>
      </c>
      <c r="F103">
        <f t="shared" ca="1" si="5"/>
        <v>-2.8795461412525616</v>
      </c>
      <c r="G103">
        <f ca="1">S0*EXP(Drift*(A103-$A$11)+Volatility*SUM($F$12:F103))</f>
        <v>13.013636282216611</v>
      </c>
    </row>
    <row r="104" spans="1:7" x14ac:dyDescent="0.25">
      <c r="A104" s="1" t="str">
        <f>MID('Filter Data'!A95,2,LEN('Filter Data'!A95)-2)</f>
        <v>15-Jul-2020</v>
      </c>
      <c r="B104">
        <f>'Filter Data'!Y95</f>
        <v>15.154400000000001</v>
      </c>
      <c r="C104">
        <f t="shared" si="3"/>
        <v>1.8783193277310976E-2</v>
      </c>
      <c r="D104">
        <f>C104-SET_TRI!C105</f>
        <v>7.0326604895341472E-3</v>
      </c>
      <c r="E104">
        <f t="shared" si="4"/>
        <v>1.363452811574091E-2</v>
      </c>
      <c r="F104">
        <f t="shared" ca="1" si="5"/>
        <v>0.10589559993767382</v>
      </c>
      <c r="G104">
        <f ca="1">S0*EXP(Drift*(A104-$A$11)+Volatility*SUM($F$12:F104))</f>
        <v>13.052655804808179</v>
      </c>
    </row>
    <row r="105" spans="1:7" x14ac:dyDescent="0.25">
      <c r="A105" s="1" t="str">
        <f>MID('Filter Data'!A96,2,LEN('Filter Data'!A96)-2)</f>
        <v>17-Jul-2020</v>
      </c>
      <c r="B105">
        <f>'Filter Data'!Y96</f>
        <v>15.2323</v>
      </c>
      <c r="C105">
        <f t="shared" si="3"/>
        <v>5.1404212637913499E-3</v>
      </c>
      <c r="D105">
        <f>C105-SET_TRI!C106</f>
        <v>1.6418281713338847E-3</v>
      </c>
      <c r="E105">
        <f t="shared" si="4"/>
        <v>3.8440146717818226E-3</v>
      </c>
      <c r="F105">
        <f t="shared" ca="1" si="5"/>
        <v>-1.4995208283245989</v>
      </c>
      <c r="G105">
        <f ca="1">S0*EXP(Drift*(A105-$A$11)+Volatility*SUM($F$12:F105))</f>
        <v>12.782942743514123</v>
      </c>
    </row>
    <row r="106" spans="1:7" x14ac:dyDescent="0.25">
      <c r="A106" s="1" t="str">
        <f>MID('Filter Data'!A97,2,LEN('Filter Data'!A97)-2)</f>
        <v>20-Jul-2020</v>
      </c>
      <c r="B106">
        <f>'Filter Data'!Y97</f>
        <v>15.516</v>
      </c>
      <c r="C106">
        <f t="shared" si="3"/>
        <v>1.8624895780676564E-2</v>
      </c>
      <c r="D106">
        <f>C106-SET_TRI!C107</f>
        <v>2.0923593373360343E-2</v>
      </c>
      <c r="E106">
        <f t="shared" si="4"/>
        <v>3.5498478117156982E-3</v>
      </c>
      <c r="F106">
        <f t="shared" ca="1" si="5"/>
        <v>-0.56287467252455703</v>
      </c>
      <c r="G106">
        <f ca="1">S0*EXP(Drift*(A106-$A$11)+Volatility*SUM($F$12:F106))</f>
        <v>12.703403789113947</v>
      </c>
    </row>
    <row r="107" spans="1:7" x14ac:dyDescent="0.25">
      <c r="A107" s="1" t="str">
        <f>MID('Filter Data'!A98,2,LEN('Filter Data'!A98)-2)</f>
        <v>21-Jul-2020</v>
      </c>
      <c r="B107">
        <f>'Filter Data'!Y98</f>
        <v>15.4156</v>
      </c>
      <c r="C107">
        <f t="shared" si="3"/>
        <v>-6.4707398814127671E-3</v>
      </c>
      <c r="D107">
        <f>C107-SET_TRI!C108</f>
        <v>-2.23952032532252E-2</v>
      </c>
      <c r="E107">
        <f t="shared" si="4"/>
        <v>9.4095815022249476E-3</v>
      </c>
      <c r="F107">
        <f t="shared" ca="1" si="5"/>
        <v>-0.77873348043993962</v>
      </c>
      <c r="G107">
        <f ca="1">S0*EXP(Drift*(A107-$A$11)+Volatility*SUM($F$12:F107))</f>
        <v>12.566055248142849</v>
      </c>
    </row>
    <row r="108" spans="1:7" x14ac:dyDescent="0.25">
      <c r="A108" s="1" t="str">
        <f>MID('Filter Data'!A99,2,LEN('Filter Data'!A99)-2)</f>
        <v>22-Jul-2020</v>
      </c>
      <c r="B108">
        <f>'Filter Data'!Y99</f>
        <v>15.522</v>
      </c>
      <c r="C108">
        <f t="shared" si="3"/>
        <v>6.9020991722671008E-3</v>
      </c>
      <c r="D108">
        <f>C108-SET_TRI!C109</f>
        <v>2.3190099777628419E-2</v>
      </c>
      <c r="E108">
        <f t="shared" si="4"/>
        <v>-9.7925815738676703E-3</v>
      </c>
      <c r="F108">
        <f t="shared" ca="1" si="5"/>
        <v>7.6125744088167899E-2</v>
      </c>
      <c r="G108">
        <f ca="1">S0*EXP(Drift*(A108-$A$11)+Volatility*SUM($F$12:F108))</f>
        <v>12.589218338062309</v>
      </c>
    </row>
    <row r="109" spans="1:7" x14ac:dyDescent="0.25">
      <c r="A109" s="1" t="str">
        <f>MID('Filter Data'!A100,2,LEN('Filter Data'!A100)-2)</f>
        <v>23-Jul-2020</v>
      </c>
      <c r="B109">
        <f>'Filter Data'!Y100</f>
        <v>15.2692</v>
      </c>
      <c r="C109">
        <f t="shared" si="3"/>
        <v>-1.6286561010179137E-2</v>
      </c>
      <c r="D109">
        <f>C109-SET_TRI!C110</f>
        <v>-1.766325784275833E-2</v>
      </c>
      <c r="E109">
        <f t="shared" si="4"/>
        <v>-3.787661303602476E-3</v>
      </c>
      <c r="F109">
        <f t="shared" ca="1" si="5"/>
        <v>1.2248011447585179E-2</v>
      </c>
      <c r="G109">
        <f ca="1">S0*EXP(Drift*(A109-$A$11)+Volatility*SUM($F$12:F109))</f>
        <v>12.600449116298321</v>
      </c>
    </row>
    <row r="110" spans="1:7" x14ac:dyDescent="0.25">
      <c r="A110" s="1" t="str">
        <f>MID('Filter Data'!A101,2,LEN('Filter Data'!A101)-2)</f>
        <v>24-Jul-2020</v>
      </c>
      <c r="B110">
        <f>'Filter Data'!Y101</f>
        <v>15.198</v>
      </c>
      <c r="C110">
        <f t="shared" si="3"/>
        <v>-4.6629816886280401E-3</v>
      </c>
      <c r="D110">
        <f>C110-SET_TRI!C111</f>
        <v>1.2197290990274421E-2</v>
      </c>
      <c r="E110">
        <f t="shared" si="4"/>
        <v>-1.3502262868418574E-2</v>
      </c>
      <c r="F110">
        <f t="shared" ca="1" si="5"/>
        <v>-0.71182437640018659</v>
      </c>
      <c r="G110">
        <f ca="1">S0*EXP(Drift*(A110-$A$11)+Volatility*SUM($F$12:F110))</f>
        <v>12.476621670603835</v>
      </c>
    </row>
    <row r="111" spans="1:7" x14ac:dyDescent="0.25">
      <c r="A111" s="1" t="str">
        <f>MID('Filter Data'!A102,2,LEN('Filter Data'!A102)-2)</f>
        <v>29-Jul-2020</v>
      </c>
      <c r="B111">
        <f>'Filter Data'!Y102</f>
        <v>15.3695</v>
      </c>
      <c r="C111">
        <f t="shared" si="3"/>
        <v>1.1284379523621529E-2</v>
      </c>
      <c r="D111">
        <f>C111-SET_TRI!C112</f>
        <v>1.5755292734359976E-2</v>
      </c>
      <c r="E111">
        <f t="shared" si="4"/>
        <v>-9.7429766882123348E-5</v>
      </c>
      <c r="F111">
        <f t="shared" ca="1" si="5"/>
        <v>0.23642949332917215</v>
      </c>
      <c r="G111">
        <f ca="1">S0*EXP(Drift*(A111-$A$11)+Volatility*SUM($F$12:F111))</f>
        <v>12.565064677560306</v>
      </c>
    </row>
    <row r="112" spans="1:7" x14ac:dyDescent="0.25">
      <c r="A112" s="1" t="str">
        <f>MID('Filter Data'!A103,2,LEN('Filter Data'!A103)-2)</f>
        <v>30-Jul-2020</v>
      </c>
      <c r="B112">
        <f>'Filter Data'!Y103</f>
        <v>15.411300000000001</v>
      </c>
      <c r="C112">
        <f t="shared" si="3"/>
        <v>2.7196720778164731E-3</v>
      </c>
      <c r="D112">
        <f>C112-SET_TRI!C113</f>
        <v>2.2561523599225135E-2</v>
      </c>
      <c r="E112">
        <f t="shared" si="4"/>
        <v>-1.3525831653166015E-2</v>
      </c>
      <c r="F112">
        <f t="shared" ca="1" si="5"/>
        <v>-2.5664452881970696</v>
      </c>
      <c r="G112">
        <f ca="1">S0*EXP(Drift*(A112-$A$11)+Volatility*SUM($F$12:F112))</f>
        <v>12.103138642807542</v>
      </c>
    </row>
    <row r="113" spans="1:7" x14ac:dyDescent="0.25">
      <c r="A113" s="1" t="str">
        <f>MID('Filter Data'!A104,2,LEN('Filter Data'!A104)-2)</f>
        <v>03-Aug-2020</v>
      </c>
      <c r="B113">
        <f>'Filter Data'!Y104</f>
        <v>15.5625</v>
      </c>
      <c r="C113">
        <f t="shared" si="3"/>
        <v>9.8109828502462044E-3</v>
      </c>
      <c r="D113">
        <f>C113-SET_TRI!C114</f>
        <v>1.1509031624989799E-2</v>
      </c>
      <c r="E113">
        <f t="shared" si="4"/>
        <v>1.4635279565463379E-3</v>
      </c>
      <c r="F113">
        <f t="shared" ca="1" si="5"/>
        <v>-4.0112616603202911</v>
      </c>
      <c r="G113">
        <f ca="1">S0*EXP(Drift*(A113-$A$11)+Volatility*SUM($F$12:F113))</f>
        <v>11.434698064546751</v>
      </c>
    </row>
    <row r="114" spans="1:7" x14ac:dyDescent="0.25">
      <c r="A114" s="1" t="str">
        <f>MID('Filter Data'!A105,2,LEN('Filter Data'!A105)-2)</f>
        <v>04-Aug-2020</v>
      </c>
      <c r="B114">
        <f>'Filter Data'!Y105</f>
        <v>15.566700000000001</v>
      </c>
      <c r="C114">
        <f t="shared" si="3"/>
        <v>2.6987951807234506E-4</v>
      </c>
      <c r="D114">
        <f>C114-SET_TRI!C115</f>
        <v>-8.7054533560158662E-3</v>
      </c>
      <c r="E114">
        <f t="shared" si="4"/>
        <v>6.367582329320237E-3</v>
      </c>
      <c r="F114">
        <f t="shared" ca="1" si="5"/>
        <v>2.0746144380371434</v>
      </c>
      <c r="G114">
        <f ca="1">S0*EXP(Drift*(A114-$A$11)+Volatility*SUM($F$12:F114))</f>
        <v>11.801340615799244</v>
      </c>
    </row>
    <row r="115" spans="1:7" x14ac:dyDescent="0.25">
      <c r="A115" s="1" t="str">
        <f>MID('Filter Data'!A106,2,LEN('Filter Data'!A106)-2)</f>
        <v>05-Aug-2020</v>
      </c>
      <c r="B115">
        <f>'Filter Data'!Y106</f>
        <v>15.693199999999999</v>
      </c>
      <c r="C115">
        <f t="shared" si="3"/>
        <v>8.1263209286488638E-3</v>
      </c>
      <c r="D115">
        <f>C115-SET_TRI!C116</f>
        <v>2.1114292493076021E-3</v>
      </c>
      <c r="E115">
        <f t="shared" si="4"/>
        <v>6.4943400375108741E-3</v>
      </c>
      <c r="F115">
        <f t="shared" ca="1" si="5"/>
        <v>5.1766140618643687E-2</v>
      </c>
      <c r="G115">
        <f ca="1">S0*EXP(Drift*(A115-$A$11)+Volatility*SUM($F$12:F115))</f>
        <v>11.818812003161856</v>
      </c>
    </row>
    <row r="116" spans="1:7" x14ac:dyDescent="0.25">
      <c r="A116" s="1" t="str">
        <f>MID('Filter Data'!A107,2,LEN('Filter Data'!A107)-2)</f>
        <v>06-Aug-2020</v>
      </c>
      <c r="B116">
        <f>'Filter Data'!Y107</f>
        <v>15.824400000000001</v>
      </c>
      <c r="C116">
        <f t="shared" si="3"/>
        <v>8.360308923610324E-3</v>
      </c>
      <c r="D116">
        <f>C116-SET_TRI!C117</f>
        <v>9.8291847919785257E-3</v>
      </c>
      <c r="E116">
        <f t="shared" si="4"/>
        <v>1.2132631645387134E-3</v>
      </c>
      <c r="F116">
        <f t="shared" ca="1" si="5"/>
        <v>0.63982337401220613</v>
      </c>
      <c r="G116">
        <f ca="1">S0*EXP(Drift*(A116-$A$11)+Volatility*SUM($F$12:F116))</f>
        <v>11.940270203965262</v>
      </c>
    </row>
    <row r="117" spans="1:7" x14ac:dyDescent="0.25">
      <c r="A117" s="1" t="str">
        <f>MID('Filter Data'!A108,2,LEN('Filter Data'!A108)-2)</f>
        <v>07-Aug-2020</v>
      </c>
      <c r="B117">
        <f>'Filter Data'!Y108</f>
        <v>15.707100000000001</v>
      </c>
      <c r="C117">
        <f t="shared" si="3"/>
        <v>-7.4126033214529574E-3</v>
      </c>
      <c r="D117">
        <f>C117-SET_TRI!C118</f>
        <v>8.8176228235875478E-4</v>
      </c>
      <c r="E117">
        <f t="shared" si="4"/>
        <v>-8.1658710878770874E-3</v>
      </c>
      <c r="F117">
        <f t="shared" ca="1" si="5"/>
        <v>-1.0431412572622012</v>
      </c>
      <c r="G117">
        <f ca="1">S0*EXP(Drift*(A117-$A$11)+Volatility*SUM($F$12:F117))</f>
        <v>11.764822838046257</v>
      </c>
    </row>
    <row r="118" spans="1:7" x14ac:dyDescent="0.25">
      <c r="A118" s="1" t="str">
        <f>MID('Filter Data'!A109,2,LEN('Filter Data'!A109)-2)</f>
        <v>11-Aug-2020</v>
      </c>
      <c r="B118">
        <f>'Filter Data'!Y109</f>
        <v>15.441800000000001</v>
      </c>
      <c r="C118">
        <f t="shared" si="3"/>
        <v>-1.6890450815236414E-2</v>
      </c>
      <c r="D118">
        <f>C118-SET_TRI!C119</f>
        <v>-2.8554150410721291E-2</v>
      </c>
      <c r="E118">
        <f t="shared" si="4"/>
        <v>3.3910196983478538E-3</v>
      </c>
      <c r="F118">
        <f t="shared" ca="1" si="5"/>
        <v>-1.3672102110189934</v>
      </c>
      <c r="G118">
        <f ca="1">S0*EXP(Drift*(A118-$A$11)+Volatility*SUM($F$12:F118))</f>
        <v>11.560807426743528</v>
      </c>
    </row>
    <row r="119" spans="1:7" x14ac:dyDescent="0.25">
      <c r="A119" s="1" t="str">
        <f>MID('Filter Data'!A110,2,LEN('Filter Data'!A110)-2)</f>
        <v>13-Aug-2020</v>
      </c>
      <c r="B119">
        <f>'Filter Data'!Y110</f>
        <v>15.735799999999999</v>
      </c>
      <c r="C119">
        <f t="shared" si="3"/>
        <v>1.9039231177712359E-2</v>
      </c>
      <c r="D119">
        <f>C119-SET_TRI!C120</f>
        <v>3.9870892402828709E-3</v>
      </c>
      <c r="E119">
        <f t="shared" si="4"/>
        <v>1.6066914166413135E-2</v>
      </c>
      <c r="F119">
        <f t="shared" ca="1" si="5"/>
        <v>-0.53947807628349198</v>
      </c>
      <c r="G119">
        <f ca="1">S0*EXP(Drift*(A119-$A$11)+Volatility*SUM($F$12:F119))</f>
        <v>11.4847189174909</v>
      </c>
    </row>
    <row r="120" spans="1:7" x14ac:dyDescent="0.25">
      <c r="A120" s="1" t="str">
        <f>MID('Filter Data'!A111,2,LEN('Filter Data'!A111)-2)</f>
        <v>14-Aug-2020</v>
      </c>
      <c r="B120">
        <f>'Filter Data'!Y111</f>
        <v>15.684799999999999</v>
      </c>
      <c r="C120">
        <f t="shared" si="3"/>
        <v>-3.2410172981354717E-3</v>
      </c>
      <c r="D120">
        <f>C120-SET_TRI!C121</f>
        <v>1.3840370423195676E-2</v>
      </c>
      <c r="E120">
        <f t="shared" si="4"/>
        <v>-1.3254433834458986E-2</v>
      </c>
      <c r="F120">
        <f t="shared" ca="1" si="5"/>
        <v>-0.95288619478671788</v>
      </c>
      <c r="G120">
        <f ca="1">S0*EXP(Drift*(A120-$A$11)+Volatility*SUM($F$12:F120))</f>
        <v>11.331163387423722</v>
      </c>
    </row>
    <row r="121" spans="1:7" x14ac:dyDescent="0.25">
      <c r="A121" s="1" t="str">
        <f>MID('Filter Data'!A112,2,LEN('Filter Data'!A112)-2)</f>
        <v>18-Aug-2020</v>
      </c>
      <c r="B121">
        <f>'Filter Data'!Y112</f>
        <v>15.851100000000001</v>
      </c>
      <c r="C121">
        <f t="shared" si="3"/>
        <v>1.0602621646434858E-2</v>
      </c>
      <c r="D121">
        <f>C121-SET_TRI!C122</f>
        <v>5.7764330332635587E-3</v>
      </c>
      <c r="E121">
        <f t="shared" si="4"/>
        <v>6.3516495864286001E-3</v>
      </c>
      <c r="F121">
        <f t="shared" ca="1" si="5"/>
        <v>1.7489072444525473</v>
      </c>
      <c r="G121">
        <f ca="1">S0*EXP(Drift*(A121-$A$11)+Volatility*SUM($F$12:F121))</f>
        <v>11.662780550885209</v>
      </c>
    </row>
    <row r="122" spans="1:7" x14ac:dyDescent="0.25">
      <c r="A122" s="1" t="str">
        <f>MID('Filter Data'!A113,2,LEN('Filter Data'!A113)-2)</f>
        <v>19-Aug-2020</v>
      </c>
      <c r="B122">
        <f>'Filter Data'!Y113</f>
        <v>15.787100000000001</v>
      </c>
      <c r="C122">
        <f t="shared" si="3"/>
        <v>-4.0375746793597954E-3</v>
      </c>
      <c r="D122">
        <f>C122-SET_TRI!C123</f>
        <v>1.4807666859546861E-2</v>
      </c>
      <c r="E122">
        <f t="shared" si="4"/>
        <v>-1.4742215829303504E-2</v>
      </c>
      <c r="F122">
        <f t="shared" ca="1" si="5"/>
        <v>9.793873176190053E-2</v>
      </c>
      <c r="G122">
        <f ca="1">S0*EXP(Drift*(A122-$A$11)+Volatility*SUM($F$12:F122))</f>
        <v>11.68806934714509</v>
      </c>
    </row>
    <row r="123" spans="1:7" x14ac:dyDescent="0.25">
      <c r="A123" s="1" t="str">
        <f>MID('Filter Data'!A114,2,LEN('Filter Data'!A114)-2)</f>
        <v>24-Aug-2020</v>
      </c>
      <c r="B123">
        <f>'Filter Data'!Y114</f>
        <v>15.924099999999999</v>
      </c>
      <c r="C123">
        <f t="shared" si="3"/>
        <v>8.6779712550119192E-3</v>
      </c>
      <c r="D123">
        <f>C123-SET_TRI!C124</f>
        <v>6.1731449831107154E-3</v>
      </c>
      <c r="E123">
        <f t="shared" si="4"/>
        <v>4.1435110584360588E-3</v>
      </c>
      <c r="F123">
        <f t="shared" ca="1" si="5"/>
        <v>6.3197929895022344</v>
      </c>
      <c r="G123">
        <f ca="1">S0*EXP(Drift*(A123-$A$11)+Volatility*SUM($F$12:F123))</f>
        <v>12.885423562571885</v>
      </c>
    </row>
    <row r="124" spans="1:7" x14ac:dyDescent="0.25">
      <c r="A124" s="1" t="str">
        <f>MID('Filter Data'!A115,2,LEN('Filter Data'!A115)-2)</f>
        <v>25-Aug-2020</v>
      </c>
      <c r="B124">
        <f>'Filter Data'!Y115</f>
        <v>16.0594</v>
      </c>
      <c r="C124">
        <f t="shared" si="3"/>
        <v>8.4965555353207316E-3</v>
      </c>
      <c r="D124">
        <f>C124-SET_TRI!C125</f>
        <v>6.4626460648784054E-3</v>
      </c>
      <c r="E124">
        <f t="shared" si="4"/>
        <v>3.7552194877985461E-3</v>
      </c>
      <c r="F124">
        <f t="shared" ca="1" si="5"/>
        <v>0.3855800474300371</v>
      </c>
      <c r="G124">
        <f ca="1">S0*EXP(Drift*(A124-$A$11)+Volatility*SUM($F$12:F124))</f>
        <v>12.968718070934285</v>
      </c>
    </row>
    <row r="125" spans="1:7" x14ac:dyDescent="0.25">
      <c r="A125" s="1" t="str">
        <f>MID('Filter Data'!A116,2,LEN('Filter Data'!A116)-2)</f>
        <v>26-Aug-2020</v>
      </c>
      <c r="B125">
        <f>'Filter Data'!Y116</f>
        <v>16.278600000000001</v>
      </c>
      <c r="C125">
        <f t="shared" si="3"/>
        <v>1.3649326873980393E-2</v>
      </c>
      <c r="D125">
        <f>C125-SET_TRI!C126</f>
        <v>1.0429147868185679E-2</v>
      </c>
      <c r="E125">
        <f t="shared" si="4"/>
        <v>6.0735508622656231E-3</v>
      </c>
      <c r="F125">
        <f t="shared" ca="1" si="5"/>
        <v>0.79933199689851875</v>
      </c>
      <c r="G125">
        <f ca="1">S0*EXP(Drift*(A125-$A$11)+Volatility*SUM($F$12:F125))</f>
        <v>13.133108560791168</v>
      </c>
    </row>
    <row r="126" spans="1:7" x14ac:dyDescent="0.25">
      <c r="A126" s="1" t="str">
        <f>MID('Filter Data'!A117,2,LEN('Filter Data'!A117)-2)</f>
        <v>27-Aug-2020</v>
      </c>
      <c r="B126">
        <f>'Filter Data'!Y117</f>
        <v>16.236899999999999</v>
      </c>
      <c r="C126">
        <f t="shared" si="3"/>
        <v>-2.5616453503373932E-3</v>
      </c>
      <c r="D126">
        <f>C126-SET_TRI!C127</f>
        <v>-5.5397896329440624E-3</v>
      </c>
      <c r="E126">
        <f t="shared" si="4"/>
        <v>1.2738919017299104E-3</v>
      </c>
      <c r="F126">
        <f t="shared" ca="1" si="5"/>
        <v>-1.5059081150129594</v>
      </c>
      <c r="G126">
        <f ca="1">S0*EXP(Drift*(A126-$A$11)+Volatility*SUM($F$12:F126))</f>
        <v>12.85138940251249</v>
      </c>
    </row>
    <row r="127" spans="1:7" x14ac:dyDescent="0.25">
      <c r="A127" s="1" t="str">
        <f>MID('Filter Data'!A118,2,LEN('Filter Data'!A118)-2)</f>
        <v>28-Aug-2020</v>
      </c>
      <c r="B127">
        <f>'Filter Data'!Y118</f>
        <v>16.326499999999999</v>
      </c>
      <c r="C127">
        <f t="shared" si="3"/>
        <v>5.5182947483818218E-3</v>
      </c>
      <c r="D127">
        <f>C127-SET_TRI!C128</f>
        <v>9.0522882894224499E-3</v>
      </c>
      <c r="E127">
        <f t="shared" si="4"/>
        <v>-1.0735851229419745E-3</v>
      </c>
      <c r="F127">
        <f t="shared" ca="1" si="5"/>
        <v>-0.57670203231887784</v>
      </c>
      <c r="G127">
        <f ca="1">S0*EXP(Drift*(A127-$A$11)+Volatility*SUM($F$12:F127))</f>
        <v>12.75069111798773</v>
      </c>
    </row>
    <row r="128" spans="1:7" x14ac:dyDescent="0.25">
      <c r="A128" s="1" t="str">
        <f>MID('Filter Data'!A119,2,LEN('Filter Data'!A119)-2)</f>
        <v>31-Aug-2020</v>
      </c>
      <c r="B128">
        <f>'Filter Data'!Y119</f>
        <v>16.314699999999998</v>
      </c>
      <c r="C128">
        <f t="shared" si="3"/>
        <v>-7.2275135515884731E-4</v>
      </c>
      <c r="D128">
        <f>C128-SET_TRI!C129</f>
        <v>1.2212880761458494E-2</v>
      </c>
      <c r="E128">
        <f t="shared" si="4"/>
        <v>-9.5731728980874772E-3</v>
      </c>
      <c r="F128">
        <f t="shared" ca="1" si="5"/>
        <v>-0.42445927394275523</v>
      </c>
      <c r="G128">
        <f ca="1">S0*EXP(Drift*(A128-$A$11)+Volatility*SUM($F$12:F128))</f>
        <v>12.697461734700161</v>
      </c>
    </row>
    <row r="129" spans="1:7" x14ac:dyDescent="0.25">
      <c r="A129" s="1" t="str">
        <f>MID('Filter Data'!A120,2,LEN('Filter Data'!A120)-2)</f>
        <v>01-Sep-2020</v>
      </c>
      <c r="B129">
        <f>'Filter Data'!Y120</f>
        <v>16.447900000000001</v>
      </c>
      <c r="C129">
        <f t="shared" si="3"/>
        <v>8.1644161400456165E-3</v>
      </c>
      <c r="D129">
        <f>C129-SET_TRI!C130</f>
        <v>1.1055189507921236E-2</v>
      </c>
      <c r="E129">
        <f t="shared" si="4"/>
        <v>1.4127428030940789E-4</v>
      </c>
      <c r="F129">
        <f t="shared" ca="1" si="5"/>
        <v>0.55498435800072965</v>
      </c>
      <c r="G129">
        <f ca="1">S0*EXP(Drift*(A129-$A$11)+Volatility*SUM($F$12:F129))</f>
        <v>12.811775708381129</v>
      </c>
    </row>
    <row r="130" spans="1:7" x14ac:dyDescent="0.25">
      <c r="A130" s="1" t="str">
        <f>MID('Filter Data'!A121,2,LEN('Filter Data'!A121)-2)</f>
        <v>03-Sep-2020</v>
      </c>
      <c r="B130">
        <f>'Filter Data'!Y121</f>
        <v>16.148</v>
      </c>
      <c r="C130">
        <f t="shared" si="3"/>
        <v>-1.8233330698751871E-2</v>
      </c>
      <c r="D130">
        <f>C130-SET_TRI!C131</f>
        <v>-2.2193644288016658E-2</v>
      </c>
      <c r="E130">
        <f t="shared" si="4"/>
        <v>-2.4970422223101231E-3</v>
      </c>
      <c r="F130">
        <f t="shared" ca="1" si="5"/>
        <v>0.2553115305655837</v>
      </c>
      <c r="G130">
        <f ca="1">S0*EXP(Drift*(A130-$A$11)+Volatility*SUM($F$12:F130))</f>
        <v>12.878773984012579</v>
      </c>
    </row>
    <row r="131" spans="1:7" x14ac:dyDescent="0.25">
      <c r="A131" s="1" t="str">
        <f>MID('Filter Data'!A122,2,LEN('Filter Data'!A122)-2)</f>
        <v>08-Sep-2020</v>
      </c>
      <c r="B131">
        <f>'Filter Data'!Y122</f>
        <v>15.465199999999999</v>
      </c>
      <c r="C131">
        <f t="shared" si="3"/>
        <v>-4.2283874163983173E-2</v>
      </c>
      <c r="D131">
        <f>C131-SET_TRI!C132</f>
        <v>-2.8583507185635633E-2</v>
      </c>
      <c r="E131">
        <f t="shared" si="4"/>
        <v>-2.198142546353217E-2</v>
      </c>
      <c r="F131">
        <f t="shared" ca="1" si="5"/>
        <v>4.5568245335265996</v>
      </c>
      <c r="G131">
        <f ca="1">S0*EXP(Drift*(A131-$A$11)+Volatility*SUM($F$12:F131))</f>
        <v>13.8307158439451</v>
      </c>
    </row>
    <row r="132" spans="1:7" x14ac:dyDescent="0.25">
      <c r="A132" s="1" t="str">
        <f>MID('Filter Data'!A123,2,LEN('Filter Data'!A123)-2)</f>
        <v>09-Sep-2020</v>
      </c>
      <c r="B132">
        <f>'Filter Data'!Y123</f>
        <v>15.8147</v>
      </c>
      <c r="C132">
        <f t="shared" si="3"/>
        <v>2.2599125779168769E-2</v>
      </c>
      <c r="D132">
        <f>C132-SET_TRI!C133</f>
        <v>2.4248658371553954E-2</v>
      </c>
      <c r="E132">
        <f t="shared" si="4"/>
        <v>5.1480049929562913E-3</v>
      </c>
      <c r="F132">
        <f t="shared" ca="1" si="5"/>
        <v>0.87191242375763611</v>
      </c>
      <c r="G132">
        <f ca="1">S0*EXP(Drift*(A132-$A$11)+Volatility*SUM($F$12:F132))</f>
        <v>14.021158220346107</v>
      </c>
    </row>
    <row r="133" spans="1:7" x14ac:dyDescent="0.25">
      <c r="A133" s="1" t="str">
        <f>MID('Filter Data'!A124,2,LEN('Filter Data'!A124)-2)</f>
        <v>10-Sep-2020</v>
      </c>
      <c r="B133">
        <f>'Filter Data'!Y124</f>
        <v>15.6029</v>
      </c>
      <c r="C133">
        <f t="shared" si="3"/>
        <v>-1.3392603084472056E-2</v>
      </c>
      <c r="D133">
        <f>C133-SET_TRI!C134</f>
        <v>-1.1948531959155562E-2</v>
      </c>
      <c r="E133">
        <f t="shared" si="4"/>
        <v>-4.9774144745053893E-3</v>
      </c>
      <c r="F133">
        <f t="shared" ca="1" si="5"/>
        <v>0.88557646214564745</v>
      </c>
      <c r="G133">
        <f ca="1">S0*EXP(Drift*(A133-$A$11)+Volatility*SUM($F$12:F133))</f>
        <v>14.217111450650192</v>
      </c>
    </row>
    <row r="134" spans="1:7" x14ac:dyDescent="0.25">
      <c r="A134" s="1" t="str">
        <f>MID('Filter Data'!A125,2,LEN('Filter Data'!A125)-2)</f>
        <v>11-Sep-2020</v>
      </c>
      <c r="B134">
        <f>'Filter Data'!Y125</f>
        <v>15.5154</v>
      </c>
      <c r="C134">
        <f t="shared" si="3"/>
        <v>-5.6079318588211392E-3</v>
      </c>
      <c r="D134">
        <f>C134-SET_TRI!C135</f>
        <v>2.3640222882821589E-3</v>
      </c>
      <c r="E134">
        <f t="shared" si="4"/>
        <v>-7.4204143203225586E-3</v>
      </c>
      <c r="F134">
        <f t="shared" ca="1" si="5"/>
        <v>0.72546594131201247</v>
      </c>
      <c r="G134">
        <f ca="1">S0*EXP(Drift*(A134-$A$11)+Volatility*SUM($F$12:F134))</f>
        <v>14.38152046962659</v>
      </c>
    </row>
    <row r="135" spans="1:7" x14ac:dyDescent="0.25">
      <c r="A135" s="1" t="str">
        <f>MID('Filter Data'!A126,2,LEN('Filter Data'!A126)-2)</f>
        <v>14-Sep-2020</v>
      </c>
      <c r="B135">
        <f>'Filter Data'!Y126</f>
        <v>15.722</v>
      </c>
      <c r="C135">
        <f t="shared" si="3"/>
        <v>1.3315802364102756E-2</v>
      </c>
      <c r="D135">
        <f>C135-SET_TRI!C136</f>
        <v>1.9635282325082874E-2</v>
      </c>
      <c r="E135">
        <f t="shared" si="4"/>
        <v>-8.3862574821169135E-4</v>
      </c>
      <c r="F135">
        <f t="shared" ca="1" si="5"/>
        <v>-1.2924576851544358</v>
      </c>
      <c r="G135">
        <f ca="1">S0*EXP(Drift*(A135-$A$11)+Volatility*SUM($F$12:F135))</f>
        <v>14.137811783338444</v>
      </c>
    </row>
    <row r="136" spans="1:7" x14ac:dyDescent="0.25">
      <c r="A136" s="1" t="str">
        <f>MID('Filter Data'!A127,2,LEN('Filter Data'!A127)-2)</f>
        <v>16-Sep-2020</v>
      </c>
      <c r="B136">
        <f>'Filter Data'!Y127</f>
        <v>15.628</v>
      </c>
      <c r="C136">
        <f t="shared" si="3"/>
        <v>-5.9788830937539386E-3</v>
      </c>
      <c r="D136">
        <f>C136-SET_TRI!C137</f>
        <v>-2.3633629556630786E-2</v>
      </c>
      <c r="E136">
        <f t="shared" si="4"/>
        <v>1.0786410787350747E-2</v>
      </c>
      <c r="F136">
        <f t="shared" ca="1" si="5"/>
        <v>-0.58529659472534423</v>
      </c>
      <c r="G136">
        <f ca="1">S0*EXP(Drift*(A136-$A$11)+Volatility*SUM($F$12:F136))</f>
        <v>14.035196239353523</v>
      </c>
    </row>
    <row r="137" spans="1:7" x14ac:dyDescent="0.25">
      <c r="A137" s="1" t="str">
        <f>MID('Filter Data'!A128,2,LEN('Filter Data'!A128)-2)</f>
        <v>17-Sep-2020</v>
      </c>
      <c r="B137">
        <f>'Filter Data'!Y128</f>
        <v>15.483700000000001</v>
      </c>
      <c r="C137">
        <f t="shared" si="3"/>
        <v>-9.2334271819810229E-3</v>
      </c>
      <c r="D137">
        <f>C137-SET_TRI!C138</f>
        <v>-5.6580265170264564E-4</v>
      </c>
      <c r="E137">
        <f t="shared" si="4"/>
        <v>-8.9522731572827287E-3</v>
      </c>
      <c r="F137">
        <f t="shared" ca="1" si="5"/>
        <v>0.53780457504175683</v>
      </c>
      <c r="G137">
        <f ca="1">S0*EXP(Drift*(A137-$A$11)+Volatility*SUM($F$12:F137))</f>
        <v>14.157936214332562</v>
      </c>
    </row>
    <row r="138" spans="1:7" x14ac:dyDescent="0.25">
      <c r="A138" s="1" t="str">
        <f>MID('Filter Data'!A129,2,LEN('Filter Data'!A129)-2)</f>
        <v>18-Sep-2020</v>
      </c>
      <c r="B138">
        <f>'Filter Data'!Y129</f>
        <v>15.3146</v>
      </c>
      <c r="C138">
        <f t="shared" si="3"/>
        <v>-1.0921162254499909E-2</v>
      </c>
      <c r="D138">
        <f>C138-SET_TRI!C139</f>
        <v>-1.2330529517673397E-2</v>
      </c>
      <c r="E138">
        <f t="shared" si="4"/>
        <v>-2.2330003295623155E-3</v>
      </c>
      <c r="F138">
        <f t="shared" ca="1" si="5"/>
        <v>-0.15720870608660698</v>
      </c>
      <c r="G138">
        <f ca="1">S0*EXP(Drift*(A138-$A$11)+Volatility*SUM($F$12:F138))</f>
        <v>14.134902201096917</v>
      </c>
    </row>
    <row r="139" spans="1:7" x14ac:dyDescent="0.25">
      <c r="A139" s="1" t="str">
        <f>MID('Filter Data'!A130,2,LEN('Filter Data'!A130)-2)</f>
        <v>21-Sep-2020</v>
      </c>
      <c r="B139">
        <f>'Filter Data'!Y130</f>
        <v>15.236800000000001</v>
      </c>
      <c r="C139">
        <f t="shared" si="3"/>
        <v>-5.0801196244106847E-3</v>
      </c>
      <c r="D139">
        <f>C139-SET_TRI!C140</f>
        <v>8.2470662373727611E-3</v>
      </c>
      <c r="E139">
        <f t="shared" si="4"/>
        <v>-1.1096592329027592E-2</v>
      </c>
      <c r="F139">
        <f t="shared" ca="1" si="5"/>
        <v>1.7909211077882161</v>
      </c>
      <c r="G139">
        <f ca="1">S0*EXP(Drift*(A139-$A$11)+Volatility*SUM($F$12:F139))</f>
        <v>14.54734003913301</v>
      </c>
    </row>
    <row r="140" spans="1:7" x14ac:dyDescent="0.25">
      <c r="A140" s="1" t="str">
        <f>MID('Filter Data'!A131,2,LEN('Filter Data'!A131)-2)</f>
        <v>22-Sep-2020</v>
      </c>
      <c r="B140">
        <f>'Filter Data'!Y131</f>
        <v>15.475099999999999</v>
      </c>
      <c r="C140">
        <f t="shared" si="3"/>
        <v>1.563976688018474E-2</v>
      </c>
      <c r="D140">
        <f>C140-SET_TRI!C141</f>
        <v>2.4189542864034484E-2</v>
      </c>
      <c r="E140">
        <f t="shared" si="4"/>
        <v>-1.7691102955806164E-3</v>
      </c>
      <c r="F140">
        <f t="shared" ca="1" si="5"/>
        <v>-2.110595947219327</v>
      </c>
      <c r="G140">
        <f ca="1">S0*EXP(Drift*(A140-$A$11)+Volatility*SUM($F$12:F140))</f>
        <v>14.107851603999848</v>
      </c>
    </row>
    <row r="141" spans="1:7" x14ac:dyDescent="0.25">
      <c r="A141" s="1" t="str">
        <f>MID('Filter Data'!A132,2,LEN('Filter Data'!A132)-2)</f>
        <v>23-Sep-2020</v>
      </c>
      <c r="B141">
        <f>'Filter Data'!Y132</f>
        <v>15.193899999999999</v>
      </c>
      <c r="C141">
        <f t="shared" ref="C141:C204" si="6">(B141-B140)/B140</f>
        <v>-1.8171126519376298E-2</v>
      </c>
      <c r="D141">
        <f>C141-SET_TRI!C142</f>
        <v>-1.0094399467969277E-2</v>
      </c>
      <c r="E141">
        <f t="shared" ref="E141:E204" si="7">C141-($B$4+$B$5*D141)</f>
        <v>-1.1080890598841004E-2</v>
      </c>
      <c r="F141">
        <f t="shared" ref="F141:F204" ca="1" si="8">SQRT(A141-A140)*_xlfn.NORM.INV(RAND(),0,1)</f>
        <v>-0.25201180381771043</v>
      </c>
      <c r="G141">
        <f ca="1">S0*EXP(Drift*(A141-$A$11)+Volatility*SUM($F$12:F141))</f>
        <v>14.065056218602477</v>
      </c>
    </row>
    <row r="142" spans="1:7" x14ac:dyDescent="0.25">
      <c r="A142" s="1" t="str">
        <f>MID('Filter Data'!A133,2,LEN('Filter Data'!A133)-2)</f>
        <v>25-Sep-2020</v>
      </c>
      <c r="B142">
        <f>'Filter Data'!Y133</f>
        <v>15.498799999999999</v>
      </c>
      <c r="C142">
        <f t="shared" si="6"/>
        <v>2.0067263836144766E-2</v>
      </c>
      <c r="D142">
        <f>C142-SET_TRI!C143</f>
        <v>4.0343053485739501E-2</v>
      </c>
      <c r="E142">
        <f t="shared" si="7"/>
        <v>-8.8848215211959937E-3</v>
      </c>
      <c r="F142">
        <f t="shared" ca="1" si="8"/>
        <v>2.108013061348716</v>
      </c>
      <c r="G142">
        <f ca="1">S0*EXP(Drift*(A142-$A$11)+Volatility*SUM($F$12:F142))</f>
        <v>14.533558816509203</v>
      </c>
    </row>
    <row r="143" spans="1:7" x14ac:dyDescent="0.25">
      <c r="A143" s="1" t="str">
        <f>MID('Filter Data'!A134,2,LEN('Filter Data'!A134)-2)</f>
        <v>28-Sep-2020</v>
      </c>
      <c r="B143">
        <f>'Filter Data'!Y134</f>
        <v>15.714600000000001</v>
      </c>
      <c r="C143">
        <f t="shared" si="6"/>
        <v>1.3923658605827649E-2</v>
      </c>
      <c r="D143">
        <f>C143-SET_TRI!C144</f>
        <v>-6.426780875577914E-3</v>
      </c>
      <c r="E143">
        <f t="shared" si="7"/>
        <v>1.8393034830037597E-2</v>
      </c>
      <c r="F143">
        <f t="shared" ca="1" si="8"/>
        <v>-0.16045350168153227</v>
      </c>
      <c r="G143">
        <f ca="1">S0*EXP(Drift*(A143-$A$11)+Volatility*SUM($F$12:F143))</f>
        <v>14.52981848817422</v>
      </c>
    </row>
    <row r="144" spans="1:7" x14ac:dyDescent="0.25">
      <c r="A144" s="1" t="str">
        <f>MID('Filter Data'!A135,2,LEN('Filter Data'!A135)-2)</f>
        <v>29-Sep-2020</v>
      </c>
      <c r="B144">
        <f>'Filter Data'!Y135</f>
        <v>15.7188</v>
      </c>
      <c r="C144">
        <f t="shared" si="6"/>
        <v>2.6726738192503106E-4</v>
      </c>
      <c r="D144">
        <f>C144-SET_TRI!C145</f>
        <v>7.2522918089260608E-3</v>
      </c>
      <c r="E144">
        <f t="shared" si="7"/>
        <v>-5.038345089880397E-3</v>
      </c>
      <c r="F144">
        <f t="shared" ca="1" si="8"/>
        <v>0.81131720285340014</v>
      </c>
      <c r="G144">
        <f ca="1">S0*EXP(Drift*(A144-$A$11)+Volatility*SUM($F$12:F144))</f>
        <v>14.716620070609904</v>
      </c>
    </row>
    <row r="145" spans="1:7" x14ac:dyDescent="0.25">
      <c r="A145" s="1" t="str">
        <f>MID('Filter Data'!A136,2,LEN('Filter Data'!A136)-2)</f>
        <v>30-Sep-2020</v>
      </c>
      <c r="B145">
        <f>'Filter Data'!Y136</f>
        <v>15.8207</v>
      </c>
      <c r="C145">
        <f t="shared" si="6"/>
        <v>6.4826831564750841E-3</v>
      </c>
      <c r="D145">
        <f>C145-SET_TRI!C146</f>
        <v>2.5196885773900439E-2</v>
      </c>
      <c r="E145">
        <f t="shared" si="7"/>
        <v>-1.1646035618502306E-2</v>
      </c>
      <c r="F145">
        <f t="shared" ca="1" si="8"/>
        <v>0.68789781322956578</v>
      </c>
      <c r="G145">
        <f ca="1">S0*EXP(Drift*(A145-$A$11)+Volatility*SUM($F$12:F145))</f>
        <v>14.878491034636559</v>
      </c>
    </row>
    <row r="146" spans="1:7" x14ac:dyDescent="0.25">
      <c r="A146" s="1" t="str">
        <f>MID('Filter Data'!A137,2,LEN('Filter Data'!A137)-2)</f>
        <v>09-Oct-2020</v>
      </c>
      <c r="B146">
        <f>'Filter Data'!Y137</f>
        <v>16.228200000000001</v>
      </c>
      <c r="C146">
        <f t="shared" si="6"/>
        <v>2.5757393794206364E-2</v>
      </c>
      <c r="D146">
        <f>C146-SET_TRI!C147</f>
        <v>4.9611993772365193E-4</v>
      </c>
      <c r="E146">
        <f t="shared" si="7"/>
        <v>2.5279703886490694E-2</v>
      </c>
      <c r="F146">
        <f t="shared" ca="1" si="8"/>
        <v>-2.0869174944041906</v>
      </c>
      <c r="G146">
        <f ca="1">S0*EXP(Drift*(A146-$A$11)+Volatility*SUM($F$12:F146))</f>
        <v>14.516247539323279</v>
      </c>
    </row>
    <row r="147" spans="1:7" x14ac:dyDescent="0.25">
      <c r="A147" s="1" t="str">
        <f>MID('Filter Data'!A138,2,LEN('Filter Data'!A138)-2)</f>
        <v>14-Oct-2020</v>
      </c>
      <c r="B147">
        <f>'Filter Data'!Y138</f>
        <v>16.383700000000001</v>
      </c>
      <c r="C147">
        <f t="shared" si="6"/>
        <v>9.5820855054781166E-3</v>
      </c>
      <c r="D147">
        <f>C147-SET_TRI!C148</f>
        <v>1.7053289589353392E-2</v>
      </c>
      <c r="E147">
        <f t="shared" si="7"/>
        <v>-2.7272650648812492E-3</v>
      </c>
      <c r="F147">
        <f t="shared" ca="1" si="8"/>
        <v>-1.3969951385160293</v>
      </c>
      <c r="G147">
        <f ca="1">S0*EXP(Drift*(A147-$A$11)+Volatility*SUM($F$12:F147))</f>
        <v>14.268323211001738</v>
      </c>
    </row>
    <row r="148" spans="1:7" x14ac:dyDescent="0.25">
      <c r="A148" s="1" t="str">
        <f>MID('Filter Data'!A139,2,LEN('Filter Data'!A139)-2)</f>
        <v>16-Oct-2020</v>
      </c>
      <c r="B148">
        <f>'Filter Data'!Y139</f>
        <v>16.273299999999999</v>
      </c>
      <c r="C148">
        <f t="shared" si="6"/>
        <v>-6.7384046338740365E-3</v>
      </c>
      <c r="D148">
        <f>C148-SET_TRI!C149</f>
        <v>1.6300629115693466E-2</v>
      </c>
      <c r="E148">
        <f t="shared" si="7"/>
        <v>-1.8509908246939443E-2</v>
      </c>
      <c r="F148">
        <f t="shared" ca="1" si="8"/>
        <v>-0.88288805953185323</v>
      </c>
      <c r="G148">
        <f ca="1">S0*EXP(Drift*(A148-$A$11)+Volatility*SUM($F$12:F148))</f>
        <v>14.102213870381998</v>
      </c>
    </row>
    <row r="149" spans="1:7" x14ac:dyDescent="0.25">
      <c r="A149" s="1" t="str">
        <f>MID('Filter Data'!A140,2,LEN('Filter Data'!A140)-2)</f>
        <v>20-Oct-2020</v>
      </c>
      <c r="B149">
        <f>'Filter Data'!Y140</f>
        <v>16.079000000000001</v>
      </c>
      <c r="C149">
        <f t="shared" si="6"/>
        <v>-1.1939803235975394E-2</v>
      </c>
      <c r="D149">
        <f>C149-SET_TRI!C150</f>
        <v>8.3998433636308587E-3</v>
      </c>
      <c r="E149">
        <f t="shared" si="7"/>
        <v>-1.8065449619000664E-2</v>
      </c>
      <c r="F149">
        <f t="shared" ca="1" si="8"/>
        <v>-0.31658444048002848</v>
      </c>
      <c r="G149">
        <f ca="1">S0*EXP(Drift*(A149-$A$11)+Volatility*SUM($F$12:F149))</f>
        <v>14.075872695807725</v>
      </c>
    </row>
    <row r="150" spans="1:7" x14ac:dyDescent="0.25">
      <c r="A150" s="1" t="str">
        <f>MID('Filter Data'!A141,2,LEN('Filter Data'!A141)-2)</f>
        <v>21-Oct-2020</v>
      </c>
      <c r="B150">
        <f>'Filter Data'!Y141</f>
        <v>16.0915</v>
      </c>
      <c r="C150">
        <f t="shared" si="6"/>
        <v>7.774115305677772E-4</v>
      </c>
      <c r="D150">
        <f>C150-SET_TRI!C151</f>
        <v>-5.0039610919118075E-3</v>
      </c>
      <c r="E150">
        <f t="shared" si="7"/>
        <v>4.2300487094798205E-3</v>
      </c>
      <c r="F150">
        <f t="shared" ca="1" si="8"/>
        <v>0.37877287487418176</v>
      </c>
      <c r="G150">
        <f ca="1">S0*EXP(Drift*(A150-$A$11)+Volatility*SUM($F$12:F150))</f>
        <v>14.165428545591322</v>
      </c>
    </row>
    <row r="151" spans="1:7" x14ac:dyDescent="0.25">
      <c r="A151" s="1" t="str">
        <f>MID('Filter Data'!A142,2,LEN('Filter Data'!A142)-2)</f>
        <v>22-Oct-2020</v>
      </c>
      <c r="B151">
        <f>'Filter Data'!Y142</f>
        <v>16.159199999999998</v>
      </c>
      <c r="C151">
        <f t="shared" si="6"/>
        <v>4.2071901314357603E-3</v>
      </c>
      <c r="D151">
        <f>C151-SET_TRI!C152</f>
        <v>7.3805610015118071E-3</v>
      </c>
      <c r="E151">
        <f t="shared" si="7"/>
        <v>-1.1900827866945908E-3</v>
      </c>
      <c r="F151">
        <f t="shared" ca="1" si="8"/>
        <v>1.1666764196921318</v>
      </c>
      <c r="G151">
        <f ca="1">S0*EXP(Drift*(A151-$A$11)+Volatility*SUM($F$12:F151))</f>
        <v>14.423565262555128</v>
      </c>
    </row>
    <row r="152" spans="1:7" x14ac:dyDescent="0.25">
      <c r="A152" s="1" t="str">
        <f>MID('Filter Data'!A143,2,LEN('Filter Data'!A143)-2)</f>
        <v>27-Oct-2020</v>
      </c>
      <c r="B152">
        <f>'Filter Data'!Y143</f>
        <v>16.1065</v>
      </c>
      <c r="C152">
        <f t="shared" si="6"/>
        <v>-3.2613000643594964E-3</v>
      </c>
      <c r="D152">
        <f>C152-SET_TRI!C153</f>
        <v>1.9256109832628504E-3</v>
      </c>
      <c r="E152">
        <f t="shared" si="7"/>
        <v>-4.7604962637282661E-3</v>
      </c>
      <c r="F152">
        <f t="shared" ca="1" si="8"/>
        <v>2.3360130633708254</v>
      </c>
      <c r="G152">
        <f ca="1">S0*EXP(Drift*(A152-$A$11)+Volatility*SUM($F$12:F152))</f>
        <v>14.986495597497104</v>
      </c>
    </row>
    <row r="153" spans="1:7" x14ac:dyDescent="0.25">
      <c r="A153" s="1" t="str">
        <f>MID('Filter Data'!A144,2,LEN('Filter Data'!A144)-2)</f>
        <v>02-Nov-2020</v>
      </c>
      <c r="B153">
        <f>'Filter Data'!Y144</f>
        <v>15.5398</v>
      </c>
      <c r="C153">
        <f t="shared" si="6"/>
        <v>-3.5184552820289997E-2</v>
      </c>
      <c r="D153">
        <f>C153-SET_TRI!C154</f>
        <v>-2.4839675241484303E-2</v>
      </c>
      <c r="E153">
        <f t="shared" si="7"/>
        <v>-1.7557425450305888E-2</v>
      </c>
      <c r="F153">
        <f t="shared" ca="1" si="8"/>
        <v>0.15135233318962235</v>
      </c>
      <c r="G153">
        <f ca="1">S0*EXP(Drift*(A153-$A$11)+Volatility*SUM($F$12:F153))</f>
        <v>15.084347078576359</v>
      </c>
    </row>
    <row r="154" spans="1:7" x14ac:dyDescent="0.25">
      <c r="A154" s="1" t="str">
        <f>MID('Filter Data'!A145,2,LEN('Filter Data'!A145)-2)</f>
        <v>04-Nov-2020</v>
      </c>
      <c r="B154">
        <f>'Filter Data'!Y145</f>
        <v>16.420100000000001</v>
      </c>
      <c r="C154">
        <f t="shared" si="6"/>
        <v>5.6648090709018252E-2</v>
      </c>
      <c r="D154">
        <f>C154-SET_TRI!C155</f>
        <v>3.7713075447007041E-2</v>
      </c>
      <c r="E154">
        <f t="shared" si="7"/>
        <v>2.9575372922295142E-2</v>
      </c>
      <c r="F154">
        <f t="shared" ca="1" si="8"/>
        <v>2.6088532464886662</v>
      </c>
      <c r="G154">
        <f ca="1">S0*EXP(Drift*(A154-$A$11)+Volatility*SUM($F$12:F154))</f>
        <v>15.703324086458963</v>
      </c>
    </row>
    <row r="155" spans="1:7" x14ac:dyDescent="0.25">
      <c r="A155" s="1" t="str">
        <f>MID('Filter Data'!A146,2,LEN('Filter Data'!A146)-2)</f>
        <v>05-Nov-2020</v>
      </c>
      <c r="B155">
        <f>'Filter Data'!Y146</f>
        <v>16.668600000000001</v>
      </c>
      <c r="C155">
        <f t="shared" si="6"/>
        <v>1.5133890780202308E-2</v>
      </c>
      <c r="D155">
        <f>C155-SET_TRI!C156</f>
        <v>-2.9951601088855646E-2</v>
      </c>
      <c r="E155">
        <f t="shared" si="7"/>
        <v>3.6413971718415497E-2</v>
      </c>
      <c r="F155">
        <f t="shared" ca="1" si="8"/>
        <v>-9.0588264607099886E-2</v>
      </c>
      <c r="G155">
        <f ca="1">S0*EXP(Drift*(A155-$A$11)+Volatility*SUM($F$12:F155))</f>
        <v>15.693315476793671</v>
      </c>
    </row>
    <row r="156" spans="1:7" x14ac:dyDescent="0.25">
      <c r="A156" s="1" t="str">
        <f>MID('Filter Data'!A147,2,LEN('Filter Data'!A147)-2)</f>
        <v>06-Nov-2020</v>
      </c>
      <c r="B156">
        <f>'Filter Data'!Y147</f>
        <v>16.576599999999999</v>
      </c>
      <c r="C156">
        <f t="shared" si="6"/>
        <v>-5.5193597542686429E-3</v>
      </c>
      <c r="D156">
        <f>C156-SET_TRI!C157</f>
        <v>-3.5946401767814429E-3</v>
      </c>
      <c r="E156">
        <f t="shared" si="7"/>
        <v>-3.0738154048335058E-3</v>
      </c>
      <c r="F156">
        <f t="shared" ca="1" si="8"/>
        <v>-0.7403358274431856</v>
      </c>
      <c r="G156">
        <f ca="1">S0*EXP(Drift*(A156-$A$11)+Volatility*SUM($F$12:F156))</f>
        <v>15.532506748803987</v>
      </c>
    </row>
    <row r="157" spans="1:7" x14ac:dyDescent="0.25">
      <c r="A157" s="1" t="str">
        <f>MID('Filter Data'!A148,2,LEN('Filter Data'!A148)-2)</f>
        <v>09-Nov-2020</v>
      </c>
      <c r="B157">
        <f>'Filter Data'!Y148</f>
        <v>16.3809</v>
      </c>
      <c r="C157">
        <f t="shared" si="6"/>
        <v>-1.1805798535284597E-2</v>
      </c>
      <c r="D157">
        <f>C157-SET_TRI!C158</f>
        <v>-3.8149748473760223E-2</v>
      </c>
      <c r="E157">
        <f t="shared" si="7"/>
        <v>1.5332632589669788E-2</v>
      </c>
      <c r="F157">
        <f t="shared" ca="1" si="8"/>
        <v>-6.5516636522275448E-2</v>
      </c>
      <c r="G157">
        <f ca="1">S0*EXP(Drift*(A157-$A$11)+Volatility*SUM($F$12:F157))</f>
        <v>15.550447749651534</v>
      </c>
    </row>
    <row r="158" spans="1:7" x14ac:dyDescent="0.25">
      <c r="A158" s="1" t="str">
        <f>MID('Filter Data'!A149,2,LEN('Filter Data'!A149)-2)</f>
        <v>10-Nov-2020</v>
      </c>
      <c r="B158">
        <f>'Filter Data'!Y149</f>
        <v>16.127600000000001</v>
      </c>
      <c r="C158">
        <f t="shared" si="6"/>
        <v>-1.5463130841406724E-2</v>
      </c>
      <c r="D158">
        <f>C158-SET_TRI!C159</f>
        <v>-8.453558024207726E-2</v>
      </c>
      <c r="E158">
        <f t="shared" si="7"/>
        <v>4.4822355763720498E-2</v>
      </c>
      <c r="F158">
        <f t="shared" ca="1" si="8"/>
        <v>-0.52919146714632748</v>
      </c>
      <c r="G158">
        <f ca="1">S0*EXP(Drift*(A158-$A$11)+Volatility*SUM($F$12:F158))</f>
        <v>15.43950519717229</v>
      </c>
    </row>
    <row r="159" spans="1:7" x14ac:dyDescent="0.25">
      <c r="A159" s="1" t="str">
        <f>MID('Filter Data'!A150,2,LEN('Filter Data'!A150)-2)</f>
        <v>12-Nov-2020</v>
      </c>
      <c r="B159">
        <f>'Filter Data'!Y150</f>
        <v>16.2592</v>
      </c>
      <c r="C159">
        <f t="shared" si="6"/>
        <v>8.1599246013045225E-3</v>
      </c>
      <c r="D159">
        <f>C159-SET_TRI!C160</f>
        <v>1.6584446503691119E-2</v>
      </c>
      <c r="E159">
        <f t="shared" si="7"/>
        <v>-3.8143933269850806E-3</v>
      </c>
      <c r="F159">
        <f t="shared" ca="1" si="8"/>
        <v>-0.35408949417616359</v>
      </c>
      <c r="G159">
        <f ca="1">S0*EXP(Drift*(A159-$A$11)+Volatility*SUM($F$12:F159))</f>
        <v>15.38023165974772</v>
      </c>
    </row>
    <row r="160" spans="1:7" x14ac:dyDescent="0.25">
      <c r="A160" s="1" t="str">
        <f>MID('Filter Data'!A151,2,LEN('Filter Data'!A151)-2)</f>
        <v>17-Nov-2020</v>
      </c>
      <c r="B160">
        <f>'Filter Data'!Y151</f>
        <v>16.4161</v>
      </c>
      <c r="C160">
        <f t="shared" si="6"/>
        <v>9.6499212753395156E-3</v>
      </c>
      <c r="D160">
        <f>C160-SET_TRI!C161</f>
        <v>-1.7455990776005931E-5</v>
      </c>
      <c r="E160">
        <f t="shared" si="7"/>
        <v>9.5392298485454941E-3</v>
      </c>
      <c r="F160">
        <f t="shared" ca="1" si="8"/>
        <v>4.9536615828729387</v>
      </c>
      <c r="G160">
        <f ca="1">S0*EXP(Drift*(A160-$A$11)+Volatility*SUM($F$12:F160))</f>
        <v>16.614830207341736</v>
      </c>
    </row>
    <row r="161" spans="1:7" x14ac:dyDescent="0.25">
      <c r="A161" s="1" t="str">
        <f>MID('Filter Data'!A152,2,LEN('Filter Data'!A152)-2)</f>
        <v>18-Nov-2020</v>
      </c>
      <c r="B161">
        <f>'Filter Data'!Y152</f>
        <v>16.2591</v>
      </c>
      <c r="C161">
        <f t="shared" si="6"/>
        <v>-9.5637818970401023E-3</v>
      </c>
      <c r="D161">
        <f>C161-SET_TRI!C162</f>
        <v>-2.3079623001212093E-2</v>
      </c>
      <c r="E161">
        <f t="shared" si="7"/>
        <v>6.8056220036808376E-3</v>
      </c>
      <c r="F161">
        <f t="shared" ca="1" si="8"/>
        <v>-1.3702265038713852</v>
      </c>
      <c r="G161">
        <f ca="1">S0*EXP(Drift*(A161-$A$11)+Volatility*SUM($F$12:F161))</f>
        <v>16.291262034060356</v>
      </c>
    </row>
    <row r="162" spans="1:7" x14ac:dyDescent="0.25">
      <c r="A162" s="1" t="str">
        <f>MID('Filter Data'!A153,2,LEN('Filter Data'!A153)-2)</f>
        <v>19-Nov-2020</v>
      </c>
      <c r="B162">
        <f>'Filter Data'!Y153</f>
        <v>16.3063</v>
      </c>
      <c r="C162">
        <f t="shared" si="6"/>
        <v>2.9029897103775813E-3</v>
      </c>
      <c r="D162">
        <f>C162-SET_TRI!C163</f>
        <v>1.5648153898190575E-3</v>
      </c>
      <c r="E162">
        <f t="shared" si="7"/>
        <v>1.6616160205331937E-3</v>
      </c>
      <c r="F162">
        <f t="shared" ca="1" si="8"/>
        <v>7.1870026125263067E-2</v>
      </c>
      <c r="G162">
        <f ca="1">S0*EXP(Drift*(A162-$A$11)+Volatility*SUM($F$12:F162))</f>
        <v>16.320258946730316</v>
      </c>
    </row>
    <row r="163" spans="1:7" x14ac:dyDescent="0.25">
      <c r="A163" s="1" t="str">
        <f>MID('Filter Data'!A154,2,LEN('Filter Data'!A154)-2)</f>
        <v>20-Nov-2020</v>
      </c>
      <c r="B163">
        <f>'Filter Data'!Y154</f>
        <v>16.242699999999999</v>
      </c>
      <c r="C163">
        <f t="shared" si="6"/>
        <v>-3.900333000128845E-3</v>
      </c>
      <c r="D163">
        <f>C163-SET_TRI!C164</f>
        <v>-2.050006797084418E-2</v>
      </c>
      <c r="E163">
        <f t="shared" si="7"/>
        <v>1.0625735329229839E-2</v>
      </c>
      <c r="F163">
        <f t="shared" ca="1" si="8"/>
        <v>1.5151248739998939</v>
      </c>
      <c r="G163">
        <f ca="1">S0*EXP(Drift*(A163-$A$11)+Volatility*SUM($F$12:F163))</f>
        <v>16.703994437792062</v>
      </c>
    </row>
    <row r="164" spans="1:7" x14ac:dyDescent="0.25">
      <c r="A164" s="1" t="str">
        <f>MID('Filter Data'!A155,2,LEN('Filter Data'!A155)-2)</f>
        <v>23-Nov-2020</v>
      </c>
      <c r="B164">
        <f>'Filter Data'!Y155</f>
        <v>16.287800000000001</v>
      </c>
      <c r="C164">
        <f t="shared" si="6"/>
        <v>2.7766319638977185E-3</v>
      </c>
      <c r="D164">
        <f>C164-SET_TRI!C165</f>
        <v>-2.2929794476871719E-2</v>
      </c>
      <c r="E164">
        <f t="shared" si="7"/>
        <v>1.9038969240619583E-2</v>
      </c>
      <c r="F164">
        <f t="shared" ca="1" si="8"/>
        <v>0.37602549381827632</v>
      </c>
      <c r="G164">
        <f ca="1">S0*EXP(Drift*(A164-$A$11)+Volatility*SUM($F$12:F164))</f>
        <v>16.833456318849006</v>
      </c>
    </row>
    <row r="165" spans="1:7" x14ac:dyDescent="0.25">
      <c r="A165" s="1" t="str">
        <f>MID('Filter Data'!A156,2,LEN('Filter Data'!A156)-2)</f>
        <v>24-Nov-2020</v>
      </c>
      <c r="B165">
        <f>'Filter Data'!Y156</f>
        <v>16.386099999999999</v>
      </c>
      <c r="C165">
        <f t="shared" si="6"/>
        <v>6.035191984184376E-3</v>
      </c>
      <c r="D165">
        <f>C165-SET_TRI!C166</f>
        <v>2.1972967184592313E-2</v>
      </c>
      <c r="E165">
        <f t="shared" si="7"/>
        <v>-9.7897326306040401E-3</v>
      </c>
      <c r="F165">
        <f t="shared" ca="1" si="8"/>
        <v>-0.69850996260455378</v>
      </c>
      <c r="G165">
        <f ca="1">S0*EXP(Drift*(A165-$A$11)+Volatility*SUM($F$12:F165))</f>
        <v>16.671330687320733</v>
      </c>
    </row>
    <row r="166" spans="1:7" x14ac:dyDescent="0.25">
      <c r="A166" s="1" t="str">
        <f>MID('Filter Data'!A157,2,LEN('Filter Data'!A157)-2)</f>
        <v>01-Dec-2020</v>
      </c>
      <c r="B166">
        <f>'Filter Data'!Y157</f>
        <v>16.738600000000002</v>
      </c>
      <c r="C166">
        <f t="shared" si="6"/>
        <v>2.1512135285394494E-2</v>
      </c>
      <c r="D166">
        <f>C166-SET_TRI!C167</f>
        <v>1.4086731620121386E-2</v>
      </c>
      <c r="E166">
        <f t="shared" si="7"/>
        <v>1.1322670418118424E-2</v>
      </c>
      <c r="F166">
        <f t="shared" ca="1" si="8"/>
        <v>-9.6395728278095144E-2</v>
      </c>
      <c r="G166">
        <f ca="1">S0*EXP(Drift*(A166-$A$11)+Volatility*SUM($F$12:F166))</f>
        <v>16.730341982493638</v>
      </c>
    </row>
    <row r="167" spans="1:7" x14ac:dyDescent="0.25">
      <c r="A167" s="1" t="str">
        <f>MID('Filter Data'!A158,2,LEN('Filter Data'!A158)-2)</f>
        <v>02-Dec-2020</v>
      </c>
      <c r="B167">
        <f>'Filter Data'!Y158</f>
        <v>16.749500000000001</v>
      </c>
      <c r="C167">
        <f t="shared" si="6"/>
        <v>6.5118946626357423E-4</v>
      </c>
      <c r="D167">
        <f>C167-SET_TRI!C168</f>
        <v>2.9192562600696189E-3</v>
      </c>
      <c r="E167">
        <f t="shared" si="7"/>
        <v>-1.558060080481457E-3</v>
      </c>
      <c r="F167">
        <f t="shared" ca="1" si="8"/>
        <v>-0.19161598785012038</v>
      </c>
      <c r="G167">
        <f ca="1">S0*EXP(Drift*(A167-$A$11)+Volatility*SUM($F$12:F167))</f>
        <v>16.694578646302762</v>
      </c>
    </row>
    <row r="168" spans="1:7" x14ac:dyDescent="0.25">
      <c r="A168" s="1" t="str">
        <f>MID('Filter Data'!A159,2,LEN('Filter Data'!A159)-2)</f>
        <v>03-Dec-2020</v>
      </c>
      <c r="B168">
        <f>'Filter Data'!Y159</f>
        <v>16.687200000000001</v>
      </c>
      <c r="C168">
        <f t="shared" si="6"/>
        <v>-3.7195140153437694E-3</v>
      </c>
      <c r="D168">
        <f>C168-SET_TRI!C169</f>
        <v>-1.8555397368292773E-2</v>
      </c>
      <c r="E168">
        <f t="shared" si="7"/>
        <v>9.4169035974902855E-3</v>
      </c>
      <c r="F168">
        <f t="shared" ca="1" si="8"/>
        <v>-1.5605511551336277</v>
      </c>
      <c r="G168">
        <f ca="1">S0*EXP(Drift*(A168-$A$11)+Volatility*SUM($F$12:F168))</f>
        <v>16.323192789282949</v>
      </c>
    </row>
    <row r="169" spans="1:7" x14ac:dyDescent="0.25">
      <c r="A169" s="1" t="str">
        <f>MID('Filter Data'!A160,2,LEN('Filter Data'!A160)-2)</f>
        <v>04-Dec-2020</v>
      </c>
      <c r="B169">
        <f>'Filter Data'!Y160</f>
        <v>16.784099999999999</v>
      </c>
      <c r="C169">
        <f t="shared" si="6"/>
        <v>5.8068459657700505E-3</v>
      </c>
      <c r="D169">
        <f>C169-SET_TRI!C170</f>
        <v>-3.9273404108790301E-3</v>
      </c>
      <c r="E169">
        <f t="shared" si="7"/>
        <v>8.4901360383600692E-3</v>
      </c>
      <c r="F169">
        <f t="shared" ca="1" si="8"/>
        <v>0.31169933849341003</v>
      </c>
      <c r="G169">
        <f ca="1">S0*EXP(Drift*(A169-$A$11)+Volatility*SUM($F$12:F169))</f>
        <v>16.410670145122999</v>
      </c>
    </row>
    <row r="170" spans="1:7" x14ac:dyDescent="0.25">
      <c r="A170" s="1" t="str">
        <f>MID('Filter Data'!A161,2,LEN('Filter Data'!A161)-2)</f>
        <v>08-Dec-2020</v>
      </c>
      <c r="B170">
        <f>'Filter Data'!Y161</f>
        <v>16.8415</v>
      </c>
      <c r="C170">
        <f t="shared" si="6"/>
        <v>3.4199033609190383E-3</v>
      </c>
      <c r="D170">
        <f>C170-SET_TRI!C171</f>
        <v>-1.3407364832109024E-2</v>
      </c>
      <c r="E170">
        <f t="shared" si="7"/>
        <v>1.2877565768005732E-2</v>
      </c>
      <c r="F170">
        <f t="shared" ca="1" si="8"/>
        <v>-1.9331246321255604</v>
      </c>
      <c r="G170">
        <f ca="1">S0*EXP(Drift*(A170-$A$11)+Volatility*SUM($F$12:F170))</f>
        <v>15.990949268691935</v>
      </c>
    </row>
    <row r="171" spans="1:7" x14ac:dyDescent="0.25">
      <c r="A171" s="1" t="str">
        <f>MID('Filter Data'!A162,2,LEN('Filter Data'!A162)-2)</f>
        <v>14-Dec-2020</v>
      </c>
      <c r="B171">
        <f>'Filter Data'!Y162</f>
        <v>16.662299999999998</v>
      </c>
      <c r="C171">
        <f t="shared" si="6"/>
        <v>-1.064038238874219E-2</v>
      </c>
      <c r="D171">
        <f>C171-SET_TRI!C172</f>
        <v>-2.3382682676180051E-3</v>
      </c>
      <c r="E171">
        <f t="shared" si="7"/>
        <v>-9.0926343660987161E-3</v>
      </c>
      <c r="F171">
        <f t="shared" ca="1" si="8"/>
        <v>-0.90051470135631773</v>
      </c>
      <c r="G171">
        <f ca="1">S0*EXP(Drift*(A171-$A$11)+Volatility*SUM($F$12:F171))</f>
        <v>15.845552873930423</v>
      </c>
    </row>
    <row r="172" spans="1:7" x14ac:dyDescent="0.25">
      <c r="A172" s="1" t="str">
        <f>MID('Filter Data'!A163,2,LEN('Filter Data'!A163)-2)</f>
        <v>15-Dec-2020</v>
      </c>
      <c r="B172">
        <f>'Filter Data'!Y163</f>
        <v>16.787600000000001</v>
      </c>
      <c r="C172">
        <f t="shared" si="6"/>
        <v>7.5199702322010084E-3</v>
      </c>
      <c r="D172">
        <f>C172-SET_TRI!C173</f>
        <v>5.9802171832792003E-3</v>
      </c>
      <c r="E172">
        <f t="shared" si="7"/>
        <v>3.1233751604034191E-3</v>
      </c>
      <c r="F172">
        <f t="shared" ca="1" si="8"/>
        <v>-0.80989754576045514</v>
      </c>
      <c r="G172">
        <f ca="1">S0*EXP(Drift*(A172-$A$11)+Volatility*SUM($F$12:F172))</f>
        <v>15.666969287677794</v>
      </c>
    </row>
    <row r="173" spans="1:7" x14ac:dyDescent="0.25">
      <c r="A173" s="1" t="str">
        <f>MID('Filter Data'!A164,2,LEN('Filter Data'!A164)-2)</f>
        <v>16-Dec-2020</v>
      </c>
      <c r="B173">
        <f>'Filter Data'!Y164</f>
        <v>16.849299999999999</v>
      </c>
      <c r="C173">
        <f t="shared" si="6"/>
        <v>3.6753317925134212E-3</v>
      </c>
      <c r="D173">
        <f>C173-SET_TRI!C174</f>
        <v>1.9684122925638656E-3</v>
      </c>
      <c r="E173">
        <f t="shared" si="7"/>
        <v>2.1455500173354061E-3</v>
      </c>
      <c r="F173">
        <f t="shared" ca="1" si="8"/>
        <v>-1.2539677823696489</v>
      </c>
      <c r="G173">
        <f ca="1">S0*EXP(Drift*(A173-$A$11)+Volatility*SUM($F$12:F173))</f>
        <v>15.388441844808407</v>
      </c>
    </row>
    <row r="174" spans="1:7" x14ac:dyDescent="0.25">
      <c r="A174" s="1" t="str">
        <f>MID('Filter Data'!A165,2,LEN('Filter Data'!A165)-2)</f>
        <v>17-Dec-2020</v>
      </c>
      <c r="B174">
        <f>'Filter Data'!Y165</f>
        <v>16.956299999999999</v>
      </c>
      <c r="C174">
        <f t="shared" si="6"/>
        <v>6.3504121832954081E-3</v>
      </c>
      <c r="D174">
        <f>C174-SET_TRI!C175</f>
        <v>8.3592738808939797E-3</v>
      </c>
      <c r="E174">
        <f t="shared" si="7"/>
        <v>2.5375652532165765E-4</v>
      </c>
      <c r="F174">
        <f t="shared" ca="1" si="8"/>
        <v>1.5934495553444068</v>
      </c>
      <c r="G174">
        <f ca="1">S0*EXP(Drift*(A174-$A$11)+Volatility*SUM($F$12:F174))</f>
        <v>15.768623487354988</v>
      </c>
    </row>
    <row r="175" spans="1:7" x14ac:dyDescent="0.25">
      <c r="A175" s="1" t="str">
        <f>MID('Filter Data'!A166,2,LEN('Filter Data'!A166)-2)</f>
        <v>18-Dec-2020</v>
      </c>
      <c r="B175">
        <f>'Filter Data'!Y166</f>
        <v>16.9466</v>
      </c>
      <c r="C175">
        <f t="shared" si="6"/>
        <v>-5.7205876281964292E-4</v>
      </c>
      <c r="D175">
        <f>C175-SET_TRI!C176</f>
        <v>1.2270214732095644E-3</v>
      </c>
      <c r="E175">
        <f t="shared" si="7"/>
        <v>-1.5720468125262257E-3</v>
      </c>
      <c r="F175">
        <f t="shared" ca="1" si="8"/>
        <v>1.0862906678340967</v>
      </c>
      <c r="G175">
        <f ca="1">S0*EXP(Drift*(A175-$A$11)+Volatility*SUM($F$12:F175))</f>
        <v>16.03679339969554</v>
      </c>
    </row>
    <row r="176" spans="1:7" x14ac:dyDescent="0.25">
      <c r="A176" s="1" t="str">
        <f>MID('Filter Data'!A167,2,LEN('Filter Data'!A167)-2)</f>
        <v>21-Dec-2020</v>
      </c>
      <c r="B176">
        <f>'Filter Data'!Y167</f>
        <v>16.941299999999998</v>
      </c>
      <c r="C176">
        <f t="shared" si="6"/>
        <v>-3.1274709971332651E-4</v>
      </c>
      <c r="D176">
        <f>C176-SET_TRI!C177</f>
        <v>5.804114551646157E-2</v>
      </c>
      <c r="E176">
        <f t="shared" si="7"/>
        <v>-4.191178985916845E-2</v>
      </c>
      <c r="F176">
        <f t="shared" ca="1" si="8"/>
        <v>1.2592157328250559</v>
      </c>
      <c r="G176">
        <f ca="1">S0*EXP(Drift*(A176-$A$11)+Volatility*SUM($F$12:F176))</f>
        <v>16.374739624948276</v>
      </c>
    </row>
    <row r="177" spans="1:7" x14ac:dyDescent="0.25">
      <c r="A177" s="1" t="str">
        <f>MID('Filter Data'!A168,2,LEN('Filter Data'!A168)-2)</f>
        <v>22-Dec-2020</v>
      </c>
      <c r="B177">
        <f>'Filter Data'!Y168</f>
        <v>16.984000000000002</v>
      </c>
      <c r="C177">
        <f t="shared" si="6"/>
        <v>2.5204677327007679E-3</v>
      </c>
      <c r="D177">
        <f>C177-SET_TRI!C178</f>
        <v>-1.3169282885319216E-2</v>
      </c>
      <c r="E177">
        <f t="shared" si="7"/>
        <v>1.180799811459309E-2</v>
      </c>
      <c r="F177">
        <f t="shared" ca="1" si="8"/>
        <v>-2.0116644526006802</v>
      </c>
      <c r="G177">
        <f ca="1">S0*EXP(Drift*(A177-$A$11)+Volatility*SUM($F$12:F177))</f>
        <v>15.903423524638264</v>
      </c>
    </row>
    <row r="178" spans="1:7" x14ac:dyDescent="0.25">
      <c r="A178" s="1" t="str">
        <f>MID('Filter Data'!A169,2,LEN('Filter Data'!A169)-2)</f>
        <v>23-Dec-2020</v>
      </c>
      <c r="B178">
        <f>'Filter Data'!Y169</f>
        <v>16.9375</v>
      </c>
      <c r="C178">
        <f t="shared" si="6"/>
        <v>-2.7378709373529061E-3</v>
      </c>
      <c r="D178">
        <f>C178-SET_TRI!C179</f>
        <v>1.0616542892806495E-2</v>
      </c>
      <c r="E178">
        <f t="shared" si="7"/>
        <v>-1.0447558383680718E-2</v>
      </c>
      <c r="F178">
        <f t="shared" ca="1" si="8"/>
        <v>-0.34698461182849877</v>
      </c>
      <c r="G178">
        <f ca="1">S0*EXP(Drift*(A178-$A$11)+Volatility*SUM($F$12:F178))</f>
        <v>15.832804577166225</v>
      </c>
    </row>
    <row r="179" spans="1:7" x14ac:dyDescent="0.25">
      <c r="A179" s="1" t="str">
        <f>MID('Filter Data'!A170,2,LEN('Filter Data'!A170)-2)</f>
        <v>29-Dec-2020</v>
      </c>
      <c r="B179">
        <f>'Filter Data'!Y170</f>
        <v>17.0626</v>
      </c>
      <c r="C179">
        <f t="shared" si="6"/>
        <v>7.3859778597785844E-3</v>
      </c>
      <c r="D179">
        <f>C179-SET_TRI!C180</f>
        <v>-2.6289797611196007E-2</v>
      </c>
      <c r="E179">
        <f t="shared" si="7"/>
        <v>2.6049354550071423E-2</v>
      </c>
      <c r="F179">
        <f t="shared" ca="1" si="8"/>
        <v>1.7375337854833772</v>
      </c>
      <c r="G179">
        <f ca="1">S0*EXP(Drift*(A179-$A$11)+Volatility*SUM($F$12:F179))</f>
        <v>16.31654924136943</v>
      </c>
    </row>
    <row r="180" spans="1:7" x14ac:dyDescent="0.25">
      <c r="A180" s="1" t="str">
        <f>MID('Filter Data'!A171,2,LEN('Filter Data'!A171)-2)</f>
        <v>30-Dec-2020</v>
      </c>
      <c r="B180">
        <f>'Filter Data'!Y171</f>
        <v>17.0593</v>
      </c>
      <c r="C180">
        <f t="shared" si="6"/>
        <v>-1.9340545989470623E-4</v>
      </c>
      <c r="D180">
        <f>C180-SET_TRI!C181</f>
        <v>1.4470509085886466E-2</v>
      </c>
      <c r="E180">
        <f t="shared" si="7"/>
        <v>-1.0657115553887703E-2</v>
      </c>
      <c r="F180">
        <f t="shared" ca="1" si="8"/>
        <v>1.0831201214532988</v>
      </c>
      <c r="G180">
        <f ca="1">S0*EXP(Drift*(A180-$A$11)+Volatility*SUM($F$12:F180))</f>
        <v>16.593255115450315</v>
      </c>
    </row>
    <row r="181" spans="1:7" x14ac:dyDescent="0.25">
      <c r="A181" s="1" t="str">
        <f>MID('Filter Data'!A172,2,LEN('Filter Data'!A172)-2)</f>
        <v>04-Jan-2021</v>
      </c>
      <c r="B181">
        <f>'Filter Data'!Y172</f>
        <v>16.898199999999999</v>
      </c>
      <c r="C181">
        <f t="shared" si="6"/>
        <v>-9.4435293359048222E-3</v>
      </c>
      <c r="D181">
        <f>C181-SET_TRI!C182</f>
        <v>-2.4723117137266895E-2</v>
      </c>
      <c r="E181">
        <f t="shared" si="7"/>
        <v>8.1003062658847342E-3</v>
      </c>
      <c r="F181">
        <f t="shared" ca="1" si="8"/>
        <v>-0.13024617996345034</v>
      </c>
      <c r="G181">
        <f ca="1">S0*EXP(Drift*(A181-$A$11)+Volatility*SUM($F$12:F181))</f>
        <v>16.620007311645896</v>
      </c>
    </row>
    <row r="182" spans="1:7" x14ac:dyDescent="0.25">
      <c r="A182" s="1" t="str">
        <f>MID('Filter Data'!A173,2,LEN('Filter Data'!A173)-2)</f>
        <v>05-Jan-2021</v>
      </c>
      <c r="B182">
        <f>'Filter Data'!Y173</f>
        <v>16.9712</v>
      </c>
      <c r="C182">
        <f t="shared" si="6"/>
        <v>4.3199867441502879E-3</v>
      </c>
      <c r="D182">
        <f>C182-SET_TRI!C183</f>
        <v>-2.77344285509597E-2</v>
      </c>
      <c r="E182">
        <f t="shared" si="7"/>
        <v>2.4015688609679682E-2</v>
      </c>
      <c r="F182">
        <f t="shared" ca="1" si="8"/>
        <v>-1.0038916245910312</v>
      </c>
      <c r="G182">
        <f ca="1">S0*EXP(Drift*(A182-$A$11)+Volatility*SUM($F$12:F182))</f>
        <v>16.385357951360881</v>
      </c>
    </row>
    <row r="183" spans="1:7" x14ac:dyDescent="0.25">
      <c r="A183" s="1" t="str">
        <f>MID('Filter Data'!A174,2,LEN('Filter Data'!A174)-2)</f>
        <v>06-Jan-2021</v>
      </c>
      <c r="B183">
        <f>'Filter Data'!Y174</f>
        <v>16.826000000000001</v>
      </c>
      <c r="C183">
        <f t="shared" si="6"/>
        <v>-8.5556707834448433E-3</v>
      </c>
      <c r="D183">
        <f>C183-SET_TRI!C184</f>
        <v>5.683910432462377E-3</v>
      </c>
      <c r="E183">
        <f t="shared" si="7"/>
        <v>-1.2740526711326004E-2</v>
      </c>
      <c r="F183">
        <f t="shared" ca="1" si="8"/>
        <v>-0.67455696223502226</v>
      </c>
      <c r="G183">
        <f ca="1">S0*EXP(Drift*(A183-$A$11)+Volatility*SUM($F$12:F183))</f>
        <v>16.233329307333939</v>
      </c>
    </row>
    <row r="184" spans="1:7" x14ac:dyDescent="0.25">
      <c r="A184" s="1" t="str">
        <f>MID('Filter Data'!A175,2,LEN('Filter Data'!A175)-2)</f>
        <v>07-Jan-2021</v>
      </c>
      <c r="B184">
        <f>'Filter Data'!Y175</f>
        <v>17.152799999999999</v>
      </c>
      <c r="C184">
        <f t="shared" si="6"/>
        <v>1.9422322595982328E-2</v>
      </c>
      <c r="D184">
        <f>C184-SET_TRI!C185</f>
        <v>3.4931905455396622E-3</v>
      </c>
      <c r="E184">
        <f t="shared" si="7"/>
        <v>1.6802942824614635E-2</v>
      </c>
      <c r="F184">
        <f t="shared" ca="1" si="8"/>
        <v>-0.40387103170264965</v>
      </c>
      <c r="G184">
        <f ca="1">S0*EXP(Drift*(A184-$A$11)+Volatility*SUM($F$12:F184))</f>
        <v>16.147579658194399</v>
      </c>
    </row>
    <row r="185" spans="1:7" x14ac:dyDescent="0.25">
      <c r="A185" s="1" t="str">
        <f>MID('Filter Data'!A176,2,LEN('Filter Data'!A176)-2)</f>
        <v>08-Jan-2021</v>
      </c>
      <c r="B185">
        <f>'Filter Data'!Y176</f>
        <v>17.305199999999999</v>
      </c>
      <c r="C185">
        <f t="shared" si="6"/>
        <v>8.884846788862465E-3</v>
      </c>
      <c r="D185">
        <f>C185-SET_TRI!C186</f>
        <v>-1.4356952038898732E-2</v>
      </c>
      <c r="E185">
        <f t="shared" si="7"/>
        <v>1.9021078893350165E-2</v>
      </c>
      <c r="F185">
        <f t="shared" ca="1" si="8"/>
        <v>2.1115692367132226</v>
      </c>
      <c r="G185">
        <f ca="1">S0*EXP(Drift*(A185-$A$11)+Volatility*SUM($F$12:F185))</f>
        <v>16.674497109522065</v>
      </c>
    </row>
    <row r="186" spans="1:7" x14ac:dyDescent="0.25">
      <c r="A186" s="1" t="str">
        <f>MID('Filter Data'!A177,2,LEN('Filter Data'!A177)-2)</f>
        <v>11-Jan-2021</v>
      </c>
      <c r="B186">
        <f>'Filter Data'!Y177</f>
        <v>17.167400000000001</v>
      </c>
      <c r="C186">
        <f t="shared" si="6"/>
        <v>-7.9629244388968977E-3</v>
      </c>
      <c r="D186">
        <f>C186-SET_TRI!C187</f>
        <v>-5.2185257117089304E-3</v>
      </c>
      <c r="E186">
        <f t="shared" si="7"/>
        <v>-4.3569605848910332E-3</v>
      </c>
      <c r="F186">
        <f t="shared" ca="1" si="8"/>
        <v>4.9453022540129406E-2</v>
      </c>
      <c r="G186">
        <f ca="1">S0*EXP(Drift*(A186-$A$11)+Volatility*SUM($F$12:F186))</f>
        <v>16.722322734307923</v>
      </c>
    </row>
    <row r="187" spans="1:7" x14ac:dyDescent="0.25">
      <c r="A187" s="1" t="str">
        <f>MID('Filter Data'!A178,2,LEN('Filter Data'!A178)-2)</f>
        <v>12-Jan-2021</v>
      </c>
      <c r="B187">
        <f>'Filter Data'!Y178</f>
        <v>17.014099999999999</v>
      </c>
      <c r="C187">
        <f t="shared" si="6"/>
        <v>-8.9297156237986841E-3</v>
      </c>
      <c r="D187">
        <f>C187-SET_TRI!C188</f>
        <v>-9.549007170674223E-3</v>
      </c>
      <c r="E187">
        <f t="shared" si="7"/>
        <v>-2.2292139830579812E-3</v>
      </c>
      <c r="F187">
        <f t="shared" ca="1" si="8"/>
        <v>0.70248278798585007</v>
      </c>
      <c r="G187">
        <f ca="1">S0*EXP(Drift*(A187-$A$11)+Volatility*SUM($F$12:F187))</f>
        <v>16.909922008447218</v>
      </c>
    </row>
    <row r="188" spans="1:7" x14ac:dyDescent="0.25">
      <c r="A188" s="1" t="str">
        <f>MID('Filter Data'!A179,2,LEN('Filter Data'!A179)-2)</f>
        <v>13-Jan-2021</v>
      </c>
      <c r="B188">
        <f>'Filter Data'!Y179</f>
        <v>17.001300000000001</v>
      </c>
      <c r="C188">
        <f t="shared" si="6"/>
        <v>-7.523171957375701E-4</v>
      </c>
      <c r="D188">
        <f>C188-SET_TRI!C189</f>
        <v>-6.1175550450517256E-3</v>
      </c>
      <c r="E188">
        <f t="shared" si="7"/>
        <v>3.4960879825817002E-3</v>
      </c>
      <c r="F188">
        <f t="shared" ca="1" si="8"/>
        <v>-2.402978923443412</v>
      </c>
      <c r="G188">
        <f ca="1">S0*EXP(Drift*(A188-$A$11)+Volatility*SUM($F$12:F188))</f>
        <v>16.327910059426699</v>
      </c>
    </row>
    <row r="189" spans="1:7" x14ac:dyDescent="0.25">
      <c r="A189" s="1" t="str">
        <f>MID('Filter Data'!A180,2,LEN('Filter Data'!A180)-2)</f>
        <v>14-Jan-2021</v>
      </c>
      <c r="B189">
        <f>'Filter Data'!Y180</f>
        <v>16.858899999999998</v>
      </c>
      <c r="C189">
        <f t="shared" si="6"/>
        <v>-8.375830083581965E-3</v>
      </c>
      <c r="D189">
        <f>C189-SET_TRI!C190</f>
        <v>1.2098797175896497E-3</v>
      </c>
      <c r="E189">
        <f t="shared" si="7"/>
        <v>-9.3635687307684241E-3</v>
      </c>
      <c r="F189">
        <f t="shared" ca="1" si="8"/>
        <v>1.2572271125379235</v>
      </c>
      <c r="G189">
        <f ca="1">S0*EXP(Drift*(A189-$A$11)+Volatility*SUM($F$12:F189))</f>
        <v>16.647855949320398</v>
      </c>
    </row>
    <row r="190" spans="1:7" x14ac:dyDescent="0.25">
      <c r="A190" s="1" t="str">
        <f>MID('Filter Data'!A181,2,LEN('Filter Data'!A181)-2)</f>
        <v>15-Jan-2021</v>
      </c>
      <c r="B190">
        <f>'Filter Data'!Y181</f>
        <v>16.826000000000001</v>
      </c>
      <c r="C190">
        <f t="shared" si="6"/>
        <v>-1.9514914970726403E-3</v>
      </c>
      <c r="D190">
        <f>C190-SET_TRI!C191</f>
        <v>1.1933867080246702E-2</v>
      </c>
      <c r="E190">
        <f t="shared" si="7"/>
        <v>-1.0602531426730911E-2</v>
      </c>
      <c r="F190">
        <f t="shared" ca="1" si="8"/>
        <v>-6.6847711425371326E-2</v>
      </c>
      <c r="G190">
        <f ca="1">S0*EXP(Drift*(A190-$A$11)+Volatility*SUM($F$12:F190))</f>
        <v>16.643119999245393</v>
      </c>
    </row>
    <row r="191" spans="1:7" x14ac:dyDescent="0.25">
      <c r="A191" s="1" t="str">
        <f>MID('Filter Data'!A182,2,LEN('Filter Data'!A182)-2)</f>
        <v>19-Jan-2021</v>
      </c>
      <c r="B191">
        <f>'Filter Data'!Y182</f>
        <v>16.977399999999999</v>
      </c>
      <c r="C191">
        <f t="shared" si="6"/>
        <v>8.9979793177225043E-3</v>
      </c>
      <c r="D191">
        <f>C191-SET_TRI!C192</f>
        <v>8.6817779089042781E-3</v>
      </c>
      <c r="E191">
        <f t="shared" si="7"/>
        <v>2.6708640883341432E-3</v>
      </c>
      <c r="F191">
        <f t="shared" ca="1" si="8"/>
        <v>-0.64209171857061575</v>
      </c>
      <c r="G191">
        <f ca="1">S0*EXP(Drift*(A191-$A$11)+Volatility*SUM($F$12:F191))</f>
        <v>16.531815655749071</v>
      </c>
    </row>
    <row r="192" spans="1:7" x14ac:dyDescent="0.25">
      <c r="A192" s="1" t="str">
        <f>MID('Filter Data'!A183,2,LEN('Filter Data'!A183)-2)</f>
        <v>21-Jan-2021</v>
      </c>
      <c r="B192">
        <f>'Filter Data'!Y183</f>
        <v>17.345800000000001</v>
      </c>
      <c r="C192">
        <f t="shared" si="6"/>
        <v>2.1699435720428404E-2</v>
      </c>
      <c r="D192">
        <f>C192-SET_TRI!C193</f>
        <v>2.8566035689340036E-2</v>
      </c>
      <c r="E192">
        <f t="shared" si="7"/>
        <v>1.163141293344782E-3</v>
      </c>
      <c r="F192">
        <f t="shared" ca="1" si="8"/>
        <v>-2.1749592117722742</v>
      </c>
      <c r="G192">
        <f ca="1">S0*EXP(Drift*(A192-$A$11)+Volatility*SUM($F$12:F192))</f>
        <v>16.028405709373679</v>
      </c>
    </row>
    <row r="193" spans="1:7" x14ac:dyDescent="0.25">
      <c r="A193" s="1" t="str">
        <f>MID('Filter Data'!A184,2,LEN('Filter Data'!A184)-2)</f>
        <v>22-Jan-2021</v>
      </c>
      <c r="B193">
        <f>'Filter Data'!Y184</f>
        <v>17.258199999999999</v>
      </c>
      <c r="C193">
        <f t="shared" si="6"/>
        <v>-5.0502138846292418E-3</v>
      </c>
      <c r="D193">
        <f>C193-SET_TRI!C194</f>
        <v>7.401846104593021E-3</v>
      </c>
      <c r="E193">
        <f t="shared" si="7"/>
        <v>-1.0462697018160237E-2</v>
      </c>
      <c r="F193">
        <f t="shared" ca="1" si="8"/>
        <v>-0.17182106351351931</v>
      </c>
      <c r="G193">
        <f ca="1">S0*EXP(Drift*(A193-$A$11)+Volatility*SUM($F$12:F193))</f>
        <v>15.998851682806382</v>
      </c>
    </row>
    <row r="194" spans="1:7" x14ac:dyDescent="0.25">
      <c r="A194" s="1" t="str">
        <f>MID('Filter Data'!A185,2,LEN('Filter Data'!A185)-2)</f>
        <v>25-Jan-2021</v>
      </c>
      <c r="B194">
        <f>'Filter Data'!Y185</f>
        <v>17.284800000000001</v>
      </c>
      <c r="C194">
        <f t="shared" si="6"/>
        <v>1.541296311318791E-3</v>
      </c>
      <c r="D194">
        <f>C194-SET_TRI!C195</f>
        <v>-8.743604633166134E-4</v>
      </c>
      <c r="E194">
        <f t="shared" si="7"/>
        <v>2.0429440193360255E-3</v>
      </c>
      <c r="F194">
        <f t="shared" ca="1" si="8"/>
        <v>-0.64474541738374103</v>
      </c>
      <c r="G194">
        <f ca="1">S0*EXP(Drift*(A194-$A$11)+Volatility*SUM($F$12:F194))</f>
        <v>15.879957120953627</v>
      </c>
    </row>
    <row r="195" spans="1:7" x14ac:dyDescent="0.25">
      <c r="A195" s="1" t="str">
        <f>MID('Filter Data'!A186,2,LEN('Filter Data'!A186)-2)</f>
        <v>27-Jan-2021</v>
      </c>
      <c r="B195">
        <f>'Filter Data'!Y186</f>
        <v>16.774000000000001</v>
      </c>
      <c r="C195">
        <f t="shared" si="6"/>
        <v>-2.9551976302878813E-2</v>
      </c>
      <c r="D195">
        <f>C195-SET_TRI!C196</f>
        <v>-2.3982083647199857E-2</v>
      </c>
      <c r="E195">
        <f t="shared" si="7"/>
        <v>-1.2537679081054139E-2</v>
      </c>
      <c r="F195">
        <f t="shared" ca="1" si="8"/>
        <v>0.26736641407851414</v>
      </c>
      <c r="G195">
        <f ca="1">S0*EXP(Drift*(A195-$A$11)+Volatility*SUM($F$12:F195))</f>
        <v>15.965862108297937</v>
      </c>
    </row>
    <row r="196" spans="1:7" x14ac:dyDescent="0.25">
      <c r="A196" s="1" t="str">
        <f>MID('Filter Data'!A187,2,LEN('Filter Data'!A187)-2)</f>
        <v>28-Jan-2021</v>
      </c>
      <c r="B196">
        <f>'Filter Data'!Y187</f>
        <v>16.9422</v>
      </c>
      <c r="C196">
        <f t="shared" si="6"/>
        <v>1.0027423393346774E-2</v>
      </c>
      <c r="D196">
        <f>C196-SET_TRI!C197</f>
        <v>3.1211047167407892E-2</v>
      </c>
      <c r="E196">
        <f t="shared" si="7"/>
        <v>-1.2398981415870676E-2</v>
      </c>
      <c r="F196">
        <f t="shared" ca="1" si="8"/>
        <v>-0.58504481964251975</v>
      </c>
      <c r="G196">
        <f ca="1">S0*EXP(Drift*(A196-$A$11)+Volatility*SUM($F$12:F196))</f>
        <v>15.838794933030318</v>
      </c>
    </row>
    <row r="197" spans="1:7" x14ac:dyDescent="0.25">
      <c r="A197" s="1" t="str">
        <f>MID('Filter Data'!A188,2,LEN('Filter Data'!A188)-2)</f>
        <v>29-Jan-2021</v>
      </c>
      <c r="B197">
        <f>'Filter Data'!Y188</f>
        <v>16.708400000000001</v>
      </c>
      <c r="C197">
        <f t="shared" si="6"/>
        <v>-1.3799860702860236E-2</v>
      </c>
      <c r="D197">
        <f>C197-SET_TRI!C198</f>
        <v>-1.3706105967428404E-2</v>
      </c>
      <c r="E197">
        <f t="shared" si="7"/>
        <v>-4.1287195543315263E-3</v>
      </c>
      <c r="F197">
        <f t="shared" ca="1" si="8"/>
        <v>0.24064307114481051</v>
      </c>
      <c r="G197">
        <f ca="1">S0*EXP(Drift*(A197-$A$11)+Volatility*SUM($F$12:F197))</f>
        <v>15.906859290631564</v>
      </c>
    </row>
    <row r="198" spans="1:7" x14ac:dyDescent="0.25">
      <c r="A198" s="1" t="str">
        <f>MID('Filter Data'!A189,2,LEN('Filter Data'!A189)-2)</f>
        <v>01-Feb-2021</v>
      </c>
      <c r="B198">
        <f>'Filter Data'!Y189</f>
        <v>17.014299999999999</v>
      </c>
      <c r="C198">
        <f t="shared" si="6"/>
        <v>1.8308156376433266E-2</v>
      </c>
      <c r="D198">
        <f>C198-SET_TRI!C199</f>
        <v>1.1513571547153783E-2</v>
      </c>
      <c r="E198">
        <f t="shared" si="7"/>
        <v>9.9574572797923623E-3</v>
      </c>
      <c r="F198">
        <f t="shared" ca="1" si="8"/>
        <v>2.8390641412725146</v>
      </c>
      <c r="G198">
        <f ca="1">S0*EXP(Drift*(A198-$A$11)+Volatility*SUM($F$12:F198))</f>
        <v>16.628169614432608</v>
      </c>
    </row>
    <row r="199" spans="1:7" x14ac:dyDescent="0.25">
      <c r="A199" s="1" t="str">
        <f>MID('Filter Data'!A190,2,LEN('Filter Data'!A190)-2)</f>
        <v>02-Feb-2021</v>
      </c>
      <c r="B199">
        <f>'Filter Data'!Y190</f>
        <v>17.2317</v>
      </c>
      <c r="C199">
        <f t="shared" si="6"/>
        <v>1.2777487172554933E-2</v>
      </c>
      <c r="D199">
        <f>C199-SET_TRI!C200</f>
        <v>7.1658185403964863E-3</v>
      </c>
      <c r="E199">
        <f t="shared" si="7"/>
        <v>7.5336680139279364E-3</v>
      </c>
      <c r="F199">
        <f t="shared" ca="1" si="8"/>
        <v>-1.1983337467915629</v>
      </c>
      <c r="G199">
        <f ca="1">S0*EXP(Drift*(A199-$A$11)+Volatility*SUM($F$12:F199))</f>
        <v>16.346071820896569</v>
      </c>
    </row>
    <row r="200" spans="1:7" x14ac:dyDescent="0.25">
      <c r="A200" s="1" t="str">
        <f>MID('Filter Data'!A191,2,LEN('Filter Data'!A191)-2)</f>
        <v>03-Feb-2021</v>
      </c>
      <c r="B200">
        <f>'Filter Data'!Y191</f>
        <v>17.203099999999999</v>
      </c>
      <c r="C200">
        <f t="shared" si="6"/>
        <v>-1.6597317734176457E-3</v>
      </c>
      <c r="D200">
        <f>C200-SET_TRI!C201</f>
        <v>2.7963668250326483E-3</v>
      </c>
      <c r="E200">
        <f t="shared" si="7"/>
        <v>-3.7811652184391365E-3</v>
      </c>
      <c r="F200">
        <f t="shared" ca="1" si="8"/>
        <v>0.33453348785700582</v>
      </c>
      <c r="G200">
        <f ca="1">S0*EXP(Drift*(A200-$A$11)+Volatility*SUM($F$12:F200))</f>
        <v>16.439252982481218</v>
      </c>
    </row>
    <row r="201" spans="1:7" x14ac:dyDescent="0.25">
      <c r="A201" s="1" t="str">
        <f>MID('Filter Data'!A192,2,LEN('Filter Data'!A192)-2)</f>
        <v>04-Feb-2021</v>
      </c>
      <c r="B201">
        <f>'Filter Data'!Y192</f>
        <v>17.347999999999999</v>
      </c>
      <c r="C201">
        <f t="shared" si="6"/>
        <v>8.4229005237428031E-3</v>
      </c>
      <c r="D201">
        <f>C201-SET_TRI!C202</f>
        <v>8.8674762135653278E-3</v>
      </c>
      <c r="E201">
        <f t="shared" si="7"/>
        <v>1.963086326317867E-3</v>
      </c>
      <c r="F201">
        <f t="shared" ca="1" si="8"/>
        <v>-0.29788849103405218</v>
      </c>
      <c r="G201">
        <f ca="1">S0*EXP(Drift*(A201-$A$11)+Volatility*SUM($F$12:F201))</f>
        <v>16.378208025159044</v>
      </c>
    </row>
    <row r="202" spans="1:7" x14ac:dyDescent="0.25">
      <c r="A202" s="1" t="str">
        <f>MID('Filter Data'!A193,2,LEN('Filter Data'!A193)-2)</f>
        <v>05-Feb-2021</v>
      </c>
      <c r="B202">
        <f>'Filter Data'!Y193</f>
        <v>17.430900000000001</v>
      </c>
      <c r="C202">
        <f t="shared" si="6"/>
        <v>4.7786488356007725E-3</v>
      </c>
      <c r="D202">
        <f>C202-SET_TRI!C203</f>
        <v>-6.0744720453753571E-3</v>
      </c>
      <c r="E202">
        <f t="shared" si="7"/>
        <v>8.9962671437468916E-3</v>
      </c>
      <c r="F202">
        <f t="shared" ca="1" si="8"/>
        <v>-1.0786292338099814</v>
      </c>
      <c r="G202">
        <f ca="1">S0*EXP(Drift*(A202-$A$11)+Volatility*SUM($F$12:F202))</f>
        <v>16.129036611733554</v>
      </c>
    </row>
    <row r="203" spans="1:7" x14ac:dyDescent="0.25">
      <c r="A203" s="1" t="str">
        <f>MID('Filter Data'!A194,2,LEN('Filter Data'!A194)-2)</f>
        <v>08-Feb-2021</v>
      </c>
      <c r="B203">
        <f>'Filter Data'!Y194</f>
        <v>17.478100000000001</v>
      </c>
      <c r="C203">
        <f t="shared" si="6"/>
        <v>2.7078349368076307E-3</v>
      </c>
      <c r="D203">
        <f>C203-SET_TRI!C204</f>
        <v>-1.3026110753941098E-2</v>
      </c>
      <c r="E203">
        <f t="shared" si="7"/>
        <v>1.1893055315815696E-2</v>
      </c>
      <c r="F203">
        <f t="shared" ca="1" si="8"/>
        <v>1.5965763648010061</v>
      </c>
      <c r="G203">
        <f ca="1">S0*EXP(Drift*(A203-$A$11)+Volatility*SUM($F$12:F203))</f>
        <v>16.551755913013029</v>
      </c>
    </row>
    <row r="204" spans="1:7" x14ac:dyDescent="0.25">
      <c r="A204" s="1" t="str">
        <f>MID('Filter Data'!A195,2,LEN('Filter Data'!A195)-2)</f>
        <v>09-Feb-2021</v>
      </c>
      <c r="B204">
        <f>'Filter Data'!Y195</f>
        <v>17.513300000000001</v>
      </c>
      <c r="C204">
        <f t="shared" si="6"/>
        <v>2.0139488846041432E-3</v>
      </c>
      <c r="D204">
        <f>C204-SET_TRI!C205</f>
        <v>7.1861755803319253E-4</v>
      </c>
      <c r="E204">
        <f t="shared" si="7"/>
        <v>1.3772634240773623E-3</v>
      </c>
      <c r="F204">
        <f t="shared" ca="1" si="8"/>
        <v>-0.88611700108909675</v>
      </c>
      <c r="G204">
        <f ca="1">S0*EXP(Drift*(A204-$A$11)+Volatility*SUM($F$12:F204))</f>
        <v>16.346674695322303</v>
      </c>
    </row>
    <row r="205" spans="1:7" x14ac:dyDescent="0.25">
      <c r="A205" s="1" t="str">
        <f>MID('Filter Data'!A196,2,LEN('Filter Data'!A196)-2)</f>
        <v>10-Feb-2021</v>
      </c>
      <c r="B205">
        <f>'Filter Data'!Y196</f>
        <v>17.5352</v>
      </c>
      <c r="C205">
        <f t="shared" ref="C205:C268" si="9">(B205-B204)/B204</f>
        <v>1.2504782079904243E-3</v>
      </c>
      <c r="D205">
        <f>C205-SET_TRI!C206</f>
        <v>3.9470765133946403E-4</v>
      </c>
      <c r="E205">
        <f t="shared" ref="E205:E268" si="10">C205-($B$4+$B$5*D205)</f>
        <v>8.452569519082449E-4</v>
      </c>
      <c r="F205">
        <f t="shared" ref="F205:F268" ca="1" si="11">SQRT(A205-A204)*_xlfn.NORM.INV(RAND(),0,1)</f>
        <v>0.86509792029875865</v>
      </c>
      <c r="G205">
        <f ca="1">S0*EXP(Drift*(A205-$A$11)+Volatility*SUM($F$12:F205))</f>
        <v>16.570081379822817</v>
      </c>
    </row>
    <row r="206" spans="1:7" x14ac:dyDescent="0.25">
      <c r="A206" s="1" t="str">
        <f>MID('Filter Data'!A197,2,LEN('Filter Data'!A197)-2)</f>
        <v>18-Feb-2021</v>
      </c>
      <c r="B206">
        <f>'Filter Data'!Y197</f>
        <v>17.560300000000002</v>
      </c>
      <c r="C206">
        <f t="shared" si="9"/>
        <v>1.4314065422693725E-3</v>
      </c>
      <c r="D206">
        <f>C206-SET_TRI!C207</f>
        <v>1.3834202403586942E-2</v>
      </c>
      <c r="E206">
        <f t="shared" si="10"/>
        <v>-8.5776023618013737E-3</v>
      </c>
      <c r="F206">
        <f t="shared" ca="1" si="11"/>
        <v>0.78072179526573082</v>
      </c>
      <c r="G206">
        <f ca="1">S0*EXP(Drift*(A206-$A$11)+Volatility*SUM($F$12:F206))</f>
        <v>16.859008946376179</v>
      </c>
    </row>
    <row r="207" spans="1:7" x14ac:dyDescent="0.25">
      <c r="A207" s="1" t="str">
        <f>MID('Filter Data'!A198,2,LEN('Filter Data'!A198)-2)</f>
        <v>19-Feb-2021</v>
      </c>
      <c r="B207">
        <f>'Filter Data'!Y198</f>
        <v>17.403300000000002</v>
      </c>
      <c r="C207">
        <f t="shared" si="9"/>
        <v>-8.9406217433642948E-3</v>
      </c>
      <c r="D207">
        <f>C207-SET_TRI!C208</f>
        <v>-1.8142023431464054E-3</v>
      </c>
      <c r="E207">
        <f t="shared" si="10"/>
        <v>-7.7673682939881977E-3</v>
      </c>
      <c r="F207">
        <f t="shared" ca="1" si="11"/>
        <v>-0.80501830427922438</v>
      </c>
      <c r="G207">
        <f ca="1">S0*EXP(Drift*(A207-$A$11)+Volatility*SUM($F$12:F207))</f>
        <v>16.670212957518576</v>
      </c>
    </row>
    <row r="208" spans="1:7" x14ac:dyDescent="0.25">
      <c r="A208" s="1" t="str">
        <f>MID('Filter Data'!A199,2,LEN('Filter Data'!A199)-2)</f>
        <v>22-Feb-2021</v>
      </c>
      <c r="B208">
        <f>'Filter Data'!Y199</f>
        <v>17.131599999999999</v>
      </c>
      <c r="C208">
        <f t="shared" si="9"/>
        <v>-1.5611981635666954E-2</v>
      </c>
      <c r="D208">
        <f>C208-SET_TRI!C209</f>
        <v>-7.0983662344508043E-4</v>
      </c>
      <c r="E208">
        <f t="shared" si="10"/>
        <v>-1.5227901741788986E-2</v>
      </c>
      <c r="F208">
        <f t="shared" ca="1" si="11"/>
        <v>3.6641149556420838</v>
      </c>
      <c r="G208">
        <f ca="1">S0*EXP(Drift*(A208-$A$11)+Volatility*SUM($F$12:F208))</f>
        <v>17.641259215961615</v>
      </c>
    </row>
    <row r="209" spans="1:7" x14ac:dyDescent="0.25">
      <c r="A209" s="1" t="str">
        <f>MID('Filter Data'!A200,2,LEN('Filter Data'!A200)-2)</f>
        <v>23-Feb-2021</v>
      </c>
      <c r="B209">
        <f>'Filter Data'!Y200</f>
        <v>17.083500000000001</v>
      </c>
      <c r="C209">
        <f t="shared" si="9"/>
        <v>-2.8076770412569776E-3</v>
      </c>
      <c r="D209">
        <f>C209-SET_TRI!C210</f>
        <v>-2.1410657045721062E-2</v>
      </c>
      <c r="E209">
        <f t="shared" si="10"/>
        <v>1.2369093138945728E-2</v>
      </c>
      <c r="F209">
        <f t="shared" ca="1" si="11"/>
        <v>0.72155603669572232</v>
      </c>
      <c r="G209">
        <f ca="1">S0*EXP(Drift*(A209-$A$11)+Volatility*SUM($F$12:F209))</f>
        <v>17.844228090118484</v>
      </c>
    </row>
    <row r="210" spans="1:7" x14ac:dyDescent="0.25">
      <c r="A210" s="1" t="str">
        <f>MID('Filter Data'!A201,2,LEN('Filter Data'!A201)-2)</f>
        <v>24-Feb-2021</v>
      </c>
      <c r="B210">
        <f>'Filter Data'!Y201</f>
        <v>17.165400000000002</v>
      </c>
      <c r="C210">
        <f t="shared" si="9"/>
        <v>4.7940995697603513E-3</v>
      </c>
      <c r="D210">
        <f>C210-SET_TRI!C211</f>
        <v>1.1797533946233476E-2</v>
      </c>
      <c r="E210">
        <f t="shared" si="10"/>
        <v>-3.7595174662114709E-3</v>
      </c>
      <c r="F210">
        <f t="shared" ca="1" si="11"/>
        <v>1.4998827225588041</v>
      </c>
      <c r="G210">
        <f ca="1">S0*EXP(Drift*(A210-$A$11)+Volatility*SUM($F$12:F210))</f>
        <v>18.259657155627412</v>
      </c>
    </row>
    <row r="211" spans="1:7" x14ac:dyDescent="0.25">
      <c r="A211" s="1" t="str">
        <f>MID('Filter Data'!A202,2,LEN('Filter Data'!A202)-2)</f>
        <v>25-Feb-2021</v>
      </c>
      <c r="B211">
        <f>'Filter Data'!Y202</f>
        <v>16.719899999999999</v>
      </c>
      <c r="C211">
        <f t="shared" si="9"/>
        <v>-2.5953371316718668E-2</v>
      </c>
      <c r="D211">
        <f>C211-SET_TRI!C212</f>
        <v>-2.99491129239929E-2</v>
      </c>
      <c r="E211">
        <f t="shared" si="10"/>
        <v>-4.6750684071751245E-3</v>
      </c>
      <c r="F211">
        <f t="shared" ca="1" si="11"/>
        <v>1.1030556860552216</v>
      </c>
      <c r="G211">
        <f ca="1">S0*EXP(Drift*(A211-$A$11)+Volatility*SUM($F$12:F211))</f>
        <v>18.574821255013717</v>
      </c>
    </row>
    <row r="212" spans="1:7" x14ac:dyDescent="0.25">
      <c r="A212" s="1" t="str">
        <f>MID('Filter Data'!A203,2,LEN('Filter Data'!A203)-2)</f>
        <v>01-Mar-2021</v>
      </c>
      <c r="B212">
        <f>'Filter Data'!Y203</f>
        <v>17.159099999999999</v>
      </c>
      <c r="C212">
        <f t="shared" si="9"/>
        <v>2.6268099689591422E-2</v>
      </c>
      <c r="D212">
        <f>C212-SET_TRI!C213</f>
        <v>2.2101705528976112E-2</v>
      </c>
      <c r="E212">
        <f t="shared" si="10"/>
        <v>1.0351179375231872E-2</v>
      </c>
      <c r="F212">
        <f t="shared" ca="1" si="11"/>
        <v>-0.87714614269373048</v>
      </c>
      <c r="G212">
        <f ca="1">S0*EXP(Drift*(A212-$A$11)+Volatility*SUM($F$12:F212))</f>
        <v>18.386217792288765</v>
      </c>
    </row>
    <row r="213" spans="1:7" x14ac:dyDescent="0.25">
      <c r="A213" s="1" t="str">
        <f>MID('Filter Data'!A204,2,LEN('Filter Data'!A204)-2)</f>
        <v>02-Mar-2021</v>
      </c>
      <c r="B213">
        <f>'Filter Data'!Y204</f>
        <v>16.9695</v>
      </c>
      <c r="C213">
        <f t="shared" si="9"/>
        <v>-1.1049530569785051E-2</v>
      </c>
      <c r="D213">
        <f>C213-SET_TRI!C214</f>
        <v>-1.1644243073802265E-2</v>
      </c>
      <c r="E213">
        <f t="shared" si="10"/>
        <v>-2.8517850923503955E-3</v>
      </c>
      <c r="F213">
        <f t="shared" ca="1" si="11"/>
        <v>-1.964529222068103</v>
      </c>
      <c r="G213">
        <f ca="1">S0*EXP(Drift*(A213-$A$11)+Volatility*SUM($F$12:F213))</f>
        <v>17.869526116553374</v>
      </c>
    </row>
    <row r="214" spans="1:7" x14ac:dyDescent="0.25">
      <c r="A214" s="1" t="str">
        <f>MID('Filter Data'!A205,2,LEN('Filter Data'!A205)-2)</f>
        <v>03-Mar-2021</v>
      </c>
      <c r="B214">
        <f>'Filter Data'!Y205</f>
        <v>16.542300000000001</v>
      </c>
      <c r="C214">
        <f t="shared" si="9"/>
        <v>-2.5174577919207939E-2</v>
      </c>
      <c r="D214">
        <f>C214-SET_TRI!C215</f>
        <v>-5.8620878594450879E-2</v>
      </c>
      <c r="E214">
        <f t="shared" si="10"/>
        <v>1.6592408089521244E-2</v>
      </c>
      <c r="F214">
        <f t="shared" ca="1" si="11"/>
        <v>1.4941186578411116</v>
      </c>
      <c r="G214">
        <f ca="1">S0*EXP(Drift*(A214-$A$11)+Volatility*SUM($F$12:F214))</f>
        <v>18.283976841960644</v>
      </c>
    </row>
    <row r="215" spans="1:7" x14ac:dyDescent="0.25">
      <c r="A215" s="1" t="str">
        <f>MID('Filter Data'!A206,2,LEN('Filter Data'!A206)-2)</f>
        <v>04-Mar-2021</v>
      </c>
      <c r="B215">
        <f>'Filter Data'!Y206</f>
        <v>16.2928</v>
      </c>
      <c r="C215">
        <f t="shared" si="9"/>
        <v>-1.5082545957938204E-2</v>
      </c>
      <c r="D215">
        <f>C215-SET_TRI!C216</f>
        <v>-6.5155838479276154E-3</v>
      </c>
      <c r="E215">
        <f t="shared" si="10"/>
        <v>-1.0549711627253374E-2</v>
      </c>
      <c r="F215">
        <f t="shared" ca="1" si="11"/>
        <v>0.40847101033139388</v>
      </c>
      <c r="G215">
        <f ca="1">S0*EXP(Drift*(A215-$A$11)+Volatility*SUM($F$12:F215))</f>
        <v>18.408434197930465</v>
      </c>
    </row>
    <row r="216" spans="1:7" x14ac:dyDescent="0.25">
      <c r="A216" s="1" t="str">
        <f>MID('Filter Data'!A207,2,LEN('Filter Data'!A207)-2)</f>
        <v>05-Mar-2021</v>
      </c>
      <c r="B216">
        <f>'Filter Data'!Y207</f>
        <v>16.5596</v>
      </c>
      <c r="C216">
        <f t="shared" si="9"/>
        <v>1.6375331434744178E-2</v>
      </c>
      <c r="D216">
        <f>C216-SET_TRI!C217</f>
        <v>1.0914959487912736E-2</v>
      </c>
      <c r="E216">
        <f t="shared" si="10"/>
        <v>8.4523971615922504E-3</v>
      </c>
      <c r="F216">
        <f t="shared" ca="1" si="11"/>
        <v>6.069556291550722E-2</v>
      </c>
      <c r="G216">
        <f ca="1">S0*EXP(Drift*(A216-$A$11)+Volatility*SUM($F$12:F216))</f>
        <v>18.438135301263081</v>
      </c>
    </row>
    <row r="217" spans="1:7" x14ac:dyDescent="0.25">
      <c r="A217" s="1" t="str">
        <f>MID('Filter Data'!A208,2,LEN('Filter Data'!A208)-2)</f>
        <v>08-Mar-2021</v>
      </c>
      <c r="B217">
        <f>'Filter Data'!Y208</f>
        <v>16.2683</v>
      </c>
      <c r="C217">
        <f t="shared" si="9"/>
        <v>-1.7591004613637991E-2</v>
      </c>
      <c r="D217">
        <f>C217-SET_TRI!C218</f>
        <v>-1.757236014907591E-2</v>
      </c>
      <c r="E217">
        <f t="shared" si="10"/>
        <v>-5.1570598896637752E-3</v>
      </c>
      <c r="F217">
        <f t="shared" ca="1" si="11"/>
        <v>0.37519831872627035</v>
      </c>
      <c r="G217">
        <f ca="1">S0*EXP(Drift*(A217-$A$11)+Volatility*SUM($F$12:F217))</f>
        <v>18.580808829809307</v>
      </c>
    </row>
    <row r="218" spans="1:7" x14ac:dyDescent="0.25">
      <c r="A218" s="1" t="str">
        <f>MID('Filter Data'!A209,2,LEN('Filter Data'!A209)-2)</f>
        <v>09-Mar-2021</v>
      </c>
      <c r="B218">
        <f>'Filter Data'!Y209</f>
        <v>16.720800000000001</v>
      </c>
      <c r="C218">
        <f t="shared" si="9"/>
        <v>2.7814830068292357E-2</v>
      </c>
      <c r="D218">
        <f>C218-SET_TRI!C219</f>
        <v>2.4570632748173393E-2</v>
      </c>
      <c r="E218">
        <f t="shared" si="10"/>
        <v>1.0133628196581521E-2</v>
      </c>
      <c r="F218">
        <f t="shared" ca="1" si="11"/>
        <v>1.0829344661881974</v>
      </c>
      <c r="G218">
        <f ca="1">S0*EXP(Drift*(A218-$A$11)+Volatility*SUM($F$12:F218))</f>
        <v>18.895861213863437</v>
      </c>
    </row>
    <row r="219" spans="1:7" x14ac:dyDescent="0.25">
      <c r="A219" s="1" t="str">
        <f>MID('Filter Data'!A210,2,LEN('Filter Data'!A210)-2)</f>
        <v>10-Mar-2021</v>
      </c>
      <c r="B219">
        <f>'Filter Data'!Y210</f>
        <v>16.726199999999999</v>
      </c>
      <c r="C219">
        <f t="shared" si="9"/>
        <v>3.2295105497333099E-4</v>
      </c>
      <c r="D219">
        <f>C219-SET_TRI!C220</f>
        <v>-1.5738204406604343E-2</v>
      </c>
      <c r="E219">
        <f t="shared" si="10"/>
        <v>1.1446218362217278E-2</v>
      </c>
      <c r="F219">
        <f t="shared" ca="1" si="11"/>
        <v>-0.68741101488796486</v>
      </c>
      <c r="G219">
        <f ca="1">S0*EXP(Drift*(A219-$A$11)+Volatility*SUM($F$12:F219))</f>
        <v>18.71696122220423</v>
      </c>
    </row>
    <row r="220" spans="1:7" x14ac:dyDescent="0.25">
      <c r="A220" s="1" t="str">
        <f>MID('Filter Data'!A211,2,LEN('Filter Data'!A211)-2)</f>
        <v>12-Mar-2021</v>
      </c>
      <c r="B220">
        <f>'Filter Data'!Y211</f>
        <v>16.984100000000002</v>
      </c>
      <c r="C220">
        <f t="shared" si="9"/>
        <v>1.5418923604883531E-2</v>
      </c>
      <c r="D220">
        <f>C220-SET_TRI!C221</f>
        <v>1.770221886636008E-2</v>
      </c>
      <c r="E220">
        <f t="shared" si="10"/>
        <v>2.645851809149025E-3</v>
      </c>
      <c r="F220">
        <f t="shared" ca="1" si="11"/>
        <v>1.226636362277697</v>
      </c>
      <c r="G220">
        <f ca="1">S0*EXP(Drift*(A220-$A$11)+Volatility*SUM($F$12:F220))</f>
        <v>19.088580950556352</v>
      </c>
    </row>
    <row r="221" spans="1:7" x14ac:dyDescent="0.25">
      <c r="A221" s="1" t="str">
        <f>MID('Filter Data'!A212,2,LEN('Filter Data'!A212)-2)</f>
        <v>15-Mar-2021</v>
      </c>
      <c r="B221">
        <f>'Filter Data'!Y212</f>
        <v>17.136500000000002</v>
      </c>
      <c r="C221">
        <f t="shared" si="9"/>
        <v>8.9730983684740487E-3</v>
      </c>
      <c r="D221">
        <f>C221-SET_TRI!C222</f>
        <v>1.3922902667878174E-2</v>
      </c>
      <c r="E221">
        <f t="shared" si="10"/>
        <v>-1.0992952474684747E-3</v>
      </c>
      <c r="F221">
        <f t="shared" ca="1" si="11"/>
        <v>1.2247920123992502</v>
      </c>
      <c r="G221">
        <f ca="1">S0*EXP(Drift*(A221-$A$11)+Volatility*SUM($F$12:F221))</f>
        <v>19.480863082033878</v>
      </c>
    </row>
    <row r="222" spans="1:7" x14ac:dyDescent="0.25">
      <c r="A222" s="1" t="str">
        <f>MID('Filter Data'!A213,2,LEN('Filter Data'!A213)-2)</f>
        <v>16-Mar-2021</v>
      </c>
      <c r="B222">
        <f>'Filter Data'!Y213</f>
        <v>17.151800000000001</v>
      </c>
      <c r="C222">
        <f t="shared" si="9"/>
        <v>8.9283109152976789E-4</v>
      </c>
      <c r="D222">
        <f>C222-SET_TRI!C223</f>
        <v>3.9788180495244838E-3</v>
      </c>
      <c r="E222">
        <f t="shared" si="10"/>
        <v>-2.073575373197288E-3</v>
      </c>
      <c r="F222">
        <f t="shared" ca="1" si="11"/>
        <v>0.60635263452650945</v>
      </c>
      <c r="G222">
        <f ca="1">S0*EXP(Drift*(A222-$A$11)+Volatility*SUM($F$12:F222))</f>
        <v>19.671268221886653</v>
      </c>
    </row>
    <row r="223" spans="1:7" x14ac:dyDescent="0.25">
      <c r="A223" s="1" t="str">
        <f>MID('Filter Data'!A214,2,LEN('Filter Data'!A214)-2)</f>
        <v>17-Mar-2021</v>
      </c>
      <c r="B223">
        <f>'Filter Data'!Y214</f>
        <v>17.2013</v>
      </c>
      <c r="C223">
        <f t="shared" si="9"/>
        <v>2.8859944728832146E-3</v>
      </c>
      <c r="D223">
        <f>C223-SET_TRI!C224</f>
        <v>6.1901212618687643E-4</v>
      </c>
      <c r="E223">
        <f t="shared" si="10"/>
        <v>2.3204864958610311E-3</v>
      </c>
      <c r="F223">
        <f t="shared" ca="1" si="11"/>
        <v>0.42012803443682856</v>
      </c>
      <c r="G223">
        <f ca="1">S0*EXP(Drift*(A223-$A$11)+Volatility*SUM($F$12:F223))</f>
        <v>19.808602249982215</v>
      </c>
    </row>
    <row r="224" spans="1:7" x14ac:dyDescent="0.25">
      <c r="A224" s="1" t="str">
        <f>MID('Filter Data'!A215,2,LEN('Filter Data'!A215)-2)</f>
        <v>18-Mar-2021</v>
      </c>
      <c r="B224">
        <f>'Filter Data'!Y215</f>
        <v>16.860700000000001</v>
      </c>
      <c r="C224">
        <f t="shared" si="9"/>
        <v>-1.9800829007109839E-2</v>
      </c>
      <c r="D224">
        <f>C224-SET_TRI!C225</f>
        <v>-1.8456828351499869E-2</v>
      </c>
      <c r="E224">
        <f t="shared" si="10"/>
        <v>-6.7348482613902826E-3</v>
      </c>
      <c r="F224">
        <f t="shared" ca="1" si="11"/>
        <v>-0.56054927392810538</v>
      </c>
      <c r="G224">
        <f ca="1">S0*EXP(Drift*(A224-$A$11)+Volatility*SUM($F$12:F224))</f>
        <v>19.658111457362931</v>
      </c>
    </row>
    <row r="225" spans="1:7" x14ac:dyDescent="0.25">
      <c r="A225" s="1" t="str">
        <f>MID('Filter Data'!A216,2,LEN('Filter Data'!A216)-2)</f>
        <v>19-Mar-2021</v>
      </c>
      <c r="B225">
        <f>'Filter Data'!Y216</f>
        <v>16.886299999999999</v>
      </c>
      <c r="C225">
        <f t="shared" si="9"/>
        <v>1.5183236757665565E-3</v>
      </c>
      <c r="D225">
        <f>C225-SET_TRI!C226</f>
        <v>8.4894523708443966E-3</v>
      </c>
      <c r="E225">
        <f t="shared" si="10"/>
        <v>-4.6713568017310485E-3</v>
      </c>
      <c r="F225">
        <f t="shared" ca="1" si="11"/>
        <v>0.75946421896853911</v>
      </c>
      <c r="G225">
        <f ca="1">S0*EXP(Drift*(A225-$A$11)+Volatility*SUM($F$12:F225))</f>
        <v>19.895497344342601</v>
      </c>
    </row>
    <row r="226" spans="1:7" x14ac:dyDescent="0.25">
      <c r="A226" s="1" t="str">
        <f>MID('Filter Data'!A217,2,LEN('Filter Data'!A217)-2)</f>
        <v>22-Mar-2021</v>
      </c>
      <c r="B226">
        <f>'Filter Data'!Y217</f>
        <v>17.1373</v>
      </c>
      <c r="C226">
        <f t="shared" si="9"/>
        <v>1.4864120618489619E-2</v>
      </c>
      <c r="D226">
        <f>C226-SET_TRI!C227</f>
        <v>1.4793878634855972E-2</v>
      </c>
      <c r="E226">
        <f t="shared" si="10"/>
        <v>4.1693324566541082E-3</v>
      </c>
      <c r="F226">
        <f t="shared" ca="1" si="11"/>
        <v>0.22715598544468124</v>
      </c>
      <c r="G226">
        <f ca="1">S0*EXP(Drift*(A226-$A$11)+Volatility*SUM($F$12:F226))</f>
        <v>20.005357443831297</v>
      </c>
    </row>
    <row r="227" spans="1:7" x14ac:dyDescent="0.25">
      <c r="A227" s="1" t="str">
        <f>MID('Filter Data'!A218,2,LEN('Filter Data'!A218)-2)</f>
        <v>23-Mar-2021</v>
      </c>
      <c r="B227">
        <f>'Filter Data'!Y218</f>
        <v>17.095700000000001</v>
      </c>
      <c r="C227">
        <f t="shared" si="9"/>
        <v>-2.4274535661976491E-3</v>
      </c>
      <c r="D227">
        <f>C227-SET_TRI!C228</f>
        <v>-6.0748765182479366E-4</v>
      </c>
      <c r="E227">
        <f t="shared" si="10"/>
        <v>-2.1165116739746072E-3</v>
      </c>
      <c r="F227">
        <f t="shared" ca="1" si="11"/>
        <v>-1.8534685299147171</v>
      </c>
      <c r="G227">
        <f ca="1">S0*EXP(Drift*(A227-$A$11)+Volatility*SUM($F$12:F227))</f>
        <v>19.475302600806405</v>
      </c>
    </row>
    <row r="228" spans="1:7" x14ac:dyDescent="0.25">
      <c r="A228" s="1" t="str">
        <f>MID('Filter Data'!A219,2,LEN('Filter Data'!A219)-2)</f>
        <v>24-Mar-2021</v>
      </c>
      <c r="B228">
        <f>'Filter Data'!Y219</f>
        <v>16.9041</v>
      </c>
      <c r="C228">
        <f t="shared" si="9"/>
        <v>-1.1207496621957632E-2</v>
      </c>
      <c r="D228">
        <f>C228-SET_TRI!C229</f>
        <v>-1.5233829730398721E-2</v>
      </c>
      <c r="E228">
        <f t="shared" si="10"/>
        <v>-4.4465263230095836E-4</v>
      </c>
      <c r="F228">
        <f t="shared" ca="1" si="11"/>
        <v>-0.54937978948238819</v>
      </c>
      <c r="G228">
        <f ca="1">S0*EXP(Drift*(A228-$A$11)+Volatility*SUM($F$12:F228))</f>
        <v>19.330554487177839</v>
      </c>
    </row>
    <row r="229" spans="1:7" x14ac:dyDescent="0.25">
      <c r="A229" s="1" t="str">
        <f>MID('Filter Data'!A220,2,LEN('Filter Data'!A220)-2)</f>
        <v>25-Mar-2021</v>
      </c>
      <c r="B229">
        <f>'Filter Data'!Y220</f>
        <v>16.876200000000001</v>
      </c>
      <c r="C229">
        <f t="shared" si="9"/>
        <v>-1.6504871599197194E-3</v>
      </c>
      <c r="D229">
        <f>C229-SET_TRI!C230</f>
        <v>-1.8133269204422008E-3</v>
      </c>
      <c r="E229">
        <f t="shared" si="10"/>
        <v>-4.7785928270302242E-4</v>
      </c>
      <c r="F229">
        <f t="shared" ca="1" si="11"/>
        <v>-1.1047625161760573</v>
      </c>
      <c r="G229">
        <f ca="1">S0*EXP(Drift*(A229-$A$11)+Volatility*SUM($F$12:F229))</f>
        <v>19.029070709372796</v>
      </c>
    </row>
    <row r="230" spans="1:7" x14ac:dyDescent="0.25">
      <c r="A230" s="1" t="str">
        <f>MID('Filter Data'!A221,2,LEN('Filter Data'!A221)-2)</f>
        <v>26-Mar-2021</v>
      </c>
      <c r="B230">
        <f>'Filter Data'!Y221</f>
        <v>17.237400000000001</v>
      </c>
      <c r="C230">
        <f t="shared" si="9"/>
        <v>2.1402922458847382E-2</v>
      </c>
      <c r="D230">
        <f>C230-SET_TRI!C231</f>
        <v>1.94130972563871E-2</v>
      </c>
      <c r="E230">
        <f t="shared" si="10"/>
        <v>7.4072665517120849E-3</v>
      </c>
      <c r="F230">
        <f t="shared" ca="1" si="11"/>
        <v>0.42830849040144792</v>
      </c>
      <c r="G230">
        <f ca="1">S0*EXP(Drift*(A230-$A$11)+Volatility*SUM($F$12:F230))</f>
        <v>19.164252452321289</v>
      </c>
    </row>
    <row r="231" spans="1:7" x14ac:dyDescent="0.25">
      <c r="A231" s="1" t="str">
        <f>MID('Filter Data'!A222,2,LEN('Filter Data'!A222)-2)</f>
        <v>30-Mar-2021</v>
      </c>
      <c r="B231">
        <f>'Filter Data'!Y222</f>
        <v>17.152100000000001</v>
      </c>
      <c r="C231">
        <f t="shared" si="9"/>
        <v>-4.9485421235221172E-3</v>
      </c>
      <c r="D231">
        <f>C231-SET_TRI!C232</f>
        <v>-1.433387771663092E-2</v>
      </c>
      <c r="E231">
        <f t="shared" si="10"/>
        <v>5.1712011995592539E-3</v>
      </c>
      <c r="F231">
        <f t="shared" ca="1" si="11"/>
        <v>-3.6272727617985283</v>
      </c>
      <c r="G231">
        <f ca="1">S0*EXP(Drift*(A231-$A$11)+Volatility*SUM($F$12:F231))</f>
        <v>18.209519775026774</v>
      </c>
    </row>
    <row r="232" spans="1:7" x14ac:dyDescent="0.25">
      <c r="A232" s="1" t="str">
        <f>MID('Filter Data'!A223,2,LEN('Filter Data'!A223)-2)</f>
        <v>31-Mar-2021</v>
      </c>
      <c r="B232">
        <f>'Filter Data'!Y223</f>
        <v>17.360199999999999</v>
      </c>
      <c r="C232">
        <f t="shared" si="9"/>
        <v>1.2132625159601342E-2</v>
      </c>
      <c r="D232">
        <f>C232-SET_TRI!C233</f>
        <v>1.363747389021003E-2</v>
      </c>
      <c r="E232">
        <f t="shared" si="10"/>
        <v>2.2641973489128733E-3</v>
      </c>
      <c r="F232">
        <f t="shared" ca="1" si="11"/>
        <v>-0.90705007463718801</v>
      </c>
      <c r="G232">
        <f ca="1">S0*EXP(Drift*(A232-$A$11)+Volatility*SUM($F$12:F232))</f>
        <v>17.978301005789909</v>
      </c>
    </row>
    <row r="233" spans="1:7" x14ac:dyDescent="0.25">
      <c r="A233" s="1" t="str">
        <f>MID('Filter Data'!A224,2,LEN('Filter Data'!A224)-2)</f>
        <v>07-Apr-2021</v>
      </c>
      <c r="B233">
        <f>'Filter Data'!Y224</f>
        <v>18.000599999999999</v>
      </c>
      <c r="C233">
        <f t="shared" si="9"/>
        <v>3.6888975933456969E-2</v>
      </c>
      <c r="D233">
        <f>C233-SET_TRI!C234</f>
        <v>5.8370235952415868E-2</v>
      </c>
      <c r="E233">
        <f t="shared" si="10"/>
        <v>-4.9452330076256712E-3</v>
      </c>
      <c r="F233">
        <f t="shared" ca="1" si="11"/>
        <v>2.7158009326851664E-2</v>
      </c>
      <c r="G233">
        <f ca="1">S0*EXP(Drift*(A233-$A$11)+Volatility*SUM($F$12:F233))</f>
        <v>18.075118243174817</v>
      </c>
    </row>
    <row r="234" spans="1:7" x14ac:dyDescent="0.25">
      <c r="A234" s="1" t="str">
        <f>MID('Filter Data'!A225,2,LEN('Filter Data'!A225)-2)</f>
        <v>09-Apr-2021</v>
      </c>
      <c r="B234">
        <f>'Filter Data'!Y225</f>
        <v>18.302199999999999</v>
      </c>
      <c r="C234">
        <f t="shared" si="9"/>
        <v>1.6754997055653732E-2</v>
      </c>
      <c r="D234">
        <f>C234-SET_TRI!C235</f>
        <v>9.9028178833167908E-3</v>
      </c>
      <c r="E234">
        <f t="shared" si="10"/>
        <v>9.5553335020806297E-3</v>
      </c>
      <c r="F234">
        <f t="shared" ca="1" si="11"/>
        <v>1.7439713717723295</v>
      </c>
      <c r="G234">
        <f ca="1">S0*EXP(Drift*(A234-$A$11)+Volatility*SUM($F$12:F234))</f>
        <v>18.576357314310705</v>
      </c>
    </row>
    <row r="235" spans="1:7" x14ac:dyDescent="0.25">
      <c r="A235" s="1" t="str">
        <f>MID('Filter Data'!A226,2,LEN('Filter Data'!A226)-2)</f>
        <v>16-Apr-2021</v>
      </c>
      <c r="B235">
        <f>'Filter Data'!Y226</f>
        <v>18.638300000000001</v>
      </c>
      <c r="C235">
        <f t="shared" si="9"/>
        <v>1.8363912535105172E-2</v>
      </c>
      <c r="D235">
        <f>C235-SET_TRI!C236</f>
        <v>2.8199900007348688E-2</v>
      </c>
      <c r="E235">
        <f t="shared" si="10"/>
        <v>-1.910743385098692E-3</v>
      </c>
      <c r="F235">
        <f t="shared" ca="1" si="11"/>
        <v>0.40161017728647608</v>
      </c>
      <c r="G235">
        <f ca="1">S0*EXP(Drift*(A235-$A$11)+Volatility*SUM($F$12:F235))</f>
        <v>18.78068293524316</v>
      </c>
    </row>
    <row r="236" spans="1:7" x14ac:dyDescent="0.25">
      <c r="A236" s="1" t="str">
        <f>MID('Filter Data'!A227,2,LEN('Filter Data'!A227)-2)</f>
        <v>19-Apr-2021</v>
      </c>
      <c r="B236">
        <f>'Filter Data'!Y227</f>
        <v>18.5059</v>
      </c>
      <c r="C236">
        <f t="shared" si="9"/>
        <v>-7.103652157117361E-3</v>
      </c>
      <c r="D236">
        <f>C236-SET_TRI!C237</f>
        <v>-2.1905349577410908E-2</v>
      </c>
      <c r="E236">
        <f t="shared" si="10"/>
        <v>8.4266225344510424E-3</v>
      </c>
      <c r="F236">
        <f t="shared" ca="1" si="11"/>
        <v>-0.4498020464813281</v>
      </c>
      <c r="G236">
        <f ca="1">S0*EXP(Drift*(A236-$A$11)+Volatility*SUM($F$12:F236))</f>
        <v>18.69523363847782</v>
      </c>
    </row>
    <row r="237" spans="1:7" x14ac:dyDescent="0.25">
      <c r="A237" s="1" t="str">
        <f>MID('Filter Data'!A228,2,LEN('Filter Data'!A228)-2)</f>
        <v>20-Apr-2021</v>
      </c>
      <c r="B237">
        <f>'Filter Data'!Y228</f>
        <v>18.429500000000001</v>
      </c>
      <c r="C237">
        <f t="shared" si="9"/>
        <v>-4.1284131006867853E-3</v>
      </c>
      <c r="D237">
        <f>C237-SET_TRI!C238</f>
        <v>-9.0449758358212146E-3</v>
      </c>
      <c r="E237">
        <f t="shared" si="10"/>
        <v>2.2119105722734683E-3</v>
      </c>
      <c r="F237">
        <f t="shared" ca="1" si="11"/>
        <v>-1.752867405770431</v>
      </c>
      <c r="G237">
        <f ca="1">S0*EXP(Drift*(A237-$A$11)+Volatility*SUM($F$12:F237))</f>
        <v>18.227139114104578</v>
      </c>
    </row>
    <row r="238" spans="1:7" x14ac:dyDescent="0.25">
      <c r="A238" s="1" t="str">
        <f>MID('Filter Data'!A229,2,LEN('Filter Data'!A229)-2)</f>
        <v>22-Apr-2021</v>
      </c>
      <c r="B238">
        <f>'Filter Data'!Y229</f>
        <v>18.4907</v>
      </c>
      <c r="C238">
        <f t="shared" si="9"/>
        <v>3.3207629072953401E-3</v>
      </c>
      <c r="D238">
        <f>C238-SET_TRI!C239</f>
        <v>1.4177618573168849E-2</v>
      </c>
      <c r="E238">
        <f t="shared" si="10"/>
        <v>-6.9336492673856146E-3</v>
      </c>
      <c r="F238">
        <f t="shared" ca="1" si="11"/>
        <v>0.5737639070353775</v>
      </c>
      <c r="G238">
        <f ca="1">S0*EXP(Drift*(A238-$A$11)+Volatility*SUM($F$12:F238))</f>
        <v>18.409430952403127</v>
      </c>
    </row>
    <row r="239" spans="1:7" x14ac:dyDescent="0.25">
      <c r="A239" s="1" t="str">
        <f>MID('Filter Data'!A230,2,LEN('Filter Data'!A230)-2)</f>
        <v>23-Apr-2021</v>
      </c>
      <c r="B239">
        <f>'Filter Data'!Y230</f>
        <v>18.748200000000001</v>
      </c>
      <c r="C239">
        <f t="shared" si="9"/>
        <v>1.3925919516297397E-2</v>
      </c>
      <c r="D239">
        <f>C239-SET_TRI!C240</f>
        <v>2.4367915627768633E-2</v>
      </c>
      <c r="E239">
        <f t="shared" si="10"/>
        <v>-3.6104218370034396E-3</v>
      </c>
      <c r="F239">
        <f t="shared" ca="1" si="11"/>
        <v>-1.1271579694321125</v>
      </c>
      <c r="G239">
        <f ca="1">S0*EXP(Drift*(A239-$A$11)+Volatility*SUM($F$12:F239))</f>
        <v>18.116278814028874</v>
      </c>
    </row>
    <row r="240" spans="1:7" x14ac:dyDescent="0.25">
      <c r="A240" s="1" t="str">
        <f>MID('Filter Data'!A231,2,LEN('Filter Data'!A231)-2)</f>
        <v>26-Apr-2021</v>
      </c>
      <c r="B240">
        <f>'Filter Data'!Y231</f>
        <v>18.793600000000001</v>
      </c>
      <c r="C240">
        <f t="shared" si="9"/>
        <v>2.4215658036505251E-3</v>
      </c>
      <c r="D240">
        <f>C240-SET_TRI!C241</f>
        <v>1.0530305869219834E-3</v>
      </c>
      <c r="E240">
        <f t="shared" si="10"/>
        <v>1.5459106664079188E-3</v>
      </c>
      <c r="F240">
        <f t="shared" ca="1" si="11"/>
        <v>-1.6249736291925696</v>
      </c>
      <c r="G240">
        <f ca="1">S0*EXP(Drift*(A240-$A$11)+Volatility*SUM($F$12:F240))</f>
        <v>17.721435545587532</v>
      </c>
    </row>
    <row r="241" spans="1:7" x14ac:dyDescent="0.25">
      <c r="A241" s="1" t="str">
        <f>MID('Filter Data'!A232,2,LEN('Filter Data'!A232)-2)</f>
        <v>27-Apr-2021</v>
      </c>
      <c r="B241">
        <f>'Filter Data'!Y232</f>
        <v>18.756900000000002</v>
      </c>
      <c r="C241">
        <f t="shared" si="9"/>
        <v>-1.9527924399795531E-3</v>
      </c>
      <c r="D241">
        <f>C241-SET_TRI!C242</f>
        <v>-1.3385257561510078E-3</v>
      </c>
      <c r="E241">
        <f t="shared" si="10"/>
        <v>-1.1194548144375185E-3</v>
      </c>
      <c r="F241">
        <f t="shared" ca="1" si="11"/>
        <v>1.4018719465535556</v>
      </c>
      <c r="G241">
        <f ca="1">S0*EXP(Drift*(A241-$A$11)+Volatility*SUM($F$12:F241))</f>
        <v>18.107594876035698</v>
      </c>
    </row>
    <row r="242" spans="1:7" x14ac:dyDescent="0.25">
      <c r="A242" s="1" t="str">
        <f>MID('Filter Data'!A233,2,LEN('Filter Data'!A233)-2)</f>
        <v>28-Apr-2021</v>
      </c>
      <c r="B242">
        <f>'Filter Data'!Y233</f>
        <v>18.763100000000001</v>
      </c>
      <c r="C242">
        <f t="shared" si="9"/>
        <v>3.3054502609705021E-4</v>
      </c>
      <c r="D242">
        <f>C242-SET_TRI!C243</f>
        <v>-1.1655541187443065E-2</v>
      </c>
      <c r="E242">
        <f t="shared" si="10"/>
        <v>8.5363640722356891E-3</v>
      </c>
      <c r="F242">
        <f t="shared" ca="1" si="11"/>
        <v>-0.51884293066314735</v>
      </c>
      <c r="G242">
        <f ca="1">S0*EXP(Drift*(A242-$A$11)+Volatility*SUM($F$12:F242))</f>
        <v>17.981175632002238</v>
      </c>
    </row>
    <row r="243" spans="1:7" x14ac:dyDescent="0.25">
      <c r="A243" s="1" t="str">
        <f>MID('Filter Data'!A234,2,LEN('Filter Data'!A234)-2)</f>
        <v>29-Apr-2021</v>
      </c>
      <c r="B243">
        <f>'Filter Data'!Y234</f>
        <v>18.919599999999999</v>
      </c>
      <c r="C243">
        <f t="shared" si="9"/>
        <v>8.3408392003452327E-3</v>
      </c>
      <c r="D243">
        <f>C243-SET_TRI!C244</f>
        <v>-3.401882516085121E-3</v>
      </c>
      <c r="E243">
        <f t="shared" si="10"/>
        <v>1.0648640005474812E-2</v>
      </c>
      <c r="F243">
        <f t="shared" ca="1" si="11"/>
        <v>0.50703732764176312</v>
      </c>
      <c r="G243">
        <f ca="1">S0*EXP(Drift*(A243-$A$11)+Volatility*SUM($F$12:F243))</f>
        <v>18.130126776924097</v>
      </c>
    </row>
    <row r="244" spans="1:7" x14ac:dyDescent="0.25">
      <c r="A244" s="1" t="str">
        <f>MID('Filter Data'!A235,2,LEN('Filter Data'!A235)-2)</f>
        <v>06-May-2021</v>
      </c>
      <c r="B244">
        <f>'Filter Data'!Y235</f>
        <v>18.521699999999999</v>
      </c>
      <c r="C244">
        <f t="shared" si="9"/>
        <v>-2.1031100023256304E-2</v>
      </c>
      <c r="D244">
        <f>C244-SET_TRI!C245</f>
        <v>-2.9613121277335605E-3</v>
      </c>
      <c r="E244">
        <f t="shared" si="10"/>
        <v>-1.9038128349111179E-2</v>
      </c>
      <c r="F244">
        <f t="shared" ca="1" si="11"/>
        <v>0.41445253327554382</v>
      </c>
      <c r="G244">
        <f ca="1">S0*EXP(Drift*(A244-$A$11)+Volatility*SUM($F$12:F244))</f>
        <v>18.333045042446042</v>
      </c>
    </row>
    <row r="245" spans="1:7" x14ac:dyDescent="0.25">
      <c r="A245" s="1" t="str">
        <f>MID('Filter Data'!A236,2,LEN('Filter Data'!A236)-2)</f>
        <v>07-May-2021</v>
      </c>
      <c r="B245">
        <f>'Filter Data'!Y236</f>
        <v>18.648</v>
      </c>
      <c r="C245">
        <f t="shared" si="9"/>
        <v>6.8190284909052908E-3</v>
      </c>
      <c r="D245">
        <f>C245-SET_TRI!C246</f>
        <v>-4.1459134817636587E-3</v>
      </c>
      <c r="E245">
        <f t="shared" si="10"/>
        <v>9.6585096552767695E-3</v>
      </c>
      <c r="F245">
        <f t="shared" ca="1" si="11"/>
        <v>-1.2554445204729812</v>
      </c>
      <c r="G245">
        <f ca="1">S0*EXP(Drift*(A245-$A$11)+Volatility*SUM($F$12:F245))</f>
        <v>18.006724657390262</v>
      </c>
    </row>
    <row r="246" spans="1:7" x14ac:dyDescent="0.25">
      <c r="A246" s="1" t="str">
        <f>MID('Filter Data'!A237,2,LEN('Filter Data'!A237)-2)</f>
        <v>10-May-2021</v>
      </c>
      <c r="B246">
        <f>'Filter Data'!Y237</f>
        <v>18.286200000000001</v>
      </c>
      <c r="C246">
        <f t="shared" si="9"/>
        <v>-1.9401544401544336E-2</v>
      </c>
      <c r="D246">
        <f>C246-SET_TRI!C247</f>
        <v>-2.3219490396049161E-2</v>
      </c>
      <c r="E246">
        <f t="shared" si="10"/>
        <v>-2.9321920441548188E-3</v>
      </c>
      <c r="F246">
        <f t="shared" ca="1" si="11"/>
        <v>-1.3965562662378788</v>
      </c>
      <c r="G246">
        <f ca="1">S0*EXP(Drift*(A246-$A$11)+Volatility*SUM($F$12:F246))</f>
        <v>17.674202053069195</v>
      </c>
    </row>
    <row r="247" spans="1:7" x14ac:dyDescent="0.25">
      <c r="A247" s="1" t="str">
        <f>MID('Filter Data'!A238,2,LEN('Filter Data'!A238)-2)</f>
        <v>11-May-2021</v>
      </c>
      <c r="B247">
        <f>'Filter Data'!Y238</f>
        <v>18.2378</v>
      </c>
      <c r="C247">
        <f t="shared" si="9"/>
        <v>-2.6468046942503573E-3</v>
      </c>
      <c r="D247">
        <f>C247-SET_TRI!C248</f>
        <v>-6.5689426671357819E-5</v>
      </c>
      <c r="E247">
        <f t="shared" si="10"/>
        <v>-2.7230287780072196E-3</v>
      </c>
      <c r="F247">
        <f t="shared" ca="1" si="11"/>
        <v>-0.303486018626757</v>
      </c>
      <c r="G247">
        <f ca="1">S0*EXP(Drift*(A247-$A$11)+Volatility*SUM($F$12:F247))</f>
        <v>17.607105607919586</v>
      </c>
    </row>
    <row r="248" spans="1:7" x14ac:dyDescent="0.25">
      <c r="A248" s="1" t="str">
        <f>MID('Filter Data'!A239,2,LEN('Filter Data'!A239)-2)</f>
        <v>17-May-2021</v>
      </c>
      <c r="B248">
        <f>'Filter Data'!Y239</f>
        <v>18.2593</v>
      </c>
      <c r="C248">
        <f t="shared" si="9"/>
        <v>1.1788702584741378E-3</v>
      </c>
      <c r="D248">
        <f>C248-SET_TRI!C249</f>
        <v>1.9542437402228049E-2</v>
      </c>
      <c r="E248">
        <f t="shared" si="10"/>
        <v>-1.2909211392181659E-2</v>
      </c>
      <c r="F248">
        <f t="shared" ca="1" si="11"/>
        <v>3.3212990005972141</v>
      </c>
      <c r="G248">
        <f ca="1">S0*EXP(Drift*(A248-$A$11)+Volatility*SUM($F$12:F248))</f>
        <v>18.57748277914866</v>
      </c>
    </row>
    <row r="249" spans="1:7" x14ac:dyDescent="0.25">
      <c r="A249" s="1" t="str">
        <f>MID('Filter Data'!A240,2,LEN('Filter Data'!A240)-2)</f>
        <v>20-May-2021</v>
      </c>
      <c r="B249">
        <f>'Filter Data'!Y240</f>
        <v>18.467400000000001</v>
      </c>
      <c r="C249">
        <f t="shared" si="9"/>
        <v>1.1396931974391226E-2</v>
      </c>
      <c r="D249">
        <f>C249-SET_TRI!C250</f>
        <v>1.2122281363242447E-2</v>
      </c>
      <c r="E249">
        <f t="shared" si="10"/>
        <v>2.6112522537961296E-3</v>
      </c>
      <c r="F249">
        <f t="shared" ca="1" si="11"/>
        <v>3.4567324839251832</v>
      </c>
      <c r="G249">
        <f ca="1">S0*EXP(Drift*(A249-$A$11)+Volatility*SUM($F$12:F249))</f>
        <v>19.599092489521176</v>
      </c>
    </row>
    <row r="250" spans="1:7" x14ac:dyDescent="0.25">
      <c r="A250" s="1" t="str">
        <f>MID('Filter Data'!A241,2,LEN('Filter Data'!A241)-2)</f>
        <v>21-May-2021</v>
      </c>
      <c r="B250">
        <f>'Filter Data'!Y241</f>
        <v>18.408100000000001</v>
      </c>
      <c r="C250">
        <f t="shared" si="9"/>
        <v>-3.211063820570321E-3</v>
      </c>
      <c r="D250">
        <f>C250-SET_TRI!C251</f>
        <v>-2.3781946492123468E-3</v>
      </c>
      <c r="E250">
        <f t="shared" si="10"/>
        <v>-1.6347846293484688E-3</v>
      </c>
      <c r="F250">
        <f t="shared" ca="1" si="11"/>
        <v>-1.1989049613266856</v>
      </c>
      <c r="G250">
        <f ca="1">S0*EXP(Drift*(A250-$A$11)+Volatility*SUM($F$12:F250))</f>
        <v>19.266429171654742</v>
      </c>
    </row>
    <row r="251" spans="1:7" x14ac:dyDescent="0.25">
      <c r="A251" s="1" t="str">
        <f>MID('Filter Data'!A242,2,LEN('Filter Data'!A242)-2)</f>
        <v>25-May-2021</v>
      </c>
      <c r="B251">
        <f>'Filter Data'!Y242</f>
        <v>18.695</v>
      </c>
      <c r="C251">
        <f t="shared" si="9"/>
        <v>1.5585530282864567E-2</v>
      </c>
      <c r="D251">
        <f>C251-SET_TRI!C252</f>
        <v>4.3534206640256385E-3</v>
      </c>
      <c r="E251">
        <f t="shared" si="10"/>
        <v>1.2351434888726769E-2</v>
      </c>
      <c r="F251">
        <f t="shared" ca="1" si="11"/>
        <v>-2.6073788783312488</v>
      </c>
      <c r="G251">
        <f ca="1">S0*EXP(Drift*(A251-$A$11)+Volatility*SUM($F$12:F251))</f>
        <v>18.586371869335515</v>
      </c>
    </row>
    <row r="252" spans="1:7" x14ac:dyDescent="0.25">
      <c r="A252" s="1" t="str">
        <f>MID('Filter Data'!A243,2,LEN('Filter Data'!A243)-2)</f>
        <v>27-May-2021</v>
      </c>
      <c r="B252">
        <f>'Filter Data'!Y243</f>
        <v>18.655899999999999</v>
      </c>
      <c r="C252">
        <f t="shared" si="9"/>
        <v>-2.0914683070340327E-3</v>
      </c>
      <c r="D252">
        <f>C252-SET_TRI!C253</f>
        <v>-1.1750575732420859E-2</v>
      </c>
      <c r="E252">
        <f t="shared" si="10"/>
        <v>6.1822618924638004E-3</v>
      </c>
      <c r="F252">
        <f t="shared" ca="1" si="11"/>
        <v>-0.26175602124057062</v>
      </c>
      <c r="G252">
        <f ca="1">S0*EXP(Drift*(A252-$A$11)+Volatility*SUM($F$12:F252))</f>
        <v>18.540457156675963</v>
      </c>
    </row>
    <row r="253" spans="1:7" x14ac:dyDescent="0.25">
      <c r="A253" s="1" t="str">
        <f>MID('Filter Data'!A244,2,LEN('Filter Data'!A244)-2)</f>
        <v>28-May-2021</v>
      </c>
      <c r="B253">
        <f>'Filter Data'!Y244</f>
        <v>18.721</v>
      </c>
      <c r="C253">
        <f t="shared" si="9"/>
        <v>3.4895127010758555E-3</v>
      </c>
      <c r="D253">
        <f>C253-SET_TRI!C254</f>
        <v>4.4396021575506314E-3</v>
      </c>
      <c r="E253">
        <f t="shared" si="10"/>
        <v>1.9383249454307371E-4</v>
      </c>
      <c r="F253">
        <f t="shared" ca="1" si="11"/>
        <v>-1.5355010555670006</v>
      </c>
      <c r="G253">
        <f ca="1">S0*EXP(Drift*(A253-$A$11)+Volatility*SUM($F$12:F253))</f>
        <v>18.134762287046026</v>
      </c>
    </row>
    <row r="254" spans="1:7" x14ac:dyDescent="0.25">
      <c r="A254" s="1" t="str">
        <f>MID('Filter Data'!A245,2,LEN('Filter Data'!A245)-2)</f>
        <v>02-Jun-2021</v>
      </c>
      <c r="B254">
        <f>'Filter Data'!Y245</f>
        <v>18.633900000000001</v>
      </c>
      <c r="C254">
        <f t="shared" si="9"/>
        <v>-4.6525292452326006E-3</v>
      </c>
      <c r="D254">
        <f>C254-SET_TRI!C255</f>
        <v>-2.7751160803379058E-2</v>
      </c>
      <c r="E254">
        <f t="shared" si="10"/>
        <v>1.5055129394124261E-2</v>
      </c>
      <c r="F254">
        <f t="shared" ca="1" si="11"/>
        <v>-1.6768061925904845</v>
      </c>
      <c r="G254">
        <f ca="1">S0*EXP(Drift*(A254-$A$11)+Volatility*SUM($F$12:F254))</f>
        <v>17.751020930597821</v>
      </c>
    </row>
    <row r="255" spans="1:7" x14ac:dyDescent="0.25">
      <c r="A255" s="1" t="str">
        <f>MID('Filter Data'!A246,2,LEN('Filter Data'!A246)-2)</f>
        <v>04-Jun-2021</v>
      </c>
      <c r="B255">
        <f>'Filter Data'!Y246</f>
        <v>18.773800000000001</v>
      </c>
      <c r="C255">
        <f t="shared" si="9"/>
        <v>7.5078217657066314E-3</v>
      </c>
      <c r="D255">
        <f>C255-SET_TRI!C256</f>
        <v>1.3598003535601665E-2</v>
      </c>
      <c r="E255">
        <f t="shared" si="10"/>
        <v>-2.3324007507325006E-3</v>
      </c>
      <c r="F255">
        <f t="shared" ca="1" si="11"/>
        <v>1.1073458375200718</v>
      </c>
      <c r="G255">
        <f ca="1">S0*EXP(Drift*(A255-$A$11)+Volatility*SUM($F$12:F255))</f>
        <v>18.071376135184103</v>
      </c>
    </row>
    <row r="256" spans="1:7" x14ac:dyDescent="0.25">
      <c r="A256" s="1" t="str">
        <f>MID('Filter Data'!A247,2,LEN('Filter Data'!A247)-2)</f>
        <v>07-Jun-2021</v>
      </c>
      <c r="B256">
        <f>'Filter Data'!Y247</f>
        <v>18.783200000000001</v>
      </c>
      <c r="C256">
        <f t="shared" si="9"/>
        <v>5.0069778095001584E-4</v>
      </c>
      <c r="D256">
        <f>C256-SET_TRI!C257</f>
        <v>-1.6225432961633674E-4</v>
      </c>
      <c r="E256">
        <f t="shared" si="10"/>
        <v>4.934784357810472E-4</v>
      </c>
      <c r="F256">
        <f t="shared" ca="1" si="11"/>
        <v>-1.3683648151983945</v>
      </c>
      <c r="G256">
        <f ca="1">S0*EXP(Drift*(A256-$A$11)+Volatility*SUM($F$12:F256))</f>
        <v>17.745097341778585</v>
      </c>
    </row>
    <row r="257" spans="1:7" x14ac:dyDescent="0.25">
      <c r="A257" s="1" t="str">
        <f>MID('Filter Data'!A248,2,LEN('Filter Data'!A248)-2)</f>
        <v>08-Jun-2021</v>
      </c>
      <c r="B257">
        <f>'Filter Data'!Y248</f>
        <v>18.834499999999998</v>
      </c>
      <c r="C257">
        <f t="shared" si="9"/>
        <v>2.7311640189103923E-3</v>
      </c>
      <c r="D257">
        <f>C257-SET_TRI!C258</f>
        <v>2.5602255769788373E-3</v>
      </c>
      <c r="E257">
        <f t="shared" si="10"/>
        <v>7.7847578664033668E-4</v>
      </c>
      <c r="F257">
        <f t="shared" ca="1" si="11"/>
        <v>-1.7232491680451099</v>
      </c>
      <c r="G257">
        <f ca="1">S0*EXP(Drift*(A257-$A$11)+Volatility*SUM($F$12:F257))</f>
        <v>17.308414249044347</v>
      </c>
    </row>
    <row r="258" spans="1:7" x14ac:dyDescent="0.25">
      <c r="A258" s="1" t="str">
        <f>MID('Filter Data'!A249,2,LEN('Filter Data'!A249)-2)</f>
        <v>09-Jun-2021</v>
      </c>
      <c r="B258">
        <f>'Filter Data'!Y249</f>
        <v>18.819500000000001</v>
      </c>
      <c r="C258">
        <f t="shared" si="9"/>
        <v>-7.9641084180610139E-4</v>
      </c>
      <c r="D258">
        <f>C258-SET_TRI!C259</f>
        <v>-9.9617973747657129E-3</v>
      </c>
      <c r="E258">
        <f t="shared" si="10"/>
        <v>6.1990683659001733E-3</v>
      </c>
      <c r="F258">
        <f t="shared" ca="1" si="11"/>
        <v>1.5509852118631242</v>
      </c>
      <c r="G258">
        <f ca="1">S0*EXP(Drift*(A258-$A$11)+Volatility*SUM($F$12:F258))</f>
        <v>17.724833698102323</v>
      </c>
    </row>
    <row r="259" spans="1:7" x14ac:dyDescent="0.25">
      <c r="A259" s="1" t="str">
        <f>MID('Filter Data'!A250,2,LEN('Filter Data'!A250)-2)</f>
        <v>10-Jun-2021</v>
      </c>
      <c r="B259">
        <f>'Filter Data'!Y250</f>
        <v>19.063199999999998</v>
      </c>
      <c r="C259">
        <f t="shared" si="9"/>
        <v>1.2949334466909159E-2</v>
      </c>
      <c r="D259">
        <f>C259-SET_TRI!C260</f>
        <v>1.3408301970406523E-2</v>
      </c>
      <c r="E259">
        <f t="shared" si="10"/>
        <v>3.2446716260538522E-3</v>
      </c>
      <c r="F259">
        <f t="shared" ca="1" si="11"/>
        <v>-0.49463660811867782</v>
      </c>
      <c r="G259">
        <f ca="1">S0*EXP(Drift*(A259-$A$11)+Volatility*SUM($F$12:F259))</f>
        <v>17.607423676881425</v>
      </c>
    </row>
    <row r="260" spans="1:7" x14ac:dyDescent="0.25">
      <c r="A260" s="1" t="str">
        <f>MID('Filter Data'!A251,2,LEN('Filter Data'!A251)-2)</f>
        <v>11-Jun-2021</v>
      </c>
      <c r="B260">
        <f>'Filter Data'!Y251</f>
        <v>19.036799999999999</v>
      </c>
      <c r="C260">
        <f t="shared" si="9"/>
        <v>-1.3848671786478067E-3</v>
      </c>
      <c r="D260">
        <f>C260-SET_TRI!C261</f>
        <v>-1.0739872121330679E-2</v>
      </c>
      <c r="E260">
        <f t="shared" si="10"/>
        <v>6.1666198833732928E-3</v>
      </c>
      <c r="F260">
        <f t="shared" ca="1" si="11"/>
        <v>0.5485828798743333</v>
      </c>
      <c r="G260">
        <f ca="1">S0*EXP(Drift*(A260-$A$11)+Volatility*SUM($F$12:F260))</f>
        <v>17.764250396276946</v>
      </c>
    </row>
    <row r="261" spans="1:7" x14ac:dyDescent="0.25">
      <c r="A261" s="1" t="str">
        <f>MID('Filter Data'!A252,2,LEN('Filter Data'!A252)-2)</f>
        <v>15-Jun-2021</v>
      </c>
      <c r="B261">
        <f>'Filter Data'!Y252</f>
        <v>19.067</v>
      </c>
      <c r="C261">
        <f t="shared" si="9"/>
        <v>1.586401075811096E-3</v>
      </c>
      <c r="D261">
        <f>C261-SET_TRI!C262</f>
        <v>1.3084615654188397E-2</v>
      </c>
      <c r="E261">
        <f t="shared" si="10"/>
        <v>-7.8869573371006894E-3</v>
      </c>
      <c r="F261">
        <f t="shared" ca="1" si="11"/>
        <v>-3.2870765539887721</v>
      </c>
      <c r="G261">
        <f ca="1">S0*EXP(Drift*(A261-$A$11)+Volatility*SUM($F$12:F261))</f>
        <v>16.96487192563939</v>
      </c>
    </row>
    <row r="262" spans="1:7" x14ac:dyDescent="0.25">
      <c r="A262" s="1" t="str">
        <f>MID('Filter Data'!A253,2,LEN('Filter Data'!A253)-2)</f>
        <v>16-Jun-2021</v>
      </c>
      <c r="B262">
        <f>'Filter Data'!Y253</f>
        <v>18.976800000000001</v>
      </c>
      <c r="C262">
        <f t="shared" si="9"/>
        <v>-4.7306865264592959E-3</v>
      </c>
      <c r="D262">
        <f>C262-SET_TRI!C263</f>
        <v>-5.4812977168966059E-3</v>
      </c>
      <c r="E262">
        <f t="shared" si="10"/>
        <v>-9.3694726986721672E-4</v>
      </c>
      <c r="F262">
        <f t="shared" ca="1" si="11"/>
        <v>0.41586997540285392</v>
      </c>
      <c r="G262">
        <f ca="1">S0*EXP(Drift*(A262-$A$11)+Volatility*SUM($F$12:F262))</f>
        <v>17.082229683113418</v>
      </c>
    </row>
    <row r="263" spans="1:7" x14ac:dyDescent="0.25">
      <c r="A263" s="1" t="str">
        <f>MID('Filter Data'!A254,2,LEN('Filter Data'!A254)-2)</f>
        <v>17-Jun-2021</v>
      </c>
      <c r="B263">
        <f>'Filter Data'!Y254</f>
        <v>19.217199999999998</v>
      </c>
      <c r="C263">
        <f t="shared" si="9"/>
        <v>1.2668099995784193E-2</v>
      </c>
      <c r="D263">
        <f>C263-SET_TRI!C264</f>
        <v>1.899079543002908E-2</v>
      </c>
      <c r="E263">
        <f t="shared" si="10"/>
        <v>-1.0257813924078266E-3</v>
      </c>
      <c r="F263">
        <f t="shared" ca="1" si="11"/>
        <v>-0.34110856237621945</v>
      </c>
      <c r="G263">
        <f ca="1">S0*EXP(Drift*(A263-$A$11)+Volatility*SUM($F$12:F263))</f>
        <v>17.007862369550253</v>
      </c>
    </row>
    <row r="264" spans="1:7" x14ac:dyDescent="0.25">
      <c r="A264" s="1" t="str">
        <f>MID('Filter Data'!A255,2,LEN('Filter Data'!A255)-2)</f>
        <v>18-Jun-2021</v>
      </c>
      <c r="B264">
        <f>'Filter Data'!Y255</f>
        <v>19.102499999999999</v>
      </c>
      <c r="C264">
        <f t="shared" si="9"/>
        <v>-5.9686114522406568E-3</v>
      </c>
      <c r="D264">
        <f>C264-SET_TRI!C265</f>
        <v>-3.1544539665313682E-3</v>
      </c>
      <c r="E264">
        <f t="shared" si="10"/>
        <v>-3.8376217022712184E-3</v>
      </c>
      <c r="F264">
        <f t="shared" ca="1" si="11"/>
        <v>1.2508685087608653</v>
      </c>
      <c r="G264">
        <f ca="1">S0*EXP(Drift*(A264-$A$11)+Volatility*SUM($F$12:F264))</f>
        <v>17.339492289643054</v>
      </c>
    </row>
    <row r="265" spans="1:7" x14ac:dyDescent="0.25">
      <c r="A265" s="1" t="str">
        <f>MID('Filter Data'!A256,2,LEN('Filter Data'!A256)-2)</f>
        <v>21-Jun-2021</v>
      </c>
      <c r="B265">
        <f>'Filter Data'!Y256</f>
        <v>19.285900000000002</v>
      </c>
      <c r="C265">
        <f t="shared" si="9"/>
        <v>9.6008375867034403E-3</v>
      </c>
      <c r="D265">
        <f>C265-SET_TRI!C266</f>
        <v>1.8045855796083969E-2</v>
      </c>
      <c r="E265">
        <f t="shared" si="10"/>
        <v>-3.4177952336018093E-3</v>
      </c>
      <c r="F265">
        <f t="shared" ca="1" si="11"/>
        <v>-1.7284794513123463</v>
      </c>
      <c r="G265">
        <f ca="1">S0*EXP(Drift*(A265-$A$11)+Volatility*SUM($F$12:F265))</f>
        <v>16.935491634000982</v>
      </c>
    </row>
    <row r="266" spans="1:7" x14ac:dyDescent="0.25">
      <c r="A266" s="1" t="str">
        <f>MID('Filter Data'!A257,2,LEN('Filter Data'!A257)-2)</f>
        <v>24-Jun-2021</v>
      </c>
      <c r="B266">
        <f>'Filter Data'!Y257</f>
        <v>19.529599999999999</v>
      </c>
      <c r="C266">
        <f t="shared" si="9"/>
        <v>1.2636174614614661E-2</v>
      </c>
      <c r="D266">
        <f>C266-SET_TRI!C267</f>
        <v>1.9749979135728239E-2</v>
      </c>
      <c r="E266">
        <f t="shared" si="10"/>
        <v>-1.6002151959366509E-3</v>
      </c>
      <c r="F266">
        <f t="shared" ca="1" si="11"/>
        <v>1.3166712519415726</v>
      </c>
      <c r="G266">
        <f ca="1">S0*EXP(Drift*(A266-$A$11)+Volatility*SUM($F$12:F266))</f>
        <v>17.307157362610681</v>
      </c>
    </row>
    <row r="267" spans="1:7" x14ac:dyDescent="0.25">
      <c r="A267" s="1" t="str">
        <f>MID('Filter Data'!A258,2,LEN('Filter Data'!A258)-2)</f>
        <v>25-Jun-2021</v>
      </c>
      <c r="B267">
        <f>'Filter Data'!Y258</f>
        <v>19.6126</v>
      </c>
      <c r="C267">
        <f t="shared" si="9"/>
        <v>4.2499590365395077E-3</v>
      </c>
      <c r="D267">
        <f>C267-SET_TRI!C268</f>
        <v>5.6672687418688229E-3</v>
      </c>
      <c r="E267">
        <f t="shared" si="10"/>
        <v>7.6995167512517587E-5</v>
      </c>
      <c r="F267">
        <f t="shared" ca="1" si="11"/>
        <v>0.3368019253215408</v>
      </c>
      <c r="G267">
        <f ca="1">S0*EXP(Drift*(A267-$A$11)+Volatility*SUM($F$12:F267))</f>
        <v>17.406404382885473</v>
      </c>
    </row>
    <row r="268" spans="1:7" x14ac:dyDescent="0.25">
      <c r="A268" s="1" t="str">
        <f>MID('Filter Data'!A259,2,LEN('Filter Data'!A259)-2)</f>
        <v>28-Jun-2021</v>
      </c>
      <c r="B268">
        <f>'Filter Data'!Y259</f>
        <v>19.766500000000001</v>
      </c>
      <c r="C268">
        <f t="shared" si="9"/>
        <v>7.8469963186930929E-3</v>
      </c>
      <c r="D268">
        <f>C268-SET_TRI!C269</f>
        <v>1.258425180271559E-2</v>
      </c>
      <c r="E268">
        <f t="shared" si="10"/>
        <v>-1.2688048895126945E-3</v>
      </c>
      <c r="F268">
        <f t="shared" ca="1" si="11"/>
        <v>1.2628415237560002</v>
      </c>
      <c r="G268">
        <f ca="1">S0*EXP(Drift*(A268-$A$11)+Volatility*SUM($F$12:F268))</f>
        <v>17.774170994721555</v>
      </c>
    </row>
    <row r="269" spans="1:7" x14ac:dyDescent="0.25">
      <c r="A269" s="1" t="str">
        <f>MID('Filter Data'!A260,2,LEN('Filter Data'!A260)-2)</f>
        <v>29-Jun-2021</v>
      </c>
      <c r="B269">
        <f>'Filter Data'!Y260</f>
        <v>19.863499999999998</v>
      </c>
      <c r="C269">
        <f t="shared" ref="C269:C332" si="12">(B269-B268)/B268</f>
        <v>4.9072926415904558E-3</v>
      </c>
      <c r="D269">
        <f>C269-SET_TRI!C270</f>
        <v>-2.5969586627987047E-3</v>
      </c>
      <c r="E269">
        <f t="shared" ref="E269:E332" si="13">C269-($B$4+$B$5*D269)</f>
        <v>6.6398993711785648E-3</v>
      </c>
      <c r="F269">
        <f t="shared" ref="F269:F332" ca="1" si="14">SQRT(A269-A268)*_xlfn.NORM.INV(RAND(),0,1)</f>
        <v>0.61434590327659744</v>
      </c>
      <c r="G269">
        <f ca="1">S0*EXP(Drift*(A269-$A$11)+Volatility*SUM($F$12:F269))</f>
        <v>17.950028522748234</v>
      </c>
    </row>
    <row r="270" spans="1:7" x14ac:dyDescent="0.25">
      <c r="A270" s="1" t="str">
        <f>MID('Filter Data'!A261,2,LEN('Filter Data'!A261)-2)</f>
        <v>02-Jul-2021</v>
      </c>
      <c r="B270">
        <f>'Filter Data'!Y261</f>
        <v>20.141200000000001</v>
      </c>
      <c r="C270">
        <f t="shared" si="12"/>
        <v>1.3980416341531098E-2</v>
      </c>
      <c r="D270">
        <f>C270-SET_TRI!C271</f>
        <v>2.2456700016410126E-2</v>
      </c>
      <c r="E270">
        <f t="shared" si="13"/>
        <v>-2.1901810445020507E-3</v>
      </c>
      <c r="F270">
        <f t="shared" ca="1" si="14"/>
        <v>-0.82275005480157881</v>
      </c>
      <c r="G270">
        <f ca="1">S0*EXP(Drift*(A270-$A$11)+Volatility*SUM($F$12:F270))</f>
        <v>17.769534398359905</v>
      </c>
    </row>
    <row r="271" spans="1:7" x14ac:dyDescent="0.25">
      <c r="A271" s="1" t="str">
        <f>MID('Filter Data'!A262,2,LEN('Filter Data'!A262)-2)</f>
        <v>06-Jul-2021</v>
      </c>
      <c r="B271">
        <f>'Filter Data'!Y262</f>
        <v>20.2194</v>
      </c>
      <c r="C271">
        <f t="shared" si="12"/>
        <v>3.8825889222091499E-3</v>
      </c>
      <c r="D271">
        <f>C271-SET_TRI!C272</f>
        <v>-4.0265036833230725E-3</v>
      </c>
      <c r="E271">
        <f t="shared" si="13"/>
        <v>6.6367405136723359E-3</v>
      </c>
      <c r="F271">
        <f t="shared" ca="1" si="14"/>
        <v>-1.161485779297851</v>
      </c>
      <c r="G271">
        <f ca="1">S0*EXP(Drift*(A271-$A$11)+Volatility*SUM($F$12:F271))</f>
        <v>17.514891618081123</v>
      </c>
    </row>
    <row r="272" spans="1:7" x14ac:dyDescent="0.25">
      <c r="A272" s="1" t="str">
        <f>MID('Filter Data'!A263,2,LEN('Filter Data'!A263)-2)</f>
        <v>07-Jul-2021</v>
      </c>
      <c r="B272">
        <f>'Filter Data'!Y263</f>
        <v>20.319800000000001</v>
      </c>
      <c r="C272">
        <f t="shared" si="12"/>
        <v>4.9655281561273076E-3</v>
      </c>
      <c r="D272">
        <f>C272-SET_TRI!C273</f>
        <v>1.3903880269600113E-2</v>
      </c>
      <c r="E272">
        <f t="shared" si="13"/>
        <v>-5.0932721605888888E-3</v>
      </c>
      <c r="F272">
        <f t="shared" ca="1" si="14"/>
        <v>0.87454865247331792</v>
      </c>
      <c r="G272">
        <f ca="1">S0*EXP(Drift*(A272-$A$11)+Volatility*SUM($F$12:F272))</f>
        <v>17.756759443007084</v>
      </c>
    </row>
    <row r="273" spans="1:7" x14ac:dyDescent="0.25">
      <c r="A273" s="1" t="str">
        <f>MID('Filter Data'!A264,2,LEN('Filter Data'!A264)-2)</f>
        <v>08-Jul-2021</v>
      </c>
      <c r="B273">
        <f>'Filter Data'!Y264</f>
        <v>20.201599999999999</v>
      </c>
      <c r="C273">
        <f t="shared" si="12"/>
        <v>-5.8169863876613766E-3</v>
      </c>
      <c r="D273">
        <f>C273-SET_TRI!C274</f>
        <v>1.3656301798945012E-2</v>
      </c>
      <c r="E273">
        <f t="shared" si="13"/>
        <v>-1.5698868516438421E-2</v>
      </c>
      <c r="F273">
        <f t="shared" ca="1" si="14"/>
        <v>0.54707950679606554</v>
      </c>
      <c r="G273">
        <f ca="1">S0*EXP(Drift*(A273-$A$11)+Volatility*SUM($F$12:F273))</f>
        <v>17.914515766432356</v>
      </c>
    </row>
    <row r="274" spans="1:7" x14ac:dyDescent="0.25">
      <c r="A274" s="1" t="str">
        <f>MID('Filter Data'!A265,2,LEN('Filter Data'!A265)-2)</f>
        <v>09-Jul-2021</v>
      </c>
      <c r="B274">
        <f>'Filter Data'!Y265</f>
        <v>20.358799999999999</v>
      </c>
      <c r="C274">
        <f t="shared" si="12"/>
        <v>7.7815618564865937E-3</v>
      </c>
      <c r="D274">
        <f>C274-SET_TRI!C275</f>
        <v>3.0290421742809551E-3</v>
      </c>
      <c r="E274">
        <f t="shared" si="13"/>
        <v>5.4938599105805262E-3</v>
      </c>
      <c r="F274">
        <f t="shared" ca="1" si="14"/>
        <v>-1.1651468955226481</v>
      </c>
      <c r="G274">
        <f ca="1">S0*EXP(Drift*(A274-$A$11)+Volatility*SUM($F$12:F274))</f>
        <v>17.619288273111163</v>
      </c>
    </row>
    <row r="275" spans="1:7" x14ac:dyDescent="0.25">
      <c r="A275" s="1" t="str">
        <f>MID('Filter Data'!A266,2,LEN('Filter Data'!A266)-2)</f>
        <v>12-Jul-2021</v>
      </c>
      <c r="B275">
        <f>'Filter Data'!Y266</f>
        <v>20.427600000000002</v>
      </c>
      <c r="C275">
        <f t="shared" si="12"/>
        <v>3.3793740299036821E-3</v>
      </c>
      <c r="D275">
        <f>C275-SET_TRI!C276</f>
        <v>5.463119968811438E-3</v>
      </c>
      <c r="E275">
        <f t="shared" si="13"/>
        <v>-6.4770626974934315E-4</v>
      </c>
      <c r="F275">
        <f t="shared" ca="1" si="14"/>
        <v>-3.2075404238616865</v>
      </c>
      <c r="G275">
        <f ca="1">S0*EXP(Drift*(A275-$A$11)+Volatility*SUM($F$12:F275))</f>
        <v>16.834397235938759</v>
      </c>
    </row>
    <row r="276" spans="1:7" x14ac:dyDescent="0.25">
      <c r="A276" s="1" t="str">
        <f>MID('Filter Data'!A267,2,LEN('Filter Data'!A267)-2)</f>
        <v>13-Jul-2021</v>
      </c>
      <c r="B276">
        <f>'Filter Data'!Y267</f>
        <v>20.432600000000001</v>
      </c>
      <c r="C276">
        <f t="shared" si="12"/>
        <v>2.4476688401961098E-4</v>
      </c>
      <c r="D276">
        <f>C276-SET_TRI!C277</f>
        <v>-1.2710302082298407E-2</v>
      </c>
      <c r="E276">
        <f t="shared" si="13"/>
        <v>9.2043121557590403E-3</v>
      </c>
      <c r="F276">
        <f t="shared" ca="1" si="14"/>
        <v>-1.0541538619675466</v>
      </c>
      <c r="G276">
        <f ca="1">S0*EXP(Drift*(A276-$A$11)+Volatility*SUM($F$12:F276))</f>
        <v>16.584320610181926</v>
      </c>
    </row>
    <row r="277" spans="1:7" x14ac:dyDescent="0.25">
      <c r="A277" s="1" t="str">
        <f>MID('Filter Data'!A268,2,LEN('Filter Data'!A268)-2)</f>
        <v>14-Jul-2021</v>
      </c>
      <c r="B277">
        <f>'Filter Data'!Y268</f>
        <v>20.4635</v>
      </c>
      <c r="C277">
        <f t="shared" si="12"/>
        <v>1.5122891849299177E-3</v>
      </c>
      <c r="D277">
        <f>C277-SET_TRI!C278</f>
        <v>5.3609842969931723E-3</v>
      </c>
      <c r="E277">
        <f t="shared" si="13"/>
        <v>-2.4418055359115799E-3</v>
      </c>
      <c r="F277">
        <f t="shared" ca="1" si="14"/>
        <v>0.10953586322287455</v>
      </c>
      <c r="G277">
        <f ca="1">S0*EXP(Drift*(A277-$A$11)+Volatility*SUM($F$12:F277))</f>
        <v>16.623147501858366</v>
      </c>
    </row>
    <row r="278" spans="1:7" x14ac:dyDescent="0.25">
      <c r="A278" s="1" t="str">
        <f>MID('Filter Data'!A269,2,LEN('Filter Data'!A269)-2)</f>
        <v>15-Jul-2021</v>
      </c>
      <c r="B278">
        <f>'Filter Data'!Y269</f>
        <v>20.382200000000001</v>
      </c>
      <c r="C278">
        <f t="shared" si="12"/>
        <v>-3.9729274073349533E-3</v>
      </c>
      <c r="D278">
        <f>C278-SET_TRI!C279</f>
        <v>-5.9638193122616354E-3</v>
      </c>
      <c r="E278">
        <f t="shared" si="13"/>
        <v>1.6561907771930201E-4</v>
      </c>
      <c r="F278">
        <f t="shared" ca="1" si="14"/>
        <v>-0.51938915409151698</v>
      </c>
      <c r="G278">
        <f ca="1">S0*EXP(Drift*(A278-$A$11)+Volatility*SUM($F$12:F278))</f>
        <v>16.506957932093478</v>
      </c>
    </row>
    <row r="279" spans="1:7" x14ac:dyDescent="0.25">
      <c r="A279" s="1" t="str">
        <f>MID('Filter Data'!A270,2,LEN('Filter Data'!A270)-2)</f>
        <v>16-Jul-2021</v>
      </c>
      <c r="B279">
        <f>'Filter Data'!Y270</f>
        <v>20.319700000000001</v>
      </c>
      <c r="C279">
        <f t="shared" si="12"/>
        <v>-3.0664010754481849E-3</v>
      </c>
      <c r="D279">
        <f>C279-SET_TRI!C280</f>
        <v>-2.8575796219673399E-3</v>
      </c>
      <c r="E279">
        <f t="shared" si="13"/>
        <v>-1.1475560687066808E-3</v>
      </c>
      <c r="F279">
        <f t="shared" ca="1" si="14"/>
        <v>-0.47126350736500522</v>
      </c>
      <c r="G279">
        <f ca="1">S0*EXP(Drift*(A279-$A$11)+Volatility*SUM($F$12:F279))</f>
        <v>16.403315585201355</v>
      </c>
    </row>
    <row r="280" spans="1:7" x14ac:dyDescent="0.25">
      <c r="A280" s="1" t="str">
        <f>MID('Filter Data'!A271,2,LEN('Filter Data'!A271)-2)</f>
        <v>19-Jul-2021</v>
      </c>
      <c r="B280">
        <f>'Filter Data'!Y271</f>
        <v>20.1373</v>
      </c>
      <c r="C280">
        <f t="shared" si="12"/>
        <v>-8.9765104799776185E-3</v>
      </c>
      <c r="D280">
        <f>C280-SET_TRI!C281</f>
        <v>3.6660921458739771E-3</v>
      </c>
      <c r="E280">
        <f t="shared" si="13"/>
        <v>-1.1719444766170392E-2</v>
      </c>
      <c r="F280">
        <f t="shared" ca="1" si="14"/>
        <v>0.30132730511133016</v>
      </c>
      <c r="G280">
        <f ca="1">S0*EXP(Drift*(A280-$A$11)+Volatility*SUM($F$12:F280))</f>
        <v>16.512094925176505</v>
      </c>
    </row>
    <row r="281" spans="1:7" x14ac:dyDescent="0.25">
      <c r="A281" s="1" t="str">
        <f>MID('Filter Data'!A272,2,LEN('Filter Data'!A272)-2)</f>
        <v>22-Jul-2021</v>
      </c>
      <c r="B281">
        <f>'Filter Data'!Y272</f>
        <v>20.698799999999999</v>
      </c>
      <c r="C281">
        <f t="shared" si="12"/>
        <v>2.7883579228595631E-2</v>
      </c>
      <c r="D281">
        <f>C281-SET_TRI!C282</f>
        <v>2.9109450506822947E-2</v>
      </c>
      <c r="E281">
        <f t="shared" si="13"/>
        <v>6.9589636177112869E-3</v>
      </c>
      <c r="F281">
        <f t="shared" ca="1" si="14"/>
        <v>-1.1379385841122602</v>
      </c>
      <c r="G281">
        <f ca="1">S0*EXP(Drift*(A281-$A$11)+Volatility*SUM($F$12:F281))</f>
        <v>16.269623370481209</v>
      </c>
    </row>
    <row r="282" spans="1:7" x14ac:dyDescent="0.25">
      <c r="A282" s="1" t="str">
        <f>MID('Filter Data'!A273,2,LEN('Filter Data'!A273)-2)</f>
        <v>23-Jul-2021</v>
      </c>
      <c r="B282">
        <f>'Filter Data'!Y273</f>
        <v>21.045100000000001</v>
      </c>
      <c r="C282">
        <f t="shared" si="12"/>
        <v>1.6730438479525527E-2</v>
      </c>
      <c r="D282">
        <f>C282-SET_TRI!C283</f>
        <v>2.3073822033959451E-2</v>
      </c>
      <c r="E282">
        <f t="shared" si="13"/>
        <v>1.1884915750826411E-4</v>
      </c>
      <c r="F282">
        <f t="shared" ca="1" si="14"/>
        <v>-1.0027002726340284</v>
      </c>
      <c r="G282">
        <f ca="1">S0*EXP(Drift*(A282-$A$11)+Volatility*SUM($F$12:F282))</f>
        <v>16.040205072653109</v>
      </c>
    </row>
    <row r="283" spans="1:7" x14ac:dyDescent="0.25">
      <c r="A283" s="1" t="str">
        <f>MID('Filter Data'!A274,2,LEN('Filter Data'!A274)-2)</f>
        <v>27-Jul-2021</v>
      </c>
      <c r="B283">
        <f>'Filter Data'!Y274</f>
        <v>20.852799999999998</v>
      </c>
      <c r="C283">
        <f t="shared" si="12"/>
        <v>-9.1375189474035765E-3</v>
      </c>
      <c r="D283">
        <f>C283-SET_TRI!C284</f>
        <v>-3.1671533610938066E-3</v>
      </c>
      <c r="E283">
        <f t="shared" si="13"/>
        <v>-6.9974542812349791E-3</v>
      </c>
      <c r="F283">
        <f t="shared" ca="1" si="14"/>
        <v>-3.2526191554707169</v>
      </c>
      <c r="G283">
        <f ca="1">S0*EXP(Drift*(A283-$A$11)+Volatility*SUM($F$12:F283))</f>
        <v>15.326258696389216</v>
      </c>
    </row>
    <row r="284" spans="1:7" x14ac:dyDescent="0.25">
      <c r="A284" s="1" t="str">
        <f>MID('Filter Data'!A275,2,LEN('Filter Data'!A275)-2)</f>
        <v>29-Jul-2021</v>
      </c>
      <c r="B284">
        <f>'Filter Data'!Y275</f>
        <v>20.934999999999999</v>
      </c>
      <c r="C284">
        <f t="shared" si="12"/>
        <v>3.9419166730607054E-3</v>
      </c>
      <c r="D284">
        <f>C284-SET_TRI!C285</f>
        <v>2.1814344596134869E-3</v>
      </c>
      <c r="E284">
        <f t="shared" si="13"/>
        <v>2.2599104508798152E-3</v>
      </c>
      <c r="F284">
        <f t="shared" ca="1" si="14"/>
        <v>0.57796192898018872</v>
      </c>
      <c r="G284">
        <f ca="1">S0*EXP(Drift*(A284-$A$11)+Volatility*SUM($F$12:F284))</f>
        <v>15.480504861553053</v>
      </c>
    </row>
    <row r="285" spans="1:7" x14ac:dyDescent="0.25">
      <c r="A285" s="1" t="str">
        <f>MID('Filter Data'!A276,2,LEN('Filter Data'!A276)-2)</f>
        <v>30-Jul-2021</v>
      </c>
      <c r="B285">
        <f>'Filter Data'!Y276</f>
        <v>20.786200000000001</v>
      </c>
      <c r="C285">
        <f t="shared" si="12"/>
        <v>-7.107714353952607E-3</v>
      </c>
      <c r="D285">
        <f>C285-SET_TRI!C286</f>
        <v>2.1662017002502627E-3</v>
      </c>
      <c r="E285">
        <f t="shared" si="13"/>
        <v>-8.7788353316422298E-3</v>
      </c>
      <c r="F285">
        <f t="shared" ca="1" si="14"/>
        <v>0.13044879243532356</v>
      </c>
      <c r="G285">
        <f ca="1">S0*EXP(Drift*(A285-$A$11)+Volatility*SUM($F$12:F285))</f>
        <v>15.521573852202851</v>
      </c>
    </row>
    <row r="286" spans="1:7" x14ac:dyDescent="0.25">
      <c r="A286" s="1" t="str">
        <f>MID('Filter Data'!A277,2,LEN('Filter Data'!A277)-2)</f>
        <v>02-Aug-2021</v>
      </c>
      <c r="B286">
        <f>'Filter Data'!Y277</f>
        <v>20.782800000000002</v>
      </c>
      <c r="C286">
        <f t="shared" si="12"/>
        <v>-1.6357006090575389E-4</v>
      </c>
      <c r="D286">
        <f>C286-SET_TRI!C287</f>
        <v>-4.162809535624817E-3</v>
      </c>
      <c r="E286">
        <f t="shared" si="13"/>
        <v>2.6879849288857166E-3</v>
      </c>
      <c r="F286">
        <f t="shared" ca="1" si="14"/>
        <v>2.3797533596960729</v>
      </c>
      <c r="G286">
        <f ca="1">S0*EXP(Drift*(A286-$A$11)+Volatility*SUM($F$12:F286))</f>
        <v>16.11496603332251</v>
      </c>
    </row>
    <row r="287" spans="1:7" x14ac:dyDescent="0.25">
      <c r="A287" s="1" t="str">
        <f>MID('Filter Data'!A278,2,LEN('Filter Data'!A278)-2)</f>
        <v>03-Aug-2021</v>
      </c>
      <c r="B287">
        <f>'Filter Data'!Y278</f>
        <v>20.880299999999998</v>
      </c>
      <c r="C287">
        <f t="shared" si="12"/>
        <v>4.6913794098964812E-3</v>
      </c>
      <c r="D287">
        <f>C287-SET_TRI!C288</f>
        <v>-4.1693855318170664E-3</v>
      </c>
      <c r="E287">
        <f t="shared" si="13"/>
        <v>7.5476335697213931E-3</v>
      </c>
      <c r="F287">
        <f t="shared" ca="1" si="14"/>
        <v>-0.88107303887403532</v>
      </c>
      <c r="G287">
        <f ca="1">S0*EXP(Drift*(A287-$A$11)+Volatility*SUM($F$12:F287))</f>
        <v>15.916490587751662</v>
      </c>
    </row>
    <row r="288" spans="1:7" x14ac:dyDescent="0.25">
      <c r="A288" s="1" t="str">
        <f>MID('Filter Data'!A279,2,LEN('Filter Data'!A279)-2)</f>
        <v>04-Aug-2021</v>
      </c>
      <c r="B288">
        <f>'Filter Data'!Y279</f>
        <v>20.951899999999998</v>
      </c>
      <c r="C288">
        <f t="shared" si="12"/>
        <v>3.4290695057063413E-3</v>
      </c>
      <c r="D288">
        <f>C288-SET_TRI!C289</f>
        <v>-1.2036933526543038E-4</v>
      </c>
      <c r="E288">
        <f t="shared" si="13"/>
        <v>3.3919193782573293E-3</v>
      </c>
      <c r="F288">
        <f t="shared" ca="1" si="14"/>
        <v>0.73438561710311223</v>
      </c>
      <c r="G288">
        <f ca="1">S0*EXP(Drift*(A288-$A$11)+Volatility*SUM($F$12:F288))</f>
        <v>16.102687267999062</v>
      </c>
    </row>
    <row r="289" spans="1:7" x14ac:dyDescent="0.25">
      <c r="A289" s="1" t="str">
        <f>MID('Filter Data'!A280,2,LEN('Filter Data'!A280)-2)</f>
        <v>05-Aug-2021</v>
      </c>
      <c r="B289">
        <f>'Filter Data'!Y280</f>
        <v>21.0916</v>
      </c>
      <c r="C289">
        <f t="shared" si="12"/>
        <v>6.6676530529451395E-3</v>
      </c>
      <c r="D289">
        <f>C289-SET_TRI!C290</f>
        <v>2.1904527628502903E-2</v>
      </c>
      <c r="E289">
        <f t="shared" si="13"/>
        <v>-9.1083650385310501E-3</v>
      </c>
      <c r="F289">
        <f t="shared" ca="1" si="14"/>
        <v>-0.4330849590547492</v>
      </c>
      <c r="G289">
        <f ca="1">S0*EXP(Drift*(A289-$A$11)+Volatility*SUM($F$12:F289))</f>
        <v>16.010670618679018</v>
      </c>
    </row>
    <row r="290" spans="1:7" x14ac:dyDescent="0.25">
      <c r="A290" s="1" t="str">
        <f>MID('Filter Data'!A281,2,LEN('Filter Data'!A281)-2)</f>
        <v>06-Aug-2021</v>
      </c>
      <c r="B290">
        <f>'Filter Data'!Y281</f>
        <v>21.113499999999998</v>
      </c>
      <c r="C290">
        <f t="shared" si="12"/>
        <v>1.0383280547705579E-3</v>
      </c>
      <c r="D290">
        <f>C290-SET_TRI!C291</f>
        <v>4.3633730578140706E-3</v>
      </c>
      <c r="E290">
        <f t="shared" si="13"/>
        <v>-2.2028792642048373E-3</v>
      </c>
      <c r="F290">
        <f t="shared" ca="1" si="14"/>
        <v>0.15497977372677108</v>
      </c>
      <c r="G290">
        <f ca="1">S0*EXP(Drift*(A290-$A$11)+Volatility*SUM($F$12:F290))</f>
        <v>16.059003288649954</v>
      </c>
    </row>
    <row r="291" spans="1:7" x14ac:dyDescent="0.25">
      <c r="A291" s="1" t="str">
        <f>MID('Filter Data'!A282,2,LEN('Filter Data'!A282)-2)</f>
        <v>10-Aug-2021</v>
      </c>
      <c r="B291">
        <f>'Filter Data'!Y282</f>
        <v>20.987400000000001</v>
      </c>
      <c r="C291">
        <f t="shared" si="12"/>
        <v>-5.9724820612403178E-3</v>
      </c>
      <c r="D291">
        <f>C291-SET_TRI!C292</f>
        <v>-2.1222779021900763E-2</v>
      </c>
      <c r="E291">
        <f t="shared" si="13"/>
        <v>9.0700315358276558E-3</v>
      </c>
      <c r="F291">
        <f t="shared" ca="1" si="14"/>
        <v>1.6387161004397954</v>
      </c>
      <c r="G291">
        <f ca="1">S0*EXP(Drift*(A291-$A$11)+Volatility*SUM($F$12:F291))</f>
        <v>16.501922437305577</v>
      </c>
    </row>
    <row r="292" spans="1:7" x14ac:dyDescent="0.25">
      <c r="A292" s="1" t="str">
        <f>MID('Filter Data'!A283,2,LEN('Filter Data'!A283)-2)</f>
        <v>13-Aug-2021</v>
      </c>
      <c r="B292">
        <f>'Filter Data'!Y283</f>
        <v>21.027799999999999</v>
      </c>
      <c r="C292">
        <f t="shared" si="12"/>
        <v>1.9249645025109453E-3</v>
      </c>
      <c r="D292">
        <f>C292-SET_TRI!C293</f>
        <v>5.4722929674221737E-3</v>
      </c>
      <c r="E292">
        <f t="shared" si="13"/>
        <v>-2.1086707705526737E-3</v>
      </c>
      <c r="F292">
        <f t="shared" ca="1" si="14"/>
        <v>1.3886458688011394</v>
      </c>
      <c r="G292">
        <f ca="1">S0*EXP(Drift*(A292-$A$11)+Volatility*SUM($F$12:F292))</f>
        <v>16.882132677939577</v>
      </c>
    </row>
    <row r="293" spans="1:7" x14ac:dyDescent="0.25">
      <c r="A293" s="1" t="str">
        <f>MID('Filter Data'!A284,2,LEN('Filter Data'!A284)-2)</f>
        <v>16-Aug-2021</v>
      </c>
      <c r="B293">
        <f>'Filter Data'!Y284</f>
        <v>21.133500000000002</v>
      </c>
      <c r="C293">
        <f t="shared" si="12"/>
        <v>5.0266789678426824E-3</v>
      </c>
      <c r="D293">
        <f>C293-SET_TRI!C294</f>
        <v>-1.1920068450980035E-3</v>
      </c>
      <c r="E293">
        <f t="shared" si="13"/>
        <v>5.7553150004969137E-3</v>
      </c>
      <c r="F293">
        <f t="shared" ca="1" si="14"/>
        <v>-3.3693699209166583</v>
      </c>
      <c r="G293">
        <f ca="1">S0*EXP(Drift*(A293-$A$11)+Volatility*SUM($F$12:F293))</f>
        <v>16.09130901484686</v>
      </c>
    </row>
    <row r="294" spans="1:7" x14ac:dyDescent="0.25">
      <c r="A294" s="1" t="str">
        <f>MID('Filter Data'!A285,2,LEN('Filter Data'!A285)-2)</f>
        <v>18-Aug-2021</v>
      </c>
      <c r="B294">
        <f>'Filter Data'!Y285</f>
        <v>20.7806</v>
      </c>
      <c r="C294">
        <f t="shared" si="12"/>
        <v>-1.6698606477866976E-2</v>
      </c>
      <c r="D294">
        <f>C294-SET_TRI!C295</f>
        <v>-2.9563318511063818E-2</v>
      </c>
      <c r="E294">
        <f t="shared" si="13"/>
        <v>4.3040099058172729E-3</v>
      </c>
      <c r="F294">
        <f t="shared" ca="1" si="14"/>
        <v>1.8197153827875028</v>
      </c>
      <c r="G294">
        <f ca="1">S0*EXP(Drift*(A294-$A$11)+Volatility*SUM($F$12:F294))</f>
        <v>16.556173227090913</v>
      </c>
    </row>
    <row r="295" spans="1:7" x14ac:dyDescent="0.25">
      <c r="A295" s="1" t="str">
        <f>MID('Filter Data'!A286,2,LEN('Filter Data'!A286)-2)</f>
        <v>20-Aug-2021</v>
      </c>
      <c r="B295">
        <f>'Filter Data'!Y286</f>
        <v>21.119</v>
      </c>
      <c r="C295">
        <f t="shared" si="12"/>
        <v>1.6284419121680799E-2</v>
      </c>
      <c r="D295">
        <f>C295-SET_TRI!C296</f>
        <v>1.8100242727387764E-2</v>
      </c>
      <c r="E295">
        <f t="shared" si="13"/>
        <v>3.2269217049977709E-3</v>
      </c>
      <c r="F295">
        <f t="shared" ca="1" si="14"/>
        <v>-0.86431771583246342</v>
      </c>
      <c r="G295">
        <f ca="1">S0*EXP(Drift*(A295-$A$11)+Volatility*SUM($F$12:F295))</f>
        <v>16.367948611675555</v>
      </c>
    </row>
    <row r="296" spans="1:7" x14ac:dyDescent="0.25">
      <c r="A296" s="1" t="str">
        <f>MID('Filter Data'!A287,2,LEN('Filter Data'!A287)-2)</f>
        <v>23-Aug-2021</v>
      </c>
      <c r="B296">
        <f>'Filter Data'!Y287</f>
        <v>21.288599999999999</v>
      </c>
      <c r="C296">
        <f t="shared" si="12"/>
        <v>8.0306832709881662E-3</v>
      </c>
      <c r="D296">
        <f>C296-SET_TRI!C297</f>
        <v>-1.6171383947273455E-2</v>
      </c>
      <c r="E296">
        <f t="shared" si="13"/>
        <v>1.9463498250873873E-2</v>
      </c>
      <c r="F296">
        <f t="shared" ca="1" si="14"/>
        <v>0.81304083189156773</v>
      </c>
      <c r="G296">
        <f ca="1">S0*EXP(Drift*(A296-$A$11)+Volatility*SUM($F$12:F296))</f>
        <v>16.60235092971482</v>
      </c>
    </row>
    <row r="297" spans="1:7" x14ac:dyDescent="0.25">
      <c r="A297" s="1" t="str">
        <f>MID('Filter Data'!A288,2,LEN('Filter Data'!A288)-2)</f>
        <v>24-Aug-2021</v>
      </c>
      <c r="B297">
        <f>'Filter Data'!Y288</f>
        <v>21.229600000000001</v>
      </c>
      <c r="C297">
        <f t="shared" si="12"/>
        <v>-2.7714363556080486E-3</v>
      </c>
      <c r="D297">
        <f>C297-SET_TRI!C298</f>
        <v>-5.9261660360567497E-3</v>
      </c>
      <c r="E297">
        <f t="shared" si="13"/>
        <v>1.3402033092428422E-3</v>
      </c>
      <c r="F297">
        <f t="shared" ca="1" si="14"/>
        <v>1.1980393511928844</v>
      </c>
      <c r="G297">
        <f ca="1">S0*EXP(Drift*(A297-$A$11)+Volatility*SUM($F$12:F297))</f>
        <v>16.912781841975608</v>
      </c>
    </row>
    <row r="298" spans="1:7" x14ac:dyDescent="0.25">
      <c r="A298" s="1" t="str">
        <f>MID('Filter Data'!A289,2,LEN('Filter Data'!A289)-2)</f>
        <v>25-Aug-2021</v>
      </c>
      <c r="B298">
        <f>'Filter Data'!Y289</f>
        <v>21.177</v>
      </c>
      <c r="C298">
        <f t="shared" si="12"/>
        <v>-2.4776726834232275E-3</v>
      </c>
      <c r="D298">
        <f>C298-SET_TRI!C299</f>
        <v>-1.1538326221973132E-2</v>
      </c>
      <c r="E298">
        <f t="shared" si="13"/>
        <v>5.6443852051502215E-3</v>
      </c>
      <c r="F298">
        <f t="shared" ca="1" si="14"/>
        <v>-0.35531841455417185</v>
      </c>
      <c r="G298">
        <f ca="1">S0*EXP(Drift*(A298-$A$11)+Volatility*SUM($F$12:F298))</f>
        <v>16.835594283615286</v>
      </c>
    </row>
    <row r="299" spans="1:7" x14ac:dyDescent="0.25">
      <c r="A299" s="1" t="str">
        <f>MID('Filter Data'!A290,2,LEN('Filter Data'!A290)-2)</f>
        <v>26-Aug-2021</v>
      </c>
      <c r="B299">
        <f>'Filter Data'!Y290</f>
        <v>21.0548</v>
      </c>
      <c r="C299">
        <f t="shared" si="12"/>
        <v>-5.7704112952731467E-3</v>
      </c>
      <c r="D299">
        <f>C299-SET_TRI!C300</f>
        <v>-5.1970272741156363E-3</v>
      </c>
      <c r="E299">
        <f t="shared" si="13"/>
        <v>-2.1798101043149385E-3</v>
      </c>
      <c r="F299">
        <f t="shared" ca="1" si="14"/>
        <v>0.56802518769666643</v>
      </c>
      <c r="G299">
        <f ca="1">S0*EXP(Drift*(A299-$A$11)+Volatility*SUM($F$12:F299))</f>
        <v>16.990458045743377</v>
      </c>
    </row>
    <row r="300" spans="1:7" x14ac:dyDescent="0.25">
      <c r="A300" s="1" t="str">
        <f>MID('Filter Data'!A291,2,LEN('Filter Data'!A291)-2)</f>
        <v>27-Aug-2021</v>
      </c>
      <c r="B300">
        <f>'Filter Data'!Y291</f>
        <v>21.206900000000001</v>
      </c>
      <c r="C300">
        <f t="shared" si="12"/>
        <v>7.2240059273895162E-3</v>
      </c>
      <c r="D300">
        <f>C300-SET_TRI!C301</f>
        <v>-7.470505066746163E-4</v>
      </c>
      <c r="E300">
        <f t="shared" si="13"/>
        <v>7.6346786537125977E-3</v>
      </c>
      <c r="F300">
        <f t="shared" ca="1" si="14"/>
        <v>1.7978298141710154</v>
      </c>
      <c r="G300">
        <f ca="1">S0*EXP(Drift*(A300-$A$11)+Volatility*SUM($F$12:F300))</f>
        <v>17.463213856032063</v>
      </c>
    </row>
    <row r="301" spans="1:7" x14ac:dyDescent="0.25">
      <c r="A301" s="1" t="str">
        <f>MID('Filter Data'!A292,2,LEN('Filter Data'!A292)-2)</f>
        <v>30-Aug-2021</v>
      </c>
      <c r="B301">
        <f>'Filter Data'!Y292</f>
        <v>21.332799999999999</v>
      </c>
      <c r="C301">
        <f t="shared" si="12"/>
        <v>5.9367470021548597E-3</v>
      </c>
      <c r="D301">
        <f>C301-SET_TRI!C302</f>
        <v>-9.9246279055429931E-3</v>
      </c>
      <c r="E301">
        <f t="shared" si="13"/>
        <v>1.2905665115416437E-2</v>
      </c>
      <c r="F301">
        <f t="shared" ca="1" si="14"/>
        <v>-0.85064590410605689</v>
      </c>
      <c r="G301">
        <f ca="1">S0*EXP(Drift*(A301-$A$11)+Volatility*SUM($F$12:F301))</f>
        <v>17.280444840783826</v>
      </c>
    </row>
    <row r="302" spans="1:7" x14ac:dyDescent="0.25">
      <c r="A302" s="1" t="str">
        <f>MID('Filter Data'!A293,2,LEN('Filter Data'!A293)-2)</f>
        <v>31-Aug-2021</v>
      </c>
      <c r="B302">
        <f>'Filter Data'!Y293</f>
        <v>21.231999999999999</v>
      </c>
      <c r="C302">
        <f t="shared" si="12"/>
        <v>-4.7251181279531779E-3</v>
      </c>
      <c r="D302">
        <f>C302-SET_TRI!C303</f>
        <v>-9.6070706709714369E-3</v>
      </c>
      <c r="E302">
        <f t="shared" si="13"/>
        <v>2.0168753647680556E-3</v>
      </c>
      <c r="F302">
        <f t="shared" ca="1" si="14"/>
        <v>0.32577499940637178</v>
      </c>
      <c r="G302">
        <f ca="1">S0*EXP(Drift*(A302-$A$11)+Volatility*SUM($F$12:F302))</f>
        <v>17.376689032124911</v>
      </c>
    </row>
    <row r="303" spans="1:7" x14ac:dyDescent="0.25">
      <c r="A303" s="1" t="str">
        <f>MID('Filter Data'!A294,2,LEN('Filter Data'!A294)-2)</f>
        <v>01-Sep-2021</v>
      </c>
      <c r="B303">
        <f>'Filter Data'!Y294</f>
        <v>21.2881</v>
      </c>
      <c r="C303">
        <f t="shared" si="12"/>
        <v>2.6422381311228668E-3</v>
      </c>
      <c r="D303">
        <f>C303-SET_TRI!C304</f>
        <v>6.6004709296851099E-3</v>
      </c>
      <c r="E303">
        <f t="shared" si="13"/>
        <v>-2.1975867925525666E-3</v>
      </c>
      <c r="F303">
        <f t="shared" ca="1" si="14"/>
        <v>0.12456382616960845</v>
      </c>
      <c r="G303">
        <f ca="1">S0*EXP(Drift*(A303-$A$11)+Volatility*SUM($F$12:F303))</f>
        <v>17.421263829941413</v>
      </c>
    </row>
    <row r="304" spans="1:7" x14ac:dyDescent="0.25">
      <c r="A304" s="1" t="str">
        <f>MID('Filter Data'!A295,2,LEN('Filter Data'!A295)-2)</f>
        <v>03-Sep-2021</v>
      </c>
      <c r="B304">
        <f>'Filter Data'!Y295</f>
        <v>21.406400000000001</v>
      </c>
      <c r="C304">
        <f t="shared" si="12"/>
        <v>5.557095278582936E-3</v>
      </c>
      <c r="D304">
        <f>C304-SET_TRI!C305</f>
        <v>-7.7597913381491062E-3</v>
      </c>
      <c r="E304">
        <f t="shared" si="13"/>
        <v>1.0979033310441189E-2</v>
      </c>
      <c r="F304">
        <f t="shared" ca="1" si="14"/>
        <v>-0.64703828090289417</v>
      </c>
      <c r="G304">
        <f ca="1">S0*EXP(Drift*(A304-$A$11)+Volatility*SUM($F$12:F304))</f>
        <v>17.278944316543395</v>
      </c>
    </row>
    <row r="305" spans="1:7" x14ac:dyDescent="0.25">
      <c r="A305" s="1" t="str">
        <f>MID('Filter Data'!A296,2,LEN('Filter Data'!A296)-2)</f>
        <v>07-Sep-2021</v>
      </c>
      <c r="B305">
        <f>'Filter Data'!Y296</f>
        <v>21.308599999999998</v>
      </c>
      <c r="C305">
        <f t="shared" si="12"/>
        <v>-4.5687271096495905E-3</v>
      </c>
      <c r="D305">
        <f>C305-SET_TRI!C306</f>
        <v>4.0833431198565974E-3</v>
      </c>
      <c r="E305">
        <f t="shared" si="13"/>
        <v>-7.609826603978285E-3</v>
      </c>
      <c r="F305">
        <f t="shared" ca="1" si="14"/>
        <v>0.7625148689642437</v>
      </c>
      <c r="G305">
        <f ca="1">S0*EXP(Drift*(A305-$A$11)+Volatility*SUM($F$12:F305))</f>
        <v>17.525660222863923</v>
      </c>
    </row>
    <row r="306" spans="1:7" x14ac:dyDescent="0.25">
      <c r="A306" s="1" t="str">
        <f>MID('Filter Data'!A297,2,LEN('Filter Data'!A297)-2)</f>
        <v>08-Sep-2021</v>
      </c>
      <c r="B306">
        <f>'Filter Data'!Y297</f>
        <v>21.313199999999998</v>
      </c>
      <c r="C306">
        <f t="shared" si="12"/>
        <v>2.1587528040321457E-4</v>
      </c>
      <c r="D306">
        <f>C306-SET_TRI!C307</f>
        <v>-1.4420595305073467E-3</v>
      </c>
      <c r="E306">
        <f t="shared" si="13"/>
        <v>1.123197560996866E-3</v>
      </c>
      <c r="F306">
        <f t="shared" ca="1" si="14"/>
        <v>-0.79118433687203982</v>
      </c>
      <c r="G306">
        <f ca="1">S0*EXP(Drift*(A306-$A$11)+Volatility*SUM($F$12:F306))</f>
        <v>17.332964130320029</v>
      </c>
    </row>
    <row r="307" spans="1:7" x14ac:dyDescent="0.25">
      <c r="A307" s="1" t="str">
        <f>MID('Filter Data'!A298,2,LEN('Filter Data'!A298)-2)</f>
        <v>09-Sep-2021</v>
      </c>
      <c r="B307">
        <f>'Filter Data'!Y298</f>
        <v>21.208200000000001</v>
      </c>
      <c r="C307">
        <f t="shared" si="12"/>
        <v>-4.9265244074093465E-3</v>
      </c>
      <c r="D307">
        <f>C307-SET_TRI!C308</f>
        <v>5.5422362083097166E-3</v>
      </c>
      <c r="E307">
        <f t="shared" si="13"/>
        <v>-9.0101407285167363E-3</v>
      </c>
      <c r="F307">
        <f t="shared" ca="1" si="14"/>
        <v>-0.44132290844316324</v>
      </c>
      <c r="G307">
        <f ca="1">S0*EXP(Drift*(A307-$A$11)+Volatility*SUM($F$12:F307))</f>
        <v>17.231806120236755</v>
      </c>
    </row>
    <row r="308" spans="1:7" x14ac:dyDescent="0.25">
      <c r="A308" s="1" t="str">
        <f>MID('Filter Data'!A299,2,LEN('Filter Data'!A299)-2)</f>
        <v>13-Sep-2021</v>
      </c>
      <c r="B308">
        <f>'Filter Data'!Y299</f>
        <v>21.0639</v>
      </c>
      <c r="C308">
        <f t="shared" si="12"/>
        <v>-6.8039720485473165E-3</v>
      </c>
      <c r="D308">
        <f>C308-SET_TRI!C309</f>
        <v>-6.4576899540181379E-3</v>
      </c>
      <c r="E308">
        <f t="shared" si="13"/>
        <v>-2.3125083700686498E-3</v>
      </c>
      <c r="F308">
        <f t="shared" ca="1" si="14"/>
        <v>0.47359306624441699</v>
      </c>
      <c r="G308">
        <f ca="1">S0*EXP(Drift*(A308-$A$11)+Volatility*SUM($F$12:F308))</f>
        <v>17.402916561360115</v>
      </c>
    </row>
    <row r="309" spans="1:7" x14ac:dyDescent="0.25">
      <c r="A309" s="1" t="str">
        <f>MID('Filter Data'!A300,2,LEN('Filter Data'!A300)-2)</f>
        <v>14-Sep-2021</v>
      </c>
      <c r="B309">
        <f>'Filter Data'!Y300</f>
        <v>21.053899999999999</v>
      </c>
      <c r="C309">
        <f t="shared" si="12"/>
        <v>-4.747458922612414E-4</v>
      </c>
      <c r="D309">
        <f>C309-SET_TRI!C310</f>
        <v>6.6026062821580179E-3</v>
      </c>
      <c r="E309">
        <f t="shared" si="13"/>
        <v>-5.3160967268493578E-3</v>
      </c>
      <c r="F309">
        <f t="shared" ca="1" si="14"/>
        <v>0.88295883139135467</v>
      </c>
      <c r="G309">
        <f ca="1">S0*EXP(Drift*(A309-$A$11)+Volatility*SUM($F$12:F309))</f>
        <v>17.645444799949047</v>
      </c>
    </row>
    <row r="310" spans="1:7" x14ac:dyDescent="0.25">
      <c r="A310" s="1" t="str">
        <f>MID('Filter Data'!A301,2,LEN('Filter Data'!A301)-2)</f>
        <v>15-Sep-2021</v>
      </c>
      <c r="B310">
        <f>'Filter Data'!Y301</f>
        <v>21.148</v>
      </c>
      <c r="C310">
        <f t="shared" si="12"/>
        <v>4.4694807137870404E-3</v>
      </c>
      <c r="D310">
        <f>C310-SET_TRI!C311</f>
        <v>3.0880312344372203E-3</v>
      </c>
      <c r="E310">
        <f t="shared" si="13"/>
        <v>2.1396255160111102E-3</v>
      </c>
      <c r="F310">
        <f t="shared" ca="1" si="14"/>
        <v>0.24284612885322301</v>
      </c>
      <c r="G310">
        <f ca="1">S0*EXP(Drift*(A310-$A$11)+Volatility*SUM($F$12:F310))</f>
        <v>17.721853488515379</v>
      </c>
    </row>
    <row r="311" spans="1:7" x14ac:dyDescent="0.25">
      <c r="A311" s="1" t="str">
        <f>MID('Filter Data'!A302,2,LEN('Filter Data'!A302)-2)</f>
        <v>16-Sep-2021</v>
      </c>
      <c r="B311">
        <f>'Filter Data'!Y302</f>
        <v>21.198799999999999</v>
      </c>
      <c r="C311">
        <f t="shared" si="12"/>
        <v>2.4021184036314945E-3</v>
      </c>
      <c r="D311">
        <f>C311-SET_TRI!C312</f>
        <v>-4.040216671077285E-4</v>
      </c>
      <c r="E311">
        <f t="shared" si="13"/>
        <v>2.5676646432028767E-3</v>
      </c>
      <c r="F311">
        <f t="shared" ca="1" si="14"/>
        <v>-0.65794158077773568</v>
      </c>
      <c r="G311">
        <f ca="1">S0*EXP(Drift*(A311-$A$11)+Volatility*SUM($F$12:F311))</f>
        <v>17.561763098946471</v>
      </c>
    </row>
    <row r="312" spans="1:7" x14ac:dyDescent="0.25">
      <c r="A312" s="1" t="str">
        <f>MID('Filter Data'!A303,2,LEN('Filter Data'!A303)-2)</f>
        <v>23-Sep-2021</v>
      </c>
      <c r="B312">
        <f>'Filter Data'!Y303</f>
        <v>20.907599999999999</v>
      </c>
      <c r="C312">
        <f t="shared" si="12"/>
        <v>-1.3736626601505743E-2</v>
      </c>
      <c r="D312">
        <f>C312-SET_TRI!C313</f>
        <v>-1.7004124135658185E-2</v>
      </c>
      <c r="E312">
        <f t="shared" si="13"/>
        <v>-1.708740148873223E-3</v>
      </c>
      <c r="F312">
        <f t="shared" ca="1" si="14"/>
        <v>3.1508017554290753</v>
      </c>
      <c r="G312">
        <f ca="1">S0*EXP(Drift*(A312-$A$11)+Volatility*SUM($F$12:F312))</f>
        <v>18.495839488718609</v>
      </c>
    </row>
    <row r="313" spans="1:7" x14ac:dyDescent="0.25">
      <c r="A313" s="1" t="str">
        <f>MID('Filter Data'!A304,2,LEN('Filter Data'!A304)-2)</f>
        <v>27-Sep-2021</v>
      </c>
      <c r="B313">
        <f>'Filter Data'!Y304</f>
        <v>20.719899999999999</v>
      </c>
      <c r="C313">
        <f t="shared" si="12"/>
        <v>-8.9775966634142394E-3</v>
      </c>
      <c r="D313">
        <f>C313-SET_TRI!C314</f>
        <v>-3.1584422120297957E-3</v>
      </c>
      <c r="E313">
        <f t="shared" si="13"/>
        <v>-6.8437569355579066E-3</v>
      </c>
      <c r="F313">
        <f t="shared" ca="1" si="14"/>
        <v>-0.77674888477387427</v>
      </c>
      <c r="G313">
        <f ca="1">S0*EXP(Drift*(A313-$A$11)+Volatility*SUM($F$12:F313))</f>
        <v>18.335392051984545</v>
      </c>
    </row>
    <row r="314" spans="1:7" x14ac:dyDescent="0.25">
      <c r="A314" s="1" t="str">
        <f>MID('Filter Data'!A305,2,LEN('Filter Data'!A305)-2)</f>
        <v>28-Sep-2021</v>
      </c>
      <c r="B314">
        <f>'Filter Data'!Y305</f>
        <v>20.155000000000001</v>
      </c>
      <c r="C314">
        <f t="shared" si="12"/>
        <v>-2.7263645094812137E-2</v>
      </c>
      <c r="D314">
        <f>C314-SET_TRI!C315</f>
        <v>-2.4116841292624338E-2</v>
      </c>
      <c r="E314">
        <f t="shared" si="13"/>
        <v>-1.0153050814619015E-2</v>
      </c>
      <c r="F314">
        <f t="shared" ca="1" si="14"/>
        <v>0.50050112539581637</v>
      </c>
      <c r="G314">
        <f ca="1">S0*EXP(Drift*(A314-$A$11)+Volatility*SUM($F$12:F314))</f>
        <v>18.485480580867875</v>
      </c>
    </row>
    <row r="315" spans="1:7" x14ac:dyDescent="0.25">
      <c r="A315" s="1" t="str">
        <f>MID('Filter Data'!A306,2,LEN('Filter Data'!A306)-2)</f>
        <v>29-Sep-2021</v>
      </c>
      <c r="B315">
        <f>'Filter Data'!Y306</f>
        <v>20.142499999999998</v>
      </c>
      <c r="C315">
        <f t="shared" si="12"/>
        <v>-6.2019350037225709E-4</v>
      </c>
      <c r="D315">
        <f>C315-SET_TRI!C316</f>
        <v>-2.3250726878938635E-3</v>
      </c>
      <c r="E315">
        <f t="shared" si="13"/>
        <v>9.1812503493564714E-4</v>
      </c>
      <c r="F315">
        <f t="shared" ca="1" si="14"/>
        <v>-1.3142424177987633</v>
      </c>
      <c r="G315">
        <f ca="1">S0*EXP(Drift*(A315-$A$11)+Volatility*SUM($F$12:F315))</f>
        <v>18.140578373486633</v>
      </c>
    </row>
    <row r="316" spans="1:7" x14ac:dyDescent="0.25">
      <c r="A316" s="1" t="str">
        <f>MID('Filter Data'!A307,2,LEN('Filter Data'!A307)-2)</f>
        <v>30-Sep-2021</v>
      </c>
      <c r="B316">
        <f>'Filter Data'!Y307</f>
        <v>20.003900000000002</v>
      </c>
      <c r="C316">
        <f t="shared" si="12"/>
        <v>-6.8809730668981869E-3</v>
      </c>
      <c r="D316">
        <f>C316-SET_TRI!C317</f>
        <v>8.430780405398455E-4</v>
      </c>
      <c r="E316">
        <f t="shared" si="13"/>
        <v>-7.6065972908677081E-3</v>
      </c>
      <c r="F316">
        <f t="shared" ca="1" si="14"/>
        <v>0.59123025627093484</v>
      </c>
      <c r="G316">
        <f ca="1">S0*EXP(Drift*(A316-$A$11)+Volatility*SUM($F$12:F316))</f>
        <v>18.313764733053755</v>
      </c>
    </row>
    <row r="317" spans="1:7" x14ac:dyDescent="0.25">
      <c r="A317" s="1" t="str">
        <f>MID('Filter Data'!A308,2,LEN('Filter Data'!A308)-2)</f>
        <v>08-Oct-2021</v>
      </c>
      <c r="B317">
        <f>'Filter Data'!Y308</f>
        <v>20.302299999999999</v>
      </c>
      <c r="C317">
        <f t="shared" si="12"/>
        <v>1.4917091167222257E-2</v>
      </c>
      <c r="D317">
        <f>C317-SET_TRI!C318</f>
        <v>-7.2374064523712915E-3</v>
      </c>
      <c r="E317">
        <f t="shared" si="13"/>
        <v>1.9965735886644791E-2</v>
      </c>
      <c r="F317">
        <f t="shared" ca="1" si="14"/>
        <v>0.43072176499626214</v>
      </c>
      <c r="G317">
        <f ca="1">S0*EXP(Drift*(A317-$A$11)+Volatility*SUM($F$12:F317))</f>
        <v>18.536367225230883</v>
      </c>
    </row>
    <row r="318" spans="1:7" x14ac:dyDescent="0.25">
      <c r="A318" s="1" t="str">
        <f>MID('Filter Data'!A309,2,LEN('Filter Data'!A309)-2)</f>
        <v>12-Oct-2021</v>
      </c>
      <c r="B318">
        <f>'Filter Data'!Y309</f>
        <v>20.009699999999999</v>
      </c>
      <c r="C318">
        <f t="shared" si="12"/>
        <v>-1.4412160198598199E-2</v>
      </c>
      <c r="D318">
        <f>C318-SET_TRI!C319</f>
        <v>-1.8747615964991627E-2</v>
      </c>
      <c r="E318">
        <f t="shared" si="13"/>
        <v>-1.1383842535707817E-3</v>
      </c>
      <c r="F318">
        <f t="shared" ca="1" si="14"/>
        <v>0.10640442466774597</v>
      </c>
      <c r="G318">
        <f ca="1">S0*EXP(Drift*(A318-$A$11)+Volatility*SUM($F$12:F318))</f>
        <v>18.618489663776334</v>
      </c>
    </row>
    <row r="319" spans="1:7" x14ac:dyDescent="0.25">
      <c r="A319" s="1" t="str">
        <f>MID('Filter Data'!A310,2,LEN('Filter Data'!A310)-2)</f>
        <v>18-Oct-2021</v>
      </c>
      <c r="B319">
        <f>'Filter Data'!Y310</f>
        <v>20.79</v>
      </c>
      <c r="C319">
        <f t="shared" si="12"/>
        <v>3.8996086897854568E-2</v>
      </c>
      <c r="D319">
        <f>C319-SET_TRI!C320</f>
        <v>3.7573245071421679E-2</v>
      </c>
      <c r="E319">
        <f t="shared" si="13"/>
        <v>1.2023291114050184E-2</v>
      </c>
      <c r="F319">
        <f t="shared" ca="1" si="14"/>
        <v>-0.75694275337792072</v>
      </c>
      <c r="G319">
        <f ca="1">S0*EXP(Drift*(A319-$A$11)+Volatility*SUM($F$12:F319))</f>
        <v>18.488634219900312</v>
      </c>
    </row>
    <row r="320" spans="1:7" x14ac:dyDescent="0.25">
      <c r="A320" s="1" t="str">
        <f>MID('Filter Data'!A311,2,LEN('Filter Data'!A311)-2)</f>
        <v>19-Oct-2021</v>
      </c>
      <c r="B320">
        <f>'Filter Data'!Y311</f>
        <v>20.899899999999999</v>
      </c>
      <c r="C320">
        <f t="shared" si="12"/>
        <v>5.2861952861952702E-3</v>
      </c>
      <c r="D320">
        <f>C320-SET_TRI!C321</f>
        <v>1.4414424802703673E-2</v>
      </c>
      <c r="E320">
        <f t="shared" si="13"/>
        <v>-5.1374372932775367E-3</v>
      </c>
      <c r="F320">
        <f t="shared" ca="1" si="14"/>
        <v>-1.4704415075980877</v>
      </c>
      <c r="G320">
        <f ca="1">S0*EXP(Drift*(A320-$A$11)+Volatility*SUM($F$12:F320))</f>
        <v>18.10157788818767</v>
      </c>
    </row>
    <row r="321" spans="1:7" x14ac:dyDescent="0.25">
      <c r="A321" s="1" t="str">
        <f>MID('Filter Data'!A312,2,LEN('Filter Data'!A312)-2)</f>
        <v>21-Oct-2021</v>
      </c>
      <c r="B321">
        <f>'Filter Data'!Y312</f>
        <v>21.039000000000001</v>
      </c>
      <c r="C321">
        <f t="shared" si="12"/>
        <v>6.655534237006047E-3</v>
      </c>
      <c r="D321">
        <f>C321-SET_TRI!C322</f>
        <v>-2.56186136802076E-4</v>
      </c>
      <c r="E321">
        <f t="shared" si="13"/>
        <v>6.7154380349487485E-3</v>
      </c>
      <c r="F321">
        <f t="shared" ca="1" si="14"/>
        <v>2.058867215245479</v>
      </c>
      <c r="G321">
        <f ca="1">S0*EXP(Drift*(A321-$A$11)+Volatility*SUM($F$12:F321))</f>
        <v>18.690870770525034</v>
      </c>
    </row>
    <row r="322" spans="1:7" x14ac:dyDescent="0.25">
      <c r="A322" s="1" t="str">
        <f>MID('Filter Data'!A313,2,LEN('Filter Data'!A313)-2)</f>
        <v>25-Oct-2021</v>
      </c>
      <c r="B322">
        <f>'Filter Data'!Y313</f>
        <v>20.9589</v>
      </c>
      <c r="C322">
        <f t="shared" si="12"/>
        <v>-3.8072151718238322E-3</v>
      </c>
      <c r="D322">
        <f>C322-SET_TRI!C323</f>
        <v>2.2642717860509439E-3</v>
      </c>
      <c r="E322">
        <f t="shared" si="13"/>
        <v>-5.5484164833364408E-3</v>
      </c>
      <c r="F322">
        <f t="shared" ca="1" si="14"/>
        <v>2.498258651890374</v>
      </c>
      <c r="G322">
        <f ca="1">S0*EXP(Drift*(A322-$A$11)+Volatility*SUM($F$12:F322))</f>
        <v>19.453451850704461</v>
      </c>
    </row>
    <row r="323" spans="1:7" x14ac:dyDescent="0.25">
      <c r="A323" s="1" t="str">
        <f>MID('Filter Data'!A314,2,LEN('Filter Data'!A314)-2)</f>
        <v>26-Oct-2021</v>
      </c>
      <c r="B323">
        <f>'Filter Data'!Y314</f>
        <v>20.963799999999999</v>
      </c>
      <c r="C323">
        <f t="shared" si="12"/>
        <v>2.3379089551451833E-4</v>
      </c>
      <c r="D323">
        <f>C323-SET_TRI!C324</f>
        <v>-1.0166587015572278E-3</v>
      </c>
      <c r="E323">
        <f t="shared" si="13"/>
        <v>8.3712412727640162E-4</v>
      </c>
      <c r="F323">
        <f t="shared" ca="1" si="14"/>
        <v>1.6320216820345241</v>
      </c>
      <c r="G323">
        <f ca="1">S0*EXP(Drift*(A323-$A$11)+Volatility*SUM($F$12:F323))</f>
        <v>19.945499673942528</v>
      </c>
    </row>
    <row r="324" spans="1:7" x14ac:dyDescent="0.25">
      <c r="A324" s="1" t="str">
        <f>MID('Filter Data'!A315,2,LEN('Filter Data'!A315)-2)</f>
        <v>27-Oct-2021</v>
      </c>
      <c r="B324">
        <f>'Filter Data'!Y315</f>
        <v>21.014600000000002</v>
      </c>
      <c r="C324">
        <f t="shared" si="12"/>
        <v>2.423224797031187E-3</v>
      </c>
      <c r="D324">
        <f>C324-SET_TRI!C325</f>
        <v>9.2535135949419652E-3</v>
      </c>
      <c r="E324">
        <f t="shared" si="13"/>
        <v>-4.3124495501443046E-3</v>
      </c>
      <c r="F324">
        <f t="shared" ca="1" si="14"/>
        <v>1.039279381020314</v>
      </c>
      <c r="G324">
        <f ca="1">S0*EXP(Drift*(A324-$A$11)+Volatility*SUM($F$12:F324))</f>
        <v>20.270527869464654</v>
      </c>
    </row>
    <row r="325" spans="1:7" x14ac:dyDescent="0.25">
      <c r="A325" s="1" t="str">
        <f>MID('Filter Data'!A316,2,LEN('Filter Data'!A316)-2)</f>
        <v>28-Oct-2021</v>
      </c>
      <c r="B325">
        <f>'Filter Data'!Y316</f>
        <v>21.148900000000001</v>
      </c>
      <c r="C325">
        <f t="shared" si="12"/>
        <v>6.3907949711153027E-3</v>
      </c>
      <c r="D325">
        <f>C325-SET_TRI!C326</f>
        <v>7.0504222916432623E-3</v>
      </c>
      <c r="E325">
        <f t="shared" si="13"/>
        <v>1.2294373252780709E-3</v>
      </c>
      <c r="F325">
        <f t="shared" ca="1" si="14"/>
        <v>-0.27781449722371226</v>
      </c>
      <c r="G325">
        <f ca="1">S0*EXP(Drift*(A325-$A$11)+Volatility*SUM($F$12:F325))</f>
        <v>20.20128549720857</v>
      </c>
    </row>
    <row r="326" spans="1:7" x14ac:dyDescent="0.25">
      <c r="A326" s="1" t="str">
        <f>MID('Filter Data'!A317,2,LEN('Filter Data'!A317)-2)</f>
        <v>02-Nov-2021</v>
      </c>
      <c r="B326">
        <f>'Filter Data'!Y317</f>
        <v>21.2837</v>
      </c>
      <c r="C326">
        <f t="shared" si="12"/>
        <v>6.3738539593075037E-3</v>
      </c>
      <c r="D326">
        <f>C326-SET_TRI!C327</f>
        <v>7.9532185243092381E-3</v>
      </c>
      <c r="E326">
        <f t="shared" si="13"/>
        <v>5.673631840065925E-4</v>
      </c>
      <c r="F326">
        <f t="shared" ca="1" si="14"/>
        <v>3.2753828914452665</v>
      </c>
      <c r="G326">
        <f ca="1">S0*EXP(Drift*(A326-$A$11)+Volatility*SUM($F$12:F326))</f>
        <v>21.284978052936875</v>
      </c>
    </row>
    <row r="327" spans="1:7" x14ac:dyDescent="0.25">
      <c r="A327" s="1" t="str">
        <f>MID('Filter Data'!A318,2,LEN('Filter Data'!A318)-2)</f>
        <v>03-Nov-2021</v>
      </c>
      <c r="B327">
        <f>'Filter Data'!Y318</f>
        <v>21.4831</v>
      </c>
      <c r="C327">
        <f t="shared" si="12"/>
        <v>9.3686718004858498E-3</v>
      </c>
      <c r="D327">
        <f>C327-SET_TRI!C328</f>
        <v>1.1925217906696395E-2</v>
      </c>
      <c r="E327">
        <f t="shared" si="13"/>
        <v>7.2381252178500138E-4</v>
      </c>
      <c r="F327">
        <f t="shared" ca="1" si="14"/>
        <v>-1.301607221191716</v>
      </c>
      <c r="G327">
        <f ca="1">S0*EXP(Drift*(A327-$A$11)+Volatility*SUM($F$12:F327))</f>
        <v>20.891767902164275</v>
      </c>
    </row>
    <row r="328" spans="1:7" x14ac:dyDescent="0.25">
      <c r="A328" s="1" t="str">
        <f>MID('Filter Data'!A319,2,LEN('Filter Data'!A319)-2)</f>
        <v>08-Nov-2021</v>
      </c>
      <c r="B328">
        <f>'Filter Data'!Y319</f>
        <v>22.028199999999998</v>
      </c>
      <c r="C328">
        <f t="shared" si="12"/>
        <v>2.5373433070646132E-2</v>
      </c>
      <c r="D328">
        <f>C328-SET_TRI!C329</f>
        <v>1.7577007191758476E-2</v>
      </c>
      <c r="E328">
        <f t="shared" si="13"/>
        <v>1.2689836836016462E-2</v>
      </c>
      <c r="F328">
        <f t="shared" ca="1" si="14"/>
        <v>-0.70005896298134807</v>
      </c>
      <c r="G328">
        <f ca="1">S0*EXP(Drift*(A328-$A$11)+Volatility*SUM($F$12:F328))</f>
        <v>20.748886242303463</v>
      </c>
    </row>
    <row r="329" spans="1:7" x14ac:dyDescent="0.25">
      <c r="A329" s="1" t="str">
        <f>MID('Filter Data'!A320,2,LEN('Filter Data'!A320)-2)</f>
        <v>09-Nov-2021</v>
      </c>
      <c r="B329">
        <f>'Filter Data'!Y320</f>
        <v>21.959399999999999</v>
      </c>
      <c r="C329">
        <f t="shared" si="12"/>
        <v>-3.1232692639434696E-3</v>
      </c>
      <c r="D329">
        <f>C329-SET_TRI!C330</f>
        <v>-3.4362107349471711E-3</v>
      </c>
      <c r="E329">
        <f t="shared" si="13"/>
        <v>-7.909377059573011E-4</v>
      </c>
      <c r="F329">
        <f t="shared" ca="1" si="14"/>
        <v>-1.0196549055722208</v>
      </c>
      <c r="G329">
        <f ca="1">S0*EXP(Drift*(A329-$A$11)+Volatility*SUM($F$12:F329))</f>
        <v>20.45114879231393</v>
      </c>
    </row>
    <row r="330" spans="1:7" x14ac:dyDescent="0.25">
      <c r="A330" s="1" t="str">
        <f>MID('Filter Data'!A321,2,LEN('Filter Data'!A321)-2)</f>
        <v>10-Nov-2021</v>
      </c>
      <c r="B330">
        <f>'Filter Data'!Y321</f>
        <v>21.572700000000001</v>
      </c>
      <c r="C330">
        <f t="shared" si="12"/>
        <v>-1.7609770758763792E-2</v>
      </c>
      <c r="D330">
        <f>C330-SET_TRI!C331</f>
        <v>-1.6332574472763137E-2</v>
      </c>
      <c r="E330">
        <f t="shared" si="13"/>
        <v>-6.061769932519407E-3</v>
      </c>
      <c r="F330">
        <f t="shared" ca="1" si="14"/>
        <v>0.23698825216263236</v>
      </c>
      <c r="G330">
        <f ca="1">S0*EXP(Drift*(A330-$A$11)+Volatility*SUM($F$12:F330))</f>
        <v>20.537917639678252</v>
      </c>
    </row>
    <row r="331" spans="1:7" x14ac:dyDescent="0.25">
      <c r="A331" s="1" t="str">
        <f>MID('Filter Data'!A322,2,LEN('Filter Data'!A322)-2)</f>
        <v>12-Nov-2021</v>
      </c>
      <c r="B331">
        <f>'Filter Data'!Y322</f>
        <v>21.8704</v>
      </c>
      <c r="C331">
        <f t="shared" si="12"/>
        <v>1.3799848883079028E-2</v>
      </c>
      <c r="D331">
        <f>C331-SET_TRI!C332</f>
        <v>1.3481633118868882E-2</v>
      </c>
      <c r="E331">
        <f t="shared" si="13"/>
        <v>4.0427840144095558E-3</v>
      </c>
      <c r="F331">
        <f t="shared" ca="1" si="14"/>
        <v>-2.2644213659299322E-3</v>
      </c>
      <c r="G331">
        <f ca="1">S0*EXP(Drift*(A331-$A$11)+Volatility*SUM($F$12:F331))</f>
        <v>20.566391527919819</v>
      </c>
    </row>
    <row r="332" spans="1:7" x14ac:dyDescent="0.25">
      <c r="A332" s="1" t="str">
        <f>MID('Filter Data'!A323,2,LEN('Filter Data'!A323)-2)</f>
        <v>15-Nov-2021</v>
      </c>
      <c r="B332">
        <f>'Filter Data'!Y323</f>
        <v>21.867699999999999</v>
      </c>
      <c r="C332">
        <f t="shared" si="12"/>
        <v>-1.2345453215308421E-4</v>
      </c>
      <c r="D332">
        <f>C332-SET_TRI!C333</f>
        <v>-4.6953568670143392E-3</v>
      </c>
      <c r="E332">
        <f t="shared" si="13"/>
        <v>3.1086557967676853E-3</v>
      </c>
      <c r="F332">
        <f t="shared" ca="1" si="14"/>
        <v>3.8455838365061021</v>
      </c>
      <c r="G332">
        <f ca="1">S0*EXP(Drift*(A332-$A$11)+Volatility*SUM($F$12:F332))</f>
        <v>21.823204064182278</v>
      </c>
    </row>
    <row r="333" spans="1:7" x14ac:dyDescent="0.25">
      <c r="A333" s="1" t="str">
        <f>MID('Filter Data'!A324,2,LEN('Filter Data'!A324)-2)</f>
        <v>16-Nov-2021</v>
      </c>
      <c r="B333">
        <f>'Filter Data'!Y324</f>
        <v>22.119</v>
      </c>
      <c r="C333">
        <f t="shared" ref="C333:C396" si="15">(B333-B332)/B332</f>
        <v>1.1491834989505094E-2</v>
      </c>
      <c r="D333">
        <f>C333-SET_TRI!C334</f>
        <v>9.0020425447783024E-3</v>
      </c>
      <c r="E333">
        <f t="shared" ref="E333:E396" si="16">C333-($B$4+$B$5*D333)</f>
        <v>4.9358604457753093E-3</v>
      </c>
      <c r="F333">
        <f t="shared" ref="F333:F396" ca="1" si="17">SQRT(A333-A332)*_xlfn.NORM.INV(RAND(),0,1)</f>
        <v>2.309599683369556</v>
      </c>
      <c r="G333">
        <f ca="1">S0*EXP(Drift*(A333-$A$11)+Volatility*SUM($F$12:F333))</f>
        <v>22.601786239602305</v>
      </c>
    </row>
    <row r="334" spans="1:7" x14ac:dyDescent="0.25">
      <c r="A334" s="1" t="str">
        <f>MID('Filter Data'!A325,2,LEN('Filter Data'!A325)-2)</f>
        <v>17-Nov-2021</v>
      </c>
      <c r="B334">
        <f>'Filter Data'!Y325</f>
        <v>22.0062</v>
      </c>
      <c r="C334">
        <f t="shared" si="15"/>
        <v>-5.099688050996881E-3</v>
      </c>
      <c r="D334">
        <f>C334-SET_TRI!C335</f>
        <v>-5.1036365546126301E-3</v>
      </c>
      <c r="E334">
        <f t="shared" si="16"/>
        <v>-1.5758233449239957E-3</v>
      </c>
      <c r="F334">
        <f t="shared" ca="1" si="17"/>
        <v>-0.73375128320636684</v>
      </c>
      <c r="G334">
        <f ca="1">S0*EXP(Drift*(A334-$A$11)+Volatility*SUM($F$12:F334))</f>
        <v>22.37237724625631</v>
      </c>
    </row>
    <row r="335" spans="1:7" x14ac:dyDescent="0.25">
      <c r="A335" s="1" t="str">
        <f>MID('Filter Data'!A326,2,LEN('Filter Data'!A326)-2)</f>
        <v>18-Nov-2021</v>
      </c>
      <c r="B335">
        <f>'Filter Data'!Y326</f>
        <v>22.1173</v>
      </c>
      <c r="C335">
        <f t="shared" si="15"/>
        <v>5.0485772191473507E-3</v>
      </c>
      <c r="D335">
        <f>C335-SET_TRI!C336</f>
        <v>2.3507727759136034E-3</v>
      </c>
      <c r="E335">
        <f t="shared" si="16"/>
        <v>3.2455627849470115E-3</v>
      </c>
      <c r="F335">
        <f t="shared" ca="1" si="17"/>
        <v>0.9628042949135559</v>
      </c>
      <c r="G335">
        <f ca="1">S0*EXP(Drift*(A335-$A$11)+Volatility*SUM($F$12:F335))</f>
        <v>22.711110605931232</v>
      </c>
    </row>
    <row r="336" spans="1:7" x14ac:dyDescent="0.25">
      <c r="A336" s="1" t="str">
        <f>MID('Filter Data'!A327,2,LEN('Filter Data'!A327)-2)</f>
        <v>22-Nov-2021</v>
      </c>
      <c r="B336">
        <f>'Filter Data'!Y327</f>
        <v>21.7988</v>
      </c>
      <c r="C336">
        <f t="shared" si="15"/>
        <v>-1.4400491922612625E-2</v>
      </c>
      <c r="D336">
        <f>C336-SET_TRI!C337</f>
        <v>-1.4852361866763697E-2</v>
      </c>
      <c r="E336">
        <f t="shared" si="16"/>
        <v>-3.9102427309315197E-3</v>
      </c>
      <c r="F336">
        <f t="shared" ca="1" si="17"/>
        <v>-0.28862033892477462</v>
      </c>
      <c r="G336">
        <f ca="1">S0*EXP(Drift*(A336-$A$11)+Volatility*SUM($F$12:F336))</f>
        <v>22.67811778253305</v>
      </c>
    </row>
    <row r="337" spans="1:7" x14ac:dyDescent="0.25">
      <c r="A337" s="1" t="str">
        <f>MID('Filter Data'!A328,2,LEN('Filter Data'!A328)-2)</f>
        <v>23-Nov-2021</v>
      </c>
      <c r="B337">
        <f>'Filter Data'!Y328</f>
        <v>21.753</v>
      </c>
      <c r="C337">
        <f t="shared" si="15"/>
        <v>-2.101033084389959E-3</v>
      </c>
      <c r="D337">
        <f>C337-SET_TRI!C338</f>
        <v>-1.5955874471760222E-4</v>
      </c>
      <c r="E337">
        <f t="shared" si="16"/>
        <v>-2.1101786794241054E-3</v>
      </c>
      <c r="F337">
        <f t="shared" ca="1" si="17"/>
        <v>1.7601870963339545</v>
      </c>
      <c r="G337">
        <f ca="1">S0*EXP(Drift*(A337-$A$11)+Volatility*SUM($F$12:F337))</f>
        <v>23.296087228777829</v>
      </c>
    </row>
    <row r="338" spans="1:7" x14ac:dyDescent="0.25">
      <c r="A338" s="1" t="str">
        <f>MID('Filter Data'!A329,2,LEN('Filter Data'!A329)-2)</f>
        <v>24-Nov-2021</v>
      </c>
      <c r="B338">
        <f>'Filter Data'!Y329</f>
        <v>21.903400000000001</v>
      </c>
      <c r="C338">
        <f t="shared" si="15"/>
        <v>6.9139888750977428E-3</v>
      </c>
      <c r="D338">
        <f>C338-SET_TRI!C339</f>
        <v>4.9598644598808413E-3</v>
      </c>
      <c r="E338">
        <f t="shared" si="16"/>
        <v>3.2465321423679919E-3</v>
      </c>
      <c r="F338">
        <f t="shared" ca="1" si="17"/>
        <v>-2.1352750665642204</v>
      </c>
      <c r="G338">
        <f ca="1">S0*EXP(Drift*(A338-$A$11)+Volatility*SUM($F$12:F338))</f>
        <v>22.584001342879574</v>
      </c>
    </row>
    <row r="339" spans="1:7" x14ac:dyDescent="0.25">
      <c r="A339" s="1" t="str">
        <f>MID('Filter Data'!A330,2,LEN('Filter Data'!A330)-2)</f>
        <v>26-Nov-2021</v>
      </c>
      <c r="B339">
        <f>'Filter Data'!Y330</f>
        <v>21.461400000000001</v>
      </c>
      <c r="C339">
        <f t="shared" si="15"/>
        <v>-2.0179515509007741E-2</v>
      </c>
      <c r="D339">
        <f>C339-SET_TRI!C340</f>
        <v>7.2734560618800265E-3</v>
      </c>
      <c r="E339">
        <f t="shared" si="16"/>
        <v>-2.550025183739001E-2</v>
      </c>
      <c r="F339">
        <f t="shared" ca="1" si="17"/>
        <v>-1.0929637069380924</v>
      </c>
      <c r="G339">
        <f ca="1">S0*EXP(Drift*(A339-$A$11)+Volatility*SUM($F$12:F339))</f>
        <v>22.251460274272759</v>
      </c>
    </row>
    <row r="340" spans="1:7" x14ac:dyDescent="0.25">
      <c r="A340" s="1" t="str">
        <f>MID('Filter Data'!A331,2,LEN('Filter Data'!A331)-2)</f>
        <v>29-Nov-2021</v>
      </c>
      <c r="B340">
        <f>'Filter Data'!Y331</f>
        <v>21.8752</v>
      </c>
      <c r="C340">
        <f t="shared" si="15"/>
        <v>1.9281127978603371E-2</v>
      </c>
      <c r="D340">
        <f>C340-SET_TRI!C341</f>
        <v>3.3470462099783341E-2</v>
      </c>
      <c r="E340">
        <f t="shared" si="16"/>
        <v>-4.7598420817072835E-3</v>
      </c>
      <c r="F340">
        <f t="shared" ca="1" si="17"/>
        <v>0.19256258454852157</v>
      </c>
      <c r="G340">
        <f ca="1">S0*EXP(Drift*(A340-$A$11)+Volatility*SUM($F$12:F340))</f>
        <v>22.36282257245626</v>
      </c>
    </row>
    <row r="341" spans="1:7" x14ac:dyDescent="0.25">
      <c r="A341" s="1" t="str">
        <f>MID('Filter Data'!A332,2,LEN('Filter Data'!A332)-2)</f>
        <v>30-Nov-2021</v>
      </c>
      <c r="B341">
        <f>'Filter Data'!Y332</f>
        <v>21.421500000000002</v>
      </c>
      <c r="C341">
        <f t="shared" si="15"/>
        <v>-2.0740381802223422E-2</v>
      </c>
      <c r="D341">
        <f>C341-SET_TRI!C342</f>
        <v>-6.8209874323835133E-3</v>
      </c>
      <c r="E341">
        <f t="shared" si="16"/>
        <v>-1.5989307781273561E-2</v>
      </c>
      <c r="F341">
        <f t="shared" ca="1" si="17"/>
        <v>-1.7128156880763405</v>
      </c>
      <c r="G341">
        <f ca="1">S0*EXP(Drift*(A341-$A$11)+Volatility*SUM($F$12:F341))</f>
        <v>21.815888004404183</v>
      </c>
    </row>
    <row r="342" spans="1:7" x14ac:dyDescent="0.25">
      <c r="A342" s="1" t="str">
        <f>MID('Filter Data'!A333,2,LEN('Filter Data'!A333)-2)</f>
        <v>01-Dec-2021</v>
      </c>
      <c r="B342">
        <f>'Filter Data'!Y333</f>
        <v>21.1191</v>
      </c>
      <c r="C342">
        <f t="shared" si="15"/>
        <v>-1.4116658497304212E-2</v>
      </c>
      <c r="D342">
        <f>C342-SET_TRI!C343</f>
        <v>-2.7741260636023231E-2</v>
      </c>
      <c r="E342">
        <f t="shared" si="16"/>
        <v>5.5839255379311649E-3</v>
      </c>
      <c r="F342">
        <f t="shared" ca="1" si="17"/>
        <v>-2.8849188962571923E-2</v>
      </c>
      <c r="G342">
        <f ca="1">S0*EXP(Drift*(A342-$A$11)+Volatility*SUM($F$12:F342))</f>
        <v>21.8220092988781</v>
      </c>
    </row>
    <row r="343" spans="1:7" x14ac:dyDescent="0.25">
      <c r="A343" s="1" t="str">
        <f>MID('Filter Data'!A334,2,LEN('Filter Data'!A334)-2)</f>
        <v>02-Dec-2021</v>
      </c>
      <c r="B343">
        <f>'Filter Data'!Y334</f>
        <v>21.373000000000001</v>
      </c>
      <c r="C343">
        <f t="shared" si="15"/>
        <v>1.2022292616636201E-2</v>
      </c>
      <c r="D343">
        <f>C343-SET_TRI!C344</f>
        <v>1.1993540814514437E-2</v>
      </c>
      <c r="E343">
        <f t="shared" si="16"/>
        <v>3.3286101708242637E-3</v>
      </c>
      <c r="F343">
        <f t="shared" ca="1" si="17"/>
        <v>0.15814108716414707</v>
      </c>
      <c r="G343">
        <f ca="1">S0*EXP(Drift*(A343-$A$11)+Volatility*SUM($F$12:F343))</f>
        <v>21.888914114246116</v>
      </c>
    </row>
    <row r="344" spans="1:7" x14ac:dyDescent="0.25">
      <c r="A344" s="1" t="str">
        <f>MID('Filter Data'!A335,2,LEN('Filter Data'!A335)-2)</f>
        <v>03-Dec-2021</v>
      </c>
      <c r="B344">
        <f>'Filter Data'!Y335</f>
        <v>21.122</v>
      </c>
      <c r="C344">
        <f t="shared" si="15"/>
        <v>-1.1743788892528013E-2</v>
      </c>
      <c r="D344">
        <f>C344-SET_TRI!C345</f>
        <v>-7.4393571350219474E-3</v>
      </c>
      <c r="E344">
        <f t="shared" si="16"/>
        <v>-6.5508313468201828E-3</v>
      </c>
      <c r="F344">
        <f t="shared" ca="1" si="17"/>
        <v>-0.45358303411164547</v>
      </c>
      <c r="G344">
        <f ca="1">S0*EXP(Drift*(A344-$A$11)+Volatility*SUM($F$12:F344))</f>
        <v>21.757199750584178</v>
      </c>
    </row>
    <row r="345" spans="1:7" x14ac:dyDescent="0.25">
      <c r="A345" s="1" t="str">
        <f>MID('Filter Data'!A336,2,LEN('Filter Data'!A336)-2)</f>
        <v>07-Dec-2021</v>
      </c>
      <c r="B345">
        <f>'Filter Data'!Y336</f>
        <v>21.8459</v>
      </c>
      <c r="C345">
        <f t="shared" si="15"/>
        <v>3.4272322696714347E-2</v>
      </c>
      <c r="D345">
        <f>C345-SET_TRI!C346</f>
        <v>1.9229339799122461E-2</v>
      </c>
      <c r="E345">
        <f t="shared" si="16"/>
        <v>2.0407978838940785E-2</v>
      </c>
      <c r="F345">
        <f t="shared" ca="1" si="17"/>
        <v>-0.89761825507296722</v>
      </c>
      <c r="G345">
        <f ca="1">S0*EXP(Drift*(A345-$A$11)+Volatility*SUM($F$12:F345))</f>
        <v>21.529727887740776</v>
      </c>
    </row>
    <row r="346" spans="1:7" x14ac:dyDescent="0.25">
      <c r="A346" s="1" t="str">
        <f>MID('Filter Data'!A337,2,LEN('Filter Data'!A337)-2)</f>
        <v>08-Dec-2021</v>
      </c>
      <c r="B346">
        <f>'Filter Data'!Y337</f>
        <v>21.944400000000002</v>
      </c>
      <c r="C346">
        <f t="shared" si="15"/>
        <v>4.5088552085288938E-3</v>
      </c>
      <c r="D346">
        <f>C346-SET_TRI!C347</f>
        <v>-2.2514506003152683E-3</v>
      </c>
      <c r="E346">
        <f t="shared" si="16"/>
        <v>5.9945638125603112E-3</v>
      </c>
      <c r="F346">
        <f t="shared" ca="1" si="17"/>
        <v>2.2269929578255536</v>
      </c>
      <c r="G346">
        <f ca="1">S0*EXP(Drift*(A346-$A$11)+Volatility*SUM($F$12:F346))</f>
        <v>22.270465315188687</v>
      </c>
    </row>
    <row r="347" spans="1:7" x14ac:dyDescent="0.25">
      <c r="A347" s="1" t="str">
        <f>MID('Filter Data'!A338,2,LEN('Filter Data'!A338)-2)</f>
        <v>09-Dec-2021</v>
      </c>
      <c r="B347">
        <f>'Filter Data'!Y338</f>
        <v>21.7822</v>
      </c>
      <c r="C347">
        <f t="shared" si="15"/>
        <v>-7.3914073750023747E-3</v>
      </c>
      <c r="D347">
        <f>C347-SET_TRI!C348</f>
        <v>-5.1127375611204774E-3</v>
      </c>
      <c r="E347">
        <f t="shared" si="16"/>
        <v>-3.8610391406722448E-3</v>
      </c>
      <c r="F347">
        <f t="shared" ca="1" si="17"/>
        <v>2.3638558110648424</v>
      </c>
      <c r="G347">
        <f ca="1">S0*EXP(Drift*(A347-$A$11)+Volatility*SUM($F$12:F347))</f>
        <v>23.083621422798252</v>
      </c>
    </row>
    <row r="348" spans="1:7" x14ac:dyDescent="0.25">
      <c r="A348" s="1" t="str">
        <f>MID('Filter Data'!A339,2,LEN('Filter Data'!A339)-2)</f>
        <v>13-Dec-2021</v>
      </c>
      <c r="B348">
        <f>'Filter Data'!Y339</f>
        <v>21.764700000000001</v>
      </c>
      <c r="C348">
        <f t="shared" si="15"/>
        <v>-8.0340828750072519E-4</v>
      </c>
      <c r="D348">
        <f>C348-SET_TRI!C349</f>
        <v>-5.5562532682882273E-3</v>
      </c>
      <c r="E348">
        <f t="shared" si="16"/>
        <v>3.0438937861371842E-3</v>
      </c>
      <c r="F348">
        <f t="shared" ca="1" si="17"/>
        <v>-0.93332892629377273</v>
      </c>
      <c r="G348">
        <f ca="1">S0*EXP(Drift*(A348-$A$11)+Volatility*SUM($F$12:F348))</f>
        <v>22.83015472161356</v>
      </c>
    </row>
    <row r="349" spans="1:7" x14ac:dyDescent="0.25">
      <c r="A349" s="1" t="str">
        <f>MID('Filter Data'!A340,2,LEN('Filter Data'!A340)-2)</f>
        <v>14-Dec-2021</v>
      </c>
      <c r="B349">
        <f>'Filter Data'!Y340</f>
        <v>21.488099999999999</v>
      </c>
      <c r="C349">
        <f t="shared" si="15"/>
        <v>-1.2708652083419571E-2</v>
      </c>
      <c r="D349">
        <f>C349-SET_TRI!C350</f>
        <v>-1.7172245709158231E-2</v>
      </c>
      <c r="E349">
        <f t="shared" si="16"/>
        <v>-5.6062689635507854E-4</v>
      </c>
      <c r="F349">
        <f t="shared" ca="1" si="17"/>
        <v>1.9454384344769096</v>
      </c>
      <c r="G349">
        <f ca="1">S0*EXP(Drift*(A349-$A$11)+Volatility*SUM($F$12:F349))</f>
        <v>23.516963278919889</v>
      </c>
    </row>
    <row r="350" spans="1:7" x14ac:dyDescent="0.25">
      <c r="A350" s="1" t="str">
        <f>MID('Filter Data'!A341,2,LEN('Filter Data'!A341)-2)</f>
        <v>15-Dec-2021</v>
      </c>
      <c r="B350">
        <f>'Filter Data'!Y341</f>
        <v>21.9176</v>
      </c>
      <c r="C350">
        <f t="shared" si="15"/>
        <v>1.9987807204918114E-2</v>
      </c>
      <c r="D350">
        <f>C350-SET_TRI!C351</f>
        <v>2.7208664206894564E-2</v>
      </c>
      <c r="E350">
        <f t="shared" si="16"/>
        <v>4.2148283378929188E-4</v>
      </c>
      <c r="F350">
        <f t="shared" ca="1" si="17"/>
        <v>1.1829859895210673</v>
      </c>
      <c r="G350">
        <f ca="1">S0*EXP(Drift*(A350-$A$11)+Volatility*SUM($F$12:F350))</f>
        <v>23.951321445183346</v>
      </c>
    </row>
    <row r="351" spans="1:7" x14ac:dyDescent="0.25">
      <c r="A351" s="1" t="str">
        <f>MID('Filter Data'!A342,2,LEN('Filter Data'!A342)-2)</f>
        <v>16-Dec-2021</v>
      </c>
      <c r="B351">
        <f>'Filter Data'!Y342</f>
        <v>21.476600000000001</v>
      </c>
      <c r="C351">
        <f t="shared" si="15"/>
        <v>-2.0120816147753354E-2</v>
      </c>
      <c r="D351">
        <f>C351-SET_TRI!C352</f>
        <v>-3.7126688352348849E-2</v>
      </c>
      <c r="E351">
        <f t="shared" si="16"/>
        <v>6.2865419466827388E-3</v>
      </c>
      <c r="F351">
        <f t="shared" ca="1" si="17"/>
        <v>1.6571596335259524</v>
      </c>
      <c r="G351">
        <f ca="1">S0*EXP(Drift*(A351-$A$11)+Volatility*SUM($F$12:F351))</f>
        <v>24.566318275128957</v>
      </c>
    </row>
    <row r="352" spans="1:7" x14ac:dyDescent="0.25">
      <c r="A352" s="1" t="str">
        <f>MID('Filter Data'!A343,2,LEN('Filter Data'!A343)-2)</f>
        <v>17-Dec-2021</v>
      </c>
      <c r="B352">
        <f>'Filter Data'!Y343</f>
        <v>21.398</v>
      </c>
      <c r="C352">
        <f t="shared" si="15"/>
        <v>-3.6597971745994037E-3</v>
      </c>
      <c r="D352">
        <f>C352-SET_TRI!C353</f>
        <v>-9.5592748444246235E-4</v>
      </c>
      <c r="E352">
        <f t="shared" si="16"/>
        <v>-3.0998621303085609E-3</v>
      </c>
      <c r="F352">
        <f t="shared" ca="1" si="17"/>
        <v>-0.43873784750864536</v>
      </c>
      <c r="G352">
        <f ca="1">S0*EXP(Drift*(A352-$A$11)+Volatility*SUM($F$12:F352))</f>
        <v>24.42388411103456</v>
      </c>
    </row>
    <row r="353" spans="1:7" x14ac:dyDescent="0.25">
      <c r="A353" s="1" t="str">
        <f>MID('Filter Data'!A344,2,LEN('Filter Data'!A344)-2)</f>
        <v>20-Dec-2021</v>
      </c>
      <c r="B353">
        <f>'Filter Data'!Y344</f>
        <v>21.194299999999998</v>
      </c>
      <c r="C353">
        <f t="shared" si="15"/>
        <v>-9.5195812692775647E-3</v>
      </c>
      <c r="D353">
        <f>C353-SET_TRI!C354</f>
        <v>9.503610243590109E-3</v>
      </c>
      <c r="E353">
        <f t="shared" si="16"/>
        <v>-1.6433973280276598E-2</v>
      </c>
      <c r="F353">
        <f t="shared" ca="1" si="17"/>
        <v>1.5964651538422232</v>
      </c>
      <c r="G353">
        <f ca="1">S0*EXP(Drift*(A353-$A$11)+Volatility*SUM($F$12:F353))</f>
        <v>25.063958215582041</v>
      </c>
    </row>
    <row r="354" spans="1:7" x14ac:dyDescent="0.25">
      <c r="A354" s="1" t="str">
        <f>MID('Filter Data'!A345,2,LEN('Filter Data'!A345)-2)</f>
        <v>21-Dec-2021</v>
      </c>
      <c r="B354">
        <f>'Filter Data'!Y345</f>
        <v>21.652999999999999</v>
      </c>
      <c r="C354">
        <f t="shared" si="15"/>
        <v>2.1642611456853984E-2</v>
      </c>
      <c r="D354">
        <f>C354-SET_TRI!C355</f>
        <v>1.7929167572469894E-2</v>
      </c>
      <c r="E354">
        <f t="shared" si="16"/>
        <v>8.7073633873350834E-3</v>
      </c>
      <c r="F354">
        <f t="shared" ca="1" si="17"/>
        <v>-0.68750796642801659</v>
      </c>
      <c r="G354">
        <f ca="1">S0*EXP(Drift*(A354-$A$11)+Volatility*SUM($F$12:F354))</f>
        <v>24.826624853638201</v>
      </c>
    </row>
    <row r="355" spans="1:7" x14ac:dyDescent="0.25">
      <c r="A355" s="1" t="str">
        <f>MID('Filter Data'!A346,2,LEN('Filter Data'!A346)-2)</f>
        <v>22-Dec-2021</v>
      </c>
      <c r="B355">
        <f>'Filter Data'!Y346</f>
        <v>21.909600000000001</v>
      </c>
      <c r="C355">
        <f t="shared" si="15"/>
        <v>1.1850551886574719E-2</v>
      </c>
      <c r="D355">
        <f>C355-SET_TRI!C356</f>
        <v>9.198085618586694E-3</v>
      </c>
      <c r="E355">
        <f t="shared" si="16"/>
        <v>5.1544860607377792E-3</v>
      </c>
      <c r="F355">
        <f t="shared" ca="1" si="17"/>
        <v>-8.1020139942807226E-2</v>
      </c>
      <c r="G355">
        <f ca="1">S0*EXP(Drift*(A355-$A$11)+Volatility*SUM($F$12:F355))</f>
        <v>24.81433192251043</v>
      </c>
    </row>
    <row r="356" spans="1:7" x14ac:dyDescent="0.25">
      <c r="A356" s="1" t="str">
        <f>MID('Filter Data'!A347,2,LEN('Filter Data'!A347)-2)</f>
        <v>28-Dec-2021</v>
      </c>
      <c r="B356">
        <f>'Filter Data'!Y347</f>
        <v>22.2197</v>
      </c>
      <c r="C356">
        <f t="shared" si="15"/>
        <v>1.4153613028078946E-2</v>
      </c>
      <c r="D356">
        <f>C356-SET_TRI!C357</f>
        <v>-3.562025368036693E-3</v>
      </c>
      <c r="E356">
        <f t="shared" si="16"/>
        <v>1.657585101792702E-2</v>
      </c>
      <c r="F356">
        <f t="shared" ca="1" si="17"/>
        <v>-0.74965554927251565</v>
      </c>
      <c r="G356">
        <f ca="1">S0*EXP(Drift*(A356-$A$11)+Volatility*SUM($F$12:F356))</f>
        <v>24.643933746248454</v>
      </c>
    </row>
    <row r="357" spans="1:7" x14ac:dyDescent="0.25">
      <c r="A357" s="1" t="str">
        <f>MID('Filter Data'!A348,2,LEN('Filter Data'!A348)-2)</f>
        <v>29-Dec-2021</v>
      </c>
      <c r="B357">
        <f>'Filter Data'!Y348</f>
        <v>22.261600000000001</v>
      </c>
      <c r="C357">
        <f t="shared" si="15"/>
        <v>1.8857140285423216E-3</v>
      </c>
      <c r="D357">
        <f>C357-SET_TRI!C358</f>
        <v>-5.0615371859636955E-3</v>
      </c>
      <c r="E357">
        <f t="shared" si="16"/>
        <v>5.3794947616629396E-3</v>
      </c>
      <c r="F357">
        <f t="shared" ca="1" si="17"/>
        <v>-1.3401452744969409</v>
      </c>
      <c r="G357">
        <f ca="1">S0*EXP(Drift*(A357-$A$11)+Volatility*SUM($F$12:F357))</f>
        <v>24.174813249574456</v>
      </c>
    </row>
    <row r="358" spans="1:7" x14ac:dyDescent="0.25">
      <c r="A358" s="1" t="str">
        <f>MID('Filter Data'!A349,2,LEN('Filter Data'!A349)-2)</f>
        <v>30-Dec-2021</v>
      </c>
      <c r="B358">
        <f>'Filter Data'!Y349</f>
        <v>22.165800000000001</v>
      </c>
      <c r="C358">
        <f t="shared" si="15"/>
        <v>-4.3033744205268508E-3</v>
      </c>
      <c r="D358">
        <f>C358-SET_TRI!C359</f>
        <v>-5.763318915089949E-3</v>
      </c>
      <c r="E358">
        <f t="shared" si="16"/>
        <v>-3.0810439588062084E-4</v>
      </c>
      <c r="F358">
        <f t="shared" ca="1" si="17"/>
        <v>0.42958676858469874</v>
      </c>
      <c r="G358">
        <f ca="1">S0*EXP(Drift*(A358-$A$11)+Volatility*SUM($F$12:F358))</f>
        <v>24.347012945962184</v>
      </c>
    </row>
    <row r="359" spans="1:7" x14ac:dyDescent="0.25">
      <c r="A359" s="1" t="str">
        <f>MID('Filter Data'!A350,2,LEN('Filter Data'!A350)-2)</f>
        <v>04-Jan-2022</v>
      </c>
      <c r="B359">
        <f>'Filter Data'!Y350</f>
        <v>21.7821</v>
      </c>
      <c r="C359">
        <f t="shared" si="15"/>
        <v>-1.7310451235687457E-2</v>
      </c>
      <c r="D359">
        <f>C359-SET_TRI!C360</f>
        <v>-2.6105483658344003E-2</v>
      </c>
      <c r="E359">
        <f t="shared" si="16"/>
        <v>1.2212157366149785E-3</v>
      </c>
      <c r="F359">
        <f t="shared" ca="1" si="17"/>
        <v>-0.44548031123109005</v>
      </c>
      <c r="G359">
        <f ca="1">S0*EXP(Drift*(A359-$A$11)+Volatility*SUM($F$12:F359))</f>
        <v>24.272216078419142</v>
      </c>
    </row>
    <row r="360" spans="1:7" x14ac:dyDescent="0.25">
      <c r="A360" s="1" t="str">
        <f>MID('Filter Data'!A351,2,LEN('Filter Data'!A351)-2)</f>
        <v>05-Jan-2022</v>
      </c>
      <c r="B360">
        <f>'Filter Data'!Y351</f>
        <v>21.136099999999999</v>
      </c>
      <c r="C360">
        <f t="shared" si="15"/>
        <v>-2.9657379224225434E-2</v>
      </c>
      <c r="D360">
        <f>C360-SET_TRI!C361</f>
        <v>-3.2804672960604499E-2</v>
      </c>
      <c r="E360">
        <f t="shared" si="16"/>
        <v>-6.3385091123237709E-3</v>
      </c>
      <c r="F360">
        <f t="shared" ca="1" si="17"/>
        <v>7.6048489630277702E-2</v>
      </c>
      <c r="G360">
        <f ca="1">S0*EXP(Drift*(A360-$A$11)+Volatility*SUM($F$12:F360))</f>
        <v>24.316929273234194</v>
      </c>
    </row>
    <row r="361" spans="1:7" x14ac:dyDescent="0.25">
      <c r="A361" s="1" t="str">
        <f>MID('Filter Data'!A352,2,LEN('Filter Data'!A352)-2)</f>
        <v>06-Jan-2022</v>
      </c>
      <c r="B361">
        <f>'Filter Data'!Y352</f>
        <v>21.110800000000001</v>
      </c>
      <c r="C361">
        <f t="shared" si="15"/>
        <v>-1.1970041776864172E-3</v>
      </c>
      <c r="D361">
        <f>C361-SET_TRI!C362</f>
        <v>1.764595594641238E-2</v>
      </c>
      <c r="E361">
        <f t="shared" si="16"/>
        <v>-1.3929870806069441E-2</v>
      </c>
      <c r="F361">
        <f t="shared" ca="1" si="17"/>
        <v>-1.4617740956113334</v>
      </c>
      <c r="G361">
        <f ca="1">S0*EXP(Drift*(A361-$A$11)+Volatility*SUM($F$12:F361))</f>
        <v>23.810927424035778</v>
      </c>
    </row>
    <row r="362" spans="1:7" x14ac:dyDescent="0.25">
      <c r="A362" s="1" t="str">
        <f>MID('Filter Data'!A353,2,LEN('Filter Data'!A353)-2)</f>
        <v>07-Jan-2022</v>
      </c>
      <c r="B362">
        <f>'Filter Data'!Y353</f>
        <v>20.747399999999999</v>
      </c>
      <c r="C362">
        <f t="shared" si="15"/>
        <v>-1.7213937889611106E-2</v>
      </c>
      <c r="D362">
        <f>C362-SET_TRI!C363</f>
        <v>-1.9498414038156484E-2</v>
      </c>
      <c r="E362">
        <f t="shared" si="16"/>
        <v>-3.403645848248411E-3</v>
      </c>
      <c r="F362">
        <f t="shared" ca="1" si="17"/>
        <v>1.0495660833265708</v>
      </c>
      <c r="G362">
        <f ca="1">S0*EXP(Drift*(A362-$A$11)+Volatility*SUM($F$12:F362))</f>
        <v>24.202647948842056</v>
      </c>
    </row>
    <row r="363" spans="1:7" x14ac:dyDescent="0.25">
      <c r="A363" s="1" t="str">
        <f>MID('Filter Data'!A354,2,LEN('Filter Data'!A354)-2)</f>
        <v>10-Jan-2022</v>
      </c>
      <c r="B363">
        <f>'Filter Data'!Y354</f>
        <v>20.650200000000002</v>
      </c>
      <c r="C363">
        <f t="shared" si="15"/>
        <v>-4.6849243760662684E-3</v>
      </c>
      <c r="D363">
        <f>C363-SET_TRI!C364</f>
        <v>-4.5111905599634914E-3</v>
      </c>
      <c r="E363">
        <f t="shared" si="16"/>
        <v>-1.5844182582736613E-3</v>
      </c>
      <c r="F363">
        <f t="shared" ca="1" si="17"/>
        <v>-2.3668180767587019</v>
      </c>
      <c r="G363">
        <f ca="1">S0*EXP(Drift*(A363-$A$11)+Volatility*SUM($F$12:F363))</f>
        <v>23.415408126920237</v>
      </c>
    </row>
    <row r="364" spans="1:7" x14ac:dyDescent="0.25">
      <c r="A364" s="1" t="str">
        <f>MID('Filter Data'!A355,2,LEN('Filter Data'!A355)-2)</f>
        <v>11-Jan-2022</v>
      </c>
      <c r="B364">
        <f>'Filter Data'!Y355</f>
        <v>20.881699999999999</v>
      </c>
      <c r="C364">
        <f t="shared" si="15"/>
        <v>1.1210545176317756E-2</v>
      </c>
      <c r="D364">
        <f>C364-SET_TRI!C365</f>
        <v>5.092275075969108E-3</v>
      </c>
      <c r="E364">
        <f t="shared" si="16"/>
        <v>7.448468559232725E-3</v>
      </c>
      <c r="F364">
        <f t="shared" ca="1" si="17"/>
        <v>1.9405115983758452</v>
      </c>
      <c r="G364">
        <f ca="1">S0*EXP(Drift*(A364-$A$11)+Volatility*SUM($F$12:F364))</f>
        <v>24.118055996646351</v>
      </c>
    </row>
    <row r="365" spans="1:7" x14ac:dyDescent="0.25">
      <c r="A365" s="1" t="str">
        <f>MID('Filter Data'!A356,2,LEN('Filter Data'!A356)-2)</f>
        <v>12-Jan-2022</v>
      </c>
      <c r="B365">
        <f>'Filter Data'!Y356</f>
        <v>20.927800000000001</v>
      </c>
      <c r="C365">
        <f t="shared" si="15"/>
        <v>2.2076746625036611E-3</v>
      </c>
      <c r="D365">
        <f>C365-SET_TRI!C366</f>
        <v>-4.399362180092241E-3</v>
      </c>
      <c r="E365">
        <f t="shared" si="16"/>
        <v>5.2282688466186653E-3</v>
      </c>
      <c r="F365">
        <f t="shared" ca="1" si="17"/>
        <v>-1.1708498013846467</v>
      </c>
      <c r="G365">
        <f ca="1">S0*EXP(Drift*(A365-$A$11)+Volatility*SUM($F$12:F365))</f>
        <v>23.718583870370765</v>
      </c>
    </row>
    <row r="366" spans="1:7" x14ac:dyDescent="0.25">
      <c r="A366" s="1" t="str">
        <f>MID('Filter Data'!A357,2,LEN('Filter Data'!A357)-2)</f>
        <v>13-Jan-2022</v>
      </c>
      <c r="B366">
        <f>'Filter Data'!Y357</f>
        <v>20.459399999999999</v>
      </c>
      <c r="C366">
        <f t="shared" si="15"/>
        <v>-2.2381712363459254E-2</v>
      </c>
      <c r="D366">
        <f>C366-SET_TRI!C367</f>
        <v>-2.0965254152388573E-2</v>
      </c>
      <c r="E366">
        <f t="shared" si="16"/>
        <v>-7.5232245952236796E-3</v>
      </c>
      <c r="F366">
        <f t="shared" ca="1" si="17"/>
        <v>-0.41521460496021673</v>
      </c>
      <c r="G366">
        <f ca="1">S0*EXP(Drift*(A366-$A$11)+Volatility*SUM($F$12:F366))</f>
        <v>23.589315139771223</v>
      </c>
    </row>
    <row r="367" spans="1:7" x14ac:dyDescent="0.25">
      <c r="A367" s="1" t="str">
        <f>MID('Filter Data'!A358,2,LEN('Filter Data'!A358)-2)</f>
        <v>14-Jan-2022</v>
      </c>
      <c r="B367">
        <f>'Filter Data'!Y358</f>
        <v>20.450900000000001</v>
      </c>
      <c r="C367">
        <f t="shared" si="15"/>
        <v>-4.1545695377176038E-4</v>
      </c>
      <c r="D367">
        <f>C367-SET_TRI!C368</f>
        <v>2.666512499879258E-3</v>
      </c>
      <c r="E367">
        <f t="shared" si="16"/>
        <v>-2.4440972256170443E-3</v>
      </c>
      <c r="F367">
        <f t="shared" ca="1" si="17"/>
        <v>5.4489621130702465E-2</v>
      </c>
      <c r="G367">
        <f ca="1">S0*EXP(Drift*(A367-$A$11)+Volatility*SUM($F$12:F367))</f>
        <v>23.625194934783362</v>
      </c>
    </row>
    <row r="368" spans="1:7" x14ac:dyDescent="0.25">
      <c r="A368" s="1" t="str">
        <f>MID('Filter Data'!A359,2,LEN('Filter Data'!A359)-2)</f>
        <v>18-Jan-2022</v>
      </c>
      <c r="B368">
        <f>'Filter Data'!Y359</f>
        <v>19.965</v>
      </c>
      <c r="C368">
        <f t="shared" si="15"/>
        <v>-2.3759345554474419E-2</v>
      </c>
      <c r="D368">
        <f>C368-SET_TRI!C369</f>
        <v>-1.7431421607072083E-2</v>
      </c>
      <c r="E368">
        <f t="shared" si="16"/>
        <v>-1.142611472293247E-2</v>
      </c>
      <c r="F368">
        <f t="shared" ca="1" si="17"/>
        <v>-2.1814400467710979</v>
      </c>
      <c r="G368">
        <f ca="1">S0*EXP(Drift*(A368-$A$11)+Volatility*SUM($F$12:F368))</f>
        <v>22.936103197643199</v>
      </c>
    </row>
    <row r="369" spans="1:7" x14ac:dyDescent="0.25">
      <c r="A369" s="1" t="str">
        <f>MID('Filter Data'!A360,2,LEN('Filter Data'!A360)-2)</f>
        <v>19-Jan-2022</v>
      </c>
      <c r="B369">
        <f>'Filter Data'!Y360</f>
        <v>19.867899999999999</v>
      </c>
      <c r="C369">
        <f t="shared" si="15"/>
        <v>-4.863511144502934E-3</v>
      </c>
      <c r="D369">
        <f>C369-SET_TRI!C370</f>
        <v>-6.4481753789859299E-3</v>
      </c>
      <c r="E369">
        <f t="shared" si="16"/>
        <v>-3.7884652803178102E-4</v>
      </c>
      <c r="F369">
        <f t="shared" ca="1" si="17"/>
        <v>1.1243964635902908</v>
      </c>
      <c r="G369">
        <f ca="1">S0*EXP(Drift*(A369-$A$11)+Volatility*SUM($F$12:F369))</f>
        <v>23.339389052817555</v>
      </c>
    </row>
    <row r="370" spans="1:7" x14ac:dyDescent="0.25">
      <c r="A370" s="1" t="str">
        <f>MID('Filter Data'!A361,2,LEN('Filter Data'!A361)-2)</f>
        <v>20-Jan-2022</v>
      </c>
      <c r="B370">
        <f>'Filter Data'!Y361</f>
        <v>19.604399999999998</v>
      </c>
      <c r="C370">
        <f t="shared" si="15"/>
        <v>-1.3262599469496048E-2</v>
      </c>
      <c r="D370">
        <f>C370-SET_TRI!C371</f>
        <v>-1.4557449390880146E-2</v>
      </c>
      <c r="E370">
        <f t="shared" si="16"/>
        <v>-2.9830930806762287E-3</v>
      </c>
      <c r="F370">
        <f t="shared" ca="1" si="17"/>
        <v>0.2896721243849707</v>
      </c>
      <c r="G370">
        <f ca="1">S0*EXP(Drift*(A370-$A$11)+Volatility*SUM($F$12:F370))</f>
        <v>23.456781981056118</v>
      </c>
    </row>
    <row r="371" spans="1:7" x14ac:dyDescent="0.25">
      <c r="A371" s="1" t="str">
        <f>MID('Filter Data'!A362,2,LEN('Filter Data'!A362)-2)</f>
        <v>21-Jan-2022</v>
      </c>
      <c r="B371">
        <f>'Filter Data'!Y362</f>
        <v>19.1723</v>
      </c>
      <c r="C371">
        <f t="shared" si="15"/>
        <v>-2.2040970394401175E-2</v>
      </c>
      <c r="D371">
        <f>C371-SET_TRI!C372</f>
        <v>-1.8620344442453109E-2</v>
      </c>
      <c r="E371">
        <f t="shared" si="16"/>
        <v>-8.8581419662729106E-3</v>
      </c>
      <c r="F371">
        <f t="shared" ca="1" si="17"/>
        <v>-1.1896038571746581</v>
      </c>
      <c r="G371">
        <f ca="1">S0*EXP(Drift*(A371-$A$11)+Volatility*SUM($F$12:F371))</f>
        <v>23.061830111266257</v>
      </c>
    </row>
    <row r="372" spans="1:7" x14ac:dyDescent="0.25">
      <c r="A372" s="1" t="str">
        <f>MID('Filter Data'!A363,2,LEN('Filter Data'!A363)-2)</f>
        <v>24-Jan-2022</v>
      </c>
      <c r="B372">
        <f>'Filter Data'!Y363</f>
        <v>19.372299999999999</v>
      </c>
      <c r="C372">
        <f t="shared" si="15"/>
        <v>1.0431716591123616E-2</v>
      </c>
      <c r="D372">
        <f>C372-SET_TRI!C373</f>
        <v>1.2364333344347226E-2</v>
      </c>
      <c r="E372">
        <f t="shared" si="16"/>
        <v>1.4730678810569112E-3</v>
      </c>
      <c r="F372">
        <f t="shared" ca="1" si="17"/>
        <v>8.1984546568052066E-3</v>
      </c>
      <c r="G372">
        <f ca="1">S0*EXP(Drift*(A372-$A$11)+Volatility*SUM($F$12:F372))</f>
        <v>23.113791436365013</v>
      </c>
    </row>
    <row r="373" spans="1:7" x14ac:dyDescent="0.25">
      <c r="A373" s="1" t="str">
        <f>MID('Filter Data'!A364,2,LEN('Filter Data'!A364)-2)</f>
        <v>25-Jan-2022</v>
      </c>
      <c r="B373">
        <f>'Filter Data'!Y364</f>
        <v>18.904900000000001</v>
      </c>
      <c r="C373">
        <f t="shared" si="15"/>
        <v>-2.4127233214434933E-2</v>
      </c>
      <c r="D373">
        <f>C373-SET_TRI!C374</f>
        <v>-2.442460263122536E-2</v>
      </c>
      <c r="E373">
        <f t="shared" si="16"/>
        <v>-6.7967144060752556E-3</v>
      </c>
      <c r="F373">
        <f t="shared" ca="1" si="17"/>
        <v>0.37039665173272701</v>
      </c>
      <c r="G373">
        <f ca="1">S0*EXP(Drift*(A373-$A$11)+Volatility*SUM($F$12:F373))</f>
        <v>23.257952615011387</v>
      </c>
    </row>
    <row r="374" spans="1:7" x14ac:dyDescent="0.25">
      <c r="A374" s="1" t="str">
        <f>MID('Filter Data'!A365,2,LEN('Filter Data'!A365)-2)</f>
        <v>27-Jan-2022</v>
      </c>
      <c r="B374">
        <f>'Filter Data'!Y365</f>
        <v>18.7819</v>
      </c>
      <c r="C374">
        <f t="shared" si="15"/>
        <v>-6.5062497024581511E-3</v>
      </c>
      <c r="D374">
        <f>C374-SET_TRI!C375</f>
        <v>-9.4662204681789184E-3</v>
      </c>
      <c r="E374">
        <f t="shared" si="16"/>
        <v>1.3509302453624823E-4</v>
      </c>
      <c r="F374">
        <f t="shared" ca="1" si="17"/>
        <v>1.1291999235525341</v>
      </c>
      <c r="G374">
        <f ca="1">S0*EXP(Drift*(A374-$A$11)+Volatility*SUM($F$12:F374))</f>
        <v>23.685388405272793</v>
      </c>
    </row>
    <row r="375" spans="1:7" x14ac:dyDescent="0.25">
      <c r="A375" s="1" t="str">
        <f>MID('Filter Data'!A366,2,LEN('Filter Data'!A366)-2)</f>
        <v>28-Jan-2022</v>
      </c>
      <c r="B375">
        <f>'Filter Data'!Y366</f>
        <v>19.399799999999999</v>
      </c>
      <c r="C375">
        <f t="shared" si="15"/>
        <v>3.2898695020205558E-2</v>
      </c>
      <c r="D375">
        <f>C375-SET_TRI!C376</f>
        <v>3.0777587041629254E-2</v>
      </c>
      <c r="E375">
        <f t="shared" si="16"/>
        <v>1.0782038388177009E-2</v>
      </c>
      <c r="F375">
        <f t="shared" ca="1" si="17"/>
        <v>1.8847951141991515</v>
      </c>
      <c r="G375">
        <f ca="1">S0*EXP(Drift*(A375-$A$11)+Volatility*SUM($F$12:F375))</f>
        <v>24.375932821603602</v>
      </c>
    </row>
    <row r="376" spans="1:7" x14ac:dyDescent="0.25">
      <c r="A376" s="1" t="str">
        <f>MID('Filter Data'!A367,2,LEN('Filter Data'!A367)-2)</f>
        <v>07-Feb-2022</v>
      </c>
      <c r="B376">
        <f>'Filter Data'!Y367</f>
        <v>19.5243</v>
      </c>
      <c r="C376">
        <f t="shared" si="15"/>
        <v>6.4175919339375239E-3</v>
      </c>
      <c r="D376">
        <f>C376-SET_TRI!C377</f>
        <v>-9.6044429087064655E-3</v>
      </c>
      <c r="E376">
        <f t="shared" si="16"/>
        <v>1.3157707642467653E-2</v>
      </c>
      <c r="F376">
        <f t="shared" ca="1" si="17"/>
        <v>-1.9642067789565256</v>
      </c>
      <c r="G376">
        <f ca="1">S0*EXP(Drift*(A376-$A$11)+Volatility*SUM($F$12:F376))</f>
        <v>23.842806972480901</v>
      </c>
    </row>
    <row r="377" spans="1:7" x14ac:dyDescent="0.25">
      <c r="A377" s="1" t="str">
        <f>MID('Filter Data'!A368,2,LEN('Filter Data'!A368)-2)</f>
        <v>08-Feb-2022</v>
      </c>
      <c r="B377">
        <f>'Filter Data'!Y368</f>
        <v>19.680599999999998</v>
      </c>
      <c r="C377">
        <f t="shared" si="15"/>
        <v>8.0054086446120012E-3</v>
      </c>
      <c r="D377">
        <f>C377-SET_TRI!C378</f>
        <v>2.6967234460658768E-3</v>
      </c>
      <c r="E377">
        <f t="shared" si="16"/>
        <v>5.9551797998947664E-3</v>
      </c>
      <c r="F377">
        <f t="shared" ca="1" si="17"/>
        <v>0.41462885111313108</v>
      </c>
      <c r="G377">
        <f ca="1">S0*EXP(Drift*(A377-$A$11)+Volatility*SUM($F$12:F377))</f>
        <v>24.00730107087799</v>
      </c>
    </row>
    <row r="378" spans="1:7" x14ac:dyDescent="0.25">
      <c r="A378" s="1" t="str">
        <f>MID('Filter Data'!A369,2,LEN('Filter Data'!A369)-2)</f>
        <v>09-Feb-2022</v>
      </c>
      <c r="B378">
        <f>'Filter Data'!Y369</f>
        <v>20.0823</v>
      </c>
      <c r="C378">
        <f t="shared" si="15"/>
        <v>2.041096308039398E-2</v>
      </c>
      <c r="D378">
        <f>C378-SET_TRI!C379</f>
        <v>2.3216759058649547E-3</v>
      </c>
      <c r="E378">
        <f t="shared" si="16"/>
        <v>1.8628741106499605E-2</v>
      </c>
      <c r="F378">
        <f t="shared" ca="1" si="17"/>
        <v>-0.47798748491788667</v>
      </c>
      <c r="G378">
        <f ca="1">S0*EXP(Drift*(A378-$A$11)+Volatility*SUM($F$12:F378))</f>
        <v>23.854180950315921</v>
      </c>
    </row>
    <row r="379" spans="1:7" x14ac:dyDescent="0.25">
      <c r="A379" s="1" t="str">
        <f>MID('Filter Data'!A370,2,LEN('Filter Data'!A370)-2)</f>
        <v>10-Feb-2022</v>
      </c>
      <c r="B379">
        <f>'Filter Data'!Y370</f>
        <v>19.603300000000001</v>
      </c>
      <c r="C379">
        <f t="shared" si="15"/>
        <v>-2.3851849638736558E-2</v>
      </c>
      <c r="D379">
        <f>C379-SET_TRI!C380</f>
        <v>-2.4885624011337617E-2</v>
      </c>
      <c r="E379">
        <f t="shared" si="16"/>
        <v>-6.1918875352678648E-3</v>
      </c>
      <c r="F379">
        <f t="shared" ca="1" si="17"/>
        <v>-0.87581646166336347</v>
      </c>
      <c r="G379">
        <f ca="1">S0*EXP(Drift*(A379-$A$11)+Volatility*SUM($F$12:F379))</f>
        <v>23.562229416052009</v>
      </c>
    </row>
    <row r="380" spans="1:7" x14ac:dyDescent="0.25">
      <c r="A380" s="1" t="str">
        <f>MID('Filter Data'!A371,2,LEN('Filter Data'!A371)-2)</f>
        <v>11-Feb-2022</v>
      </c>
      <c r="B380">
        <f>'Filter Data'!Y371</f>
        <v>19.049499999999998</v>
      </c>
      <c r="C380">
        <f t="shared" si="15"/>
        <v>-2.8250345605076822E-2</v>
      </c>
      <c r="D380">
        <f>C380-SET_TRI!C381</f>
        <v>-2.6765475609079308E-2</v>
      </c>
      <c r="E380">
        <f t="shared" si="16"/>
        <v>-9.247052082737333E-3</v>
      </c>
      <c r="F380">
        <f t="shared" ca="1" si="17"/>
        <v>3.264241569977115</v>
      </c>
      <c r="G380">
        <f ca="1">S0*EXP(Drift*(A380-$A$11)+Volatility*SUM($F$12:F380))</f>
        <v>24.751754857041792</v>
      </c>
    </row>
    <row r="381" spans="1:7" x14ac:dyDescent="0.25">
      <c r="A381" s="1" t="str">
        <f>MID('Filter Data'!A372,2,LEN('Filter Data'!A372)-2)</f>
        <v>14-Feb-2022</v>
      </c>
      <c r="B381">
        <f>'Filter Data'!Y372</f>
        <v>19.047799999999999</v>
      </c>
      <c r="C381">
        <f t="shared" si="15"/>
        <v>-8.9241187432719541E-5</v>
      </c>
      <c r="D381">
        <f>C381-SET_TRI!C382</f>
        <v>6.0481466790308861E-3</v>
      </c>
      <c r="E381">
        <f t="shared" si="16"/>
        <v>-4.5343782962830809E-3</v>
      </c>
      <c r="F381">
        <f t="shared" ca="1" si="17"/>
        <v>-1.028840691183412</v>
      </c>
      <c r="G381">
        <f ca="1">S0*EXP(Drift*(A381-$A$11)+Volatility*SUM($F$12:F381))</f>
        <v>24.427887151340297</v>
      </c>
    </row>
    <row r="382" spans="1:7" x14ac:dyDescent="0.25">
      <c r="A382" s="1" t="str">
        <f>MID('Filter Data'!A373,2,LEN('Filter Data'!A373)-2)</f>
        <v>15-Feb-2022</v>
      </c>
      <c r="B382">
        <f>'Filter Data'!Y373</f>
        <v>19.412700000000001</v>
      </c>
      <c r="C382">
        <f t="shared" si="15"/>
        <v>1.9157068007854043E-2</v>
      </c>
      <c r="D382">
        <f>C382-SET_TRI!C383</f>
        <v>1.0721693081692256E-2</v>
      </c>
      <c r="E382">
        <f t="shared" si="16"/>
        <v>1.1372240825708717E-2</v>
      </c>
      <c r="F382">
        <f t="shared" ca="1" si="17"/>
        <v>-0.99717508965352952</v>
      </c>
      <c r="G382">
        <f ca="1">S0*EXP(Drift*(A382-$A$11)+Volatility*SUM($F$12:F382))</f>
        <v>24.085407874219761</v>
      </c>
    </row>
    <row r="383" spans="1:7" x14ac:dyDescent="0.25">
      <c r="A383" s="1" t="str">
        <f>MID('Filter Data'!A374,2,LEN('Filter Data'!A374)-2)</f>
        <v>17-Feb-2022</v>
      </c>
      <c r="B383">
        <f>'Filter Data'!Y374</f>
        <v>18.8978</v>
      </c>
      <c r="C383">
        <f t="shared" si="15"/>
        <v>-2.6523873546698849E-2</v>
      </c>
      <c r="D383">
        <f>C383-SET_TRI!C384</f>
        <v>-3.2581478330905043E-2</v>
      </c>
      <c r="E383">
        <f t="shared" si="16"/>
        <v>-3.3644970666129627E-3</v>
      </c>
      <c r="F383">
        <f t="shared" ca="1" si="17"/>
        <v>1.2759818644097209E-2</v>
      </c>
      <c r="G383">
        <f ca="1">S0*EXP(Drift*(A383-$A$11)+Volatility*SUM($F$12:F383))</f>
        <v>24.124189303499271</v>
      </c>
    </row>
    <row r="384" spans="1:7" x14ac:dyDescent="0.25">
      <c r="A384" s="1" t="str">
        <f>MID('Filter Data'!A375,2,LEN('Filter Data'!A375)-2)</f>
        <v>18-Feb-2022</v>
      </c>
      <c r="B384">
        <f>'Filter Data'!Y375</f>
        <v>18.7364</v>
      </c>
      <c r="C384">
        <f t="shared" si="15"/>
        <v>-8.5406766925250795E-3</v>
      </c>
      <c r="D384">
        <f>C384-SET_TRI!C385</f>
        <v>-9.4979446628637547E-3</v>
      </c>
      <c r="E384">
        <f t="shared" si="16"/>
        <v>-1.8766640337606879E-3</v>
      </c>
      <c r="F384">
        <f t="shared" ca="1" si="17"/>
        <v>-0.22351587446931642</v>
      </c>
      <c r="G384">
        <f ca="1">S0*EXP(Drift*(A384-$A$11)+Volatility*SUM($F$12:F384))</f>
        <v>24.061203855822612</v>
      </c>
    </row>
    <row r="385" spans="1:7" x14ac:dyDescent="0.25">
      <c r="A385" s="1" t="str">
        <f>MID('Filter Data'!A376,2,LEN('Filter Data'!A376)-2)</f>
        <v>22-Feb-2022</v>
      </c>
      <c r="B385">
        <f>'Filter Data'!Y376</f>
        <v>18.531500000000001</v>
      </c>
      <c r="C385">
        <f t="shared" si="15"/>
        <v>-1.0935932196152864E-2</v>
      </c>
      <c r="D385">
        <f>C385-SET_TRI!C386</f>
        <v>7.5045294757497619E-3</v>
      </c>
      <c r="E385">
        <f t="shared" si="16"/>
        <v>-1.6421792291373884E-2</v>
      </c>
      <c r="F385">
        <f t="shared" ca="1" si="17"/>
        <v>0.19577345974365032</v>
      </c>
      <c r="G385">
        <f ca="1">S0*EXP(Drift*(A385-$A$11)+Volatility*SUM($F$12:F385))</f>
        <v>24.199943282668922</v>
      </c>
    </row>
    <row r="386" spans="1:7" x14ac:dyDescent="0.25">
      <c r="A386" s="1" t="str">
        <f>MID('Filter Data'!A377,2,LEN('Filter Data'!A377)-2)</f>
        <v>23-Feb-2022</v>
      </c>
      <c r="B386">
        <f>'Filter Data'!Y377</f>
        <v>18.146100000000001</v>
      </c>
      <c r="C386">
        <f t="shared" si="15"/>
        <v>-2.0797021288077092E-2</v>
      </c>
      <c r="D386">
        <f>C386-SET_TRI!C387</f>
        <v>-2.6261225786359886E-2</v>
      </c>
      <c r="E386">
        <f t="shared" si="16"/>
        <v>-2.1540618637231959E-3</v>
      </c>
      <c r="F386">
        <f t="shared" ca="1" si="17"/>
        <v>1.6922601833267981</v>
      </c>
      <c r="G386">
        <f ca="1">S0*EXP(Drift*(A386-$A$11)+Volatility*SUM($F$12:F386))</f>
        <v>24.834283402472931</v>
      </c>
    </row>
    <row r="387" spans="1:7" x14ac:dyDescent="0.25">
      <c r="A387" s="1" t="str">
        <f>MID('Filter Data'!A378,2,LEN('Filter Data'!A378)-2)</f>
        <v>24-Feb-2022</v>
      </c>
      <c r="B387">
        <f>'Filter Data'!Y378</f>
        <v>18.712</v>
      </c>
      <c r="C387">
        <f t="shared" si="15"/>
        <v>3.1185764434231E-2</v>
      </c>
      <c r="D387">
        <f>C387-SET_TRI!C388</f>
        <v>4.741431373536617E-2</v>
      </c>
      <c r="E387">
        <f t="shared" si="16"/>
        <v>-2.8194038769700884E-3</v>
      </c>
      <c r="F387">
        <f t="shared" ca="1" si="17"/>
        <v>1.0339564586615149</v>
      </c>
      <c r="G387">
        <f ca="1">S0*EXP(Drift*(A387-$A$11)+Volatility*SUM($F$12:F387))</f>
        <v>25.236980579849892</v>
      </c>
    </row>
    <row r="388" spans="1:7" x14ac:dyDescent="0.25">
      <c r="A388" s="1" t="str">
        <f>MID('Filter Data'!A379,2,LEN('Filter Data'!A379)-2)</f>
        <v>25-Feb-2022</v>
      </c>
      <c r="B388">
        <f>'Filter Data'!Y379</f>
        <v>19.0412</v>
      </c>
      <c r="C388">
        <f t="shared" si="15"/>
        <v>1.7592988456605396E-2</v>
      </c>
      <c r="D388">
        <f>C388-SET_TRI!C389</f>
        <v>9.8740239806286139E-3</v>
      </c>
      <c r="E388">
        <f t="shared" si="16"/>
        <v>1.0413900864560004E-2</v>
      </c>
      <c r="F388">
        <f t="shared" ca="1" si="17"/>
        <v>-0.31272685198901251</v>
      </c>
      <c r="G388">
        <f ca="1">S0*EXP(Drift*(A388-$A$11)+Volatility*SUM($F$12:F388))</f>
        <v>25.137718988750127</v>
      </c>
    </row>
    <row r="389" spans="1:7" x14ac:dyDescent="0.25">
      <c r="A389" s="1" t="str">
        <f>MID('Filter Data'!A380,2,LEN('Filter Data'!A380)-2)</f>
        <v>02-Mar-2022</v>
      </c>
      <c r="B389">
        <f>'Filter Data'!Y380</f>
        <v>18.953600000000002</v>
      </c>
      <c r="C389">
        <f t="shared" si="15"/>
        <v>-4.6005503854798201E-3</v>
      </c>
      <c r="D389">
        <f>C389-SET_TRI!C390</f>
        <v>-1.6143441555651512E-2</v>
      </c>
      <c r="E389">
        <f t="shared" si="16"/>
        <v>6.8122971179150633E-3</v>
      </c>
      <c r="F389">
        <f t="shared" ca="1" si="17"/>
        <v>2.367291288105684</v>
      </c>
      <c r="G389">
        <f ca="1">S0*EXP(Drift*(A389-$A$11)+Volatility*SUM($F$12:F389))</f>
        <v>26.130958350200583</v>
      </c>
    </row>
    <row r="390" spans="1:7" x14ac:dyDescent="0.25">
      <c r="A390" s="1" t="str">
        <f>MID('Filter Data'!A381,2,LEN('Filter Data'!A381)-2)</f>
        <v>04-Mar-2022</v>
      </c>
      <c r="B390">
        <f>'Filter Data'!Y381</f>
        <v>18.417899999999999</v>
      </c>
      <c r="C390">
        <f t="shared" si="15"/>
        <v>-2.8263759918960091E-2</v>
      </c>
      <c r="D390">
        <f>C390-SET_TRI!C391</f>
        <v>-1.7753593308448667E-2</v>
      </c>
      <c r="E390">
        <f t="shared" si="16"/>
        <v>-1.5700306994753943E-2</v>
      </c>
      <c r="F390">
        <f t="shared" ca="1" si="17"/>
        <v>-1.2409720413172158</v>
      </c>
      <c r="G390">
        <f ca="1">S0*EXP(Drift*(A390-$A$11)+Volatility*SUM($F$12:F390))</f>
        <v>25.689584585089005</v>
      </c>
    </row>
    <row r="391" spans="1:7" x14ac:dyDescent="0.25">
      <c r="A391" s="1" t="str">
        <f>MID('Filter Data'!A382,2,LEN('Filter Data'!A382)-2)</f>
        <v>07-Mar-2022</v>
      </c>
      <c r="B391">
        <f>'Filter Data'!Y382</f>
        <v>17.697299999999998</v>
      </c>
      <c r="C391">
        <f t="shared" si="15"/>
        <v>-3.9124981675435364E-2</v>
      </c>
      <c r="D391">
        <f>C391-SET_TRI!C392</f>
        <v>-1.3282578440974208E-2</v>
      </c>
      <c r="E391">
        <f t="shared" si="16"/>
        <v>-2.9756490924271017E-2</v>
      </c>
      <c r="F391">
        <f t="shared" ca="1" si="17"/>
        <v>0.67793023826596732</v>
      </c>
      <c r="G391">
        <f ca="1">S0*EXP(Drift*(A391-$A$11)+Volatility*SUM($F$12:F391))</f>
        <v>26.005178141641469</v>
      </c>
    </row>
    <row r="392" spans="1:7" x14ac:dyDescent="0.25">
      <c r="A392" s="1" t="str">
        <f>MID('Filter Data'!A383,2,LEN('Filter Data'!A383)-2)</f>
        <v>08-Mar-2022</v>
      </c>
      <c r="B392">
        <f>'Filter Data'!Y383</f>
        <v>17.532</v>
      </c>
      <c r="C392">
        <f t="shared" si="15"/>
        <v>-9.3404078588258353E-3</v>
      </c>
      <c r="D392">
        <f>C392-SET_TRI!C393</f>
        <v>-8.8210028279610934E-3</v>
      </c>
      <c r="E392">
        <f t="shared" si="16"/>
        <v>-3.1601340423536885E-3</v>
      </c>
      <c r="F392">
        <f t="shared" ca="1" si="17"/>
        <v>-0.20685498487916393</v>
      </c>
      <c r="G392">
        <f ca="1">S0*EXP(Drift*(A392-$A$11)+Volatility*SUM($F$12:F392))</f>
        <v>25.943708683320068</v>
      </c>
    </row>
    <row r="393" spans="1:7" x14ac:dyDescent="0.25">
      <c r="A393" s="1" t="str">
        <f>MID('Filter Data'!A384,2,LEN('Filter Data'!A384)-2)</f>
        <v>09-Mar-2022</v>
      </c>
      <c r="B393">
        <f>'Filter Data'!Y384</f>
        <v>18.184000000000001</v>
      </c>
      <c r="C393">
        <f t="shared" si="15"/>
        <v>3.7189139858544433E-2</v>
      </c>
      <c r="D393">
        <f>C393-SET_TRI!C394</f>
        <v>2.453029025581592E-2</v>
      </c>
      <c r="E393">
        <f t="shared" si="16"/>
        <v>1.9536766505831825E-2</v>
      </c>
      <c r="F393">
        <f t="shared" ca="1" si="17"/>
        <v>-1.2018436569255093</v>
      </c>
      <c r="G393">
        <f ca="1">S0*EXP(Drift*(A393-$A$11)+Volatility*SUM($F$12:F393))</f>
        <v>25.50224113986685</v>
      </c>
    </row>
    <row r="394" spans="1:7" x14ac:dyDescent="0.25">
      <c r="A394" s="1" t="str">
        <f>MID('Filter Data'!A385,2,LEN('Filter Data'!A385)-2)</f>
        <v>10-Mar-2022</v>
      </c>
      <c r="B394">
        <f>'Filter Data'!Y385</f>
        <v>18.0838</v>
      </c>
      <c r="C394">
        <f t="shared" si="15"/>
        <v>-5.5103387593489301E-3</v>
      </c>
      <c r="D394">
        <f>C394-SET_TRI!C395</f>
        <v>-8.9832683403662742E-3</v>
      </c>
      <c r="E394">
        <f t="shared" si="16"/>
        <v>7.8588908310851715E-4</v>
      </c>
      <c r="F394">
        <f t="shared" ca="1" si="17"/>
        <v>5.9433924267016339E-2</v>
      </c>
      <c r="G394">
        <f ca="1">S0*EXP(Drift*(A394-$A$11)+Volatility*SUM($F$12:F394))</f>
        <v>25.542908522487032</v>
      </c>
    </row>
    <row r="395" spans="1:7" x14ac:dyDescent="0.25">
      <c r="A395" s="1" t="str">
        <f>MID('Filter Data'!A386,2,LEN('Filter Data'!A386)-2)</f>
        <v>11-Mar-2022</v>
      </c>
      <c r="B395">
        <f>'Filter Data'!Y386</f>
        <v>17.7685</v>
      </c>
      <c r="C395">
        <f t="shared" si="15"/>
        <v>-1.743549475220919E-2</v>
      </c>
      <c r="D395">
        <f>C395-SET_TRI!C396</f>
        <v>-2.4919954492544267E-2</v>
      </c>
      <c r="E395">
        <f t="shared" si="16"/>
        <v>2.4899972077486662E-4</v>
      </c>
      <c r="F395">
        <f t="shared" ca="1" si="17"/>
        <v>-0.13008166349422862</v>
      </c>
      <c r="G395">
        <f ca="1">S0*EXP(Drift*(A395-$A$11)+Volatility*SUM($F$12:F395))</f>
        <v>25.511641256657427</v>
      </c>
    </row>
    <row r="396" spans="1:7" x14ac:dyDescent="0.25">
      <c r="A396" s="1" t="str">
        <f>MID('Filter Data'!A387,2,LEN('Filter Data'!A387)-2)</f>
        <v>14-Mar-2022</v>
      </c>
      <c r="B396">
        <f>'Filter Data'!Y387</f>
        <v>17.537099999999999</v>
      </c>
      <c r="C396">
        <f t="shared" si="15"/>
        <v>-1.3023046402341263E-2</v>
      </c>
      <c r="D396">
        <f>C396-SET_TRI!C397</f>
        <v>-1.6202045243201253E-2</v>
      </c>
      <c r="E396">
        <f t="shared" si="16"/>
        <v>-1.5683210321818814E-3</v>
      </c>
      <c r="F396">
        <f t="shared" ca="1" si="17"/>
        <v>-1.3551507657493065</v>
      </c>
      <c r="G396">
        <f ca="1">S0*EXP(Drift*(A396-$A$11)+Volatility*SUM($F$12:F396))</f>
        <v>25.055951531008816</v>
      </c>
    </row>
    <row r="397" spans="1:7" x14ac:dyDescent="0.25">
      <c r="A397" s="1" t="str">
        <f>MID('Filter Data'!A388,2,LEN('Filter Data'!A388)-2)</f>
        <v>15-Mar-2022</v>
      </c>
      <c r="B397">
        <f>'Filter Data'!Y388</f>
        <v>18.071300000000001</v>
      </c>
      <c r="C397">
        <f t="shared" ref="C397:C447" si="18">(B397-B396)/B396</f>
        <v>3.0461136675961363E-2</v>
      </c>
      <c r="D397">
        <f>C397-SET_TRI!C398</f>
        <v>4.0017649806482217E-2</v>
      </c>
      <c r="E397">
        <f t="shared" ref="E397:E447" si="19">C397-($B$4+$B$5*D397)</f>
        <v>1.741582964569461E-3</v>
      </c>
      <c r="F397">
        <f t="shared" ref="F397:F447" ca="1" si="20">SQRT(A397-A396)*_xlfn.NORM.INV(RAND(),0,1)</f>
        <v>1.2808444051946477E-3</v>
      </c>
      <c r="G397">
        <f ca="1">S0*EXP(Drift*(A397-$A$11)+Volatility*SUM($F$12:F397))</f>
        <v>25.074214121239223</v>
      </c>
    </row>
    <row r="398" spans="1:7" x14ac:dyDescent="0.25">
      <c r="A398" s="1" t="str">
        <f>MID('Filter Data'!A389,2,LEN('Filter Data'!A389)-2)</f>
        <v>16-Mar-2022</v>
      </c>
      <c r="B398">
        <f>'Filter Data'!Y389</f>
        <v>18.633700000000001</v>
      </c>
      <c r="C398">
        <f t="shared" si="18"/>
        <v>3.1121170032039767E-2</v>
      </c>
      <c r="D398">
        <f>C398-SET_TRI!C399</f>
        <v>1.7882788382669532E-2</v>
      </c>
      <c r="E398">
        <f t="shared" si="19"/>
        <v>1.8219064271687953E-2</v>
      </c>
      <c r="F398">
        <f t="shared" ca="1" si="20"/>
        <v>0.4947449037009109</v>
      </c>
      <c r="G398">
        <f ca="1">S0*EXP(Drift*(A398-$A$11)+Volatility*SUM($F$12:F398))</f>
        <v>25.277300994980951</v>
      </c>
    </row>
    <row r="399" spans="1:7" x14ac:dyDescent="0.25">
      <c r="A399" s="1" t="str">
        <f>MID('Filter Data'!A390,2,LEN('Filter Data'!A390)-2)</f>
        <v>17-Mar-2022</v>
      </c>
      <c r="B399">
        <f>'Filter Data'!Y390</f>
        <v>18.834599999999998</v>
      </c>
      <c r="C399">
        <f t="shared" si="18"/>
        <v>1.0781540971465527E-2</v>
      </c>
      <c r="D399">
        <f>C399-SET_TRI!C400</f>
        <v>3.4825213542780484E-3</v>
      </c>
      <c r="E399">
        <f t="shared" si="19"/>
        <v>8.1697853443935247E-3</v>
      </c>
      <c r="F399">
        <f t="shared" ca="1" si="20"/>
        <v>2.3342888547928098</v>
      </c>
      <c r="G399">
        <f ca="1">S0*EXP(Drift*(A399-$A$11)+Volatility*SUM($F$12:F399))</f>
        <v>26.188727669963917</v>
      </c>
    </row>
    <row r="400" spans="1:7" x14ac:dyDescent="0.25">
      <c r="A400" s="1" t="str">
        <f>MID('Filter Data'!A391,2,LEN('Filter Data'!A391)-2)</f>
        <v>21-Mar-2022</v>
      </c>
      <c r="B400">
        <f>'Filter Data'!Y391</f>
        <v>19.105699999999999</v>
      </c>
      <c r="C400">
        <f t="shared" si="18"/>
        <v>1.4393722192135781E-2</v>
      </c>
      <c r="D400">
        <f>C400-SET_TRI!C401</f>
        <v>2.2435620681973391E-2</v>
      </c>
      <c r="E400">
        <f t="shared" si="19"/>
        <v>-1.7618120196171393E-3</v>
      </c>
      <c r="F400">
        <f t="shared" ca="1" si="20"/>
        <v>1.8444806269775977</v>
      </c>
      <c r="G400">
        <f ca="1">S0*EXP(Drift*(A400-$A$11)+Volatility*SUM($F$12:F400))</f>
        <v>26.993502748762925</v>
      </c>
    </row>
    <row r="401" spans="1:7" x14ac:dyDescent="0.25">
      <c r="A401" s="1" t="str">
        <f>MID('Filter Data'!A392,2,LEN('Filter Data'!A392)-2)</f>
        <v>22-Mar-2022</v>
      </c>
      <c r="B401">
        <f>'Filter Data'!Y392</f>
        <v>19.369700000000002</v>
      </c>
      <c r="C401">
        <f t="shared" si="18"/>
        <v>1.3817865872488467E-2</v>
      </c>
      <c r="D401">
        <f>C401-SET_TRI!C402</f>
        <v>1.2178132236200226E-2</v>
      </c>
      <c r="E401">
        <f t="shared" si="19"/>
        <v>4.9922754310121713E-3</v>
      </c>
      <c r="F401">
        <f t="shared" ca="1" si="20"/>
        <v>1.8795606527183539</v>
      </c>
      <c r="G401">
        <f ca="1">S0*EXP(Drift*(A401-$A$11)+Volatility*SUM($F$12:F401))</f>
        <v>27.778332442734122</v>
      </c>
    </row>
    <row r="402" spans="1:7" x14ac:dyDescent="0.25">
      <c r="A402" s="1" t="str">
        <f>MID('Filter Data'!A393,2,LEN('Filter Data'!A393)-2)</f>
        <v>23-Mar-2022</v>
      </c>
      <c r="B402">
        <f>'Filter Data'!Y393</f>
        <v>18.988099999999999</v>
      </c>
      <c r="C402">
        <f t="shared" si="18"/>
        <v>-1.9700873013004969E-2</v>
      </c>
      <c r="D402">
        <f>C402-SET_TRI!C403</f>
        <v>-1.5822999367689352E-2</v>
      </c>
      <c r="E402">
        <f t="shared" si="19"/>
        <v>-8.5170117016788605E-3</v>
      </c>
      <c r="F402">
        <f t="shared" ca="1" si="20"/>
        <v>0.49887059156024577</v>
      </c>
      <c r="G402">
        <f ca="1">S0*EXP(Drift*(A402-$A$11)+Volatility*SUM($F$12:F402))</f>
        <v>28.0050392559891</v>
      </c>
    </row>
    <row r="403" spans="1:7" x14ac:dyDescent="0.25">
      <c r="A403" s="1" t="str">
        <f>MID('Filter Data'!A394,2,LEN('Filter Data'!A394)-2)</f>
        <v>24-Mar-2022</v>
      </c>
      <c r="B403">
        <f>'Filter Data'!Y394</f>
        <v>19.2789</v>
      </c>
      <c r="C403">
        <f t="shared" si="18"/>
        <v>1.5314855093453313E-2</v>
      </c>
      <c r="D403">
        <f>C403-SET_TRI!C404</f>
        <v>1.1610223682767913E-2</v>
      </c>
      <c r="E403">
        <f t="shared" si="19"/>
        <v>6.8950889222479089E-3</v>
      </c>
      <c r="F403">
        <f t="shared" ca="1" si="20"/>
        <v>-0.67145362849721402</v>
      </c>
      <c r="G403">
        <f ca="1">S0*EXP(Drift*(A403-$A$11)+Volatility*SUM($F$12:F403))</f>
        <v>27.746479898688481</v>
      </c>
    </row>
    <row r="404" spans="1:7" x14ac:dyDescent="0.25">
      <c r="A404" s="1" t="str">
        <f>MID('Filter Data'!A395,2,LEN('Filter Data'!A395)-2)</f>
        <v>25-Mar-2022</v>
      </c>
      <c r="B404">
        <f>'Filter Data'!Y395</f>
        <v>19.240400000000001</v>
      </c>
      <c r="C404">
        <f t="shared" si="18"/>
        <v>-1.9970019036355336E-3</v>
      </c>
      <c r="D404">
        <f>C404-SET_TRI!C405</f>
        <v>1.4958347807699627E-3</v>
      </c>
      <c r="E404">
        <f t="shared" si="19"/>
        <v>-3.1890824367542458E-3</v>
      </c>
      <c r="F404">
        <f t="shared" ca="1" si="20"/>
        <v>1.2715077309958127</v>
      </c>
      <c r="G404">
        <f ca="1">S0*EXP(Drift*(A404-$A$11)+Volatility*SUM($F$12:F404))</f>
        <v>28.296181463049791</v>
      </c>
    </row>
    <row r="405" spans="1:7" x14ac:dyDescent="0.25">
      <c r="A405" s="1" t="str">
        <f>MID('Filter Data'!A396,2,LEN('Filter Data'!A396)-2)</f>
        <v>28-Mar-2022</v>
      </c>
      <c r="B405">
        <f>'Filter Data'!Y396</f>
        <v>19.5122</v>
      </c>
      <c r="C405">
        <f t="shared" si="18"/>
        <v>1.4126525436061564E-2</v>
      </c>
      <c r="D405">
        <f>C405-SET_TRI!C406</f>
        <v>1.0537331824156998E-2</v>
      </c>
      <c r="E405">
        <f t="shared" si="19"/>
        <v>6.4734417755682458E-3</v>
      </c>
      <c r="F405">
        <f t="shared" ca="1" si="20"/>
        <v>-3.6145672006502338</v>
      </c>
      <c r="G405">
        <f ca="1">S0*EXP(Drift*(A405-$A$11)+Volatility*SUM($F$12:F405))</f>
        <v>26.872516601513709</v>
      </c>
    </row>
    <row r="406" spans="1:7" x14ac:dyDescent="0.25">
      <c r="A406" s="1" t="str">
        <f>MID('Filter Data'!A397,2,LEN('Filter Data'!A397)-2)</f>
        <v>29-Mar-2022</v>
      </c>
      <c r="B406">
        <f>'Filter Data'!Y397</f>
        <v>19.8779</v>
      </c>
      <c r="C406">
        <f t="shared" si="18"/>
        <v>1.8742120314469941E-2</v>
      </c>
      <c r="D406">
        <f>C406-SET_TRI!C407</f>
        <v>1.4428585682853889E-2</v>
      </c>
      <c r="E406">
        <f t="shared" si="19"/>
        <v>8.3083684493857057E-3</v>
      </c>
      <c r="F406">
        <f t="shared" ca="1" si="20"/>
        <v>-1.3129921274863297</v>
      </c>
      <c r="G406">
        <f ca="1">S0*EXP(Drift*(A406-$A$11)+Volatility*SUM($F$12:F406))</f>
        <v>26.371619343618711</v>
      </c>
    </row>
    <row r="407" spans="1:7" x14ac:dyDescent="0.25">
      <c r="A407" s="1" t="str">
        <f>MID('Filter Data'!A398,2,LEN('Filter Data'!A398)-2)</f>
        <v>30-Mar-2022</v>
      </c>
      <c r="B407">
        <f>'Filter Data'!Y398</f>
        <v>19.549900000000001</v>
      </c>
      <c r="C407">
        <f t="shared" si="18"/>
        <v>-1.6500736999381191E-2</v>
      </c>
      <c r="D407">
        <f>C407-SET_TRI!C408</f>
        <v>-2.24335190341283E-2</v>
      </c>
      <c r="E407">
        <f t="shared" si="19"/>
        <v>-5.9303537339480336E-4</v>
      </c>
      <c r="F407">
        <f t="shared" ca="1" si="20"/>
        <v>0.17932949156226419</v>
      </c>
      <c r="G407">
        <f ca="1">S0*EXP(Drift*(A407-$A$11)+Volatility*SUM($F$12:F407))</f>
        <v>26.460809135842421</v>
      </c>
    </row>
    <row r="408" spans="1:7" x14ac:dyDescent="0.25">
      <c r="A408" s="1" t="str">
        <f>MID('Filter Data'!A399,2,LEN('Filter Data'!A399)-2)</f>
        <v>31-Mar-2022</v>
      </c>
      <c r="B408">
        <f>'Filter Data'!Y399</f>
        <v>19.2668</v>
      </c>
      <c r="C408">
        <f t="shared" si="18"/>
        <v>-1.4480892485383609E-2</v>
      </c>
      <c r="D408">
        <f>C408-SET_TRI!C409</f>
        <v>-1.1394356344439983E-2</v>
      </c>
      <c r="E408">
        <f t="shared" si="19"/>
        <v>-6.4617146646269996E-3</v>
      </c>
      <c r="F408">
        <f t="shared" ca="1" si="20"/>
        <v>-0.47346021939850363</v>
      </c>
      <c r="G408">
        <f ca="1">S0*EXP(Drift*(A408-$A$11)+Volatility*SUM($F$12:F408))</f>
        <v>26.293810527212308</v>
      </c>
    </row>
    <row r="409" spans="1:7" x14ac:dyDescent="0.25">
      <c r="A409" s="1" t="str">
        <f>MID('Filter Data'!A400,2,LEN('Filter Data'!A400)-2)</f>
        <v>01-Apr-2022</v>
      </c>
      <c r="B409">
        <f>'Filter Data'!Y400</f>
        <v>19.3567</v>
      </c>
      <c r="C409">
        <f t="shared" si="18"/>
        <v>4.6660576743413592E-3</v>
      </c>
      <c r="D409">
        <f>C409-SET_TRI!C410</f>
        <v>7.5858865890631681E-4</v>
      </c>
      <c r="E409">
        <f t="shared" si="19"/>
        <v>4.0008090890901443E-3</v>
      </c>
      <c r="F409">
        <f t="shared" ca="1" si="20"/>
        <v>-0.47835078999685371</v>
      </c>
      <c r="G409">
        <f ca="1">S0*EXP(Drift*(A409-$A$11)+Volatility*SUM($F$12:F409))</f>
        <v>26.125965751906161</v>
      </c>
    </row>
    <row r="410" spans="1:7" x14ac:dyDescent="0.25">
      <c r="A410" s="1" t="str">
        <f>MID('Filter Data'!A401,2,LEN('Filter Data'!A401)-2)</f>
        <v>07-Apr-2022</v>
      </c>
      <c r="B410">
        <f>'Filter Data'!Y401</f>
        <v>19.045300000000001</v>
      </c>
      <c r="C410">
        <f t="shared" si="18"/>
        <v>-1.6087452923277162E-2</v>
      </c>
      <c r="D410">
        <f>C410-SET_TRI!C411</f>
        <v>-3.2530656600687421E-4</v>
      </c>
      <c r="E410">
        <f t="shared" si="19"/>
        <v>-1.5978156053908937E-2</v>
      </c>
      <c r="F410">
        <f t="shared" ca="1" si="20"/>
        <v>-2.034174883859651</v>
      </c>
      <c r="G410">
        <f ca="1">S0*EXP(Drift*(A410-$A$11)+Volatility*SUM($F$12:F410))</f>
        <v>25.455637930534316</v>
      </c>
    </row>
    <row r="411" spans="1:7" x14ac:dyDescent="0.25">
      <c r="A411" s="1" t="str">
        <f>MID('Filter Data'!A402,2,LEN('Filter Data'!A402)-2)</f>
        <v>08-Apr-2022</v>
      </c>
      <c r="B411">
        <f>'Filter Data'!Y402</f>
        <v>18.919599999999999</v>
      </c>
      <c r="C411">
        <f t="shared" si="18"/>
        <v>-6.6000535565206072E-3</v>
      </c>
      <c r="D411">
        <f>C411-SET_TRI!C412</f>
        <v>-6.6804470251255361E-3</v>
      </c>
      <c r="E411">
        <f t="shared" si="19"/>
        <v>-1.9494089231443922E-3</v>
      </c>
      <c r="F411">
        <f t="shared" ca="1" si="20"/>
        <v>1.6191510885608817</v>
      </c>
      <c r="G411">
        <f ca="1">S0*EXP(Drift*(A411-$A$11)+Volatility*SUM($F$12:F411))</f>
        <v>26.094507786232533</v>
      </c>
    </row>
    <row r="412" spans="1:7" x14ac:dyDescent="0.25">
      <c r="A412" s="1" t="str">
        <f>MID('Filter Data'!A403,2,LEN('Filter Data'!A403)-2)</f>
        <v>12-Apr-2022</v>
      </c>
      <c r="B412">
        <f>'Filter Data'!Y403</f>
        <v>18.366499999999998</v>
      </c>
      <c r="C412">
        <f t="shared" si="18"/>
        <v>-2.9234233281887598E-2</v>
      </c>
      <c r="D412">
        <f>C412-SET_TRI!C413</f>
        <v>-1.9512190494946645E-2</v>
      </c>
      <c r="E412">
        <f t="shared" si="19"/>
        <v>-1.5414096661692632E-2</v>
      </c>
      <c r="F412">
        <f t="shared" ca="1" si="20"/>
        <v>0.45776952370571244</v>
      </c>
      <c r="G412">
        <f ca="1">S0*EXP(Drift*(A412-$A$11)+Volatility*SUM($F$12:F412))</f>
        <v>26.34742363411884</v>
      </c>
    </row>
    <row r="413" spans="1:7" x14ac:dyDescent="0.25">
      <c r="A413" s="1" t="str">
        <f>MID('Filter Data'!A404,2,LEN('Filter Data'!A404)-2)</f>
        <v>19-Apr-2022</v>
      </c>
      <c r="B413">
        <f>'Filter Data'!Y404</f>
        <v>18.7348</v>
      </c>
      <c r="C413">
        <f t="shared" si="18"/>
        <v>2.0052813546402495E-2</v>
      </c>
      <c r="D413">
        <f>C413-SET_TRI!C414</f>
        <v>2.4107758240281323E-2</v>
      </c>
      <c r="E413">
        <f t="shared" si="19"/>
        <v>2.7023792045289888E-3</v>
      </c>
      <c r="F413">
        <f t="shared" ca="1" si="20"/>
        <v>-2.2387860961501946</v>
      </c>
      <c r="G413">
        <f ca="1">S0*EXP(Drift*(A413-$A$11)+Volatility*SUM($F$12:F413))</f>
        <v>25.611587782658741</v>
      </c>
    </row>
    <row r="414" spans="1:7" x14ac:dyDescent="0.25">
      <c r="A414" s="1" t="str">
        <f>MID('Filter Data'!A405,2,LEN('Filter Data'!A405)-2)</f>
        <v>20-Apr-2022</v>
      </c>
      <c r="B414">
        <f>'Filter Data'!Y405</f>
        <v>18.709</v>
      </c>
      <c r="C414">
        <f t="shared" si="18"/>
        <v>-1.3771163823473038E-3</v>
      </c>
      <c r="D414">
        <f>C414-SET_TRI!C415</f>
        <v>-4.4481727675246916E-3</v>
      </c>
      <c r="E414">
        <f t="shared" si="19"/>
        <v>1.6783575740594711E-3</v>
      </c>
      <c r="F414">
        <f t="shared" ca="1" si="20"/>
        <v>1.0414157766523997</v>
      </c>
      <c r="G414">
        <f ca="1">S0*EXP(Drift*(A414-$A$11)+Volatility*SUM($F$12:F414))</f>
        <v>26.029776458219295</v>
      </c>
    </row>
    <row r="415" spans="1:7" x14ac:dyDescent="0.25">
      <c r="A415" s="1" t="str">
        <f>MID('Filter Data'!A406,2,LEN('Filter Data'!A406)-2)</f>
        <v>21-Apr-2022</v>
      </c>
      <c r="B415">
        <f>'Filter Data'!Y406</f>
        <v>18.285900000000002</v>
      </c>
      <c r="C415">
        <f t="shared" si="18"/>
        <v>-2.2614784328397992E-2</v>
      </c>
      <c r="D415">
        <f>C415-SET_TRI!C416</f>
        <v>-2.7782353046324395E-2</v>
      </c>
      <c r="E415">
        <f t="shared" si="19"/>
        <v>-2.8848358870036395E-3</v>
      </c>
      <c r="F415">
        <f t="shared" ca="1" si="20"/>
        <v>0.95343879027636369</v>
      </c>
      <c r="G415">
        <f ca="1">S0*EXP(Drift*(A415-$A$11)+Volatility*SUM($F$12:F415))</f>
        <v>26.420205524120885</v>
      </c>
    </row>
    <row r="416" spans="1:7" x14ac:dyDescent="0.25">
      <c r="A416" s="1" t="str">
        <f>MID('Filter Data'!A407,2,LEN('Filter Data'!A407)-2)</f>
        <v>22-Apr-2022</v>
      </c>
      <c r="B416">
        <f>'Filter Data'!Y407</f>
        <v>17.689499999999999</v>
      </c>
      <c r="C416">
        <f t="shared" si="18"/>
        <v>-3.2615293750922987E-2</v>
      </c>
      <c r="D416">
        <f>C416-SET_TRI!C417</f>
        <v>-3.0040943136880216E-2</v>
      </c>
      <c r="E416">
        <f t="shared" si="19"/>
        <v>-1.1271369485778119E-2</v>
      </c>
      <c r="F416">
        <f t="shared" ca="1" si="20"/>
        <v>0.1228680446415884</v>
      </c>
      <c r="G416">
        <f ca="1">S0*EXP(Drift*(A416-$A$11)+Volatility*SUM($F$12:F416))</f>
        <v>26.487310855258524</v>
      </c>
    </row>
    <row r="417" spans="1:7" x14ac:dyDescent="0.25">
      <c r="A417" s="1" t="str">
        <f>MID('Filter Data'!A408,2,LEN('Filter Data'!A408)-2)</f>
        <v>25-Apr-2022</v>
      </c>
      <c r="B417">
        <f>'Filter Data'!Y408</f>
        <v>17.9224</v>
      </c>
      <c r="C417">
        <f t="shared" si="18"/>
        <v>1.3166002430820587E-2</v>
      </c>
      <c r="D417">
        <f>C417-SET_TRI!C418</f>
        <v>2.59551944780754E-2</v>
      </c>
      <c r="E417">
        <f t="shared" si="19"/>
        <v>-5.5045994953295679E-3</v>
      </c>
      <c r="F417">
        <f t="shared" ca="1" si="20"/>
        <v>-1.7131973081522651</v>
      </c>
      <c r="G417">
        <f ca="1">S0*EXP(Drift*(A417-$A$11)+Volatility*SUM($F$12:F417))</f>
        <v>25.876050906023796</v>
      </c>
    </row>
    <row r="418" spans="1:7" x14ac:dyDescent="0.25">
      <c r="A418" s="1" t="str">
        <f>MID('Filter Data'!A409,2,LEN('Filter Data'!A409)-2)</f>
        <v>26-Apr-2022</v>
      </c>
      <c r="B418">
        <f>'Filter Data'!Y409</f>
        <v>17.431999999999999</v>
      </c>
      <c r="C418">
        <f t="shared" si="18"/>
        <v>-2.7362406820515169E-2</v>
      </c>
      <c r="D418">
        <f>C418-SET_TRI!C419</f>
        <v>-2.5424306784059738E-2</v>
      </c>
      <c r="E418">
        <f t="shared" si="19"/>
        <v>-9.3175050259179971E-3</v>
      </c>
      <c r="F418">
        <f t="shared" ca="1" si="20"/>
        <v>-0.65447541976296497</v>
      </c>
      <c r="G418">
        <f ca="1">S0*EXP(Drift*(A418-$A$11)+Volatility*SUM($F$12:F418))</f>
        <v>25.643621316944586</v>
      </c>
    </row>
    <row r="419" spans="1:7" x14ac:dyDescent="0.25">
      <c r="A419" s="1" t="str">
        <f>MID('Filter Data'!A410,2,LEN('Filter Data'!A410)-2)</f>
        <v>27-Apr-2022</v>
      </c>
      <c r="B419">
        <f>'Filter Data'!Y410</f>
        <v>17.462900000000001</v>
      </c>
      <c r="C419">
        <f t="shared" si="18"/>
        <v>1.7726021110602683E-3</v>
      </c>
      <c r="D419">
        <f>C419-SET_TRI!C420</f>
        <v>4.2148652095812507E-3</v>
      </c>
      <c r="E419">
        <f t="shared" si="19"/>
        <v>-1.3624823316627135E-3</v>
      </c>
      <c r="F419">
        <f t="shared" ca="1" si="20"/>
        <v>0.91491202376161118</v>
      </c>
      <c r="G419">
        <f ca="1">S0*EXP(Drift*(A419-$A$11)+Volatility*SUM($F$12:F419))</f>
        <v>26.013350388526437</v>
      </c>
    </row>
    <row r="420" spans="1:7" x14ac:dyDescent="0.25">
      <c r="A420" s="1" t="str">
        <f>MID('Filter Data'!A411,2,LEN('Filter Data'!A411)-2)</f>
        <v>28-Apr-2022</v>
      </c>
      <c r="B420">
        <f>'Filter Data'!Y411</f>
        <v>18.058800000000002</v>
      </c>
      <c r="C420">
        <f t="shared" si="18"/>
        <v>3.4123770965876245E-2</v>
      </c>
      <c r="D420">
        <f>C420-SET_TRI!C421</f>
        <v>2.8644184438080769E-2</v>
      </c>
      <c r="E420">
        <f t="shared" si="19"/>
        <v>1.3531631880812717E-2</v>
      </c>
      <c r="F420">
        <f t="shared" ca="1" si="20"/>
        <v>0.4415792121350588</v>
      </c>
      <c r="G420">
        <f ca="1">S0*EXP(Drift*(A420-$A$11)+Volatility*SUM($F$12:F420))</f>
        <v>26.203318782463782</v>
      </c>
    </row>
    <row r="421" spans="1:7" x14ac:dyDescent="0.25">
      <c r="A421" s="1" t="str">
        <f>MID('Filter Data'!A412,2,LEN('Filter Data'!A412)-2)</f>
        <v>10-May-2022</v>
      </c>
      <c r="B421">
        <f>'Filter Data'!Y412</f>
        <v>16.321100000000001</v>
      </c>
      <c r="C421">
        <f t="shared" si="18"/>
        <v>-9.6224555341440185E-2</v>
      </c>
      <c r="D421">
        <f>C421-SET_TRI!C422</f>
        <v>-7.9391136093427933E-2</v>
      </c>
      <c r="E421">
        <f t="shared" si="19"/>
        <v>-3.9615259700434086E-2</v>
      </c>
      <c r="F421">
        <f t="shared" ca="1" si="20"/>
        <v>2.5232064664839999</v>
      </c>
      <c r="G421">
        <f ca="1">S0*EXP(Drift*(A421-$A$11)+Volatility*SUM($F$12:F421))</f>
        <v>27.437833942398512</v>
      </c>
    </row>
    <row r="422" spans="1:7" x14ac:dyDescent="0.25">
      <c r="A422" s="1" t="str">
        <f>MID('Filter Data'!A413,2,LEN('Filter Data'!A413)-2)</f>
        <v>11-May-2022</v>
      </c>
      <c r="B422">
        <f>'Filter Data'!Y413</f>
        <v>16.001999999999999</v>
      </c>
      <c r="C422">
        <f t="shared" si="18"/>
        <v>-1.9551378277199598E-2</v>
      </c>
      <c r="D422">
        <f>C422-SET_TRI!C423</f>
        <v>-1.5585260088069314E-2</v>
      </c>
      <c r="E422">
        <f t="shared" si="19"/>
        <v>-8.5374041230283221E-3</v>
      </c>
      <c r="F422">
        <f t="shared" ca="1" si="20"/>
        <v>-1.0387196593816852</v>
      </c>
      <c r="G422">
        <f ca="1">S0*EXP(Drift*(A422-$A$11)+Volatility*SUM($F$12:F422))</f>
        <v>27.03644688214785</v>
      </c>
    </row>
    <row r="423" spans="1:7" x14ac:dyDescent="0.25">
      <c r="A423" s="1" t="str">
        <f>MID('Filter Data'!A414,2,LEN('Filter Data'!A414)-2)</f>
        <v>12-May-2022</v>
      </c>
      <c r="B423">
        <f>'Filter Data'!Y414</f>
        <v>16.067299999999999</v>
      </c>
      <c r="C423">
        <f t="shared" si="18"/>
        <v>4.0807399075115979E-3</v>
      </c>
      <c r="D423">
        <f>C423-SET_TRI!C424</f>
        <v>1.5880914577214439E-2</v>
      </c>
      <c r="E423">
        <f t="shared" si="19"/>
        <v>-7.3908380480321957E-3</v>
      </c>
      <c r="F423">
        <f t="shared" ca="1" si="20"/>
        <v>-2.0561997755865962</v>
      </c>
      <c r="G423">
        <f ca="1">S0*EXP(Drift*(A423-$A$11)+Volatility*SUM($F$12:F423))</f>
        <v>26.240869141127494</v>
      </c>
    </row>
    <row r="424" spans="1:7" x14ac:dyDescent="0.25">
      <c r="A424" s="1" t="str">
        <f>MID('Filter Data'!A415,2,LEN('Filter Data'!A415)-2)</f>
        <v>13-May-2022</v>
      </c>
      <c r="B424">
        <f>'Filter Data'!Y415</f>
        <v>16.639700000000001</v>
      </c>
      <c r="C424">
        <f t="shared" si="18"/>
        <v>3.5625151705638271E-2</v>
      </c>
      <c r="D424">
        <f>C424-SET_TRI!C425</f>
        <v>3.2737742504669667E-2</v>
      </c>
      <c r="E424">
        <f t="shared" si="19"/>
        <v>1.2107778962541872E-2</v>
      </c>
      <c r="F424">
        <f t="shared" ca="1" si="20"/>
        <v>-0.35277606777346504</v>
      </c>
      <c r="G424">
        <f ca="1">S0*EXP(Drift*(A424-$A$11)+Volatility*SUM($F$12:F424))</f>
        <v>26.122097075585348</v>
      </c>
    </row>
    <row r="425" spans="1:7" x14ac:dyDescent="0.25">
      <c r="A425" s="1" t="str">
        <f>MID('Filter Data'!A416,2,LEN('Filter Data'!A416)-2)</f>
        <v>17-May-2022</v>
      </c>
      <c r="B425">
        <f>'Filter Data'!Y416</f>
        <v>16.8093</v>
      </c>
      <c r="C425">
        <f t="shared" si="18"/>
        <v>1.0192491451167934E-2</v>
      </c>
      <c r="D425">
        <f>C425-SET_TRI!C426</f>
        <v>-8.1232675256362984E-3</v>
      </c>
      <c r="E425">
        <f t="shared" si="19"/>
        <v>1.5874167530034518E-2</v>
      </c>
      <c r="F425">
        <f t="shared" ca="1" si="20"/>
        <v>0.53984142371586741</v>
      </c>
      <c r="G425">
        <f ca="1">S0*EXP(Drift*(A425-$A$11)+Volatility*SUM($F$12:F425))</f>
        <v>26.407490321058535</v>
      </c>
    </row>
    <row r="426" spans="1:7" x14ac:dyDescent="0.25">
      <c r="A426" s="1" t="str">
        <f>MID('Filter Data'!A417,2,LEN('Filter Data'!A417)-2)</f>
        <v>18-May-2022</v>
      </c>
      <c r="B426">
        <f>'Filter Data'!Y417</f>
        <v>16.056799999999999</v>
      </c>
      <c r="C426">
        <f t="shared" si="18"/>
        <v>-4.4766884998185603E-2</v>
      </c>
      <c r="D426">
        <f>C426-SET_TRI!C427</f>
        <v>-5.1461745751601798E-2</v>
      </c>
      <c r="E426">
        <f t="shared" si="19"/>
        <v>-8.115775206080221E-3</v>
      </c>
      <c r="F426">
        <f t="shared" ca="1" si="20"/>
        <v>-1.748880018173997</v>
      </c>
      <c r="G426">
        <f ca="1">S0*EXP(Drift*(A426-$A$11)+Volatility*SUM($F$12:F426))</f>
        <v>25.747821654456953</v>
      </c>
    </row>
    <row r="427" spans="1:7" x14ac:dyDescent="0.25">
      <c r="A427" s="1" t="str">
        <f>MID('Filter Data'!A418,2,LEN('Filter Data'!A418)-2)</f>
        <v>19-May-2022</v>
      </c>
      <c r="B427">
        <f>'Filter Data'!Y418</f>
        <v>16.082899999999999</v>
      </c>
      <c r="C427">
        <f t="shared" si="18"/>
        <v>1.6254795476059718E-3</v>
      </c>
      <c r="D427">
        <f>C427-SET_TRI!C428</f>
        <v>1.2038159642518151E-2</v>
      </c>
      <c r="E427">
        <f t="shared" si="19"/>
        <v>-7.1000872626965379E-3</v>
      </c>
      <c r="F427">
        <f t="shared" ca="1" si="20"/>
        <v>0.84744385628073571</v>
      </c>
      <c r="G427">
        <f ca="1">S0*EXP(Drift*(A427-$A$11)+Volatility*SUM($F$12:F427))</f>
        <v>26.092860851367011</v>
      </c>
    </row>
    <row r="428" spans="1:7" x14ac:dyDescent="0.25">
      <c r="A428" s="1" t="str">
        <f>MID('Filter Data'!A419,2,LEN('Filter Data'!A419)-2)</f>
        <v>20-May-2022</v>
      </c>
      <c r="B428">
        <f>'Filter Data'!Y419</f>
        <v>16.0669</v>
      </c>
      <c r="C428">
        <f t="shared" si="18"/>
        <v>-9.948454569759335E-4</v>
      </c>
      <c r="D428">
        <f>C428-SET_TRI!C429</f>
        <v>-1.1878045663236129E-2</v>
      </c>
      <c r="E428">
        <f t="shared" si="19"/>
        <v>7.3699740408639317E-3</v>
      </c>
      <c r="F428">
        <f t="shared" ca="1" si="20"/>
        <v>-1.9385766389690093</v>
      </c>
      <c r="G428">
        <f ca="1">S0*EXP(Drift*(A428-$A$11)+Volatility*SUM($F$12:F428))</f>
        <v>25.369385231861596</v>
      </c>
    </row>
    <row r="429" spans="1:7" x14ac:dyDescent="0.25">
      <c r="A429" s="1" t="str">
        <f>MID('Filter Data'!A420,2,LEN('Filter Data'!A420)-2)</f>
        <v>23-May-2022</v>
      </c>
      <c r="B429">
        <f>'Filter Data'!Y420</f>
        <v>16.295999999999999</v>
      </c>
      <c r="C429">
        <f t="shared" si="18"/>
        <v>1.4259129016798447E-2</v>
      </c>
      <c r="D429">
        <f>C429-SET_TRI!C430</f>
        <v>4.4583619064110808E-3</v>
      </c>
      <c r="E429">
        <f t="shared" si="19"/>
        <v>1.0950043198841528E-2</v>
      </c>
      <c r="F429">
        <f t="shared" ca="1" si="20"/>
        <v>-1.8450669657594365</v>
      </c>
      <c r="G429">
        <f ca="1">S0*EXP(Drift*(A429-$A$11)+Volatility*SUM($F$12:F429))</f>
        <v>24.735370371681867</v>
      </c>
    </row>
    <row r="430" spans="1:7" x14ac:dyDescent="0.25">
      <c r="A430" s="1" t="str">
        <f>MID('Filter Data'!A421,2,LEN('Filter Data'!A421)-2)</f>
        <v>24-May-2022</v>
      </c>
      <c r="B430">
        <f>'Filter Data'!Y421</f>
        <v>16</v>
      </c>
      <c r="C430">
        <f t="shared" si="18"/>
        <v>-1.8163966617574828E-2</v>
      </c>
      <c r="D430">
        <f>C430-SET_TRI!C431</f>
        <v>-1.0684859836058221E-2</v>
      </c>
      <c r="E430">
        <f t="shared" si="19"/>
        <v>-1.0651791026373637E-2</v>
      </c>
      <c r="F430">
        <f t="shared" ca="1" si="20"/>
        <v>0.59238147540539643</v>
      </c>
      <c r="G430">
        <f ca="1">S0*EXP(Drift*(A430-$A$11)+Volatility*SUM($F$12:F430))</f>
        <v>24.971944081578915</v>
      </c>
    </row>
    <row r="431" spans="1:7" x14ac:dyDescent="0.25">
      <c r="A431" s="1" t="str">
        <f>MID('Filter Data'!A422,2,LEN('Filter Data'!A422)-2)</f>
        <v>25-May-2022</v>
      </c>
      <c r="B431">
        <f>'Filter Data'!Y422</f>
        <v>16.1921</v>
      </c>
      <c r="C431">
        <f t="shared" si="18"/>
        <v>1.2006249999999996E-2</v>
      </c>
      <c r="D431">
        <f>C431-SET_TRI!C432</f>
        <v>1.4149732150372574E-2</v>
      </c>
      <c r="E431">
        <f t="shared" si="19"/>
        <v>1.7717653068006402E-3</v>
      </c>
      <c r="F431">
        <f t="shared" ca="1" si="20"/>
        <v>-0.66049815341044282</v>
      </c>
      <c r="G431">
        <f ca="1">S0*EXP(Drift*(A431-$A$11)+Volatility*SUM($F$12:F431))</f>
        <v>24.745419192477186</v>
      </c>
    </row>
    <row r="432" spans="1:7" x14ac:dyDescent="0.25">
      <c r="A432" s="1" t="str">
        <f>MID('Filter Data'!A423,2,LEN('Filter Data'!A423)-2)</f>
        <v>27-May-2022</v>
      </c>
      <c r="B432">
        <f>'Filter Data'!Y423</f>
        <v>17.053899999999999</v>
      </c>
      <c r="C432">
        <f t="shared" si="18"/>
        <v>5.3223485526892669E-2</v>
      </c>
      <c r="D432">
        <f>C432-SET_TRI!C433</f>
        <v>4.33815219207754E-2</v>
      </c>
      <c r="E432">
        <f t="shared" si="19"/>
        <v>2.2100127650522054E-2</v>
      </c>
      <c r="F432">
        <f t="shared" ca="1" si="20"/>
        <v>1.9681413162244419</v>
      </c>
      <c r="G432">
        <f ca="1">S0*EXP(Drift*(A432-$A$11)+Volatility*SUM($F$12:F432))</f>
        <v>25.516551574956807</v>
      </c>
    </row>
    <row r="433" spans="1:7" x14ac:dyDescent="0.25">
      <c r="A433" s="1" t="str">
        <f>MID('Filter Data'!A424,2,LEN('Filter Data'!A424)-2)</f>
        <v>31-May-2022</v>
      </c>
      <c r="B433">
        <f>'Filter Data'!Y424</f>
        <v>16.9726</v>
      </c>
      <c r="C433">
        <f t="shared" si="18"/>
        <v>-4.7672379924825889E-3</v>
      </c>
      <c r="D433">
        <f>C433-SET_TRI!C434</f>
        <v>-2.0309039912940755E-2</v>
      </c>
      <c r="E433">
        <f t="shared" si="19"/>
        <v>9.6223227570353155E-3</v>
      </c>
      <c r="F433">
        <f t="shared" ca="1" si="20"/>
        <v>-0.69552416549879836</v>
      </c>
      <c r="G433">
        <f ca="1">S0*EXP(Drift*(A433-$A$11)+Volatility*SUM($F$12:F433))</f>
        <v>25.325772886216882</v>
      </c>
    </row>
    <row r="434" spans="1:7" x14ac:dyDescent="0.25">
      <c r="A434" s="1" t="str">
        <f>MID('Filter Data'!A425,2,LEN('Filter Data'!A425)-2)</f>
        <v>02-Jun-2022</v>
      </c>
      <c r="B434">
        <f>'Filter Data'!Y425</f>
        <v>17.389500000000002</v>
      </c>
      <c r="C434">
        <f t="shared" si="18"/>
        <v>2.4563119380648916E-2</v>
      </c>
      <c r="D434">
        <f>C434-SET_TRI!C435</f>
        <v>3.0884212550061688E-2</v>
      </c>
      <c r="E434">
        <f t="shared" si="19"/>
        <v>2.3702687577210682E-3</v>
      </c>
      <c r="F434">
        <f t="shared" ca="1" si="20"/>
        <v>2.6760946884717658</v>
      </c>
      <c r="G434">
        <f ca="1">S0*EXP(Drift*(A434-$A$11)+Volatility*SUM($F$12:F434))</f>
        <v>26.391377000765374</v>
      </c>
    </row>
    <row r="435" spans="1:7" x14ac:dyDescent="0.25">
      <c r="A435" s="1" t="str">
        <f>MID('Filter Data'!A426,2,LEN('Filter Data'!A426)-2)</f>
        <v>07-Jun-2022</v>
      </c>
      <c r="B435">
        <f>'Filter Data'!Y426</f>
        <v>17.203499999999998</v>
      </c>
      <c r="C435">
        <f t="shared" si="18"/>
        <v>-1.0696109721383793E-2</v>
      </c>
      <c r="D435">
        <f>C435-SET_TRI!C436</f>
        <v>-8.2545333957859644E-4</v>
      </c>
      <c r="E435">
        <f t="shared" si="19"/>
        <v>-1.0229410769961391E-2</v>
      </c>
      <c r="F435">
        <f t="shared" ca="1" si="20"/>
        <v>0.96755952980335236</v>
      </c>
      <c r="G435">
        <f ca="1">S0*EXP(Drift*(A435-$A$11)+Volatility*SUM($F$12:F435))</f>
        <v>26.869007917219175</v>
      </c>
    </row>
    <row r="436" spans="1:7" x14ac:dyDescent="0.25">
      <c r="A436" s="1" t="str">
        <f>MID('Filter Data'!A427,2,LEN('Filter Data'!A427)-2)</f>
        <v>08-Jun-2022</v>
      </c>
      <c r="B436">
        <f>'Filter Data'!Y427</f>
        <v>17.0473</v>
      </c>
      <c r="C436">
        <f t="shared" si="18"/>
        <v>-9.0795477664427793E-3</v>
      </c>
      <c r="D436">
        <f>C436-SET_TRI!C437</f>
        <v>-1.1709123641615138E-2</v>
      </c>
      <c r="E436">
        <f t="shared" si="19"/>
        <v>-8.3543899877717466E-4</v>
      </c>
      <c r="F436">
        <f t="shared" ca="1" si="20"/>
        <v>0.88901984571556181</v>
      </c>
      <c r="G436">
        <f ca="1">S0*EXP(Drift*(A436-$A$11)+Volatility*SUM($F$12:F436))</f>
        <v>27.245911873761454</v>
      </c>
    </row>
    <row r="437" spans="1:7" x14ac:dyDescent="0.25">
      <c r="A437" s="1" t="str">
        <f>MID('Filter Data'!A428,2,LEN('Filter Data'!A428)-2)</f>
        <v>09-Jun-2022</v>
      </c>
      <c r="B437">
        <f>'Filter Data'!Y428</f>
        <v>16.646599999999999</v>
      </c>
      <c r="C437">
        <f t="shared" si="18"/>
        <v>-2.3505188504924564E-2</v>
      </c>
      <c r="D437">
        <f>C437-SET_TRI!C438</f>
        <v>-2.8045671814794365E-2</v>
      </c>
      <c r="E437">
        <f t="shared" si="19"/>
        <v>-3.5870739469660018E-3</v>
      </c>
      <c r="F437">
        <f t="shared" ca="1" si="20"/>
        <v>0.2725902096838862</v>
      </c>
      <c r="G437">
        <f ca="1">S0*EXP(Drift*(A437-$A$11)+Volatility*SUM($F$12:F437))</f>
        <v>27.375998931888308</v>
      </c>
    </row>
    <row r="438" spans="1:7" x14ac:dyDescent="0.25">
      <c r="A438" s="1" t="str">
        <f>MID('Filter Data'!A429,2,LEN('Filter Data'!A429)-2)</f>
        <v>10-Jun-2022</v>
      </c>
      <c r="B438">
        <f>'Filter Data'!Y429</f>
        <v>16.116</v>
      </c>
      <c r="C438">
        <f t="shared" si="18"/>
        <v>-3.1874376749606512E-2</v>
      </c>
      <c r="D438">
        <f>C438-SET_TRI!C439</f>
        <v>-2.6289817390257705E-2</v>
      </c>
      <c r="E438">
        <f t="shared" si="19"/>
        <v>-1.321098592530701E-2</v>
      </c>
      <c r="F438">
        <f t="shared" ca="1" si="20"/>
        <v>-0.69709414377841117</v>
      </c>
      <c r="G438">
        <f ca="1">S0*EXP(Drift*(A438-$A$11)+Volatility*SUM($F$12:F438))</f>
        <v>27.112907273972034</v>
      </c>
    </row>
    <row r="439" spans="1:7" x14ac:dyDescent="0.25">
      <c r="A439" s="1" t="str">
        <f>MID('Filter Data'!A430,2,LEN('Filter Data'!A430)-2)</f>
        <v>13-Jun-2022</v>
      </c>
      <c r="B439">
        <f>'Filter Data'!Y430</f>
        <v>15.4581</v>
      </c>
      <c r="C439">
        <f t="shared" si="18"/>
        <v>-4.0822784810126564E-2</v>
      </c>
      <c r="D439">
        <f>C439-SET_TRI!C440</f>
        <v>-2.1725156483983776E-2</v>
      </c>
      <c r="E439">
        <f t="shared" si="19"/>
        <v>-2.5421275093492873E-2</v>
      </c>
      <c r="F439">
        <f t="shared" ca="1" si="20"/>
        <v>-1.6187548675215369</v>
      </c>
      <c r="G439">
        <f ca="1">S0*EXP(Drift*(A439-$A$11)+Volatility*SUM($F$12:F439))</f>
        <v>26.524435809472209</v>
      </c>
    </row>
    <row r="440" spans="1:7" x14ac:dyDescent="0.25">
      <c r="A440" s="1" t="str">
        <f>MID('Filter Data'!A431,2,LEN('Filter Data'!A431)-2)</f>
        <v>14-Jun-2022</v>
      </c>
      <c r="B440">
        <f>'Filter Data'!Y431</f>
        <v>15.467599999999999</v>
      </c>
      <c r="C440">
        <f t="shared" si="18"/>
        <v>6.145645325104105E-4</v>
      </c>
      <c r="D440">
        <f>C440-SET_TRI!C441</f>
        <v>-1.3921462725586769E-3</v>
      </c>
      <c r="E440">
        <f t="shared" si="19"/>
        <v>1.4862190786397035E-3</v>
      </c>
      <c r="F440">
        <f t="shared" ca="1" si="20"/>
        <v>-1.0306576882380007</v>
      </c>
      <c r="G440">
        <f ca="1">S0*EXP(Drift*(A440-$A$11)+Volatility*SUM($F$12:F440))</f>
        <v>26.139544443376387</v>
      </c>
    </row>
    <row r="441" spans="1:7" x14ac:dyDescent="0.25">
      <c r="A441" s="1" t="str">
        <f>MID('Filter Data'!A432,2,LEN('Filter Data'!A432)-2)</f>
        <v>15-Jun-2022</v>
      </c>
      <c r="B441">
        <f>'Filter Data'!Y432</f>
        <v>15.7882</v>
      </c>
      <c r="C441">
        <f t="shared" si="18"/>
        <v>2.0727197496702827E-2</v>
      </c>
      <c r="D441">
        <f>C441-SET_TRI!C442</f>
        <v>2.5648013149300937E-2</v>
      </c>
      <c r="E441">
        <f t="shared" si="19"/>
        <v>2.2761056269469844E-3</v>
      </c>
      <c r="F441">
        <f t="shared" ca="1" si="20"/>
        <v>0.70487865332583399</v>
      </c>
      <c r="G441">
        <f ca="1">S0*EXP(Drift*(A441-$A$11)+Volatility*SUM($F$12:F441))</f>
        <v>26.433732536046726</v>
      </c>
    </row>
    <row r="442" spans="1:7" x14ac:dyDescent="0.25">
      <c r="A442" s="1" t="str">
        <f>MID('Filter Data'!A433,2,LEN('Filter Data'!A433)-2)</f>
        <v>16-Jun-2022</v>
      </c>
      <c r="B442">
        <f>'Filter Data'!Y433</f>
        <v>15.2262</v>
      </c>
      <c r="C442">
        <f t="shared" si="18"/>
        <v>-3.5596204760517308E-2</v>
      </c>
      <c r="D442">
        <f>C442-SET_TRI!C443</f>
        <v>-1.3846675656280966E-2</v>
      </c>
      <c r="E442">
        <f t="shared" si="19"/>
        <v>-2.5824613299951529E-2</v>
      </c>
      <c r="F442">
        <f t="shared" ca="1" si="20"/>
        <v>-0.95802128883229354</v>
      </c>
      <c r="G442">
        <f ca="1">S0*EXP(Drift*(A442-$A$11)+Volatility*SUM($F$12:F442))</f>
        <v>26.078310904835661</v>
      </c>
    </row>
    <row r="443" spans="1:7" x14ac:dyDescent="0.25">
      <c r="A443" s="1" t="str">
        <f>MID('Filter Data'!A434,2,LEN('Filter Data'!A434)-2)</f>
        <v>17-Jun-2022</v>
      </c>
      <c r="B443">
        <f>'Filter Data'!Y434</f>
        <v>15.4055</v>
      </c>
      <c r="C443">
        <f t="shared" si="18"/>
        <v>1.1775754948706805E-2</v>
      </c>
      <c r="D443">
        <f>C443-SET_TRI!C444</f>
        <v>1.1622570228223246E-2</v>
      </c>
      <c r="E443">
        <f t="shared" si="19"/>
        <v>3.3471660052971537E-3</v>
      </c>
      <c r="F443">
        <f t="shared" ca="1" si="20"/>
        <v>0.67517440021228947</v>
      </c>
      <c r="G443">
        <f ca="1">S0*EXP(Drift*(A443-$A$11)+Volatility*SUM($F$12:F443))</f>
        <v>26.360163309846389</v>
      </c>
    </row>
    <row r="444" spans="1:7" x14ac:dyDescent="0.25">
      <c r="A444" s="1" t="str">
        <f>MID('Filter Data'!A435,2,LEN('Filter Data'!A435)-2)</f>
        <v>24-Jun-2022</v>
      </c>
      <c r="B444">
        <f>'Filter Data'!Y435</f>
        <v>16.719899999999999</v>
      </c>
      <c r="C444">
        <f t="shared" si="18"/>
        <v>8.5320177858556959E-2</v>
      </c>
      <c r="D444">
        <f>C444-SET_TRI!C445</f>
        <v>7.9704941254841871E-2</v>
      </c>
      <c r="E444">
        <f t="shared" si="19"/>
        <v>2.8240308047473919E-2</v>
      </c>
      <c r="F444">
        <f t="shared" ca="1" si="20"/>
        <v>-0.83938466549969082</v>
      </c>
      <c r="G444">
        <f ca="1">S0*EXP(Drift*(A444-$A$11)+Volatility*SUM($F$12:F444))</f>
        <v>26.162798842125017</v>
      </c>
    </row>
    <row r="445" spans="1:7" x14ac:dyDescent="0.25">
      <c r="A445" s="1" t="str">
        <f>MID('Filter Data'!A436,2,LEN('Filter Data'!A436)-2)</f>
        <v>27-Jun-2022</v>
      </c>
      <c r="B445">
        <f>'Filter Data'!Y436</f>
        <v>16.552600000000002</v>
      </c>
      <c r="C445">
        <f t="shared" si="18"/>
        <v>-1.0006040705984926E-2</v>
      </c>
      <c r="D445">
        <f>C445-SET_TRI!C446</f>
        <v>-1.8795409543768862E-2</v>
      </c>
      <c r="E445">
        <f t="shared" si="19"/>
        <v>3.3018882626475819E-3</v>
      </c>
      <c r="F445">
        <f t="shared" ca="1" si="20"/>
        <v>-0.42143661490696827</v>
      </c>
      <c r="G445">
        <f ca="1">S0*EXP(Drift*(A445-$A$11)+Volatility*SUM($F$12:F445))</f>
        <v>26.054750024850481</v>
      </c>
    </row>
    <row r="446" spans="1:7" x14ac:dyDescent="0.25">
      <c r="A446" s="1" t="str">
        <f>MID('Filter Data'!A437,2,LEN('Filter Data'!A437)-2)</f>
        <v>28-Jun-2022</v>
      </c>
      <c r="B446">
        <f>'Filter Data'!Y437</f>
        <v>16.038599999999999</v>
      </c>
      <c r="C446">
        <f t="shared" si="18"/>
        <v>-3.1052523470633184E-2</v>
      </c>
      <c r="D446">
        <f>C446-SET_TRI!C447</f>
        <v>-4.1500071261490232E-2</v>
      </c>
      <c r="E446">
        <f t="shared" si="19"/>
        <v>-1.5199704535447701E-3</v>
      </c>
      <c r="F446">
        <f t="shared" ca="1" si="20"/>
        <v>0.23798033205514121</v>
      </c>
      <c r="G446">
        <f ca="1">S0*EXP(Drift*(A446-$A$11)+Volatility*SUM($F$12:F446))</f>
        <v>26.165679498672258</v>
      </c>
    </row>
    <row r="447" spans="1:7" x14ac:dyDescent="0.25">
      <c r="A447" s="1" t="str">
        <f>MID('Filter Data'!A438,2,LEN('Filter Data'!A438)-2)</f>
        <v>29-Jun-2022</v>
      </c>
      <c r="B447">
        <f>'Filter Data'!Y438</f>
        <v>16.107900000000001</v>
      </c>
      <c r="C447">
        <f t="shared" si="18"/>
        <v>4.320826007257611E-3</v>
      </c>
      <c r="D447">
        <f>C447-SET_TRI!C448</f>
        <v>1.014614750325786E-2</v>
      </c>
      <c r="E447">
        <f t="shared" si="19"/>
        <v>-3.0527195293408582E-3</v>
      </c>
      <c r="F447">
        <f t="shared" ca="1" si="20"/>
        <v>1.2212783663630669</v>
      </c>
      <c r="G447">
        <f ca="1">S0*EXP(Drift*(A447-$A$11)+Volatility*SUM($F$12:F447))</f>
        <v>26.664138685192768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6E6C-04B9-4285-ACC5-3B09FA4EF3A9}">
  <dimension ref="A1:G656"/>
  <sheetViews>
    <sheetView topLeftCell="A11" workbookViewId="0">
      <selection activeCell="C12" sqref="C12"/>
    </sheetView>
  </sheetViews>
  <sheetFormatPr defaultRowHeight="15" x14ac:dyDescent="0.25"/>
  <cols>
    <col min="1" max="1" width="14.7109375" bestFit="1" customWidth="1"/>
    <col min="2" max="2" width="25.28515625" bestFit="1" customWidth="1"/>
    <col min="4" max="4" width="14.140625" bestFit="1" customWidth="1"/>
    <col min="7" max="7" width="15" bestFit="1" customWidth="1"/>
  </cols>
  <sheetData>
    <row r="1" spans="1:7" x14ac:dyDescent="0.25">
      <c r="A1" t="s">
        <v>55</v>
      </c>
      <c r="B1" t="str">
        <f>'Fund List'!A25</f>
        <v>US Equity</v>
      </c>
    </row>
    <row r="2" spans="1:7" x14ac:dyDescent="0.25">
      <c r="A2" t="s">
        <v>56</v>
      </c>
      <c r="B2" t="str">
        <f>'Fund List'!B25</f>
        <v xml:space="preserve">TISCO US Equity - Unhedged </v>
      </c>
    </row>
    <row r="3" spans="1:7" x14ac:dyDescent="0.25">
      <c r="A3" t="s">
        <v>522</v>
      </c>
      <c r="B3" t="str">
        <f>'Fund List'!C25</f>
        <v>TUSEQ-UH</v>
      </c>
    </row>
    <row r="4" spans="1:7" x14ac:dyDescent="0.25">
      <c r="A4" t="s">
        <v>530</v>
      </c>
      <c r="B4" s="11">
        <f>INTERCEPT(D12:D447,C12:C447)</f>
        <v>2.3089524415008617E-4</v>
      </c>
    </row>
    <row r="5" spans="1:7" x14ac:dyDescent="0.25">
      <c r="A5" t="s">
        <v>528</v>
      </c>
      <c r="B5" s="11">
        <f>SLOPE(D12:D447,C12:C447)</f>
        <v>0.67529697294264723</v>
      </c>
    </row>
    <row r="6" spans="1:7" x14ac:dyDescent="0.25">
      <c r="A6" t="s">
        <v>529</v>
      </c>
      <c r="B6" s="11">
        <f>_xlfn.STDEV.S(E12:E447)</f>
        <v>1.4891365370846215E-2</v>
      </c>
    </row>
    <row r="7" spans="1:7" x14ac:dyDescent="0.25">
      <c r="A7" t="s">
        <v>527</v>
      </c>
      <c r="B7" s="11">
        <f>B4+B5*AVERAGE(D12:D447)</f>
        <v>7.824322284342186E-4</v>
      </c>
    </row>
    <row r="8" spans="1:7" x14ac:dyDescent="0.25">
      <c r="A8" t="s">
        <v>536</v>
      </c>
      <c r="B8" s="11">
        <f>Return-0.5*Volatility*Volatility</f>
        <v>7.1564022773396301E-4</v>
      </c>
    </row>
    <row r="9" spans="1:7" x14ac:dyDescent="0.25">
      <c r="A9" t="s">
        <v>535</v>
      </c>
      <c r="B9" s="11">
        <f>SQRT(ABS(B5))*SET_TRI!B9</f>
        <v>1.4456115813836037E-2</v>
      </c>
    </row>
    <row r="10" spans="1:7" x14ac:dyDescent="0.25">
      <c r="A10" t="s">
        <v>525</v>
      </c>
      <c r="B10" t="s">
        <v>537</v>
      </c>
      <c r="C10" t="s">
        <v>527</v>
      </c>
      <c r="D10" t="s">
        <v>531</v>
      </c>
      <c r="E10" t="s">
        <v>532</v>
      </c>
      <c r="F10" t="s">
        <v>534</v>
      </c>
      <c r="G10" t="s">
        <v>533</v>
      </c>
    </row>
    <row r="11" spans="1:7" x14ac:dyDescent="0.25">
      <c r="A11" s="1" t="str">
        <f>MID('Filter Data'!A2,2,LEN('Filter Data'!A2)-2)</f>
        <v>02-Jan-2020</v>
      </c>
      <c r="B11">
        <f>'Filter Data'!Z2</f>
        <v>14.4664</v>
      </c>
      <c r="G11">
        <f>S0</f>
        <v>14.4664</v>
      </c>
    </row>
    <row r="12" spans="1:7" x14ac:dyDescent="0.25">
      <c r="A12" s="1" t="str">
        <f>MID('Filter Data'!A3,2,LEN('Filter Data'!A3)-2)</f>
        <v>03-Jan-2020</v>
      </c>
      <c r="B12">
        <f>'Filter Data'!Z3</f>
        <v>14.358000000000001</v>
      </c>
      <c r="C12">
        <f>(B12-B11)/B11</f>
        <v>-7.4932256815793564E-3</v>
      </c>
      <c r="D12">
        <f>C12-SET_TRI!C13</f>
        <v>-6.1016819710431429E-3</v>
      </c>
      <c r="E12">
        <f>C12-($B$4+$B$5*D12)</f>
        <v>-3.6036735608252824E-3</v>
      </c>
      <c r="F12">
        <f ca="1">SQRT(A12-A11)*_xlfn.NORM.INV(RAND(),0,1)</f>
        <v>-0.23707988609168118</v>
      </c>
      <c r="G12">
        <f ca="1">S0*EXP(Drift*(A12-$A$11)+Volatility*SUM($F$12:F12))</f>
        <v>14.427225842923887</v>
      </c>
    </row>
    <row r="13" spans="1:7" x14ac:dyDescent="0.25">
      <c r="A13" s="1" t="str">
        <f>MID('Filter Data'!A4,2,LEN('Filter Data'!A4)-2)</f>
        <v>06-Jan-2020</v>
      </c>
      <c r="B13">
        <f>'Filter Data'!Z4</f>
        <v>14.404199999999999</v>
      </c>
      <c r="C13">
        <f t="shared" ref="C13:C76" si="0">(B13-B12)/B12</f>
        <v>3.2177183451733466E-3</v>
      </c>
      <c r="D13">
        <f>C13-SET_TRI!C14</f>
        <v>1.7733164207319446E-2</v>
      </c>
      <c r="E13">
        <f t="shared" ref="E13:E76" si="1">C13-($B$4+$B$5*D13)</f>
        <v>-8.98832900887446E-3</v>
      </c>
      <c r="F13">
        <f t="shared" ref="F13:F76" ca="1" si="2">SQRT(A13-A12)*_xlfn.NORM.INV(RAND(),0,1)</f>
        <v>2.3200568739286056</v>
      </c>
      <c r="G13">
        <f ca="1">S0*EXP(Drift*(A13-$A$11)+Volatility*SUM($F$12:F13))</f>
        <v>14.951371527120907</v>
      </c>
    </row>
    <row r="14" spans="1:7" x14ac:dyDescent="0.25">
      <c r="A14" s="1" t="str">
        <f>MID('Filter Data'!A5,2,LEN('Filter Data'!A5)-2)</f>
        <v>07-Jan-2020</v>
      </c>
      <c r="B14">
        <f>'Filter Data'!Z5</f>
        <v>14.369</v>
      </c>
      <c r="C14">
        <f t="shared" si="0"/>
        <v>-2.4437316893683564E-3</v>
      </c>
      <c r="D14">
        <f>C14-SET_TRI!C15</f>
        <v>-1.3013053323010953E-2</v>
      </c>
      <c r="E14">
        <f t="shared" si="1"/>
        <v>6.1130485842521114E-3</v>
      </c>
      <c r="F14">
        <f t="shared" ca="1" si="2"/>
        <v>-1.8008830798768953</v>
      </c>
      <c r="G14">
        <f ca="1">S0*EXP(Drift*(A14-$A$11)+Volatility*SUM($F$12:F14))</f>
        <v>14.577582484349085</v>
      </c>
    </row>
    <row r="15" spans="1:7" x14ac:dyDescent="0.25">
      <c r="A15" s="1" t="str">
        <f>MID('Filter Data'!A6,2,LEN('Filter Data'!A6)-2)</f>
        <v>08-Jan-2020</v>
      </c>
      <c r="B15">
        <f>'Filter Data'!Z6</f>
        <v>14.5236</v>
      </c>
      <c r="C15">
        <f t="shared" si="0"/>
        <v>1.0759273435868905E-2</v>
      </c>
      <c r="D15">
        <f>C15-SET_TRI!C16</f>
        <v>2.7395069356342755E-2</v>
      </c>
      <c r="E15">
        <f t="shared" si="1"/>
        <v>-7.97142921817332E-3</v>
      </c>
      <c r="F15">
        <f t="shared" ca="1" si="2"/>
        <v>-0.40832081883279925</v>
      </c>
      <c r="G15">
        <f ca="1">S0*EXP(Drift*(A15-$A$11)+Volatility*SUM($F$12:F15))</f>
        <v>14.502162984010109</v>
      </c>
    </row>
    <row r="16" spans="1:7" x14ac:dyDescent="0.25">
      <c r="A16" s="1" t="str">
        <f>MID('Filter Data'!A7,2,LEN('Filter Data'!A7)-2)</f>
        <v>09-Jan-2020</v>
      </c>
      <c r="B16">
        <f>'Filter Data'!Z7</f>
        <v>14.611800000000001</v>
      </c>
      <c r="C16">
        <f t="shared" si="0"/>
        <v>6.0728744939271603E-3</v>
      </c>
      <c r="D16">
        <f>C16-SET_TRI!C17</f>
        <v>-7.1364808125578601E-3</v>
      </c>
      <c r="E16">
        <f t="shared" si="1"/>
        <v>1.0661223139960679E-2</v>
      </c>
      <c r="F16">
        <f t="shared" ca="1" si="2"/>
        <v>0.65299727150428888</v>
      </c>
      <c r="G16">
        <f ca="1">S0*EXP(Drift*(A16-$A$11)+Volatility*SUM($F$12:F16))</f>
        <v>14.650189258130565</v>
      </c>
    </row>
    <row r="17" spans="1:7" x14ac:dyDescent="0.25">
      <c r="A17" s="1" t="str">
        <f>MID('Filter Data'!A8,2,LEN('Filter Data'!A8)-2)</f>
        <v>10-Jan-2020</v>
      </c>
      <c r="B17">
        <f>'Filter Data'!Z8</f>
        <v>14.544700000000001</v>
      </c>
      <c r="C17">
        <f t="shared" si="0"/>
        <v>-4.5921789238834321E-3</v>
      </c>
      <c r="D17">
        <f>C17-SET_TRI!C18</f>
        <v>-4.4741913883553164E-3</v>
      </c>
      <c r="E17">
        <f t="shared" si="1"/>
        <v>-1.8016662671111127E-3</v>
      </c>
      <c r="F17">
        <f t="shared" ca="1" si="2"/>
        <v>0.60413014688350741</v>
      </c>
      <c r="G17">
        <f ca="1">S0*EXP(Drift*(A17-$A$11)+Volatility*SUM($F$12:F17))</f>
        <v>14.789275202726985</v>
      </c>
    </row>
    <row r="18" spans="1:7" x14ac:dyDescent="0.25">
      <c r="A18" s="1" t="str">
        <f>MID('Filter Data'!A9,2,LEN('Filter Data'!A9)-2)</f>
        <v>13-Jan-2020</v>
      </c>
      <c r="B18">
        <f>'Filter Data'!Z9</f>
        <v>14.6221</v>
      </c>
      <c r="C18">
        <f t="shared" si="0"/>
        <v>5.3215260541639928E-3</v>
      </c>
      <c r="D18">
        <f>C18-SET_TRI!C19</f>
        <v>2.3139279114877233E-3</v>
      </c>
      <c r="E18">
        <f t="shared" si="1"/>
        <v>3.5280422957787451E-3</v>
      </c>
      <c r="F18">
        <f t="shared" ca="1" si="2"/>
        <v>1.1693807729834851</v>
      </c>
      <c r="G18">
        <f ca="1">S0*EXP(Drift*(A18-$A$11)+Volatility*SUM($F$12:F18))</f>
        <v>15.073736037995676</v>
      </c>
    </row>
    <row r="19" spans="1:7" x14ac:dyDescent="0.25">
      <c r="A19" s="1" t="str">
        <f>MID('Filter Data'!A10,2,LEN('Filter Data'!A10)-2)</f>
        <v>14-Jan-2020</v>
      </c>
      <c r="B19">
        <f>'Filter Data'!Z10</f>
        <v>14.6378</v>
      </c>
      <c r="C19">
        <f t="shared" si="0"/>
        <v>1.0737171815266421E-3</v>
      </c>
      <c r="D19">
        <f>C19-SET_TRI!C20</f>
        <v>1.2678835811747184E-3</v>
      </c>
      <c r="E19">
        <f t="shared" si="1"/>
        <v>-1.3376007034414557E-5</v>
      </c>
      <c r="F19">
        <f t="shared" ca="1" si="2"/>
        <v>0.32586072703402713</v>
      </c>
      <c r="G19">
        <f ca="1">S0*EXP(Drift*(A19-$A$11)+Volatility*SUM($F$12:F19))</f>
        <v>15.155753287631832</v>
      </c>
    </row>
    <row r="20" spans="1:7" x14ac:dyDescent="0.25">
      <c r="A20" s="1" t="str">
        <f>MID('Filter Data'!A11,2,LEN('Filter Data'!A11)-2)</f>
        <v>15-Jan-2020</v>
      </c>
      <c r="B20">
        <f>'Filter Data'!Z11</f>
        <v>14.6602</v>
      </c>
      <c r="C20">
        <f t="shared" si="0"/>
        <v>1.5302846056100855E-3</v>
      </c>
      <c r="D20">
        <f>C20-SET_TRI!C21</f>
        <v>7.4721649605731565E-3</v>
      </c>
      <c r="E20">
        <f t="shared" si="1"/>
        <v>-3.7465410177431688E-3</v>
      </c>
      <c r="F20">
        <f t="shared" ca="1" si="2"/>
        <v>0.16460166860421335</v>
      </c>
      <c r="G20">
        <f ca="1">S0*EXP(Drift*(A20-$A$11)+Volatility*SUM($F$12:F20))</f>
        <v>15.202735151443555</v>
      </c>
    </row>
    <row r="21" spans="1:7" x14ac:dyDescent="0.25">
      <c r="A21" s="1" t="str">
        <f>MID('Filter Data'!A12,2,LEN('Filter Data'!A12)-2)</f>
        <v>16-Jan-2020</v>
      </c>
      <c r="B21">
        <f>'Filter Data'!Z12</f>
        <v>14.817600000000001</v>
      </c>
      <c r="C21">
        <f t="shared" si="0"/>
        <v>1.0736552025211175E-2</v>
      </c>
      <c r="D21">
        <f>C21-SET_TRI!C22</f>
        <v>2.3688934251364126E-4</v>
      </c>
      <c r="E21">
        <f t="shared" si="1"/>
        <v>1.0345686125139253E-2</v>
      </c>
      <c r="F21">
        <f t="shared" ca="1" si="2"/>
        <v>-2.3605305307081559</v>
      </c>
      <c r="G21">
        <f ca="1">S0*EXP(Drift*(A21-$A$11)+Volatility*SUM($F$12:F21))</f>
        <v>14.703225527170034</v>
      </c>
    </row>
    <row r="22" spans="1:7" x14ac:dyDescent="0.25">
      <c r="A22" s="1" t="str">
        <f>MID('Filter Data'!A13,2,LEN('Filter Data'!A13)-2)</f>
        <v>17-Jan-2020</v>
      </c>
      <c r="B22">
        <f>'Filter Data'!Z13</f>
        <v>14.896000000000001</v>
      </c>
      <c r="C22">
        <f t="shared" si="0"/>
        <v>5.2910052910053072E-3</v>
      </c>
      <c r="D22">
        <f>C22-SET_TRI!C23</f>
        <v>3.1100342160151752E-3</v>
      </c>
      <c r="E22">
        <f t="shared" si="1"/>
        <v>2.9599133550321142E-3</v>
      </c>
      <c r="F22">
        <f t="shared" ca="1" si="2"/>
        <v>2.8694413970702675</v>
      </c>
      <c r="G22">
        <f ca="1">S0*EXP(Drift*(A22-$A$11)+Volatility*SUM($F$12:F22))</f>
        <v>15.336927932342702</v>
      </c>
    </row>
    <row r="23" spans="1:7" x14ac:dyDescent="0.25">
      <c r="A23" s="1" t="str">
        <f>MID('Filter Data'!A14,2,LEN('Filter Data'!A14)-2)</f>
        <v>21-Jan-2020</v>
      </c>
      <c r="B23">
        <f>'Filter Data'!Z14</f>
        <v>14.8508</v>
      </c>
      <c r="C23">
        <f t="shared" si="0"/>
        <v>-3.0343716433942828E-3</v>
      </c>
      <c r="D23">
        <f>C23-SET_TRI!C24</f>
        <v>1.4502769101330658E-2</v>
      </c>
      <c r="E23">
        <f t="shared" si="1"/>
        <v>-1.3058942960959118E-2</v>
      </c>
      <c r="F23">
        <f t="shared" ca="1" si="2"/>
        <v>0.63158855836181249</v>
      </c>
      <c r="G23">
        <f ca="1">S0*EXP(Drift*(A23-$A$11)+Volatility*SUM($F$12:F23))</f>
        <v>15.521969212795719</v>
      </c>
    </row>
    <row r="24" spans="1:7" x14ac:dyDescent="0.25">
      <c r="A24" s="1" t="str">
        <f>MID('Filter Data'!A15,2,LEN('Filter Data'!A15)-2)</f>
        <v>22-Jan-2020</v>
      </c>
      <c r="B24">
        <f>'Filter Data'!Z15</f>
        <v>14.858499999999999</v>
      </c>
      <c r="C24">
        <f t="shared" si="0"/>
        <v>5.1849058636570548E-4</v>
      </c>
      <c r="D24">
        <f>C24-SET_TRI!C25</f>
        <v>-4.8361131269465587E-4</v>
      </c>
      <c r="E24">
        <f t="shared" si="1"/>
        <v>6.1417659775914049E-4</v>
      </c>
      <c r="F24">
        <f t="shared" ca="1" si="2"/>
        <v>-0.48821806898049103</v>
      </c>
      <c r="G24">
        <f ca="1">S0*EXP(Drift*(A24-$A$11)+Volatility*SUM($F$12:F24))</f>
        <v>15.423838887689872</v>
      </c>
    </row>
    <row r="25" spans="1:7" x14ac:dyDescent="0.25">
      <c r="A25" s="1" t="str">
        <f>MID('Filter Data'!A16,2,LEN('Filter Data'!A16)-2)</f>
        <v>23-Jan-2020</v>
      </c>
      <c r="B25">
        <f>'Filter Data'!Z16</f>
        <v>14.9214</v>
      </c>
      <c r="C25">
        <f t="shared" si="0"/>
        <v>4.2332671534812292E-3</v>
      </c>
      <c r="D25">
        <f>C25-SET_TRI!C26</f>
        <v>4.6864672389030377E-3</v>
      </c>
      <c r="E25">
        <f t="shared" si="1"/>
        <v>8.3761476910503571E-4</v>
      </c>
      <c r="F25">
        <f t="shared" ca="1" si="2"/>
        <v>-0.33981228117896267</v>
      </c>
      <c r="G25">
        <f ca="1">S0*EXP(Drift*(A25-$A$11)+Volatility*SUM($F$12:F25))</f>
        <v>15.359244906685566</v>
      </c>
    </row>
    <row r="26" spans="1:7" x14ac:dyDescent="0.25">
      <c r="A26" s="1" t="str">
        <f>MID('Filter Data'!A17,2,LEN('Filter Data'!A17)-2)</f>
        <v>31-Jan-2020</v>
      </c>
      <c r="B26">
        <f>'Filter Data'!Z17</f>
        <v>14.7936</v>
      </c>
      <c r="C26">
        <f t="shared" si="0"/>
        <v>-8.5648799710483312E-3</v>
      </c>
      <c r="D26">
        <f>C26-SET_TRI!C27</f>
        <v>3.3135864619504241E-2</v>
      </c>
      <c r="E26">
        <f t="shared" si="1"/>
        <v>-3.1172324288586996E-2</v>
      </c>
      <c r="F26">
        <f t="shared" ca="1" si="2"/>
        <v>-1.3273484484210341</v>
      </c>
      <c r="G26">
        <f ca="1">S0*EXP(Drift*(A26-$A$11)+Volatility*SUM($F$12:F26))</f>
        <v>15.15384637266596</v>
      </c>
    </row>
    <row r="27" spans="1:7" x14ac:dyDescent="0.25">
      <c r="A27" s="1" t="str">
        <f>MID('Filter Data'!A18,2,LEN('Filter Data'!A18)-2)</f>
        <v>03-Feb-2020</v>
      </c>
      <c r="B27">
        <f>'Filter Data'!Z18</f>
        <v>14.8857</v>
      </c>
      <c r="C27">
        <f t="shared" si="0"/>
        <v>6.2256651524983976E-3</v>
      </c>
      <c r="D27">
        <f>C27-SET_TRI!C28</f>
        <v>1.8300208737979134E-2</v>
      </c>
      <c r="E27">
        <f t="shared" si="1"/>
        <v>-6.3633056566275801E-3</v>
      </c>
      <c r="F27">
        <f t="shared" ca="1" si="2"/>
        <v>-0.4322263196274263</v>
      </c>
      <c r="G27">
        <f ca="1">S0*EXP(Drift*(A27-$A$11)+Volatility*SUM($F$12:F27))</f>
        <v>15.091821773031487</v>
      </c>
    </row>
    <row r="28" spans="1:7" x14ac:dyDescent="0.25">
      <c r="A28" s="1" t="str">
        <f>MID('Filter Data'!A19,2,LEN('Filter Data'!A19)-2)</f>
        <v>04-Feb-2020</v>
      </c>
      <c r="B28">
        <f>'Filter Data'!Z19</f>
        <v>15.026300000000001</v>
      </c>
      <c r="C28">
        <f t="shared" si="0"/>
        <v>9.4453065693921642E-3</v>
      </c>
      <c r="D28">
        <f>C28-SET_TRI!C29</f>
        <v>-8.5534476300789027E-3</v>
      </c>
      <c r="E28">
        <f t="shared" si="1"/>
        <v>1.499052861805782E-2</v>
      </c>
      <c r="F28">
        <f t="shared" ca="1" si="2"/>
        <v>-1.7310982232556524</v>
      </c>
      <c r="G28">
        <f ca="1">S0*EXP(Drift*(A28-$A$11)+Volatility*SUM($F$12:F28))</f>
        <v>14.729373193180363</v>
      </c>
    </row>
    <row r="29" spans="1:7" x14ac:dyDescent="0.25">
      <c r="A29" s="1" t="str">
        <f>MID('Filter Data'!A20,2,LEN('Filter Data'!A20)-2)</f>
        <v>05-Feb-2020</v>
      </c>
      <c r="B29">
        <f>'Filter Data'!Z20</f>
        <v>15.2301</v>
      </c>
      <c r="C29">
        <f t="shared" si="0"/>
        <v>1.3562886405835056E-2</v>
      </c>
      <c r="D29">
        <f>C29-SET_TRI!C30</f>
        <v>4.7707715235380879E-3</v>
      </c>
      <c r="E29">
        <f t="shared" si="1"/>
        <v>1.0110303593238718E-2</v>
      </c>
      <c r="F29">
        <f t="shared" ca="1" si="2"/>
        <v>-0.71259578647086785</v>
      </c>
      <c r="G29">
        <f ca="1">S0*EXP(Drift*(A29-$A$11)+Volatility*SUM($F$12:F29))</f>
        <v>14.588855998713189</v>
      </c>
    </row>
    <row r="30" spans="1:7" x14ac:dyDescent="0.25">
      <c r="A30" s="1" t="str">
        <f>MID('Filter Data'!A21,2,LEN('Filter Data'!A21)-2)</f>
        <v>06-Feb-2020</v>
      </c>
      <c r="B30">
        <f>'Filter Data'!Z21</f>
        <v>15.3188</v>
      </c>
      <c r="C30">
        <f t="shared" si="0"/>
        <v>5.8239932764722049E-3</v>
      </c>
      <c r="D30">
        <f>C30-SET_TRI!C31</f>
        <v>6.6184797985403138E-3</v>
      </c>
      <c r="E30">
        <f t="shared" si="1"/>
        <v>1.1236586588857832E-3</v>
      </c>
      <c r="F30">
        <f t="shared" ca="1" si="2"/>
        <v>0.73320379953982839</v>
      </c>
      <c r="G30">
        <f ca="1">S0*EXP(Drift*(A30-$A$11)+Volatility*SUM($F$12:F30))</f>
        <v>14.754865145473355</v>
      </c>
    </row>
    <row r="31" spans="1:7" x14ac:dyDescent="0.25">
      <c r="A31" s="1" t="str">
        <f>MID('Filter Data'!A22,2,LEN('Filter Data'!A22)-2)</f>
        <v>07-Feb-2020</v>
      </c>
      <c r="B31">
        <f>'Filter Data'!Z22</f>
        <v>15.3155</v>
      </c>
      <c r="C31">
        <f t="shared" si="0"/>
        <v>-2.1542157349135798E-4</v>
      </c>
      <c r="D31">
        <f>C31-SET_TRI!C32</f>
        <v>9.1804484346102229E-4</v>
      </c>
      <c r="E31">
        <f t="shared" si="1"/>
        <v>-1.0662697214562789E-3</v>
      </c>
      <c r="F31">
        <f t="shared" ca="1" si="2"/>
        <v>-0.85300476409819226</v>
      </c>
      <c r="G31">
        <f ca="1">S0*EXP(Drift*(A31-$A$11)+Volatility*SUM($F$12:F31))</f>
        <v>14.584471595314083</v>
      </c>
    </row>
    <row r="32" spans="1:7" x14ac:dyDescent="0.25">
      <c r="A32" s="1" t="str">
        <f>MID('Filter Data'!A23,2,LEN('Filter Data'!A23)-2)</f>
        <v>11-Feb-2020</v>
      </c>
      <c r="B32">
        <f>'Filter Data'!Z23</f>
        <v>15.4567</v>
      </c>
      <c r="C32">
        <f t="shared" si="0"/>
        <v>9.2194182364271193E-3</v>
      </c>
      <c r="D32">
        <f>C32-SET_TRI!C33</f>
        <v>1.756916513379024E-2</v>
      </c>
      <c r="E32">
        <f t="shared" si="1"/>
        <v>-2.8758810397010153E-3</v>
      </c>
      <c r="F32">
        <f t="shared" ca="1" si="2"/>
        <v>1.5633655734668679</v>
      </c>
      <c r="G32">
        <f ca="1">S0*EXP(Drift*(A32-$A$11)+Volatility*SUM($F$12:F32))</f>
        <v>14.960600738247289</v>
      </c>
    </row>
    <row r="33" spans="1:7" x14ac:dyDescent="0.25">
      <c r="A33" s="1" t="str">
        <f>MID('Filter Data'!A24,2,LEN('Filter Data'!A24)-2)</f>
        <v>12-Feb-2020</v>
      </c>
      <c r="B33">
        <f>'Filter Data'!Z24</f>
        <v>15.5097</v>
      </c>
      <c r="C33">
        <f t="shared" si="0"/>
        <v>3.4289337310034369E-3</v>
      </c>
      <c r="D33">
        <f>C33-SET_TRI!C34</f>
        <v>-8.3738073822799269E-3</v>
      </c>
      <c r="E33">
        <f t="shared" si="1"/>
        <v>8.8528452641117791E-3</v>
      </c>
      <c r="F33">
        <f t="shared" ca="1" si="2"/>
        <v>-0.37801218198771724</v>
      </c>
      <c r="G33">
        <f ca="1">S0*EXP(Drift*(A33-$A$11)+Volatility*SUM($F$12:F33))</f>
        <v>14.889722061238183</v>
      </c>
    </row>
    <row r="34" spans="1:7" x14ac:dyDescent="0.25">
      <c r="A34" s="1" t="str">
        <f>MID('Filter Data'!A25,2,LEN('Filter Data'!A25)-2)</f>
        <v>14-Feb-2020</v>
      </c>
      <c r="B34">
        <f>'Filter Data'!Z25</f>
        <v>15.5167</v>
      </c>
      <c r="C34">
        <f t="shared" si="0"/>
        <v>4.5133045771353879E-4</v>
      </c>
      <c r="D34">
        <f>C34-SET_TRI!C35</f>
        <v>1.074812028206249E-2</v>
      </c>
      <c r="E34">
        <f t="shared" si="1"/>
        <v>-7.0377378777368186E-3</v>
      </c>
      <c r="F34">
        <f t="shared" ca="1" si="2"/>
        <v>-0.3372374754739621</v>
      </c>
      <c r="G34">
        <f ca="1">S0*EXP(Drift*(A34-$A$11)+Volatility*SUM($F$12:F34))</f>
        <v>14.838532086447913</v>
      </c>
    </row>
    <row r="35" spans="1:7" x14ac:dyDescent="0.25">
      <c r="A35" s="1" t="str">
        <f>MID('Filter Data'!A26,2,LEN('Filter Data'!A26)-2)</f>
        <v>18-Feb-2020</v>
      </c>
      <c r="B35">
        <f>'Filter Data'!Z26</f>
        <v>15.5176</v>
      </c>
      <c r="C35">
        <f t="shared" si="0"/>
        <v>5.8002023626136927E-5</v>
      </c>
      <c r="D35">
        <f>C35-SET_TRI!C36</f>
        <v>6.8350953478630771E-3</v>
      </c>
      <c r="E35">
        <f t="shared" si="1"/>
        <v>-4.788612418710256E-3</v>
      </c>
      <c r="F35">
        <f t="shared" ca="1" si="2"/>
        <v>-0.36543030638790774</v>
      </c>
      <c r="G35">
        <f ca="1">S0*EXP(Drift*(A35-$A$11)+Volatility*SUM($F$12:F35))</f>
        <v>14.802664153164111</v>
      </c>
    </row>
    <row r="36" spans="1:7" x14ac:dyDescent="0.25">
      <c r="A36" s="1" t="str">
        <f>MID('Filter Data'!A27,2,LEN('Filter Data'!A27)-2)</f>
        <v>19-Feb-2020</v>
      </c>
      <c r="B36">
        <f>'Filter Data'!Z27</f>
        <v>15.5623</v>
      </c>
      <c r="C36">
        <f t="shared" si="0"/>
        <v>2.8806000927978958E-3</v>
      </c>
      <c r="D36">
        <f>C36-SET_TRI!C37</f>
        <v>5.5867017003980984E-3</v>
      </c>
      <c r="E36">
        <f t="shared" si="1"/>
        <v>-1.1229778983645666E-3</v>
      </c>
      <c r="F36">
        <f t="shared" ca="1" si="2"/>
        <v>-0.92680215452496451</v>
      </c>
      <c r="G36">
        <f ca="1">S0*EXP(Drift*(A36-$A$11)+Volatility*SUM($F$12:F36))</f>
        <v>14.61611746617683</v>
      </c>
    </row>
    <row r="37" spans="1:7" x14ac:dyDescent="0.25">
      <c r="A37" s="1" t="str">
        <f>MID('Filter Data'!A28,2,LEN('Filter Data'!A28)-2)</f>
        <v>20-Feb-2020</v>
      </c>
      <c r="B37">
        <f>'Filter Data'!Z28</f>
        <v>15.621700000000001</v>
      </c>
      <c r="C37">
        <f t="shared" si="0"/>
        <v>3.8169165226219852E-3</v>
      </c>
      <c r="D37">
        <f>C37-SET_TRI!C38</f>
        <v>1.5078875834122037E-2</v>
      </c>
      <c r="E37">
        <f t="shared" si="1"/>
        <v>-6.5966979276887473E-3</v>
      </c>
      <c r="F37">
        <f t="shared" ca="1" si="2"/>
        <v>-0.39641494407605549</v>
      </c>
      <c r="G37">
        <f ca="1">S0*EXP(Drift*(A37-$A$11)+Volatility*SUM($F$12:F37))</f>
        <v>14.543001418738761</v>
      </c>
    </row>
    <row r="38" spans="1:7" x14ac:dyDescent="0.25">
      <c r="A38" s="1" t="str">
        <f>MID('Filter Data'!A29,2,LEN('Filter Data'!A29)-2)</f>
        <v>24-Feb-2020</v>
      </c>
      <c r="B38">
        <f>'Filter Data'!Z29</f>
        <v>15.0639</v>
      </c>
      <c r="C38">
        <f t="shared" si="0"/>
        <v>-3.5706741263754921E-2</v>
      </c>
      <c r="D38">
        <f>C38-SET_TRI!C39</f>
        <v>2.0360272836648305E-3</v>
      </c>
      <c r="E38">
        <f t="shared" si="1"/>
        <v>-3.7312559569392507E-2</v>
      </c>
      <c r="F38">
        <f t="shared" ca="1" si="2"/>
        <v>0.71031600757045288</v>
      </c>
      <c r="G38">
        <f ca="1">S0*EXP(Drift*(A38-$A$11)+Volatility*SUM($F$12:F38))</f>
        <v>14.73522442963152</v>
      </c>
    </row>
    <row r="39" spans="1:7" x14ac:dyDescent="0.25">
      <c r="A39" s="1" t="str">
        <f>MID('Filter Data'!A30,2,LEN('Filter Data'!A30)-2)</f>
        <v>25-Feb-2020</v>
      </c>
      <c r="B39">
        <f>'Filter Data'!Z30</f>
        <v>14.6365</v>
      </c>
      <c r="C39">
        <f t="shared" si="0"/>
        <v>-2.8372466625508696E-2</v>
      </c>
      <c r="D39">
        <f>C39-SET_TRI!C40</f>
        <v>-3.4685389594008943E-2</v>
      </c>
      <c r="E39">
        <f t="shared" si="1"/>
        <v>-5.1804232714881479E-3</v>
      </c>
      <c r="F39">
        <f t="shared" ca="1" si="2"/>
        <v>-0.7621250339144936</v>
      </c>
      <c r="G39">
        <f ca="1">S0*EXP(Drift*(A39-$A$11)+Volatility*SUM($F$12:F39))</f>
        <v>14.584205376653349</v>
      </c>
    </row>
    <row r="40" spans="1:7" x14ac:dyDescent="0.25">
      <c r="A40" s="1" t="str">
        <f>MID('Filter Data'!A31,2,LEN('Filter Data'!A31)-2)</f>
        <v>26-Feb-2020</v>
      </c>
      <c r="B40">
        <f>'Filter Data'!Z31</f>
        <v>14.664099999999999</v>
      </c>
      <c r="C40">
        <f t="shared" si="0"/>
        <v>1.8856967171113057E-3</v>
      </c>
      <c r="D40">
        <f>C40-SET_TRI!C41</f>
        <v>5.3589278645294995E-2</v>
      </c>
      <c r="E40">
        <f t="shared" si="1"/>
        <v>-3.4533876178386533E-2</v>
      </c>
      <c r="F40">
        <f t="shared" ca="1" si="2"/>
        <v>0.29357897041694353</v>
      </c>
      <c r="G40">
        <f ca="1">S0*EXP(Drift*(A40-$A$11)+Volatility*SUM($F$12:F40))</f>
        <v>14.656717626577304</v>
      </c>
    </row>
    <row r="41" spans="1:7" x14ac:dyDescent="0.25">
      <c r="A41" s="1" t="str">
        <f>MID('Filter Data'!A32,2,LEN('Filter Data'!A32)-2)</f>
        <v>27-Feb-2020</v>
      </c>
      <c r="B41">
        <f>'Filter Data'!Z32</f>
        <v>13.9634</v>
      </c>
      <c r="C41">
        <f t="shared" si="0"/>
        <v>-4.7783362088365429E-2</v>
      </c>
      <c r="D41">
        <f>C41-SET_TRI!C42</f>
        <v>-7.1078791913699868E-2</v>
      </c>
      <c r="E41">
        <f t="shared" si="1"/>
        <v>-1.496431277368121E-5</v>
      </c>
      <c r="F41">
        <f t="shared" ca="1" si="2"/>
        <v>0.21408466319137312</v>
      </c>
      <c r="G41">
        <f ca="1">S0*EXP(Drift*(A41-$A$11)+Volatility*SUM($F$12:F41))</f>
        <v>14.712673192964036</v>
      </c>
    </row>
    <row r="42" spans="1:7" x14ac:dyDescent="0.25">
      <c r="A42" s="1" t="str">
        <f>MID('Filter Data'!A33,2,LEN('Filter Data'!A33)-2)</f>
        <v>28-Feb-2020</v>
      </c>
      <c r="B42">
        <f>'Filter Data'!Z33</f>
        <v>13.850300000000001</v>
      </c>
      <c r="C42">
        <f t="shared" si="0"/>
        <v>-8.0997464800835976E-3</v>
      </c>
      <c r="D42">
        <f>C42-SET_TRI!C43</f>
        <v>3.486309696701715E-2</v>
      </c>
      <c r="E42">
        <f t="shared" si="1"/>
        <v>-3.1873585573466354E-2</v>
      </c>
      <c r="F42">
        <f t="shared" ca="1" si="2"/>
        <v>-0.86319381438346099</v>
      </c>
      <c r="G42">
        <f ca="1">S0*EXP(Drift*(A42-$A$11)+Volatility*SUM($F$12:F42))</f>
        <v>14.540624982081368</v>
      </c>
    </row>
    <row r="43" spans="1:7" x14ac:dyDescent="0.25">
      <c r="A43" s="1" t="str">
        <f>MID('Filter Data'!A34,2,LEN('Filter Data'!A34)-2)</f>
        <v>02-Mar-2020</v>
      </c>
      <c r="B43">
        <f>'Filter Data'!Z34</f>
        <v>14.2982</v>
      </c>
      <c r="C43">
        <f t="shared" si="0"/>
        <v>3.2338649704338453E-2</v>
      </c>
      <c r="D43">
        <f>C43-SET_TRI!C44</f>
        <v>3.209601752105877E-2</v>
      </c>
      <c r="E43">
        <f t="shared" si="1"/>
        <v>1.0433410984703208E-2</v>
      </c>
      <c r="F43">
        <f t="shared" ca="1" si="2"/>
        <v>1.4039160939128754</v>
      </c>
      <c r="G43">
        <f ca="1">S0*EXP(Drift*(A43-$A$11)+Volatility*SUM($F$12:F43))</f>
        <v>14.870636281227993</v>
      </c>
    </row>
    <row r="44" spans="1:7" x14ac:dyDescent="0.25">
      <c r="A44" s="1" t="str">
        <f>MID('Filter Data'!A35,2,LEN('Filter Data'!A35)-2)</f>
        <v>03-Mar-2020</v>
      </c>
      <c r="B44">
        <f>'Filter Data'!Z35</f>
        <v>14.0136</v>
      </c>
      <c r="C44">
        <f t="shared" si="0"/>
        <v>-1.9904603376648761E-2</v>
      </c>
      <c r="D44">
        <f>C44-SET_TRI!C45</f>
        <v>-5.3626851222813854E-2</v>
      </c>
      <c r="E44">
        <f t="shared" si="1"/>
        <v>1.6078551678413051E-2</v>
      </c>
      <c r="F44">
        <f t="shared" ca="1" si="2"/>
        <v>0.92173327903401803</v>
      </c>
      <c r="G44">
        <f ca="1">S0*EXP(Drift*(A44-$A$11)+Volatility*SUM($F$12:F44))</f>
        <v>15.080897434899759</v>
      </c>
    </row>
    <row r="45" spans="1:7" x14ac:dyDescent="0.25">
      <c r="A45" s="1" t="str">
        <f>MID('Filter Data'!A36,2,LEN('Filter Data'!A36)-2)</f>
        <v>04-Mar-2020</v>
      </c>
      <c r="B45">
        <f>'Filter Data'!Z36</f>
        <v>14.4749</v>
      </c>
      <c r="C45">
        <f t="shared" si="0"/>
        <v>3.2918022492435889E-2</v>
      </c>
      <c r="D45">
        <f>C45-SET_TRI!C46</f>
        <v>2.9715408401374394E-2</v>
      </c>
      <c r="E45">
        <f t="shared" si="1"/>
        <v>1.2620401905083165E-2</v>
      </c>
      <c r="F45">
        <f t="shared" ca="1" si="2"/>
        <v>-0.23133896289156311</v>
      </c>
      <c r="G45">
        <f ca="1">S0*EXP(Drift*(A45-$A$11)+Volatility*SUM($F$12:F45))</f>
        <v>15.041307503182864</v>
      </c>
    </row>
    <row r="46" spans="1:7" x14ac:dyDescent="0.25">
      <c r="A46" s="1" t="str">
        <f>MID('Filter Data'!A37,2,LEN('Filter Data'!A37)-2)</f>
        <v>05-Mar-2020</v>
      </c>
      <c r="B46">
        <f>'Filter Data'!Z37</f>
        <v>14.0939</v>
      </c>
      <c r="C46">
        <f t="shared" si="0"/>
        <v>-2.6321425363905811E-2</v>
      </c>
      <c r="D46">
        <f>C46-SET_TRI!C47</f>
        <v>-3.3787906366054915E-2</v>
      </c>
      <c r="E46">
        <f t="shared" si="1"/>
        <v>-3.7354497169894141E-3</v>
      </c>
      <c r="F46">
        <f t="shared" ca="1" si="2"/>
        <v>0.11324302242013047</v>
      </c>
      <c r="G46">
        <f ca="1">S0*EXP(Drift*(A46-$A$11)+Volatility*SUM($F$12:F46))</f>
        <v>15.076736765013628</v>
      </c>
    </row>
    <row r="47" spans="1:7" x14ac:dyDescent="0.25">
      <c r="A47" s="1" t="str">
        <f>MID('Filter Data'!A38,2,LEN('Filter Data'!A38)-2)</f>
        <v>06-Mar-2020</v>
      </c>
      <c r="B47">
        <f>'Filter Data'!Z38</f>
        <v>13.831</v>
      </c>
      <c r="C47">
        <f t="shared" si="0"/>
        <v>-1.8653460007520994E-2</v>
      </c>
      <c r="D47">
        <f>C47-SET_TRI!C48</f>
        <v>3.2257161878656675E-3</v>
      </c>
      <c r="E47">
        <f t="shared" si="1"/>
        <v>-2.1062671628908861E-2</v>
      </c>
      <c r="F47">
        <f t="shared" ca="1" si="2"/>
        <v>-0.27252593408426112</v>
      </c>
      <c r="G47">
        <f ca="1">S0*EXP(Drift*(A47-$A$11)+Volatility*SUM($F$12:F47))</f>
        <v>15.028207242368099</v>
      </c>
    </row>
    <row r="48" spans="1:7" x14ac:dyDescent="0.25">
      <c r="A48" s="1" t="str">
        <f>MID('Filter Data'!A39,2,LEN('Filter Data'!A39)-2)</f>
        <v>09-Mar-2020</v>
      </c>
      <c r="B48">
        <f>'Filter Data'!Z39</f>
        <v>12.8406</v>
      </c>
      <c r="C48">
        <f t="shared" si="0"/>
        <v>-7.1607259055744291E-2</v>
      </c>
      <c r="D48">
        <f>C48-SET_TRI!C49</f>
        <v>2.2867460389721608E-2</v>
      </c>
      <c r="E48">
        <f t="shared" si="1"/>
        <v>-8.7280481079959268E-2</v>
      </c>
      <c r="F48">
        <f t="shared" ca="1" si="2"/>
        <v>-2.0502303965147655</v>
      </c>
      <c r="G48">
        <f ca="1">S0*EXP(Drift*(A48-$A$11)+Volatility*SUM($F$12:F48))</f>
        <v>14.620687395004815</v>
      </c>
    </row>
    <row r="49" spans="1:7" x14ac:dyDescent="0.25">
      <c r="A49" s="1" t="str">
        <f>MID('Filter Data'!A40,2,LEN('Filter Data'!A40)-2)</f>
        <v>11-Mar-2020</v>
      </c>
      <c r="B49">
        <f>'Filter Data'!Z40</f>
        <v>12.7849</v>
      </c>
      <c r="C49">
        <f t="shared" si="0"/>
        <v>-4.3378035294300782E-3</v>
      </c>
      <c r="D49">
        <f>C49-SET_TRI!C50</f>
        <v>1.0156802347458848E-3</v>
      </c>
      <c r="E49">
        <f t="shared" si="1"/>
        <v>-5.2545845615817374E-3</v>
      </c>
      <c r="F49">
        <f t="shared" ca="1" si="2"/>
        <v>-0.79551848587257423</v>
      </c>
      <c r="G49">
        <f ca="1">S0*EXP(Drift*(A49-$A$11)+Volatility*SUM($F$12:F49))</f>
        <v>14.474212875116033</v>
      </c>
    </row>
    <row r="50" spans="1:7" x14ac:dyDescent="0.25">
      <c r="A50" s="1" t="str">
        <f>MID('Filter Data'!A41,2,LEN('Filter Data'!A41)-2)</f>
        <v>12-Mar-2020</v>
      </c>
      <c r="B50">
        <f>'Filter Data'!Z41</f>
        <v>11.6669</v>
      </c>
      <c r="C50">
        <f t="shared" si="0"/>
        <v>-8.7446910026672112E-2</v>
      </c>
      <c r="D50">
        <f>C50-SET_TRI!C51</f>
        <v>2.9362562817470197E-2</v>
      </c>
      <c r="E50">
        <f t="shared" si="1"/>
        <v>-0.10750625505929814</v>
      </c>
      <c r="F50">
        <f t="shared" ca="1" si="2"/>
        <v>-1.8094542774855654E-2</v>
      </c>
      <c r="G50">
        <f ca="1">S0*EXP(Drift*(A50-$A$11)+Volatility*SUM($F$12:F50))</f>
        <v>14.480786578067795</v>
      </c>
    </row>
    <row r="51" spans="1:7" x14ac:dyDescent="0.25">
      <c r="A51" s="1" t="str">
        <f>MID('Filter Data'!A42,2,LEN('Filter Data'!A42)-2)</f>
        <v>13-Mar-2020</v>
      </c>
      <c r="B51">
        <f>'Filter Data'!Z42</f>
        <v>12.702199999999999</v>
      </c>
      <c r="C51">
        <f t="shared" si="0"/>
        <v>8.8738225235495238E-2</v>
      </c>
      <c r="D51">
        <f>C51-SET_TRI!C52</f>
        <v>5.7719689205044111E-2</v>
      </c>
      <c r="E51">
        <f t="shared" si="1"/>
        <v>4.9529398591988474E-2</v>
      </c>
      <c r="F51">
        <f t="shared" ca="1" si="2"/>
        <v>-0.42675122478347804</v>
      </c>
      <c r="G51">
        <f ca="1">S0*EXP(Drift*(A51-$A$11)+Volatility*SUM($F$12:F51))</f>
        <v>14.402030193016095</v>
      </c>
    </row>
    <row r="52" spans="1:7" x14ac:dyDescent="0.25">
      <c r="A52" s="1" t="str">
        <f>MID('Filter Data'!A43,2,LEN('Filter Data'!A43)-2)</f>
        <v>16-Mar-2020</v>
      </c>
      <c r="B52">
        <f>'Filter Data'!Z43</f>
        <v>11.4404</v>
      </c>
      <c r="C52">
        <f t="shared" si="0"/>
        <v>-9.9337122703153716E-2</v>
      </c>
      <c r="D52">
        <f>C52-SET_TRI!C53</f>
        <v>-1.9851023292875788E-2</v>
      </c>
      <c r="E52">
        <f t="shared" si="1"/>
        <v>-8.6162682007810798E-2</v>
      </c>
      <c r="F52">
        <f t="shared" ca="1" si="2"/>
        <v>2.2169635692187728</v>
      </c>
      <c r="G52">
        <f ca="1">S0*EXP(Drift*(A52-$A$11)+Volatility*SUM($F$12:F52))</f>
        <v>14.903033533259567</v>
      </c>
    </row>
    <row r="53" spans="1:7" x14ac:dyDescent="0.25">
      <c r="A53" s="1" t="str">
        <f>MID('Filter Data'!A44,2,LEN('Filter Data'!A44)-2)</f>
        <v>17-Mar-2020</v>
      </c>
      <c r="B53">
        <f>'Filter Data'!Z44</f>
        <v>12.1233</v>
      </c>
      <c r="C53">
        <f t="shared" si="0"/>
        <v>5.9691968812279297E-2</v>
      </c>
      <c r="D53">
        <f>C53-SET_TRI!C54</f>
        <v>6.8841078036228839E-2</v>
      </c>
      <c r="E53">
        <f t="shared" si="1"/>
        <v>1.2972901956155324E-2</v>
      </c>
      <c r="F53">
        <f t="shared" ca="1" si="2"/>
        <v>-0.94423341712118336</v>
      </c>
      <c r="G53">
        <f ca="1">S0*EXP(Drift*(A53-$A$11)+Volatility*SUM($F$12:F53))</f>
        <v>14.71151437016119</v>
      </c>
    </row>
    <row r="54" spans="1:7" x14ac:dyDescent="0.25">
      <c r="A54" s="1" t="str">
        <f>MID('Filter Data'!A45,2,LEN('Filter Data'!A45)-2)</f>
        <v>18-Mar-2020</v>
      </c>
      <c r="B54">
        <f>'Filter Data'!Z45</f>
        <v>11.610799999999999</v>
      </c>
      <c r="C54">
        <f t="shared" si="0"/>
        <v>-4.2273968308958867E-2</v>
      </c>
      <c r="D54">
        <f>C54-SET_TRI!C55</f>
        <v>-5.6882643233911817E-2</v>
      </c>
      <c r="E54">
        <f t="shared" si="1"/>
        <v>-4.0921867642717477E-3</v>
      </c>
      <c r="F54">
        <f t="shared" ca="1" si="2"/>
        <v>-0.72095387004131983</v>
      </c>
      <c r="G54">
        <f ca="1">S0*EXP(Drift*(A54-$A$11)+Volatility*SUM($F$12:F54))</f>
        <v>14.569407086480028</v>
      </c>
    </row>
    <row r="55" spans="1:7" x14ac:dyDescent="0.25">
      <c r="A55" s="1" t="str">
        <f>MID('Filter Data'!A46,2,LEN('Filter Data'!A46)-2)</f>
        <v>20-Mar-2020</v>
      </c>
      <c r="B55">
        <f>'Filter Data'!Z46</f>
        <v>11.134399999999999</v>
      </c>
      <c r="C55">
        <f t="shared" si="0"/>
        <v>-4.1030764460674544E-2</v>
      </c>
      <c r="D55">
        <f>C55-SET_TRI!C56</f>
        <v>-0.13202541831185446</v>
      </c>
      <c r="E55">
        <f t="shared" si="1"/>
        <v>4.7894705632657443E-2</v>
      </c>
      <c r="F55">
        <f t="shared" ca="1" si="2"/>
        <v>0.94473839892045075</v>
      </c>
      <c r="G55">
        <f ca="1">S0*EXP(Drift*(A55-$A$11)+Volatility*SUM($F$12:F55))</f>
        <v>14.79090483088169</v>
      </c>
    </row>
    <row r="56" spans="1:7" x14ac:dyDescent="0.25">
      <c r="A56" s="1" t="str">
        <f>MID('Filter Data'!A47,2,LEN('Filter Data'!A47)-2)</f>
        <v>23-Mar-2020</v>
      </c>
      <c r="B56">
        <f>'Filter Data'!Z47</f>
        <v>11.021699999999999</v>
      </c>
      <c r="C56">
        <f t="shared" si="0"/>
        <v>-1.0121784739186688E-2</v>
      </c>
      <c r="D56">
        <f>C56-SET_TRI!C57</f>
        <v>9.0443069915379773E-2</v>
      </c>
      <c r="E56">
        <f t="shared" si="1"/>
        <v>-7.1428611320832947E-2</v>
      </c>
      <c r="F56">
        <f t="shared" ca="1" si="2"/>
        <v>-3.3350683947279873</v>
      </c>
      <c r="G56">
        <f ca="1">S0*EXP(Drift*(A56-$A$11)+Volatility*SUM($F$12:F56))</f>
        <v>14.125013589660869</v>
      </c>
    </row>
    <row r="57" spans="1:7" x14ac:dyDescent="0.25">
      <c r="A57" s="1" t="str">
        <f>MID('Filter Data'!A48,2,LEN('Filter Data'!A48)-2)</f>
        <v>24-Mar-2020</v>
      </c>
      <c r="B57">
        <f>'Filter Data'!Z48</f>
        <v>11.937200000000001</v>
      </c>
      <c r="C57">
        <f t="shared" si="0"/>
        <v>8.3063411270493812E-2</v>
      </c>
      <c r="D57">
        <f>C57-SET_TRI!C58</f>
        <v>6.6768358592134869E-2</v>
      </c>
      <c r="E57">
        <f t="shared" si="1"/>
        <v>3.774404558072586E-2</v>
      </c>
      <c r="F57">
        <f t="shared" ca="1" si="2"/>
        <v>0.28473895496060847</v>
      </c>
      <c r="G57">
        <f ca="1">S0*EXP(Drift*(A57-$A$11)+Volatility*SUM($F$12:F57))</f>
        <v>14.193428824585297</v>
      </c>
    </row>
    <row r="58" spans="1:7" x14ac:dyDescent="0.25">
      <c r="A58" s="1" t="str">
        <f>MID('Filter Data'!A49,2,LEN('Filter Data'!A49)-2)</f>
        <v>26-Mar-2020</v>
      </c>
      <c r="B58">
        <f>'Filter Data'!Z49</f>
        <v>12.721500000000001</v>
      </c>
      <c r="C58">
        <f t="shared" si="0"/>
        <v>6.5702174714338368E-2</v>
      </c>
      <c r="D58">
        <f>C58-SET_TRI!C59</f>
        <v>-1.6794602013187193E-3</v>
      </c>
      <c r="E58">
        <f t="shared" si="1"/>
        <v>6.6605413860316459E-2</v>
      </c>
      <c r="F58">
        <f t="shared" ca="1" si="2"/>
        <v>-1.6981299343317902</v>
      </c>
      <c r="G58">
        <f ca="1">S0*EXP(Drift*(A58-$A$11)+Volatility*SUM($F$12:F58))</f>
        <v>13.869081583979353</v>
      </c>
    </row>
    <row r="59" spans="1:7" x14ac:dyDescent="0.25">
      <c r="A59" s="1" t="str">
        <f>MID('Filter Data'!A50,2,LEN('Filter Data'!A50)-2)</f>
        <v>27-Mar-2020</v>
      </c>
      <c r="B59">
        <f>'Filter Data'!Z50</f>
        <v>12.3141</v>
      </c>
      <c r="C59">
        <f t="shared" si="0"/>
        <v>-3.2024525409739484E-2</v>
      </c>
      <c r="D59">
        <f>C59-SET_TRI!C60</f>
        <v>-3.5376452974998515E-2</v>
      </c>
      <c r="E59">
        <f t="shared" si="1"/>
        <v>-8.3658090464251676E-3</v>
      </c>
      <c r="F59">
        <f t="shared" ca="1" si="2"/>
        <v>0.31695205609437099</v>
      </c>
      <c r="G59">
        <f ca="1">S0*EXP(Drift*(A59-$A$11)+Volatility*SUM($F$12:F59))</f>
        <v>13.942748495259409</v>
      </c>
    </row>
    <row r="60" spans="1:7" x14ac:dyDescent="0.25">
      <c r="A60" s="1" t="str">
        <f>MID('Filter Data'!A51,2,LEN('Filter Data'!A51)-2)</f>
        <v>30-Mar-2020</v>
      </c>
      <c r="B60">
        <f>'Filter Data'!Z51</f>
        <v>12.720700000000001</v>
      </c>
      <c r="C60">
        <f t="shared" si="0"/>
        <v>3.3019059452172789E-2</v>
      </c>
      <c r="D60">
        <f>C60-SET_TRI!C61</f>
        <v>4.6718800717470671E-2</v>
      </c>
      <c r="E60">
        <f t="shared" si="1"/>
        <v>1.2390995040039848E-3</v>
      </c>
      <c r="F60">
        <f t="shared" ca="1" si="2"/>
        <v>-4.1650812624988554</v>
      </c>
      <c r="G60">
        <f ca="1">S0*EXP(Drift*(A60-$A$11)+Volatility*SUM($F$12:F60))</f>
        <v>13.156232169096489</v>
      </c>
    </row>
    <row r="61" spans="1:7" x14ac:dyDescent="0.25">
      <c r="A61" s="1" t="str">
        <f>MID('Filter Data'!A52,2,LEN('Filter Data'!A52)-2)</f>
        <v>31-Mar-2020</v>
      </c>
      <c r="B61">
        <f>'Filter Data'!Z52</f>
        <v>12.606199999999999</v>
      </c>
      <c r="C61">
        <f t="shared" si="0"/>
        <v>-9.001076984757236E-3</v>
      </c>
      <c r="D61">
        <f>C61-SET_TRI!C62</f>
        <v>-4.5994697188236039E-2</v>
      </c>
      <c r="E61">
        <f t="shared" si="1"/>
        <v>2.1828107553722165E-2</v>
      </c>
      <c r="F61">
        <f t="shared" ca="1" si="2"/>
        <v>0.35648661806302812</v>
      </c>
      <c r="G61">
        <f ca="1">S0*EXP(Drift*(A61-$A$11)+Volatility*SUM($F$12:F61))</f>
        <v>13.233673812895107</v>
      </c>
    </row>
    <row r="62" spans="1:7" x14ac:dyDescent="0.25">
      <c r="A62" s="1" t="str">
        <f>MID('Filter Data'!A53,2,LEN('Filter Data'!A53)-2)</f>
        <v>01-Apr-2020</v>
      </c>
      <c r="B62">
        <f>'Filter Data'!Z53</f>
        <v>12.1282</v>
      </c>
      <c r="C62">
        <f t="shared" si="0"/>
        <v>-3.7917849946851531E-2</v>
      </c>
      <c r="D62">
        <f>C62-SET_TRI!C63</f>
        <v>-1.6177463017966846E-2</v>
      </c>
      <c r="E62">
        <f t="shared" si="1"/>
        <v>-2.7224153385076985E-2</v>
      </c>
      <c r="F62">
        <f t="shared" ca="1" si="2"/>
        <v>-1.2009611991189564</v>
      </c>
      <c r="G62">
        <f ca="1">S0*EXP(Drift*(A62-$A$11)+Volatility*SUM($F$12:F62))</f>
        <v>13.015214687150173</v>
      </c>
    </row>
    <row r="63" spans="1:7" x14ac:dyDescent="0.25">
      <c r="A63" s="1" t="str">
        <f>MID('Filter Data'!A54,2,LEN('Filter Data'!A54)-2)</f>
        <v>03-Apr-2020</v>
      </c>
      <c r="B63">
        <f>'Filter Data'!Z54</f>
        <v>12.1914</v>
      </c>
      <c r="C63">
        <f t="shared" si="0"/>
        <v>5.2109958608862108E-3</v>
      </c>
      <c r="D63">
        <f>C63-SET_TRI!C64</f>
        <v>-3.0254050917910287E-2</v>
      </c>
      <c r="E63">
        <f t="shared" si="1"/>
        <v>2.5410569620853661E-2</v>
      </c>
      <c r="F63">
        <f t="shared" ca="1" si="2"/>
        <v>2.4882237470351809</v>
      </c>
      <c r="G63">
        <f ca="1">S0*EXP(Drift*(A63-$A$11)+Volatility*SUM($F$12:F63))</f>
        <v>13.511218830103841</v>
      </c>
    </row>
    <row r="64" spans="1:7" x14ac:dyDescent="0.25">
      <c r="A64" s="1" t="str">
        <f>MID('Filter Data'!A55,2,LEN('Filter Data'!A55)-2)</f>
        <v>07-Apr-2020</v>
      </c>
      <c r="B64">
        <f>'Filter Data'!Z55</f>
        <v>12.9115</v>
      </c>
      <c r="C64">
        <f t="shared" si="0"/>
        <v>5.9066227012484242E-2</v>
      </c>
      <c r="D64">
        <f>C64-SET_TRI!C65</f>
        <v>-1.7797034301903637E-2</v>
      </c>
      <c r="E64">
        <f t="shared" si="1"/>
        <v>7.085361515976614E-2</v>
      </c>
      <c r="F64">
        <f t="shared" ca="1" si="2"/>
        <v>-4.4263765457591013</v>
      </c>
      <c r="G64">
        <f ca="1">S0*EXP(Drift*(A64-$A$11)+Volatility*SUM($F$12:F64))</f>
        <v>12.710071538630986</v>
      </c>
    </row>
    <row r="65" spans="1:7" x14ac:dyDescent="0.25">
      <c r="A65" s="1" t="str">
        <f>MID('Filter Data'!A56,2,LEN('Filter Data'!A56)-2)</f>
        <v>08-Apr-2020</v>
      </c>
      <c r="B65">
        <f>'Filter Data'!Z56</f>
        <v>13.364100000000001</v>
      </c>
      <c r="C65">
        <f t="shared" si="0"/>
        <v>3.5054021608643481E-2</v>
      </c>
      <c r="D65">
        <f>C65-SET_TRI!C66</f>
        <v>4.6385815447873971E-2</v>
      </c>
      <c r="E65">
        <f t="shared" si="1"/>
        <v>3.4989256050678222E-3</v>
      </c>
      <c r="F65">
        <f t="shared" ca="1" si="2"/>
        <v>-0.37997868393119683</v>
      </c>
      <c r="G65">
        <f ca="1">S0*EXP(Drift*(A65-$A$11)+Volatility*SUM($F$12:F65))</f>
        <v>12.649495564858952</v>
      </c>
    </row>
    <row r="66" spans="1:7" x14ac:dyDescent="0.25">
      <c r="A66" s="1" t="str">
        <f>MID('Filter Data'!A57,2,LEN('Filter Data'!A57)-2)</f>
        <v>15-Apr-2020</v>
      </c>
      <c r="B66">
        <f>'Filter Data'!Z57</f>
        <v>13.459899999999999</v>
      </c>
      <c r="C66">
        <f t="shared" si="0"/>
        <v>7.1684587813619152E-3</v>
      </c>
      <c r="D66">
        <f>C66-SET_TRI!C67</f>
        <v>-1.3584950680627379E-2</v>
      </c>
      <c r="E66">
        <f t="shared" si="1"/>
        <v>1.6111439609414656E-2</v>
      </c>
      <c r="F66">
        <f t="shared" ca="1" si="2"/>
        <v>2.0651729311583136</v>
      </c>
      <c r="G66">
        <f ca="1">S0*EXP(Drift*(A66-$A$11)+Volatility*SUM($F$12:F66))</f>
        <v>13.098283600303654</v>
      </c>
    </row>
    <row r="67" spans="1:7" x14ac:dyDescent="0.25">
      <c r="A67" s="1" t="str">
        <f>MID('Filter Data'!A58,2,LEN('Filter Data'!A58)-2)</f>
        <v>16-Apr-2020</v>
      </c>
      <c r="B67">
        <f>'Filter Data'!Z58</f>
        <v>13.539300000000001</v>
      </c>
      <c r="C67">
        <f t="shared" si="0"/>
        <v>5.8990037073084851E-3</v>
      </c>
      <c r="D67">
        <f>C67-SET_TRI!C68</f>
        <v>3.7969501413593336E-2</v>
      </c>
      <c r="E67">
        <f t="shared" si="1"/>
        <v>-1.9972580905582748E-2</v>
      </c>
      <c r="F67">
        <f t="shared" ca="1" si="2"/>
        <v>1.2980374380081576</v>
      </c>
      <c r="G67">
        <f ca="1">S0*EXP(Drift*(A67-$A$11)+Volatility*SUM($F$12:F67))</f>
        <v>13.355942521591233</v>
      </c>
    </row>
    <row r="68" spans="1:7" x14ac:dyDescent="0.25">
      <c r="A68" s="1" t="str">
        <f>MID('Filter Data'!A59,2,LEN('Filter Data'!A59)-2)</f>
        <v>17-Apr-2020</v>
      </c>
      <c r="B68">
        <f>'Filter Data'!Z59</f>
        <v>13.863200000000001</v>
      </c>
      <c r="C68">
        <f t="shared" si="0"/>
        <v>2.3922950226378029E-2</v>
      </c>
      <c r="D68">
        <f>C68-SET_TRI!C69</f>
        <v>-1.584054521711217E-2</v>
      </c>
      <c r="E68">
        <f t="shared" si="1"/>
        <v>3.4389127217104923E-2</v>
      </c>
      <c r="F68">
        <f t="shared" ca="1" si="2"/>
        <v>0.5081476305332181</v>
      </c>
      <c r="G68">
        <f ca="1">S0*EXP(Drift*(A68-$A$11)+Volatility*SUM($F$12:F68))</f>
        <v>13.464046354535366</v>
      </c>
    </row>
    <row r="69" spans="1:7" x14ac:dyDescent="0.25">
      <c r="A69" s="1" t="str">
        <f>MID('Filter Data'!A60,2,LEN('Filter Data'!A60)-2)</f>
        <v>20-Apr-2020</v>
      </c>
      <c r="B69">
        <f>'Filter Data'!Z60</f>
        <v>13.5733</v>
      </c>
      <c r="C69">
        <f t="shared" si="0"/>
        <v>-2.0911477869467451E-2</v>
      </c>
      <c r="D69">
        <f>C69-SET_TRI!C70</f>
        <v>-4.7263249759212311E-2</v>
      </c>
      <c r="E69">
        <f t="shared" si="1"/>
        <v>1.0774356380210837E-2</v>
      </c>
      <c r="F69">
        <f t="shared" ca="1" si="2"/>
        <v>-0.43619756115493413</v>
      </c>
      <c r="G69">
        <f ca="1">S0*EXP(Drift*(A69-$A$11)+Volatility*SUM($F$12:F69))</f>
        <v>13.40816832796469</v>
      </c>
    </row>
    <row r="70" spans="1:7" x14ac:dyDescent="0.25">
      <c r="A70" s="1" t="str">
        <f>MID('Filter Data'!A61,2,LEN('Filter Data'!A61)-2)</f>
        <v>21-Apr-2020</v>
      </c>
      <c r="B70">
        <f>'Filter Data'!Z61</f>
        <v>13.1694</v>
      </c>
      <c r="C70">
        <f t="shared" si="0"/>
        <v>-2.9756949304885337E-2</v>
      </c>
      <c r="D70">
        <f>C70-SET_TRI!C71</f>
        <v>-1.6057606670010677E-2</v>
      </c>
      <c r="E70">
        <f t="shared" si="1"/>
        <v>-1.914419137207355E-2</v>
      </c>
      <c r="F70">
        <f t="shared" ca="1" si="2"/>
        <v>-0.85502788003338392</v>
      </c>
      <c r="G70">
        <f ca="1">S0*EXP(Drift*(A70-$A$11)+Volatility*SUM($F$12:F70))</f>
        <v>13.252939224871266</v>
      </c>
    </row>
    <row r="71" spans="1:7" x14ac:dyDescent="0.25">
      <c r="A71" s="1" t="str">
        <f>MID('Filter Data'!A62,2,LEN('Filter Data'!A62)-2)</f>
        <v>22-Apr-2020</v>
      </c>
      <c r="B71">
        <f>'Filter Data'!Z62</f>
        <v>13.4236</v>
      </c>
      <c r="C71">
        <f t="shared" si="0"/>
        <v>1.9302322049599897E-2</v>
      </c>
      <c r="D71">
        <f>C71-SET_TRI!C72</f>
        <v>1.1550309738426322E-2</v>
      </c>
      <c r="E71">
        <f t="shared" si="1"/>
        <v>1.1271537602540536E-2</v>
      </c>
      <c r="F71">
        <f t="shared" ca="1" si="2"/>
        <v>1.5397304292818723</v>
      </c>
      <c r="G71">
        <f ca="1">S0*EXP(Drift*(A71-$A$11)+Volatility*SUM($F$12:F71))</f>
        <v>13.560938862455762</v>
      </c>
    </row>
    <row r="72" spans="1:7" x14ac:dyDescent="0.25">
      <c r="A72" s="1" t="str">
        <f>MID('Filter Data'!A63,2,LEN('Filter Data'!A63)-2)</f>
        <v>23-Apr-2020</v>
      </c>
      <c r="B72">
        <f>'Filter Data'!Z63</f>
        <v>13.3963</v>
      </c>
      <c r="C72">
        <f t="shared" si="0"/>
        <v>-2.0337316368187613E-3</v>
      </c>
      <c r="D72">
        <f>C72-SET_TRI!C73</f>
        <v>-8.3500944774338413E-3</v>
      </c>
      <c r="E72">
        <f t="shared" si="1"/>
        <v>3.3741666434273414E-3</v>
      </c>
      <c r="F72">
        <f t="shared" ca="1" si="2"/>
        <v>1.2164949276729435</v>
      </c>
      <c r="G72">
        <f ca="1">S0*EXP(Drift*(A72-$A$11)+Volatility*SUM($F$12:F72))</f>
        <v>13.811408444998797</v>
      </c>
    </row>
    <row r="73" spans="1:7" x14ac:dyDescent="0.25">
      <c r="A73" s="1" t="str">
        <f>MID('Filter Data'!A64,2,LEN('Filter Data'!A64)-2)</f>
        <v>24-Apr-2020</v>
      </c>
      <c r="B73">
        <f>'Filter Data'!Z64</f>
        <v>13.632300000000001</v>
      </c>
      <c r="C73">
        <f t="shared" si="0"/>
        <v>1.7616804640087236E-2</v>
      </c>
      <c r="D73">
        <f>C73-SET_TRI!C74</f>
        <v>3.1733803776167156E-2</v>
      </c>
      <c r="E73">
        <f t="shared" si="1"/>
        <v>-4.0438322340644803E-3</v>
      </c>
      <c r="F73">
        <f t="shared" ca="1" si="2"/>
        <v>3.0185057311091819</v>
      </c>
      <c r="G73">
        <f ca="1">S0*EXP(Drift*(A73-$A$11)+Volatility*SUM($F$12:F73))</f>
        <v>14.437752224290781</v>
      </c>
    </row>
    <row r="74" spans="1:7" x14ac:dyDescent="0.25">
      <c r="A74" s="1" t="str">
        <f>MID('Filter Data'!A65,2,LEN('Filter Data'!A65)-2)</f>
        <v>27-Apr-2020</v>
      </c>
      <c r="B74">
        <f>'Filter Data'!Z65</f>
        <v>13.8399</v>
      </c>
      <c r="C74">
        <f t="shared" si="0"/>
        <v>1.5228538104355049E-2</v>
      </c>
      <c r="D74">
        <f>C74-SET_TRI!C75</f>
        <v>7.0074682863981684E-3</v>
      </c>
      <c r="E74">
        <f t="shared" si="1"/>
        <v>1.026552073840868E-2</v>
      </c>
      <c r="F74">
        <f t="shared" ca="1" si="2"/>
        <v>-0.82398380135739568</v>
      </c>
      <c r="G74">
        <f ca="1">S0*EXP(Drift*(A74-$A$11)+Volatility*SUM($F$12:F74))</f>
        <v>14.297458205964798</v>
      </c>
    </row>
    <row r="75" spans="1:7" x14ac:dyDescent="0.25">
      <c r="A75" s="1" t="str">
        <f>MID('Filter Data'!A66,2,LEN('Filter Data'!A66)-2)</f>
        <v>28-Apr-2020</v>
      </c>
      <c r="B75">
        <f>'Filter Data'!Z66</f>
        <v>13.760400000000001</v>
      </c>
      <c r="C75">
        <f t="shared" si="0"/>
        <v>-5.7442611579563048E-3</v>
      </c>
      <c r="D75">
        <f>C75-SET_TRI!C76</f>
        <v>-1.2744984058690741E-2</v>
      </c>
      <c r="E75">
        <f t="shared" si="1"/>
        <v>2.6314927529297611E-3</v>
      </c>
      <c r="F75">
        <f t="shared" ca="1" si="2"/>
        <v>-0.47081010248284594</v>
      </c>
      <c r="G75">
        <f ca="1">S0*EXP(Drift*(A75-$A$11)+Volatility*SUM($F$12:F75))</f>
        <v>14.210644955140145</v>
      </c>
    </row>
    <row r="76" spans="1:7" x14ac:dyDescent="0.25">
      <c r="A76" s="1" t="str">
        <f>MID('Filter Data'!A67,2,LEN('Filter Data'!A67)-2)</f>
        <v>11-May-2020</v>
      </c>
      <c r="B76">
        <f>'Filter Data'!Z67</f>
        <v>13.9497</v>
      </c>
      <c r="C76">
        <f t="shared" si="0"/>
        <v>1.3756867532920507E-2</v>
      </c>
      <c r="D76">
        <f>C76-SET_TRI!C77</f>
        <v>1.5306983718252343E-6</v>
      </c>
      <c r="E76">
        <f t="shared" si="1"/>
        <v>1.3524938612793439E-2</v>
      </c>
      <c r="F76">
        <f t="shared" ca="1" si="2"/>
        <v>5.5969488965911342E-2</v>
      </c>
      <c r="G76">
        <f ca="1">S0*EXP(Drift*(A76-$A$11)+Volatility*SUM($F$12:F76))</f>
        <v>14.355078081280279</v>
      </c>
    </row>
    <row r="77" spans="1:7" x14ac:dyDescent="0.25">
      <c r="A77" s="1" t="str">
        <f>MID('Filter Data'!A68,2,LEN('Filter Data'!A68)-2)</f>
        <v>12-May-2020</v>
      </c>
      <c r="B77">
        <f>'Filter Data'!Z68</f>
        <v>13.6653</v>
      </c>
      <c r="C77">
        <f t="shared" ref="C77:C140" si="3">(B77-B76)/B76</f>
        <v>-2.0387535215811076E-2</v>
      </c>
      <c r="D77">
        <f>C77-SET_TRI!C78</f>
        <v>-2.9974138429902892E-2</v>
      </c>
      <c r="E77">
        <f t="shared" ref="E77:E140" si="4">C77-($B$4+$B$5*D77)</f>
        <v>-3.7698551168386871E-4</v>
      </c>
      <c r="F77">
        <f t="shared" ref="F77:F140" ca="1" si="5">SQRT(A77-A76)*_xlfn.NORM.INV(RAND(),0,1)</f>
        <v>0.75260452066766537</v>
      </c>
      <c r="G77">
        <f ca="1">S0*EXP(Drift*(A77-$A$11)+Volatility*SUM($F$12:F77))</f>
        <v>14.522499423793352</v>
      </c>
    </row>
    <row r="78" spans="1:7" x14ac:dyDescent="0.25">
      <c r="A78" s="1" t="str">
        <f>MID('Filter Data'!A69,2,LEN('Filter Data'!A69)-2)</f>
        <v>13-May-2020</v>
      </c>
      <c r="B78">
        <f>'Filter Data'!Z69</f>
        <v>13.3964</v>
      </c>
      <c r="C78">
        <f t="shared" si="3"/>
        <v>-1.9677577513848972E-2</v>
      </c>
      <c r="D78">
        <f>C78-SET_TRI!C79</f>
        <v>-1.3672905290505244E-2</v>
      </c>
      <c r="E78">
        <f t="shared" si="4"/>
        <v>-1.0675201203989359E-2</v>
      </c>
      <c r="F78">
        <f t="shared" ca="1" si="5"/>
        <v>-0.43636482591574899</v>
      </c>
      <c r="G78">
        <f ca="1">S0*EXP(Drift*(A78-$A$11)+Volatility*SUM($F$12:F78))</f>
        <v>14.441509022891335</v>
      </c>
    </row>
    <row r="79" spans="1:7" x14ac:dyDescent="0.25">
      <c r="A79" s="1" t="str">
        <f>MID('Filter Data'!A70,2,LEN('Filter Data'!A70)-2)</f>
        <v>15-May-2020</v>
      </c>
      <c r="B79">
        <f>'Filter Data'!Z70</f>
        <v>13.625</v>
      </c>
      <c r="C79">
        <f t="shared" si="3"/>
        <v>1.706428592756264E-2</v>
      </c>
      <c r="D79">
        <f>C79-SET_TRI!C80</f>
        <v>3.1807444164372443E-2</v>
      </c>
      <c r="E79">
        <f t="shared" si="4"/>
        <v>-4.6460800778304265E-3</v>
      </c>
      <c r="F79">
        <f t="shared" ca="1" si="5"/>
        <v>-2.3237416029822495</v>
      </c>
      <c r="G79">
        <f ca="1">S0*EXP(Drift*(A79-$A$11)+Volatility*SUM($F$12:F79))</f>
        <v>13.984444905003929</v>
      </c>
    </row>
    <row r="80" spans="1:7" x14ac:dyDescent="0.25">
      <c r="A80" s="1" t="str">
        <f>MID('Filter Data'!A71,2,LEN('Filter Data'!A71)-2)</f>
        <v>18-May-2020</v>
      </c>
      <c r="B80">
        <f>'Filter Data'!Z71</f>
        <v>14.0113</v>
      </c>
      <c r="C80">
        <f t="shared" si="3"/>
        <v>2.8352293577981674E-2</v>
      </c>
      <c r="D80">
        <f>C80-SET_TRI!C81</f>
        <v>2.3244609316740519E-2</v>
      </c>
      <c r="E80">
        <f t="shared" si="4"/>
        <v>1.2424384025002257E-2</v>
      </c>
      <c r="F80">
        <f t="shared" ca="1" si="5"/>
        <v>-1.8186207257518385</v>
      </c>
      <c r="G80">
        <f ca="1">S0*EXP(Drift*(A80-$A$11)+Volatility*SUM($F$12:F80))</f>
        <v>13.650857805450142</v>
      </c>
    </row>
    <row r="81" spans="1:7" x14ac:dyDescent="0.25">
      <c r="A81" s="1" t="str">
        <f>MID('Filter Data'!A72,2,LEN('Filter Data'!A72)-2)</f>
        <v>19-May-2020</v>
      </c>
      <c r="B81">
        <f>'Filter Data'!Z72</f>
        <v>13.8111</v>
      </c>
      <c r="C81">
        <f t="shared" si="3"/>
        <v>-1.4288467165787657E-2</v>
      </c>
      <c r="D81">
        <f>C81-SET_TRI!C82</f>
        <v>-3.3504338659939931E-2</v>
      </c>
      <c r="E81">
        <f t="shared" si="4"/>
        <v>8.1060160675649993E-3</v>
      </c>
      <c r="F81">
        <f t="shared" ca="1" si="5"/>
        <v>2.2565225339806529</v>
      </c>
      <c r="G81">
        <f ca="1">S0*EXP(Drift*(A81-$A$11)+Volatility*SUM($F$12:F81))</f>
        <v>14.113595516670033</v>
      </c>
    </row>
    <row r="82" spans="1:7" x14ac:dyDescent="0.25">
      <c r="A82" s="1" t="str">
        <f>MID('Filter Data'!A73,2,LEN('Filter Data'!A73)-2)</f>
        <v>20-May-2020</v>
      </c>
      <c r="B82">
        <f>'Filter Data'!Z73</f>
        <v>14.009499999999999</v>
      </c>
      <c r="C82">
        <f t="shared" si="3"/>
        <v>1.4365256931019215E-2</v>
      </c>
      <c r="D82">
        <f>C82-SET_TRI!C83</f>
        <v>5.6410475085969733E-3</v>
      </c>
      <c r="E82">
        <f t="shared" si="4"/>
        <v>1.0324979380087931E-2</v>
      </c>
      <c r="F82">
        <f t="shared" ca="1" si="5"/>
        <v>-8.0295877005751568E-2</v>
      </c>
      <c r="G82">
        <f ca="1">S0*EXP(Drift*(A82-$A$11)+Volatility*SUM($F$12:F82))</f>
        <v>14.107314582554659</v>
      </c>
    </row>
    <row r="83" spans="1:7" x14ac:dyDescent="0.25">
      <c r="A83" s="1" t="str">
        <f>MID('Filter Data'!A74,2,LEN('Filter Data'!A74)-2)</f>
        <v>28-May-2020</v>
      </c>
      <c r="B83">
        <f>'Filter Data'!Z74</f>
        <v>14.2941</v>
      </c>
      <c r="C83">
        <f t="shared" si="3"/>
        <v>2.0314786394946365E-2</v>
      </c>
      <c r="D83">
        <f>C83-SET_TRI!C84</f>
        <v>1.3330348911760699E-2</v>
      </c>
      <c r="E83">
        <f t="shared" si="4"/>
        <v>1.1081946882414968E-2</v>
      </c>
      <c r="F83">
        <f t="shared" ca="1" si="5"/>
        <v>0.71168468395412698</v>
      </c>
      <c r="G83">
        <f ca="1">S0*EXP(Drift*(A83-$A$11)+Volatility*SUM($F$12:F83))</f>
        <v>14.335037934662132</v>
      </c>
    </row>
    <row r="84" spans="1:7" x14ac:dyDescent="0.25">
      <c r="A84" s="1" t="str">
        <f>MID('Filter Data'!A75,2,LEN('Filter Data'!A75)-2)</f>
        <v>02-Jun-2020</v>
      </c>
      <c r="B84">
        <f>'Filter Data'!Z75</f>
        <v>14.373900000000001</v>
      </c>
      <c r="C84">
        <f t="shared" si="3"/>
        <v>5.5827229416332991E-3</v>
      </c>
      <c r="D84">
        <f>C84-SET_TRI!C85</f>
        <v>-2.8398777302320807E-2</v>
      </c>
      <c r="E84">
        <f t="shared" si="4"/>
        <v>2.4529436045012808E-2</v>
      </c>
      <c r="F84">
        <f t="shared" ca="1" si="5"/>
        <v>2.2489739287015935E-3</v>
      </c>
      <c r="G84">
        <f ca="1">S0*EXP(Drift*(A84-$A$11)+Volatility*SUM($F$12:F84))</f>
        <v>14.38689119354185</v>
      </c>
    </row>
    <row r="85" spans="1:7" x14ac:dyDescent="0.25">
      <c r="A85" s="1" t="str">
        <f>MID('Filter Data'!A76,2,LEN('Filter Data'!A76)-2)</f>
        <v>04-Jun-2020</v>
      </c>
      <c r="B85">
        <f>'Filter Data'!Z76</f>
        <v>14.5586</v>
      </c>
      <c r="C85">
        <f t="shared" si="3"/>
        <v>1.2849678931953013E-2</v>
      </c>
      <c r="D85">
        <f>C85-SET_TRI!C86</f>
        <v>-1.7249480126534093E-2</v>
      </c>
      <c r="E85">
        <f t="shared" si="4"/>
        <v>2.426730540208575E-2</v>
      </c>
      <c r="F85">
        <f t="shared" ca="1" si="5"/>
        <v>-2.1960319259950407</v>
      </c>
      <c r="G85">
        <f ca="1">S0*EXP(Drift*(A85-$A$11)+Volatility*SUM($F$12:F85))</f>
        <v>13.957299691698255</v>
      </c>
    </row>
    <row r="86" spans="1:7" x14ac:dyDescent="0.25">
      <c r="A86" s="1" t="str">
        <f>MID('Filter Data'!A77,2,LEN('Filter Data'!A77)-2)</f>
        <v>05-Jun-2020</v>
      </c>
      <c r="B86">
        <f>'Filter Data'!Z77</f>
        <v>14.8767</v>
      </c>
      <c r="C86">
        <f t="shared" si="3"/>
        <v>2.1849628398334962E-2</v>
      </c>
      <c r="D86">
        <f>C86-SET_TRI!C87</f>
        <v>2.1381476777700241E-3</v>
      </c>
      <c r="E86">
        <f t="shared" si="4"/>
        <v>2.0174848499682426E-2</v>
      </c>
      <c r="F86">
        <f t="shared" ca="1" si="5"/>
        <v>1.0901709803127169</v>
      </c>
      <c r="G86">
        <f ca="1">S0*EXP(Drift*(A86-$A$11)+Volatility*SUM($F$12:F86))</f>
        <v>14.189154780812125</v>
      </c>
    </row>
    <row r="87" spans="1:7" x14ac:dyDescent="0.25">
      <c r="A87" s="1" t="str">
        <f>MID('Filter Data'!A78,2,LEN('Filter Data'!A78)-2)</f>
        <v>08-Jun-2020</v>
      </c>
      <c r="B87">
        <f>'Filter Data'!Z78</f>
        <v>15.027699999999999</v>
      </c>
      <c r="C87">
        <f t="shared" si="3"/>
        <v>1.0150100492716786E-2</v>
      </c>
      <c r="D87">
        <f>C87-SET_TRI!C88</f>
        <v>1.0411717158636495E-2</v>
      </c>
      <c r="E87">
        <f t="shared" si="4"/>
        <v>2.888204168204454E-3</v>
      </c>
      <c r="F87">
        <f t="shared" ca="1" si="5"/>
        <v>0.49438551281970672</v>
      </c>
      <c r="G87">
        <f ca="1">S0*EXP(Drift*(A87-$A$11)+Volatility*SUM($F$12:F87))</f>
        <v>14.321640856028338</v>
      </c>
    </row>
    <row r="88" spans="1:7" x14ac:dyDescent="0.25">
      <c r="A88" s="1" t="str">
        <f>MID('Filter Data'!A79,2,LEN('Filter Data'!A79)-2)</f>
        <v>09-Jun-2020</v>
      </c>
      <c r="B88">
        <f>'Filter Data'!Z79</f>
        <v>14.8988</v>
      </c>
      <c r="C88">
        <f t="shared" si="3"/>
        <v>-8.5774935618890321E-3</v>
      </c>
      <c r="D88">
        <f>C88-SET_TRI!C89</f>
        <v>1.5695626475476655E-2</v>
      </c>
      <c r="E88">
        <f t="shared" si="4"/>
        <v>-1.9407597853366973E-2</v>
      </c>
      <c r="F88">
        <f t="shared" ca="1" si="5"/>
        <v>0.94239404937480264</v>
      </c>
      <c r="G88">
        <f ca="1">S0*EXP(Drift*(A88-$A$11)+Volatility*SUM($F$12:F88))</f>
        <v>14.528478208251748</v>
      </c>
    </row>
    <row r="89" spans="1:7" x14ac:dyDescent="0.25">
      <c r="A89" s="1" t="str">
        <f>MID('Filter Data'!A80,2,LEN('Filter Data'!A80)-2)</f>
        <v>10-Jun-2020</v>
      </c>
      <c r="B89">
        <f>'Filter Data'!Z80</f>
        <v>14.701499999999999</v>
      </c>
      <c r="C89">
        <f t="shared" si="3"/>
        <v>-1.3242677262598347E-2</v>
      </c>
      <c r="D89">
        <f>C89-SET_TRI!C90</f>
        <v>-2.2098456705821046E-2</v>
      </c>
      <c r="E89">
        <f t="shared" si="4"/>
        <v>1.4494484133966631E-3</v>
      </c>
      <c r="F89">
        <f t="shared" ca="1" si="5"/>
        <v>-0.19138246356074115</v>
      </c>
      <c r="G89">
        <f ca="1">S0*EXP(Drift*(A89-$A$11)+Volatility*SUM($F$12:F89))</f>
        <v>14.498710737291857</v>
      </c>
    </row>
    <row r="90" spans="1:7" x14ac:dyDescent="0.25">
      <c r="A90" s="1" t="str">
        <f>MID('Filter Data'!A81,2,LEN('Filter Data'!A81)-2)</f>
        <v>11-Jun-2020</v>
      </c>
      <c r="B90">
        <f>'Filter Data'!Z81</f>
        <v>13.7814</v>
      </c>
      <c r="C90">
        <f t="shared" si="3"/>
        <v>-6.2585450464238329E-2</v>
      </c>
      <c r="D90">
        <f>C90-SET_TRI!C91</f>
        <v>-4.3961764575832146E-2</v>
      </c>
      <c r="E90">
        <f t="shared" si="4"/>
        <v>-3.312909916511167E-2</v>
      </c>
      <c r="F90">
        <f t="shared" ca="1" si="5"/>
        <v>-1.2803194624115215</v>
      </c>
      <c r="G90">
        <f ca="1">S0*EXP(Drift*(A90-$A$11)+Volatility*SUM($F$12:F90))</f>
        <v>14.243019465235081</v>
      </c>
    </row>
    <row r="91" spans="1:7" x14ac:dyDescent="0.25">
      <c r="A91" s="1" t="str">
        <f>MID('Filter Data'!A82,2,LEN('Filter Data'!A82)-2)</f>
        <v>12-Jun-2020</v>
      </c>
      <c r="B91">
        <f>'Filter Data'!Z82</f>
        <v>13.958500000000001</v>
      </c>
      <c r="C91">
        <f t="shared" si="3"/>
        <v>1.2850653779732187E-2</v>
      </c>
      <c r="D91">
        <f>C91-SET_TRI!C92</f>
        <v>2.5521846000671315E-2</v>
      </c>
      <c r="E91">
        <f t="shared" si="4"/>
        <v>-4.6150668125796452E-3</v>
      </c>
      <c r="F91">
        <f t="shared" ca="1" si="5"/>
        <v>-0.54922573246176998</v>
      </c>
      <c r="G91">
        <f ca="1">S0*EXP(Drift*(A91-$A$11)+Volatility*SUM($F$12:F91))</f>
        <v>14.140498211416526</v>
      </c>
    </row>
    <row r="92" spans="1:7" x14ac:dyDescent="0.25">
      <c r="A92" s="1" t="str">
        <f>MID('Filter Data'!A83,2,LEN('Filter Data'!A83)-2)</f>
        <v>15-Jun-2020</v>
      </c>
      <c r="B92">
        <f>'Filter Data'!Z83</f>
        <v>14.122</v>
      </c>
      <c r="C92">
        <f t="shared" si="3"/>
        <v>1.1713292975606195E-2</v>
      </c>
      <c r="D92">
        <f>C92-SET_TRI!C93</f>
        <v>4.4892538949531845E-2</v>
      </c>
      <c r="E92">
        <f t="shared" si="4"/>
        <v>-1.8833397928872633E-2</v>
      </c>
      <c r="F92">
        <f t="shared" ca="1" si="5"/>
        <v>1.652864649350275</v>
      </c>
      <c r="G92">
        <f ca="1">S0*EXP(Drift*(A92-$A$11)+Volatility*SUM($F$12:F92))</f>
        <v>14.513566279661285</v>
      </c>
    </row>
    <row r="93" spans="1:7" x14ac:dyDescent="0.25">
      <c r="A93" s="1" t="str">
        <f>MID('Filter Data'!A84,2,LEN('Filter Data'!A84)-2)</f>
        <v>16-Jun-2020</v>
      </c>
      <c r="B93">
        <f>'Filter Data'!Z84</f>
        <v>14.3889</v>
      </c>
      <c r="C93">
        <f t="shared" si="3"/>
        <v>1.8899589293301211E-2</v>
      </c>
      <c r="D93">
        <f>C93-SET_TRI!C94</f>
        <v>-3.0541809371691098E-3</v>
      </c>
      <c r="E93">
        <f t="shared" si="4"/>
        <v>2.0731173190840564E-2</v>
      </c>
      <c r="F93">
        <f t="shared" ca="1" si="5"/>
        <v>0.26993893707944727</v>
      </c>
      <c r="G93">
        <f ca="1">S0*EXP(Drift*(A93-$A$11)+Volatility*SUM($F$12:F93))</f>
        <v>14.580743594568457</v>
      </c>
    </row>
    <row r="94" spans="1:7" x14ac:dyDescent="0.25">
      <c r="A94" s="1" t="str">
        <f>MID('Filter Data'!A85,2,LEN('Filter Data'!A85)-2)</f>
        <v>17-Jun-2020</v>
      </c>
      <c r="B94">
        <f>'Filter Data'!Z85</f>
        <v>14.384</v>
      </c>
      <c r="C94">
        <f t="shared" si="3"/>
        <v>-3.4054027757502228E-4</v>
      </c>
      <c r="D94">
        <f>C94-SET_TRI!C95</f>
        <v>-5.8056680055755556E-3</v>
      </c>
      <c r="E94">
        <f t="shared" si="4"/>
        <v>3.3491145083500407E-3</v>
      </c>
      <c r="F94">
        <f t="shared" ca="1" si="5"/>
        <v>-1.0407497237385126</v>
      </c>
      <c r="G94">
        <f ca="1">S0*EXP(Drift*(A94-$A$11)+Volatility*SUM($F$12:F94))</f>
        <v>14.373297831743084</v>
      </c>
    </row>
    <row r="95" spans="1:7" x14ac:dyDescent="0.25">
      <c r="A95" s="1" t="str">
        <f>MID('Filter Data'!A86,2,LEN('Filter Data'!A86)-2)</f>
        <v>18-Jun-2020</v>
      </c>
      <c r="B95">
        <f>'Filter Data'!Z86</f>
        <v>14.349399999999999</v>
      </c>
      <c r="C95">
        <f t="shared" si="3"/>
        <v>-2.4054505005562483E-3</v>
      </c>
      <c r="D95">
        <f>C95-SET_TRI!C96</f>
        <v>1.8185549216628823E-3</v>
      </c>
      <c r="E95">
        <f t="shared" si="4"/>
        <v>-3.8644103784352319E-3</v>
      </c>
      <c r="F95">
        <f t="shared" ca="1" si="5"/>
        <v>-3.7699777194797197</v>
      </c>
      <c r="G95">
        <f ca="1">S0*EXP(Drift*(A95-$A$11)+Volatility*SUM($F$12:F95))</f>
        <v>13.620671114049458</v>
      </c>
    </row>
    <row r="96" spans="1:7" x14ac:dyDescent="0.25">
      <c r="A96" s="1" t="str">
        <f>MID('Filter Data'!A87,2,LEN('Filter Data'!A87)-2)</f>
        <v>19-Jun-2020</v>
      </c>
      <c r="B96">
        <f>'Filter Data'!Z87</f>
        <v>14.2179</v>
      </c>
      <c r="C96">
        <f t="shared" si="3"/>
        <v>-9.1641462360794925E-3</v>
      </c>
      <c r="D96">
        <f>C96-SET_TRI!C97</f>
        <v>-5.9166826609304436E-3</v>
      </c>
      <c r="E96">
        <f t="shared" si="4"/>
        <v>-5.3995235894410028E-3</v>
      </c>
      <c r="F96">
        <f t="shared" ca="1" si="5"/>
        <v>1.1273944759537586</v>
      </c>
      <c r="G96">
        <f ca="1">S0*EXP(Drift*(A96-$A$11)+Volatility*SUM($F$12:F96))</f>
        <v>13.854387355030056</v>
      </c>
    </row>
    <row r="97" spans="1:7" x14ac:dyDescent="0.25">
      <c r="A97" s="1" t="str">
        <f>MID('Filter Data'!A88,2,LEN('Filter Data'!A88)-2)</f>
        <v>24-Jun-2020</v>
      </c>
      <c r="B97">
        <f>'Filter Data'!Z88</f>
        <v>13.928000000000001</v>
      </c>
      <c r="C97">
        <f t="shared" si="3"/>
        <v>-2.0389790334718865E-2</v>
      </c>
      <c r="D97">
        <f>C97-SET_TRI!C98</f>
        <v>9.8748772372679663E-3</v>
      </c>
      <c r="E97">
        <f t="shared" si="4"/>
        <v>-2.7289160285376261E-2</v>
      </c>
      <c r="F97">
        <f t="shared" ca="1" si="5"/>
        <v>-0.83850197065026399</v>
      </c>
      <c r="G97">
        <f ca="1">S0*EXP(Drift*(A97-$A$11)+Volatility*SUM($F$12:F97))</f>
        <v>13.736529601034997</v>
      </c>
    </row>
    <row r="98" spans="1:7" x14ac:dyDescent="0.25">
      <c r="A98" s="1" t="str">
        <f>MID('Filter Data'!A89,2,LEN('Filter Data'!A89)-2)</f>
        <v>29-Jun-2020</v>
      </c>
      <c r="B98">
        <f>'Filter Data'!Z89</f>
        <v>13.969099999999999</v>
      </c>
      <c r="C98">
        <f t="shared" si="3"/>
        <v>2.9508902929349769E-3</v>
      </c>
      <c r="D98">
        <f>C98-SET_TRI!C99</f>
        <v>4.7227765172626317E-3</v>
      </c>
      <c r="E98">
        <f t="shared" si="4"/>
        <v>-4.692816372071822E-4</v>
      </c>
      <c r="F98">
        <f t="shared" ca="1" si="5"/>
        <v>0.10631914270197158</v>
      </c>
      <c r="G98">
        <f ca="1">S0*EXP(Drift*(A98-$A$11)+Volatility*SUM($F$12:F98))</f>
        <v>13.806974202919287</v>
      </c>
    </row>
    <row r="99" spans="1:7" x14ac:dyDescent="0.25">
      <c r="A99" s="1" t="str">
        <f>MID('Filter Data'!A90,2,LEN('Filter Data'!A90)-2)</f>
        <v>30-Jun-2020</v>
      </c>
      <c r="B99">
        <f>'Filter Data'!Z90</f>
        <v>14.140599999999999</v>
      </c>
      <c r="C99">
        <f t="shared" si="3"/>
        <v>1.227709730762898E-2</v>
      </c>
      <c r="D99">
        <f>C99-SET_TRI!C100</f>
        <v>4.8712083261076211E-3</v>
      </c>
      <c r="E99">
        <f t="shared" si="4"/>
        <v>8.7566898262853975E-3</v>
      </c>
      <c r="F99">
        <f t="shared" ca="1" si="5"/>
        <v>-1.3547853796484179</v>
      </c>
      <c r="G99">
        <f ca="1">S0*EXP(Drift*(A99-$A$11)+Volatility*SUM($F$12:F99))</f>
        <v>13.548888946600803</v>
      </c>
    </row>
    <row r="100" spans="1:7" x14ac:dyDescent="0.25">
      <c r="A100" s="1" t="str">
        <f>MID('Filter Data'!A91,2,LEN('Filter Data'!A91)-2)</f>
        <v>02-Jul-2020</v>
      </c>
      <c r="B100">
        <f>'Filter Data'!Z91</f>
        <v>14.4003</v>
      </c>
      <c r="C100">
        <f t="shared" si="3"/>
        <v>1.8365557331372111E-2</v>
      </c>
      <c r="D100">
        <f>C100-SET_TRI!C101</f>
        <v>-1.2217908908478119E-2</v>
      </c>
      <c r="E100">
        <f t="shared" si="4"/>
        <v>2.6385378988806302E-2</v>
      </c>
      <c r="F100">
        <f t="shared" ca="1" si="5"/>
        <v>-0.94067549346145818</v>
      </c>
      <c r="G100">
        <f ca="1">S0*EXP(Drift*(A100-$A$11)+Volatility*SUM($F$12:F100))</f>
        <v>13.385035296417593</v>
      </c>
    </row>
    <row r="101" spans="1:7" x14ac:dyDescent="0.25">
      <c r="A101" s="1" t="str">
        <f>MID('Filter Data'!A92,2,LEN('Filter Data'!A92)-2)</f>
        <v>08-Jul-2020</v>
      </c>
      <c r="B101">
        <f>'Filter Data'!Z92</f>
        <v>14.6585</v>
      </c>
      <c r="C101">
        <f t="shared" si="3"/>
        <v>1.7930182010097041E-2</v>
      </c>
      <c r="D101">
        <f>C101-SET_TRI!C102</f>
        <v>3.3028434261653798E-2</v>
      </c>
      <c r="E101">
        <f t="shared" si="4"/>
        <v>-4.6047149119830752E-3</v>
      </c>
      <c r="F101">
        <f t="shared" ca="1" si="5"/>
        <v>3.3672904477218233</v>
      </c>
      <c r="G101">
        <f ca="1">S0*EXP(Drift*(A101-$A$11)+Volatility*SUM($F$12:F101))</f>
        <v>14.113179766997538</v>
      </c>
    </row>
    <row r="102" spans="1:7" x14ac:dyDescent="0.25">
      <c r="A102" s="1" t="str">
        <f>MID('Filter Data'!A93,2,LEN('Filter Data'!A93)-2)</f>
        <v>09-Jul-2020</v>
      </c>
      <c r="B102">
        <f>'Filter Data'!Z93</f>
        <v>14.5497</v>
      </c>
      <c r="C102">
        <f t="shared" si="3"/>
        <v>-7.4223146979568479E-3</v>
      </c>
      <c r="D102">
        <f>C102-SET_TRI!C103</f>
        <v>-9.075342392890387E-3</v>
      </c>
      <c r="E102">
        <f t="shared" si="4"/>
        <v>-1.5246586957699754E-3</v>
      </c>
      <c r="F102">
        <f t="shared" ca="1" si="5"/>
        <v>0.35860162167833526</v>
      </c>
      <c r="G102">
        <f ca="1">S0*EXP(Drift*(A102-$A$11)+Volatility*SUM($F$12:F102))</f>
        <v>14.196688353141559</v>
      </c>
    </row>
    <row r="103" spans="1:7" x14ac:dyDescent="0.25">
      <c r="A103" s="1" t="str">
        <f>MID('Filter Data'!A94,2,LEN('Filter Data'!A94)-2)</f>
        <v>13-Jul-2020</v>
      </c>
      <c r="B103">
        <f>'Filter Data'!Z94</f>
        <v>14.657</v>
      </c>
      <c r="C103">
        <f t="shared" si="3"/>
        <v>7.3747225028695023E-3</v>
      </c>
      <c r="D103">
        <f>C103-SET_TRI!C104</f>
        <v>3.1017837365294117E-2</v>
      </c>
      <c r="E103">
        <f t="shared" si="4"/>
        <v>-1.3802424421291037E-2</v>
      </c>
      <c r="F103">
        <f t="shared" ca="1" si="5"/>
        <v>1.2393303033125387</v>
      </c>
      <c r="G103">
        <f ca="1">S0*EXP(Drift*(A103-$A$11)+Volatility*SUM($F$12:F103))</f>
        <v>14.494759729603825</v>
      </c>
    </row>
    <row r="104" spans="1:7" x14ac:dyDescent="0.25">
      <c r="A104" s="1" t="str">
        <f>MID('Filter Data'!A95,2,LEN('Filter Data'!A95)-2)</f>
        <v>15-Jul-2020</v>
      </c>
      <c r="B104">
        <f>'Filter Data'!Z95</f>
        <v>15.0398</v>
      </c>
      <c r="C104">
        <f t="shared" si="3"/>
        <v>2.6117213618066425E-2</v>
      </c>
      <c r="D104">
        <f>C104-SET_TRI!C105</f>
        <v>1.4366680830289595E-2</v>
      </c>
      <c r="E104">
        <f t="shared" si="4"/>
        <v>1.6184542297988616E-2</v>
      </c>
      <c r="F104">
        <f t="shared" ca="1" si="5"/>
        <v>-0.61094483982879522</v>
      </c>
      <c r="G104">
        <f ca="1">S0*EXP(Drift*(A104-$A$11)+Volatility*SUM($F$12:F104))</f>
        <v>14.387885636139458</v>
      </c>
    </row>
    <row r="105" spans="1:7" x14ac:dyDescent="0.25">
      <c r="A105" s="1" t="str">
        <f>MID('Filter Data'!A96,2,LEN('Filter Data'!A96)-2)</f>
        <v>17-Jul-2020</v>
      </c>
      <c r="B105">
        <f>'Filter Data'!Z96</f>
        <v>15.1226</v>
      </c>
      <c r="C105">
        <f t="shared" si="3"/>
        <v>5.5053923589409868E-3</v>
      </c>
      <c r="D105">
        <f>C105-SET_TRI!C106</f>
        <v>2.0067992664835215E-3</v>
      </c>
      <c r="E105">
        <f t="shared" si="4"/>
        <v>3.9193116448310531E-3</v>
      </c>
      <c r="F105">
        <f t="shared" ca="1" si="5"/>
        <v>-2.1883669853438117</v>
      </c>
      <c r="G105">
        <f ca="1">S0*EXP(Drift*(A105-$A$11)+Volatility*SUM($F$12:F105))</f>
        <v>13.959811175262109</v>
      </c>
    </row>
    <row r="106" spans="1:7" x14ac:dyDescent="0.25">
      <c r="A106" s="1" t="str">
        <f>MID('Filter Data'!A97,2,LEN('Filter Data'!A97)-2)</f>
        <v>20-Jul-2020</v>
      </c>
      <c r="B106">
        <f>'Filter Data'!Z97</f>
        <v>15.305400000000001</v>
      </c>
      <c r="C106">
        <f t="shared" si="3"/>
        <v>1.2087868488222945E-2</v>
      </c>
      <c r="D106">
        <f>C106-SET_TRI!C107</f>
        <v>1.4386566080906726E-2</v>
      </c>
      <c r="E106">
        <f t="shared" si="4"/>
        <v>2.141768718597184E-3</v>
      </c>
      <c r="F106">
        <f t="shared" ca="1" si="5"/>
        <v>-1.899073259271248</v>
      </c>
      <c r="G106">
        <f ca="1">S0*EXP(Drift*(A106-$A$11)+Volatility*SUM($F$12:F106))</f>
        <v>13.610972498643941</v>
      </c>
    </row>
    <row r="107" spans="1:7" x14ac:dyDescent="0.25">
      <c r="A107" s="1" t="str">
        <f>MID('Filter Data'!A98,2,LEN('Filter Data'!A98)-2)</f>
        <v>21-Jul-2020</v>
      </c>
      <c r="B107">
        <f>'Filter Data'!Z98</f>
        <v>15.274100000000001</v>
      </c>
      <c r="C107">
        <f t="shared" si="3"/>
        <v>-2.0450298587426584E-3</v>
      </c>
      <c r="D107">
        <f>C107-SET_TRI!C108</f>
        <v>-1.7969493230555088E-2</v>
      </c>
      <c r="E107">
        <f t="shared" si="4"/>
        <v>9.8588192810144977E-3</v>
      </c>
      <c r="F107">
        <f t="shared" ca="1" si="5"/>
        <v>-0.26123108386167226</v>
      </c>
      <c r="G107">
        <f ca="1">S0*EXP(Drift*(A107-$A$11)+Volatility*SUM($F$12:F107))</f>
        <v>13.569376451142963</v>
      </c>
    </row>
    <row r="108" spans="1:7" x14ac:dyDescent="0.25">
      <c r="A108" s="1" t="str">
        <f>MID('Filter Data'!A99,2,LEN('Filter Data'!A99)-2)</f>
        <v>22-Jul-2020</v>
      </c>
      <c r="B108">
        <f>'Filter Data'!Z99</f>
        <v>15.3261</v>
      </c>
      <c r="C108">
        <f t="shared" si="3"/>
        <v>3.4044559090224366E-3</v>
      </c>
      <c r="D108">
        <f>C108-SET_TRI!C109</f>
        <v>1.9692456514383755E-2</v>
      </c>
      <c r="E108">
        <f t="shared" si="4"/>
        <v>-1.0124695609095713E-2</v>
      </c>
      <c r="F108">
        <f t="shared" ca="1" si="5"/>
        <v>0.41593928226280918</v>
      </c>
      <c r="G108">
        <f ca="1">S0*EXP(Drift*(A108-$A$11)+Volatility*SUM($F$12:F108))</f>
        <v>13.660985942936096</v>
      </c>
    </row>
    <row r="109" spans="1:7" x14ac:dyDescent="0.25">
      <c r="A109" s="1" t="str">
        <f>MID('Filter Data'!A100,2,LEN('Filter Data'!A100)-2)</f>
        <v>23-Jul-2020</v>
      </c>
      <c r="B109">
        <f>'Filter Data'!Z100</f>
        <v>15.1579</v>
      </c>
      <c r="C109">
        <f t="shared" si="3"/>
        <v>-1.0974742432843356E-2</v>
      </c>
      <c r="D109">
        <f>C109-SET_TRI!C110</f>
        <v>-1.2351439265422549E-2</v>
      </c>
      <c r="E109">
        <f t="shared" si="4"/>
        <v>-2.8647481295686391E-3</v>
      </c>
      <c r="F109">
        <f t="shared" ca="1" si="5"/>
        <v>0.7344455573272648</v>
      </c>
      <c r="G109">
        <f ca="1">S0*EXP(Drift*(A109-$A$11)+Volatility*SUM($F$12:F109))</f>
        <v>13.816684714875226</v>
      </c>
    </row>
    <row r="110" spans="1:7" x14ac:dyDescent="0.25">
      <c r="A110" s="1" t="str">
        <f>MID('Filter Data'!A101,2,LEN('Filter Data'!A101)-2)</f>
        <v>24-Jul-2020</v>
      </c>
      <c r="B110">
        <f>'Filter Data'!Z101</f>
        <v>15.075200000000001</v>
      </c>
      <c r="C110">
        <f t="shared" si="3"/>
        <v>-5.4559008833676903E-3</v>
      </c>
      <c r="D110">
        <f>C110-SET_TRI!C111</f>
        <v>1.140437179553477E-2</v>
      </c>
      <c r="E110">
        <f t="shared" si="4"/>
        <v>-1.3388133879354908E-2</v>
      </c>
      <c r="F110">
        <f t="shared" ca="1" si="5"/>
        <v>-0.49565613919353302</v>
      </c>
      <c r="G110">
        <f ca="1">S0*EXP(Drift*(A110-$A$11)+Volatility*SUM($F$12:F110))</f>
        <v>13.727859070531034</v>
      </c>
    </row>
    <row r="111" spans="1:7" x14ac:dyDescent="0.25">
      <c r="A111" s="1" t="str">
        <f>MID('Filter Data'!A102,2,LEN('Filter Data'!A102)-2)</f>
        <v>29-Jul-2020</v>
      </c>
      <c r="B111">
        <f>'Filter Data'!Z102</f>
        <v>15.1591</v>
      </c>
      <c r="C111">
        <f t="shared" si="3"/>
        <v>5.5654319677350787E-3</v>
      </c>
      <c r="D111">
        <f>C111-SET_TRI!C112</f>
        <v>1.0036345178473526E-2</v>
      </c>
      <c r="E111">
        <f t="shared" si="4"/>
        <v>-1.442976794845713E-3</v>
      </c>
      <c r="F111">
        <f t="shared" ca="1" si="5"/>
        <v>1.9735748452281228</v>
      </c>
      <c r="G111">
        <f ca="1">S0*EXP(Drift*(A111-$A$11)+Volatility*SUM($F$12:F111))</f>
        <v>14.175791765409818</v>
      </c>
    </row>
    <row r="112" spans="1:7" x14ac:dyDescent="0.25">
      <c r="A112" s="1" t="str">
        <f>MID('Filter Data'!A103,2,LEN('Filter Data'!A103)-2)</f>
        <v>30-Jul-2020</v>
      </c>
      <c r="B112">
        <f>'Filter Data'!Z103</f>
        <v>15.065799999999999</v>
      </c>
      <c r="C112">
        <f t="shared" si="3"/>
        <v>-6.1547189476948531E-3</v>
      </c>
      <c r="D112">
        <f>C112-SET_TRI!C113</f>
        <v>1.3687132573713807E-2</v>
      </c>
      <c r="E112">
        <f t="shared" si="4"/>
        <v>-1.5628493387138578E-2</v>
      </c>
      <c r="F112">
        <f t="shared" ca="1" si="5"/>
        <v>0.62353165276672895</v>
      </c>
      <c r="G112">
        <f ca="1">S0*EXP(Drift*(A112-$A$11)+Volatility*SUM($F$12:F112))</f>
        <v>14.314388075228143</v>
      </c>
    </row>
    <row r="113" spans="1:7" x14ac:dyDescent="0.25">
      <c r="A113" s="1" t="str">
        <f>MID('Filter Data'!A104,2,LEN('Filter Data'!A104)-2)</f>
        <v>03-Aug-2020</v>
      </c>
      <c r="B113">
        <f>'Filter Data'!Z104</f>
        <v>15.1668</v>
      </c>
      <c r="C113">
        <f t="shared" si="3"/>
        <v>6.7039254470390467E-3</v>
      </c>
      <c r="D113">
        <f>C113-SET_TRI!C114</f>
        <v>8.4019742217826404E-3</v>
      </c>
      <c r="E113">
        <f t="shared" si="4"/>
        <v>7.9920244417698919E-4</v>
      </c>
      <c r="F113">
        <f t="shared" ca="1" si="5"/>
        <v>-0.32879184880577439</v>
      </c>
      <c r="G113">
        <f ca="1">S0*EXP(Drift*(A113-$A$11)+Volatility*SUM($F$12:F113))</f>
        <v>14.287352400585407</v>
      </c>
    </row>
    <row r="114" spans="1:7" x14ac:dyDescent="0.25">
      <c r="A114" s="1" t="str">
        <f>MID('Filter Data'!A105,2,LEN('Filter Data'!A105)-2)</f>
        <v>04-Aug-2020</v>
      </c>
      <c r="B114">
        <f>'Filter Data'!Z105</f>
        <v>15.1708</v>
      </c>
      <c r="C114">
        <f t="shared" si="3"/>
        <v>2.6373394519605716E-4</v>
      </c>
      <c r="D114">
        <f>C114-SET_TRI!C115</f>
        <v>-8.7115989288921534E-3</v>
      </c>
      <c r="E114">
        <f t="shared" si="4"/>
        <v>5.9157550872172499E-3</v>
      </c>
      <c r="F114">
        <f t="shared" ca="1" si="5"/>
        <v>1.8505094292399769</v>
      </c>
      <c r="G114">
        <f ca="1">S0*EXP(Drift*(A114-$A$11)+Volatility*SUM($F$12:F114))</f>
        <v>14.685219580583199</v>
      </c>
    </row>
    <row r="115" spans="1:7" x14ac:dyDescent="0.25">
      <c r="A115" s="1" t="str">
        <f>MID('Filter Data'!A106,2,LEN('Filter Data'!A106)-2)</f>
        <v>05-Aug-2020</v>
      </c>
      <c r="B115">
        <f>'Filter Data'!Z106</f>
        <v>15.242599999999999</v>
      </c>
      <c r="C115">
        <f t="shared" si="3"/>
        <v>4.7327761225511933E-3</v>
      </c>
      <c r="D115">
        <f>C115-SET_TRI!C116</f>
        <v>-1.2821155567900684E-3</v>
      </c>
      <c r="E115">
        <f t="shared" si="4"/>
        <v>5.3676896328641172E-3</v>
      </c>
      <c r="F115">
        <f t="shared" ca="1" si="5"/>
        <v>1.2078064026454194</v>
      </c>
      <c r="G115">
        <f ca="1">S0*EXP(Drift*(A115-$A$11)+Volatility*SUM($F$12:F115))</f>
        <v>14.954576101066156</v>
      </c>
    </row>
    <row r="116" spans="1:7" x14ac:dyDescent="0.25">
      <c r="A116" s="1" t="str">
        <f>MID('Filter Data'!A107,2,LEN('Filter Data'!A107)-2)</f>
        <v>06-Aug-2020</v>
      </c>
      <c r="B116">
        <f>'Filter Data'!Z107</f>
        <v>15.362</v>
      </c>
      <c r="C116">
        <f t="shared" si="3"/>
        <v>7.8333092779447489E-3</v>
      </c>
      <c r="D116">
        <f>C116-SET_TRI!C117</f>
        <v>9.3021851463129506E-3</v>
      </c>
      <c r="E116">
        <f t="shared" si="4"/>
        <v>1.320676562737471E-3</v>
      </c>
      <c r="F116">
        <f t="shared" ca="1" si="5"/>
        <v>-1.1760156361908005</v>
      </c>
      <c r="G116">
        <f ca="1">S0*EXP(Drift*(A116-$A$11)+Volatility*SUM($F$12:F116))</f>
        <v>14.713013418153809</v>
      </c>
    </row>
    <row r="117" spans="1:7" x14ac:dyDescent="0.25">
      <c r="A117" s="1" t="str">
        <f>MID('Filter Data'!A108,2,LEN('Filter Data'!A108)-2)</f>
        <v>07-Aug-2020</v>
      </c>
      <c r="B117">
        <f>'Filter Data'!Z108</f>
        <v>15.395099999999999</v>
      </c>
      <c r="C117">
        <f t="shared" si="3"/>
        <v>2.1546673610206512E-3</v>
      </c>
      <c r="D117">
        <f>C117-SET_TRI!C118</f>
        <v>1.0449032964832364E-2</v>
      </c>
      <c r="E117">
        <f t="shared" si="4"/>
        <v>-5.1324282144586657E-3</v>
      </c>
      <c r="F117">
        <f t="shared" ca="1" si="5"/>
        <v>-0.14296507354401639</v>
      </c>
      <c r="G117">
        <f ca="1">S0*EXP(Drift*(A117-$A$11)+Volatility*SUM($F$12:F117))</f>
        <v>14.693148390967398</v>
      </c>
    </row>
    <row r="118" spans="1:7" x14ac:dyDescent="0.25">
      <c r="A118" s="1" t="str">
        <f>MID('Filter Data'!A109,2,LEN('Filter Data'!A109)-2)</f>
        <v>11-Aug-2020</v>
      </c>
      <c r="B118">
        <f>'Filter Data'!Z109</f>
        <v>15.283300000000001</v>
      </c>
      <c r="C118">
        <f t="shared" si="3"/>
        <v>-7.2620509123031869E-3</v>
      </c>
      <c r="D118">
        <f>C118-SET_TRI!C119</f>
        <v>-1.8925750507788067E-2</v>
      </c>
      <c r="E118">
        <f t="shared" si="4"/>
        <v>5.287555872123777E-3</v>
      </c>
      <c r="F118">
        <f t="shared" ca="1" si="5"/>
        <v>2.5408198266009352</v>
      </c>
      <c r="G118">
        <f ca="1">S0*EXP(Drift*(A118-$A$11)+Volatility*SUM($F$12:F118))</f>
        <v>15.286563437690265</v>
      </c>
    </row>
    <row r="119" spans="1:7" x14ac:dyDescent="0.25">
      <c r="A119" s="1" t="str">
        <f>MID('Filter Data'!A110,2,LEN('Filter Data'!A110)-2)</f>
        <v>13-Aug-2020</v>
      </c>
      <c r="B119">
        <f>'Filter Data'!Z110</f>
        <v>15.4376</v>
      </c>
      <c r="C119">
        <f t="shared" si="3"/>
        <v>1.0095987123199781E-2</v>
      </c>
      <c r="D119">
        <f>C119-SET_TRI!C120</f>
        <v>-4.956154814229707E-3</v>
      </c>
      <c r="E119">
        <f t="shared" si="4"/>
        <v>1.3211968222534145E-2</v>
      </c>
      <c r="F119">
        <f t="shared" ca="1" si="5"/>
        <v>0.80809569750547583</v>
      </c>
      <c r="G119">
        <f ca="1">S0*EXP(Drift*(A119-$A$11)+Volatility*SUM($F$12:F119))</f>
        <v>15.488339357802761</v>
      </c>
    </row>
    <row r="120" spans="1:7" x14ac:dyDescent="0.25">
      <c r="A120" s="1" t="str">
        <f>MID('Filter Data'!A111,2,LEN('Filter Data'!A111)-2)</f>
        <v>14-Aug-2020</v>
      </c>
      <c r="B120">
        <f>'Filter Data'!Z111</f>
        <v>15.4703</v>
      </c>
      <c r="C120">
        <f t="shared" si="3"/>
        <v>2.1182049023164336E-3</v>
      </c>
      <c r="D120">
        <f>C120-SET_TRI!C121</f>
        <v>1.9199592623647579E-2</v>
      </c>
      <c r="E120">
        <f t="shared" si="4"/>
        <v>-1.1078117122314841E-2</v>
      </c>
      <c r="F120">
        <f t="shared" ca="1" si="5"/>
        <v>-0.18303081052193565</v>
      </c>
      <c r="G120">
        <f ca="1">S0*EXP(Drift*(A120-$A$11)+Volatility*SUM($F$12:F120))</f>
        <v>15.45847144926109</v>
      </c>
    </row>
    <row r="121" spans="1:7" x14ac:dyDescent="0.25">
      <c r="A121" s="1" t="str">
        <f>MID('Filter Data'!A112,2,LEN('Filter Data'!A112)-2)</f>
        <v>18-Aug-2020</v>
      </c>
      <c r="B121">
        <f>'Filter Data'!Z112</f>
        <v>15.5715</v>
      </c>
      <c r="C121">
        <f t="shared" si="3"/>
        <v>6.5415667440192112E-3</v>
      </c>
      <c r="D121">
        <f>C121-SET_TRI!C122</f>
        <v>1.7153781308479115E-3</v>
      </c>
      <c r="E121">
        <f t="shared" si="4"/>
        <v>5.1522818406555138E-3</v>
      </c>
      <c r="F121">
        <f t="shared" ca="1" si="5"/>
        <v>0.59219445360386713</v>
      </c>
      <c r="G121">
        <f ca="1">S0*EXP(Drift*(A121-$A$11)+Volatility*SUM($F$12:F121))</f>
        <v>15.6360721060259</v>
      </c>
    </row>
    <row r="122" spans="1:7" x14ac:dyDescent="0.25">
      <c r="A122" s="1" t="str">
        <f>MID('Filter Data'!A113,2,LEN('Filter Data'!A113)-2)</f>
        <v>19-Aug-2020</v>
      </c>
      <c r="B122">
        <f>'Filter Data'!Z113</f>
        <v>15.5413</v>
      </c>
      <c r="C122">
        <f t="shared" si="3"/>
        <v>-1.9394406447677277E-3</v>
      </c>
      <c r="D122">
        <f>C122-SET_TRI!C123</f>
        <v>1.6905800894138928E-2</v>
      </c>
      <c r="E122">
        <f t="shared" si="4"/>
        <v>-1.3586772057900931E-2</v>
      </c>
      <c r="F122">
        <f t="shared" ca="1" si="5"/>
        <v>0.10936798199549043</v>
      </c>
      <c r="G122">
        <f ca="1">S0*EXP(Drift*(A122-$A$11)+Volatility*SUM($F$12:F122))</f>
        <v>15.672024374034176</v>
      </c>
    </row>
    <row r="123" spans="1:7" x14ac:dyDescent="0.25">
      <c r="A123" s="1" t="str">
        <f>MID('Filter Data'!A114,2,LEN('Filter Data'!A114)-2)</f>
        <v>24-Aug-2020</v>
      </c>
      <c r="B123">
        <f>'Filter Data'!Z114</f>
        <v>15.921900000000001</v>
      </c>
      <c r="C123">
        <f t="shared" si="3"/>
        <v>2.4489585813284677E-2</v>
      </c>
      <c r="D123">
        <f>C123-SET_TRI!C124</f>
        <v>2.1984759541383472E-2</v>
      </c>
      <c r="E123">
        <f t="shared" si="4"/>
        <v>9.4124489999663514E-3</v>
      </c>
      <c r="F123">
        <f t="shared" ca="1" si="5"/>
        <v>4.0488245901971656E-2</v>
      </c>
      <c r="G123">
        <f ca="1">S0*EXP(Drift*(A123-$A$11)+Volatility*SUM($F$12:F123))</f>
        <v>15.737410932943186</v>
      </c>
    </row>
    <row r="124" spans="1:7" x14ac:dyDescent="0.25">
      <c r="A124" s="1" t="str">
        <f>MID('Filter Data'!A115,2,LEN('Filter Data'!A115)-2)</f>
        <v>25-Aug-2020</v>
      </c>
      <c r="B124">
        <f>'Filter Data'!Z115</f>
        <v>15.9884</v>
      </c>
      <c r="C124">
        <f t="shared" si="3"/>
        <v>4.1766372103831549E-3</v>
      </c>
      <c r="D124">
        <f>C124-SET_TRI!C125</f>
        <v>2.1427277399408292E-3</v>
      </c>
      <c r="E124">
        <f t="shared" si="4"/>
        <v>2.4987644096107868E-3</v>
      </c>
      <c r="F124">
        <f t="shared" ca="1" si="5"/>
        <v>-1.3775626525773481</v>
      </c>
      <c r="G124">
        <f ca="1">S0*EXP(Drift*(A124-$A$11)+Volatility*SUM($F$12:F124))</f>
        <v>15.438157040227679</v>
      </c>
    </row>
    <row r="125" spans="1:7" x14ac:dyDescent="0.25">
      <c r="A125" s="1" t="str">
        <f>MID('Filter Data'!A116,2,LEN('Filter Data'!A116)-2)</f>
        <v>26-Aug-2020</v>
      </c>
      <c r="B125">
        <f>'Filter Data'!Z116</f>
        <v>16.073799999999999</v>
      </c>
      <c r="C125">
        <f t="shared" si="3"/>
        <v>5.3413724950588017E-3</v>
      </c>
      <c r="D125">
        <f>C125-SET_TRI!C126</f>
        <v>2.1211934892640888E-3</v>
      </c>
      <c r="E125">
        <f t="shared" si="4"/>
        <v>3.6780417085830247E-3</v>
      </c>
      <c r="F125">
        <f t="shared" ca="1" si="5"/>
        <v>-0.74223437632736922</v>
      </c>
      <c r="G125">
        <f ca="1">S0*EXP(Drift*(A125-$A$11)+Volatility*SUM($F$12:F125))</f>
        <v>15.28432798792908</v>
      </c>
    </row>
    <row r="126" spans="1:7" x14ac:dyDescent="0.25">
      <c r="A126" s="1" t="str">
        <f>MID('Filter Data'!A117,2,LEN('Filter Data'!A117)-2)</f>
        <v>27-Aug-2020</v>
      </c>
      <c r="B126">
        <f>'Filter Data'!Z117</f>
        <v>16.053799999999999</v>
      </c>
      <c r="C126">
        <f t="shared" si="3"/>
        <v>-1.2442608468439061E-3</v>
      </c>
      <c r="D126">
        <f>C126-SET_TRI!C127</f>
        <v>-4.2224051294505755E-3</v>
      </c>
      <c r="E126">
        <f t="shared" si="4"/>
        <v>1.3762213114614883E-3</v>
      </c>
      <c r="F126">
        <f t="shared" ca="1" si="5"/>
        <v>-0.51527596202410564</v>
      </c>
      <c r="G126">
        <f ca="1">S0*EXP(Drift*(A126-$A$11)+Volatility*SUM($F$12:F126))</f>
        <v>15.181760499240573</v>
      </c>
    </row>
    <row r="127" spans="1:7" x14ac:dyDescent="0.25">
      <c r="A127" s="1" t="str">
        <f>MID('Filter Data'!A118,2,LEN('Filter Data'!A118)-2)</f>
        <v>28-Aug-2020</v>
      </c>
      <c r="B127">
        <f>'Filter Data'!Z118</f>
        <v>16.118300000000001</v>
      </c>
      <c r="C127">
        <f t="shared" si="3"/>
        <v>4.0177403480797349E-3</v>
      </c>
      <c r="D127">
        <f>C127-SET_TRI!C128</f>
        <v>7.5517338891203638E-3</v>
      </c>
      <c r="E127">
        <f t="shared" si="4"/>
        <v>-1.3128179318617379E-3</v>
      </c>
      <c r="F127">
        <f t="shared" ca="1" si="5"/>
        <v>-0.31488562115695595</v>
      </c>
      <c r="G127">
        <f ca="1">S0*EXP(Drift*(A127-$A$11)+Volatility*SUM($F$12:F127))</f>
        <v>15.12362903326882</v>
      </c>
    </row>
    <row r="128" spans="1:7" x14ac:dyDescent="0.25">
      <c r="A128" s="1" t="str">
        <f>MID('Filter Data'!A119,2,LEN('Filter Data'!A119)-2)</f>
        <v>31-Aug-2020</v>
      </c>
      <c r="B128">
        <f>'Filter Data'!Z119</f>
        <v>16.048500000000001</v>
      </c>
      <c r="C128">
        <f t="shared" si="3"/>
        <v>-4.3304815023917373E-3</v>
      </c>
      <c r="D128">
        <f>C128-SET_TRI!C129</f>
        <v>8.6051506142256033E-3</v>
      </c>
      <c r="E128">
        <f t="shared" si="4"/>
        <v>-1.0372408908043935E-2</v>
      </c>
      <c r="F128">
        <f t="shared" ca="1" si="5"/>
        <v>1.8673487527077788</v>
      </c>
      <c r="G128">
        <f ca="1">S0*EXP(Drift*(A128-$A$11)+Volatility*SUM($F$12:F128))</f>
        <v>15.570839277559255</v>
      </c>
    </row>
    <row r="129" spans="1:7" x14ac:dyDescent="0.25">
      <c r="A129" s="1" t="str">
        <f>MID('Filter Data'!A120,2,LEN('Filter Data'!A120)-2)</f>
        <v>01-Sep-2020</v>
      </c>
      <c r="B129">
        <f>'Filter Data'!Z120</f>
        <v>16.178999999999998</v>
      </c>
      <c r="C129">
        <f t="shared" si="3"/>
        <v>8.1316010842133434E-3</v>
      </c>
      <c r="D129">
        <f>C129-SET_TRI!C130</f>
        <v>1.1022374452088963E-2</v>
      </c>
      <c r="E129">
        <f t="shared" si="4"/>
        <v>4.5732973792721003E-4</v>
      </c>
      <c r="F129">
        <f t="shared" ca="1" si="5"/>
        <v>-0.7202916021717275</v>
      </c>
      <c r="G129">
        <f ca="1">S0*EXP(Drift*(A129-$A$11)+Volatility*SUM($F$12:F129))</f>
        <v>15.420578895693888</v>
      </c>
    </row>
    <row r="130" spans="1:7" x14ac:dyDescent="0.25">
      <c r="A130" s="1" t="str">
        <f>MID('Filter Data'!A121,2,LEN('Filter Data'!A121)-2)</f>
        <v>03-Sep-2020</v>
      </c>
      <c r="B130">
        <f>'Filter Data'!Z121</f>
        <v>15.974399999999999</v>
      </c>
      <c r="C130">
        <f t="shared" si="3"/>
        <v>-1.2646022621917254E-2</v>
      </c>
      <c r="D130">
        <f>C130-SET_TRI!C131</f>
        <v>-1.660633621118204E-2</v>
      </c>
      <c r="E130">
        <f t="shared" si="4"/>
        <v>-1.6627092909882388E-3</v>
      </c>
      <c r="F130">
        <f t="shared" ca="1" si="5"/>
        <v>1.1056811528764228</v>
      </c>
      <c r="G130">
        <f ca="1">S0*EXP(Drift*(A130-$A$11)+Volatility*SUM($F$12:F130))</f>
        <v>15.691482426928502</v>
      </c>
    </row>
    <row r="131" spans="1:7" x14ac:dyDescent="0.25">
      <c r="A131" s="1" t="str">
        <f>MID('Filter Data'!A122,2,LEN('Filter Data'!A122)-2)</f>
        <v>08-Sep-2020</v>
      </c>
      <c r="B131">
        <f>'Filter Data'!Z122</f>
        <v>15.449</v>
      </c>
      <c r="C131">
        <f t="shared" si="3"/>
        <v>-3.2890124198717917E-2</v>
      </c>
      <c r="D131">
        <f>C131-SET_TRI!C132</f>
        <v>-1.9189757220370376E-2</v>
      </c>
      <c r="E131">
        <f t="shared" si="4"/>
        <v>-2.0162234480447579E-2</v>
      </c>
      <c r="F131">
        <f t="shared" ca="1" si="5"/>
        <v>-1.3758884686993973</v>
      </c>
      <c r="G131">
        <f ca="1">S0*EXP(Drift*(A131-$A$11)+Volatility*SUM($F$12:F131))</f>
        <v>15.437602324086766</v>
      </c>
    </row>
    <row r="132" spans="1:7" x14ac:dyDescent="0.25">
      <c r="A132" s="1" t="str">
        <f>MID('Filter Data'!A123,2,LEN('Filter Data'!A123)-2)</f>
        <v>09-Sep-2020</v>
      </c>
      <c r="B132">
        <f>'Filter Data'!Z123</f>
        <v>15.7342</v>
      </c>
      <c r="C132">
        <f t="shared" si="3"/>
        <v>1.8460741795585454E-2</v>
      </c>
      <c r="D132">
        <f>C132-SET_TRI!C133</f>
        <v>2.0110274387970639E-2</v>
      </c>
      <c r="E132">
        <f t="shared" si="4"/>
        <v>4.6494391321927481E-3</v>
      </c>
      <c r="F132">
        <f t="shared" ca="1" si="5"/>
        <v>-0.27788937269998865</v>
      </c>
      <c r="G132">
        <f ca="1">S0*EXP(Drift*(A132-$A$11)+Volatility*SUM($F$12:F132))</f>
        <v>15.386718187282446</v>
      </c>
    </row>
    <row r="133" spans="1:7" x14ac:dyDescent="0.25">
      <c r="A133" s="1" t="str">
        <f>MID('Filter Data'!A124,2,LEN('Filter Data'!A124)-2)</f>
        <v>10-Sep-2020</v>
      </c>
      <c r="B133">
        <f>'Filter Data'!Z124</f>
        <v>15.430300000000001</v>
      </c>
      <c r="C133">
        <f t="shared" si="3"/>
        <v>-1.9314614025498514E-2</v>
      </c>
      <c r="D133">
        <f>C133-SET_TRI!C134</f>
        <v>-1.7870542900182022E-2</v>
      </c>
      <c r="E133">
        <f t="shared" si="4"/>
        <v>-7.477585744313963E-3</v>
      </c>
      <c r="F133">
        <f t="shared" ca="1" si="5"/>
        <v>-0.37858872172905006</v>
      </c>
      <c r="G133">
        <f ca="1">S0*EXP(Drift*(A133-$A$11)+Volatility*SUM($F$12:F133))</f>
        <v>15.313693065330105</v>
      </c>
    </row>
    <row r="134" spans="1:7" x14ac:dyDescent="0.25">
      <c r="A134" s="1" t="str">
        <f>MID('Filter Data'!A125,2,LEN('Filter Data'!A125)-2)</f>
        <v>11-Sep-2020</v>
      </c>
      <c r="B134">
        <f>'Filter Data'!Z125</f>
        <v>15.4407</v>
      </c>
      <c r="C134">
        <f t="shared" si="3"/>
        <v>6.7399856127222768E-4</v>
      </c>
      <c r="D134">
        <f>C134-SET_TRI!C135</f>
        <v>8.6459527083755251E-3</v>
      </c>
      <c r="E134">
        <f t="shared" si="4"/>
        <v>-5.3954823750491333E-3</v>
      </c>
      <c r="F134">
        <f t="shared" ca="1" si="5"/>
        <v>1.2554765772914351</v>
      </c>
      <c r="G134">
        <f ca="1">S0*EXP(Drift*(A134-$A$11)+Volatility*SUM($F$12:F134))</f>
        <v>15.605327381480961</v>
      </c>
    </row>
    <row r="135" spans="1:7" x14ac:dyDescent="0.25">
      <c r="A135" s="1" t="str">
        <f>MID('Filter Data'!A126,2,LEN('Filter Data'!A126)-2)</f>
        <v>14-Sep-2020</v>
      </c>
      <c r="B135">
        <f>'Filter Data'!Z126</f>
        <v>15.6357</v>
      </c>
      <c r="C135">
        <f t="shared" si="3"/>
        <v>1.2628961122228933E-2</v>
      </c>
      <c r="D135">
        <f>C135-SET_TRI!C136</f>
        <v>1.8948441083209051E-2</v>
      </c>
      <c r="E135">
        <f t="shared" si="4"/>
        <v>-3.9775902739432045E-4</v>
      </c>
      <c r="F135">
        <f t="shared" ca="1" si="5"/>
        <v>0.11402012034487143</v>
      </c>
      <c r="G135">
        <f ca="1">S0*EXP(Drift*(A135-$A$11)+Volatility*SUM($F$12:F135))</f>
        <v>15.664665385306961</v>
      </c>
    </row>
    <row r="136" spans="1:7" x14ac:dyDescent="0.25">
      <c r="A136" s="1" t="str">
        <f>MID('Filter Data'!A127,2,LEN('Filter Data'!A127)-2)</f>
        <v>16-Sep-2020</v>
      </c>
      <c r="B136">
        <f>'Filter Data'!Z127</f>
        <v>15.5519</v>
      </c>
      <c r="C136">
        <f t="shared" si="3"/>
        <v>-5.3595297939970773E-3</v>
      </c>
      <c r="D136">
        <f>C136-SET_TRI!C137</f>
        <v>-2.3014276256873925E-2</v>
      </c>
      <c r="E136">
        <f t="shared" si="4"/>
        <v>9.9510460525856353E-3</v>
      </c>
      <c r="F136">
        <f t="shared" ca="1" si="5"/>
        <v>0.73258823291788788</v>
      </c>
      <c r="G136">
        <f ca="1">S0*EXP(Drift*(A136-$A$11)+Volatility*SUM($F$12:F136))</f>
        <v>15.854117159881481</v>
      </c>
    </row>
    <row r="137" spans="1:7" x14ac:dyDescent="0.25">
      <c r="A137" s="1" t="str">
        <f>MID('Filter Data'!A128,2,LEN('Filter Data'!A128)-2)</f>
        <v>17-Sep-2020</v>
      </c>
      <c r="B137">
        <f>'Filter Data'!Z128</f>
        <v>15.440300000000001</v>
      </c>
      <c r="C137">
        <f t="shared" si="3"/>
        <v>-7.175972067721581E-3</v>
      </c>
      <c r="D137">
        <f>C137-SET_TRI!C138</f>
        <v>1.4916524625567962E-3</v>
      </c>
      <c r="E137">
        <f t="shared" si="4"/>
        <v>-8.4141757045187171E-3</v>
      </c>
      <c r="F137">
        <f t="shared" ca="1" si="5"/>
        <v>0.16896769434136671</v>
      </c>
      <c r="G137">
        <f ca="1">S0*EXP(Drift*(A137-$A$11)+Volatility*SUM($F$12:F137))</f>
        <v>15.904267685419514</v>
      </c>
    </row>
    <row r="138" spans="1:7" x14ac:dyDescent="0.25">
      <c r="A138" s="1" t="str">
        <f>MID('Filter Data'!A129,2,LEN('Filter Data'!A129)-2)</f>
        <v>18-Sep-2020</v>
      </c>
      <c r="B138">
        <f>'Filter Data'!Z129</f>
        <v>15.1935</v>
      </c>
      <c r="C138">
        <f t="shared" si="3"/>
        <v>-1.5984145385776204E-2</v>
      </c>
      <c r="D138">
        <f>C138-SET_TRI!C139</f>
        <v>-1.7393512648949692E-2</v>
      </c>
      <c r="E138">
        <f t="shared" si="4"/>
        <v>-4.4692541892509176E-3</v>
      </c>
      <c r="F138">
        <f t="shared" ca="1" si="5"/>
        <v>-2.5483155054931736</v>
      </c>
      <c r="G138">
        <f ca="1">S0*EXP(Drift*(A138-$A$11)+Volatility*SUM($F$12:F138))</f>
        <v>15.340008917302182</v>
      </c>
    </row>
    <row r="139" spans="1:7" x14ac:dyDescent="0.25">
      <c r="A139" s="1" t="str">
        <f>MID('Filter Data'!A130,2,LEN('Filter Data'!A130)-2)</f>
        <v>21-Sep-2020</v>
      </c>
      <c r="B139">
        <f>'Filter Data'!Z130</f>
        <v>15.109500000000001</v>
      </c>
      <c r="C139">
        <f t="shared" si="3"/>
        <v>-5.5286800276433757E-3</v>
      </c>
      <c r="D139">
        <f>C139-SET_TRI!C140</f>
        <v>7.7985058341400694E-3</v>
      </c>
      <c r="E139">
        <f t="shared" si="4"/>
        <v>-1.1025882655063825E-2</v>
      </c>
      <c r="F139">
        <f t="shared" ca="1" si="5"/>
        <v>-3.1184464043825311</v>
      </c>
      <c r="G139">
        <f ca="1">S0*EXP(Drift*(A139-$A$11)+Volatility*SUM($F$12:F139))</f>
        <v>14.695343509642903</v>
      </c>
    </row>
    <row r="140" spans="1:7" x14ac:dyDescent="0.25">
      <c r="A140" s="1" t="str">
        <f>MID('Filter Data'!A131,2,LEN('Filter Data'!A131)-2)</f>
        <v>22-Sep-2020</v>
      </c>
      <c r="B140">
        <f>'Filter Data'!Z131</f>
        <v>15.3338</v>
      </c>
      <c r="C140">
        <f t="shared" si="3"/>
        <v>1.4844965088189516E-2</v>
      </c>
      <c r="D140">
        <f>C140-SET_TRI!C141</f>
        <v>2.339474107203926E-2</v>
      </c>
      <c r="E140">
        <f t="shared" si="4"/>
        <v>-1.1843279846857069E-3</v>
      </c>
      <c r="F140">
        <f t="shared" ca="1" si="5"/>
        <v>0.51917699138020834</v>
      </c>
      <c r="G140">
        <f ca="1">S0*EXP(Drift*(A140-$A$11)+Volatility*SUM($F$12:F140))</f>
        <v>14.816650741763258</v>
      </c>
    </row>
    <row r="141" spans="1:7" x14ac:dyDescent="0.25">
      <c r="A141" s="1" t="str">
        <f>MID('Filter Data'!A132,2,LEN('Filter Data'!A132)-2)</f>
        <v>23-Sep-2020</v>
      </c>
      <c r="B141">
        <f>'Filter Data'!Z132</f>
        <v>15.033899999999999</v>
      </c>
      <c r="C141">
        <f t="shared" ref="C141:C204" si="6">(B141-B140)/B140</f>
        <v>-1.9558100405639888E-2</v>
      </c>
      <c r="D141">
        <f>C141-SET_TRI!C142</f>
        <v>-1.1481373354232867E-2</v>
      </c>
      <c r="E141">
        <f t="shared" ref="E141:E204" si="7">C141-($B$4+$B$5*D141)</f>
        <v>-1.203565897845215E-2</v>
      </c>
      <c r="F141">
        <f t="shared" ref="F141:F204" ca="1" si="8">SQRT(A141-A140)*_xlfn.NORM.INV(RAND(),0,1)</f>
        <v>-0.91351317322342585</v>
      </c>
      <c r="G141">
        <f ca="1">S0*EXP(Drift*(A141-$A$11)+Volatility*SUM($F$12:F141))</f>
        <v>14.632738574753773</v>
      </c>
    </row>
    <row r="142" spans="1:7" x14ac:dyDescent="0.25">
      <c r="A142" s="1" t="str">
        <f>MID('Filter Data'!A133,2,LEN('Filter Data'!A133)-2)</f>
        <v>25-Sep-2020</v>
      </c>
      <c r="B142">
        <f>'Filter Data'!Z133</f>
        <v>15.3391</v>
      </c>
      <c r="C142">
        <f t="shared" si="6"/>
        <v>2.0300786888299178E-2</v>
      </c>
      <c r="D142">
        <f>C142-SET_TRI!C143</f>
        <v>4.0576576537893913E-2</v>
      </c>
      <c r="E142">
        <f t="shared" si="7"/>
        <v>-7.3313476642663106E-3</v>
      </c>
      <c r="F142">
        <f t="shared" ca="1" si="8"/>
        <v>6.2977149661353649E-2</v>
      </c>
      <c r="G142">
        <f ca="1">S0*EXP(Drift*(A142-$A$11)+Volatility*SUM($F$12:F142))</f>
        <v>14.667043995972529</v>
      </c>
    </row>
    <row r="143" spans="1:7" x14ac:dyDescent="0.25">
      <c r="A143" s="1" t="str">
        <f>MID('Filter Data'!A134,2,LEN('Filter Data'!A134)-2)</f>
        <v>28-Sep-2020</v>
      </c>
      <c r="B143">
        <f>'Filter Data'!Z134</f>
        <v>15.6776</v>
      </c>
      <c r="C143">
        <f t="shared" si="6"/>
        <v>2.206778754946508E-2</v>
      </c>
      <c r="D143">
        <f>C143-SET_TRI!C144</f>
        <v>1.7173480680595168E-3</v>
      </c>
      <c r="E143">
        <f t="shared" si="7"/>
        <v>2.0677172353465497E-2</v>
      </c>
      <c r="F143">
        <f t="shared" ca="1" si="8"/>
        <v>1.1608689276102668</v>
      </c>
      <c r="G143">
        <f ca="1">S0*EXP(Drift*(A143-$A$11)+Volatility*SUM($F$12:F143))</f>
        <v>14.947314450208578</v>
      </c>
    </row>
    <row r="144" spans="1:7" x14ac:dyDescent="0.25">
      <c r="A144" s="1" t="str">
        <f>MID('Filter Data'!A135,2,LEN('Filter Data'!A135)-2)</f>
        <v>29-Sep-2020</v>
      </c>
      <c r="B144">
        <f>'Filter Data'!Z135</f>
        <v>15.5616</v>
      </c>
      <c r="C144">
        <f t="shared" si="6"/>
        <v>-7.3990916977088109E-3</v>
      </c>
      <c r="D144">
        <f>C144-SET_TRI!C145</f>
        <v>-4.1406727070778145E-4</v>
      </c>
      <c r="E144">
        <f t="shared" si="7"/>
        <v>-7.3503685673553089E-3</v>
      </c>
      <c r="F144">
        <f t="shared" ca="1" si="8"/>
        <v>0.55587700710440735</v>
      </c>
      <c r="G144">
        <f ca="1">S0*EXP(Drift*(A144-$A$11)+Volatility*SUM($F$12:F144))</f>
        <v>15.07869938050999</v>
      </c>
    </row>
    <row r="145" spans="1:7" x14ac:dyDescent="0.25">
      <c r="A145" s="1" t="str">
        <f>MID('Filter Data'!A136,2,LEN('Filter Data'!A136)-2)</f>
        <v>30-Sep-2020</v>
      </c>
      <c r="B145">
        <f>'Filter Data'!Z136</f>
        <v>15.689299999999999</v>
      </c>
      <c r="C145">
        <f t="shared" si="6"/>
        <v>8.2060970594282738E-3</v>
      </c>
      <c r="D145">
        <f>C145-SET_TRI!C146</f>
        <v>2.692029967685363E-2</v>
      </c>
      <c r="E145">
        <f t="shared" si="7"/>
        <v>-1.0203995067209995E-2</v>
      </c>
      <c r="F145">
        <f t="shared" ca="1" si="8"/>
        <v>-1.0544059689194507</v>
      </c>
      <c r="G145">
        <f ca="1">S0*EXP(Drift*(A145-$A$11)+Volatility*SUM($F$12:F145))</f>
        <v>14.861234873024655</v>
      </c>
    </row>
    <row r="146" spans="1:7" x14ac:dyDescent="0.25">
      <c r="A146" s="1" t="str">
        <f>MID('Filter Data'!A137,2,LEN('Filter Data'!A137)-2)</f>
        <v>09-Oct-2020</v>
      </c>
      <c r="B146">
        <f>'Filter Data'!Z137</f>
        <v>15.9217</v>
      </c>
      <c r="C146">
        <f t="shared" si="6"/>
        <v>1.4812643011479172E-2</v>
      </c>
      <c r="D146">
        <f>C146-SET_TRI!C147</f>
        <v>-1.044863084500354E-2</v>
      </c>
      <c r="E146">
        <f t="shared" si="7"/>
        <v>2.1637676548355151E-2</v>
      </c>
      <c r="F146">
        <f t="shared" ca="1" si="8"/>
        <v>0.82968812531921632</v>
      </c>
      <c r="G146">
        <f ca="1">S0*EXP(Drift*(A146-$A$11)+Volatility*SUM($F$12:F146))</f>
        <v>15.137740038891504</v>
      </c>
    </row>
    <row r="147" spans="1:7" x14ac:dyDescent="0.25">
      <c r="A147" s="1" t="str">
        <f>MID('Filter Data'!A138,2,LEN('Filter Data'!A138)-2)</f>
        <v>14-Oct-2020</v>
      </c>
      <c r="B147">
        <f>'Filter Data'!Z138</f>
        <v>16.0184</v>
      </c>
      <c r="C147">
        <f t="shared" si="6"/>
        <v>6.0734720538636097E-3</v>
      </c>
      <c r="D147">
        <f>C147-SET_TRI!C148</f>
        <v>1.3544676137738887E-2</v>
      </c>
      <c r="E147">
        <f t="shared" si="7"/>
        <v>-3.3041019855900525E-3</v>
      </c>
      <c r="F147">
        <f t="shared" ca="1" si="8"/>
        <v>4.3291903546945454</v>
      </c>
      <c r="G147">
        <f ca="1">S0*EXP(Drift*(A147-$A$11)+Volatility*SUM($F$12:F147))</f>
        <v>16.173149748714387</v>
      </c>
    </row>
    <row r="148" spans="1:7" x14ac:dyDescent="0.25">
      <c r="A148" s="1" t="str">
        <f>MID('Filter Data'!A139,2,LEN('Filter Data'!A139)-2)</f>
        <v>16-Oct-2020</v>
      </c>
      <c r="B148">
        <f>'Filter Data'!Z139</f>
        <v>15.9916</v>
      </c>
      <c r="C148">
        <f t="shared" si="6"/>
        <v>-1.6730759626429428E-3</v>
      </c>
      <c r="D148">
        <f>C148-SET_TRI!C149</f>
        <v>2.1365957786924558E-2</v>
      </c>
      <c r="E148">
        <f t="shared" si="7"/>
        <v>-1.6332337824323567E-2</v>
      </c>
      <c r="F148">
        <f t="shared" ca="1" si="8"/>
        <v>2.0980661147838018</v>
      </c>
      <c r="G148">
        <f ca="1">S0*EXP(Drift*(A148-$A$11)+Volatility*SUM($F$12:F148))</f>
        <v>16.695072424315761</v>
      </c>
    </row>
    <row r="149" spans="1:7" x14ac:dyDescent="0.25">
      <c r="A149" s="1" t="str">
        <f>MID('Filter Data'!A140,2,LEN('Filter Data'!A140)-2)</f>
        <v>20-Oct-2020</v>
      </c>
      <c r="B149">
        <f>'Filter Data'!Z140</f>
        <v>15.864000000000001</v>
      </c>
      <c r="C149">
        <f t="shared" si="6"/>
        <v>-7.9791890742639433E-3</v>
      </c>
      <c r="D149">
        <f>C149-SET_TRI!C150</f>
        <v>1.236045752534231E-2</v>
      </c>
      <c r="E149">
        <f t="shared" si="7"/>
        <v>-1.6557063869463855E-2</v>
      </c>
      <c r="F149">
        <f t="shared" ca="1" si="8"/>
        <v>3.070755663226663</v>
      </c>
      <c r="G149">
        <f ca="1">S0*EXP(Drift*(A149-$A$11)+Volatility*SUM($F$12:F149))</f>
        <v>17.502913834277628</v>
      </c>
    </row>
    <row r="150" spans="1:7" x14ac:dyDescent="0.25">
      <c r="A150" s="1" t="str">
        <f>MID('Filter Data'!A141,2,LEN('Filter Data'!A141)-2)</f>
        <v>21-Oct-2020</v>
      </c>
      <c r="B150">
        <f>'Filter Data'!Z141</f>
        <v>15.8222</v>
      </c>
      <c r="C150">
        <f t="shared" si="6"/>
        <v>-2.634896621280905E-3</v>
      </c>
      <c r="D150">
        <f>C150-SET_TRI!C151</f>
        <v>-8.4162692437604898E-3</v>
      </c>
      <c r="E150">
        <f t="shared" si="7"/>
        <v>2.8176892783507699E-3</v>
      </c>
      <c r="F150">
        <f t="shared" ca="1" si="8"/>
        <v>-0.45365263908401543</v>
      </c>
      <c r="G150">
        <f ca="1">S0*EXP(Drift*(A150-$A$11)+Volatility*SUM($F$12:F150))</f>
        <v>17.400952690040825</v>
      </c>
    </row>
    <row r="151" spans="1:7" x14ac:dyDescent="0.25">
      <c r="A151" s="1" t="str">
        <f>MID('Filter Data'!A142,2,LEN('Filter Data'!A142)-2)</f>
        <v>22-Oct-2020</v>
      </c>
      <c r="B151">
        <f>'Filter Data'!Z142</f>
        <v>15.9138</v>
      </c>
      <c r="C151">
        <f t="shared" si="6"/>
        <v>5.7893339737836507E-3</v>
      </c>
      <c r="D151">
        <f>C151-SET_TRI!C152</f>
        <v>8.9627048438596976E-3</v>
      </c>
      <c r="E151">
        <f t="shared" si="7"/>
        <v>-4.9404872080329159E-4</v>
      </c>
      <c r="F151">
        <f t="shared" ca="1" si="8"/>
        <v>0.17426057766900363</v>
      </c>
      <c r="G151">
        <f ca="1">S0*EXP(Drift*(A151-$A$11)+Volatility*SUM($F$12:F151))</f>
        <v>17.457331930562173</v>
      </c>
    </row>
    <row r="152" spans="1:7" x14ac:dyDescent="0.25">
      <c r="A152" s="1" t="str">
        <f>MID('Filter Data'!A143,2,LEN('Filter Data'!A143)-2)</f>
        <v>27-Oct-2020</v>
      </c>
      <c r="B152">
        <f>'Filter Data'!Z143</f>
        <v>15.6158</v>
      </c>
      <c r="C152">
        <f t="shared" si="6"/>
        <v>-1.8725885709258632E-2</v>
      </c>
      <c r="D152">
        <f>C152-SET_TRI!C153</f>
        <v>-1.3538974661636286E-2</v>
      </c>
      <c r="E152">
        <f t="shared" si="7"/>
        <v>-9.813952347658533E-3</v>
      </c>
      <c r="F152">
        <f t="shared" ca="1" si="8"/>
        <v>0.17100091080209792</v>
      </c>
      <c r="G152">
        <f ca="1">S0*EXP(Drift*(A152-$A$11)+Volatility*SUM($F$12:F152))</f>
        <v>17.563272615230581</v>
      </c>
    </row>
    <row r="153" spans="1:7" x14ac:dyDescent="0.25">
      <c r="A153" s="1" t="str">
        <f>MID('Filter Data'!A144,2,LEN('Filter Data'!A144)-2)</f>
        <v>02-Nov-2020</v>
      </c>
      <c r="B153">
        <f>'Filter Data'!Z144</f>
        <v>15.212899999999999</v>
      </c>
      <c r="C153">
        <f t="shared" si="6"/>
        <v>-2.5800791506038801E-2</v>
      </c>
      <c r="D153">
        <f>C153-SET_TRI!C154</f>
        <v>-1.545591392723311E-2</v>
      </c>
      <c r="E153">
        <f t="shared" si="7"/>
        <v>-1.5594354861066265E-2</v>
      </c>
      <c r="F153">
        <f t="shared" ca="1" si="8"/>
        <v>-1.0680036208605534</v>
      </c>
      <c r="G153">
        <f ca="1">S0*EXP(Drift*(A153-$A$11)+Volatility*SUM($F$12:F153))</f>
        <v>17.368610725373674</v>
      </c>
    </row>
    <row r="154" spans="1:7" x14ac:dyDescent="0.25">
      <c r="A154" s="1" t="str">
        <f>MID('Filter Data'!A145,2,LEN('Filter Data'!A145)-2)</f>
        <v>04-Nov-2020</v>
      </c>
      <c r="B154">
        <f>'Filter Data'!Z145</f>
        <v>15.806699999999999</v>
      </c>
      <c r="C154">
        <f t="shared" si="6"/>
        <v>3.9032663068842885E-2</v>
      </c>
      <c r="D154">
        <f>C154-SET_TRI!C155</f>
        <v>2.0097647806831671E-2</v>
      </c>
      <c r="E154">
        <f t="shared" si="7"/>
        <v>2.522988709747194E-2</v>
      </c>
      <c r="F154">
        <f t="shared" ca="1" si="8"/>
        <v>-9.0818773338751449E-2</v>
      </c>
      <c r="G154">
        <f ca="1">S0*EXP(Drift*(A154-$A$11)+Volatility*SUM($F$12:F154))</f>
        <v>17.370667182063364</v>
      </c>
    </row>
    <row r="155" spans="1:7" x14ac:dyDescent="0.25">
      <c r="A155" s="1" t="str">
        <f>MID('Filter Data'!A146,2,LEN('Filter Data'!A146)-2)</f>
        <v>05-Nov-2020</v>
      </c>
      <c r="B155">
        <f>'Filter Data'!Z146</f>
        <v>16.003699999999998</v>
      </c>
      <c r="C155">
        <f t="shared" si="6"/>
        <v>1.2463069457888059E-2</v>
      </c>
      <c r="D155">
        <f>C155-SET_TRI!C156</f>
        <v>-3.2622422411169895E-2</v>
      </c>
      <c r="E155">
        <f t="shared" si="7"/>
        <v>3.4261997318057374E-2</v>
      </c>
      <c r="F155">
        <f t="shared" ca="1" si="8"/>
        <v>-6.8916386811329333E-2</v>
      </c>
      <c r="G155">
        <f ca="1">S0*EXP(Drift*(A155-$A$11)+Volatility*SUM($F$12:F155))</f>
        <v>17.365793256506059</v>
      </c>
    </row>
    <row r="156" spans="1:7" x14ac:dyDescent="0.25">
      <c r="A156" s="1" t="str">
        <f>MID('Filter Data'!A147,2,LEN('Filter Data'!A147)-2)</f>
        <v>06-Nov-2020</v>
      </c>
      <c r="B156">
        <f>'Filter Data'!Z147</f>
        <v>15.815200000000001</v>
      </c>
      <c r="C156">
        <f t="shared" si="6"/>
        <v>-1.1778526215812449E-2</v>
      </c>
      <c r="D156">
        <f>C156-SET_TRI!C157</f>
        <v>-9.8538066383252482E-3</v>
      </c>
      <c r="E156">
        <f t="shared" si="7"/>
        <v>-5.3551756651393327E-3</v>
      </c>
      <c r="F156">
        <f t="shared" ca="1" si="8"/>
        <v>0.72223252469976573</v>
      </c>
      <c r="G156">
        <f ca="1">S0*EXP(Drift*(A156-$A$11)+Volatility*SUM($F$12:F156))</f>
        <v>17.560616288446731</v>
      </c>
    </row>
    <row r="157" spans="1:7" x14ac:dyDescent="0.25">
      <c r="A157" s="1" t="str">
        <f>MID('Filter Data'!A148,2,LEN('Filter Data'!A148)-2)</f>
        <v>09-Nov-2020</v>
      </c>
      <c r="B157">
        <f>'Filter Data'!Z148</f>
        <v>15.979100000000001</v>
      </c>
      <c r="C157">
        <f t="shared" si="6"/>
        <v>1.0363447822348116E-2</v>
      </c>
      <c r="D157">
        <f>C157-SET_TRI!C158</f>
        <v>-1.5980502116127504E-2</v>
      </c>
      <c r="E157">
        <f t="shared" si="7"/>
        <v>2.0924137283322503E-2</v>
      </c>
      <c r="F157">
        <f t="shared" ca="1" si="8"/>
        <v>0.59771301290033607</v>
      </c>
      <c r="G157">
        <f ca="1">S0*EXP(Drift*(A157-$A$11)+Volatility*SUM($F$12:F157))</f>
        <v>17.751077405225114</v>
      </c>
    </row>
    <row r="158" spans="1:7" x14ac:dyDescent="0.25">
      <c r="A158" s="1" t="str">
        <f>MID('Filter Data'!A149,2,LEN('Filter Data'!A149)-2)</f>
        <v>10-Nov-2020</v>
      </c>
      <c r="B158">
        <f>'Filter Data'!Z149</f>
        <v>15.922499999999999</v>
      </c>
      <c r="C158">
        <f t="shared" si="6"/>
        <v>-3.5421269032674752E-3</v>
      </c>
      <c r="D158">
        <f>C158-SET_TRI!C159</f>
        <v>-7.2614576303938014E-2</v>
      </c>
      <c r="E158">
        <f t="shared" si="7"/>
        <v>4.5263381422144665E-2</v>
      </c>
      <c r="F158">
        <f t="shared" ca="1" si="8"/>
        <v>0.19962645526565204</v>
      </c>
      <c r="G158">
        <f ca="1">S0*EXP(Drift*(A158-$A$11)+Volatility*SUM($F$12:F158))</f>
        <v>17.815122519378356</v>
      </c>
    </row>
    <row r="159" spans="1:7" x14ac:dyDescent="0.25">
      <c r="A159" s="1" t="str">
        <f>MID('Filter Data'!A150,2,LEN('Filter Data'!A150)-2)</f>
        <v>12-Nov-2020</v>
      </c>
      <c r="B159">
        <f>'Filter Data'!Z150</f>
        <v>15.7919</v>
      </c>
      <c r="C159">
        <f t="shared" si="6"/>
        <v>-8.2022295493797692E-3</v>
      </c>
      <c r="D159">
        <f>C159-SET_TRI!C160</f>
        <v>2.222923530068293E-4</v>
      </c>
      <c r="E159">
        <f t="shared" si="7"/>
        <v>-8.5832381466236663E-3</v>
      </c>
      <c r="F159">
        <f t="shared" ca="1" si="8"/>
        <v>1.5528501395649956</v>
      </c>
      <c r="G159">
        <f ca="1">S0*EXP(Drift*(A159-$A$11)+Volatility*SUM($F$12:F159))</f>
        <v>18.245658079386949</v>
      </c>
    </row>
    <row r="160" spans="1:7" x14ac:dyDescent="0.25">
      <c r="A160" s="1" t="str">
        <f>MID('Filter Data'!A151,2,LEN('Filter Data'!A151)-2)</f>
        <v>17-Nov-2020</v>
      </c>
      <c r="B160">
        <f>'Filter Data'!Z151</f>
        <v>16.0442</v>
      </c>
      <c r="C160">
        <f t="shared" si="6"/>
        <v>1.5976544937594588E-2</v>
      </c>
      <c r="D160">
        <f>C160-SET_TRI!C161</f>
        <v>6.309167671479066E-3</v>
      </c>
      <c r="E160">
        <f t="shared" si="7"/>
        <v>1.1485087863107077E-2</v>
      </c>
      <c r="F160">
        <f t="shared" ca="1" si="8"/>
        <v>4.5117407323349319</v>
      </c>
      <c r="G160">
        <f ca="1">S0*EXP(Drift*(A160-$A$11)+Volatility*SUM($F$12:F160))</f>
        <v>19.545158055322339</v>
      </c>
    </row>
    <row r="161" spans="1:7" x14ac:dyDescent="0.25">
      <c r="A161" s="1" t="str">
        <f>MID('Filter Data'!A152,2,LEN('Filter Data'!A152)-2)</f>
        <v>18-Nov-2020</v>
      </c>
      <c r="B161">
        <f>'Filter Data'!Z152</f>
        <v>15.912800000000001</v>
      </c>
      <c r="C161">
        <f t="shared" si="6"/>
        <v>-8.1898754690167969E-3</v>
      </c>
      <c r="D161">
        <f>C161-SET_TRI!C162</f>
        <v>-2.1705716573188788E-2</v>
      </c>
      <c r="E161">
        <f t="shared" si="7"/>
        <v>6.2370339842585561E-3</v>
      </c>
      <c r="F161">
        <f t="shared" ca="1" si="8"/>
        <v>-0.11113453046306661</v>
      </c>
      <c r="G161">
        <f ca="1">S0*EXP(Drift*(A161-$A$11)+Volatility*SUM($F$12:F161))</f>
        <v>19.527752375700647</v>
      </c>
    </row>
    <row r="162" spans="1:7" x14ac:dyDescent="0.25">
      <c r="A162" s="1" t="str">
        <f>MID('Filter Data'!A153,2,LEN('Filter Data'!A153)-2)</f>
        <v>19-Nov-2020</v>
      </c>
      <c r="B162">
        <f>'Filter Data'!Z153</f>
        <v>16.0441</v>
      </c>
      <c r="C162">
        <f t="shared" si="6"/>
        <v>8.251219144336604E-3</v>
      </c>
      <c r="D162">
        <f>C162-SET_TRI!C163</f>
        <v>6.9130448237780806E-3</v>
      </c>
      <c r="E162">
        <f t="shared" si="7"/>
        <v>3.3519656568723431E-3</v>
      </c>
      <c r="F162">
        <f t="shared" ca="1" si="8"/>
        <v>0.84265665137562751</v>
      </c>
      <c r="G162">
        <f ca="1">S0*EXP(Drift*(A162-$A$11)+Volatility*SUM($F$12:F162))</f>
        <v>19.78123646098469</v>
      </c>
    </row>
    <row r="163" spans="1:7" x14ac:dyDescent="0.25">
      <c r="A163" s="1" t="str">
        <f>MID('Filter Data'!A154,2,LEN('Filter Data'!A154)-2)</f>
        <v>20-Nov-2020</v>
      </c>
      <c r="B163">
        <f>'Filter Data'!Z154</f>
        <v>15.873100000000001</v>
      </c>
      <c r="C163">
        <f t="shared" si="6"/>
        <v>-1.0658123546973614E-2</v>
      </c>
      <c r="D163">
        <f>C163-SET_TRI!C164</f>
        <v>-2.725785851768895E-2</v>
      </c>
      <c r="E163">
        <f t="shared" si="7"/>
        <v>7.5181305547705989E-3</v>
      </c>
      <c r="F163">
        <f t="shared" ca="1" si="8"/>
        <v>-1.0932002609658102</v>
      </c>
      <c r="G163">
        <f ca="1">S0*EXP(Drift*(A163-$A$11)+Volatility*SUM($F$12:F163))</f>
        <v>19.485021565313279</v>
      </c>
    </row>
    <row r="164" spans="1:7" x14ac:dyDescent="0.25">
      <c r="A164" s="1" t="str">
        <f>MID('Filter Data'!A155,2,LEN('Filter Data'!A155)-2)</f>
        <v>23-Nov-2020</v>
      </c>
      <c r="B164">
        <f>'Filter Data'!Z155</f>
        <v>15.9605</v>
      </c>
      <c r="C164">
        <f t="shared" si="6"/>
        <v>5.5061708172945934E-3</v>
      </c>
      <c r="D164">
        <f>C164-SET_TRI!C165</f>
        <v>-2.0200255623474845E-2</v>
      </c>
      <c r="E164">
        <f t="shared" si="7"/>
        <v>1.8916447048344758E-2</v>
      </c>
      <c r="F164">
        <f t="shared" ca="1" si="8"/>
        <v>0.56186121570517267</v>
      </c>
      <c r="G164">
        <f ca="1">S0*EXP(Drift*(A164-$A$11)+Volatility*SUM($F$12:F164))</f>
        <v>19.686149099112679</v>
      </c>
    </row>
    <row r="165" spans="1:7" x14ac:dyDescent="0.25">
      <c r="A165" s="1" t="str">
        <f>MID('Filter Data'!A156,2,LEN('Filter Data'!A156)-2)</f>
        <v>24-Nov-2020</v>
      </c>
      <c r="B165">
        <f>'Filter Data'!Z156</f>
        <v>16.2468</v>
      </c>
      <c r="C165">
        <f t="shared" si="6"/>
        <v>1.7938034522728026E-2</v>
      </c>
      <c r="D165">
        <f>C165-SET_TRI!C166</f>
        <v>3.3875809723135961E-2</v>
      </c>
      <c r="E165">
        <f t="shared" si="7"/>
        <v>-5.1690924834368705E-3</v>
      </c>
      <c r="F165">
        <f t="shared" ca="1" si="8"/>
        <v>1.1459070153997111</v>
      </c>
      <c r="G165">
        <f ca="1">S0*EXP(Drift*(A165-$A$11)+Volatility*SUM($F$12:F165))</f>
        <v>20.029302009128831</v>
      </c>
    </row>
    <row r="166" spans="1:7" x14ac:dyDescent="0.25">
      <c r="A166" s="1" t="str">
        <f>MID('Filter Data'!A157,2,LEN('Filter Data'!A157)-2)</f>
        <v>01-Dec-2020</v>
      </c>
      <c r="B166">
        <f>'Filter Data'!Z157</f>
        <v>16.317399999999999</v>
      </c>
      <c r="C166">
        <f t="shared" si="6"/>
        <v>4.3454711081566148E-3</v>
      </c>
      <c r="D166">
        <f>C166-SET_TRI!C167</f>
        <v>-3.0799325571164932E-3</v>
      </c>
      <c r="E166">
        <f t="shared" si="7"/>
        <v>6.1944449966948034E-3</v>
      </c>
      <c r="F166">
        <f t="shared" ca="1" si="8"/>
        <v>-0.49035571184807786</v>
      </c>
      <c r="G166">
        <f ca="1">S0*EXP(Drift*(A166-$A$11)+Volatility*SUM($F$12:F166))</f>
        <v>19.987701200614481</v>
      </c>
    </row>
    <row r="167" spans="1:7" x14ac:dyDescent="0.25">
      <c r="A167" s="1" t="str">
        <f>MID('Filter Data'!A158,2,LEN('Filter Data'!A158)-2)</f>
        <v>02-Dec-2020</v>
      </c>
      <c r="B167">
        <f>'Filter Data'!Z158</f>
        <v>16.34</v>
      </c>
      <c r="C167">
        <f t="shared" si="6"/>
        <v>1.3850245749936032E-3</v>
      </c>
      <c r="D167">
        <f>C167-SET_TRI!C168</f>
        <v>3.6530913687996477E-3</v>
      </c>
      <c r="E167">
        <f t="shared" si="7"/>
        <v>-1.3127922123897966E-3</v>
      </c>
      <c r="F167">
        <f t="shared" ca="1" si="8"/>
        <v>1.4791344038696048</v>
      </c>
      <c r="G167">
        <f ca="1">S0*EXP(Drift*(A167-$A$11)+Volatility*SUM($F$12:F167))</f>
        <v>20.434309429023571</v>
      </c>
    </row>
    <row r="168" spans="1:7" x14ac:dyDescent="0.25">
      <c r="A168" s="1" t="str">
        <f>MID('Filter Data'!A159,2,LEN('Filter Data'!A159)-2)</f>
        <v>03-Dec-2020</v>
      </c>
      <c r="B168">
        <f>'Filter Data'!Z159</f>
        <v>16.3156</v>
      </c>
      <c r="C168">
        <f t="shared" si="6"/>
        <v>-1.4932680538555679E-3</v>
      </c>
      <c r="D168">
        <f>C168-SET_TRI!C169</f>
        <v>-1.6329151406804573E-2</v>
      </c>
      <c r="E168">
        <f t="shared" si="7"/>
        <v>9.3028632177316432E-3</v>
      </c>
      <c r="F168">
        <f t="shared" ca="1" si="8"/>
        <v>-0.14943344309995549</v>
      </c>
      <c r="G168">
        <f ca="1">S0*EXP(Drift*(A168-$A$11)+Volatility*SUM($F$12:F168))</f>
        <v>20.404811603870414</v>
      </c>
    </row>
    <row r="169" spans="1:7" x14ac:dyDescent="0.25">
      <c r="A169" s="1" t="str">
        <f>MID('Filter Data'!A160,2,LEN('Filter Data'!A160)-2)</f>
        <v>04-Dec-2020</v>
      </c>
      <c r="B169">
        <f>'Filter Data'!Z160</f>
        <v>16.426600000000001</v>
      </c>
      <c r="C169">
        <f t="shared" si="6"/>
        <v>6.803304812572057E-3</v>
      </c>
      <c r="D169">
        <f>C169-SET_TRI!C170</f>
        <v>-2.9308815640770236E-3</v>
      </c>
      <c r="E169">
        <f t="shared" si="7"/>
        <v>8.5516250166965957E-3</v>
      </c>
      <c r="F169">
        <f t="shared" ca="1" si="8"/>
        <v>-0.44649648419502186</v>
      </c>
      <c r="G169">
        <f ca="1">S0*EXP(Drift*(A169-$A$11)+Volatility*SUM($F$12:F169))</f>
        <v>20.288044492862863</v>
      </c>
    </row>
    <row r="170" spans="1:7" x14ac:dyDescent="0.25">
      <c r="A170" s="1" t="str">
        <f>MID('Filter Data'!A161,2,LEN('Filter Data'!A161)-2)</f>
        <v>08-Dec-2020</v>
      </c>
      <c r="B170">
        <f>'Filter Data'!Z161</f>
        <v>16.409700000000001</v>
      </c>
      <c r="C170">
        <f t="shared" si="6"/>
        <v>-1.0288191104671504E-3</v>
      </c>
      <c r="D170">
        <f>C170-SET_TRI!C171</f>
        <v>-1.7856087303495211E-2</v>
      </c>
      <c r="E170">
        <f t="shared" si="7"/>
        <v>1.0798447350032717E-2</v>
      </c>
      <c r="F170">
        <f t="shared" ca="1" si="8"/>
        <v>-0.7540223381171044</v>
      </c>
      <c r="G170">
        <f ca="1">S0*EXP(Drift*(A170-$A$11)+Volatility*SUM($F$12:F170))</f>
        <v>20.125629412691044</v>
      </c>
    </row>
    <row r="171" spans="1:7" x14ac:dyDescent="0.25">
      <c r="A171" s="1" t="str">
        <f>MID('Filter Data'!A162,2,LEN('Filter Data'!A162)-2)</f>
        <v>14-Dec-2020</v>
      </c>
      <c r="B171">
        <f>'Filter Data'!Z162</f>
        <v>16.157399999999999</v>
      </c>
      <c r="C171">
        <f t="shared" si="6"/>
        <v>-1.537505256037598E-2</v>
      </c>
      <c r="D171">
        <f>C171-SET_TRI!C172</f>
        <v>-7.0729384392517955E-3</v>
      </c>
      <c r="E171">
        <f t="shared" si="7"/>
        <v>-1.0829613886689637E-2</v>
      </c>
      <c r="F171">
        <f t="shared" ca="1" si="8"/>
        <v>-0.17393006464257238</v>
      </c>
      <c r="G171">
        <f ca="1">S0*EXP(Drift*(A171-$A$11)+Volatility*SUM($F$12:F171))</f>
        <v>20.161474616517896</v>
      </c>
    </row>
    <row r="172" spans="1:7" x14ac:dyDescent="0.25">
      <c r="A172" s="1" t="str">
        <f>MID('Filter Data'!A163,2,LEN('Filter Data'!A163)-2)</f>
        <v>15-Dec-2020</v>
      </c>
      <c r="B172">
        <f>'Filter Data'!Z163</f>
        <v>16.362500000000001</v>
      </c>
      <c r="C172">
        <f t="shared" si="6"/>
        <v>1.2693874014383603E-2</v>
      </c>
      <c r="D172">
        <f>C172-SET_TRI!C173</f>
        <v>1.1154120965461794E-2</v>
      </c>
      <c r="E172">
        <f t="shared" si="7"/>
        <v>4.9306346464210492E-3</v>
      </c>
      <c r="F172">
        <f t="shared" ca="1" si="8"/>
        <v>1.6804209359014723</v>
      </c>
      <c r="G172">
        <f ca="1">S0*EXP(Drift*(A172-$A$11)+Volatility*SUM($F$12:F172))</f>
        <v>20.672030149755553</v>
      </c>
    </row>
    <row r="173" spans="1:7" x14ac:dyDescent="0.25">
      <c r="A173" s="1" t="str">
        <f>MID('Filter Data'!A164,2,LEN('Filter Data'!A164)-2)</f>
        <v>16-Dec-2020</v>
      </c>
      <c r="B173">
        <f>'Filter Data'!Z164</f>
        <v>16.363800000000001</v>
      </c>
      <c r="C173">
        <f t="shared" si="6"/>
        <v>7.9449961802934935E-5</v>
      </c>
      <c r="D173">
        <f>C173-SET_TRI!C174</f>
        <v>-1.6274695381466207E-3</v>
      </c>
      <c r="E173">
        <f t="shared" si="7"/>
        <v>9.4757997031962992E-4</v>
      </c>
      <c r="F173">
        <f t="shared" ca="1" si="8"/>
        <v>0.14809517171742997</v>
      </c>
      <c r="G173">
        <f ca="1">S0*EXP(Drift*(A173-$A$11)+Volatility*SUM($F$12:F173))</f>
        <v>20.731164661025947</v>
      </c>
    </row>
    <row r="174" spans="1:7" x14ac:dyDescent="0.25">
      <c r="A174" s="1" t="str">
        <f>MID('Filter Data'!A165,2,LEN('Filter Data'!A165)-2)</f>
        <v>17-Dec-2020</v>
      </c>
      <c r="B174">
        <f>'Filter Data'!Z165</f>
        <v>16.352599999999999</v>
      </c>
      <c r="C174">
        <f t="shared" si="6"/>
        <v>-6.844376000685854E-4</v>
      </c>
      <c r="D174">
        <f>C174-SET_TRI!C175</f>
        <v>1.324424097529987E-3</v>
      </c>
      <c r="E174">
        <f t="shared" si="7"/>
        <v>-1.8097124281729691E-3</v>
      </c>
      <c r="F174">
        <f t="shared" ca="1" si="8"/>
        <v>-0.10498467883333222</v>
      </c>
      <c r="G174">
        <f ca="1">S0*EXP(Drift*(A174-$A$11)+Volatility*SUM($F$12:F174))</f>
        <v>20.714544301650065</v>
      </c>
    </row>
    <row r="175" spans="1:7" x14ac:dyDescent="0.25">
      <c r="A175" s="1" t="str">
        <f>MID('Filter Data'!A166,2,LEN('Filter Data'!A166)-2)</f>
        <v>18-Dec-2020</v>
      </c>
      <c r="B175">
        <f>'Filter Data'!Z166</f>
        <v>16.244299999999999</v>
      </c>
      <c r="C175">
        <f t="shared" si="6"/>
        <v>-6.622800044029686E-3</v>
      </c>
      <c r="D175">
        <f>C175-SET_TRI!C176</f>
        <v>-4.8237198080004788E-3</v>
      </c>
      <c r="E175">
        <f t="shared" si="7"/>
        <v>-3.5962519035135612E-3</v>
      </c>
      <c r="F175">
        <f t="shared" ca="1" si="8"/>
        <v>-0.62834172605991179</v>
      </c>
      <c r="G175">
        <f ca="1">S0*EXP(Drift*(A175-$A$11)+Volatility*SUM($F$12:F175))</f>
        <v>20.541933557764612</v>
      </c>
    </row>
    <row r="176" spans="1:7" x14ac:dyDescent="0.25">
      <c r="A176" s="1" t="str">
        <f>MID('Filter Data'!A167,2,LEN('Filter Data'!A167)-2)</f>
        <v>21-Dec-2020</v>
      </c>
      <c r="B176">
        <f>'Filter Data'!Z167</f>
        <v>16.336300000000001</v>
      </c>
      <c r="C176">
        <f t="shared" si="6"/>
        <v>5.6635250518644884E-3</v>
      </c>
      <c r="D176">
        <f>C176-SET_TRI!C177</f>
        <v>6.4017417668039395E-2</v>
      </c>
      <c r="E176">
        <f t="shared" si="7"/>
        <v>-3.779813855911774E-2</v>
      </c>
      <c r="F176">
        <f t="shared" ca="1" si="8"/>
        <v>-2.2410941081442282</v>
      </c>
      <c r="G176">
        <f ca="1">S0*EXP(Drift*(A176-$A$11)+Volatility*SUM($F$12:F176))</f>
        <v>19.929832723466323</v>
      </c>
    </row>
    <row r="177" spans="1:7" x14ac:dyDescent="0.25">
      <c r="A177" s="1" t="str">
        <f>MID('Filter Data'!A168,2,LEN('Filter Data'!A168)-2)</f>
        <v>22-Dec-2020</v>
      </c>
      <c r="B177">
        <f>'Filter Data'!Z168</f>
        <v>16.3674</v>
      </c>
      <c r="C177">
        <f t="shared" si="6"/>
        <v>1.9037358520594364E-3</v>
      </c>
      <c r="D177">
        <f>C177-SET_TRI!C178</f>
        <v>-1.3786014765960548E-2</v>
      </c>
      <c r="E177">
        <f t="shared" si="7"/>
        <v>1.0982494648305146E-2</v>
      </c>
      <c r="F177">
        <f t="shared" ca="1" si="8"/>
        <v>1.4291339285726481</v>
      </c>
      <c r="G177">
        <f ca="1">S0*EXP(Drift*(A177-$A$11)+Volatility*SUM($F$12:F177))</f>
        <v>20.360425836233826</v>
      </c>
    </row>
    <row r="178" spans="1:7" x14ac:dyDescent="0.25">
      <c r="A178" s="1" t="str">
        <f>MID('Filter Data'!A169,2,LEN('Filter Data'!A169)-2)</f>
        <v>23-Dec-2020</v>
      </c>
      <c r="B178">
        <f>'Filter Data'!Z169</f>
        <v>16.395299999999999</v>
      </c>
      <c r="C178">
        <f t="shared" si="6"/>
        <v>1.7046079401736944E-3</v>
      </c>
      <c r="D178">
        <f>C178-SET_TRI!C179</f>
        <v>1.5059021770333096E-2</v>
      </c>
      <c r="E178">
        <f t="shared" si="7"/>
        <v>-8.6955991209597561E-3</v>
      </c>
      <c r="F178">
        <f t="shared" ca="1" si="8"/>
        <v>-0.47348397799637121</v>
      </c>
      <c r="G178">
        <f ca="1">S0*EXP(Drift*(A178-$A$11)+Volatility*SUM($F$12:F178))</f>
        <v>20.23601641899889</v>
      </c>
    </row>
    <row r="179" spans="1:7" x14ac:dyDescent="0.25">
      <c r="A179" s="1" t="str">
        <f>MID('Filter Data'!A170,2,LEN('Filter Data'!A170)-2)</f>
        <v>29-Dec-2020</v>
      </c>
      <c r="B179">
        <f>'Filter Data'!Z170</f>
        <v>16.486699999999999</v>
      </c>
      <c r="C179">
        <f t="shared" si="6"/>
        <v>5.5747683787426977E-3</v>
      </c>
      <c r="D179">
        <f>C179-SET_TRI!C180</f>
        <v>-2.8101007092231893E-2</v>
      </c>
      <c r="E179">
        <f t="shared" si="7"/>
        <v>2.4320398160616669E-2</v>
      </c>
      <c r="F179">
        <f t="shared" ca="1" si="8"/>
        <v>-0.60879130072694687</v>
      </c>
      <c r="G179">
        <f ca="1">S0*EXP(Drift*(A179-$A$11)+Volatility*SUM($F$12:F179))</f>
        <v>20.145019600659406</v>
      </c>
    </row>
    <row r="180" spans="1:7" x14ac:dyDescent="0.25">
      <c r="A180" s="1" t="str">
        <f>MID('Filter Data'!A171,2,LEN('Filter Data'!A171)-2)</f>
        <v>30-Dec-2020</v>
      </c>
      <c r="B180">
        <f>'Filter Data'!Z171</f>
        <v>16.487500000000001</v>
      </c>
      <c r="C180">
        <f t="shared" si="6"/>
        <v>4.8523961738958575E-5</v>
      </c>
      <c r="D180">
        <f>C180-SET_TRI!C181</f>
        <v>1.4712438507520131E-2</v>
      </c>
      <c r="E180">
        <f t="shared" si="7"/>
        <v>-1.011763647114431E-2</v>
      </c>
      <c r="F180">
        <f t="shared" ca="1" si="8"/>
        <v>0.82485392897278154</v>
      </c>
      <c r="G180">
        <f ca="1">S0*EXP(Drift*(A180-$A$11)+Volatility*SUM($F$12:F180))</f>
        <v>20.401265143718938</v>
      </c>
    </row>
    <row r="181" spans="1:7" x14ac:dyDescent="0.25">
      <c r="A181" s="1" t="str">
        <f>MID('Filter Data'!A172,2,LEN('Filter Data'!A172)-2)</f>
        <v>04-Jan-2021</v>
      </c>
      <c r="B181">
        <f>'Filter Data'!Z172</f>
        <v>16.255400000000002</v>
      </c>
      <c r="C181">
        <f t="shared" si="6"/>
        <v>-1.407733131159964E-2</v>
      </c>
      <c r="D181">
        <f>C181-SET_TRI!C182</f>
        <v>-2.9356919112961712E-2</v>
      </c>
      <c r="E181">
        <f t="shared" si="7"/>
        <v>5.5164120561554605E-3</v>
      </c>
      <c r="F181">
        <f t="shared" ca="1" si="8"/>
        <v>-1.5220688285432351</v>
      </c>
      <c r="G181">
        <f ca="1">S0*EXP(Drift*(A181-$A$11)+Volatility*SUM($F$12:F181))</f>
        <v>20.028813537561561</v>
      </c>
    </row>
    <row r="182" spans="1:7" x14ac:dyDescent="0.25">
      <c r="A182" s="1" t="str">
        <f>MID('Filter Data'!A173,2,LEN('Filter Data'!A173)-2)</f>
        <v>05-Jan-2021</v>
      </c>
      <c r="B182">
        <f>'Filter Data'!Z173</f>
        <v>16.424700000000001</v>
      </c>
      <c r="C182">
        <f t="shared" si="6"/>
        <v>1.0415000553662153E-2</v>
      </c>
      <c r="D182">
        <f>C182-SET_TRI!C183</f>
        <v>-2.1639414741447836E-2</v>
      </c>
      <c r="E182">
        <f t="shared" si="7"/>
        <v>2.4797136580662286E-2</v>
      </c>
      <c r="F182">
        <f t="shared" ca="1" si="8"/>
        <v>0.90385518464310066</v>
      </c>
      <c r="G182">
        <f ca="1">S0*EXP(Drift*(A182-$A$11)+Volatility*SUM($F$12:F182))</f>
        <v>20.306759057129682</v>
      </c>
    </row>
    <row r="183" spans="1:7" x14ac:dyDescent="0.25">
      <c r="A183" s="1" t="str">
        <f>MID('Filter Data'!A174,2,LEN('Filter Data'!A174)-2)</f>
        <v>06-Jan-2021</v>
      </c>
      <c r="B183">
        <f>'Filter Data'!Z174</f>
        <v>16.474900000000002</v>
      </c>
      <c r="C183">
        <f t="shared" si="6"/>
        <v>3.056372414716874E-3</v>
      </c>
      <c r="D183">
        <f>C183-SET_TRI!C184</f>
        <v>1.7295953630624094E-2</v>
      </c>
      <c r="E183">
        <f t="shared" si="7"/>
        <v>-8.8544279603500527E-3</v>
      </c>
      <c r="F183">
        <f t="shared" ca="1" si="8"/>
        <v>1.2067790658065061</v>
      </c>
      <c r="G183">
        <f ca="1">S0*EXP(Drift*(A183-$A$11)+Volatility*SUM($F$12:F183))</f>
        <v>20.678918828917503</v>
      </c>
    </row>
    <row r="184" spans="1:7" x14ac:dyDescent="0.25">
      <c r="A184" s="1" t="str">
        <f>MID('Filter Data'!A175,2,LEN('Filter Data'!A175)-2)</f>
        <v>07-Jan-2021</v>
      </c>
      <c r="B184">
        <f>'Filter Data'!Z175</f>
        <v>16.752600000000001</v>
      </c>
      <c r="C184">
        <f t="shared" si="6"/>
        <v>1.6855944497386897E-2</v>
      </c>
      <c r="D184">
        <f>C184-SET_TRI!C185</f>
        <v>9.2681244694423071E-4</v>
      </c>
      <c r="E184">
        <f t="shared" si="7"/>
        <v>1.5999175613329805E-2</v>
      </c>
      <c r="F184">
        <f t="shared" ca="1" si="8"/>
        <v>2.1443732155765698</v>
      </c>
      <c r="G184">
        <f ca="1">S0*EXP(Drift*(A184-$A$11)+Volatility*SUM($F$12:F184))</f>
        <v>21.345260300525506</v>
      </c>
    </row>
    <row r="185" spans="1:7" x14ac:dyDescent="0.25">
      <c r="A185" s="1" t="str">
        <f>MID('Filter Data'!A176,2,LEN('Filter Data'!A176)-2)</f>
        <v>08-Jan-2021</v>
      </c>
      <c r="B185">
        <f>'Filter Data'!Z176</f>
        <v>16.911000000000001</v>
      </c>
      <c r="C185">
        <f t="shared" si="6"/>
        <v>9.4552487375094193E-3</v>
      </c>
      <c r="D185">
        <f>C185-SET_TRI!C186</f>
        <v>-1.3786550090251778E-2</v>
      </c>
      <c r="E185">
        <f t="shared" si="7"/>
        <v>1.8534369036628539E-2</v>
      </c>
      <c r="F185">
        <f t="shared" ca="1" si="8"/>
        <v>-0.20897369869086849</v>
      </c>
      <c r="G185">
        <f ca="1">S0*EXP(Drift*(A185-$A$11)+Volatility*SUM($F$12:F185))</f>
        <v>21.296109581794376</v>
      </c>
    </row>
    <row r="186" spans="1:7" x14ac:dyDescent="0.25">
      <c r="A186" s="1" t="str">
        <f>MID('Filter Data'!A177,2,LEN('Filter Data'!A177)-2)</f>
        <v>11-Jan-2021</v>
      </c>
      <c r="B186">
        <f>'Filter Data'!Z177</f>
        <v>16.802199999999999</v>
      </c>
      <c r="C186">
        <f t="shared" si="6"/>
        <v>-6.4336822186743673E-3</v>
      </c>
      <c r="D186">
        <f>C186-SET_TRI!C187</f>
        <v>-3.6892834914864E-3</v>
      </c>
      <c r="E186">
        <f t="shared" si="7"/>
        <v>-4.1732154886964072E-3</v>
      </c>
      <c r="F186">
        <f t="shared" ca="1" si="8"/>
        <v>1.2083650192426363</v>
      </c>
      <c r="G186">
        <f ca="1">S0*EXP(Drift*(A186-$A$11)+Volatility*SUM($F$12:F186))</f>
        <v>21.717960535021682</v>
      </c>
    </row>
    <row r="187" spans="1:7" x14ac:dyDescent="0.25">
      <c r="A187" s="1" t="str">
        <f>MID('Filter Data'!A178,2,LEN('Filter Data'!A178)-2)</f>
        <v>12-Jan-2021</v>
      </c>
      <c r="B187">
        <f>'Filter Data'!Z178</f>
        <v>16.834900000000001</v>
      </c>
      <c r="C187">
        <f t="shared" si="6"/>
        <v>1.9461737153469159E-3</v>
      </c>
      <c r="D187">
        <f>C187-SET_TRI!C188</f>
        <v>1.3268821684713776E-3</v>
      </c>
      <c r="E187">
        <f t="shared" si="7"/>
        <v>8.1923895937653277E-4</v>
      </c>
      <c r="F187">
        <f t="shared" ca="1" si="8"/>
        <v>0.16891958862649892</v>
      </c>
      <c r="G187">
        <f ca="1">S0*EXP(Drift*(A187-$A$11)+Volatility*SUM($F$12:F187))</f>
        <v>21.786644708294798</v>
      </c>
    </row>
    <row r="188" spans="1:7" x14ac:dyDescent="0.25">
      <c r="A188" s="1" t="str">
        <f>MID('Filter Data'!A179,2,LEN('Filter Data'!A179)-2)</f>
        <v>13-Jan-2021</v>
      </c>
      <c r="B188">
        <f>'Filter Data'!Z179</f>
        <v>16.821400000000001</v>
      </c>
      <c r="C188">
        <f t="shared" si="6"/>
        <v>-8.01905565224653E-4</v>
      </c>
      <c r="D188">
        <f>C188-SET_TRI!C189</f>
        <v>-6.1671434145388086E-3</v>
      </c>
      <c r="E188">
        <f t="shared" si="7"/>
        <v>3.1318524701664996E-3</v>
      </c>
      <c r="F188">
        <f t="shared" ca="1" si="8"/>
        <v>1.5106446761503949</v>
      </c>
      <c r="G188">
        <f ca="1">S0*EXP(Drift*(A188-$A$11)+Volatility*SUM($F$12:F188))</f>
        <v>22.283597030106716</v>
      </c>
    </row>
    <row r="189" spans="1:7" x14ac:dyDescent="0.25">
      <c r="A189" s="1" t="str">
        <f>MID('Filter Data'!A180,2,LEN('Filter Data'!A180)-2)</f>
        <v>14-Jan-2021</v>
      </c>
      <c r="B189">
        <f>'Filter Data'!Z180</f>
        <v>16.731100000000001</v>
      </c>
      <c r="C189">
        <f t="shared" si="6"/>
        <v>-5.3681619841392013E-3</v>
      </c>
      <c r="D189">
        <f>C189-SET_TRI!C190</f>
        <v>4.2175478170324134E-3</v>
      </c>
      <c r="E189">
        <f t="shared" si="7"/>
        <v>-8.4471545023721457E-3</v>
      </c>
      <c r="F189">
        <f t="shared" ca="1" si="8"/>
        <v>0.23312197876296484</v>
      </c>
      <c r="G189">
        <f ca="1">S0*EXP(Drift*(A189-$A$11)+Volatility*SUM($F$12:F189))</f>
        <v>22.374826885567806</v>
      </c>
    </row>
    <row r="190" spans="1:7" x14ac:dyDescent="0.25">
      <c r="A190" s="1" t="str">
        <f>MID('Filter Data'!A181,2,LEN('Filter Data'!A181)-2)</f>
        <v>15-Jan-2021</v>
      </c>
      <c r="B190">
        <f>'Filter Data'!Z181</f>
        <v>16.631699999999999</v>
      </c>
      <c r="C190">
        <f t="shared" si="6"/>
        <v>-5.9410319704025919E-3</v>
      </c>
      <c r="D190">
        <f>C190-SET_TRI!C191</f>
        <v>7.944326606916751E-3</v>
      </c>
      <c r="E190">
        <f t="shared" si="7"/>
        <v>-1.1536706924271292E-2</v>
      </c>
      <c r="F190">
        <f t="shared" ca="1" si="8"/>
        <v>0.81048039097705782</v>
      </c>
      <c r="G190">
        <f ca="1">S0*EXP(Drift*(A190-$A$11)+Volatility*SUM($F$12:F190))</f>
        <v>22.654727862492397</v>
      </c>
    </row>
    <row r="191" spans="1:7" x14ac:dyDescent="0.25">
      <c r="A191" s="1" t="str">
        <f>MID('Filter Data'!A182,2,LEN('Filter Data'!A182)-2)</f>
        <v>19-Jan-2021</v>
      </c>
      <c r="B191">
        <f>'Filter Data'!Z182</f>
        <v>16.7791</v>
      </c>
      <c r="C191">
        <f t="shared" si="6"/>
        <v>8.8625937216280423E-3</v>
      </c>
      <c r="D191">
        <f>C191-SET_TRI!C192</f>
        <v>8.5463923128098161E-3</v>
      </c>
      <c r="E191">
        <f t="shared" si="7"/>
        <v>2.8603456190571773E-3</v>
      </c>
      <c r="F191">
        <f t="shared" ca="1" si="8"/>
        <v>2.1656223057768091</v>
      </c>
      <c r="G191">
        <f ca="1">S0*EXP(Drift*(A191-$A$11)+Volatility*SUM($F$12:F191))</f>
        <v>23.442195232093699</v>
      </c>
    </row>
    <row r="192" spans="1:7" x14ac:dyDescent="0.25">
      <c r="A192" s="1" t="str">
        <f>MID('Filter Data'!A183,2,LEN('Filter Data'!A183)-2)</f>
        <v>21-Jan-2021</v>
      </c>
      <c r="B192">
        <f>'Filter Data'!Z183</f>
        <v>16.968699999999998</v>
      </c>
      <c r="C192">
        <f t="shared" si="6"/>
        <v>1.1299771739842939E-2</v>
      </c>
      <c r="D192">
        <f>C192-SET_TRI!C193</f>
        <v>1.816637170875457E-2</v>
      </c>
      <c r="E192">
        <f t="shared" si="7"/>
        <v>-1.1988193285800541E-3</v>
      </c>
      <c r="F192">
        <f t="shared" ca="1" si="8"/>
        <v>-1.6870534957380963</v>
      </c>
      <c r="G192">
        <f ca="1">S0*EXP(Drift*(A192-$A$11)+Volatility*SUM($F$12:F192))</f>
        <v>22.910163963824939</v>
      </c>
    </row>
    <row r="193" spans="1:7" x14ac:dyDescent="0.25">
      <c r="A193" s="1" t="str">
        <f>MID('Filter Data'!A184,2,LEN('Filter Data'!A184)-2)</f>
        <v>22-Jan-2021</v>
      </c>
      <c r="B193">
        <f>'Filter Data'!Z184</f>
        <v>16.9086</v>
      </c>
      <c r="C193">
        <f t="shared" si="6"/>
        <v>-3.5418152245014936E-3</v>
      </c>
      <c r="D193">
        <f>C193-SET_TRI!C194</f>
        <v>8.9102447647207688E-3</v>
      </c>
      <c r="E193">
        <f t="shared" si="7"/>
        <v>-9.7897717864455849E-3</v>
      </c>
      <c r="F193">
        <f t="shared" ca="1" si="8"/>
        <v>0.67146114413297364</v>
      </c>
      <c r="G193">
        <f ca="1">S0*EXP(Drift*(A193-$A$11)+Volatility*SUM($F$12:F193))</f>
        <v>23.150190596272857</v>
      </c>
    </row>
    <row r="194" spans="1:7" x14ac:dyDescent="0.25">
      <c r="A194" s="1" t="str">
        <f>MID('Filter Data'!A185,2,LEN('Filter Data'!A185)-2)</f>
        <v>25-Jan-2021</v>
      </c>
      <c r="B194">
        <f>'Filter Data'!Z185</f>
        <v>16.989699999999999</v>
      </c>
      <c r="C194">
        <f t="shared" si="6"/>
        <v>4.7963758087599968E-3</v>
      </c>
      <c r="D194">
        <f>C194-SET_TRI!C195</f>
        <v>2.3807190341245924E-3</v>
      </c>
      <c r="E194">
        <f t="shared" si="7"/>
        <v>2.9577882074386303E-3</v>
      </c>
      <c r="F194">
        <f t="shared" ca="1" si="8"/>
        <v>-0.53942908052428173</v>
      </c>
      <c r="G194">
        <f ca="1">S0*EXP(Drift*(A194-$A$11)+Volatility*SUM($F$12:F194))</f>
        <v>23.019734850876723</v>
      </c>
    </row>
    <row r="195" spans="1:7" x14ac:dyDescent="0.25">
      <c r="A195" s="1" t="str">
        <f>MID('Filter Data'!A186,2,LEN('Filter Data'!A186)-2)</f>
        <v>27-Jan-2021</v>
      </c>
      <c r="B195">
        <f>'Filter Data'!Z186</f>
        <v>16.538900000000002</v>
      </c>
      <c r="C195">
        <f t="shared" si="6"/>
        <v>-2.6533723373573251E-2</v>
      </c>
      <c r="D195">
        <f>C195-SET_TRI!C196</f>
        <v>-2.0963830717894295E-2</v>
      </c>
      <c r="E195">
        <f t="shared" si="7"/>
        <v>-1.2607807192647235E-2</v>
      </c>
      <c r="F195">
        <f t="shared" ca="1" si="8"/>
        <v>2.5567996127772017</v>
      </c>
      <c r="G195">
        <f ca="1">S0*EXP(Drift*(A195-$A$11)+Volatility*SUM($F$12:F195))</f>
        <v>23.920708705288266</v>
      </c>
    </row>
    <row r="196" spans="1:7" x14ac:dyDescent="0.25">
      <c r="A196" s="1" t="str">
        <f>MID('Filter Data'!A187,2,LEN('Filter Data'!A187)-2)</f>
        <v>28-Jan-2021</v>
      </c>
      <c r="B196">
        <f>'Filter Data'!Z187</f>
        <v>16.723299999999998</v>
      </c>
      <c r="C196">
        <f t="shared" si="6"/>
        <v>1.1149471851211177E-2</v>
      </c>
      <c r="D196">
        <f>C196-SET_TRI!C197</f>
        <v>3.2333095625272298E-2</v>
      </c>
      <c r="E196">
        <f t="shared" si="7"/>
        <v>-1.0915864994550445E-2</v>
      </c>
      <c r="F196">
        <f t="shared" ca="1" si="8"/>
        <v>-0.55838065936007641</v>
      </c>
      <c r="G196">
        <f ca="1">S0*EXP(Drift*(A196-$A$11)+Volatility*SUM($F$12:F196))</f>
        <v>23.745384661139823</v>
      </c>
    </row>
    <row r="197" spans="1:7" x14ac:dyDescent="0.25">
      <c r="A197" s="1" t="str">
        <f>MID('Filter Data'!A188,2,LEN('Filter Data'!A188)-2)</f>
        <v>29-Jan-2021</v>
      </c>
      <c r="B197">
        <f>'Filter Data'!Z188</f>
        <v>16.333500000000001</v>
      </c>
      <c r="C197">
        <f t="shared" si="6"/>
        <v>-2.3308796708783407E-2</v>
      </c>
      <c r="D197">
        <f>C197-SET_TRI!C198</f>
        <v>-2.3215041973351575E-2</v>
      </c>
      <c r="E197">
        <f t="shared" si="7"/>
        <v>-7.8626443815926744E-3</v>
      </c>
      <c r="F197">
        <f t="shared" ca="1" si="8"/>
        <v>-0.65016443224074205</v>
      </c>
      <c r="G197">
        <f ca="1">S0*EXP(Drift*(A197-$A$11)+Volatility*SUM($F$12:F197))</f>
        <v>23.540091043572843</v>
      </c>
    </row>
    <row r="198" spans="1:7" x14ac:dyDescent="0.25">
      <c r="A198" s="1" t="str">
        <f>MID('Filter Data'!A189,2,LEN('Filter Data'!A189)-2)</f>
        <v>01-Feb-2021</v>
      </c>
      <c r="B198">
        <f>'Filter Data'!Z189</f>
        <v>16.6265</v>
      </c>
      <c r="C198">
        <f t="shared" si="6"/>
        <v>1.7938592463342163E-2</v>
      </c>
      <c r="D198">
        <f>C198-SET_TRI!C199</f>
        <v>1.114400763406268E-2</v>
      </c>
      <c r="E198">
        <f t="shared" si="7"/>
        <v>1.0182182597459797E-2</v>
      </c>
      <c r="F198">
        <f t="shared" ca="1" si="8"/>
        <v>-0.70178651658751701</v>
      </c>
      <c r="G198">
        <f ca="1">S0*EXP(Drift*(A198-$A$11)+Volatility*SUM($F$12:F198))</f>
        <v>23.35256394376362</v>
      </c>
    </row>
    <row r="199" spans="1:7" x14ac:dyDescent="0.25">
      <c r="A199" s="1" t="str">
        <f>MID('Filter Data'!A190,2,LEN('Filter Data'!A190)-2)</f>
        <v>02-Feb-2021</v>
      </c>
      <c r="B199">
        <f>'Filter Data'!Z190</f>
        <v>16.847799999999999</v>
      </c>
      <c r="C199">
        <f t="shared" si="6"/>
        <v>1.3310077286259849E-2</v>
      </c>
      <c r="D199">
        <f>C199-SET_TRI!C200</f>
        <v>7.6984086541014027E-3</v>
      </c>
      <c r="E199">
        <f t="shared" si="7"/>
        <v>7.8804699815196062E-3</v>
      </c>
      <c r="F199">
        <f t="shared" ca="1" si="8"/>
        <v>-0.16551302356616257</v>
      </c>
      <c r="G199">
        <f ca="1">S0*EXP(Drift*(A199-$A$11)+Volatility*SUM($F$12:F199))</f>
        <v>23.313433692370293</v>
      </c>
    </row>
    <row r="200" spans="1:7" x14ac:dyDescent="0.25">
      <c r="A200" s="1" t="str">
        <f>MID('Filter Data'!A191,2,LEN('Filter Data'!A191)-2)</f>
        <v>03-Feb-2021</v>
      </c>
      <c r="B200">
        <f>'Filter Data'!Z191</f>
        <v>16.888200000000001</v>
      </c>
      <c r="C200">
        <f t="shared" si="6"/>
        <v>2.3979391968091839E-3</v>
      </c>
      <c r="D200">
        <f>C200-SET_TRI!C201</f>
        <v>6.8540377952594784E-3</v>
      </c>
      <c r="E200">
        <f t="shared" si="7"/>
        <v>-2.4614670229141243E-3</v>
      </c>
      <c r="F200">
        <f t="shared" ca="1" si="8"/>
        <v>-1.1986275294999089</v>
      </c>
      <c r="G200">
        <f ca="1">S0*EXP(Drift*(A200-$A$11)+Volatility*SUM($F$12:F200))</f>
        <v>22.929353216262218</v>
      </c>
    </row>
    <row r="201" spans="1:7" x14ac:dyDescent="0.25">
      <c r="A201" s="1" t="str">
        <f>MID('Filter Data'!A192,2,LEN('Filter Data'!A192)-2)</f>
        <v>04-Feb-2021</v>
      </c>
      <c r="B201">
        <f>'Filter Data'!Z192</f>
        <v>17.089200000000002</v>
      </c>
      <c r="C201">
        <f t="shared" si="6"/>
        <v>1.1901801257682908E-2</v>
      </c>
      <c r="D201">
        <f>C201-SET_TRI!C202</f>
        <v>1.2346376947505433E-2</v>
      </c>
      <c r="E201">
        <f t="shared" si="7"/>
        <v>3.3334350340735227E-3</v>
      </c>
      <c r="F201">
        <f t="shared" ca="1" si="8"/>
        <v>-0.31418576180235658</v>
      </c>
      <c r="G201">
        <f ca="1">S0*EXP(Drift*(A201-$A$11)+Volatility*SUM($F$12:F201))</f>
        <v>22.841787054906593</v>
      </c>
    </row>
    <row r="202" spans="1:7" x14ac:dyDescent="0.25">
      <c r="A202" s="1" t="str">
        <f>MID('Filter Data'!A193,2,LEN('Filter Data'!A193)-2)</f>
        <v>05-Feb-2021</v>
      </c>
      <c r="B202">
        <f>'Filter Data'!Z193</f>
        <v>17.170300000000001</v>
      </c>
      <c r="C202">
        <f t="shared" si="6"/>
        <v>4.7456873346908733E-3</v>
      </c>
      <c r="D202">
        <f>C202-SET_TRI!C203</f>
        <v>-6.1074335462852564E-3</v>
      </c>
      <c r="E202">
        <f t="shared" si="7"/>
        <v>8.6391234767955981E-3</v>
      </c>
      <c r="F202">
        <f t="shared" ca="1" si="8"/>
        <v>0.20190647793003996</v>
      </c>
      <c r="G202">
        <f ca="1">S0*EXP(Drift*(A202-$A$11)+Volatility*SUM($F$12:F202))</f>
        <v>22.924954828043983</v>
      </c>
    </row>
    <row r="203" spans="1:7" x14ac:dyDescent="0.25">
      <c r="A203" s="1" t="str">
        <f>MID('Filter Data'!A194,2,LEN('Filter Data'!A194)-2)</f>
        <v>08-Feb-2021</v>
      </c>
      <c r="B203">
        <f>'Filter Data'!Z194</f>
        <v>17.276399999999999</v>
      </c>
      <c r="C203">
        <f t="shared" si="6"/>
        <v>6.1792746777865181E-3</v>
      </c>
      <c r="D203">
        <f>C203-SET_TRI!C204</f>
        <v>-9.5546710129622101E-3</v>
      </c>
      <c r="E203">
        <f t="shared" si="7"/>
        <v>1.2400619846152669E-2</v>
      </c>
      <c r="F203">
        <f t="shared" ca="1" si="8"/>
        <v>-1.0271720751394005</v>
      </c>
      <c r="G203">
        <f ca="1">S0*EXP(Drift*(A203-$A$11)+Volatility*SUM($F$12:F203))</f>
        <v>22.635603661623506</v>
      </c>
    </row>
    <row r="204" spans="1:7" x14ac:dyDescent="0.25">
      <c r="A204" s="1" t="str">
        <f>MID('Filter Data'!A195,2,LEN('Filter Data'!A195)-2)</f>
        <v>09-Feb-2021</v>
      </c>
      <c r="B204">
        <f>'Filter Data'!Z195</f>
        <v>17.213000000000001</v>
      </c>
      <c r="C204">
        <f t="shared" si="6"/>
        <v>-3.6697460119005064E-3</v>
      </c>
      <c r="D204">
        <f>C204-SET_TRI!C205</f>
        <v>-4.9650773384714575E-3</v>
      </c>
      <c r="E204">
        <f t="shared" si="7"/>
        <v>-5.477395589546818E-4</v>
      </c>
      <c r="F204">
        <f t="shared" ca="1" si="8"/>
        <v>0.52544022263879508</v>
      </c>
      <c r="G204">
        <f ca="1">S0*EXP(Drift*(A204-$A$11)+Volatility*SUM($F$12:F204))</f>
        <v>22.824522697261145</v>
      </c>
    </row>
    <row r="205" spans="1:7" x14ac:dyDescent="0.25">
      <c r="A205" s="1" t="str">
        <f>MID('Filter Data'!A196,2,LEN('Filter Data'!A196)-2)</f>
        <v>10-Feb-2021</v>
      </c>
      <c r="B205">
        <f>'Filter Data'!Z196</f>
        <v>17.174399999999999</v>
      </c>
      <c r="C205">
        <f t="shared" ref="C205:C268" si="9">(B205-B204)/B204</f>
        <v>-2.2424911404172665E-3</v>
      </c>
      <c r="D205">
        <f>C205-SET_TRI!C206</f>
        <v>-3.0982616970682266E-3</v>
      </c>
      <c r="E205">
        <f t="shared" ref="E205:E268" si="10">C205-($B$4+$B$5*D205)</f>
        <v>-3.8113963915302994E-4</v>
      </c>
      <c r="F205">
        <f t="shared" ref="F205:F268" ca="1" si="11">SQRT(A205-A204)*_xlfn.NORM.INV(RAND(),0,1)</f>
        <v>-0.97793795377728721</v>
      </c>
      <c r="G205">
        <f ca="1">S0*EXP(Drift*(A205-$A$11)+Volatility*SUM($F$12:F205))</f>
        <v>22.520228973232435</v>
      </c>
    </row>
    <row r="206" spans="1:7" x14ac:dyDescent="0.25">
      <c r="A206" s="1" t="str">
        <f>MID('Filter Data'!A197,2,LEN('Filter Data'!A197)-2)</f>
        <v>18-Feb-2021</v>
      </c>
      <c r="B206">
        <f>'Filter Data'!Z197</f>
        <v>17.256599999999999</v>
      </c>
      <c r="C206">
        <f t="shared" si="9"/>
        <v>4.7861934041364051E-3</v>
      </c>
      <c r="D206">
        <f>C206-SET_TRI!C207</f>
        <v>1.7188989265453973E-2</v>
      </c>
      <c r="E206">
        <f t="shared" si="10"/>
        <v>-7.0523742589184051E-3</v>
      </c>
      <c r="F206">
        <f t="shared" ca="1" si="11"/>
        <v>-6.9170778564302302E-2</v>
      </c>
      <c r="G206">
        <f ca="1">S0*EXP(Drift*(A206-$A$11)+Volatility*SUM($F$12:F206))</f>
        <v>22.626892936912522</v>
      </c>
    </row>
    <row r="207" spans="1:7" x14ac:dyDescent="0.25">
      <c r="A207" s="1" t="str">
        <f>MID('Filter Data'!A198,2,LEN('Filter Data'!A198)-2)</f>
        <v>19-Feb-2021</v>
      </c>
      <c r="B207">
        <f>'Filter Data'!Z198</f>
        <v>17.208400000000001</v>
      </c>
      <c r="C207">
        <f t="shared" si="9"/>
        <v>-2.7931342211094771E-3</v>
      </c>
      <c r="D207">
        <f>C207-SET_TRI!C208</f>
        <v>4.3332851791084122E-3</v>
      </c>
      <c r="E207">
        <f t="shared" si="10"/>
        <v>-5.9502838296087105E-3</v>
      </c>
      <c r="F207">
        <f t="shared" ca="1" si="11"/>
        <v>1.2175195305957831</v>
      </c>
      <c r="G207">
        <f ca="1">S0*EXP(Drift*(A207-$A$11)+Volatility*SUM($F$12:F207))</f>
        <v>23.045151387740315</v>
      </c>
    </row>
    <row r="208" spans="1:7" x14ac:dyDescent="0.25">
      <c r="A208" s="1" t="str">
        <f>MID('Filter Data'!A199,2,LEN('Filter Data'!A199)-2)</f>
        <v>22-Feb-2021</v>
      </c>
      <c r="B208">
        <f>'Filter Data'!Z199</f>
        <v>17.1127</v>
      </c>
      <c r="C208">
        <f t="shared" si="9"/>
        <v>-5.5612375351572936E-3</v>
      </c>
      <c r="D208">
        <f>C208-SET_TRI!C209</f>
        <v>9.3409074770645795E-3</v>
      </c>
      <c r="E208">
        <f t="shared" si="10"/>
        <v>-1.2100019323106431E-2</v>
      </c>
      <c r="F208">
        <f t="shared" ca="1" si="11"/>
        <v>-0.54081648091650236</v>
      </c>
      <c r="G208">
        <f ca="1">S0*EXP(Drift*(A208-$A$11)+Volatility*SUM($F$12:F208))</f>
        <v>22.914827964305434</v>
      </c>
    </row>
    <row r="209" spans="1:7" x14ac:dyDescent="0.25">
      <c r="A209" s="1" t="str">
        <f>MID('Filter Data'!A200,2,LEN('Filter Data'!A200)-2)</f>
        <v>23-Feb-2021</v>
      </c>
      <c r="B209">
        <f>'Filter Data'!Z200</f>
        <v>17.1158</v>
      </c>
      <c r="C209">
        <f t="shared" si="9"/>
        <v>1.8115200991076106E-4</v>
      </c>
      <c r="D209">
        <f>C209-SET_TRI!C210</f>
        <v>-1.8421827994553323E-2</v>
      </c>
      <c r="E209">
        <f t="shared" si="10"/>
        <v>1.2390461446552653E-2</v>
      </c>
      <c r="F209">
        <f t="shared" ca="1" si="11"/>
        <v>-0.14088980013857547</v>
      </c>
      <c r="G209">
        <f ca="1">S0*EXP(Drift*(A209-$A$11)+Volatility*SUM($F$12:F209))</f>
        <v>22.884575652622523</v>
      </c>
    </row>
    <row r="210" spans="1:7" x14ac:dyDescent="0.25">
      <c r="A210" s="1" t="str">
        <f>MID('Filter Data'!A201,2,LEN('Filter Data'!A201)-2)</f>
        <v>24-Feb-2021</v>
      </c>
      <c r="B210">
        <f>'Filter Data'!Z201</f>
        <v>17.325399999999998</v>
      </c>
      <c r="C210">
        <f t="shared" si="9"/>
        <v>1.2245994928662303E-2</v>
      </c>
      <c r="D210">
        <f>C210-SET_TRI!C211</f>
        <v>1.9249429305135429E-2</v>
      </c>
      <c r="E210">
        <f t="shared" si="10"/>
        <v>-9.8398165611922328E-4</v>
      </c>
      <c r="F210">
        <f t="shared" ca="1" si="11"/>
        <v>-0.86612634268768951</v>
      </c>
      <c r="G210">
        <f ca="1">S0*EXP(Drift*(A210-$A$11)+Volatility*SUM($F$12:F210))</f>
        <v>22.616007428268361</v>
      </c>
    </row>
    <row r="211" spans="1:7" x14ac:dyDescent="0.25">
      <c r="A211" s="1" t="str">
        <f>MID('Filter Data'!A202,2,LEN('Filter Data'!A202)-2)</f>
        <v>25-Feb-2021</v>
      </c>
      <c r="B211">
        <f>'Filter Data'!Z202</f>
        <v>16.948799999999999</v>
      </c>
      <c r="C211">
        <f t="shared" si="9"/>
        <v>-2.1736871875973996E-2</v>
      </c>
      <c r="D211">
        <f>C211-SET_TRI!C212</f>
        <v>-2.5732613483248228E-2</v>
      </c>
      <c r="E211">
        <f t="shared" si="10"/>
        <v>-4.5906111289834052E-3</v>
      </c>
      <c r="F211">
        <f t="shared" ca="1" si="11"/>
        <v>-2.1351190795060511</v>
      </c>
      <c r="G211">
        <f ca="1">S0*EXP(Drift*(A211-$A$11)+Volatility*SUM($F$12:F211))</f>
        <v>21.944313949477934</v>
      </c>
    </row>
    <row r="212" spans="1:7" x14ac:dyDescent="0.25">
      <c r="A212" s="1" t="str">
        <f>MID('Filter Data'!A203,2,LEN('Filter Data'!A203)-2)</f>
        <v>01-Mar-2021</v>
      </c>
      <c r="B212">
        <f>'Filter Data'!Z203</f>
        <v>17.340199999999999</v>
      </c>
      <c r="C212">
        <f t="shared" si="9"/>
        <v>2.3093080336071044E-2</v>
      </c>
      <c r="D212">
        <f>C212-SET_TRI!C213</f>
        <v>1.8926686175455738E-2</v>
      </c>
      <c r="E212">
        <f t="shared" si="10"/>
        <v>1.0081051209800249E-2</v>
      </c>
      <c r="F212">
        <f t="shared" ca="1" si="11"/>
        <v>-1.9540426694355588</v>
      </c>
      <c r="G212">
        <f ca="1">S0*EXP(Drift*(A212-$A$11)+Volatility*SUM($F$12:F212))</f>
        <v>21.394261976988801</v>
      </c>
    </row>
    <row r="213" spans="1:7" x14ac:dyDescent="0.25">
      <c r="A213" s="1" t="str">
        <f>MID('Filter Data'!A204,2,LEN('Filter Data'!A204)-2)</f>
        <v>02-Mar-2021</v>
      </c>
      <c r="B213">
        <f>'Filter Data'!Z204</f>
        <v>17.2502</v>
      </c>
      <c r="C213">
        <f t="shared" si="9"/>
        <v>-5.1902515541919847E-3</v>
      </c>
      <c r="D213">
        <f>C213-SET_TRI!C214</f>
        <v>-5.7849640582091988E-3</v>
      </c>
      <c r="E213">
        <f t="shared" si="10"/>
        <v>-1.5145780812513871E-3</v>
      </c>
      <c r="F213">
        <f t="shared" ca="1" si="11"/>
        <v>2.7442077646415872</v>
      </c>
      <c r="G213">
        <f ca="1">S0*EXP(Drift*(A213-$A$11)+Volatility*SUM($F$12:F213))</f>
        <v>22.275980261708572</v>
      </c>
    </row>
    <row r="214" spans="1:7" x14ac:dyDescent="0.25">
      <c r="A214" s="1" t="str">
        <f>MID('Filter Data'!A205,2,LEN('Filter Data'!A205)-2)</f>
        <v>03-Mar-2021</v>
      </c>
      <c r="B214">
        <f>'Filter Data'!Z205</f>
        <v>17.0168</v>
      </c>
      <c r="C214">
        <f t="shared" si="9"/>
        <v>-1.3530277909821312E-2</v>
      </c>
      <c r="D214">
        <f>C214-SET_TRI!C215</f>
        <v>-4.6976578585064252E-2</v>
      </c>
      <c r="E214">
        <f t="shared" si="10"/>
        <v>1.7961968163724879E-2</v>
      </c>
      <c r="F214">
        <f t="shared" ca="1" si="11"/>
        <v>1.6902930583743803</v>
      </c>
      <c r="G214">
        <f ca="1">S0*EXP(Drift*(A214-$A$11)+Volatility*SUM($F$12:F214))</f>
        <v>22.843341903183237</v>
      </c>
    </row>
    <row r="215" spans="1:7" x14ac:dyDescent="0.25">
      <c r="A215" s="1" t="str">
        <f>MID('Filter Data'!A206,2,LEN('Filter Data'!A206)-2)</f>
        <v>04-Mar-2021</v>
      </c>
      <c r="B215">
        <f>'Filter Data'!Z206</f>
        <v>16.812200000000001</v>
      </c>
      <c r="C215">
        <f t="shared" si="9"/>
        <v>-1.2023412157397349E-2</v>
      </c>
      <c r="D215">
        <f>C215-SET_TRI!C216</f>
        <v>-3.456450047386761E-3</v>
      </c>
      <c r="E215">
        <f t="shared" si="10"/>
        <v>-9.9201771474196863E-3</v>
      </c>
      <c r="F215">
        <f t="shared" ca="1" si="11"/>
        <v>0.30793096806319287</v>
      </c>
      <c r="G215">
        <f ca="1">S0*EXP(Drift*(A215-$A$11)+Volatility*SUM($F$12:F215))</f>
        <v>22.961681803539914</v>
      </c>
    </row>
    <row r="216" spans="1:7" x14ac:dyDescent="0.25">
      <c r="A216" s="1" t="str">
        <f>MID('Filter Data'!A207,2,LEN('Filter Data'!A207)-2)</f>
        <v>05-Mar-2021</v>
      </c>
      <c r="B216">
        <f>'Filter Data'!Z207</f>
        <v>17.205500000000001</v>
      </c>
      <c r="C216">
        <f t="shared" si="9"/>
        <v>2.3393725984701585E-2</v>
      </c>
      <c r="D216">
        <f>C216-SET_TRI!C217</f>
        <v>1.7933354037870143E-2</v>
      </c>
      <c r="E216">
        <f t="shared" si="10"/>
        <v>1.1052491044068991E-2</v>
      </c>
      <c r="F216">
        <f t="shared" ca="1" si="11"/>
        <v>-1.1260094111006318</v>
      </c>
      <c r="G216">
        <f ca="1">S0*EXP(Drift*(A216-$A$11)+Volatility*SUM($F$12:F216))</f>
        <v>22.607116267909554</v>
      </c>
    </row>
    <row r="217" spans="1:7" x14ac:dyDescent="0.25">
      <c r="A217" s="1" t="str">
        <f>MID('Filter Data'!A208,2,LEN('Filter Data'!A208)-2)</f>
        <v>08-Mar-2021</v>
      </c>
      <c r="B217">
        <f>'Filter Data'!Z208</f>
        <v>17.284099999999999</v>
      </c>
      <c r="C217">
        <f t="shared" si="9"/>
        <v>4.5683066461304819E-3</v>
      </c>
      <c r="D217">
        <f>C217-SET_TRI!C218</f>
        <v>4.5869511106925642E-3</v>
      </c>
      <c r="E217">
        <f t="shared" si="10"/>
        <v>1.2398572018937938E-3</v>
      </c>
      <c r="F217">
        <f t="shared" ca="1" si="11"/>
        <v>-2.1502216844502113</v>
      </c>
      <c r="G217">
        <f ca="1">S0*EXP(Drift*(A217-$A$11)+Volatility*SUM($F$12:F217))</f>
        <v>21.962310009810103</v>
      </c>
    </row>
    <row r="218" spans="1:7" x14ac:dyDescent="0.25">
      <c r="A218" s="1" t="str">
        <f>MID('Filter Data'!A209,2,LEN('Filter Data'!A209)-2)</f>
        <v>09-Mar-2021</v>
      </c>
      <c r="B218">
        <f>'Filter Data'!Z209</f>
        <v>17.5366</v>
      </c>
      <c r="C218">
        <f t="shared" si="9"/>
        <v>1.4608802309637256E-2</v>
      </c>
      <c r="D218">
        <f>C218-SET_TRI!C219</f>
        <v>1.1364604989518291E-2</v>
      </c>
      <c r="E218">
        <f t="shared" si="10"/>
        <v>6.7034237173765627E-3</v>
      </c>
      <c r="F218">
        <f t="shared" ca="1" si="11"/>
        <v>-0.28921664455010027</v>
      </c>
      <c r="G218">
        <f ca="1">S0*EXP(Drift*(A218-$A$11)+Volatility*SUM($F$12:F218))</f>
        <v>21.886335531042654</v>
      </c>
    </row>
    <row r="219" spans="1:7" x14ac:dyDescent="0.25">
      <c r="A219" s="1" t="str">
        <f>MID('Filter Data'!A210,2,LEN('Filter Data'!A210)-2)</f>
        <v>10-Mar-2021</v>
      </c>
      <c r="B219">
        <f>'Filter Data'!Z210</f>
        <v>17.608499999999999</v>
      </c>
      <c r="C219">
        <f t="shared" si="9"/>
        <v>4.0999965785841848E-3</v>
      </c>
      <c r="D219">
        <f>C219-SET_TRI!C220</f>
        <v>-1.1961158882993487E-2</v>
      </c>
      <c r="E219">
        <f t="shared" si="10"/>
        <v>1.1946435721005656E-2</v>
      </c>
      <c r="F219">
        <f t="shared" ca="1" si="11"/>
        <v>1.5726034742929349</v>
      </c>
      <c r="G219">
        <f ca="1">S0*EXP(Drift*(A219-$A$11)+Volatility*SUM($F$12:F219))</f>
        <v>22.405621157542072</v>
      </c>
    </row>
    <row r="220" spans="1:7" x14ac:dyDescent="0.25">
      <c r="A220" s="1" t="str">
        <f>MID('Filter Data'!A211,2,LEN('Filter Data'!A211)-2)</f>
        <v>12-Mar-2021</v>
      </c>
      <c r="B220">
        <f>'Filter Data'!Z211</f>
        <v>17.824999999999999</v>
      </c>
      <c r="C220">
        <f t="shared" si="9"/>
        <v>1.2295198341709964E-2</v>
      </c>
      <c r="D220">
        <f>C220-SET_TRI!C221</f>
        <v>1.4578493603186513E-2</v>
      </c>
      <c r="E220">
        <f t="shared" si="10"/>
        <v>2.2194904972642811E-3</v>
      </c>
      <c r="F220">
        <f t="shared" ca="1" si="11"/>
        <v>0.83127547198922846</v>
      </c>
      <c r="G220">
        <f ca="1">S0*EXP(Drift*(A220-$A$11)+Volatility*SUM($F$12:F220))</f>
        <v>22.708973775253707</v>
      </c>
    </row>
    <row r="221" spans="1:7" x14ac:dyDescent="0.25">
      <c r="A221" s="1" t="str">
        <f>MID('Filter Data'!A212,2,LEN('Filter Data'!A212)-2)</f>
        <v>15-Mar-2021</v>
      </c>
      <c r="B221">
        <f>'Filter Data'!Z212</f>
        <v>17.9054</v>
      </c>
      <c r="C221">
        <f t="shared" si="9"/>
        <v>4.510518934081398E-3</v>
      </c>
      <c r="D221">
        <f>C221-SET_TRI!C222</f>
        <v>9.460323233485524E-3</v>
      </c>
      <c r="E221">
        <f t="shared" si="10"/>
        <v>-2.108903952700459E-3</v>
      </c>
      <c r="F221">
        <f t="shared" ca="1" si="11"/>
        <v>1.4720773191069281</v>
      </c>
      <c r="G221">
        <f ca="1">S0*EXP(Drift*(A221-$A$11)+Volatility*SUM($F$12:F221))</f>
        <v>23.247267721194685</v>
      </c>
    </row>
    <row r="222" spans="1:7" x14ac:dyDescent="0.25">
      <c r="A222" s="1" t="str">
        <f>MID('Filter Data'!A213,2,LEN('Filter Data'!A213)-2)</f>
        <v>16-Mar-2021</v>
      </c>
      <c r="B222">
        <f>'Filter Data'!Z213</f>
        <v>17.892099999999999</v>
      </c>
      <c r="C222">
        <f t="shared" si="9"/>
        <v>-7.4279267706954197E-4</v>
      </c>
      <c r="D222">
        <f>C222-SET_TRI!C223</f>
        <v>2.3431942809251744E-3</v>
      </c>
      <c r="E222">
        <f t="shared" si="10"/>
        <v>-2.5560399261449211E-3</v>
      </c>
      <c r="F222">
        <f t="shared" ca="1" si="11"/>
        <v>-0.58971825562325175</v>
      </c>
      <c r="G222">
        <f ca="1">S0*EXP(Drift*(A222-$A$11)+Volatility*SUM($F$12:F222))</f>
        <v>23.066427665661877</v>
      </c>
    </row>
    <row r="223" spans="1:7" x14ac:dyDescent="0.25">
      <c r="A223" s="1" t="str">
        <f>MID('Filter Data'!A214,2,LEN('Filter Data'!A214)-2)</f>
        <v>17-Mar-2021</v>
      </c>
      <c r="B223">
        <f>'Filter Data'!Z214</f>
        <v>17.982700000000001</v>
      </c>
      <c r="C223">
        <f t="shared" si="9"/>
        <v>5.0636873256913392E-3</v>
      </c>
      <c r="D223">
        <f>C223-SET_TRI!C224</f>
        <v>2.7967049789950011E-3</v>
      </c>
      <c r="E223">
        <f t="shared" si="10"/>
        <v>2.9441856750122989E-3</v>
      </c>
      <c r="F223">
        <f t="shared" ca="1" si="11"/>
        <v>-0.18479178683249348</v>
      </c>
      <c r="G223">
        <f ca="1">S0*EXP(Drift*(A223-$A$11)+Volatility*SUM($F$12:F223))</f>
        <v>23.021360016854246</v>
      </c>
    </row>
    <row r="224" spans="1:7" x14ac:dyDescent="0.25">
      <c r="A224" s="1" t="str">
        <f>MID('Filter Data'!A215,2,LEN('Filter Data'!A215)-2)</f>
        <v>18-Mar-2021</v>
      </c>
      <c r="B224">
        <f>'Filter Data'!Z215</f>
        <v>17.7454</v>
      </c>
      <c r="C224">
        <f t="shared" si="9"/>
        <v>-1.3196016171097842E-2</v>
      </c>
      <c r="D224">
        <f>C224-SET_TRI!C225</f>
        <v>-1.185201551548787E-2</v>
      </c>
      <c r="E224">
        <f t="shared" si="10"/>
        <v>-5.4232812143696811E-3</v>
      </c>
      <c r="F224">
        <f t="shared" ca="1" si="11"/>
        <v>5.3257447340497782E-2</v>
      </c>
      <c r="G224">
        <f ca="1">S0*EXP(Drift*(A224-$A$11)+Volatility*SUM($F$12:F224))</f>
        <v>23.055584491733224</v>
      </c>
    </row>
    <row r="225" spans="1:7" x14ac:dyDescent="0.25">
      <c r="A225" s="1" t="str">
        <f>MID('Filter Data'!A216,2,LEN('Filter Data'!A216)-2)</f>
        <v>19-Mar-2021</v>
      </c>
      <c r="B225">
        <f>'Filter Data'!Z216</f>
        <v>17.698</v>
      </c>
      <c r="C225">
        <f t="shared" si="9"/>
        <v>-2.6711147677707836E-3</v>
      </c>
      <c r="D225">
        <f>C225-SET_TRI!C226</f>
        <v>4.3000139273070559E-3</v>
      </c>
      <c r="E225">
        <f t="shared" si="10"/>
        <v>-5.8057964006425489E-3</v>
      </c>
      <c r="F225">
        <f t="shared" ca="1" si="11"/>
        <v>1.3482659438329263</v>
      </c>
      <c r="G225">
        <f ca="1">S0*EXP(Drift*(A225-$A$11)+Volatility*SUM($F$12:F225))</f>
        <v>23.526191825157781</v>
      </c>
    </row>
    <row r="226" spans="1:7" x14ac:dyDescent="0.25">
      <c r="A226" s="1" t="str">
        <f>MID('Filter Data'!A217,2,LEN('Filter Data'!A217)-2)</f>
        <v>22-Mar-2021</v>
      </c>
      <c r="B226">
        <f>'Filter Data'!Z217</f>
        <v>17.895099999999999</v>
      </c>
      <c r="C226">
        <f t="shared" si="9"/>
        <v>1.1136851621652104E-2</v>
      </c>
      <c r="D226">
        <f>C226-SET_TRI!C227</f>
        <v>1.1066609638018457E-2</v>
      </c>
      <c r="E226">
        <f t="shared" si="10"/>
        <v>3.4327083882102283E-3</v>
      </c>
      <c r="F226">
        <f t="shared" ca="1" si="11"/>
        <v>-2.9105852591982657</v>
      </c>
      <c r="G226">
        <f ca="1">S0*EXP(Drift*(A226-$A$11)+Volatility*SUM($F$12:F226))</f>
        <v>22.605325256645859</v>
      </c>
    </row>
    <row r="227" spans="1:7" x14ac:dyDescent="0.25">
      <c r="A227" s="1" t="str">
        <f>MID('Filter Data'!A218,2,LEN('Filter Data'!A218)-2)</f>
        <v>23-Mar-2021</v>
      </c>
      <c r="B227">
        <f>'Filter Data'!Z218</f>
        <v>17.772400000000001</v>
      </c>
      <c r="C227">
        <f t="shared" si="9"/>
        <v>-6.856625556716546E-3</v>
      </c>
      <c r="D227">
        <f>C227-SET_TRI!C228</f>
        <v>-5.036659642343691E-3</v>
      </c>
      <c r="E227">
        <f t="shared" si="10"/>
        <v>-3.6862797906495413E-3</v>
      </c>
      <c r="F227">
        <f t="shared" ca="1" si="11"/>
        <v>-1.682586625656489</v>
      </c>
      <c r="G227">
        <f ca="1">S0*EXP(Drift*(A227-$A$11)+Volatility*SUM($F$12:F227))</f>
        <v>22.077908262810254</v>
      </c>
    </row>
    <row r="228" spans="1:7" x14ac:dyDescent="0.25">
      <c r="A228" s="1" t="str">
        <f>MID('Filter Data'!A219,2,LEN('Filter Data'!A219)-2)</f>
        <v>24-Mar-2021</v>
      </c>
      <c r="B228">
        <f>'Filter Data'!Z219</f>
        <v>17.727799999999998</v>
      </c>
      <c r="C228">
        <f t="shared" si="9"/>
        <v>-2.5095091265109177E-3</v>
      </c>
      <c r="D228">
        <f>C228-SET_TRI!C229</f>
        <v>-6.5358422349520075E-3</v>
      </c>
      <c r="E228">
        <f t="shared" si="10"/>
        <v>1.6732301062327925E-3</v>
      </c>
      <c r="F228">
        <f t="shared" ca="1" si="11"/>
        <v>-2.7743255128605493</v>
      </c>
      <c r="G228">
        <f ca="1">S0*EXP(Drift*(A228-$A$11)+Volatility*SUM($F$12:F228))</f>
        <v>21.225157480708255</v>
      </c>
    </row>
    <row r="229" spans="1:7" x14ac:dyDescent="0.25">
      <c r="A229" s="1" t="str">
        <f>MID('Filter Data'!A220,2,LEN('Filter Data'!A220)-2)</f>
        <v>25-Mar-2021</v>
      </c>
      <c r="B229">
        <f>'Filter Data'!Z220</f>
        <v>17.863600000000002</v>
      </c>
      <c r="C229">
        <f t="shared" si="9"/>
        <v>7.660284976139355E-3</v>
      </c>
      <c r="D229">
        <f>C229-SET_TRI!C230</f>
        <v>7.4974452156168735E-3</v>
      </c>
      <c r="E229">
        <f t="shared" si="10"/>
        <v>2.3663876730798611E-3</v>
      </c>
      <c r="F229">
        <f t="shared" ca="1" si="11"/>
        <v>0.29915804675716834</v>
      </c>
      <c r="G229">
        <f ca="1">S0*EXP(Drift*(A229-$A$11)+Volatility*SUM($F$12:F229))</f>
        <v>21.332408780832839</v>
      </c>
    </row>
    <row r="230" spans="1:7" x14ac:dyDescent="0.25">
      <c r="A230" s="1" t="str">
        <f>MID('Filter Data'!A221,2,LEN('Filter Data'!A221)-2)</f>
        <v>26-Mar-2021</v>
      </c>
      <c r="B230">
        <f>'Filter Data'!Z221</f>
        <v>18.124300000000002</v>
      </c>
      <c r="C230">
        <f t="shared" si="9"/>
        <v>1.4593922837501954E-2</v>
      </c>
      <c r="D230">
        <f>C230-SET_TRI!C231</f>
        <v>1.2604097635041672E-2</v>
      </c>
      <c r="E230">
        <f t="shared" si="10"/>
        <v>5.8515186137346482E-3</v>
      </c>
      <c r="F230">
        <f t="shared" ca="1" si="11"/>
        <v>0.75237946039767956</v>
      </c>
      <c r="G230">
        <f ca="1">S0*EXP(Drift*(A230-$A$11)+Volatility*SUM($F$12:F230))</f>
        <v>21.581135577400552</v>
      </c>
    </row>
    <row r="231" spans="1:7" x14ac:dyDescent="0.25">
      <c r="A231" s="1" t="str">
        <f>MID('Filter Data'!A222,2,LEN('Filter Data'!A222)-2)</f>
        <v>30-Mar-2021</v>
      </c>
      <c r="B231">
        <f>'Filter Data'!Z222</f>
        <v>18.1633</v>
      </c>
      <c r="C231">
        <f t="shared" si="9"/>
        <v>2.1518072422106191E-3</v>
      </c>
      <c r="D231">
        <f>C231-SET_TRI!C232</f>
        <v>-7.2335283508981841E-3</v>
      </c>
      <c r="E231">
        <f t="shared" si="10"/>
        <v>6.8056917971168951E-3</v>
      </c>
      <c r="F231">
        <f t="shared" ca="1" si="11"/>
        <v>-2.1244983023493731</v>
      </c>
      <c r="G231">
        <f ca="1">S0*EXP(Drift*(A231-$A$11)+Volatility*SUM($F$12:F231))</f>
        <v>20.988405109638286</v>
      </c>
    </row>
    <row r="232" spans="1:7" x14ac:dyDescent="0.25">
      <c r="A232" s="1" t="str">
        <f>MID('Filter Data'!A223,2,LEN('Filter Data'!A223)-2)</f>
        <v>31-Mar-2021</v>
      </c>
      <c r="B232">
        <f>'Filter Data'!Z223</f>
        <v>18.275400000000001</v>
      </c>
      <c r="C232">
        <f t="shared" si="9"/>
        <v>6.1717859640044292E-3</v>
      </c>
      <c r="D232">
        <f>C232-SET_TRI!C233</f>
        <v>7.6766346946131169E-3</v>
      </c>
      <c r="E232">
        <f t="shared" si="10"/>
        <v>7.5688254819560128E-4</v>
      </c>
      <c r="F232">
        <f t="shared" ca="1" si="11"/>
        <v>-1.9529189843323282</v>
      </c>
      <c r="G232">
        <f ca="1">S0*EXP(Drift*(A232-$A$11)+Volatility*SUM($F$12:F232))</f>
        <v>20.418761607061729</v>
      </c>
    </row>
    <row r="233" spans="1:7" x14ac:dyDescent="0.25">
      <c r="A233" s="1" t="str">
        <f>MID('Filter Data'!A224,2,LEN('Filter Data'!A224)-2)</f>
        <v>07-Apr-2021</v>
      </c>
      <c r="B233">
        <f>'Filter Data'!Z224</f>
        <v>18.757300000000001</v>
      </c>
      <c r="C233">
        <f t="shared" si="9"/>
        <v>2.6368779889906623E-2</v>
      </c>
      <c r="D233">
        <f>C233-SET_TRI!C234</f>
        <v>4.7850039908865521E-2</v>
      </c>
      <c r="E233">
        <f t="shared" si="10"/>
        <v>-6.175102459885215E-3</v>
      </c>
      <c r="F233">
        <f t="shared" ca="1" si="11"/>
        <v>-0.60431302889137994</v>
      </c>
      <c r="G233">
        <f ca="1">S0*EXP(Drift*(A233-$A$11)+Volatility*SUM($F$12:F233))</f>
        <v>20.342811927984815</v>
      </c>
    </row>
    <row r="234" spans="1:7" x14ac:dyDescent="0.25">
      <c r="A234" s="1" t="str">
        <f>MID('Filter Data'!A225,2,LEN('Filter Data'!A225)-2)</f>
        <v>09-Apr-2021</v>
      </c>
      <c r="B234">
        <f>'Filter Data'!Z225</f>
        <v>19.025400000000001</v>
      </c>
      <c r="C234">
        <f t="shared" si="9"/>
        <v>1.4293101885665871E-2</v>
      </c>
      <c r="D234">
        <f>C234-SET_TRI!C235</f>
        <v>7.4409227133289298E-3</v>
      </c>
      <c r="E234">
        <f t="shared" si="10"/>
        <v>9.0373740573045681E-3</v>
      </c>
      <c r="F234">
        <f t="shared" ca="1" si="11"/>
        <v>-0.3598624601766367</v>
      </c>
      <c r="G234">
        <f ca="1">S0*EXP(Drift*(A234-$A$11)+Volatility*SUM($F$12:F234))</f>
        <v>20.266245003374042</v>
      </c>
    </row>
    <row r="235" spans="1:7" x14ac:dyDescent="0.25">
      <c r="A235" s="1" t="str">
        <f>MID('Filter Data'!A226,2,LEN('Filter Data'!A226)-2)</f>
        <v>16-Apr-2021</v>
      </c>
      <c r="B235">
        <f>'Filter Data'!Z226</f>
        <v>19.205300000000001</v>
      </c>
      <c r="C235">
        <f t="shared" si="9"/>
        <v>9.4557801675654619E-3</v>
      </c>
      <c r="D235">
        <f>C235-SET_TRI!C236</f>
        <v>1.9291767639808978E-2</v>
      </c>
      <c r="E235">
        <f t="shared" si="10"/>
        <v>-3.8027873664605444E-3</v>
      </c>
      <c r="F235">
        <f t="shared" ca="1" si="11"/>
        <v>-0.22980250697186916</v>
      </c>
      <c r="G235">
        <f ca="1">S0*EXP(Drift*(A235-$A$11)+Volatility*SUM($F$12:F235))</f>
        <v>20.300471741434478</v>
      </c>
    </row>
    <row r="236" spans="1:7" x14ac:dyDescent="0.25">
      <c r="A236" s="1" t="str">
        <f>MID('Filter Data'!A227,2,LEN('Filter Data'!A227)-2)</f>
        <v>19-Apr-2021</v>
      </c>
      <c r="B236">
        <f>'Filter Data'!Z227</f>
        <v>19.073599999999999</v>
      </c>
      <c r="C236">
        <f t="shared" si="9"/>
        <v>-6.8574820492261065E-3</v>
      </c>
      <c r="D236">
        <f>C236-SET_TRI!C237</f>
        <v>-2.1659179469519653E-2</v>
      </c>
      <c r="E236">
        <f t="shared" si="10"/>
        <v>7.5380010388119622E-3</v>
      </c>
      <c r="F236">
        <f t="shared" ca="1" si="11"/>
        <v>-1.3627142927297595</v>
      </c>
      <c r="G236">
        <f ca="1">S0*EXP(Drift*(A236-$A$11)+Volatility*SUM($F$12:F236))</f>
        <v>19.947253991354764</v>
      </c>
    </row>
    <row r="237" spans="1:7" x14ac:dyDescent="0.25">
      <c r="A237" s="1" t="str">
        <f>MID('Filter Data'!A228,2,LEN('Filter Data'!A228)-2)</f>
        <v>20-Apr-2021</v>
      </c>
      <c r="B237">
        <f>'Filter Data'!Z228</f>
        <v>18.9468</v>
      </c>
      <c r="C237">
        <f t="shared" si="9"/>
        <v>-6.6479322204512714E-3</v>
      </c>
      <c r="D237">
        <f>C237-SET_TRI!C238</f>
        <v>-1.1564494955585702E-2</v>
      </c>
      <c r="E237">
        <f t="shared" si="10"/>
        <v>9.3064097251618037E-4</v>
      </c>
      <c r="F237">
        <f t="shared" ca="1" si="11"/>
        <v>0.51117279142646677</v>
      </c>
      <c r="G237">
        <f ca="1">S0*EXP(Drift*(A237-$A$11)+Volatility*SUM($F$12:F237))</f>
        <v>20.10958772580371</v>
      </c>
    </row>
    <row r="238" spans="1:7" x14ac:dyDescent="0.25">
      <c r="A238" s="1" t="str">
        <f>MID('Filter Data'!A229,2,LEN('Filter Data'!A229)-2)</f>
        <v>22-Apr-2021</v>
      </c>
      <c r="B238">
        <f>'Filter Data'!Z229</f>
        <v>19.004200000000001</v>
      </c>
      <c r="C238">
        <f t="shared" si="9"/>
        <v>3.0295353305044245E-3</v>
      </c>
      <c r="D238">
        <f>C238-SET_TRI!C239</f>
        <v>1.3886390996377933E-2</v>
      </c>
      <c r="E238">
        <f t="shared" si="10"/>
        <v>-6.5787977185977117E-3</v>
      </c>
      <c r="F238">
        <f t="shared" ca="1" si="11"/>
        <v>1.3319501673249921</v>
      </c>
      <c r="G238">
        <f ca="1">S0*EXP(Drift*(A238-$A$11)+Volatility*SUM($F$12:F238))</f>
        <v>20.529909214930829</v>
      </c>
    </row>
    <row r="239" spans="1:7" x14ac:dyDescent="0.25">
      <c r="A239" s="1" t="str">
        <f>MID('Filter Data'!A230,2,LEN('Filter Data'!A230)-2)</f>
        <v>23-Apr-2021</v>
      </c>
      <c r="B239">
        <f>'Filter Data'!Z230</f>
        <v>19.25</v>
      </c>
      <c r="C239">
        <f t="shared" si="9"/>
        <v>1.2933983014281007E-2</v>
      </c>
      <c r="D239">
        <f>C239-SET_TRI!C240</f>
        <v>2.337597912575224E-2</v>
      </c>
      <c r="E239">
        <f t="shared" si="10"/>
        <v>-3.0826401730600778E-3</v>
      </c>
      <c r="F239">
        <f t="shared" ca="1" si="11"/>
        <v>-1.4601470853983904</v>
      </c>
      <c r="G239">
        <f ca="1">S0*EXP(Drift*(A239-$A$11)+Volatility*SUM($F$12:F239))</f>
        <v>20.115494601880542</v>
      </c>
    </row>
    <row r="240" spans="1:7" x14ac:dyDescent="0.25">
      <c r="A240" s="1" t="str">
        <f>MID('Filter Data'!A231,2,LEN('Filter Data'!A231)-2)</f>
        <v>26-Apr-2021</v>
      </c>
      <c r="B240">
        <f>'Filter Data'!Z231</f>
        <v>19.3081</v>
      </c>
      <c r="C240">
        <f t="shared" si="9"/>
        <v>3.018181818181797E-3</v>
      </c>
      <c r="D240">
        <f>C240-SET_TRI!C241</f>
        <v>1.6496466014532553E-3</v>
      </c>
      <c r="E240">
        <f t="shared" si="10"/>
        <v>1.6732852176452018E-3</v>
      </c>
      <c r="F240">
        <f t="shared" ca="1" si="11"/>
        <v>1.8341042293773031</v>
      </c>
      <c r="G240">
        <f ca="1">S0*EXP(Drift*(A240-$A$11)+Volatility*SUM($F$12:F240))</f>
        <v>20.700365096878194</v>
      </c>
    </row>
    <row r="241" spans="1:7" x14ac:dyDescent="0.25">
      <c r="A241" s="1" t="str">
        <f>MID('Filter Data'!A232,2,LEN('Filter Data'!A232)-2)</f>
        <v>27-Apr-2021</v>
      </c>
      <c r="B241">
        <f>'Filter Data'!Z232</f>
        <v>19.277000000000001</v>
      </c>
      <c r="C241">
        <f t="shared" si="9"/>
        <v>-1.6107229608298369E-3</v>
      </c>
      <c r="D241">
        <f>C241-SET_TRI!C242</f>
        <v>-9.9645627700129164E-4</v>
      </c>
      <c r="E241">
        <f t="shared" si="10"/>
        <v>-1.1687142974512509E-3</v>
      </c>
      <c r="F241">
        <f t="shared" ca="1" si="11"/>
        <v>1.8330926914241061</v>
      </c>
      <c r="G241">
        <f ca="1">S0*EXP(Drift*(A241-$A$11)+Volatility*SUM($F$12:F241))</f>
        <v>21.271462339506588</v>
      </c>
    </row>
    <row r="242" spans="1:7" x14ac:dyDescent="0.25">
      <c r="A242" s="1" t="str">
        <f>MID('Filter Data'!A233,2,LEN('Filter Data'!A233)-2)</f>
        <v>28-Apr-2021</v>
      </c>
      <c r="B242">
        <f>'Filter Data'!Z233</f>
        <v>19.2547</v>
      </c>
      <c r="C242">
        <f t="shared" si="9"/>
        <v>-1.1568190071069833E-3</v>
      </c>
      <c r="D242">
        <f>C242-SET_TRI!C243</f>
        <v>-1.3142905220647098E-2</v>
      </c>
      <c r="E242">
        <f t="shared" si="10"/>
        <v>7.4876498599180316E-3</v>
      </c>
      <c r="F242">
        <f t="shared" ca="1" si="11"/>
        <v>-0.30303743494520052</v>
      </c>
      <c r="G242">
        <f ca="1">S0*EXP(Drift*(A242-$A$11)+Volatility*SUM($F$12:F242))</f>
        <v>21.193642912469677</v>
      </c>
    </row>
    <row r="243" spans="1:7" x14ac:dyDescent="0.25">
      <c r="A243" s="1" t="str">
        <f>MID('Filter Data'!A234,2,LEN('Filter Data'!A234)-2)</f>
        <v>29-Apr-2021</v>
      </c>
      <c r="B243">
        <f>'Filter Data'!Z234</f>
        <v>19.287500000000001</v>
      </c>
      <c r="C243">
        <f t="shared" si="9"/>
        <v>1.7034801892525833E-3</v>
      </c>
      <c r="D243">
        <f>C243-SET_TRI!C244</f>
        <v>-1.0039241527177771E-2</v>
      </c>
      <c r="E243">
        <f t="shared" si="10"/>
        <v>8.2520543590457636E-3</v>
      </c>
      <c r="F243">
        <f t="shared" ca="1" si="11"/>
        <v>0.38722817651533503</v>
      </c>
      <c r="G243">
        <f ca="1">S0*EXP(Drift*(A243-$A$11)+Volatility*SUM($F$12:F243))</f>
        <v>21.327871312531858</v>
      </c>
    </row>
    <row r="244" spans="1:7" x14ac:dyDescent="0.25">
      <c r="A244" s="1" t="str">
        <f>MID('Filter Data'!A235,2,LEN('Filter Data'!A235)-2)</f>
        <v>06-May-2021</v>
      </c>
      <c r="B244">
        <f>'Filter Data'!Z235</f>
        <v>19.2377</v>
      </c>
      <c r="C244">
        <f t="shared" si="9"/>
        <v>-2.5819831497084209E-3</v>
      </c>
      <c r="D244">
        <f>C244-SET_TRI!C245</f>
        <v>1.5487804745814323E-2</v>
      </c>
      <c r="E244">
        <f t="shared" si="10"/>
        <v>-1.3271746056233684E-2</v>
      </c>
      <c r="F244">
        <f t="shared" ca="1" si="11"/>
        <v>-1.5634540081687849</v>
      </c>
      <c r="G244">
        <f ca="1">S0*EXP(Drift*(A244-$A$11)+Volatility*SUM($F$12:F244))</f>
        <v>20.955952587546179</v>
      </c>
    </row>
    <row r="245" spans="1:7" x14ac:dyDescent="0.25">
      <c r="A245" s="1" t="str">
        <f>MID('Filter Data'!A236,2,LEN('Filter Data'!A236)-2)</f>
        <v>07-May-2021</v>
      </c>
      <c r="B245">
        <f>'Filter Data'!Z236</f>
        <v>19.357099999999999</v>
      </c>
      <c r="C245">
        <f t="shared" si="9"/>
        <v>6.2065631546390073E-3</v>
      </c>
      <c r="D245">
        <f>C245-SET_TRI!C246</f>
        <v>-4.7583788180299421E-3</v>
      </c>
      <c r="E245">
        <f t="shared" si="10"/>
        <v>9.1889867224189525E-3</v>
      </c>
      <c r="F245">
        <f t="shared" ca="1" si="11"/>
        <v>0.46759970854438815</v>
      </c>
      <c r="G245">
        <f ca="1">S0*EXP(Drift*(A245-$A$11)+Volatility*SUM($F$12:F245))</f>
        <v>21.113191925012</v>
      </c>
    </row>
    <row r="246" spans="1:7" x14ac:dyDescent="0.25">
      <c r="A246" s="1" t="str">
        <f>MID('Filter Data'!A237,2,LEN('Filter Data'!A237)-2)</f>
        <v>10-May-2021</v>
      </c>
      <c r="B246">
        <f>'Filter Data'!Z237</f>
        <v>19.110800000000001</v>
      </c>
      <c r="C246">
        <f t="shared" si="9"/>
        <v>-1.2724013411099699E-2</v>
      </c>
      <c r="D246">
        <f>C246-SET_TRI!C247</f>
        <v>-1.6541959405604524E-2</v>
      </c>
      <c r="E246">
        <f t="shared" si="10"/>
        <v>-1.7841735421048974E-3</v>
      </c>
      <c r="F246">
        <f t="shared" ca="1" si="11"/>
        <v>2.1728359717679706</v>
      </c>
      <c r="G246">
        <f ca="1">S0*EXP(Drift*(A246-$A$11)+Volatility*SUM($F$12:F246))</f>
        <v>21.83372393512807</v>
      </c>
    </row>
    <row r="247" spans="1:7" x14ac:dyDescent="0.25">
      <c r="A247" s="1" t="str">
        <f>MID('Filter Data'!A238,2,LEN('Filter Data'!A238)-2)</f>
        <v>11-May-2021</v>
      </c>
      <c r="B247">
        <f>'Filter Data'!Z238</f>
        <v>18.935500000000001</v>
      </c>
      <c r="C247">
        <f t="shared" si="9"/>
        <v>-9.1728237436423388E-3</v>
      </c>
      <c r="D247">
        <f>C247-SET_TRI!C248</f>
        <v>-6.5917084760633397E-3</v>
      </c>
      <c r="E247">
        <f t="shared" si="10"/>
        <v>-4.9523582073864618E-3</v>
      </c>
      <c r="F247">
        <f t="shared" ca="1" si="11"/>
        <v>2.350036461112031</v>
      </c>
      <c r="G247">
        <f ca="1">S0*EXP(Drift*(A247-$A$11)+Volatility*SUM($F$12:F247))</f>
        <v>22.604382048810514</v>
      </c>
    </row>
    <row r="248" spans="1:7" x14ac:dyDescent="0.25">
      <c r="A248" s="1" t="str">
        <f>MID('Filter Data'!A239,2,LEN('Filter Data'!A239)-2)</f>
        <v>17-May-2021</v>
      </c>
      <c r="B248">
        <f>'Filter Data'!Z239</f>
        <v>19.202100000000002</v>
      </c>
      <c r="C248">
        <f t="shared" si="9"/>
        <v>1.4079374719442338E-2</v>
      </c>
      <c r="D248">
        <f>C248-SET_TRI!C249</f>
        <v>3.2442941863196254E-2</v>
      </c>
      <c r="E248">
        <f t="shared" si="10"/>
        <v>-8.0601409582784674E-3</v>
      </c>
      <c r="F248">
        <f t="shared" ca="1" si="11"/>
        <v>-2.5328729844832272</v>
      </c>
      <c r="G248">
        <f ca="1">S0*EXP(Drift*(A248-$A$11)+Volatility*SUM($F$12:F248))</f>
        <v>21.885451907287329</v>
      </c>
    </row>
    <row r="249" spans="1:7" x14ac:dyDescent="0.25">
      <c r="A249" s="1" t="str">
        <f>MID('Filter Data'!A240,2,LEN('Filter Data'!A240)-2)</f>
        <v>20-May-2021</v>
      </c>
      <c r="B249">
        <f>'Filter Data'!Z240</f>
        <v>19.1586</v>
      </c>
      <c r="C249">
        <f t="shared" si="9"/>
        <v>-2.2653772243661704E-3</v>
      </c>
      <c r="D249">
        <f>C249-SET_TRI!C250</f>
        <v>-1.5400278355149506E-3</v>
      </c>
      <c r="E249">
        <f t="shared" si="10"/>
        <v>-1.4562963329455936E-3</v>
      </c>
      <c r="F249">
        <f t="shared" ca="1" si="11"/>
        <v>-0.45725045047256069</v>
      </c>
      <c r="G249">
        <f ca="1">S0*EXP(Drift*(A249-$A$11)+Volatility*SUM($F$12:F249))</f>
        <v>21.787991618216964</v>
      </c>
    </row>
    <row r="250" spans="1:7" x14ac:dyDescent="0.25">
      <c r="A250" s="1" t="str">
        <f>MID('Filter Data'!A241,2,LEN('Filter Data'!A241)-2)</f>
        <v>21-May-2021</v>
      </c>
      <c r="B250">
        <f>'Filter Data'!Z241</f>
        <v>19.142399999999999</v>
      </c>
      <c r="C250">
        <f t="shared" si="9"/>
        <v>-8.4557326735780925E-4</v>
      </c>
      <c r="D250">
        <f>C250-SET_TRI!C251</f>
        <v>-1.2704095999834918E-5</v>
      </c>
      <c r="E250">
        <f t="shared" si="10"/>
        <v>-1.0678894739352342E-3</v>
      </c>
      <c r="F250">
        <f t="shared" ca="1" si="11"/>
        <v>-0.62941416573028641</v>
      </c>
      <c r="G250">
        <f ca="1">S0*EXP(Drift*(A250-$A$11)+Volatility*SUM($F$12:F250))</f>
        <v>21.606101053278834</v>
      </c>
    </row>
    <row r="251" spans="1:7" x14ac:dyDescent="0.25">
      <c r="A251" s="1" t="str">
        <f>MID('Filter Data'!A242,2,LEN('Filter Data'!A242)-2)</f>
        <v>25-May-2021</v>
      </c>
      <c r="B251">
        <f>'Filter Data'!Z242</f>
        <v>19.266200000000001</v>
      </c>
      <c r="C251">
        <f t="shared" si="9"/>
        <v>6.4673186225344161E-3</v>
      </c>
      <c r="D251">
        <f>C251-SET_TRI!C252</f>
        <v>-4.7647909963045125E-3</v>
      </c>
      <c r="E251">
        <f t="shared" si="10"/>
        <v>9.4540723148931471E-3</v>
      </c>
      <c r="F251">
        <f t="shared" ca="1" si="11"/>
        <v>2.9489149520609823</v>
      </c>
      <c r="G251">
        <f ca="1">S0*EXP(Drift*(A251-$A$11)+Volatility*SUM($F$12:F251))</f>
        <v>22.611715297429704</v>
      </c>
    </row>
    <row r="252" spans="1:7" x14ac:dyDescent="0.25">
      <c r="A252" s="1" t="str">
        <f>MID('Filter Data'!A243,2,LEN('Filter Data'!A243)-2)</f>
        <v>27-May-2021</v>
      </c>
      <c r="B252">
        <f>'Filter Data'!Z243</f>
        <v>19.2578</v>
      </c>
      <c r="C252">
        <f t="shared" si="9"/>
        <v>-4.3599671964381862E-4</v>
      </c>
      <c r="D252">
        <f>C252-SET_TRI!C253</f>
        <v>-1.0095104145030644E-2</v>
      </c>
      <c r="E252">
        <f t="shared" si="10"/>
        <v>6.1503013068860595E-3</v>
      </c>
      <c r="F252">
        <f t="shared" ca="1" si="11"/>
        <v>0.26925065995772357</v>
      </c>
      <c r="G252">
        <f ca="1">S0*EXP(Drift*(A252-$A$11)+Volatility*SUM($F$12:F252))</f>
        <v>22.732411991776754</v>
      </c>
    </row>
    <row r="253" spans="1:7" x14ac:dyDescent="0.25">
      <c r="A253" s="1" t="str">
        <f>MID('Filter Data'!A244,2,LEN('Filter Data'!A244)-2)</f>
        <v>28-May-2021</v>
      </c>
      <c r="B253">
        <f>'Filter Data'!Z244</f>
        <v>19.2852</v>
      </c>
      <c r="C253">
        <f t="shared" si="9"/>
        <v>1.4228001121623494E-3</v>
      </c>
      <c r="D253">
        <f>C253-SET_TRI!C254</f>
        <v>2.3728895686371248E-3</v>
      </c>
      <c r="E253">
        <f t="shared" si="10"/>
        <v>-4.1050027481557118E-4</v>
      </c>
      <c r="F253">
        <f t="shared" ca="1" si="11"/>
        <v>1.2263193473332052</v>
      </c>
      <c r="G253">
        <f ca="1">S0*EXP(Drift*(A253-$A$11)+Volatility*SUM($F$12:F253))</f>
        <v>23.155566423238135</v>
      </c>
    </row>
    <row r="254" spans="1:7" x14ac:dyDescent="0.25">
      <c r="A254" s="1" t="str">
        <f>MID('Filter Data'!A245,2,LEN('Filter Data'!A245)-2)</f>
        <v>02-Jun-2021</v>
      </c>
      <c r="B254">
        <f>'Filter Data'!Z245</f>
        <v>19.233799999999999</v>
      </c>
      <c r="C254">
        <f t="shared" si="9"/>
        <v>-2.6652562586854688E-3</v>
      </c>
      <c r="D254">
        <f>C254-SET_TRI!C255</f>
        <v>-2.5763887816831928E-2</v>
      </c>
      <c r="E254">
        <f t="shared" si="10"/>
        <v>1.4502123951104994E-2</v>
      </c>
      <c r="F254">
        <f t="shared" ca="1" si="11"/>
        <v>2.1214483736747365</v>
      </c>
      <c r="G254">
        <f ca="1">S0*EXP(Drift*(A254-$A$11)+Volatility*SUM($F$12:F254))</f>
        <v>23.962289083635994</v>
      </c>
    </row>
    <row r="255" spans="1:7" x14ac:dyDescent="0.25">
      <c r="A255" s="1" t="str">
        <f>MID('Filter Data'!A246,2,LEN('Filter Data'!A246)-2)</f>
        <v>04-Jun-2021</v>
      </c>
      <c r="B255">
        <f>'Filter Data'!Z246</f>
        <v>19.397099999999998</v>
      </c>
      <c r="C255">
        <f t="shared" si="9"/>
        <v>8.490261934719065E-3</v>
      </c>
      <c r="D255">
        <f>C255-SET_TRI!C256</f>
        <v>1.4580443704614098E-2</v>
      </c>
      <c r="E255">
        <f t="shared" si="10"/>
        <v>-1.5867628073175984E-3</v>
      </c>
      <c r="F255">
        <f t="shared" ca="1" si="11"/>
        <v>0.46449034838996767</v>
      </c>
      <c r="G255">
        <f ca="1">S0*EXP(Drift*(A255-$A$11)+Volatility*SUM($F$12:F255))</f>
        <v>24.15828325279211</v>
      </c>
    </row>
    <row r="256" spans="1:7" x14ac:dyDescent="0.25">
      <c r="A256" s="1" t="str">
        <f>MID('Filter Data'!A247,2,LEN('Filter Data'!A247)-2)</f>
        <v>07-Jun-2021</v>
      </c>
      <c r="B256">
        <f>'Filter Data'!Z247</f>
        <v>19.339500000000001</v>
      </c>
      <c r="C256">
        <f t="shared" si="9"/>
        <v>-2.9695160616791797E-3</v>
      </c>
      <c r="D256">
        <f>C256-SET_TRI!C257</f>
        <v>-3.6324681722455323E-3</v>
      </c>
      <c r="E256">
        <f t="shared" si="10"/>
        <v>-7.4741654480134714E-4</v>
      </c>
      <c r="F256">
        <f t="shared" ca="1" si="11"/>
        <v>0.81939564076535876</v>
      </c>
      <c r="G256">
        <f ca="1">S0*EXP(Drift*(A256-$A$11)+Volatility*SUM($F$12:F256))</f>
        <v>24.498686701360437</v>
      </c>
    </row>
    <row r="257" spans="1:7" x14ac:dyDescent="0.25">
      <c r="A257" s="1" t="str">
        <f>MID('Filter Data'!A248,2,LEN('Filter Data'!A248)-2)</f>
        <v>08-Jun-2021</v>
      </c>
      <c r="B257">
        <f>'Filter Data'!Z248</f>
        <v>19.349</v>
      </c>
      <c r="C257">
        <f t="shared" si="9"/>
        <v>4.9122262726539851E-4</v>
      </c>
      <c r="D257">
        <f>C257-SET_TRI!C258</f>
        <v>3.2028418533384376E-4</v>
      </c>
      <c r="E257">
        <f t="shared" si="10"/>
        <v>4.4040442277965843E-5</v>
      </c>
      <c r="F257">
        <f t="shared" ca="1" si="11"/>
        <v>0.4044277170795797</v>
      </c>
      <c r="G257">
        <f ca="1">S0*EXP(Drift*(A257-$A$11)+Volatility*SUM($F$12:F257))</f>
        <v>24.659978015516053</v>
      </c>
    </row>
    <row r="258" spans="1:7" x14ac:dyDescent="0.25">
      <c r="A258" s="1" t="str">
        <f>MID('Filter Data'!A249,2,LEN('Filter Data'!A249)-2)</f>
        <v>09-Jun-2021</v>
      </c>
      <c r="B258">
        <f>'Filter Data'!Z249</f>
        <v>19.288900000000002</v>
      </c>
      <c r="C258">
        <f t="shared" si="9"/>
        <v>-3.1061036746084288E-3</v>
      </c>
      <c r="D258">
        <f>C258-SET_TRI!C259</f>
        <v>-1.227149020756804E-2</v>
      </c>
      <c r="E258">
        <f t="shared" si="10"/>
        <v>4.9499012719075204E-3</v>
      </c>
      <c r="F258">
        <f t="shared" ca="1" si="11"/>
        <v>1.7430563649661972</v>
      </c>
      <c r="G258">
        <f ca="1">S0*EXP(Drift*(A258-$A$11)+Volatility*SUM($F$12:F258))</f>
        <v>25.307355156758433</v>
      </c>
    </row>
    <row r="259" spans="1:7" x14ac:dyDescent="0.25">
      <c r="A259" s="1" t="str">
        <f>MID('Filter Data'!A250,2,LEN('Filter Data'!A250)-2)</f>
        <v>10-Jun-2021</v>
      </c>
      <c r="B259">
        <f>'Filter Data'!Z250</f>
        <v>19.383500000000002</v>
      </c>
      <c r="C259">
        <f t="shared" si="9"/>
        <v>4.9043750550834828E-3</v>
      </c>
      <c r="D259">
        <f>C259-SET_TRI!C260</f>
        <v>5.3633425585808484E-3</v>
      </c>
      <c r="E259">
        <f t="shared" si="10"/>
        <v>1.051630816269277E-3</v>
      </c>
      <c r="F259">
        <f t="shared" ca="1" si="11"/>
        <v>0.45763266039683553</v>
      </c>
      <c r="G259">
        <f ca="1">S0*EXP(Drift*(A259-$A$11)+Volatility*SUM($F$12:F259))</f>
        <v>25.493570984143513</v>
      </c>
    </row>
    <row r="260" spans="1:7" x14ac:dyDescent="0.25">
      <c r="A260" s="1" t="str">
        <f>MID('Filter Data'!A251,2,LEN('Filter Data'!A251)-2)</f>
        <v>11-Jun-2021</v>
      </c>
      <c r="B260">
        <f>'Filter Data'!Z251</f>
        <v>19.352699999999999</v>
      </c>
      <c r="C260">
        <f t="shared" si="9"/>
        <v>-1.5889803183121119E-3</v>
      </c>
      <c r="D260">
        <f>C260-SET_TRI!C261</f>
        <v>-1.0943985260994984E-2</v>
      </c>
      <c r="E260">
        <f t="shared" si="10"/>
        <v>5.5705645562166613E-3</v>
      </c>
      <c r="F260">
        <f t="shared" ca="1" si="11"/>
        <v>0.3133162487814477</v>
      </c>
      <c r="G260">
        <f ca="1">S0*EXP(Drift*(A260-$A$11)+Volatility*SUM($F$12:F260))</f>
        <v>25.627635432454099</v>
      </c>
    </row>
    <row r="261" spans="1:7" x14ac:dyDescent="0.25">
      <c r="A261" s="1" t="str">
        <f>MID('Filter Data'!A252,2,LEN('Filter Data'!A252)-2)</f>
        <v>15-Jun-2021</v>
      </c>
      <c r="B261">
        <f>'Filter Data'!Z252</f>
        <v>19.409400000000002</v>
      </c>
      <c r="C261">
        <f t="shared" si="9"/>
        <v>2.9298237455240282E-3</v>
      </c>
      <c r="D261">
        <f>C261-SET_TRI!C262</f>
        <v>1.4428038323901328E-2</v>
      </c>
      <c r="E261">
        <f t="shared" si="10"/>
        <v>-7.0442821042571314E-3</v>
      </c>
      <c r="F261">
        <f t="shared" ca="1" si="11"/>
        <v>-2.3298717087237368</v>
      </c>
      <c r="G261">
        <f ca="1">S0*EXP(Drift*(A261-$A$11)+Volatility*SUM($F$12:F261))</f>
        <v>24.849880507333431</v>
      </c>
    </row>
    <row r="262" spans="1:7" x14ac:dyDescent="0.25">
      <c r="A262" s="1" t="str">
        <f>MID('Filter Data'!A253,2,LEN('Filter Data'!A253)-2)</f>
        <v>16-Jun-2021</v>
      </c>
      <c r="B262">
        <f>'Filter Data'!Z253</f>
        <v>19.317399999999999</v>
      </c>
      <c r="C262">
        <f t="shared" si="9"/>
        <v>-4.7399713540862828E-3</v>
      </c>
      <c r="D262">
        <f>C262-SET_TRI!C263</f>
        <v>-5.4905825445235928E-3</v>
      </c>
      <c r="E262">
        <f t="shared" si="10"/>
        <v>-1.2630928262278491E-3</v>
      </c>
      <c r="F262">
        <f t="shared" ca="1" si="11"/>
        <v>1.3637676980741313</v>
      </c>
      <c r="G262">
        <f ca="1">S0*EXP(Drift*(A262-$A$11)+Volatility*SUM($F$12:F262))</f>
        <v>25.362795800387634</v>
      </c>
    </row>
    <row r="263" spans="1:7" x14ac:dyDescent="0.25">
      <c r="A263" s="1" t="str">
        <f>MID('Filter Data'!A254,2,LEN('Filter Data'!A254)-2)</f>
        <v>17-Jun-2021</v>
      </c>
      <c r="B263">
        <f>'Filter Data'!Z254</f>
        <v>19.451799999999999</v>
      </c>
      <c r="C263">
        <f t="shared" si="9"/>
        <v>6.9574580430078279E-3</v>
      </c>
      <c r="D263">
        <f>C263-SET_TRI!C264</f>
        <v>1.3280153477252716E-2</v>
      </c>
      <c r="E263">
        <f t="shared" si="10"/>
        <v>-2.2414846445447875E-3</v>
      </c>
      <c r="F263">
        <f t="shared" ca="1" si="11"/>
        <v>-1.6222058588527912</v>
      </c>
      <c r="G263">
        <f ca="1">S0*EXP(Drift*(A263-$A$11)+Volatility*SUM($F$12:F263))</f>
        <v>24.792674152241894</v>
      </c>
    </row>
    <row r="264" spans="1:7" x14ac:dyDescent="0.25">
      <c r="A264" s="1" t="str">
        <f>MID('Filter Data'!A255,2,LEN('Filter Data'!A255)-2)</f>
        <v>18-Jun-2021</v>
      </c>
      <c r="B264">
        <f>'Filter Data'!Z255</f>
        <v>19.200299999999999</v>
      </c>
      <c r="C264">
        <f t="shared" si="9"/>
        <v>-1.2929394708972952E-2</v>
      </c>
      <c r="D264">
        <f>C264-SET_TRI!C265</f>
        <v>-1.0115237223263664E-2</v>
      </c>
      <c r="E264">
        <f t="shared" si="10"/>
        <v>-6.3295008756562975E-3</v>
      </c>
      <c r="F264">
        <f t="shared" ca="1" si="11"/>
        <v>1.1951512717021906</v>
      </c>
      <c r="G264">
        <f ca="1">S0*EXP(Drift*(A264-$A$11)+Volatility*SUM($F$12:F264))</f>
        <v>25.242803315090882</v>
      </c>
    </row>
    <row r="265" spans="1:7" x14ac:dyDescent="0.25">
      <c r="A265" s="1" t="str">
        <f>MID('Filter Data'!A256,2,LEN('Filter Data'!A256)-2)</f>
        <v>21-Jun-2021</v>
      </c>
      <c r="B265">
        <f>'Filter Data'!Z256</f>
        <v>19.599399999999999</v>
      </c>
      <c r="C265">
        <f t="shared" si="9"/>
        <v>2.0786133549996651E-2</v>
      </c>
      <c r="D265">
        <f>C265-SET_TRI!C266</f>
        <v>2.9231151759377183E-2</v>
      </c>
      <c r="E265">
        <f t="shared" si="10"/>
        <v>8.1553000711201418E-4</v>
      </c>
      <c r="F265">
        <f t="shared" ca="1" si="11"/>
        <v>1.3970098833679381</v>
      </c>
      <c r="G265">
        <f ca="1">S0*EXP(Drift*(A265-$A$11)+Volatility*SUM($F$12:F265))</f>
        <v>25.813132013922083</v>
      </c>
    </row>
    <row r="266" spans="1:7" x14ac:dyDescent="0.25">
      <c r="A266" s="1" t="str">
        <f>MID('Filter Data'!A257,2,LEN('Filter Data'!A257)-2)</f>
        <v>24-Jun-2021</v>
      </c>
      <c r="B266">
        <f>'Filter Data'!Z257</f>
        <v>19.937899999999999</v>
      </c>
      <c r="C266">
        <f t="shared" si="9"/>
        <v>1.7270936865414237E-2</v>
      </c>
      <c r="D266">
        <f>C266-SET_TRI!C267</f>
        <v>2.4384741386527815E-2</v>
      </c>
      <c r="E266">
        <f t="shared" si="10"/>
        <v>5.7309957695262509E-4</v>
      </c>
      <c r="F266">
        <f t="shared" ca="1" si="11"/>
        <v>2.319782992212069</v>
      </c>
      <c r="G266">
        <f ca="1">S0*EXP(Drift*(A266-$A$11)+Volatility*SUM($F$12:F266))</f>
        <v>26.750825361564488</v>
      </c>
    </row>
    <row r="267" spans="1:7" x14ac:dyDescent="0.25">
      <c r="A267" s="1" t="str">
        <f>MID('Filter Data'!A258,2,LEN('Filter Data'!A258)-2)</f>
        <v>25-Jun-2021</v>
      </c>
      <c r="B267">
        <f>'Filter Data'!Z258</f>
        <v>19.938700000000001</v>
      </c>
      <c r="C267">
        <f t="shared" si="9"/>
        <v>4.0124586842229539E-5</v>
      </c>
      <c r="D267">
        <f>C267-SET_TRI!C268</f>
        <v>1.4574342921715444E-3</v>
      </c>
      <c r="E267">
        <f t="shared" si="10"/>
        <v>-1.17497162307411E-3</v>
      </c>
      <c r="F267">
        <f t="shared" ca="1" si="11"/>
        <v>-2.4266139993374232</v>
      </c>
      <c r="G267">
        <f ca="1">S0*EXP(Drift*(A267-$A$11)+Volatility*SUM($F$12:F267))</f>
        <v>25.847181308572477</v>
      </c>
    </row>
    <row r="268" spans="1:7" x14ac:dyDescent="0.25">
      <c r="A268" s="1" t="str">
        <f>MID('Filter Data'!A259,2,LEN('Filter Data'!A259)-2)</f>
        <v>28-Jun-2021</v>
      </c>
      <c r="B268">
        <f>'Filter Data'!Z259</f>
        <v>20.099299999999999</v>
      </c>
      <c r="C268">
        <f t="shared" si="9"/>
        <v>8.0546876175477209E-3</v>
      </c>
      <c r="D268">
        <f>C268-SET_TRI!C269</f>
        <v>1.2791943101570218E-2</v>
      </c>
      <c r="E268">
        <f t="shared" si="10"/>
        <v>-8.1456808114731098E-4</v>
      </c>
      <c r="F268">
        <f t="shared" ca="1" si="11"/>
        <v>-1.3817977196472326</v>
      </c>
      <c r="G268">
        <f ca="1">S0*EXP(Drift*(A268-$A$11)+Volatility*SUM($F$12:F268))</f>
        <v>25.390448183713204</v>
      </c>
    </row>
    <row r="269" spans="1:7" x14ac:dyDescent="0.25">
      <c r="A269" s="1" t="str">
        <f>MID('Filter Data'!A260,2,LEN('Filter Data'!A260)-2)</f>
        <v>29-Jun-2021</v>
      </c>
      <c r="B269">
        <f>'Filter Data'!Z260</f>
        <v>20.152999999999999</v>
      </c>
      <c r="C269">
        <f t="shared" ref="C269:C332" si="12">(B269-B268)/B268</f>
        <v>2.6717348365365556E-3</v>
      </c>
      <c r="D269">
        <f>C269-SET_TRI!C270</f>
        <v>-4.832516467852605E-3</v>
      </c>
      <c r="E269">
        <f t="shared" ref="E269:E332" si="13">C269-($B$4+$B$5*D269)</f>
        <v>5.704223334822827E-3</v>
      </c>
      <c r="F269">
        <f t="shared" ref="F269:F332" ca="1" si="14">SQRT(A269-A268)*_xlfn.NORM.INV(RAND(),0,1)</f>
        <v>-1.0439706326776522E-2</v>
      </c>
      <c r="G269">
        <f ca="1">S0*EXP(Drift*(A269-$A$11)+Volatility*SUM($F$12:F269))</f>
        <v>25.40479079365333</v>
      </c>
    </row>
    <row r="270" spans="1:7" x14ac:dyDescent="0.25">
      <c r="A270" s="1" t="str">
        <f>MID('Filter Data'!A261,2,LEN('Filter Data'!A261)-2)</f>
        <v>02-Jul-2021</v>
      </c>
      <c r="B270">
        <f>'Filter Data'!Z261</f>
        <v>20.552600000000002</v>
      </c>
      <c r="C270">
        <f t="shared" si="12"/>
        <v>1.9828313402471251E-2</v>
      </c>
      <c r="D270">
        <f>C270-SET_TRI!C271</f>
        <v>2.830459707735028E-2</v>
      </c>
      <c r="E270">
        <f t="shared" si="13"/>
        <v>4.8340943162521882E-4</v>
      </c>
      <c r="F270">
        <f t="shared" ca="1" si="14"/>
        <v>-1.3721362930054182</v>
      </c>
      <c r="G270">
        <f ca="1">S0*EXP(Drift*(A270-$A$11)+Volatility*SUM($F$12:F270))</f>
        <v>24.959360687250484</v>
      </c>
    </row>
    <row r="271" spans="1:7" x14ac:dyDescent="0.25">
      <c r="A271" s="1" t="str">
        <f>MID('Filter Data'!A262,2,LEN('Filter Data'!A262)-2)</f>
        <v>06-Jul-2021</v>
      </c>
      <c r="B271">
        <f>'Filter Data'!Z262</f>
        <v>20.4709</v>
      </c>
      <c r="C271">
        <f t="shared" si="12"/>
        <v>-3.9751661590261781E-3</v>
      </c>
      <c r="D271">
        <f>C271-SET_TRI!C272</f>
        <v>-1.1884258764558401E-2</v>
      </c>
      <c r="E271">
        <f t="shared" si="13"/>
        <v>3.8193425661971489E-3</v>
      </c>
      <c r="F271">
        <f t="shared" ca="1" si="14"/>
        <v>8.4044362551813967E-2</v>
      </c>
      <c r="G271">
        <f ca="1">S0*EXP(Drift*(A271-$A$11)+Volatility*SUM($F$12:F271))</f>
        <v>25.061340649709063</v>
      </c>
    </row>
    <row r="272" spans="1:7" x14ac:dyDescent="0.25">
      <c r="A272" s="1" t="str">
        <f>MID('Filter Data'!A263,2,LEN('Filter Data'!A263)-2)</f>
        <v>07-Jul-2021</v>
      </c>
      <c r="B272">
        <f>'Filter Data'!Z263</f>
        <v>20.613399999999999</v>
      </c>
      <c r="C272">
        <f t="shared" si="12"/>
        <v>6.9611008797853683E-3</v>
      </c>
      <c r="D272">
        <f>C272-SET_TRI!C273</f>
        <v>1.5899452993258175E-2</v>
      </c>
      <c r="E272">
        <f t="shared" si="13"/>
        <v>-4.0066468421558745E-3</v>
      </c>
      <c r="F272">
        <f t="shared" ca="1" si="14"/>
        <v>1.2769218983943615</v>
      </c>
      <c r="G272">
        <f ca="1">S0*EXP(Drift*(A272-$A$11)+Volatility*SUM($F$12:F272))</f>
        <v>25.546527992398467</v>
      </c>
    </row>
    <row r="273" spans="1:7" x14ac:dyDescent="0.25">
      <c r="A273" s="1" t="str">
        <f>MID('Filter Data'!A264,2,LEN('Filter Data'!A264)-2)</f>
        <v>08-Jul-2021</v>
      </c>
      <c r="B273">
        <f>'Filter Data'!Z264</f>
        <v>20.5563</v>
      </c>
      <c r="C273">
        <f t="shared" si="12"/>
        <v>-2.7700427877011256E-3</v>
      </c>
      <c r="D273">
        <f>C273-SET_TRI!C274</f>
        <v>1.6703245398905261E-2</v>
      </c>
      <c r="E273">
        <f t="shared" si="13"/>
        <v>-1.4280589088050135E-2</v>
      </c>
      <c r="F273">
        <f t="shared" ca="1" si="14"/>
        <v>1.388752063993806</v>
      </c>
      <c r="G273">
        <f ca="1">S0*EXP(Drift*(A273-$A$11)+Volatility*SUM($F$12:F273))</f>
        <v>26.083241438172553</v>
      </c>
    </row>
    <row r="274" spans="1:7" x14ac:dyDescent="0.25">
      <c r="A274" s="1" t="str">
        <f>MID('Filter Data'!A265,2,LEN('Filter Data'!A265)-2)</f>
        <v>09-Jul-2021</v>
      </c>
      <c r="B274">
        <f>'Filter Data'!Z265</f>
        <v>20.8416</v>
      </c>
      <c r="C274">
        <f t="shared" si="12"/>
        <v>1.3878956816158522E-2</v>
      </c>
      <c r="D274">
        <f>C274-SET_TRI!C275</f>
        <v>9.1264371339528846E-3</v>
      </c>
      <c r="E274">
        <f t="shared" si="13"/>
        <v>7.4850062016986836E-3</v>
      </c>
      <c r="F274">
        <f t="shared" ca="1" si="14"/>
        <v>-1.5528559040503533</v>
      </c>
      <c r="G274">
        <f ca="1">S0*EXP(Drift*(A274-$A$11)+Volatility*SUM($F$12:F274))</f>
        <v>25.522499412582864</v>
      </c>
    </row>
    <row r="275" spans="1:7" x14ac:dyDescent="0.25">
      <c r="A275" s="1" t="str">
        <f>MID('Filter Data'!A266,2,LEN('Filter Data'!A266)-2)</f>
        <v>12-Jul-2021</v>
      </c>
      <c r="B275">
        <f>'Filter Data'!Z266</f>
        <v>20.9407</v>
      </c>
      <c r="C275">
        <f t="shared" si="12"/>
        <v>4.7549132504222311E-3</v>
      </c>
      <c r="D275">
        <f>C275-SET_TRI!C276</f>
        <v>6.8386591893299879E-3</v>
      </c>
      <c r="E275">
        <f t="shared" si="13"/>
        <v>-9.4107843268813676E-5</v>
      </c>
      <c r="F275">
        <f t="shared" ca="1" si="14"/>
        <v>0.67104059875957056</v>
      </c>
      <c r="G275">
        <f ca="1">S0*EXP(Drift*(A275-$A$11)+Volatility*SUM($F$12:F275))</f>
        <v>25.826677112763747</v>
      </c>
    </row>
    <row r="276" spans="1:7" x14ac:dyDescent="0.25">
      <c r="A276" s="1" t="str">
        <f>MID('Filter Data'!A267,2,LEN('Filter Data'!A267)-2)</f>
        <v>13-Jul-2021</v>
      </c>
      <c r="B276">
        <f>'Filter Data'!Z267</f>
        <v>20.873699999999999</v>
      </c>
      <c r="C276">
        <f t="shared" si="12"/>
        <v>-3.1995110001098422E-3</v>
      </c>
      <c r="D276">
        <f>C276-SET_TRI!C277</f>
        <v>-1.615457996642786E-2</v>
      </c>
      <c r="E276">
        <f t="shared" si="13"/>
        <v>7.4787327062287379E-3</v>
      </c>
      <c r="F276">
        <f t="shared" ca="1" si="14"/>
        <v>-1.5398665778421645</v>
      </c>
      <c r="G276">
        <f ca="1">S0*EXP(Drift*(A276-$A$11)+Volatility*SUM($F$12:F276))</f>
        <v>25.276196548694713</v>
      </c>
    </row>
    <row r="277" spans="1:7" x14ac:dyDescent="0.25">
      <c r="A277" s="1" t="str">
        <f>MID('Filter Data'!A268,2,LEN('Filter Data'!A268)-2)</f>
        <v>14-Jul-2021</v>
      </c>
      <c r="B277">
        <f>'Filter Data'!Z268</f>
        <v>20.9376</v>
      </c>
      <c r="C277">
        <f t="shared" si="12"/>
        <v>3.0612684861811893E-3</v>
      </c>
      <c r="D277">
        <f>C277-SET_TRI!C278</f>
        <v>6.9099635982444434E-3</v>
      </c>
      <c r="E277">
        <f t="shared" si="13"/>
        <v>-1.835904259007252E-3</v>
      </c>
      <c r="F277">
        <f t="shared" ca="1" si="14"/>
        <v>0.61594310515503714</v>
      </c>
      <c r="G277">
        <f ca="1">S0*EXP(Drift*(A277-$A$11)+Volatility*SUM($F$12:F277))</f>
        <v>25.520521419621485</v>
      </c>
    </row>
    <row r="278" spans="1:7" x14ac:dyDescent="0.25">
      <c r="A278" s="1" t="str">
        <f>MID('Filter Data'!A269,2,LEN('Filter Data'!A269)-2)</f>
        <v>15-Jul-2021</v>
      </c>
      <c r="B278">
        <f>'Filter Data'!Z269</f>
        <v>20.864100000000001</v>
      </c>
      <c r="C278">
        <f t="shared" si="12"/>
        <v>-3.5104309949564052E-3</v>
      </c>
      <c r="D278">
        <f>C278-SET_TRI!C279</f>
        <v>-5.5013228998830868E-3</v>
      </c>
      <c r="E278">
        <f t="shared" si="13"/>
        <v>-2.6299537635376784E-5</v>
      </c>
      <c r="F278">
        <f t="shared" ca="1" si="14"/>
        <v>-2.1804901644813337</v>
      </c>
      <c r="G278">
        <f ca="1">S0*EXP(Drift*(A278-$A$11)+Volatility*SUM($F$12:F278))</f>
        <v>24.746327940086939</v>
      </c>
    </row>
    <row r="279" spans="1:7" x14ac:dyDescent="0.25">
      <c r="A279" s="1" t="str">
        <f>MID('Filter Data'!A270,2,LEN('Filter Data'!A270)-2)</f>
        <v>16-Jul-2021</v>
      </c>
      <c r="B279">
        <f>'Filter Data'!Z270</f>
        <v>20.747900000000001</v>
      </c>
      <c r="C279">
        <f t="shared" si="12"/>
        <v>-5.569375146783192E-3</v>
      </c>
      <c r="D279">
        <f>C279-SET_TRI!C280</f>
        <v>-5.3605536933023475E-3</v>
      </c>
      <c r="E279">
        <f t="shared" si="13"/>
        <v>-2.1803047085496752E-3</v>
      </c>
      <c r="F279">
        <f t="shared" ca="1" si="14"/>
        <v>-0.5837538221476416</v>
      </c>
      <c r="G279">
        <f ca="1">S0*EXP(Drift*(A279-$A$11)+Volatility*SUM($F$12:F279))</f>
        <v>24.555943908095273</v>
      </c>
    </row>
    <row r="280" spans="1:7" x14ac:dyDescent="0.25">
      <c r="A280" s="1" t="str">
        <f>MID('Filter Data'!A271,2,LEN('Filter Data'!A271)-2)</f>
        <v>19-Jul-2021</v>
      </c>
      <c r="B280">
        <f>'Filter Data'!Z271</f>
        <v>20.517499999999998</v>
      </c>
      <c r="C280">
        <f t="shared" si="12"/>
        <v>-1.1104738310865342E-2</v>
      </c>
      <c r="D280">
        <f>C280-SET_TRI!C281</f>
        <v>1.537864314986254E-3</v>
      </c>
      <c r="E280">
        <f t="shared" si="13"/>
        <v>-1.2374148671722162E-2</v>
      </c>
      <c r="F280">
        <f t="shared" ca="1" si="14"/>
        <v>1.1993283659169403</v>
      </c>
      <c r="G280">
        <f ca="1">S0*EXP(Drift*(A280-$A$11)+Volatility*SUM($F$12:F280))</f>
        <v>25.03909716216997</v>
      </c>
    </row>
    <row r="281" spans="1:7" x14ac:dyDescent="0.25">
      <c r="A281" s="1" t="str">
        <f>MID('Filter Data'!A272,2,LEN('Filter Data'!A272)-2)</f>
        <v>22-Jul-2021</v>
      </c>
      <c r="B281">
        <f>'Filter Data'!Z272</f>
        <v>21.019100000000002</v>
      </c>
      <c r="C281">
        <f t="shared" si="12"/>
        <v>2.4447422931643887E-2</v>
      </c>
      <c r="D281">
        <f>C281-SET_TRI!C282</f>
        <v>2.5673294209871203E-2</v>
      </c>
      <c r="E281">
        <f t="shared" si="13"/>
        <v>6.8794298221017854E-3</v>
      </c>
      <c r="F281">
        <f t="shared" ca="1" si="14"/>
        <v>1.5388269047843821</v>
      </c>
      <c r="G281">
        <f ca="1">S0*EXP(Drift*(A281-$A$11)+Volatility*SUM($F$12:F281))</f>
        <v>25.65737027232527</v>
      </c>
    </row>
    <row r="282" spans="1:7" x14ac:dyDescent="0.25">
      <c r="A282" s="1" t="str">
        <f>MID('Filter Data'!A273,2,LEN('Filter Data'!A273)-2)</f>
        <v>23-Jul-2021</v>
      </c>
      <c r="B282">
        <f>'Filter Data'!Z273</f>
        <v>21.259499999999999</v>
      </c>
      <c r="C282">
        <f t="shared" si="12"/>
        <v>1.1437216626782189E-2</v>
      </c>
      <c r="D282">
        <f>C282-SET_TRI!C283</f>
        <v>1.7780600181216112E-2</v>
      </c>
      <c r="E282">
        <f t="shared" si="13"/>
        <v>-8.0086409684662282E-4</v>
      </c>
      <c r="F282">
        <f t="shared" ca="1" si="14"/>
        <v>2.7890738047692674</v>
      </c>
      <c r="G282">
        <f ca="1">S0*EXP(Drift*(A282-$A$11)+Volatility*SUM($F$12:F282))</f>
        <v>26.732115881016924</v>
      </c>
    </row>
    <row r="283" spans="1:7" x14ac:dyDescent="0.25">
      <c r="A283" s="1" t="str">
        <f>MID('Filter Data'!A274,2,LEN('Filter Data'!A274)-2)</f>
        <v>27-Jul-2021</v>
      </c>
      <c r="B283">
        <f>'Filter Data'!Z274</f>
        <v>21.2441</v>
      </c>
      <c r="C283">
        <f t="shared" si="12"/>
        <v>-7.2438204096990225E-4</v>
      </c>
      <c r="D283">
        <f>C283-SET_TRI!C284</f>
        <v>5.245983545339868E-3</v>
      </c>
      <c r="E283">
        <f t="shared" si="13"/>
        <v>-4.4978740933949374E-3</v>
      </c>
      <c r="F283">
        <f t="shared" ca="1" si="14"/>
        <v>2.0682502484348499</v>
      </c>
      <c r="G283">
        <f ca="1">S0*EXP(Drift*(A283-$A$11)+Volatility*SUM($F$12:F283))</f>
        <v>27.622402011734088</v>
      </c>
    </row>
    <row r="284" spans="1:7" x14ac:dyDescent="0.25">
      <c r="A284" s="1" t="str">
        <f>MID('Filter Data'!A275,2,LEN('Filter Data'!A275)-2)</f>
        <v>29-Jul-2021</v>
      </c>
      <c r="B284">
        <f>'Filter Data'!Z275</f>
        <v>21.256900000000002</v>
      </c>
      <c r="C284">
        <f t="shared" si="12"/>
        <v>6.0252022914607554E-4</v>
      </c>
      <c r="D284">
        <f>C284-SET_TRI!C285</f>
        <v>-1.1579619843011431E-3</v>
      </c>
      <c r="E284">
        <f t="shared" si="13"/>
        <v>1.1535932077772126E-3</v>
      </c>
      <c r="F284">
        <f t="shared" ca="1" si="14"/>
        <v>-0.73246550190465998</v>
      </c>
      <c r="G284">
        <f ca="1">S0*EXP(Drift*(A284-$A$11)+Volatility*SUM($F$12:F284))</f>
        <v>27.370609314137472</v>
      </c>
    </row>
    <row r="285" spans="1:7" x14ac:dyDescent="0.25">
      <c r="A285" s="1" t="str">
        <f>MID('Filter Data'!A276,2,LEN('Filter Data'!A276)-2)</f>
        <v>30-Jul-2021</v>
      </c>
      <c r="B285">
        <f>'Filter Data'!Z276</f>
        <v>21.1416</v>
      </c>
      <c r="C285">
        <f t="shared" si="12"/>
        <v>-5.424121108910579E-3</v>
      </c>
      <c r="D285">
        <f>C285-SET_TRI!C286</f>
        <v>3.8497949452922908E-3</v>
      </c>
      <c r="E285">
        <f t="shared" si="13"/>
        <v>-8.254771226066453E-3</v>
      </c>
      <c r="F285">
        <f t="shared" ca="1" si="14"/>
        <v>0.54560678665865248</v>
      </c>
      <c r="G285">
        <f ca="1">S0*EXP(Drift*(A285-$A$11)+Volatility*SUM($F$12:F285))</f>
        <v>27.607094313720939</v>
      </c>
    </row>
    <row r="286" spans="1:7" x14ac:dyDescent="0.25">
      <c r="A286" s="1" t="str">
        <f>MID('Filter Data'!A277,2,LEN('Filter Data'!A277)-2)</f>
        <v>02-Aug-2021</v>
      </c>
      <c r="B286">
        <f>'Filter Data'!Z277</f>
        <v>21.175999999999998</v>
      </c>
      <c r="C286">
        <f t="shared" si="12"/>
        <v>1.6271237749270627E-3</v>
      </c>
      <c r="D286">
        <f>C286-SET_TRI!C287</f>
        <v>-2.3721156997920005E-3</v>
      </c>
      <c r="E286">
        <f t="shared" si="13"/>
        <v>2.9981110823162436E-3</v>
      </c>
      <c r="F286">
        <f t="shared" ca="1" si="14"/>
        <v>-0.95705278793464132</v>
      </c>
      <c r="G286">
        <f ca="1">S0*EXP(Drift*(A286-$A$11)+Volatility*SUM($F$12:F286))</f>
        <v>27.286291542815974</v>
      </c>
    </row>
    <row r="287" spans="1:7" x14ac:dyDescent="0.25">
      <c r="A287" s="1" t="str">
        <f>MID('Filter Data'!A278,2,LEN('Filter Data'!A278)-2)</f>
        <v>03-Aug-2021</v>
      </c>
      <c r="B287">
        <f>'Filter Data'!Z278</f>
        <v>21.379100000000001</v>
      </c>
      <c r="C287">
        <f t="shared" si="12"/>
        <v>9.5910464676994111E-3</v>
      </c>
      <c r="D287">
        <f>C287-SET_TRI!C288</f>
        <v>7.3028152598586353E-4</v>
      </c>
      <c r="E287">
        <f t="shared" si="13"/>
        <v>8.8669943196551335E-3</v>
      </c>
      <c r="F287">
        <f t="shared" ca="1" si="14"/>
        <v>0.34185107321675062</v>
      </c>
      <c r="G287">
        <f ca="1">S0*EXP(Drift*(A287-$A$11)+Volatility*SUM($F$12:F287))</f>
        <v>27.441100664141686</v>
      </c>
    </row>
    <row r="288" spans="1:7" x14ac:dyDescent="0.25">
      <c r="A288" s="1" t="str">
        <f>MID('Filter Data'!A279,2,LEN('Filter Data'!A279)-2)</f>
        <v>04-Aug-2021</v>
      </c>
      <c r="B288">
        <f>'Filter Data'!Z279</f>
        <v>21.319299999999998</v>
      </c>
      <c r="C288">
        <f t="shared" si="12"/>
        <v>-2.7971242942875394E-3</v>
      </c>
      <c r="D288">
        <f>C288-SET_TRI!C289</f>
        <v>-6.3465631352593111E-3</v>
      </c>
      <c r="E288">
        <f t="shared" si="13"/>
        <v>1.2577953353923831E-3</v>
      </c>
      <c r="F288">
        <f t="shared" ca="1" si="14"/>
        <v>-8.8285439163304207E-3</v>
      </c>
      <c r="G288">
        <f ca="1">S0*EXP(Drift*(A288-$A$11)+Volatility*SUM($F$12:F288))</f>
        <v>27.457241154267429</v>
      </c>
    </row>
    <row r="289" spans="1:7" x14ac:dyDescent="0.25">
      <c r="A289" s="1" t="str">
        <f>MID('Filter Data'!A280,2,LEN('Filter Data'!A280)-2)</f>
        <v>05-Aug-2021</v>
      </c>
      <c r="B289">
        <f>'Filter Data'!Z280</f>
        <v>21.513200000000001</v>
      </c>
      <c r="C289">
        <f t="shared" si="12"/>
        <v>9.095045334509241E-3</v>
      </c>
      <c r="D289">
        <f>C289-SET_TRI!C290</f>
        <v>2.4331919910067005E-2</v>
      </c>
      <c r="E289">
        <f t="shared" si="13"/>
        <v>-7.5671217707920253E-3</v>
      </c>
      <c r="F289">
        <f t="shared" ca="1" si="14"/>
        <v>-1.2471012542492441</v>
      </c>
      <c r="G289">
        <f ca="1">S0*EXP(Drift*(A289-$A$11)+Volatility*SUM($F$12:F289))</f>
        <v>26.985976105277047</v>
      </c>
    </row>
    <row r="290" spans="1:7" x14ac:dyDescent="0.25">
      <c r="A290" s="1" t="str">
        <f>MID('Filter Data'!A281,2,LEN('Filter Data'!A281)-2)</f>
        <v>06-Aug-2021</v>
      </c>
      <c r="B290">
        <f>'Filter Data'!Z281</f>
        <v>21.675699999999999</v>
      </c>
      <c r="C290">
        <f t="shared" si="12"/>
        <v>7.5535020359592184E-3</v>
      </c>
      <c r="D290">
        <f>C290-SET_TRI!C291</f>
        <v>1.087854703900273E-2</v>
      </c>
      <c r="E290">
        <f t="shared" si="13"/>
        <v>-2.3643093643610502E-5</v>
      </c>
      <c r="F290">
        <f t="shared" ca="1" si="14"/>
        <v>2.7632633663578559</v>
      </c>
      <c r="G290">
        <f ca="1">S0*EXP(Drift*(A290-$A$11)+Volatility*SUM($F$12:F290))</f>
        <v>28.105886068532982</v>
      </c>
    </row>
    <row r="291" spans="1:7" x14ac:dyDescent="0.25">
      <c r="A291" s="1" t="str">
        <f>MID('Filter Data'!A282,2,LEN('Filter Data'!A282)-2)</f>
        <v>10-Aug-2021</v>
      </c>
      <c r="B291">
        <f>'Filter Data'!Z282</f>
        <v>21.733000000000001</v>
      </c>
      <c r="C291">
        <f t="shared" si="12"/>
        <v>2.6435132429403186E-3</v>
      </c>
      <c r="D291">
        <f>C291-SET_TRI!C292</f>
        <v>-1.2606783717720125E-2</v>
      </c>
      <c r="E291">
        <f t="shared" si="13"/>
        <v>1.0925940881909285E-2</v>
      </c>
      <c r="F291">
        <f t="shared" ca="1" si="14"/>
        <v>0.76900868897282992</v>
      </c>
      <c r="G291">
        <f ca="1">S0*EXP(Drift*(A291-$A$11)+Volatility*SUM($F$12:F291))</f>
        <v>28.5015497393589</v>
      </c>
    </row>
    <row r="292" spans="1:7" x14ac:dyDescent="0.25">
      <c r="A292" s="1" t="str">
        <f>MID('Filter Data'!A283,2,LEN('Filter Data'!A283)-2)</f>
        <v>13-Aug-2021</v>
      </c>
      <c r="B292">
        <f>'Filter Data'!Z283</f>
        <v>21.812200000000001</v>
      </c>
      <c r="C292">
        <f t="shared" si="12"/>
        <v>3.6442276722035687E-3</v>
      </c>
      <c r="D292">
        <f>C292-SET_TRI!C293</f>
        <v>7.1915561371147969E-3</v>
      </c>
      <c r="E292">
        <f t="shared" si="13"/>
        <v>-1.4431036620872577E-3</v>
      </c>
      <c r="F292">
        <f t="shared" ca="1" si="14"/>
        <v>-2.8451044454065006</v>
      </c>
      <c r="G292">
        <f ca="1">S0*EXP(Drift*(A292-$A$11)+Volatility*SUM($F$12:F292))</f>
        <v>27.411872540258834</v>
      </c>
    </row>
    <row r="293" spans="1:7" x14ac:dyDescent="0.25">
      <c r="A293" s="1" t="str">
        <f>MID('Filter Data'!A284,2,LEN('Filter Data'!A284)-2)</f>
        <v>16-Aug-2021</v>
      </c>
      <c r="B293">
        <f>'Filter Data'!Z284</f>
        <v>21.9162</v>
      </c>
      <c r="C293">
        <f t="shared" si="12"/>
        <v>4.7679738861737559E-3</v>
      </c>
      <c r="D293">
        <f>C293-SET_TRI!C294</f>
        <v>-1.4507119267669301E-3</v>
      </c>
      <c r="E293">
        <f t="shared" si="13"/>
        <v>5.5167400147811728E-3</v>
      </c>
      <c r="F293">
        <f t="shared" ca="1" si="14"/>
        <v>-1.885386338613487</v>
      </c>
      <c r="G293">
        <f ca="1">S0*EXP(Drift*(A293-$A$11)+Volatility*SUM($F$12:F293))</f>
        <v>26.732171932846938</v>
      </c>
    </row>
    <row r="294" spans="1:7" x14ac:dyDescent="0.25">
      <c r="A294" s="1" t="str">
        <f>MID('Filter Data'!A285,2,LEN('Filter Data'!A285)-2)</f>
        <v>18-Aug-2021</v>
      </c>
      <c r="B294">
        <f>'Filter Data'!Z285</f>
        <v>21.444400000000002</v>
      </c>
      <c r="C294">
        <f t="shared" si="12"/>
        <v>-2.1527454576979504E-2</v>
      </c>
      <c r="D294">
        <f>C294-SET_TRI!C295</f>
        <v>-3.4392166610176342E-2</v>
      </c>
      <c r="E294">
        <f t="shared" si="13"/>
        <v>1.4665761836616768E-3</v>
      </c>
      <c r="F294">
        <f t="shared" ca="1" si="14"/>
        <v>-9.8333400565462817E-2</v>
      </c>
      <c r="G294">
        <f ca="1">S0*EXP(Drift*(A294-$A$11)+Volatility*SUM($F$12:F294))</f>
        <v>26.732432878306181</v>
      </c>
    </row>
    <row r="295" spans="1:7" x14ac:dyDescent="0.25">
      <c r="A295" s="1" t="str">
        <f>MID('Filter Data'!A286,2,LEN('Filter Data'!A286)-2)</f>
        <v>20-Aug-2021</v>
      </c>
      <c r="B295">
        <f>'Filter Data'!Z286</f>
        <v>21.6877</v>
      </c>
      <c r="C295">
        <f t="shared" si="12"/>
        <v>1.1345619369159213E-2</v>
      </c>
      <c r="D295">
        <f>C295-SET_TRI!C296</f>
        <v>1.316144297486618E-2</v>
      </c>
      <c r="E295">
        <f t="shared" si="13"/>
        <v>2.226841524524726E-3</v>
      </c>
      <c r="F295">
        <f t="shared" ca="1" si="14"/>
        <v>-0.31040442115077854</v>
      </c>
      <c r="G295">
        <f ca="1">S0*EXP(Drift*(A295-$A$11)+Volatility*SUM($F$12:F295))</f>
        <v>26.650864283189282</v>
      </c>
    </row>
    <row r="296" spans="1:7" x14ac:dyDescent="0.25">
      <c r="A296" s="1" t="str">
        <f>MID('Filter Data'!A287,2,LEN('Filter Data'!A287)-2)</f>
        <v>23-Aug-2021</v>
      </c>
      <c r="B296">
        <f>'Filter Data'!Z287</f>
        <v>21.8902</v>
      </c>
      <c r="C296">
        <f t="shared" si="12"/>
        <v>9.3370896867810121E-3</v>
      </c>
      <c r="D296">
        <f>C296-SET_TRI!C297</f>
        <v>-1.4864977531480609E-2</v>
      </c>
      <c r="E296">
        <f t="shared" si="13"/>
        <v>1.9144468772500246E-2</v>
      </c>
      <c r="F296">
        <f t="shared" ca="1" si="14"/>
        <v>-0.77347394864774288</v>
      </c>
      <c r="G296">
        <f ca="1">S0*EXP(Drift*(A296-$A$11)+Volatility*SUM($F$12:F296))</f>
        <v>26.411171213559093</v>
      </c>
    </row>
    <row r="297" spans="1:7" x14ac:dyDescent="0.25">
      <c r="A297" s="1" t="str">
        <f>MID('Filter Data'!A288,2,LEN('Filter Data'!A288)-2)</f>
        <v>24-Aug-2021</v>
      </c>
      <c r="B297">
        <f>'Filter Data'!Z288</f>
        <v>21.669499999999999</v>
      </c>
      <c r="C297">
        <f t="shared" si="12"/>
        <v>-1.0082137212085809E-2</v>
      </c>
      <c r="D297">
        <f>C297-SET_TRI!C298</f>
        <v>-1.323686689253451E-2</v>
      </c>
      <c r="E297">
        <f t="shared" si="13"/>
        <v>-1.374216312462595E-3</v>
      </c>
      <c r="F297">
        <f t="shared" ca="1" si="14"/>
        <v>0.14613926136213085</v>
      </c>
      <c r="G297">
        <f ca="1">S0*EXP(Drift*(A297-$A$11)+Volatility*SUM($F$12:F297))</f>
        <v>26.485974242049448</v>
      </c>
    </row>
    <row r="298" spans="1:7" x14ac:dyDescent="0.25">
      <c r="A298" s="1" t="str">
        <f>MID('Filter Data'!A289,2,LEN('Filter Data'!A289)-2)</f>
        <v>25-Aug-2021</v>
      </c>
      <c r="B298">
        <f>'Filter Data'!Z289</f>
        <v>21.5244</v>
      </c>
      <c r="C298">
        <f t="shared" si="12"/>
        <v>-6.6960474399501303E-3</v>
      </c>
      <c r="D298">
        <f>C298-SET_TRI!C299</f>
        <v>-1.5756700978500036E-2</v>
      </c>
      <c r="E298">
        <f t="shared" si="13"/>
        <v>3.7135097902433068E-3</v>
      </c>
      <c r="F298">
        <f t="shared" ca="1" si="14"/>
        <v>-0.88960037551672366</v>
      </c>
      <c r="G298">
        <f ca="1">S0*EXP(Drift*(A298-$A$11)+Volatility*SUM($F$12:F298))</f>
        <v>26.166259962462082</v>
      </c>
    </row>
    <row r="299" spans="1:7" x14ac:dyDescent="0.25">
      <c r="A299" s="1" t="str">
        <f>MID('Filter Data'!A290,2,LEN('Filter Data'!A290)-2)</f>
        <v>26-Aug-2021</v>
      </c>
      <c r="B299">
        <f>'Filter Data'!Z290</f>
        <v>21.410399999999999</v>
      </c>
      <c r="C299">
        <f t="shared" si="12"/>
        <v>-5.2963148798573136E-3</v>
      </c>
      <c r="D299">
        <f>C299-SET_TRI!C300</f>
        <v>-4.7229308586998033E-3</v>
      </c>
      <c r="E299">
        <f t="shared" si="13"/>
        <v>-2.337829211710005E-3</v>
      </c>
      <c r="F299">
        <f t="shared" ca="1" si="14"/>
        <v>-0.57473715119237367</v>
      </c>
      <c r="G299">
        <f ca="1">S0*EXP(Drift*(A299-$A$11)+Volatility*SUM($F$12:F299))</f>
        <v>25.968336438366943</v>
      </c>
    </row>
    <row r="300" spans="1:7" x14ac:dyDescent="0.25">
      <c r="A300" s="1" t="str">
        <f>MID('Filter Data'!A291,2,LEN('Filter Data'!A291)-2)</f>
        <v>27-Aug-2021</v>
      </c>
      <c r="B300">
        <f>'Filter Data'!Z291</f>
        <v>21.540700000000001</v>
      </c>
      <c r="C300">
        <f t="shared" si="12"/>
        <v>6.0858274483429481E-3</v>
      </c>
      <c r="D300">
        <f>C300-SET_TRI!C301</f>
        <v>-1.8852289857211844E-3</v>
      </c>
      <c r="E300">
        <f t="shared" si="13"/>
        <v>7.1280216315541146E-3</v>
      </c>
      <c r="F300">
        <f t="shared" ca="1" si="14"/>
        <v>0.39209312035005944</v>
      </c>
      <c r="G300">
        <f ca="1">S0*EXP(Drift*(A300-$A$11)+Volatility*SUM($F$12:F300))</f>
        <v>26.134642951077442</v>
      </c>
    </row>
    <row r="301" spans="1:7" x14ac:dyDescent="0.25">
      <c r="A301" s="1" t="str">
        <f>MID('Filter Data'!A292,2,LEN('Filter Data'!A292)-2)</f>
        <v>30-Aug-2021</v>
      </c>
      <c r="B301">
        <f>'Filter Data'!Z292</f>
        <v>21.513999999999999</v>
      </c>
      <c r="C301">
        <f t="shared" si="12"/>
        <v>-1.2395140362198871E-3</v>
      </c>
      <c r="D301">
        <f>C301-SET_TRI!C302</f>
        <v>-1.7100888943917737E-2</v>
      </c>
      <c r="E301">
        <f t="shared" si="13"/>
        <v>1.0077769258086058E-2</v>
      </c>
      <c r="F301">
        <f t="shared" ca="1" si="14"/>
        <v>1.4407232531745231</v>
      </c>
      <c r="G301">
        <f ca="1">S0*EXP(Drift*(A301-$A$11)+Volatility*SUM($F$12:F301))</f>
        <v>26.742015244303619</v>
      </c>
    </row>
    <row r="302" spans="1:7" x14ac:dyDescent="0.25">
      <c r="A302" s="1" t="str">
        <f>MID('Filter Data'!A293,2,LEN('Filter Data'!A293)-2)</f>
        <v>31-Aug-2021</v>
      </c>
      <c r="B302">
        <f>'Filter Data'!Z293</f>
        <v>21.3567</v>
      </c>
      <c r="C302">
        <f t="shared" si="12"/>
        <v>-7.3115180812493878E-3</v>
      </c>
      <c r="D302">
        <f>C302-SET_TRI!C303</f>
        <v>-1.2193470624267646E-2</v>
      </c>
      <c r="E302">
        <f t="shared" si="13"/>
        <v>6.9180047683355898E-4</v>
      </c>
      <c r="F302">
        <f t="shared" ca="1" si="14"/>
        <v>-0.35046715786127519</v>
      </c>
      <c r="G302">
        <f ca="1">S0*EXP(Drift*(A302-$A$11)+Volatility*SUM($F$12:F302))</f>
        <v>26.625920059237991</v>
      </c>
    </row>
    <row r="303" spans="1:7" x14ac:dyDescent="0.25">
      <c r="A303" s="1" t="str">
        <f>MID('Filter Data'!A294,2,LEN('Filter Data'!A294)-2)</f>
        <v>01-Sep-2021</v>
      </c>
      <c r="B303">
        <f>'Filter Data'!Z294</f>
        <v>21.4328</v>
      </c>
      <c r="C303">
        <f t="shared" si="12"/>
        <v>3.5632845898476953E-3</v>
      </c>
      <c r="D303">
        <f>C303-SET_TRI!C304</f>
        <v>7.521517388409938E-3</v>
      </c>
      <c r="E303">
        <f t="shared" si="13"/>
        <v>-1.7468685786311074E-3</v>
      </c>
      <c r="F303">
        <f t="shared" ca="1" si="14"/>
        <v>-0.30745997705691225</v>
      </c>
      <c r="G303">
        <f ca="1">S0*EXP(Drift*(A303-$A$11)+Volatility*SUM($F$12:F303))</f>
        <v>26.52681591960615</v>
      </c>
    </row>
    <row r="304" spans="1:7" x14ac:dyDescent="0.25">
      <c r="A304" s="1" t="str">
        <f>MID('Filter Data'!A295,2,LEN('Filter Data'!A295)-2)</f>
        <v>03-Sep-2021</v>
      </c>
      <c r="B304">
        <f>'Filter Data'!Z295</f>
        <v>21.662500000000001</v>
      </c>
      <c r="C304">
        <f t="shared" si="12"/>
        <v>1.0717218468888859E-2</v>
      </c>
      <c r="D304">
        <f>C304-SET_TRI!C305</f>
        <v>-2.5996681478431833E-3</v>
      </c>
      <c r="E304">
        <f t="shared" si="13"/>
        <v>1.2241871255632693E-2</v>
      </c>
      <c r="F304">
        <f t="shared" ca="1" si="14"/>
        <v>0.39322995058414939</v>
      </c>
      <c r="G304">
        <f ca="1">S0*EXP(Drift*(A304-$A$11)+Volatility*SUM($F$12:F304))</f>
        <v>26.716250173496032</v>
      </c>
    </row>
    <row r="305" spans="1:7" x14ac:dyDescent="0.25">
      <c r="A305" s="1" t="str">
        <f>MID('Filter Data'!A296,2,LEN('Filter Data'!A296)-2)</f>
        <v>07-Sep-2021</v>
      </c>
      <c r="B305">
        <f>'Filter Data'!Z296</f>
        <v>21.587</v>
      </c>
      <c r="C305">
        <f t="shared" si="12"/>
        <v>-3.4852856318523563E-3</v>
      </c>
      <c r="D305">
        <f>C305-SET_TRI!C306</f>
        <v>5.1667845976538316E-3</v>
      </c>
      <c r="E305">
        <f t="shared" si="13"/>
        <v>-7.2052948746447682E-3</v>
      </c>
      <c r="F305">
        <f t="shared" ca="1" si="14"/>
        <v>-1.3442744508622937</v>
      </c>
      <c r="G305">
        <f ca="1">S0*EXP(Drift*(A305-$A$11)+Volatility*SUM($F$12:F305))</f>
        <v>26.277198205965384</v>
      </c>
    </row>
    <row r="306" spans="1:7" x14ac:dyDescent="0.25">
      <c r="A306" s="1" t="str">
        <f>MID('Filter Data'!A297,2,LEN('Filter Data'!A297)-2)</f>
        <v>08-Sep-2021</v>
      </c>
      <c r="B306">
        <f>'Filter Data'!Z297</f>
        <v>21.647500000000001</v>
      </c>
      <c r="C306">
        <f t="shared" si="12"/>
        <v>2.8026126835596012E-3</v>
      </c>
      <c r="D306">
        <f>C306-SET_TRI!C307</f>
        <v>1.14467787264904E-3</v>
      </c>
      <c r="E306">
        <f t="shared" si="13"/>
        <v>1.7987199370151892E-3</v>
      </c>
      <c r="F306">
        <f t="shared" ca="1" si="14"/>
        <v>0.35195528270769011</v>
      </c>
      <c r="G306">
        <f ca="1">S0*EXP(Drift*(A306-$A$11)+Volatility*SUM($F$12:F306))</f>
        <v>26.430142529584042</v>
      </c>
    </row>
    <row r="307" spans="1:7" x14ac:dyDescent="0.25">
      <c r="A307" s="1" t="str">
        <f>MID('Filter Data'!A298,2,LEN('Filter Data'!A298)-2)</f>
        <v>09-Sep-2021</v>
      </c>
      <c r="B307">
        <f>'Filter Data'!Z298</f>
        <v>21.509499999999999</v>
      </c>
      <c r="C307">
        <f t="shared" si="12"/>
        <v>-6.3748700773762178E-3</v>
      </c>
      <c r="D307">
        <f>C307-SET_TRI!C308</f>
        <v>4.0938905383428453E-3</v>
      </c>
      <c r="E307">
        <f t="shared" si="13"/>
        <v>-9.3703572096277728E-3</v>
      </c>
      <c r="F307">
        <f t="shared" ca="1" si="14"/>
        <v>-0.10414887881068753</v>
      </c>
      <c r="G307">
        <f ca="1">S0*EXP(Drift*(A307-$A$11)+Volatility*SUM($F$12:F307))</f>
        <v>26.409272334929522</v>
      </c>
    </row>
    <row r="308" spans="1:7" x14ac:dyDescent="0.25">
      <c r="A308" s="1" t="str">
        <f>MID('Filter Data'!A299,2,LEN('Filter Data'!A299)-2)</f>
        <v>13-Sep-2021</v>
      </c>
      <c r="B308">
        <f>'Filter Data'!Z299</f>
        <v>21.505199999999999</v>
      </c>
      <c r="C308">
        <f t="shared" si="12"/>
        <v>-1.9991166693789428E-4</v>
      </c>
      <c r="D308">
        <f>C308-SET_TRI!C309</f>
        <v>1.463704275912847E-4</v>
      </c>
      <c r="E308">
        <f t="shared" si="13"/>
        <v>-5.2965041776869594E-4</v>
      </c>
      <c r="F308">
        <f t="shared" ca="1" si="14"/>
        <v>1.7702643450062985</v>
      </c>
      <c r="G308">
        <f ca="1">S0*EXP(Drift*(A308-$A$11)+Volatility*SUM($F$12:F308))</f>
        <v>27.171506812829673</v>
      </c>
    </row>
    <row r="309" spans="1:7" x14ac:dyDescent="0.25">
      <c r="A309" s="1" t="str">
        <f>MID('Filter Data'!A300,2,LEN('Filter Data'!A300)-2)</f>
        <v>14-Sep-2021</v>
      </c>
      <c r="B309">
        <f>'Filter Data'!Z300</f>
        <v>21.417000000000002</v>
      </c>
      <c r="C309">
        <f t="shared" si="12"/>
        <v>-4.1013336309356323E-3</v>
      </c>
      <c r="D309">
        <f>C309-SET_TRI!C310</f>
        <v>2.9760185434836266E-3</v>
      </c>
      <c r="E309">
        <f t="shared" si="13"/>
        <v>-6.3419251889213976E-3</v>
      </c>
      <c r="F309">
        <f t="shared" ca="1" si="14"/>
        <v>-0.22753787460885078</v>
      </c>
      <c r="G309">
        <f ca="1">S0*EXP(Drift*(A309-$A$11)+Volatility*SUM($F$12:F309))</f>
        <v>27.101666134103809</v>
      </c>
    </row>
    <row r="310" spans="1:7" x14ac:dyDescent="0.25">
      <c r="A310" s="1" t="str">
        <f>MID('Filter Data'!A301,2,LEN('Filter Data'!A301)-2)</f>
        <v>15-Sep-2021</v>
      </c>
      <c r="B310">
        <f>'Filter Data'!Z301</f>
        <v>21.561299999999999</v>
      </c>
      <c r="C310">
        <f t="shared" si="12"/>
        <v>6.7376383246952254E-3</v>
      </c>
      <c r="D310">
        <f>C310-SET_TRI!C311</f>
        <v>5.3561888453454052E-3</v>
      </c>
      <c r="E310">
        <f t="shared" si="13"/>
        <v>2.8897249667742143E-3</v>
      </c>
      <c r="F310">
        <f t="shared" ca="1" si="14"/>
        <v>-1.6440429170973647</v>
      </c>
      <c r="G310">
        <f ca="1">S0*EXP(Drift*(A310-$A$11)+Volatility*SUM($F$12:F310))</f>
        <v>26.48409521840561</v>
      </c>
    </row>
    <row r="311" spans="1:7" x14ac:dyDescent="0.25">
      <c r="A311" s="1" t="str">
        <f>MID('Filter Data'!A302,2,LEN('Filter Data'!A302)-2)</f>
        <v>16-Sep-2021</v>
      </c>
      <c r="B311">
        <f>'Filter Data'!Z302</f>
        <v>21.6371</v>
      </c>
      <c r="C311">
        <f t="shared" si="12"/>
        <v>3.5155579672840219E-3</v>
      </c>
      <c r="D311">
        <f>C311-SET_TRI!C312</f>
        <v>7.0941789654479885E-4</v>
      </c>
      <c r="E311">
        <f t="shared" si="13"/>
        <v>2.8055949650458928E-3</v>
      </c>
      <c r="F311">
        <f t="shared" ca="1" si="14"/>
        <v>-1.4338906614056213</v>
      </c>
      <c r="G311">
        <f ca="1">S0*EXP(Drift*(A311-$A$11)+Volatility*SUM($F$12:F311))</f>
        <v>25.959341436913505</v>
      </c>
    </row>
    <row r="312" spans="1:7" x14ac:dyDescent="0.25">
      <c r="A312" s="1" t="str">
        <f>MID('Filter Data'!A303,2,LEN('Filter Data'!A303)-2)</f>
        <v>23-Sep-2021</v>
      </c>
      <c r="B312">
        <f>'Filter Data'!Z303</f>
        <v>21.614799999999999</v>
      </c>
      <c r="C312">
        <f t="shared" si="12"/>
        <v>-1.0306371925998085E-3</v>
      </c>
      <c r="D312">
        <f>C312-SET_TRI!C313</f>
        <v>-4.2981347267522525E-3</v>
      </c>
      <c r="E312">
        <f t="shared" si="13"/>
        <v>1.6409849335255735E-3</v>
      </c>
      <c r="F312">
        <f t="shared" ca="1" si="14"/>
        <v>4.4723059857359893</v>
      </c>
      <c r="G312">
        <f ca="1">S0*EXP(Drift*(A312-$A$11)+Volatility*SUM($F$12:F312))</f>
        <v>27.832187592920093</v>
      </c>
    </row>
    <row r="313" spans="1:7" x14ac:dyDescent="0.25">
      <c r="A313" s="1" t="str">
        <f>MID('Filter Data'!A304,2,LEN('Filter Data'!A304)-2)</f>
        <v>27-Sep-2021</v>
      </c>
      <c r="B313">
        <f>'Filter Data'!Z304</f>
        <v>21.755700000000001</v>
      </c>
      <c r="C313">
        <f t="shared" si="12"/>
        <v>6.5186816440587943E-3</v>
      </c>
      <c r="D313">
        <f>C313-SET_TRI!C314</f>
        <v>1.2337836095443238E-2</v>
      </c>
      <c r="E313">
        <f t="shared" si="13"/>
        <v>-2.0439169680066399E-3</v>
      </c>
      <c r="F313">
        <f t="shared" ca="1" si="14"/>
        <v>1.5629393924399719</v>
      </c>
      <c r="G313">
        <f ca="1">S0*EXP(Drift*(A313-$A$11)+Volatility*SUM($F$12:F313))</f>
        <v>28.549795459717515</v>
      </c>
    </row>
    <row r="314" spans="1:7" x14ac:dyDescent="0.25">
      <c r="A314" s="1" t="str">
        <f>MID('Filter Data'!A305,2,LEN('Filter Data'!A305)-2)</f>
        <v>28-Sep-2021</v>
      </c>
      <c r="B314">
        <f>'Filter Data'!Z305</f>
        <v>21.479099999999999</v>
      </c>
      <c r="C314">
        <f t="shared" si="12"/>
        <v>-1.2713909458211041E-2</v>
      </c>
      <c r="D314">
        <f>C314-SET_TRI!C315</f>
        <v>-9.5671056560232403E-3</v>
      </c>
      <c r="E314">
        <f t="shared" si="13"/>
        <v>-6.4841672130261539E-3</v>
      </c>
      <c r="F314">
        <f t="shared" ca="1" si="14"/>
        <v>-0.83929518352810373</v>
      </c>
      <c r="G314">
        <f ca="1">S0*EXP(Drift*(A314-$A$11)+Volatility*SUM($F$12:F314))</f>
        <v>28.225687389017711</v>
      </c>
    </row>
    <row r="315" spans="1:7" x14ac:dyDescent="0.25">
      <c r="A315" s="1" t="str">
        <f>MID('Filter Data'!A306,2,LEN('Filter Data'!A306)-2)</f>
        <v>29-Sep-2021</v>
      </c>
      <c r="B315">
        <f>'Filter Data'!Z306</f>
        <v>21.596599999999999</v>
      </c>
      <c r="C315">
        <f t="shared" si="12"/>
        <v>5.4704340498437885E-3</v>
      </c>
      <c r="D315">
        <f>C315-SET_TRI!C316</f>
        <v>3.7655548623221824E-3</v>
      </c>
      <c r="E315">
        <f t="shared" si="13"/>
        <v>2.6966710057180661E-3</v>
      </c>
      <c r="F315">
        <f t="shared" ca="1" si="14"/>
        <v>-1.7147926584142119</v>
      </c>
      <c r="G315">
        <f ca="1">S0*EXP(Drift*(A315-$A$11)+Volatility*SUM($F$12:F315))</f>
        <v>27.554307145722461</v>
      </c>
    </row>
    <row r="316" spans="1:7" x14ac:dyDescent="0.25">
      <c r="A316" s="1" t="str">
        <f>MID('Filter Data'!A307,2,LEN('Filter Data'!A307)-2)</f>
        <v>30-Sep-2021</v>
      </c>
      <c r="B316">
        <f>'Filter Data'!Z307</f>
        <v>21.325900000000001</v>
      </c>
      <c r="C316">
        <f t="shared" si="12"/>
        <v>-1.2534380411731381E-2</v>
      </c>
      <c r="D316">
        <f>C316-SET_TRI!C317</f>
        <v>-4.8103293042933487E-3</v>
      </c>
      <c r="E316">
        <f t="shared" si="13"/>
        <v>-9.5168748378348586E-3</v>
      </c>
      <c r="F316">
        <f t="shared" ca="1" si="14"/>
        <v>-0.16298024701009997</v>
      </c>
      <c r="G316">
        <f ca="1">S0*EXP(Drift*(A316-$A$11)+Volatility*SUM($F$12:F316))</f>
        <v>27.509143532728192</v>
      </c>
    </row>
    <row r="317" spans="1:7" x14ac:dyDescent="0.25">
      <c r="A317" s="1" t="str">
        <f>MID('Filter Data'!A308,2,LEN('Filter Data'!A308)-2)</f>
        <v>08-Oct-2021</v>
      </c>
      <c r="B317">
        <f>'Filter Data'!Z308</f>
        <v>21.761500000000002</v>
      </c>
      <c r="C317">
        <f t="shared" si="12"/>
        <v>2.0425867138080967E-2</v>
      </c>
      <c r="D317">
        <f>C317-SET_TRI!C318</f>
        <v>-1.7286304815125816E-3</v>
      </c>
      <c r="E317">
        <f t="shared" si="13"/>
        <v>2.1362310825432718E-2</v>
      </c>
      <c r="F317">
        <f t="shared" ca="1" si="14"/>
        <v>1.1655710800367391</v>
      </c>
      <c r="G317">
        <f ca="1">S0*EXP(Drift*(A317-$A$11)+Volatility*SUM($F$12:F317))</f>
        <v>28.137218278061752</v>
      </c>
    </row>
    <row r="318" spans="1:7" x14ac:dyDescent="0.25">
      <c r="A318" s="1" t="str">
        <f>MID('Filter Data'!A309,2,LEN('Filter Data'!A309)-2)</f>
        <v>12-Oct-2021</v>
      </c>
      <c r="B318">
        <f>'Filter Data'!Z309</f>
        <v>21.2822</v>
      </c>
      <c r="C318">
        <f t="shared" si="12"/>
        <v>-2.2025136134917262E-2</v>
      </c>
      <c r="D318">
        <f>C318-SET_TRI!C319</f>
        <v>-2.6360591901310692E-2</v>
      </c>
      <c r="E318">
        <f t="shared" si="13"/>
        <v>-4.4548034631357765E-3</v>
      </c>
      <c r="F318">
        <f t="shared" ca="1" si="14"/>
        <v>0.69800216656548908</v>
      </c>
      <c r="G318">
        <f ca="1">S0*EXP(Drift*(A318-$A$11)+Volatility*SUM($F$12:F318))</f>
        <v>28.504049215567797</v>
      </c>
    </row>
    <row r="319" spans="1:7" x14ac:dyDescent="0.25">
      <c r="A319" s="1" t="str">
        <f>MID('Filter Data'!A310,2,LEN('Filter Data'!A310)-2)</f>
        <v>18-Oct-2021</v>
      </c>
      <c r="B319">
        <f>'Filter Data'!Z310</f>
        <v>21.970300000000002</v>
      </c>
      <c r="C319">
        <f t="shared" si="12"/>
        <v>3.2332183702812781E-2</v>
      </c>
      <c r="D319">
        <f>C319-SET_TRI!C320</f>
        <v>3.0909341876379889E-2</v>
      </c>
      <c r="E319">
        <f t="shared" si="13"/>
        <v>1.1228303453893952E-2</v>
      </c>
      <c r="F319">
        <f t="shared" ca="1" si="14"/>
        <v>-4.7300277952097147</v>
      </c>
      <c r="G319">
        <f ca="1">S0*EXP(Drift*(A319-$A$11)+Volatility*SUM($F$12:F319))</f>
        <v>26.734695176679594</v>
      </c>
    </row>
    <row r="320" spans="1:7" x14ac:dyDescent="0.25">
      <c r="A320" s="1" t="str">
        <f>MID('Filter Data'!A311,2,LEN('Filter Data'!A311)-2)</f>
        <v>19-Oct-2021</v>
      </c>
      <c r="B320">
        <f>'Filter Data'!Z311</f>
        <v>21.978400000000001</v>
      </c>
      <c r="C320">
        <f t="shared" si="12"/>
        <v>3.6867953555476645E-4</v>
      </c>
      <c r="D320">
        <f>C320-SET_TRI!C321</f>
        <v>9.4969090520631676E-3</v>
      </c>
      <c r="E320">
        <f t="shared" si="13"/>
        <v>-6.2754496437652024E-3</v>
      </c>
      <c r="F320">
        <f t="shared" ca="1" si="14"/>
        <v>1.4421046893329532</v>
      </c>
      <c r="G320">
        <f ca="1">S0*EXP(Drift*(A320-$A$11)+Volatility*SUM($F$12:F320))</f>
        <v>27.317432166567773</v>
      </c>
    </row>
    <row r="321" spans="1:7" x14ac:dyDescent="0.25">
      <c r="A321" s="1" t="str">
        <f>MID('Filter Data'!A312,2,LEN('Filter Data'!A312)-2)</f>
        <v>21-Oct-2021</v>
      </c>
      <c r="B321">
        <f>'Filter Data'!Z312</f>
        <v>22.204999999999998</v>
      </c>
      <c r="C321">
        <f t="shared" si="12"/>
        <v>1.0310122665890041E-2</v>
      </c>
      <c r="D321">
        <f>C321-SET_TRI!C322</f>
        <v>3.3984022920819177E-3</v>
      </c>
      <c r="E321">
        <f t="shared" si="13"/>
        <v>7.7842966410556821E-3</v>
      </c>
      <c r="F321">
        <f t="shared" ca="1" si="14"/>
        <v>0.48513333231863909</v>
      </c>
      <c r="G321">
        <f ca="1">S0*EXP(Drift*(A321-$A$11)+Volatility*SUM($F$12:F321))</f>
        <v>27.549088876067554</v>
      </c>
    </row>
    <row r="322" spans="1:7" x14ac:dyDescent="0.25">
      <c r="A322" s="1" t="str">
        <f>MID('Filter Data'!A313,2,LEN('Filter Data'!A313)-2)</f>
        <v>25-Oct-2021</v>
      </c>
      <c r="B322">
        <f>'Filter Data'!Z313</f>
        <v>22.115500000000001</v>
      </c>
      <c r="C322">
        <f t="shared" si="12"/>
        <v>-4.0306237333932659E-3</v>
      </c>
      <c r="D322">
        <f>C322-SET_TRI!C323</f>
        <v>2.0408632244815102E-3</v>
      </c>
      <c r="E322">
        <f t="shared" si="13"/>
        <v>-5.6397077352256866E-3</v>
      </c>
      <c r="F322">
        <f t="shared" ca="1" si="14"/>
        <v>-2.0782970868091222</v>
      </c>
      <c r="G322">
        <f ca="1">S0*EXP(Drift*(A322-$A$11)+Volatility*SUM($F$12:F322))</f>
        <v>26.810347692660557</v>
      </c>
    </row>
    <row r="323" spans="1:7" x14ac:dyDescent="0.25">
      <c r="A323" s="1" t="str">
        <f>MID('Filter Data'!A314,2,LEN('Filter Data'!A314)-2)</f>
        <v>26-Oct-2021</v>
      </c>
      <c r="B323">
        <f>'Filter Data'!Z314</f>
        <v>22.134399999999999</v>
      </c>
      <c r="C323">
        <f t="shared" si="12"/>
        <v>8.5460423684739588E-4</v>
      </c>
      <c r="D323">
        <f>C323-SET_TRI!C324</f>
        <v>-3.9584536022435038E-4</v>
      </c>
      <c r="E323">
        <f t="shared" si="13"/>
        <v>8.9102216621020532E-4</v>
      </c>
      <c r="F323">
        <f t="shared" ca="1" si="14"/>
        <v>-0.76461833634743481</v>
      </c>
      <c r="G323">
        <f ca="1">S0*EXP(Drift*(A323-$A$11)+Volatility*SUM($F$12:F323))</f>
        <v>26.534616138329842</v>
      </c>
    </row>
    <row r="324" spans="1:7" x14ac:dyDescent="0.25">
      <c r="A324" s="1" t="str">
        <f>MID('Filter Data'!A315,2,LEN('Filter Data'!A315)-2)</f>
        <v>27-Oct-2021</v>
      </c>
      <c r="B324">
        <f>'Filter Data'!Z315</f>
        <v>22.190899999999999</v>
      </c>
      <c r="C324">
        <f t="shared" si="12"/>
        <v>2.5525878270926602E-3</v>
      </c>
      <c r="D324">
        <f>C324-SET_TRI!C325</f>
        <v>9.3828766250034397E-3</v>
      </c>
      <c r="E324">
        <f t="shared" si="13"/>
        <v>-4.0145355994165716E-3</v>
      </c>
      <c r="F324">
        <f t="shared" ca="1" si="14"/>
        <v>1.3675969065105558</v>
      </c>
      <c r="G324">
        <f ca="1">S0*EXP(Drift*(A324-$A$11)+Volatility*SUM($F$12:F324))</f>
        <v>27.083804503167094</v>
      </c>
    </row>
    <row r="325" spans="1:7" x14ac:dyDescent="0.25">
      <c r="A325" s="1" t="str">
        <f>MID('Filter Data'!A316,2,LEN('Filter Data'!A316)-2)</f>
        <v>28-Oct-2021</v>
      </c>
      <c r="B325">
        <f>'Filter Data'!Z316</f>
        <v>22.386600000000001</v>
      </c>
      <c r="C325">
        <f t="shared" si="12"/>
        <v>8.8189302822329063E-3</v>
      </c>
      <c r="D325">
        <f>C325-SET_TRI!C326</f>
        <v>9.4785576027608658E-3</v>
      </c>
      <c r="E325">
        <f t="shared" si="13"/>
        <v>2.1871937810758919E-3</v>
      </c>
      <c r="F325">
        <f t="shared" ca="1" si="14"/>
        <v>0.49725823299920774</v>
      </c>
      <c r="G325">
        <f ca="1">S0*EXP(Drift*(A325-$A$11)+Volatility*SUM($F$12:F325))</f>
        <v>27.29872484877059</v>
      </c>
    </row>
    <row r="326" spans="1:7" x14ac:dyDescent="0.25">
      <c r="A326" s="1" t="str">
        <f>MID('Filter Data'!A317,2,LEN('Filter Data'!A317)-2)</f>
        <v>02-Nov-2021</v>
      </c>
      <c r="B326">
        <f>'Filter Data'!Z317</f>
        <v>22.517800000000001</v>
      </c>
      <c r="C326">
        <f t="shared" si="12"/>
        <v>5.860648780967175E-3</v>
      </c>
      <c r="D326">
        <f>C326-SET_TRI!C327</f>
        <v>7.4400133459689094E-3</v>
      </c>
      <c r="E326">
        <f t="shared" si="13"/>
        <v>6.0553504563138748E-4</v>
      </c>
      <c r="F326">
        <f t="shared" ca="1" si="14"/>
        <v>-2.1581107073962076</v>
      </c>
      <c r="G326">
        <f ca="1">S0*EXP(Drift*(A326-$A$11)+Volatility*SUM($F$12:F326))</f>
        <v>26.555059515209393</v>
      </c>
    </row>
    <row r="327" spans="1:7" x14ac:dyDescent="0.25">
      <c r="A327" s="1" t="str">
        <f>MID('Filter Data'!A318,2,LEN('Filter Data'!A318)-2)</f>
        <v>03-Nov-2021</v>
      </c>
      <c r="B327">
        <f>'Filter Data'!Z318</f>
        <v>22.685500000000001</v>
      </c>
      <c r="C327">
        <f t="shared" si="12"/>
        <v>7.4474415795503981E-3</v>
      </c>
      <c r="D327">
        <f>C327-SET_TRI!C328</f>
        <v>1.0003987685760943E-2</v>
      </c>
      <c r="E327">
        <f t="shared" si="13"/>
        <v>4.6088373385042795E-4</v>
      </c>
      <c r="F327">
        <f t="shared" ca="1" si="14"/>
        <v>-0.48434669329273428</v>
      </c>
      <c r="G327">
        <f ca="1">S0*EXP(Drift*(A327-$A$11)+Volatility*SUM($F$12:F327))</f>
        <v>26.388654484666329</v>
      </c>
    </row>
    <row r="328" spans="1:7" x14ac:dyDescent="0.25">
      <c r="A328" s="1" t="str">
        <f>MID('Filter Data'!A319,2,LEN('Filter Data'!A319)-2)</f>
        <v>08-Nov-2021</v>
      </c>
      <c r="B328">
        <f>'Filter Data'!Z319</f>
        <v>22.719000000000001</v>
      </c>
      <c r="C328">
        <f t="shared" si="12"/>
        <v>1.476714200700892E-3</v>
      </c>
      <c r="D328">
        <f>C328-SET_TRI!C329</f>
        <v>-6.3197116781867632E-3</v>
      </c>
      <c r="E328">
        <f t="shared" si="13"/>
        <v>5.5135011227006245E-3</v>
      </c>
      <c r="F328">
        <f t="shared" ca="1" si="14"/>
        <v>0.77493950042374671</v>
      </c>
      <c r="G328">
        <f ca="1">S0*EXP(Drift*(A328-$A$11)+Volatility*SUM($F$12:F328))</f>
        <v>26.781597192237133</v>
      </c>
    </row>
    <row r="329" spans="1:7" x14ac:dyDescent="0.25">
      <c r="A329" s="1" t="str">
        <f>MID('Filter Data'!A320,2,LEN('Filter Data'!A320)-2)</f>
        <v>09-Nov-2021</v>
      </c>
      <c r="B329">
        <f>'Filter Data'!Z320</f>
        <v>22.4373</v>
      </c>
      <c r="C329">
        <f t="shared" si="12"/>
        <v>-1.2399313350059452E-2</v>
      </c>
      <c r="D329">
        <f>C329-SET_TRI!C330</f>
        <v>-1.2712254821063154E-2</v>
      </c>
      <c r="E329">
        <f t="shared" si="13"/>
        <v>-4.0456613942700167E-3</v>
      </c>
      <c r="F329">
        <f t="shared" ca="1" si="14"/>
        <v>0.70854864735966705</v>
      </c>
      <c r="G329">
        <f ca="1">S0*EXP(Drift*(A329-$A$11)+Volatility*SUM($F$12:F329))</f>
        <v>27.076697340679679</v>
      </c>
    </row>
    <row r="330" spans="1:7" x14ac:dyDescent="0.25">
      <c r="A330" s="1" t="str">
        <f>MID('Filter Data'!A321,2,LEN('Filter Data'!A321)-2)</f>
        <v>10-Nov-2021</v>
      </c>
      <c r="B330">
        <f>'Filter Data'!Z321</f>
        <v>22.254899999999999</v>
      </c>
      <c r="C330">
        <f t="shared" si="12"/>
        <v>-8.1293203727721801E-3</v>
      </c>
      <c r="D330">
        <f>C330-SET_TRI!C331</f>
        <v>-6.8521240867715242E-3</v>
      </c>
      <c r="E330">
        <f t="shared" si="13"/>
        <v>-3.7329969628980553E-3</v>
      </c>
      <c r="F330">
        <f t="shared" ca="1" si="14"/>
        <v>0.10828992695167712</v>
      </c>
      <c r="G330">
        <f ca="1">S0*EXP(Drift*(A330-$A$11)+Volatility*SUM($F$12:F330))</f>
        <v>27.138532275877253</v>
      </c>
    </row>
    <row r="331" spans="1:7" x14ac:dyDescent="0.25">
      <c r="A331" s="1" t="str">
        <f>MID('Filter Data'!A322,2,LEN('Filter Data'!A322)-2)</f>
        <v>12-Nov-2021</v>
      </c>
      <c r="B331">
        <f>'Filter Data'!Z322</f>
        <v>22.447800000000001</v>
      </c>
      <c r="C331">
        <f t="shared" si="12"/>
        <v>8.667754067643604E-3</v>
      </c>
      <c r="D331">
        <f>C331-SET_TRI!C332</f>
        <v>8.3495383034334573E-3</v>
      </c>
      <c r="E331">
        <f t="shared" si="13"/>
        <v>2.7984408817162175E-3</v>
      </c>
      <c r="F331">
        <f t="shared" ca="1" si="14"/>
        <v>0.44027040531586037</v>
      </c>
      <c r="G331">
        <f ca="1">S0*EXP(Drift*(A331-$A$11)+Volatility*SUM($F$12:F331))</f>
        <v>27.350927857959</v>
      </c>
    </row>
    <row r="332" spans="1:7" x14ac:dyDescent="0.25">
      <c r="A332" s="1" t="str">
        <f>MID('Filter Data'!A323,2,LEN('Filter Data'!A323)-2)</f>
        <v>15-Nov-2021</v>
      </c>
      <c r="B332">
        <f>'Filter Data'!Z323</f>
        <v>22.418800000000001</v>
      </c>
      <c r="C332">
        <f t="shared" si="12"/>
        <v>-1.2918860645586611E-3</v>
      </c>
      <c r="D332">
        <f>C332-SET_TRI!C333</f>
        <v>-5.8637883994199164E-3</v>
      </c>
      <c r="E332">
        <f t="shared" si="13"/>
        <v>2.4370172473957329E-3</v>
      </c>
      <c r="F332">
        <f t="shared" ca="1" si="14"/>
        <v>0.35267364017076119</v>
      </c>
      <c r="G332">
        <f ca="1">S0*EXP(Drift*(A332-$A$11)+Volatility*SUM($F$12:F332))</f>
        <v>27.549810723894073</v>
      </c>
    </row>
    <row r="333" spans="1:7" x14ac:dyDescent="0.25">
      <c r="A333" s="1" t="str">
        <f>MID('Filter Data'!A324,2,LEN('Filter Data'!A324)-2)</f>
        <v>16-Nov-2021</v>
      </c>
      <c r="B333">
        <f>'Filter Data'!Z324</f>
        <v>22.480399999999999</v>
      </c>
      <c r="C333">
        <f t="shared" ref="C333:C396" si="15">(B333-B332)/B332</f>
        <v>2.747693899762634E-3</v>
      </c>
      <c r="D333">
        <f>C333-SET_TRI!C334</f>
        <v>2.5790145503584282E-4</v>
      </c>
      <c r="E333">
        <f t="shared" ref="E333:E396" si="16">C333-($B$4+$B$5*D333)</f>
        <v>2.3426385837093389E-3</v>
      </c>
      <c r="F333">
        <f t="shared" ref="F333:F396" ca="1" si="17">SQRT(A333-A332)*_xlfn.NORM.INV(RAND(),0,1)</f>
        <v>-1.8120433389635504</v>
      </c>
      <c r="G333">
        <f ca="1">S0*EXP(Drift*(A333-$A$11)+Volatility*SUM($F$12:F333))</f>
        <v>26.856723442746951</v>
      </c>
    </row>
    <row r="334" spans="1:7" x14ac:dyDescent="0.25">
      <c r="A334" s="1" t="str">
        <f>MID('Filter Data'!A325,2,LEN('Filter Data'!A325)-2)</f>
        <v>17-Nov-2021</v>
      </c>
      <c r="B334">
        <f>'Filter Data'!Z325</f>
        <v>22.457000000000001</v>
      </c>
      <c r="C334">
        <f t="shared" si="15"/>
        <v>-1.0409067454315206E-3</v>
      </c>
      <c r="D334">
        <f>C334-SET_TRI!C335</f>
        <v>-1.0448552490472695E-3</v>
      </c>
      <c r="E334">
        <f t="shared" si="16"/>
        <v>-5.6621440273674987E-4</v>
      </c>
      <c r="F334">
        <f t="shared" ca="1" si="17"/>
        <v>0.95602579962492984</v>
      </c>
      <c r="G334">
        <f ca="1">S0*EXP(Drift*(A334-$A$11)+Volatility*SUM($F$12:F334))</f>
        <v>27.249965554880177</v>
      </c>
    </row>
    <row r="335" spans="1:7" x14ac:dyDescent="0.25">
      <c r="A335" s="1" t="str">
        <f>MID('Filter Data'!A326,2,LEN('Filter Data'!A326)-2)</f>
        <v>18-Nov-2021</v>
      </c>
      <c r="B335">
        <f>'Filter Data'!Z326</f>
        <v>22.4224</v>
      </c>
      <c r="C335">
        <f t="shared" si="15"/>
        <v>-1.5407222692256791E-3</v>
      </c>
      <c r="D335">
        <f>C335-SET_TRI!C336</f>
        <v>-4.2385267124594259E-3</v>
      </c>
      <c r="E335">
        <f t="shared" si="16"/>
        <v>1.0906467452846355E-3</v>
      </c>
      <c r="F335">
        <f t="shared" ca="1" si="17"/>
        <v>-1.0062617817972141</v>
      </c>
      <c r="G335">
        <f ca="1">S0*EXP(Drift*(A335-$A$11)+Volatility*SUM($F$12:F335))</f>
        <v>26.875665809243891</v>
      </c>
    </row>
    <row r="336" spans="1:7" x14ac:dyDescent="0.25">
      <c r="A336" s="1" t="str">
        <f>MID('Filter Data'!A327,2,LEN('Filter Data'!A327)-2)</f>
        <v>22-Nov-2021</v>
      </c>
      <c r="B336">
        <f>'Filter Data'!Z327</f>
        <v>22.5562</v>
      </c>
      <c r="C336">
        <f t="shared" si="15"/>
        <v>5.9672470386756462E-3</v>
      </c>
      <c r="D336">
        <f>C336-SET_TRI!C337</f>
        <v>5.5153770945245732E-3</v>
      </c>
      <c r="E336">
        <f t="shared" si="16"/>
        <v>2.0118343379559025E-3</v>
      </c>
      <c r="F336">
        <f t="shared" ca="1" si="17"/>
        <v>-0.29384779210451178</v>
      </c>
      <c r="G336">
        <f ca="1">S0*EXP(Drift*(A336-$A$11)+Volatility*SUM($F$12:F336))</f>
        <v>26.838459737703822</v>
      </c>
    </row>
    <row r="337" spans="1:7" x14ac:dyDescent="0.25">
      <c r="A337" s="1" t="str">
        <f>MID('Filter Data'!A328,2,LEN('Filter Data'!A328)-2)</f>
        <v>23-Nov-2021</v>
      </c>
      <c r="B337">
        <f>'Filter Data'!Z328</f>
        <v>22.662800000000001</v>
      </c>
      <c r="C337">
        <f t="shared" si="15"/>
        <v>4.7259733465743452E-3</v>
      </c>
      <c r="D337">
        <f>C337-SET_TRI!C338</f>
        <v>6.6674476862467018E-3</v>
      </c>
      <c r="E337">
        <f t="shared" si="16"/>
        <v>-7.4291373515960116E-6</v>
      </c>
      <c r="F337">
        <f t="shared" ca="1" si="17"/>
        <v>0.28762445040389867</v>
      </c>
      <c r="G337">
        <f ca="1">S0*EXP(Drift*(A337-$A$11)+Volatility*SUM($F$12:F337))</f>
        <v>26.969578167607086</v>
      </c>
    </row>
    <row r="338" spans="1:7" x14ac:dyDescent="0.25">
      <c r="A338" s="1" t="str">
        <f>MID('Filter Data'!A329,2,LEN('Filter Data'!A329)-2)</f>
        <v>24-Nov-2021</v>
      </c>
      <c r="B338">
        <f>'Filter Data'!Z329</f>
        <v>22.903500000000001</v>
      </c>
      <c r="C338">
        <f t="shared" si="15"/>
        <v>1.0620929452671353E-2</v>
      </c>
      <c r="D338">
        <f>C338-SET_TRI!C339</f>
        <v>8.6668050374544506E-3</v>
      </c>
      <c r="E338">
        <f t="shared" si="16"/>
        <v>4.5373670016441896E-3</v>
      </c>
      <c r="F338">
        <f t="shared" ca="1" si="17"/>
        <v>-2.8456311016015885E-2</v>
      </c>
      <c r="G338">
        <f ca="1">S0*EXP(Drift*(A338-$A$11)+Volatility*SUM($F$12:F338))</f>
        <v>26.977785517153549</v>
      </c>
    </row>
    <row r="339" spans="1:7" x14ac:dyDescent="0.25">
      <c r="A339" s="1" t="str">
        <f>MID('Filter Data'!A330,2,LEN('Filter Data'!A330)-2)</f>
        <v>26-Nov-2021</v>
      </c>
      <c r="B339">
        <f>'Filter Data'!Z330</f>
        <v>22.590699999999998</v>
      </c>
      <c r="C339">
        <f t="shared" si="15"/>
        <v>-1.3657301285829801E-2</v>
      </c>
      <c r="D339">
        <f>C339-SET_TRI!C340</f>
        <v>1.3795670285057966E-2</v>
      </c>
      <c r="E339">
        <f t="shared" si="16"/>
        <v>-2.3204370913194359E-2</v>
      </c>
      <c r="F339">
        <f t="shared" ca="1" si="17"/>
        <v>-1.2159565995773158</v>
      </c>
      <c r="G339">
        <f ca="1">S0*EXP(Drift*(A339-$A$11)+Volatility*SUM($F$12:F339))</f>
        <v>26.545680455831675</v>
      </c>
    </row>
    <row r="340" spans="1:7" x14ac:dyDescent="0.25">
      <c r="A340" s="1" t="str">
        <f>MID('Filter Data'!A331,2,LEN('Filter Data'!A331)-2)</f>
        <v>29-Nov-2021</v>
      </c>
      <c r="B340">
        <f>'Filter Data'!Z331</f>
        <v>22.9758</v>
      </c>
      <c r="C340">
        <f t="shared" si="15"/>
        <v>1.7046837858056694E-2</v>
      </c>
      <c r="D340">
        <f>C340-SET_TRI!C341</f>
        <v>3.1236171979236664E-2</v>
      </c>
      <c r="E340">
        <f t="shared" si="16"/>
        <v>-4.2777497699878521E-3</v>
      </c>
      <c r="F340">
        <f t="shared" ca="1" si="17"/>
        <v>-2.1607314186335724</v>
      </c>
      <c r="G340">
        <f ca="1">S0*EXP(Drift*(A340-$A$11)+Volatility*SUM($F$12:F340))</f>
        <v>25.7846196561615</v>
      </c>
    </row>
    <row r="341" spans="1:7" x14ac:dyDescent="0.25">
      <c r="A341" s="1" t="str">
        <f>MID('Filter Data'!A332,2,LEN('Filter Data'!A332)-2)</f>
        <v>30-Nov-2021</v>
      </c>
      <c r="B341">
        <f>'Filter Data'!Z332</f>
        <v>22.5047</v>
      </c>
      <c r="C341">
        <f t="shared" si="15"/>
        <v>-2.0504182661757148E-2</v>
      </c>
      <c r="D341">
        <f>C341-SET_TRI!C342</f>
        <v>-6.5847882919172398E-3</v>
      </c>
      <c r="E341">
        <f t="shared" si="16"/>
        <v>-1.6288390304907339E-2</v>
      </c>
      <c r="F341">
        <f t="shared" ca="1" si="17"/>
        <v>-1.5767330231583561</v>
      </c>
      <c r="G341">
        <f ca="1">S0*EXP(Drift*(A341-$A$11)+Volatility*SUM($F$12:F341))</f>
        <v>25.221590204161046</v>
      </c>
    </row>
    <row r="342" spans="1:7" x14ac:dyDescent="0.25">
      <c r="A342" s="1" t="str">
        <f>MID('Filter Data'!A333,2,LEN('Filter Data'!A333)-2)</f>
        <v>01-Dec-2021</v>
      </c>
      <c r="B342">
        <f>'Filter Data'!Z333</f>
        <v>22.255800000000001</v>
      </c>
      <c r="C342">
        <f t="shared" si="15"/>
        <v>-1.1059911929508014E-2</v>
      </c>
      <c r="D342">
        <f>C342-SET_TRI!C343</f>
        <v>-2.4684514068227033E-2</v>
      </c>
      <c r="E342">
        <f t="shared" si="16"/>
        <v>5.3785704551758025E-3</v>
      </c>
      <c r="F342">
        <f t="shared" ca="1" si="17"/>
        <v>-6.0637098457542671E-2</v>
      </c>
      <c r="G342">
        <f ca="1">S0*EXP(Drift*(A342-$A$11)+Volatility*SUM($F$12:F342))</f>
        <v>25.217531451522298</v>
      </c>
    </row>
    <row r="343" spans="1:7" x14ac:dyDescent="0.25">
      <c r="A343" s="1" t="str">
        <f>MID('Filter Data'!A334,2,LEN('Filter Data'!A334)-2)</f>
        <v>02-Dec-2021</v>
      </c>
      <c r="B343">
        <f>'Filter Data'!Z334</f>
        <v>22.668700000000001</v>
      </c>
      <c r="C343">
        <f t="shared" si="15"/>
        <v>1.8552467222027538E-2</v>
      </c>
      <c r="D343">
        <f>C343-SET_TRI!C344</f>
        <v>1.8523715419905776E-2</v>
      </c>
      <c r="E343">
        <f t="shared" si="16"/>
        <v>5.8125630271640451E-3</v>
      </c>
      <c r="F343">
        <f t="shared" ca="1" si="17"/>
        <v>1.5387675680345561</v>
      </c>
      <c r="G343">
        <f ca="1">S0*EXP(Drift*(A343-$A$11)+Volatility*SUM($F$12:F343))</f>
        <v>25.803230249468822</v>
      </c>
    </row>
    <row r="344" spans="1:7" x14ac:dyDescent="0.25">
      <c r="A344" s="1" t="str">
        <f>MID('Filter Data'!A335,2,LEN('Filter Data'!A335)-2)</f>
        <v>03-Dec-2021</v>
      </c>
      <c r="B344">
        <f>'Filter Data'!Z335</f>
        <v>22.469899999999999</v>
      </c>
      <c r="C344">
        <f t="shared" si="15"/>
        <v>-8.7698015325096759E-3</v>
      </c>
      <c r="D344">
        <f>C344-SET_TRI!C345</f>
        <v>-4.4653697750036102E-3</v>
      </c>
      <c r="E344">
        <f t="shared" si="16"/>
        <v>-5.9852460845302349E-3</v>
      </c>
      <c r="F344">
        <f t="shared" ca="1" si="17"/>
        <v>-0.19340277305360903</v>
      </c>
      <c r="G344">
        <f ca="1">S0*EXP(Drift*(A344-$A$11)+Volatility*SUM($F$12:F344))</f>
        <v>25.749609833550107</v>
      </c>
    </row>
    <row r="345" spans="1:7" x14ac:dyDescent="0.25">
      <c r="A345" s="1" t="str">
        <f>MID('Filter Data'!A336,2,LEN('Filter Data'!A336)-2)</f>
        <v>07-Dec-2021</v>
      </c>
      <c r="B345">
        <f>'Filter Data'!Z336</f>
        <v>23.1113</v>
      </c>
      <c r="C345">
        <f t="shared" si="15"/>
        <v>2.8544853337131047E-2</v>
      </c>
      <c r="D345">
        <f>C345-SET_TRI!C346</f>
        <v>1.3501870439539161E-2</v>
      </c>
      <c r="E345">
        <f t="shared" si="16"/>
        <v>1.9196185856096358E-2</v>
      </c>
      <c r="F345">
        <f t="shared" ca="1" si="17"/>
        <v>-1.0585313077790204</v>
      </c>
      <c r="G345">
        <f ca="1">S0*EXP(Drift*(A345-$A$11)+Volatility*SUM($F$12:F345))</f>
        <v>25.431276750257311</v>
      </c>
    </row>
    <row r="346" spans="1:7" x14ac:dyDescent="0.25">
      <c r="A346" s="1" t="str">
        <f>MID('Filter Data'!A337,2,LEN('Filter Data'!A337)-2)</f>
        <v>08-Dec-2021</v>
      </c>
      <c r="B346">
        <f>'Filter Data'!Z337</f>
        <v>23.018799999999999</v>
      </c>
      <c r="C346">
        <f t="shared" si="15"/>
        <v>-4.0023711344667383E-3</v>
      </c>
      <c r="D346">
        <f>C346-SET_TRI!C347</f>
        <v>-1.07626769433109E-2</v>
      </c>
      <c r="E346">
        <f t="shared" si="16"/>
        <v>3.0347367819606496E-3</v>
      </c>
      <c r="F346">
        <f t="shared" ca="1" si="17"/>
        <v>1.0269944926580796</v>
      </c>
      <c r="G346">
        <f ca="1">S0*EXP(Drift*(A346-$A$11)+Volatility*SUM($F$12:F346))</f>
        <v>25.830133517654158</v>
      </c>
    </row>
    <row r="347" spans="1:7" x14ac:dyDescent="0.25">
      <c r="A347" s="1" t="str">
        <f>MID('Filter Data'!A338,2,LEN('Filter Data'!A338)-2)</f>
        <v>09-Dec-2021</v>
      </c>
      <c r="B347">
        <f>'Filter Data'!Z338</f>
        <v>22.825299999999999</v>
      </c>
      <c r="C347">
        <f t="shared" si="15"/>
        <v>-8.4061723460823433E-3</v>
      </c>
      <c r="D347">
        <f>C347-SET_TRI!C348</f>
        <v>-6.127502532200446E-3</v>
      </c>
      <c r="E347">
        <f t="shared" si="16"/>
        <v>-4.499183678539063E-3</v>
      </c>
      <c r="F347">
        <f t="shared" ca="1" si="17"/>
        <v>-1.1804227948984474</v>
      </c>
      <c r="G347">
        <f ca="1">S0*EXP(Drift*(A347-$A$11)+Volatility*SUM($F$12:F347))</f>
        <v>25.411277912467849</v>
      </c>
    </row>
    <row r="348" spans="1:7" x14ac:dyDescent="0.25">
      <c r="A348" s="1" t="str">
        <f>MID('Filter Data'!A339,2,LEN('Filter Data'!A339)-2)</f>
        <v>13-Dec-2021</v>
      </c>
      <c r="B348">
        <f>'Filter Data'!Z339</f>
        <v>22.810099999999998</v>
      </c>
      <c r="C348">
        <f t="shared" si="15"/>
        <v>-6.6592772055570372E-4</v>
      </c>
      <c r="D348">
        <f>C348-SET_TRI!C349</f>
        <v>-5.4187727013432063E-3</v>
      </c>
      <c r="E348">
        <f t="shared" si="16"/>
        <v>2.7624578375755287E-3</v>
      </c>
      <c r="F348">
        <f t="shared" ca="1" si="17"/>
        <v>-3.905840882212682</v>
      </c>
      <c r="G348">
        <f ca="1">S0*EXP(Drift*(A348-$A$11)+Volatility*SUM($F$12:F348))</f>
        <v>24.085075156568593</v>
      </c>
    </row>
    <row r="349" spans="1:7" x14ac:dyDescent="0.25">
      <c r="A349" s="1" t="str">
        <f>MID('Filter Data'!A340,2,LEN('Filter Data'!A340)-2)</f>
        <v>14-Dec-2021</v>
      </c>
      <c r="B349">
        <f>'Filter Data'!Z340</f>
        <v>22.653300000000002</v>
      </c>
      <c r="C349">
        <f t="shared" si="15"/>
        <v>-6.8741478555550814E-3</v>
      </c>
      <c r="D349">
        <f>C349-SET_TRI!C350</f>
        <v>-1.1337741481293743E-2</v>
      </c>
      <c r="E349">
        <f t="shared" si="16"/>
        <v>5.5129940261878195E-4</v>
      </c>
      <c r="F349">
        <f t="shared" ca="1" si="17"/>
        <v>1.3556134768819843</v>
      </c>
      <c r="G349">
        <f ca="1">S0*EXP(Drift*(A349-$A$11)+Volatility*SUM($F$12:F349))</f>
        <v>24.579306904401449</v>
      </c>
    </row>
    <row r="350" spans="1:7" x14ac:dyDescent="0.25">
      <c r="A350" s="1" t="str">
        <f>MID('Filter Data'!A341,2,LEN('Filter Data'!A341)-2)</f>
        <v>15-Dec-2021</v>
      </c>
      <c r="B350">
        <f>'Filter Data'!Z341</f>
        <v>22.999600000000001</v>
      </c>
      <c r="C350">
        <f t="shared" si="15"/>
        <v>1.5286955984337795E-2</v>
      </c>
      <c r="D350">
        <f>C350-SET_TRI!C351</f>
        <v>2.2507812986314244E-2</v>
      </c>
      <c r="E350">
        <f t="shared" si="16"/>
        <v>-1.4339723702950537E-4</v>
      </c>
      <c r="F350">
        <f t="shared" ca="1" si="17"/>
        <v>-0.36352590650930439</v>
      </c>
      <c r="G350">
        <f ca="1">S0*EXP(Drift*(A350-$A$11)+Volatility*SUM($F$12:F350))</f>
        <v>24.467981219331005</v>
      </c>
    </row>
    <row r="351" spans="1:7" x14ac:dyDescent="0.25">
      <c r="A351" s="1" t="str">
        <f>MID('Filter Data'!A342,2,LEN('Filter Data'!A342)-2)</f>
        <v>16-Dec-2021</v>
      </c>
      <c r="B351">
        <f>'Filter Data'!Z342</f>
        <v>22.838000000000001</v>
      </c>
      <c r="C351">
        <f t="shared" si="15"/>
        <v>-7.0262091514635017E-3</v>
      </c>
      <c r="D351">
        <f>C351-SET_TRI!C352</f>
        <v>-2.4032081356058999E-2</v>
      </c>
      <c r="E351">
        <f t="shared" si="16"/>
        <v>8.9716873976444806E-3</v>
      </c>
      <c r="F351">
        <f t="shared" ca="1" si="17"/>
        <v>1.5732514017631338</v>
      </c>
      <c r="G351">
        <f ca="1">S0*EXP(Drift*(A351-$A$11)+Volatility*SUM($F$12:F351))</f>
        <v>25.048754820112961</v>
      </c>
    </row>
    <row r="352" spans="1:7" x14ac:dyDescent="0.25">
      <c r="A352" s="1" t="str">
        <f>MID('Filter Data'!A343,2,LEN('Filter Data'!A343)-2)</f>
        <v>17-Dec-2021</v>
      </c>
      <c r="B352">
        <f>'Filter Data'!Z343</f>
        <v>22.509</v>
      </c>
      <c r="C352">
        <f t="shared" si="15"/>
        <v>-1.4405814869953612E-2</v>
      </c>
      <c r="D352">
        <f>C352-SET_TRI!C353</f>
        <v>-1.1701945179796671E-2</v>
      </c>
      <c r="E352">
        <f t="shared" si="16"/>
        <v>-6.7344219566462049E-3</v>
      </c>
      <c r="F352">
        <f t="shared" ca="1" si="17"/>
        <v>-0.6200952209479953</v>
      </c>
      <c r="G352">
        <f ca="1">S0*EXP(Drift*(A352-$A$11)+Volatility*SUM($F$12:F352))</f>
        <v>24.842989260222133</v>
      </c>
    </row>
    <row r="353" spans="1:7" x14ac:dyDescent="0.25">
      <c r="A353" s="1" t="str">
        <f>MID('Filter Data'!A344,2,LEN('Filter Data'!A344)-2)</f>
        <v>20-Dec-2021</v>
      </c>
      <c r="B353">
        <f>'Filter Data'!Z344</f>
        <v>22.4025</v>
      </c>
      <c r="C353">
        <f t="shared" si="15"/>
        <v>-4.7314407570305424E-3</v>
      </c>
      <c r="D353">
        <f>C353-SET_TRI!C354</f>
        <v>1.4291750755837131E-2</v>
      </c>
      <c r="E353">
        <f t="shared" si="16"/>
        <v>-1.4613512024648233E-2</v>
      </c>
      <c r="F353">
        <f t="shared" ca="1" si="17"/>
        <v>-1.0462634255451195</v>
      </c>
      <c r="G353">
        <f ca="1">S0*EXP(Drift*(A353-$A$11)+Volatility*SUM($F$12:F353))</f>
        <v>24.522660436258828</v>
      </c>
    </row>
    <row r="354" spans="1:7" x14ac:dyDescent="0.25">
      <c r="A354" s="1" t="str">
        <f>MID('Filter Data'!A345,2,LEN('Filter Data'!A345)-2)</f>
        <v>21-Dec-2021</v>
      </c>
      <c r="B354">
        <f>'Filter Data'!Z345</f>
        <v>22.882899999999999</v>
      </c>
      <c r="C354">
        <f t="shared" si="15"/>
        <v>2.1444035263921416E-2</v>
      </c>
      <c r="D354">
        <f>C354-SET_TRI!C355</f>
        <v>1.7730591379537322E-2</v>
      </c>
      <c r="E354">
        <f t="shared" si="16"/>
        <v>9.2397253326867816E-3</v>
      </c>
      <c r="F354">
        <f t="shared" ca="1" si="17"/>
        <v>1.792777002962044</v>
      </c>
      <c r="G354">
        <f ca="1">S0*EXP(Drift*(A354-$A$11)+Volatility*SUM($F$12:F354))</f>
        <v>25.184528008777814</v>
      </c>
    </row>
    <row r="355" spans="1:7" x14ac:dyDescent="0.25">
      <c r="A355" s="1" t="str">
        <f>MID('Filter Data'!A346,2,LEN('Filter Data'!A346)-2)</f>
        <v>22-Dec-2021</v>
      </c>
      <c r="B355">
        <f>'Filter Data'!Z346</f>
        <v>23.176600000000001</v>
      </c>
      <c r="C355">
        <f t="shared" si="15"/>
        <v>1.2834911658924402E-2</v>
      </c>
      <c r="D355">
        <f>C355-SET_TRI!C356</f>
        <v>1.0182445390936377E-2</v>
      </c>
      <c r="E355">
        <f t="shared" si="16"/>
        <v>5.72784186512117E-3</v>
      </c>
      <c r="F355">
        <f t="shared" ca="1" si="17"/>
        <v>-0.50997021667876807</v>
      </c>
      <c r="G355">
        <f ca="1">S0*EXP(Drift*(A355-$A$11)+Volatility*SUM($F$12:F355))</f>
        <v>25.017442704676977</v>
      </c>
    </row>
    <row r="356" spans="1:7" x14ac:dyDescent="0.25">
      <c r="A356" s="1" t="str">
        <f>MID('Filter Data'!A347,2,LEN('Filter Data'!A347)-2)</f>
        <v>28-Dec-2021</v>
      </c>
      <c r="B356">
        <f>'Filter Data'!Z347</f>
        <v>23.451000000000001</v>
      </c>
      <c r="C356">
        <f t="shared" si="15"/>
        <v>1.1839527799590965E-2</v>
      </c>
      <c r="D356">
        <f>C356-SET_TRI!C357</f>
        <v>-5.8761105965246738E-3</v>
      </c>
      <c r="E356">
        <f t="shared" si="16"/>
        <v>1.5576752253950204E-2</v>
      </c>
      <c r="F356">
        <f t="shared" ca="1" si="17"/>
        <v>4.1935025939391329E-2</v>
      </c>
      <c r="G356">
        <f ca="1">S0*EXP(Drift*(A356-$A$11)+Volatility*SUM($F$12:F356))</f>
        <v>25.14033048170182</v>
      </c>
    </row>
    <row r="357" spans="1:7" x14ac:dyDescent="0.25">
      <c r="A357" s="1" t="str">
        <f>MID('Filter Data'!A348,2,LEN('Filter Data'!A348)-2)</f>
        <v>29-Dec-2021</v>
      </c>
      <c r="B357">
        <f>'Filter Data'!Z348</f>
        <v>23.477499999999999</v>
      </c>
      <c r="C357">
        <f t="shared" si="15"/>
        <v>1.130015777578723E-3</v>
      </c>
      <c r="D357">
        <f>C357-SET_TRI!C358</f>
        <v>-5.8172354369272934E-3</v>
      </c>
      <c r="E357">
        <f t="shared" si="16"/>
        <v>4.8274820148803358E-3</v>
      </c>
      <c r="F357">
        <f t="shared" ca="1" si="17"/>
        <v>0.15924199800603289</v>
      </c>
      <c r="G357">
        <f ca="1">S0*EXP(Drift*(A357-$A$11)+Volatility*SUM($F$12:F357))</f>
        <v>25.216310059001792</v>
      </c>
    </row>
    <row r="358" spans="1:7" x14ac:dyDescent="0.25">
      <c r="A358" s="1" t="str">
        <f>MID('Filter Data'!A349,2,LEN('Filter Data'!A349)-2)</f>
        <v>30-Dec-2021</v>
      </c>
      <c r="B358">
        <f>'Filter Data'!Z349</f>
        <v>23.287099999999999</v>
      </c>
      <c r="C358">
        <f t="shared" si="15"/>
        <v>-8.1098924502183093E-3</v>
      </c>
      <c r="D358">
        <f>C358-SET_TRI!C359</f>
        <v>-9.5698369447814076E-3</v>
      </c>
      <c r="E358">
        <f t="shared" si="16"/>
        <v>-1.8783057740027996E-3</v>
      </c>
      <c r="F358">
        <f t="shared" ca="1" si="17"/>
        <v>-9.8729826754631628E-2</v>
      </c>
      <c r="G358">
        <f ca="1">S0*EXP(Drift*(A358-$A$11)+Volatility*SUM($F$12:F358))</f>
        <v>25.198372274245038</v>
      </c>
    </row>
    <row r="359" spans="1:7" x14ac:dyDescent="0.25">
      <c r="A359" s="1" t="str">
        <f>MID('Filter Data'!A350,2,LEN('Filter Data'!A350)-2)</f>
        <v>04-Jan-2022</v>
      </c>
      <c r="B359">
        <f>'Filter Data'!Z350</f>
        <v>23.3368</v>
      </c>
      <c r="C359">
        <f t="shared" si="15"/>
        <v>2.1342288219658701E-3</v>
      </c>
      <c r="D359">
        <f>C359-SET_TRI!C360</f>
        <v>-6.6608036006906776E-3</v>
      </c>
      <c r="E359">
        <f t="shared" si="16"/>
        <v>6.4013540867276838E-3</v>
      </c>
      <c r="F359">
        <f t="shared" ca="1" si="17"/>
        <v>0.11634464581225383</v>
      </c>
      <c r="G359">
        <f ca="1">S0*EXP(Drift*(A359-$A$11)+Volatility*SUM($F$12:F359))</f>
        <v>25.331267264714679</v>
      </c>
    </row>
    <row r="360" spans="1:7" x14ac:dyDescent="0.25">
      <c r="A360" s="1" t="str">
        <f>MID('Filter Data'!A351,2,LEN('Filter Data'!A351)-2)</f>
        <v>05-Jan-2022</v>
      </c>
      <c r="B360">
        <f>'Filter Data'!Z351</f>
        <v>22.824300000000001</v>
      </c>
      <c r="C360">
        <f t="shared" si="15"/>
        <v>-2.196102293373553E-2</v>
      </c>
      <c r="D360">
        <f>C360-SET_TRI!C361</f>
        <v>-2.5108316670114594E-2</v>
      </c>
      <c r="E360">
        <f t="shared" si="16"/>
        <v>-5.2363479348718246E-3</v>
      </c>
      <c r="F360">
        <f t="shared" ca="1" si="17"/>
        <v>-1.0297624148277393</v>
      </c>
      <c r="G360">
        <f ca="1">S0*EXP(Drift*(A360-$A$11)+Volatility*SUM($F$12:F360))</f>
        <v>24.974836262334474</v>
      </c>
    </row>
    <row r="361" spans="1:7" x14ac:dyDescent="0.25">
      <c r="A361" s="1" t="str">
        <f>MID('Filter Data'!A352,2,LEN('Filter Data'!A352)-2)</f>
        <v>06-Jan-2022</v>
      </c>
      <c r="B361">
        <f>'Filter Data'!Z352</f>
        <v>23.019500000000001</v>
      </c>
      <c r="C361">
        <f t="shared" si="15"/>
        <v>8.5522885696384908E-3</v>
      </c>
      <c r="D361">
        <f>C361-SET_TRI!C362</f>
        <v>2.7395248693737287E-2</v>
      </c>
      <c r="E361">
        <f t="shared" si="16"/>
        <v>-1.0178535190403397E-2</v>
      </c>
      <c r="F361">
        <f t="shared" ca="1" si="17"/>
        <v>0.98770162599088407</v>
      </c>
      <c r="G361">
        <f ca="1">S0*EXP(Drift*(A361-$A$11)+Volatility*SUM($F$12:F361))</f>
        <v>25.352129685556882</v>
      </c>
    </row>
    <row r="362" spans="1:7" x14ac:dyDescent="0.25">
      <c r="A362" s="1" t="str">
        <f>MID('Filter Data'!A353,2,LEN('Filter Data'!A353)-2)</f>
        <v>07-Jan-2022</v>
      </c>
      <c r="B362">
        <f>'Filter Data'!Z353</f>
        <v>23.009799999999998</v>
      </c>
      <c r="C362">
        <f t="shared" si="15"/>
        <v>-4.2138187189132094E-4</v>
      </c>
      <c r="D362">
        <f>C362-SET_TRI!C363</f>
        <v>-2.7058580204367007E-3</v>
      </c>
      <c r="E362">
        <f t="shared" si="16"/>
        <v>1.1749806143720805E-3</v>
      </c>
      <c r="F362">
        <f t="shared" ca="1" si="17"/>
        <v>0.37896737492651833</v>
      </c>
      <c r="G362">
        <f ca="1">S0*EXP(Drift*(A362-$A$11)+Volatility*SUM($F$12:F362))</f>
        <v>25.509649038605449</v>
      </c>
    </row>
    <row r="363" spans="1:7" x14ac:dyDescent="0.25">
      <c r="A363" s="1" t="str">
        <f>MID('Filter Data'!A354,2,LEN('Filter Data'!A354)-2)</f>
        <v>10-Jan-2022</v>
      </c>
      <c r="B363">
        <f>'Filter Data'!Z354</f>
        <v>22.965199999999999</v>
      </c>
      <c r="C363">
        <f t="shared" si="15"/>
        <v>-1.9383045484966878E-3</v>
      </c>
      <c r="D363">
        <f>C363-SET_TRI!C364</f>
        <v>-1.7645707323939105E-3</v>
      </c>
      <c r="E363">
        <f t="shared" si="16"/>
        <v>-9.7759051851797635E-4</v>
      </c>
      <c r="F363">
        <f t="shared" ca="1" si="17"/>
        <v>2.4885519466099524</v>
      </c>
      <c r="G363">
        <f ca="1">S0*EXP(Drift*(A363-$A$11)+Volatility*SUM($F$12:F363))</f>
        <v>26.500894578310525</v>
      </c>
    </row>
    <row r="364" spans="1:7" x14ac:dyDescent="0.25">
      <c r="A364" s="1" t="str">
        <f>MID('Filter Data'!A355,2,LEN('Filter Data'!A355)-2)</f>
        <v>11-Jan-2022</v>
      </c>
      <c r="B364">
        <f>'Filter Data'!Z355</f>
        <v>22.991199999999999</v>
      </c>
      <c r="C364">
        <f t="shared" si="15"/>
        <v>1.1321477714106474E-3</v>
      </c>
      <c r="D364">
        <f>C364-SET_TRI!C365</f>
        <v>-4.9861223289380009E-3</v>
      </c>
      <c r="E364">
        <f t="shared" si="16"/>
        <v>4.268365842714136E-3</v>
      </c>
      <c r="F364">
        <f t="shared" ca="1" si="17"/>
        <v>1.0353900121284279</v>
      </c>
      <c r="G364">
        <f ca="1">S0*EXP(Drift*(A364-$A$11)+Volatility*SUM($F$12:F364))</f>
        <v>26.919793887096183</v>
      </c>
    </row>
    <row r="365" spans="1:7" x14ac:dyDescent="0.25">
      <c r="A365" s="1" t="str">
        <f>MID('Filter Data'!A356,2,LEN('Filter Data'!A356)-2)</f>
        <v>12-Jan-2022</v>
      </c>
      <c r="B365">
        <f>'Filter Data'!Z356</f>
        <v>23.0655</v>
      </c>
      <c r="C365">
        <f t="shared" si="15"/>
        <v>3.2316712481297596E-3</v>
      </c>
      <c r="D365">
        <f>C365-SET_TRI!C366</f>
        <v>-3.3753655944661425E-3</v>
      </c>
      <c r="E365">
        <f t="shared" si="16"/>
        <v>5.2801501724974182E-3</v>
      </c>
      <c r="F365">
        <f t="shared" ca="1" si="17"/>
        <v>0.42800107927741265</v>
      </c>
      <c r="G365">
        <f ca="1">S0*EXP(Drift*(A365-$A$11)+Volatility*SUM($F$12:F365))</f>
        <v>27.106260654024794</v>
      </c>
    </row>
    <row r="366" spans="1:7" x14ac:dyDescent="0.25">
      <c r="A366" s="1" t="str">
        <f>MID('Filter Data'!A357,2,LEN('Filter Data'!A357)-2)</f>
        <v>13-Jan-2022</v>
      </c>
      <c r="B366">
        <f>'Filter Data'!Z357</f>
        <v>22.647600000000001</v>
      </c>
      <c r="C366">
        <f t="shared" si="15"/>
        <v>-1.8117968394355182E-2</v>
      </c>
      <c r="D366">
        <f>C366-SET_TRI!C367</f>
        <v>-1.6701510183284501E-2</v>
      </c>
      <c r="E366">
        <f t="shared" si="16"/>
        <v>-7.0703843681624457E-3</v>
      </c>
      <c r="F366">
        <f t="shared" ca="1" si="17"/>
        <v>-1.3692967117860491</v>
      </c>
      <c r="G366">
        <f ca="1">S0*EXP(Drift*(A366-$A$11)+Volatility*SUM($F$12:F366))</f>
        <v>26.594000627416211</v>
      </c>
    </row>
    <row r="367" spans="1:7" x14ac:dyDescent="0.25">
      <c r="A367" s="1" t="str">
        <f>MID('Filter Data'!A358,2,LEN('Filter Data'!A358)-2)</f>
        <v>14-Jan-2022</v>
      </c>
      <c r="B367">
        <f>'Filter Data'!Z358</f>
        <v>22.615400000000001</v>
      </c>
      <c r="C367">
        <f t="shared" si="15"/>
        <v>-1.4217842067150409E-3</v>
      </c>
      <c r="D367">
        <f>C367-SET_TRI!C368</f>
        <v>1.6601852469359777E-3</v>
      </c>
      <c r="E367">
        <f t="shared" si="16"/>
        <v>-2.7737975226450337E-3</v>
      </c>
      <c r="F367">
        <f t="shared" ca="1" si="17"/>
        <v>-1.4893042951905442</v>
      </c>
      <c r="G367">
        <f ca="1">S0*EXP(Drift*(A367-$A$11)+Volatility*SUM($F$12:F367))</f>
        <v>26.04619610981894</v>
      </c>
    </row>
    <row r="368" spans="1:7" x14ac:dyDescent="0.25">
      <c r="A368" s="1" t="str">
        <f>MID('Filter Data'!A359,2,LEN('Filter Data'!A359)-2)</f>
        <v>18-Jan-2022</v>
      </c>
      <c r="B368">
        <f>'Filter Data'!Z359</f>
        <v>22.121700000000001</v>
      </c>
      <c r="C368">
        <f t="shared" si="15"/>
        <v>-2.1830257258328416E-2</v>
      </c>
      <c r="D368">
        <f>C368-SET_TRI!C369</f>
        <v>-1.5502333310926078E-2</v>
      </c>
      <c r="E368">
        <f t="shared" si="16"/>
        <v>-1.1592473744062155E-2</v>
      </c>
      <c r="F368">
        <f t="shared" ca="1" si="17"/>
        <v>-0.84577304852334789</v>
      </c>
      <c r="G368">
        <f ca="1">S0*EXP(Drift*(A368-$A$11)+Volatility*SUM($F$12:F368))</f>
        <v>25.803437065575739</v>
      </c>
    </row>
    <row r="369" spans="1:7" x14ac:dyDescent="0.25">
      <c r="A369" s="1" t="str">
        <f>MID('Filter Data'!A360,2,LEN('Filter Data'!A360)-2)</f>
        <v>19-Jan-2022</v>
      </c>
      <c r="B369">
        <f>'Filter Data'!Z360</f>
        <v>21.955500000000001</v>
      </c>
      <c r="C369">
        <f t="shared" si="15"/>
        <v>-7.5129849875913649E-3</v>
      </c>
      <c r="D369">
        <f>C369-SET_TRI!C370</f>
        <v>-9.0976492220743617E-3</v>
      </c>
      <c r="E369">
        <f t="shared" si="16"/>
        <v>-1.6002652511806058E-3</v>
      </c>
      <c r="F369">
        <f t="shared" ca="1" si="17"/>
        <v>-0.21897571377788952</v>
      </c>
      <c r="G369">
        <f ca="1">S0*EXP(Drift*(A369-$A$11)+Volatility*SUM($F$12:F369))</f>
        <v>25.740298648320639</v>
      </c>
    </row>
    <row r="370" spans="1:7" x14ac:dyDescent="0.25">
      <c r="A370" s="1" t="str">
        <f>MID('Filter Data'!A361,2,LEN('Filter Data'!A361)-2)</f>
        <v>20-Jan-2022</v>
      </c>
      <c r="B370">
        <f>'Filter Data'!Z361</f>
        <v>21.556899999999999</v>
      </c>
      <c r="C370">
        <f t="shared" si="15"/>
        <v>-1.8154904238118094E-2</v>
      </c>
      <c r="D370">
        <f>C370-SET_TRI!C371</f>
        <v>-1.9449754159502192E-2</v>
      </c>
      <c r="E370">
        <f t="shared" si="16"/>
        <v>-5.2514393738776876E-3</v>
      </c>
      <c r="F370">
        <f t="shared" ca="1" si="17"/>
        <v>0.93437378935156412</v>
      </c>
      <c r="G370">
        <f ca="1">S0*EXP(Drift*(A370-$A$11)+Volatility*SUM($F$12:F370))</f>
        <v>26.1090203144824</v>
      </c>
    </row>
    <row r="371" spans="1:7" x14ac:dyDescent="0.25">
      <c r="A371" s="1" t="str">
        <f>MID('Filter Data'!A362,2,LEN('Filter Data'!A362)-2)</f>
        <v>21-Jan-2022</v>
      </c>
      <c r="B371">
        <f>'Filter Data'!Z362</f>
        <v>21.2059</v>
      </c>
      <c r="C371">
        <f t="shared" si="15"/>
        <v>-1.6282489597298271E-2</v>
      </c>
      <c r="D371">
        <f>C371-SET_TRI!C372</f>
        <v>-1.2861863645350205E-2</v>
      </c>
      <c r="E371">
        <f t="shared" si="16"/>
        <v>-7.8278072553422812E-3</v>
      </c>
      <c r="F371">
        <f t="shared" ca="1" si="17"/>
        <v>0.40101913217952473</v>
      </c>
      <c r="G371">
        <f ca="1">S0*EXP(Drift*(A371-$A$11)+Volatility*SUM($F$12:F371))</f>
        <v>26.279618579295047</v>
      </c>
    </row>
    <row r="372" spans="1:7" x14ac:dyDescent="0.25">
      <c r="A372" s="1" t="str">
        <f>MID('Filter Data'!A363,2,LEN('Filter Data'!A363)-2)</f>
        <v>24-Jan-2022</v>
      </c>
      <c r="B372">
        <f>'Filter Data'!Z363</f>
        <v>21.3035</v>
      </c>
      <c r="C372">
        <f t="shared" si="15"/>
        <v>4.6024927025026009E-3</v>
      </c>
      <c r="D372">
        <f>C372-SET_TRI!C373</f>
        <v>6.5351094557262119E-3</v>
      </c>
      <c r="E372">
        <f t="shared" si="16"/>
        <v>-4.1542174948267126E-5</v>
      </c>
      <c r="F372">
        <f t="shared" ca="1" si="17"/>
        <v>1.7160204184470385</v>
      </c>
      <c r="G372">
        <f ca="1">S0*EXP(Drift*(A372-$A$11)+Volatility*SUM($F$12:F372))</f>
        <v>26.997589665650626</v>
      </c>
    </row>
    <row r="373" spans="1:7" x14ac:dyDescent="0.25">
      <c r="A373" s="1" t="str">
        <f>MID('Filter Data'!A364,2,LEN('Filter Data'!A364)-2)</f>
        <v>25-Jan-2022</v>
      </c>
      <c r="B373">
        <f>'Filter Data'!Z364</f>
        <v>21.071000000000002</v>
      </c>
      <c r="C373">
        <f t="shared" si="15"/>
        <v>-1.0913699626821797E-2</v>
      </c>
      <c r="D373">
        <f>C373-SET_TRI!C374</f>
        <v>-1.1211069043612224E-2</v>
      </c>
      <c r="E373">
        <f t="shared" si="16"/>
        <v>-3.5737938823695295E-3</v>
      </c>
      <c r="F373">
        <f t="shared" ca="1" si="17"/>
        <v>-2.0673726358940714</v>
      </c>
      <c r="G373">
        <f ca="1">S0*EXP(Drift*(A373-$A$11)+Volatility*SUM($F$12:F373))</f>
        <v>26.221430969697522</v>
      </c>
    </row>
    <row r="374" spans="1:7" x14ac:dyDescent="0.25">
      <c r="A374" s="1" t="str">
        <f>MID('Filter Data'!A365,2,LEN('Filter Data'!A365)-2)</f>
        <v>27-Jan-2022</v>
      </c>
      <c r="B374">
        <f>'Filter Data'!Z365</f>
        <v>21.025700000000001</v>
      </c>
      <c r="C374">
        <f t="shared" si="15"/>
        <v>-2.1498742347302456E-3</v>
      </c>
      <c r="D374">
        <f>C374-SET_TRI!C375</f>
        <v>-5.1098450004510134E-3</v>
      </c>
      <c r="E374">
        <f t="shared" si="16"/>
        <v>1.0698933821303575E-3</v>
      </c>
      <c r="F374">
        <f t="shared" ca="1" si="17"/>
        <v>-0.72152244776684948</v>
      </c>
      <c r="G374">
        <f ca="1">S0*EXP(Drift*(A374-$A$11)+Volatility*SUM($F$12:F374))</f>
        <v>25.986519446554865</v>
      </c>
    </row>
    <row r="375" spans="1:7" x14ac:dyDescent="0.25">
      <c r="A375" s="1" t="str">
        <f>MID('Filter Data'!A366,2,LEN('Filter Data'!A366)-2)</f>
        <v>28-Jan-2022</v>
      </c>
      <c r="B375">
        <f>'Filter Data'!Z366</f>
        <v>21.604199999999999</v>
      </c>
      <c r="C375">
        <f t="shared" si="15"/>
        <v>2.7513947216977235E-2</v>
      </c>
      <c r="D375">
        <f>C375-SET_TRI!C376</f>
        <v>2.5392839238400931E-2</v>
      </c>
      <c r="E375">
        <f t="shared" si="16"/>
        <v>1.0135344500715723E-2</v>
      </c>
      <c r="F375">
        <f t="shared" ca="1" si="17"/>
        <v>-1.5091826377520161</v>
      </c>
      <c r="G375">
        <f ca="1">S0*EXP(Drift*(A375-$A$11)+Volatility*SUM($F$12:F375))</f>
        <v>25.443915606299484</v>
      </c>
    </row>
    <row r="376" spans="1:7" x14ac:dyDescent="0.25">
      <c r="A376" s="1" t="str">
        <f>MID('Filter Data'!A367,2,LEN('Filter Data'!A367)-2)</f>
        <v>07-Feb-2022</v>
      </c>
      <c r="B376">
        <f>'Filter Data'!Z367</f>
        <v>21.647600000000001</v>
      </c>
      <c r="C376">
        <f t="shared" si="15"/>
        <v>2.0088686459115304E-3</v>
      </c>
      <c r="D376">
        <f>C376-SET_TRI!C377</f>
        <v>-1.4013166196732461E-2</v>
      </c>
      <c r="E376">
        <f t="shared" si="16"/>
        <v>1.1241022115757105E-2</v>
      </c>
      <c r="F376">
        <f t="shared" ca="1" si="17"/>
        <v>-1.0199919776040778</v>
      </c>
      <c r="G376">
        <f ca="1">S0*EXP(Drift*(A376-$A$11)+Volatility*SUM($F$12:F376))</f>
        <v>25.251559648975448</v>
      </c>
    </row>
    <row r="377" spans="1:7" x14ac:dyDescent="0.25">
      <c r="A377" s="1" t="str">
        <f>MID('Filter Data'!A368,2,LEN('Filter Data'!A368)-2)</f>
        <v>08-Feb-2022</v>
      </c>
      <c r="B377">
        <f>'Filter Data'!Z368</f>
        <v>21.794699999999999</v>
      </c>
      <c r="C377">
        <f t="shared" si="15"/>
        <v>6.7952105545186639E-3</v>
      </c>
      <c r="D377">
        <f>C377-SET_TRI!C378</f>
        <v>1.4865253559725395E-3</v>
      </c>
      <c r="E377">
        <f t="shared" si="16"/>
        <v>5.5604692372778312E-3</v>
      </c>
      <c r="F377">
        <f t="shared" ca="1" si="17"/>
        <v>0.10475478623654702</v>
      </c>
      <c r="G377">
        <f ca="1">S0*EXP(Drift*(A377-$A$11)+Volatility*SUM($F$12:F377))</f>
        <v>25.307933145337355</v>
      </c>
    </row>
    <row r="378" spans="1:7" x14ac:dyDescent="0.25">
      <c r="A378" s="1" t="str">
        <f>MID('Filter Data'!A369,2,LEN('Filter Data'!A369)-2)</f>
        <v>09-Feb-2022</v>
      </c>
      <c r="B378">
        <f>'Filter Data'!Z369</f>
        <v>22.023</v>
      </c>
      <c r="C378">
        <f t="shared" si="15"/>
        <v>1.0475023744304847E-2</v>
      </c>
      <c r="D378">
        <f>C378-SET_TRI!C379</f>
        <v>-7.6142634302241788E-3</v>
      </c>
      <c r="E378">
        <f t="shared" si="16"/>
        <v>1.5386017545773047E-2</v>
      </c>
      <c r="F378">
        <f t="shared" ca="1" si="17"/>
        <v>1.2099096583476201</v>
      </c>
      <c r="G378">
        <f ca="1">S0*EXP(Drift*(A378-$A$11)+Volatility*SUM($F$12:F378))</f>
        <v>25.772915250492794</v>
      </c>
    </row>
    <row r="379" spans="1:7" x14ac:dyDescent="0.25">
      <c r="A379" s="1" t="str">
        <f>MID('Filter Data'!A370,2,LEN('Filter Data'!A370)-2)</f>
        <v>10-Feb-2022</v>
      </c>
      <c r="B379">
        <f>'Filter Data'!Z370</f>
        <v>21.485900000000001</v>
      </c>
      <c r="C379">
        <f t="shared" si="15"/>
        <v>-2.4388139672160868E-2</v>
      </c>
      <c r="D379">
        <f>C379-SET_TRI!C380</f>
        <v>-2.5421914044761927E-2</v>
      </c>
      <c r="E379">
        <f t="shared" si="16"/>
        <v>-7.4516933154750581E-3</v>
      </c>
      <c r="F379">
        <f t="shared" ca="1" si="17"/>
        <v>0.82946136205654064</v>
      </c>
      <c r="G379">
        <f ca="1">S0*EXP(Drift*(A379-$A$11)+Volatility*SUM($F$12:F379))</f>
        <v>26.102486389412185</v>
      </c>
    </row>
    <row r="380" spans="1:7" x14ac:dyDescent="0.25">
      <c r="A380" s="1" t="str">
        <f>MID('Filter Data'!A371,2,LEN('Filter Data'!A371)-2)</f>
        <v>11-Feb-2022</v>
      </c>
      <c r="B380">
        <f>'Filter Data'!Z371</f>
        <v>21.105</v>
      </c>
      <c r="C380">
        <f t="shared" si="15"/>
        <v>-1.772790527741451E-2</v>
      </c>
      <c r="D380">
        <f>C380-SET_TRI!C381</f>
        <v>-1.6243035281416997E-2</v>
      </c>
      <c r="E380">
        <f t="shared" si="16"/>
        <v>-6.9899279646230775E-3</v>
      </c>
      <c r="F380">
        <f t="shared" ca="1" si="17"/>
        <v>-1.5956070264062245</v>
      </c>
      <c r="G380">
        <f ca="1">S0*EXP(Drift*(A380-$A$11)+Volatility*SUM($F$12:F380))</f>
        <v>25.525550579253323</v>
      </c>
    </row>
    <row r="381" spans="1:7" x14ac:dyDescent="0.25">
      <c r="A381" s="1" t="str">
        <f>MID('Filter Data'!A372,2,LEN('Filter Data'!A372)-2)</f>
        <v>14-Feb-2022</v>
      </c>
      <c r="B381">
        <f>'Filter Data'!Z372</f>
        <v>20.938500000000001</v>
      </c>
      <c r="C381">
        <f t="shared" si="15"/>
        <v>-7.8891257995735223E-3</v>
      </c>
      <c r="D381">
        <f>C381-SET_TRI!C382</f>
        <v>-1.7517379331099163E-3</v>
      </c>
      <c r="E381">
        <f t="shared" si="16"/>
        <v>-6.9370777201056728E-3</v>
      </c>
      <c r="F381">
        <f t="shared" ca="1" si="17"/>
        <v>-3.4094482784627429</v>
      </c>
      <c r="G381">
        <f ca="1">S0*EXP(Drift*(A381-$A$11)+Volatility*SUM($F$12:F381))</f>
        <v>24.35018569366132</v>
      </c>
    </row>
    <row r="382" spans="1:7" x14ac:dyDescent="0.25">
      <c r="A382" s="1" t="str">
        <f>MID('Filter Data'!A373,2,LEN('Filter Data'!A373)-2)</f>
        <v>15-Feb-2022</v>
      </c>
      <c r="B382">
        <f>'Filter Data'!Z373</f>
        <v>21.136600000000001</v>
      </c>
      <c r="C382">
        <f t="shared" si="15"/>
        <v>9.4610406667144323E-3</v>
      </c>
      <c r="D382">
        <f>C382-SET_TRI!C383</f>
        <v>1.0256657405526455E-3</v>
      </c>
      <c r="E382">
        <f t="shared" si="16"/>
        <v>8.537516452718167E-3</v>
      </c>
      <c r="F382">
        <f t="shared" ca="1" si="17"/>
        <v>1.0777744721826013</v>
      </c>
      <c r="G382">
        <f ca="1">S0*EXP(Drift*(A382-$A$11)+Volatility*SUM($F$12:F382))</f>
        <v>24.750248969587446</v>
      </c>
    </row>
    <row r="383" spans="1:7" x14ac:dyDescent="0.25">
      <c r="A383" s="1" t="str">
        <f>MID('Filter Data'!A374,2,LEN('Filter Data'!A374)-2)</f>
        <v>17-Feb-2022</v>
      </c>
      <c r="B383">
        <f>'Filter Data'!Z374</f>
        <v>20.616900000000001</v>
      </c>
      <c r="C383">
        <f t="shared" si="15"/>
        <v>-2.458768203022247E-2</v>
      </c>
      <c r="D383">
        <f>C383-SET_TRI!C384</f>
        <v>-3.0645286814428664E-2</v>
      </c>
      <c r="E383">
        <f t="shared" si="16"/>
        <v>-4.1239078536296596E-3</v>
      </c>
      <c r="F383">
        <f t="shared" ca="1" si="17"/>
        <v>-0.63748029116022209</v>
      </c>
      <c r="G383">
        <f ca="1">S0*EXP(Drift*(A383-$A$11)+Volatility*SUM($F$12:F383))</f>
        <v>24.558335787279329</v>
      </c>
    </row>
    <row r="384" spans="1:7" x14ac:dyDescent="0.25">
      <c r="A384" s="1" t="str">
        <f>MID('Filter Data'!A375,2,LEN('Filter Data'!A375)-2)</f>
        <v>18-Feb-2022</v>
      </c>
      <c r="B384">
        <f>'Filter Data'!Z375</f>
        <v>20.448</v>
      </c>
      <c r="C384">
        <f t="shared" si="15"/>
        <v>-8.1923082519680807E-3</v>
      </c>
      <c r="D384">
        <f>C384-SET_TRI!C385</f>
        <v>-9.1495762223067559E-3</v>
      </c>
      <c r="E384">
        <f t="shared" si="16"/>
        <v>-2.2445223694863934E-3</v>
      </c>
      <c r="F384">
        <f t="shared" ca="1" si="17"/>
        <v>1.8662126879899286E-2</v>
      </c>
      <c r="G384">
        <f ca="1">S0*EXP(Drift*(A384-$A$11)+Volatility*SUM($F$12:F384))</f>
        <v>24.582548041672428</v>
      </c>
    </row>
    <row r="385" spans="1:7" x14ac:dyDescent="0.25">
      <c r="A385" s="1" t="str">
        <f>MID('Filter Data'!A376,2,LEN('Filter Data'!A376)-2)</f>
        <v>22-Feb-2022</v>
      </c>
      <c r="B385">
        <f>'Filter Data'!Z376</f>
        <v>20.404199999999999</v>
      </c>
      <c r="C385">
        <f t="shared" si="15"/>
        <v>-2.1420187793427694E-3</v>
      </c>
      <c r="D385">
        <f>C385-SET_TRI!C386</f>
        <v>1.6298442892559856E-2</v>
      </c>
      <c r="E385">
        <f t="shared" si="16"/>
        <v>-1.337920317251713E-2</v>
      </c>
      <c r="F385">
        <f t="shared" ca="1" si="17"/>
        <v>-1.5288104383085639</v>
      </c>
      <c r="G385">
        <f ca="1">S0*EXP(Drift*(A385-$A$11)+Volatility*SUM($F$12:F385))</f>
        <v>24.114146551743339</v>
      </c>
    </row>
    <row r="386" spans="1:7" x14ac:dyDescent="0.25">
      <c r="A386" s="1" t="str">
        <f>MID('Filter Data'!A377,2,LEN('Filter Data'!A377)-2)</f>
        <v>23-Feb-2022</v>
      </c>
      <c r="B386">
        <f>'Filter Data'!Z377</f>
        <v>19.9237</v>
      </c>
      <c r="C386">
        <f t="shared" si="15"/>
        <v>-2.3549073230021235E-2</v>
      </c>
      <c r="D386">
        <f>C386-SET_TRI!C387</f>
        <v>-2.9013277728304029E-2</v>
      </c>
      <c r="E386">
        <f t="shared" si="16"/>
        <v>-4.1873898491032874E-3</v>
      </c>
      <c r="F386">
        <f t="shared" ca="1" si="17"/>
        <v>1.4490983695690431</v>
      </c>
      <c r="G386">
        <f ca="1">S0*EXP(Drift*(A386-$A$11)+Volatility*SUM($F$12:F386))</f>
        <v>24.642254602773932</v>
      </c>
    </row>
    <row r="387" spans="1:7" x14ac:dyDescent="0.25">
      <c r="A387" s="1" t="str">
        <f>MID('Filter Data'!A378,2,LEN('Filter Data'!A378)-2)</f>
        <v>24-Feb-2022</v>
      </c>
      <c r="B387">
        <f>'Filter Data'!Z378</f>
        <v>20.4011</v>
      </c>
      <c r="C387">
        <f t="shared" si="15"/>
        <v>2.3961412789793027E-2</v>
      </c>
      <c r="D387">
        <f>C387-SET_TRI!C388</f>
        <v>4.0189962090928198E-2</v>
      </c>
      <c r="E387">
        <f t="shared" si="16"/>
        <v>-3.4096421970406174E-3</v>
      </c>
      <c r="F387">
        <f t="shared" ca="1" si="17"/>
        <v>-0.60115710854494286</v>
      </c>
      <c r="G387">
        <f ca="1">S0*EXP(Drift*(A387-$A$11)+Volatility*SUM($F$12:F387))</f>
        <v>24.446520126072286</v>
      </c>
    </row>
    <row r="388" spans="1:7" x14ac:dyDescent="0.25">
      <c r="A388" s="1" t="str">
        <f>MID('Filter Data'!A379,2,LEN('Filter Data'!A379)-2)</f>
        <v>25-Feb-2022</v>
      </c>
      <c r="B388">
        <f>'Filter Data'!Z379</f>
        <v>20.8704</v>
      </c>
      <c r="C388">
        <f t="shared" si="15"/>
        <v>2.3003661567268456E-2</v>
      </c>
      <c r="D388">
        <f>C388-SET_TRI!C389</f>
        <v>1.5284697091291674E-2</v>
      </c>
      <c r="E388">
        <f t="shared" si="16"/>
        <v>1.2451056645023818E-2</v>
      </c>
      <c r="F388">
        <f t="shared" ca="1" si="17"/>
        <v>-1.0044568572944603</v>
      </c>
      <c r="G388">
        <f ca="1">S0*EXP(Drift*(A388-$A$11)+Volatility*SUM($F$12:F388))</f>
        <v>24.111357022165695</v>
      </c>
    </row>
    <row r="389" spans="1:7" x14ac:dyDescent="0.25">
      <c r="A389" s="1" t="str">
        <f>MID('Filter Data'!A380,2,LEN('Filter Data'!A380)-2)</f>
        <v>02-Mar-2022</v>
      </c>
      <c r="B389">
        <f>'Filter Data'!Z380</f>
        <v>20.961200000000002</v>
      </c>
      <c r="C389">
        <f t="shared" si="15"/>
        <v>4.350659306961129E-3</v>
      </c>
      <c r="D389">
        <f>C389-SET_TRI!C390</f>
        <v>-7.192231863210565E-3</v>
      </c>
      <c r="E389">
        <f t="shared" si="16"/>
        <v>8.9766564687387938E-3</v>
      </c>
      <c r="F389">
        <f t="shared" ca="1" si="17"/>
        <v>-0.89576185318535995</v>
      </c>
      <c r="G389">
        <f ca="1">S0*EXP(Drift*(A389-$A$11)+Volatility*SUM($F$12:F389))</f>
        <v>23.886464014645149</v>
      </c>
    </row>
    <row r="390" spans="1:7" x14ac:dyDescent="0.25">
      <c r="A390" s="1" t="str">
        <f>MID('Filter Data'!A381,2,LEN('Filter Data'!A381)-2)</f>
        <v>04-Mar-2022</v>
      </c>
      <c r="B390">
        <f>'Filter Data'!Z381</f>
        <v>20.657299999999999</v>
      </c>
      <c r="C390">
        <f t="shared" si="15"/>
        <v>-1.4498215751006729E-2</v>
      </c>
      <c r="D390">
        <f>C390-SET_TRI!C391</f>
        <v>-3.9880491404953051E-3</v>
      </c>
      <c r="E390">
        <f t="shared" si="16"/>
        <v>-1.203599348263381E-2</v>
      </c>
      <c r="F390">
        <f t="shared" ca="1" si="17"/>
        <v>-2.0127496682922166</v>
      </c>
      <c r="G390">
        <f ca="1">S0*EXP(Drift*(A390-$A$11)+Volatility*SUM($F$12:F390))</f>
        <v>23.234695969343662</v>
      </c>
    </row>
    <row r="391" spans="1:7" x14ac:dyDescent="0.25">
      <c r="A391" s="1" t="str">
        <f>MID('Filter Data'!A382,2,LEN('Filter Data'!A382)-2)</f>
        <v>07-Mar-2022</v>
      </c>
      <c r="B391">
        <f>'Filter Data'!Z382</f>
        <v>20.273800000000001</v>
      </c>
      <c r="C391">
        <f t="shared" si="15"/>
        <v>-1.8564865689126749E-2</v>
      </c>
      <c r="D391">
        <f>C391-SET_TRI!C392</f>
        <v>7.2775375453344067E-3</v>
      </c>
      <c r="E391">
        <f t="shared" si="16"/>
        <v>-2.3710260008117622E-2</v>
      </c>
      <c r="F391">
        <f t="shared" ca="1" si="17"/>
        <v>-5.0097098492710455</v>
      </c>
      <c r="G391">
        <f ca="1">S0*EXP(Drift*(A391-$A$11)+Volatility*SUM($F$12:F391))</f>
        <v>21.657951293903661</v>
      </c>
    </row>
    <row r="392" spans="1:7" x14ac:dyDescent="0.25">
      <c r="A392" s="1" t="str">
        <f>MID('Filter Data'!A383,2,LEN('Filter Data'!A383)-2)</f>
        <v>08-Mar-2022</v>
      </c>
      <c r="B392">
        <f>'Filter Data'!Z383</f>
        <v>20.2239</v>
      </c>
      <c r="C392">
        <f t="shared" si="15"/>
        <v>-2.461304738134979E-3</v>
      </c>
      <c r="D392">
        <f>C392-SET_TRI!C393</f>
        <v>-1.941899707270238E-3</v>
      </c>
      <c r="E392">
        <f t="shared" si="16"/>
        <v>-1.3808409882072607E-3</v>
      </c>
      <c r="F392">
        <f t="shared" ca="1" si="17"/>
        <v>-1.5044201258271319</v>
      </c>
      <c r="G392">
        <f ca="1">S0*EXP(Drift*(A392-$A$11)+Volatility*SUM($F$12:F392))</f>
        <v>21.207188851924663</v>
      </c>
    </row>
    <row r="393" spans="1:7" x14ac:dyDescent="0.25">
      <c r="A393" s="1" t="str">
        <f>MID('Filter Data'!A384,2,LEN('Filter Data'!A384)-2)</f>
        <v>09-Mar-2022</v>
      </c>
      <c r="B393">
        <f>'Filter Data'!Z384</f>
        <v>20.721299999999999</v>
      </c>
      <c r="C393">
        <f t="shared" si="15"/>
        <v>2.459466275050801E-2</v>
      </c>
      <c r="D393">
        <f>C393-SET_TRI!C394</f>
        <v>1.1935813147779495E-2</v>
      </c>
      <c r="E393">
        <f t="shared" si="16"/>
        <v>1.6303549018053379E-2</v>
      </c>
      <c r="F393">
        <f t="shared" ca="1" si="17"/>
        <v>-0.57616161534879629</v>
      </c>
      <c r="G393">
        <f ca="1">S0*EXP(Drift*(A393-$A$11)+Volatility*SUM($F$12:F393))</f>
        <v>21.046342712838193</v>
      </c>
    </row>
    <row r="394" spans="1:7" x14ac:dyDescent="0.25">
      <c r="A394" s="1" t="str">
        <f>MID('Filter Data'!A385,2,LEN('Filter Data'!A385)-2)</f>
        <v>10-Mar-2022</v>
      </c>
      <c r="B394">
        <f>'Filter Data'!Z385</f>
        <v>20.659700000000001</v>
      </c>
      <c r="C394">
        <f t="shared" si="15"/>
        <v>-2.9727864564481257E-3</v>
      </c>
      <c r="D394">
        <f>C394-SET_TRI!C395</f>
        <v>-6.4457160374654706E-3</v>
      </c>
      <c r="E394">
        <f t="shared" si="16"/>
        <v>1.1490908279500949E-3</v>
      </c>
      <c r="F394">
        <f t="shared" ca="1" si="17"/>
        <v>1.0220716128652652</v>
      </c>
      <c r="G394">
        <f ca="1">S0*EXP(Drift*(A394-$A$11)+Volatility*SUM($F$12:F394))</f>
        <v>21.374906232052854</v>
      </c>
    </row>
    <row r="395" spans="1:7" x14ac:dyDescent="0.25">
      <c r="A395" s="1" t="str">
        <f>MID('Filter Data'!A386,2,LEN('Filter Data'!A386)-2)</f>
        <v>11-Mar-2022</v>
      </c>
      <c r="B395">
        <f>'Filter Data'!Z386</f>
        <v>20.488299999999999</v>
      </c>
      <c r="C395">
        <f t="shared" si="15"/>
        <v>-8.2963450582536034E-3</v>
      </c>
      <c r="D395">
        <f>C395-SET_TRI!C396</f>
        <v>-1.578080479858868E-2</v>
      </c>
      <c r="E395">
        <f t="shared" si="16"/>
        <v>2.1294894086820483E-3</v>
      </c>
      <c r="F395">
        <f t="shared" ca="1" si="17"/>
        <v>0.68885280562253881</v>
      </c>
      <c r="G395">
        <f ca="1">S0*EXP(Drift*(A395-$A$11)+Volatility*SUM($F$12:F395))</f>
        <v>21.604279156647571</v>
      </c>
    </row>
    <row r="396" spans="1:7" x14ac:dyDescent="0.25">
      <c r="A396" s="1" t="str">
        <f>MID('Filter Data'!A387,2,LEN('Filter Data'!A387)-2)</f>
        <v>14-Mar-2022</v>
      </c>
      <c r="B396">
        <f>'Filter Data'!Z387</f>
        <v>20.416499999999999</v>
      </c>
      <c r="C396">
        <f t="shared" si="15"/>
        <v>-3.5044391189117518E-3</v>
      </c>
      <c r="D396">
        <f>C396-SET_TRI!C397</f>
        <v>-6.6834379597717417E-3</v>
      </c>
      <c r="E396">
        <f t="shared" si="16"/>
        <v>7.7797106002200096E-4</v>
      </c>
      <c r="F396">
        <f t="shared" ca="1" si="17"/>
        <v>0.82252353721174287</v>
      </c>
      <c r="G396">
        <f ca="1">S0*EXP(Drift*(A396-$A$11)+Volatility*SUM($F$12:F396))</f>
        <v>21.909685961017463</v>
      </c>
    </row>
    <row r="397" spans="1:7" x14ac:dyDescent="0.25">
      <c r="A397" s="1" t="str">
        <f>MID('Filter Data'!A388,2,LEN('Filter Data'!A388)-2)</f>
        <v>15-Mar-2022</v>
      </c>
      <c r="B397">
        <f>'Filter Data'!Z388</f>
        <v>20.9284</v>
      </c>
      <c r="C397">
        <f t="shared" ref="C397:C447" si="18">(B397-B396)/B396</f>
        <v>2.507285773761422E-2</v>
      </c>
      <c r="D397">
        <f>C397-SET_TRI!C398</f>
        <v>3.4629370868135077E-2</v>
      </c>
      <c r="E397">
        <f t="shared" ref="E397:E447" si="19">C397-($B$4+$B$5*D397)</f>
        <v>1.4568531713042218E-3</v>
      </c>
      <c r="F397">
        <f t="shared" ref="F397:F447" ca="1" si="20">SQRT(A397-A396)*_xlfn.NORM.INV(RAND(),0,1)</f>
        <v>-5.1962394388914398E-3</v>
      </c>
      <c r="G397">
        <f ca="1">S0*EXP(Drift*(A397-$A$11)+Volatility*SUM($F$12:F397))</f>
        <v>21.923724109563832</v>
      </c>
    </row>
    <row r="398" spans="1:7" x14ac:dyDescent="0.25">
      <c r="A398" s="1" t="str">
        <f>MID('Filter Data'!A389,2,LEN('Filter Data'!A389)-2)</f>
        <v>16-Mar-2022</v>
      </c>
      <c r="B398">
        <f>'Filter Data'!Z389</f>
        <v>21.300599999999999</v>
      </c>
      <c r="C398">
        <f t="shared" si="18"/>
        <v>1.7784446015940036E-2</v>
      </c>
      <c r="D398">
        <f>C398-SET_TRI!C399</f>
        <v>4.546064366569803E-3</v>
      </c>
      <c r="E398">
        <f t="shared" si="19"/>
        <v>1.448360726624293E-2</v>
      </c>
      <c r="F398">
        <f t="shared" ca="1" si="20"/>
        <v>0.23043693082345917</v>
      </c>
      <c r="G398">
        <f ca="1">S0*EXP(Drift*(A398-$A$11)+Volatility*SUM($F$12:F398))</f>
        <v>22.012626187539286</v>
      </c>
    </row>
    <row r="399" spans="1:7" x14ac:dyDescent="0.25">
      <c r="A399" s="1" t="str">
        <f>MID('Filter Data'!A390,2,LEN('Filter Data'!A390)-2)</f>
        <v>17-Mar-2022</v>
      </c>
      <c r="B399">
        <f>'Filter Data'!Z390</f>
        <v>21.453099999999999</v>
      </c>
      <c r="C399">
        <f t="shared" si="18"/>
        <v>7.1594227392655545E-3</v>
      </c>
      <c r="D399">
        <f>C399-SET_TRI!C400</f>
        <v>-1.3959687792192404E-4</v>
      </c>
      <c r="E399">
        <f t="shared" si="19"/>
        <v>7.0227968442083876E-3</v>
      </c>
      <c r="F399">
        <f t="shared" ca="1" si="20"/>
        <v>0.22676588901214376</v>
      </c>
      <c r="G399">
        <f ca="1">S0*EXP(Drift*(A399-$A$11)+Volatility*SUM($F$12:F399))</f>
        <v>22.100715874887573</v>
      </c>
    </row>
    <row r="400" spans="1:7" x14ac:dyDescent="0.25">
      <c r="A400" s="1" t="str">
        <f>MID('Filter Data'!A391,2,LEN('Filter Data'!A391)-2)</f>
        <v>21-Mar-2022</v>
      </c>
      <c r="B400">
        <f>'Filter Data'!Z391</f>
        <v>21.835599999999999</v>
      </c>
      <c r="C400">
        <f t="shared" si="18"/>
        <v>1.7829591061431695E-2</v>
      </c>
      <c r="D400">
        <f>C400-SET_TRI!C401</f>
        <v>2.5871489551269305E-2</v>
      </c>
      <c r="E400">
        <f t="shared" si="19"/>
        <v>1.2775723779211851E-4</v>
      </c>
      <c r="F400">
        <f t="shared" ca="1" si="20"/>
        <v>2.65412974490097</v>
      </c>
      <c r="G400">
        <f ca="1">S0*EXP(Drift*(A400-$A$11)+Volatility*SUM($F$12:F400))</f>
        <v>23.030996174602585</v>
      </c>
    </row>
    <row r="401" spans="1:7" x14ac:dyDescent="0.25">
      <c r="A401" s="1" t="str">
        <f>MID('Filter Data'!A392,2,LEN('Filter Data'!A392)-2)</f>
        <v>22-Mar-2022</v>
      </c>
      <c r="B401">
        <f>'Filter Data'!Z392</f>
        <v>22.093800000000002</v>
      </c>
      <c r="C401">
        <f t="shared" si="18"/>
        <v>1.1824726593269807E-2</v>
      </c>
      <c r="D401">
        <f>C401-SET_TRI!C402</f>
        <v>1.0184992956981566E-2</v>
      </c>
      <c r="E401">
        <f t="shared" si="19"/>
        <v>4.7159364358278881E-3</v>
      </c>
      <c r="F401">
        <f t="shared" ca="1" si="20"/>
        <v>0.20483817972238824</v>
      </c>
      <c r="G401">
        <f ca="1">S0*EXP(Drift*(A401-$A$11)+Volatility*SUM($F$12:F401))</f>
        <v>23.115832516806407</v>
      </c>
    </row>
    <row r="402" spans="1:7" x14ac:dyDescent="0.25">
      <c r="A402" s="1" t="str">
        <f>MID('Filter Data'!A393,2,LEN('Filter Data'!A393)-2)</f>
        <v>23-Mar-2022</v>
      </c>
      <c r="B402">
        <f>'Filter Data'!Z393</f>
        <v>21.928000000000001</v>
      </c>
      <c r="C402">
        <f t="shared" si="18"/>
        <v>-7.5043677411762945E-3</v>
      </c>
      <c r="D402">
        <f>C402-SET_TRI!C403</f>
        <v>-3.626494095860678E-3</v>
      </c>
      <c r="E402">
        <f t="shared" si="19"/>
        <v>-5.2863024999972828E-3</v>
      </c>
      <c r="F402">
        <f t="shared" ca="1" si="20"/>
        <v>1.0061730909622379</v>
      </c>
      <c r="G402">
        <f ca="1">S0*EXP(Drift*(A402-$A$11)+Volatility*SUM($F$12:F402))</f>
        <v>23.471308681192422</v>
      </c>
    </row>
    <row r="403" spans="1:7" x14ac:dyDescent="0.25">
      <c r="A403" s="1" t="str">
        <f>MID('Filter Data'!A394,2,LEN('Filter Data'!A394)-2)</f>
        <v>24-Mar-2022</v>
      </c>
      <c r="B403">
        <f>'Filter Data'!Z394</f>
        <v>22.2211</v>
      </c>
      <c r="C403">
        <f t="shared" si="18"/>
        <v>1.3366472090477883E-2</v>
      </c>
      <c r="D403">
        <f>C403-SET_TRI!C404</f>
        <v>9.6618406797924824E-3</v>
      </c>
      <c r="E403">
        <f t="shared" si="19"/>
        <v>6.610965082209804E-3</v>
      </c>
      <c r="F403">
        <f t="shared" ca="1" si="20"/>
        <v>-0.60685742550944177</v>
      </c>
      <c r="G403">
        <f ca="1">S0*EXP(Drift*(A403-$A$11)+Volatility*SUM($F$12:F403))</f>
        <v>23.282956379676072</v>
      </c>
    </row>
    <row r="404" spans="1:7" x14ac:dyDescent="0.25">
      <c r="A404" s="1" t="str">
        <f>MID('Filter Data'!A395,2,LEN('Filter Data'!A395)-2)</f>
        <v>25-Mar-2022</v>
      </c>
      <c r="B404">
        <f>'Filter Data'!Z395</f>
        <v>22.2729</v>
      </c>
      <c r="C404">
        <f t="shared" si="18"/>
        <v>2.3311177214449361E-3</v>
      </c>
      <c r="D404">
        <f>C404-SET_TRI!C405</f>
        <v>5.8239544058504324E-3</v>
      </c>
      <c r="E404">
        <f t="shared" si="19"/>
        <v>-1.8326763035319406E-3</v>
      </c>
      <c r="F404">
        <f t="shared" ca="1" si="20"/>
        <v>-0.59777057683958001</v>
      </c>
      <c r="G404">
        <f ca="1">S0*EXP(Drift*(A404-$A$11)+Volatility*SUM($F$12:F404))</f>
        <v>23.09914968306639</v>
      </c>
    </row>
    <row r="405" spans="1:7" x14ac:dyDescent="0.25">
      <c r="A405" s="1" t="str">
        <f>MID('Filter Data'!A396,2,LEN('Filter Data'!A396)-2)</f>
        <v>28-Mar-2022</v>
      </c>
      <c r="B405">
        <f>'Filter Data'!Z396</f>
        <v>22.568300000000001</v>
      </c>
      <c r="C405">
        <f t="shared" si="18"/>
        <v>1.3262754288844325E-2</v>
      </c>
      <c r="D405">
        <f>C405-SET_TRI!C406</f>
        <v>9.6735606769397589E-3</v>
      </c>
      <c r="E405">
        <f t="shared" si="19"/>
        <v>6.4993328019797942E-3</v>
      </c>
      <c r="F405">
        <f t="shared" ca="1" si="20"/>
        <v>0.40605241998582892</v>
      </c>
      <c r="G405">
        <f ca="1">S0*EXP(Drift*(A405-$A$11)+Volatility*SUM($F$12:F405))</f>
        <v>23.28507664624372</v>
      </c>
    </row>
    <row r="406" spans="1:7" x14ac:dyDescent="0.25">
      <c r="A406" s="1" t="str">
        <f>MID('Filter Data'!A397,2,LEN('Filter Data'!A397)-2)</f>
        <v>29-Mar-2022</v>
      </c>
      <c r="B406">
        <f>'Filter Data'!Z397</f>
        <v>22.818999999999999</v>
      </c>
      <c r="C406">
        <f t="shared" si="18"/>
        <v>1.1108501748027027E-2</v>
      </c>
      <c r="D406">
        <f>C406-SET_TRI!C407</f>
        <v>6.7949671164109753E-3</v>
      </c>
      <c r="E406">
        <f t="shared" si="19"/>
        <v>6.2889857789197806E-3</v>
      </c>
      <c r="F406">
        <f t="shared" ca="1" si="20"/>
        <v>-0.49769369753312703</v>
      </c>
      <c r="G406">
        <f ca="1">S0*EXP(Drift*(A406-$A$11)+Volatility*SUM($F$12:F406))</f>
        <v>23.134698511821821</v>
      </c>
    </row>
    <row r="407" spans="1:7" x14ac:dyDescent="0.25">
      <c r="A407" s="1" t="str">
        <f>MID('Filter Data'!A398,2,LEN('Filter Data'!A398)-2)</f>
        <v>30-Mar-2022</v>
      </c>
      <c r="B407">
        <f>'Filter Data'!Z398</f>
        <v>22.403199999999998</v>
      </c>
      <c r="C407">
        <f t="shared" si="18"/>
        <v>-1.8221657390770887E-2</v>
      </c>
      <c r="D407">
        <f>C407-SET_TRI!C408</f>
        <v>-2.4154439425517996E-2</v>
      </c>
      <c r="E407">
        <f t="shared" si="19"/>
        <v>-2.1411328077421375E-3</v>
      </c>
      <c r="F407">
        <f t="shared" ca="1" si="20"/>
        <v>1.0789530457072651</v>
      </c>
      <c r="G407">
        <f ca="1">S0*EXP(Drift*(A407-$A$11)+Volatility*SUM($F$12:F407))</f>
        <v>23.515192485169681</v>
      </c>
    </row>
    <row r="408" spans="1:7" x14ac:dyDescent="0.25">
      <c r="A408" s="1" t="str">
        <f>MID('Filter Data'!A399,2,LEN('Filter Data'!A399)-2)</f>
        <v>31-Mar-2022</v>
      </c>
      <c r="B408">
        <f>'Filter Data'!Z399</f>
        <v>22.0595</v>
      </c>
      <c r="C408">
        <f t="shared" si="18"/>
        <v>-1.534155834880724E-2</v>
      </c>
      <c r="D408">
        <f>C408-SET_TRI!C409</f>
        <v>-1.2255022207863614E-2</v>
      </c>
      <c r="E408">
        <f t="shared" si="19"/>
        <v>-7.2966741926421101E-3</v>
      </c>
      <c r="F408">
        <f t="shared" ca="1" si="20"/>
        <v>-1.4585414987272607E-3</v>
      </c>
      <c r="G408">
        <f ca="1">S0*EXP(Drift*(A408-$A$11)+Volatility*SUM($F$12:F408))</f>
        <v>23.531530761952634</v>
      </c>
    </row>
    <row r="409" spans="1:7" x14ac:dyDescent="0.25">
      <c r="A409" s="1" t="str">
        <f>MID('Filter Data'!A400,2,LEN('Filter Data'!A400)-2)</f>
        <v>01-Apr-2022</v>
      </c>
      <c r="B409">
        <f>'Filter Data'!Z400</f>
        <v>22.2148</v>
      </c>
      <c r="C409">
        <f t="shared" si="18"/>
        <v>7.040050771776352E-3</v>
      </c>
      <c r="D409">
        <f>C409-SET_TRI!C410</f>
        <v>3.1325817563413096E-3</v>
      </c>
      <c r="E409">
        <f t="shared" si="19"/>
        <v>4.6937325500736177E-3</v>
      </c>
      <c r="F409">
        <f t="shared" ca="1" si="20"/>
        <v>-0.85208987021423732</v>
      </c>
      <c r="G409">
        <f ca="1">S0*EXP(Drift*(A409-$A$11)+Volatility*SUM($F$12:F409))</f>
        <v>23.260089310882456</v>
      </c>
    </row>
    <row r="410" spans="1:7" x14ac:dyDescent="0.25">
      <c r="A410" s="1" t="str">
        <f>MID('Filter Data'!A401,2,LEN('Filter Data'!A401)-2)</f>
        <v>07-Apr-2022</v>
      </c>
      <c r="B410">
        <f>'Filter Data'!Z401</f>
        <v>22.032900000000001</v>
      </c>
      <c r="C410">
        <f t="shared" si="18"/>
        <v>-8.1882348704466774E-3</v>
      </c>
      <c r="D410">
        <f>C410-SET_TRI!C411</f>
        <v>7.5739114868236101E-3</v>
      </c>
      <c r="E410">
        <f t="shared" si="19"/>
        <v>-1.3533769614984292E-2</v>
      </c>
      <c r="F410">
        <f t="shared" ca="1" si="20"/>
        <v>0.93480733264219107</v>
      </c>
      <c r="G410">
        <f ca="1">S0*EXP(Drift*(A410-$A$11)+Volatility*SUM($F$12:F410))</f>
        <v>23.678003887956535</v>
      </c>
    </row>
    <row r="411" spans="1:7" x14ac:dyDescent="0.25">
      <c r="A411" s="1" t="str">
        <f>MID('Filter Data'!A402,2,LEN('Filter Data'!A402)-2)</f>
        <v>08-Apr-2022</v>
      </c>
      <c r="B411">
        <f>'Filter Data'!Z402</f>
        <v>22.067</v>
      </c>
      <c r="C411">
        <f t="shared" si="18"/>
        <v>1.5476855066740504E-3</v>
      </c>
      <c r="D411">
        <f>C411-SET_TRI!C412</f>
        <v>1.4672920380691215E-3</v>
      </c>
      <c r="E411">
        <f t="shared" si="19"/>
        <v>3.2593239079303912E-4</v>
      </c>
      <c r="F411">
        <f t="shared" ca="1" si="20"/>
        <v>-0.91192514314099749</v>
      </c>
      <c r="G411">
        <f ca="1">S0*EXP(Drift*(A411-$A$11)+Volatility*SUM($F$12:F411))</f>
        <v>23.384636711181699</v>
      </c>
    </row>
    <row r="412" spans="1:7" x14ac:dyDescent="0.25">
      <c r="A412" s="1" t="str">
        <f>MID('Filter Data'!A403,2,LEN('Filter Data'!A403)-2)</f>
        <v>12-Apr-2022</v>
      </c>
      <c r="B412">
        <f>'Filter Data'!Z403</f>
        <v>21.621600000000001</v>
      </c>
      <c r="C412">
        <f t="shared" si="18"/>
        <v>-2.0183985136176162E-2</v>
      </c>
      <c r="D412">
        <f>C412-SET_TRI!C413</f>
        <v>-1.0461942349235209E-2</v>
      </c>
      <c r="E412">
        <f t="shared" si="19"/>
        <v>-1.3349962380787225E-2</v>
      </c>
      <c r="F412">
        <f t="shared" ca="1" si="20"/>
        <v>-0.99411133961681653</v>
      </c>
      <c r="G412">
        <f ca="1">S0*EXP(Drift*(A412-$A$11)+Volatility*SUM($F$12:F412))</f>
        <v>23.117058962058195</v>
      </c>
    </row>
    <row r="413" spans="1:7" x14ac:dyDescent="0.25">
      <c r="A413" s="1" t="str">
        <f>MID('Filter Data'!A404,2,LEN('Filter Data'!A404)-2)</f>
        <v>19-Apr-2022</v>
      </c>
      <c r="B413">
        <f>'Filter Data'!Z404</f>
        <v>21.993400000000001</v>
      </c>
      <c r="C413">
        <f t="shared" si="18"/>
        <v>1.7195767195767212E-2</v>
      </c>
      <c r="D413">
        <f>C413-SET_TRI!C414</f>
        <v>2.1250711889646036E-2</v>
      </c>
      <c r="E413">
        <f t="shared" si="19"/>
        <v>2.614330539662835E-3</v>
      </c>
      <c r="F413">
        <f t="shared" ca="1" si="20"/>
        <v>-1.0585216804827633</v>
      </c>
      <c r="G413">
        <f ca="1">S0*EXP(Drift*(A413-$A$11)+Volatility*SUM($F$12:F413))</f>
        <v>22.880343917978397</v>
      </c>
    </row>
    <row r="414" spans="1:7" x14ac:dyDescent="0.25">
      <c r="A414" s="1" t="str">
        <f>MID('Filter Data'!A405,2,LEN('Filter Data'!A405)-2)</f>
        <v>20-Apr-2022</v>
      </c>
      <c r="B414">
        <f>'Filter Data'!Z405</f>
        <v>22.0198</v>
      </c>
      <c r="C414">
        <f t="shared" si="18"/>
        <v>1.2003601080323582E-3</v>
      </c>
      <c r="D414">
        <f>C414-SET_TRI!C415</f>
        <v>-1.8706962771450292E-3</v>
      </c>
      <c r="E414">
        <f t="shared" si="19"/>
        <v>2.23274039713339E-3</v>
      </c>
      <c r="F414">
        <f t="shared" ca="1" si="20"/>
        <v>0.34007113718219711</v>
      </c>
      <c r="G414">
        <f ca="1">S0*EXP(Drift*(A414-$A$11)+Volatility*SUM($F$12:F414))</f>
        <v>23.009563773728228</v>
      </c>
    </row>
    <row r="415" spans="1:7" x14ac:dyDescent="0.25">
      <c r="A415" s="1" t="str">
        <f>MID('Filter Data'!A406,2,LEN('Filter Data'!A406)-2)</f>
        <v>21-Apr-2022</v>
      </c>
      <c r="B415">
        <f>'Filter Data'!Z406</f>
        <v>21.724599999999999</v>
      </c>
      <c r="C415">
        <f t="shared" si="18"/>
        <v>-1.3406116313499725E-2</v>
      </c>
      <c r="D415">
        <f>C415-SET_TRI!C416</f>
        <v>-1.8573685031426129E-2</v>
      </c>
      <c r="E415">
        <f t="shared" si="19"/>
        <v>-1.0942582795375883E-3</v>
      </c>
      <c r="F415">
        <f t="shared" ca="1" si="20"/>
        <v>1.3619698943791586E-2</v>
      </c>
      <c r="G415">
        <f ca="1">S0*EXP(Drift*(A415-$A$11)+Volatility*SUM($F$12:F415))</f>
        <v>23.030570231955327</v>
      </c>
    </row>
    <row r="416" spans="1:7" x14ac:dyDescent="0.25">
      <c r="A416" s="1" t="str">
        <f>MID('Filter Data'!A407,2,LEN('Filter Data'!A407)-2)</f>
        <v>22-Apr-2022</v>
      </c>
      <c r="B416">
        <f>'Filter Data'!Z407</f>
        <v>21.201499999999999</v>
      </c>
      <c r="C416">
        <f t="shared" si="18"/>
        <v>-2.4078694199202725E-2</v>
      </c>
      <c r="D416">
        <f>C416-SET_TRI!C417</f>
        <v>-2.1504343585159954E-2</v>
      </c>
      <c r="E416">
        <f t="shared" si="19"/>
        <v>-9.7877713151756588E-3</v>
      </c>
      <c r="F416">
        <f t="shared" ca="1" si="20"/>
        <v>-2.0401368217111564</v>
      </c>
      <c r="G416">
        <f ca="1">S0*EXP(Drift*(A416-$A$11)+Volatility*SUM($F$12:F416))</f>
        <v>22.377268846489315</v>
      </c>
    </row>
    <row r="417" spans="1:7" x14ac:dyDescent="0.25">
      <c r="A417" s="1" t="str">
        <f>MID('Filter Data'!A408,2,LEN('Filter Data'!A408)-2)</f>
        <v>25-Apr-2022</v>
      </c>
      <c r="B417">
        <f>'Filter Data'!Z408</f>
        <v>21.358499999999999</v>
      </c>
      <c r="C417">
        <f t="shared" si="18"/>
        <v>7.40513642902625E-3</v>
      </c>
      <c r="D417">
        <f>C417-SET_TRI!C418</f>
        <v>2.0194328476281061E-2</v>
      </c>
      <c r="E417">
        <f t="shared" si="19"/>
        <v>-6.4629277057659373E-3</v>
      </c>
      <c r="F417">
        <f t="shared" ca="1" si="20"/>
        <v>-0.56008223565506154</v>
      </c>
      <c r="G417">
        <f ca="1">S0*EXP(Drift*(A417-$A$11)+Volatility*SUM($F$12:F417))</f>
        <v>22.24452624753841</v>
      </c>
    </row>
    <row r="418" spans="1:7" x14ac:dyDescent="0.25">
      <c r="A418" s="1" t="str">
        <f>MID('Filter Data'!A409,2,LEN('Filter Data'!A409)-2)</f>
        <v>26-Apr-2022</v>
      </c>
      <c r="B418">
        <f>'Filter Data'!Z409</f>
        <v>20.891999999999999</v>
      </c>
      <c r="C418">
        <f t="shared" si="18"/>
        <v>-2.18414214481354E-2</v>
      </c>
      <c r="D418">
        <f>C418-SET_TRI!C419</f>
        <v>-1.9903321411679969E-2</v>
      </c>
      <c r="E418">
        <f t="shared" si="19"/>
        <v>-8.6316639914734254E-3</v>
      </c>
      <c r="F418">
        <f t="shared" ca="1" si="20"/>
        <v>2.1788604978954318</v>
      </c>
      <c r="G418">
        <f ca="1">S0*EXP(Drift*(A418-$A$11)+Volatility*SUM($F$12:F418))</f>
        <v>22.972766908334467</v>
      </c>
    </row>
    <row r="419" spans="1:7" x14ac:dyDescent="0.25">
      <c r="A419" s="1" t="str">
        <f>MID('Filter Data'!A410,2,LEN('Filter Data'!A410)-2)</f>
        <v>27-Apr-2022</v>
      </c>
      <c r="B419">
        <f>'Filter Data'!Z410</f>
        <v>21.0185</v>
      </c>
      <c r="C419">
        <f t="shared" si="18"/>
        <v>6.0549492628757451E-3</v>
      </c>
      <c r="D419">
        <f>C419-SET_TRI!C420</f>
        <v>8.4972123613967273E-3</v>
      </c>
      <c r="E419">
        <f t="shared" si="19"/>
        <v>8.5912232623604895E-5</v>
      </c>
      <c r="F419">
        <f t="shared" ca="1" si="20"/>
        <v>1.1574087235871815</v>
      </c>
      <c r="G419">
        <f ca="1">S0*EXP(Drift*(A419-$A$11)+Volatility*SUM($F$12:F419))</f>
        <v>23.377096049168799</v>
      </c>
    </row>
    <row r="420" spans="1:7" x14ac:dyDescent="0.25">
      <c r="A420" s="1" t="str">
        <f>MID('Filter Data'!A411,2,LEN('Filter Data'!A411)-2)</f>
        <v>28-Apr-2022</v>
      </c>
      <c r="B420">
        <f>'Filter Data'!Z411</f>
        <v>21.616399999999999</v>
      </c>
      <c r="C420">
        <f t="shared" si="18"/>
        <v>2.8446368675214655E-2</v>
      </c>
      <c r="D420">
        <f>C420-SET_TRI!C421</f>
        <v>2.2966782147419179E-2</v>
      </c>
      <c r="E420">
        <f t="shared" si="19"/>
        <v>1.2706074968679166E-2</v>
      </c>
      <c r="F420">
        <f t="shared" ca="1" si="20"/>
        <v>-0.81187609810730399</v>
      </c>
      <c r="G420">
        <f ca="1">S0*EXP(Drift*(A420-$A$11)+Volatility*SUM($F$12:F420))</f>
        <v>23.120873102365287</v>
      </c>
    </row>
    <row r="421" spans="1:7" x14ac:dyDescent="0.25">
      <c r="A421" s="1" t="str">
        <f>MID('Filter Data'!A412,2,LEN('Filter Data'!A412)-2)</f>
        <v>10-May-2022</v>
      </c>
      <c r="B421">
        <f>'Filter Data'!Z412</f>
        <v>20.224</v>
      </c>
      <c r="C421">
        <f t="shared" si="18"/>
        <v>-6.4414055994522615E-2</v>
      </c>
      <c r="D421">
        <f>C421-SET_TRI!C422</f>
        <v>-4.7580636746510363E-2</v>
      </c>
      <c r="E421">
        <f t="shared" si="19"/>
        <v>-3.2513891273070562E-2</v>
      </c>
      <c r="F421">
        <f t="shared" ca="1" si="20"/>
        <v>4.3678364915758934</v>
      </c>
      <c r="G421">
        <f ca="1">S0*EXP(Drift*(A421-$A$11)+Volatility*SUM($F$12:F421))</f>
        <v>24.840252944025117</v>
      </c>
    </row>
    <row r="422" spans="1:7" x14ac:dyDescent="0.25">
      <c r="A422" s="1" t="str">
        <f>MID('Filter Data'!A413,2,LEN('Filter Data'!A413)-2)</f>
        <v>11-May-2022</v>
      </c>
      <c r="B422">
        <f>'Filter Data'!Z413</f>
        <v>19.958500000000001</v>
      </c>
      <c r="C422">
        <f t="shared" si="18"/>
        <v>-1.312796677215187E-2</v>
      </c>
      <c r="D422">
        <f>C422-SET_TRI!C423</f>
        <v>-9.1618485830215861E-3</v>
      </c>
      <c r="E422">
        <f t="shared" si="19"/>
        <v>-7.1718934016285971E-3</v>
      </c>
      <c r="F422">
        <f t="shared" ca="1" si="20"/>
        <v>0.19508464027021238</v>
      </c>
      <c r="G422">
        <f ca="1">S0*EXP(Drift*(A422-$A$11)+Volatility*SUM($F$12:F422))</f>
        <v>24.928238727571259</v>
      </c>
    </row>
    <row r="423" spans="1:7" x14ac:dyDescent="0.25">
      <c r="A423" s="1" t="str">
        <f>MID('Filter Data'!A414,2,LEN('Filter Data'!A414)-2)</f>
        <v>12-May-2022</v>
      </c>
      <c r="B423">
        <f>'Filter Data'!Z414</f>
        <v>19.988600000000002</v>
      </c>
      <c r="C423">
        <f t="shared" si="18"/>
        <v>1.5081293684395573E-3</v>
      </c>
      <c r="D423">
        <f>C423-SET_TRI!C424</f>
        <v>1.3308304038142397E-2</v>
      </c>
      <c r="E423">
        <f t="shared" si="19"/>
        <v>-7.7098233076684976E-3</v>
      </c>
      <c r="F423">
        <f t="shared" ca="1" si="20"/>
        <v>0.26800585594298121</v>
      </c>
      <c r="G423">
        <f ca="1">S0*EXP(Drift*(A423-$A$11)+Volatility*SUM($F$12:F423))</f>
        <v>25.042921437328442</v>
      </c>
    </row>
    <row r="424" spans="1:7" x14ac:dyDescent="0.25">
      <c r="A424" s="1" t="str">
        <f>MID('Filter Data'!A415,2,LEN('Filter Data'!A415)-2)</f>
        <v>13-May-2022</v>
      </c>
      <c r="B424">
        <f>'Filter Data'!Z415</f>
        <v>20.4513</v>
      </c>
      <c r="C424">
        <f t="shared" si="18"/>
        <v>2.3148194470848288E-2</v>
      </c>
      <c r="D424">
        <f>C424-SET_TRI!C425</f>
        <v>2.0260785269879684E-2</v>
      </c>
      <c r="E424">
        <f t="shared" si="19"/>
        <v>9.235252264507476E-3</v>
      </c>
      <c r="F424">
        <f t="shared" ca="1" si="20"/>
        <v>-5.0880411201863075E-2</v>
      </c>
      <c r="G424">
        <f ca="1">S0*EXP(Drift*(A424-$A$11)+Volatility*SUM($F$12:F424))</f>
        <v>25.042423266220695</v>
      </c>
    </row>
    <row r="425" spans="1:7" x14ac:dyDescent="0.25">
      <c r="A425" s="1" t="str">
        <f>MID('Filter Data'!A416,2,LEN('Filter Data'!A416)-2)</f>
        <v>17-May-2022</v>
      </c>
      <c r="B425">
        <f>'Filter Data'!Z416</f>
        <v>20.662400000000002</v>
      </c>
      <c r="C425">
        <f t="shared" si="18"/>
        <v>1.032208221482262E-2</v>
      </c>
      <c r="D425">
        <f>C425-SET_TRI!C426</f>
        <v>-7.9936767619816131E-3</v>
      </c>
      <c r="E425">
        <f t="shared" si="19"/>
        <v>1.5489292690720698E-2</v>
      </c>
      <c r="F425">
        <f t="shared" ca="1" si="20"/>
        <v>8.4498900773770133E-2</v>
      </c>
      <c r="G425">
        <f ca="1">S0*EXP(Drift*(A425-$A$11)+Volatility*SUM($F$12:F425))</f>
        <v>25.144907832169483</v>
      </c>
    </row>
    <row r="426" spans="1:7" x14ac:dyDescent="0.25">
      <c r="A426" s="1" t="str">
        <f>MID('Filter Data'!A417,2,LEN('Filter Data'!A417)-2)</f>
        <v>18-May-2022</v>
      </c>
      <c r="B426">
        <f>'Filter Data'!Z417</f>
        <v>19.874300000000002</v>
      </c>
      <c r="C426">
        <f t="shared" si="18"/>
        <v>-3.8141745392597182E-2</v>
      </c>
      <c r="D426">
        <f>C426-SET_TRI!C427</f>
        <v>-4.4836606146013383E-2</v>
      </c>
      <c r="E426">
        <f t="shared" si="19"/>
        <v>-8.0946162293227403E-3</v>
      </c>
      <c r="F426">
        <f t="shared" ca="1" si="20"/>
        <v>-0.78166143659036469</v>
      </c>
      <c r="G426">
        <f ca="1">S0*EXP(Drift*(A426-$A$11)+Volatility*SUM($F$12:F426))</f>
        <v>24.880173868661021</v>
      </c>
    </row>
    <row r="427" spans="1:7" x14ac:dyDescent="0.25">
      <c r="A427" s="1" t="str">
        <f>MID('Filter Data'!A418,2,LEN('Filter Data'!A418)-2)</f>
        <v>19-May-2022</v>
      </c>
      <c r="B427">
        <f>'Filter Data'!Z418</f>
        <v>19.752700000000001</v>
      </c>
      <c r="C427">
        <f t="shared" si="18"/>
        <v>-6.1184544864473622E-3</v>
      </c>
      <c r="D427">
        <f>C427-SET_TRI!C428</f>
        <v>4.2942256084648172E-3</v>
      </c>
      <c r="E427">
        <f t="shared" si="19"/>
        <v>-9.2492272851265357E-3</v>
      </c>
      <c r="F427">
        <f t="shared" ca="1" si="20"/>
        <v>1.1002460438515496</v>
      </c>
      <c r="G427">
        <f ca="1">S0*EXP(Drift*(A427-$A$11)+Volatility*SUM($F$12:F427))</f>
        <v>25.297161116362414</v>
      </c>
    </row>
    <row r="428" spans="1:7" x14ac:dyDescent="0.25">
      <c r="A428" s="1" t="str">
        <f>MID('Filter Data'!A419,2,LEN('Filter Data'!A419)-2)</f>
        <v>20-May-2022</v>
      </c>
      <c r="B428">
        <f>'Filter Data'!Z419</f>
        <v>19.577400000000001</v>
      </c>
      <c r="C428">
        <f t="shared" si="18"/>
        <v>-8.8747361120251923E-3</v>
      </c>
      <c r="D428">
        <f>C428-SET_TRI!C429</f>
        <v>-1.9757936318285388E-2</v>
      </c>
      <c r="E428">
        <f t="shared" si="19"/>
        <v>4.2368432311564366E-3</v>
      </c>
      <c r="F428">
        <f t="shared" ca="1" si="20"/>
        <v>-1.3788389819575886</v>
      </c>
      <c r="G428">
        <f ca="1">S0*EXP(Drift*(A428-$A$11)+Volatility*SUM($F$12:F428))</f>
        <v>24.815666434997475</v>
      </c>
    </row>
    <row r="429" spans="1:7" x14ac:dyDescent="0.25">
      <c r="A429" s="1" t="str">
        <f>MID('Filter Data'!A420,2,LEN('Filter Data'!A420)-2)</f>
        <v>23-May-2022</v>
      </c>
      <c r="B429">
        <f>'Filter Data'!Z420</f>
        <v>19.914100000000001</v>
      </c>
      <c r="C429">
        <f t="shared" si="18"/>
        <v>1.7198402239316787E-2</v>
      </c>
      <c r="D429">
        <f>C429-SET_TRI!C430</f>
        <v>7.3976351289294206E-3</v>
      </c>
      <c r="E429">
        <f t="shared" si="19"/>
        <v>1.1971906385666472E-2</v>
      </c>
      <c r="F429">
        <f t="shared" ca="1" si="20"/>
        <v>-1.8319707099206994</v>
      </c>
      <c r="G429">
        <f ca="1">S0*EXP(Drift*(A429-$A$11)+Volatility*SUM($F$12:F429))</f>
        <v>24.219035254803654</v>
      </c>
    </row>
    <row r="430" spans="1:7" x14ac:dyDescent="0.25">
      <c r="A430" s="1" t="str">
        <f>MID('Filter Data'!A421,2,LEN('Filter Data'!A421)-2)</f>
        <v>24-May-2022</v>
      </c>
      <c r="B430">
        <f>'Filter Data'!Z421</f>
        <v>19.709299999999999</v>
      </c>
      <c r="C430">
        <f t="shared" si="18"/>
        <v>-1.0284170512350661E-2</v>
      </c>
      <c r="D430">
        <f>C430-SET_TRI!C431</f>
        <v>-2.8050637308340521E-3</v>
      </c>
      <c r="E430">
        <f t="shared" si="19"/>
        <v>-8.620814710157302E-3</v>
      </c>
      <c r="F430">
        <f t="shared" ca="1" si="20"/>
        <v>-0.37086783150890379</v>
      </c>
      <c r="G430">
        <f ca="1">S0*EXP(Drift*(A430-$A$11)+Volatility*SUM($F$12:F430))</f>
        <v>24.106782601573435</v>
      </c>
    </row>
    <row r="431" spans="1:7" x14ac:dyDescent="0.25">
      <c r="A431" s="1" t="str">
        <f>MID('Filter Data'!A422,2,LEN('Filter Data'!A422)-2)</f>
        <v>25-May-2022</v>
      </c>
      <c r="B431">
        <f>'Filter Data'!Z422</f>
        <v>19.919499999999999</v>
      </c>
      <c r="C431">
        <f t="shared" si="18"/>
        <v>1.0665016007671526E-2</v>
      </c>
      <c r="D431">
        <f>C431-SET_TRI!C432</f>
        <v>1.2808498158044104E-2</v>
      </c>
      <c r="E431">
        <f t="shared" si="19"/>
        <v>1.7845807294527838E-3</v>
      </c>
      <c r="F431">
        <f t="shared" ca="1" si="20"/>
        <v>-0.44127681225985804</v>
      </c>
      <c r="G431">
        <f ca="1">S0*EXP(Drift*(A431-$A$11)+Volatility*SUM($F$12:F431))</f>
        <v>23.970639521620477</v>
      </c>
    </row>
    <row r="432" spans="1:7" x14ac:dyDescent="0.25">
      <c r="A432" s="1" t="str">
        <f>MID('Filter Data'!A423,2,LEN('Filter Data'!A423)-2)</f>
        <v>27-May-2022</v>
      </c>
      <c r="B432">
        <f>'Filter Data'!Z423</f>
        <v>20.762699999999999</v>
      </c>
      <c r="C432">
        <f t="shared" si="18"/>
        <v>4.233037977860888E-2</v>
      </c>
      <c r="D432">
        <f>C432-SET_TRI!C433</f>
        <v>3.248841617249161E-2</v>
      </c>
      <c r="E432">
        <f t="shared" si="19"/>
        <v>2.0160155437474264E-2</v>
      </c>
      <c r="F432">
        <f t="shared" ca="1" si="20"/>
        <v>-2.6232525222001333</v>
      </c>
      <c r="G432">
        <f ca="1">S0*EXP(Drift*(A432-$A$11)+Volatility*SUM($F$12:F432))</f>
        <v>23.111699619826013</v>
      </c>
    </row>
    <row r="433" spans="1:7" x14ac:dyDescent="0.25">
      <c r="A433" s="1" t="str">
        <f>MID('Filter Data'!A424,2,LEN('Filter Data'!A424)-2)</f>
        <v>31-May-2022</v>
      </c>
      <c r="B433">
        <f>'Filter Data'!Z424</f>
        <v>20.6782</v>
      </c>
      <c r="C433">
        <f t="shared" si="18"/>
        <v>-4.0697982439662694E-3</v>
      </c>
      <c r="D433">
        <f>C433-SET_TRI!C434</f>
        <v>-1.9611600164424436E-2</v>
      </c>
      <c r="E433">
        <f t="shared" si="19"/>
        <v>8.9429607374809893E-3</v>
      </c>
      <c r="F433">
        <f t="shared" ca="1" si="20"/>
        <v>-3.5281364394219756</v>
      </c>
      <c r="G433">
        <f ca="1">S0*EXP(Drift*(A433-$A$11)+Volatility*SUM($F$12:F433))</f>
        <v>22.025445052079178</v>
      </c>
    </row>
    <row r="434" spans="1:7" x14ac:dyDescent="0.25">
      <c r="A434" s="1" t="str">
        <f>MID('Filter Data'!A425,2,LEN('Filter Data'!A425)-2)</f>
        <v>02-Jun-2022</v>
      </c>
      <c r="B434">
        <f>'Filter Data'!Z425</f>
        <v>20.993400000000001</v>
      </c>
      <c r="C434">
        <f t="shared" si="18"/>
        <v>1.5243106266502927E-2</v>
      </c>
      <c r="D434">
        <f>C434-SET_TRI!C435</f>
        <v>2.1564199435915699E-2</v>
      </c>
      <c r="E434">
        <f t="shared" si="19"/>
        <v>4.4997241934742818E-4</v>
      </c>
      <c r="F434">
        <f t="shared" ca="1" si="20"/>
        <v>-3.3015659367880552</v>
      </c>
      <c r="G434">
        <f ca="1">S0*EXP(Drift*(A434-$A$11)+Volatility*SUM($F$12:F434))</f>
        <v>21.028987419101622</v>
      </c>
    </row>
    <row r="435" spans="1:7" x14ac:dyDescent="0.25">
      <c r="A435" s="1" t="str">
        <f>MID('Filter Data'!A426,2,LEN('Filter Data'!A426)-2)</f>
        <v>07-Jun-2022</v>
      </c>
      <c r="B435">
        <f>'Filter Data'!Z426</f>
        <v>20.975999999999999</v>
      </c>
      <c r="C435">
        <f t="shared" si="18"/>
        <v>-8.2883191860308859E-4</v>
      </c>
      <c r="D435">
        <f>C435-SET_TRI!C436</f>
        <v>9.041824463202109E-3</v>
      </c>
      <c r="E435">
        <f t="shared" si="19"/>
        <v>-7.1656438526323356E-3</v>
      </c>
      <c r="F435">
        <f t="shared" ca="1" si="20"/>
        <v>-2.5525130735050676</v>
      </c>
      <c r="G435">
        <f ca="1">S0*EXP(Drift*(A435-$A$11)+Volatility*SUM($F$12:F435))</f>
        <v>20.339821519591656</v>
      </c>
    </row>
    <row r="436" spans="1:7" x14ac:dyDescent="0.25">
      <c r="A436" s="1" t="str">
        <f>MID('Filter Data'!A427,2,LEN('Filter Data'!A427)-2)</f>
        <v>08-Jun-2022</v>
      </c>
      <c r="B436">
        <f>'Filter Data'!Z427</f>
        <v>20.763999999999999</v>
      </c>
      <c r="C436">
        <f t="shared" si="18"/>
        <v>-1.0106788710907692E-2</v>
      </c>
      <c r="D436">
        <f>C436-SET_TRI!C437</f>
        <v>-1.2736364586080051E-2</v>
      </c>
      <c r="E436">
        <f t="shared" si="19"/>
        <v>-1.7368555037839874E-3</v>
      </c>
      <c r="F436">
        <f t="shared" ca="1" si="20"/>
        <v>-2.0629798023506085</v>
      </c>
      <c r="G436">
        <f ca="1">S0*EXP(Drift*(A436-$A$11)+Volatility*SUM($F$12:F436))</f>
        <v>19.756322782859854</v>
      </c>
    </row>
    <row r="437" spans="1:7" x14ac:dyDescent="0.25">
      <c r="A437" s="1" t="str">
        <f>MID('Filter Data'!A428,2,LEN('Filter Data'!A428)-2)</f>
        <v>09-Jun-2022</v>
      </c>
      <c r="B437">
        <f>'Filter Data'!Z428</f>
        <v>20.2621</v>
      </c>
      <c r="C437">
        <f t="shared" si="18"/>
        <v>-2.4171643228664955E-2</v>
      </c>
      <c r="D437">
        <f>C437-SET_TRI!C438</f>
        <v>-2.8712126538534756E-2</v>
      </c>
      <c r="E437">
        <f t="shared" si="19"/>
        <v>-5.0133263345962728E-3</v>
      </c>
      <c r="F437">
        <f t="shared" ca="1" si="20"/>
        <v>-1.0546735469777049</v>
      </c>
      <c r="G437">
        <f ca="1">S0*EXP(Drift*(A437-$A$11)+Volatility*SUM($F$12:F437))</f>
        <v>19.471322426280562</v>
      </c>
    </row>
    <row r="438" spans="1:7" x14ac:dyDescent="0.25">
      <c r="A438" s="1" t="str">
        <f>MID('Filter Data'!A429,2,LEN('Filter Data'!A429)-2)</f>
        <v>10-Jun-2022</v>
      </c>
      <c r="B438">
        <f>'Filter Data'!Z429</f>
        <v>19.8279</v>
      </c>
      <c r="C438">
        <f t="shared" si="18"/>
        <v>-2.1429170717743994E-2</v>
      </c>
      <c r="D438">
        <f>C438-SET_TRI!C439</f>
        <v>-1.5844611358395187E-2</v>
      </c>
      <c r="E438">
        <f t="shared" si="19"/>
        <v>-1.0960247874117124E-2</v>
      </c>
      <c r="F438">
        <f t="shared" ca="1" si="20"/>
        <v>0.7933123491196461</v>
      </c>
      <c r="G438">
        <f ca="1">S0*EXP(Drift*(A438-$A$11)+Volatility*SUM($F$12:F438))</f>
        <v>19.710009314211494</v>
      </c>
    </row>
    <row r="439" spans="1:7" x14ac:dyDescent="0.25">
      <c r="A439" s="1" t="str">
        <f>MID('Filter Data'!A430,2,LEN('Filter Data'!A430)-2)</f>
        <v>13-Jun-2022</v>
      </c>
      <c r="B439">
        <f>'Filter Data'!Z430</f>
        <v>19.138999999999999</v>
      </c>
      <c r="C439">
        <f t="shared" si="18"/>
        <v>-3.4743971878010295E-2</v>
      </c>
      <c r="D439">
        <f>C439-SET_TRI!C440</f>
        <v>-1.5646343551867507E-2</v>
      </c>
      <c r="E439">
        <f t="shared" si="19"/>
        <v>-2.4408938683963544E-2</v>
      </c>
      <c r="F439">
        <f t="shared" ca="1" si="20"/>
        <v>-1.0666438736430732</v>
      </c>
      <c r="G439">
        <f ca="1">S0*EXP(Drift*(A439-$A$11)+Volatility*SUM($F$12:F439))</f>
        <v>19.450134535658115</v>
      </c>
    </row>
    <row r="440" spans="1:7" x14ac:dyDescent="0.25">
      <c r="A440" s="1" t="str">
        <f>MID('Filter Data'!A431,2,LEN('Filter Data'!A431)-2)</f>
        <v>14-Jun-2022</v>
      </c>
      <c r="B440">
        <f>'Filter Data'!Z431</f>
        <v>19.142499999999998</v>
      </c>
      <c r="C440">
        <f t="shared" si="18"/>
        <v>1.8287266837342331E-4</v>
      </c>
      <c r="D440">
        <f>C440-SET_TRI!C441</f>
        <v>-1.8238381366956641E-3</v>
      </c>
      <c r="E440">
        <f t="shared" si="19"/>
        <v>1.1836097970712772E-3</v>
      </c>
      <c r="F440">
        <f t="shared" ca="1" si="20"/>
        <v>-0.84781352921689312</v>
      </c>
      <c r="G440">
        <f ca="1">S0*EXP(Drift*(A440-$A$11)+Volatility*SUM($F$12:F440))</f>
        <v>19.226961459739936</v>
      </c>
    </row>
    <row r="441" spans="1:7" x14ac:dyDescent="0.25">
      <c r="A441" s="1" t="str">
        <f>MID('Filter Data'!A432,2,LEN('Filter Data'!A432)-2)</f>
        <v>15-Jun-2022</v>
      </c>
      <c r="B441">
        <f>'Filter Data'!Z432</f>
        <v>19.4861</v>
      </c>
      <c r="C441">
        <f t="shared" si="18"/>
        <v>1.7949588611727945E-2</v>
      </c>
      <c r="D441">
        <f>C441-SET_TRI!C442</f>
        <v>2.2870404264326055E-2</v>
      </c>
      <c r="E441">
        <f t="shared" si="19"/>
        <v>2.2743785979038623E-3</v>
      </c>
      <c r="F441">
        <f t="shared" ca="1" si="20"/>
        <v>0.92895924604907054</v>
      </c>
      <c r="G441">
        <f ca="1">S0*EXP(Drift*(A441-$A$11)+Volatility*SUM($F$12:F441))</f>
        <v>19.500855167988327</v>
      </c>
    </row>
    <row r="442" spans="1:7" x14ac:dyDescent="0.25">
      <c r="A442" s="1" t="str">
        <f>MID('Filter Data'!A433,2,LEN('Filter Data'!A433)-2)</f>
        <v>16-Jun-2022</v>
      </c>
      <c r="B442">
        <f>'Filter Data'!Z433</f>
        <v>18.8155</v>
      </c>
      <c r="C442">
        <f t="shared" si="18"/>
        <v>-3.4414274790748295E-2</v>
      </c>
      <c r="D442">
        <f>C442-SET_TRI!C443</f>
        <v>-1.2664745686511953E-2</v>
      </c>
      <c r="E442">
        <f t="shared" si="19"/>
        <v>-2.609270560970841E-2</v>
      </c>
      <c r="F442">
        <f t="shared" ca="1" si="20"/>
        <v>-1.9745773722232487</v>
      </c>
      <c r="G442">
        <f ca="1">S0*EXP(Drift*(A442-$A$11)+Volatility*SUM($F$12:F442))</f>
        <v>18.965646059179068</v>
      </c>
    </row>
    <row r="443" spans="1:7" x14ac:dyDescent="0.25">
      <c r="A443" s="1" t="str">
        <f>MID('Filter Data'!A434,2,LEN('Filter Data'!A434)-2)</f>
        <v>17-Jun-2022</v>
      </c>
      <c r="B443">
        <f>'Filter Data'!Z434</f>
        <v>18.975300000000001</v>
      </c>
      <c r="C443">
        <f t="shared" si="18"/>
        <v>8.4929977943716938E-3</v>
      </c>
      <c r="D443">
        <f>C443-SET_TRI!C444</f>
        <v>8.3398130738881349E-3</v>
      </c>
      <c r="E443">
        <f t="shared" si="19"/>
        <v>2.6302520265174354E-3</v>
      </c>
      <c r="F443">
        <f t="shared" ca="1" si="20"/>
        <v>-0.30027774716349298</v>
      </c>
      <c r="G443">
        <f ca="1">S0*EXP(Drift*(A443-$A$11)+Volatility*SUM($F$12:F443))</f>
        <v>18.897016090022937</v>
      </c>
    </row>
    <row r="444" spans="1:7" x14ac:dyDescent="0.25">
      <c r="A444" s="1" t="str">
        <f>MID('Filter Data'!A435,2,LEN('Filter Data'!A435)-2)</f>
        <v>24-Jun-2022</v>
      </c>
      <c r="B444">
        <f>'Filter Data'!Z435</f>
        <v>20.343499999999999</v>
      </c>
      <c r="C444">
        <f t="shared" si="18"/>
        <v>7.2104261856202431E-2</v>
      </c>
      <c r="D444">
        <f>C444-SET_TRI!C445</f>
        <v>6.6489025252487344E-2</v>
      </c>
      <c r="E444">
        <f t="shared" si="19"/>
        <v>2.6973529125140415E-2</v>
      </c>
      <c r="F444">
        <f t="shared" ca="1" si="20"/>
        <v>-0.14327691023563394</v>
      </c>
      <c r="G444">
        <f ca="1">S0*EXP(Drift*(A444-$A$11)+Volatility*SUM($F$12:F444))</f>
        <v>18.952621974980268</v>
      </c>
    </row>
    <row r="445" spans="1:7" x14ac:dyDescent="0.25">
      <c r="A445" s="1" t="str">
        <f>MID('Filter Data'!A436,2,LEN('Filter Data'!A436)-2)</f>
        <v>27-Jun-2022</v>
      </c>
      <c r="B445">
        <f>'Filter Data'!Z436</f>
        <v>20.154199999999999</v>
      </c>
      <c r="C445">
        <f t="shared" si="18"/>
        <v>-9.3051834738368203E-3</v>
      </c>
      <c r="D445">
        <f>C445-SET_TRI!C446</f>
        <v>-1.8094552311620757E-2</v>
      </c>
      <c r="E445">
        <f t="shared" si="19"/>
        <v>2.6831176848029718E-3</v>
      </c>
      <c r="F445">
        <f t="shared" ca="1" si="20"/>
        <v>-2.2592912062626676</v>
      </c>
      <c r="G445">
        <f ca="1">S0*EXP(Drift*(A445-$A$11)+Volatility*SUM($F$12:F445))</f>
        <v>18.38304238390344</v>
      </c>
    </row>
    <row r="446" spans="1:7" x14ac:dyDescent="0.25">
      <c r="A446" s="1" t="str">
        <f>MID('Filter Data'!A437,2,LEN('Filter Data'!A437)-2)</f>
        <v>28-Jun-2022</v>
      </c>
      <c r="B446">
        <f>'Filter Data'!Z437</f>
        <v>19.631399999999999</v>
      </c>
      <c r="C446">
        <f t="shared" si="18"/>
        <v>-2.5940002580107379E-2</v>
      </c>
      <c r="D446">
        <f>C446-SET_TRI!C447</f>
        <v>-3.638755037096443E-2</v>
      </c>
      <c r="E446">
        <f t="shared" si="19"/>
        <v>-1.5984952059470876E-3</v>
      </c>
      <c r="F446">
        <f t="shared" ca="1" si="20"/>
        <v>4.9849484878316676E-2</v>
      </c>
      <c r="G446">
        <f ca="1">S0*EXP(Drift*(A446-$A$11)+Volatility*SUM($F$12:F446))</f>
        <v>18.409464369038652</v>
      </c>
    </row>
    <row r="447" spans="1:7" x14ac:dyDescent="0.25">
      <c r="A447" s="1" t="str">
        <f>MID('Filter Data'!A438,2,LEN('Filter Data'!A438)-2)</f>
        <v>29-Jun-2022</v>
      </c>
      <c r="B447">
        <f>'Filter Data'!Z438</f>
        <v>19.666499999999999</v>
      </c>
      <c r="C447">
        <f t="shared" si="18"/>
        <v>1.787951954521833E-3</v>
      </c>
      <c r="D447">
        <f>C447-SET_TRI!C448</f>
        <v>7.6132734505220817E-3</v>
      </c>
      <c r="E447">
        <f t="shared" si="19"/>
        <v>-3.5841638049504379E-3</v>
      </c>
      <c r="F447">
        <f t="shared" ca="1" si="20"/>
        <v>-0.40202050194500744</v>
      </c>
      <c r="G447">
        <f ca="1">S0*EXP(Drift*(A447-$A$11)+Volatility*SUM($F$12:F447))</f>
        <v>18.315888103371794</v>
      </c>
    </row>
    <row r="448" spans="1:7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</sheetData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94016-9EE7-41D5-92BC-B8C1506FCD49}">
  <dimension ref="A1:AC79"/>
  <sheetViews>
    <sheetView workbookViewId="0">
      <selection activeCell="E19" sqref="E19"/>
    </sheetView>
  </sheetViews>
  <sheetFormatPr defaultRowHeight="15" x14ac:dyDescent="0.25"/>
  <cols>
    <col min="1" max="1" width="18.28515625" bestFit="1" customWidth="1"/>
    <col min="2" max="2" width="14.7109375" bestFit="1" customWidth="1"/>
    <col min="3" max="4" width="14.7109375" customWidth="1"/>
    <col min="5" max="5" width="18.28515625" bestFit="1" customWidth="1"/>
  </cols>
  <sheetData>
    <row r="1" spans="1:29" x14ac:dyDescent="0.25">
      <c r="F1" t="s">
        <v>82</v>
      </c>
      <c r="G1" t="s">
        <v>68</v>
      </c>
      <c r="H1" t="s">
        <v>71</v>
      </c>
      <c r="I1" t="s">
        <v>72</v>
      </c>
      <c r="J1" t="s">
        <v>24</v>
      </c>
      <c r="K1" t="s">
        <v>26</v>
      </c>
      <c r="L1" t="s">
        <v>79</v>
      </c>
      <c r="M1" t="s">
        <v>49</v>
      </c>
      <c r="N1" t="s">
        <v>80</v>
      </c>
      <c r="O1" t="s">
        <v>83</v>
      </c>
      <c r="P1" t="s">
        <v>4</v>
      </c>
      <c r="Q1" t="s">
        <v>69</v>
      </c>
      <c r="R1" t="s">
        <v>76</v>
      </c>
      <c r="S1" t="s">
        <v>77</v>
      </c>
      <c r="T1" t="s">
        <v>42</v>
      </c>
      <c r="U1" t="s">
        <v>78</v>
      </c>
      <c r="V1" t="s">
        <v>9</v>
      </c>
      <c r="W1" t="s">
        <v>70</v>
      </c>
      <c r="X1" t="s">
        <v>73</v>
      </c>
      <c r="Y1" t="s">
        <v>31</v>
      </c>
      <c r="Z1" t="s">
        <v>19</v>
      </c>
      <c r="AA1" t="s">
        <v>21</v>
      </c>
      <c r="AB1" t="s">
        <v>74</v>
      </c>
      <c r="AC1" t="s">
        <v>75</v>
      </c>
    </row>
    <row r="2" spans="1:29" x14ac:dyDescent="0.25">
      <c r="E2" t="s">
        <v>528</v>
      </c>
      <c r="F2">
        <f>'KT-CLMVT-A'!$B$5</f>
        <v>0.32236641326079168</v>
      </c>
      <c r="G2">
        <f>'K-AEC'!$B$5</f>
        <v>-2.7055886476339427E-2</v>
      </c>
      <c r="H2">
        <f>'B-ASIA'!$B$5</f>
        <v>0.26992532091988586</v>
      </c>
      <c r="I2">
        <f>'KF-ORTFLEX'!$B$5</f>
        <v>0.50048850260293543</v>
      </c>
      <c r="J2">
        <f>UOBSGC!$B$5</f>
        <v>0.49727815640044265</v>
      </c>
      <c r="K2">
        <f>TMBCHEQ!$B$5</f>
        <v>0.69932755609925257</v>
      </c>
      <c r="L2">
        <f>'I-OIL'!$B$5</f>
        <v>0.89101404641602244</v>
      </c>
      <c r="M2">
        <f>TUSOIL!$B$5</f>
        <v>0.89690644457482172</v>
      </c>
      <c r="N2">
        <f>'KKP GOLD'!$B$5</f>
        <v>0.97993293101053935</v>
      </c>
      <c r="O2">
        <f>'PRINCIPAL iGOLD-A'!$B$5</f>
        <v>0.97607201126573873</v>
      </c>
      <c r="P2">
        <f>TMBEMEQ!$B$5</f>
        <v>0.58045507411870689</v>
      </c>
      <c r="Q2">
        <f>'KF-BRIC'!$B$5</f>
        <v>0.45327364130455677</v>
      </c>
      <c r="R2">
        <f>'TEGRMF-P'!$B$5</f>
        <v>3.391532069673054E-2</v>
      </c>
      <c r="S2">
        <f>'K-STEQ'!$B$5</f>
        <v>-6.2699646083413677E-2</v>
      </c>
      <c r="T2">
        <f>KTMSEQ!$B$5</f>
        <v>0.20506574266729366</v>
      </c>
      <c r="U2">
        <f>'TSF-A'!$B$5</f>
        <v>0.19383539152056653</v>
      </c>
      <c r="V2">
        <f>TMBEG!$B$5</f>
        <v>0.31031511018995073</v>
      </c>
      <c r="W2">
        <f>'ONE-EUROEQ'!$B$5</f>
        <v>0.3204615886665072</v>
      </c>
      <c r="X2">
        <f>'KWI INDIA-A'!$B$5</f>
        <v>0.3807778761191557</v>
      </c>
      <c r="Y2">
        <f>TISCOIN!$B$5</f>
        <v>0.65198672353485032</v>
      </c>
      <c r="Z2">
        <f>TMBJE!$B$5</f>
        <v>0.62640810767149513</v>
      </c>
      <c r="AA2">
        <f>SCBRMJP!$B$5</f>
        <v>0.62855590730204935</v>
      </c>
      <c r="AB2">
        <f>KT_US_A!$B$5</f>
        <v>0.71459439696440463</v>
      </c>
      <c r="AC2">
        <f>'TUSEQ-UH'!$B$5</f>
        <v>0.67529697294264723</v>
      </c>
    </row>
    <row r="3" spans="1:29" x14ac:dyDescent="0.25">
      <c r="B3" t="s">
        <v>528</v>
      </c>
      <c r="C3" t="s">
        <v>538</v>
      </c>
      <c r="D3" t="s">
        <v>539</v>
      </c>
    </row>
    <row r="4" spans="1:29" x14ac:dyDescent="0.25">
      <c r="A4" t="s">
        <v>82</v>
      </c>
      <c r="B4">
        <f>'KT-CLMVT-A'!$B$5</f>
        <v>0.32236641326079168</v>
      </c>
      <c r="C4">
        <f>SET_TRI!Volatility</f>
        <v>1.7591554469795424E-2</v>
      </c>
      <c r="D4">
        <f>B4*C4</f>
        <v>5.6709263181097987E-3</v>
      </c>
      <c r="F4" cm="1">
        <f t="array" ref="F4:AC27">MMULT(D4:D27,F2:AC2)</f>
        <v>1.8281161770352832E-3</v>
      </c>
      <c r="G4">
        <v>-1.5343193867846424E-4</v>
      </c>
      <c r="H4">
        <v>1.530726606328814E-3</v>
      </c>
      <c r="I4">
        <v>2.838233421322351E-3</v>
      </c>
      <c r="J4">
        <v>2.8200277845523911E-3</v>
      </c>
      <c r="K4">
        <v>3.9658350428626579E-3</v>
      </c>
      <c r="L4">
        <v>5.0528750056261272E-3</v>
      </c>
      <c r="M4">
        <v>5.0862903614216437E-3</v>
      </c>
      <c r="N4">
        <v>5.557127448450141E-3</v>
      </c>
      <c r="O4">
        <v>5.5352324570572421E-3</v>
      </c>
      <c r="P4">
        <v>3.2917179563001489E-3</v>
      </c>
      <c r="Q4">
        <v>2.5704814217794715E-3</v>
      </c>
      <c r="R4">
        <v>1.9233128472622316E-4</v>
      </c>
      <c r="S4">
        <v>-3.555650731106006E-4</v>
      </c>
      <c r="T4">
        <v>1.1629127170346872E-3</v>
      </c>
      <c r="U4">
        <v>1.0992262231550977E-3</v>
      </c>
      <c r="V4">
        <v>1.7597741252833338E-3</v>
      </c>
      <c r="W4">
        <v>1.8173140571121724E-3</v>
      </c>
      <c r="X4">
        <v>2.1593632790380727E-3</v>
      </c>
      <c r="Y4">
        <v>3.6973686695519598E-3</v>
      </c>
      <c r="Z4">
        <v>3.5523142236716381E-3</v>
      </c>
      <c r="AA4">
        <v>3.5644942371225747E-3</v>
      </c>
      <c r="AB4">
        <v>4.0524121725192428E-3</v>
      </c>
      <c r="AC4">
        <v>3.8295593764003386E-3</v>
      </c>
    </row>
    <row r="5" spans="1:29" x14ac:dyDescent="0.25">
      <c r="A5" t="s">
        <v>68</v>
      </c>
      <c r="B5">
        <f>'K-AEC'!$B$5</f>
        <v>-2.7055886476339427E-2</v>
      </c>
      <c r="C5">
        <f>SET_TRI!Volatility</f>
        <v>1.7591554469795424E-2</v>
      </c>
      <c r="D5">
        <f t="shared" ref="D5:D27" si="0">B5*C5</f>
        <v>-4.7595510067712643E-4</v>
      </c>
      <c r="F5">
        <v>-1.5343193867846426E-4</v>
      </c>
      <c r="G5">
        <v>1.2877387171755035E-5</v>
      </c>
      <c r="H5">
        <v>-1.2847233329372994E-4</v>
      </c>
      <c r="I5">
        <v>-2.3821005564412438E-4</v>
      </c>
      <c r="J5">
        <v>-2.3668207499410849E-4</v>
      </c>
      <c r="K5">
        <v>-3.3284851736950852E-4</v>
      </c>
      <c r="L5">
        <v>-4.2408268016667179E-4</v>
      </c>
      <c r="M5">
        <v>-4.2688719712557279E-4</v>
      </c>
      <c r="N5">
        <v>-4.6640407683595287E-4</v>
      </c>
      <c r="O5">
        <v>-4.6456645239010993E-4</v>
      </c>
      <c r="P5">
        <v>-2.76270553240718E-4</v>
      </c>
      <c r="Q5">
        <v>-2.1573790158139802E-4</v>
      </c>
      <c r="R5">
        <v>-1.6142169876709415E-5</v>
      </c>
      <c r="S5">
        <v>2.9842216364051353E-5</v>
      </c>
      <c r="T5">
        <v>-9.760208619664145E-5</v>
      </c>
      <c r="U5">
        <v>-9.2256943285961459E-5</v>
      </c>
      <c r="V5">
        <v>-1.4769605951209157E-4</v>
      </c>
      <c r="W5">
        <v>-1.525253276969193E-4</v>
      </c>
      <c r="X5">
        <v>-1.8123317236391512E-4</v>
      </c>
      <c r="Y5">
        <v>-3.1031640664017947E-4</v>
      </c>
      <c r="Z5">
        <v>-2.9814213395175474E-4</v>
      </c>
      <c r="AA5">
        <v>-2.9916439014114946E-4</v>
      </c>
      <c r="AB5">
        <v>-3.4011484815050364E-4</v>
      </c>
      <c r="AC5">
        <v>-3.214110387438764E-4</v>
      </c>
    </row>
    <row r="6" spans="1:29" x14ac:dyDescent="0.25">
      <c r="A6" t="s">
        <v>71</v>
      </c>
      <c r="B6">
        <f>'B-ASIA'!$B$5</f>
        <v>0.26992532091988586</v>
      </c>
      <c r="C6">
        <f>SET_TRI!Volatility</f>
        <v>1.7591554469795424E-2</v>
      </c>
      <c r="D6">
        <f t="shared" si="0"/>
        <v>4.7484059857391819E-3</v>
      </c>
      <c r="F6">
        <v>1.530726606328814E-3</v>
      </c>
      <c r="G6">
        <v>-1.2847233329372991E-4</v>
      </c>
      <c r="H6">
        <v>1.2817150095585557E-3</v>
      </c>
      <c r="I6">
        <v>2.3765226015534189E-3</v>
      </c>
      <c r="J6">
        <v>2.361278574429207E-3</v>
      </c>
      <c r="K6">
        <v>3.3206911533740445E-3</v>
      </c>
      <c r="L6">
        <v>4.2308964313795307E-3</v>
      </c>
      <c r="M6">
        <v>4.2588759300671315E-3</v>
      </c>
      <c r="N6">
        <v>4.6531193952333858E-3</v>
      </c>
      <c r="O6">
        <v>4.6347861808067161E-3</v>
      </c>
      <c r="P6">
        <v>2.7562363483979485E-3</v>
      </c>
      <c r="Q6">
        <v>2.1523272715483523E-3</v>
      </c>
      <c r="R6">
        <v>1.6104371180461927E-4</v>
      </c>
      <c r="S6">
        <v>-2.9772337476620977E-4</v>
      </c>
      <c r="T6">
        <v>9.7373539995142797E-4</v>
      </c>
      <c r="U6">
        <v>9.2040913334435603E-4</v>
      </c>
      <c r="V6">
        <v>1.4735021266912758E-3</v>
      </c>
      <c r="W6">
        <v>1.5216817258235304E-3</v>
      </c>
      <c r="X6">
        <v>1.8080879462012516E-3</v>
      </c>
      <c r="Y6">
        <v>3.0958976606553605E-3</v>
      </c>
      <c r="Z6">
        <v>2.9744400079828814E-3</v>
      </c>
      <c r="AA6">
        <v>2.9846386326047736E-3</v>
      </c>
      <c r="AB6">
        <v>3.3931843119214601E-3</v>
      </c>
      <c r="AC6">
        <v>3.2065841884724167E-3</v>
      </c>
    </row>
    <row r="7" spans="1:29" x14ac:dyDescent="0.25">
      <c r="A7" t="s">
        <v>72</v>
      </c>
      <c r="B7">
        <f>'KF-ORTFLEX'!$B$5</f>
        <v>0.50048850260293543</v>
      </c>
      <c r="C7">
        <f>SET_TRI!Volatility</f>
        <v>1.7591554469795424E-2</v>
      </c>
      <c r="D7">
        <f t="shared" si="0"/>
        <v>8.8043707550458875E-3</v>
      </c>
      <c r="F7">
        <v>2.838233421322351E-3</v>
      </c>
      <c r="G7">
        <v>-2.3821005564412438E-4</v>
      </c>
      <c r="H7">
        <v>2.3765226015534189E-3</v>
      </c>
      <c r="I7">
        <v>4.406486335553992E-3</v>
      </c>
      <c r="J7">
        <v>4.3782212573351921E-3</v>
      </c>
      <c r="K7">
        <v>6.1571390831179715E-3</v>
      </c>
      <c r="L7">
        <v>7.844818012600327E-3</v>
      </c>
      <c r="M7">
        <v>7.896696870626746E-3</v>
      </c>
      <c r="N7">
        <v>8.6276928396955919E-3</v>
      </c>
      <c r="O7">
        <v>8.5936998708068899E-3</v>
      </c>
      <c r="P7">
        <v>5.1105416791887362E-3</v>
      </c>
      <c r="Q7">
        <v>3.9907891915349995E-3</v>
      </c>
      <c r="R7">
        <v>2.9860305769029686E-4</v>
      </c>
      <c r="S7">
        <v>-5.5203093032853482E-4</v>
      </c>
      <c r="T7">
        <v>1.805474827601686E-3</v>
      </c>
      <c r="U7">
        <v>1.7065986523965456E-3</v>
      </c>
      <c r="V7">
        <v>2.7321292810052441E-3</v>
      </c>
      <c r="W7">
        <v>2.8214626393709406E-3</v>
      </c>
      <c r="X7">
        <v>3.3525095966719801E-3</v>
      </c>
      <c r="Y7">
        <v>5.7403328413684245E-3</v>
      </c>
      <c r="Z7">
        <v>5.5151292239065475E-3</v>
      </c>
      <c r="AA7">
        <v>5.5340392481614976E-3</v>
      </c>
      <c r="AB7">
        <v>6.2915540103530556E-3</v>
      </c>
      <c r="AC7">
        <v>5.9455649195472573E-3</v>
      </c>
    </row>
    <row r="8" spans="1:29" x14ac:dyDescent="0.25">
      <c r="A8" t="s">
        <v>24</v>
      </c>
      <c r="B8">
        <f>UOBSGC!$B$5</f>
        <v>0.49727815640044265</v>
      </c>
      <c r="C8">
        <f>SET_TRI!Volatility</f>
        <v>1.7591554469795424E-2</v>
      </c>
      <c r="D8">
        <f t="shared" si="0"/>
        <v>8.7478957749578343E-3</v>
      </c>
      <c r="F8">
        <v>2.8200277845523906E-3</v>
      </c>
      <c r="G8">
        <v>-2.3668207499410849E-4</v>
      </c>
      <c r="H8">
        <v>2.361278574429207E-3</v>
      </c>
      <c r="I8">
        <v>4.3782212573351921E-3</v>
      </c>
      <c r="J8">
        <v>4.3501374833542538E-3</v>
      </c>
      <c r="K8">
        <v>6.117644573312239E-3</v>
      </c>
      <c r="L8">
        <v>7.7944980120708066E-3</v>
      </c>
      <c r="M8">
        <v>7.8460440970285362E-3</v>
      </c>
      <c r="N8">
        <v>8.5723511469291448E-3</v>
      </c>
      <c r="O8">
        <v>8.5385762234061521E-3</v>
      </c>
      <c r="P8">
        <v>5.0777604904358722E-3</v>
      </c>
      <c r="Q8">
        <v>3.9651905716678853E-3</v>
      </c>
      <c r="R8">
        <v>2.9668769062926907E-4</v>
      </c>
      <c r="S8">
        <v>-5.4848996906444608E-4</v>
      </c>
      <c r="T8">
        <v>1.7938937438678087E-3</v>
      </c>
      <c r="U8">
        <v>1.6956518025200615E-3</v>
      </c>
      <c r="V8">
        <v>2.7146042413362446E-3</v>
      </c>
      <c r="W8">
        <v>2.8033645775320136E-3</v>
      </c>
      <c r="X8">
        <v>3.3310051737001798E-3</v>
      </c>
      <c r="Y8">
        <v>5.7035119041391191E-3</v>
      </c>
      <c r="Z8">
        <v>5.4797528384988043E-3</v>
      </c>
      <c r="AA8">
        <v>5.4985415658123857E-3</v>
      </c>
      <c r="AB8">
        <v>6.2511973060134568E-3</v>
      </c>
      <c r="AC8">
        <v>5.9074275364467991E-3</v>
      </c>
    </row>
    <row r="9" spans="1:29" x14ac:dyDescent="0.25">
      <c r="A9" t="s">
        <v>26</v>
      </c>
      <c r="B9">
        <f>TMBCHEQ!$B$5</f>
        <v>0.69932755609925257</v>
      </c>
      <c r="C9">
        <f>SET_TRI!Volatility</f>
        <v>1.7591554469795424E-2</v>
      </c>
      <c r="D9">
        <f t="shared" si="0"/>
        <v>1.2302258795348917E-2</v>
      </c>
      <c r="F9">
        <v>3.9658350428626579E-3</v>
      </c>
      <c r="G9">
        <v>-3.3284851736950852E-4</v>
      </c>
      <c r="H9">
        <v>3.320691153374045E-3</v>
      </c>
      <c r="I9">
        <v>6.1571390831179715E-3</v>
      </c>
      <c r="J9">
        <v>6.1176445733122399E-3</v>
      </c>
      <c r="K9">
        <v>8.6033085778518936E-3</v>
      </c>
      <c r="L9">
        <v>1.096148538930094E-2</v>
      </c>
      <c r="M9">
        <v>1.1033975196375726E-2</v>
      </c>
      <c r="N9">
        <v>1.2055388519376452E-2</v>
      </c>
      <c r="O9">
        <v>1.2007890485487841E-2</v>
      </c>
      <c r="P9">
        <v>7.1409085408817696E-3</v>
      </c>
      <c r="Q9">
        <v>5.5762896404388139E-3</v>
      </c>
      <c r="R9">
        <v>4.1723505233843243E-4</v>
      </c>
      <c r="S9">
        <v>-7.7134727249494016E-4</v>
      </c>
      <c r="T9">
        <v>2.5227718363534709E-3</v>
      </c>
      <c r="U9">
        <v>2.3846131501837906E-3</v>
      </c>
      <c r="V9">
        <v>3.8175767936639896E-3</v>
      </c>
      <c r="W9">
        <v>3.9424013977440251E-3</v>
      </c>
      <c r="X9">
        <v>4.6844279755611637E-3</v>
      </c>
      <c r="Y9">
        <v>8.0209094040573359E-3</v>
      </c>
      <c r="Z9">
        <v>7.7062346520795225E-3</v>
      </c>
      <c r="AA9">
        <v>7.7326574389751553E-3</v>
      </c>
      <c r="AB9">
        <v>8.791125205162403E-3</v>
      </c>
      <c r="AC9">
        <v>8.3076781248561816E-3</v>
      </c>
    </row>
    <row r="10" spans="1:29" x14ac:dyDescent="0.25">
      <c r="A10" t="s">
        <v>79</v>
      </c>
      <c r="B10">
        <f>'I-OIL'!$B$5</f>
        <v>0.89101404641602244</v>
      </c>
      <c r="C10">
        <f>SET_TRI!Volatility</f>
        <v>1.7591554469795424E-2</v>
      </c>
      <c r="D10">
        <f t="shared" si="0"/>
        <v>1.5674322130880287E-2</v>
      </c>
      <c r="F10">
        <v>5.0528750056261272E-3</v>
      </c>
      <c r="G10">
        <v>-4.2408268016667173E-4</v>
      </c>
      <c r="H10">
        <v>4.2308964313795307E-3</v>
      </c>
      <c r="I10">
        <v>7.844818012600327E-3</v>
      </c>
      <c r="J10">
        <v>7.7944980120708066E-3</v>
      </c>
      <c r="K10">
        <v>1.096148538930094E-2</v>
      </c>
      <c r="L10">
        <v>1.3966041186663855E-2</v>
      </c>
      <c r="M10">
        <v>1.4058400533528281E-2</v>
      </c>
      <c r="N10">
        <v>1.5359784427316883E-2</v>
      </c>
      <c r="O10">
        <v>1.5299267127515401E-2</v>
      </c>
      <c r="P10">
        <v>9.0982398142406048E-3</v>
      </c>
      <c r="Q10">
        <v>7.1047570672447069E-3</v>
      </c>
      <c r="R10">
        <v>5.3159966177266575E-4</v>
      </c>
      <c r="S10">
        <v>-9.8277445020361251E-4</v>
      </c>
      <c r="T10">
        <v>3.2142665085753627E-3</v>
      </c>
      <c r="U10">
        <v>3.0382383670586612E-3</v>
      </c>
      <c r="V10">
        <v>4.8639789991968994E-3</v>
      </c>
      <c r="W10">
        <v>5.0230181713324887E-3</v>
      </c>
      <c r="X10">
        <v>5.9684350906040748E-3</v>
      </c>
      <c r="Y10">
        <v>1.0219449929742431E-2</v>
      </c>
      <c r="Z10">
        <v>9.818522465038157E-3</v>
      </c>
      <c r="AA10">
        <v>9.85218776832005E-3</v>
      </c>
      <c r="AB10">
        <v>1.1200782770942221E-2</v>
      </c>
      <c r="AC10">
        <v>1.0584822287911402E-2</v>
      </c>
    </row>
    <row r="11" spans="1:29" x14ac:dyDescent="0.25">
      <c r="A11" t="s">
        <v>49</v>
      </c>
      <c r="B11">
        <f>TUSOIL!$B$5</f>
        <v>0.89690644457482172</v>
      </c>
      <c r="C11">
        <f>SET_TRI!Volatility</f>
        <v>1.7591554469795424E-2</v>
      </c>
      <c r="D11">
        <f t="shared" si="0"/>
        <v>1.5777978574048526E-2</v>
      </c>
      <c r="F11">
        <v>5.0862903614216437E-3</v>
      </c>
      <c r="G11">
        <v>-4.2688719712557274E-4</v>
      </c>
      <c r="H11">
        <v>4.2588759300671315E-3</v>
      </c>
      <c r="I11">
        <v>7.8966968706267442E-3</v>
      </c>
      <c r="J11">
        <v>7.8460440970285362E-3</v>
      </c>
      <c r="K11">
        <v>1.1033975196375724E-2</v>
      </c>
      <c r="L11">
        <v>1.4058400533528281E-2</v>
      </c>
      <c r="M11">
        <v>1.4151370665427579E-2</v>
      </c>
      <c r="N11">
        <v>1.5461360789488862E-2</v>
      </c>
      <c r="O11">
        <v>1.5400443280479277E-2</v>
      </c>
      <c r="P11">
        <v>9.1584077226427064E-3</v>
      </c>
      <c r="Q11">
        <v>7.1517418006842538E-3</v>
      </c>
      <c r="R11">
        <v>5.3511520328499893E-4</v>
      </c>
      <c r="S11">
        <v>-9.8927367250452661E-4</v>
      </c>
      <c r="T11">
        <v>3.2355228940759077E-3</v>
      </c>
      <c r="U11">
        <v>3.0583306543038057E-3</v>
      </c>
      <c r="V11">
        <v>4.8961451597805501E-3</v>
      </c>
      <c r="W11">
        <v>5.0562360797857028E-3</v>
      </c>
      <c r="X11">
        <v>6.0079051708797427E-3</v>
      </c>
      <c r="Y11">
        <v>1.0287032554496967E-2</v>
      </c>
      <c r="Z11">
        <v>9.8834537014511319E-3</v>
      </c>
      <c r="AA11">
        <v>9.9173416380033651E-3</v>
      </c>
      <c r="AB11">
        <v>1.1274855084439503E-2</v>
      </c>
      <c r="AC11">
        <v>1.0654821170208915E-2</v>
      </c>
    </row>
    <row r="12" spans="1:29" x14ac:dyDescent="0.25">
      <c r="A12" t="s">
        <v>80</v>
      </c>
      <c r="B12">
        <f>'KKP GOLD'!$B$5</f>
        <v>0.97993293101053935</v>
      </c>
      <c r="C12">
        <f>SET_TRI!Volatility</f>
        <v>1.7591554469795424E-2</v>
      </c>
      <c r="D12">
        <f t="shared" si="0"/>
        <v>1.7238543532618184E-2</v>
      </c>
      <c r="F12">
        <v>5.557127448450141E-3</v>
      </c>
      <c r="G12">
        <v>-4.6640407683595282E-4</v>
      </c>
      <c r="H12">
        <v>4.6531193952333866E-3</v>
      </c>
      <c r="I12">
        <v>8.6276928396955919E-3</v>
      </c>
      <c r="J12">
        <v>8.5723511469291448E-3</v>
      </c>
      <c r="K12">
        <v>1.205538851937645E-2</v>
      </c>
      <c r="L12">
        <v>1.5359784427316883E-2</v>
      </c>
      <c r="M12">
        <v>1.5461360789488864E-2</v>
      </c>
      <c r="N12">
        <v>1.6892616490271316E-2</v>
      </c>
      <c r="O12">
        <v>1.6826059857174624E-2</v>
      </c>
      <c r="P12">
        <v>1.0006200063924444E-2</v>
      </c>
      <c r="Q12">
        <v>7.8137773978169626E-3</v>
      </c>
      <c r="R12">
        <v>5.846507322532959E-4</v>
      </c>
      <c r="S12">
        <v>-1.0808505784886799E-3</v>
      </c>
      <c r="T12">
        <v>3.53503473201882E-3</v>
      </c>
      <c r="U12">
        <v>3.3414398348893758E-3</v>
      </c>
      <c r="V12">
        <v>5.3493805358386746E-3</v>
      </c>
      <c r="W12">
        <v>5.5242910467595665E-3</v>
      </c>
      <c r="X12">
        <v>6.56405599373796E-3</v>
      </c>
      <c r="Y12">
        <v>1.1239301516344615E-2</v>
      </c>
      <c r="Z12">
        <v>1.0798363433280047E-2</v>
      </c>
      <c r="AA12">
        <v>1.0835388370710698E-2</v>
      </c>
      <c r="AB12">
        <v>1.2318566620235928E-2</v>
      </c>
      <c r="AC12">
        <v>1.1641136265517108E-2</v>
      </c>
    </row>
    <row r="13" spans="1:29" x14ac:dyDescent="0.25">
      <c r="A13" t="s">
        <v>83</v>
      </c>
      <c r="B13">
        <f>'PRINCIPAL iGOLD-A'!$B$5</f>
        <v>0.97607201126573873</v>
      </c>
      <c r="C13">
        <f>SET_TRI!Volatility</f>
        <v>1.7591554469795424E-2</v>
      </c>
      <c r="D13">
        <f t="shared" si="0"/>
        <v>1.7170623952624014E-2</v>
      </c>
      <c r="F13">
        <v>5.5352324570572412E-3</v>
      </c>
      <c r="G13">
        <v>-4.6456645239010988E-4</v>
      </c>
      <c r="H13">
        <v>4.6347861808067161E-3</v>
      </c>
      <c r="I13">
        <v>8.5936998708068899E-3</v>
      </c>
      <c r="J13">
        <v>8.5385762234061503E-3</v>
      </c>
      <c r="K13">
        <v>1.2007890485487839E-2</v>
      </c>
      <c r="L13">
        <v>1.5299267127515399E-2</v>
      </c>
      <c r="M13">
        <v>1.5400443280479277E-2</v>
      </c>
      <c r="N13">
        <v>1.6826059857174624E-2</v>
      </c>
      <c r="O13">
        <v>1.675976545612539E-2</v>
      </c>
      <c r="P13">
        <v>9.9667757990848163E-3</v>
      </c>
      <c r="Q13">
        <v>7.7829912424771282E-3</v>
      </c>
      <c r="R13">
        <v>5.8234721791620633E-4</v>
      </c>
      <c r="S13">
        <v>-1.0765920448609113E-3</v>
      </c>
      <c r="T13">
        <v>3.5211067529056649E-3</v>
      </c>
      <c r="U13">
        <v>3.3282746165092933E-3</v>
      </c>
      <c r="V13">
        <v>5.3283040638887284E-3</v>
      </c>
      <c r="W13">
        <v>5.5025254302530731E-3</v>
      </c>
      <c r="X13">
        <v>6.5381937203208744E-3</v>
      </c>
      <c r="Y13">
        <v>1.1195018851920351E-2</v>
      </c>
      <c r="Z13">
        <v>1.0755818057702057E-2</v>
      </c>
      <c r="AA13">
        <v>1.0792697117483888E-2</v>
      </c>
      <c r="AB13">
        <v>1.2270031668927919E-2</v>
      </c>
      <c r="AC13">
        <v>1.1595270378743508E-2</v>
      </c>
    </row>
    <row r="14" spans="1:29" x14ac:dyDescent="0.25">
      <c r="A14" t="s">
        <v>4</v>
      </c>
      <c r="B14">
        <f>TMBEMEQ!$B$5</f>
        <v>0.58045507411870689</v>
      </c>
      <c r="C14">
        <f>SET_TRI!Volatility</f>
        <v>1.7591554469795424E-2</v>
      </c>
      <c r="D14">
        <f t="shared" si="0"/>
        <v>1.0211107053628371E-2</v>
      </c>
      <c r="F14">
        <v>3.2917179563001484E-3</v>
      </c>
      <c r="G14">
        <v>-2.76270553240718E-4</v>
      </c>
      <c r="H14">
        <v>2.7562363483979481E-3</v>
      </c>
      <c r="I14">
        <v>5.1105416791887353E-3</v>
      </c>
      <c r="J14">
        <v>5.0777604904358722E-3</v>
      </c>
      <c r="K14">
        <v>7.1409085408817687E-3</v>
      </c>
      <c r="L14">
        <v>9.098239814240603E-3</v>
      </c>
      <c r="M14">
        <v>9.1584077226427064E-3</v>
      </c>
      <c r="N14">
        <v>1.0006200063924442E-2</v>
      </c>
      <c r="O14">
        <v>9.9667757990848163E-3</v>
      </c>
      <c r="P14">
        <v>5.927088901647907E-3</v>
      </c>
      <c r="Q14">
        <v>4.6284256759487764E-3</v>
      </c>
      <c r="R14">
        <v>3.463129703924535E-4</v>
      </c>
      <c r="S14">
        <v>-6.4023279838234788E-4</v>
      </c>
      <c r="T14">
        <v>2.0939482514075428E-3</v>
      </c>
      <c r="U14">
        <v>1.9792739335984738E-3</v>
      </c>
      <c r="V14">
        <v>3.168660810508071E-3</v>
      </c>
      <c r="W14">
        <v>3.2722675884495254E-3</v>
      </c>
      <c r="X14">
        <v>3.888163656705941E-3</v>
      </c>
      <c r="Y14">
        <v>6.6575062315587614E-3</v>
      </c>
      <c r="Z14">
        <v>6.3963202466944041E-3</v>
      </c>
      <c r="AA14">
        <v>6.4182516586517371E-3</v>
      </c>
      <c r="AB14">
        <v>7.2967998873265444E-3</v>
      </c>
      <c r="AC14">
        <v>6.8955296837085525E-3</v>
      </c>
    </row>
    <row r="15" spans="1:29" x14ac:dyDescent="0.25">
      <c r="A15" t="s">
        <v>69</v>
      </c>
      <c r="B15">
        <f>'KF-BRIC'!$B$5</f>
        <v>0.45327364130455677</v>
      </c>
      <c r="C15">
        <f>SET_TRI!Volatility</f>
        <v>1.7591554469795424E-2</v>
      </c>
      <c r="D15">
        <f t="shared" si="0"/>
        <v>7.9737879507316232E-3</v>
      </c>
      <c r="F15">
        <v>2.5704814217794715E-3</v>
      </c>
      <c r="G15">
        <v>-2.15737901581398E-4</v>
      </c>
      <c r="H15">
        <v>2.1523272715483523E-3</v>
      </c>
      <c r="I15">
        <v>3.9907891915349995E-3</v>
      </c>
      <c r="J15">
        <v>3.9651905716678853E-3</v>
      </c>
      <c r="K15">
        <v>5.576289640438813E-3</v>
      </c>
      <c r="L15">
        <v>7.1047570672447069E-3</v>
      </c>
      <c r="M15">
        <v>7.1517418006842538E-3</v>
      </c>
      <c r="N15">
        <v>7.8137773978169608E-3</v>
      </c>
      <c r="O15">
        <v>7.7829912424771282E-3</v>
      </c>
      <c r="P15">
        <v>4.6284256759487764E-3</v>
      </c>
      <c r="Q15">
        <v>3.6143078994185225E-3</v>
      </c>
      <c r="R15">
        <v>2.7043357551678884E-4</v>
      </c>
      <c r="S15">
        <v>-4.9995368245506113E-4</v>
      </c>
      <c r="T15">
        <v>1.635150747988298E-3</v>
      </c>
      <c r="U15">
        <v>1.5456023093320401E-3</v>
      </c>
      <c r="V15">
        <v>2.4743868865625849E-3</v>
      </c>
      <c r="W15">
        <v>2.555292754381309E-3</v>
      </c>
      <c r="X15">
        <v>3.0362420405041024E-3</v>
      </c>
      <c r="Y15">
        <v>5.1988038801591792E-3</v>
      </c>
      <c r="Z15">
        <v>4.9948454211915655E-3</v>
      </c>
      <c r="AA15">
        <v>5.0119715200062642E-3</v>
      </c>
      <c r="AB15">
        <v>5.6980241921750999E-3</v>
      </c>
      <c r="AC15">
        <v>5.3846748660156193E-3</v>
      </c>
    </row>
    <row r="16" spans="1:29" x14ac:dyDescent="0.25">
      <c r="A16" t="s">
        <v>76</v>
      </c>
      <c r="B16">
        <f>'TEGRMF-P'!$B$5</f>
        <v>3.391532069673054E-2</v>
      </c>
      <c r="C16">
        <f>SET_TRI!Volatility</f>
        <v>1.7591554469795424E-2</v>
      </c>
      <c r="D16">
        <f t="shared" si="0"/>
        <v>5.9662321139711543E-4</v>
      </c>
      <c r="F16">
        <v>1.9233128472622319E-4</v>
      </c>
      <c r="G16">
        <v>-1.6142169876709415E-5</v>
      </c>
      <c r="H16">
        <v>1.6104371180461927E-4</v>
      </c>
      <c r="I16">
        <v>2.9860305769029692E-4</v>
      </c>
      <c r="J16">
        <v>2.9668769062926912E-4</v>
      </c>
      <c r="K16">
        <v>4.1723505233843248E-4</v>
      </c>
      <c r="L16">
        <v>5.3159966177266575E-4</v>
      </c>
      <c r="M16">
        <v>5.3511520328499904E-4</v>
      </c>
      <c r="N16">
        <v>5.846507322532959E-4</v>
      </c>
      <c r="O16">
        <v>5.8234721791620644E-4</v>
      </c>
      <c r="P16">
        <v>3.4631297039245355E-4</v>
      </c>
      <c r="Q16">
        <v>2.7043357551678884E-4</v>
      </c>
      <c r="R16">
        <v>2.023466754964643E-5</v>
      </c>
      <c r="S16">
        <v>-3.7408064199748841E-5</v>
      </c>
      <c r="T16">
        <v>1.2234698193769523E-4</v>
      </c>
      <c r="U16">
        <v>1.156466937714176E-4</v>
      </c>
      <c r="V16">
        <v>1.8514119758657814E-4</v>
      </c>
      <c r="W16">
        <v>1.9119482215963296E-4</v>
      </c>
      <c r="X16">
        <v>2.2718091927918365E-4</v>
      </c>
      <c r="Y16">
        <v>3.8899041278364567E-4</v>
      </c>
      <c r="Z16">
        <v>3.7372961684415746E-4</v>
      </c>
      <c r="AA16">
        <v>3.750110439571763E-4</v>
      </c>
      <c r="AB16">
        <v>4.2634360396328822E-4</v>
      </c>
      <c r="AC16">
        <v>4.0289784864379314E-4</v>
      </c>
    </row>
    <row r="17" spans="1:29" x14ac:dyDescent="0.25">
      <c r="A17" t="s">
        <v>77</v>
      </c>
      <c r="B17">
        <f>'K-STEQ'!$B$5</f>
        <v>-6.2699646083413677E-2</v>
      </c>
      <c r="C17">
        <f>SET_TRI!Volatility</f>
        <v>1.7591554469795424E-2</v>
      </c>
      <c r="D17">
        <f t="shared" si="0"/>
        <v>-1.1029842393132669E-3</v>
      </c>
      <c r="F17">
        <v>-3.5556507311060054E-4</v>
      </c>
      <c r="G17">
        <v>2.984221636405135E-5</v>
      </c>
      <c r="H17">
        <v>-2.9772337476620977E-4</v>
      </c>
      <c r="I17">
        <v>-5.5203093032853471E-4</v>
      </c>
      <c r="J17">
        <v>-5.4848996906444597E-4</v>
      </c>
      <c r="K17">
        <v>-7.7134727249494005E-4</v>
      </c>
      <c r="L17">
        <v>-9.827744502036123E-4</v>
      </c>
      <c r="M17">
        <v>-9.8927367250452661E-4</v>
      </c>
      <c r="N17">
        <v>-1.0808505784886799E-3</v>
      </c>
      <c r="O17">
        <v>-1.0765920448609113E-3</v>
      </c>
      <c r="P17">
        <v>-6.4023279838234788E-4</v>
      </c>
      <c r="Q17">
        <v>-4.9995368245506113E-4</v>
      </c>
      <c r="R17">
        <v>-3.7408064199748834E-5</v>
      </c>
      <c r="S17">
        <v>6.9156721440525091E-5</v>
      </c>
      <c r="T17">
        <v>-2.2618428218509505E-4</v>
      </c>
      <c r="U17">
        <v>-2.1379738186830133E-4</v>
      </c>
      <c r="V17">
        <v>-3.4227267576027539E-4</v>
      </c>
      <c r="W17">
        <v>-3.5346408160444846E-4</v>
      </c>
      <c r="X17">
        <v>-4.1999199603860835E-4</v>
      </c>
      <c r="Y17">
        <v>-7.1913108030043614E-4</v>
      </c>
      <c r="Z17">
        <v>-6.9091827013970705E-4</v>
      </c>
      <c r="AA17">
        <v>-6.9328725928141123E-4</v>
      </c>
      <c r="AB17">
        <v>-7.8818635735330652E-4</v>
      </c>
      <c r="AC17">
        <v>-7.4484191801169758E-4</v>
      </c>
    </row>
    <row r="18" spans="1:29" x14ac:dyDescent="0.25">
      <c r="A18" t="s">
        <v>42</v>
      </c>
      <c r="B18">
        <f>KTMSEQ!$B$5</f>
        <v>0.20506574266729366</v>
      </c>
      <c r="C18">
        <f>SET_TRI!Volatility</f>
        <v>1.7591554469795424E-2</v>
      </c>
      <c r="D18">
        <f t="shared" si="0"/>
        <v>3.6074251820207479E-3</v>
      </c>
      <c r="F18">
        <v>1.1629127170346872E-3</v>
      </c>
      <c r="G18">
        <v>-9.760208619664145E-5</v>
      </c>
      <c r="H18">
        <v>9.7373539995142808E-4</v>
      </c>
      <c r="I18">
        <v>1.8054748276016858E-3</v>
      </c>
      <c r="J18">
        <v>1.7938937438678087E-3</v>
      </c>
      <c r="K18">
        <v>2.5227718363534709E-3</v>
      </c>
      <c r="L18">
        <v>3.2142665085753627E-3</v>
      </c>
      <c r="M18">
        <v>3.2355228940759082E-3</v>
      </c>
      <c r="N18">
        <v>3.53503473201882E-3</v>
      </c>
      <c r="O18">
        <v>3.5211067529056649E-3</v>
      </c>
      <c r="P18">
        <v>2.0939482514075428E-3</v>
      </c>
      <c r="Q18">
        <v>1.635150747988298E-3</v>
      </c>
      <c r="R18">
        <v>1.223469819376952E-4</v>
      </c>
      <c r="S18">
        <v>-2.2618428218509505E-4</v>
      </c>
      <c r="T18">
        <v>7.3975932406778171E-4</v>
      </c>
      <c r="U18">
        <v>6.9924667253814263E-4</v>
      </c>
      <c r="V18">
        <v>1.1194385428607715E-3</v>
      </c>
      <c r="W18">
        <v>1.1560412048259327E-3</v>
      </c>
      <c r="X18">
        <v>1.3736276990686191E-3</v>
      </c>
      <c r="Y18">
        <v>2.3519933248228185E-3</v>
      </c>
      <c r="Z18">
        <v>2.2597203818361155E-3</v>
      </c>
      <c r="AA18">
        <v>2.2674684083093116E-3</v>
      </c>
      <c r="AB18">
        <v>2.5778458225403241E-3</v>
      </c>
      <c r="AC18">
        <v>2.4360833055356891E-3</v>
      </c>
    </row>
    <row r="19" spans="1:29" x14ac:dyDescent="0.25">
      <c r="A19" t="s">
        <v>78</v>
      </c>
      <c r="B19">
        <f>'TSF-A'!$B$5</f>
        <v>0.19383539152056653</v>
      </c>
      <c r="C19">
        <f>SET_TRI!Volatility</f>
        <v>1.7591554469795424E-2</v>
      </c>
      <c r="D19">
        <f t="shared" si="0"/>
        <v>3.4098658481081681E-3</v>
      </c>
      <c r="F19">
        <v>1.0992262231550977E-3</v>
      </c>
      <c r="G19">
        <v>-9.2256943285961459E-5</v>
      </c>
      <c r="H19">
        <v>9.2040913334435603E-4</v>
      </c>
      <c r="I19">
        <v>1.7065986523965456E-3</v>
      </c>
      <c r="J19">
        <v>1.6956518025200615E-3</v>
      </c>
      <c r="K19">
        <v>2.3846131501837902E-3</v>
      </c>
      <c r="L19">
        <v>3.0382383670586612E-3</v>
      </c>
      <c r="M19">
        <v>3.0583306543038062E-3</v>
      </c>
      <c r="N19">
        <v>3.3414398348893758E-3</v>
      </c>
      <c r="O19">
        <v>3.3282746165092937E-3</v>
      </c>
      <c r="P19">
        <v>1.9792739335984738E-3</v>
      </c>
      <c r="Q19">
        <v>1.5456023093320401E-3</v>
      </c>
      <c r="R19">
        <v>1.1564669377141759E-4</v>
      </c>
      <c r="S19">
        <v>-2.1379738186830136E-4</v>
      </c>
      <c r="T19">
        <v>6.9924667253814263E-4</v>
      </c>
      <c r="U19">
        <v>6.6095268170065537E-4</v>
      </c>
      <c r="V19">
        <v>1.0581328963886359E-3</v>
      </c>
      <c r="W19">
        <v>1.0927310268244105E-3</v>
      </c>
      <c r="X19">
        <v>1.2984014754938717E-3</v>
      </c>
      <c r="Y19">
        <v>2.2231872620014281E-3</v>
      </c>
      <c r="Z19">
        <v>2.1359676133270956E-3</v>
      </c>
      <c r="AA19">
        <v>2.1432913219359014E-3</v>
      </c>
      <c r="AB19">
        <v>2.4366710294583746E-3</v>
      </c>
      <c r="AC19">
        <v>2.3026720853679583E-3</v>
      </c>
    </row>
    <row r="20" spans="1:29" x14ac:dyDescent="0.25">
      <c r="A20" t="s">
        <v>9</v>
      </c>
      <c r="B20">
        <f>TMBEG!$B$5</f>
        <v>0.31031511018995073</v>
      </c>
      <c r="C20">
        <f>SET_TRI!Volatility</f>
        <v>1.7591554469795424E-2</v>
      </c>
      <c r="D20">
        <f t="shared" si="0"/>
        <v>5.4589251637070868E-3</v>
      </c>
      <c r="F20">
        <v>1.7597741252833336E-3</v>
      </c>
      <c r="G20">
        <v>-1.4769605951209157E-4</v>
      </c>
      <c r="H20">
        <v>1.4735021266912758E-3</v>
      </c>
      <c r="I20">
        <v>2.7321292810052441E-3</v>
      </c>
      <c r="J20">
        <v>2.7146042413362446E-3</v>
      </c>
      <c r="K20">
        <v>3.8175767936639892E-3</v>
      </c>
      <c r="L20">
        <v>4.8639789991968994E-3</v>
      </c>
      <c r="M20">
        <v>4.8961451597805501E-3</v>
      </c>
      <c r="N20">
        <v>5.3493805358386737E-3</v>
      </c>
      <c r="O20">
        <v>5.3283040638887284E-3</v>
      </c>
      <c r="P20">
        <v>3.168660810508071E-3</v>
      </c>
      <c r="Q20">
        <v>2.4743868865625849E-3</v>
      </c>
      <c r="R20">
        <v>1.8514119758657812E-4</v>
      </c>
      <c r="S20">
        <v>-3.4227267576027539E-4</v>
      </c>
      <c r="T20">
        <v>1.1194385428607715E-3</v>
      </c>
      <c r="U20">
        <v>1.0581328963886359E-3</v>
      </c>
      <c r="V20">
        <v>1.6939869636944595E-3</v>
      </c>
      <c r="W20">
        <v>1.749375830373146E-3</v>
      </c>
      <c r="X20">
        <v>2.0786379297297987E-3</v>
      </c>
      <c r="Y20">
        <v>3.55914673150733E-3</v>
      </c>
      <c r="Z20">
        <v>3.419514981718063E-3</v>
      </c>
      <c r="AA20">
        <v>3.4312396591678965E-3</v>
      </c>
      <c r="AB20">
        <v>3.9009173354330796E-3</v>
      </c>
      <c r="AC20">
        <v>3.6863956385718407E-3</v>
      </c>
    </row>
    <row r="21" spans="1:29" x14ac:dyDescent="0.25">
      <c r="A21" t="s">
        <v>70</v>
      </c>
      <c r="B21">
        <f>'ONE-EUROEQ'!$B$5</f>
        <v>0.3204615886665072</v>
      </c>
      <c r="C21">
        <f>SET_TRI!Volatility</f>
        <v>1.7591554469795424E-2</v>
      </c>
      <c r="D21">
        <f t="shared" si="0"/>
        <v>5.6374174925040372E-3</v>
      </c>
      <c r="F21">
        <v>1.8173140571121724E-3</v>
      </c>
      <c r="G21">
        <v>-1.525253276969193E-4</v>
      </c>
      <c r="H21">
        <v>1.5216817258235304E-3</v>
      </c>
      <c r="I21">
        <v>2.8214626393709406E-3</v>
      </c>
      <c r="J21">
        <v>2.803364577532014E-3</v>
      </c>
      <c r="K21">
        <v>3.9424013977440251E-3</v>
      </c>
      <c r="L21">
        <v>5.0230181713324887E-3</v>
      </c>
      <c r="M21">
        <v>5.0562360797857028E-3</v>
      </c>
      <c r="N21">
        <v>5.5242910467595665E-3</v>
      </c>
      <c r="O21">
        <v>5.5025254302530731E-3</v>
      </c>
      <c r="P21">
        <v>3.2722675884495258E-3</v>
      </c>
      <c r="Q21">
        <v>2.555292754381309E-3</v>
      </c>
      <c r="R21">
        <v>1.9119482215963296E-4</v>
      </c>
      <c r="S21">
        <v>-3.5346408160444852E-4</v>
      </c>
      <c r="T21">
        <v>1.1560412048259327E-3</v>
      </c>
      <c r="U21">
        <v>1.0927310268244105E-3</v>
      </c>
      <c r="V21">
        <v>1.749375830373146E-3</v>
      </c>
      <c r="W21">
        <v>1.8065757656242011E-3</v>
      </c>
      <c r="X21">
        <v>2.1466038595926635E-3</v>
      </c>
      <c r="Y21">
        <v>3.6755213601357586E-3</v>
      </c>
      <c r="Z21">
        <v>3.5313240236336391E-3</v>
      </c>
      <c r="AA21">
        <v>3.5434320668413189E-3</v>
      </c>
      <c r="AB21">
        <v>4.0284669534925086E-3</v>
      </c>
      <c r="AC21">
        <v>3.8069309679019049E-3</v>
      </c>
    </row>
    <row r="22" spans="1:29" x14ac:dyDescent="0.25">
      <c r="A22" t="s">
        <v>73</v>
      </c>
      <c r="B22">
        <f>'KWI INDIA-A'!$B$5</f>
        <v>0.3807778761191557</v>
      </c>
      <c r="C22">
        <f>SET_TRI!Volatility</f>
        <v>1.7591554469795424E-2</v>
      </c>
      <c r="D22">
        <f t="shared" si="0"/>
        <v>6.6984747486431417E-3</v>
      </c>
      <c r="F22">
        <v>2.1593632790380727E-3</v>
      </c>
      <c r="G22">
        <v>-1.8123317236391512E-4</v>
      </c>
      <c r="H22">
        <v>1.8080879462012518E-3</v>
      </c>
      <c r="I22">
        <v>3.3525095966719801E-3</v>
      </c>
      <c r="J22">
        <v>3.3310051737001798E-3</v>
      </c>
      <c r="K22">
        <v>4.6844279755611637E-3</v>
      </c>
      <c r="L22">
        <v>5.9684350906040748E-3</v>
      </c>
      <c r="M22">
        <v>6.0079051708797427E-3</v>
      </c>
      <c r="N22">
        <v>6.56405599373796E-3</v>
      </c>
      <c r="O22">
        <v>6.5381937203208753E-3</v>
      </c>
      <c r="P22">
        <v>3.8881636567059414E-3</v>
      </c>
      <c r="Q22">
        <v>3.0362420405041024E-3</v>
      </c>
      <c r="R22">
        <v>2.2718091927918365E-4</v>
      </c>
      <c r="S22">
        <v>-4.1999199603860835E-4</v>
      </c>
      <c r="T22">
        <v>1.3736276990686191E-3</v>
      </c>
      <c r="U22">
        <v>1.2984014754938719E-3</v>
      </c>
      <c r="V22">
        <v>2.0786379297297992E-3</v>
      </c>
      <c r="W22">
        <v>2.1466038595926635E-3</v>
      </c>
      <c r="X22">
        <v>2.5506309880261309E-3</v>
      </c>
      <c r="Y22">
        <v>4.3673166040487724E-3</v>
      </c>
      <c r="Z22">
        <v>4.1959788915828444E-3</v>
      </c>
      <c r="AA22">
        <v>4.2103658731732566E-3</v>
      </c>
      <c r="AB22">
        <v>4.7866925235879381E-3</v>
      </c>
      <c r="AC22">
        <v>4.5234597210914735E-3</v>
      </c>
    </row>
    <row r="23" spans="1:29" x14ac:dyDescent="0.25">
      <c r="A23" t="s">
        <v>31</v>
      </c>
      <c r="B23">
        <f>TISCOIN!$B$5</f>
        <v>0.65198672353485032</v>
      </c>
      <c r="C23">
        <f>SET_TRI!Volatility</f>
        <v>1.7591554469795424E-2</v>
      </c>
      <c r="D23">
        <f t="shared" si="0"/>
        <v>1.146945996064677E-2</v>
      </c>
      <c r="F23">
        <v>3.6973686695519602E-3</v>
      </c>
      <c r="G23">
        <v>-3.1031640664017947E-4</v>
      </c>
      <c r="H23">
        <v>3.0958976606553609E-3</v>
      </c>
      <c r="I23">
        <v>5.7403328413684245E-3</v>
      </c>
      <c r="J23">
        <v>5.7035119041391191E-3</v>
      </c>
      <c r="K23">
        <v>8.0209094040573359E-3</v>
      </c>
      <c r="L23">
        <v>1.0219449929742433E-2</v>
      </c>
      <c r="M23">
        <v>1.0287032554496969E-2</v>
      </c>
      <c r="N23">
        <v>1.1239301516344615E-2</v>
      </c>
      <c r="O23">
        <v>1.1195018851920353E-2</v>
      </c>
      <c r="P23">
        <v>6.6575062315587623E-3</v>
      </c>
      <c r="Q23">
        <v>5.19880388015918E-3</v>
      </c>
      <c r="R23">
        <v>3.8899041278364567E-4</v>
      </c>
      <c r="S23">
        <v>-7.1913108030043625E-4</v>
      </c>
      <c r="T23">
        <v>2.3519933248228185E-3</v>
      </c>
      <c r="U23">
        <v>2.2231872620014281E-3</v>
      </c>
      <c r="V23">
        <v>3.5591467315073304E-3</v>
      </c>
      <c r="W23">
        <v>3.6755213601357591E-3</v>
      </c>
      <c r="X23">
        <v>4.3673166040487724E-3</v>
      </c>
      <c r="Y23">
        <v>7.4779356204562409E-3</v>
      </c>
      <c r="Z23">
        <v>7.1845627099627243E-3</v>
      </c>
      <c r="AA23">
        <v>7.2091968118288578E-3</v>
      </c>
      <c r="AB23">
        <v>8.1960118240857627E-3</v>
      </c>
      <c r="AC23">
        <v>7.745291592711658E-3</v>
      </c>
    </row>
    <row r="24" spans="1:29" x14ac:dyDescent="0.25">
      <c r="A24" t="s">
        <v>19</v>
      </c>
      <c r="B24">
        <f>TMBJE!$B$5</f>
        <v>0.62640810767149513</v>
      </c>
      <c r="C24">
        <f>SET_TRI!Volatility</f>
        <v>1.7591554469795424E-2</v>
      </c>
      <c r="D24">
        <f t="shared" si="0"/>
        <v>1.1019492346424584E-2</v>
      </c>
      <c r="F24">
        <v>3.5523142236716385E-3</v>
      </c>
      <c r="G24">
        <v>-2.9814213395175474E-4</v>
      </c>
      <c r="H24">
        <v>2.9744400079828818E-3</v>
      </c>
      <c r="I24">
        <v>5.5151292239065475E-3</v>
      </c>
      <c r="J24">
        <v>5.4797528384988052E-3</v>
      </c>
      <c r="K24">
        <v>7.7062346520795225E-3</v>
      </c>
      <c r="L24">
        <v>9.8185224650381587E-3</v>
      </c>
      <c r="M24">
        <v>9.8834537014511337E-3</v>
      </c>
      <c r="N24">
        <v>1.0798363433280049E-2</v>
      </c>
      <c r="O24">
        <v>1.0755818057702059E-2</v>
      </c>
      <c r="P24">
        <v>6.396320246694405E-3</v>
      </c>
      <c r="Q24">
        <v>4.9948454211915655E-3</v>
      </c>
      <c r="R24">
        <v>3.7372961684415746E-4</v>
      </c>
      <c r="S24">
        <v>-6.9091827013970715E-4</v>
      </c>
      <c r="T24">
        <v>2.2597203818361159E-3</v>
      </c>
      <c r="U24">
        <v>2.1359676133270956E-3</v>
      </c>
      <c r="V24">
        <v>3.4195149817180634E-3</v>
      </c>
      <c r="W24">
        <v>3.5313240236336395E-3</v>
      </c>
      <c r="X24">
        <v>4.1959788915828444E-3</v>
      </c>
      <c r="Y24">
        <v>7.1845627099627243E-3</v>
      </c>
      <c r="Z24">
        <v>6.9026993482243469E-3</v>
      </c>
      <c r="AA24">
        <v>6.9263670098148929E-3</v>
      </c>
      <c r="AB24">
        <v>7.8744674881471473E-3</v>
      </c>
      <c r="AC24">
        <v>7.4414298249051904E-3</v>
      </c>
    </row>
    <row r="25" spans="1:29" x14ac:dyDescent="0.25">
      <c r="A25" t="s">
        <v>21</v>
      </c>
      <c r="B25">
        <f>SCBRMJP!$B$5</f>
        <v>0.62855590730204935</v>
      </c>
      <c r="C25">
        <f>SET_TRI!Volatility</f>
        <v>1.7591554469795424E-2</v>
      </c>
      <c r="D25">
        <f t="shared" si="0"/>
        <v>1.1057275480615684E-2</v>
      </c>
      <c r="F25">
        <v>3.5644942371225747E-3</v>
      </c>
      <c r="G25">
        <v>-2.9916439014114946E-4</v>
      </c>
      <c r="H25">
        <v>2.9846386326047736E-3</v>
      </c>
      <c r="I25">
        <v>5.5340392481614967E-3</v>
      </c>
      <c r="J25">
        <v>5.4985415658123857E-3</v>
      </c>
      <c r="K25">
        <v>7.7326574389751553E-3</v>
      </c>
      <c r="L25">
        <v>9.85218776832005E-3</v>
      </c>
      <c r="M25">
        <v>9.9173416380033668E-3</v>
      </c>
      <c r="N25">
        <v>1.0835388370710698E-2</v>
      </c>
      <c r="O25">
        <v>1.0792697117483889E-2</v>
      </c>
      <c r="P25">
        <v>6.4182516586517371E-3</v>
      </c>
      <c r="Q25">
        <v>5.0119715200062642E-3</v>
      </c>
      <c r="R25">
        <v>3.7501104395717624E-4</v>
      </c>
      <c r="S25">
        <v>-6.9328725928141123E-4</v>
      </c>
      <c r="T25">
        <v>2.2674684083093116E-3</v>
      </c>
      <c r="U25">
        <v>2.1432913219359018E-3</v>
      </c>
      <c r="V25">
        <v>3.4312396591678965E-3</v>
      </c>
      <c r="W25">
        <v>3.5434320668413194E-3</v>
      </c>
      <c r="X25">
        <v>4.2103658731732566E-3</v>
      </c>
      <c r="Y25">
        <v>7.2091968118288578E-3</v>
      </c>
      <c r="Z25">
        <v>6.9263670098148929E-3</v>
      </c>
      <c r="AA25">
        <v>6.9501158220070958E-3</v>
      </c>
      <c r="AB25">
        <v>7.9014671041398622E-3</v>
      </c>
      <c r="AC25">
        <v>7.466944661052727E-3</v>
      </c>
    </row>
    <row r="26" spans="1:29" x14ac:dyDescent="0.25">
      <c r="A26" t="s">
        <v>74</v>
      </c>
      <c r="B26">
        <f>KT_US_A!$B$5</f>
        <v>0.71459439696440463</v>
      </c>
      <c r="C26">
        <f>SET_TRI!Volatility</f>
        <v>1.7591554469795424E-2</v>
      </c>
      <c r="D26">
        <f t="shared" si="0"/>
        <v>1.2570826258009938E-2</v>
      </c>
      <c r="F26">
        <v>4.0524121725192437E-3</v>
      </c>
      <c r="G26">
        <v>-3.4011484815050364E-4</v>
      </c>
      <c r="H26">
        <v>3.3931843119214605E-3</v>
      </c>
      <c r="I26">
        <v>6.2915540103530556E-3</v>
      </c>
      <c r="J26">
        <v>6.2511973060134576E-3</v>
      </c>
      <c r="K26">
        <v>8.791125205162403E-3</v>
      </c>
      <c r="L26">
        <v>1.1200782770942221E-2</v>
      </c>
      <c r="M26">
        <v>1.1274855084439504E-2</v>
      </c>
      <c r="N26">
        <v>1.231856662023593E-2</v>
      </c>
      <c r="O26">
        <v>1.2270031668927921E-2</v>
      </c>
      <c r="P26">
        <v>7.2967998873265452E-3</v>
      </c>
      <c r="Q26">
        <v>5.6980241921751008E-3</v>
      </c>
      <c r="R26">
        <v>4.2634360396328816E-4</v>
      </c>
      <c r="S26">
        <v>-7.8818635735330663E-4</v>
      </c>
      <c r="T26">
        <v>2.5778458225403241E-3</v>
      </c>
      <c r="U26">
        <v>2.4366710294583746E-3</v>
      </c>
      <c r="V26">
        <v>3.90091733543308E-3</v>
      </c>
      <c r="W26">
        <v>4.0284669534925086E-3</v>
      </c>
      <c r="X26">
        <v>4.7866925235879381E-3</v>
      </c>
      <c r="Y26">
        <v>8.1960118240857627E-3</v>
      </c>
      <c r="Z26">
        <v>7.8744674881471473E-3</v>
      </c>
      <c r="AA26">
        <v>7.9014671041398622E-3</v>
      </c>
      <c r="AB26">
        <v>8.9830420091869152E-3</v>
      </c>
      <c r="AC26">
        <v>8.4890409194220574E-3</v>
      </c>
    </row>
    <row r="27" spans="1:29" x14ac:dyDescent="0.25">
      <c r="A27" t="s">
        <v>75</v>
      </c>
      <c r="B27">
        <f>'TUSEQ-UH'!$B$5</f>
        <v>0.67529697294264723</v>
      </c>
      <c r="C27">
        <f>SET_TRI!Volatility</f>
        <v>1.7591554469795424E-2</v>
      </c>
      <c r="D27">
        <f t="shared" si="0"/>
        <v>1.1879523482808544E-2</v>
      </c>
      <c r="F27">
        <v>3.8295593764003386E-3</v>
      </c>
      <c r="G27">
        <v>-3.2141103874387634E-4</v>
      </c>
      <c r="H27">
        <v>3.2065841884724167E-3</v>
      </c>
      <c r="I27">
        <v>5.9455649195472565E-3</v>
      </c>
      <c r="J27">
        <v>5.9074275364467983E-3</v>
      </c>
      <c r="K27">
        <v>8.3076781248561798E-3</v>
      </c>
      <c r="L27">
        <v>1.05848222879114E-2</v>
      </c>
      <c r="M27">
        <v>1.0654821170208915E-2</v>
      </c>
      <c r="N27">
        <v>1.1641136265517108E-2</v>
      </c>
      <c r="O27">
        <v>1.159527037874351E-2</v>
      </c>
      <c r="P27">
        <v>6.8955296837085525E-3</v>
      </c>
      <c r="Q27">
        <v>5.3846748660156193E-3</v>
      </c>
      <c r="R27">
        <v>4.0289784864379309E-4</v>
      </c>
      <c r="S27">
        <v>-7.4484191801169758E-4</v>
      </c>
      <c r="T27">
        <v>2.4360833055356891E-3</v>
      </c>
      <c r="U27">
        <v>2.3026720853679583E-3</v>
      </c>
      <c r="V27">
        <v>3.6863956385718407E-3</v>
      </c>
      <c r="W27">
        <v>3.8069309679019049E-3</v>
      </c>
      <c r="X27">
        <v>4.5234597210914726E-3</v>
      </c>
      <c r="Y27">
        <v>7.7452915927116563E-3</v>
      </c>
      <c r="Z27">
        <v>7.4414298249051896E-3</v>
      </c>
      <c r="AA27">
        <v>7.4669446610527261E-3</v>
      </c>
      <c r="AB27">
        <v>8.4890409194220556E-3</v>
      </c>
      <c r="AC27">
        <v>8.0222062479417041E-3</v>
      </c>
    </row>
    <row r="29" spans="1:29" x14ac:dyDescent="0.25">
      <c r="F29" t="s">
        <v>82</v>
      </c>
      <c r="G29" t="s">
        <v>68</v>
      </c>
      <c r="H29" t="s">
        <v>71</v>
      </c>
      <c r="I29" t="s">
        <v>72</v>
      </c>
      <c r="J29" t="s">
        <v>24</v>
      </c>
      <c r="K29" t="s">
        <v>26</v>
      </c>
      <c r="L29" t="s">
        <v>79</v>
      </c>
      <c r="M29" t="s">
        <v>49</v>
      </c>
      <c r="N29" t="s">
        <v>80</v>
      </c>
      <c r="O29" t="s">
        <v>83</v>
      </c>
      <c r="P29" t="s">
        <v>4</v>
      </c>
      <c r="Q29" t="s">
        <v>69</v>
      </c>
      <c r="R29" t="s">
        <v>76</v>
      </c>
      <c r="S29" t="s">
        <v>77</v>
      </c>
      <c r="T29" t="s">
        <v>42</v>
      </c>
      <c r="U29" t="s">
        <v>78</v>
      </c>
      <c r="V29" t="s">
        <v>9</v>
      </c>
      <c r="W29" t="s">
        <v>70</v>
      </c>
      <c r="X29" t="s">
        <v>73</v>
      </c>
      <c r="Y29" t="s">
        <v>31</v>
      </c>
      <c r="Z29" t="s">
        <v>19</v>
      </c>
      <c r="AA29" t="s">
        <v>21</v>
      </c>
      <c r="AB29" t="s">
        <v>74</v>
      </c>
      <c r="AC29" t="s">
        <v>75</v>
      </c>
    </row>
    <row r="30" spans="1:29" x14ac:dyDescent="0.25">
      <c r="B30" t="s">
        <v>529</v>
      </c>
      <c r="E30" t="s">
        <v>529</v>
      </c>
      <c r="F30" cm="1">
        <f t="array" ref="F30:AC53">IF($B$31:$B$54=TRANSPOSE($B$31:$B$54),$B$31:$B$54,"0")</f>
        <v>1.3301716610369026E-2</v>
      </c>
      <c r="G30" t="str">
        <v>0</v>
      </c>
      <c r="H30" t="str">
        <v>0</v>
      </c>
      <c r="I30" t="str">
        <v>0</v>
      </c>
      <c r="J30" t="str">
        <v>0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0</v>
      </c>
      <c r="U30" t="str">
        <v>0</v>
      </c>
      <c r="V30" t="str">
        <v>0</v>
      </c>
      <c r="W30" t="str">
        <v>0</v>
      </c>
      <c r="X30" t="str">
        <v>0</v>
      </c>
      <c r="Y30" t="str">
        <v>0</v>
      </c>
      <c r="Z30" t="str">
        <v>0</v>
      </c>
      <c r="AA30" t="str">
        <v>0</v>
      </c>
      <c r="AB30" t="str">
        <v>0</v>
      </c>
      <c r="AC30" t="str">
        <v>0</v>
      </c>
    </row>
    <row r="31" spans="1:29" x14ac:dyDescent="0.25">
      <c r="A31" t="s">
        <v>82</v>
      </c>
      <c r="B31">
        <f>'KT-CLMVT-A'!$B$6</f>
        <v>1.3301716610369026E-2</v>
      </c>
      <c r="F31" t="str">
        <v>0</v>
      </c>
      <c r="G31">
        <v>1.2225918440970871E-2</v>
      </c>
      <c r="H31" t="str">
        <v>0</v>
      </c>
      <c r="I31" t="str">
        <v>0</v>
      </c>
      <c r="J31" t="str">
        <v>0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</v>
      </c>
      <c r="R31" t="str">
        <v>0</v>
      </c>
      <c r="S31" t="str">
        <v>0</v>
      </c>
      <c r="T31" t="str">
        <v>0</v>
      </c>
      <c r="U31" t="str">
        <v>0</v>
      </c>
      <c r="V31" t="str">
        <v>0</v>
      </c>
      <c r="W31" t="str">
        <v>0</v>
      </c>
      <c r="X31" t="str">
        <v>0</v>
      </c>
      <c r="Y31" t="str">
        <v>0</v>
      </c>
      <c r="Z31" t="str">
        <v>0</v>
      </c>
      <c r="AA31" t="str">
        <v>0</v>
      </c>
      <c r="AB31" t="str">
        <v>0</v>
      </c>
      <c r="AC31" t="str">
        <v>0</v>
      </c>
    </row>
    <row r="32" spans="1:29" x14ac:dyDescent="0.25">
      <c r="A32" t="s">
        <v>68</v>
      </c>
      <c r="B32">
        <f>'K-AEC'!$B$6</f>
        <v>1.2225918440970871E-2</v>
      </c>
      <c r="F32" t="str">
        <v>0</v>
      </c>
      <c r="G32" t="str">
        <v>0</v>
      </c>
      <c r="H32">
        <v>1.4794511114649142E-2</v>
      </c>
      <c r="I32" t="str">
        <v>0</v>
      </c>
      <c r="J32" t="str">
        <v>0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0</v>
      </c>
      <c r="U32" t="str">
        <v>0</v>
      </c>
      <c r="V32" t="str">
        <v>0</v>
      </c>
      <c r="W32" t="str">
        <v>0</v>
      </c>
      <c r="X32" t="str">
        <v>0</v>
      </c>
      <c r="Y32" t="str">
        <v>0</v>
      </c>
      <c r="Z32" t="str">
        <v>0</v>
      </c>
      <c r="AA32" t="str">
        <v>0</v>
      </c>
      <c r="AB32" t="str">
        <v>0</v>
      </c>
      <c r="AC32" t="str">
        <v>0</v>
      </c>
    </row>
    <row r="33" spans="1:29" x14ac:dyDescent="0.25">
      <c r="A33" t="s">
        <v>71</v>
      </c>
      <c r="B33">
        <f>'B-ASIA'!$B$6</f>
        <v>1.4794511114649142E-2</v>
      </c>
      <c r="F33" t="str">
        <v>0</v>
      </c>
      <c r="G33" t="str">
        <v>0</v>
      </c>
      <c r="H33" t="str">
        <v>0</v>
      </c>
      <c r="I33">
        <v>1.4383506446733231E-2</v>
      </c>
      <c r="J33" t="str">
        <v>0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</v>
      </c>
      <c r="R33" t="str">
        <v>0</v>
      </c>
      <c r="S33" t="str">
        <v>0</v>
      </c>
      <c r="T33" t="str">
        <v>0</v>
      </c>
      <c r="U33" t="str">
        <v>0</v>
      </c>
      <c r="V33" t="str">
        <v>0</v>
      </c>
      <c r="W33" t="str">
        <v>0</v>
      </c>
      <c r="X33" t="str">
        <v>0</v>
      </c>
      <c r="Y33" t="str">
        <v>0</v>
      </c>
      <c r="Z33" t="str">
        <v>0</v>
      </c>
      <c r="AA33" t="str">
        <v>0</v>
      </c>
      <c r="AB33" t="str">
        <v>0</v>
      </c>
      <c r="AC33" t="str">
        <v>0</v>
      </c>
    </row>
    <row r="34" spans="1:29" x14ac:dyDescent="0.25">
      <c r="A34" t="s">
        <v>72</v>
      </c>
      <c r="B34">
        <f>'KF-ORTFLEX'!$B$6</f>
        <v>1.4383506446733231E-2</v>
      </c>
      <c r="F34" t="str">
        <v>0</v>
      </c>
      <c r="G34" t="str">
        <v>0</v>
      </c>
      <c r="H34" t="str">
        <v>0</v>
      </c>
      <c r="I34" t="str">
        <v>0</v>
      </c>
      <c r="J34">
        <v>1.3442391763125094E-2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0</v>
      </c>
      <c r="W34" t="str">
        <v>0</v>
      </c>
      <c r="X34" t="str">
        <v>0</v>
      </c>
      <c r="Y34" t="str">
        <v>0</v>
      </c>
      <c r="Z34" t="str">
        <v>0</v>
      </c>
      <c r="AA34" t="str">
        <v>0</v>
      </c>
      <c r="AB34" t="str">
        <v>0</v>
      </c>
      <c r="AC34" t="str">
        <v>0</v>
      </c>
    </row>
    <row r="35" spans="1:29" x14ac:dyDescent="0.25">
      <c r="A35" t="s">
        <v>24</v>
      </c>
      <c r="B35">
        <f>UOBSGC!$B$6</f>
        <v>1.3442391763125094E-2</v>
      </c>
      <c r="F35" t="str">
        <v>0</v>
      </c>
      <c r="G35" t="str">
        <v>0</v>
      </c>
      <c r="H35" t="str">
        <v>0</v>
      </c>
      <c r="I35" t="str">
        <v>0</v>
      </c>
      <c r="J35" t="str">
        <v>0</v>
      </c>
      <c r="K35">
        <v>1.5012648269406697E-2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0</v>
      </c>
      <c r="U35" t="str">
        <v>0</v>
      </c>
      <c r="V35" t="str">
        <v>0</v>
      </c>
      <c r="W35" t="str">
        <v>0</v>
      </c>
      <c r="X35" t="str">
        <v>0</v>
      </c>
      <c r="Y35" t="str">
        <v>0</v>
      </c>
      <c r="Z35" t="str">
        <v>0</v>
      </c>
      <c r="AA35" t="str">
        <v>0</v>
      </c>
      <c r="AB35" t="str">
        <v>0</v>
      </c>
      <c r="AC35" t="str">
        <v>0</v>
      </c>
    </row>
    <row r="36" spans="1:29" x14ac:dyDescent="0.25">
      <c r="A36" t="s">
        <v>26</v>
      </c>
      <c r="B36">
        <f>TMBCHEQ!$B$6</f>
        <v>1.5012648269406697E-2</v>
      </c>
      <c r="F36" t="str">
        <v>0</v>
      </c>
      <c r="G36" t="str">
        <v>0</v>
      </c>
      <c r="H36" t="str">
        <v>0</v>
      </c>
      <c r="I36" t="str">
        <v>0</v>
      </c>
      <c r="J36" t="str">
        <v>0</v>
      </c>
      <c r="K36" t="str">
        <v>0</v>
      </c>
      <c r="L36">
        <v>1.7202365973643927E-2</v>
      </c>
      <c r="M36" t="str">
        <v>0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>0</v>
      </c>
      <c r="T36" t="str">
        <v>0</v>
      </c>
      <c r="U36" t="str">
        <v>0</v>
      </c>
      <c r="V36" t="str">
        <v>0</v>
      </c>
      <c r="W36" t="str">
        <v>0</v>
      </c>
      <c r="X36" t="str">
        <v>0</v>
      </c>
      <c r="Y36" t="str">
        <v>0</v>
      </c>
      <c r="Z36" t="str">
        <v>0</v>
      </c>
      <c r="AA36" t="str">
        <v>0</v>
      </c>
      <c r="AB36" t="str">
        <v>0</v>
      </c>
      <c r="AC36" t="str">
        <v>0</v>
      </c>
    </row>
    <row r="37" spans="1:29" x14ac:dyDescent="0.25">
      <c r="A37" t="s">
        <v>79</v>
      </c>
      <c r="B37">
        <f>'I-OIL'!$B$6</f>
        <v>1.7202365973643927E-2</v>
      </c>
      <c r="F37" t="str">
        <v>0</v>
      </c>
      <c r="G37" t="str">
        <v>0</v>
      </c>
      <c r="H37" t="str">
        <v>0</v>
      </c>
      <c r="I37" t="str">
        <v>0</v>
      </c>
      <c r="J37" t="str">
        <v>0</v>
      </c>
      <c r="K37" t="str">
        <v>0</v>
      </c>
      <c r="L37" t="str">
        <v>0</v>
      </c>
      <c r="M37">
        <v>1.7345859733668038E-2</v>
      </c>
      <c r="N37" t="str">
        <v>0</v>
      </c>
      <c r="O37" t="str">
        <v>0</v>
      </c>
      <c r="P37" t="str">
        <v>0</v>
      </c>
      <c r="Q37" t="str">
        <v>0</v>
      </c>
      <c r="R37" t="str">
        <v>0</v>
      </c>
      <c r="S37" t="str">
        <v>0</v>
      </c>
      <c r="T37" t="str">
        <v>0</v>
      </c>
      <c r="U37" t="str">
        <v>0</v>
      </c>
      <c r="V37" t="str">
        <v>0</v>
      </c>
      <c r="W37" t="str">
        <v>0</v>
      </c>
      <c r="X37" t="str">
        <v>0</v>
      </c>
      <c r="Y37" t="str">
        <v>0</v>
      </c>
      <c r="Z37" t="str">
        <v>0</v>
      </c>
      <c r="AA37" t="str">
        <v>0</v>
      </c>
      <c r="AB37" t="str">
        <v>0</v>
      </c>
      <c r="AC37" t="str">
        <v>0</v>
      </c>
    </row>
    <row r="38" spans="1:29" x14ac:dyDescent="0.25">
      <c r="A38" t="s">
        <v>49</v>
      </c>
      <c r="B38">
        <f>TUSOIL!$B$6</f>
        <v>1.7345859733668038E-2</v>
      </c>
      <c r="F38" t="str">
        <v>0</v>
      </c>
      <c r="G38" t="str">
        <v>0</v>
      </c>
      <c r="H38" t="str">
        <v>0</v>
      </c>
      <c r="I38" t="str">
        <v>0</v>
      </c>
      <c r="J38" t="str">
        <v>0</v>
      </c>
      <c r="K38" t="str">
        <v>0</v>
      </c>
      <c r="L38" t="str">
        <v>0</v>
      </c>
      <c r="M38" t="str">
        <v>0</v>
      </c>
      <c r="N38">
        <v>1.7243661345951219E-2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0</v>
      </c>
      <c r="W38" t="str">
        <v>0</v>
      </c>
      <c r="X38" t="str">
        <v>0</v>
      </c>
      <c r="Y38" t="str">
        <v>0</v>
      </c>
      <c r="Z38" t="str">
        <v>0</v>
      </c>
      <c r="AA38" t="str">
        <v>0</v>
      </c>
      <c r="AB38" t="str">
        <v>0</v>
      </c>
      <c r="AC38" t="str">
        <v>0</v>
      </c>
    </row>
    <row r="39" spans="1:29" x14ac:dyDescent="0.25">
      <c r="A39" t="s">
        <v>80</v>
      </c>
      <c r="B39">
        <f>'KKP GOLD'!$B$6</f>
        <v>1.7243661345951219E-2</v>
      </c>
      <c r="F39" t="str">
        <v>0</v>
      </c>
      <c r="G39" t="str">
        <v>0</v>
      </c>
      <c r="H39" t="str">
        <v>0</v>
      </c>
      <c r="I39" t="str">
        <v>0</v>
      </c>
      <c r="J39" t="str">
        <v>0</v>
      </c>
      <c r="K39" t="str">
        <v>0</v>
      </c>
      <c r="L39" t="str">
        <v>0</v>
      </c>
      <c r="M39" t="str">
        <v>0</v>
      </c>
      <c r="N39" t="str">
        <v>0</v>
      </c>
      <c r="O39">
        <v>1.7177357720458961E-2</v>
      </c>
      <c r="P39" t="str">
        <v>0</v>
      </c>
      <c r="Q39" t="str">
        <v>0</v>
      </c>
      <c r="R39" t="str">
        <v>0</v>
      </c>
      <c r="S39" t="str">
        <v>0</v>
      </c>
      <c r="T39" t="str">
        <v>0</v>
      </c>
      <c r="U39" t="str">
        <v>0</v>
      </c>
      <c r="V39" t="str">
        <v>0</v>
      </c>
      <c r="W39" t="str">
        <v>0</v>
      </c>
      <c r="X39" t="str">
        <v>0</v>
      </c>
      <c r="Y39" t="str">
        <v>0</v>
      </c>
      <c r="Z39" t="str">
        <v>0</v>
      </c>
      <c r="AA39" t="str">
        <v>0</v>
      </c>
      <c r="AB39" t="str">
        <v>0</v>
      </c>
      <c r="AC39" t="str">
        <v>0</v>
      </c>
    </row>
    <row r="40" spans="1:29" x14ac:dyDescent="0.25">
      <c r="A40" t="s">
        <v>83</v>
      </c>
      <c r="B40">
        <f>'PRINCIPAL iGOLD-A'!$B$6</f>
        <v>1.7177357720458961E-2</v>
      </c>
      <c r="F40" t="str">
        <v>0</v>
      </c>
      <c r="G40" t="str">
        <v>0</v>
      </c>
      <c r="H40" t="str">
        <v>0</v>
      </c>
      <c r="I40" t="str">
        <v>0</v>
      </c>
      <c r="J40" t="str">
        <v>0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>
        <v>1.5341970352387196E-2</v>
      </c>
      <c r="Q40" t="str">
        <v>0</v>
      </c>
      <c r="R40" t="str">
        <v>0</v>
      </c>
      <c r="S40" t="str">
        <v>0</v>
      </c>
      <c r="T40" t="str">
        <v>0</v>
      </c>
      <c r="U40" t="str">
        <v>0</v>
      </c>
      <c r="V40" t="str">
        <v>0</v>
      </c>
      <c r="W40" t="str">
        <v>0</v>
      </c>
      <c r="X40" t="str">
        <v>0</v>
      </c>
      <c r="Y40" t="str">
        <v>0</v>
      </c>
      <c r="Z40" t="str">
        <v>0</v>
      </c>
      <c r="AA40" t="str">
        <v>0</v>
      </c>
      <c r="AB40" t="str">
        <v>0</v>
      </c>
      <c r="AC40" t="str">
        <v>0</v>
      </c>
    </row>
    <row r="41" spans="1:29" x14ac:dyDescent="0.25">
      <c r="A41" t="s">
        <v>4</v>
      </c>
      <c r="B41">
        <f>TMBEMEQ!$B$6</f>
        <v>1.5341970352387196E-2</v>
      </c>
      <c r="F41" t="str">
        <v>0</v>
      </c>
      <c r="G41" t="str">
        <v>0</v>
      </c>
      <c r="H41" t="str">
        <v>0</v>
      </c>
      <c r="I41" t="str">
        <v>0</v>
      </c>
      <c r="J41" t="str">
        <v>0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>
        <v>1.4990874572171421E-2</v>
      </c>
      <c r="R41" t="str">
        <v>0</v>
      </c>
      <c r="S41" t="str">
        <v>0</v>
      </c>
      <c r="T41" t="str">
        <v>0</v>
      </c>
      <c r="U41" t="str">
        <v>0</v>
      </c>
      <c r="V41" t="str">
        <v>0</v>
      </c>
      <c r="W41" t="str">
        <v>0</v>
      </c>
      <c r="X41" t="str">
        <v>0</v>
      </c>
      <c r="Y41" t="str">
        <v>0</v>
      </c>
      <c r="Z41" t="str">
        <v>0</v>
      </c>
      <c r="AA41" t="str">
        <v>0</v>
      </c>
      <c r="AB41" t="str">
        <v>0</v>
      </c>
      <c r="AC41" t="str">
        <v>0</v>
      </c>
    </row>
    <row r="42" spans="1:29" x14ac:dyDescent="0.25">
      <c r="A42" t="s">
        <v>69</v>
      </c>
      <c r="B42">
        <f>'KF-BRIC'!$B$6</f>
        <v>1.4990874572171421E-2</v>
      </c>
      <c r="F42" t="str">
        <v>0</v>
      </c>
      <c r="G42" t="str">
        <v>0</v>
      </c>
      <c r="H42" t="str">
        <v>0</v>
      </c>
      <c r="I42" t="str">
        <v>0</v>
      </c>
      <c r="J42" t="str">
        <v>0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</v>
      </c>
      <c r="R42">
        <v>1.7490284199043464E-2</v>
      </c>
      <c r="S42" t="str">
        <v>0</v>
      </c>
      <c r="T42" t="str">
        <v>0</v>
      </c>
      <c r="U42" t="str">
        <v>0</v>
      </c>
      <c r="V42" t="str">
        <v>0</v>
      </c>
      <c r="W42" t="str">
        <v>0</v>
      </c>
      <c r="X42" t="str">
        <v>0</v>
      </c>
      <c r="Y42" t="str">
        <v>0</v>
      </c>
      <c r="Z42" t="str">
        <v>0</v>
      </c>
      <c r="AA42" t="str">
        <v>0</v>
      </c>
      <c r="AB42" t="str">
        <v>0</v>
      </c>
      <c r="AC42" t="str">
        <v>0</v>
      </c>
    </row>
    <row r="43" spans="1:29" x14ac:dyDescent="0.25">
      <c r="A43" t="s">
        <v>76</v>
      </c>
      <c r="B43">
        <f>'TEGRMF-P'!$B$6</f>
        <v>1.7490284199043464E-2</v>
      </c>
      <c r="F43" t="str">
        <v>0</v>
      </c>
      <c r="G43" t="str">
        <v>0</v>
      </c>
      <c r="H43" t="str">
        <v>0</v>
      </c>
      <c r="I43" t="str">
        <v>0</v>
      </c>
      <c r="J43" t="str">
        <v>0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>
        <v>1.5788259158528072E-2</v>
      </c>
      <c r="T43" t="str">
        <v>0</v>
      </c>
      <c r="U43" t="str">
        <v>0</v>
      </c>
      <c r="V43" t="str">
        <v>0</v>
      </c>
      <c r="W43" t="str">
        <v>0</v>
      </c>
      <c r="X43" t="str">
        <v>0</v>
      </c>
      <c r="Y43" t="str">
        <v>0</v>
      </c>
      <c r="Z43" t="str">
        <v>0</v>
      </c>
      <c r="AA43" t="str">
        <v>0</v>
      </c>
      <c r="AB43" t="str">
        <v>0</v>
      </c>
      <c r="AC43" t="str">
        <v>0</v>
      </c>
    </row>
    <row r="44" spans="1:29" x14ac:dyDescent="0.25">
      <c r="A44" t="s">
        <v>77</v>
      </c>
      <c r="B44">
        <f>'K-STEQ'!$B$6</f>
        <v>1.5788259158528072E-2</v>
      </c>
      <c r="F44" t="str">
        <v>0</v>
      </c>
      <c r="G44" t="str">
        <v>0</v>
      </c>
      <c r="H44" t="str">
        <v>0</v>
      </c>
      <c r="I44" t="str">
        <v>0</v>
      </c>
      <c r="J44" t="str">
        <v>0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>
        <v>1.6245066544105645E-2</v>
      </c>
      <c r="U44" t="str">
        <v>0</v>
      </c>
      <c r="V44" t="str">
        <v>0</v>
      </c>
      <c r="W44" t="str">
        <v>0</v>
      </c>
      <c r="X44" t="str">
        <v>0</v>
      </c>
      <c r="Y44" t="str">
        <v>0</v>
      </c>
      <c r="Z44" t="str">
        <v>0</v>
      </c>
      <c r="AA44" t="str">
        <v>0</v>
      </c>
      <c r="AB44" t="str">
        <v>0</v>
      </c>
      <c r="AC44" t="str">
        <v>0</v>
      </c>
    </row>
    <row r="45" spans="1:29" x14ac:dyDescent="0.25">
      <c r="A45" t="s">
        <v>42</v>
      </c>
      <c r="B45">
        <f>KTMSEQ!$B$6</f>
        <v>1.6245066544105645E-2</v>
      </c>
      <c r="F45" t="str">
        <v>0</v>
      </c>
      <c r="G45" t="str">
        <v>0</v>
      </c>
      <c r="H45" t="str">
        <v>0</v>
      </c>
      <c r="I45" t="str">
        <v>0</v>
      </c>
      <c r="J45" t="str">
        <v>0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>0</v>
      </c>
      <c r="T45" t="str">
        <v>0</v>
      </c>
      <c r="U45">
        <v>1.86290524414424E-2</v>
      </c>
      <c r="V45" t="str">
        <v>0</v>
      </c>
      <c r="W45" t="str">
        <v>0</v>
      </c>
      <c r="X45" t="str">
        <v>0</v>
      </c>
      <c r="Y45" t="str">
        <v>0</v>
      </c>
      <c r="Z45" t="str">
        <v>0</v>
      </c>
      <c r="AA45" t="str">
        <v>0</v>
      </c>
      <c r="AB45" t="str">
        <v>0</v>
      </c>
      <c r="AC45" t="str">
        <v>0</v>
      </c>
    </row>
    <row r="46" spans="1:29" x14ac:dyDescent="0.25">
      <c r="A46" t="s">
        <v>78</v>
      </c>
      <c r="B46">
        <f>'TSF-A'!$B$6</f>
        <v>1.86290524414424E-2</v>
      </c>
      <c r="F46" t="str">
        <v>0</v>
      </c>
      <c r="G46" t="str">
        <v>0</v>
      </c>
      <c r="H46" t="str">
        <v>0</v>
      </c>
      <c r="I46" t="str">
        <v>0</v>
      </c>
      <c r="J46" t="str">
        <v>0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</v>
      </c>
      <c r="R46" t="str">
        <v>0</v>
      </c>
      <c r="S46" t="str">
        <v>0</v>
      </c>
      <c r="T46" t="str">
        <v>0</v>
      </c>
      <c r="U46" t="str">
        <v>0</v>
      </c>
      <c r="V46">
        <v>1.4597056713961323E-2</v>
      </c>
      <c r="W46" t="str">
        <v>0</v>
      </c>
      <c r="X46" t="str">
        <v>0</v>
      </c>
      <c r="Y46" t="str">
        <v>0</v>
      </c>
      <c r="Z46" t="str">
        <v>0</v>
      </c>
      <c r="AA46" t="str">
        <v>0</v>
      </c>
      <c r="AB46" t="str">
        <v>0</v>
      </c>
      <c r="AC46" t="str">
        <v>0</v>
      </c>
    </row>
    <row r="47" spans="1:29" x14ac:dyDescent="0.25">
      <c r="A47" t="s">
        <v>9</v>
      </c>
      <c r="B47">
        <f>TMBEG!$B$6</f>
        <v>1.4597056713961323E-2</v>
      </c>
      <c r="F47" t="str">
        <v>0</v>
      </c>
      <c r="G47" t="str">
        <v>0</v>
      </c>
      <c r="H47" t="str">
        <v>0</v>
      </c>
      <c r="I47" t="str">
        <v>0</v>
      </c>
      <c r="J47" t="str">
        <v>0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</v>
      </c>
      <c r="R47" t="str">
        <v>0</v>
      </c>
      <c r="S47" t="str">
        <v>0</v>
      </c>
      <c r="T47" t="str">
        <v>0</v>
      </c>
      <c r="U47" t="str">
        <v>0</v>
      </c>
      <c r="V47" t="str">
        <v>0</v>
      </c>
      <c r="W47">
        <v>1.4479076630889669E-2</v>
      </c>
      <c r="X47" t="str">
        <v>0</v>
      </c>
      <c r="Y47" t="str">
        <v>0</v>
      </c>
      <c r="Z47" t="str">
        <v>0</v>
      </c>
      <c r="AA47" t="str">
        <v>0</v>
      </c>
      <c r="AB47" t="str">
        <v>0</v>
      </c>
      <c r="AC47" t="str">
        <v>0</v>
      </c>
    </row>
    <row r="48" spans="1:29" x14ac:dyDescent="0.25">
      <c r="A48" t="s">
        <v>70</v>
      </c>
      <c r="B48">
        <f>'ONE-EUROEQ'!$B$6</f>
        <v>1.4479076630889669E-2</v>
      </c>
      <c r="F48" t="str">
        <v>0</v>
      </c>
      <c r="G48" t="str">
        <v>0</v>
      </c>
      <c r="H48" t="str">
        <v>0</v>
      </c>
      <c r="I48" t="str">
        <v>0</v>
      </c>
      <c r="J48" t="str">
        <v>0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0</v>
      </c>
      <c r="U48" t="str">
        <v>0</v>
      </c>
      <c r="V48" t="str">
        <v>0</v>
      </c>
      <c r="W48" t="str">
        <v>0</v>
      </c>
      <c r="X48">
        <v>1.5568189111135698E-2</v>
      </c>
      <c r="Y48" t="str">
        <v>0</v>
      </c>
      <c r="Z48" t="str">
        <v>0</v>
      </c>
      <c r="AA48" t="str">
        <v>0</v>
      </c>
      <c r="AB48" t="str">
        <v>0</v>
      </c>
      <c r="AC48" t="str">
        <v>0</v>
      </c>
    </row>
    <row r="49" spans="1:29" x14ac:dyDescent="0.25">
      <c r="A49" t="s">
        <v>73</v>
      </c>
      <c r="B49">
        <f>'KWI INDIA-A'!$B$6</f>
        <v>1.5568189111135698E-2</v>
      </c>
      <c r="F49" t="str">
        <v>0</v>
      </c>
      <c r="G49" t="str">
        <v>0</v>
      </c>
      <c r="H49" t="str">
        <v>0</v>
      </c>
      <c r="I49" t="str">
        <v>0</v>
      </c>
      <c r="J49" t="str">
        <v>0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</v>
      </c>
      <c r="R49" t="str">
        <v>0</v>
      </c>
      <c r="S49" t="str">
        <v>0</v>
      </c>
      <c r="T49" t="str">
        <v>0</v>
      </c>
      <c r="U49" t="str">
        <v>0</v>
      </c>
      <c r="V49" t="str">
        <v>0</v>
      </c>
      <c r="W49" t="str">
        <v>0</v>
      </c>
      <c r="X49" t="str">
        <v>0</v>
      </c>
      <c r="Y49">
        <v>1.6924133514691252E-2</v>
      </c>
      <c r="Z49" t="str">
        <v>0</v>
      </c>
      <c r="AA49" t="str">
        <v>0</v>
      </c>
      <c r="AB49" t="str">
        <v>0</v>
      </c>
      <c r="AC49" t="str">
        <v>0</v>
      </c>
    </row>
    <row r="50" spans="1:29" x14ac:dyDescent="0.25">
      <c r="A50" t="s">
        <v>31</v>
      </c>
      <c r="B50">
        <f>TISCOIN!$B$6</f>
        <v>1.6924133514691252E-2</v>
      </c>
      <c r="F50" t="str">
        <v>0</v>
      </c>
      <c r="G50" t="str">
        <v>0</v>
      </c>
      <c r="H50" t="str">
        <v>0</v>
      </c>
      <c r="I50" t="str">
        <v>0</v>
      </c>
      <c r="J50" t="str">
        <v>0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0</v>
      </c>
      <c r="T50" t="str">
        <v>0</v>
      </c>
      <c r="U50" t="str">
        <v>0</v>
      </c>
      <c r="V50" t="str">
        <v>0</v>
      </c>
      <c r="W50" t="str">
        <v>0</v>
      </c>
      <c r="X50" t="str">
        <v>0</v>
      </c>
      <c r="Y50" t="str">
        <v>0</v>
      </c>
      <c r="Z50">
        <v>1.3931298729438261E-2</v>
      </c>
      <c r="AA50" t="str">
        <v>0</v>
      </c>
      <c r="AB50" t="str">
        <v>0</v>
      </c>
      <c r="AC50" t="str">
        <v>0</v>
      </c>
    </row>
    <row r="51" spans="1:29" x14ac:dyDescent="0.25">
      <c r="A51" t="s">
        <v>19</v>
      </c>
      <c r="B51">
        <f>TMBJE!$B$6</f>
        <v>1.3931298729438261E-2</v>
      </c>
      <c r="F51" t="str">
        <v>0</v>
      </c>
      <c r="G51" t="str">
        <v>0</v>
      </c>
      <c r="H51" t="str">
        <v>0</v>
      </c>
      <c r="I51" t="str">
        <v>0</v>
      </c>
      <c r="J51" t="str">
        <v>0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</v>
      </c>
      <c r="R51" t="str">
        <v>0</v>
      </c>
      <c r="S51" t="str">
        <v>0</v>
      </c>
      <c r="T51" t="str">
        <v>0</v>
      </c>
      <c r="U51" t="str">
        <v>0</v>
      </c>
      <c r="V51" t="str">
        <v>0</v>
      </c>
      <c r="W51" t="str">
        <v>0</v>
      </c>
      <c r="X51" t="str">
        <v>0</v>
      </c>
      <c r="Y51" t="str">
        <v>0</v>
      </c>
      <c r="Z51" t="str">
        <v>0</v>
      </c>
      <c r="AA51">
        <v>1.4015931228173621E-2</v>
      </c>
      <c r="AB51" t="str">
        <v>0</v>
      </c>
      <c r="AC51" t="str">
        <v>0</v>
      </c>
    </row>
    <row r="52" spans="1:29" x14ac:dyDescent="0.25">
      <c r="A52" t="s">
        <v>21</v>
      </c>
      <c r="B52">
        <f>SCBRMJP!$B$6</f>
        <v>1.4015931228173621E-2</v>
      </c>
      <c r="F52" t="str">
        <v>0</v>
      </c>
      <c r="G52" t="str">
        <v>0</v>
      </c>
      <c r="H52" t="str">
        <v>0</v>
      </c>
      <c r="I52" t="str">
        <v>0</v>
      </c>
      <c r="J52" t="str">
        <v>0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</v>
      </c>
      <c r="R52" t="str">
        <v>0</v>
      </c>
      <c r="S52" t="str">
        <v>0</v>
      </c>
      <c r="T52" t="str">
        <v>0</v>
      </c>
      <c r="U52" t="str">
        <v>0</v>
      </c>
      <c r="V52" t="str">
        <v>0</v>
      </c>
      <c r="W52" t="str">
        <v>0</v>
      </c>
      <c r="X52" t="str">
        <v>0</v>
      </c>
      <c r="Y52" t="str">
        <v>0</v>
      </c>
      <c r="Z52" t="str">
        <v>0</v>
      </c>
      <c r="AA52" t="str">
        <v>0</v>
      </c>
      <c r="AB52">
        <v>1.5411149812548328E-2</v>
      </c>
      <c r="AC52" t="str">
        <v>0</v>
      </c>
    </row>
    <row r="53" spans="1:29" x14ac:dyDescent="0.25">
      <c r="A53" t="s">
        <v>74</v>
      </c>
      <c r="B53">
        <f>KT_US_A!$B$6</f>
        <v>1.5411149812548328E-2</v>
      </c>
      <c r="F53" t="str">
        <v>0</v>
      </c>
      <c r="G53" t="str">
        <v>0</v>
      </c>
      <c r="H53" t="str">
        <v>0</v>
      </c>
      <c r="I53" t="str">
        <v>0</v>
      </c>
      <c r="J53" t="str">
        <v>0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</v>
      </c>
      <c r="R53" t="str">
        <v>0</v>
      </c>
      <c r="S53" t="str">
        <v>0</v>
      </c>
      <c r="T53" t="str">
        <v>0</v>
      </c>
      <c r="U53" t="str">
        <v>0</v>
      </c>
      <c r="V53" t="str">
        <v>0</v>
      </c>
      <c r="W53" t="str">
        <v>0</v>
      </c>
      <c r="X53" t="str">
        <v>0</v>
      </c>
      <c r="Y53" t="str">
        <v>0</v>
      </c>
      <c r="Z53" t="str">
        <v>0</v>
      </c>
      <c r="AA53" t="str">
        <v>0</v>
      </c>
      <c r="AB53" t="str">
        <v>0</v>
      </c>
      <c r="AC53">
        <v>1.4891365370846215E-2</v>
      </c>
    </row>
    <row r="54" spans="1:29" x14ac:dyDescent="0.25">
      <c r="A54" t="s">
        <v>75</v>
      </c>
      <c r="B54">
        <f>'TUSEQ-UH'!$B$6</f>
        <v>1.4891365370846215E-2</v>
      </c>
    </row>
    <row r="55" spans="1:29" x14ac:dyDescent="0.25">
      <c r="E55" s="12" t="s">
        <v>540</v>
      </c>
      <c r="F55" s="12" t="s">
        <v>82</v>
      </c>
      <c r="G55" s="12" t="s">
        <v>68</v>
      </c>
      <c r="H55" s="12" t="s">
        <v>71</v>
      </c>
      <c r="I55" s="12" t="s">
        <v>72</v>
      </c>
      <c r="J55" s="12" t="s">
        <v>24</v>
      </c>
      <c r="K55" s="12" t="s">
        <v>26</v>
      </c>
      <c r="L55" s="12" t="s">
        <v>79</v>
      </c>
      <c r="M55" s="12" t="s">
        <v>49</v>
      </c>
      <c r="N55" s="12" t="s">
        <v>80</v>
      </c>
      <c r="O55" s="12" t="s">
        <v>83</v>
      </c>
      <c r="P55" s="12" t="s">
        <v>4</v>
      </c>
      <c r="Q55" s="12" t="s">
        <v>69</v>
      </c>
      <c r="R55" s="12" t="s">
        <v>76</v>
      </c>
      <c r="S55" s="12" t="s">
        <v>77</v>
      </c>
      <c r="T55" s="12" t="s">
        <v>42</v>
      </c>
      <c r="U55" s="12" t="s">
        <v>78</v>
      </c>
      <c r="V55" s="12" t="s">
        <v>9</v>
      </c>
      <c r="W55" s="12" t="s">
        <v>70</v>
      </c>
      <c r="X55" s="12" t="s">
        <v>73</v>
      </c>
      <c r="Y55" s="12" t="s">
        <v>31</v>
      </c>
      <c r="Z55" s="12" t="s">
        <v>19</v>
      </c>
      <c r="AA55" s="12" t="s">
        <v>21</v>
      </c>
      <c r="AB55" s="12" t="s">
        <v>74</v>
      </c>
      <c r="AC55" s="12" t="s">
        <v>75</v>
      </c>
    </row>
    <row r="56" spans="1:29" x14ac:dyDescent="0.25">
      <c r="E56" s="12" t="s">
        <v>82</v>
      </c>
      <c r="F56">
        <f>F4+F30</f>
        <v>1.5129832787404309E-2</v>
      </c>
      <c r="G56">
        <f t="shared" ref="G56:AC56" si="1">G4+G30</f>
        <v>-1.5343193867846424E-4</v>
      </c>
      <c r="H56">
        <f t="shared" si="1"/>
        <v>1.530726606328814E-3</v>
      </c>
      <c r="I56">
        <f t="shared" si="1"/>
        <v>2.838233421322351E-3</v>
      </c>
      <c r="J56">
        <f t="shared" si="1"/>
        <v>2.8200277845523911E-3</v>
      </c>
      <c r="K56">
        <f t="shared" si="1"/>
        <v>3.9658350428626579E-3</v>
      </c>
      <c r="L56">
        <f t="shared" si="1"/>
        <v>5.0528750056261272E-3</v>
      </c>
      <c r="M56">
        <f t="shared" si="1"/>
        <v>5.0862903614216437E-3</v>
      </c>
      <c r="N56">
        <f t="shared" si="1"/>
        <v>5.557127448450141E-3</v>
      </c>
      <c r="O56">
        <f t="shared" si="1"/>
        <v>5.5352324570572421E-3</v>
      </c>
      <c r="P56">
        <f t="shared" si="1"/>
        <v>3.2917179563001489E-3</v>
      </c>
      <c r="Q56">
        <f t="shared" si="1"/>
        <v>2.5704814217794715E-3</v>
      </c>
      <c r="R56">
        <f t="shared" si="1"/>
        <v>1.9233128472622316E-4</v>
      </c>
      <c r="S56">
        <f t="shared" si="1"/>
        <v>-3.555650731106006E-4</v>
      </c>
      <c r="T56">
        <f t="shared" si="1"/>
        <v>1.1629127170346872E-3</v>
      </c>
      <c r="U56">
        <f t="shared" si="1"/>
        <v>1.0992262231550977E-3</v>
      </c>
      <c r="V56">
        <f t="shared" si="1"/>
        <v>1.7597741252833338E-3</v>
      </c>
      <c r="W56">
        <f t="shared" si="1"/>
        <v>1.8173140571121724E-3</v>
      </c>
      <c r="X56">
        <f t="shared" si="1"/>
        <v>2.1593632790380727E-3</v>
      </c>
      <c r="Y56">
        <f t="shared" si="1"/>
        <v>3.6973686695519598E-3</v>
      </c>
      <c r="Z56">
        <f t="shared" si="1"/>
        <v>3.5523142236716381E-3</v>
      </c>
      <c r="AA56">
        <f t="shared" si="1"/>
        <v>3.5644942371225747E-3</v>
      </c>
      <c r="AB56">
        <f t="shared" si="1"/>
        <v>4.0524121725192428E-3</v>
      </c>
      <c r="AC56">
        <f t="shared" si="1"/>
        <v>3.8295593764003386E-3</v>
      </c>
    </row>
    <row r="57" spans="1:29" x14ac:dyDescent="0.25">
      <c r="E57" s="12" t="s">
        <v>68</v>
      </c>
      <c r="F57">
        <f t="shared" ref="F57:AC57" si="2">F5+F31</f>
        <v>-1.5343193867846426E-4</v>
      </c>
      <c r="G57">
        <f t="shared" si="2"/>
        <v>1.2238795828142626E-2</v>
      </c>
      <c r="H57">
        <f t="shared" si="2"/>
        <v>-1.2847233329372994E-4</v>
      </c>
      <c r="I57">
        <f t="shared" si="2"/>
        <v>-2.3821005564412438E-4</v>
      </c>
      <c r="J57">
        <f t="shared" si="2"/>
        <v>-2.3668207499410849E-4</v>
      </c>
      <c r="K57">
        <f t="shared" si="2"/>
        <v>-3.3284851736950852E-4</v>
      </c>
      <c r="L57">
        <f t="shared" si="2"/>
        <v>-4.2408268016667179E-4</v>
      </c>
      <c r="M57">
        <f t="shared" si="2"/>
        <v>-4.2688719712557279E-4</v>
      </c>
      <c r="N57">
        <f t="shared" si="2"/>
        <v>-4.6640407683595287E-4</v>
      </c>
      <c r="O57">
        <f t="shared" si="2"/>
        <v>-4.6456645239010993E-4</v>
      </c>
      <c r="P57">
        <f t="shared" si="2"/>
        <v>-2.76270553240718E-4</v>
      </c>
      <c r="Q57">
        <f t="shared" si="2"/>
        <v>-2.1573790158139802E-4</v>
      </c>
      <c r="R57">
        <f t="shared" si="2"/>
        <v>-1.6142169876709415E-5</v>
      </c>
      <c r="S57">
        <f t="shared" si="2"/>
        <v>2.9842216364051353E-5</v>
      </c>
      <c r="T57">
        <f t="shared" si="2"/>
        <v>-9.760208619664145E-5</v>
      </c>
      <c r="U57">
        <f t="shared" si="2"/>
        <v>-9.2256943285961459E-5</v>
      </c>
      <c r="V57">
        <f t="shared" si="2"/>
        <v>-1.4769605951209157E-4</v>
      </c>
      <c r="W57">
        <f t="shared" si="2"/>
        <v>-1.525253276969193E-4</v>
      </c>
      <c r="X57">
        <f t="shared" si="2"/>
        <v>-1.8123317236391512E-4</v>
      </c>
      <c r="Y57">
        <f t="shared" si="2"/>
        <v>-3.1031640664017947E-4</v>
      </c>
      <c r="Z57">
        <f t="shared" si="2"/>
        <v>-2.9814213395175474E-4</v>
      </c>
      <c r="AA57">
        <f t="shared" si="2"/>
        <v>-2.9916439014114946E-4</v>
      </c>
      <c r="AB57">
        <f t="shared" si="2"/>
        <v>-3.4011484815050364E-4</v>
      </c>
      <c r="AC57">
        <f t="shared" si="2"/>
        <v>-3.214110387438764E-4</v>
      </c>
    </row>
    <row r="58" spans="1:29" x14ac:dyDescent="0.25">
      <c r="E58" s="12" t="s">
        <v>71</v>
      </c>
      <c r="F58">
        <f t="shared" ref="F58:AC58" si="3">F6+F32</f>
        <v>1.530726606328814E-3</v>
      </c>
      <c r="G58">
        <f t="shared" si="3"/>
        <v>-1.2847233329372991E-4</v>
      </c>
      <c r="H58">
        <f t="shared" si="3"/>
        <v>1.6076226124207699E-2</v>
      </c>
      <c r="I58">
        <f t="shared" si="3"/>
        <v>2.3765226015534189E-3</v>
      </c>
      <c r="J58">
        <f t="shared" si="3"/>
        <v>2.361278574429207E-3</v>
      </c>
      <c r="K58">
        <f t="shared" si="3"/>
        <v>3.3206911533740445E-3</v>
      </c>
      <c r="L58">
        <f t="shared" si="3"/>
        <v>4.2308964313795307E-3</v>
      </c>
      <c r="M58">
        <f t="shared" si="3"/>
        <v>4.2588759300671315E-3</v>
      </c>
      <c r="N58">
        <f t="shared" si="3"/>
        <v>4.6531193952333858E-3</v>
      </c>
      <c r="O58">
        <f t="shared" si="3"/>
        <v>4.6347861808067161E-3</v>
      </c>
      <c r="P58">
        <f t="shared" si="3"/>
        <v>2.7562363483979485E-3</v>
      </c>
      <c r="Q58">
        <f t="shared" si="3"/>
        <v>2.1523272715483523E-3</v>
      </c>
      <c r="R58">
        <f t="shared" si="3"/>
        <v>1.6104371180461927E-4</v>
      </c>
      <c r="S58">
        <f t="shared" si="3"/>
        <v>-2.9772337476620977E-4</v>
      </c>
      <c r="T58">
        <f t="shared" si="3"/>
        <v>9.7373539995142797E-4</v>
      </c>
      <c r="U58">
        <f t="shared" si="3"/>
        <v>9.2040913334435603E-4</v>
      </c>
      <c r="V58">
        <f t="shared" si="3"/>
        <v>1.4735021266912758E-3</v>
      </c>
      <c r="W58">
        <f t="shared" si="3"/>
        <v>1.5216817258235304E-3</v>
      </c>
      <c r="X58">
        <f t="shared" si="3"/>
        <v>1.8080879462012516E-3</v>
      </c>
      <c r="Y58">
        <f t="shared" si="3"/>
        <v>3.0958976606553605E-3</v>
      </c>
      <c r="Z58">
        <f t="shared" si="3"/>
        <v>2.9744400079828814E-3</v>
      </c>
      <c r="AA58">
        <f t="shared" si="3"/>
        <v>2.9846386326047736E-3</v>
      </c>
      <c r="AB58">
        <f t="shared" si="3"/>
        <v>3.3931843119214601E-3</v>
      </c>
      <c r="AC58">
        <f t="shared" si="3"/>
        <v>3.2065841884724167E-3</v>
      </c>
    </row>
    <row r="59" spans="1:29" x14ac:dyDescent="0.25">
      <c r="E59" s="12" t="s">
        <v>72</v>
      </c>
      <c r="F59">
        <f t="shared" ref="F59:AC59" si="4">F7+F33</f>
        <v>2.838233421322351E-3</v>
      </c>
      <c r="G59">
        <f t="shared" si="4"/>
        <v>-2.3821005564412438E-4</v>
      </c>
      <c r="H59">
        <f t="shared" si="4"/>
        <v>2.3765226015534189E-3</v>
      </c>
      <c r="I59">
        <f t="shared" si="4"/>
        <v>1.8789992782287223E-2</v>
      </c>
      <c r="J59">
        <f t="shared" si="4"/>
        <v>4.3782212573351921E-3</v>
      </c>
      <c r="K59">
        <f t="shared" si="4"/>
        <v>6.1571390831179715E-3</v>
      </c>
      <c r="L59">
        <f t="shared" si="4"/>
        <v>7.844818012600327E-3</v>
      </c>
      <c r="M59">
        <f t="shared" si="4"/>
        <v>7.896696870626746E-3</v>
      </c>
      <c r="N59">
        <f t="shared" si="4"/>
        <v>8.6276928396955919E-3</v>
      </c>
      <c r="O59">
        <f t="shared" si="4"/>
        <v>8.5936998708068899E-3</v>
      </c>
      <c r="P59">
        <f t="shared" si="4"/>
        <v>5.1105416791887362E-3</v>
      </c>
      <c r="Q59">
        <f t="shared" si="4"/>
        <v>3.9907891915349995E-3</v>
      </c>
      <c r="R59">
        <f t="shared" si="4"/>
        <v>2.9860305769029686E-4</v>
      </c>
      <c r="S59">
        <f t="shared" si="4"/>
        <v>-5.5203093032853482E-4</v>
      </c>
      <c r="T59">
        <f t="shared" si="4"/>
        <v>1.805474827601686E-3</v>
      </c>
      <c r="U59">
        <f t="shared" si="4"/>
        <v>1.7065986523965456E-3</v>
      </c>
      <c r="V59">
        <f t="shared" si="4"/>
        <v>2.7321292810052441E-3</v>
      </c>
      <c r="W59">
        <f t="shared" si="4"/>
        <v>2.8214626393709406E-3</v>
      </c>
      <c r="X59">
        <f t="shared" si="4"/>
        <v>3.3525095966719801E-3</v>
      </c>
      <c r="Y59">
        <f t="shared" si="4"/>
        <v>5.7403328413684245E-3</v>
      </c>
      <c r="Z59">
        <f t="shared" si="4"/>
        <v>5.5151292239065475E-3</v>
      </c>
      <c r="AA59">
        <f t="shared" si="4"/>
        <v>5.5340392481614976E-3</v>
      </c>
      <c r="AB59">
        <f t="shared" si="4"/>
        <v>6.2915540103530556E-3</v>
      </c>
      <c r="AC59">
        <f t="shared" si="4"/>
        <v>5.9455649195472573E-3</v>
      </c>
    </row>
    <row r="60" spans="1:29" x14ac:dyDescent="0.25">
      <c r="E60" s="12" t="s">
        <v>24</v>
      </c>
      <c r="F60">
        <f t="shared" ref="F60:AC60" si="5">F8+F34</f>
        <v>2.8200277845523906E-3</v>
      </c>
      <c r="G60">
        <f t="shared" si="5"/>
        <v>-2.3668207499410849E-4</v>
      </c>
      <c r="H60">
        <f t="shared" si="5"/>
        <v>2.361278574429207E-3</v>
      </c>
      <c r="I60">
        <f t="shared" si="5"/>
        <v>4.3782212573351921E-3</v>
      </c>
      <c r="J60">
        <f t="shared" si="5"/>
        <v>1.7792529246479349E-2</v>
      </c>
      <c r="K60">
        <f t="shared" si="5"/>
        <v>6.117644573312239E-3</v>
      </c>
      <c r="L60">
        <f t="shared" si="5"/>
        <v>7.7944980120708066E-3</v>
      </c>
      <c r="M60">
        <f t="shared" si="5"/>
        <v>7.8460440970285362E-3</v>
      </c>
      <c r="N60">
        <f t="shared" si="5"/>
        <v>8.5723511469291448E-3</v>
      </c>
      <c r="O60">
        <f t="shared" si="5"/>
        <v>8.5385762234061521E-3</v>
      </c>
      <c r="P60">
        <f t="shared" si="5"/>
        <v>5.0777604904358722E-3</v>
      </c>
      <c r="Q60">
        <f t="shared" si="5"/>
        <v>3.9651905716678853E-3</v>
      </c>
      <c r="R60">
        <f t="shared" si="5"/>
        <v>2.9668769062926907E-4</v>
      </c>
      <c r="S60">
        <f t="shared" si="5"/>
        <v>-5.4848996906444608E-4</v>
      </c>
      <c r="T60">
        <f t="shared" si="5"/>
        <v>1.7938937438678087E-3</v>
      </c>
      <c r="U60">
        <f t="shared" si="5"/>
        <v>1.6956518025200615E-3</v>
      </c>
      <c r="V60">
        <f t="shared" si="5"/>
        <v>2.7146042413362446E-3</v>
      </c>
      <c r="W60">
        <f t="shared" si="5"/>
        <v>2.8033645775320136E-3</v>
      </c>
      <c r="X60">
        <f t="shared" si="5"/>
        <v>3.3310051737001798E-3</v>
      </c>
      <c r="Y60">
        <f t="shared" si="5"/>
        <v>5.7035119041391191E-3</v>
      </c>
      <c r="Z60">
        <f t="shared" si="5"/>
        <v>5.4797528384988043E-3</v>
      </c>
      <c r="AA60">
        <f t="shared" si="5"/>
        <v>5.4985415658123857E-3</v>
      </c>
      <c r="AB60">
        <f t="shared" si="5"/>
        <v>6.2511973060134568E-3</v>
      </c>
      <c r="AC60">
        <f t="shared" si="5"/>
        <v>5.9074275364467991E-3</v>
      </c>
    </row>
    <row r="61" spans="1:29" x14ac:dyDescent="0.25">
      <c r="E61" s="12" t="s">
        <v>26</v>
      </c>
      <c r="F61">
        <f t="shared" ref="F61:AC61" si="6">F9+F35</f>
        <v>3.9658350428626579E-3</v>
      </c>
      <c r="G61">
        <f t="shared" si="6"/>
        <v>-3.3284851736950852E-4</v>
      </c>
      <c r="H61">
        <f t="shared" si="6"/>
        <v>3.320691153374045E-3</v>
      </c>
      <c r="I61">
        <f t="shared" si="6"/>
        <v>6.1571390831179715E-3</v>
      </c>
      <c r="J61">
        <f t="shared" si="6"/>
        <v>6.1176445733122399E-3</v>
      </c>
      <c r="K61">
        <f t="shared" si="6"/>
        <v>2.361595684725859E-2</v>
      </c>
      <c r="L61">
        <f t="shared" si="6"/>
        <v>1.096148538930094E-2</v>
      </c>
      <c r="M61">
        <f t="shared" si="6"/>
        <v>1.1033975196375726E-2</v>
      </c>
      <c r="N61">
        <f t="shared" si="6"/>
        <v>1.2055388519376452E-2</v>
      </c>
      <c r="O61">
        <f t="shared" si="6"/>
        <v>1.2007890485487841E-2</v>
      </c>
      <c r="P61">
        <f t="shared" si="6"/>
        <v>7.1409085408817696E-3</v>
      </c>
      <c r="Q61">
        <f t="shared" si="6"/>
        <v>5.5762896404388139E-3</v>
      </c>
      <c r="R61">
        <f t="shared" si="6"/>
        <v>4.1723505233843243E-4</v>
      </c>
      <c r="S61">
        <f t="shared" si="6"/>
        <v>-7.7134727249494016E-4</v>
      </c>
      <c r="T61">
        <f t="shared" si="6"/>
        <v>2.5227718363534709E-3</v>
      </c>
      <c r="U61">
        <f t="shared" si="6"/>
        <v>2.3846131501837906E-3</v>
      </c>
      <c r="V61">
        <f t="shared" si="6"/>
        <v>3.8175767936639896E-3</v>
      </c>
      <c r="W61">
        <f t="shared" si="6"/>
        <v>3.9424013977440251E-3</v>
      </c>
      <c r="X61">
        <f t="shared" si="6"/>
        <v>4.6844279755611637E-3</v>
      </c>
      <c r="Y61">
        <f t="shared" si="6"/>
        <v>8.0209094040573359E-3</v>
      </c>
      <c r="Z61">
        <f t="shared" si="6"/>
        <v>7.7062346520795225E-3</v>
      </c>
      <c r="AA61">
        <f t="shared" si="6"/>
        <v>7.7326574389751553E-3</v>
      </c>
      <c r="AB61">
        <f t="shared" si="6"/>
        <v>8.791125205162403E-3</v>
      </c>
      <c r="AC61">
        <f t="shared" si="6"/>
        <v>8.3076781248561816E-3</v>
      </c>
    </row>
    <row r="62" spans="1:29" x14ac:dyDescent="0.25">
      <c r="E62" s="12" t="s">
        <v>79</v>
      </c>
      <c r="F62">
        <f t="shared" ref="F62:AC62" si="7">F10+F36</f>
        <v>5.0528750056261272E-3</v>
      </c>
      <c r="G62">
        <f t="shared" si="7"/>
        <v>-4.2408268016667173E-4</v>
      </c>
      <c r="H62">
        <f t="shared" si="7"/>
        <v>4.2308964313795307E-3</v>
      </c>
      <c r="I62">
        <f t="shared" si="7"/>
        <v>7.844818012600327E-3</v>
      </c>
      <c r="J62">
        <f t="shared" si="7"/>
        <v>7.7944980120708066E-3</v>
      </c>
      <c r="K62">
        <f t="shared" si="7"/>
        <v>1.096148538930094E-2</v>
      </c>
      <c r="L62">
        <f t="shared" si="7"/>
        <v>3.1168407160307783E-2</v>
      </c>
      <c r="M62">
        <f t="shared" si="7"/>
        <v>1.4058400533528281E-2</v>
      </c>
      <c r="N62">
        <f t="shared" si="7"/>
        <v>1.5359784427316883E-2</v>
      </c>
      <c r="O62">
        <f t="shared" si="7"/>
        <v>1.5299267127515401E-2</v>
      </c>
      <c r="P62">
        <f t="shared" si="7"/>
        <v>9.0982398142406048E-3</v>
      </c>
      <c r="Q62">
        <f t="shared" si="7"/>
        <v>7.1047570672447069E-3</v>
      </c>
      <c r="R62">
        <f t="shared" si="7"/>
        <v>5.3159966177266575E-4</v>
      </c>
      <c r="S62">
        <f t="shared" si="7"/>
        <v>-9.8277445020361251E-4</v>
      </c>
      <c r="T62">
        <f t="shared" si="7"/>
        <v>3.2142665085753627E-3</v>
      </c>
      <c r="U62">
        <f t="shared" si="7"/>
        <v>3.0382383670586612E-3</v>
      </c>
      <c r="V62">
        <f t="shared" si="7"/>
        <v>4.8639789991968994E-3</v>
      </c>
      <c r="W62">
        <f t="shared" si="7"/>
        <v>5.0230181713324887E-3</v>
      </c>
      <c r="X62">
        <f t="shared" si="7"/>
        <v>5.9684350906040748E-3</v>
      </c>
      <c r="Y62">
        <f t="shared" si="7"/>
        <v>1.0219449929742431E-2</v>
      </c>
      <c r="Z62">
        <f t="shared" si="7"/>
        <v>9.818522465038157E-3</v>
      </c>
      <c r="AA62">
        <f t="shared" si="7"/>
        <v>9.85218776832005E-3</v>
      </c>
      <c r="AB62">
        <f t="shared" si="7"/>
        <v>1.1200782770942221E-2</v>
      </c>
      <c r="AC62">
        <f t="shared" si="7"/>
        <v>1.0584822287911402E-2</v>
      </c>
    </row>
    <row r="63" spans="1:29" x14ac:dyDescent="0.25">
      <c r="E63" s="12" t="s">
        <v>49</v>
      </c>
      <c r="F63">
        <f t="shared" ref="F63:AC63" si="8">F11+F37</f>
        <v>5.0862903614216437E-3</v>
      </c>
      <c r="G63">
        <f t="shared" si="8"/>
        <v>-4.2688719712557274E-4</v>
      </c>
      <c r="H63">
        <f t="shared" si="8"/>
        <v>4.2588759300671315E-3</v>
      </c>
      <c r="I63">
        <f t="shared" si="8"/>
        <v>7.8966968706267442E-3</v>
      </c>
      <c r="J63">
        <f t="shared" si="8"/>
        <v>7.8460440970285362E-3</v>
      </c>
      <c r="K63">
        <f t="shared" si="8"/>
        <v>1.1033975196375724E-2</v>
      </c>
      <c r="L63">
        <f t="shared" si="8"/>
        <v>1.4058400533528281E-2</v>
      </c>
      <c r="M63">
        <f t="shared" si="8"/>
        <v>3.1497230399095619E-2</v>
      </c>
      <c r="N63">
        <f t="shared" si="8"/>
        <v>1.5461360789488862E-2</v>
      </c>
      <c r="O63">
        <f t="shared" si="8"/>
        <v>1.5400443280479277E-2</v>
      </c>
      <c r="P63">
        <f t="shared" si="8"/>
        <v>9.1584077226427064E-3</v>
      </c>
      <c r="Q63">
        <f t="shared" si="8"/>
        <v>7.1517418006842538E-3</v>
      </c>
      <c r="R63">
        <f t="shared" si="8"/>
        <v>5.3511520328499893E-4</v>
      </c>
      <c r="S63">
        <f t="shared" si="8"/>
        <v>-9.8927367250452661E-4</v>
      </c>
      <c r="T63">
        <f t="shared" si="8"/>
        <v>3.2355228940759077E-3</v>
      </c>
      <c r="U63">
        <f t="shared" si="8"/>
        <v>3.0583306543038057E-3</v>
      </c>
      <c r="V63">
        <f t="shared" si="8"/>
        <v>4.8961451597805501E-3</v>
      </c>
      <c r="W63">
        <f t="shared" si="8"/>
        <v>5.0562360797857028E-3</v>
      </c>
      <c r="X63">
        <f t="shared" si="8"/>
        <v>6.0079051708797427E-3</v>
      </c>
      <c r="Y63">
        <f t="shared" si="8"/>
        <v>1.0287032554496967E-2</v>
      </c>
      <c r="Z63">
        <f t="shared" si="8"/>
        <v>9.8834537014511319E-3</v>
      </c>
      <c r="AA63">
        <f t="shared" si="8"/>
        <v>9.9173416380033651E-3</v>
      </c>
      <c r="AB63">
        <f t="shared" si="8"/>
        <v>1.1274855084439503E-2</v>
      </c>
      <c r="AC63">
        <f t="shared" si="8"/>
        <v>1.0654821170208915E-2</v>
      </c>
    </row>
    <row r="64" spans="1:29" x14ac:dyDescent="0.25">
      <c r="E64" s="12" t="s">
        <v>80</v>
      </c>
      <c r="F64">
        <f t="shared" ref="F64:AC64" si="9">F12+F38</f>
        <v>5.557127448450141E-3</v>
      </c>
      <c r="G64">
        <f t="shared" si="9"/>
        <v>-4.6640407683595282E-4</v>
      </c>
      <c r="H64">
        <f t="shared" si="9"/>
        <v>4.6531193952333866E-3</v>
      </c>
      <c r="I64">
        <f t="shared" si="9"/>
        <v>8.6276928396955919E-3</v>
      </c>
      <c r="J64">
        <f t="shared" si="9"/>
        <v>8.5723511469291448E-3</v>
      </c>
      <c r="K64">
        <f t="shared" si="9"/>
        <v>1.205538851937645E-2</v>
      </c>
      <c r="L64">
        <f t="shared" si="9"/>
        <v>1.5359784427316883E-2</v>
      </c>
      <c r="M64">
        <f t="shared" si="9"/>
        <v>1.5461360789488864E-2</v>
      </c>
      <c r="N64">
        <f t="shared" si="9"/>
        <v>3.4136277836222535E-2</v>
      </c>
      <c r="O64">
        <f t="shared" si="9"/>
        <v>1.6826059857174624E-2</v>
      </c>
      <c r="P64">
        <f t="shared" si="9"/>
        <v>1.0006200063924444E-2</v>
      </c>
      <c r="Q64">
        <f t="shared" si="9"/>
        <v>7.8137773978169626E-3</v>
      </c>
      <c r="R64">
        <f t="shared" si="9"/>
        <v>5.846507322532959E-4</v>
      </c>
      <c r="S64">
        <f t="shared" si="9"/>
        <v>-1.0808505784886799E-3</v>
      </c>
      <c r="T64">
        <f t="shared" si="9"/>
        <v>3.53503473201882E-3</v>
      </c>
      <c r="U64">
        <f t="shared" si="9"/>
        <v>3.3414398348893758E-3</v>
      </c>
      <c r="V64">
        <f t="shared" si="9"/>
        <v>5.3493805358386746E-3</v>
      </c>
      <c r="W64">
        <f t="shared" si="9"/>
        <v>5.5242910467595665E-3</v>
      </c>
      <c r="X64">
        <f t="shared" si="9"/>
        <v>6.56405599373796E-3</v>
      </c>
      <c r="Y64">
        <f t="shared" si="9"/>
        <v>1.1239301516344615E-2</v>
      </c>
      <c r="Z64">
        <f t="shared" si="9"/>
        <v>1.0798363433280047E-2</v>
      </c>
      <c r="AA64">
        <f t="shared" si="9"/>
        <v>1.0835388370710698E-2</v>
      </c>
      <c r="AB64">
        <f t="shared" si="9"/>
        <v>1.2318566620235928E-2</v>
      </c>
      <c r="AC64">
        <f t="shared" si="9"/>
        <v>1.1641136265517108E-2</v>
      </c>
    </row>
    <row r="65" spans="5:29" x14ac:dyDescent="0.25">
      <c r="E65" s="12" t="s">
        <v>83</v>
      </c>
      <c r="F65">
        <f t="shared" ref="F65:AC65" si="10">F13+F39</f>
        <v>5.5352324570572412E-3</v>
      </c>
      <c r="G65">
        <f t="shared" si="10"/>
        <v>-4.6456645239010988E-4</v>
      </c>
      <c r="H65">
        <f t="shared" si="10"/>
        <v>4.6347861808067161E-3</v>
      </c>
      <c r="I65">
        <f t="shared" si="10"/>
        <v>8.5936998708068899E-3</v>
      </c>
      <c r="J65">
        <f t="shared" si="10"/>
        <v>8.5385762234061503E-3</v>
      </c>
      <c r="K65">
        <f t="shared" si="10"/>
        <v>1.2007890485487839E-2</v>
      </c>
      <c r="L65">
        <f t="shared" si="10"/>
        <v>1.5299267127515399E-2</v>
      </c>
      <c r="M65">
        <f t="shared" si="10"/>
        <v>1.5400443280479277E-2</v>
      </c>
      <c r="N65">
        <f t="shared" si="10"/>
        <v>1.6826059857174624E-2</v>
      </c>
      <c r="O65">
        <f t="shared" si="10"/>
        <v>3.3937123176584351E-2</v>
      </c>
      <c r="P65">
        <f t="shared" si="10"/>
        <v>9.9667757990848163E-3</v>
      </c>
      <c r="Q65">
        <f t="shared" si="10"/>
        <v>7.7829912424771282E-3</v>
      </c>
      <c r="R65">
        <f t="shared" si="10"/>
        <v>5.8234721791620633E-4</v>
      </c>
      <c r="S65">
        <f t="shared" si="10"/>
        <v>-1.0765920448609113E-3</v>
      </c>
      <c r="T65">
        <f t="shared" si="10"/>
        <v>3.5211067529056649E-3</v>
      </c>
      <c r="U65">
        <f t="shared" si="10"/>
        <v>3.3282746165092933E-3</v>
      </c>
      <c r="V65">
        <f t="shared" si="10"/>
        <v>5.3283040638887284E-3</v>
      </c>
      <c r="W65">
        <f t="shared" si="10"/>
        <v>5.5025254302530731E-3</v>
      </c>
      <c r="X65">
        <f t="shared" si="10"/>
        <v>6.5381937203208744E-3</v>
      </c>
      <c r="Y65">
        <f t="shared" si="10"/>
        <v>1.1195018851920351E-2</v>
      </c>
      <c r="Z65">
        <f t="shared" si="10"/>
        <v>1.0755818057702057E-2</v>
      </c>
      <c r="AA65">
        <f t="shared" si="10"/>
        <v>1.0792697117483888E-2</v>
      </c>
      <c r="AB65">
        <f t="shared" si="10"/>
        <v>1.2270031668927919E-2</v>
      </c>
      <c r="AC65">
        <f t="shared" si="10"/>
        <v>1.1595270378743508E-2</v>
      </c>
    </row>
    <row r="66" spans="5:29" x14ac:dyDescent="0.25">
      <c r="E66" s="12" t="s">
        <v>4</v>
      </c>
      <c r="F66">
        <f t="shared" ref="F66:AC66" si="11">F14+F40</f>
        <v>3.2917179563001484E-3</v>
      </c>
      <c r="G66">
        <f t="shared" si="11"/>
        <v>-2.76270553240718E-4</v>
      </c>
      <c r="H66">
        <f t="shared" si="11"/>
        <v>2.7562363483979481E-3</v>
      </c>
      <c r="I66">
        <f t="shared" si="11"/>
        <v>5.1105416791887353E-3</v>
      </c>
      <c r="J66">
        <f t="shared" si="11"/>
        <v>5.0777604904358722E-3</v>
      </c>
      <c r="K66">
        <f t="shared" si="11"/>
        <v>7.1409085408817687E-3</v>
      </c>
      <c r="L66">
        <f t="shared" si="11"/>
        <v>9.098239814240603E-3</v>
      </c>
      <c r="M66">
        <f t="shared" si="11"/>
        <v>9.1584077226427064E-3</v>
      </c>
      <c r="N66">
        <f t="shared" si="11"/>
        <v>1.0006200063924442E-2</v>
      </c>
      <c r="O66">
        <f t="shared" si="11"/>
        <v>9.9667757990848163E-3</v>
      </c>
      <c r="P66">
        <f t="shared" si="11"/>
        <v>2.1269059254035102E-2</v>
      </c>
      <c r="Q66">
        <f t="shared" si="11"/>
        <v>4.6284256759487764E-3</v>
      </c>
      <c r="R66">
        <f t="shared" si="11"/>
        <v>3.463129703924535E-4</v>
      </c>
      <c r="S66">
        <f t="shared" si="11"/>
        <v>-6.4023279838234788E-4</v>
      </c>
      <c r="T66">
        <f t="shared" si="11"/>
        <v>2.0939482514075428E-3</v>
      </c>
      <c r="U66">
        <f t="shared" si="11"/>
        <v>1.9792739335984738E-3</v>
      </c>
      <c r="V66">
        <f t="shared" si="11"/>
        <v>3.168660810508071E-3</v>
      </c>
      <c r="W66">
        <f t="shared" si="11"/>
        <v>3.2722675884495254E-3</v>
      </c>
      <c r="X66">
        <f t="shared" si="11"/>
        <v>3.888163656705941E-3</v>
      </c>
      <c r="Y66">
        <f t="shared" si="11"/>
        <v>6.6575062315587614E-3</v>
      </c>
      <c r="Z66">
        <f t="shared" si="11"/>
        <v>6.3963202466944041E-3</v>
      </c>
      <c r="AA66">
        <f t="shared" si="11"/>
        <v>6.4182516586517371E-3</v>
      </c>
      <c r="AB66">
        <f t="shared" si="11"/>
        <v>7.2967998873265444E-3</v>
      </c>
      <c r="AC66">
        <f t="shared" si="11"/>
        <v>6.8955296837085525E-3</v>
      </c>
    </row>
    <row r="67" spans="5:29" x14ac:dyDescent="0.25">
      <c r="E67" s="12" t="s">
        <v>69</v>
      </c>
      <c r="F67">
        <f t="shared" ref="F67:AC67" si="12">F15+F41</f>
        <v>2.5704814217794715E-3</v>
      </c>
      <c r="G67">
        <f t="shared" si="12"/>
        <v>-2.15737901581398E-4</v>
      </c>
      <c r="H67">
        <f t="shared" si="12"/>
        <v>2.1523272715483523E-3</v>
      </c>
      <c r="I67">
        <f t="shared" si="12"/>
        <v>3.9907891915349995E-3</v>
      </c>
      <c r="J67">
        <f t="shared" si="12"/>
        <v>3.9651905716678853E-3</v>
      </c>
      <c r="K67">
        <f t="shared" si="12"/>
        <v>5.576289640438813E-3</v>
      </c>
      <c r="L67">
        <f t="shared" si="12"/>
        <v>7.1047570672447069E-3</v>
      </c>
      <c r="M67">
        <f t="shared" si="12"/>
        <v>7.1517418006842538E-3</v>
      </c>
      <c r="N67">
        <f t="shared" si="12"/>
        <v>7.8137773978169608E-3</v>
      </c>
      <c r="O67">
        <f t="shared" si="12"/>
        <v>7.7829912424771282E-3</v>
      </c>
      <c r="P67">
        <f t="shared" si="12"/>
        <v>4.6284256759487764E-3</v>
      </c>
      <c r="Q67">
        <f t="shared" si="12"/>
        <v>1.8605182471589942E-2</v>
      </c>
      <c r="R67">
        <f t="shared" si="12"/>
        <v>2.7043357551678884E-4</v>
      </c>
      <c r="S67">
        <f t="shared" si="12"/>
        <v>-4.9995368245506113E-4</v>
      </c>
      <c r="T67">
        <f t="shared" si="12"/>
        <v>1.635150747988298E-3</v>
      </c>
      <c r="U67">
        <f t="shared" si="12"/>
        <v>1.5456023093320401E-3</v>
      </c>
      <c r="V67">
        <f t="shared" si="12"/>
        <v>2.4743868865625849E-3</v>
      </c>
      <c r="W67">
        <f t="shared" si="12"/>
        <v>2.555292754381309E-3</v>
      </c>
      <c r="X67">
        <f t="shared" si="12"/>
        <v>3.0362420405041024E-3</v>
      </c>
      <c r="Y67">
        <f t="shared" si="12"/>
        <v>5.1988038801591792E-3</v>
      </c>
      <c r="Z67">
        <f t="shared" si="12"/>
        <v>4.9948454211915655E-3</v>
      </c>
      <c r="AA67">
        <f t="shared" si="12"/>
        <v>5.0119715200062642E-3</v>
      </c>
      <c r="AB67">
        <f t="shared" si="12"/>
        <v>5.6980241921750999E-3</v>
      </c>
      <c r="AC67">
        <f t="shared" si="12"/>
        <v>5.3846748660156193E-3</v>
      </c>
    </row>
    <row r="68" spans="5:29" x14ac:dyDescent="0.25">
      <c r="E68" s="12" t="s">
        <v>76</v>
      </c>
      <c r="F68">
        <f t="shared" ref="F68:AC68" si="13">F16+F42</f>
        <v>1.9233128472622319E-4</v>
      </c>
      <c r="G68">
        <f t="shared" si="13"/>
        <v>-1.6142169876709415E-5</v>
      </c>
      <c r="H68">
        <f t="shared" si="13"/>
        <v>1.6104371180461927E-4</v>
      </c>
      <c r="I68">
        <f t="shared" si="13"/>
        <v>2.9860305769029692E-4</v>
      </c>
      <c r="J68">
        <f t="shared" si="13"/>
        <v>2.9668769062926912E-4</v>
      </c>
      <c r="K68">
        <f t="shared" si="13"/>
        <v>4.1723505233843248E-4</v>
      </c>
      <c r="L68">
        <f t="shared" si="13"/>
        <v>5.3159966177266575E-4</v>
      </c>
      <c r="M68">
        <f t="shared" si="13"/>
        <v>5.3511520328499904E-4</v>
      </c>
      <c r="N68">
        <f t="shared" si="13"/>
        <v>5.846507322532959E-4</v>
      </c>
      <c r="O68">
        <f t="shared" si="13"/>
        <v>5.8234721791620644E-4</v>
      </c>
      <c r="P68">
        <f t="shared" si="13"/>
        <v>3.4631297039245355E-4</v>
      </c>
      <c r="Q68">
        <f t="shared" si="13"/>
        <v>2.7043357551678884E-4</v>
      </c>
      <c r="R68">
        <f t="shared" si="13"/>
        <v>1.7510518866593109E-2</v>
      </c>
      <c r="S68">
        <f t="shared" si="13"/>
        <v>-3.7408064199748841E-5</v>
      </c>
      <c r="T68">
        <f t="shared" si="13"/>
        <v>1.2234698193769523E-4</v>
      </c>
      <c r="U68">
        <f t="shared" si="13"/>
        <v>1.156466937714176E-4</v>
      </c>
      <c r="V68">
        <f t="shared" si="13"/>
        <v>1.8514119758657814E-4</v>
      </c>
      <c r="W68">
        <f t="shared" si="13"/>
        <v>1.9119482215963296E-4</v>
      </c>
      <c r="X68">
        <f t="shared" si="13"/>
        <v>2.2718091927918365E-4</v>
      </c>
      <c r="Y68">
        <f t="shared" si="13"/>
        <v>3.8899041278364567E-4</v>
      </c>
      <c r="Z68">
        <f t="shared" si="13"/>
        <v>3.7372961684415746E-4</v>
      </c>
      <c r="AA68">
        <f t="shared" si="13"/>
        <v>3.750110439571763E-4</v>
      </c>
      <c r="AB68">
        <f t="shared" si="13"/>
        <v>4.2634360396328822E-4</v>
      </c>
      <c r="AC68">
        <f t="shared" si="13"/>
        <v>4.0289784864379314E-4</v>
      </c>
    </row>
    <row r="69" spans="5:29" x14ac:dyDescent="0.25">
      <c r="E69" s="12" t="s">
        <v>77</v>
      </c>
      <c r="F69">
        <f t="shared" ref="F69:AC69" si="14">F17+F43</f>
        <v>-3.5556507311060054E-4</v>
      </c>
      <c r="G69">
        <f t="shared" si="14"/>
        <v>2.984221636405135E-5</v>
      </c>
      <c r="H69">
        <f t="shared" si="14"/>
        <v>-2.9772337476620977E-4</v>
      </c>
      <c r="I69">
        <f t="shared" si="14"/>
        <v>-5.5203093032853471E-4</v>
      </c>
      <c r="J69">
        <f t="shared" si="14"/>
        <v>-5.4848996906444597E-4</v>
      </c>
      <c r="K69">
        <f t="shared" si="14"/>
        <v>-7.7134727249494005E-4</v>
      </c>
      <c r="L69">
        <f t="shared" si="14"/>
        <v>-9.827744502036123E-4</v>
      </c>
      <c r="M69">
        <f t="shared" si="14"/>
        <v>-9.8927367250452661E-4</v>
      </c>
      <c r="N69">
        <f t="shared" si="14"/>
        <v>-1.0808505784886799E-3</v>
      </c>
      <c r="O69">
        <f t="shared" si="14"/>
        <v>-1.0765920448609113E-3</v>
      </c>
      <c r="P69">
        <f t="shared" si="14"/>
        <v>-6.4023279838234788E-4</v>
      </c>
      <c r="Q69">
        <f t="shared" si="14"/>
        <v>-4.9995368245506113E-4</v>
      </c>
      <c r="R69">
        <f t="shared" si="14"/>
        <v>-3.7408064199748834E-5</v>
      </c>
      <c r="S69">
        <f t="shared" si="14"/>
        <v>1.5857415879968598E-2</v>
      </c>
      <c r="T69">
        <f t="shared" si="14"/>
        <v>-2.2618428218509505E-4</v>
      </c>
      <c r="U69">
        <f t="shared" si="14"/>
        <v>-2.1379738186830133E-4</v>
      </c>
      <c r="V69">
        <f t="shared" si="14"/>
        <v>-3.4227267576027539E-4</v>
      </c>
      <c r="W69">
        <f t="shared" si="14"/>
        <v>-3.5346408160444846E-4</v>
      </c>
      <c r="X69">
        <f t="shared" si="14"/>
        <v>-4.1999199603860835E-4</v>
      </c>
      <c r="Y69">
        <f t="shared" si="14"/>
        <v>-7.1913108030043614E-4</v>
      </c>
      <c r="Z69">
        <f t="shared" si="14"/>
        <v>-6.9091827013970705E-4</v>
      </c>
      <c r="AA69">
        <f t="shared" si="14"/>
        <v>-6.9328725928141123E-4</v>
      </c>
      <c r="AB69">
        <f t="shared" si="14"/>
        <v>-7.8818635735330652E-4</v>
      </c>
      <c r="AC69">
        <f t="shared" si="14"/>
        <v>-7.4484191801169758E-4</v>
      </c>
    </row>
    <row r="70" spans="5:29" x14ac:dyDescent="0.25">
      <c r="E70" s="12" t="s">
        <v>42</v>
      </c>
      <c r="F70">
        <f t="shared" ref="F70:AC70" si="15">F18+F44</f>
        <v>1.1629127170346872E-3</v>
      </c>
      <c r="G70">
        <f t="shared" si="15"/>
        <v>-9.760208619664145E-5</v>
      </c>
      <c r="H70">
        <f t="shared" si="15"/>
        <v>9.7373539995142808E-4</v>
      </c>
      <c r="I70">
        <f t="shared" si="15"/>
        <v>1.8054748276016858E-3</v>
      </c>
      <c r="J70">
        <f t="shared" si="15"/>
        <v>1.7938937438678087E-3</v>
      </c>
      <c r="K70">
        <f t="shared" si="15"/>
        <v>2.5227718363534709E-3</v>
      </c>
      <c r="L70">
        <f t="shared" si="15"/>
        <v>3.2142665085753627E-3</v>
      </c>
      <c r="M70">
        <f t="shared" si="15"/>
        <v>3.2355228940759082E-3</v>
      </c>
      <c r="N70">
        <f t="shared" si="15"/>
        <v>3.53503473201882E-3</v>
      </c>
      <c r="O70">
        <f t="shared" si="15"/>
        <v>3.5211067529056649E-3</v>
      </c>
      <c r="P70">
        <f t="shared" si="15"/>
        <v>2.0939482514075428E-3</v>
      </c>
      <c r="Q70">
        <f t="shared" si="15"/>
        <v>1.635150747988298E-3</v>
      </c>
      <c r="R70">
        <f t="shared" si="15"/>
        <v>1.223469819376952E-4</v>
      </c>
      <c r="S70">
        <f t="shared" si="15"/>
        <v>-2.2618428218509505E-4</v>
      </c>
      <c r="T70">
        <f t="shared" si="15"/>
        <v>1.6984825868173428E-2</v>
      </c>
      <c r="U70">
        <f t="shared" si="15"/>
        <v>6.9924667253814263E-4</v>
      </c>
      <c r="V70">
        <f t="shared" si="15"/>
        <v>1.1194385428607715E-3</v>
      </c>
      <c r="W70">
        <f t="shared" si="15"/>
        <v>1.1560412048259327E-3</v>
      </c>
      <c r="X70">
        <f t="shared" si="15"/>
        <v>1.3736276990686191E-3</v>
      </c>
      <c r="Y70">
        <f t="shared" si="15"/>
        <v>2.3519933248228185E-3</v>
      </c>
      <c r="Z70">
        <f t="shared" si="15"/>
        <v>2.2597203818361155E-3</v>
      </c>
      <c r="AA70">
        <f t="shared" si="15"/>
        <v>2.2674684083093116E-3</v>
      </c>
      <c r="AB70">
        <f t="shared" si="15"/>
        <v>2.5778458225403241E-3</v>
      </c>
      <c r="AC70">
        <f t="shared" si="15"/>
        <v>2.4360833055356891E-3</v>
      </c>
    </row>
    <row r="71" spans="5:29" x14ac:dyDescent="0.25">
      <c r="E71" s="12" t="s">
        <v>78</v>
      </c>
      <c r="F71">
        <f t="shared" ref="F71:AC71" si="16">F19+F45</f>
        <v>1.0992262231550977E-3</v>
      </c>
      <c r="G71">
        <f t="shared" si="16"/>
        <v>-9.2256943285961459E-5</v>
      </c>
      <c r="H71">
        <f t="shared" si="16"/>
        <v>9.2040913334435603E-4</v>
      </c>
      <c r="I71">
        <f t="shared" si="16"/>
        <v>1.7065986523965456E-3</v>
      </c>
      <c r="J71">
        <f t="shared" si="16"/>
        <v>1.6956518025200615E-3</v>
      </c>
      <c r="K71">
        <f t="shared" si="16"/>
        <v>2.3846131501837902E-3</v>
      </c>
      <c r="L71">
        <f t="shared" si="16"/>
        <v>3.0382383670586612E-3</v>
      </c>
      <c r="M71">
        <f t="shared" si="16"/>
        <v>3.0583306543038062E-3</v>
      </c>
      <c r="N71">
        <f t="shared" si="16"/>
        <v>3.3414398348893758E-3</v>
      </c>
      <c r="O71">
        <f t="shared" si="16"/>
        <v>3.3282746165092937E-3</v>
      </c>
      <c r="P71">
        <f t="shared" si="16"/>
        <v>1.9792739335984738E-3</v>
      </c>
      <c r="Q71">
        <f t="shared" si="16"/>
        <v>1.5456023093320401E-3</v>
      </c>
      <c r="R71">
        <f t="shared" si="16"/>
        <v>1.1564669377141759E-4</v>
      </c>
      <c r="S71">
        <f t="shared" si="16"/>
        <v>-2.1379738186830136E-4</v>
      </c>
      <c r="T71">
        <f t="shared" si="16"/>
        <v>6.9924667253814263E-4</v>
      </c>
      <c r="U71">
        <f t="shared" si="16"/>
        <v>1.9290005123143057E-2</v>
      </c>
      <c r="V71">
        <f t="shared" si="16"/>
        <v>1.0581328963886359E-3</v>
      </c>
      <c r="W71">
        <f t="shared" si="16"/>
        <v>1.0927310268244105E-3</v>
      </c>
      <c r="X71">
        <f t="shared" si="16"/>
        <v>1.2984014754938717E-3</v>
      </c>
      <c r="Y71">
        <f t="shared" si="16"/>
        <v>2.2231872620014281E-3</v>
      </c>
      <c r="Z71">
        <f t="shared" si="16"/>
        <v>2.1359676133270956E-3</v>
      </c>
      <c r="AA71">
        <f t="shared" si="16"/>
        <v>2.1432913219359014E-3</v>
      </c>
      <c r="AB71">
        <f t="shared" si="16"/>
        <v>2.4366710294583746E-3</v>
      </c>
      <c r="AC71">
        <f t="shared" si="16"/>
        <v>2.3026720853679583E-3</v>
      </c>
    </row>
    <row r="72" spans="5:29" x14ac:dyDescent="0.25">
      <c r="E72" s="12" t="s">
        <v>9</v>
      </c>
      <c r="F72">
        <f t="shared" ref="F72:AC72" si="17">F20+F46</f>
        <v>1.7597741252833336E-3</v>
      </c>
      <c r="G72">
        <f t="shared" si="17"/>
        <v>-1.4769605951209157E-4</v>
      </c>
      <c r="H72">
        <f t="shared" si="17"/>
        <v>1.4735021266912758E-3</v>
      </c>
      <c r="I72">
        <f t="shared" si="17"/>
        <v>2.7321292810052441E-3</v>
      </c>
      <c r="J72">
        <f t="shared" si="17"/>
        <v>2.7146042413362446E-3</v>
      </c>
      <c r="K72">
        <f t="shared" si="17"/>
        <v>3.8175767936639892E-3</v>
      </c>
      <c r="L72">
        <f t="shared" si="17"/>
        <v>4.8639789991968994E-3</v>
      </c>
      <c r="M72">
        <f t="shared" si="17"/>
        <v>4.8961451597805501E-3</v>
      </c>
      <c r="N72">
        <f t="shared" si="17"/>
        <v>5.3493805358386737E-3</v>
      </c>
      <c r="O72">
        <f t="shared" si="17"/>
        <v>5.3283040638887284E-3</v>
      </c>
      <c r="P72">
        <f t="shared" si="17"/>
        <v>3.168660810508071E-3</v>
      </c>
      <c r="Q72">
        <f t="shared" si="17"/>
        <v>2.4743868865625849E-3</v>
      </c>
      <c r="R72">
        <f t="shared" si="17"/>
        <v>1.8514119758657812E-4</v>
      </c>
      <c r="S72">
        <f t="shared" si="17"/>
        <v>-3.4227267576027539E-4</v>
      </c>
      <c r="T72">
        <f t="shared" si="17"/>
        <v>1.1194385428607715E-3</v>
      </c>
      <c r="U72">
        <f t="shared" si="17"/>
        <v>1.0581328963886359E-3</v>
      </c>
      <c r="V72">
        <f t="shared" si="17"/>
        <v>1.6291043677655784E-2</v>
      </c>
      <c r="W72">
        <f t="shared" si="17"/>
        <v>1.749375830373146E-3</v>
      </c>
      <c r="X72">
        <f t="shared" si="17"/>
        <v>2.0786379297297987E-3</v>
      </c>
      <c r="Y72">
        <f t="shared" si="17"/>
        <v>3.55914673150733E-3</v>
      </c>
      <c r="Z72">
        <f t="shared" si="17"/>
        <v>3.419514981718063E-3</v>
      </c>
      <c r="AA72">
        <f t="shared" si="17"/>
        <v>3.4312396591678965E-3</v>
      </c>
      <c r="AB72">
        <f t="shared" si="17"/>
        <v>3.9009173354330796E-3</v>
      </c>
      <c r="AC72">
        <f t="shared" si="17"/>
        <v>3.6863956385718407E-3</v>
      </c>
    </row>
    <row r="73" spans="5:29" x14ac:dyDescent="0.25">
      <c r="E73" s="12" t="s">
        <v>70</v>
      </c>
      <c r="F73">
        <f t="shared" ref="F73:AC73" si="18">F21+F47</f>
        <v>1.8173140571121724E-3</v>
      </c>
      <c r="G73">
        <f t="shared" si="18"/>
        <v>-1.525253276969193E-4</v>
      </c>
      <c r="H73">
        <f t="shared" si="18"/>
        <v>1.5216817258235304E-3</v>
      </c>
      <c r="I73">
        <f t="shared" si="18"/>
        <v>2.8214626393709406E-3</v>
      </c>
      <c r="J73">
        <f t="shared" si="18"/>
        <v>2.803364577532014E-3</v>
      </c>
      <c r="K73">
        <f t="shared" si="18"/>
        <v>3.9424013977440251E-3</v>
      </c>
      <c r="L73">
        <f t="shared" si="18"/>
        <v>5.0230181713324887E-3</v>
      </c>
      <c r="M73">
        <f t="shared" si="18"/>
        <v>5.0562360797857028E-3</v>
      </c>
      <c r="N73">
        <f t="shared" si="18"/>
        <v>5.5242910467595665E-3</v>
      </c>
      <c r="O73">
        <f t="shared" si="18"/>
        <v>5.5025254302530731E-3</v>
      </c>
      <c r="P73">
        <f t="shared" si="18"/>
        <v>3.2722675884495258E-3</v>
      </c>
      <c r="Q73">
        <f t="shared" si="18"/>
        <v>2.555292754381309E-3</v>
      </c>
      <c r="R73">
        <f t="shared" si="18"/>
        <v>1.9119482215963296E-4</v>
      </c>
      <c r="S73">
        <f t="shared" si="18"/>
        <v>-3.5346408160444852E-4</v>
      </c>
      <c r="T73">
        <f t="shared" si="18"/>
        <v>1.1560412048259327E-3</v>
      </c>
      <c r="U73">
        <f t="shared" si="18"/>
        <v>1.0927310268244105E-3</v>
      </c>
      <c r="V73">
        <f t="shared" si="18"/>
        <v>1.749375830373146E-3</v>
      </c>
      <c r="W73">
        <f t="shared" si="18"/>
        <v>1.6285652396513872E-2</v>
      </c>
      <c r="X73">
        <f t="shared" si="18"/>
        <v>2.1466038595926635E-3</v>
      </c>
      <c r="Y73">
        <f t="shared" si="18"/>
        <v>3.6755213601357586E-3</v>
      </c>
      <c r="Z73">
        <f t="shared" si="18"/>
        <v>3.5313240236336391E-3</v>
      </c>
      <c r="AA73">
        <f t="shared" si="18"/>
        <v>3.5434320668413189E-3</v>
      </c>
      <c r="AB73">
        <f t="shared" si="18"/>
        <v>4.0284669534925086E-3</v>
      </c>
      <c r="AC73">
        <f t="shared" si="18"/>
        <v>3.8069309679019049E-3</v>
      </c>
    </row>
    <row r="74" spans="5:29" x14ac:dyDescent="0.25">
      <c r="E74" s="12" t="s">
        <v>73</v>
      </c>
      <c r="F74">
        <f t="shared" ref="F74:AC74" si="19">F22+F48</f>
        <v>2.1593632790380727E-3</v>
      </c>
      <c r="G74">
        <f t="shared" si="19"/>
        <v>-1.8123317236391512E-4</v>
      </c>
      <c r="H74">
        <f t="shared" si="19"/>
        <v>1.8080879462012518E-3</v>
      </c>
      <c r="I74">
        <f t="shared" si="19"/>
        <v>3.3525095966719801E-3</v>
      </c>
      <c r="J74">
        <f t="shared" si="19"/>
        <v>3.3310051737001798E-3</v>
      </c>
      <c r="K74">
        <f t="shared" si="19"/>
        <v>4.6844279755611637E-3</v>
      </c>
      <c r="L74">
        <f t="shared" si="19"/>
        <v>5.9684350906040748E-3</v>
      </c>
      <c r="M74">
        <f t="shared" si="19"/>
        <v>6.0079051708797427E-3</v>
      </c>
      <c r="N74">
        <f t="shared" si="19"/>
        <v>6.56405599373796E-3</v>
      </c>
      <c r="O74">
        <f t="shared" si="19"/>
        <v>6.5381937203208753E-3</v>
      </c>
      <c r="P74">
        <f t="shared" si="19"/>
        <v>3.8881636567059414E-3</v>
      </c>
      <c r="Q74">
        <f t="shared" si="19"/>
        <v>3.0362420405041024E-3</v>
      </c>
      <c r="R74">
        <f t="shared" si="19"/>
        <v>2.2718091927918365E-4</v>
      </c>
      <c r="S74">
        <f t="shared" si="19"/>
        <v>-4.1999199603860835E-4</v>
      </c>
      <c r="T74">
        <f t="shared" si="19"/>
        <v>1.3736276990686191E-3</v>
      </c>
      <c r="U74">
        <f t="shared" si="19"/>
        <v>1.2984014754938719E-3</v>
      </c>
      <c r="V74">
        <f t="shared" si="19"/>
        <v>2.0786379297297992E-3</v>
      </c>
      <c r="W74">
        <f t="shared" si="19"/>
        <v>2.1466038595926635E-3</v>
      </c>
      <c r="X74">
        <f t="shared" si="19"/>
        <v>1.8118820099161829E-2</v>
      </c>
      <c r="Y74">
        <f t="shared" si="19"/>
        <v>4.3673166040487724E-3</v>
      </c>
      <c r="Z74">
        <f t="shared" si="19"/>
        <v>4.1959788915828444E-3</v>
      </c>
      <c r="AA74">
        <f t="shared" si="19"/>
        <v>4.2103658731732566E-3</v>
      </c>
      <c r="AB74">
        <f t="shared" si="19"/>
        <v>4.7866925235879381E-3</v>
      </c>
      <c r="AC74">
        <f t="shared" si="19"/>
        <v>4.5234597210914735E-3</v>
      </c>
    </row>
    <row r="75" spans="5:29" x14ac:dyDescent="0.25">
      <c r="E75" s="12" t="s">
        <v>31</v>
      </c>
      <c r="F75">
        <f t="shared" ref="F75:AC75" si="20">F23+F49</f>
        <v>3.6973686695519602E-3</v>
      </c>
      <c r="G75">
        <f t="shared" si="20"/>
        <v>-3.1031640664017947E-4</v>
      </c>
      <c r="H75">
        <f t="shared" si="20"/>
        <v>3.0958976606553609E-3</v>
      </c>
      <c r="I75">
        <f t="shared" si="20"/>
        <v>5.7403328413684245E-3</v>
      </c>
      <c r="J75">
        <f t="shared" si="20"/>
        <v>5.7035119041391191E-3</v>
      </c>
      <c r="K75">
        <f t="shared" si="20"/>
        <v>8.0209094040573359E-3</v>
      </c>
      <c r="L75">
        <f t="shared" si="20"/>
        <v>1.0219449929742433E-2</v>
      </c>
      <c r="M75">
        <f t="shared" si="20"/>
        <v>1.0287032554496969E-2</v>
      </c>
      <c r="N75">
        <f t="shared" si="20"/>
        <v>1.1239301516344615E-2</v>
      </c>
      <c r="O75">
        <f t="shared" si="20"/>
        <v>1.1195018851920353E-2</v>
      </c>
      <c r="P75">
        <f t="shared" si="20"/>
        <v>6.6575062315587623E-3</v>
      </c>
      <c r="Q75">
        <f t="shared" si="20"/>
        <v>5.19880388015918E-3</v>
      </c>
      <c r="R75">
        <f t="shared" si="20"/>
        <v>3.8899041278364567E-4</v>
      </c>
      <c r="S75">
        <f t="shared" si="20"/>
        <v>-7.1913108030043625E-4</v>
      </c>
      <c r="T75">
        <f t="shared" si="20"/>
        <v>2.3519933248228185E-3</v>
      </c>
      <c r="U75">
        <f t="shared" si="20"/>
        <v>2.2231872620014281E-3</v>
      </c>
      <c r="V75">
        <f t="shared" si="20"/>
        <v>3.5591467315073304E-3</v>
      </c>
      <c r="W75">
        <f t="shared" si="20"/>
        <v>3.6755213601357591E-3</v>
      </c>
      <c r="X75">
        <f t="shared" si="20"/>
        <v>4.3673166040487724E-3</v>
      </c>
      <c r="Y75">
        <f t="shared" si="20"/>
        <v>2.4402069135147492E-2</v>
      </c>
      <c r="Z75">
        <f t="shared" si="20"/>
        <v>7.1845627099627243E-3</v>
      </c>
      <c r="AA75">
        <f t="shared" si="20"/>
        <v>7.2091968118288578E-3</v>
      </c>
      <c r="AB75">
        <f t="shared" si="20"/>
        <v>8.1960118240857627E-3</v>
      </c>
      <c r="AC75">
        <f t="shared" si="20"/>
        <v>7.745291592711658E-3</v>
      </c>
    </row>
    <row r="76" spans="5:29" x14ac:dyDescent="0.25">
      <c r="E76" s="12" t="s">
        <v>19</v>
      </c>
      <c r="F76">
        <f t="shared" ref="F76:AC76" si="21">F24+F50</f>
        <v>3.5523142236716385E-3</v>
      </c>
      <c r="G76">
        <f t="shared" si="21"/>
        <v>-2.9814213395175474E-4</v>
      </c>
      <c r="H76">
        <f t="shared" si="21"/>
        <v>2.9744400079828818E-3</v>
      </c>
      <c r="I76">
        <f t="shared" si="21"/>
        <v>5.5151292239065475E-3</v>
      </c>
      <c r="J76">
        <f t="shared" si="21"/>
        <v>5.4797528384988052E-3</v>
      </c>
      <c r="K76">
        <f t="shared" si="21"/>
        <v>7.7062346520795225E-3</v>
      </c>
      <c r="L76">
        <f t="shared" si="21"/>
        <v>9.8185224650381587E-3</v>
      </c>
      <c r="M76">
        <f t="shared" si="21"/>
        <v>9.8834537014511337E-3</v>
      </c>
      <c r="N76">
        <f t="shared" si="21"/>
        <v>1.0798363433280049E-2</v>
      </c>
      <c r="O76">
        <f t="shared" si="21"/>
        <v>1.0755818057702059E-2</v>
      </c>
      <c r="P76">
        <f t="shared" si="21"/>
        <v>6.396320246694405E-3</v>
      </c>
      <c r="Q76">
        <f t="shared" si="21"/>
        <v>4.9948454211915655E-3</v>
      </c>
      <c r="R76">
        <f t="shared" si="21"/>
        <v>3.7372961684415746E-4</v>
      </c>
      <c r="S76">
        <f t="shared" si="21"/>
        <v>-6.9091827013970715E-4</v>
      </c>
      <c r="T76">
        <f t="shared" si="21"/>
        <v>2.2597203818361159E-3</v>
      </c>
      <c r="U76">
        <f t="shared" si="21"/>
        <v>2.1359676133270956E-3</v>
      </c>
      <c r="V76">
        <f t="shared" si="21"/>
        <v>3.4195149817180634E-3</v>
      </c>
      <c r="W76">
        <f t="shared" si="21"/>
        <v>3.5313240236336395E-3</v>
      </c>
      <c r="X76">
        <f t="shared" si="21"/>
        <v>4.1959788915828444E-3</v>
      </c>
      <c r="Y76">
        <f t="shared" si="21"/>
        <v>7.1845627099627243E-3</v>
      </c>
      <c r="Z76">
        <f t="shared" si="21"/>
        <v>2.0833998077662608E-2</v>
      </c>
      <c r="AA76">
        <f t="shared" si="21"/>
        <v>6.9263670098148929E-3</v>
      </c>
      <c r="AB76">
        <f t="shared" si="21"/>
        <v>7.8744674881471473E-3</v>
      </c>
      <c r="AC76">
        <f t="shared" si="21"/>
        <v>7.4414298249051904E-3</v>
      </c>
    </row>
    <row r="77" spans="5:29" x14ac:dyDescent="0.25">
      <c r="E77" s="12" t="s">
        <v>21</v>
      </c>
      <c r="F77">
        <f t="shared" ref="F77:AC77" si="22">F25+F51</f>
        <v>3.5644942371225747E-3</v>
      </c>
      <c r="G77">
        <f t="shared" si="22"/>
        <v>-2.9916439014114946E-4</v>
      </c>
      <c r="H77">
        <f t="shared" si="22"/>
        <v>2.9846386326047736E-3</v>
      </c>
      <c r="I77">
        <f t="shared" si="22"/>
        <v>5.5340392481614967E-3</v>
      </c>
      <c r="J77">
        <f t="shared" si="22"/>
        <v>5.4985415658123857E-3</v>
      </c>
      <c r="K77">
        <f t="shared" si="22"/>
        <v>7.7326574389751553E-3</v>
      </c>
      <c r="L77">
        <f t="shared" si="22"/>
        <v>9.85218776832005E-3</v>
      </c>
      <c r="M77">
        <f t="shared" si="22"/>
        <v>9.9173416380033668E-3</v>
      </c>
      <c r="N77">
        <f t="shared" si="22"/>
        <v>1.0835388370710698E-2</v>
      </c>
      <c r="O77">
        <f t="shared" si="22"/>
        <v>1.0792697117483889E-2</v>
      </c>
      <c r="P77">
        <f t="shared" si="22"/>
        <v>6.4182516586517371E-3</v>
      </c>
      <c r="Q77">
        <f t="shared" si="22"/>
        <v>5.0119715200062642E-3</v>
      </c>
      <c r="R77">
        <f t="shared" si="22"/>
        <v>3.7501104395717624E-4</v>
      </c>
      <c r="S77">
        <f t="shared" si="22"/>
        <v>-6.9328725928141123E-4</v>
      </c>
      <c r="T77">
        <f t="shared" si="22"/>
        <v>2.2674684083093116E-3</v>
      </c>
      <c r="U77">
        <f t="shared" si="22"/>
        <v>2.1432913219359018E-3</v>
      </c>
      <c r="V77">
        <f t="shared" si="22"/>
        <v>3.4312396591678965E-3</v>
      </c>
      <c r="W77">
        <f t="shared" si="22"/>
        <v>3.5434320668413194E-3</v>
      </c>
      <c r="X77">
        <f t="shared" si="22"/>
        <v>4.2103658731732566E-3</v>
      </c>
      <c r="Y77">
        <f t="shared" si="22"/>
        <v>7.2091968118288578E-3</v>
      </c>
      <c r="Z77">
        <f t="shared" si="22"/>
        <v>6.9263670098148929E-3</v>
      </c>
      <c r="AA77">
        <f t="shared" si="22"/>
        <v>2.0966047050180715E-2</v>
      </c>
      <c r="AB77">
        <f t="shared" si="22"/>
        <v>7.9014671041398622E-3</v>
      </c>
      <c r="AC77">
        <f t="shared" si="22"/>
        <v>7.466944661052727E-3</v>
      </c>
    </row>
    <row r="78" spans="5:29" x14ac:dyDescent="0.25">
      <c r="E78" s="12" t="s">
        <v>74</v>
      </c>
      <c r="F78">
        <f t="shared" ref="F78:AC78" si="23">F26+F52</f>
        <v>4.0524121725192437E-3</v>
      </c>
      <c r="G78">
        <f t="shared" si="23"/>
        <v>-3.4011484815050364E-4</v>
      </c>
      <c r="H78">
        <f t="shared" si="23"/>
        <v>3.3931843119214605E-3</v>
      </c>
      <c r="I78">
        <f t="shared" si="23"/>
        <v>6.2915540103530556E-3</v>
      </c>
      <c r="J78">
        <f t="shared" si="23"/>
        <v>6.2511973060134576E-3</v>
      </c>
      <c r="K78">
        <f t="shared" si="23"/>
        <v>8.791125205162403E-3</v>
      </c>
      <c r="L78">
        <f t="shared" si="23"/>
        <v>1.1200782770942221E-2</v>
      </c>
      <c r="M78">
        <f t="shared" si="23"/>
        <v>1.1274855084439504E-2</v>
      </c>
      <c r="N78">
        <f t="shared" si="23"/>
        <v>1.231856662023593E-2</v>
      </c>
      <c r="O78">
        <f t="shared" si="23"/>
        <v>1.2270031668927921E-2</v>
      </c>
      <c r="P78">
        <f t="shared" si="23"/>
        <v>7.2967998873265452E-3</v>
      </c>
      <c r="Q78">
        <f t="shared" si="23"/>
        <v>5.6980241921751008E-3</v>
      </c>
      <c r="R78">
        <f t="shared" si="23"/>
        <v>4.2634360396328816E-4</v>
      </c>
      <c r="S78">
        <f t="shared" si="23"/>
        <v>-7.8818635735330663E-4</v>
      </c>
      <c r="T78">
        <f t="shared" si="23"/>
        <v>2.5778458225403241E-3</v>
      </c>
      <c r="U78">
        <f t="shared" si="23"/>
        <v>2.4366710294583746E-3</v>
      </c>
      <c r="V78">
        <f t="shared" si="23"/>
        <v>3.90091733543308E-3</v>
      </c>
      <c r="W78">
        <f t="shared" si="23"/>
        <v>4.0284669534925086E-3</v>
      </c>
      <c r="X78">
        <f t="shared" si="23"/>
        <v>4.7866925235879381E-3</v>
      </c>
      <c r="Y78">
        <f t="shared" si="23"/>
        <v>8.1960118240857627E-3</v>
      </c>
      <c r="Z78">
        <f t="shared" si="23"/>
        <v>7.8744674881471473E-3</v>
      </c>
      <c r="AA78">
        <f t="shared" si="23"/>
        <v>7.9014671041398622E-3</v>
      </c>
      <c r="AB78">
        <f t="shared" si="23"/>
        <v>2.4394191821735245E-2</v>
      </c>
      <c r="AC78">
        <f t="shared" si="23"/>
        <v>8.4890409194220574E-3</v>
      </c>
    </row>
    <row r="79" spans="5:29" x14ac:dyDescent="0.25">
      <c r="E79" s="12" t="s">
        <v>75</v>
      </c>
      <c r="F79">
        <f t="shared" ref="F79:AC79" si="24">F27+F53</f>
        <v>3.8295593764003386E-3</v>
      </c>
      <c r="G79">
        <f t="shared" si="24"/>
        <v>-3.2141103874387634E-4</v>
      </c>
      <c r="H79">
        <f t="shared" si="24"/>
        <v>3.2065841884724167E-3</v>
      </c>
      <c r="I79">
        <f t="shared" si="24"/>
        <v>5.9455649195472565E-3</v>
      </c>
      <c r="J79">
        <f t="shared" si="24"/>
        <v>5.9074275364467983E-3</v>
      </c>
      <c r="K79">
        <f t="shared" si="24"/>
        <v>8.3076781248561798E-3</v>
      </c>
      <c r="L79">
        <f t="shared" si="24"/>
        <v>1.05848222879114E-2</v>
      </c>
      <c r="M79">
        <f t="shared" si="24"/>
        <v>1.0654821170208915E-2</v>
      </c>
      <c r="N79">
        <f t="shared" si="24"/>
        <v>1.1641136265517108E-2</v>
      </c>
      <c r="O79">
        <f t="shared" si="24"/>
        <v>1.159527037874351E-2</v>
      </c>
      <c r="P79">
        <f t="shared" si="24"/>
        <v>6.8955296837085525E-3</v>
      </c>
      <c r="Q79">
        <f t="shared" si="24"/>
        <v>5.3846748660156193E-3</v>
      </c>
      <c r="R79">
        <f t="shared" si="24"/>
        <v>4.0289784864379309E-4</v>
      </c>
      <c r="S79">
        <f t="shared" si="24"/>
        <v>-7.4484191801169758E-4</v>
      </c>
      <c r="T79">
        <f t="shared" si="24"/>
        <v>2.4360833055356891E-3</v>
      </c>
      <c r="U79">
        <f t="shared" si="24"/>
        <v>2.3026720853679583E-3</v>
      </c>
      <c r="V79">
        <f t="shared" si="24"/>
        <v>3.6863956385718407E-3</v>
      </c>
      <c r="W79">
        <f t="shared" si="24"/>
        <v>3.8069309679019049E-3</v>
      </c>
      <c r="X79">
        <f t="shared" si="24"/>
        <v>4.5234597210914726E-3</v>
      </c>
      <c r="Y79">
        <f t="shared" si="24"/>
        <v>7.7452915927116563E-3</v>
      </c>
      <c r="Z79">
        <f t="shared" si="24"/>
        <v>7.4414298249051896E-3</v>
      </c>
      <c r="AA79">
        <f t="shared" si="24"/>
        <v>7.4669446610527261E-3</v>
      </c>
      <c r="AB79">
        <f t="shared" si="24"/>
        <v>8.4890409194220556E-3</v>
      </c>
      <c r="AC79">
        <f t="shared" si="24"/>
        <v>2.2913571618787917E-2</v>
      </c>
    </row>
  </sheetData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AE8F-3227-4C55-9272-ADE5F0FFBE3E}">
  <dimension ref="A1:K551"/>
  <sheetViews>
    <sheetView tabSelected="1" workbookViewId="0">
      <selection activeCell="L6" sqref="L6"/>
    </sheetView>
  </sheetViews>
  <sheetFormatPr defaultRowHeight="15" x14ac:dyDescent="0.25"/>
  <cols>
    <col min="1" max="1" width="18.28515625" bestFit="1" customWidth="1"/>
    <col min="2" max="2" width="12.7109375" bestFit="1" customWidth="1"/>
    <col min="3" max="3" width="8.7109375" bestFit="1" customWidth="1"/>
    <col min="5" max="5" width="6.5703125" bestFit="1" customWidth="1"/>
    <col min="8" max="8" width="12.140625" bestFit="1" customWidth="1"/>
    <col min="9" max="10" width="12.7109375" bestFit="1" customWidth="1"/>
  </cols>
  <sheetData>
    <row r="1" spans="1:11" x14ac:dyDescent="0.25">
      <c r="A1" s="14" t="s">
        <v>543</v>
      </c>
      <c r="C1" s="14"/>
    </row>
    <row r="2" spans="1:11" x14ac:dyDescent="0.25">
      <c r="A2" s="12" t="s">
        <v>546</v>
      </c>
      <c r="B2" s="12" t="s">
        <v>550</v>
      </c>
      <c r="C2" s="15">
        <v>0.15</v>
      </c>
      <c r="D2" s="12" t="s">
        <v>551</v>
      </c>
      <c r="E2" s="15">
        <v>0.9</v>
      </c>
      <c r="G2" s="13" t="s">
        <v>547</v>
      </c>
      <c r="H2" s="13"/>
      <c r="I2" s="13"/>
      <c r="J2" s="13"/>
    </row>
    <row r="3" spans="1:11" x14ac:dyDescent="0.25">
      <c r="A3" t="s">
        <v>527</v>
      </c>
      <c r="B3">
        <f>SUMPRODUCT(B10:B33,D10:D33)+(1-D34)*B4/260</f>
        <v>7.0731337426554848E-5</v>
      </c>
    </row>
    <row r="4" spans="1:11" x14ac:dyDescent="0.25">
      <c r="A4" t="s">
        <v>544</v>
      </c>
      <c r="B4" cm="1">
        <f t="array" ref="B4">MMULT(TRANSPOSE(D10:D33),MMULT(Covariance,D10:D33))</f>
        <v>4.5257736842880606E-5</v>
      </c>
    </row>
    <row r="6" spans="1:11" x14ac:dyDescent="0.25">
      <c r="A6" s="2" t="s">
        <v>523</v>
      </c>
      <c r="B6" s="2"/>
      <c r="C6" s="2"/>
    </row>
    <row r="7" spans="1:11" x14ac:dyDescent="0.25">
      <c r="A7" s="12" t="s">
        <v>545</v>
      </c>
      <c r="B7" s="15">
        <v>1.4999999999999999E-2</v>
      </c>
      <c r="D7" s="13" t="s">
        <v>554</v>
      </c>
    </row>
    <row r="9" spans="1:11" x14ac:dyDescent="0.25">
      <c r="A9" s="14" t="s">
        <v>541</v>
      </c>
      <c r="B9" s="14" t="s">
        <v>527</v>
      </c>
      <c r="D9" s="16" t="s">
        <v>542</v>
      </c>
      <c r="E9" s="12" t="s">
        <v>549</v>
      </c>
      <c r="G9" s="12"/>
      <c r="H9" s="8" t="s">
        <v>553</v>
      </c>
      <c r="I9" s="8" t="s">
        <v>552</v>
      </c>
      <c r="J9" s="12" t="s">
        <v>543</v>
      </c>
      <c r="K9" s="16" t="s">
        <v>523</v>
      </c>
    </row>
    <row r="10" spans="1:11" x14ac:dyDescent="0.25">
      <c r="A10" t="s">
        <v>82</v>
      </c>
      <c r="B10">
        <f>'KT-CLMVT-A'!$B$7</f>
        <v>8.2012986994548323E-4</v>
      </c>
      <c r="D10" s="18">
        <v>1.869953552108362E-3</v>
      </c>
      <c r="E10" s="15">
        <v>0.4</v>
      </c>
      <c r="H10" s="1" t="str">
        <f>SET_TRI!A12</f>
        <v>02-Jan-2020</v>
      </c>
      <c r="J10" s="19">
        <v>100</v>
      </c>
      <c r="K10" s="17">
        <v>100</v>
      </c>
    </row>
    <row r="11" spans="1:11" x14ac:dyDescent="0.25">
      <c r="A11" t="s">
        <v>68</v>
      </c>
      <c r="B11">
        <f>'K-AEC'!$B$7</f>
        <v>1.3531173264821024E-4</v>
      </c>
      <c r="D11" s="18">
        <v>2.5681098679767006E-2</v>
      </c>
      <c r="E11" s="15">
        <v>0.4</v>
      </c>
      <c r="H11" s="1" t="str">
        <f>SET_TRI!A13</f>
        <v>03-Jan-2020</v>
      </c>
      <c r="I11" cm="1">
        <f t="array" ref="I11">SUMPRODUCT($D$10:$D$33,TRANSPOSE('Return Data'!C3:Z3))+(1-$D$34)*$B$7/260</f>
        <v>-9.5417088652036285E-5</v>
      </c>
      <c r="J11" s="19">
        <f>J10*(H11-H10)*(I11)+J10</f>
        <v>99.9904582911348</v>
      </c>
      <c r="K11" s="17">
        <f>K10*(SET_TRI!C13)*(H11-H10)+K10</f>
        <v>99.860845628946379</v>
      </c>
    </row>
    <row r="12" spans="1:11" x14ac:dyDescent="0.25">
      <c r="A12" t="s">
        <v>71</v>
      </c>
      <c r="B12">
        <f>'B-ASIA'!$B$7</f>
        <v>3.3722641059369927E-4</v>
      </c>
      <c r="D12" s="18">
        <v>1.1768501826763469E-2</v>
      </c>
      <c r="E12" s="15">
        <v>0.4</v>
      </c>
      <c r="H12" s="1" t="str">
        <f>SET_TRI!A14</f>
        <v>06-Jan-2020</v>
      </c>
      <c r="I12" cm="1">
        <f t="array" ref="I12">SUMPRODUCT($D$10:$D$33,TRANSPOSE('Return Data'!C4:Z4))+(1-$D$34)*$B$7/260</f>
        <v>-1.9557427638676925E-3</v>
      </c>
      <c r="J12" s="19">
        <f t="shared" ref="J12:J75" si="0">J11*(H12-H11)*(I12)+J11</f>
        <v>99.403791445358692</v>
      </c>
      <c r="K12" s="17">
        <f>K11*(SET_TRI!C14)*(H12-H11)+K11</f>
        <v>95.512271533521073</v>
      </c>
    </row>
    <row r="13" spans="1:11" x14ac:dyDescent="0.25">
      <c r="A13" t="s">
        <v>72</v>
      </c>
      <c r="B13">
        <f>'KF-ORTFLEX'!$B$7</f>
        <v>3.9007880194611702E-4</v>
      </c>
      <c r="D13" s="18">
        <v>4.751376475116976E-3</v>
      </c>
      <c r="E13" s="15">
        <v>0.4</v>
      </c>
      <c r="H13" s="1" t="str">
        <f>SET_TRI!A15</f>
        <v>07-Jan-2020</v>
      </c>
      <c r="I13" cm="1">
        <f t="array" ref="I13">SUMPRODUCT($D$10:$D$33,TRANSPOSE('Return Data'!C5:Z5))+(1-$D$34)*$B$7/260</f>
        <v>1.3743712930021569E-3</v>
      </c>
      <c r="J13" s="19">
        <f t="shared" si="0"/>
        <v>99.540409162736765</v>
      </c>
      <c r="K13" s="17">
        <f>K12*(SET_TRI!C15)*(H13-H12)+K12</f>
        <v>96.521771451318656</v>
      </c>
    </row>
    <row r="14" spans="1:11" x14ac:dyDescent="0.25">
      <c r="A14" t="s">
        <v>24</v>
      </c>
      <c r="B14">
        <f>UOBSGC!$B$7</f>
        <v>7.7050881209291314E-4</v>
      </c>
      <c r="D14" s="18">
        <v>5.2033771494857054E-3</v>
      </c>
      <c r="E14" s="15">
        <v>0.4</v>
      </c>
      <c r="H14" s="1" t="str">
        <f>SET_TRI!A16</f>
        <v>08-Jan-2020</v>
      </c>
      <c r="I14" cm="1">
        <f t="array" ref="I14">SUMPRODUCT($D$10:$D$33,TRANSPOSE('Return Data'!C6:Z6))+(1-$D$34)*$B$7/260</f>
        <v>-1.1586670332964016E-3</v>
      </c>
      <c r="J14" s="19">
        <f t="shared" si="0"/>
        <v>99.425074972159067</v>
      </c>
      <c r="K14" s="17">
        <f>K13*(SET_TRI!C16)*(H14-H13)+K13</f>
        <v>94.916054959571895</v>
      </c>
    </row>
    <row r="15" spans="1:11" x14ac:dyDescent="0.25">
      <c r="A15" t="s">
        <v>26</v>
      </c>
      <c r="B15">
        <f>TMBCHEQ!$B$7</f>
        <v>5.6551268315342511E-4</v>
      </c>
      <c r="D15" s="18">
        <v>0</v>
      </c>
      <c r="E15" s="15">
        <v>0.4</v>
      </c>
      <c r="H15" s="1" t="str">
        <f>SET_TRI!A17</f>
        <v>09-Jan-2020</v>
      </c>
      <c r="I15" cm="1">
        <f t="array" ref="I15">SUMPRODUCT($D$10:$D$33,TRANSPOSE('Return Data'!C7:Z7))+(1-$D$34)*$B$7/260</f>
        <v>1.9432921134948256E-3</v>
      </c>
      <c r="J15" s="19">
        <f t="shared" si="0"/>
        <v>99.618286936236089</v>
      </c>
      <c r="K15" s="17">
        <f>K14*(SET_TRI!C17)*(H15-H14)+K14</f>
        <v>96.169834853822735</v>
      </c>
    </row>
    <row r="16" spans="1:11" x14ac:dyDescent="0.25">
      <c r="A16" t="s">
        <v>79</v>
      </c>
      <c r="B16">
        <f>'I-OIL'!$B$7</f>
        <v>7.6011713598978317E-4</v>
      </c>
      <c r="D16" s="18">
        <v>0</v>
      </c>
      <c r="E16" s="15">
        <v>0.4</v>
      </c>
      <c r="H16" s="1" t="str">
        <f>SET_TRI!A18</f>
        <v>10-Jan-2020</v>
      </c>
      <c r="I16" cm="1">
        <f t="array" ref="I16">SUMPRODUCT($D$10:$D$33,TRANSPOSE('Return Data'!C8:Z8))+(1-$D$34)*$B$7/260</f>
        <v>2.3558237856106397E-4</v>
      </c>
      <c r="J16" s="19">
        <f t="shared" si="0"/>
        <v>99.641755249220708</v>
      </c>
      <c r="K16" s="17">
        <f>K15*(SET_TRI!C18)*(H16-H15)+K15</f>
        <v>96.158488012016193</v>
      </c>
    </row>
    <row r="17" spans="1:11" x14ac:dyDescent="0.25">
      <c r="A17" t="s">
        <v>49</v>
      </c>
      <c r="B17">
        <f>TUSOIL!$B$7</f>
        <v>3.048860458267457E-4</v>
      </c>
      <c r="D17" s="18">
        <v>0</v>
      </c>
      <c r="E17" s="15">
        <v>0.4</v>
      </c>
      <c r="H17" s="1" t="str">
        <f>SET_TRI!A19</f>
        <v>13-Jan-2020</v>
      </c>
      <c r="I17" cm="1">
        <f t="array" ref="I17">SUMPRODUCT($D$10:$D$33,TRANSPOSE('Return Data'!C9:Z9))+(1-$D$34)*$B$7/260</f>
        <v>7.9138357235438513E-4</v>
      </c>
      <c r="J17" s="19">
        <f t="shared" si="0"/>
        <v>99.878319793895074</v>
      </c>
      <c r="K17" s="17">
        <f>K16*(SET_TRI!C19)*(H17-H16)+K16</f>
        <v>97.026106281858688</v>
      </c>
    </row>
    <row r="18" spans="1:11" x14ac:dyDescent="0.25">
      <c r="A18" t="s">
        <v>80</v>
      </c>
      <c r="B18">
        <f>'KKP GOLD'!$B$7</f>
        <v>2.6974764405966506E-4</v>
      </c>
      <c r="D18" s="18">
        <v>0</v>
      </c>
      <c r="E18" s="15">
        <v>0.4</v>
      </c>
      <c r="H18" s="1" t="str">
        <f>SET_TRI!A20</f>
        <v>14-Jan-2020</v>
      </c>
      <c r="I18" cm="1">
        <f t="array" ref="I18">SUMPRODUCT($D$10:$D$33,TRANSPOSE('Return Data'!C10:Z10))+(1-$D$34)*$B$7/260</f>
        <v>4.8903000762846242E-4</v>
      </c>
      <c r="J18" s="19">
        <f t="shared" si="0"/>
        <v>99.927163289385803</v>
      </c>
      <c r="K18" s="17">
        <f>K17*(SET_TRI!C20)*(H18-H17)+K17</f>
        <v>97.007267072130063</v>
      </c>
    </row>
    <row r="19" spans="1:11" x14ac:dyDescent="0.25">
      <c r="A19" t="s">
        <v>83</v>
      </c>
      <c r="B19">
        <f>'PRINCIPAL iGOLD-A'!$B$7</f>
        <v>2.7319265720601726E-4</v>
      </c>
      <c r="D19" s="18">
        <v>0</v>
      </c>
      <c r="E19" s="15">
        <v>0.4</v>
      </c>
      <c r="H19" s="1" t="str">
        <f>SET_TRI!A21</f>
        <v>15-Jan-2020</v>
      </c>
      <c r="I19" cm="1">
        <f t="array" ref="I19">SUMPRODUCT($D$10:$D$33,TRANSPOSE('Return Data'!C11:Z11))+(1-$D$34)*$B$7/260</f>
        <v>-3.3325153754644384E-4</v>
      </c>
      <c r="J19" s="19">
        <f t="shared" si="0"/>
        <v>99.893862408576965</v>
      </c>
      <c r="K19" s="17">
        <f>K18*(SET_TRI!C21)*(H19-H18)+K18</f>
        <v>96.430861497625514</v>
      </c>
    </row>
    <row r="20" spans="1:11" x14ac:dyDescent="0.25">
      <c r="A20" t="s">
        <v>4</v>
      </c>
      <c r="B20">
        <f>TMBEMEQ!$B$7</f>
        <v>1.8481534482920866E-4</v>
      </c>
      <c r="D20" s="18">
        <v>2.0367095709734606E-3</v>
      </c>
      <c r="E20" s="15">
        <v>0.4</v>
      </c>
      <c r="H20" s="1" t="str">
        <f>SET_TRI!A22</f>
        <v>16-Jan-2020</v>
      </c>
      <c r="I20" cm="1">
        <f t="array" ref="I20">SUMPRODUCT($D$10:$D$33,TRANSPOSE('Return Data'!C12:Z12))+(1-$D$34)*$B$7/260</f>
        <v>1.0910404074767745E-3</v>
      </c>
      <c r="J20" s="19">
        <f t="shared" si="0"/>
        <v>100.00285064892364</v>
      </c>
      <c r="K20" s="17">
        <f>K19*(SET_TRI!C22)*(H20-H19)+K19</f>
        <v>97.443353015552503</v>
      </c>
    </row>
    <row r="21" spans="1:11" x14ac:dyDescent="0.25">
      <c r="A21" t="s">
        <v>69</v>
      </c>
      <c r="B21">
        <f>'KF-BRIC'!$B$7</f>
        <v>-5.9864149286054996E-5</v>
      </c>
      <c r="D21" s="18">
        <v>6.1025171249990268E-3</v>
      </c>
      <c r="E21" s="15">
        <v>0.4</v>
      </c>
      <c r="H21" s="1" t="str">
        <f>SET_TRI!A23</f>
        <v>17-Jan-2020</v>
      </c>
      <c r="I21" cm="1">
        <f t="array" ref="I21">SUMPRODUCT($D$10:$D$33,TRANSPOSE('Return Data'!C13:Z13))+(1-$D$34)*$B$7/260</f>
        <v>1.1216759991202324E-3</v>
      </c>
      <c r="J21" s="19">
        <f t="shared" si="0"/>
        <v>100.11502144634014</v>
      </c>
      <c r="K21" s="17">
        <f>K20*(SET_TRI!C23)*(H21-H20)+K20</f>
        <v>97.655874149929474</v>
      </c>
    </row>
    <row r="22" spans="1:11" x14ac:dyDescent="0.25">
      <c r="A22" t="s">
        <v>76</v>
      </c>
      <c r="B22">
        <f>'TEGRMF-P'!$B$7</f>
        <v>4.1025296071567824E-4</v>
      </c>
      <c r="D22" s="18">
        <v>1.6315066035872239E-2</v>
      </c>
      <c r="E22" s="15">
        <v>0.4</v>
      </c>
      <c r="H22" s="1" t="str">
        <f>SET_TRI!A24</f>
        <v>21-Jan-2020</v>
      </c>
      <c r="I22" cm="1">
        <f t="array" ref="I22">SUMPRODUCT($D$10:$D$33,TRANSPOSE('Return Data'!C14:Z14))+(1-$D$34)*$B$7/260</f>
        <v>-2.2905428402052279E-3</v>
      </c>
      <c r="J22" s="19">
        <f t="shared" si="0"/>
        <v>99.197750464056512</v>
      </c>
      <c r="K22" s="17">
        <f>K21*(SET_TRI!C24)*(H22-H21)+K21</f>
        <v>90.805454911863634</v>
      </c>
    </row>
    <row r="23" spans="1:11" x14ac:dyDescent="0.25">
      <c r="A23" t="s">
        <v>77</v>
      </c>
      <c r="B23">
        <f>'K-STEQ'!$B$7</f>
        <v>3.1160423126525466E-4</v>
      </c>
      <c r="D23" s="18">
        <v>2.0949147464813144E-2</v>
      </c>
      <c r="E23" s="15">
        <v>0.4</v>
      </c>
      <c r="H23" s="1" t="str">
        <f>SET_TRI!A25</f>
        <v>22-Jan-2020</v>
      </c>
      <c r="I23" cm="1">
        <f t="array" ref="I23">SUMPRODUCT($D$10:$D$33,TRANSPOSE('Return Data'!C15:Z15))+(1-$D$34)*$B$7/260</f>
        <v>5.109983487912895E-4</v>
      </c>
      <c r="J23" s="19">
        <f t="shared" si="0"/>
        <v>99.248440350747458</v>
      </c>
      <c r="K23" s="17">
        <f>K22*(SET_TRI!C25)*(H23-H22)+K22</f>
        <v>90.896451230675851</v>
      </c>
    </row>
    <row r="24" spans="1:11" x14ac:dyDescent="0.25">
      <c r="A24" t="s">
        <v>42</v>
      </c>
      <c r="B24">
        <f>KTMSEQ!$B$7</f>
        <v>1.4408127297795331E-3</v>
      </c>
      <c r="D24" s="18">
        <v>1.2898885128846078E-2</v>
      </c>
      <c r="E24" s="15">
        <v>0.4</v>
      </c>
      <c r="H24" s="1" t="str">
        <f>SET_TRI!A26</f>
        <v>23-Jan-2020</v>
      </c>
      <c r="I24" cm="1">
        <f t="array" ref="I24">SUMPRODUCT($D$10:$D$33,TRANSPOSE('Return Data'!C16:Z16))+(1-$D$34)*$B$7/260</f>
        <v>7.6408637202920668E-5</v>
      </c>
      <c r="J24" s="19">
        <f t="shared" si="0"/>
        <v>99.256023788819178</v>
      </c>
      <c r="K24" s="17">
        <f>K23*(SET_TRI!C26)*(H24-H23)+K23</f>
        <v>90.855256951213576</v>
      </c>
    </row>
    <row r="25" spans="1:11" x14ac:dyDescent="0.25">
      <c r="A25" t="s">
        <v>78</v>
      </c>
      <c r="B25">
        <f>'TSF-A'!$B$7</f>
        <v>9.3101447647792978E-4</v>
      </c>
      <c r="D25" s="18">
        <v>1.1687023780536168E-2</v>
      </c>
      <c r="E25" s="15">
        <v>0.4</v>
      </c>
      <c r="H25" s="1" t="str">
        <f>SET_TRI!A27</f>
        <v>31-Jan-2020</v>
      </c>
      <c r="I25" cm="1">
        <f t="array" ref="I25">SUMPRODUCT($D$10:$D$33,TRANSPOSE('Return Data'!C17:Z17))+(1-$D$34)*$B$7/260</f>
        <v>-4.6099068787737651E-3</v>
      </c>
      <c r="J25" s="19">
        <f t="shared" si="0"/>
        <v>95.595535574228691</v>
      </c>
      <c r="K25" s="17">
        <f>K24*(SET_TRI!C27)*(H25-H24)+K24</f>
        <v>60.545402032560908</v>
      </c>
    </row>
    <row r="26" spans="1:11" x14ac:dyDescent="0.25">
      <c r="A26" t="s">
        <v>9</v>
      </c>
      <c r="B26">
        <f>TMBEG!$B$7</f>
        <v>3.6204273823990982E-4</v>
      </c>
      <c r="D26" s="18">
        <v>1.076979179506927E-2</v>
      </c>
      <c r="E26" s="15">
        <v>0.4</v>
      </c>
      <c r="H26" s="1" t="str">
        <f>SET_TRI!A28</f>
        <v>03-Feb-2020</v>
      </c>
      <c r="I26" cm="1">
        <f t="array" ref="I26">SUMPRODUCT($D$10:$D$33,TRANSPOSE('Return Data'!C18:Z18))+(1-$D$34)*$B$7/260</f>
        <v>-1.3196121756193823E-3</v>
      </c>
      <c r="J26" s="19">
        <f t="shared" si="0"/>
        <v>95.21708847619287</v>
      </c>
      <c r="K26" s="17">
        <f>K25*(SET_TRI!C28)*(H26-H25)+K25</f>
        <v>58.352227745333074</v>
      </c>
    </row>
    <row r="27" spans="1:11" x14ac:dyDescent="0.25">
      <c r="A27" t="s">
        <v>70</v>
      </c>
      <c r="B27">
        <f>'ONE-EUROEQ'!$B$7</f>
        <v>2.506347534123379E-4</v>
      </c>
      <c r="D27" s="18">
        <v>1.0523781697432942E-2</v>
      </c>
      <c r="E27" s="15">
        <v>0.4</v>
      </c>
      <c r="H27" s="1" t="str">
        <f>SET_TRI!A29</f>
        <v>04-Feb-2020</v>
      </c>
      <c r="I27" cm="1">
        <f t="array" ref="I27">SUMPRODUCT($D$10:$D$33,TRANSPOSE('Return Data'!C19:Z19))+(1-$D$34)*$B$7/260</f>
        <v>2.5250196905142945E-3</v>
      </c>
      <c r="J27" s="19">
        <f t="shared" si="0"/>
        <v>95.457513499468703</v>
      </c>
      <c r="K27" s="17">
        <f>K26*(SET_TRI!C29)*(H27-H26)+K26</f>
        <v>59.40249514951288</v>
      </c>
    </row>
    <row r="28" spans="1:11" x14ac:dyDescent="0.25">
      <c r="A28" t="s">
        <v>73</v>
      </c>
      <c r="B28">
        <f>'KWI INDIA-A'!$B$7</f>
        <v>7.6279553308510203E-4</v>
      </c>
      <c r="D28" s="18">
        <v>7.9834227694968798E-3</v>
      </c>
      <c r="E28" s="15">
        <v>0.4</v>
      </c>
      <c r="H28" s="1" t="str">
        <f>SET_TRI!A30</f>
        <v>05-Feb-2020</v>
      </c>
      <c r="I28" cm="1">
        <f t="array" ref="I28">SUMPRODUCT($D$10:$D$33,TRANSPOSE('Return Data'!C20:Z20))+(1-$D$34)*$B$7/260</f>
        <v>1.9344117505684772E-3</v>
      </c>
      <c r="J28" s="19">
        <f t="shared" si="0"/>
        <v>95.642167635262126</v>
      </c>
      <c r="K28" s="17">
        <f>K27*(SET_TRI!C30)*(H28-H27)+K27</f>
        <v>59.924768711162486</v>
      </c>
    </row>
    <row r="29" spans="1:11" x14ac:dyDescent="0.25">
      <c r="A29" t="s">
        <v>31</v>
      </c>
      <c r="B29">
        <f>TISCOIN!$B$7</f>
        <v>8.1376508854429531E-4</v>
      </c>
      <c r="D29" s="18">
        <v>0</v>
      </c>
      <c r="E29" s="15">
        <v>0.4</v>
      </c>
      <c r="H29" s="1" t="str">
        <f>SET_TRI!A31</f>
        <v>06-Feb-2020</v>
      </c>
      <c r="I29" cm="1">
        <f t="array" ref="I29">SUMPRODUCT($D$10:$D$33,TRANSPOSE('Return Data'!C21:Z21))+(1-$D$34)*$B$7/260</f>
        <v>8.4669420340809261E-4</v>
      </c>
      <c r="J29" s="19">
        <f t="shared" si="0"/>
        <v>95.723147304200282</v>
      </c>
      <c r="K29" s="17">
        <f>K28*(SET_TRI!C31)*(H29-H28)+K28</f>
        <v>59.877159290083419</v>
      </c>
    </row>
    <row r="30" spans="1:11" x14ac:dyDescent="0.25">
      <c r="A30" t="s">
        <v>19</v>
      </c>
      <c r="B30">
        <f>TMBJE!$B$7</f>
        <v>2.6626902305853693E-4</v>
      </c>
      <c r="D30" s="18">
        <v>7.3602950394431696E-4</v>
      </c>
      <c r="E30" s="15">
        <v>0.4</v>
      </c>
      <c r="H30" s="1" t="str">
        <f>SET_TRI!A32</f>
        <v>07-Feb-2020</v>
      </c>
      <c r="I30" cm="1">
        <f t="array" ref="I30">SUMPRODUCT($D$10:$D$33,TRANSPOSE('Return Data'!C22:Z22))+(1-$D$34)*$B$7/260</f>
        <v>-1.0727352539048099E-4</v>
      </c>
      <c r="J30" s="19">
        <f t="shared" si="0"/>
        <v>95.71287874472749</v>
      </c>
      <c r="K30" s="17">
        <f>K29*(SET_TRI!C32)*(H30-H29)+K29</f>
        <v>59.809290540885598</v>
      </c>
    </row>
    <row r="31" spans="1:11" x14ac:dyDescent="0.25">
      <c r="A31" t="s">
        <v>21</v>
      </c>
      <c r="B31">
        <f>SCBRMJP!$B$7</f>
        <v>3.0851454035354595E-4</v>
      </c>
      <c r="D31" s="18">
        <v>7.2331738562776368E-4</v>
      </c>
      <c r="E31" s="15">
        <v>0.4</v>
      </c>
      <c r="H31" s="1" t="str">
        <f>SET_TRI!A33</f>
        <v>11-Feb-2020</v>
      </c>
      <c r="I31" cm="1">
        <f t="array" ref="I31">SUMPRODUCT($D$10:$D$33,TRANSPOSE('Return Data'!C23:Z23))+(1-$D$34)*$B$7/260</f>
        <v>2.6466602846882847E-4</v>
      </c>
      <c r="J31" s="19">
        <f t="shared" si="0"/>
        <v>95.814206534690229</v>
      </c>
      <c r="K31" s="17">
        <f>K30*(SET_TRI!C33)*(H31-H30)+K30</f>
        <v>57.811720788376604</v>
      </c>
    </row>
    <row r="32" spans="1:11" x14ac:dyDescent="0.25">
      <c r="A32" t="s">
        <v>74</v>
      </c>
      <c r="B32">
        <f>KT_US_A!$B$7</f>
        <v>5.2242321330661895E-4</v>
      </c>
      <c r="D32" s="18">
        <v>0</v>
      </c>
      <c r="E32" s="15">
        <v>0.4</v>
      </c>
      <c r="H32" s="1" t="str">
        <f>SET_TRI!A34</f>
        <v>12-Feb-2020</v>
      </c>
      <c r="I32" cm="1">
        <f t="array" ref="I32">SUMPRODUCT($D$10:$D$33,TRANSPOSE('Return Data'!C24:Z24))+(1-$D$34)*$B$7/260</f>
        <v>1.3401060739222244E-3</v>
      </c>
      <c r="J32" s="19">
        <f t="shared" si="0"/>
        <v>95.942607734835406</v>
      </c>
      <c r="K32" s="17">
        <f>K31*(SET_TRI!C34)*(H32-H31)+K31</f>
        <v>58.494057562155234</v>
      </c>
    </row>
    <row r="33" spans="1:11" x14ac:dyDescent="0.25">
      <c r="A33" t="s">
        <v>75</v>
      </c>
      <c r="B33">
        <f>'TUSEQ-UH'!$B$7</f>
        <v>7.824322284342186E-4</v>
      </c>
      <c r="D33" s="18">
        <v>0</v>
      </c>
      <c r="E33" s="15">
        <v>0.4</v>
      </c>
      <c r="H33" s="1" t="str">
        <f>SET_TRI!A35</f>
        <v>14-Feb-2020</v>
      </c>
      <c r="I33" cm="1">
        <f t="array" ref="I33">SUMPRODUCT($D$10:$D$33,TRANSPOSE('Return Data'!C25:Z25))+(1-$D$34)*$B$7/260</f>
        <v>-5.8759704306558368E-4</v>
      </c>
      <c r="J33" s="19">
        <f t="shared" si="0"/>
        <v>95.829856549617418</v>
      </c>
      <c r="K33" s="17">
        <f>K32*(SET_TRI!C35)*(H33-H32)+K32</f>
        <v>57.289455528773473</v>
      </c>
    </row>
    <row r="34" spans="1:11" x14ac:dyDescent="0.25">
      <c r="C34" s="16" t="s">
        <v>548</v>
      </c>
      <c r="D34" s="18">
        <f>SUM(D10:D33)</f>
        <v>0.14999999994085284</v>
      </c>
      <c r="H34" s="1" t="str">
        <f>SET_TRI!A36</f>
        <v>18-Feb-2020</v>
      </c>
      <c r="I34" cm="1">
        <f t="array" ref="I34">SUMPRODUCT($D$10:$D$33,TRANSPOSE('Return Data'!C26:Z26))+(1-$D$34)*$B$7/260</f>
        <v>-1.2594212033140188E-3</v>
      </c>
      <c r="J34" s="19">
        <f t="shared" si="0"/>
        <v>95.347095936620903</v>
      </c>
      <c r="K34" s="17">
        <f>K33*(SET_TRI!C36)*(H34-H33)+K33</f>
        <v>55.736431582320591</v>
      </c>
    </row>
    <row r="35" spans="1:11" x14ac:dyDescent="0.25">
      <c r="H35" s="1" t="str">
        <f>SET_TRI!A37</f>
        <v>19-Feb-2020</v>
      </c>
      <c r="I35" cm="1">
        <f t="array" ref="I35">SUMPRODUCT($D$10:$D$33,TRANSPOSE('Return Data'!C27:Z27))+(1-$D$34)*$B$7/260</f>
        <v>-1.7733590495424764E-4</v>
      </c>
      <c r="J35" s="19">
        <f t="shared" si="0"/>
        <v>95.330187473078226</v>
      </c>
      <c r="K35" s="17">
        <f>K34*(SET_TRI!C37)*(H35-H34)+K34</f>
        <v>55.585603135213773</v>
      </c>
    </row>
    <row r="36" spans="1:11" x14ac:dyDescent="0.25">
      <c r="H36" s="1" t="str">
        <f>SET_TRI!A38</f>
        <v>20-Feb-2020</v>
      </c>
      <c r="I36" cm="1">
        <f t="array" ref="I36">SUMPRODUCT($D$10:$D$33,TRANSPOSE('Return Data'!C28:Z28))+(1-$D$34)*$B$7/260</f>
        <v>-4.0712003924279572E-4</v>
      </c>
      <c r="J36" s="19">
        <f t="shared" si="0"/>
        <v>95.291376643413159</v>
      </c>
      <c r="K36" s="17">
        <f>K35*(SET_TRI!C38)*(H36-H35)+K35</f>
        <v>54.959600334399809</v>
      </c>
    </row>
    <row r="37" spans="1:11" x14ac:dyDescent="0.25">
      <c r="H37" s="1" t="str">
        <f>SET_TRI!A39</f>
        <v>24-Feb-2020</v>
      </c>
      <c r="I37" cm="1">
        <f t="array" ref="I37">SUMPRODUCT($D$10:$D$33,TRANSPOSE('Return Data'!C29:Z29))+(1-$D$34)*$B$7/260</f>
        <v>-4.5899952639727997E-3</v>
      </c>
      <c r="J37" s="19">
        <f t="shared" si="0"/>
        <v>93.541828773450305</v>
      </c>
      <c r="K37" s="17">
        <f>K36*(SET_TRI!C39)*(H37-H36)+K36</f>
        <v>46.662290434880028</v>
      </c>
    </row>
    <row r="38" spans="1:11" x14ac:dyDescent="0.25">
      <c r="H38" s="1" t="str">
        <f>SET_TRI!A40</f>
        <v>25-Feb-2020</v>
      </c>
      <c r="I38" cm="1">
        <f t="array" ref="I38">SUMPRODUCT($D$10:$D$33,TRANSPOSE('Return Data'!C30:Z30))+(1-$D$34)*$B$7/260</f>
        <v>3.7592879955108212E-4</v>
      </c>
      <c r="J38" s="19">
        <f t="shared" si="0"/>
        <v>93.576993840848928</v>
      </c>
      <c r="K38" s="17">
        <f>K37*(SET_TRI!C40)*(H38-H37)+K37</f>
        <v>46.956865879929211</v>
      </c>
    </row>
    <row r="39" spans="1:11" x14ac:dyDescent="0.25">
      <c r="H39" s="1" t="str">
        <f>SET_TRI!A41</f>
        <v>26-Feb-2020</v>
      </c>
      <c r="I39" cm="1">
        <f t="array" ref="I39">SUMPRODUCT($D$10:$D$33,TRANSPOSE('Return Data'!C31:Z31))+(1-$D$34)*$B$7/260</f>
        <v>-3.6132394964107058E-3</v>
      </c>
      <c r="J39" s="19">
        <f t="shared" si="0"/>
        <v>93.23887775074779</v>
      </c>
      <c r="K39" s="17">
        <f>K38*(SET_TRI!C41)*(H39-H38)+K38</f>
        <v>44.529027717815559</v>
      </c>
    </row>
    <row r="40" spans="1:11" x14ac:dyDescent="0.25">
      <c r="H40" s="1" t="str">
        <f>SET_TRI!A42</f>
        <v>27-Feb-2020</v>
      </c>
      <c r="I40" cm="1">
        <f t="array" ref="I40">SUMPRODUCT($D$10:$D$33,TRANSPOSE('Return Data'!C32:Z32))+(1-$D$34)*$B$7/260</f>
        <v>3.3878771644953165E-4</v>
      </c>
      <c r="J40" s="19">
        <f t="shared" si="0"/>
        <v>93.270465937225282</v>
      </c>
      <c r="K40" s="17">
        <f>K39*(SET_TRI!C42)*(H40-H39)+K39</f>
        <v>45.566350558206302</v>
      </c>
    </row>
    <row r="41" spans="1:11" x14ac:dyDescent="0.25">
      <c r="H41" s="1" t="str">
        <f>SET_TRI!A43</f>
        <v>28-Feb-2020</v>
      </c>
      <c r="I41" cm="1">
        <f t="array" ref="I41">SUMPRODUCT($D$10:$D$33,TRANSPOSE('Return Data'!C33:Z33))+(1-$D$34)*$B$7/260</f>
        <v>-6.0073472239953263E-3</v>
      </c>
      <c r="J41" s="19">
        <f t="shared" si="0"/>
        <v>92.710157862596546</v>
      </c>
      <c r="K41" s="17">
        <f>K40*(SET_TRI!C43)*(H41-H40)+K40</f>
        <v>43.608690572718373</v>
      </c>
    </row>
    <row r="42" spans="1:11" x14ac:dyDescent="0.25">
      <c r="H42" s="1" t="str">
        <f>SET_TRI!A44</f>
        <v>02-Mar-2020</v>
      </c>
      <c r="I42" cm="1">
        <f t="array" ref="I42">SUMPRODUCT($D$10:$D$33,TRANSPOSE('Return Data'!C34:Z34))+(1-$D$34)*$B$7/260</f>
        <v>-7.6361874769628572E-4</v>
      </c>
      <c r="J42" s="19">
        <f t="shared" si="0"/>
        <v>92.497772218659264</v>
      </c>
      <c r="K42" s="17">
        <f>K41*(SET_TRI!C44)*(H42-H41)+K41</f>
        <v>43.640433188129251</v>
      </c>
    </row>
    <row r="43" spans="1:11" x14ac:dyDescent="0.25">
      <c r="H43" s="1" t="str">
        <f>SET_TRI!A45</f>
        <v>03-Mar-2020</v>
      </c>
      <c r="I43" cm="1">
        <f t="array" ref="I43">SUMPRODUCT($D$10:$D$33,TRANSPOSE('Return Data'!C35:Z35))+(1-$D$34)*$B$7/260</f>
        <v>3.7018979661200559E-3</v>
      </c>
      <c r="J43" s="19">
        <f t="shared" si="0"/>
        <v>92.840189533506148</v>
      </c>
      <c r="K43" s="17">
        <f>K42*(SET_TRI!C45)*(H43-H42)+K42</f>
        <v>45.112086692213353</v>
      </c>
    </row>
    <row r="44" spans="1:11" x14ac:dyDescent="0.25">
      <c r="H44" s="1" t="str">
        <f>SET_TRI!A46</f>
        <v>04-Mar-2020</v>
      </c>
      <c r="I44" cm="1">
        <f t="array" ref="I44">SUMPRODUCT($D$10:$D$33,TRANSPOSE('Return Data'!C36:Z36))+(1-$D$34)*$B$7/260</f>
        <v>8.8434947251684562E-4</v>
      </c>
      <c r="J44" s="19">
        <f t="shared" si="0"/>
        <v>92.922292706148468</v>
      </c>
      <c r="K44" s="17">
        <f>K43*(SET_TRI!C46)*(H44-H43)+K43</f>
        <v>45.256563296731024</v>
      </c>
    </row>
    <row r="45" spans="1:11" x14ac:dyDescent="0.25">
      <c r="H45" s="1" t="str">
        <f>SET_TRI!A47</f>
        <v>05-Mar-2020</v>
      </c>
      <c r="I45" cm="1">
        <f t="array" ref="I45">SUMPRODUCT($D$10:$D$33,TRANSPOSE('Return Data'!C37:Z37))+(1-$D$34)*$B$7/260</f>
        <v>8.093237776836045E-4</v>
      </c>
      <c r="J45" s="19">
        <f t="shared" si="0"/>
        <v>92.997496927112437</v>
      </c>
      <c r="K45" s="17">
        <f>K44*(SET_TRI!C47)*(H45-H44)+K44</f>
        <v>45.594470566808624</v>
      </c>
    </row>
    <row r="46" spans="1:11" x14ac:dyDescent="0.25">
      <c r="H46" s="1" t="str">
        <f>SET_TRI!A48</f>
        <v>06-Mar-2020</v>
      </c>
      <c r="I46" cm="1">
        <f t="array" ref="I46">SUMPRODUCT($D$10:$D$33,TRANSPOSE('Return Data'!C38:Z38))+(1-$D$34)*$B$7/260</f>
        <v>-3.2459773434697489E-3</v>
      </c>
      <c r="J46" s="19">
        <f t="shared" si="0"/>
        <v>92.69562915908763</v>
      </c>
      <c r="K46" s="17">
        <f>K45*(SET_TRI!C48)*(H46-H45)+K45</f>
        <v>44.596901111742049</v>
      </c>
    </row>
    <row r="47" spans="1:11" x14ac:dyDescent="0.25">
      <c r="H47" s="1" t="str">
        <f>SET_TRI!A49</f>
        <v>09-Mar-2020</v>
      </c>
      <c r="I47" cm="1">
        <f t="array" ref="I47">SUMPRODUCT($D$10:$D$33,TRANSPOSE('Return Data'!C39:Z39))+(1-$D$34)*$B$7/260</f>
        <v>-9.8079563077898922E-3</v>
      </c>
      <c r="J47" s="19">
        <f t="shared" si="0"/>
        <v>89.96816511694135</v>
      </c>
      <c r="K47" s="17">
        <f>K46*(SET_TRI!C49)*(H47-H46)+K46</f>
        <v>31.957061949734999</v>
      </c>
    </row>
    <row r="48" spans="1:11" x14ac:dyDescent="0.25">
      <c r="H48" s="1" t="str">
        <f>SET_TRI!A50</f>
        <v>11-Mar-2020</v>
      </c>
      <c r="I48" cm="1">
        <f t="array" ref="I48">SUMPRODUCT($D$10:$D$33,TRANSPOSE('Return Data'!C40:Z40))+(1-$D$34)*$B$7/260</f>
        <v>-8.3346568845388562E-4</v>
      </c>
      <c r="J48" s="19">
        <f t="shared" si="0"/>
        <v>89.818194359585107</v>
      </c>
      <c r="K48" s="17">
        <f>K47*(SET_TRI!C50)*(H48-H47)+K47</f>
        <v>31.614898725137657</v>
      </c>
    </row>
    <row r="49" spans="8:11" x14ac:dyDescent="0.25">
      <c r="H49" s="1" t="str">
        <f>SET_TRI!A51</f>
        <v>12-Mar-2020</v>
      </c>
      <c r="I49" cm="1">
        <f t="array" ref="I49">SUMPRODUCT($D$10:$D$33,TRANSPOSE('Return Data'!C41:Z41))+(1-$D$34)*$B$7/260</f>
        <v>-1.2956316464631875E-2</v>
      </c>
      <c r="J49" s="19">
        <f t="shared" si="0"/>
        <v>88.654481409180505</v>
      </c>
      <c r="K49" s="17">
        <f>K48*(SET_TRI!C51)*(H49-H48)+K48</f>
        <v>27.92197907103338</v>
      </c>
    </row>
    <row r="50" spans="8:11" x14ac:dyDescent="0.25">
      <c r="H50" s="1" t="str">
        <f>SET_TRI!A52</f>
        <v>13-Mar-2020</v>
      </c>
      <c r="I50" cm="1">
        <f t="array" ref="I50">SUMPRODUCT($D$10:$D$33,TRANSPOSE('Return Data'!C42:Z42))+(1-$D$34)*$B$7/260</f>
        <v>1.2085067963735559E-3</v>
      </c>
      <c r="J50" s="19">
        <f t="shared" si="0"/>
        <v>88.761620952492478</v>
      </c>
      <c r="K50" s="17">
        <f>K49*(SET_TRI!C52)*(H50-H49)+K49</f>
        <v>28.788077984889732</v>
      </c>
    </row>
    <row r="51" spans="8:11" x14ac:dyDescent="0.25">
      <c r="H51" s="1" t="str">
        <f>SET_TRI!A53</f>
        <v>16-Mar-2020</v>
      </c>
      <c r="I51" cm="1">
        <f t="array" ref="I51">SUMPRODUCT($D$10:$D$33,TRANSPOSE('Return Data'!C43:Z43))+(1-$D$34)*$B$7/260</f>
        <v>-1.054144807275635E-2</v>
      </c>
      <c r="J51" s="19">
        <f t="shared" si="0"/>
        <v>85.95459289811933</v>
      </c>
      <c r="K51" s="17">
        <f>K50*(SET_TRI!C53)*(H51-H50)+K50</f>
        <v>21.923321899276395</v>
      </c>
    </row>
    <row r="52" spans="8:11" x14ac:dyDescent="0.25">
      <c r="H52" s="1" t="str">
        <f>SET_TRI!A54</f>
        <v>17-Mar-2020</v>
      </c>
      <c r="I52" cm="1">
        <f t="array" ref="I52">SUMPRODUCT($D$10:$D$33,TRANSPOSE('Return Data'!C44:Z44))+(1-$D$34)*$B$7/260</f>
        <v>-1.5406279851930623E-3</v>
      </c>
      <c r="J52" s="19">
        <f t="shared" si="0"/>
        <v>85.822168846844605</v>
      </c>
      <c r="K52" s="17">
        <f>K51*(SET_TRI!C54)*(H52-H51)+K51</f>
        <v>21.722743032668109</v>
      </c>
    </row>
    <row r="53" spans="8:11" x14ac:dyDescent="0.25">
      <c r="H53" s="1" t="str">
        <f>SET_TRI!A55</f>
        <v>18-Mar-2020</v>
      </c>
      <c r="I53" cm="1">
        <f t="array" ref="I53">SUMPRODUCT($D$10:$D$33,TRANSPOSE('Return Data'!C45:Z45))+(1-$D$34)*$B$7/260</f>
        <v>-1.1616023991336494E-3</v>
      </c>
      <c r="J53" s="19">
        <f t="shared" si="0"/>
        <v>85.72247760961325</v>
      </c>
      <c r="K53" s="17">
        <f>K52*(SET_TRI!C55)*(H53-H52)+K52</f>
        <v>22.040083524110646</v>
      </c>
    </row>
    <row r="54" spans="8:11" x14ac:dyDescent="0.25">
      <c r="H54" s="1" t="str">
        <f>SET_TRI!A56</f>
        <v>20-Mar-2020</v>
      </c>
      <c r="I54" cm="1">
        <f t="array" ref="I54">SUMPRODUCT($D$10:$D$33,TRANSPOSE('Return Data'!C46:Z46))+(1-$D$34)*$B$7/260</f>
        <v>6.784536177694445E-3</v>
      </c>
      <c r="J54" s="19">
        <f t="shared" si="0"/>
        <v>86.885652110781294</v>
      </c>
      <c r="K54" s="17">
        <f>K53*(SET_TRI!C56)*(H54-H53)+K53</f>
        <v>26.051143066365729</v>
      </c>
    </row>
    <row r="55" spans="8:11" x14ac:dyDescent="0.25">
      <c r="H55" s="1" t="str">
        <f>SET_TRI!A57</f>
        <v>23-Mar-2020</v>
      </c>
      <c r="I55" cm="1">
        <f t="array" ref="I55">SUMPRODUCT($D$10:$D$33,TRANSPOSE('Return Data'!C47:Z47))+(1-$D$34)*$B$7/260</f>
        <v>-1.0695979827520916E-2</v>
      </c>
      <c r="J55" s="19">
        <f t="shared" si="0"/>
        <v>84.097670563947545</v>
      </c>
      <c r="K55" s="17">
        <f>K54*(SET_TRI!C57)*(H55-H54)+K54</f>
        <v>18.191654818202572</v>
      </c>
    </row>
    <row r="56" spans="8:11" x14ac:dyDescent="0.25">
      <c r="H56" s="1" t="str">
        <f>SET_TRI!A58</f>
        <v>24-Mar-2020</v>
      </c>
      <c r="I56" cm="1">
        <f t="array" ref="I56">SUMPRODUCT($D$10:$D$33,TRANSPOSE('Return Data'!C48:Z48))+(1-$D$34)*$B$7/260</f>
        <v>3.7308599709825808E-3</v>
      </c>
      <c r="J56" s="19">
        <f t="shared" si="0"/>
        <v>84.411427196707464</v>
      </c>
      <c r="K56" s="17">
        <f>K55*(SET_TRI!C58)*(H56-H55)+K55</f>
        <v>18.488088791771705</v>
      </c>
    </row>
    <row r="57" spans="8:11" x14ac:dyDescent="0.25">
      <c r="H57" s="1" t="str">
        <f>SET_TRI!A59</f>
        <v>26-Mar-2020</v>
      </c>
      <c r="I57" cm="1">
        <f t="array" ref="I57">SUMPRODUCT($D$10:$D$33,TRANSPOSE('Return Data'!C49:Z49))+(1-$D$34)*$B$7/260</f>
        <v>8.3614948833968979E-3</v>
      </c>
      <c r="J57" s="19">
        <f t="shared" si="0"/>
        <v>85.823038629918457</v>
      </c>
      <c r="K57" s="17">
        <f>K56*(SET_TRI!C59)*(H57-H56)+K56</f>
        <v>20.979604090282532</v>
      </c>
    </row>
    <row r="58" spans="8:11" x14ac:dyDescent="0.25">
      <c r="H58" s="1" t="str">
        <f>SET_TRI!A60</f>
        <v>27-Mar-2020</v>
      </c>
      <c r="I58" cm="1">
        <f t="array" ref="I58">SUMPRODUCT($D$10:$D$33,TRANSPOSE('Return Data'!C50:Z50))+(1-$D$34)*$B$7/260</f>
        <v>3.6415581098561906E-4</v>
      </c>
      <c r="J58" s="19">
        <f t="shared" si="0"/>
        <v>85.85429158815198</v>
      </c>
      <c r="K58" s="17">
        <f>K57*(SET_TRI!C60)*(H58-H57)+K57</f>
        <v>21.04992620354097</v>
      </c>
    </row>
    <row r="59" spans="8:11" x14ac:dyDescent="0.25">
      <c r="H59" s="1" t="str">
        <f>SET_TRI!A61</f>
        <v>30-Mar-2020</v>
      </c>
      <c r="I59" cm="1">
        <f t="array" ref="I59">SUMPRODUCT($D$10:$D$33,TRANSPOSE('Return Data'!C51:Z51))+(1-$D$34)*$B$7/260</f>
        <v>-1.4292108526734156E-3</v>
      </c>
      <c r="J59" s="19">
        <f t="shared" si="0"/>
        <v>85.486179932292856</v>
      </c>
      <c r="K59" s="17">
        <f>K58*(SET_TRI!C61)*(H59-H58)+K58</f>
        <v>20.184790575614596</v>
      </c>
    </row>
    <row r="60" spans="8:11" x14ac:dyDescent="0.25">
      <c r="H60" s="1" t="str">
        <f>SET_TRI!A62</f>
        <v>31-Mar-2020</v>
      </c>
      <c r="I60" cm="1">
        <f t="array" ref="I60">SUMPRODUCT($D$10:$D$33,TRANSPOSE('Return Data'!C52:Z52))+(1-$D$34)*$B$7/260</f>
        <v>3.9367250809581303E-3</v>
      </c>
      <c r="J60" s="19">
        <f t="shared" si="0"/>
        <v>85.822715520907607</v>
      </c>
      <c r="K60" s="17">
        <f>K59*(SET_TRI!C62)*(H60-H59)+K59</f>
        <v>20.931499052055639</v>
      </c>
    </row>
    <row r="61" spans="8:11" x14ac:dyDescent="0.25">
      <c r="H61" s="1" t="str">
        <f>SET_TRI!A63</f>
        <v>01-Apr-2020</v>
      </c>
      <c r="I61" cm="1">
        <f t="array" ref="I61">SUMPRODUCT($D$10:$D$33,TRANSPOSE('Return Data'!C53:Z53))+(1-$D$34)*$B$7/260</f>
        <v>-2.2297639524995541E-3</v>
      </c>
      <c r="J61" s="19">
        <f t="shared" si="0"/>
        <v>85.631351123533463</v>
      </c>
      <c r="K61" s="17">
        <f>K60*(SET_TRI!C63)*(H61-H60)+K60</f>
        <v>20.476440163662367</v>
      </c>
    </row>
    <row r="62" spans="8:11" x14ac:dyDescent="0.25">
      <c r="H62" s="1" t="str">
        <f>SET_TRI!A64</f>
        <v>03-Apr-2020</v>
      </c>
      <c r="I62" cm="1">
        <f t="array" ref="I62">SUMPRODUCT($D$10:$D$33,TRANSPOSE('Return Data'!C54:Z54))+(1-$D$34)*$B$7/260</f>
        <v>2.0285010620891952E-3</v>
      </c>
      <c r="J62" s="19">
        <f t="shared" si="0"/>
        <v>85.978757696937905</v>
      </c>
      <c r="K62" s="17">
        <f>K61*(SET_TRI!C64)*(H62-H61)+K61</f>
        <v>21.928835980197395</v>
      </c>
    </row>
    <row r="63" spans="8:11" x14ac:dyDescent="0.25">
      <c r="H63" s="1" t="str">
        <f>SET_TRI!A65</f>
        <v>07-Apr-2020</v>
      </c>
      <c r="I63" cm="1">
        <f t="array" ref="I63">SUMPRODUCT($D$10:$D$33,TRANSPOSE('Return Data'!C55:Z55))+(1-$D$34)*$B$7/260</f>
        <v>9.1060340537424782E-3</v>
      </c>
      <c r="J63" s="19">
        <f t="shared" si="0"/>
        <v>89.110459678885064</v>
      </c>
      <c r="K63" s="17">
        <f>K62*(SET_TRI!C65)*(H63-H62)+K62</f>
        <v>28.670923381262448</v>
      </c>
    </row>
    <row r="64" spans="8:11" x14ac:dyDescent="0.25">
      <c r="H64" s="1" t="str">
        <f>SET_TRI!A66</f>
        <v>08-Apr-2020</v>
      </c>
      <c r="I64" cm="1">
        <f t="array" ref="I64">SUMPRODUCT($D$10:$D$33,TRANSPOSE('Return Data'!C56:Z56))+(1-$D$34)*$B$7/260</f>
        <v>-1.0928005370908574E-3</v>
      </c>
      <c r="J64" s="19">
        <f t="shared" si="0"/>
        <v>89.013079720687571</v>
      </c>
      <c r="K64" s="17">
        <f>K63*(SET_TRI!C66)*(H64-H63)+K63</f>
        <v>28.346030388325609</v>
      </c>
    </row>
    <row r="65" spans="8:11" x14ac:dyDescent="0.25">
      <c r="H65" s="1" t="str">
        <f>SET_TRI!A67</f>
        <v>15-Apr-2020</v>
      </c>
      <c r="I65" cm="1">
        <f t="array" ref="I65">SUMPRODUCT($D$10:$D$33,TRANSPOSE('Return Data'!C57:Z57))+(1-$D$34)*$B$7/260</f>
        <v>3.3926973197673355E-3</v>
      </c>
      <c r="J65" s="19">
        <f t="shared" si="0"/>
        <v>91.127040779635863</v>
      </c>
      <c r="K65" s="17">
        <f>K64*(SET_TRI!C67)*(H65-H64)+K64</f>
        <v>32.463967815221999</v>
      </c>
    </row>
    <row r="66" spans="8:11" x14ac:dyDescent="0.25">
      <c r="H66" s="1" t="str">
        <f>SET_TRI!A68</f>
        <v>16-Apr-2020</v>
      </c>
      <c r="I66" cm="1">
        <f t="array" ref="I66">SUMPRODUCT($D$10:$D$33,TRANSPOSE('Return Data'!C58:Z58))+(1-$D$34)*$B$7/260</f>
        <v>-2.1308232906024965E-3</v>
      </c>
      <c r="J66" s="19">
        <f t="shared" si="0"/>
        <v>90.932865158738934</v>
      </c>
      <c r="K66" s="17">
        <f>K65*(SET_TRI!C68)*(H66-H65)+K65</f>
        <v>31.422832209867018</v>
      </c>
    </row>
    <row r="67" spans="8:11" x14ac:dyDescent="0.25">
      <c r="H67" s="1" t="str">
        <f>SET_TRI!A69</f>
        <v>17-Apr-2020</v>
      </c>
      <c r="I67" cm="1">
        <f t="array" ref="I67">SUMPRODUCT($D$10:$D$33,TRANSPOSE('Return Data'!C59:Z59))+(1-$D$34)*$B$7/260</f>
        <v>4.2248468339963034E-3</v>
      </c>
      <c r="J67" s="19">
        <f t="shared" si="0"/>
        <v>91.317042586211045</v>
      </c>
      <c r="K67" s="17">
        <f>K66*(SET_TRI!C69)*(H67-H66)+K66</f>
        <v>32.672313855265621</v>
      </c>
    </row>
    <row r="68" spans="8:11" x14ac:dyDescent="0.25">
      <c r="H68" s="1" t="str">
        <f>SET_TRI!A70</f>
        <v>20-Apr-2020</v>
      </c>
      <c r="I68" cm="1">
        <f t="array" ref="I68">SUMPRODUCT($D$10:$D$33,TRANSPOSE('Return Data'!C60:Z60))+(1-$D$34)*$B$7/260</f>
        <v>1.1461088289104636E-3</v>
      </c>
      <c r="J68" s="19">
        <f t="shared" si="0"/>
        <v>91.631020392425199</v>
      </c>
      <c r="K68" s="17">
        <f>K67*(SET_TRI!C70)*(H68-H67)+K67</f>
        <v>35.255233940737952</v>
      </c>
    </row>
    <row r="69" spans="8:11" x14ac:dyDescent="0.25">
      <c r="H69" s="1" t="str">
        <f>SET_TRI!A71</f>
        <v>21-Apr-2020</v>
      </c>
      <c r="I69" cm="1">
        <f t="array" ref="I69">SUMPRODUCT($D$10:$D$33,TRANSPOSE('Return Data'!C61:Z61))+(1-$D$34)*$B$7/260</f>
        <v>-2.3201626771045211E-3</v>
      </c>
      <c r="J69" s="19">
        <f t="shared" si="0"/>
        <v>91.41842151884569</v>
      </c>
      <c r="K69" s="17">
        <f>K68*(SET_TRI!C71)*(H69-H68)+K68</f>
        <v>34.772260411311123</v>
      </c>
    </row>
    <row r="70" spans="8:11" x14ac:dyDescent="0.25">
      <c r="H70" s="1" t="str">
        <f>SET_TRI!A72</f>
        <v>22-Apr-2020</v>
      </c>
      <c r="I70" cm="1">
        <f t="array" ref="I70">SUMPRODUCT($D$10:$D$33,TRANSPOSE('Return Data'!C62:Z62))+(1-$D$34)*$B$7/260</f>
        <v>1.433065990361777E-3</v>
      </c>
      <c r="J70" s="19">
        <f t="shared" si="0"/>
        <v>91.54943014961691</v>
      </c>
      <c r="K70" s="17">
        <f>K69*(SET_TRI!C72)*(H70-H69)+K69</f>
        <v>35.041815402106941</v>
      </c>
    </row>
    <row r="71" spans="8:11" x14ac:dyDescent="0.25">
      <c r="H71" s="1" t="str">
        <f>SET_TRI!A73</f>
        <v>23-Apr-2020</v>
      </c>
      <c r="I71" cm="1">
        <f t="array" ref="I71">SUMPRODUCT($D$10:$D$33,TRANSPOSE('Return Data'!C63:Z63))+(1-$D$34)*$B$7/260</f>
        <v>1.4122921795098557E-3</v>
      </c>
      <c r="J71" s="19">
        <f t="shared" si="0"/>
        <v>91.678724693855798</v>
      </c>
      <c r="K71" s="17">
        <f>K70*(SET_TRI!C73)*(H71-H70)+K70</f>
        <v>35.263152222780505</v>
      </c>
    </row>
    <row r="72" spans="8:11" x14ac:dyDescent="0.25">
      <c r="H72" s="1" t="str">
        <f>SET_TRI!A74</f>
        <v>24-Apr-2020</v>
      </c>
      <c r="I72" cm="1">
        <f t="array" ref="I72">SUMPRODUCT($D$10:$D$33,TRANSPOSE('Return Data'!C64:Z64))+(1-$D$34)*$B$7/260</f>
        <v>-1.5015363314362109E-3</v>
      </c>
      <c r="J72" s="19">
        <f t="shared" si="0"/>
        <v>91.541065757908243</v>
      </c>
      <c r="K72" s="17">
        <f>K71*(SET_TRI!C74)*(H72-H71)+K71</f>
        <v>34.765342333316056</v>
      </c>
    </row>
    <row r="73" spans="8:11" x14ac:dyDescent="0.25">
      <c r="H73" s="1" t="str">
        <f>SET_TRI!A75</f>
        <v>27-Apr-2020</v>
      </c>
      <c r="I73" cm="1">
        <f t="array" ref="I73">SUMPRODUCT($D$10:$D$33,TRANSPOSE('Return Data'!C65:Z65))+(1-$D$34)*$B$7/260</f>
        <v>1.919017838756329E-3</v>
      </c>
      <c r="J73" s="19">
        <f t="shared" si="0"/>
        <v>92.068072572412817</v>
      </c>
      <c r="K73" s="17">
        <f>K72*(SET_TRI!C75)*(H73-H72)+K72</f>
        <v>35.622767253018147</v>
      </c>
    </row>
    <row r="74" spans="8:11" x14ac:dyDescent="0.25">
      <c r="H74" s="1" t="str">
        <f>SET_TRI!A76</f>
        <v>28-Apr-2020</v>
      </c>
      <c r="I74" cm="1">
        <f t="array" ref="I74">SUMPRODUCT($D$10:$D$33,TRANSPOSE('Return Data'!C66:Z66))+(1-$D$34)*$B$7/260</f>
        <v>1.2342539701228371E-3</v>
      </c>
      <c r="J74" s="19">
        <f t="shared" si="0"/>
        <v>92.18170795650687</v>
      </c>
      <c r="K74" s="17">
        <f>K73*(SET_TRI!C76)*(H74-H73)+K73</f>
        <v>35.872152375513885</v>
      </c>
    </row>
    <row r="75" spans="8:11" x14ac:dyDescent="0.25">
      <c r="H75" s="1" t="str">
        <f>SET_TRI!A77</f>
        <v>11-May-2020</v>
      </c>
      <c r="I75" cm="1">
        <f t="array" ref="I75">SUMPRODUCT($D$10:$D$33,TRANSPOSE('Return Data'!C67:Z67))+(1-$D$34)*$B$7/260</f>
        <v>2.7810759291197868E-3</v>
      </c>
      <c r="J75" s="19">
        <f t="shared" si="0"/>
        <v>95.514444234845755</v>
      </c>
      <c r="K75" s="17">
        <f>K74*(SET_TRI!C77)*(H75-H74)+K74</f>
        <v>42.286788381284723</v>
      </c>
    </row>
    <row r="76" spans="8:11" x14ac:dyDescent="0.25">
      <c r="H76" s="1" t="str">
        <f>SET_TRI!A78</f>
        <v>12-May-2020</v>
      </c>
      <c r="I76" cm="1">
        <f t="array" ref="I76">SUMPRODUCT($D$10:$D$33,TRANSPOSE('Return Data'!C68:Z68))+(1-$D$34)*$B$7/260</f>
        <v>3.2833518556326768E-4</v>
      </c>
      <c r="J76" s="19">
        <f t="shared" ref="J76:J139" si="1">J75*(H76-H75)*(I76)+J75</f>
        <v>95.545804987617572</v>
      </c>
      <c r="K76" s="17">
        <f>K75*(SET_TRI!C78)*(H76-H75)+K75</f>
        <v>42.692175042694366</v>
      </c>
    </row>
    <row r="77" spans="8:11" x14ac:dyDescent="0.25">
      <c r="H77" s="1" t="str">
        <f>SET_TRI!A79</f>
        <v>13-May-2020</v>
      </c>
      <c r="I77" cm="1">
        <f t="array" ref="I77">SUMPRODUCT($D$10:$D$33,TRANSPOSE('Return Data'!C69:Z69))+(1-$D$34)*$B$7/260</f>
        <v>-5.0589732153203879E-4</v>
      </c>
      <c r="J77" s="19">
        <f t="shared" si="1"/>
        <v>95.497468620790713</v>
      </c>
      <c r="K77" s="17">
        <f>K76*(SET_TRI!C79)*(H77-H76)+K76</f>
        <v>42.435822525061369</v>
      </c>
    </row>
    <row r="78" spans="8:11" x14ac:dyDescent="0.25">
      <c r="H78" s="1" t="str">
        <f>SET_TRI!A80</f>
        <v>15-May-2020</v>
      </c>
      <c r="I78" cm="1">
        <f t="array" ref="I78">SUMPRODUCT($D$10:$D$33,TRANSPOSE('Return Data'!C70:Z70))+(1-$D$34)*$B$7/260</f>
        <v>-1.8159420449757773E-3</v>
      </c>
      <c r="J78" s="19">
        <f t="shared" si="1"/>
        <v>95.150632883876213</v>
      </c>
      <c r="K78" s="17">
        <f>K77*(SET_TRI!C80)*(H78-H77)+K77</f>
        <v>41.184546432269052</v>
      </c>
    </row>
    <row r="79" spans="8:11" x14ac:dyDescent="0.25">
      <c r="H79" s="1" t="str">
        <f>SET_TRI!A81</f>
        <v>18-May-2020</v>
      </c>
      <c r="I79" cm="1">
        <f t="array" ref="I79">SUMPRODUCT($D$10:$D$33,TRANSPOSE('Return Data'!C71:Z71))+(1-$D$34)*$B$7/260</f>
        <v>1.6201039631785733E-3</v>
      </c>
      <c r="J79" s="19">
        <f t="shared" si="1"/>
        <v>95.613094636178559</v>
      </c>
      <c r="K79" s="17">
        <f>K78*(SET_TRI!C81)*(H79-H78)+K78</f>
        <v>41.815619411124423</v>
      </c>
    </row>
    <row r="80" spans="8:11" x14ac:dyDescent="0.25">
      <c r="H80" s="1" t="str">
        <f>SET_TRI!A82</f>
        <v>19-May-2020</v>
      </c>
      <c r="I80" cm="1">
        <f t="array" ref="I80">SUMPRODUCT($D$10:$D$33,TRANSPOSE('Return Data'!C72:Z72))+(1-$D$34)*$B$7/260</f>
        <v>2.3439120195035972E-3</v>
      </c>
      <c r="J80" s="19">
        <f t="shared" si="1"/>
        <v>95.837203317918238</v>
      </c>
      <c r="K80" s="17">
        <f>K79*(SET_TRI!C82)*(H80-H79)+K79</f>
        <v>42.619142980176967</v>
      </c>
    </row>
    <row r="81" spans="8:11" x14ac:dyDescent="0.25">
      <c r="H81" s="1" t="str">
        <f>SET_TRI!A83</f>
        <v>20-May-2020</v>
      </c>
      <c r="I81" cm="1">
        <f t="array" ref="I81">SUMPRODUCT($D$10:$D$33,TRANSPOSE('Return Data'!C73:Z73))+(1-$D$34)*$B$7/260</f>
        <v>1.2544690066084391E-3</v>
      </c>
      <c r="J81" s="19">
        <f t="shared" si="1"/>
        <v>95.957428119160596</v>
      </c>
      <c r="K81" s="17">
        <f>K80*(SET_TRI!C83)*(H81-H80)+K80</f>
        <v>42.990961308940186</v>
      </c>
    </row>
    <row r="82" spans="8:11" x14ac:dyDescent="0.25">
      <c r="H82" s="1" t="str">
        <f>SET_TRI!A84</f>
        <v>28-May-2020</v>
      </c>
      <c r="I82" cm="1">
        <f t="array" ref="I82">SUMPRODUCT($D$10:$D$33,TRANSPOSE('Return Data'!C74:Z74))+(1-$D$34)*$B$7/260</f>
        <v>8.4220415351996653E-4</v>
      </c>
      <c r="J82" s="19">
        <f t="shared" si="1"/>
        <v>96.603954075345001</v>
      </c>
      <c r="K82" s="17">
        <f>K81*(SET_TRI!C84)*(H82-H81)+K81</f>
        <v>45.393102761774955</v>
      </c>
    </row>
    <row r="83" spans="8:11" x14ac:dyDescent="0.25">
      <c r="H83" s="1" t="str">
        <f>SET_TRI!A85</f>
        <v>02-Jun-2020</v>
      </c>
      <c r="I83" cm="1">
        <f t="array" ref="I83">SUMPRODUCT($D$10:$D$33,TRANSPOSE('Return Data'!C75:Z75))+(1-$D$34)*$B$7/260</f>
        <v>4.7000745651397781E-3</v>
      </c>
      <c r="J83" s="19">
        <f t="shared" si="1"/>
        <v>98.874183012552308</v>
      </c>
      <c r="K83" s="17">
        <f>K82*(SET_TRI!C85)*(H83-H82)+K82</f>
        <v>53.105731424640403</v>
      </c>
    </row>
    <row r="84" spans="8:11" x14ac:dyDescent="0.25">
      <c r="H84" s="1" t="str">
        <f>SET_TRI!A86</f>
        <v>04-Jun-2020</v>
      </c>
      <c r="I84" cm="1">
        <f t="array" ref="I84">SUMPRODUCT($D$10:$D$33,TRANSPOSE('Return Data'!C76:Z76))+(1-$D$34)*$B$7/260</f>
        <v>3.8475373108474899E-3</v>
      </c>
      <c r="J84" s="19">
        <f t="shared" si="1"/>
        <v>99.635027228993025</v>
      </c>
      <c r="K84" s="17">
        <f>K83*(SET_TRI!C86)*(H84-H83)+K83</f>
        <v>56.3026071387755</v>
      </c>
    </row>
    <row r="85" spans="8:11" x14ac:dyDescent="0.25">
      <c r="H85" s="1" t="str">
        <f>SET_TRI!A87</f>
        <v>05-Jun-2020</v>
      </c>
      <c r="I85" cm="1">
        <f t="array" ref="I85">SUMPRODUCT($D$10:$D$33,TRANSPOSE('Return Data'!C77:Z77))+(1-$D$34)*$B$7/260</f>
        <v>2.604678621912185E-3</v>
      </c>
      <c r="J85" s="19">
        <f t="shared" si="1"/>
        <v>99.894544454410024</v>
      </c>
      <c r="K85" s="17">
        <f>K84*(SET_TRI!C87)*(H85-H84)+K84</f>
        <v>57.412414893909016</v>
      </c>
    </row>
    <row r="86" spans="8:11" x14ac:dyDescent="0.25">
      <c r="H86" s="1" t="str">
        <f>SET_TRI!A88</f>
        <v>08-Jun-2020</v>
      </c>
      <c r="I86" cm="1">
        <f t="array" ref="I86">SUMPRODUCT($D$10:$D$33,TRANSPOSE('Return Data'!C78:Z78))+(1-$D$34)*$B$7/260</f>
        <v>4.7999146534320676E-4</v>
      </c>
      <c r="J86" s="19">
        <f t="shared" si="1"/>
        <v>100.03839004072742</v>
      </c>
      <c r="K86" s="17">
        <f>K85*(SET_TRI!C88)*(H86-H85)+K85</f>
        <v>57.367354760208187</v>
      </c>
    </row>
    <row r="87" spans="8:11" x14ac:dyDescent="0.25">
      <c r="H87" s="1" t="str">
        <f>SET_TRI!A89</f>
        <v>09-Jun-2020</v>
      </c>
      <c r="I87" cm="1">
        <f t="array" ref="I87">SUMPRODUCT($D$10:$D$33,TRANSPOSE('Return Data'!C79:Z79))+(1-$D$34)*$B$7/260</f>
        <v>-1.7613679128214859E-3</v>
      </c>
      <c r="J87" s="19">
        <f t="shared" si="1"/>
        <v>99.862185630459365</v>
      </c>
      <c r="K87" s="17">
        <f>K86*(SET_TRI!C89)*(H87-H86)+K86</f>
        <v>55.974870071887509</v>
      </c>
    </row>
    <row r="88" spans="8:11" x14ac:dyDescent="0.25">
      <c r="H88" s="1" t="str">
        <f>SET_TRI!A90</f>
        <v>10-Jun-2020</v>
      </c>
      <c r="I88" cm="1">
        <f t="array" ref="I88">SUMPRODUCT($D$10:$D$33,TRANSPOSE('Return Data'!C80:Z80))+(1-$D$34)*$B$7/260</f>
        <v>2.3826172711314256E-4</v>
      </c>
      <c r="J88" s="19">
        <f t="shared" si="1"/>
        <v>99.885978967280977</v>
      </c>
      <c r="K88" s="17">
        <f>K87*(SET_TRI!C90)*(H88-H87)+K87</f>
        <v>56.470571175607191</v>
      </c>
    </row>
    <row r="89" spans="8:11" x14ac:dyDescent="0.25">
      <c r="H89" s="1" t="str">
        <f>SET_TRI!A91</f>
        <v>11-Jun-2020</v>
      </c>
      <c r="I89" cm="1">
        <f t="array" ref="I89">SUMPRODUCT($D$10:$D$33,TRANSPOSE('Return Data'!C81:Z81))+(1-$D$34)*$B$7/260</f>
        <v>-3.0382771908628241E-3</v>
      </c>
      <c r="J89" s="19">
        <f t="shared" si="1"/>
        <v>99.582497675697681</v>
      </c>
      <c r="K89" s="17">
        <f>K88*(SET_TRI!C91)*(H89-H88)+K88</f>
        <v>55.418880996093797</v>
      </c>
    </row>
    <row r="90" spans="8:11" x14ac:dyDescent="0.25">
      <c r="H90" s="1" t="str">
        <f>SET_TRI!A92</f>
        <v>12-Jun-2020</v>
      </c>
      <c r="I90" cm="1">
        <f t="array" ref="I90">SUMPRODUCT($D$10:$D$33,TRANSPOSE('Return Data'!C82:Z82))+(1-$D$34)*$B$7/260</f>
        <v>-4.4544460673635422E-4</v>
      </c>
      <c r="J90" s="19">
        <f t="shared" si="1"/>
        <v>99.538139189182701</v>
      </c>
      <c r="K90" s="17">
        <f>K89*(SET_TRI!C92)*(H90-H89)+K89</f>
        <v>54.716657702322941</v>
      </c>
    </row>
    <row r="91" spans="8:11" x14ac:dyDescent="0.25">
      <c r="H91" s="1" t="str">
        <f>SET_TRI!A93</f>
        <v>15-Jun-2020</v>
      </c>
      <c r="I91" cm="1">
        <f t="array" ref="I91">SUMPRODUCT($D$10:$D$33,TRANSPOSE('Return Data'!C83:Z83))+(1-$D$34)*$B$7/260</f>
        <v>-3.5997834210972951E-3</v>
      </c>
      <c r="J91" s="19">
        <f t="shared" si="1"/>
        <v>98.463191959522419</v>
      </c>
      <c r="K91" s="17">
        <f>K90*(SET_TRI!C93)*(H91-H90)+K90</f>
        <v>49.270285367993544</v>
      </c>
    </row>
    <row r="92" spans="8:11" x14ac:dyDescent="0.25">
      <c r="H92" s="1" t="str">
        <f>SET_TRI!A94</f>
        <v>16-Jun-2020</v>
      </c>
      <c r="I92" cm="1">
        <f t="array" ref="I92">SUMPRODUCT($D$10:$D$33,TRANSPOSE('Return Data'!C84:Z84))+(1-$D$34)*$B$7/260</f>
        <v>3.6306958578595453E-3</v>
      </c>
      <c r="J92" s="19">
        <f t="shared" si="1"/>
        <v>98.820681862721486</v>
      </c>
      <c r="K92" s="17">
        <f>K91*(SET_TRI!C94)*(H92-H91)+K91</f>
        <v>50.351953892152181</v>
      </c>
    </row>
    <row r="93" spans="8:11" x14ac:dyDescent="0.25">
      <c r="H93" s="1" t="str">
        <f>SET_TRI!A95</f>
        <v>17-Jun-2020</v>
      </c>
      <c r="I93" cm="1">
        <f t="array" ref="I93">SUMPRODUCT($D$10:$D$33,TRANSPOSE('Return Data'!C85:Z85))+(1-$D$34)*$B$7/260</f>
        <v>9.6776884795320248E-4</v>
      </c>
      <c r="J93" s="19">
        <f t="shared" si="1"/>
        <v>98.91631744016172</v>
      </c>
      <c r="K93" s="17">
        <f>K92*(SET_TRI!C95)*(H93-H92)+K92</f>
        <v>50.62713375152719</v>
      </c>
    </row>
    <row r="94" spans="8:11" x14ac:dyDescent="0.25">
      <c r="H94" s="1" t="str">
        <f>SET_TRI!A96</f>
        <v>18-Jun-2020</v>
      </c>
      <c r="I94" cm="1">
        <f t="array" ref="I94">SUMPRODUCT($D$10:$D$33,TRANSPOSE('Return Data'!C86:Z86))+(1-$D$34)*$B$7/260</f>
        <v>3.145649582290833E-5</v>
      </c>
      <c r="J94" s="19">
        <f t="shared" si="1"/>
        <v>98.919429000888087</v>
      </c>
      <c r="K94" s="17">
        <f>K93*(SET_TRI!C96)*(H94-H93)+K93</f>
        <v>50.413284464049326</v>
      </c>
    </row>
    <row r="95" spans="8:11" x14ac:dyDescent="0.25">
      <c r="H95" s="1" t="str">
        <f>SET_TRI!A97</f>
        <v>19-Jun-2020</v>
      </c>
      <c r="I95" cm="1">
        <f t="array" ref="I95">SUMPRODUCT($D$10:$D$33,TRANSPOSE('Return Data'!C87:Z87))+(1-$D$34)*$B$7/260</f>
        <v>1.681054485834938E-6</v>
      </c>
      <c r="J95" s="19">
        <f t="shared" si="1"/>
        <v>98.919595289837943</v>
      </c>
      <c r="K95" s="17">
        <f>K94*(SET_TRI!C97)*(H95-H94)+K94</f>
        <v>50.249569159048697</v>
      </c>
    </row>
    <row r="96" spans="8:11" x14ac:dyDescent="0.25">
      <c r="H96" s="1" t="str">
        <f>SET_TRI!A98</f>
        <v>24-Jun-2020</v>
      </c>
      <c r="I96" cm="1">
        <f t="array" ref="I96">SUMPRODUCT($D$10:$D$33,TRANSPOSE('Return Data'!C88:Z88))+(1-$D$34)*$B$7/260</f>
        <v>-1.6318789851133512E-3</v>
      </c>
      <c r="J96" s="19">
        <f t="shared" si="1"/>
        <v>98.112471245990918</v>
      </c>
      <c r="K96" s="17">
        <f>K95*(SET_TRI!C98)*(H96-H95)+K95</f>
        <v>42.645636627877842</v>
      </c>
    </row>
    <row r="97" spans="8:11" x14ac:dyDescent="0.25">
      <c r="H97" s="1" t="str">
        <f>SET_TRI!A99</f>
        <v>29-Jun-2020</v>
      </c>
      <c r="I97" cm="1">
        <f t="array" ref="I97">SUMPRODUCT($D$10:$D$33,TRANSPOSE('Return Data'!C89:Z89))+(1-$D$34)*$B$7/260</f>
        <v>-5.6240593331502681E-4</v>
      </c>
      <c r="J97" s="19">
        <f t="shared" si="1"/>
        <v>97.836576066186197</v>
      </c>
      <c r="K97" s="17">
        <f>K96*(SET_TRI!C99)*(H97-H96)+K96</f>
        <v>42.267820547534747</v>
      </c>
    </row>
    <row r="98" spans="8:11" x14ac:dyDescent="0.25">
      <c r="H98" s="1" t="str">
        <f>SET_TRI!A100</f>
        <v>30-Jun-2020</v>
      </c>
      <c r="I98" cm="1">
        <f t="array" ref="I98">SUMPRODUCT($D$10:$D$33,TRANSPOSE('Return Data'!C90:Z90))+(1-$D$34)*$B$7/260</f>
        <v>7.5164084739489311E-4</v>
      </c>
      <c r="J98" s="19">
        <f t="shared" si="1"/>
        <v>97.910114033126803</v>
      </c>
      <c r="K98" s="17">
        <f>K97*(SET_TRI!C100)*(H98-H97)+K97</f>
        <v>42.580851334000656</v>
      </c>
    </row>
    <row r="99" spans="8:11" x14ac:dyDescent="0.25">
      <c r="H99" s="1" t="str">
        <f>SET_TRI!A101</f>
        <v>02-Jul-2020</v>
      </c>
      <c r="I99" cm="1">
        <f t="array" ref="I99">SUMPRODUCT($D$10:$D$33,TRANSPOSE('Return Data'!C91:Z91))+(1-$D$34)*$B$7/260</f>
        <v>4.5177087201602869E-3</v>
      </c>
      <c r="J99" s="19">
        <f t="shared" si="1"/>
        <v>98.794772785045495</v>
      </c>
      <c r="K99" s="17">
        <f>K98*(SET_TRI!C101)*(H99-H98)+K98</f>
        <v>45.185391392475637</v>
      </c>
    </row>
    <row r="100" spans="8:11" x14ac:dyDescent="0.25">
      <c r="H100" s="1" t="str">
        <f>SET_TRI!A102</f>
        <v>08-Jul-2020</v>
      </c>
      <c r="I100" cm="1">
        <f t="array" ref="I100">SUMPRODUCT($D$10:$D$33,TRANSPOSE('Return Data'!C92:Z92))+(1-$D$34)*$B$7/260</f>
        <v>1.8815538493757806E-3</v>
      </c>
      <c r="J100" s="19">
        <f t="shared" si="1"/>
        <v>99.910098895236942</v>
      </c>
      <c r="K100" s="17">
        <f>K99*(SET_TRI!C102)*(H100-H99)+K99</f>
        <v>41.092068768502124</v>
      </c>
    </row>
    <row r="101" spans="8:11" x14ac:dyDescent="0.25">
      <c r="H101" s="1" t="str">
        <f>SET_TRI!A103</f>
        <v>09-Jul-2020</v>
      </c>
      <c r="I101" cm="1">
        <f t="array" ref="I101">SUMPRODUCT($D$10:$D$33,TRANSPOSE('Return Data'!C93:Z93))+(1-$D$34)*$B$7/260</f>
        <v>9.1977588892627694E-4</v>
      </c>
      <c r="J101" s="19">
        <f t="shared" si="1"/>
        <v>100.00199379526101</v>
      </c>
      <c r="K101" s="17">
        <f>K100*(SET_TRI!C103)*(H101-H100)+K100</f>
        <v>41.159995096218573</v>
      </c>
    </row>
    <row r="102" spans="8:11" x14ac:dyDescent="0.25">
      <c r="H102" s="1" t="str">
        <f>SET_TRI!A104</f>
        <v>13-Jul-2020</v>
      </c>
      <c r="I102" cm="1">
        <f t="array" ref="I102">SUMPRODUCT($D$10:$D$33,TRANSPOSE('Return Data'!C94:Z94))+(1-$D$34)*$B$7/260</f>
        <v>-1.797998108913724E-4</v>
      </c>
      <c r="J102" s="19">
        <f t="shared" si="1"/>
        <v>99.930072436968416</v>
      </c>
      <c r="K102" s="17">
        <f>K101*(SET_TRI!C104)*(H102-H101)+K101</f>
        <v>37.267393129031653</v>
      </c>
    </row>
    <row r="103" spans="8:11" x14ac:dyDescent="0.25">
      <c r="H103" s="1" t="str">
        <f>SET_TRI!A105</f>
        <v>15-Jul-2020</v>
      </c>
      <c r="I103" cm="1">
        <f t="array" ref="I103">SUMPRODUCT($D$10:$D$33,TRANSPOSE('Return Data'!C95:Z95))+(1-$D$34)*$B$7/260</f>
        <v>6.1018563993646749E-4</v>
      </c>
      <c r="J103" s="19">
        <f t="shared" si="1"/>
        <v>100.05202422736612</v>
      </c>
      <c r="K103" s="17">
        <f>K102*(SET_TRI!C105)*(H103-H102)+K102</f>
        <v>38.143216578786962</v>
      </c>
    </row>
    <row r="104" spans="8:11" x14ac:dyDescent="0.25">
      <c r="H104" s="1" t="str">
        <f>SET_TRI!A106</f>
        <v>17-Jul-2020</v>
      </c>
      <c r="I104" cm="1">
        <f t="array" ref="I104">SUMPRODUCT($D$10:$D$33,TRANSPOSE('Return Data'!C96:Z96))+(1-$D$34)*$B$7/260</f>
        <v>3.1804940801261284E-4</v>
      </c>
      <c r="J104" s="19">
        <f t="shared" si="1"/>
        <v>100.11566720151808</v>
      </c>
      <c r="K104" s="17">
        <f>K103*(SET_TRI!C106)*(H104-H103)+K103</f>
        <v>38.41011176688027</v>
      </c>
    </row>
    <row r="105" spans="8:11" x14ac:dyDescent="0.25">
      <c r="H105" s="1" t="str">
        <f>SET_TRI!A107</f>
        <v>20-Jul-2020</v>
      </c>
      <c r="I105" cm="1">
        <f t="array" ref="I105">SUMPRODUCT($D$10:$D$33,TRANSPOSE('Return Data'!C97:Z97))+(1-$D$34)*$B$7/260</f>
        <v>7.9452808817847935E-4</v>
      </c>
      <c r="J105" s="19">
        <f t="shared" si="1"/>
        <v>100.35430133049309</v>
      </c>
      <c r="K105" s="17">
        <f>K104*(SET_TRI!C107)*(H105-H104)+K104</f>
        <v>38.145232072520542</v>
      </c>
    </row>
    <row r="106" spans="8:11" x14ac:dyDescent="0.25">
      <c r="H106" s="1" t="str">
        <f>SET_TRI!A108</f>
        <v>21-Jul-2020</v>
      </c>
      <c r="I106" cm="1">
        <f t="array" ref="I106">SUMPRODUCT($D$10:$D$33,TRANSPOSE('Return Data'!C98:Z98))+(1-$D$34)*$B$7/260</f>
        <v>1.7126056886672062E-3</v>
      </c>
      <c r="J106" s="19">
        <f t="shared" si="1"/>
        <v>100.52616867783391</v>
      </c>
      <c r="K106" s="17">
        <f>K105*(SET_TRI!C108)*(H106-H105)+K105</f>
        <v>38.752674423468683</v>
      </c>
    </row>
    <row r="107" spans="8:11" x14ac:dyDescent="0.25">
      <c r="H107" s="1" t="str">
        <f>SET_TRI!A109</f>
        <v>22-Jul-2020</v>
      </c>
      <c r="I107" cm="1">
        <f t="array" ref="I107">SUMPRODUCT($D$10:$D$33,TRANSPOSE('Return Data'!C99:Z99))+(1-$D$34)*$B$7/260</f>
        <v>-1.6646014500792839E-3</v>
      </c>
      <c r="J107" s="19">
        <f t="shared" si="1"/>
        <v>100.35883267168187</v>
      </c>
      <c r="K107" s="17">
        <f>K106*(SET_TRI!C109)*(H107-H106)+K106</f>
        <v>38.121470838999855</v>
      </c>
    </row>
    <row r="108" spans="8:11" x14ac:dyDescent="0.25">
      <c r="H108" s="1" t="str">
        <f>SET_TRI!A110</f>
        <v>23-Jul-2020</v>
      </c>
      <c r="I108" cm="1">
        <f t="array" ref="I108">SUMPRODUCT($D$10:$D$33,TRANSPOSE('Return Data'!C100:Z100))+(1-$D$34)*$B$7/260</f>
        <v>6.2158274912406906E-4</v>
      </c>
      <c r="J108" s="19">
        <f t="shared" si="1"/>
        <v>100.42121399079281</v>
      </c>
      <c r="K108" s="17">
        <f>K107*(SET_TRI!C110)*(H108-H107)+K107</f>
        <v>38.173952547157164</v>
      </c>
    </row>
    <row r="109" spans="8:11" x14ac:dyDescent="0.25">
      <c r="H109" s="1" t="str">
        <f>SET_TRI!A111</f>
        <v>24-Jul-2020</v>
      </c>
      <c r="I109" cm="1">
        <f t="array" ref="I109">SUMPRODUCT($D$10:$D$33,TRANSPOSE('Return Data'!C101:Z101))+(1-$D$34)*$B$7/260</f>
        <v>-2.0041917019533303E-3</v>
      </c>
      <c r="J109" s="19">
        <f t="shared" si="1"/>
        <v>100.21995062701238</v>
      </c>
      <c r="K109" s="17">
        <f>K108*(SET_TRI!C111)*(H109-H108)+K108</f>
        <v>37.530329297980614</v>
      </c>
    </row>
    <row r="110" spans="8:11" x14ac:dyDescent="0.25">
      <c r="H110" s="1" t="str">
        <f>SET_TRI!A112</f>
        <v>29-Jul-2020</v>
      </c>
      <c r="I110" cm="1">
        <f t="array" ref="I110">SUMPRODUCT($D$10:$D$33,TRANSPOSE('Return Data'!C102:Z102))+(1-$D$34)*$B$7/260</f>
        <v>3.8196581225939907E-4</v>
      </c>
      <c r="J110" s="19">
        <f t="shared" si="1"/>
        <v>100.4113536012416</v>
      </c>
      <c r="K110" s="17">
        <f>K109*(SET_TRI!C112)*(H110-H109)+K109</f>
        <v>36.691355072672089</v>
      </c>
    </row>
    <row r="111" spans="8:11" x14ac:dyDescent="0.25">
      <c r="H111" s="1" t="str">
        <f>SET_TRI!A113</f>
        <v>30-Jul-2020</v>
      </c>
      <c r="I111" cm="1">
        <f t="array" ref="I111">SUMPRODUCT($D$10:$D$33,TRANSPOSE('Return Data'!C103:Z103))+(1-$D$34)*$B$7/260</f>
        <v>-1.6762383690648577E-3</v>
      </c>
      <c r="J111" s="19">
        <f t="shared" si="1"/>
        <v>100.24304023764546</v>
      </c>
      <c r="K111" s="17">
        <f>K110*(SET_TRI!C113)*(H111-H110)+K110</f>
        <v>35.963330653200842</v>
      </c>
    </row>
    <row r="112" spans="8:11" x14ac:dyDescent="0.25">
      <c r="H112" s="1" t="str">
        <f>SET_TRI!A114</f>
        <v>03-Aug-2020</v>
      </c>
      <c r="I112" cm="1">
        <f t="array" ref="I112">SUMPRODUCT($D$10:$D$33,TRANSPOSE('Return Data'!C104:Z104))+(1-$D$34)*$B$7/260</f>
        <v>7.7821218823116462E-4</v>
      </c>
      <c r="J112" s="19">
        <f t="shared" si="1"/>
        <v>100.55508166043859</v>
      </c>
      <c r="K112" s="17">
        <f>K111*(SET_TRI!C114)*(H112-H111)+K111</f>
        <v>35.719060694995378</v>
      </c>
    </row>
    <row r="113" spans="8:11" x14ac:dyDescent="0.25">
      <c r="H113" s="1" t="str">
        <f>SET_TRI!A115</f>
        <v>04-Aug-2020</v>
      </c>
      <c r="I113" cm="1">
        <f t="array" ref="I113">SUMPRODUCT($D$10:$D$33,TRANSPOSE('Return Data'!C105:Z105))+(1-$D$34)*$B$7/260</f>
        <v>1.1343511190133999E-3</v>
      </c>
      <c r="J113" s="19">
        <f t="shared" si="1"/>
        <v>100.66914642984258</v>
      </c>
      <c r="K113" s="17">
        <f>K112*(SET_TRI!C115)*(H113-H112)+K112</f>
        <v>36.039651154682723</v>
      </c>
    </row>
    <row r="114" spans="8:11" x14ac:dyDescent="0.25">
      <c r="H114" s="1" t="str">
        <f>SET_TRI!A116</f>
        <v>05-Aug-2020</v>
      </c>
      <c r="I114" cm="1">
        <f t="array" ref="I114">SUMPRODUCT($D$10:$D$33,TRANSPOSE('Return Data'!C106:Z106))+(1-$D$34)*$B$7/260</f>
        <v>7.1241809896724503E-4</v>
      </c>
      <c r="J114" s="19">
        <f t="shared" si="1"/>
        <v>100.74086495176678</v>
      </c>
      <c r="K114" s="17">
        <f>K113*(SET_TRI!C116)*(H114-H113)+K113</f>
        <v>36.256425752539386</v>
      </c>
    </row>
    <row r="115" spans="8:11" x14ac:dyDescent="0.25">
      <c r="H115" s="1" t="str">
        <f>SET_TRI!A117</f>
        <v>06-Aug-2020</v>
      </c>
      <c r="I115" cm="1">
        <f t="array" ref="I115">SUMPRODUCT($D$10:$D$33,TRANSPOSE('Return Data'!C107:Z107))+(1-$D$34)*$B$7/260</f>
        <v>7.5507682223286321E-5</v>
      </c>
      <c r="J115" s="19">
        <f t="shared" si="1"/>
        <v>100.74847166098446</v>
      </c>
      <c r="K115" s="17">
        <f>K114*(SET_TRI!C117)*(H115-H114)+K114</f>
        <v>36.203169563678195</v>
      </c>
    </row>
    <row r="116" spans="8:11" x14ac:dyDescent="0.25">
      <c r="H116" s="1" t="str">
        <f>SET_TRI!A118</f>
        <v>07-Aug-2020</v>
      </c>
      <c r="I116" cm="1">
        <f t="array" ref="I116">SUMPRODUCT($D$10:$D$33,TRANSPOSE('Return Data'!C108:Z108))+(1-$D$34)*$B$7/260</f>
        <v>-4.8859264858536948E-4</v>
      </c>
      <c r="J116" s="19">
        <f t="shared" si="1"/>
        <v>100.69924669837469</v>
      </c>
      <c r="K116" s="17">
        <f>K115*(SET_TRI!C118)*(H116-H115)+K115</f>
        <v>35.902887239300256</v>
      </c>
    </row>
    <row r="117" spans="8:11" x14ac:dyDescent="0.25">
      <c r="H117" s="1" t="str">
        <f>SET_TRI!A119</f>
        <v>11-Aug-2020</v>
      </c>
      <c r="I117" cm="1">
        <f t="array" ref="I117">SUMPRODUCT($D$10:$D$33,TRANSPOSE('Return Data'!C109:Z109))+(1-$D$34)*$B$7/260</f>
        <v>5.9091361021047166E-4</v>
      </c>
      <c r="J117" s="19">
        <f t="shared" si="1"/>
        <v>100.93726492002274</v>
      </c>
      <c r="K117" s="17">
        <f>K116*(SET_TRI!C119)*(H117-H116)+K116</f>
        <v>37.577929204779316</v>
      </c>
    </row>
    <row r="118" spans="8:11" x14ac:dyDescent="0.25">
      <c r="H118" s="1" t="str">
        <f>SET_TRI!A120</f>
        <v>13-Aug-2020</v>
      </c>
      <c r="I118" cm="1">
        <f t="array" ref="I118">SUMPRODUCT($D$10:$D$33,TRANSPOSE('Return Data'!C110:Z110))+(1-$D$34)*$B$7/260</f>
        <v>1.5213544627950355E-4</v>
      </c>
      <c r="J118" s="19">
        <f t="shared" si="1"/>
        <v>100.96797719171242</v>
      </c>
      <c r="K118" s="17">
        <f>K117*(SET_TRI!C120)*(H118-H117)+K117</f>
        <v>38.70918585298935</v>
      </c>
    </row>
    <row r="119" spans="8:11" x14ac:dyDescent="0.25">
      <c r="H119" s="1" t="str">
        <f>SET_TRI!A121</f>
        <v>14-Aug-2020</v>
      </c>
      <c r="I119" cm="1">
        <f t="array" ref="I119">SUMPRODUCT($D$10:$D$33,TRANSPOSE('Return Data'!C111:Z111))+(1-$D$34)*$B$7/260</f>
        <v>-9.182112949752165E-4</v>
      </c>
      <c r="J119" s="19">
        <f t="shared" si="1"/>
        <v>100.87526725462419</v>
      </c>
      <c r="K119" s="17">
        <f>K118*(SET_TRI!C121)*(H119-H118)+K118</f>
        <v>38.047979241057369</v>
      </c>
    </row>
    <row r="120" spans="8:11" x14ac:dyDescent="0.25">
      <c r="H120" s="1" t="str">
        <f>SET_TRI!A122</f>
        <v>18-Aug-2020</v>
      </c>
      <c r="I120" cm="1">
        <f t="array" ref="I120">SUMPRODUCT($D$10:$D$33,TRANSPOSE('Return Data'!C112:Z112))+(1-$D$34)*$B$7/260</f>
        <v>8.8359630586244003E-4</v>
      </c>
      <c r="J120" s="19">
        <f t="shared" si="1"/>
        <v>101.23179930862048</v>
      </c>
      <c r="K120" s="17">
        <f>K119*(SET_TRI!C122)*(H120-H119)+K119</f>
        <v>38.782486137726849</v>
      </c>
    </row>
    <row r="121" spans="8:11" x14ac:dyDescent="0.25">
      <c r="H121" s="1" t="str">
        <f>SET_TRI!A123</f>
        <v>19-Aug-2020</v>
      </c>
      <c r="I121" cm="1">
        <f t="array" ref="I121">SUMPRODUCT($D$10:$D$33,TRANSPOSE('Return Data'!C113:Z113))+(1-$D$34)*$B$7/260</f>
        <v>-7.3842548885582802E-4</v>
      </c>
      <c r="J121" s="19">
        <f t="shared" si="1"/>
        <v>101.15704716772825</v>
      </c>
      <c r="K121" s="17">
        <f>K120*(SET_TRI!C123)*(H121-H120)+K120</f>
        <v>38.051620818982087</v>
      </c>
    </row>
    <row r="122" spans="8:11" x14ac:dyDescent="0.25">
      <c r="H122" s="1" t="str">
        <f>SET_TRI!A124</f>
        <v>24-Aug-2020</v>
      </c>
      <c r="I122" cm="1">
        <f t="array" ref="I122">SUMPRODUCT($D$10:$D$33,TRANSPOSE('Return Data'!C114:Z114))+(1-$D$34)*$B$7/260</f>
        <v>2.3579826335945091E-3</v>
      </c>
      <c r="J122" s="19">
        <f t="shared" si="1"/>
        <v>102.34967997016427</v>
      </c>
      <c r="K122" s="17">
        <f>K121*(SET_TRI!C124)*(H122-H121)+K121</f>
        <v>38.528184316561131</v>
      </c>
    </row>
    <row r="123" spans="8:11" x14ac:dyDescent="0.25">
      <c r="H123" s="1" t="str">
        <f>SET_TRI!A125</f>
        <v>25-Aug-2020</v>
      </c>
      <c r="I123" cm="1">
        <f t="array" ref="I123">SUMPRODUCT($D$10:$D$33,TRANSPOSE('Return Data'!C115:Z115))+(1-$D$34)*$B$7/260</f>
        <v>4.9127870753346589E-5</v>
      </c>
      <c r="J123" s="19">
        <f t="shared" si="1"/>
        <v>102.35470819201349</v>
      </c>
      <c r="K123" s="17">
        <f>K122*(SET_TRI!C125)*(H123-H122)+K122</f>
        <v>38.606547155521532</v>
      </c>
    </row>
    <row r="124" spans="8:11" x14ac:dyDescent="0.25">
      <c r="H124" s="1" t="str">
        <f>SET_TRI!A126</f>
        <v>26-Aug-2020</v>
      </c>
      <c r="I124" cm="1">
        <f t="array" ref="I124">SUMPRODUCT($D$10:$D$33,TRANSPOSE('Return Data'!C116:Z116))+(1-$D$34)*$B$7/260</f>
        <v>6.0362746408795906E-4</v>
      </c>
      <c r="J124" s="19">
        <f t="shared" si="1"/>
        <v>102.4164923049569</v>
      </c>
      <c r="K124" s="17">
        <f>K123*(SET_TRI!C126)*(H124-H123)+K123</f>
        <v>38.730867148157969</v>
      </c>
    </row>
    <row r="125" spans="8:11" x14ac:dyDescent="0.25">
      <c r="H125" s="1" t="str">
        <f>SET_TRI!A127</f>
        <v>27-Aug-2020</v>
      </c>
      <c r="I125" cm="1">
        <f t="array" ref="I125">SUMPRODUCT($D$10:$D$33,TRANSPOSE('Return Data'!C117:Z117))+(1-$D$34)*$B$7/260</f>
        <v>1.9407196932122159E-5</v>
      </c>
      <c r="J125" s="19">
        <f t="shared" si="1"/>
        <v>102.41847992199216</v>
      </c>
      <c r="K125" s="17">
        <f>K124*(SET_TRI!C127)*(H125-H124)+K124</f>
        <v>38.846213258715657</v>
      </c>
    </row>
    <row r="126" spans="8:11" x14ac:dyDescent="0.25">
      <c r="H126" s="1" t="str">
        <f>SET_TRI!A128</f>
        <v>28-Aug-2020</v>
      </c>
      <c r="I126" cm="1">
        <f t="array" ref="I126">SUMPRODUCT($D$10:$D$33,TRANSPOSE('Return Data'!C118:Z118))+(1-$D$34)*$B$7/260</f>
        <v>-1.9331858967522661E-4</v>
      </c>
      <c r="J126" s="19">
        <f t="shared" si="1"/>
        <v>102.39868052589696</v>
      </c>
      <c r="K126" s="17">
        <f>K125*(SET_TRI!C128)*(H126-H125)+K125</f>
        <v>38.708930991965467</v>
      </c>
    </row>
    <row r="127" spans="8:11" x14ac:dyDescent="0.25">
      <c r="H127" s="1" t="str">
        <f>SET_TRI!A129</f>
        <v>31-Aug-2020</v>
      </c>
      <c r="I127" cm="1">
        <f t="array" ref="I127">SUMPRODUCT($D$10:$D$33,TRANSPOSE('Return Data'!C119:Z119))+(1-$D$34)*$B$7/260</f>
        <v>-1.5463697283647001E-3</v>
      </c>
      <c r="J127" s="19">
        <f t="shared" si="1"/>
        <v>101.92364186652776</v>
      </c>
      <c r="K127" s="17">
        <f>K126*(SET_TRI!C129)*(H127-H126)+K126</f>
        <v>37.206757519146691</v>
      </c>
    </row>
    <row r="128" spans="8:11" x14ac:dyDescent="0.25">
      <c r="H128" s="1" t="str">
        <f>SET_TRI!A130</f>
        <v>01-Sep-2020</v>
      </c>
      <c r="I128" cm="1">
        <f t="array" ref="I128">SUMPRODUCT($D$10:$D$33,TRANSPOSE('Return Data'!C120:Z120))+(1-$D$34)*$B$7/260</f>
        <v>1.4263612328205944E-4</v>
      </c>
      <c r="J128" s="19">
        <f t="shared" si="1"/>
        <v>101.93817985967439</v>
      </c>
      <c r="K128" s="17">
        <f>K127*(SET_TRI!C130)*(H128-H127)+K127</f>
        <v>37.099201215405337</v>
      </c>
    </row>
    <row r="129" spans="8:11" x14ac:dyDescent="0.25">
      <c r="H129" s="1" t="str">
        <f>SET_TRI!A131</f>
        <v>03-Sep-2020</v>
      </c>
      <c r="I129" cm="1">
        <f t="array" ref="I129">SUMPRODUCT($D$10:$D$33,TRANSPOSE('Return Data'!C121:Z121))+(1-$D$34)*$B$7/260</f>
        <v>9.456123674692965E-4</v>
      </c>
      <c r="J129" s="19">
        <f t="shared" si="1"/>
        <v>102.13096786685962</v>
      </c>
      <c r="K129" s="17">
        <f>K128*(SET_TRI!C131)*(H129-H128)+K128</f>
        <v>37.393050156853811</v>
      </c>
    </row>
    <row r="130" spans="8:11" x14ac:dyDescent="0.25">
      <c r="H130" s="1" t="str">
        <f>SET_TRI!A132</f>
        <v>08-Sep-2020</v>
      </c>
      <c r="I130" cm="1">
        <f t="array" ref="I130">SUMPRODUCT($D$10:$D$33,TRANSPOSE('Return Data'!C122:Z122))+(1-$D$34)*$B$7/260</f>
        <v>-1.9400692479638597E-3</v>
      </c>
      <c r="J130" s="19">
        <f t="shared" si="1"/>
        <v>101.14026211674323</v>
      </c>
      <c r="K130" s="17">
        <f>K129*(SET_TRI!C132)*(H130-H129)+K129</f>
        <v>34.831557608910543</v>
      </c>
    </row>
    <row r="131" spans="8:11" x14ac:dyDescent="0.25">
      <c r="H131" s="1" t="str">
        <f>SET_TRI!A133</f>
        <v>09-Sep-2020</v>
      </c>
      <c r="I131" cm="1">
        <f t="array" ref="I131">SUMPRODUCT($D$10:$D$33,TRANSPOSE('Return Data'!C123:Z123))+(1-$D$34)*$B$7/260</f>
        <v>-1.9375978818574958E-4</v>
      </c>
      <c r="J131" s="19">
        <f t="shared" si="1"/>
        <v>101.12066520097844</v>
      </c>
      <c r="K131" s="17">
        <f>K130*(SET_TRI!C133)*(H131-H130)+K130</f>
        <v>34.774101819391106</v>
      </c>
    </row>
    <row r="132" spans="8:11" x14ac:dyDescent="0.25">
      <c r="H132" s="1" t="str">
        <f>SET_TRI!A134</f>
        <v>10-Sep-2020</v>
      </c>
      <c r="I132" cm="1">
        <f t="array" ref="I132">SUMPRODUCT($D$10:$D$33,TRANSPOSE('Return Data'!C124:Z124))+(1-$D$34)*$B$7/260</f>
        <v>-6.1746980831990379E-4</v>
      </c>
      <c r="J132" s="19">
        <f t="shared" si="1"/>
        <v>101.05822624321961</v>
      </c>
      <c r="K132" s="17">
        <f>K131*(SET_TRI!C134)*(H132-H131)+K131</f>
        <v>34.723885543044908</v>
      </c>
    </row>
    <row r="133" spans="8:11" x14ac:dyDescent="0.25">
      <c r="H133" s="1" t="str">
        <f>SET_TRI!A135</f>
        <v>11-Sep-2020</v>
      </c>
      <c r="I133" cm="1">
        <f t="array" ref="I133">SUMPRODUCT($D$10:$D$33,TRANSPOSE('Return Data'!C125:Z125))+(1-$D$34)*$B$7/260</f>
        <v>-9.0661584017438638E-4</v>
      </c>
      <c r="J133" s="19">
        <f t="shared" si="1"/>
        <v>100.96660525452758</v>
      </c>
      <c r="K133" s="17">
        <f>K132*(SET_TRI!C135)*(H133-H132)+K132</f>
        <v>34.447068319686494</v>
      </c>
    </row>
    <row r="134" spans="8:11" x14ac:dyDescent="0.25">
      <c r="H134" s="1" t="str">
        <f>SET_TRI!A136</f>
        <v>14-Sep-2020</v>
      </c>
      <c r="I134" cm="1">
        <f t="array" ref="I134">SUMPRODUCT($D$10:$D$33,TRANSPOSE('Return Data'!C126:Z126))+(1-$D$34)*$B$7/260</f>
        <v>2.5406126315542468E-4</v>
      </c>
      <c r="J134" s="19">
        <f t="shared" si="1"/>
        <v>101.04356036433002</v>
      </c>
      <c r="K134" s="17">
        <f>K133*(SET_TRI!C136)*(H134-H133)+K133</f>
        <v>33.794005645804177</v>
      </c>
    </row>
    <row r="135" spans="8:11" x14ac:dyDescent="0.25">
      <c r="H135" s="1" t="str">
        <f>SET_TRI!A137</f>
        <v>16-Sep-2020</v>
      </c>
      <c r="I135" cm="1">
        <f t="array" ref="I135">SUMPRODUCT($D$10:$D$33,TRANSPOSE('Return Data'!C127:Z127))+(1-$D$34)*$B$7/260</f>
        <v>2.3326989723923921E-3</v>
      </c>
      <c r="J135" s="19">
        <f t="shared" si="1"/>
        <v>101.5149687831875</v>
      </c>
      <c r="K135" s="17">
        <f>K134*(SET_TRI!C137)*(H135-H134)+K134</f>
        <v>34.987254849087577</v>
      </c>
    </row>
    <row r="136" spans="8:11" x14ac:dyDescent="0.25">
      <c r="H136" s="1" t="str">
        <f>SET_TRI!A138</f>
        <v>17-Sep-2020</v>
      </c>
      <c r="I136" cm="1">
        <f t="array" ref="I136">SUMPRODUCT($D$10:$D$33,TRANSPOSE('Return Data'!C128:Z128))+(1-$D$34)*$B$7/260</f>
        <v>-9.9164628219340785E-4</v>
      </c>
      <c r="J136" s="19">
        <f t="shared" si="1"/>
        <v>101.41430184180668</v>
      </c>
      <c r="K136" s="17">
        <f>K135*(SET_TRI!C138)*(H136-H135)+K135</f>
        <v>34.683998460710527</v>
      </c>
    </row>
    <row r="137" spans="8:11" x14ac:dyDescent="0.25">
      <c r="H137" s="1" t="str">
        <f>SET_TRI!A139</f>
        <v>18-Sep-2020</v>
      </c>
      <c r="I137" cm="1">
        <f t="array" ref="I137">SUMPRODUCT($D$10:$D$33,TRANSPOSE('Return Data'!C129:Z129))+(1-$D$34)*$B$7/260</f>
        <v>3.8366367281939971E-4</v>
      </c>
      <c r="J137" s="19">
        <f t="shared" si="1"/>
        <v>101.45321082532772</v>
      </c>
      <c r="K137" s="17">
        <f>K136*(SET_TRI!C139)*(H137-H136)+K136</f>
        <v>34.732880952697009</v>
      </c>
    </row>
    <row r="138" spans="8:11" x14ac:dyDescent="0.25">
      <c r="H138" s="1" t="str">
        <f>SET_TRI!A140</f>
        <v>21-Sep-2020</v>
      </c>
      <c r="I138" cm="1">
        <f t="array" ref="I138">SUMPRODUCT($D$10:$D$33,TRANSPOSE('Return Data'!C130:Z130))+(1-$D$34)*$B$7/260</f>
        <v>-1.9549145288318688E-3</v>
      </c>
      <c r="J138" s="19">
        <f t="shared" si="1"/>
        <v>100.85821375781049</v>
      </c>
      <c r="K138" s="17">
        <f>K137*(SET_TRI!C140)*(H138-H137)+K137</f>
        <v>33.344206272781634</v>
      </c>
    </row>
    <row r="139" spans="8:11" x14ac:dyDescent="0.25">
      <c r="H139" s="1" t="str">
        <f>SET_TRI!A141</f>
        <v>22-Sep-2020</v>
      </c>
      <c r="I139" cm="1">
        <f t="array" ref="I139">SUMPRODUCT($D$10:$D$33,TRANSPOSE('Return Data'!C131:Z131))+(1-$D$34)*$B$7/260</f>
        <v>-4.1514540438251723E-4</v>
      </c>
      <c r="J139" s="19">
        <f t="shared" si="1"/>
        <v>100.81634293387471</v>
      </c>
      <c r="K139" s="17">
        <f>K138*(SET_TRI!C141)*(H139-H138)+K138</f>
        <v>33.059120778790074</v>
      </c>
    </row>
    <row r="140" spans="8:11" x14ac:dyDescent="0.25">
      <c r="H140" s="1" t="str">
        <f>SET_TRI!A142</f>
        <v>23-Sep-2020</v>
      </c>
      <c r="I140" cm="1">
        <f t="array" ref="I140">SUMPRODUCT($D$10:$D$33,TRANSPOSE('Return Data'!C132:Z132))+(1-$D$34)*$B$7/260</f>
        <v>6.4589101366186949E-4</v>
      </c>
      <c r="J140" s="19">
        <f t="shared" ref="J140:J203" si="2">J139*(H140-H139)*(I140)+J139</f>
        <v>100.88145930380595</v>
      </c>
      <c r="K140" s="17">
        <f>K139*(SET_TRI!C142)*(H140-H139)+K139</f>
        <v>32.792111283700287</v>
      </c>
    </row>
    <row r="141" spans="8:11" x14ac:dyDescent="0.25">
      <c r="H141" s="1" t="str">
        <f>SET_TRI!A143</f>
        <v>25-Sep-2020</v>
      </c>
      <c r="I141" cm="1">
        <f t="array" ref="I141">SUMPRODUCT($D$10:$D$33,TRANSPOSE('Return Data'!C133:Z133))+(1-$D$34)*$B$7/260</f>
        <v>-2.0013237324659323E-3</v>
      </c>
      <c r="J141" s="19">
        <f t="shared" si="2"/>
        <v>100.47766638646495</v>
      </c>
      <c r="K141" s="17">
        <f>K140*(SET_TRI!C143)*(H141-H140)+K140</f>
        <v>31.46233938259147</v>
      </c>
    </row>
    <row r="142" spans="8:11" x14ac:dyDescent="0.25">
      <c r="H142" s="1" t="str">
        <f>SET_TRI!A144</f>
        <v>28-Sep-2020</v>
      </c>
      <c r="I142" cm="1">
        <f t="array" ref="I142">SUMPRODUCT($D$10:$D$33,TRANSPOSE('Return Data'!C134:Z134))+(1-$D$34)*$B$7/260</f>
        <v>2.2658851432608698E-3</v>
      </c>
      <c r="J142" s="19">
        <f t="shared" si="2"/>
        <v>101.16067894094878</v>
      </c>
      <c r="K142" s="17">
        <f>K141*(SET_TRI!C144)*(H142-H141)+K141</f>
        <v>33.383156683238084</v>
      </c>
    </row>
    <row r="143" spans="8:11" x14ac:dyDescent="0.25">
      <c r="H143" s="1" t="str">
        <f>SET_TRI!A145</f>
        <v>29-Sep-2020</v>
      </c>
      <c r="I143" cm="1">
        <f t="array" ref="I143">SUMPRODUCT($D$10:$D$33,TRANSPOSE('Return Data'!C135:Z135))+(1-$D$34)*$B$7/260</f>
        <v>-5.3189970696733944E-4</v>
      </c>
      <c r="J143" s="19">
        <f t="shared" si="2"/>
        <v>101.10687160546348</v>
      </c>
      <c r="K143" s="17">
        <f>K142*(SET_TRI!C145)*(H143-H142)+K142</f>
        <v>33.149974518355265</v>
      </c>
    </row>
    <row r="144" spans="8:11" x14ac:dyDescent="0.25">
      <c r="H144" s="1" t="str">
        <f>SET_TRI!A146</f>
        <v>30-Sep-2020</v>
      </c>
      <c r="I144" cm="1">
        <f t="array" ref="I144">SUMPRODUCT($D$10:$D$33,TRANSPOSE('Return Data'!C136:Z136))+(1-$D$34)*$B$7/260</f>
        <v>-8.8348441264314321E-4</v>
      </c>
      <c r="J144" s="19">
        <f t="shared" si="2"/>
        <v>101.01754526038894</v>
      </c>
      <c r="K144" s="17">
        <f>K143*(SET_TRI!C146)*(H144-H143)+K143</f>
        <v>32.52959917845628</v>
      </c>
    </row>
    <row r="145" spans="8:11" x14ac:dyDescent="0.25">
      <c r="H145" s="1" t="str">
        <f>SET_TRI!A147</f>
        <v>09-Oct-2020</v>
      </c>
      <c r="I145" cm="1">
        <f t="array" ref="I145">SUMPRODUCT($D$10:$D$33,TRANSPOSE('Return Data'!C137:Z137))+(1-$D$34)*$B$7/260</f>
        <v>4.5312585758078144E-3</v>
      </c>
      <c r="J145" s="19">
        <f t="shared" si="2"/>
        <v>105.13717482480267</v>
      </c>
      <c r="K145" s="17">
        <f>K144*(SET_TRI!C147)*(H145-H144)+K144</f>
        <v>39.925251198053672</v>
      </c>
    </row>
    <row r="146" spans="8:11" x14ac:dyDescent="0.25">
      <c r="H146" s="1" t="str">
        <f>SET_TRI!A148</f>
        <v>14-Oct-2020</v>
      </c>
      <c r="I146" cm="1">
        <f t="array" ref="I146">SUMPRODUCT($D$10:$D$33,TRANSPOSE('Return Data'!C138:Z138))+(1-$D$34)*$B$7/260</f>
        <v>1.1390404672899229E-3</v>
      </c>
      <c r="J146" s="19">
        <f t="shared" si="2"/>
        <v>105.73595230851259</v>
      </c>
      <c r="K146" s="17">
        <f>K145*(SET_TRI!C148)*(H146-H145)+K145</f>
        <v>38.433802699050446</v>
      </c>
    </row>
    <row r="147" spans="8:11" x14ac:dyDescent="0.25">
      <c r="H147" s="1" t="str">
        <f>SET_TRI!A149</f>
        <v>16-Oct-2020</v>
      </c>
      <c r="I147" cm="1">
        <f t="array" ref="I147">SUMPRODUCT($D$10:$D$33,TRANSPOSE('Return Data'!C139:Z139))+(1-$D$34)*$B$7/260</f>
        <v>-2.4602927446217798E-3</v>
      </c>
      <c r="J147" s="19">
        <f t="shared" si="2"/>
        <v>105.21566951589197</v>
      </c>
      <c r="K147" s="17">
        <f>K146*(SET_TRI!C149)*(H147-H146)+K146</f>
        <v>36.662847344035164</v>
      </c>
    </row>
    <row r="148" spans="8:11" x14ac:dyDescent="0.25">
      <c r="H148" s="1" t="str">
        <f>SET_TRI!A150</f>
        <v>20-Oct-2020</v>
      </c>
      <c r="I148" cm="1">
        <f t="array" ref="I148">SUMPRODUCT($D$10:$D$33,TRANSPOSE('Return Data'!C140:Z140))+(1-$D$34)*$B$7/260</f>
        <v>-2.5442894229542855E-4</v>
      </c>
      <c r="J148" s="19">
        <f t="shared" si="2"/>
        <v>105.10858986986064</v>
      </c>
      <c r="K148" s="17">
        <f>K147*(SET_TRI!C150)*(H148-H147)+K147</f>
        <v>33.680009910783212</v>
      </c>
    </row>
    <row r="149" spans="8:11" x14ac:dyDescent="0.25">
      <c r="H149" s="1" t="str">
        <f>SET_TRI!A151</f>
        <v>21-Oct-2020</v>
      </c>
      <c r="I149" cm="1">
        <f t="array" ref="I149">SUMPRODUCT($D$10:$D$33,TRANSPOSE('Return Data'!C141:Z141))+(1-$D$34)*$B$7/260</f>
        <v>3.2560867955619199E-4</v>
      </c>
      <c r="J149" s="19">
        <f t="shared" si="2"/>
        <v>105.14281413901817</v>
      </c>
      <c r="K149" s="17">
        <f>K148*(SET_TRI!C151)*(H149-H148)+K148</f>
        <v>33.874726598006255</v>
      </c>
    </row>
    <row r="150" spans="8:11" x14ac:dyDescent="0.25">
      <c r="H150" s="1" t="str">
        <f>SET_TRI!A152</f>
        <v>22-Oct-2020</v>
      </c>
      <c r="I150" cm="1">
        <f t="array" ref="I150">SUMPRODUCT($D$10:$D$33,TRANSPOSE('Return Data'!C142:Z142))+(1-$D$34)*$B$7/260</f>
        <v>8.5764670920849531E-5</v>
      </c>
      <c r="J150" s="19">
        <f t="shared" si="2"/>
        <v>105.15183167787249</v>
      </c>
      <c r="K150" s="17">
        <f>K149*(SET_TRI!C152)*(H150-H149)+K149</f>
        <v>33.767229527388352</v>
      </c>
    </row>
    <row r="151" spans="8:11" x14ac:dyDescent="0.25">
      <c r="H151" s="1" t="str">
        <f>SET_TRI!A153</f>
        <v>27-Oct-2020</v>
      </c>
      <c r="I151" cm="1">
        <f t="array" ref="I151">SUMPRODUCT($D$10:$D$33,TRANSPOSE('Return Data'!C143:Z143))+(1-$D$34)*$B$7/260</f>
        <v>-6.4861938427289694E-4</v>
      </c>
      <c r="J151" s="19">
        <f t="shared" si="2"/>
        <v>104.81081409628214</v>
      </c>
      <c r="K151" s="17">
        <f>K150*(SET_TRI!C153)*(H151-H150)+K150</f>
        <v>32.8914914479723</v>
      </c>
    </row>
    <row r="152" spans="8:11" x14ac:dyDescent="0.25">
      <c r="H152" s="1" t="str">
        <f>SET_TRI!A154</f>
        <v>02-Nov-2020</v>
      </c>
      <c r="I152" cm="1">
        <f t="array" ref="I152">SUMPRODUCT($D$10:$D$33,TRANSPOSE('Return Data'!C144:Z144))+(1-$D$34)*$B$7/260</f>
        <v>-2.036169914245834E-3</v>
      </c>
      <c r="J152" s="19">
        <f t="shared" si="2"/>
        <v>103.53033833817936</v>
      </c>
      <c r="K152" s="17">
        <f>K151*(SET_TRI!C154)*(H152-H151)+K151</f>
        <v>30.849940733490651</v>
      </c>
    </row>
    <row r="153" spans="8:11" x14ac:dyDescent="0.25">
      <c r="H153" s="1" t="str">
        <f>SET_TRI!A155</f>
        <v>04-Nov-2020</v>
      </c>
      <c r="I153" cm="1">
        <f t="array" ref="I153">SUMPRODUCT($D$10:$D$33,TRANSPOSE('Return Data'!C145:Z145))+(1-$D$34)*$B$7/260</f>
        <v>3.0348809592204385E-3</v>
      </c>
      <c r="J153" s="19">
        <f t="shared" si="2"/>
        <v>104.15874284322774</v>
      </c>
      <c r="K153" s="17">
        <f>K152*(SET_TRI!C155)*(H153-H152)+K152</f>
        <v>32.018228930732228</v>
      </c>
    </row>
    <row r="154" spans="8:11" x14ac:dyDescent="0.25">
      <c r="H154" s="1" t="str">
        <f>SET_TRI!A156</f>
        <v>05-Nov-2020</v>
      </c>
      <c r="I154" cm="1">
        <f t="array" ref="I154">SUMPRODUCT($D$10:$D$33,TRANSPOSE('Return Data'!C146:Z146))+(1-$D$34)*$B$7/260</f>
        <v>3.6791668082958745E-3</v>
      </c>
      <c r="J154" s="19">
        <f t="shared" si="2"/>
        <v>104.54196023269037</v>
      </c>
      <c r="K154" s="17">
        <f>K153*(SET_TRI!C156)*(H154-H153)+K153</f>
        <v>33.461786530850389</v>
      </c>
    </row>
    <row r="155" spans="8:11" x14ac:dyDescent="0.25">
      <c r="H155" s="1" t="str">
        <f>SET_TRI!A157</f>
        <v>06-Nov-2020</v>
      </c>
      <c r="I155" cm="1">
        <f t="array" ref="I155">SUMPRODUCT($D$10:$D$33,TRANSPOSE('Return Data'!C147:Z147))+(1-$D$34)*$B$7/260</f>
        <v>-5.5651958152308078E-4</v>
      </c>
      <c r="J155" s="19">
        <f t="shared" si="2"/>
        <v>104.48378058473007</v>
      </c>
      <c r="K155" s="17">
        <f>K154*(SET_TRI!C157)*(H155-H154)+K154</f>
        <v>33.397381975216767</v>
      </c>
    </row>
    <row r="156" spans="8:11" x14ac:dyDescent="0.25">
      <c r="H156" s="1" t="str">
        <f>SET_TRI!A158</f>
        <v>09-Nov-2020</v>
      </c>
      <c r="I156" cm="1">
        <f t="array" ref="I156">SUMPRODUCT($D$10:$D$33,TRANSPOSE('Return Data'!C148:Z148))+(1-$D$34)*$B$7/260</f>
        <v>2.8945705560776353E-3</v>
      </c>
      <c r="J156" s="19">
        <f t="shared" si="2"/>
        <v>105.39108760933478</v>
      </c>
      <c r="K156" s="17">
        <f>K155*(SET_TRI!C158)*(H156-H155)+K155</f>
        <v>36.036838851710542</v>
      </c>
    </row>
    <row r="157" spans="8:11" x14ac:dyDescent="0.25">
      <c r="H157" s="1" t="str">
        <f>SET_TRI!A159</f>
        <v>10-Nov-2020</v>
      </c>
      <c r="I157" cm="1">
        <f t="array" ref="I157">SUMPRODUCT($D$10:$D$33,TRANSPOSE('Return Data'!C149:Z149))+(1-$D$34)*$B$7/260</f>
        <v>2.1557025251657891E-3</v>
      </c>
      <c r="J157" s="19">
        <f t="shared" si="2"/>
        <v>105.61827944302419</v>
      </c>
      <c r="K157" s="17">
        <f>K156*(SET_TRI!C159)*(H157-H156)+K156</f>
        <v>38.525991579855436</v>
      </c>
    </row>
    <row r="158" spans="8:11" x14ac:dyDescent="0.25">
      <c r="H158" s="1" t="str">
        <f>SET_TRI!A160</f>
        <v>12-Nov-2020</v>
      </c>
      <c r="I158" cm="1">
        <f t="array" ref="I158">SUMPRODUCT($D$10:$D$33,TRANSPOSE('Return Data'!C150:Z150))+(1-$D$34)*$B$7/260</f>
        <v>2.8712471147018896E-5</v>
      </c>
      <c r="J158" s="19">
        <f t="shared" si="2"/>
        <v>105.62434456662641</v>
      </c>
      <c r="K158" s="17">
        <f>K157*(SET_TRI!C160)*(H158-H157)+K157</f>
        <v>37.876865460104128</v>
      </c>
    </row>
    <row r="159" spans="8:11" x14ac:dyDescent="0.25">
      <c r="H159" s="1" t="str">
        <f>SET_TRI!A161</f>
        <v>17-Nov-2020</v>
      </c>
      <c r="I159" cm="1">
        <f t="array" ref="I159">SUMPRODUCT($D$10:$D$33,TRANSPOSE('Return Data'!C151:Z151))+(1-$D$34)*$B$7/260</f>
        <v>1.6762442153934144E-3</v>
      </c>
      <c r="J159" s="19">
        <f t="shared" si="2"/>
        <v>106.50960554954905</v>
      </c>
      <c r="K159" s="17">
        <f>K158*(SET_TRI!C161)*(H159-H158)+K158</f>
        <v>39.707715200407762</v>
      </c>
    </row>
    <row r="160" spans="8:11" x14ac:dyDescent="0.25">
      <c r="H160" s="1" t="str">
        <f>SET_TRI!A162</f>
        <v>18-Nov-2020</v>
      </c>
      <c r="I160" cm="1">
        <f t="array" ref="I160">SUMPRODUCT($D$10:$D$33,TRANSPOSE('Return Data'!C152:Z152))+(1-$D$34)*$B$7/260</f>
        <v>1.636602450111295E-3</v>
      </c>
      <c r="J160" s="19">
        <f t="shared" si="2"/>
        <v>106.68391943095183</v>
      </c>
      <c r="K160" s="17">
        <f>K159*(SET_TRI!C162)*(H160-H159)+K159</f>
        <v>40.244398369666186</v>
      </c>
    </row>
    <row r="161" spans="8:11" x14ac:dyDescent="0.25">
      <c r="H161" s="1" t="str">
        <f>SET_TRI!A163</f>
        <v>19-Nov-2020</v>
      </c>
      <c r="I161" cm="1">
        <f t="array" ref="I161">SUMPRODUCT($D$10:$D$33,TRANSPOSE('Return Data'!C153:Z153))+(1-$D$34)*$B$7/260</f>
        <v>1.8535155603417069E-4</v>
      </c>
      <c r="J161" s="19">
        <f t="shared" si="2"/>
        <v>106.70369346142218</v>
      </c>
      <c r="K161" s="17">
        <f>K160*(SET_TRI!C163)*(H161-H160)+K160</f>
        <v>40.298252390110804</v>
      </c>
    </row>
    <row r="162" spans="8:11" x14ac:dyDescent="0.25">
      <c r="H162" s="1" t="str">
        <f>SET_TRI!A164</f>
        <v>20-Nov-2020</v>
      </c>
      <c r="I162" cm="1">
        <f t="array" ref="I162">SUMPRODUCT($D$10:$D$33,TRANSPOSE('Return Data'!C154:Z154))+(1-$D$34)*$B$7/260</f>
        <v>1.2388408243645941E-3</v>
      </c>
      <c r="J162" s="19">
        <f t="shared" si="2"/>
        <v>106.83588235299267</v>
      </c>
      <c r="K162" s="17">
        <f>K161*(SET_TRI!C164)*(H162-H161)+K161</f>
        <v>40.967192699569637</v>
      </c>
    </row>
    <row r="163" spans="8:11" x14ac:dyDescent="0.25">
      <c r="H163" s="1" t="str">
        <f>SET_TRI!A165</f>
        <v>23-Nov-2020</v>
      </c>
      <c r="I163" cm="1">
        <f t="array" ref="I163">SUMPRODUCT($D$10:$D$33,TRANSPOSE('Return Data'!C155:Z155))+(1-$D$34)*$B$7/260</f>
        <v>1.4729693774194737E-3</v>
      </c>
      <c r="J163" s="19">
        <f t="shared" si="2"/>
        <v>107.30798030233932</v>
      </c>
      <c r="K163" s="17">
        <f>K162*(SET_TRI!C165)*(H163-H162)+K162</f>
        <v>44.126553076418574</v>
      </c>
    </row>
    <row r="164" spans="8:11" x14ac:dyDescent="0.25">
      <c r="H164" s="1" t="str">
        <f>SET_TRI!A166</f>
        <v>24-Nov-2020</v>
      </c>
      <c r="I164" cm="1">
        <f t="array" ref="I164">SUMPRODUCT($D$10:$D$33,TRANSPOSE('Return Data'!C156:Z156))+(1-$D$34)*$B$7/260</f>
        <v>-6.1609986640035765E-4</v>
      </c>
      <c r="J164" s="19">
        <f t="shared" si="2"/>
        <v>107.24186787001135</v>
      </c>
      <c r="K164" s="17">
        <f>K163*(SET_TRI!C166)*(H164-H163)+K163</f>
        <v>43.423273993117746</v>
      </c>
    </row>
    <row r="165" spans="8:11" x14ac:dyDescent="0.25">
      <c r="H165" s="1" t="str">
        <f>SET_TRI!A167</f>
        <v>01-Dec-2020</v>
      </c>
      <c r="I165" cm="1">
        <f t="array" ref="I165">SUMPRODUCT($D$10:$D$33,TRANSPOSE('Return Data'!C157:Z157))+(1-$D$34)*$B$7/260</f>
        <v>1.0444174843239407E-3</v>
      </c>
      <c r="J165" s="19">
        <f t="shared" si="2"/>
        <v>108.02590484299633</v>
      </c>
      <c r="K165" s="17">
        <f>K164*(SET_TRI!C167)*(H165-H164)+K164</f>
        <v>45.680321358184329</v>
      </c>
    </row>
    <row r="166" spans="8:11" x14ac:dyDescent="0.25">
      <c r="H166" s="1" t="str">
        <f>SET_TRI!A168</f>
        <v>02-Dec-2020</v>
      </c>
      <c r="I166" cm="1">
        <f t="array" ref="I166">SUMPRODUCT($D$10:$D$33,TRANSPOSE('Return Data'!C158:Z158))+(1-$D$34)*$B$7/260</f>
        <v>-3.9932523682550906E-5</v>
      </c>
      <c r="J166" s="19">
        <f t="shared" si="2"/>
        <v>108.02159109599286</v>
      </c>
      <c r="K166" s="17">
        <f>K165*(SET_TRI!C168)*(H166-H165)+K165</f>
        <v>45.576715338181444</v>
      </c>
    </row>
    <row r="167" spans="8:11" x14ac:dyDescent="0.25">
      <c r="H167" s="1" t="str">
        <f>SET_TRI!A169</f>
        <v>03-Dec-2020</v>
      </c>
      <c r="I167" cm="1">
        <f t="array" ref="I167">SUMPRODUCT($D$10:$D$33,TRANSPOSE('Return Data'!C159:Z159))+(1-$D$34)*$B$7/260</f>
        <v>1.343892792500404E-3</v>
      </c>
      <c r="J167" s="19">
        <f t="shared" si="2"/>
        <v>108.16676053370119</v>
      </c>
      <c r="K167" s="17">
        <f>K166*(SET_TRI!C169)*(H167-H166)+K166</f>
        <v>46.252886170549267</v>
      </c>
    </row>
    <row r="168" spans="8:11" x14ac:dyDescent="0.25">
      <c r="H168" s="1" t="str">
        <f>SET_TRI!A170</f>
        <v>04-Dec-2020</v>
      </c>
      <c r="I168" cm="1">
        <f t="array" ref="I168">SUMPRODUCT($D$10:$D$33,TRANSPOSE('Return Data'!C160:Z160))+(1-$D$34)*$B$7/260</f>
        <v>8.8052612833492479E-4</v>
      </c>
      <c r="J168" s="19">
        <f t="shared" si="2"/>
        <v>108.26200419256847</v>
      </c>
      <c r="K168" s="17">
        <f>K167*(SET_TRI!C170)*(H168-H167)+K167</f>
        <v>46.70312038499133</v>
      </c>
    </row>
    <row r="169" spans="8:11" x14ac:dyDescent="0.25">
      <c r="H169" s="1" t="str">
        <f>SET_TRI!A171</f>
        <v>08-Dec-2020</v>
      </c>
      <c r="I169" cm="1">
        <f t="array" ref="I169">SUMPRODUCT($D$10:$D$33,TRANSPOSE('Return Data'!C161:Z161))+(1-$D$34)*$B$7/260</f>
        <v>1.1311828919514256E-3</v>
      </c>
      <c r="J169" s="19">
        <f t="shared" si="2"/>
        <v>108.7518607005325</v>
      </c>
      <c r="K169" s="17">
        <f>K168*(SET_TRI!C171)*(H169-H168)+K168</f>
        <v>49.846664113669434</v>
      </c>
    </row>
    <row r="170" spans="8:11" x14ac:dyDescent="0.25">
      <c r="H170" s="1" t="str">
        <f>SET_TRI!A172</f>
        <v>14-Dec-2020</v>
      </c>
      <c r="I170" cm="1">
        <f t="array" ref="I170">SUMPRODUCT($D$10:$D$33,TRANSPOSE('Return Data'!C162:Z162))+(1-$D$34)*$B$7/260</f>
        <v>-3.0458153936129803E-4</v>
      </c>
      <c r="J170" s="19">
        <f t="shared" si="2"/>
        <v>108.55311784568906</v>
      </c>
      <c r="K170" s="17">
        <f>K169*(SET_TRI!C172)*(H170-H169)+K169</f>
        <v>47.363667949495259</v>
      </c>
    </row>
    <row r="171" spans="8:11" x14ac:dyDescent="0.25">
      <c r="H171" s="1" t="str">
        <f>SET_TRI!A173</f>
        <v>15-Dec-2020</v>
      </c>
      <c r="I171" cm="1">
        <f t="array" ref="I171">SUMPRODUCT($D$10:$D$33,TRANSPOSE('Return Data'!C163:Z163))+(1-$D$34)*$B$7/260</f>
        <v>2.8806800953477449E-4</v>
      </c>
      <c r="J171" s="19">
        <f t="shared" si="2"/>
        <v>108.58438852627566</v>
      </c>
      <c r="K171" s="17">
        <f>K170*(SET_TRI!C173)*(H171-H170)+K170</f>
        <v>47.436596301628612</v>
      </c>
    </row>
    <row r="172" spans="8:11" x14ac:dyDescent="0.25">
      <c r="H172" s="1" t="str">
        <f>SET_TRI!A174</f>
        <v>16-Dec-2020</v>
      </c>
      <c r="I172" cm="1">
        <f t="array" ref="I172">SUMPRODUCT($D$10:$D$33,TRANSPOSE('Return Data'!C164:Z164))+(1-$D$34)*$B$7/260</f>
        <v>1.328416322014146E-3</v>
      </c>
      <c r="J172" s="19">
        <f t="shared" si="2"/>
        <v>108.72863380030989</v>
      </c>
      <c r="K172" s="17">
        <f>K171*(SET_TRI!C174)*(H172-H171)+K171</f>
        <v>47.517566752867097</v>
      </c>
    </row>
    <row r="173" spans="8:11" x14ac:dyDescent="0.25">
      <c r="H173" s="1" t="str">
        <f>SET_TRI!A175</f>
        <v>17-Dec-2020</v>
      </c>
      <c r="I173" cm="1">
        <f t="array" ref="I173">SUMPRODUCT($D$10:$D$33,TRANSPOSE('Return Data'!C165:Z165))+(1-$D$34)*$B$7/260</f>
        <v>2.5877498878903315E-4</v>
      </c>
      <c r="J173" s="19">
        <f t="shared" si="2"/>
        <v>108.75677005130261</v>
      </c>
      <c r="K173" s="17">
        <f>K172*(SET_TRI!C175)*(H173-H172)+K172</f>
        <v>47.42211053305418</v>
      </c>
    </row>
    <row r="174" spans="8:11" x14ac:dyDescent="0.25">
      <c r="H174" s="1" t="str">
        <f>SET_TRI!A176</f>
        <v>18-Dec-2020</v>
      </c>
      <c r="I174" cm="1">
        <f t="array" ref="I174">SUMPRODUCT($D$10:$D$33,TRANSPOSE('Return Data'!C166:Z166))+(1-$D$34)*$B$7/260</f>
        <v>-2.3396854986784568E-4</v>
      </c>
      <c r="J174" s="19">
        <f t="shared" si="2"/>
        <v>108.73132438752539</v>
      </c>
      <c r="K174" s="17">
        <f>K173*(SET_TRI!C176)*(H174-H173)+K173</f>
        <v>47.33679435124337</v>
      </c>
    </row>
    <row r="175" spans="8:11" x14ac:dyDescent="0.25">
      <c r="H175" s="1" t="str">
        <f>SET_TRI!A177</f>
        <v>21-Dec-2020</v>
      </c>
      <c r="I175" cm="1">
        <f t="array" ref="I175">SUMPRODUCT($D$10:$D$33,TRANSPOSE('Return Data'!C167:Z167))+(1-$D$34)*$B$7/260</f>
        <v>-4.3456701490559701E-3</v>
      </c>
      <c r="J175" s="19">
        <f t="shared" si="2"/>
        <v>107.31379297555083</v>
      </c>
      <c r="K175" s="17">
        <f>K174*(SET_TRI!C177)*(H175-H174)+K174</f>
        <v>39.04993570814414</v>
      </c>
    </row>
    <row r="176" spans="8:11" x14ac:dyDescent="0.25">
      <c r="H176" s="1" t="str">
        <f>SET_TRI!A178</f>
        <v>22-Dec-2020</v>
      </c>
      <c r="I176" cm="1">
        <f t="array" ref="I176">SUMPRODUCT($D$10:$D$33,TRANSPOSE('Return Data'!C168:Z168))+(1-$D$34)*$B$7/260</f>
        <v>1.2782433077299126E-3</v>
      </c>
      <c r="J176" s="19">
        <f t="shared" si="2"/>
        <v>107.45096611324894</v>
      </c>
      <c r="K176" s="17">
        <f>K175*(SET_TRI!C178)*(H176-H175)+K175</f>
        <v>39.662619461054632</v>
      </c>
    </row>
    <row r="177" spans="8:11" x14ac:dyDescent="0.25">
      <c r="H177" s="1" t="str">
        <f>SET_TRI!A179</f>
        <v>23-Dec-2020</v>
      </c>
      <c r="I177" cm="1">
        <f t="array" ref="I177">SUMPRODUCT($D$10:$D$33,TRANSPOSE('Return Data'!C169:Z169))+(1-$D$34)*$B$7/260</f>
        <v>2.1431196724345559E-7</v>
      </c>
      <c r="J177" s="19">
        <f t="shared" si="2"/>
        <v>107.45098914127686</v>
      </c>
      <c r="K177" s="17">
        <f>K176*(SET_TRI!C179)*(H177-H176)+K176</f>
        <v>39.132948427183578</v>
      </c>
    </row>
    <row r="178" spans="8:11" x14ac:dyDescent="0.25">
      <c r="H178" s="1" t="str">
        <f>SET_TRI!A180</f>
        <v>29-Dec-2020</v>
      </c>
      <c r="I178" cm="1">
        <f t="array" ref="I178">SUMPRODUCT($D$10:$D$33,TRANSPOSE('Return Data'!C170:Z170))+(1-$D$34)*$B$7/260</f>
        <v>3.6112011858700725E-3</v>
      </c>
      <c r="J178" s="19">
        <f t="shared" si="2"/>
        <v>109.77915197773621</v>
      </c>
      <c r="K178" s="17">
        <f>K177*(SET_TRI!C180)*(H178-H177)+K177</f>
        <v>47.039942735689955</v>
      </c>
    </row>
    <row r="179" spans="8:11" x14ac:dyDescent="0.25">
      <c r="H179" s="1" t="str">
        <f>SET_TRI!A181</f>
        <v>30-Dec-2020</v>
      </c>
      <c r="I179" cm="1">
        <f t="array" ref="I179">SUMPRODUCT($D$10:$D$33,TRANSPOSE('Return Data'!C171:Z171))+(1-$D$34)*$B$7/260</f>
        <v>-4.3527488295101111E-4</v>
      </c>
      <c r="J179" s="19">
        <f t="shared" si="2"/>
        <v>109.73136787020863</v>
      </c>
      <c r="K179" s="17">
        <f>K178*(SET_TRI!C181)*(H179-H178)+K178</f>
        <v>46.35015303517536</v>
      </c>
    </row>
    <row r="180" spans="8:11" x14ac:dyDescent="0.25">
      <c r="H180" s="1" t="str">
        <f>SET_TRI!A182</f>
        <v>04-Jan-2021</v>
      </c>
      <c r="I180" cm="1">
        <f t="array" ref="I180">SUMPRODUCT($D$10:$D$33,TRANSPOSE('Return Data'!C172:Z172))+(1-$D$34)*$B$7/260</f>
        <v>2.1779585282684678E-3</v>
      </c>
      <c r="J180" s="19">
        <f t="shared" si="2"/>
        <v>110.92631971256606</v>
      </c>
      <c r="K180" s="17">
        <f>K179*(SET_TRI!C182)*(H180-H179)+K179</f>
        <v>49.891209199713018</v>
      </c>
    </row>
    <row r="181" spans="8:11" x14ac:dyDescent="0.25">
      <c r="H181" s="1" t="str">
        <f>SET_TRI!A183</f>
        <v>05-Jan-2021</v>
      </c>
      <c r="I181" cm="1">
        <f t="array" ref="I181">SUMPRODUCT($D$10:$D$33,TRANSPOSE('Return Data'!C173:Z173))+(1-$D$34)*$B$7/260</f>
        <v>1.2317446628295444E-3</v>
      </c>
      <c r="J181" s="19">
        <f t="shared" si="2"/>
        <v>111.06295261483933</v>
      </c>
      <c r="K181" s="17">
        <f>K180*(SET_TRI!C183)*(H181-H180)+K180</f>
        <v>51.49044273897583</v>
      </c>
    </row>
    <row r="182" spans="8:11" x14ac:dyDescent="0.25">
      <c r="H182" s="1" t="str">
        <f>SET_TRI!A184</f>
        <v>06-Jan-2021</v>
      </c>
      <c r="I182" cm="1">
        <f t="array" ref="I182">SUMPRODUCT($D$10:$D$33,TRANSPOSE('Return Data'!C174:Z174))+(1-$D$34)*$B$7/260</f>
        <v>-1.1832292589817078E-4</v>
      </c>
      <c r="J182" s="19">
        <f t="shared" si="2"/>
        <v>111.04981132132706</v>
      </c>
      <c r="K182" s="17">
        <f>K181*(SET_TRI!C184)*(H182-H181)+K181</f>
        <v>50.757240397751161</v>
      </c>
    </row>
    <row r="183" spans="8:11" x14ac:dyDescent="0.25">
      <c r="H183" s="1" t="str">
        <f>SET_TRI!A185</f>
        <v>07-Jan-2021</v>
      </c>
      <c r="I183" cm="1">
        <f t="array" ref="I183">SUMPRODUCT($D$10:$D$33,TRANSPOSE('Return Data'!C175:Z175))+(1-$D$34)*$B$7/260</f>
        <v>2.0200021548332451E-3</v>
      </c>
      <c r="J183" s="19">
        <f t="shared" si="2"/>
        <v>111.27413217948997</v>
      </c>
      <c r="K183" s="17">
        <f>K182*(SET_TRI!C185)*(H183-H182)+K182</f>
        <v>51.565759182562999</v>
      </c>
    </row>
    <row r="184" spans="8:11" x14ac:dyDescent="0.25">
      <c r="H184" s="1" t="str">
        <f>SET_TRI!A186</f>
        <v>08-Jan-2021</v>
      </c>
      <c r="I184" cm="1">
        <f t="array" ref="I184">SUMPRODUCT($D$10:$D$33,TRANSPOSE('Return Data'!C176:Z176))+(1-$D$34)*$B$7/260</f>
        <v>1.4226241645593017E-3</v>
      </c>
      <c r="J184" s="19">
        <f t="shared" si="2"/>
        <v>111.43243344881887</v>
      </c>
      <c r="K184" s="17">
        <f>K183*(SET_TRI!C186)*(H184-H183)+K183</f>
        <v>52.764240183884908</v>
      </c>
    </row>
    <row r="185" spans="8:11" x14ac:dyDescent="0.25">
      <c r="H185" s="1" t="str">
        <f>SET_TRI!A187</f>
        <v>11-Jan-2021</v>
      </c>
      <c r="I185" cm="1">
        <f t="array" ref="I185">SUMPRODUCT($D$10:$D$33,TRANSPOSE('Return Data'!C177:Z177))+(1-$D$34)*$B$7/260</f>
        <v>4.475053967164106E-4</v>
      </c>
      <c r="J185" s="19">
        <f t="shared" si="2"/>
        <v>111.58203329483163</v>
      </c>
      <c r="K185" s="17">
        <f>K184*(SET_TRI!C187)*(H185-H184)+K184</f>
        <v>52.329821843079827</v>
      </c>
    </row>
    <row r="186" spans="8:11" x14ac:dyDescent="0.25">
      <c r="H186" s="1" t="str">
        <f>SET_TRI!A188</f>
        <v>12-Jan-2021</v>
      </c>
      <c r="I186" cm="1">
        <f t="array" ref="I186">SUMPRODUCT($D$10:$D$33,TRANSPOSE('Return Data'!C178:Z178))+(1-$D$34)*$B$7/260</f>
        <v>3.6150657382775418E-4</v>
      </c>
      <c r="J186" s="19">
        <f t="shared" si="2"/>
        <v>111.62237093338878</v>
      </c>
      <c r="K186" s="17">
        <f>K185*(SET_TRI!C188)*(H186-H185)+K185</f>
        <v>52.362229259396749</v>
      </c>
    </row>
    <row r="187" spans="8:11" x14ac:dyDescent="0.25">
      <c r="H187" s="1" t="str">
        <f>SET_TRI!A189</f>
        <v>13-Jan-2021</v>
      </c>
      <c r="I187" cm="1">
        <f t="array" ref="I187">SUMPRODUCT($D$10:$D$33,TRANSPOSE('Return Data'!C179:Z179))+(1-$D$34)*$B$7/260</f>
        <v>6.0434607836561518E-4</v>
      </c>
      <c r="J187" s="19">
        <f t="shared" si="2"/>
        <v>111.68982947552024</v>
      </c>
      <c r="K187" s="17">
        <f>K186*(SET_TRI!C189)*(H187-H186)+K186</f>
        <v>52.64316507369373</v>
      </c>
    </row>
    <row r="188" spans="8:11" x14ac:dyDescent="0.25">
      <c r="H188" s="1" t="str">
        <f>SET_TRI!A190</f>
        <v>14-Jan-2021</v>
      </c>
      <c r="I188" cm="1">
        <f t="array" ref="I188">SUMPRODUCT($D$10:$D$33,TRANSPOSE('Return Data'!C180:Z180))+(1-$D$34)*$B$7/260</f>
        <v>3.8372360444874256E-5</v>
      </c>
      <c r="J188" s="19">
        <f t="shared" si="2"/>
        <v>111.6941152779149</v>
      </c>
      <c r="K188" s="17">
        <f>K187*(SET_TRI!C190)*(H188-H187)+K187</f>
        <v>52.138542970282131</v>
      </c>
    </row>
    <row r="189" spans="8:11" x14ac:dyDescent="0.25">
      <c r="H189" s="1" t="str">
        <f>SET_TRI!A191</f>
        <v>15-Jan-2021</v>
      </c>
      <c r="I189" cm="1">
        <f t="array" ref="I189">SUMPRODUCT($D$10:$D$33,TRANSPOSE('Return Data'!C181:Z181))+(1-$D$34)*$B$7/260</f>
        <v>-8.4109185775225819E-4</v>
      </c>
      <c r="J189" s="19">
        <f t="shared" si="2"/>
        <v>111.6001702669958</v>
      </c>
      <c r="K189" s="17">
        <f>K188*(SET_TRI!C191)*(H189-H188)+K188</f>
        <v>51.41458060544079</v>
      </c>
    </row>
    <row r="190" spans="8:11" x14ac:dyDescent="0.25">
      <c r="H190" s="1" t="str">
        <f>SET_TRI!A192</f>
        <v>19-Jan-2021</v>
      </c>
      <c r="I190" cm="1">
        <f t="array" ref="I190">SUMPRODUCT($D$10:$D$33,TRANSPOSE('Return Data'!C182:Z182))+(1-$D$34)*$B$7/260</f>
        <v>8.8684414610963689E-4</v>
      </c>
      <c r="J190" s="19">
        <f t="shared" si="2"/>
        <v>111.9960580978203</v>
      </c>
      <c r="K190" s="17">
        <f>K189*(SET_TRI!C192)*(H190-H189)+K189</f>
        <v>51.479610056725747</v>
      </c>
    </row>
    <row r="191" spans="8:11" x14ac:dyDescent="0.25">
      <c r="H191" s="1" t="str">
        <f>SET_TRI!A193</f>
        <v>21-Jan-2021</v>
      </c>
      <c r="I191" cm="1">
        <f t="array" ref="I191">SUMPRODUCT($D$10:$D$33,TRANSPOSE('Return Data'!C183:Z183))+(1-$D$34)*$B$7/260</f>
        <v>1.2762233972430366E-3</v>
      </c>
      <c r="J191" s="19">
        <f t="shared" si="2"/>
        <v>112.28192207730716</v>
      </c>
      <c r="K191" s="17">
        <f>K190*(SET_TRI!C193)*(H191-H190)+K190</f>
        <v>50.772630279095551</v>
      </c>
    </row>
    <row r="192" spans="8:11" x14ac:dyDescent="0.25">
      <c r="H192" s="1" t="str">
        <f>SET_TRI!A194</f>
        <v>22-Jan-2021</v>
      </c>
      <c r="I192" cm="1">
        <f t="array" ref="I192">SUMPRODUCT($D$10:$D$33,TRANSPOSE('Return Data'!C184:Z184))+(1-$D$34)*$B$7/260</f>
        <v>-1.2922588291063505E-3</v>
      </c>
      <c r="J192" s="19">
        <f t="shared" si="2"/>
        <v>112.13682477215373</v>
      </c>
      <c r="K192" s="17">
        <f>K191*(SET_TRI!C194)*(H192-H191)+K191</f>
        <v>50.140406441049649</v>
      </c>
    </row>
    <row r="193" spans="8:11" x14ac:dyDescent="0.25">
      <c r="H193" s="1" t="str">
        <f>SET_TRI!A195</f>
        <v>25-Jan-2021</v>
      </c>
      <c r="I193" cm="1">
        <f t="array" ref="I193">SUMPRODUCT($D$10:$D$33,TRANSPOSE('Return Data'!C185:Z185))+(1-$D$34)*$B$7/260</f>
        <v>8.5554078661923114E-4</v>
      </c>
      <c r="J193" s="19">
        <f t="shared" si="2"/>
        <v>112.42463765397738</v>
      </c>
      <c r="K193" s="17">
        <f>K192*(SET_TRI!C195)*(H193-H192)+K192</f>
        <v>50.503772478556535</v>
      </c>
    </row>
    <row r="194" spans="8:11" x14ac:dyDescent="0.25">
      <c r="H194" s="1" t="str">
        <f>SET_TRI!A196</f>
        <v>27-Jan-2021</v>
      </c>
      <c r="I194" cm="1">
        <f t="array" ref="I194">SUMPRODUCT($D$10:$D$33,TRANSPOSE('Return Data'!C186:Z186))+(1-$D$34)*$B$7/260</f>
        <v>-1.3777738169564002E-3</v>
      </c>
      <c r="J194" s="19">
        <f t="shared" si="2"/>
        <v>112.11484620969647</v>
      </c>
      <c r="K194" s="17">
        <f>K193*(SET_TRI!C196)*(H194-H193)+K193</f>
        <v>49.941171295731749</v>
      </c>
    </row>
    <row r="195" spans="8:11" x14ac:dyDescent="0.25">
      <c r="H195" s="1" t="str">
        <f>SET_TRI!A197</f>
        <v>28-Jan-2021</v>
      </c>
      <c r="I195" cm="1">
        <f t="array" ref="I195">SUMPRODUCT($D$10:$D$33,TRANSPOSE('Return Data'!C187:Z187))+(1-$D$34)*$B$7/260</f>
        <v>-2.55712862052192E-3</v>
      </c>
      <c r="J195" s="19">
        <f t="shared" si="2"/>
        <v>111.82815412766824</v>
      </c>
      <c r="K195" s="17">
        <f>K194*(SET_TRI!C197)*(H195-H194)+K194</f>
        <v>48.883236312167028</v>
      </c>
    </row>
    <row r="196" spans="8:11" x14ac:dyDescent="0.25">
      <c r="H196" s="1" t="str">
        <f>SET_TRI!A198</f>
        <v>29-Jan-2021</v>
      </c>
      <c r="I196" cm="1">
        <f t="array" ref="I196">SUMPRODUCT($D$10:$D$33,TRANSPOSE('Return Data'!C188:Z188))+(1-$D$34)*$B$7/260</f>
        <v>-8.0853990136537973E-4</v>
      </c>
      <c r="J196" s="19">
        <f t="shared" si="2"/>
        <v>111.73773660295998</v>
      </c>
      <c r="K196" s="17">
        <f>K195*(SET_TRI!C198)*(H196-H195)+K195</f>
        <v>48.878653277279533</v>
      </c>
    </row>
    <row r="197" spans="8:11" x14ac:dyDescent="0.25">
      <c r="H197" s="1" t="str">
        <f>SET_TRI!A199</f>
        <v>01-Feb-2021</v>
      </c>
      <c r="I197" cm="1">
        <f t="array" ref="I197">SUMPRODUCT($D$10:$D$33,TRANSPOSE('Return Data'!C189:Z189))+(1-$D$34)*$B$7/260</f>
        <v>2.1292566973358995E-3</v>
      </c>
      <c r="J197" s="19">
        <f t="shared" si="2"/>
        <v>112.45149157498101</v>
      </c>
      <c r="K197" s="17">
        <f>K196*(SET_TRI!C199)*(H197-H196)+K196</f>
        <v>49.87498374537978</v>
      </c>
    </row>
    <row r="198" spans="8:11" x14ac:dyDescent="0.25">
      <c r="H198" s="1" t="str">
        <f>SET_TRI!A200</f>
        <v>02-Feb-2021</v>
      </c>
      <c r="I198" cm="1">
        <f t="array" ref="I198">SUMPRODUCT($D$10:$D$33,TRANSPOSE('Return Data'!C190:Z190))+(1-$D$34)*$B$7/260</f>
        <v>1.8153627542285813E-3</v>
      </c>
      <c r="J198" s="19">
        <f t="shared" si="2"/>
        <v>112.65563182444367</v>
      </c>
      <c r="K198" s="17">
        <f>K197*(SET_TRI!C200)*(H198-H197)+K197</f>
        <v>50.154865627193139</v>
      </c>
    </row>
    <row r="199" spans="8:11" x14ac:dyDescent="0.25">
      <c r="H199" s="1" t="str">
        <f>SET_TRI!A201</f>
        <v>03-Feb-2021</v>
      </c>
      <c r="I199" cm="1">
        <f t="array" ref="I199">SUMPRODUCT($D$10:$D$33,TRANSPOSE('Return Data'!C191:Z191))+(1-$D$34)*$B$7/260</f>
        <v>8.1849079179353748E-4</v>
      </c>
      <c r="J199" s="19">
        <f t="shared" si="2"/>
        <v>112.74783942173566</v>
      </c>
      <c r="K199" s="17">
        <f>K198*(SET_TRI!C201)*(H199-H198)+K198</f>
        <v>49.931370600766343</v>
      </c>
    </row>
    <row r="200" spans="8:11" x14ac:dyDescent="0.25">
      <c r="H200" s="1" t="str">
        <f>SET_TRI!A202</f>
        <v>04-Feb-2021</v>
      </c>
      <c r="I200" cm="1">
        <f t="array" ref="I200">SUMPRODUCT($D$10:$D$33,TRANSPOSE('Return Data'!C192:Z192))+(1-$D$34)*$B$7/260</f>
        <v>4.9408540182884061E-4</v>
      </c>
      <c r="J200" s="19">
        <f t="shared" si="2"/>
        <v>112.80354648328168</v>
      </c>
      <c r="K200" s="17">
        <f>K199*(SET_TRI!C202)*(H200-H199)+K199</f>
        <v>49.909172327237719</v>
      </c>
    </row>
    <row r="201" spans="8:11" x14ac:dyDescent="0.25">
      <c r="H201" s="1" t="str">
        <f>SET_TRI!A203</f>
        <v>05-Feb-2021</v>
      </c>
      <c r="I201" cm="1">
        <f t="array" ref="I201">SUMPRODUCT($D$10:$D$33,TRANSPOSE('Return Data'!C193:Z193))+(1-$D$34)*$B$7/260</f>
        <v>1.2777775254064598E-3</v>
      </c>
      <c r="J201" s="19">
        <f t="shared" si="2"/>
        <v>112.94768431976416</v>
      </c>
      <c r="K201" s="17">
        <f>K200*(SET_TRI!C203)*(H201-H200)+K200</f>
        <v>50.4508426075747</v>
      </c>
    </row>
    <row r="202" spans="8:11" x14ac:dyDescent="0.25">
      <c r="H202" s="1" t="str">
        <f>SET_TRI!A204</f>
        <v>08-Feb-2021</v>
      </c>
      <c r="I202" cm="1">
        <f t="array" ref="I202">SUMPRODUCT($D$10:$D$33,TRANSPOSE('Return Data'!C194:Z194))+(1-$D$34)*$B$7/260</f>
        <v>1.5729616617891462E-3</v>
      </c>
      <c r="J202" s="19">
        <f t="shared" si="2"/>
        <v>113.48067145143273</v>
      </c>
      <c r="K202" s="17">
        <f>K201*(SET_TRI!C204)*(H202-H201)+K201</f>
        <v>52.832215060494974</v>
      </c>
    </row>
    <row r="203" spans="8:11" x14ac:dyDescent="0.25">
      <c r="H203" s="1" t="str">
        <f>SET_TRI!A205</f>
        <v>09-Feb-2021</v>
      </c>
      <c r="I203" cm="1">
        <f t="array" ref="I203">SUMPRODUCT($D$10:$D$33,TRANSPOSE('Return Data'!C195:Z195))+(1-$D$34)*$B$7/260</f>
        <v>4.2543910486489628E-4</v>
      </c>
      <c r="J203" s="19">
        <f t="shared" si="2"/>
        <v>113.52895056671449</v>
      </c>
      <c r="K203" s="17">
        <f>K202*(SET_TRI!C205)*(H203-H202)+K202</f>
        <v>52.900650283714967</v>
      </c>
    </row>
    <row r="204" spans="8:11" x14ac:dyDescent="0.25">
      <c r="H204" s="1" t="str">
        <f>SET_TRI!A206</f>
        <v>10-Feb-2021</v>
      </c>
      <c r="I204" cm="1">
        <f t="array" ref="I204">SUMPRODUCT($D$10:$D$33,TRANSPOSE('Return Data'!C196:Z196))+(1-$D$34)*$B$7/260</f>
        <v>-1.8637558327467556E-5</v>
      </c>
      <c r="J204" s="19">
        <f t="shared" ref="J204:J267" si="3">J203*(H204-H203)*(I204)+J203</f>
        <v>113.52683466427644</v>
      </c>
      <c r="K204" s="17">
        <f>K203*(SET_TRI!C206)*(H204-H203)+K203</f>
        <v>52.945921102655461</v>
      </c>
    </row>
    <row r="205" spans="8:11" x14ac:dyDescent="0.25">
      <c r="H205" s="1" t="str">
        <f>SET_TRI!A207</f>
        <v>18-Feb-2021</v>
      </c>
      <c r="I205" cm="1">
        <f t="array" ref="I205">SUMPRODUCT($D$10:$D$33,TRANSPOSE('Return Data'!C197:Z197))+(1-$D$34)*$B$7/260</f>
        <v>2.0549485755261008E-3</v>
      </c>
      <c r="J205" s="19">
        <f t="shared" si="3"/>
        <v>115.39316912169517</v>
      </c>
      <c r="K205" s="17">
        <f>K204*(SET_TRI!C207)*(H205-H204)+K204</f>
        <v>47.69250149365017</v>
      </c>
    </row>
    <row r="206" spans="8:11" x14ac:dyDescent="0.25">
      <c r="H206" s="1" t="str">
        <f>SET_TRI!A208</f>
        <v>19-Feb-2021</v>
      </c>
      <c r="I206" cm="1">
        <f t="array" ref="I206">SUMPRODUCT($D$10:$D$33,TRANSPOSE('Return Data'!C198:Z198))+(1-$D$34)*$B$7/260</f>
        <v>-7.2883586132187141E-4</v>
      </c>
      <c r="J206" s="19">
        <f t="shared" si="3"/>
        <v>115.30906644188769</v>
      </c>
      <c r="K206" s="17">
        <f>K205*(SET_TRI!C208)*(H206-H205)+K205</f>
        <v>47.352624725760897</v>
      </c>
    </row>
    <row r="207" spans="8:11" x14ac:dyDescent="0.25">
      <c r="H207" s="1" t="str">
        <f>SET_TRI!A209</f>
        <v>22-Feb-2021</v>
      </c>
      <c r="I207" cm="1">
        <f t="array" ref="I207">SUMPRODUCT($D$10:$D$33,TRANSPOSE('Return Data'!C199:Z199))+(1-$D$34)*$B$7/260</f>
        <v>-1.9914218133181031E-3</v>
      </c>
      <c r="J207" s="19">
        <f t="shared" si="3"/>
        <v>114.62017947133053</v>
      </c>
      <c r="K207" s="17">
        <f>K206*(SET_TRI!C209)*(H207-H206)+K206</f>
        <v>45.235657684643058</v>
      </c>
    </row>
    <row r="208" spans="8:11" x14ac:dyDescent="0.25">
      <c r="H208" s="1" t="str">
        <f>SET_TRI!A210</f>
        <v>23-Feb-2021</v>
      </c>
      <c r="I208" cm="1">
        <f t="array" ref="I208">SUMPRODUCT($D$10:$D$33,TRANSPOSE('Return Data'!C200:Z200))+(1-$D$34)*$B$7/260</f>
        <v>1.1985371259744459E-3</v>
      </c>
      <c r="J208" s="19">
        <f t="shared" si="3"/>
        <v>114.75755601181278</v>
      </c>
      <c r="K208" s="17">
        <f>K207*(SET_TRI!C210)*(H208-H207)+K207</f>
        <v>46.077175720039257</v>
      </c>
    </row>
    <row r="209" spans="8:11" x14ac:dyDescent="0.25">
      <c r="H209" s="1" t="str">
        <f>SET_TRI!A211</f>
        <v>24-Feb-2021</v>
      </c>
      <c r="I209" cm="1">
        <f t="array" ref="I209">SUMPRODUCT($D$10:$D$33,TRANSPOSE('Return Data'!C201:Z201))+(1-$D$34)*$B$7/260</f>
        <v>-3.5015595909400533E-4</v>
      </c>
      <c r="J209" s="19">
        <f t="shared" si="3"/>
        <v>114.71737296972418</v>
      </c>
      <c r="K209" s="17">
        <f>K208*(SET_TRI!C211)*(H209-H208)+K208</f>
        <v>45.754477243630738</v>
      </c>
    </row>
    <row r="210" spans="8:11" x14ac:dyDescent="0.25">
      <c r="H210" s="1" t="str">
        <f>SET_TRI!A212</f>
        <v>25-Feb-2021</v>
      </c>
      <c r="I210" cm="1">
        <f t="array" ref="I210">SUMPRODUCT($D$10:$D$33,TRANSPOSE('Return Data'!C202:Z202))+(1-$D$34)*$B$7/260</f>
        <v>1.2180497301330219E-3</v>
      </c>
      <c r="J210" s="19">
        <f t="shared" si="3"/>
        <v>114.85710443491152</v>
      </c>
      <c r="K210" s="17">
        <f>K209*(SET_TRI!C212)*(H210-H209)+K209</f>
        <v>45.937300312072196</v>
      </c>
    </row>
    <row r="211" spans="8:11" x14ac:dyDescent="0.25">
      <c r="H211" s="1" t="str">
        <f>SET_TRI!A213</f>
        <v>01-Mar-2021</v>
      </c>
      <c r="I211" cm="1">
        <f t="array" ref="I211">SUMPRODUCT($D$10:$D$33,TRANSPOSE('Return Data'!C203:Z203))+(1-$D$34)*$B$7/260</f>
        <v>-6.5041907163641586E-5</v>
      </c>
      <c r="J211" s="19">
        <f t="shared" si="3"/>
        <v>114.82722233441656</v>
      </c>
      <c r="K211" s="17">
        <f>K210*(SET_TRI!C213)*(H211-H210)+K210</f>
        <v>46.702871911170796</v>
      </c>
    </row>
    <row r="212" spans="8:11" x14ac:dyDescent="0.25">
      <c r="H212" s="1" t="str">
        <f>SET_TRI!A214</f>
        <v>02-Mar-2021</v>
      </c>
      <c r="I212" cm="1">
        <f t="array" ref="I212">SUMPRODUCT($D$10:$D$33,TRANSPOSE('Return Data'!C204:Z204))+(1-$D$34)*$B$7/260</f>
        <v>6.2529296596834075E-4</v>
      </c>
      <c r="J212" s="19">
        <f t="shared" si="3"/>
        <v>114.89902298884395</v>
      </c>
      <c r="K212" s="17">
        <f>K211*(SET_TRI!C214)*(H212-H211)+K211</f>
        <v>46.730646693069886</v>
      </c>
    </row>
    <row r="213" spans="8:11" x14ac:dyDescent="0.25">
      <c r="H213" s="1" t="str">
        <f>SET_TRI!A215</f>
        <v>03-Mar-2021</v>
      </c>
      <c r="I213" cm="1">
        <f t="array" ref="I213">SUMPRODUCT($D$10:$D$33,TRANSPOSE('Return Data'!C205:Z205))+(1-$D$34)*$B$7/260</f>
        <v>2.5496578742385469E-3</v>
      </c>
      <c r="J213" s="19">
        <f t="shared" si="3"/>
        <v>115.19197618754977</v>
      </c>
      <c r="K213" s="17">
        <f>K212*(SET_TRI!C215)*(H213-H212)+K212</f>
        <v>48.29361395311485</v>
      </c>
    </row>
    <row r="214" spans="8:11" x14ac:dyDescent="0.25">
      <c r="H214" s="1" t="str">
        <f>SET_TRI!A216</f>
        <v>04-Mar-2021</v>
      </c>
      <c r="I214" cm="1">
        <f t="array" ref="I214">SUMPRODUCT($D$10:$D$33,TRANSPOSE('Return Data'!C206:Z206))+(1-$D$34)*$B$7/260</f>
        <v>-1.3458241624511762E-3</v>
      </c>
      <c r="J214" s="19">
        <f t="shared" si="3"/>
        <v>115.03694804267606</v>
      </c>
      <c r="K214" s="17">
        <f>K213*(SET_TRI!C216)*(H214-H213)+K213</f>
        <v>47.879884392223033</v>
      </c>
    </row>
    <row r="215" spans="8:11" x14ac:dyDescent="0.25">
      <c r="H215" s="1" t="str">
        <f>SET_TRI!A217</f>
        <v>05-Mar-2021</v>
      </c>
      <c r="I215" cm="1">
        <f t="array" ref="I215">SUMPRODUCT($D$10:$D$33,TRANSPOSE('Return Data'!C207:Z207))+(1-$D$34)*$B$7/260</f>
        <v>3.0966357235235741E-4</v>
      </c>
      <c r="J215" s="19">
        <f t="shared" si="3"/>
        <v>115.07257079495946</v>
      </c>
      <c r="K215" s="17">
        <f>K214*(SET_TRI!C217)*(H215-H214)+K214</f>
        <v>48.141326369775861</v>
      </c>
    </row>
    <row r="216" spans="8:11" x14ac:dyDescent="0.25">
      <c r="H216" s="1" t="str">
        <f>SET_TRI!A218</f>
        <v>08-Mar-2021</v>
      </c>
      <c r="I216" cm="1">
        <f t="array" ref="I216">SUMPRODUCT($D$10:$D$33,TRANSPOSE('Return Data'!C208:Z208))+(1-$D$34)*$B$7/260</f>
        <v>4.1375016237315431E-4</v>
      </c>
      <c r="J216" s="19">
        <f t="shared" si="3"/>
        <v>115.21540467951279</v>
      </c>
      <c r="K216" s="17">
        <f>K215*(SET_TRI!C218)*(H216-H215)+K215</f>
        <v>48.138633662015444</v>
      </c>
    </row>
    <row r="217" spans="8:11" x14ac:dyDescent="0.25">
      <c r="H217" s="1" t="str">
        <f>SET_TRI!A219</f>
        <v>09-Mar-2021</v>
      </c>
      <c r="I217" cm="1">
        <f t="array" ref="I217">SUMPRODUCT($D$10:$D$33,TRANSPOSE('Return Data'!C209:Z209))+(1-$D$34)*$B$7/260</f>
        <v>3.6007073424561823E-4</v>
      </c>
      <c r="J217" s="19">
        <f t="shared" si="3"/>
        <v>115.25689037487214</v>
      </c>
      <c r="K217" s="17">
        <f>K216*(SET_TRI!C219)*(H217-H216)+K216</f>
        <v>48.294804888335946</v>
      </c>
    </row>
    <row r="218" spans="8:11" x14ac:dyDescent="0.25">
      <c r="H218" s="1" t="str">
        <f>SET_TRI!A220</f>
        <v>10-Mar-2021</v>
      </c>
      <c r="I218" cm="1">
        <f t="array" ref="I218">SUMPRODUCT($D$10:$D$33,TRANSPOSE('Return Data'!C210:Z210))+(1-$D$34)*$B$7/260</f>
        <v>1.1765356335926075E-3</v>
      </c>
      <c r="J218" s="19">
        <f t="shared" si="3"/>
        <v>115.39249421341526</v>
      </c>
      <c r="K218" s="17">
        <f>K217*(SET_TRI!C220)*(H218-H217)+K217</f>
        <v>49.070475257634072</v>
      </c>
    </row>
    <row r="219" spans="8:11" x14ac:dyDescent="0.25">
      <c r="H219" s="1" t="str">
        <f>SET_TRI!A221</f>
        <v>12-Mar-2021</v>
      </c>
      <c r="I219" cm="1">
        <f t="array" ref="I219">SUMPRODUCT($D$10:$D$33,TRANSPOSE('Return Data'!C211:Z211))+(1-$D$34)*$B$7/260</f>
        <v>4.1022291756980845E-4</v>
      </c>
      <c r="J219" s="19">
        <f t="shared" si="3"/>
        <v>115.48716750469903</v>
      </c>
      <c r="K219" s="17">
        <f>K218*(SET_TRI!C221)*(H219-H218)+K218</f>
        <v>48.846390490365756</v>
      </c>
    </row>
    <row r="220" spans="8:11" x14ac:dyDescent="0.25">
      <c r="H220" s="1" t="str">
        <f>SET_TRI!A222</f>
        <v>15-Mar-2021</v>
      </c>
      <c r="I220" cm="1">
        <f t="array" ref="I220">SUMPRODUCT($D$10:$D$33,TRANSPOSE('Return Data'!C212:Z212))+(1-$D$34)*$B$7/260</f>
        <v>-5.9376047006742426E-4</v>
      </c>
      <c r="J220" s="19">
        <f t="shared" si="3"/>
        <v>115.28145236010599</v>
      </c>
      <c r="K220" s="17">
        <f>K219*(SET_TRI!C222)*(H220-H219)+K219</f>
        <v>48.121050269386998</v>
      </c>
    </row>
    <row r="221" spans="8:11" x14ac:dyDescent="0.25">
      <c r="H221" s="1" t="str">
        <f>SET_TRI!A223</f>
        <v>16-Mar-2021</v>
      </c>
      <c r="I221" cm="1">
        <f t="array" ref="I221">SUMPRODUCT($D$10:$D$33,TRANSPOSE('Return Data'!C213:Z213))+(1-$D$34)*$B$7/260</f>
        <v>7.6546419606164293E-4</v>
      </c>
      <c r="J221" s="19">
        <f t="shared" si="3"/>
        <v>115.36969618435764</v>
      </c>
      <c r="K221" s="17">
        <f>K220*(SET_TRI!C223)*(H221-H220)+K220</f>
        <v>47.972549335850665</v>
      </c>
    </row>
    <row r="222" spans="8:11" x14ac:dyDescent="0.25">
      <c r="H222" s="1" t="str">
        <f>SET_TRI!A224</f>
        <v>17-Mar-2021</v>
      </c>
      <c r="I222" cm="1">
        <f t="array" ref="I222">SUMPRODUCT($D$10:$D$33,TRANSPOSE('Return Data'!C214:Z214))+(1-$D$34)*$B$7/260</f>
        <v>-3.1273278121540213E-4</v>
      </c>
      <c r="J222" s="19">
        <f t="shared" si="3"/>
        <v>115.33361629840192</v>
      </c>
      <c r="K222" s="17">
        <f>K221*(SET_TRI!C224)*(H222-H221)+K221</f>
        <v>48.08130225832106</v>
      </c>
    </row>
    <row r="223" spans="8:11" x14ac:dyDescent="0.25">
      <c r="H223" s="1" t="str">
        <f>SET_TRI!A225</f>
        <v>18-Mar-2021</v>
      </c>
      <c r="I223" cm="1">
        <f t="array" ref="I223">SUMPRODUCT($D$10:$D$33,TRANSPOSE('Return Data'!C215:Z215))+(1-$D$34)*$B$7/260</f>
        <v>6.0434516308553819E-4</v>
      </c>
      <c r="J223" s="19">
        <f t="shared" si="3"/>
        <v>115.40331761155302</v>
      </c>
      <c r="K223" s="17">
        <f>K222*(SET_TRI!C225)*(H223-H222)+K222</f>
        <v>48.016680956563292</v>
      </c>
    </row>
    <row r="224" spans="8:11" x14ac:dyDescent="0.25">
      <c r="H224" s="1" t="str">
        <f>SET_TRI!A226</f>
        <v>19-Mar-2021</v>
      </c>
      <c r="I224" cm="1">
        <f t="array" ref="I224">SUMPRODUCT($D$10:$D$33,TRANSPOSE('Return Data'!C216:Z216))+(1-$D$34)*$B$7/260</f>
        <v>-4.4428398421013924E-4</v>
      </c>
      <c r="J224" s="19">
        <f t="shared" si="3"/>
        <v>115.35204576581349</v>
      </c>
      <c r="K224" s="17">
        <f>K223*(SET_TRI!C226)*(H224-H223)+K223</f>
        <v>47.681950494104598</v>
      </c>
    </row>
    <row r="225" spans="8:11" x14ac:dyDescent="0.25">
      <c r="H225" s="1" t="str">
        <f>SET_TRI!A227</f>
        <v>22-Mar-2021</v>
      </c>
      <c r="I225" cm="1">
        <f t="array" ref="I225">SUMPRODUCT($D$10:$D$33,TRANSPOSE('Return Data'!C217:Z217))+(1-$D$34)*$B$7/260</f>
        <v>1.8289862153929304E-4</v>
      </c>
      <c r="J225" s="19">
        <f t="shared" si="3"/>
        <v>115.4153389563004</v>
      </c>
      <c r="K225" s="17">
        <f>K224*(SET_TRI!C227)*(H225-H224)+K224</f>
        <v>47.691998318463277</v>
      </c>
    </row>
    <row r="226" spans="8:11" x14ac:dyDescent="0.25">
      <c r="H226" s="1" t="str">
        <f>SET_TRI!A228</f>
        <v>23-Mar-2021</v>
      </c>
      <c r="I226" cm="1">
        <f t="array" ref="I226">SUMPRODUCT($D$10:$D$33,TRANSPOSE('Return Data'!C218:Z218))+(1-$D$34)*$B$7/260</f>
        <v>-2.8080326237278587E-4</v>
      </c>
      <c r="J226" s="19">
        <f t="shared" si="3"/>
        <v>115.38292995259361</v>
      </c>
      <c r="K226" s="17">
        <f>K225*(SET_TRI!C228)*(H226-H225)+K225</f>
        <v>47.605200507135343</v>
      </c>
    </row>
    <row r="227" spans="8:11" x14ac:dyDescent="0.25">
      <c r="H227" s="1" t="str">
        <f>SET_TRI!A229</f>
        <v>24-Mar-2021</v>
      </c>
      <c r="I227" cm="1">
        <f t="array" ref="I227">SUMPRODUCT($D$10:$D$33,TRANSPOSE('Return Data'!C219:Z219))+(1-$D$34)*$B$7/260</f>
        <v>-6.9750205520579904E-4</v>
      </c>
      <c r="J227" s="19">
        <f t="shared" si="3"/>
        <v>115.30245012181601</v>
      </c>
      <c r="K227" s="17">
        <f>K226*(SET_TRI!C229)*(H227-H226)+K226</f>
        <v>47.796874902071202</v>
      </c>
    </row>
    <row r="228" spans="8:11" x14ac:dyDescent="0.25">
      <c r="H228" s="1" t="str">
        <f>SET_TRI!A230</f>
        <v>25-Mar-2021</v>
      </c>
      <c r="I228" cm="1">
        <f t="array" ref="I228">SUMPRODUCT($D$10:$D$33,TRANSPOSE('Return Data'!C220:Z220))+(1-$D$34)*$B$7/260</f>
        <v>-2.4237827564477482E-4</v>
      </c>
      <c r="J228" s="19">
        <f t="shared" si="3"/>
        <v>115.27450331277787</v>
      </c>
      <c r="K228" s="17">
        <f>K227*(SET_TRI!C230)*(H228-H227)+K227</f>
        <v>47.80465813373398</v>
      </c>
    </row>
    <row r="229" spans="8:11" x14ac:dyDescent="0.25">
      <c r="H229" s="1" t="str">
        <f>SET_TRI!A231</f>
        <v>26-Mar-2021</v>
      </c>
      <c r="I229" cm="1">
        <f t="array" ref="I229">SUMPRODUCT($D$10:$D$33,TRANSPOSE('Return Data'!C221:Z221))+(1-$D$34)*$B$7/260</f>
        <v>9.4818960408375795E-4</v>
      </c>
      <c r="J229" s="19">
        <f t="shared" si="3"/>
        <v>115.38380539843496</v>
      </c>
      <c r="K229" s="17">
        <f>K228*(SET_TRI!C231)*(H229-H228)+K228</f>
        <v>47.899781047283483</v>
      </c>
    </row>
    <row r="230" spans="8:11" x14ac:dyDescent="0.25">
      <c r="H230" s="1" t="str">
        <f>SET_TRI!A232</f>
        <v>30-Mar-2021</v>
      </c>
      <c r="I230" cm="1">
        <f t="array" ref="I230">SUMPRODUCT($D$10:$D$33,TRANSPOSE('Return Data'!C222:Z222))+(1-$D$34)*$B$7/260</f>
        <v>1.0436864440669731E-3</v>
      </c>
      <c r="J230" s="19">
        <f t="shared" si="3"/>
        <v>115.86550345267179</v>
      </c>
      <c r="K230" s="17">
        <f>K229*(SET_TRI!C232)*(H230-H229)+K229</f>
        <v>49.698003127144233</v>
      </c>
    </row>
    <row r="231" spans="8:11" x14ac:dyDescent="0.25">
      <c r="H231" s="1" t="str">
        <f>SET_TRI!A233</f>
        <v>31-Mar-2021</v>
      </c>
      <c r="I231" cm="1">
        <f t="array" ref="I231">SUMPRODUCT($D$10:$D$33,TRANSPOSE('Return Data'!C223:Z223))+(1-$D$34)*$B$7/260</f>
        <v>-4.1542970925516939E-4</v>
      </c>
      <c r="J231" s="19">
        <f t="shared" si="3"/>
        <v>115.81736948025974</v>
      </c>
      <c r="K231" s="17">
        <f>K230*(SET_TRI!C233)*(H231-H230)+K230</f>
        <v>49.62321515022456</v>
      </c>
    </row>
    <row r="232" spans="8:11" x14ac:dyDescent="0.25">
      <c r="H232" s="1" t="str">
        <f>SET_TRI!A234</f>
        <v>07-Apr-2021</v>
      </c>
      <c r="I232" cm="1">
        <f t="array" ref="I232">SUMPRODUCT($D$10:$D$33,TRANSPOSE('Return Data'!C224:Z224))+(1-$D$34)*$B$7/260</f>
        <v>-4.2598678506091748E-4</v>
      </c>
      <c r="J232" s="19">
        <f t="shared" si="3"/>
        <v>115.47201279810598</v>
      </c>
      <c r="K232" s="17">
        <f>K231*(SET_TRI!C234)*(H232-H231)+K231</f>
        <v>42.161430836893558</v>
      </c>
    </row>
    <row r="233" spans="8:11" x14ac:dyDescent="0.25">
      <c r="H233" s="1" t="str">
        <f>SET_TRI!A235</f>
        <v>09-Apr-2021</v>
      </c>
      <c r="I233" cm="1">
        <f t="array" ref="I233">SUMPRODUCT($D$10:$D$33,TRANSPOSE('Return Data'!C225:Z225))+(1-$D$34)*$B$7/260</f>
        <v>4.8191104687933436E-4</v>
      </c>
      <c r="J233" s="19">
        <f t="shared" si="3"/>
        <v>115.58330727525157</v>
      </c>
      <c r="K233" s="17">
        <f>K232*(SET_TRI!C235)*(H233-H232)+K232</f>
        <v>42.73922619340653</v>
      </c>
    </row>
    <row r="234" spans="8:11" x14ac:dyDescent="0.25">
      <c r="H234" s="1" t="str">
        <f>SET_TRI!A236</f>
        <v>16-Apr-2021</v>
      </c>
      <c r="I234" cm="1">
        <f t="array" ref="I234">SUMPRODUCT($D$10:$D$33,TRANSPOSE('Return Data'!C226:Z226))+(1-$D$34)*$B$7/260</f>
        <v>1.2605405811405413E-4</v>
      </c>
      <c r="J234" s="19">
        <f t="shared" si="3"/>
        <v>115.68529548977759</v>
      </c>
      <c r="K234" s="17">
        <f>K233*(SET_TRI!C236)*(H234-H233)+K233</f>
        <v>39.796548739524432</v>
      </c>
    </row>
    <row r="235" spans="8:11" x14ac:dyDescent="0.25">
      <c r="H235" s="1" t="str">
        <f>SET_TRI!A237</f>
        <v>19-Apr-2021</v>
      </c>
      <c r="I235" cm="1">
        <f t="array" ref="I235">SUMPRODUCT($D$10:$D$33,TRANSPOSE('Return Data'!C227:Z227))+(1-$D$34)*$B$7/260</f>
        <v>1.0712537951571746E-3</v>
      </c>
      <c r="J235" s="19">
        <f t="shared" si="3"/>
        <v>116.0570804252895</v>
      </c>
      <c r="K235" s="17">
        <f>K234*(SET_TRI!C237)*(H235-H234)+K234</f>
        <v>41.563718157967649</v>
      </c>
    </row>
    <row r="236" spans="8:11" x14ac:dyDescent="0.25">
      <c r="H236" s="1" t="str">
        <f>SET_TRI!A238</f>
        <v>20-Apr-2021</v>
      </c>
      <c r="I236" cm="1">
        <f t="array" ref="I236">SUMPRODUCT($D$10:$D$33,TRANSPOSE('Return Data'!C228:Z228))+(1-$D$34)*$B$7/260</f>
        <v>4.4404211545865654E-6</v>
      </c>
      <c r="J236" s="19">
        <f t="shared" si="3"/>
        <v>116.05759576760455</v>
      </c>
      <c r="K236" s="17">
        <f>K235*(SET_TRI!C238)*(H236-H235)+K235</f>
        <v>41.768068785796743</v>
      </c>
    </row>
    <row r="237" spans="8:11" x14ac:dyDescent="0.25">
      <c r="H237" s="1" t="str">
        <f>SET_TRI!A239</f>
        <v>22-Apr-2021</v>
      </c>
      <c r="I237" cm="1">
        <f t="array" ref="I237">SUMPRODUCT($D$10:$D$33,TRANSPOSE('Return Data'!C229:Z229))+(1-$D$34)*$B$7/260</f>
        <v>-6.5479677246500735E-4</v>
      </c>
      <c r="J237" s="19">
        <f t="shared" si="3"/>
        <v>115.9056074893472</v>
      </c>
      <c r="K237" s="17">
        <f>K236*(SET_TRI!C239)*(H237-H236)+K236</f>
        <v>40.861128997297399</v>
      </c>
    </row>
    <row r="238" spans="8:11" x14ac:dyDescent="0.25">
      <c r="H238" s="1" t="str">
        <f>SET_TRI!A240</f>
        <v>23-Apr-2021</v>
      </c>
      <c r="I238" cm="1">
        <f t="array" ref="I238">SUMPRODUCT($D$10:$D$33,TRANSPOSE('Return Data'!C230:Z230))+(1-$D$34)*$B$7/260</f>
        <v>-4.1134277507819464E-4</v>
      </c>
      <c r="J238" s="19">
        <f t="shared" si="3"/>
        <v>115.85793055511542</v>
      </c>
      <c r="K238" s="17">
        <f>K237*(SET_TRI!C240)*(H238-H237)+K237</f>
        <v>40.434457247197294</v>
      </c>
    </row>
    <row r="239" spans="8:11" x14ac:dyDescent="0.25">
      <c r="H239" s="1" t="str">
        <f>SET_TRI!A241</f>
        <v>26-Apr-2021</v>
      </c>
      <c r="I239" cm="1">
        <f t="array" ref="I239">SUMPRODUCT($D$10:$D$33,TRANSPOSE('Return Data'!C231:Z231))+(1-$D$34)*$B$7/260</f>
        <v>8.7862798148119307E-4</v>
      </c>
      <c r="J239" s="19">
        <f t="shared" si="3"/>
        <v>116.16331861410211</v>
      </c>
      <c r="K239" s="17">
        <f>K238*(SET_TRI!C241)*(H239-H238)+K238</f>
        <v>40.600465183333576</v>
      </c>
    </row>
    <row r="240" spans="8:11" x14ac:dyDescent="0.25">
      <c r="H240" s="1" t="str">
        <f>SET_TRI!A242</f>
        <v>27-Apr-2021</v>
      </c>
      <c r="I240" cm="1">
        <f t="array" ref="I240">SUMPRODUCT($D$10:$D$33,TRANSPOSE('Return Data'!C232:Z232))+(1-$D$34)*$B$7/260</f>
        <v>6.9727819311305017E-5</v>
      </c>
      <c r="J240" s="19">
        <f t="shared" si="3"/>
        <v>116.17141842899304</v>
      </c>
      <c r="K240" s="17">
        <f>K239*(SET_TRI!C242)*(H240-H239)+K239</f>
        <v>40.575525670223513</v>
      </c>
    </row>
    <row r="241" spans="8:11" x14ac:dyDescent="0.25">
      <c r="H241" s="1" t="str">
        <f>SET_TRI!A243</f>
        <v>28-Apr-2021</v>
      </c>
      <c r="I241" cm="1">
        <f t="array" ref="I241">SUMPRODUCT($D$10:$D$33,TRANSPOSE('Return Data'!C233:Z233))+(1-$D$34)*$B$7/260</f>
        <v>1.0192682121097677E-3</v>
      </c>
      <c r="J241" s="19">
        <f t="shared" si="3"/>
        <v>116.28982826295341</v>
      </c>
      <c r="K241" s="17">
        <f>K240*(SET_TRI!C243)*(H241-H240)+K240</f>
        <v>41.061867419066523</v>
      </c>
    </row>
    <row r="242" spans="8:11" x14ac:dyDescent="0.25">
      <c r="H242" s="1" t="str">
        <f>SET_TRI!A244</f>
        <v>29-Apr-2021</v>
      </c>
      <c r="I242" cm="1">
        <f t="array" ref="I242">SUMPRODUCT($D$10:$D$33,TRANSPOSE('Return Data'!C234:Z234))+(1-$D$34)*$B$7/260</f>
        <v>6.9379708226338405E-4</v>
      </c>
      <c r="J242" s="19">
        <f t="shared" si="3"/>
        <v>116.37050980649916</v>
      </c>
      <c r="K242" s="17">
        <f>K241*(SET_TRI!C244)*(H242-H241)+K241</f>
        <v>41.544045501325577</v>
      </c>
    </row>
    <row r="243" spans="8:11" x14ac:dyDescent="0.25">
      <c r="H243" s="1" t="str">
        <f>SET_TRI!A245</f>
        <v>06-May-2021</v>
      </c>
      <c r="I243" cm="1">
        <f t="array" ref="I243">SUMPRODUCT($D$10:$D$33,TRANSPOSE('Return Data'!C235:Z235))+(1-$D$34)*$B$7/260</f>
        <v>-1.0974890266768579E-3</v>
      </c>
      <c r="J243" s="19">
        <f t="shared" si="3"/>
        <v>115.47650230370918</v>
      </c>
      <c r="K243" s="17">
        <f>K242*(SET_TRI!C245)*(H243-H242)+K242</f>
        <v>36.289200867609281</v>
      </c>
    </row>
    <row r="244" spans="8:11" x14ac:dyDescent="0.25">
      <c r="H244" s="1" t="str">
        <f>SET_TRI!A246</f>
        <v>07-May-2021</v>
      </c>
      <c r="I244" cm="1">
        <f t="array" ref="I244">SUMPRODUCT($D$10:$D$33,TRANSPOSE('Return Data'!C236:Z236))+(1-$D$34)*$B$7/260</f>
        <v>8.0386447553241916E-4</v>
      </c>
      <c r="J244" s="19">
        <f t="shared" si="3"/>
        <v>115.56932976166988</v>
      </c>
      <c r="K244" s="17">
        <f>K243*(SET_TRI!C246)*(H244-H243)+K243</f>
        <v>36.687109849357142</v>
      </c>
    </row>
    <row r="245" spans="8:11" x14ac:dyDescent="0.25">
      <c r="H245" s="1" t="str">
        <f>SET_TRI!A247</f>
        <v>10-May-2021</v>
      </c>
      <c r="I245" cm="1">
        <f t="array" ref="I245">SUMPRODUCT($D$10:$D$33,TRANSPOSE('Return Data'!C237:Z237))+(1-$D$34)*$B$7/260</f>
        <v>4.8280830840054158E-4</v>
      </c>
      <c r="J245" s="19">
        <f t="shared" si="3"/>
        <v>115.73672325948553</v>
      </c>
      <c r="K245" s="17">
        <f>K244*(SET_TRI!C247)*(H245-H244)+K244</f>
        <v>37.107318061655079</v>
      </c>
    </row>
    <row r="246" spans="8:11" x14ac:dyDescent="0.25">
      <c r="H246" s="1" t="str">
        <f>SET_TRI!A248</f>
        <v>11-May-2021</v>
      </c>
      <c r="I246" cm="1">
        <f t="array" ref="I246">SUMPRODUCT($D$10:$D$33,TRANSPOSE('Return Data'!C238:Z238))+(1-$D$34)*$B$7/260</f>
        <v>-1.8777183097949085E-3</v>
      </c>
      <c r="J246" s="19">
        <f t="shared" si="3"/>
        <v>115.51940229510552</v>
      </c>
      <c r="K246" s="17">
        <f>K245*(SET_TRI!C248)*(H246-H245)+K245</f>
        <v>37.011539796467233</v>
      </c>
    </row>
    <row r="247" spans="8:11" x14ac:dyDescent="0.25">
      <c r="H247" s="1" t="str">
        <f>SET_TRI!A249</f>
        <v>17-May-2021</v>
      </c>
      <c r="I247" cm="1">
        <f t="array" ref="I247">SUMPRODUCT($D$10:$D$33,TRANSPOSE('Return Data'!C239:Z239))+(1-$D$34)*$B$7/260</f>
        <v>-1.003402548594055E-3</v>
      </c>
      <c r="J247" s="19">
        <f t="shared" si="3"/>
        <v>114.8239275190557</v>
      </c>
      <c r="K247" s="17">
        <f>K246*(SET_TRI!C249)*(H247-H246)+K246</f>
        <v>32.93355641959036</v>
      </c>
    </row>
    <row r="248" spans="8:11" x14ac:dyDescent="0.25">
      <c r="H248" s="1" t="str">
        <f>SET_TRI!A250</f>
        <v>20-May-2021</v>
      </c>
      <c r="I248" cm="1">
        <f t="array" ref="I248">SUMPRODUCT($D$10:$D$33,TRANSPOSE('Return Data'!C240:Z240))+(1-$D$34)*$B$7/260</f>
        <v>8.3886752172384802E-4</v>
      </c>
      <c r="J248" s="19">
        <f t="shared" si="3"/>
        <v>115.11289370959322</v>
      </c>
      <c r="K248" s="17">
        <f>K247*(SET_TRI!C250)*(H248-H247)+K247</f>
        <v>32.861891414525417</v>
      </c>
    </row>
    <row r="249" spans="8:11" x14ac:dyDescent="0.25">
      <c r="H249" s="1" t="str">
        <f>SET_TRI!A251</f>
        <v>21-May-2021</v>
      </c>
      <c r="I249" cm="1">
        <f t="array" ref="I249">SUMPRODUCT($D$10:$D$33,TRANSPOSE('Return Data'!C241:Z241))+(1-$D$34)*$B$7/260</f>
        <v>3.9560017872927532E-4</v>
      </c>
      <c r="J249" s="19">
        <f t="shared" si="3"/>
        <v>115.15843239091878</v>
      </c>
      <c r="K249" s="17">
        <f>K248*(SET_TRI!C251)*(H249-H248)+K248</f>
        <v>32.834521758253743</v>
      </c>
    </row>
    <row r="250" spans="8:11" x14ac:dyDescent="0.25">
      <c r="H250" s="1" t="str">
        <f>SET_TRI!A252</f>
        <v>25-May-2021</v>
      </c>
      <c r="I250" cm="1">
        <f t="array" ref="I250">SUMPRODUCT($D$10:$D$33,TRANSPOSE('Return Data'!C242:Z242))+(1-$D$34)*$B$7/260</f>
        <v>1.3456867829702082E-3</v>
      </c>
      <c r="J250" s="19">
        <f t="shared" si="3"/>
        <v>115.77830111258288</v>
      </c>
      <c r="K250" s="17">
        <f>K249*(SET_TRI!C252)*(H250-H249)+K249</f>
        <v>34.309725548937173</v>
      </c>
    </row>
    <row r="251" spans="8:11" x14ac:dyDescent="0.25">
      <c r="H251" s="1" t="str">
        <f>SET_TRI!A253</f>
        <v>27-May-2021</v>
      </c>
      <c r="I251" cm="1">
        <f t="array" ref="I251">SUMPRODUCT($D$10:$D$33,TRANSPOSE('Return Data'!C243:Z243))+(1-$D$34)*$B$7/260</f>
        <v>8.045604096367083E-4</v>
      </c>
      <c r="J251" s="19">
        <f t="shared" si="3"/>
        <v>115.96460238732324</v>
      </c>
      <c r="K251" s="17">
        <f>K250*(SET_TRI!C253)*(H251-H250)+K250</f>
        <v>34.972528198562621</v>
      </c>
    </row>
    <row r="252" spans="8:11" x14ac:dyDescent="0.25">
      <c r="H252" s="1" t="str">
        <f>SET_TRI!A254</f>
        <v>28-May-2021</v>
      </c>
      <c r="I252" cm="1">
        <f t="array" ref="I252">SUMPRODUCT($D$10:$D$33,TRANSPOSE('Return Data'!C244:Z244))+(1-$D$34)*$B$7/260</f>
        <v>4.6468890645981405E-4</v>
      </c>
      <c r="J252" s="19">
        <f t="shared" si="3"/>
        <v>116.01848985159465</v>
      </c>
      <c r="K252" s="17">
        <f>K251*(SET_TRI!C254)*(H252-H251)+K251</f>
        <v>34.9393011682549</v>
      </c>
    </row>
    <row r="253" spans="8:11" x14ac:dyDescent="0.25">
      <c r="H253" s="1" t="str">
        <f>SET_TRI!A255</f>
        <v>02-Jun-2021</v>
      </c>
      <c r="I253" cm="1">
        <f t="array" ref="I253">SUMPRODUCT($D$10:$D$33,TRANSPOSE('Return Data'!C245:Z245))+(1-$D$34)*$B$7/260</f>
        <v>1.7507094222690483E-3</v>
      </c>
      <c r="J253" s="19">
        <f t="shared" si="3"/>
        <v>117.03406316829772</v>
      </c>
      <c r="K253" s="17">
        <f>K252*(SET_TRI!C255)*(H253-H252)+K252</f>
        <v>38.974551391178082</v>
      </c>
    </row>
    <row r="254" spans="8:11" x14ac:dyDescent="0.25">
      <c r="H254" s="1" t="str">
        <f>SET_TRI!A256</f>
        <v>04-Jun-2021</v>
      </c>
      <c r="I254" cm="1">
        <f t="array" ref="I254">SUMPRODUCT($D$10:$D$33,TRANSPOSE('Return Data'!C246:Z246))+(1-$D$34)*$B$7/260</f>
        <v>-2.8135186665133012E-4</v>
      </c>
      <c r="J254" s="19">
        <f t="shared" si="3"/>
        <v>116.96820766402934</v>
      </c>
      <c r="K254" s="17">
        <f>K253*(SET_TRI!C256)*(H254-H253)+K253</f>
        <v>38.499827186433301</v>
      </c>
    </row>
    <row r="255" spans="8:11" x14ac:dyDescent="0.25">
      <c r="H255" s="1" t="str">
        <f>SET_TRI!A257</f>
        <v>07-Jun-2021</v>
      </c>
      <c r="I255" cm="1">
        <f t="array" ref="I255">SUMPRODUCT($D$10:$D$33,TRANSPOSE('Return Data'!C247:Z247))+(1-$D$34)*$B$7/260</f>
        <v>1.1232054681247907E-4</v>
      </c>
      <c r="J255" s="19">
        <f t="shared" si="3"/>
        <v>117.00762146316283</v>
      </c>
      <c r="K255" s="17">
        <f>K254*(SET_TRI!C257)*(H255-H254)+K254</f>
        <v>38.57639781150236</v>
      </c>
    </row>
    <row r="256" spans="8:11" x14ac:dyDescent="0.25">
      <c r="H256" s="1" t="str">
        <f>SET_TRI!A258</f>
        <v>08-Jun-2021</v>
      </c>
      <c r="I256" cm="1">
        <f t="array" ref="I256">SUMPRODUCT($D$10:$D$33,TRANSPOSE('Return Data'!C248:Z248))+(1-$D$34)*$B$7/260</f>
        <v>-1.0569343884853296E-4</v>
      </c>
      <c r="J256" s="19">
        <f t="shared" si="3"/>
        <v>116.99525452527891</v>
      </c>
      <c r="K256" s="17">
        <f>K255*(SET_TRI!C258)*(H256-H255)+K255</f>
        <v>38.582992000839589</v>
      </c>
    </row>
    <row r="257" spans="8:11" x14ac:dyDescent="0.25">
      <c r="H257" s="1" t="str">
        <f>SET_TRI!A259</f>
        <v>09-Jun-2021</v>
      </c>
      <c r="I257" cm="1">
        <f t="array" ref="I257">SUMPRODUCT($D$10:$D$33,TRANSPOSE('Return Data'!C249:Z249))+(1-$D$34)*$B$7/260</f>
        <v>4.2363863066268608E-4</v>
      </c>
      <c r="J257" s="19">
        <f t="shared" si="3"/>
        <v>117.04481823470003</v>
      </c>
      <c r="K257" s="17">
        <f>K256*(SET_TRI!C259)*(H257-H256)+K256</f>
        <v>38.936620036125369</v>
      </c>
    </row>
    <row r="258" spans="8:11" x14ac:dyDescent="0.25">
      <c r="H258" s="1" t="str">
        <f>SET_TRI!A260</f>
        <v>10-Jun-2021</v>
      </c>
      <c r="I258" cm="1">
        <f t="array" ref="I258">SUMPRODUCT($D$10:$D$33,TRANSPOSE('Return Data'!C250:Z250))+(1-$D$34)*$B$7/260</f>
        <v>6.2573500283603849E-5</v>
      </c>
      <c r="J258" s="19">
        <f t="shared" si="3"/>
        <v>117.05214213866704</v>
      </c>
      <c r="K258" s="17">
        <f>K257*(SET_TRI!C260)*(H258-H257)+K257</f>
        <v>38.918749392832765</v>
      </c>
    </row>
    <row r="259" spans="8:11" x14ac:dyDescent="0.25">
      <c r="H259" s="1" t="str">
        <f>SET_TRI!A261</f>
        <v>11-Jun-2021</v>
      </c>
      <c r="I259" cm="1">
        <f t="array" ref="I259">SUMPRODUCT($D$10:$D$33,TRANSPOSE('Return Data'!C251:Z251))+(1-$D$34)*$B$7/260</f>
        <v>6.9199805179181941E-4</v>
      </c>
      <c r="J259" s="19">
        <f t="shared" si="3"/>
        <v>117.13314199298506</v>
      </c>
      <c r="K259" s="17">
        <f>K258*(SET_TRI!C261)*(H259-H258)+K258</f>
        <v>39.282834485765754</v>
      </c>
    </row>
    <row r="260" spans="8:11" x14ac:dyDescent="0.25">
      <c r="H260" s="1" t="str">
        <f>SET_TRI!A262</f>
        <v>15-Jun-2021</v>
      </c>
      <c r="I260" cm="1">
        <f t="array" ref="I260">SUMPRODUCT($D$10:$D$33,TRANSPOSE('Return Data'!C252:Z252))+(1-$D$34)*$B$7/260</f>
        <v>-3.6039673731602065E-4</v>
      </c>
      <c r="J260" s="19">
        <f t="shared" si="3"/>
        <v>116.96428438416167</v>
      </c>
      <c r="K260" s="17">
        <f>K259*(SET_TRI!C262)*(H260-H259)+K259</f>
        <v>37.476104645108897</v>
      </c>
    </row>
    <row r="261" spans="8:11" x14ac:dyDescent="0.25">
      <c r="H261" s="1" t="str">
        <f>SET_TRI!A263</f>
        <v>16-Jun-2021</v>
      </c>
      <c r="I261" cm="1">
        <f t="array" ref="I261">SUMPRODUCT($D$10:$D$33,TRANSPOSE('Return Data'!C253:Z253))+(1-$D$34)*$B$7/260</f>
        <v>-8.1124394148605577E-5</v>
      </c>
      <c r="J261" s="19">
        <f t="shared" si="3"/>
        <v>116.95479572745398</v>
      </c>
      <c r="K261" s="17">
        <f>K260*(SET_TRI!C263)*(H261-H260)+K260</f>
        <v>37.504234628629519</v>
      </c>
    </row>
    <row r="262" spans="8:11" x14ac:dyDescent="0.25">
      <c r="H262" s="1" t="str">
        <f>SET_TRI!A264</f>
        <v>17-Jun-2021</v>
      </c>
      <c r="I262" cm="1">
        <f t="array" ref="I262">SUMPRODUCT($D$10:$D$33,TRANSPOSE('Return Data'!C254:Z254))+(1-$D$34)*$B$7/260</f>
        <v>-2.0387773039481845E-4</v>
      </c>
      <c r="J262" s="19">
        <f t="shared" si="3"/>
        <v>116.93095124914228</v>
      </c>
      <c r="K262" s="17">
        <f>K261*(SET_TRI!C264)*(H262-H261)+K261</f>
        <v>37.267106775578235</v>
      </c>
    </row>
    <row r="263" spans="8:11" x14ac:dyDescent="0.25">
      <c r="H263" s="1" t="str">
        <f>SET_TRI!A265</f>
        <v>18-Jun-2021</v>
      </c>
      <c r="I263" cm="1">
        <f t="array" ref="I263">SUMPRODUCT($D$10:$D$33,TRANSPOSE('Return Data'!C255:Z255))+(1-$D$34)*$B$7/260</f>
        <v>-4.0435382128998636E-4</v>
      </c>
      <c r="J263" s="19">
        <f t="shared" si="3"/>
        <v>116.88366977217761</v>
      </c>
      <c r="K263" s="17">
        <f>K262*(SET_TRI!C265)*(H263-H262)+K262</f>
        <v>37.162231268075011</v>
      </c>
    </row>
    <row r="264" spans="8:11" x14ac:dyDescent="0.25">
      <c r="H264" s="1" t="str">
        <f>SET_TRI!A266</f>
        <v>21-Jun-2021</v>
      </c>
      <c r="I264" cm="1">
        <f t="array" ref="I264">SUMPRODUCT($D$10:$D$33,TRANSPOSE('Return Data'!C256:Z256))+(1-$D$34)*$B$7/260</f>
        <v>-4.5384618593648945E-4</v>
      </c>
      <c r="J264" s="19">
        <f t="shared" si="3"/>
        <v>116.72452814900453</v>
      </c>
      <c r="K264" s="17">
        <f>K263*(SET_TRI!C266)*(H264-H263)+K263</f>
        <v>36.220724108794698</v>
      </c>
    </row>
    <row r="265" spans="8:11" x14ac:dyDescent="0.25">
      <c r="H265" s="1" t="str">
        <f>SET_TRI!A267</f>
        <v>24-Jun-2021</v>
      </c>
      <c r="I265" cm="1">
        <f t="array" ref="I265">SUMPRODUCT($D$10:$D$33,TRANSPOSE('Return Data'!C257:Z257))+(1-$D$34)*$B$7/260</f>
        <v>4.2583191666066783E-4</v>
      </c>
      <c r="J265" s="19">
        <f t="shared" si="3"/>
        <v>116.87364323763353</v>
      </c>
      <c r="K265" s="17">
        <f>K264*(SET_TRI!C267)*(H265-H264)+K264</f>
        <v>35.447722656025242</v>
      </c>
    </row>
    <row r="266" spans="8:11" x14ac:dyDescent="0.25">
      <c r="H266" s="1" t="str">
        <f>SET_TRI!A268</f>
        <v>25-Jun-2021</v>
      </c>
      <c r="I266" cm="1">
        <f t="array" ref="I266">SUMPRODUCT($D$10:$D$33,TRANSPOSE('Return Data'!C258:Z258))+(1-$D$34)*$B$7/260</f>
        <v>2.3021274372138264E-4</v>
      </c>
      <c r="J266" s="19">
        <f t="shared" si="3"/>
        <v>116.90054903971198</v>
      </c>
      <c r="K266" s="17">
        <f>K265*(SET_TRI!C268)*(H266-H265)+K265</f>
        <v>35.397482254673037</v>
      </c>
    </row>
    <row r="267" spans="8:11" x14ac:dyDescent="0.25">
      <c r="H267" s="1" t="str">
        <f>SET_TRI!A269</f>
        <v>28-Jun-2021</v>
      </c>
      <c r="I267" cm="1">
        <f t="array" ref="I267">SUMPRODUCT($D$10:$D$33,TRANSPOSE('Return Data'!C259:Z259))+(1-$D$34)*$B$7/260</f>
        <v>5.7288627068510594E-4</v>
      </c>
      <c r="J267" s="19">
        <f t="shared" si="3"/>
        <v>117.10146119845318</v>
      </c>
      <c r="K267" s="17">
        <f>K266*(SET_TRI!C269)*(H267-H266)+K266</f>
        <v>34.894421503878419</v>
      </c>
    </row>
    <row r="268" spans="8:11" x14ac:dyDescent="0.25">
      <c r="H268" s="1" t="str">
        <f>SET_TRI!A270</f>
        <v>29-Jun-2021</v>
      </c>
      <c r="I268" cm="1">
        <f t="array" ref="I268">SUMPRODUCT($D$10:$D$33,TRANSPOSE('Return Data'!C260:Z260))+(1-$D$34)*$B$7/260</f>
        <v>4.7221649651944196E-4</v>
      </c>
      <c r="J268" s="19">
        <f t="shared" ref="J268:J331" si="4">J267*(H268-H267)*(I268)+J267</f>
        <v>117.15675844019762</v>
      </c>
      <c r="K268" s="17">
        <f>K267*(SET_TRI!C270)*(H268-H267)+K267</f>
        <v>35.156278011964801</v>
      </c>
    </row>
    <row r="269" spans="8:11" x14ac:dyDescent="0.25">
      <c r="H269" s="1" t="str">
        <f>SET_TRI!A271</f>
        <v>02-Jul-2021</v>
      </c>
      <c r="I269" cm="1">
        <f t="array" ref="I269">SUMPRODUCT($D$10:$D$33,TRANSPOSE('Return Data'!C261:Z261))+(1-$D$34)*$B$7/260</f>
        <v>-4.0472428582642137E-4</v>
      </c>
      <c r="J269" s="19">
        <f t="shared" si="4"/>
        <v>117.01450988402928</v>
      </c>
      <c r="K269" s="17">
        <f>K268*(SET_TRI!C271)*(H269-H268)+K268</f>
        <v>34.262294255817821</v>
      </c>
    </row>
    <row r="270" spans="8:11" x14ac:dyDescent="0.25">
      <c r="H270" s="1" t="str">
        <f>SET_TRI!A272</f>
        <v>06-Jul-2021</v>
      </c>
      <c r="I270" cm="1">
        <f t="array" ref="I270">SUMPRODUCT($D$10:$D$33,TRANSPOSE('Return Data'!C262:Z262))+(1-$D$34)*$B$7/260</f>
        <v>5.4917134305094582E-4</v>
      </c>
      <c r="J270" s="19">
        <f t="shared" si="4"/>
        <v>117.27155394622713</v>
      </c>
      <c r="K270" s="17">
        <f>K269*(SET_TRI!C272)*(H270-H269)+K269</f>
        <v>35.346228888406856</v>
      </c>
    </row>
    <row r="271" spans="8:11" x14ac:dyDescent="0.25">
      <c r="H271" s="1" t="str">
        <f>SET_TRI!A273</f>
        <v>07-Jul-2021</v>
      </c>
      <c r="I271" cm="1">
        <f t="array" ref="I271">SUMPRODUCT($D$10:$D$33,TRANSPOSE('Return Data'!C263:Z263))+(1-$D$34)*$B$7/260</f>
        <v>-8.475023231627875E-5</v>
      </c>
      <c r="J271" s="19">
        <f t="shared" si="4"/>
        <v>117.2616151547861</v>
      </c>
      <c r="K271" s="17">
        <f>K270*(SET_TRI!C273)*(H271-H270)+K270</f>
        <v>35.030291848718868</v>
      </c>
    </row>
    <row r="272" spans="8:11" x14ac:dyDescent="0.25">
      <c r="H272" s="1" t="str">
        <f>SET_TRI!A274</f>
        <v>08-Jul-2021</v>
      </c>
      <c r="I272" cm="1">
        <f t="array" ref="I272">SUMPRODUCT($D$10:$D$33,TRANSPOSE('Return Data'!C264:Z264))+(1-$D$34)*$B$7/260</f>
        <v>-2.1726337453281453E-3</v>
      </c>
      <c r="J272" s="19">
        <f t="shared" si="4"/>
        <v>117.00684861266913</v>
      </c>
      <c r="K272" s="17">
        <f>K271*(SET_TRI!C274)*(H272-H271)+K271</f>
        <v>34.348136880287839</v>
      </c>
    </row>
    <row r="273" spans="8:11" x14ac:dyDescent="0.25">
      <c r="H273" s="1" t="str">
        <f>SET_TRI!A275</f>
        <v>09-Jul-2021</v>
      </c>
      <c r="I273" cm="1">
        <f t="array" ref="I273">SUMPRODUCT($D$10:$D$33,TRANSPOSE('Return Data'!C265:Z265))+(1-$D$34)*$B$7/260</f>
        <v>9.1413448273885989E-4</v>
      </c>
      <c r="J273" s="19">
        <f t="shared" si="4"/>
        <v>117.11380860770258</v>
      </c>
      <c r="K273" s="17">
        <f>K272*(SET_TRI!C275)*(H273-H272)+K272</f>
        <v>34.511377076858501</v>
      </c>
    </row>
    <row r="274" spans="8:11" x14ac:dyDescent="0.25">
      <c r="H274" s="1" t="str">
        <f>SET_TRI!A276</f>
        <v>12-Jul-2021</v>
      </c>
      <c r="I274" cm="1">
        <f t="array" ref="I274">SUMPRODUCT($D$10:$D$33,TRANSPOSE('Return Data'!C266:Z266))+(1-$D$34)*$B$7/260</f>
        <v>6.543719723618738E-4</v>
      </c>
      <c r="J274" s="19">
        <f t="shared" si="4"/>
        <v>117.34371658949088</v>
      </c>
      <c r="K274" s="17">
        <f>K273*(SET_TRI!C276)*(H274-H273)+K273</f>
        <v>34.295638251368445</v>
      </c>
    </row>
    <row r="275" spans="8:11" x14ac:dyDescent="0.25">
      <c r="H275" s="1" t="str">
        <f>SET_TRI!A277</f>
        <v>13-Jul-2021</v>
      </c>
      <c r="I275" cm="1">
        <f t="array" ref="I275">SUMPRODUCT($D$10:$D$33,TRANSPOSE('Return Data'!C267:Z267))+(1-$D$34)*$B$7/260</f>
        <v>1.2747980279461195E-3</v>
      </c>
      <c r="J275" s="19">
        <f t="shared" si="4"/>
        <v>117.49330612799103</v>
      </c>
      <c r="K275" s="17">
        <f>K274*(SET_TRI!C277)*(H275-H274)+K274</f>
        <v>34.739940610158818</v>
      </c>
    </row>
    <row r="276" spans="8:11" x14ac:dyDescent="0.25">
      <c r="H276" s="1" t="str">
        <f>SET_TRI!A278</f>
        <v>14-Jul-2021</v>
      </c>
      <c r="I276" cm="1">
        <f t="array" ref="I276">SUMPRODUCT($D$10:$D$33,TRANSPOSE('Return Data'!C268:Z268))+(1-$D$34)*$B$7/260</f>
        <v>2.378283351312996E-4</v>
      </c>
      <c r="J276" s="19">
        <f t="shared" si="4"/>
        <v>117.52124936537652</v>
      </c>
      <c r="K276" s="17">
        <f>K275*(SET_TRI!C278)*(H276-H275)+K275</f>
        <v>34.606237170539131</v>
      </c>
    </row>
    <row r="277" spans="8:11" x14ac:dyDescent="0.25">
      <c r="H277" s="1" t="str">
        <f>SET_TRI!A279</f>
        <v>15-Jul-2021</v>
      </c>
      <c r="I277" cm="1">
        <f t="array" ref="I277">SUMPRODUCT($D$10:$D$33,TRANSPOSE('Return Data'!C269:Z269))+(1-$D$34)*$B$7/260</f>
        <v>-3.5641808212234842E-5</v>
      </c>
      <c r="J277" s="19">
        <f t="shared" si="4"/>
        <v>117.51706069554578</v>
      </c>
      <c r="K277" s="17">
        <f>K276*(SET_TRI!C279)*(H277-H276)+K276</f>
        <v>34.675134447981932</v>
      </c>
    </row>
    <row r="278" spans="8:11" x14ac:dyDescent="0.25">
      <c r="H278" s="1" t="str">
        <f>SET_TRI!A280</f>
        <v>16-Jul-2021</v>
      </c>
      <c r="I278" cm="1">
        <f t="array" ref="I278">SUMPRODUCT($D$10:$D$33,TRANSPOSE('Return Data'!C270:Z270))+(1-$D$34)*$B$7/260</f>
        <v>5.3853578123255654E-4</v>
      </c>
      <c r="J278" s="19">
        <f t="shared" si="4"/>
        <v>117.58034783763561</v>
      </c>
      <c r="K278" s="17">
        <f>K277*(SET_TRI!C280)*(H278-H277)+K277</f>
        <v>34.667893536006858</v>
      </c>
    </row>
    <row r="279" spans="8:11" x14ac:dyDescent="0.25">
      <c r="H279" s="1" t="str">
        <f>SET_TRI!A281</f>
        <v>19-Jul-2021</v>
      </c>
      <c r="I279" cm="1">
        <f t="array" ref="I279">SUMPRODUCT($D$10:$D$33,TRANSPOSE('Return Data'!C271:Z271))+(1-$D$34)*$B$7/260</f>
        <v>-1.9057751156888335E-3</v>
      </c>
      <c r="J279" s="19">
        <f t="shared" si="4"/>
        <v>116.90810273462661</v>
      </c>
      <c r="K279" s="17">
        <f>K278*(SET_TRI!C281)*(H279-H278)+K278</f>
        <v>33.353016330453663</v>
      </c>
    </row>
    <row r="280" spans="8:11" x14ac:dyDescent="0.25">
      <c r="H280" s="1" t="str">
        <f>SET_TRI!A282</f>
        <v>22-Jul-2021</v>
      </c>
      <c r="I280" cm="1">
        <f t="array" ref="I280">SUMPRODUCT($D$10:$D$33,TRANSPOSE('Return Data'!C272:Z272))+(1-$D$34)*$B$7/260</f>
        <v>1.4863280597210891E-3</v>
      </c>
      <c r="J280" s="19">
        <f t="shared" si="4"/>
        <v>117.4293941151363</v>
      </c>
      <c r="K280" s="17">
        <f>K279*(SET_TRI!C282)*(H280-H279)+K279</f>
        <v>33.230356816168417</v>
      </c>
    </row>
    <row r="281" spans="8:11" x14ac:dyDescent="0.25">
      <c r="H281" s="1" t="str">
        <f>SET_TRI!A283</f>
        <v>23-Jul-2021</v>
      </c>
      <c r="I281" cm="1">
        <f t="array" ref="I281">SUMPRODUCT($D$10:$D$33,TRANSPOSE('Return Data'!C273:Z273))+(1-$D$34)*$B$7/260</f>
        <v>-5.1307478201416683E-4</v>
      </c>
      <c r="J281" s="19">
        <f t="shared" si="4"/>
        <v>117.36914405434862</v>
      </c>
      <c r="K281" s="17">
        <f>K280*(SET_TRI!C283)*(H281-H280)+K280</f>
        <v>33.019563917232766</v>
      </c>
    </row>
    <row r="282" spans="8:11" x14ac:dyDescent="0.25">
      <c r="H282" s="1" t="str">
        <f>SET_TRI!A284</f>
        <v>27-Jul-2021</v>
      </c>
      <c r="I282" cm="1">
        <f t="array" ref="I282">SUMPRODUCT($D$10:$D$33,TRANSPOSE('Return Data'!C274:Z274))+(1-$D$34)*$B$7/260</f>
        <v>-1.8938336889042597E-3</v>
      </c>
      <c r="J282" s="19">
        <f t="shared" si="4"/>
        <v>116.4800334981567</v>
      </c>
      <c r="K282" s="17">
        <f>K281*(SET_TRI!C284)*(H282-H281)+K281</f>
        <v>32.231008444887159</v>
      </c>
    </row>
    <row r="283" spans="8:11" x14ac:dyDescent="0.25">
      <c r="H283" s="1" t="str">
        <f>SET_TRI!A285</f>
        <v>29-Jul-2021</v>
      </c>
      <c r="I283" cm="1">
        <f t="array" ref="I283">SUMPRODUCT($D$10:$D$33,TRANSPOSE('Return Data'!C275:Z275))+(1-$D$34)*$B$7/260</f>
        <v>8.5621523610525559E-4</v>
      </c>
      <c r="J283" s="19">
        <f t="shared" si="4"/>
        <v>116.67949745692304</v>
      </c>
      <c r="K283" s="17">
        <f>K282*(SET_TRI!C285)*(H283-H282)+K282</f>
        <v>32.344492679064544</v>
      </c>
    </row>
    <row r="284" spans="8:11" x14ac:dyDescent="0.25">
      <c r="H284" s="1" t="str">
        <f>SET_TRI!A286</f>
        <v>30-Jul-2021</v>
      </c>
      <c r="I284" cm="1">
        <f t="array" ref="I284">SUMPRODUCT($D$10:$D$33,TRANSPOSE('Return Data'!C276:Z276))+(1-$D$34)*$B$7/260</f>
        <v>-8.5135706580647568E-4</v>
      </c>
      <c r="J284" s="19">
        <f t="shared" si="4"/>
        <v>116.58016154232834</v>
      </c>
      <c r="K284" s="17">
        <f>K283*(SET_TRI!C286)*(H284-H283)+K283</f>
        <v>32.044532569143122</v>
      </c>
    </row>
    <row r="285" spans="8:11" x14ac:dyDescent="0.25">
      <c r="H285" s="1" t="str">
        <f>SET_TRI!A287</f>
        <v>02-Aug-2021</v>
      </c>
      <c r="I285" cm="1">
        <f t="array" ref="I285">SUMPRODUCT($D$10:$D$33,TRANSPOSE('Return Data'!C277:Z277))+(1-$D$34)*$B$7/260</f>
        <v>7.8737027574676951E-4</v>
      </c>
      <c r="J285" s="19">
        <f t="shared" si="4"/>
        <v>116.8555368041489</v>
      </c>
      <c r="K285" s="17">
        <f>K284*(SET_TRI!C287)*(H285-H284)+K284</f>
        <v>32.428993847941435</v>
      </c>
    </row>
    <row r="286" spans="8:11" x14ac:dyDescent="0.25">
      <c r="H286" s="1" t="str">
        <f>SET_TRI!A288</f>
        <v>03-Aug-2021</v>
      </c>
      <c r="I286" cm="1">
        <f t="array" ref="I286">SUMPRODUCT($D$10:$D$33,TRANSPOSE('Return Data'!C278:Z278))+(1-$D$34)*$B$7/260</f>
        <v>1.4479601934422525E-3</v>
      </c>
      <c r="J286" s="19">
        <f t="shared" si="4"/>
        <v>117.02473896982463</v>
      </c>
      <c r="K286" s="17">
        <f>K285*(SET_TRI!C288)*(H286-H285)+K285</f>
        <v>32.716339539724316</v>
      </c>
    </row>
    <row r="287" spans="8:11" x14ac:dyDescent="0.25">
      <c r="H287" s="1" t="str">
        <f>SET_TRI!A289</f>
        <v>04-Aug-2021</v>
      </c>
      <c r="I287" cm="1">
        <f t="array" ref="I287">SUMPRODUCT($D$10:$D$33,TRANSPOSE('Return Data'!C279:Z279))+(1-$D$34)*$B$7/260</f>
        <v>9.2147484215933926E-4</v>
      </c>
      <c r="J287" s="19">
        <f t="shared" si="4"/>
        <v>117.13257432269558</v>
      </c>
      <c r="K287" s="17">
        <f>K286*(SET_TRI!C289)*(H287-H286)+K286</f>
        <v>32.832464186021035</v>
      </c>
    </row>
    <row r="288" spans="8:11" x14ac:dyDescent="0.25">
      <c r="H288" s="1" t="str">
        <f>SET_TRI!A290</f>
        <v>05-Aug-2021</v>
      </c>
      <c r="I288" cm="1">
        <f t="array" ref="I288">SUMPRODUCT($D$10:$D$33,TRANSPOSE('Return Data'!C280:Z280))+(1-$D$34)*$B$7/260</f>
        <v>-2.1660988433098749E-4</v>
      </c>
      <c r="J288" s="19">
        <f t="shared" si="4"/>
        <v>117.10720224932014</v>
      </c>
      <c r="K288" s="17">
        <f>K287*(SET_TRI!C290)*(H288-H287)+K287</f>
        <v>32.33220004721214</v>
      </c>
    </row>
    <row r="289" spans="8:11" x14ac:dyDescent="0.25">
      <c r="H289" s="1" t="str">
        <f>SET_TRI!A291</f>
        <v>06-Aug-2021</v>
      </c>
      <c r="I289" cm="1">
        <f t="array" ref="I289">SUMPRODUCT($D$10:$D$33,TRANSPOSE('Return Data'!C281:Z281))+(1-$D$34)*$B$7/260</f>
        <v>-1.0488847848228568E-4</v>
      </c>
      <c r="J289" s="19">
        <f t="shared" si="4"/>
        <v>117.09491905305688</v>
      </c>
      <c r="K289" s="17">
        <f>K288*(SET_TRI!C291)*(H289-H288)+K288</f>
        <v>32.224694027007757</v>
      </c>
    </row>
    <row r="290" spans="8:11" x14ac:dyDescent="0.25">
      <c r="H290" s="1" t="str">
        <f>SET_TRI!A292</f>
        <v>10-Aug-2021</v>
      </c>
      <c r="I290" cm="1">
        <f t="array" ref="I290">SUMPRODUCT($D$10:$D$33,TRANSPOSE('Return Data'!C282:Z282))+(1-$D$34)*$B$7/260</f>
        <v>8.0635710782228751E-4</v>
      </c>
      <c r="J290" s="19">
        <f t="shared" si="4"/>
        <v>117.47260033413012</v>
      </c>
      <c r="K290" s="17">
        <f>K289*(SET_TRI!C292)*(H290-H289)+K289</f>
        <v>34.190438640520917</v>
      </c>
    </row>
    <row r="291" spans="8:11" x14ac:dyDescent="0.25">
      <c r="H291" s="1" t="str">
        <f>SET_TRI!A293</f>
        <v>13-Aug-2021</v>
      </c>
      <c r="I291" cm="1">
        <f t="array" ref="I291">SUMPRODUCT($D$10:$D$33,TRANSPOSE('Return Data'!C283:Z283))+(1-$D$34)*$B$7/260</f>
        <v>-1.160361826719466E-3</v>
      </c>
      <c r="J291" s="19">
        <f t="shared" si="4"/>
        <v>117.06366817079054</v>
      </c>
      <c r="K291" s="17">
        <f>K290*(SET_TRI!C293)*(H291-H290)+K290</f>
        <v>33.826584491868957</v>
      </c>
    </row>
    <row r="292" spans="8:11" x14ac:dyDescent="0.25">
      <c r="H292" s="1" t="str">
        <f>SET_TRI!A294</f>
        <v>16-Aug-2021</v>
      </c>
      <c r="I292" cm="1">
        <f t="array" ref="I292">SUMPRODUCT($D$10:$D$33,TRANSPOSE('Return Data'!C284:Z284))+(1-$D$34)*$B$7/260</f>
        <v>2.2430539389275798E-4</v>
      </c>
      <c r="J292" s="19">
        <f t="shared" si="4"/>
        <v>117.14244220738928</v>
      </c>
      <c r="K292" s="17">
        <f>K291*(SET_TRI!C294)*(H292-H291)+K291</f>
        <v>34.45765519510843</v>
      </c>
    </row>
    <row r="293" spans="8:11" x14ac:dyDescent="0.25">
      <c r="H293" s="1" t="str">
        <f>SET_TRI!A295</f>
        <v>18-Aug-2021</v>
      </c>
      <c r="I293" cm="1">
        <f t="array" ref="I293">SUMPRODUCT($D$10:$D$33,TRANSPOSE('Return Data'!C285:Z285))+(1-$D$34)*$B$7/260</f>
        <v>1.0126750516461821E-3</v>
      </c>
      <c r="J293" s="19">
        <f t="shared" si="4"/>
        <v>117.37969666481393</v>
      </c>
      <c r="K293" s="17">
        <f>K292*(SET_TRI!C295)*(H293-H292)+K292</f>
        <v>35.344230817956948</v>
      </c>
    </row>
    <row r="294" spans="8:11" x14ac:dyDescent="0.25">
      <c r="H294" s="1" t="str">
        <f>SET_TRI!A296</f>
        <v>20-Aug-2021</v>
      </c>
      <c r="I294" cm="1">
        <f t="array" ref="I294">SUMPRODUCT($D$10:$D$33,TRANSPOSE('Return Data'!C286:Z286))+(1-$D$34)*$B$7/260</f>
        <v>-1.1177123351779961E-3</v>
      </c>
      <c r="J294" s="19">
        <f t="shared" si="4"/>
        <v>117.1173031950905</v>
      </c>
      <c r="K294" s="17">
        <f>K293*(SET_TRI!C296)*(H294-H293)+K293</f>
        <v>35.215873040667347</v>
      </c>
    </row>
    <row r="295" spans="8:11" x14ac:dyDescent="0.25">
      <c r="H295" s="1" t="str">
        <f>SET_TRI!A297</f>
        <v>23-Aug-2021</v>
      </c>
      <c r="I295" cm="1">
        <f t="array" ref="I295">SUMPRODUCT($D$10:$D$33,TRANSPOSE('Return Data'!C287:Z287))+(1-$D$34)*$B$7/260</f>
        <v>1.3870884527573495E-3</v>
      </c>
      <c r="J295" s="19">
        <f t="shared" si="4"/>
        <v>117.60465937173048</v>
      </c>
      <c r="K295" s="17">
        <f>K294*(SET_TRI!C297)*(H295-H294)+K294</f>
        <v>37.772763820107343</v>
      </c>
    </row>
    <row r="296" spans="8:11" x14ac:dyDescent="0.25">
      <c r="H296" s="1" t="str">
        <f>SET_TRI!A298</f>
        <v>24-Aug-2021</v>
      </c>
      <c r="I296" cm="1">
        <f t="array" ref="I296">SUMPRODUCT($D$10:$D$33,TRANSPOSE('Return Data'!C288:Z288))+(1-$D$34)*$B$7/260</f>
        <v>2.4430247943805258E-4</v>
      </c>
      <c r="J296" s="19">
        <f t="shared" si="4"/>
        <v>117.63339048160846</v>
      </c>
      <c r="K296" s="17">
        <f>K295*(SET_TRI!C298)*(H296-H295)+K295</f>
        <v>37.891926679243213</v>
      </c>
    </row>
    <row r="297" spans="8:11" x14ac:dyDescent="0.25">
      <c r="H297" s="1" t="str">
        <f>SET_TRI!A299</f>
        <v>25-Aug-2021</v>
      </c>
      <c r="I297" cm="1">
        <f t="array" ref="I297">SUMPRODUCT($D$10:$D$33,TRANSPOSE('Return Data'!C289:Z289))+(1-$D$34)*$B$7/260</f>
        <v>4.0897590992534406E-4</v>
      </c>
      <c r="J297" s="19">
        <f t="shared" si="4"/>
        <v>117.68149970451827</v>
      </c>
      <c r="K297" s="17">
        <f>K296*(SET_TRI!C299)*(H297-H296)+K296</f>
        <v>38.23525229879197</v>
      </c>
    </row>
    <row r="298" spans="8:11" x14ac:dyDescent="0.25">
      <c r="H298" s="1" t="str">
        <f>SET_TRI!A300</f>
        <v>26-Aug-2021</v>
      </c>
      <c r="I298" cm="1">
        <f t="array" ref="I298">SUMPRODUCT($D$10:$D$33,TRANSPOSE('Return Data'!C290:Z290))+(1-$D$34)*$B$7/260</f>
        <v>-1.6159086397473998E-4</v>
      </c>
      <c r="J298" s="19">
        <f t="shared" si="4"/>
        <v>117.66248344930717</v>
      </c>
      <c r="K298" s="17">
        <f>K297*(SET_TRI!C300)*(H298-H297)+K297</f>
        <v>38.213328816078914</v>
      </c>
    </row>
    <row r="299" spans="8:11" x14ac:dyDescent="0.25">
      <c r="H299" s="1" t="str">
        <f>SET_TRI!A301</f>
        <v>27-Aug-2021</v>
      </c>
      <c r="I299" cm="1">
        <f t="array" ref="I299">SUMPRODUCT($D$10:$D$33,TRANSPOSE('Return Data'!C291:Z291))+(1-$D$34)*$B$7/260</f>
        <v>4.8831311931574683E-4</v>
      </c>
      <c r="J299" s="19">
        <f t="shared" si="4"/>
        <v>117.71993958362674</v>
      </c>
      <c r="K299" s="17">
        <f>K298*(SET_TRI!C301)*(H299-H298)+K298</f>
        <v>38.517929416605327</v>
      </c>
    </row>
    <row r="300" spans="8:11" x14ac:dyDescent="0.25">
      <c r="H300" s="1" t="str">
        <f>SET_TRI!A302</f>
        <v>30-Aug-2021</v>
      </c>
      <c r="I300" cm="1">
        <f t="array" ref="I300">SUMPRODUCT($D$10:$D$33,TRANSPOSE('Return Data'!C292:Z292))+(1-$D$34)*$B$7/260</f>
        <v>1.3717330837944366E-3</v>
      </c>
      <c r="J300" s="19">
        <f t="shared" si="4"/>
        <v>118.20438059087417</v>
      </c>
      <c r="K300" s="17">
        <f>K299*(SET_TRI!C302)*(H300-H299)+K299</f>
        <v>40.350771374040391</v>
      </c>
    </row>
    <row r="301" spans="8:11" x14ac:dyDescent="0.25">
      <c r="H301" s="1" t="str">
        <f>SET_TRI!A303</f>
        <v>31-Aug-2021</v>
      </c>
      <c r="I301" cm="1">
        <f t="array" ref="I301">SUMPRODUCT($D$10:$D$33,TRANSPOSE('Return Data'!C293:Z293))+(1-$D$34)*$B$7/260</f>
        <v>3.6588890530859825E-4</v>
      </c>
      <c r="J301" s="19">
        <f t="shared" si="4"/>
        <v>118.24763026229124</v>
      </c>
      <c r="K301" s="17">
        <f>K300*(SET_TRI!C303)*(H301-H300)+K300</f>
        <v>40.547761924962636</v>
      </c>
    </row>
    <row r="302" spans="8:11" x14ac:dyDescent="0.25">
      <c r="H302" s="1" t="str">
        <f>SET_TRI!A304</f>
        <v>01-Sep-2021</v>
      </c>
      <c r="I302" cm="1">
        <f t="array" ref="I302">SUMPRODUCT($D$10:$D$33,TRANSPOSE('Return Data'!C294:Z294))+(1-$D$34)*$B$7/260</f>
        <v>3.8488235601678237E-6</v>
      </c>
      <c r="J302" s="19">
        <f t="shared" si="4"/>
        <v>118.24808537655653</v>
      </c>
      <c r="K302" s="17">
        <f>K301*(SET_TRI!C304)*(H302-H301)+K301</f>
        <v>40.387264443802955</v>
      </c>
    </row>
    <row r="303" spans="8:11" x14ac:dyDescent="0.25">
      <c r="H303" s="1" t="str">
        <f>SET_TRI!A305</f>
        <v>03-Sep-2021</v>
      </c>
      <c r="I303" cm="1">
        <f t="array" ref="I303">SUMPRODUCT($D$10:$D$33,TRANSPOSE('Return Data'!C295:Z295))+(1-$D$34)*$B$7/260</f>
        <v>1.3649235932974297E-3</v>
      </c>
      <c r="J303" s="19">
        <f t="shared" si="4"/>
        <v>118.57088457974196</v>
      </c>
      <c r="K303" s="17">
        <f>K302*(SET_TRI!C305)*(H303-H302)+K302</f>
        <v>41.462929686519153</v>
      </c>
    </row>
    <row r="304" spans="8:11" x14ac:dyDescent="0.25">
      <c r="H304" s="1" t="str">
        <f>SET_TRI!A306</f>
        <v>07-Sep-2021</v>
      </c>
      <c r="I304" cm="1">
        <f t="array" ref="I304">SUMPRODUCT($D$10:$D$33,TRANSPOSE('Return Data'!C296:Z296))+(1-$D$34)*$B$7/260</f>
        <v>-3.4683259967437585E-4</v>
      </c>
      <c r="J304" s="19">
        <f t="shared" si="4"/>
        <v>118.40638758716403</v>
      </c>
      <c r="K304" s="17">
        <f>K303*(SET_TRI!C306)*(H304-H303)+K303</f>
        <v>40.02796896824379</v>
      </c>
    </row>
    <row r="305" spans="8:11" x14ac:dyDescent="0.25">
      <c r="H305" s="1" t="str">
        <f>SET_TRI!A307</f>
        <v>08-Sep-2021</v>
      </c>
      <c r="I305" cm="1">
        <f t="array" ref="I305">SUMPRODUCT($D$10:$D$33,TRANSPOSE('Return Data'!C297:Z297))+(1-$D$34)*$B$7/260</f>
        <v>1.8571465969076606E-5</v>
      </c>
      <c r="J305" s="19">
        <f t="shared" si="4"/>
        <v>118.40858656736162</v>
      </c>
      <c r="K305" s="17">
        <f>K304*(SET_TRI!C307)*(H305-H304)+K304</f>
        <v>40.09433273140629</v>
      </c>
    </row>
    <row r="306" spans="8:11" x14ac:dyDescent="0.25">
      <c r="H306" s="1" t="str">
        <f>SET_TRI!A308</f>
        <v>09-Sep-2021</v>
      </c>
      <c r="I306" cm="1">
        <f t="array" ref="I306">SUMPRODUCT($D$10:$D$33,TRANSPOSE('Return Data'!C298:Z298))+(1-$D$34)*$B$7/260</f>
        <v>-4.9283428726347542E-4</v>
      </c>
      <c r="J306" s="19">
        <f t="shared" si="4"/>
        <v>118.35023075599483</v>
      </c>
      <c r="K306" s="17">
        <f>K305*(SET_TRI!C308)*(H306-H305)+K305</f>
        <v>39.674594759994207</v>
      </c>
    </row>
    <row r="307" spans="8:11" x14ac:dyDescent="0.25">
      <c r="H307" s="1" t="str">
        <f>SET_TRI!A309</f>
        <v>13-Sep-2021</v>
      </c>
      <c r="I307" cm="1">
        <f t="array" ref="I307">SUMPRODUCT($D$10:$D$33,TRANSPOSE('Return Data'!C299:Z299))+(1-$D$34)*$B$7/260</f>
        <v>1.1828160552299792E-3</v>
      </c>
      <c r="J307" s="19">
        <f t="shared" si="4"/>
        <v>118.91017696830828</v>
      </c>
      <c r="K307" s="17">
        <f>K306*(SET_TRI!C309)*(H307-H306)+K306</f>
        <v>39.619640352901861</v>
      </c>
    </row>
    <row r="308" spans="8:11" x14ac:dyDescent="0.25">
      <c r="H308" s="1" t="str">
        <f>SET_TRI!A310</f>
        <v>14-Sep-2021</v>
      </c>
      <c r="I308" cm="1">
        <f t="array" ref="I308">SUMPRODUCT($D$10:$D$33,TRANSPOSE('Return Data'!C300:Z300))+(1-$D$34)*$B$7/260</f>
        <v>-4.3334907677460498E-5</v>
      </c>
      <c r="J308" s="19">
        <f t="shared" si="4"/>
        <v>118.90502400676745</v>
      </c>
      <c r="K308" s="17">
        <f>K307*(SET_TRI!C310)*(H308-H307)+K307</f>
        <v>39.339238205100543</v>
      </c>
    </row>
    <row r="309" spans="8:11" x14ac:dyDescent="0.25">
      <c r="H309" s="1" t="str">
        <f>SET_TRI!A311</f>
        <v>15-Sep-2021</v>
      </c>
      <c r="I309" cm="1">
        <f t="array" ref="I309">SUMPRODUCT($D$10:$D$33,TRANSPOSE('Return Data'!C301:Z301))+(1-$D$34)*$B$7/260</f>
        <v>-2.8046585290738348E-4</v>
      </c>
      <c r="J309" s="19">
        <f t="shared" si="4"/>
        <v>118.87167520779441</v>
      </c>
      <c r="K309" s="17">
        <f>K308*(SET_TRI!C311)*(H309-H308)+K308</f>
        <v>39.393583375237</v>
      </c>
    </row>
    <row r="310" spans="8:11" x14ac:dyDescent="0.25">
      <c r="H310" s="1" t="str">
        <f>SET_TRI!A312</f>
        <v>16-Sep-2021</v>
      </c>
      <c r="I310" cm="1">
        <f t="array" ref="I310">SUMPRODUCT($D$10:$D$33,TRANSPOSE('Return Data'!C302:Z302))+(1-$D$34)*$B$7/260</f>
        <v>6.1557707853242835E-4</v>
      </c>
      <c r="J310" s="19">
        <f t="shared" si="4"/>
        <v>118.94484988633909</v>
      </c>
      <c r="K310" s="17">
        <f>K309*(SET_TRI!C312)*(H310-H309)+K309</f>
        <v>39.504127288076262</v>
      </c>
    </row>
    <row r="311" spans="8:11" x14ac:dyDescent="0.25">
      <c r="H311" s="1" t="str">
        <f>SET_TRI!A313</f>
        <v>23-Sep-2021</v>
      </c>
      <c r="I311" cm="1">
        <f t="array" ref="I311">SUMPRODUCT($D$10:$D$33,TRANSPOSE('Return Data'!C303:Z303))+(1-$D$34)*$B$7/260</f>
        <v>7.638527867795112E-4</v>
      </c>
      <c r="J311" s="19">
        <f t="shared" si="4"/>
        <v>119.58084437175035</v>
      </c>
      <c r="K311" s="17">
        <f>K310*(SET_TRI!C313)*(H311-H310)+K310</f>
        <v>40.407684757594694</v>
      </c>
    </row>
    <row r="312" spans="8:11" x14ac:dyDescent="0.25">
      <c r="H312" s="1" t="str">
        <f>SET_TRI!A314</f>
        <v>27-Sep-2021</v>
      </c>
      <c r="I312" cm="1">
        <f t="array" ref="I312">SUMPRODUCT($D$10:$D$33,TRANSPOSE('Return Data'!C304:Z304))+(1-$D$34)*$B$7/260</f>
        <v>-9.0406440057083214E-4</v>
      </c>
      <c r="J312" s="19">
        <f t="shared" si="4"/>
        <v>119.14840923420354</v>
      </c>
      <c r="K312" s="17">
        <f>K311*(SET_TRI!C314)*(H312-H311)+K311</f>
        <v>39.467130523085508</v>
      </c>
    </row>
    <row r="313" spans="8:11" x14ac:dyDescent="0.25">
      <c r="H313" s="1" t="str">
        <f>SET_TRI!A315</f>
        <v>28-Sep-2021</v>
      </c>
      <c r="I313" cm="1">
        <f t="array" ref="I313">SUMPRODUCT($D$10:$D$33,TRANSPOSE('Return Data'!C305:Z305))+(1-$D$34)*$B$7/260</f>
        <v>-2.7331335809865806E-4</v>
      </c>
      <c r="J313" s="19">
        <f t="shared" si="4"/>
        <v>119.11584438236363</v>
      </c>
      <c r="K313" s="17">
        <f>K312*(SET_TRI!C315)*(H313-H312)+K312</f>
        <v>39.342935206694023</v>
      </c>
    </row>
    <row r="314" spans="8:11" x14ac:dyDescent="0.25">
      <c r="H314" s="1" t="str">
        <f>SET_TRI!A316</f>
        <v>29-Sep-2021</v>
      </c>
      <c r="I314" cm="1">
        <f t="array" ref="I314">SUMPRODUCT($D$10:$D$33,TRANSPOSE('Return Data'!C306:Z306))+(1-$D$34)*$B$7/260</f>
        <v>7.6837136943267838E-5</v>
      </c>
      <c r="J314" s="19">
        <f t="shared" si="4"/>
        <v>119.12499690281055</v>
      </c>
      <c r="K314" s="17">
        <f>K313*(SET_TRI!C316)*(H314-H313)+K313</f>
        <v>39.41001015810393</v>
      </c>
    </row>
    <row r="315" spans="8:11" x14ac:dyDescent="0.25">
      <c r="H315" s="1" t="str">
        <f>SET_TRI!A317</f>
        <v>30-Sep-2021</v>
      </c>
      <c r="I315" cm="1">
        <f t="array" ref="I315">SUMPRODUCT($D$10:$D$33,TRANSPOSE('Return Data'!C307:Z307))+(1-$D$34)*$B$7/260</f>
        <v>-8.1327431214500497E-5</v>
      </c>
      <c r="J315" s="19">
        <f t="shared" si="4"/>
        <v>119.11530877281901</v>
      </c>
      <c r="K315" s="17">
        <f>K314*(SET_TRI!C317)*(H315-H314)+K314</f>
        <v>39.105605225498081</v>
      </c>
    </row>
    <row r="316" spans="8:11" x14ac:dyDescent="0.25">
      <c r="H316" s="1" t="str">
        <f>SET_TRI!A318</f>
        <v>08-Oct-2021</v>
      </c>
      <c r="I316" cm="1">
        <f t="array" ref="I316">SUMPRODUCT($D$10:$D$33,TRANSPOSE('Return Data'!C308:Z308))+(1-$D$34)*$B$7/260</f>
        <v>2.6858633423659829E-3</v>
      </c>
      <c r="J316" s="19">
        <f t="shared" si="4"/>
        <v>121.67472830359917</v>
      </c>
      <c r="K316" s="17">
        <f>K315*(SET_TRI!C318)*(H316-H315)+K315</f>
        <v>46.036525528546576</v>
      </c>
    </row>
    <row r="317" spans="8:11" x14ac:dyDescent="0.25">
      <c r="H317" s="1" t="str">
        <f>SET_TRI!A319</f>
        <v>12-Oct-2021</v>
      </c>
      <c r="I317" cm="1">
        <f t="array" ref="I317">SUMPRODUCT($D$10:$D$33,TRANSPOSE('Return Data'!C309:Z309))+(1-$D$34)*$B$7/260</f>
        <v>-4.3002189561428553E-4</v>
      </c>
      <c r="J317" s="19">
        <f t="shared" si="4"/>
        <v>121.46543711434531</v>
      </c>
      <c r="K317" s="17">
        <f>K316*(SET_TRI!C319)*(H317-H316)+K316</f>
        <v>46.834882808816396</v>
      </c>
    </row>
    <row r="318" spans="8:11" x14ac:dyDescent="0.25">
      <c r="H318" s="1" t="str">
        <f>SET_TRI!A320</f>
        <v>18-Oct-2021</v>
      </c>
      <c r="I318" cm="1">
        <f t="array" ref="I318">SUMPRODUCT($D$10:$D$33,TRANSPOSE('Return Data'!C310:Z310))+(1-$D$34)*$B$7/260</f>
        <v>1.7126987902761604E-3</v>
      </c>
      <c r="J318" s="19">
        <f t="shared" si="4"/>
        <v>122.71363935758193</v>
      </c>
      <c r="K318" s="17">
        <f>K317*(SET_TRI!C320)*(H318-H317)+K317</f>
        <v>47.234714589995193</v>
      </c>
    </row>
    <row r="319" spans="8:11" x14ac:dyDescent="0.25">
      <c r="H319" s="1" t="str">
        <f>SET_TRI!A321</f>
        <v>19-Oct-2021</v>
      </c>
      <c r="I319" cm="1">
        <f t="array" ref="I319">SUMPRODUCT($D$10:$D$33,TRANSPOSE('Return Data'!C311:Z311))+(1-$D$34)*$B$7/260</f>
        <v>-1.6085462365913057E-4</v>
      </c>
      <c r="J319" s="19">
        <f t="shared" si="4"/>
        <v>122.69390030130522</v>
      </c>
      <c r="K319" s="17">
        <f>K318*(SET_TRI!C321)*(H319-H318)+K318</f>
        <v>46.803545274070949</v>
      </c>
    </row>
    <row r="320" spans="8:11" x14ac:dyDescent="0.25">
      <c r="H320" s="1" t="str">
        <f>SET_TRI!A322</f>
        <v>21-Oct-2021</v>
      </c>
      <c r="I320" cm="1">
        <f t="array" ref="I320">SUMPRODUCT($D$10:$D$33,TRANSPOSE('Return Data'!C312:Z312))+(1-$D$34)*$B$7/260</f>
        <v>5.8040138419684624E-4</v>
      </c>
      <c r="J320" s="19">
        <f t="shared" si="4"/>
        <v>122.83632372043999</v>
      </c>
      <c r="K320" s="17">
        <f>K319*(SET_TRI!C322)*(H320-H319)+K319</f>
        <v>47.450531308945443</v>
      </c>
    </row>
    <row r="321" spans="8:11" x14ac:dyDescent="0.25">
      <c r="H321" s="1" t="str">
        <f>SET_TRI!A323</f>
        <v>25-Oct-2021</v>
      </c>
      <c r="I321" cm="1">
        <f t="array" ref="I321">SUMPRODUCT($D$10:$D$33,TRANSPOSE('Return Data'!C313:Z313))+(1-$D$34)*$B$7/260</f>
        <v>-8.0523591544736978E-4</v>
      </c>
      <c r="J321" s="19">
        <f t="shared" si="4"/>
        <v>122.44067484211511</v>
      </c>
      <c r="K321" s="17">
        <f>K320*(SET_TRI!C323)*(H321-H320)+K320</f>
        <v>46.298150180999478</v>
      </c>
    </row>
    <row r="322" spans="8:11" x14ac:dyDescent="0.25">
      <c r="H322" s="1" t="str">
        <f>SET_TRI!A324</f>
        <v>26-Oct-2021</v>
      </c>
      <c r="I322" cm="1">
        <f t="array" ref="I322">SUMPRODUCT($D$10:$D$33,TRANSPOSE('Return Data'!C314:Z314))+(1-$D$34)*$B$7/260</f>
        <v>3.8660995613533513E-4</v>
      </c>
      <c r="J322" s="19">
        <f t="shared" si="4"/>
        <v>122.48801162604501</v>
      </c>
      <c r="K322" s="17">
        <f>K321*(SET_TRI!C324)*(H322-H321)+K321</f>
        <v>46.356043684238479</v>
      </c>
    </row>
    <row r="323" spans="8:11" x14ac:dyDescent="0.25">
      <c r="H323" s="1" t="str">
        <f>SET_TRI!A325</f>
        <v>27-Oct-2021</v>
      </c>
      <c r="I323" cm="1">
        <f t="array" ref="I323">SUMPRODUCT($D$10:$D$33,TRANSPOSE('Return Data'!C315:Z315))+(1-$D$34)*$B$7/260</f>
        <v>-3.5770251902480604E-4</v>
      </c>
      <c r="J323" s="19">
        <f t="shared" si="4"/>
        <v>122.44419735573604</v>
      </c>
      <c r="K323" s="17">
        <f>K322*(SET_TRI!C325)*(H323-H322)+K322</f>
        <v>46.039418518346565</v>
      </c>
    </row>
    <row r="324" spans="8:11" x14ac:dyDescent="0.25">
      <c r="H324" s="1" t="str">
        <f>SET_TRI!A326</f>
        <v>28-Oct-2021</v>
      </c>
      <c r="I324" cm="1">
        <f t="array" ref="I324">SUMPRODUCT($D$10:$D$33,TRANSPOSE('Return Data'!C316:Z316))+(1-$D$34)*$B$7/260</f>
        <v>-3.8389889462998796E-4</v>
      </c>
      <c r="J324" s="19">
        <f t="shared" si="4"/>
        <v>122.39719116371731</v>
      </c>
      <c r="K324" s="17">
        <f>K323*(SET_TRI!C326)*(H324-H323)+K323</f>
        <v>46.009049660070644</v>
      </c>
    </row>
    <row r="325" spans="8:11" x14ac:dyDescent="0.25">
      <c r="H325" s="1" t="str">
        <f>SET_TRI!A327</f>
        <v>02-Nov-2021</v>
      </c>
      <c r="I325" cm="1">
        <f t="array" ref="I325">SUMPRODUCT($D$10:$D$33,TRANSPOSE('Return Data'!C317:Z317))+(1-$D$34)*$B$7/260</f>
        <v>3.619635093727254E-4</v>
      </c>
      <c r="J325" s="19">
        <f t="shared" si="4"/>
        <v>122.61870774797222</v>
      </c>
      <c r="K325" s="17">
        <f>K324*(SET_TRI!C327)*(H325-H324)+K324</f>
        <v>45.64572434655804</v>
      </c>
    </row>
    <row r="326" spans="8:11" x14ac:dyDescent="0.25">
      <c r="H326" s="1" t="str">
        <f>SET_TRI!A328</f>
        <v>03-Nov-2021</v>
      </c>
      <c r="I326" cm="1">
        <f t="array" ref="I326">SUMPRODUCT($D$10:$D$33,TRANSPOSE('Return Data'!C318:Z318))+(1-$D$34)*$B$7/260</f>
        <v>-2.8188922185059395E-4</v>
      </c>
      <c r="J326" s="19">
        <f t="shared" si="4"/>
        <v>122.58414285586082</v>
      </c>
      <c r="K326" s="17">
        <f>K325*(SET_TRI!C328)*(H326-H325)+K325</f>
        <v>45.529028947714686</v>
      </c>
    </row>
    <row r="327" spans="8:11" x14ac:dyDescent="0.25">
      <c r="H327" s="1" t="str">
        <f>SET_TRI!A329</f>
        <v>08-Nov-2021</v>
      </c>
      <c r="I327" cm="1">
        <f t="array" ref="I327">SUMPRODUCT($D$10:$D$33,TRANSPOSE('Return Data'!C319:Z319))+(1-$D$34)*$B$7/260</f>
        <v>1.621080752538522E-3</v>
      </c>
      <c r="J327" s="19">
        <f t="shared" si="4"/>
        <v>123.57773682861117</v>
      </c>
      <c r="K327" s="17">
        <f>K326*(SET_TRI!C329)*(H327-H326)+K326</f>
        <v>47.303847445357626</v>
      </c>
    </row>
    <row r="328" spans="8:11" x14ac:dyDescent="0.25">
      <c r="H328" s="1" t="str">
        <f>SET_TRI!A330</f>
        <v>09-Nov-2021</v>
      </c>
      <c r="I328" cm="1">
        <f t="array" ref="I328">SUMPRODUCT($D$10:$D$33,TRANSPOSE('Return Data'!C320:Z320))+(1-$D$34)*$B$7/260</f>
        <v>-1.6637964521422593E-4</v>
      </c>
      <c r="J328" s="19">
        <f t="shared" si="4"/>
        <v>123.55717600860125</v>
      </c>
      <c r="K328" s="17">
        <f>K327*(SET_TRI!C330)*(H328-H327)+K327</f>
        <v>47.318650780961313</v>
      </c>
    </row>
    <row r="329" spans="8:11" x14ac:dyDescent="0.25">
      <c r="H329" s="1" t="str">
        <f>SET_TRI!A331</f>
        <v>10-Nov-2021</v>
      </c>
      <c r="I329" cm="1">
        <f t="array" ref="I329">SUMPRODUCT($D$10:$D$33,TRANSPOSE('Return Data'!C321:Z321))+(1-$D$34)*$B$7/260</f>
        <v>-1.4070277879707347E-4</v>
      </c>
      <c r="J329" s="19">
        <f t="shared" si="4"/>
        <v>123.53979117059652</v>
      </c>
      <c r="K329" s="17">
        <f>K328*(SET_TRI!C331)*(H329-H328)+K328</f>
        <v>47.258215575925306</v>
      </c>
    </row>
    <row r="330" spans="8:11" x14ac:dyDescent="0.25">
      <c r="H330" s="1" t="str">
        <f>SET_TRI!A332</f>
        <v>12-Nov-2021</v>
      </c>
      <c r="I330" cm="1">
        <f t="array" ref="I330">SUMPRODUCT($D$10:$D$33,TRANSPOSE('Return Data'!C322:Z322))+(1-$D$34)*$B$7/260</f>
        <v>6.2824082713801115E-4</v>
      </c>
      <c r="J330" s="19">
        <f t="shared" si="4"/>
        <v>123.69501665177546</v>
      </c>
      <c r="K330" s="17">
        <f>K329*(SET_TRI!C332)*(H330-H329)+K329</f>
        <v>47.288292194294705</v>
      </c>
    </row>
    <row r="331" spans="8:11" x14ac:dyDescent="0.25">
      <c r="H331" s="1" t="str">
        <f>SET_TRI!A333</f>
        <v>15-Nov-2021</v>
      </c>
      <c r="I331" cm="1">
        <f t="array" ref="I331">SUMPRODUCT($D$10:$D$33,TRANSPOSE('Return Data'!C323:Z323))+(1-$D$34)*$B$7/260</f>
        <v>2.5703841895298717E-4</v>
      </c>
      <c r="J331" s="19">
        <f t="shared" si="4"/>
        <v>123.79039976631307</v>
      </c>
      <c r="K331" s="17">
        <f>K330*(SET_TRI!C333)*(H331-H330)+K330</f>
        <v>47.9368845547788</v>
      </c>
    </row>
    <row r="332" spans="8:11" x14ac:dyDescent="0.25">
      <c r="H332" s="1" t="str">
        <f>SET_TRI!A334</f>
        <v>16-Nov-2021</v>
      </c>
      <c r="I332" cm="1">
        <f t="array" ref="I332">SUMPRODUCT($D$10:$D$33,TRANSPOSE('Return Data'!C324:Z324))+(1-$D$34)*$B$7/260</f>
        <v>5.0118650278304755E-4</v>
      </c>
      <c r="J332" s="19">
        <f t="shared" ref="J332:J395" si="5">J331*(H332-H331)*(I332)+J331</f>
        <v>123.85244184385007</v>
      </c>
      <c r="K332" s="17">
        <f>K331*(SET_TRI!C334)*(H332-H331)+K331</f>
        <v>48.056237447767032</v>
      </c>
    </row>
    <row r="333" spans="8:11" x14ac:dyDescent="0.25">
      <c r="H333" s="1" t="str">
        <f>SET_TRI!A335</f>
        <v>17-Nov-2021</v>
      </c>
      <c r="I333" cm="1">
        <f t="array" ref="I333">SUMPRODUCT($D$10:$D$33,TRANSPOSE('Return Data'!C325:Z325))+(1-$D$34)*$B$7/260</f>
        <v>1.4194146309186374E-4</v>
      </c>
      <c r="J333" s="19">
        <f t="shared" si="5"/>
        <v>123.87002164065289</v>
      </c>
      <c r="K333" s="17">
        <f>K332*(SET_TRI!C335)*(H333-H332)+K332</f>
        <v>48.056427197994353</v>
      </c>
    </row>
    <row r="334" spans="8:11" x14ac:dyDescent="0.25">
      <c r="H334" s="1" t="str">
        <f>SET_TRI!A336</f>
        <v>18-Nov-2021</v>
      </c>
      <c r="I334" cm="1">
        <f t="array" ref="I334">SUMPRODUCT($D$10:$D$33,TRANSPOSE('Return Data'!C326:Z326))+(1-$D$34)*$B$7/260</f>
        <v>-5.5722038778066802E-4</v>
      </c>
      <c r="J334" s="19">
        <f t="shared" si="5"/>
        <v>123.80099873915989</v>
      </c>
      <c r="K334" s="17">
        <f>K333*(SET_TRI!C336)*(H334-H333)+K333</f>
        <v>48.186074040815043</v>
      </c>
    </row>
    <row r="335" spans="8:11" x14ac:dyDescent="0.25">
      <c r="H335" s="1" t="str">
        <f>SET_TRI!A337</f>
        <v>22-Nov-2021</v>
      </c>
      <c r="I335" cm="1">
        <f t="array" ref="I335">SUMPRODUCT($D$10:$D$33,TRANSPOSE('Return Data'!C327:Z327))+(1-$D$34)*$B$7/260</f>
        <v>2.5018749597361279E-4</v>
      </c>
      <c r="J335" s="19">
        <f t="shared" si="5"/>
        <v>123.92489258665422</v>
      </c>
      <c r="K335" s="17">
        <f>K334*(SET_TRI!C337)*(H335-H334)+K334</f>
        <v>48.273169395157772</v>
      </c>
    </row>
    <row r="336" spans="8:11" x14ac:dyDescent="0.25">
      <c r="H336" s="1" t="str">
        <f>SET_TRI!A338</f>
        <v>23-Nov-2021</v>
      </c>
      <c r="I336" cm="1">
        <f t="array" ref="I336">SUMPRODUCT($D$10:$D$33,TRANSPOSE('Return Data'!C328:Z328))+(1-$D$34)*$B$7/260</f>
        <v>-4.4018417483495699E-4</v>
      </c>
      <c r="J336" s="19">
        <f t="shared" si="5"/>
        <v>123.87034281006946</v>
      </c>
      <c r="K336" s="17">
        <f>K335*(SET_TRI!C338)*(H336-H335)+K335</f>
        <v>48.179448275482414</v>
      </c>
    </row>
    <row r="337" spans="8:11" x14ac:dyDescent="0.25">
      <c r="H337" s="1" t="str">
        <f>SET_TRI!A339</f>
        <v>24-Nov-2021</v>
      </c>
      <c r="I337" cm="1">
        <f t="array" ref="I337">SUMPRODUCT($D$10:$D$33,TRANSPOSE('Return Data'!C329:Z329))+(1-$D$34)*$B$7/260</f>
        <v>7.1451996633702488E-4</v>
      </c>
      <c r="J337" s="19">
        <f t="shared" si="5"/>
        <v>123.95885064324426</v>
      </c>
      <c r="K337" s="17">
        <f>K336*(SET_TRI!C339)*(H337-H336)+K336</f>
        <v>48.273596911669216</v>
      </c>
    </row>
    <row r="338" spans="8:11" x14ac:dyDescent="0.25">
      <c r="H338" s="1" t="str">
        <f>SET_TRI!A340</f>
        <v>26-Nov-2021</v>
      </c>
      <c r="I338" cm="1">
        <f t="array" ref="I338">SUMPRODUCT($D$10:$D$33,TRANSPOSE('Return Data'!C330:Z330))+(1-$D$34)*$B$7/260</f>
        <v>-2.7854584683972123E-3</v>
      </c>
      <c r="J338" s="19">
        <f t="shared" si="5"/>
        <v>123.26828618273024</v>
      </c>
      <c r="K338" s="17">
        <f>K337*(SET_TRI!C340)*(H338-H337)+K337</f>
        <v>45.623089544388115</v>
      </c>
    </row>
    <row r="339" spans="8:11" x14ac:dyDescent="0.25">
      <c r="H339" s="1" t="str">
        <f>SET_TRI!A341</f>
        <v>29-Nov-2021</v>
      </c>
      <c r="I339" cm="1">
        <f t="array" ref="I339">SUMPRODUCT($D$10:$D$33,TRANSPOSE('Return Data'!C331:Z331))+(1-$D$34)*$B$7/260</f>
        <v>-7.1044222245384868E-4</v>
      </c>
      <c r="J339" s="19">
        <f t="shared" si="5"/>
        <v>123.00556119714904</v>
      </c>
      <c r="K339" s="17">
        <f>K338*(SET_TRI!C341)*(H339-H338)+K338</f>
        <v>43.681005760830608</v>
      </c>
    </row>
    <row r="340" spans="8:11" x14ac:dyDescent="0.25">
      <c r="H340" s="1" t="str">
        <f>SET_TRI!A342</f>
        <v>30-Nov-2021</v>
      </c>
      <c r="I340" cm="1">
        <f t="array" ref="I340">SUMPRODUCT($D$10:$D$33,TRANSPOSE('Return Data'!C332:Z332))+(1-$D$34)*$B$7/260</f>
        <v>-1.7658531671796596E-3</v>
      </c>
      <c r="J340" s="19">
        <f t="shared" si="5"/>
        <v>122.78835143732834</v>
      </c>
      <c r="K340" s="17">
        <f>K339*(SET_TRI!C342)*(H340-H339)+K339</f>
        <v>43.072992615174357</v>
      </c>
    </row>
    <row r="341" spans="8:11" x14ac:dyDescent="0.25">
      <c r="H341" s="1" t="str">
        <f>SET_TRI!A343</f>
        <v>01-Dec-2021</v>
      </c>
      <c r="I341" cm="1">
        <f t="array" ref="I341">SUMPRODUCT($D$10:$D$33,TRANSPOSE('Return Data'!C333:Z333))+(1-$D$34)*$B$7/260</f>
        <v>1.6728320001142705E-3</v>
      </c>
      <c r="J341" s="19">
        <f t="shared" si="5"/>
        <v>122.99375572085398</v>
      </c>
      <c r="K341" s="17">
        <f>K340*(SET_TRI!C343)*(H341-H340)+K340</f>
        <v>43.65984500248009</v>
      </c>
    </row>
    <row r="342" spans="8:11" x14ac:dyDescent="0.25">
      <c r="H342" s="1" t="str">
        <f>SET_TRI!A344</f>
        <v>02-Dec-2021</v>
      </c>
      <c r="I342" cm="1">
        <f t="array" ref="I342">SUMPRODUCT($D$10:$D$33,TRANSPOSE('Return Data'!C334:Z334))+(1-$D$34)*$B$7/260</f>
        <v>9.2839902090452328E-5</v>
      </c>
      <c r="J342" s="19">
        <f t="shared" si="5"/>
        <v>123.00517444909285</v>
      </c>
      <c r="K342" s="17">
        <f>K341*(SET_TRI!C344)*(H342-H341)+K341</f>
        <v>43.661100301704266</v>
      </c>
    </row>
    <row r="343" spans="8:11" x14ac:dyDescent="0.25">
      <c r="H343" s="1" t="str">
        <f>SET_TRI!A345</f>
        <v>03-Dec-2021</v>
      </c>
      <c r="I343" cm="1">
        <f t="array" ref="I343">SUMPRODUCT($D$10:$D$33,TRANSPOSE('Return Data'!C335:Z335))+(1-$D$34)*$B$7/260</f>
        <v>-4.0605933939253497E-4</v>
      </c>
      <c r="J343" s="19">
        <f t="shared" si="5"/>
        <v>122.95522704921419</v>
      </c>
      <c r="K343" s="17">
        <f>K342*(SET_TRI!C345)*(H343-H342)+K342</f>
        <v>43.473164074997953</v>
      </c>
    </row>
    <row r="344" spans="8:11" x14ac:dyDescent="0.25">
      <c r="H344" s="1" t="str">
        <f>SET_TRI!A346</f>
        <v>07-Dec-2021</v>
      </c>
      <c r="I344" cm="1">
        <f t="array" ref="I344">SUMPRODUCT($D$10:$D$33,TRANSPOSE('Return Data'!C336:Z336))+(1-$D$34)*$B$7/260</f>
        <v>1.6569364482604564E-3</v>
      </c>
      <c r="J344" s="19">
        <f t="shared" si="5"/>
        <v>123.77014303802211</v>
      </c>
      <c r="K344" s="17">
        <f>K343*(SET_TRI!C346)*(H344-H343)+K343</f>
        <v>46.089028329735555</v>
      </c>
    </row>
    <row r="345" spans="8:11" x14ac:dyDescent="0.25">
      <c r="H345" s="1" t="str">
        <f>SET_TRI!A347</f>
        <v>08-Dec-2021</v>
      </c>
      <c r="I345" cm="1">
        <f t="array" ref="I345">SUMPRODUCT($D$10:$D$33,TRANSPOSE('Return Data'!C337:Z337))+(1-$D$34)*$B$7/260</f>
        <v>2.921957587320611E-4</v>
      </c>
      <c r="J345" s="19">
        <f t="shared" si="5"/>
        <v>123.80630814887549</v>
      </c>
      <c r="K345" s="17">
        <f>K344*(SET_TRI!C347)*(H345-H344)+K344</f>
        <v>46.400604255677052</v>
      </c>
    </row>
    <row r="346" spans="8:11" x14ac:dyDescent="0.25">
      <c r="H346" s="1" t="str">
        <f>SET_TRI!A348</f>
        <v>09-Dec-2021</v>
      </c>
      <c r="I346" cm="1">
        <f t="array" ref="I346">SUMPRODUCT($D$10:$D$33,TRANSPOSE('Return Data'!C338:Z338))+(1-$D$34)*$B$7/260</f>
        <v>3.4001847701862619E-4</v>
      </c>
      <c r="J346" s="19">
        <f t="shared" si="5"/>
        <v>123.84840458121757</v>
      </c>
      <c r="K346" s="17">
        <f>K345*(SET_TRI!C348)*(H346-H345)+K345</f>
        <v>46.294872599413765</v>
      </c>
    </row>
    <row r="347" spans="8:11" x14ac:dyDescent="0.25">
      <c r="H347" s="1" t="str">
        <f>SET_TRI!A349</f>
        <v>13-Dec-2021</v>
      </c>
      <c r="I347" cm="1">
        <f t="array" ref="I347">SUMPRODUCT($D$10:$D$33,TRANSPOSE('Return Data'!C339:Z339))+(1-$D$34)*$B$7/260</f>
        <v>-2.7362264616821865E-4</v>
      </c>
      <c r="J347" s="19">
        <f t="shared" si="5"/>
        <v>123.71285366847667</v>
      </c>
      <c r="K347" s="17">
        <f>K346*(SET_TRI!C349)*(H347-H346)+K346</f>
        <v>47.175002010895049</v>
      </c>
    </row>
    <row r="348" spans="8:11" x14ac:dyDescent="0.25">
      <c r="H348" s="1" t="str">
        <f>SET_TRI!A350</f>
        <v>14-Dec-2021</v>
      </c>
      <c r="I348" cm="1">
        <f t="array" ref="I348">SUMPRODUCT($D$10:$D$33,TRANSPOSE('Return Data'!C340:Z340))+(1-$D$34)*$B$7/260</f>
        <v>-3.8791069635421815E-4</v>
      </c>
      <c r="J348" s="19">
        <f t="shared" si="5"/>
        <v>123.66486412926216</v>
      </c>
      <c r="K348" s="17">
        <f>K347*(SET_TRI!C350)*(H348-H347)+K347</f>
        <v>47.385572049165091</v>
      </c>
    </row>
    <row r="349" spans="8:11" x14ac:dyDescent="0.25">
      <c r="H349" s="1" t="str">
        <f>SET_TRI!A351</f>
        <v>15-Dec-2021</v>
      </c>
      <c r="I349" cm="1">
        <f t="array" ref="I349">SUMPRODUCT($D$10:$D$33,TRANSPOSE('Return Data'!C341:Z341))+(1-$D$34)*$B$7/260</f>
        <v>-3.2452704184746003E-4</v>
      </c>
      <c r="J349" s="19">
        <f t="shared" si="5"/>
        <v>123.62473153672582</v>
      </c>
      <c r="K349" s="17">
        <f>K348*(SET_TRI!C351)*(H349-H348)+K348</f>
        <v>47.043407609441218</v>
      </c>
    </row>
    <row r="350" spans="8:11" x14ac:dyDescent="0.25">
      <c r="H350" s="1" t="str">
        <f>SET_TRI!A352</f>
        <v>16-Dec-2021</v>
      </c>
      <c r="I350" cm="1">
        <f t="array" ref="I350">SUMPRODUCT($D$10:$D$33,TRANSPOSE('Return Data'!C342:Z342))+(1-$D$34)*$B$7/260</f>
        <v>1.558188153428837E-3</v>
      </c>
      <c r="J350" s="19">
        <f t="shared" si="5"/>
        <v>123.81736212887716</v>
      </c>
      <c r="K350" s="17">
        <f>K349*(SET_TRI!C352)*(H350-H349)+K349</f>
        <v>47.843421787316068</v>
      </c>
    </row>
    <row r="351" spans="8:11" x14ac:dyDescent="0.25">
      <c r="H351" s="1" t="str">
        <f>SET_TRI!A353</f>
        <v>17-Dec-2021</v>
      </c>
      <c r="I351" cm="1">
        <f t="array" ref="I351">SUMPRODUCT($D$10:$D$33,TRANSPOSE('Return Data'!C343:Z343))+(1-$D$34)*$B$7/260</f>
        <v>-7.4702281211672843E-4</v>
      </c>
      <c r="J351" s="19">
        <f t="shared" si="5"/>
        <v>123.72486773483078</v>
      </c>
      <c r="K351" s="17">
        <f>K350*(SET_TRI!C353)*(H351-H350)+K350</f>
        <v>47.714059409271947</v>
      </c>
    </row>
    <row r="352" spans="8:11" x14ac:dyDescent="0.25">
      <c r="H352" s="1" t="str">
        <f>SET_TRI!A354</f>
        <v>20-Dec-2021</v>
      </c>
      <c r="I352" cm="1">
        <f t="array" ref="I352">SUMPRODUCT($D$10:$D$33,TRANSPOSE('Return Data'!C344:Z344))+(1-$D$34)*$B$7/260</f>
        <v>-1.6498484740629532E-3</v>
      </c>
      <c r="J352" s="19">
        <f t="shared" si="5"/>
        <v>123.11248588212293</v>
      </c>
      <c r="K352" s="17">
        <f>K351*(SET_TRI!C354)*(H352-H351)+K351</f>
        <v>44.991038339275171</v>
      </c>
    </row>
    <row r="353" spans="8:11" x14ac:dyDescent="0.25">
      <c r="H353" s="1" t="str">
        <f>SET_TRI!A355</f>
        <v>21-Dec-2021</v>
      </c>
      <c r="I353" cm="1">
        <f t="array" ref="I353">SUMPRODUCT($D$10:$D$33,TRANSPOSE('Return Data'!C345:Z345))+(1-$D$34)*$B$7/260</f>
        <v>1.4994252072773272E-3</v>
      </c>
      <c r="J353" s="19">
        <f t="shared" si="5"/>
        <v>123.29708384678516</v>
      </c>
      <c r="K353" s="17">
        <f>K352*(SET_TRI!C355)*(H353-H352)+K352</f>
        <v>45.158110035448246</v>
      </c>
    </row>
    <row r="354" spans="8:11" x14ac:dyDescent="0.25">
      <c r="H354" s="1" t="str">
        <f>SET_TRI!A356</f>
        <v>22-Dec-2021</v>
      </c>
      <c r="I354" cm="1">
        <f t="array" ref="I354">SUMPRODUCT($D$10:$D$33,TRANSPOSE('Return Data'!C346:Z346))+(1-$D$34)*$B$7/260</f>
        <v>8.3973244579097937E-4</v>
      </c>
      <c r="J354" s="19">
        <f t="shared" si="5"/>
        <v>123.40062040856272</v>
      </c>
      <c r="K354" s="17">
        <f>K353*(SET_TRI!C356)*(H354-H353)+K353</f>
        <v>45.277890399043365</v>
      </c>
    </row>
    <row r="355" spans="8:11" x14ac:dyDescent="0.25">
      <c r="H355" s="1" t="str">
        <f>SET_TRI!A357</f>
        <v>28-Dec-2021</v>
      </c>
      <c r="I355" cm="1">
        <f t="array" ref="I355">SUMPRODUCT($D$10:$D$33,TRANSPOSE('Return Data'!C347:Z347))+(1-$D$34)*$B$7/260</f>
        <v>1.3284371545777126E-3</v>
      </c>
      <c r="J355" s="19">
        <f t="shared" si="5"/>
        <v>124.38420022285477</v>
      </c>
      <c r="K355" s="17">
        <f>K354*(SET_TRI!C357)*(H355-H354)+K354</f>
        <v>50.090650800933815</v>
      </c>
    </row>
    <row r="356" spans="8:11" x14ac:dyDescent="0.25">
      <c r="H356" s="1" t="str">
        <f>SET_TRI!A358</f>
        <v>29-Dec-2021</v>
      </c>
      <c r="I356" cm="1">
        <f t="array" ref="I356">SUMPRODUCT($D$10:$D$33,TRANSPOSE('Return Data'!C348:Z348))+(1-$D$34)*$B$7/260</f>
        <v>7.2908123643100631E-4</v>
      </c>
      <c r="J356" s="19">
        <f t="shared" si="5"/>
        <v>124.47488640934573</v>
      </c>
      <c r="K356" s="17">
        <f>K355*(SET_TRI!C358)*(H356-H355)+K355</f>
        <v>50.438643135546002</v>
      </c>
    </row>
    <row r="357" spans="8:11" x14ac:dyDescent="0.25">
      <c r="H357" s="1" t="str">
        <f>SET_TRI!A359</f>
        <v>30-Dec-2021</v>
      </c>
      <c r="I357" cm="1">
        <f t="array" ref="I357">SUMPRODUCT($D$10:$D$33,TRANSPOSE('Return Data'!C349:Z349))+(1-$D$34)*$B$7/260</f>
        <v>3.1124271523232462E-5</v>
      </c>
      <c r="J357" s="19">
        <f t="shared" si="5"/>
        <v>124.47876059950816</v>
      </c>
      <c r="K357" s="17">
        <f>K356*(SET_TRI!C359)*(H357-H356)+K356</f>
        <v>50.512280754904978</v>
      </c>
    </row>
    <row r="358" spans="8:11" x14ac:dyDescent="0.25">
      <c r="H358" s="1" t="str">
        <f>SET_TRI!A360</f>
        <v>04-Jan-2022</v>
      </c>
      <c r="I358" cm="1">
        <f t="array" ref="I358">SUMPRODUCT($D$10:$D$33,TRANSPOSE('Return Data'!C350:Z350))+(1-$D$34)*$B$7/260</f>
        <v>1.92173696509391E-3</v>
      </c>
      <c r="J358" s="19">
        <f t="shared" si="5"/>
        <v>125.67483777757391</v>
      </c>
      <c r="K358" s="17">
        <f>K357*(SET_TRI!C360)*(H358-H357)+K357</f>
        <v>52.733566489813576</v>
      </c>
    </row>
    <row r="359" spans="8:11" x14ac:dyDescent="0.25">
      <c r="H359" s="1" t="str">
        <f>SET_TRI!A361</f>
        <v>05-Jan-2022</v>
      </c>
      <c r="I359" cm="1">
        <f t="array" ref="I359">SUMPRODUCT($D$10:$D$33,TRANSPOSE('Return Data'!C351:Z351))+(1-$D$34)*$B$7/260</f>
        <v>-3.2470054770569658E-4</v>
      </c>
      <c r="J359" s="19">
        <f t="shared" si="5"/>
        <v>125.63403108891471</v>
      </c>
      <c r="K359" s="17">
        <f>K358*(SET_TRI!C361)*(H359-H358)+K358</f>
        <v>52.899534513323893</v>
      </c>
    </row>
    <row r="360" spans="8:11" x14ac:dyDescent="0.25">
      <c r="H360" s="1" t="str">
        <f>SET_TRI!A362</f>
        <v>06-Jan-2022</v>
      </c>
      <c r="I360" cm="1">
        <f t="array" ref="I360">SUMPRODUCT($D$10:$D$33,TRANSPOSE('Return Data'!C352:Z352))+(1-$D$34)*$B$7/260</f>
        <v>-1.1297708674560532E-3</v>
      </c>
      <c r="J360" s="19">
        <f t="shared" si="5"/>
        <v>125.49209342062939</v>
      </c>
      <c r="K360" s="17">
        <f>K359*(SET_TRI!C362)*(H360-H359)+K359</f>
        <v>51.902750693905944</v>
      </c>
    </row>
    <row r="361" spans="8:11" x14ac:dyDescent="0.25">
      <c r="H361" s="1" t="str">
        <f>SET_TRI!A363</f>
        <v>07-Jan-2022</v>
      </c>
      <c r="I361" cm="1">
        <f t="array" ref="I361">SUMPRODUCT($D$10:$D$33,TRANSPOSE('Return Data'!C353:Z353))+(1-$D$34)*$B$7/260</f>
        <v>5.9300874614585193E-4</v>
      </c>
      <c r="J361" s="19">
        <f t="shared" si="5"/>
        <v>125.56651132959998</v>
      </c>
      <c r="K361" s="17">
        <f>K360*(SET_TRI!C363)*(H361-H360)+K360</f>
        <v>52.02132128991007</v>
      </c>
    </row>
    <row r="362" spans="8:11" x14ac:dyDescent="0.25">
      <c r="H362" s="1" t="str">
        <f>SET_TRI!A364</f>
        <v>10-Jan-2022</v>
      </c>
      <c r="I362" cm="1">
        <f t="array" ref="I362">SUMPRODUCT($D$10:$D$33,TRANSPOSE('Return Data'!C354:Z354))+(1-$D$34)*$B$7/260</f>
        <v>-1.0098459054695416E-4</v>
      </c>
      <c r="J362" s="19">
        <f t="shared" si="5"/>
        <v>125.52847048140089</v>
      </c>
      <c r="K362" s="17">
        <f>K361*(SET_TRI!C364)*(H362-H361)+K361</f>
        <v>51.994207701910852</v>
      </c>
    </row>
    <row r="363" spans="8:11" x14ac:dyDescent="0.25">
      <c r="H363" s="1" t="str">
        <f>SET_TRI!A365</f>
        <v>11-Jan-2022</v>
      </c>
      <c r="I363" cm="1">
        <f t="array" ref="I363">SUMPRODUCT($D$10:$D$33,TRANSPOSE('Return Data'!C355:Z355))+(1-$D$34)*$B$7/260</f>
        <v>2.6134067598434916E-4</v>
      </c>
      <c r="J363" s="19">
        <f t="shared" si="5"/>
        <v>125.56127617673178</v>
      </c>
      <c r="K363" s="17">
        <f>K362*(SET_TRI!C365)*(H363-H362)+K362</f>
        <v>52.31232230828477</v>
      </c>
    </row>
    <row r="364" spans="8:11" x14ac:dyDescent="0.25">
      <c r="H364" s="1" t="str">
        <f>SET_TRI!A366</f>
        <v>12-Jan-2022</v>
      </c>
      <c r="I364" cm="1">
        <f t="array" ref="I364">SUMPRODUCT($D$10:$D$33,TRANSPOSE('Return Data'!C356:Z356))+(1-$D$34)*$B$7/260</f>
        <v>1.6788379013242638E-3</v>
      </c>
      <c r="J364" s="19">
        <f t="shared" si="5"/>
        <v>125.77207320611592</v>
      </c>
      <c r="K364" s="17">
        <f>K363*(SET_TRI!C366)*(H364-H363)+K363</f>
        <v>52.657951749097357</v>
      </c>
    </row>
    <row r="365" spans="8:11" x14ac:dyDescent="0.25">
      <c r="H365" s="1" t="str">
        <f>SET_TRI!A367</f>
        <v>13-Jan-2022</v>
      </c>
      <c r="I365" cm="1">
        <f t="array" ref="I365">SUMPRODUCT($D$10:$D$33,TRANSPOSE('Return Data'!C357:Z357))+(1-$D$34)*$B$7/260</f>
        <v>-5.3746068323076563E-5</v>
      </c>
      <c r="J365" s="19">
        <f t="shared" si="5"/>
        <v>125.76531345167625</v>
      </c>
      <c r="K365" s="17">
        <f>K364*(SET_TRI!C367)*(H365-H364)+K364</f>
        <v>52.583363960964185</v>
      </c>
    </row>
    <row r="366" spans="8:11" x14ac:dyDescent="0.25">
      <c r="H366" s="1" t="str">
        <f>SET_TRI!A368</f>
        <v>14-Jan-2022</v>
      </c>
      <c r="I366" cm="1">
        <f t="array" ref="I366">SUMPRODUCT($D$10:$D$33,TRANSPOSE('Return Data'!C358:Z358))+(1-$D$34)*$B$7/260</f>
        <v>-6.8617777853823231E-4</v>
      </c>
      <c r="J366" s="19">
        <f t="shared" si="5"/>
        <v>125.67901608827481</v>
      </c>
      <c r="K366" s="17">
        <f>K365*(SET_TRI!C368)*(H366-H365)+K365</f>
        <v>52.421303639466281</v>
      </c>
    </row>
    <row r="367" spans="8:11" x14ac:dyDescent="0.25">
      <c r="H367" s="1" t="str">
        <f>SET_TRI!A369</f>
        <v>18-Jan-2022</v>
      </c>
      <c r="I367" cm="1">
        <f t="array" ref="I367">SUMPRODUCT($D$10:$D$33,TRANSPOSE('Return Data'!C359:Z359))+(1-$D$34)*$B$7/260</f>
        <v>-1.2021946307680729E-3</v>
      </c>
      <c r="J367" s="19">
        <f t="shared" si="5"/>
        <v>125.07465353490865</v>
      </c>
      <c r="K367" s="17">
        <f>K366*(SET_TRI!C369)*(H367-H366)+K366</f>
        <v>51.094431548849371</v>
      </c>
    </row>
    <row r="368" spans="8:11" x14ac:dyDescent="0.25">
      <c r="H368" s="1" t="str">
        <f>SET_TRI!A370</f>
        <v>19-Jan-2022</v>
      </c>
      <c r="I368" cm="1">
        <f t="array" ref="I368">SUMPRODUCT($D$10:$D$33,TRANSPOSE('Return Data'!C360:Z360))+(1-$D$34)*$B$7/260</f>
        <v>-3.129793270168226E-4</v>
      </c>
      <c r="J368" s="19">
        <f t="shared" si="5"/>
        <v>125.03550775401843</v>
      </c>
      <c r="K368" s="17">
        <f>K367*(SET_TRI!C370)*(H368-H367)+K367</f>
        <v>51.175399067106071</v>
      </c>
    </row>
    <row r="369" spans="8:11" x14ac:dyDescent="0.25">
      <c r="H369" s="1" t="str">
        <f>SET_TRI!A371</f>
        <v>20-Jan-2022</v>
      </c>
      <c r="I369" cm="1">
        <f t="array" ref="I369">SUMPRODUCT($D$10:$D$33,TRANSPOSE('Return Data'!C361:Z361))+(1-$D$34)*$B$7/260</f>
        <v>-2.9467801805252284E-4</v>
      </c>
      <c r="J369" s="19">
        <f t="shared" si="5"/>
        <v>124.99866253840727</v>
      </c>
      <c r="K369" s="17">
        <f>K368*(SET_TRI!C371)*(H369-H368)+K368</f>
        <v>51.241663528564914</v>
      </c>
    </row>
    <row r="370" spans="8:11" x14ac:dyDescent="0.25">
      <c r="H370" s="1" t="str">
        <f>SET_TRI!A372</f>
        <v>21-Jan-2022</v>
      </c>
      <c r="I370" cm="1">
        <f t="array" ref="I370">SUMPRODUCT($D$10:$D$33,TRANSPOSE('Return Data'!C362:Z362))+(1-$D$34)*$B$7/260</f>
        <v>-4.0797266959025975E-4</v>
      </c>
      <c r="J370" s="19">
        <f t="shared" si="5"/>
        <v>124.94766650035626</v>
      </c>
      <c r="K370" s="17">
        <f>K369*(SET_TRI!C372)*(H370-H369)+K369</f>
        <v>51.066384964478111</v>
      </c>
    </row>
    <row r="371" spans="8:11" x14ac:dyDescent="0.25">
      <c r="H371" s="1" t="str">
        <f>SET_TRI!A373</f>
        <v>24-Jan-2022</v>
      </c>
      <c r="I371" cm="1">
        <f t="array" ref="I371">SUMPRODUCT($D$10:$D$33,TRANSPOSE('Return Data'!C363:Z363))+(1-$D$34)*$B$7/260</f>
        <v>-2.0743998898372384E-3</v>
      </c>
      <c r="J371" s="19">
        <f t="shared" si="5"/>
        <v>124.17009222348499</v>
      </c>
      <c r="K371" s="17">
        <f>K370*(SET_TRI!C373)*(H371-H370)+K370</f>
        <v>50.770309711151363</v>
      </c>
    </row>
    <row r="372" spans="8:11" x14ac:dyDescent="0.25">
      <c r="H372" s="1" t="str">
        <f>SET_TRI!A374</f>
        <v>25-Jan-2022</v>
      </c>
      <c r="I372" cm="1">
        <f t="array" ref="I372">SUMPRODUCT($D$10:$D$33,TRANSPOSE('Return Data'!C364:Z364))+(1-$D$34)*$B$7/260</f>
        <v>8.57502535553925E-5</v>
      </c>
      <c r="J372" s="19">
        <f t="shared" si="5"/>
        <v>124.18073984037714</v>
      </c>
      <c r="K372" s="17">
        <f>K371*(SET_TRI!C374)*(H372-H371)+K371</f>
        <v>50.785407248540437</v>
      </c>
    </row>
    <row r="373" spans="8:11" x14ac:dyDescent="0.25">
      <c r="H373" s="1" t="str">
        <f>SET_TRI!A375</f>
        <v>27-Jan-2022</v>
      </c>
      <c r="I373" cm="1">
        <f t="array" ref="I373">SUMPRODUCT($D$10:$D$33,TRANSPOSE('Return Data'!C365:Z365))+(1-$D$34)*$B$7/260</f>
        <v>2.5098743882497954E-4</v>
      </c>
      <c r="J373" s="19">
        <f t="shared" si="5"/>
        <v>124.243075452065</v>
      </c>
      <c r="K373" s="17">
        <f>K372*(SET_TRI!C375)*(H373-H372)+K372</f>
        <v>51.086053890102242</v>
      </c>
    </row>
    <row r="374" spans="8:11" x14ac:dyDescent="0.25">
      <c r="H374" s="1" t="str">
        <f>SET_TRI!A376</f>
        <v>28-Jan-2022</v>
      </c>
      <c r="I374" cm="1">
        <f t="array" ref="I374">SUMPRODUCT($D$10:$D$33,TRANSPOSE('Return Data'!C366:Z366))+(1-$D$34)*$B$7/260</f>
        <v>-3.4034502066922128E-5</v>
      </c>
      <c r="J374" s="19">
        <f t="shared" si="5"/>
        <v>124.23884690085673</v>
      </c>
      <c r="K374" s="17">
        <f>K373*(SET_TRI!C376)*(H374-H373)+K373</f>
        <v>51.194412926602517</v>
      </c>
    </row>
    <row r="375" spans="8:11" x14ac:dyDescent="0.25">
      <c r="H375" s="1" t="str">
        <f>SET_TRI!A377</f>
        <v>07-Feb-2022</v>
      </c>
      <c r="I375" cm="1">
        <f t="array" ref="I375">SUMPRODUCT($D$10:$D$33,TRANSPOSE('Return Data'!C367:Z367))+(1-$D$34)*$B$7/260</f>
        <v>1.6836870693809863E-3</v>
      </c>
      <c r="J375" s="19">
        <f t="shared" si="5"/>
        <v>126.3306403012745</v>
      </c>
      <c r="K375" s="17">
        <f>K374*(SET_TRI!C377)*(H375-H374)+K374</f>
        <v>59.396799603189812</v>
      </c>
    </row>
    <row r="376" spans="8:11" x14ac:dyDescent="0.25">
      <c r="H376" s="1" t="str">
        <f>SET_TRI!A378</f>
        <v>08-Feb-2022</v>
      </c>
      <c r="I376" cm="1">
        <f t="array" ref="I376">SUMPRODUCT($D$10:$D$33,TRANSPOSE('Return Data'!C368:Z368))+(1-$D$34)*$B$7/260</f>
        <v>5.3053661981518525E-4</v>
      </c>
      <c r="J376" s="19">
        <f t="shared" si="5"/>
        <v>126.39766333215903</v>
      </c>
      <c r="K376" s="17">
        <f>K375*(SET_TRI!C378)*(H376-H375)+K375</f>
        <v>59.712118514084274</v>
      </c>
    </row>
    <row r="377" spans="8:11" x14ac:dyDescent="0.25">
      <c r="H377" s="1" t="str">
        <f>SET_TRI!A379</f>
        <v>09-Feb-2022</v>
      </c>
      <c r="I377" cm="1">
        <f t="array" ref="I377">SUMPRODUCT($D$10:$D$33,TRANSPOSE('Return Data'!C369:Z369))+(1-$D$34)*$B$7/260</f>
        <v>1.6620747083711052E-3</v>
      </c>
      <c r="J377" s="19">
        <f t="shared" si="5"/>
        <v>126.60774569158062</v>
      </c>
      <c r="K377" s="17">
        <f>K376*(SET_TRI!C379)*(H377-H376)+K376</f>
        <v>60.792268173685059</v>
      </c>
    </row>
    <row r="378" spans="8:11" x14ac:dyDescent="0.25">
      <c r="H378" s="1" t="str">
        <f>SET_TRI!A380</f>
        <v>10-Feb-2022</v>
      </c>
      <c r="I378" cm="1">
        <f t="array" ref="I378">SUMPRODUCT($D$10:$D$33,TRANSPOSE('Return Data'!C370:Z370))+(1-$D$34)*$B$7/260</f>
        <v>-2.8767028511569141E-5</v>
      </c>
      <c r="J378" s="19">
        <f t="shared" si="5"/>
        <v>126.60410356295053</v>
      </c>
      <c r="K378" s="17">
        <f>K377*(SET_TRI!C380)*(H378-H377)+K377</f>
        <v>60.855113662575306</v>
      </c>
    </row>
    <row r="379" spans="8:11" x14ac:dyDescent="0.25">
      <c r="H379" s="1" t="str">
        <f>SET_TRI!A381</f>
        <v>11-Feb-2022</v>
      </c>
      <c r="I379" cm="1">
        <f t="array" ref="I379">SUMPRODUCT($D$10:$D$33,TRANSPOSE('Return Data'!C371:Z371))+(1-$D$34)*$B$7/260</f>
        <v>-6.6257104180160551E-4</v>
      </c>
      <c r="J379" s="19">
        <f t="shared" si="5"/>
        <v>126.52021935015647</v>
      </c>
      <c r="K379" s="17">
        <f>K378*(SET_TRI!C381)*(H379-H378)+K378</f>
        <v>60.764751730194732</v>
      </c>
    </row>
    <row r="380" spans="8:11" x14ac:dyDescent="0.25">
      <c r="H380" s="1" t="str">
        <f>SET_TRI!A382</f>
        <v>14-Feb-2022</v>
      </c>
      <c r="I380" cm="1">
        <f t="array" ref="I380">SUMPRODUCT($D$10:$D$33,TRANSPOSE('Return Data'!C372:Z372))+(1-$D$34)*$B$7/260</f>
        <v>-2.1014965304840703E-3</v>
      </c>
      <c r="J380" s="19">
        <f t="shared" si="5"/>
        <v>125.72257394415516</v>
      </c>
      <c r="K380" s="17">
        <f>K379*(SET_TRI!C382)*(H380-H379)+K379</f>
        <v>59.645941180262021</v>
      </c>
    </row>
    <row r="381" spans="8:11" x14ac:dyDescent="0.25">
      <c r="H381" s="1" t="str">
        <f>SET_TRI!A383</f>
        <v>15-Feb-2022</v>
      </c>
      <c r="I381" cm="1">
        <f t="array" ref="I381">SUMPRODUCT($D$10:$D$33,TRANSPOSE('Return Data'!C373:Z373))+(1-$D$34)*$B$7/260</f>
        <v>1.2626451268855795E-3</v>
      </c>
      <c r="J381" s="19">
        <f t="shared" si="5"/>
        <v>125.88131693948526</v>
      </c>
      <c r="K381" s="17">
        <f>K380*(SET_TRI!C383)*(H381-H380)+K380</f>
        <v>60.149077056941323</v>
      </c>
    </row>
    <row r="382" spans="8:11" x14ac:dyDescent="0.25">
      <c r="H382" s="1" t="str">
        <f>SET_TRI!A384</f>
        <v>17-Feb-2022</v>
      </c>
      <c r="I382" cm="1">
        <f t="array" ref="I382">SUMPRODUCT($D$10:$D$33,TRANSPOSE('Return Data'!C374:Z374))+(1-$D$34)*$B$7/260</f>
        <v>2.8455807005219546E-4</v>
      </c>
      <c r="J382" s="19">
        <f t="shared" si="5"/>
        <v>125.95295802869312</v>
      </c>
      <c r="K382" s="17">
        <f>K381*(SET_TRI!C384)*(H382-H381)+K381</f>
        <v>60.877795730832752</v>
      </c>
    </row>
    <row r="383" spans="8:11" x14ac:dyDescent="0.25">
      <c r="H383" s="1" t="str">
        <f>SET_TRI!A385</f>
        <v>18-Feb-2022</v>
      </c>
      <c r="I383" cm="1">
        <f t="array" ref="I383">SUMPRODUCT($D$10:$D$33,TRANSPOSE('Return Data'!C375:Z375))+(1-$D$34)*$B$7/260</f>
        <v>-2.8961090103824655E-4</v>
      </c>
      <c r="J383" s="19">
        <f t="shared" si="5"/>
        <v>125.91648067903</v>
      </c>
      <c r="K383" s="17">
        <f>K382*(SET_TRI!C385)*(H383-H382)+K382</f>
        <v>60.936072094790696</v>
      </c>
    </row>
    <row r="384" spans="8:11" x14ac:dyDescent="0.25">
      <c r="H384" s="1" t="str">
        <f>SET_TRI!A386</f>
        <v>22-Feb-2022</v>
      </c>
      <c r="I384" cm="1">
        <f t="array" ref="I384">SUMPRODUCT($D$10:$D$33,TRANSPOSE('Return Data'!C376:Z376))+(1-$D$34)*$B$7/260</f>
        <v>-2.0319280222771689E-3</v>
      </c>
      <c r="J384" s="19">
        <f t="shared" si="5"/>
        <v>124.89306777679703</v>
      </c>
      <c r="K384" s="17">
        <f>K383*(SET_TRI!C386)*(H384-H383)+K383</f>
        <v>56.441314887189563</v>
      </c>
    </row>
    <row r="385" spans="8:11" x14ac:dyDescent="0.25">
      <c r="H385" s="1" t="str">
        <f>SET_TRI!A387</f>
        <v>23-Feb-2022</v>
      </c>
      <c r="I385" cm="1">
        <f t="array" ref="I385">SUMPRODUCT($D$10:$D$33,TRANSPOSE('Return Data'!C377:Z377))+(1-$D$34)*$B$7/260</f>
        <v>6.6265600011793829E-4</v>
      </c>
      <c r="J385" s="19">
        <f t="shared" si="5"/>
        <v>124.97582891753245</v>
      </c>
      <c r="K385" s="17">
        <f>K384*(SET_TRI!C387)*(H385-H384)+K384</f>
        <v>56.749721773885142</v>
      </c>
    </row>
    <row r="386" spans="8:11" x14ac:dyDescent="0.25">
      <c r="H386" s="1" t="str">
        <f>SET_TRI!A388</f>
        <v>24-Feb-2022</v>
      </c>
      <c r="I386" cm="1">
        <f t="array" ref="I386">SUMPRODUCT($D$10:$D$33,TRANSPOSE('Return Data'!C378:Z378))+(1-$D$34)*$B$7/260</f>
        <v>-3.8793658212087989E-3</v>
      </c>
      <c r="J386" s="19">
        <f t="shared" si="5"/>
        <v>124.49100195835254</v>
      </c>
      <c r="K386" s="17">
        <f>K385*(SET_TRI!C388)*(H386-H385)+K385</f>
        <v>55.828756116251945</v>
      </c>
    </row>
    <row r="387" spans="8:11" x14ac:dyDescent="0.25">
      <c r="H387" s="1" t="str">
        <f>SET_TRI!A389</f>
        <v>25-Feb-2022</v>
      </c>
      <c r="I387" cm="1">
        <f t="array" ref="I387">SUMPRODUCT($D$10:$D$33,TRANSPOSE('Return Data'!C379:Z379))+(1-$D$34)*$B$7/260</f>
        <v>2.1238869207641582E-3</v>
      </c>
      <c r="J387" s="19">
        <f t="shared" si="5"/>
        <v>124.75540676916471</v>
      </c>
      <c r="K387" s="17">
        <f>K386*(SET_TRI!C389)*(H387-H386)+K386</f>
        <v>56.259696301451264</v>
      </c>
    </row>
    <row r="388" spans="8:11" x14ac:dyDescent="0.25">
      <c r="H388" s="1" t="str">
        <f>SET_TRI!A390</f>
        <v>02-Mar-2022</v>
      </c>
      <c r="I388" cm="1">
        <f t="array" ref="I388">SUMPRODUCT($D$10:$D$33,TRANSPOSE('Return Data'!C380:Z380))+(1-$D$34)*$B$7/260</f>
        <v>-6.1473081930573325E-4</v>
      </c>
      <c r="J388" s="19">
        <f t="shared" si="5"/>
        <v>124.37195180208457</v>
      </c>
      <c r="K388" s="17">
        <f>K387*(SET_TRI!C390)*(H388-H387)+K387</f>
        <v>59.506694059824078</v>
      </c>
    </row>
    <row r="389" spans="8:11" x14ac:dyDescent="0.25">
      <c r="H389" s="1" t="str">
        <f>SET_TRI!A391</f>
        <v>04-Mar-2022</v>
      </c>
      <c r="I389" cm="1">
        <f t="array" ref="I389">SUMPRODUCT($D$10:$D$33,TRANSPOSE('Return Data'!C381:Z381))+(1-$D$34)*$B$7/260</f>
        <v>-2.4199119016798773E-3</v>
      </c>
      <c r="J389" s="19">
        <f t="shared" si="5"/>
        <v>123.77001346928253</v>
      </c>
      <c r="K389" s="17">
        <f>K388*(SET_TRI!C391)*(H389-H388)+K388</f>
        <v>58.255843521805112</v>
      </c>
    </row>
    <row r="390" spans="8:11" x14ac:dyDescent="0.25">
      <c r="H390" s="1" t="str">
        <f>SET_TRI!A392</f>
        <v>07-Mar-2022</v>
      </c>
      <c r="I390" cm="1">
        <f t="array" ref="I390">SUMPRODUCT($D$10:$D$33,TRANSPOSE('Return Data'!C382:Z382))+(1-$D$34)*$B$7/260</f>
        <v>-3.3629561848267076E-3</v>
      </c>
      <c r="J390" s="19">
        <f t="shared" si="5"/>
        <v>122.52131407240471</v>
      </c>
      <c r="K390" s="17">
        <f>K389*(SET_TRI!C392)*(H390-H389)+K389</f>
        <v>53.739430524642636</v>
      </c>
    </row>
    <row r="391" spans="8:11" x14ac:dyDescent="0.25">
      <c r="H391" s="1" t="str">
        <f>SET_TRI!A393</f>
        <v>08-Mar-2022</v>
      </c>
      <c r="I391" cm="1">
        <f t="array" ref="I391">SUMPRODUCT($D$10:$D$33,TRANSPOSE('Return Data'!C383:Z383))+(1-$D$34)*$B$7/260</f>
        <v>-6.4942841090213498E-4</v>
      </c>
      <c r="J391" s="19">
        <f t="shared" si="5"/>
        <v>122.44174525010503</v>
      </c>
      <c r="K391" s="17">
        <f>K390*(SET_TRI!C393)*(H391-H390)+K390</f>
        <v>53.711517994072331</v>
      </c>
    </row>
    <row r="392" spans="8:11" x14ac:dyDescent="0.25">
      <c r="H392" s="1" t="str">
        <f>SET_TRI!A394</f>
        <v>09-Mar-2022</v>
      </c>
      <c r="I392" cm="1">
        <f t="array" ref="I392">SUMPRODUCT($D$10:$D$33,TRANSPOSE('Return Data'!C384:Z384))+(1-$D$34)*$B$7/260</f>
        <v>2.5865502615613515E-3</v>
      </c>
      <c r="J392" s="19">
        <f t="shared" si="5"/>
        <v>122.75844697830772</v>
      </c>
      <c r="K392" s="17">
        <f>K391*(SET_TRI!C394)*(H392-H391)+K391</f>
        <v>54.391444022293541</v>
      </c>
    </row>
    <row r="393" spans="8:11" x14ac:dyDescent="0.25">
      <c r="H393" s="1" t="str">
        <f>SET_TRI!A395</f>
        <v>10-Mar-2022</v>
      </c>
      <c r="I393" cm="1">
        <f t="array" ref="I393">SUMPRODUCT($D$10:$D$33,TRANSPOSE('Return Data'!C385:Z385))+(1-$D$34)*$B$7/260</f>
        <v>6.7912420411752141E-4</v>
      </c>
      <c r="J393" s="19">
        <f t="shared" si="5"/>
        <v>122.84181521091057</v>
      </c>
      <c r="K393" s="17">
        <f>K392*(SET_TRI!C395)*(H393-H392)+K392</f>
        <v>54.580341677192813</v>
      </c>
    </row>
    <row r="394" spans="8:11" x14ac:dyDescent="0.25">
      <c r="H394" s="1" t="str">
        <f>SET_TRI!A396</f>
        <v>11-Mar-2022</v>
      </c>
      <c r="I394" cm="1">
        <f t="array" ref="I394">SUMPRODUCT($D$10:$D$33,TRANSPOSE('Return Data'!C386:Z386))+(1-$D$34)*$B$7/260</f>
        <v>5.6775833591499267E-4</v>
      </c>
      <c r="J394" s="19">
        <f t="shared" si="5"/>
        <v>122.9115596754955</v>
      </c>
      <c r="K394" s="17">
        <f>K393*(SET_TRI!C396)*(H394-H393)+K393</f>
        <v>54.988846047089496</v>
      </c>
    </row>
    <row r="395" spans="8:11" x14ac:dyDescent="0.25">
      <c r="H395" s="1" t="str">
        <f>SET_TRI!A397</f>
        <v>14-Mar-2022</v>
      </c>
      <c r="I395" cm="1">
        <f t="array" ref="I395">SUMPRODUCT($D$10:$D$33,TRANSPOSE('Return Data'!C387:Z387))+(1-$D$34)*$B$7/260</f>
        <v>-4.6261917508084397E-4</v>
      </c>
      <c r="J395" s="19">
        <f t="shared" si="5"/>
        <v>122.74097594246057</v>
      </c>
      <c r="K395" s="17">
        <f>K394*(SET_TRI!C397)*(H395-H394)+K394</f>
        <v>55.51327448062127</v>
      </c>
    </row>
    <row r="396" spans="8:11" x14ac:dyDescent="0.25">
      <c r="H396" s="1" t="str">
        <f>SET_TRI!A398</f>
        <v>15-Mar-2022</v>
      </c>
      <c r="I396" cm="1">
        <f t="array" ref="I396">SUMPRODUCT($D$10:$D$33,TRANSPOSE('Return Data'!C388:Z388))+(1-$D$34)*$B$7/260</f>
        <v>-1.5244968041580522E-3</v>
      </c>
      <c r="J396" s="19">
        <f t="shared" ref="J396:J446" si="6">J395*(H396-H395)*(I396)+J395</f>
        <v>122.55385771689704</v>
      </c>
      <c r="K396" s="17">
        <f>K395*(SET_TRI!C398)*(H396-H395)+K395</f>
        <v>54.982761144129007</v>
      </c>
    </row>
    <row r="397" spans="8:11" x14ac:dyDescent="0.25">
      <c r="H397" s="1" t="str">
        <f>SET_TRI!A399</f>
        <v>16-Mar-2022</v>
      </c>
      <c r="I397" cm="1">
        <f t="array" ref="I397">SUMPRODUCT($D$10:$D$33,TRANSPOSE('Return Data'!C389:Z389))+(1-$D$34)*$B$7/260</f>
        <v>3.7626007539338958E-3</v>
      </c>
      <c r="J397" s="19">
        <f t="shared" si="6"/>
        <v>123.01497895434015</v>
      </c>
      <c r="K397" s="17">
        <f>K396*(SET_TRI!C399)*(H397-H396)+K396</f>
        <v>55.710643920291155</v>
      </c>
    </row>
    <row r="398" spans="8:11" x14ac:dyDescent="0.25">
      <c r="H398" s="1" t="str">
        <f>SET_TRI!A400</f>
        <v>17-Mar-2022</v>
      </c>
      <c r="I398" cm="1">
        <f t="array" ref="I398">SUMPRODUCT($D$10:$D$33,TRANSPOSE('Return Data'!C390:Z390))+(1-$D$34)*$B$7/260</f>
        <v>1.9308601553753022E-3</v>
      </c>
      <c r="J398" s="19">
        <f t="shared" si="6"/>
        <v>123.25250367571742</v>
      </c>
      <c r="K398" s="17">
        <f>K397*(SET_TRI!C400)*(H398-H397)+K397</f>
        <v>56.117277003151507</v>
      </c>
    </row>
    <row r="399" spans="8:11" x14ac:dyDescent="0.25">
      <c r="H399" s="1" t="str">
        <f>SET_TRI!A401</f>
        <v>21-Mar-2022</v>
      </c>
      <c r="I399" cm="1">
        <f t="array" ref="I399">SUMPRODUCT($D$10:$D$33,TRANSPOSE('Return Data'!C391:Z391))+(1-$D$34)*$B$7/260</f>
        <v>3.4657349737318482E-4</v>
      </c>
      <c r="J399" s="19">
        <f t="shared" si="6"/>
        <v>123.42336788075301</v>
      </c>
      <c r="K399" s="17">
        <f>K398*(SET_TRI!C401)*(H399-H398)+K398</f>
        <v>54.312119222409734</v>
      </c>
    </row>
    <row r="400" spans="8:11" x14ac:dyDescent="0.25">
      <c r="H400" s="1" t="str">
        <f>SET_TRI!A402</f>
        <v>22-Mar-2022</v>
      </c>
      <c r="I400" cm="1">
        <f t="array" ref="I400">SUMPRODUCT($D$10:$D$33,TRANSPOSE('Return Data'!C392:Z392))+(1-$D$34)*$B$7/260</f>
        <v>7.0804027950095163E-4</v>
      </c>
      <c r="J400" s="19">
        <f t="shared" si="6"/>
        <v>123.51075659664424</v>
      </c>
      <c r="K400" s="17">
        <f>K399*(SET_TRI!C402)*(H400-H399)+K399</f>
        <v>54.401176631156815</v>
      </c>
    </row>
    <row r="401" spans="8:11" x14ac:dyDescent="0.25">
      <c r="H401" s="1" t="str">
        <f>SET_TRI!A403</f>
        <v>23-Mar-2022</v>
      </c>
      <c r="I401" cm="1">
        <f t="array" ref="I401">SUMPRODUCT($D$10:$D$33,TRANSPOSE('Return Data'!C393:Z393))+(1-$D$34)*$B$7/260</f>
        <v>2.0115855797408366E-4</v>
      </c>
      <c r="J401" s="19">
        <f t="shared" si="6"/>
        <v>123.53560184233551</v>
      </c>
      <c r="K401" s="17">
        <f>K400*(SET_TRI!C403)*(H401-H400)+K400</f>
        <v>54.190215742024691</v>
      </c>
    </row>
    <row r="402" spans="8:11" x14ac:dyDescent="0.25">
      <c r="H402" s="1" t="str">
        <f>SET_TRI!A404</f>
        <v>24-Mar-2022</v>
      </c>
      <c r="I402" cm="1">
        <f t="array" ref="I402">SUMPRODUCT($D$10:$D$33,TRANSPOSE('Return Data'!C394:Z394))+(1-$D$34)*$B$7/260</f>
        <v>1.7250112521141245E-4</v>
      </c>
      <c r="J402" s="19">
        <f t="shared" si="6"/>
        <v>123.55691187265698</v>
      </c>
      <c r="K402" s="17">
        <f>K401*(SET_TRI!C404)*(H402-H401)+K401</f>
        <v>54.390970517414416</v>
      </c>
    </row>
    <row r="403" spans="8:11" x14ac:dyDescent="0.25">
      <c r="H403" s="1" t="str">
        <f>SET_TRI!A405</f>
        <v>25-Mar-2022</v>
      </c>
      <c r="I403" cm="1">
        <f t="array" ref="I403">SUMPRODUCT($D$10:$D$33,TRANSPOSE('Return Data'!C395:Z395))+(1-$D$34)*$B$7/260</f>
        <v>-6.1144025787753463E-4</v>
      </c>
      <c r="J403" s="19">
        <f t="shared" si="6"/>
        <v>123.48136420259901</v>
      </c>
      <c r="K403" s="17">
        <f>K402*(SET_TRI!C405)*(H403-H402)+K402</f>
        <v>54.200991740290775</v>
      </c>
    </row>
    <row r="404" spans="8:11" x14ac:dyDescent="0.25">
      <c r="H404" s="1" t="str">
        <f>SET_TRI!A406</f>
        <v>28-Mar-2022</v>
      </c>
      <c r="I404" cm="1">
        <f t="array" ref="I404">SUMPRODUCT($D$10:$D$33,TRANSPOSE('Return Data'!C396:Z396))+(1-$D$34)*$B$7/260</f>
        <v>6.9107914097741967E-4</v>
      </c>
      <c r="J404" s="19">
        <f t="shared" si="6"/>
        <v>123.73737038789857</v>
      </c>
      <c r="K404" s="17">
        <f>K403*(SET_TRI!C406)*(H404-H403)+K403</f>
        <v>54.784605300230204</v>
      </c>
    </row>
    <row r="405" spans="8:11" x14ac:dyDescent="0.25">
      <c r="H405" s="1" t="str">
        <f>SET_TRI!A407</f>
        <v>29-Mar-2022</v>
      </c>
      <c r="I405" cm="1">
        <f t="array" ref="I405">SUMPRODUCT($D$10:$D$33,TRANSPOSE('Return Data'!C397:Z397))+(1-$D$34)*$B$7/260</f>
        <v>6.3036789867427449E-4</v>
      </c>
      <c r="J405" s="19">
        <f t="shared" si="6"/>
        <v>123.81537045405747</v>
      </c>
      <c r="K405" s="17">
        <f>K404*(SET_TRI!C407)*(H405-H404)+K404</f>
        <v>55.020920592472166</v>
      </c>
    </row>
    <row r="406" spans="8:11" x14ac:dyDescent="0.25">
      <c r="H406" s="1" t="str">
        <f>SET_TRI!A408</f>
        <v>30-Mar-2022</v>
      </c>
      <c r="I406" cm="1">
        <f t="array" ref="I406">SUMPRODUCT($D$10:$D$33,TRANSPOSE('Return Data'!C398:Z398))+(1-$D$34)*$B$7/260</f>
        <v>5.2535288818904302E-4</v>
      </c>
      <c r="J406" s="19">
        <f t="shared" si="6"/>
        <v>123.8804172165277</v>
      </c>
      <c r="K406" s="17">
        <f>K405*(SET_TRI!C408)*(H406-H405)+K405</f>
        <v>55.347347721698434</v>
      </c>
    </row>
    <row r="407" spans="8:11" x14ac:dyDescent="0.25">
      <c r="H407" s="1" t="str">
        <f>SET_TRI!A409</f>
        <v>31-Mar-2022</v>
      </c>
      <c r="I407" cm="1">
        <f t="array" ref="I407">SUMPRODUCT($D$10:$D$33,TRANSPOSE('Return Data'!C399:Z399))+(1-$D$34)*$B$7/260</f>
        <v>-5.6706107023861538E-4</v>
      </c>
      <c r="J407" s="19">
        <f t="shared" si="6"/>
        <v>123.81016945455929</v>
      </c>
      <c r="K407" s="17">
        <f>K406*(SET_TRI!C409)*(H407-H406)+K406</f>
        <v>55.176516132650036</v>
      </c>
    </row>
    <row r="408" spans="8:11" x14ac:dyDescent="0.25">
      <c r="H408" s="1" t="str">
        <f>SET_TRI!A410</f>
        <v>01-Apr-2022</v>
      </c>
      <c r="I408" cm="1">
        <f t="array" ref="I408">SUMPRODUCT($D$10:$D$33,TRANSPOSE('Return Data'!C400:Z400))+(1-$D$34)*$B$7/260</f>
        <v>7.6689508773608724E-4</v>
      </c>
      <c r="J408" s="19">
        <f t="shared" si="6"/>
        <v>123.90511886532576</v>
      </c>
      <c r="K408" s="17">
        <f>K407*(SET_TRI!C410)*(H408-H407)+K407</f>
        <v>55.392116659818015</v>
      </c>
    </row>
    <row r="409" spans="8:11" x14ac:dyDescent="0.25">
      <c r="H409" s="1" t="str">
        <f>SET_TRI!A411</f>
        <v>07-Apr-2022</v>
      </c>
      <c r="I409" cm="1">
        <f t="array" ref="I409">SUMPRODUCT($D$10:$D$33,TRANSPOSE('Return Data'!C401:Z401))+(1-$D$34)*$B$7/260</f>
        <v>-2.1102586647321988E-3</v>
      </c>
      <c r="J409" s="19">
        <f t="shared" si="6"/>
        <v>122.33628776118439</v>
      </c>
      <c r="K409" s="17">
        <f>K408*(SET_TRI!C411)*(H409-H408)+K408</f>
        <v>50.153524760831765</v>
      </c>
    </row>
    <row r="410" spans="8:11" x14ac:dyDescent="0.25">
      <c r="H410" s="1" t="str">
        <f>SET_TRI!A412</f>
        <v>08-Apr-2022</v>
      </c>
      <c r="I410" cm="1">
        <f t="array" ref="I410">SUMPRODUCT($D$10:$D$33,TRANSPOSE('Return Data'!C402:Z402))+(1-$D$34)*$B$7/260</f>
        <v>8.3496312087411517E-4</v>
      </c>
      <c r="J410" s="19">
        <f t="shared" si="6"/>
        <v>122.43843404980963</v>
      </c>
      <c r="K410" s="17">
        <f>K409*(SET_TRI!C412)*(H410-H409)+K409</f>
        <v>50.157556776650054</v>
      </c>
    </row>
    <row r="411" spans="8:11" x14ac:dyDescent="0.25">
      <c r="H411" s="1" t="str">
        <f>SET_TRI!A413</f>
        <v>12-Apr-2022</v>
      </c>
      <c r="I411" cm="1">
        <f t="array" ref="I411">SUMPRODUCT($D$10:$D$33,TRANSPOSE('Return Data'!C403:Z403))+(1-$D$34)*$B$7/260</f>
        <v>-1.5827827675708311E-3</v>
      </c>
      <c r="J411" s="19">
        <f t="shared" si="6"/>
        <v>121.66326027580004</v>
      </c>
      <c r="K411" s="17">
        <f>K410*(SET_TRI!C413)*(H411-H410)+K410</f>
        <v>48.207021124366008</v>
      </c>
    </row>
    <row r="412" spans="8:11" x14ac:dyDescent="0.25">
      <c r="H412" s="1" t="str">
        <f>SET_TRI!A414</f>
        <v>19-Apr-2022</v>
      </c>
      <c r="I412" cm="1">
        <f t="array" ref="I412">SUMPRODUCT($D$10:$D$33,TRANSPOSE('Return Data'!C404:Z404))+(1-$D$34)*$B$7/260</f>
        <v>-3.7053125689825341E-5</v>
      </c>
      <c r="J412" s="19">
        <f t="shared" si="6"/>
        <v>121.6317042472762</v>
      </c>
      <c r="K412" s="17">
        <f>K411*(SET_TRI!C414)*(H412-H411)+K411</f>
        <v>46.838683492754342</v>
      </c>
    </row>
    <row r="413" spans="8:11" x14ac:dyDescent="0.25">
      <c r="H413" s="1" t="str">
        <f>SET_TRI!A415</f>
        <v>20-Apr-2022</v>
      </c>
      <c r="I413" cm="1">
        <f t="array" ref="I413">SUMPRODUCT($D$10:$D$33,TRANSPOSE('Return Data'!C405:Z405))+(1-$D$34)*$B$7/260</f>
        <v>8.8743426031917538E-4</v>
      </c>
      <c r="J413" s="19">
        <f t="shared" si="6"/>
        <v>121.73964438876625</v>
      </c>
      <c r="K413" s="17">
        <f>K412*(SET_TRI!C415)*(H413-H412)+K412</f>
        <v>46.982527730768069</v>
      </c>
    </row>
    <row r="414" spans="8:11" x14ac:dyDescent="0.25">
      <c r="H414" s="1" t="str">
        <f>SET_TRI!A416</f>
        <v>21-Apr-2022</v>
      </c>
      <c r="I414" cm="1">
        <f t="array" ref="I414">SUMPRODUCT($D$10:$D$33,TRANSPOSE('Return Data'!C406:Z406))+(1-$D$34)*$B$7/260</f>
        <v>5.7467907976321798E-4</v>
      </c>
      <c r="J414" s="19">
        <f t="shared" si="6"/>
        <v>121.80960561557428</v>
      </c>
      <c r="K414" s="17">
        <f>K413*(SET_TRI!C416)*(H414-H413)+K413</f>
        <v>47.2253131713587</v>
      </c>
    </row>
    <row r="415" spans="8:11" x14ac:dyDescent="0.25">
      <c r="H415" s="1" t="str">
        <f>SET_TRI!A417</f>
        <v>22-Apr-2022</v>
      </c>
      <c r="I415" cm="1">
        <f t="array" ref="I415">SUMPRODUCT($D$10:$D$33,TRANSPOSE('Return Data'!C407:Z407))+(1-$D$34)*$B$7/260</f>
        <v>-7.5318307427641958E-4</v>
      </c>
      <c r="J415" s="19">
        <f t="shared" si="6"/>
        <v>121.71786068234034</v>
      </c>
      <c r="K415" s="17">
        <f>K414*(SET_TRI!C417)*(H415-H414)+K414</f>
        <v>47.103738657397649</v>
      </c>
    </row>
    <row r="416" spans="8:11" x14ac:dyDescent="0.25">
      <c r="H416" s="1" t="str">
        <f>SET_TRI!A418</f>
        <v>25-Apr-2022</v>
      </c>
      <c r="I416" cm="1">
        <f t="array" ref="I416">SUMPRODUCT($D$10:$D$33,TRANSPOSE('Return Data'!C408:Z408))+(1-$D$34)*$B$7/260</f>
        <v>-1.9805456042614228E-3</v>
      </c>
      <c r="J416" s="19">
        <f t="shared" si="6"/>
        <v>120.99465736053681</v>
      </c>
      <c r="K416" s="17">
        <f>K415*(SET_TRI!C418)*(H416-H415)+K415</f>
        <v>45.296482377898172</v>
      </c>
    </row>
    <row r="417" spans="8:11" x14ac:dyDescent="0.25">
      <c r="H417" s="1" t="str">
        <f>SET_TRI!A419</f>
        <v>26-Apr-2022</v>
      </c>
      <c r="I417" cm="1">
        <f t="array" ref="I417">SUMPRODUCT($D$10:$D$33,TRANSPOSE('Return Data'!C409:Z409))+(1-$D$34)*$B$7/260</f>
        <v>3.9911617854706258E-4</v>
      </c>
      <c r="J417" s="19">
        <f t="shared" si="6"/>
        <v>121.04294828580716</v>
      </c>
      <c r="K417" s="17">
        <f>K416*(SET_TRI!C419)*(H417-H416)+K416</f>
        <v>45.208693263750263</v>
      </c>
    </row>
    <row r="418" spans="8:11" x14ac:dyDescent="0.25">
      <c r="H418" s="1" t="str">
        <f>SET_TRI!A420</f>
        <v>27-Apr-2022</v>
      </c>
      <c r="I418" cm="1">
        <f t="array" ref="I418">SUMPRODUCT($D$10:$D$33,TRANSPOSE('Return Data'!C410:Z410))+(1-$D$34)*$B$7/260</f>
        <v>-3.5353803533765791E-4</v>
      </c>
      <c r="J418" s="19">
        <f t="shared" si="6"/>
        <v>121.00015499967871</v>
      </c>
      <c r="K418" s="17">
        <f>K417*(SET_TRI!C420)*(H418-H417)+K417</f>
        <v>45.098281740459853</v>
      </c>
    </row>
    <row r="419" spans="8:11" x14ac:dyDescent="0.25">
      <c r="H419" s="1" t="str">
        <f>SET_TRI!A421</f>
        <v>28-Apr-2022</v>
      </c>
      <c r="I419" cm="1">
        <f t="array" ref="I419">SUMPRODUCT($D$10:$D$33,TRANSPOSE('Return Data'!C411:Z411))+(1-$D$34)*$B$7/260</f>
        <v>1.3952981678162987E-3</v>
      </c>
      <c r="J419" s="19">
        <f t="shared" si="6"/>
        <v>121.16898629425525</v>
      </c>
      <c r="K419" s="17">
        <f>K418*(SET_TRI!C421)*(H419-H418)+K418</f>
        <v>45.345401677511603</v>
      </c>
    </row>
    <row r="420" spans="8:11" x14ac:dyDescent="0.25">
      <c r="H420" s="1" t="str">
        <f>SET_TRI!A422</f>
        <v>10-May-2022</v>
      </c>
      <c r="I420" cm="1">
        <f t="array" ref="I420">SUMPRODUCT($D$10:$D$33,TRANSPOSE('Return Data'!C412:Z412))+(1-$D$34)*$B$7/260</f>
        <v>-5.3034032256018705E-3</v>
      </c>
      <c r="J420" s="19">
        <f t="shared" si="6"/>
        <v>113.4576903811849</v>
      </c>
      <c r="K420" s="17">
        <f>K419*(SET_TRI!C422)*(H420-H419)+K419</f>
        <v>36.185583788626751</v>
      </c>
    </row>
    <row r="421" spans="8:11" x14ac:dyDescent="0.25">
      <c r="H421" s="1" t="str">
        <f>SET_TRI!A423</f>
        <v>11-May-2022</v>
      </c>
      <c r="I421" cm="1">
        <f t="array" ref="I421">SUMPRODUCT($D$10:$D$33,TRANSPOSE('Return Data'!C413:Z413))+(1-$D$34)*$B$7/260</f>
        <v>-2.4820030292044097E-5</v>
      </c>
      <c r="J421" s="19">
        <f t="shared" si="6"/>
        <v>113.45487435787278</v>
      </c>
      <c r="K421" s="17">
        <f>K420*(SET_TRI!C423)*(H421-H420)+K420</f>
        <v>36.042067486578382</v>
      </c>
    </row>
    <row r="422" spans="8:11" x14ac:dyDescent="0.25">
      <c r="H422" s="1" t="str">
        <f>SET_TRI!A424</f>
        <v>12-May-2022</v>
      </c>
      <c r="I422" cm="1">
        <f t="array" ref="I422">SUMPRODUCT($D$10:$D$33,TRANSPOSE('Return Data'!C414:Z414))+(1-$D$34)*$B$7/260</f>
        <v>-2.5726258856585632E-3</v>
      </c>
      <c r="J422" s="19">
        <f t="shared" si="6"/>
        <v>113.16299741124558</v>
      </c>
      <c r="K422" s="17">
        <f>K421*(SET_TRI!C424)*(H422-H421)+K421</f>
        <v>35.616764794779542</v>
      </c>
    </row>
    <row r="423" spans="8:11" x14ac:dyDescent="0.25">
      <c r="H423" s="1" t="str">
        <f>SET_TRI!A425</f>
        <v>13-May-2022</v>
      </c>
      <c r="I423" cm="1">
        <f t="array" ref="I423">SUMPRODUCT($D$10:$D$33,TRANSPOSE('Return Data'!C415:Z415))+(1-$D$34)*$B$7/260</f>
        <v>1.2018614809976578E-3</v>
      </c>
      <c r="J423" s="19">
        <f t="shared" si="6"/>
        <v>113.2990036589084</v>
      </c>
      <c r="K423" s="17">
        <f>K422*(SET_TRI!C425)*(H423-H422)+K422</f>
        <v>35.71960496915672</v>
      </c>
    </row>
    <row r="424" spans="8:11" x14ac:dyDescent="0.25">
      <c r="H424" s="1" t="str">
        <f>SET_TRI!A426</f>
        <v>17-May-2022</v>
      </c>
      <c r="I424" cm="1">
        <f t="array" ref="I424">SUMPRODUCT($D$10:$D$33,TRANSPOSE('Return Data'!C416:Z416))+(1-$D$34)*$B$7/260</f>
        <v>2.7777779778183627E-3</v>
      </c>
      <c r="J424" s="19">
        <f t="shared" si="6"/>
        <v>114.55788156799832</v>
      </c>
      <c r="K424" s="17">
        <f>K423*(SET_TRI!C426)*(H424-H423)+K423</f>
        <v>38.336531670603655</v>
      </c>
    </row>
    <row r="425" spans="8:11" x14ac:dyDescent="0.25">
      <c r="H425" s="1" t="str">
        <f>SET_TRI!A427</f>
        <v>18-May-2022</v>
      </c>
      <c r="I425" cm="1">
        <f t="array" ref="I425">SUMPRODUCT($D$10:$D$33,TRANSPOSE('Return Data'!C417:Z417))+(1-$D$34)*$B$7/260</f>
        <v>5.8911359793927865E-4</v>
      </c>
      <c r="J425" s="19">
        <f t="shared" si="6"/>
        <v>114.62536917378115</v>
      </c>
      <c r="K425" s="17">
        <f>K424*(SET_TRI!C427)*(H425-H424)+K424</f>
        <v>38.593189411907275</v>
      </c>
    </row>
    <row r="426" spans="8:11" x14ac:dyDescent="0.25">
      <c r="H426" s="1" t="str">
        <f>SET_TRI!A428</f>
        <v>19-May-2022</v>
      </c>
      <c r="I426" cm="1">
        <f t="array" ref="I426">SUMPRODUCT($D$10:$D$33,TRANSPOSE('Return Data'!C418:Z418))+(1-$D$34)*$B$7/260</f>
        <v>-2.1133761178592204E-3</v>
      </c>
      <c r="J426" s="19">
        <f t="shared" si="6"/>
        <v>114.38312265606848</v>
      </c>
      <c r="K426" s="17">
        <f>K425*(SET_TRI!C428)*(H426-H425)+K425</f>
        <v>38.19133087671873</v>
      </c>
    </row>
    <row r="427" spans="8:11" x14ac:dyDescent="0.25">
      <c r="H427" s="1" t="str">
        <f>SET_TRI!A429</f>
        <v>20-May-2022</v>
      </c>
      <c r="I427" cm="1">
        <f t="array" ref="I427">SUMPRODUCT($D$10:$D$33,TRANSPOSE('Return Data'!C419:Z419))+(1-$D$34)*$B$7/260</f>
        <v>1.5947420319744547E-3</v>
      </c>
      <c r="J427" s="19">
        <f t="shared" si="6"/>
        <v>114.5655342295166</v>
      </c>
      <c r="K427" s="17">
        <f>K426*(SET_TRI!C429)*(H427-H426)+K426</f>
        <v>38.606974776793585</v>
      </c>
    </row>
    <row r="428" spans="8:11" x14ac:dyDescent="0.25">
      <c r="H428" s="1" t="str">
        <f>SET_TRI!A430</f>
        <v>23-May-2022</v>
      </c>
      <c r="I428" cm="1">
        <f t="array" ref="I428">SUMPRODUCT($D$10:$D$33,TRANSPOSE('Return Data'!C420:Z420))+(1-$D$34)*$B$7/260</f>
        <v>3.8736565515146279E-4</v>
      </c>
      <c r="J428" s="19">
        <f t="shared" si="6"/>
        <v>114.69867048919038</v>
      </c>
      <c r="K428" s="17">
        <f>K427*(SET_TRI!C430)*(H428-H427)+K427</f>
        <v>39.742108682665446</v>
      </c>
    </row>
    <row r="429" spans="8:11" x14ac:dyDescent="0.25">
      <c r="H429" s="1" t="str">
        <f>SET_TRI!A431</f>
        <v>24-May-2022</v>
      </c>
      <c r="I429" cm="1">
        <f t="array" ref="I429">SUMPRODUCT($D$10:$D$33,TRANSPOSE('Return Data'!C421:Z421))+(1-$D$34)*$B$7/260</f>
        <v>-1.2960320032389379E-3</v>
      </c>
      <c r="J429" s="19">
        <f t="shared" si="6"/>
        <v>114.55001734150743</v>
      </c>
      <c r="K429" s="17">
        <f>K428*(SET_TRI!C431)*(H429-H428)+K428</f>
        <v>39.44487320810515</v>
      </c>
    </row>
    <row r="430" spans="8:11" x14ac:dyDescent="0.25">
      <c r="H430" s="1" t="str">
        <f>SET_TRI!A432</f>
        <v>25-May-2022</v>
      </c>
      <c r="I430" cm="1">
        <f t="array" ref="I430">SUMPRODUCT($D$10:$D$33,TRANSPOSE('Return Data'!C422:Z422))+(1-$D$34)*$B$7/260</f>
        <v>2.239111037666985E-4</v>
      </c>
      <c r="J430" s="19">
        <f t="shared" si="6"/>
        <v>114.57566636232686</v>
      </c>
      <c r="K430" s="17">
        <f>K429*(SET_TRI!C432)*(H430-H429)+K429</f>
        <v>39.360323826459869</v>
      </c>
    </row>
    <row r="431" spans="8:11" x14ac:dyDescent="0.25">
      <c r="H431" s="1" t="str">
        <f>SET_TRI!A433</f>
        <v>27-May-2022</v>
      </c>
      <c r="I431" cm="1">
        <f t="array" ref="I431">SUMPRODUCT($D$10:$D$33,TRANSPOSE('Return Data'!C423:Z423))+(1-$D$34)*$B$7/260</f>
        <v>2.3400894483803412E-3</v>
      </c>
      <c r="J431" s="19">
        <f t="shared" si="6"/>
        <v>115.11190097811811</v>
      </c>
      <c r="K431" s="17">
        <f>K430*(SET_TRI!C433)*(H431-H430)+K430</f>
        <v>40.135089575709884</v>
      </c>
    </row>
    <row r="432" spans="8:11" x14ac:dyDescent="0.25">
      <c r="H432" s="1" t="str">
        <f>SET_TRI!A434</f>
        <v>31-May-2022</v>
      </c>
      <c r="I432" cm="1">
        <f t="array" ref="I432">SUMPRODUCT($D$10:$D$33,TRANSPOSE('Return Data'!C424:Z424))+(1-$D$34)*$B$7/260</f>
        <v>2.1280319201281987E-3</v>
      </c>
      <c r="J432" s="19">
        <f t="shared" si="6"/>
        <v>116.0917481767904</v>
      </c>
      <c r="K432" s="17">
        <f>K431*(SET_TRI!C434)*(H432-H431)+K431</f>
        <v>42.630176024691998</v>
      </c>
    </row>
    <row r="433" spans="8:11" x14ac:dyDescent="0.25">
      <c r="H433" s="1" t="str">
        <f>SET_TRI!A435</f>
        <v>02-Jun-2022</v>
      </c>
      <c r="I433" cm="1">
        <f t="array" ref="I433">SUMPRODUCT($D$10:$D$33,TRANSPOSE('Return Data'!C425:Z425))+(1-$D$34)*$B$7/260</f>
        <v>-5.9033768704597677E-4</v>
      </c>
      <c r="J433" s="19">
        <f t="shared" si="6"/>
        <v>115.95468150858278</v>
      </c>
      <c r="K433" s="17">
        <f>K432*(SET_TRI!C435)*(H433-H432)+K432</f>
        <v>42.091237395730907</v>
      </c>
    </row>
    <row r="434" spans="8:11" x14ac:dyDescent="0.25">
      <c r="H434" s="1" t="str">
        <f>SET_TRI!A436</f>
        <v>07-Jun-2022</v>
      </c>
      <c r="I434" cm="1">
        <f t="array" ref="I434">SUMPRODUCT($D$10:$D$33,TRANSPOSE('Return Data'!C426:Z426))+(1-$D$34)*$B$7/260</f>
        <v>-4.2412461195404338E-4</v>
      </c>
      <c r="J434" s="19">
        <f t="shared" si="6"/>
        <v>115.70878533708736</v>
      </c>
      <c r="K434" s="17">
        <f>K433*(SET_TRI!C436)*(H434-H433)+K433</f>
        <v>40.013896690639662</v>
      </c>
    </row>
    <row r="435" spans="8:11" x14ac:dyDescent="0.25">
      <c r="H435" s="1" t="str">
        <f>SET_TRI!A437</f>
        <v>08-Jun-2022</v>
      </c>
      <c r="I435" cm="1">
        <f t="array" ref="I435">SUMPRODUCT($D$10:$D$33,TRANSPOSE('Return Data'!C427:Z427))+(1-$D$34)*$B$7/260</f>
        <v>6.5970627380792764E-4</v>
      </c>
      <c r="J435" s="19">
        <f t="shared" si="6"/>
        <v>115.78511914870893</v>
      </c>
      <c r="K435" s="17">
        <f>K434*(SET_TRI!C437)*(H435-H434)+K434</f>
        <v>40.119116268049005</v>
      </c>
    </row>
    <row r="436" spans="8:11" x14ac:dyDescent="0.25">
      <c r="H436" s="1" t="str">
        <f>SET_TRI!A438</f>
        <v>09-Jun-2022</v>
      </c>
      <c r="I436" cm="1">
        <f t="array" ref="I436">SUMPRODUCT($D$10:$D$33,TRANSPOSE('Return Data'!C428:Z428))+(1-$D$34)*$B$7/260</f>
        <v>2.6845556866427422E-5</v>
      </c>
      <c r="J436" s="19">
        <f t="shared" si="6"/>
        <v>115.78822746470932</v>
      </c>
      <c r="K436" s="17">
        <f>K435*(SET_TRI!C438)*(H436-H435)+K435</f>
        <v>40.301276445870805</v>
      </c>
    </row>
    <row r="437" spans="8:11" x14ac:dyDescent="0.25">
      <c r="H437" s="1" t="str">
        <f>SET_TRI!A439</f>
        <v>10-Jun-2022</v>
      </c>
      <c r="I437" cm="1">
        <f t="array" ref="I437">SUMPRODUCT($D$10:$D$33,TRANSPOSE('Return Data'!C429:Z429))+(1-$D$34)*$B$7/260</f>
        <v>-1.2534993943317109E-3</v>
      </c>
      <c r="J437" s="19">
        <f t="shared" si="6"/>
        <v>115.64308699171157</v>
      </c>
      <c r="K437" s="17">
        <f>K436*(SET_TRI!C439)*(H437-H436)+K436</f>
        <v>40.076211575301315</v>
      </c>
    </row>
    <row r="438" spans="8:11" x14ac:dyDescent="0.25">
      <c r="H438" s="1" t="str">
        <f>SET_TRI!A440</f>
        <v>13-Jun-2022</v>
      </c>
      <c r="I438" cm="1">
        <f t="array" ref="I438">SUMPRODUCT($D$10:$D$33,TRANSPOSE('Return Data'!C430:Z430))+(1-$D$34)*$B$7/260</f>
        <v>-3.2676078410924223E-3</v>
      </c>
      <c r="J438" s="19">
        <f t="shared" si="6"/>
        <v>114.50945821824482</v>
      </c>
      <c r="K438" s="17">
        <f>K437*(SET_TRI!C440)*(H438-H437)+K437</f>
        <v>37.780129795146415</v>
      </c>
    </row>
    <row r="439" spans="8:11" x14ac:dyDescent="0.25">
      <c r="H439" s="1" t="str">
        <f>SET_TRI!A441</f>
        <v>14-Jun-2022</v>
      </c>
      <c r="I439" cm="1">
        <f t="array" ref="I439">SUMPRODUCT($D$10:$D$33,TRANSPOSE('Return Data'!C431:Z431))+(1-$D$34)*$B$7/260</f>
        <v>6.2567465944617063E-5</v>
      </c>
      <c r="J439" s="19">
        <f t="shared" si="6"/>
        <v>114.51662278487223</v>
      </c>
      <c r="K439" s="17">
        <f>K438*(SET_TRI!C441)*(H439-H438)+K438</f>
        <v>37.855943589823248</v>
      </c>
    </row>
    <row r="440" spans="8:11" x14ac:dyDescent="0.25">
      <c r="H440" s="1" t="str">
        <f>SET_TRI!A442</f>
        <v>15-Jun-2022</v>
      </c>
      <c r="I440" cm="1">
        <f t="array" ref="I440">SUMPRODUCT($D$10:$D$33,TRANSPOSE('Return Data'!C432:Z432))+(1-$D$34)*$B$7/260</f>
        <v>2.2011295336918265E-4</v>
      </c>
      <c r="J440" s="19">
        <f t="shared" si="6"/>
        <v>114.54182937692327</v>
      </c>
      <c r="K440" s="17">
        <f>K439*(SET_TRI!C442)*(H440-H439)+K439</f>
        <v>37.669661470062572</v>
      </c>
    </row>
    <row r="441" spans="8:11" x14ac:dyDescent="0.25">
      <c r="H441" s="1" t="str">
        <f>SET_TRI!A443</f>
        <v>16-Jun-2022</v>
      </c>
      <c r="I441" cm="1">
        <f t="array" ref="I441">SUMPRODUCT($D$10:$D$33,TRANSPOSE('Return Data'!C433:Z433))+(1-$D$34)*$B$7/260</f>
        <v>-2.1725505843187779E-3</v>
      </c>
      <c r="J441" s="19">
        <f t="shared" si="6"/>
        <v>114.29298145858149</v>
      </c>
      <c r="K441" s="17">
        <f>K440*(SET_TRI!C443)*(H441-H440)+K440</f>
        <v>36.850364071572713</v>
      </c>
    </row>
    <row r="442" spans="8:11" x14ac:dyDescent="0.25">
      <c r="H442" s="1" t="str">
        <f>SET_TRI!A444</f>
        <v>17-Jun-2022</v>
      </c>
      <c r="I442" cm="1">
        <f t="array" ref="I442">SUMPRODUCT($D$10:$D$33,TRANSPOSE('Return Data'!C434:Z434))+(1-$D$34)*$B$7/260</f>
        <v>1.2710986356369725E-4</v>
      </c>
      <c r="J442" s="19">
        <f t="shared" si="6"/>
        <v>114.30750922386098</v>
      </c>
      <c r="K442" s="17">
        <f>K441*(SET_TRI!C444)*(H442-H441)+K441</f>
        <v>36.856008984292735</v>
      </c>
    </row>
    <row r="443" spans="8:11" x14ac:dyDescent="0.25">
      <c r="H443" s="1" t="str">
        <f>SET_TRI!A445</f>
        <v>24-Jun-2022</v>
      </c>
      <c r="I443" cm="1">
        <f t="array" ref="I443">SUMPRODUCT($D$10:$D$33,TRANSPOSE('Return Data'!C435:Z435))+(1-$D$34)*$B$7/260</f>
        <v>1.3712597204934248E-3</v>
      </c>
      <c r="J443" s="19">
        <f t="shared" si="6"/>
        <v>115.40472620590126</v>
      </c>
      <c r="K443" s="17">
        <f>K442*(SET_TRI!C445)*(H443-H442)+K442</f>
        <v>38.304695459300902</v>
      </c>
    </row>
    <row r="444" spans="8:11" x14ac:dyDescent="0.25">
      <c r="H444" s="1" t="str">
        <f>SET_TRI!A446</f>
        <v>27-Jun-2022</v>
      </c>
      <c r="I444" cm="1">
        <f t="array" ref="I444">SUMPRODUCT($D$10:$D$33,TRANSPOSE('Return Data'!C436:Z436))+(1-$D$34)*$B$7/260</f>
        <v>1.0009599330306749E-3</v>
      </c>
      <c r="J444" s="19">
        <f t="shared" si="6"/>
        <v>115.75127272694471</v>
      </c>
      <c r="K444" s="17">
        <f>K443*(SET_TRI!C446)*(H444-H443)+K443</f>
        <v>39.314717749133251</v>
      </c>
    </row>
    <row r="445" spans="8:11" x14ac:dyDescent="0.25">
      <c r="H445" s="1" t="str">
        <f>SET_TRI!A447</f>
        <v>28-Jun-2022</v>
      </c>
      <c r="I445" cm="1">
        <f t="array" ref="I445">SUMPRODUCT($D$10:$D$33,TRANSPOSE('Return Data'!C437:Z437))+(1-$D$34)*$B$7/260</f>
        <v>5.3851022033764653E-4</v>
      </c>
      <c r="J445" s="19">
        <f t="shared" si="6"/>
        <v>115.81360597032526</v>
      </c>
      <c r="K445" s="17">
        <f>K444*(SET_TRI!C447)*(H445-H444)+K444</f>
        <v>39.725460141701376</v>
      </c>
    </row>
    <row r="446" spans="8:11" x14ac:dyDescent="0.25">
      <c r="H446" s="1" t="str">
        <f>SET_TRI!A448</f>
        <v>29-Jun-2022</v>
      </c>
      <c r="I446" cm="1">
        <f t="array" ref="I446">SUMPRODUCT($D$10:$D$33,TRANSPOSE('Return Data'!C438:Z438))+(1-$D$34)*$B$7/260</f>
        <v>-1.136690666092672E-3</v>
      </c>
      <c r="J446" s="19">
        <f t="shared" si="6"/>
        <v>115.68196172541225</v>
      </c>
      <c r="K446" s="17">
        <f>K445*(SET_TRI!C448)*(H446-H445)+K445</f>
        <v>39.494046564799419</v>
      </c>
    </row>
    <row r="447" spans="8:11" x14ac:dyDescent="0.25">
      <c r="H447" s="1"/>
    </row>
    <row r="448" spans="8:11" x14ac:dyDescent="0.25">
      <c r="H448" s="1"/>
    </row>
    <row r="449" spans="8:8" x14ac:dyDescent="0.25">
      <c r="H449" s="1"/>
    </row>
    <row r="450" spans="8:8" x14ac:dyDescent="0.25">
      <c r="H450" s="1"/>
    </row>
    <row r="451" spans="8:8" x14ac:dyDescent="0.25">
      <c r="H451" s="1"/>
    </row>
    <row r="452" spans="8:8" x14ac:dyDescent="0.25">
      <c r="H452" s="1"/>
    </row>
    <row r="453" spans="8:8" x14ac:dyDescent="0.25">
      <c r="H453" s="1"/>
    </row>
    <row r="454" spans="8:8" x14ac:dyDescent="0.25">
      <c r="H454" s="1"/>
    </row>
    <row r="455" spans="8:8" x14ac:dyDescent="0.25">
      <c r="H455" s="1"/>
    </row>
    <row r="456" spans="8:8" x14ac:dyDescent="0.25">
      <c r="H456" s="1"/>
    </row>
    <row r="457" spans="8:8" x14ac:dyDescent="0.25">
      <c r="H457" s="1"/>
    </row>
    <row r="458" spans="8:8" x14ac:dyDescent="0.25">
      <c r="H458" s="1"/>
    </row>
    <row r="459" spans="8:8" x14ac:dyDescent="0.25">
      <c r="H459" s="1"/>
    </row>
    <row r="460" spans="8:8" x14ac:dyDescent="0.25">
      <c r="H460" s="1"/>
    </row>
    <row r="461" spans="8:8" x14ac:dyDescent="0.25">
      <c r="H461" s="1"/>
    </row>
    <row r="462" spans="8:8" x14ac:dyDescent="0.25">
      <c r="H462" s="1"/>
    </row>
    <row r="463" spans="8:8" x14ac:dyDescent="0.25">
      <c r="H463" s="1"/>
    </row>
    <row r="464" spans="8:8" x14ac:dyDescent="0.25">
      <c r="H464" s="1"/>
    </row>
    <row r="465" spans="8:8" x14ac:dyDescent="0.25">
      <c r="H465" s="1"/>
    </row>
    <row r="466" spans="8:8" x14ac:dyDescent="0.25">
      <c r="H466" s="1"/>
    </row>
    <row r="467" spans="8:8" x14ac:dyDescent="0.25">
      <c r="H467" s="1"/>
    </row>
    <row r="468" spans="8:8" x14ac:dyDescent="0.25">
      <c r="H468" s="1"/>
    </row>
    <row r="469" spans="8:8" x14ac:dyDescent="0.25">
      <c r="H469" s="1"/>
    </row>
    <row r="470" spans="8:8" x14ac:dyDescent="0.25">
      <c r="H470" s="1"/>
    </row>
    <row r="471" spans="8:8" x14ac:dyDescent="0.25">
      <c r="H471" s="1"/>
    </row>
    <row r="472" spans="8:8" x14ac:dyDescent="0.25">
      <c r="H472" s="1"/>
    </row>
    <row r="473" spans="8:8" x14ac:dyDescent="0.25">
      <c r="H473" s="1"/>
    </row>
    <row r="474" spans="8:8" x14ac:dyDescent="0.25">
      <c r="H474" s="1"/>
    </row>
    <row r="475" spans="8:8" x14ac:dyDescent="0.25">
      <c r="H475" s="1"/>
    </row>
    <row r="476" spans="8:8" x14ac:dyDescent="0.25">
      <c r="H476" s="1"/>
    </row>
    <row r="477" spans="8:8" x14ac:dyDescent="0.25">
      <c r="H477" s="1"/>
    </row>
    <row r="478" spans="8:8" x14ac:dyDescent="0.25">
      <c r="H478" s="1"/>
    </row>
    <row r="479" spans="8:8" x14ac:dyDescent="0.25">
      <c r="H479" s="1"/>
    </row>
    <row r="480" spans="8:8" x14ac:dyDescent="0.25">
      <c r="H480" s="1"/>
    </row>
    <row r="481" spans="8:8" x14ac:dyDescent="0.25">
      <c r="H481" s="1"/>
    </row>
    <row r="482" spans="8:8" x14ac:dyDescent="0.25">
      <c r="H482" s="1"/>
    </row>
    <row r="483" spans="8:8" x14ac:dyDescent="0.25">
      <c r="H483" s="1"/>
    </row>
    <row r="484" spans="8:8" x14ac:dyDescent="0.25">
      <c r="H484" s="1"/>
    </row>
    <row r="485" spans="8:8" x14ac:dyDescent="0.25">
      <c r="H485" s="1"/>
    </row>
    <row r="486" spans="8:8" x14ac:dyDescent="0.25">
      <c r="H486" s="1"/>
    </row>
    <row r="487" spans="8:8" x14ac:dyDescent="0.25">
      <c r="H487" s="1"/>
    </row>
    <row r="488" spans="8:8" x14ac:dyDescent="0.25">
      <c r="H488" s="1"/>
    </row>
    <row r="489" spans="8:8" x14ac:dyDescent="0.25">
      <c r="H489" s="1"/>
    </row>
    <row r="490" spans="8:8" x14ac:dyDescent="0.25">
      <c r="H490" s="1"/>
    </row>
    <row r="491" spans="8:8" x14ac:dyDescent="0.25">
      <c r="H491" s="1"/>
    </row>
    <row r="492" spans="8:8" x14ac:dyDescent="0.25">
      <c r="H492" s="1"/>
    </row>
    <row r="493" spans="8:8" x14ac:dyDescent="0.25">
      <c r="H493" s="1"/>
    </row>
    <row r="494" spans="8:8" x14ac:dyDescent="0.25">
      <c r="H494" s="1"/>
    </row>
    <row r="495" spans="8:8" x14ac:dyDescent="0.25">
      <c r="H495" s="1"/>
    </row>
    <row r="496" spans="8:8" x14ac:dyDescent="0.25">
      <c r="H496" s="1"/>
    </row>
    <row r="497" spans="8:8" x14ac:dyDescent="0.25">
      <c r="H497" s="1"/>
    </row>
    <row r="498" spans="8:8" x14ac:dyDescent="0.25">
      <c r="H498" s="1"/>
    </row>
    <row r="499" spans="8:8" x14ac:dyDescent="0.25">
      <c r="H499" s="1"/>
    </row>
    <row r="500" spans="8:8" x14ac:dyDescent="0.25">
      <c r="H500" s="1"/>
    </row>
    <row r="501" spans="8:8" x14ac:dyDescent="0.25">
      <c r="H501" s="1"/>
    </row>
    <row r="502" spans="8:8" x14ac:dyDescent="0.25">
      <c r="H502" s="1"/>
    </row>
    <row r="503" spans="8:8" x14ac:dyDescent="0.25">
      <c r="H503" s="1"/>
    </row>
    <row r="504" spans="8:8" x14ac:dyDescent="0.25">
      <c r="H504" s="1"/>
    </row>
    <row r="505" spans="8:8" x14ac:dyDescent="0.25">
      <c r="H505" s="1"/>
    </row>
    <row r="506" spans="8:8" x14ac:dyDescent="0.25">
      <c r="H506" s="1"/>
    </row>
    <row r="507" spans="8:8" x14ac:dyDescent="0.25">
      <c r="H507" s="1"/>
    </row>
    <row r="508" spans="8:8" x14ac:dyDescent="0.25">
      <c r="H508" s="1"/>
    </row>
    <row r="509" spans="8:8" x14ac:dyDescent="0.25">
      <c r="H509" s="1"/>
    </row>
    <row r="510" spans="8:8" x14ac:dyDescent="0.25">
      <c r="H510" s="1"/>
    </row>
    <row r="511" spans="8:8" x14ac:dyDescent="0.25">
      <c r="H511" s="1"/>
    </row>
    <row r="512" spans="8:8" x14ac:dyDescent="0.25">
      <c r="H512" s="1"/>
    </row>
    <row r="513" spans="8:8" x14ac:dyDescent="0.25">
      <c r="H513" s="1"/>
    </row>
    <row r="514" spans="8:8" x14ac:dyDescent="0.25">
      <c r="H514" s="1"/>
    </row>
    <row r="515" spans="8:8" x14ac:dyDescent="0.25">
      <c r="H515" s="1"/>
    </row>
    <row r="516" spans="8:8" x14ac:dyDescent="0.25">
      <c r="H516" s="1"/>
    </row>
    <row r="517" spans="8:8" x14ac:dyDescent="0.25">
      <c r="H517" s="1"/>
    </row>
    <row r="518" spans="8:8" x14ac:dyDescent="0.25">
      <c r="H518" s="1"/>
    </row>
    <row r="519" spans="8:8" x14ac:dyDescent="0.25">
      <c r="H519" s="1"/>
    </row>
    <row r="520" spans="8:8" x14ac:dyDescent="0.25">
      <c r="H520" s="1"/>
    </row>
    <row r="521" spans="8:8" x14ac:dyDescent="0.25">
      <c r="H521" s="1"/>
    </row>
    <row r="522" spans="8:8" x14ac:dyDescent="0.25">
      <c r="H522" s="1"/>
    </row>
    <row r="523" spans="8:8" x14ac:dyDescent="0.25">
      <c r="H523" s="1"/>
    </row>
    <row r="524" spans="8:8" x14ac:dyDescent="0.25">
      <c r="H524" s="1"/>
    </row>
    <row r="525" spans="8:8" x14ac:dyDescent="0.25">
      <c r="H525" s="1"/>
    </row>
    <row r="526" spans="8:8" x14ac:dyDescent="0.25">
      <c r="H526" s="1"/>
    </row>
    <row r="527" spans="8:8" x14ac:dyDescent="0.25">
      <c r="H527" s="1"/>
    </row>
    <row r="528" spans="8:8" x14ac:dyDescent="0.25">
      <c r="H528" s="1"/>
    </row>
    <row r="529" spans="8:8" x14ac:dyDescent="0.25">
      <c r="H529" s="1"/>
    </row>
    <row r="530" spans="8:8" x14ac:dyDescent="0.25">
      <c r="H530" s="1"/>
    </row>
    <row r="531" spans="8:8" x14ac:dyDescent="0.25">
      <c r="H531" s="1"/>
    </row>
    <row r="532" spans="8:8" x14ac:dyDescent="0.25">
      <c r="H532" s="1"/>
    </row>
    <row r="533" spans="8:8" x14ac:dyDescent="0.25">
      <c r="H533" s="1"/>
    </row>
    <row r="534" spans="8:8" x14ac:dyDescent="0.25">
      <c r="H534" s="1"/>
    </row>
    <row r="535" spans="8:8" x14ac:dyDescent="0.25">
      <c r="H535" s="1"/>
    </row>
    <row r="536" spans="8:8" x14ac:dyDescent="0.25">
      <c r="H536" s="1"/>
    </row>
    <row r="537" spans="8:8" x14ac:dyDescent="0.25">
      <c r="H537" s="1"/>
    </row>
    <row r="538" spans="8:8" x14ac:dyDescent="0.25">
      <c r="H538" s="1"/>
    </row>
    <row r="539" spans="8:8" x14ac:dyDescent="0.25">
      <c r="H539" s="1"/>
    </row>
    <row r="540" spans="8:8" x14ac:dyDescent="0.25">
      <c r="H540" s="1"/>
    </row>
    <row r="541" spans="8:8" x14ac:dyDescent="0.25">
      <c r="H541" s="1"/>
    </row>
    <row r="542" spans="8:8" x14ac:dyDescent="0.25">
      <c r="H542" s="1"/>
    </row>
    <row r="543" spans="8:8" x14ac:dyDescent="0.25">
      <c r="H543" s="1"/>
    </row>
    <row r="544" spans="8:8" x14ac:dyDescent="0.25">
      <c r="H544" s="1"/>
    </row>
    <row r="545" spans="8:8" x14ac:dyDescent="0.25">
      <c r="H545" s="1"/>
    </row>
    <row r="546" spans="8:8" x14ac:dyDescent="0.25">
      <c r="H546" s="1"/>
    </row>
    <row r="547" spans="8:8" x14ac:dyDescent="0.25">
      <c r="H547" s="1"/>
    </row>
    <row r="548" spans="8:8" x14ac:dyDescent="0.25">
      <c r="H548" s="1"/>
    </row>
    <row r="549" spans="8:8" x14ac:dyDescent="0.25">
      <c r="H549" s="1"/>
    </row>
    <row r="550" spans="8:8" x14ac:dyDescent="0.25">
      <c r="H550" s="1"/>
    </row>
    <row r="551" spans="8:8" x14ac:dyDescent="0.25">
      <c r="H551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82EDC-9AD7-400B-B65E-BCFE328E3FF0}">
  <dimension ref="A1:F30"/>
  <sheetViews>
    <sheetView zoomScale="70" zoomScaleNormal="70" workbookViewId="0">
      <selection activeCell="H48" sqref="H48"/>
    </sheetView>
  </sheetViews>
  <sheetFormatPr defaultColWidth="8.7109375" defaultRowHeight="15" x14ac:dyDescent="0.25"/>
  <cols>
    <col min="1" max="1" width="25.7109375" style="5" bestFit="1" customWidth="1"/>
    <col min="2" max="2" width="35.5703125" bestFit="1" customWidth="1"/>
    <col min="3" max="4" width="17" bestFit="1" customWidth="1"/>
  </cols>
  <sheetData>
    <row r="1" spans="1:6" x14ac:dyDescent="0.25">
      <c r="A1" s="8" t="s">
        <v>55</v>
      </c>
      <c r="B1" s="2" t="s">
        <v>56</v>
      </c>
      <c r="C1" s="8" t="s">
        <v>57</v>
      </c>
      <c r="D1" s="8" t="s">
        <v>66</v>
      </c>
      <c r="E1" s="5"/>
      <c r="F1" s="5"/>
    </row>
    <row r="2" spans="1:6" x14ac:dyDescent="0.25">
      <c r="A2" s="5" t="s">
        <v>1</v>
      </c>
      <c r="B2" s="3" t="s">
        <v>0</v>
      </c>
      <c r="C2" s="6" t="s">
        <v>60</v>
      </c>
      <c r="D2" s="6" t="s">
        <v>67</v>
      </c>
      <c r="E2" s="5"/>
      <c r="F2" s="5"/>
    </row>
    <row r="3" spans="1:6" x14ac:dyDescent="0.25">
      <c r="A3" s="5" t="s">
        <v>1</v>
      </c>
      <c r="B3" s="3" t="s">
        <v>58</v>
      </c>
      <c r="C3" s="5" t="s">
        <v>59</v>
      </c>
      <c r="D3" s="5" t="s">
        <v>68</v>
      </c>
      <c r="E3" s="5"/>
      <c r="F3" s="5"/>
    </row>
    <row r="4" spans="1:6" x14ac:dyDescent="0.25">
      <c r="A4" s="5" t="s">
        <v>12</v>
      </c>
      <c r="B4" t="s">
        <v>13</v>
      </c>
      <c r="C4" s="5" t="s">
        <v>14</v>
      </c>
      <c r="D4" s="5" t="s">
        <v>71</v>
      </c>
      <c r="E4" s="5"/>
      <c r="F4" s="5"/>
    </row>
    <row r="5" spans="1:6" x14ac:dyDescent="0.25">
      <c r="A5" s="5" t="s">
        <v>12</v>
      </c>
      <c r="B5" s="3" t="s">
        <v>15</v>
      </c>
      <c r="C5" s="5" t="s">
        <v>16</v>
      </c>
      <c r="D5" s="5" t="s">
        <v>72</v>
      </c>
      <c r="E5" s="5"/>
      <c r="F5" s="5"/>
    </row>
    <row r="6" spans="1:6" x14ac:dyDescent="0.25">
      <c r="A6" s="5" t="s">
        <v>22</v>
      </c>
      <c r="B6" s="3" t="s">
        <v>23</v>
      </c>
      <c r="C6" s="5" t="s">
        <v>24</v>
      </c>
      <c r="D6" s="5" t="s">
        <v>24</v>
      </c>
      <c r="E6" s="5"/>
      <c r="F6" s="5"/>
    </row>
    <row r="7" spans="1:6" x14ac:dyDescent="0.25">
      <c r="A7" s="5" t="s">
        <v>22</v>
      </c>
      <c r="B7" s="3" t="s">
        <v>25</v>
      </c>
      <c r="C7" s="5" t="s">
        <v>26</v>
      </c>
      <c r="D7" s="5" t="s">
        <v>26</v>
      </c>
      <c r="E7" s="5"/>
      <c r="F7" s="5"/>
    </row>
    <row r="8" spans="1:6" x14ac:dyDescent="0.25">
      <c r="A8" s="5" t="s">
        <v>45</v>
      </c>
      <c r="B8" s="3" t="s">
        <v>46</v>
      </c>
      <c r="C8" s="5" t="s">
        <v>47</v>
      </c>
      <c r="D8" s="5" t="s">
        <v>79</v>
      </c>
      <c r="E8" s="5"/>
      <c r="F8" s="5"/>
    </row>
    <row r="9" spans="1:6" x14ac:dyDescent="0.25">
      <c r="A9" s="5" t="s">
        <v>45</v>
      </c>
      <c r="B9" s="3" t="s">
        <v>48</v>
      </c>
      <c r="C9" s="5" t="s">
        <v>49</v>
      </c>
      <c r="D9" s="5" t="s">
        <v>49</v>
      </c>
      <c r="E9" s="5"/>
      <c r="F9" s="5"/>
    </row>
    <row r="10" spans="1:6" x14ac:dyDescent="0.25">
      <c r="A10" s="5" t="s">
        <v>50</v>
      </c>
      <c r="B10" s="3" t="s">
        <v>51</v>
      </c>
      <c r="C10" s="5" t="s">
        <v>52</v>
      </c>
      <c r="D10" s="5" t="s">
        <v>80</v>
      </c>
      <c r="E10" s="5"/>
      <c r="F10" s="5"/>
    </row>
    <row r="11" spans="1:6" x14ac:dyDescent="0.25">
      <c r="A11" s="5" t="s">
        <v>50</v>
      </c>
      <c r="B11" s="3" t="s">
        <v>53</v>
      </c>
      <c r="C11" s="5" t="s">
        <v>54</v>
      </c>
      <c r="D11" s="5" t="s">
        <v>81</v>
      </c>
      <c r="E11" s="5"/>
      <c r="F11" s="5"/>
    </row>
    <row r="12" spans="1:6" x14ac:dyDescent="0.25">
      <c r="A12" s="5" t="s">
        <v>2</v>
      </c>
      <c r="B12" s="3" t="s">
        <v>3</v>
      </c>
      <c r="C12" s="5" t="s">
        <v>4</v>
      </c>
      <c r="D12" s="5" t="s">
        <v>4</v>
      </c>
      <c r="E12" s="5"/>
      <c r="F12" s="5"/>
    </row>
    <row r="13" spans="1:6" x14ac:dyDescent="0.25">
      <c r="A13" s="5" t="s">
        <v>2</v>
      </c>
      <c r="B13" s="3" t="s">
        <v>5</v>
      </c>
      <c r="C13" s="5" t="s">
        <v>6</v>
      </c>
      <c r="D13" s="5" t="s">
        <v>69</v>
      </c>
      <c r="E13" s="5"/>
      <c r="F13" s="5"/>
    </row>
    <row r="14" spans="1:6" x14ac:dyDescent="0.25">
      <c r="A14" s="5" t="s">
        <v>37</v>
      </c>
      <c r="B14" s="3" t="s">
        <v>38</v>
      </c>
      <c r="C14" s="5" t="s">
        <v>39</v>
      </c>
      <c r="D14" s="5" t="s">
        <v>76</v>
      </c>
      <c r="E14" s="5"/>
      <c r="F14" s="5"/>
    </row>
    <row r="15" spans="1:6" x14ac:dyDescent="0.25">
      <c r="A15" s="5" t="s">
        <v>37</v>
      </c>
      <c r="B15" s="3" t="s">
        <v>61</v>
      </c>
      <c r="C15" s="5" t="s">
        <v>62</v>
      </c>
      <c r="D15" s="5" t="s">
        <v>77</v>
      </c>
      <c r="E15" s="5"/>
      <c r="F15" s="5"/>
    </row>
    <row r="16" spans="1:6" x14ac:dyDescent="0.25">
      <c r="A16" s="5" t="s">
        <v>40</v>
      </c>
      <c r="B16" s="3" t="s">
        <v>41</v>
      </c>
      <c r="C16" s="5" t="s">
        <v>42</v>
      </c>
      <c r="D16" s="5" t="s">
        <v>42</v>
      </c>
      <c r="E16" s="5"/>
      <c r="F16" s="5"/>
    </row>
    <row r="17" spans="1:6" x14ac:dyDescent="0.25">
      <c r="A17" s="5" t="s">
        <v>40</v>
      </c>
      <c r="B17" s="3" t="s">
        <v>44</v>
      </c>
      <c r="C17" s="5" t="s">
        <v>43</v>
      </c>
      <c r="D17" s="5" t="s">
        <v>78</v>
      </c>
      <c r="E17" s="5"/>
      <c r="F17" s="5"/>
    </row>
    <row r="18" spans="1:6" x14ac:dyDescent="0.25">
      <c r="A18" s="5" t="s">
        <v>7</v>
      </c>
      <c r="B18" s="3" t="s">
        <v>8</v>
      </c>
      <c r="C18" s="5" t="s">
        <v>9</v>
      </c>
      <c r="D18" s="5" t="s">
        <v>9</v>
      </c>
      <c r="E18" s="5"/>
      <c r="F18" s="5"/>
    </row>
    <row r="19" spans="1:6" x14ac:dyDescent="0.25">
      <c r="A19" s="5" t="s">
        <v>7</v>
      </c>
      <c r="B19" s="4" t="s">
        <v>10</v>
      </c>
      <c r="C19" s="5" t="s">
        <v>11</v>
      </c>
      <c r="D19" s="5" t="s">
        <v>70</v>
      </c>
      <c r="E19" s="5"/>
      <c r="F19" s="5"/>
    </row>
    <row r="20" spans="1:6" x14ac:dyDescent="0.25">
      <c r="A20" s="5" t="s">
        <v>27</v>
      </c>
      <c r="B20" s="4" t="s">
        <v>28</v>
      </c>
      <c r="C20" s="5" t="s">
        <v>29</v>
      </c>
      <c r="D20" s="5" t="s">
        <v>73</v>
      </c>
      <c r="E20" s="5"/>
      <c r="F20" s="5"/>
    </row>
    <row r="21" spans="1:6" x14ac:dyDescent="0.25">
      <c r="A21" s="5" t="s">
        <v>27</v>
      </c>
      <c r="B21" s="3" t="s">
        <v>30</v>
      </c>
      <c r="C21" s="5" t="s">
        <v>31</v>
      </c>
      <c r="D21" s="5" t="s">
        <v>31</v>
      </c>
      <c r="E21" s="5"/>
      <c r="F21" s="5"/>
    </row>
    <row r="22" spans="1:6" x14ac:dyDescent="0.25">
      <c r="A22" s="5" t="s">
        <v>17</v>
      </c>
      <c r="B22" s="3" t="s">
        <v>18</v>
      </c>
      <c r="C22" s="5" t="s">
        <v>19</v>
      </c>
      <c r="D22" s="5" t="s">
        <v>19</v>
      </c>
      <c r="E22" s="5"/>
      <c r="F22" s="5"/>
    </row>
    <row r="23" spans="1:6" x14ac:dyDescent="0.25">
      <c r="A23" s="5" t="s">
        <v>17</v>
      </c>
      <c r="B23" s="3" t="s">
        <v>20</v>
      </c>
      <c r="C23" s="5" t="s">
        <v>21</v>
      </c>
      <c r="D23" s="5" t="s">
        <v>21</v>
      </c>
      <c r="E23" s="5"/>
      <c r="F23" s="5"/>
    </row>
    <row r="24" spans="1:6" x14ac:dyDescent="0.25">
      <c r="A24" s="5" t="s">
        <v>32</v>
      </c>
      <c r="B24" s="3" t="s">
        <v>33</v>
      </c>
      <c r="C24" s="7" t="s">
        <v>34</v>
      </c>
      <c r="D24" s="7" t="s">
        <v>74</v>
      </c>
      <c r="E24" s="5"/>
      <c r="F24" s="5"/>
    </row>
    <row r="25" spans="1:6" x14ac:dyDescent="0.25">
      <c r="A25" s="5" t="s">
        <v>32</v>
      </c>
      <c r="B25" s="3" t="s">
        <v>35</v>
      </c>
      <c r="C25" s="5" t="s">
        <v>36</v>
      </c>
      <c r="D25" s="5" t="s">
        <v>75</v>
      </c>
      <c r="E25" s="5"/>
      <c r="F25" s="5"/>
    </row>
    <row r="26" spans="1:6" x14ac:dyDescent="0.25">
      <c r="A26" s="5" t="s">
        <v>523</v>
      </c>
      <c r="B26" s="3" t="s">
        <v>524</v>
      </c>
      <c r="C26" s="5" t="s">
        <v>84</v>
      </c>
      <c r="D26" s="5" t="s">
        <v>84</v>
      </c>
      <c r="E26" s="5"/>
      <c r="F26" s="5"/>
    </row>
    <row r="27" spans="1:6" x14ac:dyDescent="0.25">
      <c r="C27" s="5"/>
      <c r="D27" s="5"/>
      <c r="E27" s="5"/>
      <c r="F27" s="5"/>
    </row>
    <row r="28" spans="1:6" x14ac:dyDescent="0.25">
      <c r="C28" s="5"/>
      <c r="D28" s="5"/>
      <c r="E28" s="5"/>
      <c r="F28" s="5"/>
    </row>
    <row r="29" spans="1:6" x14ac:dyDescent="0.25">
      <c r="C29" s="5"/>
      <c r="D29" s="5"/>
      <c r="E29" s="5"/>
      <c r="F29" s="5"/>
    </row>
    <row r="30" spans="1:6" x14ac:dyDescent="0.25">
      <c r="C30" s="5"/>
      <c r="D30" s="5"/>
      <c r="E30" s="5"/>
      <c r="F30" s="5"/>
    </row>
  </sheetData>
  <hyperlinks>
    <hyperlink ref="B2" r:id="rId1" display="https://www.morningstarthailand.com/th/funds/snapshot/snapshot.aspx?id=F00000YM9A" xr:uid="{AA0E6F4E-142B-49C2-90C8-95631BD7FE88}"/>
    <hyperlink ref="B3" r:id="rId2" display="https://www.morningstarthailand.com/th/funds/snapshot/snapshot.aspx?id=F00000Z1PF" xr:uid="{B936F6BD-2A02-4E06-B411-99C12CE58827}"/>
    <hyperlink ref="B12" r:id="rId3" display="https://www.morningstarthailand.com/th/funds/snapshot/snapshot.aspx?id=F000000RJ5" xr:uid="{FA6C5EB7-0B32-409F-91A4-92049D5B3DF7}"/>
    <hyperlink ref="B13" r:id="rId4" display="https://www.morningstarthailand.com/th/funds/snapshot/snapshot.aspx?id=F000001F9R" xr:uid="{035F80F5-F0D0-4A1B-B98E-A9101933A51D}"/>
    <hyperlink ref="B18" r:id="rId5" display="https://www.morningstarthailand.com/th/funds/snapshot/snapshot.aspx?id=F00000THAO" xr:uid="{0798D8DC-8640-4BC9-ACA8-B917F687B904}"/>
    <hyperlink ref="B19" r:id="rId6" display="https://www.morningstarthailand.com/th/funds/snapshot/snapshot.aspx?id=F000010BDK" xr:uid="{7A1D25EC-F6C8-42BE-AFFB-2BAD38E9FF06}"/>
    <hyperlink ref="B5" r:id="rId7" display="https://www.morningstarthailand.com/th/funds/snapshot/snapshot.aspx?id=F000000RSO" xr:uid="{87F5E54D-BCEA-4390-B798-8A7C549CFBD1}"/>
    <hyperlink ref="B22" r:id="rId8" display="https://www.morningstarthailand.com/th/funds/snapshot/snapshot.aspx?id=F00000VDHO" xr:uid="{E9C2F599-0BD1-4BC8-BE81-DD266E130300}"/>
    <hyperlink ref="B23" r:id="rId9" display="https://www.morningstarthailand.com/th/funds/snapshot/snapshot.aspx?id=F00000WIAB" xr:uid="{CF43495E-FFF8-47D5-AF33-D3F3029C9317}"/>
    <hyperlink ref="B6" r:id="rId10" display="https://www.morningstarthailand.com/th/funds/snapshot/snapshot.aspx?id=F000001F3N" xr:uid="{9531A5B3-9CCF-4E95-BEEC-AD6DFAC00135}"/>
    <hyperlink ref="B7" r:id="rId11" display="https://www.morningstarthailand.com/th/funds/snapshot/snapshot.aspx?id=F000000RJ7" xr:uid="{970A9E94-20C0-4570-81BF-7B7F2B5ACCAC}"/>
    <hyperlink ref="B20" r:id="rId12" display="https://www.morningstarthailand.com/th/funds/snapshot/snapshot.aspx?id=F00000VOYI" xr:uid="{BD2F052F-4671-4E5C-AB44-E987129DD128}"/>
    <hyperlink ref="B21" r:id="rId13" display="https://www.morningstarthailand.com/th/funds/snapshot/snapshot.aspx?id=F00000WTXA" xr:uid="{2D5553D9-D58E-4616-9895-C5EE784FF597}"/>
    <hyperlink ref="B24" r:id="rId14" display="https://www.morningstarthailand.com/th/funds/snapshot/snapshot.aspx?id=F00000VF49" xr:uid="{BEEEC3BA-B9EF-4E30-9EF9-0208C61132F5}"/>
    <hyperlink ref="B25" r:id="rId15" display="https://www.morningstarthailand.com/th/funds/snapshot/snapshot.aspx?id=F00000WRE1" xr:uid="{544FF62B-D3C6-49D4-A3E5-BB8D061A9AEB}"/>
    <hyperlink ref="B14" r:id="rId16" display="https://www.morningstarthailand.com/th/funds/snapshot/snapshot.aspx?id=F00000WMV2" xr:uid="{65754FBE-15FF-43D1-9355-80F84A8AC9AA}"/>
    <hyperlink ref="B15" r:id="rId17" display="https://www.morningstarthailand.com/th/funds/snapshot/snapshot.aspx?id=F000000RU7" xr:uid="{18D51448-004C-4923-981A-1F936B8A469F}"/>
    <hyperlink ref="B16" r:id="rId18" display="https://www.morningstarthailand.com/th/funds/snapshot/snapshot.aspx?id=F00000VSM8" xr:uid="{7A1202CA-80E8-4D7B-8C5C-48AEF9BB40D5}"/>
    <hyperlink ref="B17" r:id="rId19" display="https://www.morningstarthailand.com/th/funds/snapshot/snapshot.aspx?id=F000000RL2" xr:uid="{3A7A0F2D-2CA2-4D5C-A1C0-FF3BA507A09A}"/>
    <hyperlink ref="B8" r:id="rId20" display="https://www.morningstarthailand.com/th/funds/snapshot/snapshot.aspx?id=F000003STC" xr:uid="{A86403B8-A260-418A-A30D-B7D4D8A11DB1}"/>
    <hyperlink ref="B9" r:id="rId21" display="https://www.morningstarthailand.com/th/funds/snapshot/snapshot.aspx?id=F00000W45U" xr:uid="{47FCB851-CEC1-470E-B406-A78342AAE822}"/>
    <hyperlink ref="B10" r:id="rId22" display="https://www.morningstarthailand.com/th/funds/snapshot/snapshot.aspx?id=F00000NNYT" xr:uid="{46DF2412-F2C4-4236-B971-A4EDB1848254}"/>
    <hyperlink ref="B11" r:id="rId23" display="https://www.morningstarthailand.com/th/funds/snapshot/snapshot.aspx?id=F00000P7AY" xr:uid="{D20C3A47-A222-4E16-9A7A-D10AC83168AD}"/>
  </hyperlinks>
  <pageMargins left="0.7" right="0.7" top="0.75" bottom="0.75" header="0.3" footer="0.3"/>
  <pageSetup orientation="portrait" r:id="rId24"/>
  <tableParts count="1">
    <tablePart r:id="rId25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AE19E-B411-42EC-94A3-362C22569E69}">
  <dimension ref="A1:Z438"/>
  <sheetViews>
    <sheetView workbookViewId="0">
      <selection activeCell="Q5" sqref="Q5"/>
    </sheetView>
  </sheetViews>
  <sheetFormatPr defaultRowHeight="15" x14ac:dyDescent="0.25"/>
  <cols>
    <col min="1" max="1" width="11.28515625" bestFit="1" customWidth="1"/>
  </cols>
  <sheetData>
    <row r="1" spans="1:26" x14ac:dyDescent="0.25">
      <c r="A1" t="s">
        <v>553</v>
      </c>
      <c r="B1" t="s">
        <v>84</v>
      </c>
      <c r="C1" t="s">
        <v>82</v>
      </c>
      <c r="D1" t="s">
        <v>68</v>
      </c>
      <c r="E1" t="s">
        <v>71</v>
      </c>
      <c r="F1" t="s">
        <v>72</v>
      </c>
      <c r="G1" t="s">
        <v>24</v>
      </c>
      <c r="H1" t="s">
        <v>26</v>
      </c>
      <c r="I1" t="s">
        <v>79</v>
      </c>
      <c r="J1" t="s">
        <v>49</v>
      </c>
      <c r="K1" t="s">
        <v>80</v>
      </c>
      <c r="L1" t="s">
        <v>83</v>
      </c>
      <c r="M1" t="s">
        <v>4</v>
      </c>
      <c r="N1" t="s">
        <v>69</v>
      </c>
      <c r="O1" t="s">
        <v>76</v>
      </c>
      <c r="P1" t="s">
        <v>77</v>
      </c>
      <c r="Q1" t="s">
        <v>42</v>
      </c>
      <c r="R1" t="s">
        <v>78</v>
      </c>
      <c r="S1" t="s">
        <v>9</v>
      </c>
      <c r="T1" t="s">
        <v>70</v>
      </c>
      <c r="U1" t="s">
        <v>73</v>
      </c>
      <c r="V1" t="s">
        <v>31</v>
      </c>
      <c r="W1" t="s">
        <v>19</v>
      </c>
      <c r="X1" t="s">
        <v>21</v>
      </c>
      <c r="Y1" t="s">
        <v>74</v>
      </c>
      <c r="Z1" t="s">
        <v>75</v>
      </c>
    </row>
    <row r="2" spans="1:26" x14ac:dyDescent="0.25">
      <c r="A2" t="str">
        <f>MID('Filter Data'!A2,2,LEN('Filter Data'!A2)-2)</f>
        <v>02-Jan-2020</v>
      </c>
    </row>
    <row r="3" spans="1:26" x14ac:dyDescent="0.25">
      <c r="A3" t="str">
        <f>MID('Filter Data'!A3,2,LEN('Filter Data'!A3)-2)</f>
        <v>03-Jan-2020</v>
      </c>
      <c r="B3">
        <f>('Filter Data'!B3-'Filter Data'!B2)/'Filter Data'!B2</f>
        <v>-1.3915437105362135E-3</v>
      </c>
      <c r="C3">
        <f>('Filter Data'!C3-'Filter Data'!C2)/'Filter Data'!C2</f>
        <v>1.4621104520009343E-3</v>
      </c>
      <c r="D3">
        <f>('Filter Data'!D3-'Filter Data'!D2)/'Filter Data'!D2</f>
        <v>2.8923204928830537E-3</v>
      </c>
      <c r="E3">
        <f>('Filter Data'!E3-'Filter Data'!E2)/'Filter Data'!E2</f>
        <v>2.9928093816697101E-3</v>
      </c>
      <c r="F3">
        <f>('Filter Data'!F3-'Filter Data'!F2)/'Filter Data'!F2</f>
        <v>-2.8477305529130365E-4</v>
      </c>
      <c r="G3">
        <f>('Filter Data'!G3-'Filter Data'!G2)/'Filter Data'!G2</f>
        <v>-4.3939206165008286E-3</v>
      </c>
      <c r="H3">
        <f>('Filter Data'!H3-'Filter Data'!H2)/'Filter Data'!H2</f>
        <v>-8.6029979149223335E-3</v>
      </c>
      <c r="I3">
        <f>('Filter Data'!I3-'Filter Data'!I2)/'Filter Data'!I2</f>
        <v>2.6149022746981408E-2</v>
      </c>
      <c r="J3">
        <f>('Filter Data'!J3-'Filter Data'!J2)/'Filter Data'!J2</f>
        <v>2.8147150942359388E-2</v>
      </c>
      <c r="K3">
        <f>('Filter Data'!K3-'Filter Data'!K2)/'Filter Data'!K2</f>
        <v>1.3559523632524974E-2</v>
      </c>
      <c r="L3">
        <f>('Filter Data'!L3-'Filter Data'!L2)/'Filter Data'!L2</f>
        <v>1.6007648371043976E-2</v>
      </c>
      <c r="M3">
        <f>('Filter Data'!M3-'Filter Data'!M2)/'Filter Data'!M2</f>
        <v>-1.7557067709087458E-2</v>
      </c>
      <c r="N3">
        <f>('Filter Data'!N3-'Filter Data'!N2)/'Filter Data'!N2</f>
        <v>7.5517293460160525E-5</v>
      </c>
      <c r="O3">
        <f>('Filter Data'!O3-'Filter Data'!O2)/'Filter Data'!O2</f>
        <v>-1.0917186976168447E-3</v>
      </c>
      <c r="P3">
        <f>('Filter Data'!P3-'Filter Data'!P2)/'Filter Data'!P2</f>
        <v>3.7059209213486044E-4</v>
      </c>
      <c r="Q3">
        <f>('Filter Data'!Q3-'Filter Data'!Q2)/'Filter Data'!Q2</f>
        <v>4.4851094366686541E-4</v>
      </c>
      <c r="R3">
        <f>('Filter Data'!R3-'Filter Data'!R2)/'Filter Data'!R2</f>
        <v>-3.4096971052404836E-3</v>
      </c>
      <c r="S3">
        <f>('Filter Data'!S3-'Filter Data'!S2)/'Filter Data'!S2</f>
        <v>-3.710290690543426E-3</v>
      </c>
      <c r="T3">
        <f>('Filter Data'!T3-'Filter Data'!T2)/'Filter Data'!T2</f>
        <v>-5.4329662796177803E-3</v>
      </c>
      <c r="U3">
        <f>('Filter Data'!U3-'Filter Data'!U2)/'Filter Data'!U2</f>
        <v>-7.1179443376752855E-3</v>
      </c>
      <c r="V3">
        <f>('Filter Data'!V3-'Filter Data'!V2)/'Filter Data'!V2</f>
        <v>-1.6684151747943986E-2</v>
      </c>
      <c r="W3">
        <f>('Filter Data'!W3-'Filter Data'!W2)/'Filter Data'!W2</f>
        <v>6.6747572815540105E-4</v>
      </c>
      <c r="X3">
        <f>('Filter Data'!X3-'Filter Data'!X2)/'Filter Data'!X2</f>
        <v>5.6143205858435173E-4</v>
      </c>
      <c r="Y3">
        <f>('Filter Data'!Y3-'Filter Data'!Y2)/'Filter Data'!Y2</f>
        <v>-7.6249249004235404E-3</v>
      </c>
      <c r="Z3">
        <f>('Filter Data'!Z3-'Filter Data'!Z2)/'Filter Data'!Z2</f>
        <v>-7.4932256815793564E-3</v>
      </c>
    </row>
    <row r="4" spans="1:26" x14ac:dyDescent="0.25">
      <c r="A4" t="str">
        <f>MID('Filter Data'!A4,2,LEN('Filter Data'!A4)-2)</f>
        <v>06-Jan-2020</v>
      </c>
      <c r="B4">
        <f>('Filter Data'!B4-'Filter Data'!B3)/'Filter Data'!B3</f>
        <v>-1.4515445862146098E-2</v>
      </c>
      <c r="C4">
        <f>('Filter Data'!C4-'Filter Data'!C3)/'Filter Data'!C3</f>
        <v>-1.4443332081925553E-2</v>
      </c>
      <c r="D4">
        <f>('Filter Data'!D4-'Filter Data'!D3)/'Filter Data'!D3</f>
        <v>-8.9482365257928711E-3</v>
      </c>
      <c r="E4">
        <f>('Filter Data'!E4-'Filter Data'!E3)/'Filter Data'!E3</f>
        <v>-1.1095319235812778E-2</v>
      </c>
      <c r="F4">
        <f>('Filter Data'!F4-'Filter Data'!F3)/'Filter Data'!F3</f>
        <v>-9.7562554624025175E-3</v>
      </c>
      <c r="G4">
        <f>('Filter Data'!G4-'Filter Data'!G3)/'Filter Data'!G3</f>
        <v>-8.7134628659371448E-3</v>
      </c>
      <c r="H4">
        <f>('Filter Data'!H4-'Filter Data'!H3)/'Filter Data'!H3</f>
        <v>-5.6470977891859859E-3</v>
      </c>
      <c r="I4">
        <f>('Filter Data'!I4-'Filter Data'!I3)/'Filter Data'!I3</f>
        <v>-2.3402457258011439E-3</v>
      </c>
      <c r="J4">
        <f>('Filter Data'!J4-'Filter Data'!J3)/'Filter Data'!J3</f>
        <v>-1.6433963524617218E-3</v>
      </c>
      <c r="K4">
        <f>('Filter Data'!K4-'Filter Data'!K3)/'Filter Data'!K3</f>
        <v>9.9895850141556199E-3</v>
      </c>
      <c r="L4">
        <f>('Filter Data'!L4-'Filter Data'!L3)/'Filter Data'!L3</f>
        <v>1.9941610770641344E-2</v>
      </c>
      <c r="M4">
        <f>('Filter Data'!M4-'Filter Data'!M3)/'Filter Data'!M3</f>
        <v>-2.7705185388953299E-3</v>
      </c>
      <c r="N4">
        <f>('Filter Data'!N4-'Filter Data'!N3)/'Filter Data'!N3</f>
        <v>-9.9524276976515995E-3</v>
      </c>
      <c r="O4">
        <f>('Filter Data'!O4-'Filter Data'!O3)/'Filter Data'!O3</f>
        <v>-1.9207710622185122E-2</v>
      </c>
      <c r="P4">
        <f>('Filter Data'!P4-'Filter Data'!P3)/'Filter Data'!P3</f>
        <v>-1.4380381957037501E-2</v>
      </c>
      <c r="Q4">
        <f>('Filter Data'!Q4-'Filter Data'!Q3)/'Filter Data'!Q3</f>
        <v>-2.8382996104685199E-2</v>
      </c>
      <c r="R4">
        <f>('Filter Data'!R4-'Filter Data'!R3)/'Filter Data'!R3</f>
        <v>-1.8234392790857281E-2</v>
      </c>
      <c r="S4">
        <f>('Filter Data'!S4-'Filter Data'!S3)/'Filter Data'!S3</f>
        <v>-3.2701363454494055E-3</v>
      </c>
      <c r="T4">
        <f>('Filter Data'!T4-'Filter Data'!T3)/'Filter Data'!T3</f>
        <v>-4.9542912778624357E-3</v>
      </c>
      <c r="U4">
        <f>('Filter Data'!U4-'Filter Data'!U3)/'Filter Data'!U3</f>
        <v>-1.8908165459889624E-2</v>
      </c>
      <c r="V4">
        <f>('Filter Data'!V4-'Filter Data'!V3)/'Filter Data'!V3</f>
        <v>-1.2011288546255635E-2</v>
      </c>
      <c r="W4">
        <f>('Filter Data'!W4-'Filter Data'!W3)/'Filter Data'!W3</f>
        <v>-1.7509550663998535E-2</v>
      </c>
      <c r="X4">
        <f>('Filter Data'!X4-'Filter Data'!X3)/'Filter Data'!X3</f>
        <v>-1.9744813733542664E-2</v>
      </c>
      <c r="Y4">
        <f>('Filter Data'!Y4-'Filter Data'!Y3)/'Filter Data'!Y3</f>
        <v>5.7925302519562898E-3</v>
      </c>
      <c r="Z4">
        <f>('Filter Data'!Z4-'Filter Data'!Z3)/'Filter Data'!Z3</f>
        <v>3.2177183451733466E-3</v>
      </c>
    </row>
    <row r="5" spans="1:26" x14ac:dyDescent="0.25">
      <c r="A5" t="str">
        <f>MID('Filter Data'!A5,2,LEN('Filter Data'!A5)-2)</f>
        <v>07-Jan-2020</v>
      </c>
      <c r="B5">
        <f>('Filter Data'!B5-'Filter Data'!B4)/'Filter Data'!B4</f>
        <v>1.0569321633642596E-2</v>
      </c>
      <c r="C5">
        <f>('Filter Data'!C5-'Filter Data'!C4)/'Filter Data'!C4</f>
        <v>4.1584221274615406E-3</v>
      </c>
      <c r="D5">
        <f>('Filter Data'!D5-'Filter Data'!D4)/'Filter Data'!D4</f>
        <v>7.8132007215251931E-3</v>
      </c>
      <c r="E5">
        <f>('Filter Data'!E5-'Filter Data'!E4)/'Filter Data'!E4</f>
        <v>5.0818656799377516E-3</v>
      </c>
      <c r="F5">
        <f>('Filter Data'!F5-'Filter Data'!F4)/'Filter Data'!F4</f>
        <v>6.6031198106666889E-4</v>
      </c>
      <c r="G5">
        <f>('Filter Data'!G5-'Filter Data'!G4)/'Filter Data'!G4</f>
        <v>9.9886985011244829E-3</v>
      </c>
      <c r="H5">
        <f>('Filter Data'!H5-'Filter Data'!H4)/'Filter Data'!H4</f>
        <v>8.9767503830523628E-3</v>
      </c>
      <c r="I5">
        <f>('Filter Data'!I5-'Filter Data'!I4)/'Filter Data'!I4</f>
        <v>-1.9764992072283634E-3</v>
      </c>
      <c r="J5">
        <f>('Filter Data'!J5-'Filter Data'!J4)/'Filter Data'!J4</f>
        <v>-2.2483338240411026E-3</v>
      </c>
      <c r="K5">
        <f>('Filter Data'!K5-'Filter Data'!K4)/'Filter Data'!K4</f>
        <v>3.8197873700110364E-3</v>
      </c>
      <c r="L5">
        <f>('Filter Data'!L5-'Filter Data'!L4)/'Filter Data'!L4</f>
        <v>-7.5344491099413307E-3</v>
      </c>
      <c r="M5">
        <f>('Filter Data'!M5-'Filter Data'!M4)/'Filter Data'!M4</f>
        <v>-3.4481399747782833E-4</v>
      </c>
      <c r="N5">
        <f>('Filter Data'!N5-'Filter Data'!N4)/'Filter Data'!N4</f>
        <v>9.89993288181093E-3</v>
      </c>
      <c r="O5">
        <f>('Filter Data'!O5-'Filter Data'!O4)/'Filter Data'!O4</f>
        <v>1.2334973121896027E-2</v>
      </c>
      <c r="P5">
        <f>('Filter Data'!P5-'Filter Data'!P4)/'Filter Data'!P4</f>
        <v>1.0242836979348677E-2</v>
      </c>
      <c r="Q5">
        <f>('Filter Data'!Q5-'Filter Data'!Q4)/'Filter Data'!Q4</f>
        <v>1.7020753014518761E-2</v>
      </c>
      <c r="R5">
        <f>('Filter Data'!R5-'Filter Data'!R4)/'Filter Data'!R4</f>
        <v>1.0006932344069141E-2</v>
      </c>
      <c r="S5">
        <f>('Filter Data'!S5-'Filter Data'!S4)/'Filter Data'!S4</f>
        <v>3.6745690487034171E-3</v>
      </c>
      <c r="T5">
        <f>('Filter Data'!T5-'Filter Data'!T4)/'Filter Data'!T4</f>
        <v>6.0007273608922414E-3</v>
      </c>
      <c r="U5">
        <f>('Filter Data'!U5-'Filter Data'!U4)/'Filter Data'!U4</f>
        <v>8.2661990098829453E-3</v>
      </c>
      <c r="V5">
        <f>('Filter Data'!V5-'Filter Data'!V4)/'Filter Data'!V4</f>
        <v>-1.149545407043529E-3</v>
      </c>
      <c r="W5">
        <f>('Filter Data'!W5-'Filter Data'!W4)/'Filter Data'!W4</f>
        <v>1.4018114768010561E-2</v>
      </c>
      <c r="X5">
        <f>('Filter Data'!X5-'Filter Data'!X4)/'Filter Data'!X4</f>
        <v>1.5090301225309282E-2</v>
      </c>
      <c r="Y5">
        <f>('Filter Data'!Y5-'Filter Data'!Y4)/'Filter Data'!Y4</f>
        <v>-1.3078889483383745E-3</v>
      </c>
      <c r="Z5">
        <f>('Filter Data'!Z5-'Filter Data'!Z4)/'Filter Data'!Z4</f>
        <v>-2.4437316893683564E-3</v>
      </c>
    </row>
    <row r="6" spans="1:26" x14ac:dyDescent="0.25">
      <c r="A6" t="str">
        <f>MID('Filter Data'!A6,2,LEN('Filter Data'!A6)-2)</f>
        <v>08-Jan-2020</v>
      </c>
      <c r="B6">
        <f>('Filter Data'!B6-'Filter Data'!B5)/'Filter Data'!B5</f>
        <v>-1.6635795920473852E-2</v>
      </c>
      <c r="C6">
        <f>('Filter Data'!C6-'Filter Data'!C5)/'Filter Data'!C5</f>
        <v>-6.7966280295048117E-3</v>
      </c>
      <c r="D6">
        <f>('Filter Data'!D6-'Filter Data'!D5)/'Filter Data'!D5</f>
        <v>-7.0307632976355965E-3</v>
      </c>
      <c r="E6">
        <f>('Filter Data'!E6-'Filter Data'!E5)/'Filter Data'!E5</f>
        <v>-4.2187425934996515E-3</v>
      </c>
      <c r="F6">
        <f>('Filter Data'!F6-'Filter Data'!F5)/'Filter Data'!F5</f>
        <v>-3.142579005481534E-3</v>
      </c>
      <c r="G6">
        <f>('Filter Data'!G6-'Filter Data'!G5)/'Filter Data'!G5</f>
        <v>-2.2831566335873685E-3</v>
      </c>
      <c r="H6">
        <f>('Filter Data'!H6-'Filter Data'!H5)/'Filter Data'!H5</f>
        <v>-1.2379710479838047E-3</v>
      </c>
      <c r="I6">
        <f>('Filter Data'!I6-'Filter Data'!I5)/'Filter Data'!I5</f>
        <v>-3.1969532100108729E-2</v>
      </c>
      <c r="J6">
        <f>('Filter Data'!J6-'Filter Data'!J5)/'Filter Data'!J5</f>
        <v>-3.4874051023419235E-2</v>
      </c>
      <c r="K6">
        <f>('Filter Data'!K6-'Filter Data'!K5)/'Filter Data'!K5</f>
        <v>-5.4691456268537702E-3</v>
      </c>
      <c r="L6">
        <f>('Filter Data'!L6-'Filter Data'!L5)/'Filter Data'!L5</f>
        <v>1.1560280307002851E-2</v>
      </c>
      <c r="M6">
        <f>('Filter Data'!M6-'Filter Data'!M5)/'Filter Data'!M5</f>
        <v>1.1175827099902471E-2</v>
      </c>
      <c r="N6">
        <f>('Filter Data'!N6-'Filter Data'!N5)/'Filter Data'!N5</f>
        <v>7.522090476550153E-3</v>
      </c>
      <c r="O6">
        <f>('Filter Data'!O6-'Filter Data'!O5)/'Filter Data'!O5</f>
        <v>-1.9078009369271332E-2</v>
      </c>
      <c r="P6">
        <f>('Filter Data'!P6-'Filter Data'!P5)/'Filter Data'!P5</f>
        <v>-1.2774548728008775E-2</v>
      </c>
      <c r="Q6">
        <f>('Filter Data'!Q6-'Filter Data'!Q5)/'Filter Data'!Q5</f>
        <v>-1.914546114449326E-2</v>
      </c>
      <c r="R6">
        <f>('Filter Data'!R6-'Filter Data'!R5)/'Filter Data'!R5</f>
        <v>-2.4892824878355587E-2</v>
      </c>
      <c r="S6">
        <f>('Filter Data'!S6-'Filter Data'!S5)/'Filter Data'!S5</f>
        <v>2.7766026996884478E-3</v>
      </c>
      <c r="T6">
        <f>('Filter Data'!T6-'Filter Data'!T5)/'Filter Data'!T5</f>
        <v>4.0110519112748219E-3</v>
      </c>
      <c r="U6">
        <f>('Filter Data'!U6-'Filter Data'!U5)/'Filter Data'!U5</f>
        <v>7.3287615389493101E-3</v>
      </c>
      <c r="V6">
        <f>('Filter Data'!V6-'Filter Data'!V5)/'Filter Data'!V5</f>
        <v>1.8858547813350106E-2</v>
      </c>
      <c r="W6">
        <f>('Filter Data'!W6-'Filter Data'!W5)/'Filter Data'!W5</f>
        <v>-1.3527599193517672E-2</v>
      </c>
      <c r="X6">
        <f>('Filter Data'!X6-'Filter Data'!X5)/'Filter Data'!X5</f>
        <v>-1.4596273291925563E-2</v>
      </c>
      <c r="Y6">
        <f>('Filter Data'!Y6-'Filter Data'!Y5)/'Filter Data'!Y5</f>
        <v>9.9931543544258331E-3</v>
      </c>
      <c r="Z6">
        <f>('Filter Data'!Z6-'Filter Data'!Z5)/'Filter Data'!Z5</f>
        <v>1.0759273435868905E-2</v>
      </c>
    </row>
    <row r="7" spans="1:26" x14ac:dyDescent="0.25">
      <c r="A7" t="str">
        <f>MID('Filter Data'!A7,2,LEN('Filter Data'!A7)-2)</f>
        <v>09-Jan-2020</v>
      </c>
      <c r="B7">
        <f>('Filter Data'!B7-'Filter Data'!B6)/'Filter Data'!B6</f>
        <v>1.320935530648502E-2</v>
      </c>
      <c r="C7">
        <f>('Filter Data'!C7-'Filter Data'!C6)/'Filter Data'!C6</f>
        <v>1.2222163280462548E-2</v>
      </c>
      <c r="D7">
        <f>('Filter Data'!D7-'Filter Data'!D6)/'Filter Data'!D6</f>
        <v>8.8930050987890089E-3</v>
      </c>
      <c r="E7">
        <f>('Filter Data'!E7-'Filter Data'!E6)/'Filter Data'!E6</f>
        <v>1.4740884135698677E-2</v>
      </c>
      <c r="F7">
        <f>('Filter Data'!F7-'Filter Data'!F6)/'Filter Data'!F6</f>
        <v>1.732228761682552E-2</v>
      </c>
      <c r="G7">
        <f>('Filter Data'!G7-'Filter Data'!G6)/'Filter Data'!G6</f>
        <v>2.1195849193402318E-2</v>
      </c>
      <c r="H7">
        <f>('Filter Data'!H7-'Filter Data'!H6)/'Filter Data'!H6</f>
        <v>1.1998413432934561E-2</v>
      </c>
      <c r="I7">
        <f>('Filter Data'!I7-'Filter Data'!I6)/'Filter Data'!I6</f>
        <v>-1.4073424608259654E-2</v>
      </c>
      <c r="J7">
        <f>('Filter Data'!J7-'Filter Data'!J6)/'Filter Data'!J6</f>
        <v>-1.3369652833754969E-2</v>
      </c>
      <c r="K7">
        <f>('Filter Data'!K7-'Filter Data'!K6)/'Filter Data'!K6</f>
        <v>-5.9065714244148585E-3</v>
      </c>
      <c r="L7">
        <f>('Filter Data'!L7-'Filter Data'!L6)/'Filter Data'!L6</f>
        <v>-2.2891679822804514E-2</v>
      </c>
      <c r="M7">
        <f>('Filter Data'!M7-'Filter Data'!M6)/'Filter Data'!M6</f>
        <v>5.7990507100182144E-3</v>
      </c>
      <c r="N7">
        <f>('Filter Data'!N7-'Filter Data'!N6)/'Filter Data'!N6</f>
        <v>1.2113398197982097E-2</v>
      </c>
      <c r="O7">
        <f>('Filter Data'!O7-'Filter Data'!O6)/'Filter Data'!O6</f>
        <v>1.6279953346999245E-2</v>
      </c>
      <c r="P7">
        <f>('Filter Data'!P7-'Filter Data'!P6)/'Filter Data'!P6</f>
        <v>1.0125234551242854E-2</v>
      </c>
      <c r="Q7">
        <f>('Filter Data'!Q7-'Filter Data'!Q6)/'Filter Data'!Q6</f>
        <v>1.9025789143685336E-2</v>
      </c>
      <c r="R7">
        <f>('Filter Data'!R7-'Filter Data'!R6)/'Filter Data'!R6</f>
        <v>1.49737849375633E-2</v>
      </c>
      <c r="S7">
        <f>('Filter Data'!S7-'Filter Data'!S6)/'Filter Data'!S6</f>
        <v>6.7266981653064896E-3</v>
      </c>
      <c r="T7">
        <f>('Filter Data'!T7-'Filter Data'!T6)/'Filter Data'!T6</f>
        <v>4.8866218011909212E-4</v>
      </c>
      <c r="U7">
        <f>('Filter Data'!U7-'Filter Data'!U6)/'Filter Data'!U6</f>
        <v>2.3400122306557729E-2</v>
      </c>
      <c r="V7">
        <f>('Filter Data'!V7-'Filter Data'!V6)/'Filter Data'!V6</f>
        <v>1.2733293969655704E-2</v>
      </c>
      <c r="W7">
        <f>('Filter Data'!W7-'Filter Data'!W6)/'Filter Data'!W6</f>
        <v>1.8934573528617802E-2</v>
      </c>
      <c r="X7">
        <f>('Filter Data'!X7-'Filter Data'!X6)/'Filter Data'!X6</f>
        <v>2.0377527493489572E-2</v>
      </c>
      <c r="Y7">
        <f>('Filter Data'!Y7-'Filter Data'!Y6)/'Filter Data'!Y6</f>
        <v>6.5200574649133666E-3</v>
      </c>
      <c r="Z7">
        <f>('Filter Data'!Z7-'Filter Data'!Z6)/'Filter Data'!Z6</f>
        <v>6.0728744939271603E-3</v>
      </c>
    </row>
    <row r="8" spans="1:26" x14ac:dyDescent="0.25">
      <c r="A8" t="str">
        <f>MID('Filter Data'!A8,2,LEN('Filter Data'!A8)-2)</f>
        <v>10-Jan-2020</v>
      </c>
      <c r="B8">
        <f>('Filter Data'!B8-'Filter Data'!B7)/'Filter Data'!B7</f>
        <v>-1.1798753552811542E-4</v>
      </c>
      <c r="C8">
        <f>('Filter Data'!C8-'Filter Data'!C7)/'Filter Data'!C7</f>
        <v>4.6118209355708161E-3</v>
      </c>
      <c r="D8">
        <f>('Filter Data'!D8-'Filter Data'!D7)/'Filter Data'!D7</f>
        <v>1.1844949609608898E-3</v>
      </c>
      <c r="E8">
        <f>('Filter Data'!E8-'Filter Data'!E7)/'Filter Data'!E7</f>
        <v>5.7231317727635166E-3</v>
      </c>
      <c r="F8">
        <f>('Filter Data'!F8-'Filter Data'!F7)/'Filter Data'!F7</f>
        <v>2.8411104167606347E-3</v>
      </c>
      <c r="G8">
        <f>('Filter Data'!G8-'Filter Data'!G7)/'Filter Data'!G7</f>
        <v>-5.9904817900445397E-4</v>
      </c>
      <c r="H8">
        <f>('Filter Data'!H8-'Filter Data'!H7)/'Filter Data'!H7</f>
        <v>-1.2901329326844954E-3</v>
      </c>
      <c r="I8">
        <f>('Filter Data'!I8-'Filter Data'!I7)/'Filter Data'!I7</f>
        <v>-6.6583057804128001E-3</v>
      </c>
      <c r="J8">
        <f>('Filter Data'!J8-'Filter Data'!J7)/'Filter Data'!J7</f>
        <v>-6.4655172413792556E-3</v>
      </c>
      <c r="K8">
        <f>('Filter Data'!K8-'Filter Data'!K7)/'Filter Data'!K7</f>
        <v>4.7416253237915415E-3</v>
      </c>
      <c r="L8">
        <f>('Filter Data'!L8-'Filter Data'!L7)/'Filter Data'!L7</f>
        <v>2.7129679869778564E-3</v>
      </c>
      <c r="M8">
        <f>('Filter Data'!M8-'Filter Data'!M7)/'Filter Data'!M7</f>
        <v>3.4981298087171605E-3</v>
      </c>
      <c r="N8">
        <f>('Filter Data'!N8-'Filter Data'!N7)/'Filter Data'!N7</f>
        <v>5.0362163203034613E-4</v>
      </c>
      <c r="O8">
        <f>('Filter Data'!O8-'Filter Data'!O7)/'Filter Data'!O7</f>
        <v>-2.5937856373825898E-4</v>
      </c>
      <c r="P8">
        <f>('Filter Data'!P8-'Filter Data'!P7)/'Filter Data'!P7</f>
        <v>-9.1314670354105274E-5</v>
      </c>
      <c r="Q8">
        <f>('Filter Data'!Q8-'Filter Data'!Q7)/'Filter Data'!Q7</f>
        <v>2.1787371393989486E-3</v>
      </c>
      <c r="R8">
        <f>('Filter Data'!R8-'Filter Data'!R7)/'Filter Data'!R7</f>
        <v>1.4601057498926876E-3</v>
      </c>
      <c r="S8">
        <f>('Filter Data'!S8-'Filter Data'!S7)/'Filter Data'!S7</f>
        <v>7.7712509428364289E-4</v>
      </c>
      <c r="T8">
        <f>('Filter Data'!T8-'Filter Data'!T7)/'Filter Data'!T7</f>
        <v>-1.9194186903394382E-3</v>
      </c>
      <c r="U8">
        <f>('Filter Data'!U8-'Filter Data'!U7)/'Filter Data'!U7</f>
        <v>3.101987732649187E-3</v>
      </c>
      <c r="V8">
        <f>('Filter Data'!V8-'Filter Data'!V7)/'Filter Data'!V7</f>
        <v>2.6954633408536135E-3</v>
      </c>
      <c r="W8">
        <f>('Filter Data'!W8-'Filter Data'!W7)/'Filter Data'!W7</f>
        <v>5.1244398692019133E-3</v>
      </c>
      <c r="X8">
        <f>('Filter Data'!X8-'Filter Data'!X7)/'Filter Data'!X7</f>
        <v>5.3076054002648768E-3</v>
      </c>
      <c r="Y8">
        <f>('Filter Data'!Y8-'Filter Data'!Y7)/'Filter Data'!Y7</f>
        <v>-2.1958717610970367E-5</v>
      </c>
      <c r="Z8">
        <f>('Filter Data'!Z8-'Filter Data'!Z7)/'Filter Data'!Z7</f>
        <v>-4.5921789238834321E-3</v>
      </c>
    </row>
    <row r="9" spans="1:26" x14ac:dyDescent="0.25">
      <c r="A9" t="str">
        <f>MID('Filter Data'!A9,2,LEN('Filter Data'!A9)-2)</f>
        <v>13-Jan-2020</v>
      </c>
      <c r="B9">
        <f>('Filter Data'!B9-'Filter Data'!B8)/'Filter Data'!B8</f>
        <v>3.0075981426762695E-3</v>
      </c>
      <c r="C9">
        <f>('Filter Data'!C9-'Filter Data'!C8)/'Filter Data'!C8</f>
        <v>-6.5729756799894924E-4</v>
      </c>
      <c r="D9">
        <f>('Filter Data'!D9-'Filter Data'!D8)/'Filter Data'!D8</f>
        <v>9.5633398732122832E-4</v>
      </c>
      <c r="E9">
        <f>('Filter Data'!E9-'Filter Data'!E8)/'Filter Data'!E8</f>
        <v>5.4417961036740117E-3</v>
      </c>
      <c r="F9">
        <f>('Filter Data'!F9-'Filter Data'!F8)/'Filter Data'!F8</f>
        <v>4.8823733473808964E-3</v>
      </c>
      <c r="G9">
        <f>('Filter Data'!G9-'Filter Data'!G8)/'Filter Data'!G8</f>
        <v>1.2520951503513194E-2</v>
      </c>
      <c r="H9">
        <f>('Filter Data'!H9-'Filter Data'!H8)/'Filter Data'!H8</f>
        <v>9.3369307497343061E-3</v>
      </c>
      <c r="I9">
        <f>('Filter Data'!I9-'Filter Data'!I8)/'Filter Data'!I8</f>
        <v>-1.5334113812180004E-2</v>
      </c>
      <c r="J9">
        <f>('Filter Data'!J9-'Filter Data'!J8)/'Filter Data'!J8</f>
        <v>-1.6800646505890866E-2</v>
      </c>
      <c r="K9">
        <f>('Filter Data'!K9-'Filter Data'!K8)/'Filter Data'!K8</f>
        <v>-7.7197582113465784E-3</v>
      </c>
      <c r="L9">
        <f>('Filter Data'!L9-'Filter Data'!L8)/'Filter Data'!L8</f>
        <v>-1.2145262145263744E-3</v>
      </c>
      <c r="M9">
        <f>('Filter Data'!M9-'Filter Data'!M8)/'Filter Data'!M8</f>
        <v>1.3779584584632876E-2</v>
      </c>
      <c r="N9">
        <f>('Filter Data'!N9-'Filter Data'!N8)/'Filter Data'!N8</f>
        <v>4.2934340069583111E-3</v>
      </c>
      <c r="O9">
        <f>('Filter Data'!O9-'Filter Data'!O8)/'Filter Data'!O8</f>
        <v>7.4427624751423824E-3</v>
      </c>
      <c r="P9">
        <f>('Filter Data'!P9-'Filter Data'!P8)/'Filter Data'!P8</f>
        <v>6.1786538988402593E-3</v>
      </c>
      <c r="Q9">
        <f>('Filter Data'!Q9-'Filter Data'!Q8)/'Filter Data'!Q8</f>
        <v>4.8512419984701044E-3</v>
      </c>
      <c r="R9">
        <f>('Filter Data'!R9-'Filter Data'!R8)/'Filter Data'!R8</f>
        <v>1.4955961235406247E-2</v>
      </c>
      <c r="S9">
        <f>('Filter Data'!S9-'Filter Data'!S8)/'Filter Data'!S8</f>
        <v>-1.3779452628373834E-3</v>
      </c>
      <c r="T9">
        <f>('Filter Data'!T9-'Filter Data'!T8)/'Filter Data'!T8</f>
        <v>-2.9190061642550162E-4</v>
      </c>
      <c r="U9">
        <f>('Filter Data'!U9-'Filter Data'!U8)/'Filter Data'!U8</f>
        <v>5.2912370456675425E-3</v>
      </c>
      <c r="V9">
        <f>('Filter Data'!V9-'Filter Data'!V8)/'Filter Data'!V8</f>
        <v>1.1915797279759921E-2</v>
      </c>
      <c r="W9">
        <f>('Filter Data'!W9-'Filter Data'!W8)/'Filter Data'!W8</f>
        <v>-1.2802265247871365E-4</v>
      </c>
      <c r="X9">
        <f>('Filter Data'!X9-'Filter Data'!X8)/'Filter Data'!X8</f>
        <v>-1.5361728275275094E-4</v>
      </c>
      <c r="Y9">
        <f>('Filter Data'!Y9-'Filter Data'!Y8)/'Filter Data'!Y8</f>
        <v>2.1446818477935392E-3</v>
      </c>
      <c r="Z9">
        <f>('Filter Data'!Z9-'Filter Data'!Z8)/'Filter Data'!Z8</f>
        <v>5.3215260541639928E-3</v>
      </c>
    </row>
    <row r="10" spans="1:26" x14ac:dyDescent="0.25">
      <c r="A10" t="str">
        <f>MID('Filter Data'!A10,2,LEN('Filter Data'!A10)-2)</f>
        <v>14-Jan-2020</v>
      </c>
      <c r="B10">
        <f>('Filter Data'!B10-'Filter Data'!B9)/'Filter Data'!B9</f>
        <v>-1.9416639964807625E-4</v>
      </c>
      <c r="C10">
        <f>('Filter Data'!C10-'Filter Data'!C9)/'Filter Data'!C9</f>
        <v>4.677190344942829E-3</v>
      </c>
      <c r="D10">
        <f>('Filter Data'!D10-'Filter Data'!D9)/'Filter Data'!D9</f>
        <v>4.7869511258200282E-3</v>
      </c>
      <c r="E10">
        <f>('Filter Data'!E10-'Filter Data'!E9)/'Filter Data'!E9</f>
        <v>4.1133808588614427E-3</v>
      </c>
      <c r="F10">
        <f>('Filter Data'!F10-'Filter Data'!F9)/'Filter Data'!F9</f>
        <v>1.2805104141361099E-2</v>
      </c>
      <c r="G10">
        <f>('Filter Data'!G10-'Filter Data'!G9)/'Filter Data'!G9</f>
        <v>2.7407171908739626E-4</v>
      </c>
      <c r="H10">
        <f>('Filter Data'!H10-'Filter Data'!H9)/'Filter Data'!H9</f>
        <v>-2.7379062307617036E-3</v>
      </c>
      <c r="I10">
        <f>('Filter Data'!I10-'Filter Data'!I9)/'Filter Data'!I9</f>
        <v>7.6698915957570122E-3</v>
      </c>
      <c r="J10">
        <f>('Filter Data'!J10-'Filter Data'!J9)/'Filter Data'!J9</f>
        <v>6.5755320989791064E-3</v>
      </c>
      <c r="K10">
        <f>('Filter Data'!K10-'Filter Data'!K9)/'Filter Data'!K9</f>
        <v>-4.4036697247734169E-5</v>
      </c>
      <c r="L10">
        <f>('Filter Data'!L10-'Filter Data'!L9)/'Filter Data'!L9</f>
        <v>-2.9015519088839139E-3</v>
      </c>
      <c r="M10">
        <f>('Filter Data'!M10-'Filter Data'!M9)/'Filter Data'!M9</f>
        <v>-2.8956241784619096E-3</v>
      </c>
      <c r="N10">
        <f>('Filter Data'!N10-'Filter Data'!N9)/'Filter Data'!N9</f>
        <v>6.2062357190240409E-3</v>
      </c>
      <c r="O10">
        <f>('Filter Data'!O10-'Filter Data'!O9)/'Filter Data'!O9</f>
        <v>3.783807891901962E-4</v>
      </c>
      <c r="P10">
        <f>('Filter Data'!P10-'Filter Data'!P9)/'Filter Data'!P9</f>
        <v>-1.4314498875844866E-3</v>
      </c>
      <c r="Q10">
        <f>('Filter Data'!Q10-'Filter Data'!Q9)/'Filter Data'!Q9</f>
        <v>3.8662633466214121E-3</v>
      </c>
      <c r="R10">
        <f>('Filter Data'!R10-'Filter Data'!R9)/'Filter Data'!R9</f>
        <v>4.7022550540023501E-4</v>
      </c>
      <c r="S10">
        <f>('Filter Data'!S10-'Filter Data'!S9)/'Filter Data'!S9</f>
        <v>5.6718557031119497E-3</v>
      </c>
      <c r="T10">
        <f>('Filter Data'!T10-'Filter Data'!T9)/'Filter Data'!T9</f>
        <v>3.2719590532788315E-3</v>
      </c>
      <c r="U10">
        <f>('Filter Data'!U10-'Filter Data'!U9)/'Filter Data'!U9</f>
        <v>3.7906845017646176E-3</v>
      </c>
      <c r="V10">
        <f>('Filter Data'!V10-'Filter Data'!V9)/'Filter Data'!V9</f>
        <v>6.5789473684219925E-4</v>
      </c>
      <c r="W10">
        <f>('Filter Data'!W10-'Filter Data'!W9)/'Filter Data'!W9</f>
        <v>5.5433374506672342E-3</v>
      </c>
      <c r="X10">
        <f>('Filter Data'!X10-'Filter Data'!X9)/'Filter Data'!X9</f>
        <v>5.8706990660251125E-3</v>
      </c>
      <c r="Y10">
        <f>('Filter Data'!Y10-'Filter Data'!Y9)/'Filter Data'!Y9</f>
        <v>5.8432546928632813E-4</v>
      </c>
      <c r="Z10">
        <f>('Filter Data'!Z10-'Filter Data'!Z9)/'Filter Data'!Z9</f>
        <v>1.0737171815266421E-3</v>
      </c>
    </row>
    <row r="11" spans="1:26" x14ac:dyDescent="0.25">
      <c r="A11" t="str">
        <f>MID('Filter Data'!A11,2,LEN('Filter Data'!A11)-2)</f>
        <v>15-Jan-2020</v>
      </c>
      <c r="B11">
        <f>('Filter Data'!B11-'Filter Data'!B10)/'Filter Data'!B10</f>
        <v>-5.9418803549630712E-3</v>
      </c>
      <c r="C11">
        <f>('Filter Data'!C11-'Filter Data'!C10)/'Filter Data'!C10</f>
        <v>-1.028763820766483E-3</v>
      </c>
      <c r="D11">
        <f>('Filter Data'!D11-'Filter Data'!D10)/'Filter Data'!D10</f>
        <v>-5.5679723954045451E-3</v>
      </c>
      <c r="E11">
        <f>('Filter Data'!E11-'Filter Data'!E10)/'Filter Data'!E10</f>
        <v>-6.08319344555148E-3</v>
      </c>
      <c r="F11">
        <f>('Filter Data'!F11-'Filter Data'!F10)/'Filter Data'!F10</f>
        <v>-7.6566198516648098E-3</v>
      </c>
      <c r="G11">
        <f>('Filter Data'!G11-'Filter Data'!G10)/'Filter Data'!G10</f>
        <v>-6.236163170469807E-3</v>
      </c>
      <c r="H11">
        <f>('Filter Data'!H11-'Filter Data'!H10)/'Filter Data'!H10</f>
        <v>-5.9619539613692384E-3</v>
      </c>
      <c r="I11">
        <f>('Filter Data'!I11-'Filter Data'!I10)/'Filter Data'!I10</f>
        <v>-8.6988709975939979E-3</v>
      </c>
      <c r="J11">
        <f>('Filter Data'!J11-'Filter Data'!J10)/'Filter Data'!J10</f>
        <v>-8.4665635207152624E-3</v>
      </c>
      <c r="K11">
        <f>('Filter Data'!K11-'Filter Data'!K10)/'Filter Data'!K10</f>
        <v>5.2699568421361413E-3</v>
      </c>
      <c r="L11">
        <f>('Filter Data'!L11-'Filter Data'!L10)/'Filter Data'!L10</f>
        <v>5.0230626192372396E-3</v>
      </c>
      <c r="M11">
        <f>('Filter Data'!M11-'Filter Data'!M10)/'Filter Data'!M10</f>
        <v>-8.3108843927322505E-3</v>
      </c>
      <c r="N11">
        <f>('Filter Data'!N11-'Filter Data'!N10)/'Filter Data'!N10</f>
        <v>-1.2453117674636657E-2</v>
      </c>
      <c r="O11">
        <f>('Filter Data'!O11-'Filter Data'!O10)/'Filter Data'!O10</f>
        <v>-5.9971524312205495E-4</v>
      </c>
      <c r="P11">
        <f>('Filter Data'!P11-'Filter Data'!P10)/'Filter Data'!P10</f>
        <v>-2.4852559657829536E-3</v>
      </c>
      <c r="Q11">
        <f>('Filter Data'!Q11-'Filter Data'!Q10)/'Filter Data'!Q10</f>
        <v>1.4268039591315877E-3</v>
      </c>
      <c r="R11">
        <f>('Filter Data'!R11-'Filter Data'!R10)/'Filter Data'!R10</f>
        <v>7.8149767393840826E-4</v>
      </c>
      <c r="S11">
        <f>('Filter Data'!S11-'Filter Data'!S10)/'Filter Data'!S10</f>
        <v>2.168013462908706E-3</v>
      </c>
      <c r="T11">
        <f>('Filter Data'!T11-'Filter Data'!T10)/'Filter Data'!T10</f>
        <v>-9.8437834367642581E-4</v>
      </c>
      <c r="U11">
        <f>('Filter Data'!U11-'Filter Data'!U10)/'Filter Data'!U10</f>
        <v>2.8648320166680678E-3</v>
      </c>
      <c r="V11">
        <f>('Filter Data'!V11-'Filter Data'!V10)/'Filter Data'!V10</f>
        <v>-2.3552126765369026E-3</v>
      </c>
      <c r="W11">
        <f>('Filter Data'!W11-'Filter Data'!W10)/'Filter Data'!W10</f>
        <v>-3.7151331755400328E-3</v>
      </c>
      <c r="X11">
        <f>('Filter Data'!X11-'Filter Data'!X10)/'Filter Data'!X10</f>
        <v>-3.939191742167801E-3</v>
      </c>
      <c r="Y11">
        <f>('Filter Data'!Y11-'Filter Data'!Y10)/'Filter Data'!Y10</f>
        <v>3.9126943572523123E-3</v>
      </c>
      <c r="Z11">
        <f>('Filter Data'!Z11-'Filter Data'!Z10)/'Filter Data'!Z10</f>
        <v>1.5302846056100855E-3</v>
      </c>
    </row>
    <row r="12" spans="1:26" x14ac:dyDescent="0.25">
      <c r="A12" t="str">
        <f>MID('Filter Data'!A12,2,LEN('Filter Data'!A12)-2)</f>
        <v>16-Jan-2020</v>
      </c>
      <c r="B12">
        <f>('Filter Data'!B12-'Filter Data'!B11)/'Filter Data'!B11</f>
        <v>1.0499662682697534E-2</v>
      </c>
      <c r="C12">
        <f>('Filter Data'!C12-'Filter Data'!C11)/'Filter Data'!C11</f>
        <v>8.6546763338291449E-3</v>
      </c>
      <c r="D12">
        <f>('Filter Data'!D12-'Filter Data'!D11)/'Filter Data'!D11</f>
        <v>8.8521745987934549E-3</v>
      </c>
      <c r="E12">
        <f>('Filter Data'!E12-'Filter Data'!E11)/'Filter Data'!E11</f>
        <v>1.3945272552603818E-3</v>
      </c>
      <c r="F12">
        <f>('Filter Data'!F12-'Filter Data'!F11)/'Filter Data'!F11</f>
        <v>1.043813449355019E-2</v>
      </c>
      <c r="G12">
        <f>('Filter Data'!G12-'Filter Data'!G11)/'Filter Data'!G11</f>
        <v>6.3524974358409635E-3</v>
      </c>
      <c r="H12">
        <f>('Filter Data'!H12-'Filter Data'!H11)/'Filter Data'!H11</f>
        <v>-2.3696682464454909E-3</v>
      </c>
      <c r="I12">
        <f>('Filter Data'!I12-'Filter Data'!I11)/'Filter Data'!I11</f>
        <v>8.9852501867064925E-3</v>
      </c>
      <c r="J12">
        <f>('Filter Data'!J12-'Filter Data'!J11)/'Filter Data'!J11</f>
        <v>9.1023362663084414E-3</v>
      </c>
      <c r="K12">
        <f>('Filter Data'!K12-'Filter Data'!K11)/'Filter Data'!K11</f>
        <v>-9.9297615396960488E-4</v>
      </c>
      <c r="L12">
        <f>('Filter Data'!L12-'Filter Data'!L11)/'Filter Data'!L11</f>
        <v>-3.7244395319219078E-4</v>
      </c>
      <c r="M12">
        <f>('Filter Data'!M12-'Filter Data'!M11)/'Filter Data'!M11</f>
        <v>8.5153932108041498E-3</v>
      </c>
      <c r="N12">
        <f>('Filter Data'!N12-'Filter Data'!N11)/'Filter Data'!N11</f>
        <v>9.539210159333034E-3</v>
      </c>
      <c r="O12">
        <f>('Filter Data'!O12-'Filter Data'!O11)/'Filter Data'!O11</f>
        <v>1.1222987625789096E-2</v>
      </c>
      <c r="P12">
        <f>('Filter Data'!P12-'Filter Data'!P11)/'Filter Data'!P11</f>
        <v>7.9741951608116399E-3</v>
      </c>
      <c r="Q12">
        <f>('Filter Data'!Q12-'Filter Data'!Q11)/'Filter Data'!Q11</f>
        <v>8.3393944224695697E-3</v>
      </c>
      <c r="R12">
        <f>('Filter Data'!R12-'Filter Data'!R11)/'Filter Data'!R11</f>
        <v>1.0838496276051129E-2</v>
      </c>
      <c r="S12">
        <f>('Filter Data'!S12-'Filter Data'!S11)/'Filter Data'!S11</f>
        <v>1.8910169132548959E-4</v>
      </c>
      <c r="T12">
        <f>('Filter Data'!T12-'Filter Data'!T11)/'Filter Data'!T11</f>
        <v>1.2852369120041616E-3</v>
      </c>
      <c r="U12">
        <f>('Filter Data'!U12-'Filter Data'!U11)/'Filter Data'!U11</f>
        <v>2.6921745152354874E-3</v>
      </c>
      <c r="V12">
        <f>('Filter Data'!V12-'Filter Data'!V11)/'Filter Data'!V11</f>
        <v>2.3107210784476784E-3</v>
      </c>
      <c r="W12">
        <f>('Filter Data'!W12-'Filter Data'!W11)/'Filter Data'!W11</f>
        <v>1.59384115718885E-3</v>
      </c>
      <c r="X12">
        <f>('Filter Data'!X12-'Filter Data'!X11)/'Filter Data'!X11</f>
        <v>1.7191144542820554E-3</v>
      </c>
      <c r="Y12">
        <f>('Filter Data'!Y12-'Filter Data'!Y11)/'Filter Data'!Y11</f>
        <v>9.1982606925236007E-3</v>
      </c>
      <c r="Z12">
        <f>('Filter Data'!Z12-'Filter Data'!Z11)/'Filter Data'!Z11</f>
        <v>1.0736552025211175E-2</v>
      </c>
    </row>
    <row r="13" spans="1:26" x14ac:dyDescent="0.25">
      <c r="A13" t="str">
        <f>MID('Filter Data'!A13,2,LEN('Filter Data'!A13)-2)</f>
        <v>17-Jan-2020</v>
      </c>
      <c r="B13">
        <f>('Filter Data'!B13-'Filter Data'!B12)/'Filter Data'!B12</f>
        <v>2.180971074990132E-3</v>
      </c>
      <c r="C13">
        <f>('Filter Data'!C13-'Filter Data'!C12)/'Filter Data'!C12</f>
        <v>3.6508018357138358E-3</v>
      </c>
      <c r="D13">
        <f>('Filter Data'!D13-'Filter Data'!D12)/'Filter Data'!D12</f>
        <v>8.9894666901175011E-3</v>
      </c>
      <c r="E13">
        <f>('Filter Data'!E13-'Filter Data'!E12)/'Filter Data'!E12</f>
        <v>4.170019186730249E-3</v>
      </c>
      <c r="F13">
        <f>('Filter Data'!F13-'Filter Data'!F12)/'Filter Data'!F12</f>
        <v>9.2727238390208407E-3</v>
      </c>
      <c r="G13">
        <f>('Filter Data'!G13-'Filter Data'!G12)/'Filter Data'!G12</f>
        <v>6.9918574450131528E-3</v>
      </c>
      <c r="H13">
        <f>('Filter Data'!H13-'Filter Data'!H12)/'Filter Data'!H12</f>
        <v>9.3209927102957842E-3</v>
      </c>
      <c r="I13">
        <f>('Filter Data'!I13-'Filter Data'!I12)/'Filter Data'!I12</f>
        <v>2.0817431128999473E-3</v>
      </c>
      <c r="J13">
        <f>('Filter Data'!J13-'Filter Data'!J12)/'Filter Data'!J12</f>
        <v>3.3933250289935758E-3</v>
      </c>
      <c r="K13">
        <f>('Filter Data'!K13-'Filter Data'!K12)/'Filter Data'!K12</f>
        <v>2.338736789791416E-3</v>
      </c>
      <c r="L13">
        <f>('Filter Data'!L13-'Filter Data'!L12)/'Filter Data'!L12</f>
        <v>1.5023496748916584E-3</v>
      </c>
      <c r="M13">
        <f>('Filter Data'!M13-'Filter Data'!M12)/'Filter Data'!M12</f>
        <v>8.1569496446855586E-3</v>
      </c>
      <c r="N13">
        <f>('Filter Data'!N13-'Filter Data'!N12)/'Filter Data'!N12</f>
        <v>8.5085747035224708E-3</v>
      </c>
      <c r="O13">
        <f>('Filter Data'!O13-'Filter Data'!O12)/'Filter Data'!O12</f>
        <v>6.1575723767348673E-3</v>
      </c>
      <c r="P13">
        <f>('Filter Data'!P13-'Filter Data'!P12)/'Filter Data'!P12</f>
        <v>5.1397681163911609E-3</v>
      </c>
      <c r="Q13">
        <f>('Filter Data'!Q13-'Filter Data'!Q12)/'Filter Data'!Q12</f>
        <v>5.8495711631951887E-3</v>
      </c>
      <c r="R13">
        <f>('Filter Data'!R13-'Filter Data'!R12)/'Filter Data'!R12</f>
        <v>1.0323271817613715E-2</v>
      </c>
      <c r="S13">
        <f>('Filter Data'!S13-'Filter Data'!S12)/'Filter Data'!S12</f>
        <v>7.494573807561123E-3</v>
      </c>
      <c r="T13">
        <f>('Filter Data'!T13-'Filter Data'!T12)/'Filter Data'!T12</f>
        <v>9.7552627075133298E-3</v>
      </c>
      <c r="U13">
        <f>('Filter Data'!U13-'Filter Data'!U12)/'Filter Data'!U12</f>
        <v>5.3526258082896103E-3</v>
      </c>
      <c r="V13">
        <f>('Filter Data'!V13-'Filter Data'!V12)/'Filter Data'!V12</f>
        <v>8.6056944062986862E-3</v>
      </c>
      <c r="W13">
        <f>('Filter Data'!W13-'Filter Data'!W12)/'Filter Data'!W12</f>
        <v>4.3835945475290241E-3</v>
      </c>
      <c r="X13">
        <f>('Filter Data'!X13-'Filter Data'!X12)/'Filter Data'!X12</f>
        <v>4.6006091174243154E-3</v>
      </c>
      <c r="Y13">
        <f>('Filter Data'!Y13-'Filter Data'!Y12)/'Filter Data'!Y12</f>
        <v>6.8232089977016772E-3</v>
      </c>
      <c r="Z13">
        <f>('Filter Data'!Z13-'Filter Data'!Z12)/'Filter Data'!Z12</f>
        <v>5.2910052910053072E-3</v>
      </c>
    </row>
    <row r="14" spans="1:26" x14ac:dyDescent="0.25">
      <c r="A14" t="str">
        <f>MID('Filter Data'!A14,2,LEN('Filter Data'!A14)-2)</f>
        <v>21-Jan-2020</v>
      </c>
      <c r="B14">
        <f>('Filter Data'!B14-'Filter Data'!B13)/'Filter Data'!B13</f>
        <v>-1.7537140744724941E-2</v>
      </c>
      <c r="C14">
        <f>('Filter Data'!C14-'Filter Data'!C13)/'Filter Data'!C13</f>
        <v>8.220388618871052E-5</v>
      </c>
      <c r="D14">
        <f>('Filter Data'!D14-'Filter Data'!D13)/'Filter Data'!D13</f>
        <v>-1.2996068253568581E-2</v>
      </c>
      <c r="E14">
        <f>('Filter Data'!E14-'Filter Data'!E13)/'Filter Data'!E13</f>
        <v>-1.4638468353942717E-2</v>
      </c>
      <c r="F14">
        <f>('Filter Data'!F14-'Filter Data'!F13)/'Filter Data'!F13</f>
        <v>-4.908748425083753E-3</v>
      </c>
      <c r="G14">
        <f>('Filter Data'!G14-'Filter Data'!G13)/'Filter Data'!G13</f>
        <v>-3.0047776072785196E-2</v>
      </c>
      <c r="H14">
        <f>('Filter Data'!H14-'Filter Data'!H13)/'Filter Data'!H13</f>
        <v>-3.0447625539650185E-2</v>
      </c>
      <c r="I14">
        <f>('Filter Data'!I14-'Filter Data'!I13)/'Filter Data'!I13</f>
        <v>-6.1860905292799931E-3</v>
      </c>
      <c r="J14">
        <f>('Filter Data'!J14-'Filter Data'!J13)/'Filter Data'!J13</f>
        <v>-7.4914383561644144E-3</v>
      </c>
      <c r="K14">
        <f>('Filter Data'!K14-'Filter Data'!K13)/'Filter Data'!K13</f>
        <v>4.5207297332767711E-4</v>
      </c>
      <c r="L14">
        <f>('Filter Data'!L14-'Filter Data'!L13)/'Filter Data'!L13</f>
        <v>-8.880568356375428E-4</v>
      </c>
      <c r="M14">
        <f>('Filter Data'!M14-'Filter Data'!M13)/'Filter Data'!M13</f>
        <v>-2.5873993368071953E-2</v>
      </c>
      <c r="N14">
        <f>('Filter Data'!N14-'Filter Data'!N13)/'Filter Data'!N13</f>
        <v>-2.7044355073730836E-2</v>
      </c>
      <c r="O14">
        <f>('Filter Data'!O14-'Filter Data'!O13)/'Filter Data'!O13</f>
        <v>-2.3424450419283777E-2</v>
      </c>
      <c r="P14">
        <f>('Filter Data'!P14-'Filter Data'!P13)/'Filter Data'!P13</f>
        <v>-1.8395701588264108E-2</v>
      </c>
      <c r="Q14">
        <f>('Filter Data'!Q14-'Filter Data'!Q13)/'Filter Data'!Q13</f>
        <v>-1.9126488270659062E-2</v>
      </c>
      <c r="R14">
        <f>('Filter Data'!R14-'Filter Data'!R13)/'Filter Data'!R13</f>
        <v>-1.9052410810732823E-2</v>
      </c>
      <c r="S14">
        <f>('Filter Data'!S14-'Filter Data'!S13)/'Filter Data'!S13</f>
        <v>-3.5505179402492044E-3</v>
      </c>
      <c r="T14">
        <f>('Filter Data'!T14-'Filter Data'!T13)/'Filter Data'!T13</f>
        <v>-1.8389830508475373E-3</v>
      </c>
      <c r="U14">
        <f>('Filter Data'!U14-'Filter Data'!U13)/'Filter Data'!U13</f>
        <v>-1.6144129290431068E-2</v>
      </c>
      <c r="V14">
        <f>('Filter Data'!V14-'Filter Data'!V13)/'Filter Data'!V13</f>
        <v>-2.2824230321734192E-2</v>
      </c>
      <c r="W14">
        <f>('Filter Data'!W14-'Filter Data'!W13)/'Filter Data'!W13</f>
        <v>-9.1250149467895364E-3</v>
      </c>
      <c r="X14">
        <f>('Filter Data'!X14-'Filter Data'!X13)/'Filter Data'!X13</f>
        <v>-8.5495448530296548E-3</v>
      </c>
      <c r="Y14">
        <f>('Filter Data'!Y14-'Filter Data'!Y13)/'Filter Data'!Y13</f>
        <v>-3.5781247763677605E-4</v>
      </c>
      <c r="Z14">
        <f>('Filter Data'!Z14-'Filter Data'!Z13)/'Filter Data'!Z13</f>
        <v>-3.0343716433942828E-3</v>
      </c>
    </row>
    <row r="15" spans="1:26" x14ac:dyDescent="0.25">
      <c r="A15" t="str">
        <f>MID('Filter Data'!A15,2,LEN('Filter Data'!A15)-2)</f>
        <v>22-Jan-2020</v>
      </c>
      <c r="B15">
        <f>('Filter Data'!B15-'Filter Data'!B14)/'Filter Data'!B14</f>
        <v>1.0021018990603613E-3</v>
      </c>
      <c r="C15">
        <f>('Filter Data'!C15-'Filter Data'!C14)/'Filter Data'!C14</f>
        <v>-1.1302105273972519E-3</v>
      </c>
      <c r="D15">
        <f>('Filter Data'!D15-'Filter Data'!D14)/'Filter Data'!D14</f>
        <v>2.2566718995290116E-3</v>
      </c>
      <c r="E15">
        <f>('Filter Data'!E15-'Filter Data'!E14)/'Filter Data'!E14</f>
        <v>2.8773603346494781E-3</v>
      </c>
      <c r="F15">
        <f>('Filter Data'!F15-'Filter Data'!F14)/'Filter Data'!F14</f>
        <v>1.0962836673164391E-2</v>
      </c>
      <c r="G15">
        <f>('Filter Data'!G15-'Filter Data'!G14)/'Filter Data'!G14</f>
        <v>1.0367345106927425E-2</v>
      </c>
      <c r="H15">
        <f>('Filter Data'!H15-'Filter Data'!H14)/'Filter Data'!H14</f>
        <v>4.7875723994777125E-3</v>
      </c>
      <c r="I15">
        <f>('Filter Data'!I15-'Filter Data'!I14)/'Filter Data'!I14</f>
        <v>-2.6779700383230843E-2</v>
      </c>
      <c r="J15">
        <f>('Filter Data'!J15-'Filter Data'!J14)/'Filter Data'!J14</f>
        <v>-2.7647185680396733E-2</v>
      </c>
      <c r="K15">
        <f>('Filter Data'!K15-'Filter Data'!K14)/'Filter Data'!K14</f>
        <v>1.0203486677163794E-4</v>
      </c>
      <c r="L15">
        <f>('Filter Data'!L15-'Filter Data'!L14)/'Filter Data'!L14</f>
        <v>3.1469959401349288E-3</v>
      </c>
      <c r="M15">
        <f>('Filter Data'!M15-'Filter Data'!M14)/'Filter Data'!M14</f>
        <v>7.654227331524285E-3</v>
      </c>
      <c r="N15">
        <f>('Filter Data'!N15-'Filter Data'!N14)/'Filter Data'!N14</f>
        <v>6.3200143772839269E-3</v>
      </c>
      <c r="O15">
        <f>('Filter Data'!O15-'Filter Data'!O14)/'Filter Data'!O14</f>
        <v>2.6459968977966966E-3</v>
      </c>
      <c r="P15">
        <f>('Filter Data'!P15-'Filter Data'!P14)/'Filter Data'!P14</f>
        <v>3.0575275910451559E-3</v>
      </c>
      <c r="Q15">
        <f>('Filter Data'!Q15-'Filter Data'!Q14)/'Filter Data'!Q14</f>
        <v>3.4351871325701807E-3</v>
      </c>
      <c r="R15">
        <f>('Filter Data'!R15-'Filter Data'!R14)/'Filter Data'!R14</f>
        <v>5.5041014195948684E-3</v>
      </c>
      <c r="S15">
        <f>('Filter Data'!S15-'Filter Data'!S14)/'Filter Data'!S14</f>
        <v>1.6648210505698818E-3</v>
      </c>
      <c r="T15">
        <f>('Filter Data'!T15-'Filter Data'!T14)/'Filter Data'!T14</f>
        <v>-1.1291952149290816E-3</v>
      </c>
      <c r="U15">
        <f>('Filter Data'!U15-'Filter Data'!U14)/'Filter Data'!U14</f>
        <v>-2.5049969014847222E-3</v>
      </c>
      <c r="V15">
        <f>('Filter Data'!V15-'Filter Data'!V14)/'Filter Data'!V14</f>
        <v>3.2173347632598968E-3</v>
      </c>
      <c r="W15">
        <f>('Filter Data'!W15-'Filter Data'!W14)/'Filter Data'!W14</f>
        <v>6.7276580660245687E-3</v>
      </c>
      <c r="X15">
        <f>('Filter Data'!X15-'Filter Data'!X14)/'Filter Data'!X14</f>
        <v>7.1995405237059362E-3</v>
      </c>
      <c r="Y15">
        <f>('Filter Data'!Y15-'Filter Data'!Y14)/'Filter Data'!Y14</f>
        <v>-3.3646412003892278E-4</v>
      </c>
      <c r="Z15">
        <f>('Filter Data'!Z15-'Filter Data'!Z14)/'Filter Data'!Z14</f>
        <v>5.1849058636570548E-4</v>
      </c>
    </row>
    <row r="16" spans="1:26" x14ac:dyDescent="0.25">
      <c r="A16" t="str">
        <f>MID('Filter Data'!A16,2,LEN('Filter Data'!A16)-2)</f>
        <v>23-Jan-2020</v>
      </c>
      <c r="B16">
        <f>('Filter Data'!B16-'Filter Data'!B15)/'Filter Data'!B15</f>
        <v>-4.5320008542180858E-4</v>
      </c>
      <c r="C16">
        <f>('Filter Data'!C16-'Filter Data'!C15)/'Filter Data'!C15</f>
        <v>2.6641431025437971E-3</v>
      </c>
      <c r="D16">
        <f>('Filter Data'!D16-'Filter Data'!D15)/'Filter Data'!D15</f>
        <v>4.1213901125794986E-3</v>
      </c>
      <c r="E16">
        <f>('Filter Data'!E16-'Filter Data'!E15)/'Filter Data'!E15</f>
        <v>-9.2778119956651393E-3</v>
      </c>
      <c r="F16">
        <f>('Filter Data'!F16-'Filter Data'!F15)/'Filter Data'!F15</f>
        <v>-4.9290709786220591E-3</v>
      </c>
      <c r="G16">
        <f>('Filter Data'!G16-'Filter Data'!G15)/'Filter Data'!G15</f>
        <v>-1.2226540810660852E-2</v>
      </c>
      <c r="H16">
        <f>('Filter Data'!H16-'Filter Data'!H15)/'Filter Data'!H15</f>
        <v>-2.4423563907770125E-2</v>
      </c>
      <c r="I16">
        <f>('Filter Data'!I16-'Filter Data'!I15)/'Filter Data'!I15</f>
        <v>-1.8543267624457092E-2</v>
      </c>
      <c r="J16">
        <f>('Filter Data'!J16-'Filter Data'!J15)/'Filter Data'!J15</f>
        <v>-2.0034894724390878E-2</v>
      </c>
      <c r="K16">
        <f>('Filter Data'!K16-'Filter Data'!K15)/'Filter Data'!K15</f>
        <v>3.0607337015930254E-3</v>
      </c>
      <c r="L16">
        <f>('Filter Data'!L16-'Filter Data'!L15)/'Filter Data'!L15</f>
        <v>-1.4009291632740288E-3</v>
      </c>
      <c r="M16">
        <f>('Filter Data'!M16-'Filter Data'!M15)/'Filter Data'!M15</f>
        <v>-6.2351601258614784E-3</v>
      </c>
      <c r="N16">
        <f>('Filter Data'!N16-'Filter Data'!N15)/'Filter Data'!N15</f>
        <v>-8.3936065720153583E-3</v>
      </c>
      <c r="O16">
        <f>('Filter Data'!O16-'Filter Data'!O15)/'Filter Data'!O15</f>
        <v>3.1084610229031731E-3</v>
      </c>
      <c r="P16">
        <f>('Filter Data'!P16-'Filter Data'!P15)/'Filter Data'!P15</f>
        <v>1.0856629851557125E-3</v>
      </c>
      <c r="Q16">
        <f>('Filter Data'!Q16-'Filter Data'!Q15)/'Filter Data'!Q15</f>
        <v>6.8767965506229111E-3</v>
      </c>
      <c r="R16">
        <f>('Filter Data'!R16-'Filter Data'!R15)/'Filter Data'!R15</f>
        <v>9.0336994836841822E-3</v>
      </c>
      <c r="S16">
        <f>('Filter Data'!S16-'Filter Data'!S15)/'Filter Data'!S15</f>
        <v>-6.4752421635280721E-3</v>
      </c>
      <c r="T16">
        <f>('Filter Data'!T16-'Filter Data'!T15)/'Filter Data'!T15</f>
        <v>-8.9927751806205131E-3</v>
      </c>
      <c r="U16">
        <f>('Filter Data'!U16-'Filter Data'!U15)/'Filter Data'!U15</f>
        <v>1.0832662489937283E-2</v>
      </c>
      <c r="V16">
        <f>('Filter Data'!V16-'Filter Data'!V15)/'Filter Data'!V15</f>
        <v>1.7003080756215474E-3</v>
      </c>
      <c r="W16">
        <f>('Filter Data'!W16-'Filter Data'!W15)/'Filter Data'!W15</f>
        <v>-8.5556529491529407E-3</v>
      </c>
      <c r="X16">
        <f>('Filter Data'!X16-'Filter Data'!X15)/'Filter Data'!X15</f>
        <v>-9.4772265458722121E-3</v>
      </c>
      <c r="Y16">
        <f>('Filter Data'!Y16-'Filter Data'!Y15)/'Filter Data'!Y15</f>
        <v>6.8031595305097898E-4</v>
      </c>
      <c r="Z16">
        <f>('Filter Data'!Z16-'Filter Data'!Z15)/'Filter Data'!Z15</f>
        <v>4.2332671534812292E-3</v>
      </c>
    </row>
    <row r="17" spans="1:26" x14ac:dyDescent="0.25">
      <c r="A17" t="str">
        <f>MID('Filter Data'!A17,2,LEN('Filter Data'!A17)-2)</f>
        <v>31-Jan-2020</v>
      </c>
      <c r="B17">
        <f>('Filter Data'!B17-'Filter Data'!B16)/'Filter Data'!B16</f>
        <v>-4.170074459055257E-2</v>
      </c>
      <c r="C17">
        <f>('Filter Data'!C17-'Filter Data'!C16)/'Filter Data'!C16</f>
        <v>-3.2736263285321573E-2</v>
      </c>
      <c r="D17">
        <f>('Filter Data'!D17-'Filter Data'!D16)/'Filter Data'!D16</f>
        <v>-2.3846896296224093E-2</v>
      </c>
      <c r="E17">
        <f>('Filter Data'!E17-'Filter Data'!E16)/'Filter Data'!E16</f>
        <v>-5.1387784973991366E-2</v>
      </c>
      <c r="F17">
        <f>('Filter Data'!F17-'Filter Data'!F16)/'Filter Data'!F16</f>
        <v>-4.1148212071554474E-2</v>
      </c>
      <c r="G17">
        <f>('Filter Data'!G17-'Filter Data'!G16)/'Filter Data'!G16</f>
        <v>-2.7262813522355475E-2</v>
      </c>
      <c r="H17">
        <f>('Filter Data'!H17-'Filter Data'!H16)/'Filter Data'!H16</f>
        <v>-5.4424672973803857E-2</v>
      </c>
      <c r="I17">
        <f>('Filter Data'!I17-'Filter Data'!I16)/'Filter Data'!I16</f>
        <v>-5.9209726443768901E-2</v>
      </c>
      <c r="J17">
        <f>('Filter Data'!J17-'Filter Data'!J16)/'Filter Data'!J16</f>
        <v>-7.076361331985459E-2</v>
      </c>
      <c r="K17">
        <f>('Filter Data'!K17-'Filter Data'!K16)/'Filter Data'!K16</f>
        <v>1.8758809084436338E-2</v>
      </c>
      <c r="L17">
        <f>('Filter Data'!L17-'Filter Data'!L16)/'Filter Data'!L16</f>
        <v>1.48083310351443E-2</v>
      </c>
      <c r="M17">
        <f>('Filter Data'!M17-'Filter Data'!M16)/'Filter Data'!M16</f>
        <v>-4.3317793317793292E-2</v>
      </c>
      <c r="N17">
        <f>('Filter Data'!N17-'Filter Data'!N16)/'Filter Data'!N16</f>
        <v>-3.1082095152333858E-2</v>
      </c>
      <c r="O17">
        <f>('Filter Data'!O17-'Filter Data'!O16)/'Filter Data'!O16</f>
        <v>-3.5995081041851527E-2</v>
      </c>
      <c r="P17">
        <f>('Filter Data'!P17-'Filter Data'!P16)/'Filter Data'!P16</f>
        <v>-4.2769400821706376E-2</v>
      </c>
      <c r="Q17">
        <f>('Filter Data'!Q17-'Filter Data'!Q16)/'Filter Data'!Q16</f>
        <v>-3.6131679900080427E-2</v>
      </c>
      <c r="R17">
        <f>('Filter Data'!R17-'Filter Data'!R16)/'Filter Data'!R16</f>
        <v>-3.1924666556742053E-2</v>
      </c>
      <c r="S17">
        <f>('Filter Data'!S17-'Filter Data'!S16)/'Filter Data'!S16</f>
        <v>-2.3496105429689537E-2</v>
      </c>
      <c r="T17">
        <f>('Filter Data'!T17-'Filter Data'!T16)/'Filter Data'!T16</f>
        <v>-2.597090709482636E-2</v>
      </c>
      <c r="U17">
        <f>('Filter Data'!U17-'Filter Data'!U16)/'Filter Data'!U16</f>
        <v>1.4499402711171935E-2</v>
      </c>
      <c r="V17">
        <f>('Filter Data'!V17-'Filter Data'!V16)/'Filter Data'!V16</f>
        <v>-6.7728815838121979E-3</v>
      </c>
      <c r="W17">
        <f>('Filter Data'!W17-'Filter Data'!W16)/'Filter Data'!W16</f>
        <v>-2.1135434534559499E-2</v>
      </c>
      <c r="X17">
        <f>('Filter Data'!X17-'Filter Data'!X16)/'Filter Data'!X16</f>
        <v>-2.3108920043136662E-2</v>
      </c>
      <c r="Y17">
        <f>('Filter Data'!Y17-'Filter Data'!Y16)/'Filter Data'!Y16</f>
        <v>-3.3699261464475765E-2</v>
      </c>
      <c r="Z17">
        <f>('Filter Data'!Z17-'Filter Data'!Z16)/'Filter Data'!Z16</f>
        <v>-8.5648799710483312E-3</v>
      </c>
    </row>
    <row r="18" spans="1:26" x14ac:dyDescent="0.25">
      <c r="A18" t="str">
        <f>MID('Filter Data'!A18,2,LEN('Filter Data'!A18)-2)</f>
        <v>03-Feb-2020</v>
      </c>
      <c r="B18">
        <f>('Filter Data'!B18-'Filter Data'!B17)/'Filter Data'!B17</f>
        <v>-1.2074543585480739E-2</v>
      </c>
      <c r="C18">
        <f>('Filter Data'!C18-'Filter Data'!C17)/'Filter Data'!C17</f>
        <v>-1.4859203478814269E-2</v>
      </c>
      <c r="D18">
        <f>('Filter Data'!D18-'Filter Data'!D17)/'Filter Data'!D17</f>
        <v>-1.1915106117353217E-2</v>
      </c>
      <c r="E18">
        <f>('Filter Data'!E18-'Filter Data'!E17)/'Filter Data'!E17</f>
        <v>-1.1506267473017931E-2</v>
      </c>
      <c r="F18">
        <f>('Filter Data'!F18-'Filter Data'!F17)/'Filter Data'!F17</f>
        <v>-6.5176848247762318E-3</v>
      </c>
      <c r="G18">
        <f>('Filter Data'!G18-'Filter Data'!G17)/'Filter Data'!G17</f>
        <v>-1.0991170079977856E-2</v>
      </c>
      <c r="H18">
        <f>('Filter Data'!H18-'Filter Data'!H17)/'Filter Data'!H17</f>
        <v>-2.226797421032662E-2</v>
      </c>
      <c r="I18">
        <f>('Filter Data'!I18-'Filter Data'!I17)/'Filter Data'!I17</f>
        <v>-3.1093305763763322E-2</v>
      </c>
      <c r="J18">
        <f>('Filter Data'!J18-'Filter Data'!J17)/'Filter Data'!J17</f>
        <v>-3.3058924773085197E-2</v>
      </c>
      <c r="K18">
        <f>('Filter Data'!K18-'Filter Data'!K17)/'Filter Data'!K17</f>
        <v>-6.6607713372888412E-3</v>
      </c>
      <c r="L18">
        <f>('Filter Data'!L18-'Filter Data'!L17)/'Filter Data'!L17</f>
        <v>-1.6305503698277066E-3</v>
      </c>
      <c r="M18">
        <f>('Filter Data'!M18-'Filter Data'!M17)/'Filter Data'!M17</f>
        <v>1.0365482233502546E-2</v>
      </c>
      <c r="N18">
        <f>('Filter Data'!N18-'Filter Data'!N17)/'Filter Data'!N17</f>
        <v>-5.5762945522699527E-3</v>
      </c>
      <c r="O18">
        <f>('Filter Data'!O18-'Filter Data'!O17)/'Filter Data'!O17</f>
        <v>-1.1776673403449589E-2</v>
      </c>
      <c r="P18">
        <f>('Filter Data'!P18-'Filter Data'!P17)/'Filter Data'!P17</f>
        <v>-1.0915448846089007E-2</v>
      </c>
      <c r="Q18">
        <f>('Filter Data'!Q18-'Filter Data'!Q17)/'Filter Data'!Q17</f>
        <v>-1.2947879386235518E-2</v>
      </c>
      <c r="R18">
        <f>('Filter Data'!R18-'Filter Data'!R17)/'Filter Data'!R17</f>
        <v>-1.240374788965963E-2</v>
      </c>
      <c r="S18">
        <f>('Filter Data'!S18-'Filter Data'!S17)/'Filter Data'!S17</f>
        <v>2.0929745819870955E-4</v>
      </c>
      <c r="T18">
        <f>('Filter Data'!T18-'Filter Data'!T17)/'Filter Data'!T17</f>
        <v>4.5172766017399398E-3</v>
      </c>
      <c r="U18">
        <f>('Filter Data'!U18-'Filter Data'!U17)/'Filter Data'!U17</f>
        <v>-1.2756299222676327E-2</v>
      </c>
      <c r="V18">
        <f>('Filter Data'!V18-'Filter Data'!V17)/'Filter Data'!V17</f>
        <v>-1.3925785546286745E-2</v>
      </c>
      <c r="W18">
        <f>('Filter Data'!W18-'Filter Data'!W17)/'Filter Data'!W17</f>
        <v>-8.9779218774124394E-3</v>
      </c>
      <c r="X18">
        <f>('Filter Data'!X18-'Filter Data'!X17)/'Filter Data'!X17</f>
        <v>-9.6033333610007019E-3</v>
      </c>
      <c r="Y18">
        <f>('Filter Data'!Y18-'Filter Data'!Y17)/'Filter Data'!Y17</f>
        <v>1.1493997496796854E-2</v>
      </c>
      <c r="Z18">
        <f>('Filter Data'!Z18-'Filter Data'!Z17)/'Filter Data'!Z17</f>
        <v>6.2256651524983976E-3</v>
      </c>
    </row>
    <row r="19" spans="1:26" x14ac:dyDescent="0.25">
      <c r="A19" t="str">
        <f>MID('Filter Data'!A19,2,LEN('Filter Data'!A19)-2)</f>
        <v>04-Feb-2020</v>
      </c>
      <c r="B19">
        <f>('Filter Data'!B19-'Filter Data'!B18)/'Filter Data'!B18</f>
        <v>1.7998754199471067E-2</v>
      </c>
      <c r="C19">
        <f>('Filter Data'!C19-'Filter Data'!C18)/'Filter Data'!C18</f>
        <v>2.0670944403773997E-3</v>
      </c>
      <c r="D19">
        <f>('Filter Data'!D19-'Filter Data'!D18)/'Filter Data'!D18</f>
        <v>9.268992843569265E-3</v>
      </c>
      <c r="E19">
        <f>('Filter Data'!E19-'Filter Data'!E18)/'Filter Data'!E18</f>
        <v>2.2726509785491397E-2</v>
      </c>
      <c r="F19">
        <f>('Filter Data'!F19-'Filter Data'!F18)/'Filter Data'!F18</f>
        <v>1.178001909919806E-2</v>
      </c>
      <c r="G19">
        <f>('Filter Data'!G19-'Filter Data'!G18)/'Filter Data'!G18</f>
        <v>2.6889322566697463E-2</v>
      </c>
      <c r="H19">
        <f>('Filter Data'!H19-'Filter Data'!H18)/'Filter Data'!H18</f>
        <v>3.4615242528353511E-2</v>
      </c>
      <c r="I19">
        <f>('Filter Data'!I19-'Filter Data'!I18)/'Filter Data'!I18</f>
        <v>-7.1758209512630842E-3</v>
      </c>
      <c r="J19">
        <f>('Filter Data'!J19-'Filter Data'!J18)/'Filter Data'!J18</f>
        <v>-5.1216604255176186E-3</v>
      </c>
      <c r="K19">
        <f>('Filter Data'!K19-'Filter Data'!K18)/'Filter Data'!K18</f>
        <v>-1.3755474190537806E-2</v>
      </c>
      <c r="L19">
        <f>('Filter Data'!L19-'Filter Data'!L18)/'Filter Data'!L18</f>
        <v>-5.9529445180836974E-3</v>
      </c>
      <c r="M19">
        <f>('Filter Data'!M19-'Filter Data'!M18)/'Filter Data'!M18</f>
        <v>1.9674239607721005E-2</v>
      </c>
      <c r="N19">
        <f>('Filter Data'!N19-'Filter Data'!N18)/'Filter Data'!N18</f>
        <v>2.7913207370831292E-2</v>
      </c>
      <c r="O19">
        <f>('Filter Data'!O19-'Filter Data'!O18)/'Filter Data'!O18</f>
        <v>2.1622642935419191E-2</v>
      </c>
      <c r="P19">
        <f>('Filter Data'!P19-'Filter Data'!P18)/'Filter Data'!P18</f>
        <v>1.6347355842038846E-2</v>
      </c>
      <c r="Q19">
        <f>('Filter Data'!Q19-'Filter Data'!Q18)/'Filter Data'!Q18</f>
        <v>1.4034612459235075E-2</v>
      </c>
      <c r="R19">
        <f>('Filter Data'!R19-'Filter Data'!R18)/'Filter Data'!R18</f>
        <v>1.891605562051904E-2</v>
      </c>
      <c r="S19">
        <f>('Filter Data'!S19-'Filter Data'!S18)/'Filter Data'!S18</f>
        <v>1.6841044718282554E-2</v>
      </c>
      <c r="T19">
        <f>('Filter Data'!T19-'Filter Data'!T18)/'Filter Data'!T18</f>
        <v>1.6339840633957679E-2</v>
      </c>
      <c r="U19">
        <f>('Filter Data'!U19-'Filter Data'!U18)/'Filter Data'!U18</f>
        <v>1.3171768854470977E-2</v>
      </c>
      <c r="V19">
        <f>('Filter Data'!V19-'Filter Data'!V18)/'Filter Data'!V18</f>
        <v>1.8592559544237715E-2</v>
      </c>
      <c r="W19">
        <f>('Filter Data'!W19-'Filter Data'!W18)/'Filter Data'!W18</f>
        <v>2.9600317813938833E-3</v>
      </c>
      <c r="X19">
        <f>('Filter Data'!X19-'Filter Data'!X18)/'Filter Data'!X18</f>
        <v>3.2014213640401425E-3</v>
      </c>
      <c r="Y19">
        <f>('Filter Data'!Y19-'Filter Data'!Y18)/'Filter Data'!Y18</f>
        <v>1.5529473784403131E-2</v>
      </c>
      <c r="Z19">
        <f>('Filter Data'!Z19-'Filter Data'!Z18)/'Filter Data'!Z18</f>
        <v>9.4453065693921642E-3</v>
      </c>
    </row>
    <row r="20" spans="1:26" x14ac:dyDescent="0.25">
      <c r="A20" t="str">
        <f>MID('Filter Data'!A20,2,LEN('Filter Data'!A20)-2)</f>
        <v>05-Feb-2020</v>
      </c>
      <c r="B20">
        <f>('Filter Data'!B20-'Filter Data'!B19)/'Filter Data'!B19</f>
        <v>8.7921148822969683E-3</v>
      </c>
      <c r="C20">
        <f>('Filter Data'!C20-'Filter Data'!C19)/'Filter Data'!C19</f>
        <v>1.8909278439124841E-3</v>
      </c>
      <c r="D20">
        <f>('Filter Data'!D20-'Filter Data'!D19)/'Filter Data'!D19</f>
        <v>1.2258510350629524E-2</v>
      </c>
      <c r="E20">
        <f>('Filter Data'!E20-'Filter Data'!E19)/'Filter Data'!E19</f>
        <v>9.7896015230091796E-3</v>
      </c>
      <c r="F20">
        <f>('Filter Data'!F20-'Filter Data'!F19)/'Filter Data'!F19</f>
        <v>6.7814360612075131E-3</v>
      </c>
      <c r="G20">
        <f>('Filter Data'!G20-'Filter Data'!G19)/'Filter Data'!G19</f>
        <v>6.3386212076381931E-3</v>
      </c>
      <c r="H20">
        <f>('Filter Data'!H20-'Filter Data'!H19)/'Filter Data'!H19</f>
        <v>1.1461829607941081E-2</v>
      </c>
      <c r="I20">
        <f>('Filter Data'!I20-'Filter Data'!I19)/'Filter Data'!I19</f>
        <v>2.2972755118491089E-2</v>
      </c>
      <c r="J20">
        <f>('Filter Data'!J20-'Filter Data'!J19)/'Filter Data'!J19</f>
        <v>2.5368801269284095E-2</v>
      </c>
      <c r="K20">
        <f>('Filter Data'!K20-'Filter Data'!K19)/'Filter Data'!K19</f>
        <v>1.7179378921775639E-3</v>
      </c>
      <c r="L20">
        <f>('Filter Data'!L20-'Filter Data'!L19)/'Filter Data'!L19</f>
        <v>-7.9292321979211756E-3</v>
      </c>
      <c r="M20">
        <f>('Filter Data'!M20-'Filter Data'!M19)/'Filter Data'!M19</f>
        <v>8.2283033928202687E-3</v>
      </c>
      <c r="N20">
        <f>('Filter Data'!N20-'Filter Data'!N19)/'Filter Data'!N19</f>
        <v>1.9335970056522885E-2</v>
      </c>
      <c r="O20">
        <f>('Filter Data'!O20-'Filter Data'!O19)/'Filter Data'!O19</f>
        <v>1.2848434633366993E-2</v>
      </c>
      <c r="P20">
        <f>('Filter Data'!P20-'Filter Data'!P19)/'Filter Data'!P19</f>
        <v>1.1413787031142117E-2</v>
      </c>
      <c r="Q20">
        <f>('Filter Data'!Q20-'Filter Data'!Q19)/'Filter Data'!Q19</f>
        <v>1.6583782006493818E-2</v>
      </c>
      <c r="R20">
        <f>('Filter Data'!R20-'Filter Data'!R19)/'Filter Data'!R19</f>
        <v>1.5248461761664214E-2</v>
      </c>
      <c r="S20">
        <f>('Filter Data'!S20-'Filter Data'!S19)/'Filter Data'!S19</f>
        <v>1.1257364541969343E-2</v>
      </c>
      <c r="T20">
        <f>('Filter Data'!T20-'Filter Data'!T19)/'Filter Data'!T19</f>
        <v>1.6732648502255532E-2</v>
      </c>
      <c r="U20">
        <f>('Filter Data'!U20-'Filter Data'!U19)/'Filter Data'!U19</f>
        <v>1.2164536877484504E-2</v>
      </c>
      <c r="V20">
        <f>('Filter Data'!V20-'Filter Data'!V19)/'Filter Data'!V19</f>
        <v>1.0470101668646118E-2</v>
      </c>
      <c r="W20">
        <f>('Filter Data'!W20-'Filter Data'!W19)/'Filter Data'!W19</f>
        <v>1.105182630847259E-2</v>
      </c>
      <c r="X20">
        <f>('Filter Data'!X20-'Filter Data'!X19)/'Filter Data'!X19</f>
        <v>1.1645391966851583E-2</v>
      </c>
      <c r="Y20">
        <f>('Filter Data'!Y20-'Filter Data'!Y19)/'Filter Data'!Y19</f>
        <v>7.4621485219899331E-3</v>
      </c>
      <c r="Z20">
        <f>('Filter Data'!Z20-'Filter Data'!Z19)/'Filter Data'!Z19</f>
        <v>1.3562886405835056E-2</v>
      </c>
    </row>
    <row r="21" spans="1:26" x14ac:dyDescent="0.25">
      <c r="A21" t="str">
        <f>MID('Filter Data'!A21,2,LEN('Filter Data'!A21)-2)</f>
        <v>06-Feb-2020</v>
      </c>
      <c r="B21">
        <f>('Filter Data'!B21-'Filter Data'!B20)/'Filter Data'!B20</f>
        <v>-7.9448652206810929E-4</v>
      </c>
      <c r="C21">
        <f>('Filter Data'!C21-'Filter Data'!C20)/'Filter Data'!C20</f>
        <v>1.2096255308197143E-2</v>
      </c>
      <c r="D21">
        <f>('Filter Data'!D21-'Filter Data'!D20)/'Filter Data'!D20</f>
        <v>7.4797423644296368E-3</v>
      </c>
      <c r="E21">
        <f>('Filter Data'!E21-'Filter Data'!E20)/'Filter Data'!E20</f>
        <v>1.8731157106056485E-2</v>
      </c>
      <c r="F21">
        <f>('Filter Data'!F21-'Filter Data'!F20)/'Filter Data'!F20</f>
        <v>1.9866954332973644E-2</v>
      </c>
      <c r="G21">
        <f>('Filter Data'!G21-'Filter Data'!G20)/'Filter Data'!G20</f>
        <v>2.147436984767782E-2</v>
      </c>
      <c r="H21">
        <f>('Filter Data'!H21-'Filter Data'!H20)/'Filter Data'!H20</f>
        <v>2.38112048575564E-2</v>
      </c>
      <c r="I21">
        <f>('Filter Data'!I21-'Filter Data'!I20)/'Filter Data'!I20</f>
        <v>5.4369238042706689E-3</v>
      </c>
      <c r="J21">
        <f>('Filter Data'!J21-'Filter Data'!J20)/'Filter Data'!J20</f>
        <v>3.9342211394425199E-3</v>
      </c>
      <c r="K21">
        <f>('Filter Data'!K21-'Filter Data'!K20)/'Filter Data'!K20</f>
        <v>5.5809897536516556E-3</v>
      </c>
      <c r="L21">
        <f>('Filter Data'!L21-'Filter Data'!L20)/'Filter Data'!L20</f>
        <v>2.5921970069724574E-3</v>
      </c>
      <c r="M21">
        <f>('Filter Data'!M21-'Filter Data'!M20)/'Filter Data'!M20</f>
        <v>3.4306155560333783E-3</v>
      </c>
      <c r="N21">
        <f>('Filter Data'!N21-'Filter Data'!N20)/'Filter Data'!N20</f>
        <v>-1.0554952651374862E-3</v>
      </c>
      <c r="O21">
        <f>('Filter Data'!O21-'Filter Data'!O20)/'Filter Data'!O20</f>
        <v>1.3030191479538955E-3</v>
      </c>
      <c r="P21">
        <f>('Filter Data'!P21-'Filter Data'!P20)/'Filter Data'!P20</f>
        <v>-2.9196845669222417E-4</v>
      </c>
      <c r="Q21">
        <f>('Filter Data'!Q21-'Filter Data'!Q20)/'Filter Data'!Q20</f>
        <v>6.165477369665845E-4</v>
      </c>
      <c r="R21">
        <f>('Filter Data'!R21-'Filter Data'!R20)/'Filter Data'!R20</f>
        <v>1.8027723120554544E-3</v>
      </c>
      <c r="S21">
        <f>('Filter Data'!S21-'Filter Data'!S20)/'Filter Data'!S20</f>
        <v>1.4244799517635352E-3</v>
      </c>
      <c r="T21">
        <f>('Filter Data'!T21-'Filter Data'!T20)/'Filter Data'!T20</f>
        <v>5.0220137257064824E-3</v>
      </c>
      <c r="U21">
        <f>('Filter Data'!U21-'Filter Data'!U20)/'Filter Data'!U20</f>
        <v>1.2136331456697057E-3</v>
      </c>
      <c r="V21">
        <f>('Filter Data'!V21-'Filter Data'!V20)/'Filter Data'!V20</f>
        <v>1.0161551157866667E-2</v>
      </c>
      <c r="W21">
        <f>('Filter Data'!W21-'Filter Data'!W20)/'Filter Data'!W20</f>
        <v>2.2392072514979197E-2</v>
      </c>
      <c r="X21">
        <f>('Filter Data'!X21-'Filter Data'!X20)/'Filter Data'!X20</f>
        <v>2.3922773291053516E-2</v>
      </c>
      <c r="Y21">
        <f>('Filter Data'!Y21-'Filter Data'!Y20)/'Filter Data'!Y20</f>
        <v>6.5409525172648334E-3</v>
      </c>
      <c r="Z21">
        <f>('Filter Data'!Z21-'Filter Data'!Z20)/'Filter Data'!Z20</f>
        <v>5.8239932764722049E-3</v>
      </c>
    </row>
    <row r="22" spans="1:26" x14ac:dyDescent="0.25">
      <c r="A22" t="str">
        <f>MID('Filter Data'!A22,2,LEN('Filter Data'!A22)-2)</f>
        <v>07-Feb-2020</v>
      </c>
      <c r="B22">
        <f>('Filter Data'!B22-'Filter Data'!B21)/'Filter Data'!B21</f>
        <v>-1.1334664169523802E-3</v>
      </c>
      <c r="C22">
        <f>('Filter Data'!C22-'Filter Data'!C21)/'Filter Data'!C21</f>
        <v>5.9122695486331454E-3</v>
      </c>
      <c r="D22">
        <f>('Filter Data'!D22-'Filter Data'!D21)/'Filter Data'!D21</f>
        <v>-1.6400043209694841E-3</v>
      </c>
      <c r="E22">
        <f>('Filter Data'!E22-'Filter Data'!E21)/'Filter Data'!E21</f>
        <v>-6.4214036151304952E-3</v>
      </c>
      <c r="F22">
        <f>('Filter Data'!F22-'Filter Data'!F21)/'Filter Data'!F21</f>
        <v>-1.5866020273248057E-3</v>
      </c>
      <c r="G22">
        <f>('Filter Data'!G22-'Filter Data'!G21)/'Filter Data'!G21</f>
        <v>-2.712277205800924E-3</v>
      </c>
      <c r="H22">
        <f>('Filter Data'!H22-'Filter Data'!H21)/'Filter Data'!H21</f>
        <v>-3.4825784873196205E-3</v>
      </c>
      <c r="I22">
        <f>('Filter Data'!I22-'Filter Data'!I21)/'Filter Data'!I21</f>
        <v>-1.1546499477533965E-2</v>
      </c>
      <c r="J22">
        <f>('Filter Data'!J22-'Filter Data'!J21)/'Filter Data'!J21</f>
        <v>-1.4904571391093255E-2</v>
      </c>
      <c r="K22">
        <f>('Filter Data'!K22-'Filter Data'!K21)/'Filter Data'!K21</f>
        <v>3.2375088525632974E-3</v>
      </c>
      <c r="L22">
        <f>('Filter Data'!L22-'Filter Data'!L21)/'Filter Data'!L21</f>
        <v>4.321128041846636E-3</v>
      </c>
      <c r="M22">
        <f>('Filter Data'!M22-'Filter Data'!M21)/'Filter Data'!M21</f>
        <v>-9.0683290313154172E-3</v>
      </c>
      <c r="N22">
        <f>('Filter Data'!N22-'Filter Data'!N21)/'Filter Data'!N21</f>
        <v>-6.5480088100481572E-3</v>
      </c>
      <c r="O22">
        <f>('Filter Data'!O22-'Filter Data'!O21)/'Filter Data'!O21</f>
        <v>-5.8355313834741812E-6</v>
      </c>
      <c r="P22">
        <f>('Filter Data'!P22-'Filter Data'!P21)/'Filter Data'!P21</f>
        <v>8.734817895123824E-4</v>
      </c>
      <c r="Q22">
        <f>('Filter Data'!Q22-'Filter Data'!Q21)/'Filter Data'!Q21</f>
        <v>7.7879574541156694E-3</v>
      </c>
      <c r="R22">
        <f>('Filter Data'!R22-'Filter Data'!R21)/'Filter Data'!R21</f>
        <v>-3.0906530604779894E-4</v>
      </c>
      <c r="S22">
        <f>('Filter Data'!S22-'Filter Data'!S21)/'Filter Data'!S21</f>
        <v>-3.0330626406459334E-3</v>
      </c>
      <c r="T22">
        <f>('Filter Data'!T22-'Filter Data'!T21)/'Filter Data'!T21</f>
        <v>-4.7436968760815098E-3</v>
      </c>
      <c r="U22">
        <f>('Filter Data'!U22-'Filter Data'!U21)/'Filter Data'!U21</f>
        <v>2.8620492272460194E-4</v>
      </c>
      <c r="V22">
        <f>('Filter Data'!V22-'Filter Data'!V21)/'Filter Data'!V21</f>
        <v>-5.6279449748723748E-3</v>
      </c>
      <c r="W22">
        <f>('Filter Data'!W22-'Filter Data'!W21)/'Filter Data'!W21</f>
        <v>-3.2007212893046468E-3</v>
      </c>
      <c r="X22">
        <f>('Filter Data'!X22-'Filter Data'!X21)/'Filter Data'!X21</f>
        <v>-2.7501108915682459E-3</v>
      </c>
      <c r="Y22">
        <f>('Filter Data'!Y22-'Filter Data'!Y21)/'Filter Data'!Y21</f>
        <v>-3.5193993558432766E-3</v>
      </c>
      <c r="Z22">
        <f>('Filter Data'!Z22-'Filter Data'!Z21)/'Filter Data'!Z21</f>
        <v>-2.1542157349135798E-4</v>
      </c>
    </row>
    <row r="23" spans="1:26" x14ac:dyDescent="0.25">
      <c r="A23" t="str">
        <f>MID('Filter Data'!A23,2,LEN('Filter Data'!A23)-2)</f>
        <v>11-Feb-2020</v>
      </c>
      <c r="B23">
        <f>('Filter Data'!B23-'Filter Data'!B22)/'Filter Data'!B22</f>
        <v>-8.3497468973631195E-3</v>
      </c>
      <c r="C23">
        <f>('Filter Data'!C23-'Filter Data'!C22)/'Filter Data'!C22</f>
        <v>-7.0993701152332065E-3</v>
      </c>
      <c r="D23">
        <f>('Filter Data'!D23-'Filter Data'!D22)/'Filter Data'!D22</f>
        <v>-3.6395113218310711E-3</v>
      </c>
      <c r="E23">
        <f>('Filter Data'!E23-'Filter Data'!E22)/'Filter Data'!E22</f>
        <v>1.0677842273014925E-3</v>
      </c>
      <c r="F23">
        <f>('Filter Data'!F23-'Filter Data'!F22)/'Filter Data'!F22</f>
        <v>1.1804916192662442E-2</v>
      </c>
      <c r="G23">
        <f>('Filter Data'!G23-'Filter Data'!G22)/'Filter Data'!G22</f>
        <v>1.1478048509740867E-2</v>
      </c>
      <c r="H23">
        <f>('Filter Data'!H23-'Filter Data'!H22)/'Filter Data'!H22</f>
        <v>1.2923651839933563E-2</v>
      </c>
      <c r="I23">
        <f>('Filter Data'!I23-'Filter Data'!I22)/'Filter Data'!I22</f>
        <v>-6.9771129552301282E-3</v>
      </c>
      <c r="J23">
        <f>('Filter Data'!J23-'Filter Data'!J22)/'Filter Data'!J22</f>
        <v>-7.8729672597746131E-3</v>
      </c>
      <c r="K23">
        <f>('Filter Data'!K23-'Filter Data'!K22)/'Filter Data'!K22</f>
        <v>-1.0660827222565843E-3</v>
      </c>
      <c r="L23">
        <f>('Filter Data'!L23-'Filter Data'!L22)/'Filter Data'!L22</f>
        <v>1.9426964149505497E-3</v>
      </c>
      <c r="M23">
        <f>('Filter Data'!M23-'Filter Data'!M22)/'Filter Data'!M22</f>
        <v>1.9118485462087369E-2</v>
      </c>
      <c r="N23">
        <f>('Filter Data'!N23-'Filter Data'!N22)/'Filter Data'!N22</f>
        <v>3.9397207741626201E-3</v>
      </c>
      <c r="O23">
        <f>('Filter Data'!O23-'Filter Data'!O22)/'Filter Data'!O22</f>
        <v>-5.1236264537851163E-3</v>
      </c>
      <c r="P23">
        <f>('Filter Data'!P23-'Filter Data'!P22)/'Filter Data'!P22</f>
        <v>-3.8281866977205067E-3</v>
      </c>
      <c r="Q23">
        <f>('Filter Data'!Q23-'Filter Data'!Q22)/'Filter Data'!Q22</f>
        <v>4.9914804049312816E-3</v>
      </c>
      <c r="R23">
        <f>('Filter Data'!R23-'Filter Data'!R22)/'Filter Data'!R22</f>
        <v>-5.0471881911528784E-3</v>
      </c>
      <c r="S23">
        <f>('Filter Data'!S23-'Filter Data'!S22)/'Filter Data'!S22</f>
        <v>1.3437410354355007E-2</v>
      </c>
      <c r="T23">
        <f>('Filter Data'!T23-'Filter Data'!T22)/'Filter Data'!T22</f>
        <v>1.1254251087684764E-2</v>
      </c>
      <c r="U23">
        <f>('Filter Data'!U23-'Filter Data'!U22)/'Filter Data'!U22</f>
        <v>4.3759993267694502E-3</v>
      </c>
      <c r="V23">
        <f>('Filter Data'!V23-'Filter Data'!V22)/'Filter Data'!V22</f>
        <v>1.2099685474568359E-2</v>
      </c>
      <c r="W23">
        <f>('Filter Data'!W23-'Filter Data'!W22)/'Filter Data'!W22</f>
        <v>-5.73608001869316E-3</v>
      </c>
      <c r="X23">
        <f>('Filter Data'!X23-'Filter Data'!X22)/'Filter Data'!X22</f>
        <v>-6.1785304155142235E-3</v>
      </c>
      <c r="Y23">
        <f>('Filter Data'!Y23-'Filter Data'!Y22)/'Filter Data'!Y22</f>
        <v>9.3254562838021703E-3</v>
      </c>
      <c r="Z23">
        <f>('Filter Data'!Z23-'Filter Data'!Z22)/'Filter Data'!Z22</f>
        <v>9.2194182364271193E-3</v>
      </c>
    </row>
    <row r="24" spans="1:26" x14ac:dyDescent="0.25">
      <c r="A24" t="str">
        <f>MID('Filter Data'!A24,2,LEN('Filter Data'!A24)-2)</f>
        <v>12-Feb-2020</v>
      </c>
      <c r="B24">
        <f>('Filter Data'!B24-'Filter Data'!B23)/'Filter Data'!B23</f>
        <v>1.1802741113283364E-2</v>
      </c>
      <c r="C24">
        <f>('Filter Data'!C24-'Filter Data'!C23)/'Filter Data'!C23</f>
        <v>4.0736654502250176E-3</v>
      </c>
      <c r="D24">
        <f>('Filter Data'!D24-'Filter Data'!D23)/'Filter Data'!D23</f>
        <v>1.6190814674405759E-3</v>
      </c>
      <c r="E24">
        <f>('Filter Data'!E24-'Filter Data'!E23)/'Filter Data'!E23</f>
        <v>9.5757478546796559E-3</v>
      </c>
      <c r="F24">
        <f>('Filter Data'!F24-'Filter Data'!F23)/'Filter Data'!F23</f>
        <v>1.1928949828606919E-2</v>
      </c>
      <c r="G24">
        <f>('Filter Data'!G24-'Filter Data'!G23)/'Filter Data'!G23</f>
        <v>1.3290312668049496E-2</v>
      </c>
      <c r="H24">
        <f>('Filter Data'!H24-'Filter Data'!H23)/'Filter Data'!H23</f>
        <v>1.9983603197376966E-3</v>
      </c>
      <c r="I24">
        <f>('Filter Data'!I24-'Filter Data'!I23)/'Filter Data'!I23</f>
        <v>2.6614148081119945E-2</v>
      </c>
      <c r="J24">
        <f>('Filter Data'!J24-'Filter Data'!J23)/'Filter Data'!J23</f>
        <v>2.9963426500687753E-2</v>
      </c>
      <c r="K24">
        <f>('Filter Data'!K24-'Filter Data'!K23)/'Filter Data'!K23</f>
        <v>-1.3268146353424138E-3</v>
      </c>
      <c r="L24">
        <f>('Filter Data'!L24-'Filter Data'!L23)/'Filter Data'!L23</f>
        <v>-3.8183829564515884E-3</v>
      </c>
      <c r="M24">
        <f>('Filter Data'!M24-'Filter Data'!M23)/'Filter Data'!M23</f>
        <v>1.056144445837622E-2</v>
      </c>
      <c r="N24">
        <f>('Filter Data'!N24-'Filter Data'!N23)/'Filter Data'!N23</f>
        <v>7.9529685611543187E-3</v>
      </c>
      <c r="O24">
        <f>('Filter Data'!O24-'Filter Data'!O23)/'Filter Data'!O23</f>
        <v>1.3363345748892821E-2</v>
      </c>
      <c r="P24">
        <f>('Filter Data'!P24-'Filter Data'!P23)/'Filter Data'!P23</f>
        <v>1.0569313249936079E-2</v>
      </c>
      <c r="Q24">
        <f>('Filter Data'!Q24-'Filter Data'!Q23)/'Filter Data'!Q23</f>
        <v>7.948697490724934E-3</v>
      </c>
      <c r="R24">
        <f>('Filter Data'!R24-'Filter Data'!R23)/'Filter Data'!R23</f>
        <v>1.3552572065264253E-2</v>
      </c>
      <c r="S24">
        <f>('Filter Data'!S24-'Filter Data'!S23)/'Filter Data'!S23</f>
        <v>7.2255411706866153E-3</v>
      </c>
      <c r="T24">
        <f>('Filter Data'!T24-'Filter Data'!T23)/'Filter Data'!T23</f>
        <v>9.787148392291032E-3</v>
      </c>
      <c r="U24">
        <f>('Filter Data'!U24-'Filter Data'!U23)/'Filter Data'!U23</f>
        <v>5.1361541684121692E-3</v>
      </c>
      <c r="V24">
        <f>('Filter Data'!V24-'Filter Data'!V23)/'Filter Data'!V23</f>
        <v>3.165049976631014E-3</v>
      </c>
      <c r="W24">
        <f>('Filter Data'!W24-'Filter Data'!W23)/'Filter Data'!W23</f>
        <v>7.3763532158777796E-3</v>
      </c>
      <c r="X24">
        <f>('Filter Data'!X24-'Filter Data'!X23)/'Filter Data'!X23</f>
        <v>7.8688257791521068E-3</v>
      </c>
      <c r="Y24">
        <f>('Filter Data'!Y24-'Filter Data'!Y23)/'Filter Data'!Y23</f>
        <v>6.5247665434289186E-3</v>
      </c>
      <c r="Z24">
        <f>('Filter Data'!Z24-'Filter Data'!Z23)/'Filter Data'!Z23</f>
        <v>3.4289337310034369E-3</v>
      </c>
    </row>
    <row r="25" spans="1:26" x14ac:dyDescent="0.25">
      <c r="A25" t="str">
        <f>MID('Filter Data'!A25,2,LEN('Filter Data'!A25)-2)</f>
        <v>14-Feb-2020</v>
      </c>
      <c r="B25">
        <f>('Filter Data'!B25-'Filter Data'!B24)/'Filter Data'!B24</f>
        <v>-1.0296789824348951E-2</v>
      </c>
      <c r="C25">
        <f>('Filter Data'!C25-'Filter Data'!C24)/'Filter Data'!C24</f>
        <v>-3.6662158735526204E-3</v>
      </c>
      <c r="D25">
        <f>('Filter Data'!D25-'Filter Data'!D24)/'Filter Data'!D24</f>
        <v>-6.623560952531117E-3</v>
      </c>
      <c r="E25">
        <f>('Filter Data'!E25-'Filter Data'!E24)/'Filter Data'!E24</f>
        <v>1.914460932286921E-3</v>
      </c>
      <c r="F25">
        <f>('Filter Data'!F25-'Filter Data'!F24)/'Filter Data'!F24</f>
        <v>1.4455174792441683E-2</v>
      </c>
      <c r="G25">
        <f>('Filter Data'!G25-'Filter Data'!G24)/'Filter Data'!G24</f>
        <v>-7.581501137224816E-4</v>
      </c>
      <c r="H25">
        <f>('Filter Data'!H25-'Filter Data'!H24)/'Filter Data'!H24</f>
        <v>-1.295491349186065E-3</v>
      </c>
      <c r="I25">
        <f>('Filter Data'!I25-'Filter Data'!I24)/'Filter Data'!I24</f>
        <v>1.259916005599626E-2</v>
      </c>
      <c r="J25">
        <f>('Filter Data'!J25-'Filter Data'!J24)/'Filter Data'!J24</f>
        <v>1.314503518373733E-2</v>
      </c>
      <c r="K25">
        <f>('Filter Data'!K25-'Filter Data'!K24)/'Filter Data'!K24</f>
        <v>9.2711597614337782E-3</v>
      </c>
      <c r="L25">
        <f>('Filter Data'!L25-'Filter Data'!L24)/'Filter Data'!L24</f>
        <v>7.7257421249970395E-3</v>
      </c>
      <c r="M25">
        <f>('Filter Data'!M25-'Filter Data'!M24)/'Filter Data'!M24</f>
        <v>-1.2693988966728303E-2</v>
      </c>
      <c r="N25">
        <f>('Filter Data'!N25-'Filter Data'!N24)/'Filter Data'!N24</f>
        <v>-4.3670061582189315E-3</v>
      </c>
      <c r="O25">
        <f>('Filter Data'!O25-'Filter Data'!O24)/'Filter Data'!O24</f>
        <v>-1.2615530212588518E-2</v>
      </c>
      <c r="P25">
        <f>('Filter Data'!P25-'Filter Data'!P24)/'Filter Data'!P24</f>
        <v>-6.8368931625748339E-3</v>
      </c>
      <c r="Q25">
        <f>('Filter Data'!Q25-'Filter Data'!Q24)/'Filter Data'!Q24</f>
        <v>1.8997674763765557E-3</v>
      </c>
      <c r="R25">
        <f>('Filter Data'!R25-'Filter Data'!R24)/'Filter Data'!R24</f>
        <v>-7.6280764004913182E-3</v>
      </c>
      <c r="S25">
        <f>('Filter Data'!S25-'Filter Data'!S24)/'Filter Data'!S24</f>
        <v>-1.1832919181162004E-3</v>
      </c>
      <c r="T25">
        <f>('Filter Data'!T25-'Filter Data'!T24)/'Filter Data'!T24</f>
        <v>-3.2972052655620486E-3</v>
      </c>
      <c r="U25">
        <f>('Filter Data'!U25-'Filter Data'!U24)/'Filter Data'!U24</f>
        <v>-2.6841609496260983E-3</v>
      </c>
      <c r="V25">
        <f>('Filter Data'!V25-'Filter Data'!V24)/'Filter Data'!V24</f>
        <v>-1.6061401142688881E-2</v>
      </c>
      <c r="W25">
        <f>('Filter Data'!W25-'Filter Data'!W24)/'Filter Data'!W24</f>
        <v>-7.9319090012868274E-3</v>
      </c>
      <c r="X25">
        <f>('Filter Data'!X25-'Filter Data'!X24)/'Filter Data'!X24</f>
        <v>-8.3483371953140002E-3</v>
      </c>
      <c r="Y25">
        <f>('Filter Data'!Y25-'Filter Data'!Y24)/'Filter Data'!Y24</f>
        <v>4.9373525115181185E-3</v>
      </c>
      <c r="Z25">
        <f>('Filter Data'!Z25-'Filter Data'!Z24)/'Filter Data'!Z24</f>
        <v>4.5133045771353879E-4</v>
      </c>
    </row>
    <row r="26" spans="1:26" x14ac:dyDescent="0.25">
      <c r="A26" t="str">
        <f>MID('Filter Data'!A26,2,LEN('Filter Data'!A26)-2)</f>
        <v>18-Feb-2020</v>
      </c>
      <c r="B26">
        <f>('Filter Data'!B26-'Filter Data'!B25)/'Filter Data'!B25</f>
        <v>-6.7770933242369399E-3</v>
      </c>
      <c r="C26">
        <f>('Filter Data'!C26-'Filter Data'!C25)/'Filter Data'!C25</f>
        <v>-5.4294228056966194E-3</v>
      </c>
      <c r="D26">
        <f>('Filter Data'!D26-'Filter Data'!D25)/'Filter Data'!D25</f>
        <v>-6.3899031592317135E-3</v>
      </c>
      <c r="E26">
        <f>('Filter Data'!E26-'Filter Data'!E25)/'Filter Data'!E25</f>
        <v>-1.5064420218037762E-2</v>
      </c>
      <c r="F26">
        <f>('Filter Data'!F26-'Filter Data'!F25)/'Filter Data'!F25</f>
        <v>-1.4601332030040545E-2</v>
      </c>
      <c r="G26">
        <f>('Filter Data'!G26-'Filter Data'!G25)/'Filter Data'!G25</f>
        <v>-5.983091263819751E-3</v>
      </c>
      <c r="H26">
        <f>('Filter Data'!H26-'Filter Data'!H25)/'Filter Data'!H25</f>
        <v>5.0350748434005764E-3</v>
      </c>
      <c r="I26">
        <f>('Filter Data'!I26-'Filter Data'!I25)/'Filter Data'!I25</f>
        <v>1.4336917562723572E-3</v>
      </c>
      <c r="J26">
        <f>('Filter Data'!J26-'Filter Data'!J25)/'Filter Data'!J25</f>
        <v>-1.607742889757607E-4</v>
      </c>
      <c r="K26">
        <f>('Filter Data'!K26-'Filter Data'!K25)/'Filter Data'!K25</f>
        <v>1.2419694086336936E-2</v>
      </c>
      <c r="L26">
        <f>('Filter Data'!L26-'Filter Data'!L25)/'Filter Data'!L25</f>
        <v>8.0456909933288127E-3</v>
      </c>
      <c r="M26">
        <f>('Filter Data'!M26-'Filter Data'!M25)/'Filter Data'!M25</f>
        <v>-4.0988360852249198E-3</v>
      </c>
      <c r="N26">
        <f>('Filter Data'!N26-'Filter Data'!N25)/'Filter Data'!N25</f>
        <v>6.2447031535750651E-4</v>
      </c>
      <c r="O26">
        <f>('Filter Data'!O26-'Filter Data'!O25)/'Filter Data'!O25</f>
        <v>-1.1564700623594052E-2</v>
      </c>
      <c r="P26">
        <f>('Filter Data'!P26-'Filter Data'!P25)/'Filter Data'!P25</f>
        <v>-1.4295391684093068E-2</v>
      </c>
      <c r="Q26">
        <f>('Filter Data'!Q26-'Filter Data'!Q25)/'Filter Data'!Q25</f>
        <v>-8.9475295535123723E-3</v>
      </c>
      <c r="R26">
        <f>('Filter Data'!R26-'Filter Data'!R25)/'Filter Data'!R25</f>
        <v>-9.9589067138533029E-3</v>
      </c>
      <c r="S26">
        <f>('Filter Data'!S26-'Filter Data'!S25)/'Filter Data'!S25</f>
        <v>-2.3249614974528827E-3</v>
      </c>
      <c r="T26">
        <f>('Filter Data'!T26-'Filter Data'!T25)/'Filter Data'!T25</f>
        <v>-9.8326778214778547E-4</v>
      </c>
      <c r="U26">
        <f>('Filter Data'!U26-'Filter Data'!U25)/'Filter Data'!U25</f>
        <v>-8.5840138414089197E-3</v>
      </c>
      <c r="V26">
        <f>('Filter Data'!V26-'Filter Data'!V25)/'Filter Data'!V25</f>
        <v>-3.5970027745933922E-3</v>
      </c>
      <c r="W26">
        <f>('Filter Data'!W26-'Filter Data'!W25)/'Filter Data'!W25</f>
        <v>-1.8463592435540608E-2</v>
      </c>
      <c r="X26">
        <f>('Filter Data'!X26-'Filter Data'!X25)/'Filter Data'!X25</f>
        <v>-1.9922978595214247E-2</v>
      </c>
      <c r="Y26">
        <f>('Filter Data'!Y26-'Filter Data'!Y25)/'Filter Data'!Y25</f>
        <v>1.2090546310986E-3</v>
      </c>
      <c r="Z26">
        <f>('Filter Data'!Z26-'Filter Data'!Z25)/'Filter Data'!Z25</f>
        <v>5.8002023626136927E-5</v>
      </c>
    </row>
    <row r="27" spans="1:26" x14ac:dyDescent="0.25">
      <c r="A27" t="str">
        <f>MID('Filter Data'!A27,2,LEN('Filter Data'!A27)-2)</f>
        <v>19-Feb-2020</v>
      </c>
      <c r="B27">
        <f>('Filter Data'!B27-'Filter Data'!B26)/'Filter Data'!B26</f>
        <v>-2.706101607600203E-3</v>
      </c>
      <c r="C27">
        <f>('Filter Data'!C27-'Filter Data'!C26)/'Filter Data'!C26</f>
        <v>-2.9534380364434412E-3</v>
      </c>
      <c r="D27">
        <f>('Filter Data'!D27-'Filter Data'!D26)/'Filter Data'!D26</f>
        <v>1.4879169163172362E-3</v>
      </c>
      <c r="E27">
        <f>('Filter Data'!E27-'Filter Data'!E26)/'Filter Data'!E26</f>
        <v>2.9704165828135275E-3</v>
      </c>
      <c r="F27">
        <f>('Filter Data'!F27-'Filter Data'!F26)/'Filter Data'!F26</f>
        <v>7.3934420169310443E-3</v>
      </c>
      <c r="G27">
        <f>('Filter Data'!G27-'Filter Data'!G26)/'Filter Data'!G26</f>
        <v>5.8555415012867982E-3</v>
      </c>
      <c r="H27">
        <f>('Filter Data'!H27-'Filter Data'!H26)/'Filter Data'!H26</f>
        <v>1.9360097819441744E-3</v>
      </c>
      <c r="I27">
        <f>('Filter Data'!I27-'Filter Data'!I26)/'Filter Data'!I26</f>
        <v>1.8585744963697772E-2</v>
      </c>
      <c r="J27">
        <f>('Filter Data'!J27-'Filter Data'!J26)/'Filter Data'!J26</f>
        <v>2.1257778706845278E-2</v>
      </c>
      <c r="K27">
        <f>('Filter Data'!K27-'Filter Data'!K26)/'Filter Data'!K26</f>
        <v>5.1019687098095385E-3</v>
      </c>
      <c r="L27">
        <f>('Filter Data'!L27-'Filter Data'!L26)/'Filter Data'!L26</f>
        <v>1.1178766221553556E-2</v>
      </c>
      <c r="M27">
        <f>('Filter Data'!M27-'Filter Data'!M26)/'Filter Data'!M26</f>
        <v>5.6008542030674168E-3</v>
      </c>
      <c r="N27">
        <f>('Filter Data'!N27-'Filter Data'!N26)/'Filter Data'!N26</f>
        <v>5.3046850621852161E-3</v>
      </c>
      <c r="O27">
        <f>('Filter Data'!O27-'Filter Data'!O26)/'Filter Data'!O26</f>
        <v>-6.1487684670631848E-3</v>
      </c>
      <c r="P27">
        <f>('Filter Data'!P27-'Filter Data'!P26)/'Filter Data'!P26</f>
        <v>-4.7129065730784946E-3</v>
      </c>
      <c r="Q27">
        <f>('Filter Data'!Q27-'Filter Data'!Q26)/'Filter Data'!Q26</f>
        <v>-2.1016233022092507E-2</v>
      </c>
      <c r="R27">
        <f>('Filter Data'!R27-'Filter Data'!R26)/'Filter Data'!R26</f>
        <v>-1.7073485967503587E-2</v>
      </c>
      <c r="S27">
        <f>('Filter Data'!S27-'Filter Data'!S26)/'Filter Data'!S26</f>
        <v>6.8278636208458036E-3</v>
      </c>
      <c r="T27">
        <f>('Filter Data'!T27-'Filter Data'!T26)/'Filter Data'!T26</f>
        <v>1.0100925848694505E-2</v>
      </c>
      <c r="U27">
        <f>('Filter Data'!U27-'Filter Data'!U26)/'Filter Data'!U26</f>
        <v>9.2906402279664072E-3</v>
      </c>
      <c r="V27">
        <f>('Filter Data'!V27-'Filter Data'!V26)/'Filter Data'!V26</f>
        <v>9.4293217724789949E-3</v>
      </c>
      <c r="W27">
        <f>('Filter Data'!W27-'Filter Data'!W26)/'Filter Data'!W26</f>
        <v>8.1070846181787778E-3</v>
      </c>
      <c r="X27">
        <f>('Filter Data'!X27-'Filter Data'!X26)/'Filter Data'!X26</f>
        <v>8.714361666777486E-3</v>
      </c>
      <c r="Y27">
        <f>('Filter Data'!Y27-'Filter Data'!Y26)/'Filter Data'!Y26</f>
        <v>5.3190004188189335E-3</v>
      </c>
      <c r="Z27">
        <f>('Filter Data'!Z27-'Filter Data'!Z26)/'Filter Data'!Z26</f>
        <v>2.8806000927978958E-3</v>
      </c>
    </row>
    <row r="28" spans="1:26" x14ac:dyDescent="0.25">
      <c r="A28" t="str">
        <f>MID('Filter Data'!A28,2,LEN('Filter Data'!A28)-2)</f>
        <v>20-Feb-2020</v>
      </c>
      <c r="B28">
        <f>('Filter Data'!B28-'Filter Data'!B27)/'Filter Data'!B27</f>
        <v>-1.1261959311500052E-2</v>
      </c>
      <c r="C28">
        <f>('Filter Data'!C28-'Filter Data'!C27)/'Filter Data'!C27</f>
        <v>9.9238600393532841E-3</v>
      </c>
      <c r="D28">
        <f>('Filter Data'!D28-'Filter Data'!D27)/'Filter Data'!D27</f>
        <v>-7.378675627437224E-4</v>
      </c>
      <c r="E28">
        <f>('Filter Data'!E28-'Filter Data'!E27)/'Filter Data'!E27</f>
        <v>-1.0995714079329699E-3</v>
      </c>
      <c r="F28">
        <f>('Filter Data'!F28-'Filter Data'!F27)/'Filter Data'!F27</f>
        <v>3.6512421562511113E-3</v>
      </c>
      <c r="G28">
        <f>('Filter Data'!G28-'Filter Data'!G27)/'Filter Data'!G27</f>
        <v>5.9949048728927326E-3</v>
      </c>
      <c r="H28">
        <f>('Filter Data'!H28-'Filter Data'!H27)/'Filter Data'!H27</f>
        <v>2.2051594969320937E-2</v>
      </c>
      <c r="I28">
        <f>('Filter Data'!I28-'Filter Data'!I27)/'Filter Data'!I27</f>
        <v>1.3377506713851899E-2</v>
      </c>
      <c r="J28">
        <f>('Filter Data'!J28-'Filter Data'!J27)/'Filter Data'!J27</f>
        <v>1.0045503928453421E-2</v>
      </c>
      <c r="K28">
        <f>('Filter Data'!K28-'Filter Data'!K27)/'Filter Data'!K27</f>
        <v>5.540088303945632E-3</v>
      </c>
      <c r="L28">
        <f>('Filter Data'!L28-'Filter Data'!L27)/'Filter Data'!L27</f>
        <v>5.1149111284196135E-4</v>
      </c>
      <c r="M28">
        <f>('Filter Data'!M28-'Filter Data'!M27)/'Filter Data'!M27</f>
        <v>-7.6739673928781201E-3</v>
      </c>
      <c r="N28">
        <f>('Filter Data'!N28-'Filter Data'!N27)/'Filter Data'!N27</f>
        <v>7.0355918174293611E-3</v>
      </c>
      <c r="O28">
        <f>('Filter Data'!O28-'Filter Data'!O27)/'Filter Data'!O27</f>
        <v>-1.1958877930231041E-2</v>
      </c>
      <c r="P28">
        <f>('Filter Data'!P28-'Filter Data'!P27)/'Filter Data'!P27</f>
        <v>-8.8099715340758892E-3</v>
      </c>
      <c r="Q28">
        <f>('Filter Data'!Q28-'Filter Data'!Q27)/'Filter Data'!Q27</f>
        <v>-7.7359988599581158E-4</v>
      </c>
      <c r="R28">
        <f>('Filter Data'!R28-'Filter Data'!R27)/'Filter Data'!R27</f>
        <v>-7.4255240413785379E-3</v>
      </c>
      <c r="S28">
        <f>('Filter Data'!S28-'Filter Data'!S27)/'Filter Data'!S27</f>
        <v>5.7495835237572678E-4</v>
      </c>
      <c r="T28">
        <f>('Filter Data'!T28-'Filter Data'!T27)/'Filter Data'!T27</f>
        <v>-5.0784056283596979E-3</v>
      </c>
      <c r="U28">
        <f>('Filter Data'!U28-'Filter Data'!U27)/'Filter Data'!U27</f>
        <v>4.1765511710952146E-5</v>
      </c>
      <c r="V28">
        <f>('Filter Data'!V28-'Filter Data'!V27)/'Filter Data'!V27</f>
        <v>-4.2287488849978268E-3</v>
      </c>
      <c r="W28">
        <f>('Filter Data'!W28-'Filter Data'!W27)/'Filter Data'!W27</f>
        <v>3.1738243817175018E-3</v>
      </c>
      <c r="X28">
        <f>('Filter Data'!X28-'Filter Data'!X27)/'Filter Data'!X27</f>
        <v>3.2365657813465745E-3</v>
      </c>
      <c r="Y28">
        <f>('Filter Data'!Y28-'Filter Data'!Y27)/'Filter Data'!Y27</f>
        <v>-1.9163738873228674E-3</v>
      </c>
      <c r="Z28">
        <f>('Filter Data'!Z28-'Filter Data'!Z27)/'Filter Data'!Z27</f>
        <v>3.8169165226219852E-3</v>
      </c>
    </row>
    <row r="29" spans="1:26" x14ac:dyDescent="0.25">
      <c r="A29" t="str">
        <f>MID('Filter Data'!A29,2,LEN('Filter Data'!A29)-2)</f>
        <v>24-Feb-2020</v>
      </c>
      <c r="B29">
        <f>('Filter Data'!B29-'Filter Data'!B28)/'Filter Data'!B28</f>
        <v>-3.7742768547419751E-2</v>
      </c>
      <c r="C29">
        <f>('Filter Data'!C29-'Filter Data'!C28)/'Filter Data'!C28</f>
        <v>-2.4195256247352855E-2</v>
      </c>
      <c r="D29">
        <f>('Filter Data'!D29-'Filter Data'!D28)/'Filter Data'!D28</f>
        <v>-2.1184453425135863E-2</v>
      </c>
      <c r="E29">
        <f>('Filter Data'!E29-'Filter Data'!E28)/'Filter Data'!E28</f>
        <v>-4.2745687265481253E-2</v>
      </c>
      <c r="F29">
        <f>('Filter Data'!F29-'Filter Data'!F28)/'Filter Data'!F28</f>
        <v>-3.0718512153952052E-2</v>
      </c>
      <c r="G29">
        <f>('Filter Data'!G29-'Filter Data'!G28)/'Filter Data'!G28</f>
        <v>-2.0905622966012099E-2</v>
      </c>
      <c r="H29">
        <f>('Filter Data'!H29-'Filter Data'!H28)/'Filter Data'!H28</f>
        <v>-1.3068210086402647E-2</v>
      </c>
      <c r="I29">
        <f>('Filter Data'!I29-'Filter Data'!I28)/'Filter Data'!I28</f>
        <v>-4.2005151575193286E-2</v>
      </c>
      <c r="J29">
        <f>('Filter Data'!J29-'Filter Data'!J28)/'Filter Data'!J28</f>
        <v>-4.8699122355765519E-2</v>
      </c>
      <c r="K29">
        <f>('Filter Data'!K29-'Filter Data'!K28)/'Filter Data'!K28</f>
        <v>2.4569303054032883E-2</v>
      </c>
      <c r="L29">
        <f>('Filter Data'!L29-'Filter Data'!L28)/'Filter Data'!L28</f>
        <v>4.3535849977343312E-2</v>
      </c>
      <c r="M29">
        <f>('Filter Data'!M29-'Filter Data'!M28)/'Filter Data'!M28</f>
        <v>-3.5514873251493155E-2</v>
      </c>
      <c r="N29">
        <f>('Filter Data'!N29-'Filter Data'!N28)/'Filter Data'!N28</f>
        <v>-3.7662185169964148E-2</v>
      </c>
      <c r="O29">
        <f>('Filter Data'!O29-'Filter Data'!O28)/'Filter Data'!O28</f>
        <v>-3.3100753305621025E-2</v>
      </c>
      <c r="P29">
        <f>('Filter Data'!P29-'Filter Data'!P28)/'Filter Data'!P28</f>
        <v>-3.0136986301369958E-2</v>
      </c>
      <c r="Q29">
        <f>('Filter Data'!Q29-'Filter Data'!Q28)/'Filter Data'!Q28</f>
        <v>-3.3606340280748791E-2</v>
      </c>
      <c r="R29">
        <f>('Filter Data'!R29-'Filter Data'!R28)/'Filter Data'!R28</f>
        <v>-2.9829674489023465E-2</v>
      </c>
      <c r="S29">
        <f>('Filter Data'!S29-'Filter Data'!S28)/'Filter Data'!S28</f>
        <v>-4.1071165463385829E-2</v>
      </c>
      <c r="T29">
        <f>('Filter Data'!T29-'Filter Data'!T28)/'Filter Data'!T28</f>
        <v>-4.7017910794615106E-2</v>
      </c>
      <c r="U29">
        <f>('Filter Data'!U29-'Filter Data'!U28)/'Filter Data'!U28</f>
        <v>-1.1752324153657165E-2</v>
      </c>
      <c r="V29">
        <f>('Filter Data'!V29-'Filter Data'!V28)/'Filter Data'!V28</f>
        <v>-2.1125709166915474E-2</v>
      </c>
      <c r="W29">
        <f>('Filter Data'!W29-'Filter Data'!W28)/'Filter Data'!W28</f>
        <v>-3.6987222595829851E-3</v>
      </c>
      <c r="X29">
        <f>('Filter Data'!X29-'Filter Data'!X28)/'Filter Data'!X28</f>
        <v>-3.6283636244233211E-3</v>
      </c>
      <c r="Y29">
        <f>('Filter Data'!Y29-'Filter Data'!Y28)/'Filter Data'!Y28</f>
        <v>-4.4258622848635708E-2</v>
      </c>
      <c r="Z29">
        <f>('Filter Data'!Z29-'Filter Data'!Z28)/'Filter Data'!Z28</f>
        <v>-3.5706741263754921E-2</v>
      </c>
    </row>
    <row r="30" spans="1:26" x14ac:dyDescent="0.25">
      <c r="A30" t="str">
        <f>MID('Filter Data'!A30,2,LEN('Filter Data'!A30)-2)</f>
        <v>25-Feb-2020</v>
      </c>
      <c r="B30">
        <f>('Filter Data'!B30-'Filter Data'!B29)/'Filter Data'!B29</f>
        <v>6.3129229685002465E-3</v>
      </c>
      <c r="C30">
        <f>('Filter Data'!C30-'Filter Data'!C29)/'Filter Data'!C29</f>
        <v>3.99327220443812E-3</v>
      </c>
      <c r="D30">
        <f>('Filter Data'!D30-'Filter Data'!D29)/'Filter Data'!D29</f>
        <v>3.415161277168381E-3</v>
      </c>
      <c r="E30">
        <f>('Filter Data'!E30-'Filter Data'!E29)/'Filter Data'!E29</f>
        <v>3.1728178483593633E-3</v>
      </c>
      <c r="F30">
        <f>('Filter Data'!F30-'Filter Data'!F29)/'Filter Data'!F29</f>
        <v>1.0367026693993611E-2</v>
      </c>
      <c r="G30">
        <f>('Filter Data'!G30-'Filter Data'!G29)/'Filter Data'!G29</f>
        <v>9.8615421867088212E-3</v>
      </c>
      <c r="H30">
        <f>('Filter Data'!H30-'Filter Data'!H29)/'Filter Data'!H29</f>
        <v>-1.1594495135352971E-3</v>
      </c>
      <c r="I30">
        <f>('Filter Data'!I30-'Filter Data'!I29)/'Filter Data'!I29</f>
        <v>-2.8283350568769374E-2</v>
      </c>
      <c r="J30">
        <f>('Filter Data'!J30-'Filter Data'!J29)/'Filter Data'!J29</f>
        <v>-3.2625972961900798E-2</v>
      </c>
      <c r="K30">
        <f>('Filter Data'!K30-'Filter Data'!K29)/'Filter Data'!K29</f>
        <v>-1.7115014535478847E-2</v>
      </c>
      <c r="L30">
        <f>('Filter Data'!L30-'Filter Data'!L29)/'Filter Data'!L29</f>
        <v>-1.8148618255505851E-2</v>
      </c>
      <c r="M30">
        <f>('Filter Data'!M30-'Filter Data'!M29)/'Filter Data'!M29</f>
        <v>-6.6665994291535621E-3</v>
      </c>
      <c r="N30">
        <f>('Filter Data'!N30-'Filter Data'!N29)/'Filter Data'!N29</f>
        <v>1.1088063935576261E-2</v>
      </c>
      <c r="O30">
        <f>('Filter Data'!O30-'Filter Data'!O29)/'Filter Data'!O29</f>
        <v>9.8351081190395234E-3</v>
      </c>
      <c r="P30">
        <f>('Filter Data'!P30-'Filter Data'!P29)/'Filter Data'!P29</f>
        <v>7.3275984441983615E-3</v>
      </c>
      <c r="Q30">
        <f>('Filter Data'!Q30-'Filter Data'!Q29)/'Filter Data'!Q29</f>
        <v>-8.4328586336651509E-5</v>
      </c>
      <c r="R30">
        <f>('Filter Data'!R30-'Filter Data'!R29)/'Filter Data'!R29</f>
        <v>1.1185280841451461E-2</v>
      </c>
      <c r="S30">
        <f>('Filter Data'!S30-'Filter Data'!S29)/'Filter Data'!S29</f>
        <v>-1.6963085314792806E-2</v>
      </c>
      <c r="T30">
        <f>('Filter Data'!T30-'Filter Data'!T29)/'Filter Data'!T29</f>
        <v>-1.547626305292599E-2</v>
      </c>
      <c r="U30">
        <f>('Filter Data'!U30-'Filter Data'!U29)/'Filter Data'!U29</f>
        <v>-1.6566086853627216E-3</v>
      </c>
      <c r="V30">
        <f>('Filter Data'!V30-'Filter Data'!V29)/'Filter Data'!V29</f>
        <v>-2.7114737707279483E-3</v>
      </c>
      <c r="W30">
        <f>('Filter Data'!W30-'Filter Data'!W29)/'Filter Data'!W29</f>
        <v>-3.0343938882582144E-2</v>
      </c>
      <c r="X30">
        <f>('Filter Data'!X30-'Filter Data'!X29)/'Filter Data'!X29</f>
        <v>-3.1472449248615988E-2</v>
      </c>
      <c r="Y30">
        <f>('Filter Data'!Y30-'Filter Data'!Y29)/'Filter Data'!Y29</f>
        <v>-2.3976591160542689E-2</v>
      </c>
      <c r="Z30">
        <f>('Filter Data'!Z30-'Filter Data'!Z29)/'Filter Data'!Z29</f>
        <v>-2.8372466625508696E-2</v>
      </c>
    </row>
    <row r="31" spans="1:26" x14ac:dyDescent="0.25">
      <c r="A31" t="str">
        <f>MID('Filter Data'!A31,2,LEN('Filter Data'!A31)-2)</f>
        <v>26-Feb-2020</v>
      </c>
      <c r="B31">
        <f>('Filter Data'!B31-'Filter Data'!B30)/'Filter Data'!B30</f>
        <v>-5.1703581928183688E-2</v>
      </c>
      <c r="C31">
        <f>('Filter Data'!C31-'Filter Data'!C30)/'Filter Data'!C30</f>
        <v>-1.7963101066761768E-2</v>
      </c>
      <c r="D31">
        <f>('Filter Data'!D31-'Filter Data'!D30)/'Filter Data'!D30</f>
        <v>-1.5574994666097873E-2</v>
      </c>
      <c r="E31">
        <f>('Filter Data'!E31-'Filter Data'!E30)/'Filter Data'!E30</f>
        <v>-1.1228716060745504E-2</v>
      </c>
      <c r="F31">
        <f>('Filter Data'!F31-'Filter Data'!F30)/'Filter Data'!F30</f>
        <v>-1.4398516591894811E-2</v>
      </c>
      <c r="G31">
        <f>('Filter Data'!G31-'Filter Data'!G30)/'Filter Data'!G30</f>
        <v>-6.3321490071277112E-3</v>
      </c>
      <c r="H31">
        <f>('Filter Data'!H31-'Filter Data'!H30)/'Filter Data'!H30</f>
        <v>2.5234682547693012E-3</v>
      </c>
      <c r="I31">
        <f>('Filter Data'!I31-'Filter Data'!I30)/'Filter Data'!I30</f>
        <v>-1.5005587186718461E-2</v>
      </c>
      <c r="J31">
        <f>('Filter Data'!J31-'Filter Data'!J30)/'Filter Data'!J30</f>
        <v>-2.0818511366331342E-2</v>
      </c>
      <c r="K31">
        <f>('Filter Data'!K31-'Filter Data'!K30)/'Filter Data'!K30</f>
        <v>5.4155384294938139E-3</v>
      </c>
      <c r="L31">
        <f>('Filter Data'!L31-'Filter Data'!L30)/'Filter Data'!L30</f>
        <v>2.7782817744715304E-3</v>
      </c>
      <c r="M31">
        <f>('Filter Data'!M31-'Filter Data'!M30)/'Filter Data'!M30</f>
        <v>1.3706975327444389E-2</v>
      </c>
      <c r="N31">
        <f>('Filter Data'!N31-'Filter Data'!N30)/'Filter Data'!N30</f>
        <v>-4.992985684763117E-3</v>
      </c>
      <c r="O31">
        <f>('Filter Data'!O31-'Filter Data'!O30)/'Filter Data'!O30</f>
        <v>-5.1497161555507813E-2</v>
      </c>
      <c r="P31">
        <f>('Filter Data'!P31-'Filter Data'!P30)/'Filter Data'!P30</f>
        <v>-4.3310382147114836E-2</v>
      </c>
      <c r="Q31">
        <f>('Filter Data'!Q31-'Filter Data'!Q30)/'Filter Data'!Q30</f>
        <v>-4.9009582643713308E-2</v>
      </c>
      <c r="R31">
        <f>('Filter Data'!R31-'Filter Data'!R30)/'Filter Data'!R30</f>
        <v>-5.5940521478783693E-2</v>
      </c>
      <c r="S31">
        <f>('Filter Data'!S31-'Filter Data'!S30)/'Filter Data'!S30</f>
        <v>-2.3445376181061714E-4</v>
      </c>
      <c r="T31">
        <f>('Filter Data'!T31-'Filter Data'!T30)/'Filter Data'!T30</f>
        <v>4.8034393687414944E-3</v>
      </c>
      <c r="U31">
        <f>('Filter Data'!U31-'Filter Data'!U30)/'Filter Data'!U30</f>
        <v>6.3495826207693017E-4</v>
      </c>
      <c r="V31">
        <f>('Filter Data'!V31-'Filter Data'!V30)/'Filter Data'!V30</f>
        <v>7.4513369074827637E-3</v>
      </c>
      <c r="W31">
        <f>('Filter Data'!W31-'Filter Data'!W30)/'Filter Data'!W30</f>
        <v>-8.290089862042849E-3</v>
      </c>
      <c r="X31">
        <f>('Filter Data'!X31-'Filter Data'!X30)/'Filter Data'!X30</f>
        <v>-8.5661301847629896E-3</v>
      </c>
      <c r="Y31">
        <f>('Filter Data'!Y31-'Filter Data'!Y30)/'Filter Data'!Y30</f>
        <v>2.4535759564471402E-3</v>
      </c>
      <c r="Z31">
        <f>('Filter Data'!Z31-'Filter Data'!Z30)/'Filter Data'!Z30</f>
        <v>1.8856967171113057E-3</v>
      </c>
    </row>
    <row r="32" spans="1:26" x14ac:dyDescent="0.25">
      <c r="A32" t="str">
        <f>MID('Filter Data'!A32,2,LEN('Filter Data'!A32)-2)</f>
        <v>27-Feb-2020</v>
      </c>
      <c r="B32">
        <f>('Filter Data'!B32-'Filter Data'!B31)/'Filter Data'!B31</f>
        <v>2.3295429825334446E-2</v>
      </c>
      <c r="C32">
        <f>('Filter Data'!C32-'Filter Data'!C31)/'Filter Data'!C31</f>
        <v>3.6649387526001861E-3</v>
      </c>
      <c r="D32">
        <f>('Filter Data'!D32-'Filter Data'!D31)/'Filter Data'!D31</f>
        <v>-1.3003901170350132E-3</v>
      </c>
      <c r="E32">
        <f>('Filter Data'!E32-'Filter Data'!E31)/'Filter Data'!E31</f>
        <v>-3.4694896465350456E-3</v>
      </c>
      <c r="F32">
        <f>('Filter Data'!F32-'Filter Data'!F31)/'Filter Data'!F31</f>
        <v>-2.0448619607694594E-2</v>
      </c>
      <c r="G32">
        <f>('Filter Data'!G32-'Filter Data'!G31)/'Filter Data'!G31</f>
        <v>-3.0162438441205023E-3</v>
      </c>
      <c r="H32">
        <f>('Filter Data'!H32-'Filter Data'!H31)/'Filter Data'!H31</f>
        <v>7.0143643442073236E-3</v>
      </c>
      <c r="I32">
        <f>('Filter Data'!I32-'Filter Data'!I31)/'Filter Data'!I31</f>
        <v>-4.0543460645021914E-2</v>
      </c>
      <c r="J32">
        <f>('Filter Data'!J32-'Filter Data'!J31)/'Filter Data'!J31</f>
        <v>-4.1812991955713141E-2</v>
      </c>
      <c r="K32">
        <f>('Filter Data'!K32-'Filter Data'!K31)/'Filter Data'!K31</f>
        <v>-1.657344106069963E-3</v>
      </c>
      <c r="L32">
        <f>('Filter Data'!L32-'Filter Data'!L31)/'Filter Data'!L31</f>
        <v>-4.9757432516482694E-3</v>
      </c>
      <c r="M32">
        <f>('Filter Data'!M32-'Filter Data'!M31)/'Filter Data'!M31</f>
        <v>-2.8946314102564073E-2</v>
      </c>
      <c r="N32">
        <f>('Filter Data'!N32-'Filter Data'!N31)/'Filter Data'!N31</f>
        <v>-2.3695461023013235E-2</v>
      </c>
      <c r="O32">
        <f>('Filter Data'!O32-'Filter Data'!O31)/'Filter Data'!O31</f>
        <v>2.4393663712428047E-2</v>
      </c>
      <c r="P32">
        <f>('Filter Data'!P32-'Filter Data'!P31)/'Filter Data'!P31</f>
        <v>1.9888405745866783E-2</v>
      </c>
      <c r="Q32">
        <f>('Filter Data'!Q32-'Filter Data'!Q31)/'Filter Data'!Q31</f>
        <v>2.5119166389535468E-2</v>
      </c>
      <c r="R32">
        <f>('Filter Data'!R32-'Filter Data'!R31)/'Filter Data'!R31</f>
        <v>2.9517301695635753E-2</v>
      </c>
      <c r="S32">
        <f>('Filter Data'!S32-'Filter Data'!S31)/'Filter Data'!S31</f>
        <v>-3.3315875460223382E-2</v>
      </c>
      <c r="T32">
        <f>('Filter Data'!T32-'Filter Data'!T31)/'Filter Data'!T31</f>
        <v>-3.7011277699032528E-2</v>
      </c>
      <c r="U32">
        <f>('Filter Data'!U32-'Filter Data'!U31)/'Filter Data'!U31</f>
        <v>-3.9934683103060361E-3</v>
      </c>
      <c r="V32">
        <f>('Filter Data'!V32-'Filter Data'!V31)/'Filter Data'!V31</f>
        <v>-2.1699529407796039E-2</v>
      </c>
      <c r="W32">
        <f>('Filter Data'!W32-'Filter Data'!W31)/'Filter Data'!W31</f>
        <v>-2.0060940590900394E-2</v>
      </c>
      <c r="X32">
        <f>('Filter Data'!X32-'Filter Data'!X31)/'Filter Data'!X31</f>
        <v>-2.0909660314545855E-2</v>
      </c>
      <c r="Y32">
        <f>('Filter Data'!Y32-'Filter Data'!Y31)/'Filter Data'!Y31</f>
        <v>-3.7762518691554024E-2</v>
      </c>
      <c r="Z32">
        <f>('Filter Data'!Z32-'Filter Data'!Z31)/'Filter Data'!Z31</f>
        <v>-4.7783362088365429E-2</v>
      </c>
    </row>
    <row r="33" spans="1:26" x14ac:dyDescent="0.25">
      <c r="A33" t="str">
        <f>MID('Filter Data'!A33,2,LEN('Filter Data'!A33)-2)</f>
        <v>28-Feb-2020</v>
      </c>
      <c r="B33">
        <f>('Filter Data'!B33-'Filter Data'!B32)/'Filter Data'!B32</f>
        <v>-4.2962843447100746E-2</v>
      </c>
      <c r="C33">
        <f>('Filter Data'!C33-'Filter Data'!C32)/'Filter Data'!C32</f>
        <v>-2.5758273570629802E-2</v>
      </c>
      <c r="D33">
        <f>('Filter Data'!D33-'Filter Data'!D32)/'Filter Data'!D32</f>
        <v>-3.8525132275132254E-2</v>
      </c>
      <c r="E33">
        <f>('Filter Data'!E33-'Filter Data'!E32)/'Filter Data'!E32</f>
        <v>-3.3185295890899559E-2</v>
      </c>
      <c r="F33">
        <f>('Filter Data'!F33-'Filter Data'!F32)/'Filter Data'!F32</f>
        <v>-3.5015919256499849E-2</v>
      </c>
      <c r="G33">
        <f>('Filter Data'!G33-'Filter Data'!G32)/'Filter Data'!G32</f>
        <v>-1.9439371603335639E-2</v>
      </c>
      <c r="H33">
        <f>('Filter Data'!H33-'Filter Data'!H32)/'Filter Data'!H32</f>
        <v>-4.2926178970171647E-2</v>
      </c>
      <c r="I33">
        <f>('Filter Data'!I33-'Filter Data'!I32)/'Filter Data'!I32</f>
        <v>-3.3050871315559796E-2</v>
      </c>
      <c r="J33">
        <f>('Filter Data'!J33-'Filter Data'!J32)/'Filter Data'!J32</f>
        <v>-3.4050696901856012E-2</v>
      </c>
      <c r="K33">
        <f>('Filter Data'!K33-'Filter Data'!K32)/'Filter Data'!K32</f>
        <v>-3.411496161029258E-2</v>
      </c>
      <c r="L33">
        <f>('Filter Data'!L33-'Filter Data'!L32)/'Filter Data'!L32</f>
        <v>-4.3187216583891463E-3</v>
      </c>
      <c r="M33">
        <f>('Filter Data'!M33-'Filter Data'!M32)/'Filter Data'!M32</f>
        <v>-7.0861268695203462E-3</v>
      </c>
      <c r="N33">
        <f>('Filter Data'!N33-'Filter Data'!N32)/'Filter Data'!N32</f>
        <v>-3.30129349834625E-2</v>
      </c>
      <c r="O33">
        <f>('Filter Data'!O33-'Filter Data'!O32)/'Filter Data'!O32</f>
        <v>-5.2928612581527208E-2</v>
      </c>
      <c r="P33">
        <f>('Filter Data'!P33-'Filter Data'!P32)/'Filter Data'!P32</f>
        <v>-4.2536720634324579E-2</v>
      </c>
      <c r="Q33">
        <f>('Filter Data'!Q33-'Filter Data'!Q32)/'Filter Data'!Q32</f>
        <v>-4.3751892382888562E-2</v>
      </c>
      <c r="R33">
        <f>('Filter Data'!R33-'Filter Data'!R32)/'Filter Data'!R32</f>
        <v>-5.7461112026342853E-2</v>
      </c>
      <c r="S33">
        <f>('Filter Data'!S33-'Filter Data'!S32)/'Filter Data'!S32</f>
        <v>-3.5547648890146805E-2</v>
      </c>
      <c r="T33">
        <f>('Filter Data'!T33-'Filter Data'!T32)/'Filter Data'!T32</f>
        <v>-3.6294488174579254E-2</v>
      </c>
      <c r="U33">
        <f>('Filter Data'!U33-'Filter Data'!U32)/'Filter Data'!U32</f>
        <v>-4.2023088488884731E-2</v>
      </c>
      <c r="V33">
        <f>('Filter Data'!V33-'Filter Data'!V32)/'Filter Data'!V32</f>
        <v>-3.408591305247357E-2</v>
      </c>
      <c r="W33">
        <f>('Filter Data'!W33-'Filter Data'!W32)/'Filter Data'!W32</f>
        <v>-3.5562827118588852E-2</v>
      </c>
      <c r="X33">
        <f>('Filter Data'!X33-'Filter Data'!X32)/'Filter Data'!X32</f>
        <v>-3.8558609085810394E-2</v>
      </c>
      <c r="Y33">
        <f>('Filter Data'!Y33-'Filter Data'!Y32)/'Filter Data'!Y32</f>
        <v>-1.8787255591721399E-3</v>
      </c>
      <c r="Z33">
        <f>('Filter Data'!Z33-'Filter Data'!Z32)/'Filter Data'!Z32</f>
        <v>-8.0997464800835976E-3</v>
      </c>
    </row>
    <row r="34" spans="1:26" x14ac:dyDescent="0.25">
      <c r="A34" t="str">
        <f>MID('Filter Data'!A34,2,LEN('Filter Data'!A34)-2)</f>
        <v>02-Mar-2020</v>
      </c>
      <c r="B34">
        <f>('Filter Data'!B34-'Filter Data'!B33)/'Filter Data'!B33</f>
        <v>2.4263218327968299E-4</v>
      </c>
      <c r="C34">
        <f>('Filter Data'!C34-'Filter Data'!C33)/'Filter Data'!C33</f>
        <v>-6.3593899487871886E-3</v>
      </c>
      <c r="D34">
        <f>('Filter Data'!D34-'Filter Data'!D33)/'Filter Data'!D33</f>
        <v>-1.0855546001719783E-2</v>
      </c>
      <c r="E34">
        <f>('Filter Data'!E34-'Filter Data'!E33)/'Filter Data'!E33</f>
        <v>-1.1136972464977482E-2</v>
      </c>
      <c r="F34">
        <f>('Filter Data'!F34-'Filter Data'!F33)/'Filter Data'!F33</f>
        <v>1.8253464685256234E-2</v>
      </c>
      <c r="G34">
        <f>('Filter Data'!G34-'Filter Data'!G33)/'Filter Data'!G33</f>
        <v>4.3194848032669991E-3</v>
      </c>
      <c r="H34">
        <f>('Filter Data'!H34-'Filter Data'!H33)/'Filter Data'!H33</f>
        <v>2.3104781140091204E-2</v>
      </c>
      <c r="I34">
        <f>('Filter Data'!I34-'Filter Data'!I33)/'Filter Data'!I33</f>
        <v>3.4559059015343417E-2</v>
      </c>
      <c r="J34">
        <f>('Filter Data'!J34-'Filter Data'!J33)/'Filter Data'!J33</f>
        <v>4.8596314156480094E-2</v>
      </c>
      <c r="K34">
        <f>('Filter Data'!K34-'Filter Data'!K33)/'Filter Data'!K33</f>
        <v>2.506481043841817E-3</v>
      </c>
      <c r="L34">
        <f>('Filter Data'!L34-'Filter Data'!L33)/'Filter Data'!L33</f>
        <v>-2.1401910762592884E-2</v>
      </c>
      <c r="M34">
        <f>('Filter Data'!M34-'Filter Data'!M33)/'Filter Data'!M33</f>
        <v>1.1395863415850339E-2</v>
      </c>
      <c r="N34">
        <f>('Filter Data'!N34-'Filter Data'!N33)/'Filter Data'!N33</f>
        <v>8.1897451544016655E-4</v>
      </c>
      <c r="O34">
        <f>('Filter Data'!O34-'Filter Data'!O33)/'Filter Data'!O33</f>
        <v>-4.2533383076048597E-3</v>
      </c>
      <c r="P34">
        <f>('Filter Data'!P34-'Filter Data'!P33)/'Filter Data'!P33</f>
        <v>-2.0062207928948071E-3</v>
      </c>
      <c r="Q34">
        <f>('Filter Data'!Q34-'Filter Data'!Q33)/'Filter Data'!Q33</f>
        <v>-1.6679859776094184E-2</v>
      </c>
      <c r="R34">
        <f>('Filter Data'!R34-'Filter Data'!R33)/'Filter Data'!R33</f>
        <v>-1.0668205336629656E-2</v>
      </c>
      <c r="S34">
        <f>('Filter Data'!S34-'Filter Data'!S33)/'Filter Data'!S33</f>
        <v>1.5091935037604644E-3</v>
      </c>
      <c r="T34">
        <f>('Filter Data'!T34-'Filter Data'!T33)/'Filter Data'!T33</f>
        <v>7.5891967783851317E-5</v>
      </c>
      <c r="U34">
        <f>('Filter Data'!U34-'Filter Data'!U33)/'Filter Data'!U33</f>
        <v>-1.3797506517459675E-2</v>
      </c>
      <c r="V34">
        <f>('Filter Data'!V34-'Filter Data'!V33)/'Filter Data'!V33</f>
        <v>-1.4520692209519305E-2</v>
      </c>
      <c r="W34">
        <f>('Filter Data'!W34-'Filter Data'!W33)/'Filter Data'!W33</f>
        <v>1.0642787211775513E-2</v>
      </c>
      <c r="X34">
        <f>('Filter Data'!X34-'Filter Data'!X33)/'Filter Data'!X33</f>
        <v>1.1320548344757191E-2</v>
      </c>
      <c r="Y34">
        <f>('Filter Data'!Y34-'Filter Data'!Y33)/'Filter Data'!Y33</f>
        <v>3.9318357862122393E-2</v>
      </c>
      <c r="Z34">
        <f>('Filter Data'!Z34-'Filter Data'!Z33)/'Filter Data'!Z33</f>
        <v>3.2338649704338453E-2</v>
      </c>
    </row>
    <row r="35" spans="1:26" x14ac:dyDescent="0.25">
      <c r="A35" t="str">
        <f>MID('Filter Data'!A35,2,LEN('Filter Data'!A35)-2)</f>
        <v>03-Mar-2020</v>
      </c>
      <c r="B35">
        <f>('Filter Data'!B35-'Filter Data'!B34)/'Filter Data'!B34</f>
        <v>3.3722247846165093E-2</v>
      </c>
      <c r="C35">
        <f>('Filter Data'!C35-'Filter Data'!C34)/'Filter Data'!C34</f>
        <v>1.8135478024467595E-2</v>
      </c>
      <c r="D35">
        <f>('Filter Data'!D35-'Filter Data'!D34)/'Filter Data'!D34</f>
        <v>2.1927632293817282E-2</v>
      </c>
      <c r="E35">
        <f>('Filter Data'!E35-'Filter Data'!E34)/'Filter Data'!E34</f>
        <v>2.0908275378152034E-2</v>
      </c>
      <c r="F35">
        <f>('Filter Data'!F35-'Filter Data'!F34)/'Filter Data'!F34</f>
        <v>1.8018077109761447E-2</v>
      </c>
      <c r="G35">
        <f>('Filter Data'!G35-'Filter Data'!G34)/'Filter Data'!G34</f>
        <v>8.8475803208365178E-3</v>
      </c>
      <c r="H35">
        <f>('Filter Data'!H35-'Filter Data'!H34)/'Filter Data'!H34</f>
        <v>1.5248208846003284E-2</v>
      </c>
      <c r="I35">
        <f>('Filter Data'!I35-'Filter Data'!I34)/'Filter Data'!I34</f>
        <v>4.3620194743063806E-3</v>
      </c>
      <c r="J35">
        <f>('Filter Data'!J35-'Filter Data'!J34)/'Filter Data'!J34</f>
        <v>-2.4419806780507014E-3</v>
      </c>
      <c r="K35">
        <f>('Filter Data'!K35-'Filter Data'!K34)/'Filter Data'!K34</f>
        <v>3.1345543903763221E-2</v>
      </c>
      <c r="L35">
        <f>('Filter Data'!L35-'Filter Data'!L34)/'Filter Data'!L34</f>
        <v>-5.5870483122215549E-3</v>
      </c>
      <c r="M35">
        <f>('Filter Data'!M35-'Filter Data'!M34)/'Filter Data'!M34</f>
        <v>2.0850451930976657E-3</v>
      </c>
      <c r="N35">
        <f>('Filter Data'!N35-'Filter Data'!N34)/'Filter Data'!N34</f>
        <v>2.7004043386175382E-2</v>
      </c>
      <c r="O35">
        <f>('Filter Data'!O35-'Filter Data'!O34)/'Filter Data'!O34</f>
        <v>3.9754882023050192E-2</v>
      </c>
      <c r="P35">
        <f>('Filter Data'!P35-'Filter Data'!P34)/'Filter Data'!P34</f>
        <v>2.6550464927872788E-2</v>
      </c>
      <c r="Q35">
        <f>('Filter Data'!Q35-'Filter Data'!Q34)/'Filter Data'!Q34</f>
        <v>2.8290495083664019E-2</v>
      </c>
      <c r="R35">
        <f>('Filter Data'!R35-'Filter Data'!R34)/'Filter Data'!R34</f>
        <v>4.3567197314619055E-2</v>
      </c>
      <c r="S35">
        <f>('Filter Data'!S35-'Filter Data'!S34)/'Filter Data'!S34</f>
        <v>1.5671960418253725E-2</v>
      </c>
      <c r="T35">
        <f>('Filter Data'!T35-'Filter Data'!T34)/'Filter Data'!T34</f>
        <v>1.7102854270022179E-2</v>
      </c>
      <c r="U35">
        <f>('Filter Data'!U35-'Filter Data'!U34)/'Filter Data'!U34</f>
        <v>1.2201262385585061E-2</v>
      </c>
      <c r="V35">
        <f>('Filter Data'!V35-'Filter Data'!V34)/'Filter Data'!V34</f>
        <v>5.7960514399565347E-3</v>
      </c>
      <c r="W35">
        <f>('Filter Data'!W35-'Filter Data'!W34)/'Filter Data'!W34</f>
        <v>-1.0990020460144523E-2</v>
      </c>
      <c r="X35">
        <f>('Filter Data'!X35-'Filter Data'!X34)/'Filter Data'!X34</f>
        <v>-1.0941471240333789E-2</v>
      </c>
      <c r="Y35">
        <f>('Filter Data'!Y35-'Filter Data'!Y34)/'Filter Data'!Y34</f>
        <v>-2.1397269258287666E-2</v>
      </c>
      <c r="Z35">
        <f>('Filter Data'!Z35-'Filter Data'!Z34)/'Filter Data'!Z34</f>
        <v>-1.9904603376648761E-2</v>
      </c>
    </row>
    <row r="36" spans="1:26" x14ac:dyDescent="0.25">
      <c r="A36" t="str">
        <f>MID('Filter Data'!A36,2,LEN('Filter Data'!A36)-2)</f>
        <v>04-Mar-2020</v>
      </c>
      <c r="B36">
        <f>('Filter Data'!B36-'Filter Data'!B35)/'Filter Data'!B35</f>
        <v>3.2026140910614933E-3</v>
      </c>
      <c r="C36">
        <f>('Filter Data'!C36-'Filter Data'!C35)/'Filter Data'!C35</f>
        <v>-5.3960236312456337E-3</v>
      </c>
      <c r="D36">
        <f>('Filter Data'!D36-'Filter Data'!D35)/'Filter Data'!D35</f>
        <v>1.0728564137461649E-2</v>
      </c>
      <c r="E36">
        <f>('Filter Data'!E36-'Filter Data'!E35)/'Filter Data'!E35</f>
        <v>4.941665724154205E-3</v>
      </c>
      <c r="F36">
        <f>('Filter Data'!F36-'Filter Data'!F35)/'Filter Data'!F35</f>
        <v>-5.1093714764343882E-3</v>
      </c>
      <c r="G36">
        <f>('Filter Data'!G36-'Filter Data'!G35)/'Filter Data'!G35</f>
        <v>2.3918146786553987E-3</v>
      </c>
      <c r="H36">
        <f>('Filter Data'!H36-'Filter Data'!H35)/'Filter Data'!H35</f>
        <v>5.766297333087444E-3</v>
      </c>
      <c r="I36">
        <f>('Filter Data'!I36-'Filter Data'!I35)/'Filter Data'!I35</f>
        <v>-9.7228838017317364E-3</v>
      </c>
      <c r="J36">
        <f>('Filter Data'!J36-'Filter Data'!J35)/'Filter Data'!J35</f>
        <v>-3.5557937996962045E-3</v>
      </c>
      <c r="K36">
        <f>('Filter Data'!K36-'Filter Data'!K35)/'Filter Data'!K35</f>
        <v>-6.2337230564639141E-4</v>
      </c>
      <c r="L36">
        <f>('Filter Data'!L36-'Filter Data'!L35)/'Filter Data'!L35</f>
        <v>2.2274353410357342E-2</v>
      </c>
      <c r="M36">
        <f>('Filter Data'!M36-'Filter Data'!M35)/'Filter Data'!M35</f>
        <v>9.2965570964402503E-3</v>
      </c>
      <c r="N36">
        <f>('Filter Data'!N36-'Filter Data'!N35)/'Filter Data'!N35</f>
        <v>2.2810005155687054E-3</v>
      </c>
      <c r="O36">
        <f>('Filter Data'!O36-'Filter Data'!O35)/'Filter Data'!O35</f>
        <v>3.6926602898616455E-3</v>
      </c>
      <c r="P36">
        <f>('Filter Data'!P36-'Filter Data'!P35)/'Filter Data'!P35</f>
        <v>3.7575054404320849E-3</v>
      </c>
      <c r="Q36">
        <f>('Filter Data'!Q36-'Filter Data'!Q35)/'Filter Data'!Q35</f>
        <v>1.3867919252921832E-2</v>
      </c>
      <c r="R36">
        <f>('Filter Data'!R36-'Filter Data'!R35)/'Filter Data'!R35</f>
        <v>7.7671328714119482E-3</v>
      </c>
      <c r="S36">
        <f>('Filter Data'!S36-'Filter Data'!S35)/'Filter Data'!S35</f>
        <v>6.4539527369540713E-3</v>
      </c>
      <c r="T36">
        <f>('Filter Data'!T36-'Filter Data'!T35)/'Filter Data'!T35</f>
        <v>1.0641274341565206E-2</v>
      </c>
      <c r="U36">
        <f>('Filter Data'!U36-'Filter Data'!U35)/'Filter Data'!U35</f>
        <v>-1.2320675105485237E-2</v>
      </c>
      <c r="V36">
        <f>('Filter Data'!V36-'Filter Data'!V35)/'Filter Data'!V35</f>
        <v>-6.6630650099045417E-3</v>
      </c>
      <c r="W36">
        <f>('Filter Data'!W36-'Filter Data'!W35)/'Filter Data'!W35</f>
        <v>-6.9239797684692342E-4</v>
      </c>
      <c r="X36">
        <f>('Filter Data'!X36-'Filter Data'!X35)/'Filter Data'!X35</f>
        <v>-7.472207034809941E-4</v>
      </c>
      <c r="Y36">
        <f>('Filter Data'!Y36-'Filter Data'!Y35)/'Filter Data'!Y35</f>
        <v>3.7416701572674363E-2</v>
      </c>
      <c r="Z36">
        <f>('Filter Data'!Z36-'Filter Data'!Z35)/'Filter Data'!Z35</f>
        <v>3.2918022492435889E-2</v>
      </c>
    </row>
    <row r="37" spans="1:26" x14ac:dyDescent="0.25">
      <c r="A37" t="str">
        <f>MID('Filter Data'!A37,2,LEN('Filter Data'!A37)-2)</f>
        <v>05-Mar-2020</v>
      </c>
      <c r="B37">
        <f>('Filter Data'!B37-'Filter Data'!B36)/'Filter Data'!B36</f>
        <v>7.4664810021491008E-3</v>
      </c>
      <c r="C37">
        <f>('Filter Data'!C37-'Filter Data'!C36)/'Filter Data'!C36</f>
        <v>9.6313034140230059E-3</v>
      </c>
      <c r="D37">
        <f>('Filter Data'!D37-'Filter Data'!D36)/'Filter Data'!D36</f>
        <v>3.3348412005429089E-3</v>
      </c>
      <c r="E37">
        <f>('Filter Data'!E37-'Filter Data'!E36)/'Filter Data'!E36</f>
        <v>8.7612220692760215E-3</v>
      </c>
      <c r="F37">
        <f>('Filter Data'!F37-'Filter Data'!F36)/'Filter Data'!F36</f>
        <v>2.3003393518638445E-2</v>
      </c>
      <c r="G37">
        <f>('Filter Data'!G37-'Filter Data'!G36)/'Filter Data'!G36</f>
        <v>2.2027307675312503E-2</v>
      </c>
      <c r="H37">
        <f>('Filter Data'!H37-'Filter Data'!H36)/'Filter Data'!H36</f>
        <v>3.4016099731671204E-2</v>
      </c>
      <c r="I37">
        <f>('Filter Data'!I37-'Filter Data'!I36)/'Filter Data'!I36</f>
        <v>-2.0032822137966089E-2</v>
      </c>
      <c r="J37">
        <f>('Filter Data'!J37-'Filter Data'!J36)/'Filter Data'!J36</f>
        <v>-2.4782125309328322E-2</v>
      </c>
      <c r="K37">
        <f>('Filter Data'!K37-'Filter Data'!K36)/'Filter Data'!K36</f>
        <v>2.1859362654727443E-2</v>
      </c>
      <c r="L37">
        <f>('Filter Data'!L37-'Filter Data'!L36)/'Filter Data'!L36</f>
        <v>1.9505702549509442E-3</v>
      </c>
      <c r="M37">
        <f>('Filter Data'!M37-'Filter Data'!M36)/'Filter Data'!M36</f>
        <v>-1.472529704478517E-2</v>
      </c>
      <c r="N37">
        <f>('Filter Data'!N37-'Filter Data'!N36)/'Filter Data'!N36</f>
        <v>-3.5695914454507067E-3</v>
      </c>
      <c r="O37">
        <f>('Filter Data'!O37-'Filter Data'!O36)/'Filter Data'!O36</f>
        <v>8.3721185971971906E-3</v>
      </c>
      <c r="P37">
        <f>('Filter Data'!P37-'Filter Data'!P36)/'Filter Data'!P36</f>
        <v>7.8154566497389659E-3</v>
      </c>
      <c r="Q37">
        <f>('Filter Data'!Q37-'Filter Data'!Q36)/'Filter Data'!Q36</f>
        <v>1.2740610004963768E-2</v>
      </c>
      <c r="R37">
        <f>('Filter Data'!R37-'Filter Data'!R36)/'Filter Data'!R36</f>
        <v>1.3779172966266628E-2</v>
      </c>
      <c r="S37">
        <f>('Filter Data'!S37-'Filter Data'!S36)/'Filter Data'!S36</f>
        <v>-1.2923409552512607E-2</v>
      </c>
      <c r="T37">
        <f>('Filter Data'!T37-'Filter Data'!T36)/'Filter Data'!T36</f>
        <v>-1.4368107783878514E-2</v>
      </c>
      <c r="U37">
        <f>('Filter Data'!U37-'Filter Data'!U36)/'Filter Data'!U36</f>
        <v>3.8673238119220832E-3</v>
      </c>
      <c r="V37">
        <f>('Filter Data'!V37-'Filter Data'!V36)/'Filter Data'!V36</f>
        <v>-3.2877084844089945E-2</v>
      </c>
      <c r="W37">
        <f>('Filter Data'!W37-'Filter Data'!W36)/'Filter Data'!W36</f>
        <v>1.0317118304646477E-2</v>
      </c>
      <c r="X37">
        <f>('Filter Data'!X37-'Filter Data'!X36)/'Filter Data'!X36</f>
        <v>1.0523628007076643E-2</v>
      </c>
      <c r="Y37">
        <f>('Filter Data'!Y37-'Filter Data'!Y36)/'Filter Data'!Y36</f>
        <v>-2.4064367411061671E-2</v>
      </c>
      <c r="Z37">
        <f>('Filter Data'!Z37-'Filter Data'!Z36)/'Filter Data'!Z36</f>
        <v>-2.6321425363905811E-2</v>
      </c>
    </row>
    <row r="38" spans="1:26" x14ac:dyDescent="0.25">
      <c r="A38" t="str">
        <f>MID('Filter Data'!A38,2,LEN('Filter Data'!A38)-2)</f>
        <v>06-Mar-2020</v>
      </c>
      <c r="B38">
        <f>('Filter Data'!B38-'Filter Data'!B37)/'Filter Data'!B37</f>
        <v>-2.1879176195386662E-2</v>
      </c>
      <c r="C38">
        <f>('Filter Data'!C38-'Filter Data'!C37)/'Filter Data'!C37</f>
        <v>-7.3235316928327429E-3</v>
      </c>
      <c r="D38">
        <f>('Filter Data'!D38-'Filter Data'!D37)/'Filter Data'!D37</f>
        <v>-1.7614863589657481E-2</v>
      </c>
      <c r="E38">
        <f>('Filter Data'!E38-'Filter Data'!E37)/'Filter Data'!E37</f>
        <v>-2.3163206632281011E-2</v>
      </c>
      <c r="F38">
        <f>('Filter Data'!F38-'Filter Data'!F37)/'Filter Data'!F37</f>
        <v>-1.116077080853862E-2</v>
      </c>
      <c r="G38">
        <f>('Filter Data'!G38-'Filter Data'!G37)/'Filter Data'!G37</f>
        <v>-2.4503339890615799E-2</v>
      </c>
      <c r="H38">
        <f>('Filter Data'!H38-'Filter Data'!H37)/'Filter Data'!H37</f>
        <v>-2.206569743077267E-2</v>
      </c>
      <c r="I38">
        <f>('Filter Data'!I38-'Filter Data'!I37)/'Filter Data'!I37</f>
        <v>-9.3347577524975495E-2</v>
      </c>
      <c r="J38">
        <f>('Filter Data'!J38-'Filter Data'!J37)/'Filter Data'!J37</f>
        <v>-9.0706825536922567E-2</v>
      </c>
      <c r="K38">
        <f>('Filter Data'!K38-'Filter Data'!K37)/'Filter Data'!K37</f>
        <v>-5.2902875746063378E-4</v>
      </c>
      <c r="L38">
        <f>('Filter Data'!L38-'Filter Data'!L37)/'Filter Data'!L37</f>
        <v>3.09307864962667E-2</v>
      </c>
      <c r="M38">
        <f>('Filter Data'!M38-'Filter Data'!M37)/'Filter Data'!M37</f>
        <v>-2.305710162853011E-2</v>
      </c>
      <c r="N38">
        <f>('Filter Data'!N38-'Filter Data'!N37)/'Filter Data'!N37</f>
        <v>-3.4212502346536527E-2</v>
      </c>
      <c r="O38">
        <f>('Filter Data'!O38-'Filter Data'!O37)/'Filter Data'!O37</f>
        <v>-2.0847132256362488E-2</v>
      </c>
      <c r="P38">
        <f>('Filter Data'!P38-'Filter Data'!P37)/'Filter Data'!P37</f>
        <v>-1.861571288428561E-2</v>
      </c>
      <c r="Q38">
        <f>('Filter Data'!Q38-'Filter Data'!Q37)/'Filter Data'!Q37</f>
        <v>-1.5826162727371626E-2</v>
      </c>
      <c r="R38">
        <f>('Filter Data'!R38-'Filter Data'!R37)/'Filter Data'!R37</f>
        <v>-2.0353892195245648E-2</v>
      </c>
      <c r="S38">
        <f>('Filter Data'!S38-'Filter Data'!S37)/'Filter Data'!S37</f>
        <v>-2.9620164943663551E-2</v>
      </c>
      <c r="T38">
        <f>('Filter Data'!T38-'Filter Data'!T37)/'Filter Data'!T37</f>
        <v>-3.9997003969740014E-2</v>
      </c>
      <c r="U38">
        <f>('Filter Data'!U38-'Filter Data'!U37)/'Filter Data'!U37</f>
        <v>-2.0767259760970436E-2</v>
      </c>
      <c r="V38">
        <f>('Filter Data'!V38-'Filter Data'!V37)/'Filter Data'!V37</f>
        <v>-5.2018407955536283E-3</v>
      </c>
      <c r="W38">
        <f>('Filter Data'!W38-'Filter Data'!W37)/'Filter Data'!W37</f>
        <v>-2.9088050314465364E-2</v>
      </c>
      <c r="X38">
        <f>('Filter Data'!X38-'Filter Data'!X37)/'Filter Data'!X37</f>
        <v>-2.8805544525863657E-2</v>
      </c>
      <c r="Y38">
        <f>('Filter Data'!Y38-'Filter Data'!Y37)/'Filter Data'!Y37</f>
        <v>-1.7902813299232836E-2</v>
      </c>
      <c r="Z38">
        <f>('Filter Data'!Z38-'Filter Data'!Z37)/'Filter Data'!Z37</f>
        <v>-1.8653460007520994E-2</v>
      </c>
    </row>
    <row r="39" spans="1:26" x14ac:dyDescent="0.25">
      <c r="A39" t="str">
        <f>MID('Filter Data'!A39,2,LEN('Filter Data'!A39)-2)</f>
        <v>09-Mar-2020</v>
      </c>
      <c r="B39">
        <f>('Filter Data'!B39-'Filter Data'!B38)/'Filter Data'!B38</f>
        <v>-9.4474719445465899E-2</v>
      </c>
      <c r="C39">
        <f>('Filter Data'!C39-'Filter Data'!C38)/'Filter Data'!C38</f>
        <v>-6.0929059333005894E-2</v>
      </c>
      <c r="D39">
        <f>('Filter Data'!D39-'Filter Data'!D38)/'Filter Data'!D38</f>
        <v>-7.6120135761094679E-2</v>
      </c>
      <c r="E39">
        <f>('Filter Data'!E39-'Filter Data'!E38)/'Filter Data'!E38</f>
        <v>-5.6359930417669596E-2</v>
      </c>
      <c r="F39">
        <f>('Filter Data'!F39-'Filter Data'!F38)/'Filter Data'!F38</f>
        <v>-4.4686013533844236E-2</v>
      </c>
      <c r="G39">
        <f>('Filter Data'!G39-'Filter Data'!G38)/'Filter Data'!G38</f>
        <v>-3.6043921951003352E-2</v>
      </c>
      <c r="H39">
        <f>('Filter Data'!H39-'Filter Data'!H38)/'Filter Data'!H38</f>
        <v>-3.3771199709920444E-2</v>
      </c>
      <c r="I39">
        <f>('Filter Data'!I39-'Filter Data'!I38)/'Filter Data'!I38</f>
        <v>-0.24919588548135402</v>
      </c>
      <c r="J39">
        <f>('Filter Data'!J39-'Filter Data'!J38)/'Filter Data'!J38</f>
        <v>-0.25154193039574529</v>
      </c>
      <c r="K39">
        <f>('Filter Data'!K39-'Filter Data'!K38)/'Filter Data'!K38</f>
        <v>2.9451283234483861E-3</v>
      </c>
      <c r="L39">
        <f>('Filter Data'!L39-'Filter Data'!L38)/'Filter Data'!L38</f>
        <v>-6.4537628436544961E-3</v>
      </c>
      <c r="M39">
        <f>('Filter Data'!M39-'Filter Data'!M38)/'Filter Data'!M38</f>
        <v>-6.3534600086513571E-2</v>
      </c>
      <c r="N39">
        <f>('Filter Data'!N39-'Filter Data'!N38)/'Filter Data'!N38</f>
        <v>-6.1033091986977053E-2</v>
      </c>
      <c r="O39">
        <f>('Filter Data'!O39-'Filter Data'!O38)/'Filter Data'!O38</f>
        <v>-8.7907426212860754E-2</v>
      </c>
      <c r="P39">
        <f>('Filter Data'!P39-'Filter Data'!P38)/'Filter Data'!P38</f>
        <v>-8.1137358660702694E-2</v>
      </c>
      <c r="Q39">
        <f>('Filter Data'!Q39-'Filter Data'!Q38)/'Filter Data'!Q38</f>
        <v>-4.7721814579944052E-2</v>
      </c>
      <c r="R39">
        <f>('Filter Data'!R39-'Filter Data'!R38)/'Filter Data'!R38</f>
        <v>-5.8236123678397138E-2</v>
      </c>
      <c r="S39">
        <f>('Filter Data'!S39-'Filter Data'!S38)/'Filter Data'!S38</f>
        <v>-6.0108074831560686E-2</v>
      </c>
      <c r="T39">
        <f>('Filter Data'!T39-'Filter Data'!T38)/'Filter Data'!T38</f>
        <v>-6.9175704142935224E-2</v>
      </c>
      <c r="U39">
        <f>('Filter Data'!U39-'Filter Data'!U38)/'Filter Data'!U38</f>
        <v>-4.2717291857273465E-2</v>
      </c>
      <c r="V39">
        <f>('Filter Data'!V39-'Filter Data'!V38)/'Filter Data'!V38</f>
        <v>-4.9482748874107287E-2</v>
      </c>
      <c r="W39">
        <f>('Filter Data'!W39-'Filter Data'!W38)/'Filter Data'!W38</f>
        <v>-5.1959686450167915E-2</v>
      </c>
      <c r="X39">
        <f>('Filter Data'!X39-'Filter Data'!X38)/'Filter Data'!X38</f>
        <v>-5.3168556030477647E-2</v>
      </c>
      <c r="Y39">
        <f>('Filter Data'!Y39-'Filter Data'!Y38)/'Filter Data'!Y38</f>
        <v>-5.4940257352941169E-2</v>
      </c>
      <c r="Z39">
        <f>('Filter Data'!Z39-'Filter Data'!Z38)/'Filter Data'!Z38</f>
        <v>-7.1607259055744291E-2</v>
      </c>
    </row>
    <row r="40" spans="1:26" x14ac:dyDescent="0.25">
      <c r="A40" t="str">
        <f>MID('Filter Data'!A40,2,LEN('Filter Data'!A40)-2)</f>
        <v>11-Mar-2020</v>
      </c>
      <c r="B40">
        <f>('Filter Data'!B40-'Filter Data'!B39)/'Filter Data'!B39</f>
        <v>-5.353483764175963E-3</v>
      </c>
      <c r="C40">
        <f>('Filter Data'!C40-'Filter Data'!C39)/'Filter Data'!C39</f>
        <v>-2.5529790698503668E-2</v>
      </c>
      <c r="D40">
        <f>('Filter Data'!D40-'Filter Data'!D39)/'Filter Data'!D39</f>
        <v>3.2924377902543035E-3</v>
      </c>
      <c r="E40">
        <f>('Filter Data'!E40-'Filter Data'!E39)/'Filter Data'!E39</f>
        <v>-1.4896608228512329E-4</v>
      </c>
      <c r="F40">
        <f>('Filter Data'!F40-'Filter Data'!F39)/'Filter Data'!F39</f>
        <v>-1.2518345273118384E-2</v>
      </c>
      <c r="G40">
        <f>('Filter Data'!G40-'Filter Data'!G39)/'Filter Data'!G39</f>
        <v>2.0920021149911741E-3</v>
      </c>
      <c r="H40">
        <f>('Filter Data'!H40-'Filter Data'!H39)/'Filter Data'!H39</f>
        <v>1.7262554585152756E-2</v>
      </c>
      <c r="I40">
        <f>('Filter Data'!I40-'Filter Data'!I39)/'Filter Data'!I39</f>
        <v>5.9679334916864529E-2</v>
      </c>
      <c r="J40">
        <f>('Filter Data'!J40-'Filter Data'!J39)/'Filter Data'!J39</f>
        <v>6.4627688317302451E-2</v>
      </c>
      <c r="K40">
        <f>('Filter Data'!K40-'Filter Data'!K39)/'Filter Data'!K39</f>
        <v>-2.5129232184903483E-2</v>
      </c>
      <c r="L40">
        <f>('Filter Data'!L40-'Filter Data'!L39)/'Filter Data'!L39</f>
        <v>-6.9876123608067619E-3</v>
      </c>
      <c r="M40">
        <f>('Filter Data'!M40-'Filter Data'!M39)/'Filter Data'!M39</f>
        <v>-2.6475591757639644E-3</v>
      </c>
      <c r="N40">
        <f>('Filter Data'!N40-'Filter Data'!N39)/'Filter Data'!N39</f>
        <v>1.0402111473373665E-2</v>
      </c>
      <c r="O40">
        <f>('Filter Data'!O40-'Filter Data'!O39)/'Filter Data'!O39</f>
        <v>-6.6820024099025661E-3</v>
      </c>
      <c r="P40">
        <f>('Filter Data'!P40-'Filter Data'!P39)/'Filter Data'!P39</f>
        <v>-1.0049131959015788E-2</v>
      </c>
      <c r="Q40">
        <f>('Filter Data'!Q40-'Filter Data'!Q39)/'Filter Data'!Q39</f>
        <v>8.1352780521816177E-4</v>
      </c>
      <c r="R40">
        <f>('Filter Data'!R40-'Filter Data'!R39)/'Filter Data'!R39</f>
        <v>-9.8611604012845307E-3</v>
      </c>
      <c r="S40">
        <f>('Filter Data'!S40-'Filter Data'!S39)/'Filter Data'!S39</f>
        <v>-2.0304568527918808E-2</v>
      </c>
      <c r="T40">
        <f>('Filter Data'!T40-'Filter Data'!T39)/'Filter Data'!T39</f>
        <v>-2.8875873558039767E-2</v>
      </c>
      <c r="U40">
        <f>('Filter Data'!U40-'Filter Data'!U39)/'Filter Data'!U39</f>
        <v>4.8742724431572269E-3</v>
      </c>
      <c r="V40">
        <f>('Filter Data'!V40-'Filter Data'!V39)/'Filter Data'!V39</f>
        <v>-1.7356223856630128E-2</v>
      </c>
      <c r="W40">
        <f>('Filter Data'!W40-'Filter Data'!W39)/'Filter Data'!W39</f>
        <v>-1.2166312308055803E-2</v>
      </c>
      <c r="X40">
        <f>('Filter Data'!X40-'Filter Data'!X39)/'Filter Data'!X39</f>
        <v>-1.4053268955229761E-2</v>
      </c>
      <c r="Y40">
        <f>('Filter Data'!Y40-'Filter Data'!Y39)/'Filter Data'!Y39</f>
        <v>-2.739348553737378E-3</v>
      </c>
      <c r="Z40">
        <f>('Filter Data'!Z40-'Filter Data'!Z39)/'Filter Data'!Z39</f>
        <v>-4.3378035294300782E-3</v>
      </c>
    </row>
    <row r="41" spans="1:26" x14ac:dyDescent="0.25">
      <c r="A41" t="str">
        <f>MID('Filter Data'!A41,2,LEN('Filter Data'!A41)-2)</f>
        <v>12-Mar-2020</v>
      </c>
      <c r="B41">
        <f>('Filter Data'!B41-'Filter Data'!B40)/'Filter Data'!B40</f>
        <v>-0.11680947284414231</v>
      </c>
      <c r="C41">
        <f>('Filter Data'!C41-'Filter Data'!C40)/'Filter Data'!C40</f>
        <v>-6.3776848113771351E-2</v>
      </c>
      <c r="D41">
        <f>('Filter Data'!D41-'Filter Data'!D40)/'Filter Data'!D40</f>
        <v>-5.8781535343765318E-2</v>
      </c>
      <c r="E41">
        <f>('Filter Data'!E41-'Filter Data'!E40)/'Filter Data'!E40</f>
        <v>-5.1354396550921472E-2</v>
      </c>
      <c r="F41">
        <f>('Filter Data'!F41-'Filter Data'!F40)/'Filter Data'!F40</f>
        <v>-5.14478836535395E-2</v>
      </c>
      <c r="G41">
        <f>('Filter Data'!G41-'Filter Data'!G40)/'Filter Data'!G40</f>
        <v>-3.4709795824730438E-2</v>
      </c>
      <c r="H41">
        <f>('Filter Data'!H41-'Filter Data'!H40)/'Filter Data'!H40</f>
        <v>-1.3599168287611391E-2</v>
      </c>
      <c r="I41">
        <f>('Filter Data'!I41-'Filter Data'!I40)/'Filter Data'!I40</f>
        <v>-5.0554376976343948E-2</v>
      </c>
      <c r="J41">
        <f>('Filter Data'!J41-'Filter Data'!J40)/'Filter Data'!J40</f>
        <v>-5.6440970459851775E-2</v>
      </c>
      <c r="K41">
        <f>('Filter Data'!K41-'Filter Data'!K40)/'Filter Data'!K40</f>
        <v>-3.767299176857633E-2</v>
      </c>
      <c r="L41">
        <f>('Filter Data'!L41-'Filter Data'!L40)/'Filter Data'!L40</f>
        <v>-9.2097411589861893E-3</v>
      </c>
      <c r="M41">
        <f>('Filter Data'!M41-'Filter Data'!M40)/'Filter Data'!M40</f>
        <v>-9.2006868038768341E-2</v>
      </c>
      <c r="N41">
        <f>('Filter Data'!N41-'Filter Data'!N40)/'Filter Data'!N40</f>
        <v>-7.3021238817182227E-2</v>
      </c>
      <c r="O41">
        <f>('Filter Data'!O41-'Filter Data'!O40)/'Filter Data'!O40</f>
        <v>-0.11206946423018797</v>
      </c>
      <c r="P41">
        <f>('Filter Data'!P41-'Filter Data'!P40)/'Filter Data'!P40</f>
        <v>-0.10091793977141178</v>
      </c>
      <c r="Q41">
        <f>('Filter Data'!Q41-'Filter Data'!Q40)/'Filter Data'!Q40</f>
        <v>-0.1102246995296986</v>
      </c>
      <c r="R41">
        <f>('Filter Data'!R41-'Filter Data'!R40)/'Filter Data'!R40</f>
        <v>-0.12357313483069934</v>
      </c>
      <c r="S41">
        <f>('Filter Data'!S41-'Filter Data'!S40)/'Filter Data'!S40</f>
        <v>-9.9847716678737777E-2</v>
      </c>
      <c r="T41">
        <f>('Filter Data'!T41-'Filter Data'!T40)/'Filter Data'!T40</f>
        <v>-0.10823524334588468</v>
      </c>
      <c r="U41">
        <f>('Filter Data'!U41-'Filter Data'!U40)/'Filter Data'!U40</f>
        <v>-7.8218772885933971E-2</v>
      </c>
      <c r="V41">
        <f>('Filter Data'!V41-'Filter Data'!V40)/'Filter Data'!V40</f>
        <v>-0.11621526201644229</v>
      </c>
      <c r="W41">
        <f>('Filter Data'!W41-'Filter Data'!W40)/'Filter Data'!W40</f>
        <v>-4.5088714944030002E-2</v>
      </c>
      <c r="X41">
        <f>('Filter Data'!X41-'Filter Data'!X40)/'Filter Data'!X40</f>
        <v>-4.6353990404714031E-2</v>
      </c>
      <c r="Y41">
        <f>('Filter Data'!Y41-'Filter Data'!Y40)/'Filter Data'!Y40</f>
        <v>-7.9017302050402735E-2</v>
      </c>
      <c r="Z41">
        <f>('Filter Data'!Z41-'Filter Data'!Z40)/'Filter Data'!Z40</f>
        <v>-8.7446910026672112E-2</v>
      </c>
    </row>
    <row r="42" spans="1:26" x14ac:dyDescent="0.25">
      <c r="A42" t="str">
        <f>MID('Filter Data'!A42,2,LEN('Filter Data'!A42)-2)</f>
        <v>13-Mar-2020</v>
      </c>
      <c r="B42">
        <f>('Filter Data'!B42-'Filter Data'!B41)/'Filter Data'!B41</f>
        <v>3.1018536030451131E-2</v>
      </c>
      <c r="C42">
        <f>('Filter Data'!C42-'Filter Data'!C41)/'Filter Data'!C41</f>
        <v>3.1266284523189187E-3</v>
      </c>
      <c r="D42">
        <f>('Filter Data'!D42-'Filter Data'!D41)/'Filter Data'!D41</f>
        <v>-6.2146754422451886E-3</v>
      </c>
      <c r="E42">
        <f>('Filter Data'!E42-'Filter Data'!E41)/'Filter Data'!E41</f>
        <v>9.109113039381252E-3</v>
      </c>
      <c r="F42">
        <f>('Filter Data'!F42-'Filter Data'!F41)/'Filter Data'!F41</f>
        <v>-2.1921414875654639E-2</v>
      </c>
      <c r="G42">
        <f>('Filter Data'!G42-'Filter Data'!G41)/'Filter Data'!G41</f>
        <v>1.0540200109323303E-2</v>
      </c>
      <c r="H42">
        <f>('Filter Data'!H42-'Filter Data'!H41)/'Filter Data'!H41</f>
        <v>-6.7488312792179928E-3</v>
      </c>
      <c r="I42">
        <f>('Filter Data'!I42-'Filter Data'!I41)/'Filter Data'!I41</f>
        <v>6.2394603709949467E-2</v>
      </c>
      <c r="J42">
        <f>('Filter Data'!J42-'Filter Data'!J41)/'Filter Data'!J41</f>
        <v>6.4712210866057066E-2</v>
      </c>
      <c r="K42">
        <f>('Filter Data'!K42-'Filter Data'!K41)/'Filter Data'!K41</f>
        <v>-2.8401632841461397E-2</v>
      </c>
      <c r="L42">
        <f>('Filter Data'!L42-'Filter Data'!L41)/'Filter Data'!L41</f>
        <v>-3.7397302303382958E-2</v>
      </c>
      <c r="M42">
        <f>('Filter Data'!M42-'Filter Data'!M41)/'Filter Data'!M41</f>
        <v>7.6187158656896431E-2</v>
      </c>
      <c r="N42">
        <f>('Filter Data'!N42-'Filter Data'!N41)/'Filter Data'!N41</f>
        <v>3.0776314577769515E-2</v>
      </c>
      <c r="O42">
        <f>('Filter Data'!O42-'Filter Data'!O41)/'Filter Data'!O41</f>
        <v>1.5418695040486052E-2</v>
      </c>
      <c r="P42">
        <f>('Filter Data'!P42-'Filter Data'!P41)/'Filter Data'!P41</f>
        <v>1.3561006394237534E-2</v>
      </c>
      <c r="Q42">
        <f>('Filter Data'!Q42-'Filter Data'!Q41)/'Filter Data'!Q41</f>
        <v>-9.3966563564465058E-3</v>
      </c>
      <c r="R42">
        <f>('Filter Data'!R42-'Filter Data'!R41)/'Filter Data'!R41</f>
        <v>2.5884189448327545E-3</v>
      </c>
      <c r="S42">
        <f>('Filter Data'!S42-'Filter Data'!S41)/'Filter Data'!S41</f>
        <v>-3.7858078625142852E-3</v>
      </c>
      <c r="T42">
        <f>('Filter Data'!T42-'Filter Data'!T41)/'Filter Data'!T41</f>
        <v>2.1039259572923567E-2</v>
      </c>
      <c r="U42">
        <f>('Filter Data'!U42-'Filter Data'!U41)/'Filter Data'!U41</f>
        <v>4.7236294974049839E-2</v>
      </c>
      <c r="V42">
        <f>('Filter Data'!V42-'Filter Data'!V41)/'Filter Data'!V41</f>
        <v>0.1328212386148333</v>
      </c>
      <c r="W42">
        <f>('Filter Data'!W42-'Filter Data'!W41)/'Filter Data'!W41</f>
        <v>-6.1772156775865325E-2</v>
      </c>
      <c r="X42">
        <f>('Filter Data'!X42-'Filter Data'!X41)/'Filter Data'!X41</f>
        <v>-6.1695665334154319E-2</v>
      </c>
      <c r="Y42">
        <f>('Filter Data'!Y42-'Filter Data'!Y41)/'Filter Data'!Y41</f>
        <v>7.6813793833718641E-2</v>
      </c>
      <c r="Z42">
        <f>('Filter Data'!Z42-'Filter Data'!Z41)/'Filter Data'!Z41</f>
        <v>8.8738225235495238E-2</v>
      </c>
    </row>
    <row r="43" spans="1:26" x14ac:dyDescent="0.25">
      <c r="A43" t="str">
        <f>MID('Filter Data'!A43,2,LEN('Filter Data'!A43)-2)</f>
        <v>16-Mar-2020</v>
      </c>
      <c r="B43">
        <f>('Filter Data'!B43-'Filter Data'!B42)/'Filter Data'!B42</f>
        <v>-7.9486099410277927E-2</v>
      </c>
      <c r="C43">
        <f>('Filter Data'!C43-'Filter Data'!C42)/'Filter Data'!C42</f>
        <v>-3.1831168831168814E-2</v>
      </c>
      <c r="D43">
        <f>('Filter Data'!D43-'Filter Data'!D42)/'Filter Data'!D42</f>
        <v>-6.3040106359406184E-2</v>
      </c>
      <c r="E43">
        <f>('Filter Data'!E43-'Filter Data'!E42)/'Filter Data'!E42</f>
        <v>-9.280767285319641E-2</v>
      </c>
      <c r="F43">
        <f>('Filter Data'!F43-'Filter Data'!F42)/'Filter Data'!F42</f>
        <v>-5.0772449308014209E-2</v>
      </c>
      <c r="G43">
        <f>('Filter Data'!G43-'Filter Data'!G42)/'Filter Data'!G42</f>
        <v>-5.8548229677449652E-2</v>
      </c>
      <c r="H43">
        <f>('Filter Data'!H43-'Filter Data'!H42)/'Filter Data'!H42</f>
        <v>-4.2719244197987269E-2</v>
      </c>
      <c r="I43">
        <f>('Filter Data'!I43-'Filter Data'!I42)/'Filter Data'!I42</f>
        <v>-0.11329365079365074</v>
      </c>
      <c r="J43">
        <f>('Filter Data'!J43-'Filter Data'!J42)/'Filter Data'!J42</f>
        <v>-0.13090486535643919</v>
      </c>
      <c r="K43">
        <f>('Filter Data'!K43-'Filter Data'!K42)/'Filter Data'!K42</f>
        <v>-1.012500371151163E-2</v>
      </c>
      <c r="L43">
        <f>('Filter Data'!L43-'Filter Data'!L42)/'Filter Data'!L42</f>
        <v>-2.7186872860347034E-2</v>
      </c>
      <c r="M43">
        <f>('Filter Data'!M43-'Filter Data'!M42)/'Filter Data'!M42</f>
        <v>-0.11568117449858382</v>
      </c>
      <c r="N43">
        <f>('Filter Data'!N43-'Filter Data'!N42)/'Filter Data'!N42</f>
        <v>-7.49204874388021E-2</v>
      </c>
      <c r="O43">
        <f>('Filter Data'!O43-'Filter Data'!O42)/'Filter Data'!O42</f>
        <v>-8.8270206324063058E-2</v>
      </c>
      <c r="P43">
        <f>('Filter Data'!P43-'Filter Data'!P42)/'Filter Data'!P42</f>
        <v>-7.1327865567387988E-2</v>
      </c>
      <c r="Q43">
        <f>('Filter Data'!Q43-'Filter Data'!Q42)/'Filter Data'!Q42</f>
        <v>-7.1459626101735077E-2</v>
      </c>
      <c r="R43">
        <f>('Filter Data'!R43-'Filter Data'!R42)/'Filter Data'!R42</f>
        <v>-9.4765641516707869E-2</v>
      </c>
      <c r="S43">
        <f>('Filter Data'!S43-'Filter Data'!S42)/'Filter Data'!S42</f>
        <v>-4.2330233810342448E-2</v>
      </c>
      <c r="T43">
        <f>('Filter Data'!T43-'Filter Data'!T42)/'Filter Data'!T42</f>
        <v>-5.6603550015403785E-2</v>
      </c>
      <c r="U43">
        <f>('Filter Data'!U43-'Filter Data'!U42)/'Filter Data'!U42</f>
        <v>-6.5825902753830143E-2</v>
      </c>
      <c r="V43">
        <f>('Filter Data'!V43-'Filter Data'!V42)/'Filter Data'!V42</f>
        <v>-0.14769624487410718</v>
      </c>
      <c r="W43">
        <f>('Filter Data'!W43-'Filter Data'!W42)/'Filter Data'!W42</f>
        <v>-2.7308940084596119E-2</v>
      </c>
      <c r="X43">
        <f>('Filter Data'!X43-'Filter Data'!X42)/'Filter Data'!X42</f>
        <v>-2.8009521902600851E-2</v>
      </c>
      <c r="Y43">
        <f>('Filter Data'!Y43-'Filter Data'!Y42)/'Filter Data'!Y42</f>
        <v>-0.11867476297006499</v>
      </c>
      <c r="Z43">
        <f>('Filter Data'!Z43-'Filter Data'!Z42)/'Filter Data'!Z42</f>
        <v>-9.9337122703153716E-2</v>
      </c>
    </row>
    <row r="44" spans="1:26" x14ac:dyDescent="0.25">
      <c r="A44" t="str">
        <f>MID('Filter Data'!A44,2,LEN('Filter Data'!A44)-2)</f>
        <v>17-Mar-2020</v>
      </c>
      <c r="B44">
        <f>('Filter Data'!B44-'Filter Data'!B43)/'Filter Data'!B43</f>
        <v>-9.1491092239495385E-3</v>
      </c>
      <c r="C44">
        <f>('Filter Data'!C44-'Filter Data'!C43)/'Filter Data'!C43</f>
        <v>-4.9765925766946002E-3</v>
      </c>
      <c r="D44">
        <f>('Filter Data'!D44-'Filter Data'!D43)/'Filter Data'!D43</f>
        <v>-2.5948261138044722E-2</v>
      </c>
      <c r="E44">
        <f>('Filter Data'!E44-'Filter Data'!E43)/'Filter Data'!E43</f>
        <v>3.9672753396312137E-4</v>
      </c>
      <c r="F44">
        <f>('Filter Data'!F44-'Filter Data'!F43)/'Filter Data'!F43</f>
        <v>-1.921135573759121E-2</v>
      </c>
      <c r="G44">
        <f>('Filter Data'!G44-'Filter Data'!G43)/'Filter Data'!G43</f>
        <v>1.4101571282256224E-2</v>
      </c>
      <c r="H44">
        <f>('Filter Data'!H44-'Filter Data'!H43)/'Filter Data'!H43</f>
        <v>6.1324465422298493E-3</v>
      </c>
      <c r="I44">
        <f>('Filter Data'!I44-'Filter Data'!I43)/'Filter Data'!I43</f>
        <v>-4.4886999328709001E-2</v>
      </c>
      <c r="J44">
        <f>('Filter Data'!J44-'Filter Data'!J43)/'Filter Data'!J43</f>
        <v>-5.673758865248222E-2</v>
      </c>
      <c r="K44">
        <f>('Filter Data'!K44-'Filter Data'!K43)/'Filter Data'!K43</f>
        <v>1.4532965384846086E-2</v>
      </c>
      <c r="L44">
        <f>('Filter Data'!L44-'Filter Data'!L43)/'Filter Data'!L43</f>
        <v>-3.6817260669603405E-2</v>
      </c>
      <c r="M44">
        <f>('Filter Data'!M44-'Filter Data'!M43)/'Filter Data'!M43</f>
        <v>7.4825485633611452E-2</v>
      </c>
      <c r="N44">
        <f>('Filter Data'!N44-'Filter Data'!N43)/'Filter Data'!N43</f>
        <v>2.7041121820254254E-3</v>
      </c>
      <c r="O44">
        <f>('Filter Data'!O44-'Filter Data'!O43)/'Filter Data'!O43</f>
        <v>-1.7178094905070784E-2</v>
      </c>
      <c r="P44">
        <f>('Filter Data'!P44-'Filter Data'!P43)/'Filter Data'!P43</f>
        <v>-4.8897400230423771E-3</v>
      </c>
      <c r="Q44">
        <f>('Filter Data'!Q44-'Filter Data'!Q43)/'Filter Data'!Q43</f>
        <v>-2.3425417500248399E-2</v>
      </c>
      <c r="R44">
        <f>('Filter Data'!R44-'Filter Data'!R43)/'Filter Data'!R43</f>
        <v>-3.2026025266929471E-2</v>
      </c>
      <c r="S44">
        <f>('Filter Data'!S44-'Filter Data'!S43)/'Filter Data'!S43</f>
        <v>3.3951084488462744E-3</v>
      </c>
      <c r="T44">
        <f>('Filter Data'!T44-'Filter Data'!T43)/'Filter Data'!T43</f>
        <v>9.1688960900310722E-3</v>
      </c>
      <c r="U44">
        <f>('Filter Data'!U44-'Filter Data'!U43)/'Filter Data'!U43</f>
        <v>-1.7718902271816505E-2</v>
      </c>
      <c r="V44">
        <f>('Filter Data'!V44-'Filter Data'!V43)/'Filter Data'!V43</f>
        <v>0.11070786835634583</v>
      </c>
      <c r="W44">
        <f>('Filter Data'!W44-'Filter Data'!W43)/'Filter Data'!W43</f>
        <v>-1.3615637929578796E-3</v>
      </c>
      <c r="X44">
        <f>('Filter Data'!X44-'Filter Data'!X43)/'Filter Data'!X43</f>
        <v>-1.5106431677728812E-3</v>
      </c>
      <c r="Y44">
        <f>('Filter Data'!Y44-'Filter Data'!Y43)/'Filter Data'!Y43</f>
        <v>5.9861086574491684E-2</v>
      </c>
      <c r="Z44">
        <f>('Filter Data'!Z44-'Filter Data'!Z43)/'Filter Data'!Z43</f>
        <v>5.9691968812279297E-2</v>
      </c>
    </row>
    <row r="45" spans="1:26" x14ac:dyDescent="0.25">
      <c r="A45" t="str">
        <f>MID('Filter Data'!A45,2,LEN('Filter Data'!A45)-2)</f>
        <v>18-Mar-2020</v>
      </c>
      <c r="B45">
        <f>('Filter Data'!B45-'Filter Data'!B44)/'Filter Data'!B44</f>
        <v>1.4608674924952946E-2</v>
      </c>
      <c r="C45">
        <f>('Filter Data'!C45-'Filter Data'!C44)/'Filter Data'!C44</f>
        <v>6.0934508884036174E-3</v>
      </c>
      <c r="D45">
        <f>('Filter Data'!D45-'Filter Data'!D44)/'Filter Data'!D44</f>
        <v>-9.684642153821324E-3</v>
      </c>
      <c r="E45">
        <f>('Filter Data'!E45-'Filter Data'!E44)/'Filter Data'!E44</f>
        <v>-3.6816720257234786E-2</v>
      </c>
      <c r="F45">
        <f>('Filter Data'!F45-'Filter Data'!F44)/'Filter Data'!F44</f>
        <v>1.8071247858949738E-4</v>
      </c>
      <c r="G45">
        <f>('Filter Data'!G45-'Filter Data'!G44)/'Filter Data'!G44</f>
        <v>-2.4916554790555514E-2</v>
      </c>
      <c r="H45">
        <f>('Filter Data'!H45-'Filter Data'!H44)/'Filter Data'!H44</f>
        <v>-2.6956908040870871E-2</v>
      </c>
      <c r="I45">
        <f>('Filter Data'!I45-'Filter Data'!I44)/'Filter Data'!I44</f>
        <v>-0.15186018180114322</v>
      </c>
      <c r="J45">
        <f>('Filter Data'!J45-'Filter Data'!J44)/'Filter Data'!J44</f>
        <v>-0.17878713176383582</v>
      </c>
      <c r="K45">
        <f>('Filter Data'!K45-'Filter Data'!K44)/'Filter Data'!K44</f>
        <v>-2.0533668415995208E-2</v>
      </c>
      <c r="L45">
        <f>('Filter Data'!L45-'Filter Data'!L44)/'Filter Data'!L44</f>
        <v>9.8270192634775429E-3</v>
      </c>
      <c r="M45">
        <f>('Filter Data'!M45-'Filter Data'!M44)/'Filter Data'!M44</f>
        <v>-7.8348860402325471E-2</v>
      </c>
      <c r="N45">
        <f>('Filter Data'!N45-'Filter Data'!N44)/'Filter Data'!N44</f>
        <v>-1.2636526496253324E-2</v>
      </c>
      <c r="O45">
        <f>('Filter Data'!O45-'Filter Data'!O44)/'Filter Data'!O44</f>
        <v>1.368774837993625E-2</v>
      </c>
      <c r="P45">
        <f>('Filter Data'!P45-'Filter Data'!P44)/'Filter Data'!P44</f>
        <v>1.3262137275705358E-2</v>
      </c>
      <c r="Q45">
        <f>('Filter Data'!Q45-'Filter Data'!Q44)/'Filter Data'!Q44</f>
        <v>7.1191956761783547E-3</v>
      </c>
      <c r="R45">
        <f>('Filter Data'!R45-'Filter Data'!R44)/'Filter Data'!R44</f>
        <v>2.2847135095856449E-2</v>
      </c>
      <c r="S45">
        <f>('Filter Data'!S45-'Filter Data'!S44)/'Filter Data'!S44</f>
        <v>-3.5549568965517087E-2</v>
      </c>
      <c r="T45">
        <f>('Filter Data'!T45-'Filter Data'!T44)/'Filter Data'!T44</f>
        <v>-3.0306047518886943E-2</v>
      </c>
      <c r="U45">
        <f>('Filter Data'!U45-'Filter Data'!U44)/'Filter Data'!U44</f>
        <v>-4.6341830051323848E-2</v>
      </c>
      <c r="V45">
        <f>('Filter Data'!V45-'Filter Data'!V44)/'Filter Data'!V44</f>
        <v>-0.1055057100588566</v>
      </c>
      <c r="W45">
        <f>('Filter Data'!W45-'Filter Data'!W44)/'Filter Data'!W44</f>
        <v>2.5070020609840028E-2</v>
      </c>
      <c r="X45">
        <f>('Filter Data'!X45-'Filter Data'!X44)/'Filter Data'!X44</f>
        <v>2.592609572712273E-2</v>
      </c>
      <c r="Y45">
        <f>('Filter Data'!Y45-'Filter Data'!Y44)/'Filter Data'!Y44</f>
        <v>-4.1645099879810889E-2</v>
      </c>
      <c r="Z45">
        <f>('Filter Data'!Z45-'Filter Data'!Z44)/'Filter Data'!Z44</f>
        <v>-4.2273968308958867E-2</v>
      </c>
    </row>
    <row r="46" spans="1:26" x14ac:dyDescent="0.25">
      <c r="A46" t="str">
        <f>MID('Filter Data'!A46,2,LEN('Filter Data'!A46)-2)</f>
        <v>20-Mar-2020</v>
      </c>
      <c r="B46">
        <f>('Filter Data'!B46-'Filter Data'!B45)/'Filter Data'!B45</f>
        <v>9.0994653851179913E-2</v>
      </c>
      <c r="C46">
        <f>('Filter Data'!C46-'Filter Data'!C45)/'Filter Data'!C45</f>
        <v>-6.1101433739783337E-3</v>
      </c>
      <c r="D46">
        <f>('Filter Data'!D46-'Filter Data'!D45)/'Filter Data'!D45</f>
        <v>-1.6003813674747989E-2</v>
      </c>
      <c r="E46">
        <f>('Filter Data'!E46-'Filter Data'!E45)/'Filter Data'!E45</f>
        <v>2.2967785010849649E-2</v>
      </c>
      <c r="F46">
        <f>('Filter Data'!F46-'Filter Data'!F45)/'Filter Data'!F45</f>
        <v>-9.3403615167678752E-3</v>
      </c>
      <c r="G46">
        <f>('Filter Data'!G46-'Filter Data'!G45)/'Filter Data'!G45</f>
        <v>2.1523848019401652E-2</v>
      </c>
      <c r="H46">
        <f>('Filter Data'!H46-'Filter Data'!H45)/'Filter Data'!H45</f>
        <v>4.8212133386903557E-3</v>
      </c>
      <c r="I46">
        <f>('Filter Data'!I46-'Filter Data'!I45)/'Filter Data'!I45</f>
        <v>4.0108281310424834E-2</v>
      </c>
      <c r="J46">
        <f>('Filter Data'!J46-'Filter Data'!J45)/'Filter Data'!J45</f>
        <v>4.6979362101313309E-2</v>
      </c>
      <c r="K46">
        <f>('Filter Data'!K46-'Filter Data'!K45)/'Filter Data'!K45</f>
        <v>-3.7279642598406432E-3</v>
      </c>
      <c r="L46">
        <f>('Filter Data'!L46-'Filter Data'!L45)/'Filter Data'!L45</f>
        <v>6.300450388631685E-3</v>
      </c>
      <c r="M46">
        <f>('Filter Data'!M46-'Filter Data'!M45)/'Filter Data'!M45</f>
        <v>1.3591976774874604E-2</v>
      </c>
      <c r="N46">
        <f>('Filter Data'!N46-'Filter Data'!N45)/'Filter Data'!N45</f>
        <v>1.8280429990050161E-2</v>
      </c>
      <c r="O46">
        <f>('Filter Data'!O46-'Filter Data'!O45)/'Filter Data'!O45</f>
        <v>9.7047987585345233E-2</v>
      </c>
      <c r="P46">
        <f>('Filter Data'!P46-'Filter Data'!P45)/'Filter Data'!P45</f>
        <v>8.7882481972187357E-2</v>
      </c>
      <c r="Q46">
        <f>('Filter Data'!Q46-'Filter Data'!Q45)/'Filter Data'!Q45</f>
        <v>7.4410686978851157E-2</v>
      </c>
      <c r="R46">
        <f>('Filter Data'!R46-'Filter Data'!R45)/'Filter Data'!R45</f>
        <v>0.10729657802063007</v>
      </c>
      <c r="S46">
        <f>('Filter Data'!S46-'Filter Data'!S45)/'Filter Data'!S45</f>
        <v>4.5552563658506427E-2</v>
      </c>
      <c r="T46">
        <f>('Filter Data'!T46-'Filter Data'!T45)/'Filter Data'!T45</f>
        <v>4.4229387000718733E-2</v>
      </c>
      <c r="U46">
        <f>('Filter Data'!U46-'Filter Data'!U45)/'Filter Data'!U45</f>
        <v>2.0187349411155346E-2</v>
      </c>
      <c r="V46">
        <f>('Filter Data'!V46-'Filter Data'!V45)/'Filter Data'!V45</f>
        <v>-1.2779020513064603E-2</v>
      </c>
      <c r="W46">
        <f>('Filter Data'!W46-'Filter Data'!W45)/'Filter Data'!W45</f>
        <v>-4.9810799385484682E-2</v>
      </c>
      <c r="X46">
        <f>('Filter Data'!X46-'Filter Data'!X45)/'Filter Data'!X45</f>
        <v>-5.2519271589766547E-2</v>
      </c>
      <c r="Y46">
        <f>('Filter Data'!Y46-'Filter Data'!Y45)/'Filter Data'!Y45</f>
        <v>-2.5476016111314517E-2</v>
      </c>
      <c r="Z46">
        <f>('Filter Data'!Z46-'Filter Data'!Z45)/'Filter Data'!Z45</f>
        <v>-4.1030764460674544E-2</v>
      </c>
    </row>
    <row r="47" spans="1:26" x14ac:dyDescent="0.25">
      <c r="A47" t="str">
        <f>MID('Filter Data'!A47,2,LEN('Filter Data'!A47)-2)</f>
        <v>23-Mar-2020</v>
      </c>
      <c r="B47">
        <f>('Filter Data'!B47-'Filter Data'!B46)/'Filter Data'!B46</f>
        <v>-0.10056485465456647</v>
      </c>
      <c r="C47">
        <f>('Filter Data'!C47-'Filter Data'!C46)/'Filter Data'!C46</f>
        <v>-5.5127133496912673E-2</v>
      </c>
      <c r="D47">
        <f>('Filter Data'!D47-'Filter Data'!D46)/'Filter Data'!D46</f>
        <v>-6.2551041594574044E-2</v>
      </c>
      <c r="E47">
        <f>('Filter Data'!E47-'Filter Data'!E46)/'Filter Data'!E46</f>
        <v>-5.4563848187187923E-2</v>
      </c>
      <c r="F47">
        <f>('Filter Data'!F47-'Filter Data'!F46)/'Filter Data'!F46</f>
        <v>-3.2067751451137043E-2</v>
      </c>
      <c r="G47">
        <f>('Filter Data'!G47-'Filter Data'!G46)/'Filter Data'!G46</f>
        <v>-2.377831635176569E-2</v>
      </c>
      <c r="H47">
        <f>('Filter Data'!H47-'Filter Data'!H46)/'Filter Data'!H46</f>
        <v>-3.2659663407364405E-2</v>
      </c>
      <c r="I47">
        <f>('Filter Data'!I47-'Filter Data'!I46)/'Filter Data'!I46</f>
        <v>-4.5679077920008186E-3</v>
      </c>
      <c r="J47">
        <f>('Filter Data'!J47-'Filter Data'!J46)/'Filter Data'!J46</f>
        <v>-1.1755429718299742E-2</v>
      </c>
      <c r="K47">
        <f>('Filter Data'!K47-'Filter Data'!K46)/'Filter Data'!K46</f>
        <v>4.5690739141632145E-2</v>
      </c>
      <c r="L47">
        <f>('Filter Data'!L47-'Filter Data'!L46)/'Filter Data'!L46</f>
        <v>-7.4760098192367527E-3</v>
      </c>
      <c r="M47">
        <f>('Filter Data'!M47-'Filter Data'!M46)/'Filter Data'!M46</f>
        <v>-9.0483010024735942E-3</v>
      </c>
      <c r="N47">
        <f>('Filter Data'!N47-'Filter Data'!N46)/'Filter Data'!N46</f>
        <v>-2.6669732153121174E-2</v>
      </c>
      <c r="O47">
        <f>('Filter Data'!O47-'Filter Data'!O46)/'Filter Data'!O46</f>
        <v>-0.1046064506003295</v>
      </c>
      <c r="P47">
        <f>('Filter Data'!P47-'Filter Data'!P46)/'Filter Data'!P46</f>
        <v>-7.87632255616912E-2</v>
      </c>
      <c r="Q47">
        <f>('Filter Data'!Q47-'Filter Data'!Q46)/'Filter Data'!Q46</f>
        <v>-9.9481712229443145E-2</v>
      </c>
      <c r="R47">
        <f>('Filter Data'!R47-'Filter Data'!R46)/'Filter Data'!R46</f>
        <v>-0.12076358797125886</v>
      </c>
      <c r="S47">
        <f>('Filter Data'!S47-'Filter Data'!S46)/'Filter Data'!S46</f>
        <v>-4.6517343820128648E-2</v>
      </c>
      <c r="T47">
        <f>('Filter Data'!T47-'Filter Data'!T46)/'Filter Data'!T46</f>
        <v>-3.5964502568892956E-2</v>
      </c>
      <c r="U47">
        <f>('Filter Data'!U47-'Filter Data'!U46)/'Filter Data'!U46</f>
        <v>-0.12943240886868038</v>
      </c>
      <c r="V47">
        <f>('Filter Data'!V47-'Filter Data'!V46)/'Filter Data'!V46</f>
        <v>-9.675786428829701E-2</v>
      </c>
      <c r="W47">
        <f>('Filter Data'!W47-'Filter Data'!W46)/'Filter Data'!W46</f>
        <v>1.8295064889969143E-2</v>
      </c>
      <c r="X47">
        <f>('Filter Data'!X47-'Filter Data'!X46)/'Filter Data'!X46</f>
        <v>1.993892157671948E-2</v>
      </c>
      <c r="Y47">
        <f>('Filter Data'!Y47-'Filter Data'!Y46)/'Filter Data'!Y46</f>
        <v>-1.1046713696609851E-2</v>
      </c>
      <c r="Z47">
        <f>('Filter Data'!Z47-'Filter Data'!Z46)/'Filter Data'!Z46</f>
        <v>-1.0121784739186688E-2</v>
      </c>
    </row>
    <row r="48" spans="1:26" x14ac:dyDescent="0.25">
      <c r="A48" t="str">
        <f>MID('Filter Data'!A48,2,LEN('Filter Data'!A48)-2)</f>
        <v>24-Mar-2020</v>
      </c>
      <c r="B48">
        <f>('Filter Data'!B48-'Filter Data'!B47)/'Filter Data'!B47</f>
        <v>1.6295052678358946E-2</v>
      </c>
      <c r="C48">
        <f>('Filter Data'!C48-'Filter Data'!C47)/'Filter Data'!C47</f>
        <v>-7.2340729114646453E-3</v>
      </c>
      <c r="D48">
        <f>('Filter Data'!D48-'Filter Data'!D47)/'Filter Data'!D47</f>
        <v>2.2797743850219987E-2</v>
      </c>
      <c r="E48">
        <f>('Filter Data'!E48-'Filter Data'!E47)/'Filter Data'!E47</f>
        <v>5.6849953401677485E-2</v>
      </c>
      <c r="F48">
        <f>('Filter Data'!F48-'Filter Data'!F47)/'Filter Data'!F47</f>
        <v>8.1285227421680456E-2</v>
      </c>
      <c r="G48">
        <f>('Filter Data'!G48-'Filter Data'!G47)/'Filter Data'!G47</f>
        <v>3.9025193479334711E-2</v>
      </c>
      <c r="H48">
        <f>('Filter Data'!H48-'Filter Data'!H47)/'Filter Data'!H47</f>
        <v>3.5246594645373538E-2</v>
      </c>
      <c r="I48">
        <f>('Filter Data'!I48-'Filter Data'!I47)/'Filter Data'!I47</f>
        <v>1.654127314444262E-2</v>
      </c>
      <c r="J48">
        <f>('Filter Data'!J48-'Filter Data'!J47)/'Filter Data'!J47</f>
        <v>1.9547399724378058E-2</v>
      </c>
      <c r="K48">
        <f>('Filter Data'!K48-'Filter Data'!K47)/'Filter Data'!K47</f>
        <v>4.9329952915610355E-2</v>
      </c>
      <c r="L48">
        <f>('Filter Data'!L48-'Filter Data'!L47)/'Filter Data'!L47</f>
        <v>6.4730497782774371E-2</v>
      </c>
      <c r="M48">
        <f>('Filter Data'!M48-'Filter Data'!M47)/'Filter Data'!M47</f>
        <v>7.0262103396176792E-2</v>
      </c>
      <c r="N48">
        <f>('Filter Data'!N48-'Filter Data'!N47)/'Filter Data'!N47</f>
        <v>4.2262115664737719E-2</v>
      </c>
      <c r="O48">
        <f>('Filter Data'!O48-'Filter Data'!O47)/'Filter Data'!O47</f>
        <v>3.0113036247999262E-4</v>
      </c>
      <c r="P48">
        <f>('Filter Data'!P48-'Filter Data'!P47)/'Filter Data'!P47</f>
        <v>1.026104463611606E-2</v>
      </c>
      <c r="Q48">
        <f>('Filter Data'!Q48-'Filter Data'!Q47)/'Filter Data'!Q47</f>
        <v>-2.9418342851178579E-2</v>
      </c>
      <c r="R48">
        <f>('Filter Data'!R48-'Filter Data'!R47)/'Filter Data'!R47</f>
        <v>-2.6945058077389099E-2</v>
      </c>
      <c r="S48">
        <f>('Filter Data'!S48-'Filter Data'!S47)/'Filter Data'!S47</f>
        <v>8.5256374334547497E-2</v>
      </c>
      <c r="T48">
        <f>('Filter Data'!T48-'Filter Data'!T47)/'Filter Data'!T47</f>
        <v>6.2640248878008953E-2</v>
      </c>
      <c r="U48">
        <f>('Filter Data'!U48-'Filter Data'!U47)/'Filter Data'!U47</f>
        <v>3.0424806358784442E-2</v>
      </c>
      <c r="V48">
        <f>('Filter Data'!V48-'Filter Data'!V47)/'Filter Data'!V47</f>
        <v>5.1012783219022688E-2</v>
      </c>
      <c r="W48">
        <f>('Filter Data'!W48-'Filter Data'!W47)/'Filter Data'!W47</f>
        <v>7.167366424415518E-2</v>
      </c>
      <c r="X48">
        <f>('Filter Data'!X48-'Filter Data'!X47)/'Filter Data'!X47</f>
        <v>7.1884393063583851E-2</v>
      </c>
      <c r="Y48">
        <f>('Filter Data'!Y48-'Filter Data'!Y47)/'Filter Data'!Y47</f>
        <v>9.2542813993028133E-2</v>
      </c>
      <c r="Z48">
        <f>('Filter Data'!Z48-'Filter Data'!Z47)/'Filter Data'!Z47</f>
        <v>8.3063411270493812E-2</v>
      </c>
    </row>
    <row r="49" spans="1:26" x14ac:dyDescent="0.25">
      <c r="A49" t="str">
        <f>MID('Filter Data'!A49,2,LEN('Filter Data'!A49)-2)</f>
        <v>26-Mar-2020</v>
      </c>
      <c r="B49">
        <f>('Filter Data'!B49-'Filter Data'!B48)/'Filter Data'!B48</f>
        <v>6.7381634915657088E-2</v>
      </c>
      <c r="C49">
        <f>('Filter Data'!C49-'Filter Data'!C48)/'Filter Data'!C48</f>
        <v>3.7339388887291998E-2</v>
      </c>
      <c r="D49">
        <f>('Filter Data'!D49-'Filter Data'!D48)/'Filter Data'!D48</f>
        <v>7.2975313988739784E-2</v>
      </c>
      <c r="E49">
        <f>('Filter Data'!E49-'Filter Data'!E48)/'Filter Data'!E48</f>
        <v>3.7940644936529669E-2</v>
      </c>
      <c r="F49">
        <f>('Filter Data'!F49-'Filter Data'!F48)/'Filter Data'!F48</f>
        <v>2.6533117148788445E-2</v>
      </c>
      <c r="G49">
        <f>('Filter Data'!G49-'Filter Data'!G48)/'Filter Data'!G48</f>
        <v>3.4548335974643463E-2</v>
      </c>
      <c r="H49">
        <f>('Filter Data'!H49-'Filter Data'!H48)/'Filter Data'!H48</f>
        <v>1.8329975862507026E-2</v>
      </c>
      <c r="I49">
        <f>('Filter Data'!I49-'Filter Data'!I48)/'Filter Data'!I48</f>
        <v>-3.0392105401291305E-2</v>
      </c>
      <c r="J49">
        <f>('Filter Data'!J49-'Filter Data'!J48)/'Filter Data'!J48</f>
        <v>-3.002169814676485E-2</v>
      </c>
      <c r="K49">
        <f>('Filter Data'!K49-'Filter Data'!K48)/'Filter Data'!K48</f>
        <v>-1.6981913571725311E-3</v>
      </c>
      <c r="L49">
        <f>('Filter Data'!L49-'Filter Data'!L48)/'Filter Data'!L48</f>
        <v>7.4263524056454259E-3</v>
      </c>
      <c r="M49">
        <f>('Filter Data'!M49-'Filter Data'!M48)/'Filter Data'!M48</f>
        <v>6.7576691258608143E-2</v>
      </c>
      <c r="N49">
        <f>('Filter Data'!N49-'Filter Data'!N48)/'Filter Data'!N48</f>
        <v>6.0303310732969483E-2</v>
      </c>
      <c r="O49">
        <f>('Filter Data'!O49-'Filter Data'!O48)/'Filter Data'!O48</f>
        <v>6.1072869582408471E-2</v>
      </c>
      <c r="P49">
        <f>('Filter Data'!P49-'Filter Data'!P48)/'Filter Data'!P48</f>
        <v>4.864783256902383E-2</v>
      </c>
      <c r="Q49">
        <f>('Filter Data'!Q49-'Filter Data'!Q48)/'Filter Data'!Q48</f>
        <v>4.605647217869533E-2</v>
      </c>
      <c r="R49">
        <f>('Filter Data'!R49-'Filter Data'!R48)/'Filter Data'!R48</f>
        <v>4.3325170195563763E-2</v>
      </c>
      <c r="S49">
        <f>('Filter Data'!S49-'Filter Data'!S48)/'Filter Data'!S48</f>
        <v>6.7446711830799769E-2</v>
      </c>
      <c r="T49">
        <f>('Filter Data'!T49-'Filter Data'!T48)/'Filter Data'!T48</f>
        <v>4.4525766392705043E-2</v>
      </c>
      <c r="U49">
        <f>('Filter Data'!U49-'Filter Data'!U48)/'Filter Data'!U48</f>
        <v>9.3525091347514383E-2</v>
      </c>
      <c r="V49">
        <f>('Filter Data'!V49-'Filter Data'!V48)/'Filter Data'!V48</f>
        <v>0.16049006538437111</v>
      </c>
      <c r="W49">
        <f>('Filter Data'!W49-'Filter Data'!W48)/'Filter Data'!W48</f>
        <v>3.4702887598440695E-2</v>
      </c>
      <c r="X49">
        <f>('Filter Data'!X49-'Filter Data'!X48)/'Filter Data'!X48</f>
        <v>3.7953795379537816E-2</v>
      </c>
      <c r="Y49">
        <f>('Filter Data'!Y49-'Filter Data'!Y48)/'Filter Data'!Y48</f>
        <v>5.7900959799694007E-2</v>
      </c>
      <c r="Z49">
        <f>('Filter Data'!Z49-'Filter Data'!Z48)/'Filter Data'!Z48</f>
        <v>6.5702174714338368E-2</v>
      </c>
    </row>
    <row r="50" spans="1:26" x14ac:dyDescent="0.25">
      <c r="A50" t="str">
        <f>MID('Filter Data'!A50,2,LEN('Filter Data'!A50)-2)</f>
        <v>27-Mar-2020</v>
      </c>
      <c r="B50">
        <f>('Filter Data'!B50-'Filter Data'!B49)/'Filter Data'!B49</f>
        <v>3.3519275652590325E-3</v>
      </c>
      <c r="C50">
        <f>('Filter Data'!C50-'Filter Data'!C49)/'Filter Data'!C49</f>
        <v>2.978829527820831E-3</v>
      </c>
      <c r="D50">
        <f>('Filter Data'!D50-'Filter Data'!D49)/'Filter Data'!D49</f>
        <v>8.8799192734611287E-3</v>
      </c>
      <c r="E50">
        <f>('Filter Data'!E50-'Filter Data'!E49)/'Filter Data'!E49</f>
        <v>1.898488551379823E-2</v>
      </c>
      <c r="F50">
        <f>('Filter Data'!F50-'Filter Data'!F49)/'Filter Data'!F49</f>
        <v>-3.9265470004723928E-3</v>
      </c>
      <c r="G50">
        <f>('Filter Data'!G50-'Filter Data'!G49)/'Filter Data'!G49</f>
        <v>-1.0393099547511371E-2</v>
      </c>
      <c r="H50">
        <f>('Filter Data'!H50-'Filter Data'!H49)/'Filter Data'!H49</f>
        <v>5.2930797882766601E-3</v>
      </c>
      <c r="I50">
        <f>('Filter Data'!I50-'Filter Data'!I49)/'Filter Data'!I49</f>
        <v>-6.8698570809874418E-2</v>
      </c>
      <c r="J50">
        <f>('Filter Data'!J50-'Filter Data'!J49)/'Filter Data'!J49</f>
        <v>-7.2756610070042874E-2</v>
      </c>
      <c r="K50">
        <f>('Filter Data'!K50-'Filter Data'!K49)/'Filter Data'!K49</f>
        <v>-7.7447550029734399E-3</v>
      </c>
      <c r="L50">
        <f>('Filter Data'!L50-'Filter Data'!L49)/'Filter Data'!L49</f>
        <v>1.2903225806451743E-2</v>
      </c>
      <c r="M50">
        <f>('Filter Data'!M50-'Filter Data'!M49)/'Filter Data'!M49</f>
        <v>-5.8952718241192033E-2</v>
      </c>
      <c r="N50">
        <f>('Filter Data'!N50-'Filter Data'!N49)/'Filter Data'!N49</f>
        <v>-3.5677389476684189E-2</v>
      </c>
      <c r="O50">
        <f>('Filter Data'!O50-'Filter Data'!O49)/'Filter Data'!O49</f>
        <v>1.2947032557075971E-2</v>
      </c>
      <c r="P50">
        <f>('Filter Data'!P50-'Filter Data'!P49)/'Filter Data'!P49</f>
        <v>5.4996868633788217E-3</v>
      </c>
      <c r="Q50">
        <f>('Filter Data'!Q50-'Filter Data'!Q49)/'Filter Data'!Q49</f>
        <v>1.7491041532044945E-2</v>
      </c>
      <c r="R50">
        <f>('Filter Data'!R50-'Filter Data'!R49)/'Filter Data'!R49</f>
        <v>2.4511317883434997E-2</v>
      </c>
      <c r="S50">
        <f>('Filter Data'!S50-'Filter Data'!S49)/'Filter Data'!S49</f>
        <v>-2.8298327254433448E-2</v>
      </c>
      <c r="T50">
        <f>('Filter Data'!T50-'Filter Data'!T49)/'Filter Data'!T49</f>
        <v>-2.1503400110273924E-2</v>
      </c>
      <c r="U50">
        <f>('Filter Data'!U50-'Filter Data'!U49)/'Filter Data'!U49</f>
        <v>-8.4266186645667197E-3</v>
      </c>
      <c r="V50">
        <f>('Filter Data'!V50-'Filter Data'!V49)/'Filter Data'!V49</f>
        <v>-6.3004616764763696E-2</v>
      </c>
      <c r="W50">
        <f>('Filter Data'!W50-'Filter Data'!W49)/'Filter Data'!W49</f>
        <v>1.9104730054392775E-2</v>
      </c>
      <c r="X50">
        <f>('Filter Data'!X50-'Filter Data'!X49)/'Filter Data'!X49</f>
        <v>1.9846836455833072E-2</v>
      </c>
      <c r="Y50">
        <f>('Filter Data'!Y50-'Filter Data'!Y49)/'Filter Data'!Y49</f>
        <v>-3.6200322145886074E-2</v>
      </c>
      <c r="Z50">
        <f>('Filter Data'!Z50-'Filter Data'!Z49)/'Filter Data'!Z49</f>
        <v>-3.2024525409739484E-2</v>
      </c>
    </row>
    <row r="51" spans="1:26" x14ac:dyDescent="0.25">
      <c r="A51" t="str">
        <f>MID('Filter Data'!A51,2,LEN('Filter Data'!A51)-2)</f>
        <v>30-Mar-2020</v>
      </c>
      <c r="B51">
        <f>('Filter Data'!B51-'Filter Data'!B50)/'Filter Data'!B50</f>
        <v>-1.3699741265297881E-2</v>
      </c>
      <c r="C51">
        <f>('Filter Data'!C51-'Filter Data'!C50)/'Filter Data'!C50</f>
        <v>-2.7986904449448062E-2</v>
      </c>
      <c r="D51">
        <f>('Filter Data'!D51-'Filter Data'!D50)/'Filter Data'!D50</f>
        <v>-2.2244448889777994E-2</v>
      </c>
      <c r="E51">
        <f>('Filter Data'!E51-'Filter Data'!E50)/'Filter Data'!E50</f>
        <v>-1.7653295453375739E-2</v>
      </c>
      <c r="F51">
        <f>('Filter Data'!F51-'Filter Data'!F50)/'Filter Data'!F50</f>
        <v>1.4449153798275541E-3</v>
      </c>
      <c r="G51">
        <f>('Filter Data'!G51-'Filter Data'!G50)/'Filter Data'!G50</f>
        <v>-5.8583982281916391E-3</v>
      </c>
      <c r="H51">
        <f>('Filter Data'!H51-'Filter Data'!H50)/'Filter Data'!H50</f>
        <v>-1.0512693235002033E-2</v>
      </c>
      <c r="I51">
        <f>('Filter Data'!I51-'Filter Data'!I50)/'Filter Data'!I50</f>
        <v>-4.7840492937278406E-2</v>
      </c>
      <c r="J51">
        <f>('Filter Data'!J51-'Filter Data'!J50)/'Filter Data'!J50</f>
        <v>-5.2283962823808615E-2</v>
      </c>
      <c r="K51">
        <f>('Filter Data'!K51-'Filter Data'!K50)/'Filter Data'!K50</f>
        <v>2.8154487295636052E-3</v>
      </c>
      <c r="L51">
        <f>('Filter Data'!L51-'Filter Data'!L50)/'Filter Data'!L50</f>
        <v>-1.621099588401767E-3</v>
      </c>
      <c r="M51">
        <f>('Filter Data'!M51-'Filter Data'!M50)/'Filter Data'!M50</f>
        <v>1.7925000916410985E-2</v>
      </c>
      <c r="N51">
        <f>('Filter Data'!N51-'Filter Data'!N50)/'Filter Data'!N50</f>
        <v>1.3465339219416639E-2</v>
      </c>
      <c r="O51">
        <f>('Filter Data'!O51-'Filter Data'!O50)/'Filter Data'!O50</f>
        <v>-1.4094192599033394E-2</v>
      </c>
      <c r="P51">
        <f>('Filter Data'!P51-'Filter Data'!P50)/'Filter Data'!P50</f>
        <v>-1.1587116357987084E-2</v>
      </c>
      <c r="Q51">
        <f>('Filter Data'!Q51-'Filter Data'!Q50)/'Filter Data'!Q50</f>
        <v>-8.3714619747989882E-3</v>
      </c>
      <c r="R51">
        <f>('Filter Data'!R51-'Filter Data'!R50)/'Filter Data'!R50</f>
        <v>-9.2438310513795613E-3</v>
      </c>
      <c r="S51">
        <f>('Filter Data'!S51-'Filter Data'!S50)/'Filter Data'!S50</f>
        <v>8.3733248372131249E-3</v>
      </c>
      <c r="T51">
        <f>('Filter Data'!T51-'Filter Data'!T50)/'Filter Data'!T50</f>
        <v>9.6027422990232238E-3</v>
      </c>
      <c r="U51">
        <f>('Filter Data'!U51-'Filter Data'!U50)/'Filter Data'!U50</f>
        <v>-3.2109467187074463E-2</v>
      </c>
      <c r="V51">
        <f>('Filter Data'!V51-'Filter Data'!V50)/'Filter Data'!V50</f>
        <v>-4.0164862750592268E-3</v>
      </c>
      <c r="W51">
        <f>('Filter Data'!W51-'Filter Data'!W50)/'Filter Data'!W50</f>
        <v>8.1568375987779752E-3</v>
      </c>
      <c r="X51">
        <f>('Filter Data'!X51-'Filter Data'!X50)/'Filter Data'!X50</f>
        <v>8.0797171589554375E-3</v>
      </c>
      <c r="Y51">
        <f>('Filter Data'!Y51-'Filter Data'!Y50)/'Filter Data'!Y50</f>
        <v>3.3987329359902459E-2</v>
      </c>
      <c r="Z51">
        <f>('Filter Data'!Z51-'Filter Data'!Z50)/'Filter Data'!Z50</f>
        <v>3.3019059452172789E-2</v>
      </c>
    </row>
    <row r="52" spans="1:26" x14ac:dyDescent="0.25">
      <c r="A52" t="str">
        <f>MID('Filter Data'!A52,2,LEN('Filter Data'!A52)-2)</f>
        <v>31-Mar-2020</v>
      </c>
      <c r="B52">
        <f>('Filter Data'!B52-'Filter Data'!B51)/'Filter Data'!B51</f>
        <v>3.6993620203478801E-2</v>
      </c>
      <c r="C52">
        <f>('Filter Data'!C52-'Filter Data'!C51)/'Filter Data'!C51</f>
        <v>1.47374404888794E-2</v>
      </c>
      <c r="D52">
        <f>('Filter Data'!D52-'Filter Data'!D51)/'Filter Data'!D51</f>
        <v>2.6651390536983271E-2</v>
      </c>
      <c r="E52">
        <f>('Filter Data'!E52-'Filter Data'!E51)/'Filter Data'!E51</f>
        <v>1.5654798080348722E-2</v>
      </c>
      <c r="F52">
        <f>('Filter Data'!F52-'Filter Data'!F51)/'Filter Data'!F51</f>
        <v>2.1975420085681985E-3</v>
      </c>
      <c r="G52">
        <f>('Filter Data'!G52-'Filter Data'!G51)/'Filter Data'!G51</f>
        <v>2.4026829560426358E-2</v>
      </c>
      <c r="H52">
        <f>('Filter Data'!H52-'Filter Data'!H51)/'Filter Data'!H51</f>
        <v>1.0051061542596043E-2</v>
      </c>
      <c r="I52">
        <f>('Filter Data'!I52-'Filter Data'!I51)/'Filter Data'!I51</f>
        <v>-4.8840048840043462E-4</v>
      </c>
      <c r="J52">
        <f>('Filter Data'!J52-'Filter Data'!J51)/'Filter Data'!J51</f>
        <v>-5.8006092726286453E-3</v>
      </c>
      <c r="K52">
        <f>('Filter Data'!K52-'Filter Data'!K51)/'Filter Data'!K51</f>
        <v>-2.9562606846516268E-2</v>
      </c>
      <c r="L52">
        <f>('Filter Data'!L52-'Filter Data'!L51)/'Filter Data'!L51</f>
        <v>-5.5160818545090546E-3</v>
      </c>
      <c r="M52">
        <f>('Filter Data'!M52-'Filter Data'!M51)/'Filter Data'!M51</f>
        <v>1.2051663705766612E-2</v>
      </c>
      <c r="N52">
        <f>('Filter Data'!N52-'Filter Data'!N51)/'Filter Data'!N51</f>
        <v>-4.1736531311511119E-3</v>
      </c>
      <c r="O52">
        <f>('Filter Data'!O52-'Filter Data'!O51)/'Filter Data'!O51</f>
        <v>3.9628477721171708E-2</v>
      </c>
      <c r="P52">
        <f>('Filter Data'!P52-'Filter Data'!P51)/'Filter Data'!P51</f>
        <v>2.6524219103666757E-2</v>
      </c>
      <c r="Q52">
        <f>('Filter Data'!Q52-'Filter Data'!Q51)/'Filter Data'!Q51</f>
        <v>3.429253453269869E-2</v>
      </c>
      <c r="R52">
        <f>('Filter Data'!R52-'Filter Data'!R51)/'Filter Data'!R51</f>
        <v>4.4498352783671091E-2</v>
      </c>
      <c r="S52">
        <f>('Filter Data'!S52-'Filter Data'!S51)/'Filter Data'!S51</f>
        <v>2.368704272356564E-2</v>
      </c>
      <c r="T52">
        <f>('Filter Data'!T52-'Filter Data'!T51)/'Filter Data'!T51</f>
        <v>1.4395014069440366E-2</v>
      </c>
      <c r="U52">
        <f>('Filter Data'!U52-'Filter Data'!U51)/'Filter Data'!U51</f>
        <v>3.6433545119921272E-2</v>
      </c>
      <c r="V52">
        <f>('Filter Data'!V52-'Filter Data'!V51)/'Filter Data'!V51</f>
        <v>2.6868926063561508E-2</v>
      </c>
      <c r="W52">
        <f>('Filter Data'!W52-'Filter Data'!W51)/'Filter Data'!W51</f>
        <v>-3.6011261703660863E-3</v>
      </c>
      <c r="X52">
        <f>('Filter Data'!X52-'Filter Data'!X51)/'Filter Data'!X51</f>
        <v>-3.4263189812008218E-3</v>
      </c>
      <c r="Y52">
        <f>('Filter Data'!Y52-'Filter Data'!Y51)/'Filter Data'!Y51</f>
        <v>-1.1569702717189614E-2</v>
      </c>
      <c r="Z52">
        <f>('Filter Data'!Z52-'Filter Data'!Z51)/'Filter Data'!Z51</f>
        <v>-9.001076984757236E-3</v>
      </c>
    </row>
    <row r="53" spans="1:26" x14ac:dyDescent="0.25">
      <c r="A53" t="str">
        <f>MID('Filter Data'!A53,2,LEN('Filter Data'!A53)-2)</f>
        <v>01-Apr-2020</v>
      </c>
      <c r="B53">
        <f>('Filter Data'!B53-'Filter Data'!B52)/'Filter Data'!B52</f>
        <v>-2.1740386928884685E-2</v>
      </c>
      <c r="C53">
        <f>('Filter Data'!C53-'Filter Data'!C52)/'Filter Data'!C52</f>
        <v>7.156662278367542E-3</v>
      </c>
      <c r="D53">
        <f>('Filter Data'!D53-'Filter Data'!D52)/'Filter Data'!D52</f>
        <v>-9.2465889917764249E-3</v>
      </c>
      <c r="E53">
        <f>('Filter Data'!E53-'Filter Data'!E52)/'Filter Data'!E52</f>
        <v>-1.9323621657312693E-2</v>
      </c>
      <c r="F53">
        <f>('Filter Data'!F53-'Filter Data'!F52)/'Filter Data'!F52</f>
        <v>-1.8974071230288007E-3</v>
      </c>
      <c r="G53">
        <f>('Filter Data'!G53-'Filter Data'!G52)/'Filter Data'!G52</f>
        <v>-6.3745672312153908E-3</v>
      </c>
      <c r="H53">
        <f>('Filter Data'!H53-'Filter Data'!H52)/'Filter Data'!H52</f>
        <v>4.23939264935438E-3</v>
      </c>
      <c r="I53">
        <f>('Filter Data'!I53-'Filter Data'!I52)/'Filter Data'!I52</f>
        <v>3.7564133887124429E-2</v>
      </c>
      <c r="J53">
        <f>('Filter Data'!J53-'Filter Data'!J52)/'Filter Data'!J52</f>
        <v>4.0127602417730071E-2</v>
      </c>
      <c r="K53">
        <f>('Filter Data'!K53-'Filter Data'!K52)/'Filter Data'!K52</f>
        <v>1.0254647532296426E-2</v>
      </c>
      <c r="L53">
        <f>('Filter Data'!L53-'Filter Data'!L52)/'Filter Data'!L52</f>
        <v>-6.5656916556658691E-3</v>
      </c>
      <c r="M53">
        <f>('Filter Data'!M53-'Filter Data'!M52)/'Filter Data'!M52</f>
        <v>-3.6614005123825788E-2</v>
      </c>
      <c r="N53">
        <f>('Filter Data'!N53-'Filter Data'!N52)/'Filter Data'!N52</f>
        <v>-8.2724793645563548E-3</v>
      </c>
      <c r="O53">
        <f>('Filter Data'!O53-'Filter Data'!O52)/'Filter Data'!O52</f>
        <v>-1.935873304606903E-2</v>
      </c>
      <c r="P53">
        <f>('Filter Data'!P53-'Filter Data'!P52)/'Filter Data'!P52</f>
        <v>-1.2644249935614506E-2</v>
      </c>
      <c r="Q53">
        <f>('Filter Data'!Q53-'Filter Data'!Q52)/'Filter Data'!Q52</f>
        <v>-5.1084310221083578E-3</v>
      </c>
      <c r="R53">
        <f>('Filter Data'!R53-'Filter Data'!R52)/'Filter Data'!R52</f>
        <v>-2.2356636282262296E-2</v>
      </c>
      <c r="S53">
        <f>('Filter Data'!S53-'Filter Data'!S52)/'Filter Data'!S52</f>
        <v>-2.6765562607303537E-2</v>
      </c>
      <c r="T53">
        <f>('Filter Data'!T53-'Filter Data'!T52)/'Filter Data'!T52</f>
        <v>-1.9325997248968323E-2</v>
      </c>
      <c r="U53">
        <f>('Filter Data'!U53-'Filter Data'!U52)/'Filter Data'!U52</f>
        <v>-2.3932861311557068E-2</v>
      </c>
      <c r="V53">
        <f>('Filter Data'!V53-'Filter Data'!V52)/'Filter Data'!V52</f>
        <v>-6.9844169187738891E-2</v>
      </c>
      <c r="W53">
        <f>('Filter Data'!W53-'Filter Data'!W52)/'Filter Data'!W52</f>
        <v>-4.6974447552710054E-2</v>
      </c>
      <c r="X53">
        <f>('Filter Data'!X53-'Filter Data'!X52)/'Filter Data'!X52</f>
        <v>-4.8234804920842596E-2</v>
      </c>
      <c r="Y53">
        <f>('Filter Data'!Y53-'Filter Data'!Y52)/'Filter Data'!Y52</f>
        <v>-3.9954280756202921E-2</v>
      </c>
      <c r="Z53">
        <f>('Filter Data'!Z53-'Filter Data'!Z52)/'Filter Data'!Z52</f>
        <v>-3.7917849946851531E-2</v>
      </c>
    </row>
    <row r="54" spans="1:26" x14ac:dyDescent="0.25">
      <c r="A54" t="str">
        <f>MID('Filter Data'!A54,2,LEN('Filter Data'!A54)-2)</f>
        <v>03-Apr-2020</v>
      </c>
      <c r="B54">
        <f>('Filter Data'!B54-'Filter Data'!B53)/'Filter Data'!B53</f>
        <v>3.54650467787965E-2</v>
      </c>
      <c r="C54">
        <f>('Filter Data'!C54-'Filter Data'!C53)/'Filter Data'!C53</f>
        <v>3.1315617482235492E-2</v>
      </c>
      <c r="D54">
        <f>('Filter Data'!D54-'Filter Data'!D53)/'Filter Data'!D53</f>
        <v>-1.2470667113643503E-3</v>
      </c>
      <c r="E54">
        <f>('Filter Data'!E54-'Filter Data'!E53)/'Filter Data'!E53</f>
        <v>5.4073957182684766E-3</v>
      </c>
      <c r="F54">
        <f>('Filter Data'!F54-'Filter Data'!F53)/'Filter Data'!F53</f>
        <v>1.6643119734302471E-3</v>
      </c>
      <c r="G54">
        <f>('Filter Data'!G54-'Filter Data'!G53)/'Filter Data'!G53</f>
        <v>6.1918046874080319E-3</v>
      </c>
      <c r="H54">
        <f>('Filter Data'!H54-'Filter Data'!H53)/'Filter Data'!H53</f>
        <v>1.1834319526627248E-2</v>
      </c>
      <c r="I54">
        <f>('Filter Data'!I54-'Filter Data'!I53)/'Filter Data'!I53</f>
        <v>0.31182669099899923</v>
      </c>
      <c r="J54">
        <f>('Filter Data'!J54-'Filter Data'!J53)/'Filter Data'!J53</f>
        <v>0.33958837772397088</v>
      </c>
      <c r="K54">
        <f>('Filter Data'!K54-'Filter Data'!K53)/'Filter Data'!K53</f>
        <v>2.0499588874082129E-2</v>
      </c>
      <c r="L54">
        <f>('Filter Data'!L54-'Filter Data'!L53)/'Filter Data'!L53</f>
        <v>8.3225513165715286E-3</v>
      </c>
      <c r="M54">
        <f>('Filter Data'!M54-'Filter Data'!M53)/'Filter Data'!M53</f>
        <v>1.0981840566328093E-2</v>
      </c>
      <c r="N54">
        <f>('Filter Data'!N54-'Filter Data'!N53)/'Filter Data'!N53</f>
        <v>6.0715669810101512E-3</v>
      </c>
      <c r="O54">
        <f>('Filter Data'!O54-'Filter Data'!O53)/'Filter Data'!O53</f>
        <v>3.4145732823157457E-2</v>
      </c>
      <c r="P54">
        <f>('Filter Data'!P54-'Filter Data'!P53)/'Filter Data'!P53</f>
        <v>3.495971271863222E-2</v>
      </c>
      <c r="Q54">
        <f>('Filter Data'!Q54-'Filter Data'!Q53)/'Filter Data'!Q53</f>
        <v>2.902568745049219E-2</v>
      </c>
      <c r="R54">
        <f>('Filter Data'!R54-'Filter Data'!R53)/'Filter Data'!R53</f>
        <v>4.0215188913328502E-2</v>
      </c>
      <c r="S54">
        <f>('Filter Data'!S54-'Filter Data'!S53)/'Filter Data'!S53</f>
        <v>-8.7212471383407032E-3</v>
      </c>
      <c r="T54">
        <f>('Filter Data'!T54-'Filter Data'!T53)/'Filter Data'!T53</f>
        <v>-4.7455408280152062E-3</v>
      </c>
      <c r="U54">
        <f>('Filter Data'!U54-'Filter Data'!U53)/'Filter Data'!U53</f>
        <v>-2.3082806090523465E-2</v>
      </c>
      <c r="V54">
        <f>('Filter Data'!V54-'Filter Data'!V53)/'Filter Data'!V53</f>
        <v>-1.6618186727542818E-2</v>
      </c>
      <c r="W54">
        <f>('Filter Data'!W54-'Filter Data'!W53)/'Filter Data'!W53</f>
        <v>-1.087449025826917E-2</v>
      </c>
      <c r="X54">
        <f>('Filter Data'!X54-'Filter Data'!X53)/'Filter Data'!X53</f>
        <v>-1.1007512387447287E-2</v>
      </c>
      <c r="Y54">
        <f>('Filter Data'!Y54-'Filter Data'!Y53)/'Filter Data'!Y53</f>
        <v>-2.4332380315109363E-4</v>
      </c>
      <c r="Z54">
        <f>('Filter Data'!Z54-'Filter Data'!Z53)/'Filter Data'!Z53</f>
        <v>5.2109958608862108E-3</v>
      </c>
    </row>
    <row r="55" spans="1:26" x14ac:dyDescent="0.25">
      <c r="A55" t="str">
        <f>MID('Filter Data'!A55,2,LEN('Filter Data'!A55)-2)</f>
        <v>07-Apr-2020</v>
      </c>
      <c r="B55">
        <f>('Filter Data'!B55-'Filter Data'!B54)/'Filter Data'!B54</f>
        <v>7.6863261314387879E-2</v>
      </c>
      <c r="C55">
        <f>('Filter Data'!C55-'Filter Data'!C54)/'Filter Data'!C54</f>
        <v>5.7951864086833435E-2</v>
      </c>
      <c r="D55">
        <f>('Filter Data'!D55-'Filter Data'!D54)/'Filter Data'!D54</f>
        <v>4.9891248892349818E-2</v>
      </c>
      <c r="E55">
        <f>('Filter Data'!E55-'Filter Data'!E54)/'Filter Data'!E54</f>
        <v>6.8578723226150759E-2</v>
      </c>
      <c r="F55">
        <f>('Filter Data'!F55-'Filter Data'!F54)/'Filter Data'!F54</f>
        <v>4.400513971761081E-2</v>
      </c>
      <c r="G55">
        <f>('Filter Data'!G55-'Filter Data'!G54)/'Filter Data'!G54</f>
        <v>2.6194180890765778E-2</v>
      </c>
      <c r="H55">
        <f>('Filter Data'!H55-'Filter Data'!H54)/'Filter Data'!H54</f>
        <v>2.4631229815833076E-2</v>
      </c>
      <c r="I55">
        <f>('Filter Data'!I55-'Filter Data'!I54)/'Filter Data'!I54</f>
        <v>-0.13440136420750318</v>
      </c>
      <c r="J55">
        <f>('Filter Data'!J55-'Filter Data'!J54)/'Filter Data'!J54</f>
        <v>-0.13646633529145963</v>
      </c>
      <c r="K55">
        <f>('Filter Data'!K55-'Filter Data'!K54)/'Filter Data'!K54</f>
        <v>1.9032007112691648E-2</v>
      </c>
      <c r="L55">
        <f>('Filter Data'!L55-'Filter Data'!L54)/'Filter Data'!L54</f>
        <v>2.9223744292237511E-2</v>
      </c>
      <c r="M55">
        <f>('Filter Data'!M55-'Filter Data'!M54)/'Filter Data'!M54</f>
        <v>5.2900130301886346E-2</v>
      </c>
      <c r="N55">
        <f>('Filter Data'!N55-'Filter Data'!N54)/'Filter Data'!N54</f>
        <v>4.4977621248807623E-2</v>
      </c>
      <c r="O55">
        <f>('Filter Data'!O55-'Filter Data'!O54)/'Filter Data'!O54</f>
        <v>8.0587170721898332E-2</v>
      </c>
      <c r="P55">
        <f>('Filter Data'!P55-'Filter Data'!P54)/'Filter Data'!P54</f>
        <v>5.5018315271242041E-2</v>
      </c>
      <c r="Q55">
        <f>('Filter Data'!Q55-'Filter Data'!Q54)/'Filter Data'!Q54</f>
        <v>6.4579094957937025E-2</v>
      </c>
      <c r="R55">
        <f>('Filter Data'!R55-'Filter Data'!R54)/'Filter Data'!R54</f>
        <v>7.9568240410405847E-2</v>
      </c>
      <c r="S55">
        <f>('Filter Data'!S55-'Filter Data'!S54)/'Filter Data'!S54</f>
        <v>6.33054397488578E-2</v>
      </c>
      <c r="T55">
        <f>('Filter Data'!T55-'Filter Data'!T54)/'Filter Data'!T54</f>
        <v>4.7012261004369033E-2</v>
      </c>
      <c r="U55">
        <f>('Filter Data'!U55-'Filter Data'!U54)/'Filter Data'!U54</f>
        <v>7.9507982824472662E-2</v>
      </c>
      <c r="V55">
        <f>('Filter Data'!V55-'Filter Data'!V54)/'Filter Data'!V54</f>
        <v>9.7787152253410392E-2</v>
      </c>
      <c r="W55">
        <f>('Filter Data'!W55-'Filter Data'!W54)/'Filter Data'!W54</f>
        <v>6.120416658368015E-2</v>
      </c>
      <c r="X55">
        <f>('Filter Data'!X55-'Filter Data'!X54)/'Filter Data'!X54</f>
        <v>6.3709434124897685E-2</v>
      </c>
      <c r="Y55">
        <f>('Filter Data'!Y55-'Filter Data'!Y54)/'Filter Data'!Y54</f>
        <v>6.6061106523534252E-2</v>
      </c>
      <c r="Z55">
        <f>('Filter Data'!Z55-'Filter Data'!Z54)/'Filter Data'!Z54</f>
        <v>5.9066227012484242E-2</v>
      </c>
    </row>
    <row r="56" spans="1:26" x14ac:dyDescent="0.25">
      <c r="A56" t="str">
        <f>MID('Filter Data'!A56,2,LEN('Filter Data'!A56)-2)</f>
        <v>08-Apr-2020</v>
      </c>
      <c r="B56">
        <f>('Filter Data'!B56-'Filter Data'!B55)/'Filter Data'!B55</f>
        <v>-1.1331793839230487E-2</v>
      </c>
      <c r="C56">
        <f>('Filter Data'!C56-'Filter Data'!C55)/'Filter Data'!C55</f>
        <v>2.2430954717509955E-3</v>
      </c>
      <c r="D56">
        <f>('Filter Data'!D56-'Filter Data'!D55)/'Filter Data'!D55</f>
        <v>-1.4527225760249613E-2</v>
      </c>
      <c r="E56">
        <f>('Filter Data'!E56-'Filter Data'!E55)/'Filter Data'!E55</f>
        <v>-2.18266208395759E-2</v>
      </c>
      <c r="F56">
        <f>('Filter Data'!F56-'Filter Data'!F55)/'Filter Data'!F55</f>
        <v>4.4986737400531203E-3</v>
      </c>
      <c r="G56">
        <f>('Filter Data'!G56-'Filter Data'!G55)/'Filter Data'!G55</f>
        <v>-4.8451821788497709E-3</v>
      </c>
      <c r="H56">
        <f>('Filter Data'!H56-'Filter Data'!H55)/'Filter Data'!H55</f>
        <v>-1.7531007223660897E-2</v>
      </c>
      <c r="I56">
        <f>('Filter Data'!I56-'Filter Data'!I55)/'Filter Data'!I55</f>
        <v>5.3813054072269224E-2</v>
      </c>
      <c r="J56">
        <f>('Filter Data'!J56-'Filter Data'!J55)/'Filter Data'!J55</f>
        <v>5.1770451770451802E-2</v>
      </c>
      <c r="K56">
        <f>('Filter Data'!K56-'Filter Data'!K55)/'Filter Data'!K55</f>
        <v>-8.4794285246884704E-3</v>
      </c>
      <c r="L56">
        <f>('Filter Data'!L56-'Filter Data'!L55)/'Filter Data'!L55</f>
        <v>-8.3564521020294633E-3</v>
      </c>
      <c r="M56">
        <f>('Filter Data'!M56-'Filter Data'!M55)/'Filter Data'!M55</f>
        <v>1.253744462821383E-2</v>
      </c>
      <c r="N56">
        <f>('Filter Data'!N56-'Filter Data'!N55)/'Filter Data'!N55</f>
        <v>-1.4903103496699781E-2</v>
      </c>
      <c r="O56">
        <f>('Filter Data'!O56-'Filter Data'!O55)/'Filter Data'!O55</f>
        <v>-7.0658161138569585E-3</v>
      </c>
      <c r="P56">
        <f>('Filter Data'!P56-'Filter Data'!P55)/'Filter Data'!P55</f>
        <v>-1.2382806747713375E-2</v>
      </c>
      <c r="Q56">
        <f>('Filter Data'!Q56-'Filter Data'!Q55)/'Filter Data'!Q55</f>
        <v>2.5178834284533547E-3</v>
      </c>
      <c r="R56">
        <f>('Filter Data'!R56-'Filter Data'!R55)/'Filter Data'!R55</f>
        <v>-4.9714761255773956E-3</v>
      </c>
      <c r="S56">
        <f>('Filter Data'!S56-'Filter Data'!S55)/'Filter Data'!S55</f>
        <v>-1.3257486719007935E-3</v>
      </c>
      <c r="T56">
        <f>('Filter Data'!T56-'Filter Data'!T55)/'Filter Data'!T55</f>
        <v>1.772274007021649E-3</v>
      </c>
      <c r="U56">
        <f>('Filter Data'!U56-'Filter Data'!U55)/'Filter Data'!U55</f>
        <v>-1.0064938632442911E-2</v>
      </c>
      <c r="V56">
        <f>('Filter Data'!V56-'Filter Data'!V55)/'Filter Data'!V55</f>
        <v>3.5619272834762038E-2</v>
      </c>
      <c r="W56">
        <f>('Filter Data'!W56-'Filter Data'!W55)/'Filter Data'!W55</f>
        <v>1.9931684246086913E-2</v>
      </c>
      <c r="X56">
        <f>('Filter Data'!X56-'Filter Data'!X55)/'Filter Data'!X55</f>
        <v>2.0430488731324272E-2</v>
      </c>
      <c r="Y56">
        <f>('Filter Data'!Y56-'Filter Data'!Y55)/'Filter Data'!Y55</f>
        <v>2.8154429450854085E-2</v>
      </c>
      <c r="Z56">
        <f>('Filter Data'!Z56-'Filter Data'!Z55)/'Filter Data'!Z55</f>
        <v>3.5054021608643481E-2</v>
      </c>
    </row>
    <row r="57" spans="1:26" x14ac:dyDescent="0.25">
      <c r="A57" t="str">
        <f>MID('Filter Data'!A57,2,LEN('Filter Data'!A57)-2)</f>
        <v>15-Apr-2020</v>
      </c>
      <c r="B57">
        <f>('Filter Data'!B57-'Filter Data'!B56)/'Filter Data'!B56</f>
        <v>2.0753409461989294E-2</v>
      </c>
      <c r="C57">
        <f>('Filter Data'!C57-'Filter Data'!C56)/'Filter Data'!C56</f>
        <v>2.7861493660906175E-2</v>
      </c>
      <c r="D57">
        <f>('Filter Data'!D57-'Filter Data'!D56)/'Filter Data'!D56</f>
        <v>2.2125042173834011E-2</v>
      </c>
      <c r="E57">
        <f>('Filter Data'!E57-'Filter Data'!E56)/'Filter Data'!E56</f>
        <v>2.890063467275316E-2</v>
      </c>
      <c r="F57">
        <f>('Filter Data'!F57-'Filter Data'!F56)/'Filter Data'!F56</f>
        <v>2.2801050622839096E-2</v>
      </c>
      <c r="G57">
        <f>('Filter Data'!G57-'Filter Data'!G56)/'Filter Data'!G56</f>
        <v>1.0562371836730025E-2</v>
      </c>
      <c r="H57">
        <f>('Filter Data'!H57-'Filter Data'!H56)/'Filter Data'!H56</f>
        <v>-1.4739799191911718E-3</v>
      </c>
      <c r="I57">
        <f>('Filter Data'!I57-'Filter Data'!I56)/'Filter Data'!I56</f>
        <v>-0.16077138780931774</v>
      </c>
      <c r="J57">
        <f>('Filter Data'!J57-'Filter Data'!J56)/'Filter Data'!J56</f>
        <v>-0.15221068692162257</v>
      </c>
      <c r="K57">
        <f>('Filter Data'!K57-'Filter Data'!K56)/'Filter Data'!K56</f>
        <v>4.425837320574167E-2</v>
      </c>
      <c r="L57">
        <f>('Filter Data'!L57-'Filter Data'!L56)/'Filter Data'!L56</f>
        <v>3.9925698558144172E-2</v>
      </c>
      <c r="M57">
        <f>('Filter Data'!M57-'Filter Data'!M56)/'Filter Data'!M56</f>
        <v>-1.1491233080130222E-2</v>
      </c>
      <c r="N57">
        <f>('Filter Data'!N57-'Filter Data'!N56)/'Filter Data'!N56</f>
        <v>1.1974554072595681E-2</v>
      </c>
      <c r="O57">
        <f>('Filter Data'!O57-'Filter Data'!O56)/'Filter Data'!O56</f>
        <v>4.0196484494329734E-2</v>
      </c>
      <c r="P57">
        <f>('Filter Data'!P57-'Filter Data'!P56)/'Filter Data'!P56</f>
        <v>1.5192129913419797E-2</v>
      </c>
      <c r="Q57">
        <f>('Filter Data'!Q57-'Filter Data'!Q56)/'Filter Data'!Q56</f>
        <v>3.6243737200705881E-2</v>
      </c>
      <c r="R57">
        <f>('Filter Data'!R57-'Filter Data'!R56)/'Filter Data'!R56</f>
        <v>5.6746116401295545E-2</v>
      </c>
      <c r="S57">
        <f>('Filter Data'!S57-'Filter Data'!S56)/'Filter Data'!S56</f>
        <v>-8.4734592426610293E-3</v>
      </c>
      <c r="T57">
        <f>('Filter Data'!T57-'Filter Data'!T56)/'Filter Data'!T56</f>
        <v>1.4556203742069926E-4</v>
      </c>
      <c r="U57">
        <f>('Filter Data'!U57-'Filter Data'!U56)/'Filter Data'!U56</f>
        <v>1.7415337484599277E-2</v>
      </c>
      <c r="V57">
        <f>('Filter Data'!V57-'Filter Data'!V56)/'Filter Data'!V56</f>
        <v>-2.2647681988341394E-2</v>
      </c>
      <c r="W57">
        <f>('Filter Data'!W57-'Filter Data'!W56)/'Filter Data'!W56</f>
        <v>1.0718754600323887E-2</v>
      </c>
      <c r="X57">
        <f>('Filter Data'!X57-'Filter Data'!X56)/'Filter Data'!X56</f>
        <v>1.1494709257310767E-2</v>
      </c>
      <c r="Y57">
        <f>('Filter Data'!Y57-'Filter Data'!Y56)/'Filter Data'!Y56</f>
        <v>1.8184269377785556E-2</v>
      </c>
      <c r="Z57">
        <f>('Filter Data'!Z57-'Filter Data'!Z56)/'Filter Data'!Z56</f>
        <v>7.1684587813619152E-3</v>
      </c>
    </row>
    <row r="58" spans="1:26" x14ac:dyDescent="0.25">
      <c r="A58" t="str">
        <f>MID('Filter Data'!A58,2,LEN('Filter Data'!A58)-2)</f>
        <v>16-Apr-2020</v>
      </c>
      <c r="B58">
        <f>('Filter Data'!B58-'Filter Data'!B57)/'Filter Data'!B57</f>
        <v>-3.2070497706284853E-2</v>
      </c>
      <c r="C58">
        <f>('Filter Data'!C58-'Filter Data'!C57)/'Filter Data'!C57</f>
        <v>-6.6683162192255974E-3</v>
      </c>
      <c r="D58">
        <f>('Filter Data'!D58-'Filter Data'!D57)/'Filter Data'!D57</f>
        <v>-2.4185255246486376E-2</v>
      </c>
      <c r="E58">
        <f>('Filter Data'!E58-'Filter Data'!E57)/'Filter Data'!E57</f>
        <v>1.3232017590800126E-3</v>
      </c>
      <c r="F58">
        <f>('Filter Data'!F58-'Filter Data'!F57)/'Filter Data'!F57</f>
        <v>1.4251388994072176E-2</v>
      </c>
      <c r="G58">
        <f>('Filter Data'!G58-'Filter Data'!G57)/'Filter Data'!G57</f>
        <v>6.7450375794950723E-3</v>
      </c>
      <c r="H58">
        <f>('Filter Data'!H58-'Filter Data'!H57)/'Filter Data'!H57</f>
        <v>1.007259212948457E-3</v>
      </c>
      <c r="I58">
        <f>('Filter Data'!I58-'Filter Data'!I57)/'Filter Data'!I57</f>
        <v>-1.1841256814584674E-2</v>
      </c>
      <c r="J58">
        <f>('Filter Data'!J58-'Filter Data'!J57)/'Filter Data'!J57</f>
        <v>-1.3732394366197147E-2</v>
      </c>
      <c r="K58">
        <f>('Filter Data'!K58-'Filter Data'!K57)/'Filter Data'!K57</f>
        <v>-2.6596094850627372E-3</v>
      </c>
      <c r="L58">
        <f>('Filter Data'!L58-'Filter Data'!L57)/'Filter Data'!L57</f>
        <v>7.52608534646139E-3</v>
      </c>
      <c r="M58">
        <f>('Filter Data'!M58-'Filter Data'!M57)/'Filter Data'!M57</f>
        <v>6.1821837553010387E-3</v>
      </c>
      <c r="N58">
        <f>('Filter Data'!N58-'Filter Data'!N57)/'Filter Data'!N57</f>
        <v>7.2546706344314947E-3</v>
      </c>
      <c r="O58">
        <f>('Filter Data'!O58-'Filter Data'!O57)/'Filter Data'!O57</f>
        <v>-3.4801910537685485E-2</v>
      </c>
      <c r="P58">
        <f>('Filter Data'!P58-'Filter Data'!P57)/'Filter Data'!P57</f>
        <v>-2.6868068384325653E-2</v>
      </c>
      <c r="Q58">
        <f>('Filter Data'!Q58-'Filter Data'!Q57)/'Filter Data'!Q57</f>
        <v>-2.3938847803119823E-2</v>
      </c>
      <c r="R58">
        <f>('Filter Data'!R58-'Filter Data'!R57)/'Filter Data'!R57</f>
        <v>-4.0792637046009245E-2</v>
      </c>
      <c r="S58">
        <f>('Filter Data'!S58-'Filter Data'!S57)/'Filter Data'!S57</f>
        <v>7.8337163150198046E-3</v>
      </c>
      <c r="T58">
        <f>('Filter Data'!T58-'Filter Data'!T57)/'Filter Data'!T57</f>
        <v>9.9191688497794021E-3</v>
      </c>
      <c r="U58">
        <f>('Filter Data'!U58-'Filter Data'!U57)/'Filter Data'!U57</f>
        <v>2.934694857192673E-3</v>
      </c>
      <c r="V58">
        <f>('Filter Data'!V58-'Filter Data'!V57)/'Filter Data'!V57</f>
        <v>1.1715415374938254E-2</v>
      </c>
      <c r="W58">
        <f>('Filter Data'!W58-'Filter Data'!W57)/'Filter Data'!W57</f>
        <v>-1.1742965599483067E-2</v>
      </c>
      <c r="X58">
        <f>('Filter Data'!X58-'Filter Data'!X57)/'Filter Data'!X57</f>
        <v>-1.2286555446516148E-2</v>
      </c>
      <c r="Y58">
        <f>('Filter Data'!Y58-'Filter Data'!Y57)/'Filter Data'!Y57</f>
        <v>1.8171055603585909E-2</v>
      </c>
      <c r="Z58">
        <f>('Filter Data'!Z58-'Filter Data'!Z57)/'Filter Data'!Z57</f>
        <v>5.8990037073084851E-3</v>
      </c>
    </row>
    <row r="59" spans="1:26" x14ac:dyDescent="0.25">
      <c r="A59" t="str">
        <f>MID('Filter Data'!A59,2,LEN('Filter Data'!A59)-2)</f>
        <v>17-Apr-2020</v>
      </c>
      <c r="B59">
        <f>('Filter Data'!B59-'Filter Data'!B58)/'Filter Data'!B58</f>
        <v>3.9763495443490199E-2</v>
      </c>
      <c r="C59">
        <f>('Filter Data'!C59-'Filter Data'!C58)/'Filter Data'!C58</f>
        <v>1.3824712607888886E-2</v>
      </c>
      <c r="D59">
        <f>('Filter Data'!D59-'Filter Data'!D58)/'Filter Data'!D58</f>
        <v>2.5526267856678105E-2</v>
      </c>
      <c r="E59">
        <f>('Filter Data'!E59-'Filter Data'!E58)/'Filter Data'!E58</f>
        <v>3.0276825014331966E-2</v>
      </c>
      <c r="F59">
        <f>('Filter Data'!F59-'Filter Data'!F58)/'Filter Data'!F58</f>
        <v>5.7562161024715969E-3</v>
      </c>
      <c r="G59">
        <f>('Filter Data'!G59-'Filter Data'!G58)/'Filter Data'!G58</f>
        <v>9.6049905413926832E-3</v>
      </c>
      <c r="H59">
        <f>('Filter Data'!H59-'Filter Data'!H58)/'Filter Data'!H58</f>
        <v>7.1998612074948114E-3</v>
      </c>
      <c r="I59">
        <f>('Filter Data'!I59-'Filter Data'!I58)/'Filter Data'!I58</f>
        <v>-2.7110399240671577E-2</v>
      </c>
      <c r="J59">
        <f>('Filter Data'!J59-'Filter Data'!J58)/'Filter Data'!J58</f>
        <v>-3.2845412352731244E-2</v>
      </c>
      <c r="K59">
        <f>('Filter Data'!K59-'Filter Data'!K58)/'Filter Data'!K58</f>
        <v>-1.881212953306315E-2</v>
      </c>
      <c r="L59">
        <f>('Filter Data'!L59-'Filter Data'!L58)/'Filter Data'!L58</f>
        <v>-1.4669477325549962E-2</v>
      </c>
      <c r="M59">
        <f>('Filter Data'!M59-'Filter Data'!M58)/'Filter Data'!M58</f>
        <v>1.9454716677768283E-2</v>
      </c>
      <c r="N59">
        <f>('Filter Data'!N59-'Filter Data'!N58)/'Filter Data'!N58</f>
        <v>1.8530496652273461E-2</v>
      </c>
      <c r="O59">
        <f>('Filter Data'!O59-'Filter Data'!O58)/'Filter Data'!O58</f>
        <v>3.9603442901116476E-2</v>
      </c>
      <c r="P59">
        <f>('Filter Data'!P59-'Filter Data'!P58)/'Filter Data'!P58</f>
        <v>3.1061129483421258E-2</v>
      </c>
      <c r="Q59">
        <f>('Filter Data'!Q59-'Filter Data'!Q58)/'Filter Data'!Q58</f>
        <v>2.8600899030931323E-2</v>
      </c>
      <c r="R59">
        <f>('Filter Data'!R59-'Filter Data'!R58)/'Filter Data'!R58</f>
        <v>4.0102360509889266E-2</v>
      </c>
      <c r="S59">
        <f>('Filter Data'!S59-'Filter Data'!S58)/'Filter Data'!S58</f>
        <v>3.1534120351614542E-2</v>
      </c>
      <c r="T59">
        <f>('Filter Data'!T59-'Filter Data'!T58)/'Filter Data'!T58</f>
        <v>2.13839127350124E-2</v>
      </c>
      <c r="U59">
        <f>('Filter Data'!U59-'Filter Data'!U58)/'Filter Data'!U58</f>
        <v>2.097225092732594E-2</v>
      </c>
      <c r="V59">
        <f>('Filter Data'!V59-'Filter Data'!V58)/'Filter Data'!V58</f>
        <v>3.3085010713770256E-2</v>
      </c>
      <c r="W59">
        <f>('Filter Data'!W59-'Filter Data'!W58)/'Filter Data'!W58</f>
        <v>2.8121919991157283E-2</v>
      </c>
      <c r="X59">
        <f>('Filter Data'!X59-'Filter Data'!X58)/'Filter Data'!X58</f>
        <v>2.8823225498768052E-2</v>
      </c>
      <c r="Y59">
        <f>('Filter Data'!Y59-'Filter Data'!Y58)/'Filter Data'!Y58</f>
        <v>1.4335546647899409E-2</v>
      </c>
      <c r="Z59">
        <f>('Filter Data'!Z59-'Filter Data'!Z58)/'Filter Data'!Z58</f>
        <v>2.3922950226378029E-2</v>
      </c>
    </row>
    <row r="60" spans="1:26" x14ac:dyDescent="0.25">
      <c r="A60" t="str">
        <f>MID('Filter Data'!A60,2,LEN('Filter Data'!A60)-2)</f>
        <v>20-Apr-2020</v>
      </c>
      <c r="B60">
        <f>('Filter Data'!B60-'Filter Data'!B59)/'Filter Data'!B59</f>
        <v>2.6351771889744857E-2</v>
      </c>
      <c r="C60">
        <f>('Filter Data'!C60-'Filter Data'!C59)/'Filter Data'!C59</f>
        <v>8.4519846193535121E-3</v>
      </c>
      <c r="D60">
        <f>('Filter Data'!D60-'Filter Data'!D59)/'Filter Data'!D59</f>
        <v>-4.2246016441692463E-3</v>
      </c>
      <c r="E60">
        <f>('Filter Data'!E60-'Filter Data'!E59)/'Filter Data'!E59</f>
        <v>-1.043071496609561E-2</v>
      </c>
      <c r="F60">
        <f>('Filter Data'!F60-'Filter Data'!F59)/'Filter Data'!F59</f>
        <v>-1.3025842461547581E-3</v>
      </c>
      <c r="G60">
        <f>('Filter Data'!G60-'Filter Data'!G59)/'Filter Data'!G59</f>
        <v>-1.115312120098172E-4</v>
      </c>
      <c r="H60">
        <f>('Filter Data'!H60-'Filter Data'!H59)/'Filter Data'!H59</f>
        <v>-1.4641288433383201E-3</v>
      </c>
      <c r="I60">
        <f>('Filter Data'!I60-'Filter Data'!I59)/'Filter Data'!I59</f>
        <v>-8.0487804878048727E-2</v>
      </c>
      <c r="J60">
        <f>('Filter Data'!J60-'Filter Data'!J59)/'Filter Data'!J59</f>
        <v>-0.10348221976128952</v>
      </c>
      <c r="K60">
        <f>('Filter Data'!K60-'Filter Data'!K59)/'Filter Data'!K59</f>
        <v>6.1352994994886469E-3</v>
      </c>
      <c r="L60">
        <f>('Filter Data'!L60-'Filter Data'!L59)/'Filter Data'!L59</f>
        <v>-1.0642032737964772E-2</v>
      </c>
      <c r="M60">
        <f>('Filter Data'!M60-'Filter Data'!M59)/'Filter Data'!M59</f>
        <v>-1.565879596250894E-2</v>
      </c>
      <c r="N60">
        <f>('Filter Data'!N60-'Filter Data'!N59)/'Filter Data'!N59</f>
        <v>-6.6251308720800071E-3</v>
      </c>
      <c r="O60">
        <f>('Filter Data'!O60-'Filter Data'!O59)/'Filter Data'!O59</f>
        <v>2.2133960106082148E-2</v>
      </c>
      <c r="P60">
        <f>('Filter Data'!P60-'Filter Data'!P59)/'Filter Data'!P59</f>
        <v>1.9270367418636091E-2</v>
      </c>
      <c r="Q60">
        <f>('Filter Data'!Q60-'Filter Data'!Q59)/'Filter Data'!Q59</f>
        <v>2.1925100588053154E-2</v>
      </c>
      <c r="R60">
        <f>('Filter Data'!R60-'Filter Data'!R59)/'Filter Data'!R59</f>
        <v>2.5937116289336811E-2</v>
      </c>
      <c r="S60">
        <f>('Filter Data'!S60-'Filter Data'!S59)/'Filter Data'!S59</f>
        <v>3.4981641488409068E-3</v>
      </c>
      <c r="T60">
        <f>('Filter Data'!T60-'Filter Data'!T59)/'Filter Data'!T59</f>
        <v>4.3196544276459395E-3</v>
      </c>
      <c r="U60">
        <f>('Filter Data'!U60-'Filter Data'!U59)/'Filter Data'!U59</f>
        <v>-3.4839493282477095E-3</v>
      </c>
      <c r="V60">
        <f>('Filter Data'!V60-'Filter Data'!V59)/'Filter Data'!V59</f>
        <v>-2.0805794671739153E-2</v>
      </c>
      <c r="W60">
        <f>('Filter Data'!W60-'Filter Data'!W59)/'Filter Data'!W59</f>
        <v>-9.8910550458715836E-3</v>
      </c>
      <c r="X60">
        <f>('Filter Data'!X60-'Filter Data'!X59)/'Filter Data'!X59</f>
        <v>-9.9373243585162557E-3</v>
      </c>
      <c r="Y60">
        <f>('Filter Data'!Y60-'Filter Data'!Y59)/'Filter Data'!Y59</f>
        <v>-1.1138931205598907E-2</v>
      </c>
      <c r="Z60">
        <f>('Filter Data'!Z60-'Filter Data'!Z59)/'Filter Data'!Z59</f>
        <v>-2.0911477869467451E-2</v>
      </c>
    </row>
    <row r="61" spans="1:26" x14ac:dyDescent="0.25">
      <c r="A61" t="str">
        <f>MID('Filter Data'!A61,2,LEN('Filter Data'!A61)-2)</f>
        <v>21-Apr-2020</v>
      </c>
      <c r="B61">
        <f>('Filter Data'!B61-'Filter Data'!B60)/'Filter Data'!B60</f>
        <v>-1.369934263487466E-2</v>
      </c>
      <c r="C61">
        <f>('Filter Data'!C61-'Filter Data'!C60)/'Filter Data'!C60</f>
        <v>-2.2731425647772578E-2</v>
      </c>
      <c r="D61">
        <f>('Filter Data'!D61-'Filter Data'!D60)/'Filter Data'!D60</f>
        <v>-2.0575607394478373E-2</v>
      </c>
      <c r="E61">
        <f>('Filter Data'!E61-'Filter Data'!E60)/'Filter Data'!E60</f>
        <v>-2.1338644962688218E-2</v>
      </c>
      <c r="F61">
        <f>('Filter Data'!F61-'Filter Data'!F60)/'Filter Data'!F60</f>
        <v>-1.6658331869112093E-2</v>
      </c>
      <c r="G61">
        <f>('Filter Data'!G61-'Filter Data'!G60)/'Filter Data'!G60</f>
        <v>-1.5917279227225533E-2</v>
      </c>
      <c r="H61">
        <f>('Filter Data'!H61-'Filter Data'!H60)/'Filter Data'!H60</f>
        <v>-1.7371053993444852E-2</v>
      </c>
      <c r="I61">
        <f>('Filter Data'!I61-'Filter Data'!I60)/'Filter Data'!I60</f>
        <v>-0.14608753315649864</v>
      </c>
      <c r="J61">
        <f>('Filter Data'!J61-'Filter Data'!J60)/'Filter Data'!J60</f>
        <v>-0.23199743800896691</v>
      </c>
      <c r="K61">
        <f>('Filter Data'!K61-'Filter Data'!K60)/'Filter Data'!K60</f>
        <v>-6.5792992778817751E-3</v>
      </c>
      <c r="L61">
        <f>('Filter Data'!L61-'Filter Data'!L60)/'Filter Data'!L60</f>
        <v>8.4610437135443032E-3</v>
      </c>
      <c r="M61">
        <f>('Filter Data'!M61-'Filter Data'!M60)/'Filter Data'!M60</f>
        <v>-2.7661425072672732E-2</v>
      </c>
      <c r="N61">
        <f>('Filter Data'!N61-'Filter Data'!N60)/'Filter Data'!N60</f>
        <v>-2.242687077768377E-2</v>
      </c>
      <c r="O61">
        <f>('Filter Data'!O61-'Filter Data'!O60)/'Filter Data'!O60</f>
        <v>-1.0404845640083364E-2</v>
      </c>
      <c r="P61">
        <f>('Filter Data'!P61-'Filter Data'!P60)/'Filter Data'!P60</f>
        <v>-1.0362578549111346E-2</v>
      </c>
      <c r="Q61">
        <f>('Filter Data'!Q61-'Filter Data'!Q60)/'Filter Data'!Q60</f>
        <v>3.1497589222978461E-3</v>
      </c>
      <c r="R61">
        <f>('Filter Data'!R61-'Filter Data'!R60)/'Filter Data'!R60</f>
        <v>-1.4411288768160443E-3</v>
      </c>
      <c r="S61">
        <f>('Filter Data'!S61-'Filter Data'!S60)/'Filter Data'!S60</f>
        <v>-2.8907153064103665E-2</v>
      </c>
      <c r="T61">
        <f>('Filter Data'!T61-'Filter Data'!T60)/'Filter Data'!T60</f>
        <v>-3.1479980547900951E-2</v>
      </c>
      <c r="U61">
        <f>('Filter Data'!U61-'Filter Data'!U60)/'Filter Data'!U60</f>
        <v>-1.9907625197793214E-2</v>
      </c>
      <c r="V61">
        <f>('Filter Data'!V61-'Filter Data'!V60)/'Filter Data'!V60</f>
        <v>-3.0434066838610583E-2</v>
      </c>
      <c r="W61">
        <f>('Filter Data'!W61-'Filter Data'!W60)/'Filter Data'!W60</f>
        <v>-1.8957217315766637E-2</v>
      </c>
      <c r="X61">
        <f>('Filter Data'!X61-'Filter Data'!X60)/'Filter Data'!X60</f>
        <v>-1.8581740148263762E-2</v>
      </c>
      <c r="Y61">
        <f>('Filter Data'!Y61-'Filter Data'!Y60)/'Filter Data'!Y60</f>
        <v>-3.1459491614615483E-2</v>
      </c>
      <c r="Z61">
        <f>('Filter Data'!Z61-'Filter Data'!Z60)/'Filter Data'!Z60</f>
        <v>-2.9756949304885337E-2</v>
      </c>
    </row>
    <row r="62" spans="1:26" x14ac:dyDescent="0.25">
      <c r="A62" t="str">
        <f>MID('Filter Data'!A62,2,LEN('Filter Data'!A62)-2)</f>
        <v>22-Apr-2020</v>
      </c>
      <c r="B62">
        <f>('Filter Data'!B62-'Filter Data'!B61)/'Filter Data'!B61</f>
        <v>7.7520123111735756E-3</v>
      </c>
      <c r="C62">
        <f>('Filter Data'!C62-'Filter Data'!C61)/'Filter Data'!C61</f>
        <v>3.2658963140247948E-3</v>
      </c>
      <c r="D62">
        <f>('Filter Data'!D62-'Filter Data'!D61)/'Filter Data'!D61</f>
        <v>-1.3007960872046489E-4</v>
      </c>
      <c r="E62">
        <f>('Filter Data'!E62-'Filter Data'!E61)/'Filter Data'!E61</f>
        <v>-3.0675444063572367E-3</v>
      </c>
      <c r="F62">
        <f>('Filter Data'!F62-'Filter Data'!F61)/'Filter Data'!F61</f>
        <v>6.8861719893614261E-3</v>
      </c>
      <c r="G62">
        <f>('Filter Data'!G62-'Filter Data'!G61)/'Filter Data'!G61</f>
        <v>5.6447225244830659E-3</v>
      </c>
      <c r="H62">
        <f>('Filter Data'!H62-'Filter Data'!H61)/'Filter Data'!H61</f>
        <v>9.0058458999702166E-3</v>
      </c>
      <c r="I62">
        <f>('Filter Data'!I62-'Filter Data'!I61)/'Filter Data'!I61</f>
        <v>-4.5895783179312068E-2</v>
      </c>
      <c r="J62">
        <f>('Filter Data'!J62-'Filter Data'!J61)/'Filter Data'!J61</f>
        <v>-9.4656579496038618E-2</v>
      </c>
      <c r="K62">
        <f>('Filter Data'!K62-'Filter Data'!K61)/'Filter Data'!K61</f>
        <v>1.8724423863881113E-2</v>
      </c>
      <c r="L62">
        <f>('Filter Data'!L62-'Filter Data'!L61)/'Filter Data'!L61</f>
        <v>5.6080315809157023E-4</v>
      </c>
      <c r="M62">
        <f>('Filter Data'!M62-'Filter Data'!M61)/'Filter Data'!M61</f>
        <v>2.4211108626310922E-2</v>
      </c>
      <c r="N62">
        <f>('Filter Data'!N62-'Filter Data'!N61)/'Filter Data'!N61</f>
        <v>1.1170222167235219E-2</v>
      </c>
      <c r="O62">
        <f>('Filter Data'!O62-'Filter Data'!O61)/'Filter Data'!O61</f>
        <v>1.1643243492724446E-2</v>
      </c>
      <c r="P62">
        <f>('Filter Data'!P62-'Filter Data'!P61)/'Filter Data'!P61</f>
        <v>1.0880641874024445E-2</v>
      </c>
      <c r="Q62">
        <f>('Filter Data'!Q62-'Filter Data'!Q61)/'Filter Data'!Q61</f>
        <v>5.9295220153130247E-3</v>
      </c>
      <c r="R62">
        <f>('Filter Data'!R62-'Filter Data'!R61)/'Filter Data'!R61</f>
        <v>1.8193856823818574E-2</v>
      </c>
      <c r="S62">
        <f>('Filter Data'!S62-'Filter Data'!S61)/'Filter Data'!S61</f>
        <v>1.5849212225731796E-2</v>
      </c>
      <c r="T62">
        <f>('Filter Data'!T62-'Filter Data'!T61)/'Filter Data'!T61</f>
        <v>2.218205351364624E-2</v>
      </c>
      <c r="U62">
        <f>('Filter Data'!U62-'Filter Data'!U61)/'Filter Data'!U61</f>
        <v>1.7344823824588271E-2</v>
      </c>
      <c r="V62">
        <f>('Filter Data'!V62-'Filter Data'!V61)/'Filter Data'!V61</f>
        <v>4.8108487469154054E-2</v>
      </c>
      <c r="W62">
        <f>('Filter Data'!W62-'Filter Data'!W61)/'Filter Data'!W61</f>
        <v>-8.1168082496286733E-3</v>
      </c>
      <c r="X62">
        <f>('Filter Data'!X62-'Filter Data'!X61)/'Filter Data'!X61</f>
        <v>-8.0902449932912946E-3</v>
      </c>
      <c r="Y62">
        <f>('Filter Data'!Y62-'Filter Data'!Y61)/'Filter Data'!Y61</f>
        <v>2.4961416107593951E-2</v>
      </c>
      <c r="Z62">
        <f>('Filter Data'!Z62-'Filter Data'!Z61)/'Filter Data'!Z61</f>
        <v>1.9302322049599897E-2</v>
      </c>
    </row>
    <row r="63" spans="1:26" x14ac:dyDescent="0.25">
      <c r="A63" t="str">
        <f>MID('Filter Data'!A63,2,LEN('Filter Data'!A63)-2)</f>
        <v>23-Apr-2020</v>
      </c>
      <c r="B63">
        <f>('Filter Data'!B63-'Filter Data'!B62)/'Filter Data'!B62</f>
        <v>6.3163628406150791E-3</v>
      </c>
      <c r="C63">
        <f>('Filter Data'!C63-'Filter Data'!C62)/'Filter Data'!C62</f>
        <v>4.0504441821455706E-3</v>
      </c>
      <c r="D63">
        <f>('Filter Data'!D63-'Filter Data'!D62)/'Filter Data'!D62</f>
        <v>2.8751333489449183E-3</v>
      </c>
      <c r="E63">
        <f>('Filter Data'!E63-'Filter Data'!E62)/'Filter Data'!E62</f>
        <v>7.1014818360310922E-3</v>
      </c>
      <c r="F63">
        <f>('Filter Data'!F63-'Filter Data'!F62)/'Filter Data'!F62</f>
        <v>-1.9657227102402126E-3</v>
      </c>
      <c r="G63">
        <f>('Filter Data'!G63-'Filter Data'!G62)/'Filter Data'!G62</f>
        <v>-5.8835463582875879E-3</v>
      </c>
      <c r="H63">
        <f>('Filter Data'!H63-'Filter Data'!H62)/'Filter Data'!H62</f>
        <v>-3.4275175725520688E-3</v>
      </c>
      <c r="I63">
        <f>('Filter Data'!I63-'Filter Data'!I62)/'Filter Data'!I62</f>
        <v>1.5464756633566766E-2</v>
      </c>
      <c r="J63">
        <f>('Filter Data'!J63-'Filter Data'!J62)/'Filter Data'!J62</f>
        <v>4.3689959205158585E-2</v>
      </c>
      <c r="K63">
        <f>('Filter Data'!K63-'Filter Data'!K62)/'Filter Data'!K62</f>
        <v>8.0207190898399505E-3</v>
      </c>
      <c r="L63">
        <f>('Filter Data'!L63-'Filter Data'!L62)/'Filter Data'!L62</f>
        <v>1.7649903288201218E-2</v>
      </c>
      <c r="M63">
        <f>('Filter Data'!M63-'Filter Data'!M62)/'Filter Data'!M62</f>
        <v>-5.4126732400193479E-3</v>
      </c>
      <c r="N63">
        <f>('Filter Data'!N63-'Filter Data'!N62)/'Filter Data'!N62</f>
        <v>1.1064305815315222E-2</v>
      </c>
      <c r="O63">
        <f>('Filter Data'!O63-'Filter Data'!O62)/'Filter Data'!O62</f>
        <v>1.1217954342066114E-2</v>
      </c>
      <c r="P63">
        <f>('Filter Data'!P63-'Filter Data'!P62)/'Filter Data'!P62</f>
        <v>7.621241219143416E-3</v>
      </c>
      <c r="Q63">
        <f>('Filter Data'!Q63-'Filter Data'!Q62)/'Filter Data'!Q62</f>
        <v>1.8343997983120537E-2</v>
      </c>
      <c r="R63">
        <f>('Filter Data'!R63-'Filter Data'!R62)/'Filter Data'!R62</f>
        <v>1.5324893473032637E-2</v>
      </c>
      <c r="S63">
        <f>('Filter Data'!S63-'Filter Data'!S62)/'Filter Data'!S62</f>
        <v>1.4826911721287301E-2</v>
      </c>
      <c r="T63">
        <f>('Filter Data'!T63-'Filter Data'!T62)/'Filter Data'!T62</f>
        <v>1.0544700360222734E-2</v>
      </c>
      <c r="U63">
        <f>('Filter Data'!U63-'Filter Data'!U62)/'Filter Data'!U62</f>
        <v>1.6748874115376379E-2</v>
      </c>
      <c r="V63">
        <f>('Filter Data'!V63-'Filter Data'!V62)/'Filter Data'!V62</f>
        <v>3.7584240539140106E-3</v>
      </c>
      <c r="W63">
        <f>('Filter Data'!W63-'Filter Data'!W62)/'Filter Data'!W62</f>
        <v>1.2832792434231929E-2</v>
      </c>
      <c r="X63">
        <f>('Filter Data'!X63-'Filter Data'!X62)/'Filter Data'!X62</f>
        <v>1.3156180799791539E-2</v>
      </c>
      <c r="Y63">
        <f>('Filter Data'!Y63-'Filter Data'!Y62)/'Filter Data'!Y62</f>
        <v>-3.99489882150509E-4</v>
      </c>
      <c r="Z63">
        <f>('Filter Data'!Z63-'Filter Data'!Z62)/'Filter Data'!Z62</f>
        <v>-2.0337316368187613E-3</v>
      </c>
    </row>
    <row r="64" spans="1:26" x14ac:dyDescent="0.25">
      <c r="A64" t="str">
        <f>MID('Filter Data'!A64,2,LEN('Filter Data'!A64)-2)</f>
        <v>24-Apr-2020</v>
      </c>
      <c r="B64">
        <f>('Filter Data'!B64-'Filter Data'!B63)/'Filter Data'!B63</f>
        <v>-1.4116999136079922E-2</v>
      </c>
      <c r="C64">
        <f>('Filter Data'!C64-'Filter Data'!C63)/'Filter Data'!C63</f>
        <v>3.7371149967208267E-3</v>
      </c>
      <c r="D64">
        <f>('Filter Data'!D64-'Filter Data'!D63)/'Filter Data'!D63</f>
        <v>-9.4827921698859945E-3</v>
      </c>
      <c r="E64">
        <f>('Filter Data'!E64-'Filter Data'!E63)/'Filter Data'!E63</f>
        <v>-6.838021338506391E-3</v>
      </c>
      <c r="F64">
        <f>('Filter Data'!F64-'Filter Data'!F63)/'Filter Data'!F63</f>
        <v>3.8229279935441877E-3</v>
      </c>
      <c r="G64">
        <f>('Filter Data'!G64-'Filter Data'!G63)/'Filter Data'!G63</f>
        <v>-7.8231292517005739E-4</v>
      </c>
      <c r="H64">
        <f>('Filter Data'!H64-'Filter Data'!H63)/'Filter Data'!H63</f>
        <v>2.234675884704755E-3</v>
      </c>
      <c r="I64">
        <f>('Filter Data'!I64-'Filter Data'!I63)/'Filter Data'!I63</f>
        <v>-1.6912471946136678E-2</v>
      </c>
      <c r="J64">
        <f>('Filter Data'!J64-'Filter Data'!J63)/'Filter Data'!J63</f>
        <v>-2.4397932164922427E-2</v>
      </c>
      <c r="K64">
        <f>('Filter Data'!K64-'Filter Data'!K63)/'Filter Data'!K63</f>
        <v>-2.9232100254305564E-3</v>
      </c>
      <c r="L64">
        <f>('Filter Data'!L64-'Filter Data'!L63)/'Filter Data'!L63</f>
        <v>4.2333527721980209E-3</v>
      </c>
      <c r="M64">
        <f>('Filter Data'!M64-'Filter Data'!M63)/'Filter Data'!M63</f>
        <v>2.2531110263788161E-3</v>
      </c>
      <c r="N64">
        <f>('Filter Data'!N64-'Filter Data'!N63)/'Filter Data'!N63</f>
        <v>-1.3000484060576674E-2</v>
      </c>
      <c r="O64">
        <f>('Filter Data'!O64-'Filter Data'!O63)/'Filter Data'!O63</f>
        <v>-1.6181285930697321E-2</v>
      </c>
      <c r="P64">
        <f>('Filter Data'!P64-'Filter Data'!P63)/'Filter Data'!P63</f>
        <v>-1.1138022193728159E-2</v>
      </c>
      <c r="Q64">
        <f>('Filter Data'!Q64-'Filter Data'!Q63)/'Filter Data'!Q63</f>
        <v>-1.1258473327438782E-2</v>
      </c>
      <c r="R64">
        <f>('Filter Data'!R64-'Filter Data'!R63)/'Filter Data'!R63</f>
        <v>-1.7169171046889493E-2</v>
      </c>
      <c r="S64">
        <f>('Filter Data'!S64-'Filter Data'!S63)/'Filter Data'!S63</f>
        <v>-1.277377239956007E-2</v>
      </c>
      <c r="T64">
        <f>('Filter Data'!T64-'Filter Data'!T63)/'Filter Data'!T63</f>
        <v>-8.198669201520993E-3</v>
      </c>
      <c r="U64">
        <f>('Filter Data'!U64-'Filter Data'!U63)/'Filter Data'!U63</f>
        <v>-1.1980342114699111E-2</v>
      </c>
      <c r="V64">
        <f>('Filter Data'!V64-'Filter Data'!V63)/'Filter Data'!V63</f>
        <v>-1.0232408005164666E-2</v>
      </c>
      <c r="W64">
        <f>('Filter Data'!W64-'Filter Data'!W63)/'Filter Data'!W63</f>
        <v>-6.9227026084082493E-3</v>
      </c>
      <c r="X64">
        <f>('Filter Data'!X64-'Filter Data'!X63)/'Filter Data'!X63</f>
        <v>-7.0613367090611168E-3</v>
      </c>
      <c r="Y64">
        <f>('Filter Data'!Y64-'Filter Data'!Y63)/'Filter Data'!Y63</f>
        <v>1.2727300674792837E-2</v>
      </c>
      <c r="Z64">
        <f>('Filter Data'!Z64-'Filter Data'!Z63)/'Filter Data'!Z63</f>
        <v>1.7616804640087236E-2</v>
      </c>
    </row>
    <row r="65" spans="1:26" x14ac:dyDescent="0.25">
      <c r="A65" t="str">
        <f>MID('Filter Data'!A65,2,LEN('Filter Data'!A65)-2)</f>
        <v>27-Apr-2020</v>
      </c>
      <c r="B65">
        <f>('Filter Data'!B65-'Filter Data'!B64)/'Filter Data'!B64</f>
        <v>8.2210698179568803E-3</v>
      </c>
      <c r="C65">
        <f>('Filter Data'!C65-'Filter Data'!C64)/'Filter Data'!C64</f>
        <v>2.8355504049905303E-3</v>
      </c>
      <c r="D65">
        <f>('Filter Data'!D65-'Filter Data'!D64)/'Filter Data'!D64</f>
        <v>1.0686782964010672E-2</v>
      </c>
      <c r="E65">
        <f>('Filter Data'!E65-'Filter Data'!E64)/'Filter Data'!E64</f>
        <v>1.2412715464622338E-2</v>
      </c>
      <c r="F65">
        <f>('Filter Data'!F65-'Filter Data'!F64)/'Filter Data'!F64</f>
        <v>2.085405567440142E-2</v>
      </c>
      <c r="G65">
        <f>('Filter Data'!G65-'Filter Data'!G64)/'Filter Data'!G64</f>
        <v>1.9244079835699025E-2</v>
      </c>
      <c r="H65">
        <f>('Filter Data'!H65-'Filter Data'!H64)/'Filter Data'!H64</f>
        <v>1.4353650251711429E-2</v>
      </c>
      <c r="I65">
        <f>('Filter Data'!I65-'Filter Data'!I64)/'Filter Data'!I64</f>
        <v>-0.11031390134529147</v>
      </c>
      <c r="J65">
        <f>('Filter Data'!J65-'Filter Data'!J64)/'Filter Data'!J64</f>
        <v>-0.140096930533118</v>
      </c>
      <c r="K65">
        <f>('Filter Data'!K65-'Filter Data'!K64)/'Filter Data'!K64</f>
        <v>-5.8109724833361838E-3</v>
      </c>
      <c r="L65">
        <f>('Filter Data'!L65-'Filter Data'!L64)/'Filter Data'!L64</f>
        <v>-6.5383374556402451E-3</v>
      </c>
      <c r="M65">
        <f>('Filter Data'!M65-'Filter Data'!M64)/'Filter Data'!M64</f>
        <v>2.1523598718037405E-2</v>
      </c>
      <c r="N65">
        <f>('Filter Data'!N65-'Filter Data'!N64)/'Filter Data'!N64</f>
        <v>3.6082113080641684E-3</v>
      </c>
      <c r="O65">
        <f>('Filter Data'!O65-'Filter Data'!O64)/'Filter Data'!O64</f>
        <v>8.2404693116597399E-3</v>
      </c>
      <c r="P65">
        <f>('Filter Data'!P65-'Filter Data'!P64)/'Filter Data'!P64</f>
        <v>8.221888537060993E-3</v>
      </c>
      <c r="Q65">
        <f>('Filter Data'!Q65-'Filter Data'!Q64)/'Filter Data'!Q64</f>
        <v>9.6935733873850984E-3</v>
      </c>
      <c r="R65">
        <f>('Filter Data'!R65-'Filter Data'!R64)/'Filter Data'!R64</f>
        <v>1.0154964268751957E-2</v>
      </c>
      <c r="S65">
        <f>('Filter Data'!S65-'Filter Data'!S64)/'Filter Data'!S64</f>
        <v>2.2470668410292449E-2</v>
      </c>
      <c r="T65">
        <f>('Filter Data'!T65-'Filter Data'!T64)/'Filter Data'!T64</f>
        <v>1.8634893320409174E-2</v>
      </c>
      <c r="U65">
        <f>('Filter Data'!U65-'Filter Data'!U64)/'Filter Data'!U64</f>
        <v>1.907435475951574E-2</v>
      </c>
      <c r="V65">
        <f>('Filter Data'!V65-'Filter Data'!V64)/'Filter Data'!V64</f>
        <v>3.3960582243529144E-2</v>
      </c>
      <c r="W65">
        <f>('Filter Data'!W65-'Filter Data'!W64)/'Filter Data'!W64</f>
        <v>2.5812893503323636E-2</v>
      </c>
      <c r="X65">
        <f>('Filter Data'!X65-'Filter Data'!X64)/'Filter Data'!X64</f>
        <v>2.6653386454183432E-2</v>
      </c>
      <c r="Y65">
        <f>('Filter Data'!Y65-'Filter Data'!Y64)/'Filter Data'!Y64</f>
        <v>5.2743416559155858E-3</v>
      </c>
      <c r="Z65">
        <f>('Filter Data'!Z65-'Filter Data'!Z64)/'Filter Data'!Z64</f>
        <v>1.5228538104355049E-2</v>
      </c>
    </row>
    <row r="66" spans="1:26" x14ac:dyDescent="0.25">
      <c r="A66" t="str">
        <f>MID('Filter Data'!A66,2,LEN('Filter Data'!A66)-2)</f>
        <v>28-Apr-2020</v>
      </c>
      <c r="B66">
        <f>('Filter Data'!B66-'Filter Data'!B65)/'Filter Data'!B65</f>
        <v>7.0007229007344367E-3</v>
      </c>
      <c r="C66">
        <f>('Filter Data'!C66-'Filter Data'!C65)/'Filter Data'!C65</f>
        <v>2.8275327932335525E-4</v>
      </c>
      <c r="D66">
        <f>('Filter Data'!D66-'Filter Data'!D65)/'Filter Data'!D65</f>
        <v>1.8400456123982491E-3</v>
      </c>
      <c r="E66">
        <f>('Filter Data'!E66-'Filter Data'!E65)/'Filter Data'!E65</f>
        <v>1.4469546427951339E-2</v>
      </c>
      <c r="F66">
        <f>('Filter Data'!F66-'Filter Data'!F65)/'Filter Data'!F65</f>
        <v>5.1520591552492454E-3</v>
      </c>
      <c r="G66">
        <f>('Filter Data'!G66-'Filter Data'!G65)/'Filter Data'!G65</f>
        <v>4.5086666592449665E-3</v>
      </c>
      <c r="H66">
        <f>('Filter Data'!H66-'Filter Data'!H65)/'Filter Data'!H65</f>
        <v>4.4821486836907429E-3</v>
      </c>
      <c r="I66">
        <f>('Filter Data'!I66-'Filter Data'!I65)/'Filter Data'!I65</f>
        <v>-2.4101906158357764E-2</v>
      </c>
      <c r="J66">
        <f>('Filter Data'!J66-'Filter Data'!J65)/'Filter Data'!J65</f>
        <v>-2.7278875779664837E-2</v>
      </c>
      <c r="K66">
        <f>('Filter Data'!K66-'Filter Data'!K65)/'Filter Data'!K65</f>
        <v>-5.4217743748430159E-3</v>
      </c>
      <c r="L66">
        <f>('Filter Data'!L66-'Filter Data'!L65)/'Filter Data'!L65</f>
        <v>-1.0099370007144361E-2</v>
      </c>
      <c r="M66">
        <f>('Filter Data'!M66-'Filter Data'!M65)/'Filter Data'!M65</f>
        <v>9.7055603832562113E-4</v>
      </c>
      <c r="N66">
        <f>('Filter Data'!N66-'Filter Data'!N65)/'Filter Data'!N65</f>
        <v>1.5759712380885901E-2</v>
      </c>
      <c r="O66">
        <f>('Filter Data'!O66-'Filter Data'!O65)/'Filter Data'!O65</f>
        <v>7.8932176407816249E-3</v>
      </c>
      <c r="P66">
        <f>('Filter Data'!P66-'Filter Data'!P65)/'Filter Data'!P65</f>
        <v>4.2870071926453378E-3</v>
      </c>
      <c r="Q66">
        <f>('Filter Data'!Q66-'Filter Data'!Q65)/'Filter Data'!Q65</f>
        <v>5.0305256072647637E-3</v>
      </c>
      <c r="R66">
        <f>('Filter Data'!R66-'Filter Data'!R65)/'Filter Data'!R65</f>
        <v>1.0951666586482698E-2</v>
      </c>
      <c r="S66">
        <f>('Filter Data'!S66-'Filter Data'!S65)/'Filter Data'!S65</f>
        <v>1.8905481598904698E-2</v>
      </c>
      <c r="T66">
        <f>('Filter Data'!T66-'Filter Data'!T65)/'Filter Data'!T65</f>
        <v>1.5556838593790114E-2</v>
      </c>
      <c r="U66">
        <f>('Filter Data'!U66-'Filter Data'!U65)/'Filter Data'!U65</f>
        <v>5.205660239020418E-3</v>
      </c>
      <c r="V66">
        <f>('Filter Data'!V66-'Filter Data'!V65)/'Filter Data'!V65</f>
        <v>-3.8375406095907181E-3</v>
      </c>
      <c r="W66">
        <f>('Filter Data'!W66-'Filter Data'!W65)/'Filter Data'!W65</f>
        <v>5.768104186382833E-4</v>
      </c>
      <c r="X66">
        <f>('Filter Data'!X66-'Filter Data'!X65)/'Filter Data'!X65</f>
        <v>3.8806317668512157E-4</v>
      </c>
      <c r="Y66">
        <f>('Filter Data'!Y66-'Filter Data'!Y65)/'Filter Data'!Y65</f>
        <v>-1.4796361302985674E-2</v>
      </c>
      <c r="Z66">
        <f>('Filter Data'!Z66-'Filter Data'!Z65)/'Filter Data'!Z65</f>
        <v>-5.7442611579563048E-3</v>
      </c>
    </row>
    <row r="67" spans="1:26" x14ac:dyDescent="0.25">
      <c r="A67" t="str">
        <f>MID('Filter Data'!A67,2,LEN('Filter Data'!A67)-2)</f>
        <v>11-May-2020</v>
      </c>
      <c r="B67">
        <f>('Filter Data'!B67-'Filter Data'!B66)/'Filter Data'!B66</f>
        <v>1.3755336834548682E-2</v>
      </c>
      <c r="C67">
        <f>('Filter Data'!C67-'Filter Data'!C66)/'Filter Data'!C66</f>
        <v>4.3249022933412061E-2</v>
      </c>
      <c r="D67">
        <f>('Filter Data'!D67-'Filter Data'!D66)/'Filter Data'!D66</f>
        <v>3.2193393175880165E-2</v>
      </c>
      <c r="E67">
        <f>('Filter Data'!E67-'Filter Data'!E66)/'Filter Data'!E66</f>
        <v>6.5895821843561736E-3</v>
      </c>
      <c r="F67">
        <f>('Filter Data'!F67-'Filter Data'!F66)/'Filter Data'!F66</f>
        <v>4.5148225608339122E-2</v>
      </c>
      <c r="G67">
        <f>('Filter Data'!G67-'Filter Data'!G66)/'Filter Data'!G66</f>
        <v>1.3653692703253907E-2</v>
      </c>
      <c r="H67">
        <f>('Filter Data'!H67-'Filter Data'!H66)/'Filter Data'!H66</f>
        <v>1.4189974697394548E-2</v>
      </c>
      <c r="I67">
        <f>('Filter Data'!I67-'Filter Data'!I66)/'Filter Data'!I66</f>
        <v>0.22678185745140395</v>
      </c>
      <c r="J67">
        <f>('Filter Data'!J67-'Filter Data'!J66)/'Filter Data'!J66</f>
        <v>0.22605067985166871</v>
      </c>
      <c r="K67">
        <f>('Filter Data'!K67-'Filter Data'!K66)/'Filter Data'!K66</f>
        <v>-1.0184680432383561E-2</v>
      </c>
      <c r="L67">
        <f>('Filter Data'!L67-'Filter Data'!L66)/'Filter Data'!L66</f>
        <v>-7.5451891218054944E-4</v>
      </c>
      <c r="M67">
        <f>('Filter Data'!M67-'Filter Data'!M66)/'Filter Data'!M66</f>
        <v>-3.2921810699589856E-3</v>
      </c>
      <c r="N67">
        <f>('Filter Data'!N67-'Filter Data'!N66)/'Filter Data'!N66</f>
        <v>8.7627360354627243E-4</v>
      </c>
      <c r="O67">
        <f>('Filter Data'!O67-'Filter Data'!O66)/'Filter Data'!O66</f>
        <v>2.4924410995900318E-2</v>
      </c>
      <c r="P67">
        <f>('Filter Data'!P67-'Filter Data'!P66)/'Filter Data'!P66</f>
        <v>1.9073216233735583E-2</v>
      </c>
      <c r="Q67">
        <f>('Filter Data'!Q67-'Filter Data'!Q66)/'Filter Data'!Q66</f>
        <v>1.9598397349281545E-2</v>
      </c>
      <c r="R67">
        <f>('Filter Data'!R67-'Filter Data'!R66)/'Filter Data'!R66</f>
        <v>2.7638495316792553E-2</v>
      </c>
      <c r="S67">
        <f>('Filter Data'!S67-'Filter Data'!S66)/'Filter Data'!S66</f>
        <v>1.1226519337017105E-3</v>
      </c>
      <c r="T67">
        <f>('Filter Data'!T67-'Filter Data'!T66)/'Filter Data'!T66</f>
        <v>1.2612783340176629E-2</v>
      </c>
      <c r="U67">
        <f>('Filter Data'!U67-'Filter Data'!U66)/'Filter Data'!U66</f>
        <v>-1.3400020839845652E-2</v>
      </c>
      <c r="V67">
        <f>('Filter Data'!V67-'Filter Data'!V66)/'Filter Data'!V66</f>
        <v>-2.0633680922024833E-2</v>
      </c>
      <c r="W67">
        <f>('Filter Data'!W67-'Filter Data'!W66)/'Filter Data'!W66</f>
        <v>2.8904962213675132E-2</v>
      </c>
      <c r="X67">
        <f>('Filter Data'!X67-'Filter Data'!X66)/'Filter Data'!X66</f>
        <v>2.9733504014895801E-2</v>
      </c>
      <c r="Y67">
        <f>('Filter Data'!Y67-'Filter Data'!Y66)/'Filter Data'!Y66</f>
        <v>6.287115436190191E-2</v>
      </c>
      <c r="Z67">
        <f>('Filter Data'!Z67-'Filter Data'!Z66)/'Filter Data'!Z66</f>
        <v>1.3756867532920507E-2</v>
      </c>
    </row>
    <row r="68" spans="1:26" x14ac:dyDescent="0.25">
      <c r="A68" t="str">
        <f>MID('Filter Data'!A68,2,LEN('Filter Data'!A68)-2)</f>
        <v>12-May-2020</v>
      </c>
      <c r="B68">
        <f>('Filter Data'!B68-'Filter Data'!B67)/'Filter Data'!B67</f>
        <v>9.5866032140918163E-3</v>
      </c>
      <c r="C68">
        <f>('Filter Data'!C68-'Filter Data'!C67)/'Filter Data'!C67</f>
        <v>6.7503092419154958E-3</v>
      </c>
      <c r="D68">
        <f>('Filter Data'!D68-'Filter Data'!D67)/'Filter Data'!D67</f>
        <v>-5.9521571870730971E-3</v>
      </c>
      <c r="E68">
        <f>('Filter Data'!E68-'Filter Data'!E67)/'Filter Data'!E67</f>
        <v>-1.210100227661322E-2</v>
      </c>
      <c r="F68">
        <f>('Filter Data'!F68-'Filter Data'!F67)/'Filter Data'!F67</f>
        <v>-3.5447701934377047E-3</v>
      </c>
      <c r="G68">
        <f>('Filter Data'!G68-'Filter Data'!G67)/'Filter Data'!G67</f>
        <v>-1.2201521910259694E-2</v>
      </c>
      <c r="H68">
        <f>('Filter Data'!H68-'Filter Data'!H67)/'Filter Data'!H67</f>
        <v>-4.9054313745321605E-3</v>
      </c>
      <c r="I68">
        <f>('Filter Data'!I68-'Filter Data'!I67)/'Filter Data'!I67</f>
        <v>-8.7262706674832193E-3</v>
      </c>
      <c r="J68">
        <f>('Filter Data'!J68-'Filter Data'!J67)/'Filter Data'!J67</f>
        <v>-9.0737240075614168E-3</v>
      </c>
      <c r="K68">
        <f>('Filter Data'!K68-'Filter Data'!K67)/'Filter Data'!K67</f>
        <v>3.8954933172140392E-3</v>
      </c>
      <c r="L68">
        <f>('Filter Data'!L68-'Filter Data'!L67)/'Filter Data'!L67</f>
        <v>8.9735171810028768E-4</v>
      </c>
      <c r="M68">
        <f>('Filter Data'!M68-'Filter Data'!M67)/'Filter Data'!M67</f>
        <v>-4.4681741569854577E-3</v>
      </c>
      <c r="N68">
        <f>('Filter Data'!N68-'Filter Data'!N67)/'Filter Data'!N67</f>
        <v>7.3817207992869544E-4</v>
      </c>
      <c r="O68">
        <f>('Filter Data'!O68-'Filter Data'!O67)/'Filter Data'!O67</f>
        <v>9.8441664888519586E-3</v>
      </c>
      <c r="P68">
        <f>('Filter Data'!P68-'Filter Data'!P67)/'Filter Data'!P67</f>
        <v>6.9503268825610908E-3</v>
      </c>
      <c r="Q68">
        <f>('Filter Data'!Q68-'Filter Data'!Q67)/'Filter Data'!Q67</f>
        <v>1.2514836880740395E-2</v>
      </c>
      <c r="R68">
        <f>('Filter Data'!R68-'Filter Data'!R67)/'Filter Data'!R67</f>
        <v>1.1958313248447086E-2</v>
      </c>
      <c r="S68">
        <f>('Filter Data'!S68-'Filter Data'!S67)/'Filter Data'!S67</f>
        <v>3.8851411012596923E-4</v>
      </c>
      <c r="T68">
        <f>('Filter Data'!T68-'Filter Data'!T67)/'Filter Data'!T67</f>
        <v>3.8573106954596622E-3</v>
      </c>
      <c r="U68">
        <f>('Filter Data'!U68-'Filter Data'!U67)/'Filter Data'!U67</f>
        <v>-6.9705546871705933E-4</v>
      </c>
      <c r="V68">
        <f>('Filter Data'!V68-'Filter Data'!V67)/'Filter Data'!V67</f>
        <v>4.1716508788378459E-2</v>
      </c>
      <c r="W68">
        <f>('Filter Data'!W68-'Filter Data'!W67)/'Filter Data'!W67</f>
        <v>1.1380747277364101E-4</v>
      </c>
      <c r="X68">
        <f>('Filter Data'!X68-'Filter Data'!X67)/'Filter Data'!X67</f>
        <v>2.4486259441329695E-4</v>
      </c>
      <c r="Y68">
        <f>('Filter Data'!Y68-'Filter Data'!Y67)/'Filter Data'!Y67</f>
        <v>-1.8124143897339795E-2</v>
      </c>
      <c r="Z68">
        <f>('Filter Data'!Z68-'Filter Data'!Z67)/'Filter Data'!Z67</f>
        <v>-2.0387535215811076E-2</v>
      </c>
    </row>
    <row r="69" spans="1:26" x14ac:dyDescent="0.25">
      <c r="A69" t="str">
        <f>MID('Filter Data'!A69,2,LEN('Filter Data'!A69)-2)</f>
        <v>13-May-2020</v>
      </c>
      <c r="B69">
        <f>('Filter Data'!B69-'Filter Data'!B68)/'Filter Data'!B68</f>
        <v>-6.004672223343728E-3</v>
      </c>
      <c r="C69">
        <f>('Filter Data'!C69-'Filter Data'!C68)/'Filter Data'!C68</f>
        <v>-5.7923190339114064E-3</v>
      </c>
      <c r="D69">
        <f>('Filter Data'!D69-'Filter Data'!D68)/'Filter Data'!D68</f>
        <v>-5.3196853569988196E-3</v>
      </c>
      <c r="E69">
        <f>('Filter Data'!E69-'Filter Data'!E68)/'Filter Data'!E68</f>
        <v>6.6935684369560048E-3</v>
      </c>
      <c r="F69">
        <f>('Filter Data'!F69-'Filter Data'!F68)/'Filter Data'!F68</f>
        <v>1.7978158450053234E-3</v>
      </c>
      <c r="G69">
        <f>('Filter Data'!G69-'Filter Data'!G68)/'Filter Data'!G68</f>
        <v>2.4793022535085788E-3</v>
      </c>
      <c r="H69">
        <f>('Filter Data'!H69-'Filter Data'!H68)/'Filter Data'!H68</f>
        <v>-8.3515441039454796E-3</v>
      </c>
      <c r="I69">
        <f>('Filter Data'!I69-'Filter Data'!I68)/'Filter Data'!I68</f>
        <v>-1.714285714285714E-2</v>
      </c>
      <c r="J69">
        <f>('Filter Data'!J69-'Filter Data'!J68)/'Filter Data'!J68</f>
        <v>-1.7105430497265626E-2</v>
      </c>
      <c r="K69">
        <f>('Filter Data'!K69-'Filter Data'!K68)/'Filter Data'!K68</f>
        <v>7.8945607814277334E-3</v>
      </c>
      <c r="L69">
        <f>('Filter Data'!L69-'Filter Data'!L68)/'Filter Data'!L68</f>
        <v>-2.4163040388358015E-3</v>
      </c>
      <c r="M69">
        <f>('Filter Data'!M69-'Filter Data'!M68)/'Filter Data'!M68</f>
        <v>-4.6359421870739966E-3</v>
      </c>
      <c r="N69">
        <f>('Filter Data'!N69-'Filter Data'!N68)/'Filter Data'!N68</f>
        <v>-3.7224461789175834E-3</v>
      </c>
      <c r="O69">
        <f>('Filter Data'!O69-'Filter Data'!O68)/'Filter Data'!O68</f>
        <v>-6.161173205436782E-3</v>
      </c>
      <c r="P69">
        <f>('Filter Data'!P69-'Filter Data'!P68)/'Filter Data'!P68</f>
        <v>-7.6172398598575598E-3</v>
      </c>
      <c r="Q69">
        <f>('Filter Data'!Q69-'Filter Data'!Q68)/'Filter Data'!Q68</f>
        <v>8.9685077905374624E-3</v>
      </c>
      <c r="R69">
        <f>('Filter Data'!R69-'Filter Data'!R68)/'Filter Data'!R68</f>
        <v>-3.0452544784377649E-3</v>
      </c>
      <c r="S69">
        <f>('Filter Data'!S69-'Filter Data'!S68)/'Filter Data'!S68</f>
        <v>-1.7882361248411114E-2</v>
      </c>
      <c r="T69">
        <f>('Filter Data'!T69-'Filter Data'!T68)/'Filter Data'!T68</f>
        <v>-1.7120308227690801E-2</v>
      </c>
      <c r="U69">
        <f>('Filter Data'!U69-'Filter Data'!U68)/'Filter Data'!U68</f>
        <v>1.0833033883616136E-2</v>
      </c>
      <c r="V69">
        <f>('Filter Data'!V69-'Filter Data'!V68)/'Filter Data'!V68</f>
        <v>-3.3331953984937386E-2</v>
      </c>
      <c r="W69">
        <f>('Filter Data'!W69-'Filter Data'!W68)/'Filter Data'!W68</f>
        <v>-6.2762055654274626E-3</v>
      </c>
      <c r="X69">
        <f>('Filter Data'!X69-'Filter Data'!X68)/'Filter Data'!X68</f>
        <v>-6.4307773425729626E-3</v>
      </c>
      <c r="Y69">
        <f>('Filter Data'!Y69-'Filter Data'!Y68)/'Filter Data'!Y68</f>
        <v>-1.32676436899762E-2</v>
      </c>
      <c r="Z69">
        <f>('Filter Data'!Z69-'Filter Data'!Z68)/'Filter Data'!Z68</f>
        <v>-1.9677577513848972E-2</v>
      </c>
    </row>
    <row r="70" spans="1:26" x14ac:dyDescent="0.25">
      <c r="A70" t="str">
        <f>MID('Filter Data'!A70,2,LEN('Filter Data'!A70)-2)</f>
        <v>15-May-2020</v>
      </c>
      <c r="B70">
        <f>('Filter Data'!B70-'Filter Data'!B69)/'Filter Data'!B69</f>
        <v>-1.4743158236809805E-2</v>
      </c>
      <c r="C70">
        <f>('Filter Data'!C70-'Filter Data'!C69)/'Filter Data'!C69</f>
        <v>-5.061026564504462E-3</v>
      </c>
      <c r="D70">
        <f>('Filter Data'!D70-'Filter Data'!D69)/'Filter Data'!D69</f>
        <v>-1.9098674372037678E-2</v>
      </c>
      <c r="E70">
        <f>('Filter Data'!E70-'Filter Data'!E69)/'Filter Data'!E69</f>
        <v>-1.1882824521742413E-2</v>
      </c>
      <c r="F70">
        <f>('Filter Data'!F70-'Filter Data'!F69)/'Filter Data'!F69</f>
        <v>7.8847389890478493E-3</v>
      </c>
      <c r="G70">
        <f>('Filter Data'!G70-'Filter Data'!G69)/'Filter Data'!G69</f>
        <v>-3.5331007375347823E-3</v>
      </c>
      <c r="H70">
        <f>('Filter Data'!H70-'Filter Data'!H69)/'Filter Data'!H69</f>
        <v>-1.1804298062796767E-2</v>
      </c>
      <c r="I70">
        <f>('Filter Data'!I70-'Filter Data'!I69)/'Filter Data'!I69</f>
        <v>7.6445631678189949E-2</v>
      </c>
      <c r="J70">
        <f>('Filter Data'!J70-'Filter Data'!J69)/'Filter Data'!J69</f>
        <v>8.2616290353884916E-2</v>
      </c>
      <c r="K70">
        <f>('Filter Data'!K70-'Filter Data'!K69)/'Filter Data'!K69</f>
        <v>1.5054762694988436E-2</v>
      </c>
      <c r="L70">
        <f>('Filter Data'!L70-'Filter Data'!L69)/'Filter Data'!L69</f>
        <v>1.8390854988437184E-2</v>
      </c>
      <c r="M70">
        <f>('Filter Data'!M70-'Filter Data'!M69)/'Filter Data'!M69</f>
        <v>-8.8470319634703851E-3</v>
      </c>
      <c r="N70">
        <f>('Filter Data'!N70-'Filter Data'!N69)/'Filter Data'!N69</f>
        <v>-1.7201005544268032E-2</v>
      </c>
      <c r="O70">
        <f>('Filter Data'!O70-'Filter Data'!O69)/'Filter Data'!O69</f>
        <v>-1.3547830811570597E-2</v>
      </c>
      <c r="P70">
        <f>('Filter Data'!P70-'Filter Data'!P69)/'Filter Data'!P69</f>
        <v>-1.2892207852696036E-2</v>
      </c>
      <c r="Q70">
        <f>('Filter Data'!Q70-'Filter Data'!Q69)/'Filter Data'!Q69</f>
        <v>7.1065188209941551E-4</v>
      </c>
      <c r="R70">
        <f>('Filter Data'!R70-'Filter Data'!R69)/'Filter Data'!R69</f>
        <v>-3.9412957661846383E-3</v>
      </c>
      <c r="S70">
        <f>('Filter Data'!S70-'Filter Data'!S69)/'Filter Data'!S69</f>
        <v>-2.2557742428327601E-2</v>
      </c>
      <c r="T70">
        <f>('Filter Data'!T70-'Filter Data'!T69)/'Filter Data'!T69</f>
        <v>-1.6101328781125294E-2</v>
      </c>
      <c r="U70">
        <f>('Filter Data'!U70-'Filter Data'!U69)/'Filter Data'!U69</f>
        <v>-2.0545152285059917E-2</v>
      </c>
      <c r="V70">
        <f>('Filter Data'!V70-'Filter Data'!V69)/'Filter Data'!V69</f>
        <v>-1.8845915113118287E-2</v>
      </c>
      <c r="W70">
        <f>('Filter Data'!W70-'Filter Data'!W69)/'Filter Data'!W69</f>
        <v>-1.1363235967724847E-2</v>
      </c>
      <c r="X70">
        <f>('Filter Data'!X70-'Filter Data'!X69)/'Filter Data'!X69</f>
        <v>-1.1760246387112089E-2</v>
      </c>
      <c r="Y70">
        <f>('Filter Data'!Y70-'Filter Data'!Y69)/'Filter Data'!Y69</f>
        <v>1.9540289755857924E-2</v>
      </c>
      <c r="Z70">
        <f>('Filter Data'!Z70-'Filter Data'!Z69)/'Filter Data'!Z69</f>
        <v>1.706428592756264E-2</v>
      </c>
    </row>
    <row r="71" spans="1:26" x14ac:dyDescent="0.25">
      <c r="A71" t="str">
        <f>MID('Filter Data'!A71,2,LEN('Filter Data'!A71)-2)</f>
        <v>18-May-2020</v>
      </c>
      <c r="B71">
        <f>('Filter Data'!B71-'Filter Data'!B70)/'Filter Data'!B70</f>
        <v>5.1076842612411558E-3</v>
      </c>
      <c r="C71">
        <f>('Filter Data'!C71-'Filter Data'!C70)/'Filter Data'!C70</f>
        <v>1.1877018442501592E-2</v>
      </c>
      <c r="D71">
        <f>('Filter Data'!D71-'Filter Data'!D70)/'Filter Data'!D70</f>
        <v>4.2248607863150916E-3</v>
      </c>
      <c r="E71">
        <f>('Filter Data'!E71-'Filter Data'!E70)/'Filter Data'!E70</f>
        <v>3.5087044709546755E-3</v>
      </c>
      <c r="F71">
        <f>('Filter Data'!F71-'Filter Data'!F70)/'Filter Data'!F70</f>
        <v>-3.6621247900585417E-4</v>
      </c>
      <c r="G71">
        <f>('Filter Data'!G71-'Filter Data'!G70)/'Filter Data'!G70</f>
        <v>4.365554225945192E-3</v>
      </c>
      <c r="H71">
        <f>('Filter Data'!H71-'Filter Data'!H70)/'Filter Data'!H70</f>
        <v>6.914792469790239E-5</v>
      </c>
      <c r="I71">
        <f>('Filter Data'!I71-'Filter Data'!I70)/'Filter Data'!I70</f>
        <v>7.5322969126341108E-2</v>
      </c>
      <c r="J71">
        <f>('Filter Data'!J71-'Filter Data'!J70)/'Filter Data'!J70</f>
        <v>8.1809489661766474E-2</v>
      </c>
      <c r="K71">
        <f>('Filter Data'!K71-'Filter Data'!K70)/'Filter Data'!K70</f>
        <v>-7.4811336794883424E-3</v>
      </c>
      <c r="L71">
        <f>('Filter Data'!L71-'Filter Data'!L70)/'Filter Data'!L70</f>
        <v>1.6003185570227816E-2</v>
      </c>
      <c r="M71">
        <f>('Filter Data'!M71-'Filter Data'!M70)/'Filter Data'!M70</f>
        <v>3.6936366253959164E-2</v>
      </c>
      <c r="N71">
        <f>('Filter Data'!N71-'Filter Data'!N70)/'Filter Data'!N70</f>
        <v>1.9271535941414428E-2</v>
      </c>
      <c r="O71">
        <f>('Filter Data'!O71-'Filter Data'!O70)/'Filter Data'!O70</f>
        <v>7.495569711193098E-3</v>
      </c>
      <c r="P71">
        <f>('Filter Data'!P71-'Filter Data'!P70)/'Filter Data'!P70</f>
        <v>4.2560151996049386E-3</v>
      </c>
      <c r="Q71">
        <f>('Filter Data'!Q71-'Filter Data'!Q70)/'Filter Data'!Q70</f>
        <v>1.535270644994032E-2</v>
      </c>
      <c r="R71">
        <f>('Filter Data'!R71-'Filter Data'!R70)/'Filter Data'!R70</f>
        <v>1.5125839189769426E-2</v>
      </c>
      <c r="S71">
        <f>('Filter Data'!S71-'Filter Data'!S70)/'Filter Data'!S70</f>
        <v>4.2993747701360878E-2</v>
      </c>
      <c r="T71">
        <f>('Filter Data'!T71-'Filter Data'!T70)/'Filter Data'!T70</f>
        <v>3.4475372438980113E-2</v>
      </c>
      <c r="U71">
        <f>('Filter Data'!U71-'Filter Data'!U70)/'Filter Data'!U70</f>
        <v>-2.9377228378061192E-2</v>
      </c>
      <c r="V71">
        <f>('Filter Data'!V71-'Filter Data'!V70)/'Filter Data'!V70</f>
        <v>1.0362016121115482E-2</v>
      </c>
      <c r="W71">
        <f>('Filter Data'!W71-'Filter Data'!W70)/'Filter Data'!W70</f>
        <v>5.1410446032397073E-3</v>
      </c>
      <c r="X71">
        <f>('Filter Data'!X71-'Filter Data'!X70)/'Filter Data'!X70</f>
        <v>5.3891296843236233E-3</v>
      </c>
      <c r="Y71">
        <f>('Filter Data'!Y71-'Filter Data'!Y70)/'Filter Data'!Y70</f>
        <v>1.5750100353975827E-2</v>
      </c>
      <c r="Z71">
        <f>('Filter Data'!Z71-'Filter Data'!Z70)/'Filter Data'!Z70</f>
        <v>2.8352293577981674E-2</v>
      </c>
    </row>
    <row r="72" spans="1:26" x14ac:dyDescent="0.25">
      <c r="A72" t="str">
        <f>MID('Filter Data'!A72,2,LEN('Filter Data'!A72)-2)</f>
        <v>19-May-2020</v>
      </c>
      <c r="B72">
        <f>('Filter Data'!B72-'Filter Data'!B71)/'Filter Data'!B71</f>
        <v>1.9215871494152277E-2</v>
      </c>
      <c r="C72">
        <f>('Filter Data'!C72-'Filter Data'!C71)/'Filter Data'!C71</f>
        <v>1.4905830225516593E-2</v>
      </c>
      <c r="D72">
        <f>('Filter Data'!D72-'Filter Data'!D71)/'Filter Data'!D71</f>
        <v>1.4332398425237451E-2</v>
      </c>
      <c r="E72">
        <f>('Filter Data'!E72-'Filter Data'!E71)/'Filter Data'!E71</f>
        <v>2.6592076021151011E-2</v>
      </c>
      <c r="F72">
        <f>('Filter Data'!F72-'Filter Data'!F71)/'Filter Data'!F71</f>
        <v>1.0137695805962542E-2</v>
      </c>
      <c r="G72">
        <f>('Filter Data'!G72-'Filter Data'!G71)/'Filter Data'!G71</f>
        <v>1.2609491869470253E-2</v>
      </c>
      <c r="H72">
        <f>('Filter Data'!H72-'Filter Data'!H71)/'Filter Data'!H71</f>
        <v>1.7285785898261638E-4</v>
      </c>
      <c r="I72">
        <f>('Filter Data'!I72-'Filter Data'!I71)/'Filter Data'!I71</f>
        <v>3.1901174234710691E-3</v>
      </c>
      <c r="J72">
        <f>('Filter Data'!J72-'Filter Data'!J71)/'Filter Data'!J71</f>
        <v>4.1429597304314548E-3</v>
      </c>
      <c r="K72">
        <f>('Filter Data'!K72-'Filter Data'!K71)/'Filter Data'!K71</f>
        <v>7.4057480200824359E-3</v>
      </c>
      <c r="L72">
        <f>('Filter Data'!L72-'Filter Data'!L71)/'Filter Data'!L71</f>
        <v>-1.3674978285278408E-2</v>
      </c>
      <c r="M72">
        <f>('Filter Data'!M72-'Filter Data'!M71)/'Filter Data'!M71</f>
        <v>-1.2129020792607021E-2</v>
      </c>
      <c r="N72">
        <f>('Filter Data'!N72-'Filter Data'!N71)/'Filter Data'!N71</f>
        <v>1.8168067515770395E-2</v>
      </c>
      <c r="O72">
        <f>('Filter Data'!O72-'Filter Data'!O71)/'Filter Data'!O71</f>
        <v>2.4545241547452135E-2</v>
      </c>
      <c r="P72">
        <f>('Filter Data'!P72-'Filter Data'!P71)/'Filter Data'!P71</f>
        <v>1.6967574610970579E-2</v>
      </c>
      <c r="Q72">
        <f>('Filter Data'!Q72-'Filter Data'!Q71)/'Filter Data'!Q71</f>
        <v>2.3491274035259191E-2</v>
      </c>
      <c r="R72">
        <f>('Filter Data'!R72-'Filter Data'!R71)/'Filter Data'!R71</f>
        <v>2.8170757878402727E-2</v>
      </c>
      <c r="S72">
        <f>('Filter Data'!S72-'Filter Data'!S71)/'Filter Data'!S71</f>
        <v>-2.3978278500652842E-3</v>
      </c>
      <c r="T72">
        <f>('Filter Data'!T72-'Filter Data'!T71)/'Filter Data'!T71</f>
        <v>-4.9280463816131041E-3</v>
      </c>
      <c r="U72">
        <f>('Filter Data'!U72-'Filter Data'!U71)/'Filter Data'!U71</f>
        <v>6.7087521720961803E-3</v>
      </c>
      <c r="V72">
        <f>('Filter Data'!V72-'Filter Data'!V71)/'Filter Data'!V71</f>
        <v>-3.1900767561615501E-2</v>
      </c>
      <c r="W72">
        <f>('Filter Data'!W72-'Filter Data'!W71)/'Filter Data'!W71</f>
        <v>1.4661690792564554E-2</v>
      </c>
      <c r="X72">
        <f>('Filter Data'!X72-'Filter Data'!X71)/'Filter Data'!X71</f>
        <v>1.5498922228792671E-2</v>
      </c>
      <c r="Y72">
        <f>('Filter Data'!Y72-'Filter Data'!Y71)/'Filter Data'!Y71</f>
        <v>-3.3914624244643973E-3</v>
      </c>
      <c r="Z72">
        <f>('Filter Data'!Z72-'Filter Data'!Z71)/'Filter Data'!Z71</f>
        <v>-1.4288467165787657E-2</v>
      </c>
    </row>
    <row r="73" spans="1:26" x14ac:dyDescent="0.25">
      <c r="A73" t="str">
        <f>MID('Filter Data'!A73,2,LEN('Filter Data'!A73)-2)</f>
        <v>20-May-2020</v>
      </c>
      <c r="B73">
        <f>('Filter Data'!B73-'Filter Data'!B72)/'Filter Data'!B72</f>
        <v>8.7242094224222414E-3</v>
      </c>
      <c r="C73">
        <f>('Filter Data'!C73-'Filter Data'!C72)/'Filter Data'!C72</f>
        <v>8.3744182831865781E-3</v>
      </c>
      <c r="D73">
        <f>('Filter Data'!D73-'Filter Data'!D72)/'Filter Data'!D72</f>
        <v>1.3318112633180503E-3</v>
      </c>
      <c r="E73">
        <f>('Filter Data'!E73-'Filter Data'!E72)/'Filter Data'!E72</f>
        <v>4.3296506419827022E-3</v>
      </c>
      <c r="F73">
        <f>('Filter Data'!F73-'Filter Data'!F72)/'Filter Data'!F72</f>
        <v>1.7389401281850993E-2</v>
      </c>
      <c r="G73">
        <f>('Filter Data'!G73-'Filter Data'!G72)/'Filter Data'!G72</f>
        <v>-4.466766170238304E-3</v>
      </c>
      <c r="H73">
        <f>('Filter Data'!H73-'Filter Data'!H72)/'Filter Data'!H72</f>
        <v>8.1229152624387826E-4</v>
      </c>
      <c r="I73">
        <f>('Filter Data'!I73-'Filter Data'!I72)/'Filter Data'!I72</f>
        <v>3.240866035182683E-2</v>
      </c>
      <c r="J73">
        <f>('Filter Data'!J73-'Filter Data'!J72)/'Filter Data'!J72</f>
        <v>3.531741665749797E-2</v>
      </c>
      <c r="K73">
        <f>('Filter Data'!K73-'Filter Data'!K72)/'Filter Data'!K72</f>
        <v>2.001334222815193E-3</v>
      </c>
      <c r="L73">
        <f>('Filter Data'!L73-'Filter Data'!L72)/'Filter Data'!L72</f>
        <v>4.0594963217525579E-3</v>
      </c>
      <c r="M73">
        <f>('Filter Data'!M73-'Filter Data'!M72)/'Filter Data'!M72</f>
        <v>1.1041151337980693E-2</v>
      </c>
      <c r="N73">
        <f>('Filter Data'!N73-'Filter Data'!N72)/'Filter Data'!N72</f>
        <v>8.3901681409952779E-3</v>
      </c>
      <c r="O73">
        <f>('Filter Data'!O73-'Filter Data'!O72)/'Filter Data'!O72</f>
        <v>9.7240703884821904E-3</v>
      </c>
      <c r="P73">
        <f>('Filter Data'!P73-'Filter Data'!P72)/'Filter Data'!P72</f>
        <v>9.8375904371475805E-3</v>
      </c>
      <c r="Q73">
        <f>('Filter Data'!Q73-'Filter Data'!Q72)/'Filter Data'!Q72</f>
        <v>2.0598316556751099E-2</v>
      </c>
      <c r="R73">
        <f>('Filter Data'!R73-'Filter Data'!R72)/'Filter Data'!R72</f>
        <v>1.0907784565735741E-2</v>
      </c>
      <c r="S73">
        <f>('Filter Data'!S73-'Filter Data'!S72)/'Filter Data'!S72</f>
        <v>1.1213813580290631E-2</v>
      </c>
      <c r="T73">
        <f>('Filter Data'!T73-'Filter Data'!T72)/'Filter Data'!T72</f>
        <v>-6.5547162744236307E-4</v>
      </c>
      <c r="U73">
        <f>('Filter Data'!U73-'Filter Data'!U72)/'Filter Data'!U72</f>
        <v>1.1383499388218704E-2</v>
      </c>
      <c r="V73">
        <f>('Filter Data'!V73-'Filter Data'!V72)/'Filter Data'!V72</f>
        <v>2.6930282349792618E-2</v>
      </c>
      <c r="W73">
        <f>('Filter Data'!W73-'Filter Data'!W72)/'Filter Data'!W72</f>
        <v>5.8533176080024611E-3</v>
      </c>
      <c r="X73">
        <f>('Filter Data'!X73-'Filter Data'!X72)/'Filter Data'!X72</f>
        <v>6.3209700293976271E-3</v>
      </c>
      <c r="Y73">
        <f>('Filter Data'!Y73-'Filter Data'!Y72)/'Filter Data'!Y72</f>
        <v>1.9033748855451608E-2</v>
      </c>
      <c r="Z73">
        <f>('Filter Data'!Z73-'Filter Data'!Z72)/'Filter Data'!Z72</f>
        <v>1.4365256931019215E-2</v>
      </c>
    </row>
    <row r="74" spans="1:26" x14ac:dyDescent="0.25">
      <c r="A74" t="str">
        <f>MID('Filter Data'!A74,2,LEN('Filter Data'!A74)-2)</f>
        <v>28-May-2020</v>
      </c>
      <c r="B74">
        <f>('Filter Data'!B74-'Filter Data'!B73)/'Filter Data'!B73</f>
        <v>6.9844374831856664E-3</v>
      </c>
      <c r="C74">
        <f>('Filter Data'!C74-'Filter Data'!C73)/'Filter Data'!C73</f>
        <v>2.3303898833663189E-3</v>
      </c>
      <c r="D74">
        <f>('Filter Data'!D74-'Filter Data'!D73)/'Filter Data'!D73</f>
        <v>7.1315472797517558E-3</v>
      </c>
      <c r="E74">
        <f>('Filter Data'!E74-'Filter Data'!E73)/'Filter Data'!E73</f>
        <v>-1.7355433328378165E-2</v>
      </c>
      <c r="F74">
        <f>('Filter Data'!F74-'Filter Data'!F73)/'Filter Data'!F73</f>
        <v>-4.0195198701953429E-3</v>
      </c>
      <c r="G74">
        <f>('Filter Data'!G74-'Filter Data'!G73)/'Filter Data'!G73</f>
        <v>-3.9188434979590528E-2</v>
      </c>
      <c r="H74">
        <f>('Filter Data'!H74-'Filter Data'!H73)/'Filter Data'!H73</f>
        <v>-1.8477585135041826E-2</v>
      </c>
      <c r="I74">
        <f>('Filter Data'!I74-'Filter Data'!I73)/'Filter Data'!I73</f>
        <v>-1.2779343338357738E-2</v>
      </c>
      <c r="J74">
        <f>('Filter Data'!J74-'Filter Data'!J73)/'Filter Data'!J73</f>
        <v>-1.2646121147715102E-2</v>
      </c>
      <c r="K74">
        <f>('Filter Data'!K74-'Filter Data'!K73)/'Filter Data'!K73</f>
        <v>-1.7701887679172773E-2</v>
      </c>
      <c r="L74">
        <f>('Filter Data'!L74-'Filter Data'!L73)/'Filter Data'!L73</f>
        <v>-1.4289839881060562E-2</v>
      </c>
      <c r="M74">
        <f>('Filter Data'!M74-'Filter Data'!M73)/'Filter Data'!M73</f>
        <v>-1.3711883632481528E-2</v>
      </c>
      <c r="N74">
        <f>('Filter Data'!N74-'Filter Data'!N73)/'Filter Data'!N73</f>
        <v>-1.2974402758943914E-2</v>
      </c>
      <c r="O74">
        <f>('Filter Data'!O74-'Filter Data'!O73)/'Filter Data'!O73</f>
        <v>-4.2276705633665862E-3</v>
      </c>
      <c r="P74">
        <f>('Filter Data'!P74-'Filter Data'!P73)/'Filter Data'!P73</f>
        <v>-3.1354177151101509E-3</v>
      </c>
      <c r="Q74">
        <f>('Filter Data'!Q74-'Filter Data'!Q73)/'Filter Data'!Q73</f>
        <v>1.5761337428659383E-2</v>
      </c>
      <c r="R74">
        <f>('Filter Data'!R74-'Filter Data'!R73)/'Filter Data'!R73</f>
        <v>-1.126457456080268E-2</v>
      </c>
      <c r="S74">
        <f>('Filter Data'!S74-'Filter Data'!S73)/'Filter Data'!S73</f>
        <v>3.8869906408116446E-2</v>
      </c>
      <c r="T74">
        <f>('Filter Data'!T74-'Filter Data'!T73)/'Filter Data'!T73</f>
        <v>4.6319142955305044E-2</v>
      </c>
      <c r="U74">
        <f>('Filter Data'!U74-'Filter Data'!U73)/'Filter Data'!U73</f>
        <v>2.5621637970144055E-2</v>
      </c>
      <c r="V74">
        <f>('Filter Data'!V74-'Filter Data'!V73)/'Filter Data'!V73</f>
        <v>1.8959507443724131E-2</v>
      </c>
      <c r="W74">
        <f>('Filter Data'!W74-'Filter Data'!W73)/'Filter Data'!W73</f>
        <v>6.4333174099969623E-2</v>
      </c>
      <c r="X74">
        <f>('Filter Data'!X74-'Filter Data'!X73)/'Filter Data'!X73</f>
        <v>6.2290002239976175E-2</v>
      </c>
      <c r="Y74">
        <f>('Filter Data'!Y74-'Filter Data'!Y73)/'Filter Data'!Y73</f>
        <v>9.8626725437063693E-3</v>
      </c>
      <c r="Z74">
        <f>('Filter Data'!Z74-'Filter Data'!Z73)/'Filter Data'!Z73</f>
        <v>2.0314786394946365E-2</v>
      </c>
    </row>
    <row r="75" spans="1:26" x14ac:dyDescent="0.25">
      <c r="A75" t="str">
        <f>MID('Filter Data'!A75,2,LEN('Filter Data'!A75)-2)</f>
        <v>02-Jun-2020</v>
      </c>
      <c r="B75">
        <f>('Filter Data'!B75-'Filter Data'!B74)/'Filter Data'!B74</f>
        <v>3.3981500243954105E-2</v>
      </c>
      <c r="C75">
        <f>('Filter Data'!C75-'Filter Data'!C74)/'Filter Data'!C74</f>
        <v>2.0685410802001272E-2</v>
      </c>
      <c r="D75">
        <f>('Filter Data'!D75-'Filter Data'!D74)/'Filter Data'!D74</f>
        <v>3.915329275041507E-2</v>
      </c>
      <c r="E75">
        <f>('Filter Data'!E75-'Filter Data'!E74)/'Filter Data'!E74</f>
        <v>3.8538633183313832E-2</v>
      </c>
      <c r="F75">
        <f>('Filter Data'!F75-'Filter Data'!F74)/'Filter Data'!F74</f>
        <v>2.8564905092192481E-2</v>
      </c>
      <c r="G75">
        <f>('Filter Data'!G75-'Filter Data'!G74)/'Filter Data'!G74</f>
        <v>4.160687031595247E-2</v>
      </c>
      <c r="H75">
        <f>('Filter Data'!H75-'Filter Data'!H74)/'Filter Data'!H74</f>
        <v>2.3135930187550575E-2</v>
      </c>
      <c r="I75">
        <f>('Filter Data'!I75-'Filter Data'!I74)/'Filter Data'!I74</f>
        <v>7.4150292087095157E-2</v>
      </c>
      <c r="J75">
        <f>('Filter Data'!J75-'Filter Data'!J74)/'Filter Data'!J74</f>
        <v>7.6310407921644563E-2</v>
      </c>
      <c r="K75">
        <f>('Filter Data'!K75-'Filter Data'!K74)/'Filter Data'!K74</f>
        <v>3.5350716317145482E-3</v>
      </c>
      <c r="L75">
        <f>('Filter Data'!L75-'Filter Data'!L74)/'Filter Data'!L74</f>
        <v>7.9321158457849282E-3</v>
      </c>
      <c r="M75">
        <f>('Filter Data'!M75-'Filter Data'!M74)/'Filter Data'!M74</f>
        <v>5.2757388176662291E-2</v>
      </c>
      <c r="N75">
        <f>('Filter Data'!N75-'Filter Data'!N74)/'Filter Data'!N74</f>
        <v>2.5764103259947671E-2</v>
      </c>
      <c r="O75">
        <f>('Filter Data'!O75-'Filter Data'!O74)/'Filter Data'!O74</f>
        <v>3.1725129090900119E-2</v>
      </c>
      <c r="P75">
        <f>('Filter Data'!P75-'Filter Data'!P74)/'Filter Data'!P74</f>
        <v>3.3410945450206328E-2</v>
      </c>
      <c r="Q75">
        <f>('Filter Data'!Q75-'Filter Data'!Q74)/'Filter Data'!Q74</f>
        <v>2.836545504007372E-2</v>
      </c>
      <c r="R75">
        <f>('Filter Data'!R75-'Filter Data'!R74)/'Filter Data'!R74</f>
        <v>3.7021940489409287E-2</v>
      </c>
      <c r="S75">
        <f>('Filter Data'!S75-'Filter Data'!S74)/'Filter Data'!S74</f>
        <v>7.3687132510662024E-3</v>
      </c>
      <c r="T75">
        <f>('Filter Data'!T75-'Filter Data'!T74)/'Filter Data'!T74</f>
        <v>1.611940298507453E-2</v>
      </c>
      <c r="U75">
        <f>('Filter Data'!U75-'Filter Data'!U74)/'Filter Data'!U74</f>
        <v>3.060558188520288E-2</v>
      </c>
      <c r="V75">
        <f>('Filter Data'!V75-'Filter Data'!V74)/'Filter Data'!V74</f>
        <v>6.2576595585963013E-2</v>
      </c>
      <c r="W75">
        <f>('Filter Data'!W75-'Filter Data'!W74)/'Filter Data'!W74</f>
        <v>1.858954480912654E-2</v>
      </c>
      <c r="X75">
        <f>('Filter Data'!X75-'Filter Data'!X74)/'Filter Data'!X74</f>
        <v>1.8406578924247505E-2</v>
      </c>
      <c r="Y75">
        <f>('Filter Data'!Y75-'Filter Data'!Y74)/'Filter Data'!Y74</f>
        <v>2.0128209619224444E-2</v>
      </c>
      <c r="Z75">
        <f>('Filter Data'!Z75-'Filter Data'!Z74)/'Filter Data'!Z74</f>
        <v>5.5827229416332991E-3</v>
      </c>
    </row>
    <row r="76" spans="1:26" x14ac:dyDescent="0.25">
      <c r="A76" t="str">
        <f>MID('Filter Data'!A76,2,LEN('Filter Data'!A76)-2)</f>
        <v>04-Jun-2020</v>
      </c>
      <c r="B76">
        <f>('Filter Data'!B76-'Filter Data'!B75)/'Filter Data'!B75</f>
        <v>3.0099159058487104E-2</v>
      </c>
      <c r="C76">
        <f>('Filter Data'!C76-'Filter Data'!C75)/'Filter Data'!C75</f>
        <v>1.0875633667567428E-2</v>
      </c>
      <c r="D76">
        <f>('Filter Data'!D76-'Filter Data'!D75)/'Filter Data'!D75</f>
        <v>4.3572457365560743E-2</v>
      </c>
      <c r="E76">
        <f>('Filter Data'!E76-'Filter Data'!E75)/'Filter Data'!E75</f>
        <v>3.5251274581209031E-2</v>
      </c>
      <c r="F76">
        <f>('Filter Data'!F76-'Filter Data'!F75)/'Filter Data'!F75</f>
        <v>2.0668222532862178E-2</v>
      </c>
      <c r="G76">
        <f>('Filter Data'!G76-'Filter Data'!G75)/'Filter Data'!G75</f>
        <v>1.8643863927130435E-2</v>
      </c>
      <c r="H76">
        <f>('Filter Data'!H76-'Filter Data'!H75)/'Filter Data'!H75</f>
        <v>6.4141144910838848E-3</v>
      </c>
      <c r="I76">
        <f>('Filter Data'!I76-'Filter Data'!I75)/'Filter Data'!I75</f>
        <v>1.4646807984673278E-2</v>
      </c>
      <c r="J76">
        <f>('Filter Data'!J76-'Filter Data'!J75)/'Filter Data'!J75</f>
        <v>1.5500000000000069E-2</v>
      </c>
      <c r="K76">
        <f>('Filter Data'!K76-'Filter Data'!K75)/'Filter Data'!K75</f>
        <v>-7.0717236995444296E-3</v>
      </c>
      <c r="L76">
        <f>('Filter Data'!L76-'Filter Data'!L75)/'Filter Data'!L75</f>
        <v>-1.6008526397381775E-2</v>
      </c>
      <c r="M76">
        <f>('Filter Data'!M76-'Filter Data'!M75)/'Filter Data'!M75</f>
        <v>1.1095878673635521E-2</v>
      </c>
      <c r="N76">
        <f>('Filter Data'!N76-'Filter Data'!N75)/'Filter Data'!N75</f>
        <v>2.2223324569671164E-2</v>
      </c>
      <c r="O76">
        <f>('Filter Data'!O76-'Filter Data'!O75)/'Filter Data'!O75</f>
        <v>2.4869327403545135E-2</v>
      </c>
      <c r="P76">
        <f>('Filter Data'!P76-'Filter Data'!P75)/'Filter Data'!P75</f>
        <v>2.65810829615198E-2</v>
      </c>
      <c r="Q76">
        <f>('Filter Data'!Q76-'Filter Data'!Q75)/'Filter Data'!Q75</f>
        <v>1.0683217174543463E-2</v>
      </c>
      <c r="R76">
        <f>('Filter Data'!R76-'Filter Data'!R75)/'Filter Data'!R75</f>
        <v>2.9833464674412832E-2</v>
      </c>
      <c r="S76">
        <f>('Filter Data'!S76-'Filter Data'!S75)/'Filter Data'!S75</f>
        <v>1.8621040941239408E-2</v>
      </c>
      <c r="T76">
        <f>('Filter Data'!T76-'Filter Data'!T75)/'Filter Data'!T75</f>
        <v>1.7459851155503341E-2</v>
      </c>
      <c r="U76">
        <f>('Filter Data'!U76-'Filter Data'!U75)/'Filter Data'!U75</f>
        <v>4.7110039241333324E-3</v>
      </c>
      <c r="V76">
        <f>('Filter Data'!V76-'Filter Data'!V75)/'Filter Data'!V75</f>
        <v>-8.3442818602131926E-3</v>
      </c>
      <c r="W76">
        <f>('Filter Data'!W76-'Filter Data'!W75)/'Filter Data'!W75</f>
        <v>1.3908027559685981E-2</v>
      </c>
      <c r="X76">
        <f>('Filter Data'!X76-'Filter Data'!X75)/'Filter Data'!X75</f>
        <v>1.3397979519122137E-2</v>
      </c>
      <c r="Y76">
        <f>('Filter Data'!Y76-'Filter Data'!Y75)/'Filter Data'!Y75</f>
        <v>-1.0480193395967228E-2</v>
      </c>
      <c r="Z76">
        <f>('Filter Data'!Z76-'Filter Data'!Z75)/'Filter Data'!Z75</f>
        <v>1.2849678931953013E-2</v>
      </c>
    </row>
    <row r="77" spans="1:26" x14ac:dyDescent="0.25">
      <c r="A77" t="str">
        <f>MID('Filter Data'!A77,2,LEN('Filter Data'!A77)-2)</f>
        <v>05-Jun-2020</v>
      </c>
      <c r="B77">
        <f>('Filter Data'!B77-'Filter Data'!B76)/'Filter Data'!B76</f>
        <v>1.9711480720564938E-2</v>
      </c>
      <c r="C77">
        <f>('Filter Data'!C77-'Filter Data'!C76)/'Filter Data'!C76</f>
        <v>9.0686166217470617E-3</v>
      </c>
      <c r="D77">
        <f>('Filter Data'!D77-'Filter Data'!D76)/'Filter Data'!D76</f>
        <v>1.0565871423435225E-2</v>
      </c>
      <c r="E77">
        <f>('Filter Data'!E77-'Filter Data'!E76)/'Filter Data'!E76</f>
        <v>9.9637681159420836E-3</v>
      </c>
      <c r="F77">
        <f>('Filter Data'!F77-'Filter Data'!F76)/'Filter Data'!F76</f>
        <v>2.6274643499525296E-3</v>
      </c>
      <c r="G77">
        <f>('Filter Data'!G77-'Filter Data'!G76)/'Filter Data'!G76</f>
        <v>7.6108892610245145E-3</v>
      </c>
      <c r="H77">
        <f>('Filter Data'!H77-'Filter Data'!H76)/'Filter Data'!H76</f>
        <v>7.5692854457847427E-3</v>
      </c>
      <c r="I77">
        <f>('Filter Data'!I77-'Filter Data'!I76)/'Filter Data'!I76</f>
        <v>4.6534291631136572E-2</v>
      </c>
      <c r="J77">
        <f>('Filter Data'!J77-'Filter Data'!J76)/'Filter Data'!J76</f>
        <v>4.6430329886755314E-2</v>
      </c>
      <c r="K77">
        <f>('Filter Data'!K77-'Filter Data'!K76)/'Filter Data'!K76</f>
        <v>-2.0459334738189807E-2</v>
      </c>
      <c r="L77">
        <f>('Filter Data'!L77-'Filter Data'!L76)/'Filter Data'!L76</f>
        <v>9.5184954212746721E-4</v>
      </c>
      <c r="M77">
        <f>('Filter Data'!M77-'Filter Data'!M76)/'Filter Data'!M76</f>
        <v>2.2297783992203685E-2</v>
      </c>
      <c r="N77">
        <f>('Filter Data'!N77-'Filter Data'!N76)/'Filter Data'!N76</f>
        <v>1.5561055304831629E-2</v>
      </c>
      <c r="O77">
        <f>('Filter Data'!O77-'Filter Data'!O76)/'Filter Data'!O76</f>
        <v>2.6218903921690739E-2</v>
      </c>
      <c r="P77">
        <f>('Filter Data'!P77-'Filter Data'!P76)/'Filter Data'!P76</f>
        <v>2.1904209818969501E-2</v>
      </c>
      <c r="Q77">
        <f>('Filter Data'!Q77-'Filter Data'!Q76)/'Filter Data'!Q76</f>
        <v>1.0821966074394717E-2</v>
      </c>
      <c r="R77">
        <f>('Filter Data'!R77-'Filter Data'!R76)/'Filter Data'!R76</f>
        <v>3.4318213866039927E-2</v>
      </c>
      <c r="S77">
        <f>('Filter Data'!S77-'Filter Data'!S76)/'Filter Data'!S76</f>
        <v>2.1977751727642998E-2</v>
      </c>
      <c r="T77">
        <f>('Filter Data'!T77-'Filter Data'!T76)/'Filter Data'!T76</f>
        <v>2.6207135501381051E-2</v>
      </c>
      <c r="U77">
        <f>('Filter Data'!U77-'Filter Data'!U76)/'Filter Data'!U76</f>
        <v>1.0171180975822886E-3</v>
      </c>
      <c r="V77">
        <f>('Filter Data'!V77-'Filter Data'!V76)/'Filter Data'!V76</f>
        <v>2.0459763140062832E-2</v>
      </c>
      <c r="W77">
        <f>('Filter Data'!W77-'Filter Data'!W76)/'Filter Data'!W76</f>
        <v>6.5662631562312303E-3</v>
      </c>
      <c r="X77">
        <f>('Filter Data'!X77-'Filter Data'!X76)/'Filter Data'!X76</f>
        <v>6.7253503141333527E-3</v>
      </c>
      <c r="Y77">
        <f>('Filter Data'!Y77-'Filter Data'!Y76)/'Filter Data'!Y76</f>
        <v>1.6719645757277097E-2</v>
      </c>
      <c r="Z77">
        <f>('Filter Data'!Z77-'Filter Data'!Z76)/'Filter Data'!Z76</f>
        <v>2.1849628398334962E-2</v>
      </c>
    </row>
    <row r="78" spans="1:26" x14ac:dyDescent="0.25">
      <c r="A78" t="str">
        <f>MID('Filter Data'!A78,2,LEN('Filter Data'!A78)-2)</f>
        <v>08-Jun-2020</v>
      </c>
      <c r="B78">
        <f>('Filter Data'!B78-'Filter Data'!B77)/'Filter Data'!B77</f>
        <v>-2.6161666591970956E-4</v>
      </c>
      <c r="C78">
        <f>('Filter Data'!C78-'Filter Data'!C77)/'Filter Data'!C77</f>
        <v>6.0096548553413617E-3</v>
      </c>
      <c r="D78">
        <f>('Filter Data'!D78-'Filter Data'!D77)/'Filter Data'!D77</f>
        <v>1.1671946012945788E-2</v>
      </c>
      <c r="E78">
        <f>('Filter Data'!E78-'Filter Data'!E77)/'Filter Data'!E77</f>
        <v>1.1789803648395563E-2</v>
      </c>
      <c r="F78">
        <f>('Filter Data'!F78-'Filter Data'!F77)/'Filter Data'!F77</f>
        <v>2.5678155393876754E-3</v>
      </c>
      <c r="G78">
        <f>('Filter Data'!G78-'Filter Data'!G77)/'Filter Data'!G77</f>
        <v>-4.8580408032813409E-3</v>
      </c>
      <c r="H78">
        <f>('Filter Data'!H78-'Filter Data'!H77)/'Filter Data'!H77</f>
        <v>2.7811222845902034E-3</v>
      </c>
      <c r="I78">
        <f>('Filter Data'!I78-'Filter Data'!I77)/'Filter Data'!I77</f>
        <v>-1.6587126062158054E-2</v>
      </c>
      <c r="J78">
        <f>('Filter Data'!J78-'Filter Data'!J77)/'Filter Data'!J77</f>
        <v>-1.745635910224445E-2</v>
      </c>
      <c r="K78">
        <f>('Filter Data'!K78-'Filter Data'!K77)/'Filter Data'!K77</f>
        <v>9.8170034311856422E-3</v>
      </c>
      <c r="L78">
        <f>('Filter Data'!L78-'Filter Data'!L77)/'Filter Data'!L77</f>
        <v>-1.064620496677164E-2</v>
      </c>
      <c r="M78">
        <f>('Filter Data'!M78-'Filter Data'!M77)/'Filter Data'!M77</f>
        <v>4.6524158368649723E-3</v>
      </c>
      <c r="N78">
        <f>('Filter Data'!N78-'Filter Data'!N77)/'Filter Data'!N77</f>
        <v>-3.9819696414626616E-4</v>
      </c>
      <c r="O78">
        <f>('Filter Data'!O78-'Filter Data'!O77)/'Filter Data'!O77</f>
        <v>-5.2097493700458818E-4</v>
      </c>
      <c r="P78">
        <f>('Filter Data'!P78-'Filter Data'!P77)/'Filter Data'!P77</f>
        <v>2.8730117516904269E-3</v>
      </c>
      <c r="Q78">
        <f>('Filter Data'!Q78-'Filter Data'!Q77)/'Filter Data'!Q77</f>
        <v>4.8899512000795987E-3</v>
      </c>
      <c r="R78">
        <f>('Filter Data'!R78-'Filter Data'!R77)/'Filter Data'!R77</f>
        <v>3.0592880202426004E-3</v>
      </c>
      <c r="S78">
        <f>('Filter Data'!S78-'Filter Data'!S77)/'Filter Data'!S77</f>
        <v>-9.6977572432379519E-3</v>
      </c>
      <c r="T78">
        <f>('Filter Data'!T78-'Filter Data'!T77)/'Filter Data'!T77</f>
        <v>-5.7959597096392864E-3</v>
      </c>
      <c r="U78">
        <f>('Filter Data'!U78-'Filter Data'!U77)/'Filter Data'!U77</f>
        <v>-1.9000782385156071E-3</v>
      </c>
      <c r="V78">
        <f>('Filter Data'!V78-'Filter Data'!V77)/'Filter Data'!V77</f>
        <v>3.2705649157575964E-4</v>
      </c>
      <c r="W78">
        <f>('Filter Data'!W78-'Filter Data'!W77)/'Filter Data'!W77</f>
        <v>1.2167646620141862E-2</v>
      </c>
      <c r="X78">
        <f>('Filter Data'!X78-'Filter Data'!X77)/'Filter Data'!X77</f>
        <v>1.1593492084968224E-2</v>
      </c>
      <c r="Y78">
        <f>('Filter Data'!Y78-'Filter Data'!Y77)/'Filter Data'!Y77</f>
        <v>2.23904540210661E-3</v>
      </c>
      <c r="Z78">
        <f>('Filter Data'!Z78-'Filter Data'!Z77)/'Filter Data'!Z77</f>
        <v>1.0150100492716786E-2</v>
      </c>
    </row>
    <row r="79" spans="1:26" x14ac:dyDescent="0.25">
      <c r="A79" t="str">
        <f>MID('Filter Data'!A79,2,LEN('Filter Data'!A79)-2)</f>
        <v>09-Jun-2020</v>
      </c>
      <c r="B79">
        <f>('Filter Data'!B79-'Filter Data'!B78)/'Filter Data'!B78</f>
        <v>-2.4273120037365686E-2</v>
      </c>
      <c r="C79">
        <f>('Filter Data'!C79-'Filter Data'!C78)/'Filter Data'!C78</f>
        <v>-1.1207590694435542E-2</v>
      </c>
      <c r="D79">
        <f>('Filter Data'!D79-'Filter Data'!D78)/'Filter Data'!D78</f>
        <v>-3.8003834416726321E-3</v>
      </c>
      <c r="E79">
        <f>('Filter Data'!E79-'Filter Data'!E78)/'Filter Data'!E78</f>
        <v>1.7125792820936331E-3</v>
      </c>
      <c r="F79">
        <f>('Filter Data'!F79-'Filter Data'!F78)/'Filter Data'!F78</f>
        <v>-1.3917233394341781E-3</v>
      </c>
      <c r="G79">
        <f>('Filter Data'!G79-'Filter Data'!G78)/'Filter Data'!G78</f>
        <v>1.6379577984990601E-3</v>
      </c>
      <c r="H79">
        <f>('Filter Data'!H79-'Filter Data'!H78)/'Filter Data'!H78</f>
        <v>-7.6099639795026172E-4</v>
      </c>
      <c r="I79">
        <f>('Filter Data'!I79-'Filter Data'!I78)/'Filter Data'!I78</f>
        <v>1.1836420666390495E-3</v>
      </c>
      <c r="J79">
        <f>('Filter Data'!J79-'Filter Data'!J78)/'Filter Data'!J78</f>
        <v>1.3887558662962851E-3</v>
      </c>
      <c r="K79">
        <f>('Filter Data'!K79-'Filter Data'!K78)/'Filter Data'!K78</f>
        <v>9.1957122631969312E-3</v>
      </c>
      <c r="L79">
        <f>('Filter Data'!L79-'Filter Data'!L78)/'Filter Data'!L78</f>
        <v>7.4574099034404387E-3</v>
      </c>
      <c r="M79">
        <f>('Filter Data'!M79-'Filter Data'!M78)/'Filter Data'!M78</f>
        <v>-8.2303677881144961E-3</v>
      </c>
      <c r="N79">
        <f>('Filter Data'!N79-'Filter Data'!N78)/'Filter Data'!N78</f>
        <v>-8.1901908919978506E-3</v>
      </c>
      <c r="O79">
        <f>('Filter Data'!O79-'Filter Data'!O78)/'Filter Data'!O78</f>
        <v>-2.1775338202352897E-2</v>
      </c>
      <c r="P79">
        <f>('Filter Data'!P79-'Filter Data'!P78)/'Filter Data'!P78</f>
        <v>-2.0838609821302867E-2</v>
      </c>
      <c r="Q79">
        <f>('Filter Data'!Q79-'Filter Data'!Q78)/'Filter Data'!Q78</f>
        <v>-1.363712946353347E-2</v>
      </c>
      <c r="R79">
        <f>('Filter Data'!R79-'Filter Data'!R78)/'Filter Data'!R78</f>
        <v>-2.7652583946314951E-2</v>
      </c>
      <c r="S79">
        <f>('Filter Data'!S79-'Filter Data'!S78)/'Filter Data'!S78</f>
        <v>-1.0222017025895298E-2</v>
      </c>
      <c r="T79">
        <f>('Filter Data'!T79-'Filter Data'!T78)/'Filter Data'!T78</f>
        <v>-1.3857444721152998E-2</v>
      </c>
      <c r="U79">
        <f>('Filter Data'!U79-'Filter Data'!U78)/'Filter Data'!U78</f>
        <v>-1.2328209304693088E-2</v>
      </c>
      <c r="V79">
        <f>('Filter Data'!V79-'Filter Data'!V78)/'Filter Data'!V78</f>
        <v>-1.7675091397263521E-2</v>
      </c>
      <c r="W79">
        <f>('Filter Data'!W79-'Filter Data'!W78)/'Filter Data'!W78</f>
        <v>-1.4658321505851973E-3</v>
      </c>
      <c r="X79">
        <f>('Filter Data'!X79-'Filter Data'!X78)/'Filter Data'!X78</f>
        <v>-1.1786636796040286E-3</v>
      </c>
      <c r="Y79">
        <f>('Filter Data'!Y79-'Filter Data'!Y78)/'Filter Data'!Y78</f>
        <v>-4.9721085145660638E-4</v>
      </c>
      <c r="Z79">
        <f>('Filter Data'!Z79-'Filter Data'!Z78)/'Filter Data'!Z78</f>
        <v>-8.5774935618890321E-3</v>
      </c>
    </row>
    <row r="80" spans="1:26" x14ac:dyDescent="0.25">
      <c r="A80" t="str">
        <f>MID('Filter Data'!A80,2,LEN('Filter Data'!A80)-2)</f>
        <v>10-Jun-2020</v>
      </c>
      <c r="B80">
        <f>('Filter Data'!B80-'Filter Data'!B79)/'Filter Data'!B79</f>
        <v>8.8557794432226992E-3</v>
      </c>
      <c r="C80">
        <f>('Filter Data'!C80-'Filter Data'!C79)/'Filter Data'!C79</f>
        <v>-1.1884849018399177E-3</v>
      </c>
      <c r="D80">
        <f>('Filter Data'!D80-'Filter Data'!D79)/'Filter Data'!D79</f>
        <v>-7.1628669688203559E-3</v>
      </c>
      <c r="E80">
        <f>('Filter Data'!E80-'Filter Data'!E79)/'Filter Data'!E79</f>
        <v>2.2766714204711775E-3</v>
      </c>
      <c r="F80">
        <f>('Filter Data'!F80-'Filter Data'!F79)/'Filter Data'!F79</f>
        <v>7.0444391092268849E-3</v>
      </c>
      <c r="G80">
        <f>('Filter Data'!G80-'Filter Data'!G79)/'Filter Data'!G79</f>
        <v>1.1019430965563083E-2</v>
      </c>
      <c r="H80">
        <f>('Filter Data'!H80-'Filter Data'!H79)/'Filter Data'!H79</f>
        <v>-5.0264012997563055E-3</v>
      </c>
      <c r="I80">
        <f>('Filter Data'!I80-'Filter Data'!I79)/'Filter Data'!I79</f>
        <v>1.7733640716437131E-4</v>
      </c>
      <c r="J80">
        <f>('Filter Data'!J80-'Filter Data'!J79)/'Filter Data'!J79</f>
        <v>-1.1477212950122804E-3</v>
      </c>
      <c r="K80">
        <f>('Filter Data'!K80-'Filter Data'!K79)/'Filter Data'!K79</f>
        <v>1.2238299464240342E-2</v>
      </c>
      <c r="L80">
        <f>('Filter Data'!L80-'Filter Data'!L79)/'Filter Data'!L79</f>
        <v>6.6784370921931565E-3</v>
      </c>
      <c r="M80">
        <f>('Filter Data'!M80-'Filter Data'!M79)/'Filter Data'!M79</f>
        <v>-3.7437603993349542E-4</v>
      </c>
      <c r="N80">
        <f>('Filter Data'!N80-'Filter Data'!N79)/'Filter Data'!N79</f>
        <v>2.2170811644495552E-3</v>
      </c>
      <c r="O80">
        <f>('Filter Data'!O80-'Filter Data'!O79)/'Filter Data'!O79</f>
        <v>6.3491422366317085E-3</v>
      </c>
      <c r="P80">
        <f>('Filter Data'!P80-'Filter Data'!P79)/'Filter Data'!P79</f>
        <v>9.0531549526504974E-3</v>
      </c>
      <c r="Q80">
        <f>('Filter Data'!Q80-'Filter Data'!Q79)/'Filter Data'!Q79</f>
        <v>8.6209495101732207E-3</v>
      </c>
      <c r="R80">
        <f>('Filter Data'!R80-'Filter Data'!R79)/'Filter Data'!R79</f>
        <v>-1.7295620927702067E-3</v>
      </c>
      <c r="S80">
        <f>('Filter Data'!S80-'Filter Data'!S79)/'Filter Data'!S79</f>
        <v>-5.5238671980489705E-3</v>
      </c>
      <c r="T80">
        <f>('Filter Data'!T80-'Filter Data'!T79)/'Filter Data'!T79</f>
        <v>-7.0882637101944137E-3</v>
      </c>
      <c r="U80">
        <f>('Filter Data'!U80-'Filter Data'!U79)/'Filter Data'!U79</f>
        <v>-5.4628474834827014E-4</v>
      </c>
      <c r="V80">
        <f>('Filter Data'!V80-'Filter Data'!V79)/'Filter Data'!V79</f>
        <v>-4.2360487750749815E-4</v>
      </c>
      <c r="W80">
        <f>('Filter Data'!W80-'Filter Data'!W79)/'Filter Data'!W79</f>
        <v>-5.8253332090597789E-4</v>
      </c>
      <c r="X80">
        <f>('Filter Data'!X80-'Filter Data'!X79)/'Filter Data'!X79</f>
        <v>-4.519357916409977E-4</v>
      </c>
      <c r="Y80">
        <f>('Filter Data'!Y80-'Filter Data'!Y79)/'Filter Data'!Y79</f>
        <v>4.7974050400010461E-3</v>
      </c>
      <c r="Z80">
        <f>('Filter Data'!Z80-'Filter Data'!Z79)/'Filter Data'!Z79</f>
        <v>-1.3242677262598347E-2</v>
      </c>
    </row>
    <row r="81" spans="1:26" x14ac:dyDescent="0.25">
      <c r="A81" t="str">
        <f>MID('Filter Data'!A81,2,LEN('Filter Data'!A81)-2)</f>
        <v>11-Jun-2020</v>
      </c>
      <c r="B81">
        <f>('Filter Data'!B81-'Filter Data'!B80)/'Filter Data'!B80</f>
        <v>-1.8623685888406179E-2</v>
      </c>
      <c r="C81">
        <f>('Filter Data'!C81-'Filter Data'!C80)/'Filter Data'!C80</f>
        <v>-2.6122691816138542E-2</v>
      </c>
      <c r="D81">
        <f>('Filter Data'!D81-'Filter Data'!D80)/'Filter Data'!D80</f>
        <v>-2.6942708034639148E-2</v>
      </c>
      <c r="E81">
        <f>('Filter Data'!E81-'Filter Data'!E80)/'Filter Data'!E80</f>
        <v>-1.5866212938120936E-2</v>
      </c>
      <c r="F81">
        <f>('Filter Data'!F81-'Filter Data'!F80)/'Filter Data'!F80</f>
        <v>-1.3397218216495501E-2</v>
      </c>
      <c r="G81">
        <f>('Filter Data'!G81-'Filter Data'!G80)/'Filter Data'!G80</f>
        <v>-2.2644381719577552E-2</v>
      </c>
      <c r="H81">
        <f>('Filter Data'!H81-'Filter Data'!H80)/'Filter Data'!H80</f>
        <v>-2.3779149869878068E-2</v>
      </c>
      <c r="I81">
        <f>('Filter Data'!I81-'Filter Data'!I80)/'Filter Data'!I80</f>
        <v>-6.7080378250590975E-2</v>
      </c>
      <c r="J81">
        <f>('Filter Data'!J81-'Filter Data'!J80)/'Filter Data'!J80</f>
        <v>-7.0378704457317864E-2</v>
      </c>
      <c r="K81">
        <f>('Filter Data'!K81-'Filter Data'!K80)/'Filter Data'!K80</f>
        <v>-7.4046698256404605E-3</v>
      </c>
      <c r="L81">
        <f>('Filter Data'!L81-'Filter Data'!L80)/'Filter Data'!L80</f>
        <v>7.4075687923483751E-3</v>
      </c>
      <c r="M81">
        <f>('Filter Data'!M81-'Filter Data'!M80)/'Filter Data'!M80</f>
        <v>-5.6843244142981822E-2</v>
      </c>
      <c r="N81">
        <f>('Filter Data'!N81-'Filter Data'!N80)/'Filter Data'!N80</f>
        <v>-2.3163733128145916E-2</v>
      </c>
      <c r="O81">
        <f>('Filter Data'!O81-'Filter Data'!O80)/'Filter Data'!O80</f>
        <v>-1.5920135351252581E-2</v>
      </c>
      <c r="P81">
        <f>('Filter Data'!P81-'Filter Data'!P80)/'Filter Data'!P80</f>
        <v>-1.1546732365883884E-2</v>
      </c>
      <c r="Q81">
        <f>('Filter Data'!Q81-'Filter Data'!Q80)/'Filter Data'!Q80</f>
        <v>1.0260701513205288E-3</v>
      </c>
      <c r="R81">
        <f>('Filter Data'!R81-'Filter Data'!R80)/'Filter Data'!R80</f>
        <v>-1.1958015324182558E-2</v>
      </c>
      <c r="S81">
        <f>('Filter Data'!S81-'Filter Data'!S80)/'Filter Data'!S80</f>
        <v>-3.8832474778229438E-2</v>
      </c>
      <c r="T81">
        <f>('Filter Data'!T81-'Filter Data'!T80)/'Filter Data'!T80</f>
        <v>-4.1725274090059501E-2</v>
      </c>
      <c r="U81">
        <f>('Filter Data'!U81-'Filter Data'!U80)/'Filter Data'!U80</f>
        <v>-2.4936575706948783E-2</v>
      </c>
      <c r="V81">
        <f>('Filter Data'!V81-'Filter Data'!V80)/'Filter Data'!V80</f>
        <v>-8.1941739735841151E-2</v>
      </c>
      <c r="W81">
        <f>('Filter Data'!W81-'Filter Data'!W80)/'Filter Data'!W80</f>
        <v>-2.5327768840393925E-2</v>
      </c>
      <c r="X81">
        <f>('Filter Data'!X81-'Filter Data'!X80)/'Filter Data'!X80</f>
        <v>-2.490957197401027E-2</v>
      </c>
      <c r="Y81">
        <f>('Filter Data'!Y81-'Filter Data'!Y80)/'Filter Data'!Y80</f>
        <v>-4.6469989827060028E-2</v>
      </c>
      <c r="Z81">
        <f>('Filter Data'!Z81-'Filter Data'!Z80)/'Filter Data'!Z80</f>
        <v>-6.2585450464238329E-2</v>
      </c>
    </row>
    <row r="82" spans="1:26" x14ac:dyDescent="0.25">
      <c r="A82" t="str">
        <f>MID('Filter Data'!A82,2,LEN('Filter Data'!A82)-2)</f>
        <v>12-Jun-2020</v>
      </c>
      <c r="B82">
        <f>('Filter Data'!B82-'Filter Data'!B81)/'Filter Data'!B81</f>
        <v>-1.2671192220939128E-2</v>
      </c>
      <c r="C82">
        <f>('Filter Data'!C82-'Filter Data'!C81)/'Filter Data'!C81</f>
        <v>-6.0864548097698873E-3</v>
      </c>
      <c r="D82">
        <f>('Filter Data'!D82-'Filter Data'!D81)/'Filter Data'!D81</f>
        <v>-1.0219718044226351E-2</v>
      </c>
      <c r="E82">
        <f>('Filter Data'!E82-'Filter Data'!E81)/'Filter Data'!E81</f>
        <v>-9.9815350311813558E-3</v>
      </c>
      <c r="F82">
        <f>('Filter Data'!F82-'Filter Data'!F81)/'Filter Data'!F81</f>
        <v>-1.2105709840162042E-2</v>
      </c>
      <c r="G82">
        <f>('Filter Data'!G82-'Filter Data'!G81)/'Filter Data'!G81</f>
        <v>4.44559820878069E-3</v>
      </c>
      <c r="H82">
        <f>('Filter Data'!H82-'Filter Data'!H81)/'Filter Data'!H81</f>
        <v>7.0043385081803647E-3</v>
      </c>
      <c r="I82">
        <f>('Filter Data'!I82-'Filter Data'!I81)/'Filter Data'!I81</f>
        <v>2.5974025974025926E-3</v>
      </c>
      <c r="J82">
        <f>('Filter Data'!J82-'Filter Data'!J81)/'Filter Data'!J81</f>
        <v>2.6265643508266491E-3</v>
      </c>
      <c r="K82">
        <f>('Filter Data'!K82-'Filter Data'!K81)/'Filter Data'!K81</f>
        <v>2.3270657695274154E-3</v>
      </c>
      <c r="L82">
        <f>('Filter Data'!L82-'Filter Data'!L81)/'Filter Data'!L81</f>
        <v>1.0813382642357952E-3</v>
      </c>
      <c r="M82">
        <f>('Filter Data'!M82-'Filter Data'!M81)/'Filter Data'!M81</f>
        <v>2.1310390469887395E-2</v>
      </c>
      <c r="N82">
        <f>('Filter Data'!N82-'Filter Data'!N81)/'Filter Data'!N81</f>
        <v>-2.6092521784794537E-3</v>
      </c>
      <c r="O82">
        <f>('Filter Data'!O82-'Filter Data'!O81)/'Filter Data'!O81</f>
        <v>-5.4197523698671377E-3</v>
      </c>
      <c r="P82">
        <f>('Filter Data'!P82-'Filter Data'!P81)/'Filter Data'!P81</f>
        <v>-1.1381940462366005E-2</v>
      </c>
      <c r="Q82">
        <f>('Filter Data'!Q82-'Filter Data'!Q81)/'Filter Data'!Q81</f>
        <v>6.6974503910992049E-3</v>
      </c>
      <c r="R82">
        <f>('Filter Data'!R82-'Filter Data'!R81)/'Filter Data'!R81</f>
        <v>5.0961889123406429E-3</v>
      </c>
      <c r="S82">
        <f>('Filter Data'!S82-'Filter Data'!S81)/'Filter Data'!S81</f>
        <v>-6.249839473301841E-4</v>
      </c>
      <c r="T82">
        <f>('Filter Data'!T82-'Filter Data'!T81)/'Filter Data'!T81</f>
        <v>4.0113806589119391E-3</v>
      </c>
      <c r="U82">
        <f>('Filter Data'!U82-'Filter Data'!U81)/'Filter Data'!U81</f>
        <v>7.921902102635648E-3</v>
      </c>
      <c r="V82">
        <f>('Filter Data'!V82-'Filter Data'!V81)/'Filter Data'!V81</f>
        <v>5.5371156002022297E-2</v>
      </c>
      <c r="W82">
        <f>('Filter Data'!W82-'Filter Data'!W81)/'Filter Data'!W81</f>
        <v>-1.0022804471590105E-2</v>
      </c>
      <c r="X82">
        <f>('Filter Data'!X82-'Filter Data'!X81)/'Filter Data'!X81</f>
        <v>-9.2738092171359855E-3</v>
      </c>
      <c r="Y82">
        <f>('Filter Data'!Y82-'Filter Data'!Y81)/'Filter Data'!Y81</f>
        <v>9.0612953242579213E-3</v>
      </c>
      <c r="Z82">
        <f>('Filter Data'!Z82-'Filter Data'!Z81)/'Filter Data'!Z81</f>
        <v>1.2850653779732187E-2</v>
      </c>
    </row>
    <row r="83" spans="1:26" x14ac:dyDescent="0.25">
      <c r="A83" t="str">
        <f>MID('Filter Data'!A83,2,LEN('Filter Data'!A83)-2)</f>
        <v>15-Jun-2020</v>
      </c>
      <c r="B83">
        <f>('Filter Data'!B83-'Filter Data'!B82)/'Filter Data'!B82</f>
        <v>-3.3179245973925652E-2</v>
      </c>
      <c r="C83">
        <f>('Filter Data'!C83-'Filter Data'!C82)/'Filter Data'!C82</f>
        <v>-3.3156906266006647E-2</v>
      </c>
      <c r="D83">
        <f>('Filter Data'!D83-'Filter Data'!D82)/'Filter Data'!D82</f>
        <v>-2.5378413462111102E-2</v>
      </c>
      <c r="E83">
        <f>('Filter Data'!E83-'Filter Data'!E82)/'Filter Data'!E82</f>
        <v>-3.0316893354213201E-2</v>
      </c>
      <c r="F83">
        <f>('Filter Data'!F83-'Filter Data'!F82)/'Filter Data'!F82</f>
        <v>-2.6214368385257113E-2</v>
      </c>
      <c r="G83">
        <f>('Filter Data'!G83-'Filter Data'!G82)/'Filter Data'!G82</f>
        <v>-1.4139260407917074E-2</v>
      </c>
      <c r="H83">
        <f>('Filter Data'!H83-'Filter Data'!H82)/'Filter Data'!H82</f>
        <v>-1.574530668742959E-2</v>
      </c>
      <c r="I83">
        <f>('Filter Data'!I83-'Filter Data'!I82)/'Filter Data'!I82</f>
        <v>1.9082522431441935E-2</v>
      </c>
      <c r="J83">
        <f>('Filter Data'!J83-'Filter Data'!J82)/'Filter Data'!J82</f>
        <v>2.0238339839736941E-2</v>
      </c>
      <c r="K83">
        <f>('Filter Data'!K83-'Filter Data'!K82)/'Filter Data'!K82</f>
        <v>-2.2287965825118971E-3</v>
      </c>
      <c r="L83">
        <f>('Filter Data'!L83-'Filter Data'!L82)/'Filter Data'!L82</f>
        <v>-9.3758776383158215E-3</v>
      </c>
      <c r="M83">
        <f>('Filter Data'!M83-'Filter Data'!M82)/'Filter Data'!M82</f>
        <v>-6.0696388456886637E-3</v>
      </c>
      <c r="N83">
        <f>('Filter Data'!N83-'Filter Data'!N82)/'Filter Data'!N82</f>
        <v>-2.1356411859554357E-2</v>
      </c>
      <c r="O83">
        <f>('Filter Data'!O83-'Filter Data'!O82)/'Filter Data'!O82</f>
        <v>-3.5058388588516586E-2</v>
      </c>
      <c r="P83">
        <f>('Filter Data'!P83-'Filter Data'!P82)/'Filter Data'!P82</f>
        <v>-3.1976939062814166E-2</v>
      </c>
      <c r="Q83">
        <f>('Filter Data'!Q83-'Filter Data'!Q82)/'Filter Data'!Q82</f>
        <v>-3.4430945343469195E-2</v>
      </c>
      <c r="R83">
        <f>('Filter Data'!R83-'Filter Data'!R82)/'Filter Data'!R82</f>
        <v>-3.7052842930086712E-2</v>
      </c>
      <c r="S83">
        <f>('Filter Data'!S83-'Filter Data'!S82)/'Filter Data'!S82</f>
        <v>4.1634541249036599E-3</v>
      </c>
      <c r="T83">
        <f>('Filter Data'!T83-'Filter Data'!T82)/'Filter Data'!T82</f>
        <v>-2.1929385376403079E-3</v>
      </c>
      <c r="U83">
        <f>('Filter Data'!U83-'Filter Data'!U82)/'Filter Data'!U82</f>
        <v>-1.2455796090118312E-2</v>
      </c>
      <c r="V83">
        <f>('Filter Data'!V83-'Filter Data'!V82)/'Filter Data'!V82</f>
        <v>3.665750229109541E-3</v>
      </c>
      <c r="W83">
        <f>('Filter Data'!W83-'Filter Data'!W82)/'Filter Data'!W82</f>
        <v>-2.8302874586209392E-2</v>
      </c>
      <c r="X83">
        <f>('Filter Data'!X83-'Filter Data'!X82)/'Filter Data'!X82</f>
        <v>-2.7561819080059252E-2</v>
      </c>
      <c r="Y83">
        <f>('Filter Data'!Y83-'Filter Data'!Y82)/'Filter Data'!Y82</f>
        <v>7.9226344874252265E-3</v>
      </c>
      <c r="Z83">
        <f>('Filter Data'!Z83-'Filter Data'!Z82)/'Filter Data'!Z82</f>
        <v>1.1713292975606195E-2</v>
      </c>
    </row>
    <row r="84" spans="1:26" x14ac:dyDescent="0.25">
      <c r="A84" t="str">
        <f>MID('Filter Data'!A84,2,LEN('Filter Data'!A84)-2)</f>
        <v>16-Jun-2020</v>
      </c>
      <c r="B84">
        <f>('Filter Data'!B84-'Filter Data'!B83)/'Filter Data'!B83</f>
        <v>2.1953770230470321E-2</v>
      </c>
      <c r="C84">
        <f>('Filter Data'!C84-'Filter Data'!C83)/'Filter Data'!C83</f>
        <v>2.2038567493113032E-2</v>
      </c>
      <c r="D84">
        <f>('Filter Data'!D84-'Filter Data'!D83)/'Filter Data'!D83</f>
        <v>2.3094406021652542E-2</v>
      </c>
      <c r="E84">
        <f>('Filter Data'!E84-'Filter Data'!E83)/'Filter Data'!E83</f>
        <v>3.2017782616585014E-2</v>
      </c>
      <c r="F84">
        <f>('Filter Data'!F84-'Filter Data'!F83)/'Filter Data'!F83</f>
        <v>4.0784443464196511E-2</v>
      </c>
      <c r="G84">
        <f>('Filter Data'!G84-'Filter Data'!G83)/'Filter Data'!G83</f>
        <v>2.7100241400780007E-2</v>
      </c>
      <c r="H84">
        <f>('Filter Data'!H84-'Filter Data'!H83)/'Filter Data'!H83</f>
        <v>1.4344730596818123E-2</v>
      </c>
      <c r="I84">
        <f>('Filter Data'!I84-'Filter Data'!I83)/'Filter Data'!I83</f>
        <v>2.0151289682539666E-2</v>
      </c>
      <c r="J84">
        <f>('Filter Data'!J84-'Filter Data'!J83)/'Filter Data'!J83</f>
        <v>2.3210150035243304E-2</v>
      </c>
      <c r="K84">
        <f>('Filter Data'!K84-'Filter Data'!K83)/'Filter Data'!K83</f>
        <v>-3.9888843090589074E-4</v>
      </c>
      <c r="L84">
        <f>('Filter Data'!L84-'Filter Data'!L83)/'Filter Data'!L83</f>
        <v>6.4769381746810732E-3</v>
      </c>
      <c r="M84">
        <f>('Filter Data'!M84-'Filter Data'!M83)/'Filter Data'!M83</f>
        <v>5.813321742910077E-3</v>
      </c>
      <c r="N84">
        <f>('Filter Data'!N84-'Filter Data'!N83)/'Filter Data'!N83</f>
        <v>3.6819098856758471E-2</v>
      </c>
      <c r="O84">
        <f>('Filter Data'!O84-'Filter Data'!O83)/'Filter Data'!O83</f>
        <v>1.9073226544622398E-2</v>
      </c>
      <c r="P84">
        <f>('Filter Data'!P84-'Filter Data'!P83)/'Filter Data'!P83</f>
        <v>1.9429724196073674E-2</v>
      </c>
      <c r="Q84">
        <f>('Filter Data'!Q84-'Filter Data'!Q83)/'Filter Data'!Q83</f>
        <v>2.1550841557803319E-2</v>
      </c>
      <c r="R84">
        <f>('Filter Data'!R84-'Filter Data'!R83)/'Filter Data'!R83</f>
        <v>1.9720542671224747E-2</v>
      </c>
      <c r="S84">
        <f>('Filter Data'!S84-'Filter Data'!S83)/'Filter Data'!S83</f>
        <v>3.1113499863499788E-2</v>
      </c>
      <c r="T84">
        <f>('Filter Data'!T84-'Filter Data'!T83)/'Filter Data'!T83</f>
        <v>2.6503557558180287E-2</v>
      </c>
      <c r="U84">
        <f>('Filter Data'!U84-'Filter Data'!U83)/'Filter Data'!U83</f>
        <v>1.1996599723727529E-2</v>
      </c>
      <c r="V84">
        <f>('Filter Data'!V84-'Filter Data'!V83)/'Filter Data'!V83</f>
        <v>-1.7317589441354697E-2</v>
      </c>
      <c r="W84">
        <f>('Filter Data'!W84-'Filter Data'!W83)/'Filter Data'!W83</f>
        <v>4.3541689115821181E-2</v>
      </c>
      <c r="X84">
        <f>('Filter Data'!X84-'Filter Data'!X83)/'Filter Data'!X83</f>
        <v>4.2487767052595084E-2</v>
      </c>
      <c r="Y84">
        <f>('Filter Data'!Y84-'Filter Data'!Y83)/'Filter Data'!Y83</f>
        <v>1.4280119723628644E-2</v>
      </c>
      <c r="Z84">
        <f>('Filter Data'!Z84-'Filter Data'!Z83)/'Filter Data'!Z83</f>
        <v>1.8899589293301211E-2</v>
      </c>
    </row>
    <row r="85" spans="1:26" x14ac:dyDescent="0.25">
      <c r="A85" t="str">
        <f>MID('Filter Data'!A85,2,LEN('Filter Data'!A85)-2)</f>
        <v>17-Jun-2020</v>
      </c>
      <c r="B85">
        <f>('Filter Data'!B85-'Filter Data'!B84)/'Filter Data'!B84</f>
        <v>5.4651277280005333E-3</v>
      </c>
      <c r="C85">
        <f>('Filter Data'!C85-'Filter Data'!C84)/'Filter Data'!C84</f>
        <v>7.8098002626304612E-3</v>
      </c>
      <c r="D85">
        <f>('Filter Data'!D85-'Filter Data'!D84)/'Filter Data'!D84</f>
        <v>2.4603477928530422E-3</v>
      </c>
      <c r="E85">
        <f>('Filter Data'!E85-'Filter Data'!E84)/'Filter Data'!E84</f>
        <v>2.6198032510175761E-3</v>
      </c>
      <c r="F85">
        <f>('Filter Data'!F85-'Filter Data'!F84)/'Filter Data'!F84</f>
        <v>1.7841901095472748E-2</v>
      </c>
      <c r="G85">
        <f>('Filter Data'!G85-'Filter Data'!G84)/'Filter Data'!G84</f>
        <v>6.3809422524724784E-3</v>
      </c>
      <c r="H85">
        <f>('Filter Data'!H85-'Filter Data'!H84)/'Filter Data'!H84</f>
        <v>5.1645552070154459E-3</v>
      </c>
      <c r="I85">
        <f>('Filter Data'!I85-'Filter Data'!I84)/'Filter Data'!I84</f>
        <v>-1.0514799732571625E-2</v>
      </c>
      <c r="J85">
        <f>('Filter Data'!J85-'Filter Data'!J84)/'Filter Data'!J84</f>
        <v>-1.1760074792107588E-2</v>
      </c>
      <c r="K85">
        <f>('Filter Data'!K85-'Filter Data'!K84)/'Filter Data'!K84</f>
        <v>2.1016507269316686E-3</v>
      </c>
      <c r="L85">
        <f>('Filter Data'!L85-'Filter Data'!L84)/'Filter Data'!L84</f>
        <v>-5.1027041081643659E-3</v>
      </c>
      <c r="M85">
        <f>('Filter Data'!M85-'Filter Data'!M84)/'Filter Data'!M84</f>
        <v>1.3406795224976885E-2</v>
      </c>
      <c r="N85">
        <f>('Filter Data'!N85-'Filter Data'!N84)/'Filter Data'!N84</f>
        <v>-4.9132479325441139E-3</v>
      </c>
      <c r="O85">
        <f>('Filter Data'!O85-'Filter Data'!O84)/'Filter Data'!O84</f>
        <v>8.0741785076723811E-3</v>
      </c>
      <c r="P85">
        <f>('Filter Data'!P85-'Filter Data'!P84)/'Filter Data'!P84</f>
        <v>6.4565101174634421E-3</v>
      </c>
      <c r="Q85">
        <f>('Filter Data'!Q85-'Filter Data'!Q84)/'Filter Data'!Q84</f>
        <v>1.3589761577855521E-2</v>
      </c>
      <c r="R85">
        <f>('Filter Data'!R85-'Filter Data'!R84)/'Filter Data'!R84</f>
        <v>1.1514278931205307E-2</v>
      </c>
      <c r="S85">
        <f>('Filter Data'!S85-'Filter Data'!S84)/'Filter Data'!S84</f>
        <v>3.5825686934794223E-3</v>
      </c>
      <c r="T85">
        <f>('Filter Data'!T85-'Filter Data'!T84)/'Filter Data'!T84</f>
        <v>6.950961989676159E-3</v>
      </c>
      <c r="U85">
        <f>('Filter Data'!U85-'Filter Data'!U84)/'Filter Data'!U84</f>
        <v>1.6589842396497738E-3</v>
      </c>
      <c r="V85">
        <f>('Filter Data'!V85-'Filter Data'!V84)/'Filter Data'!V84</f>
        <v>1.2723452331928982E-2</v>
      </c>
      <c r="W85">
        <f>('Filter Data'!W85-'Filter Data'!W84)/'Filter Data'!W84</f>
        <v>-4.8770413674779807E-3</v>
      </c>
      <c r="X85">
        <f>('Filter Data'!X85-'Filter Data'!X84)/'Filter Data'!X84</f>
        <v>-4.7365001196949964E-3</v>
      </c>
      <c r="Y85">
        <f>('Filter Data'!Y85-'Filter Data'!Y84)/'Filter Data'!Y84</f>
        <v>4.2747417918062433E-3</v>
      </c>
      <c r="Z85">
        <f>('Filter Data'!Z85-'Filter Data'!Z84)/'Filter Data'!Z84</f>
        <v>-3.4054027757502228E-4</v>
      </c>
    </row>
    <row r="86" spans="1:26" x14ac:dyDescent="0.25">
      <c r="A86" t="str">
        <f>MID('Filter Data'!A86,2,LEN('Filter Data'!A86)-2)</f>
        <v>18-Jun-2020</v>
      </c>
      <c r="B86">
        <f>('Filter Data'!B86-'Filter Data'!B85)/'Filter Data'!B85</f>
        <v>-4.2240054222191306E-3</v>
      </c>
      <c r="C86">
        <f>('Filter Data'!C86-'Filter Data'!C85)/'Filter Data'!C85</f>
        <v>-7.6578430027892514E-4</v>
      </c>
      <c r="D86">
        <f>('Filter Data'!D86-'Filter Data'!D85)/'Filter Data'!D85</f>
        <v>-5.7783496556817115E-3</v>
      </c>
      <c r="E86">
        <f>('Filter Data'!E86-'Filter Data'!E85)/'Filter Data'!E85</f>
        <v>2.5954211860022879E-3</v>
      </c>
      <c r="F86">
        <f>('Filter Data'!F86-'Filter Data'!F85)/'Filter Data'!F85</f>
        <v>1.0733783658739756E-2</v>
      </c>
      <c r="G86">
        <f>('Filter Data'!G86-'Filter Data'!G85)/'Filter Data'!G85</f>
        <v>2.8954876888935954E-3</v>
      </c>
      <c r="H86">
        <f>('Filter Data'!H86-'Filter Data'!H85)/'Filter Data'!H85</f>
        <v>7.5863376954774381E-3</v>
      </c>
      <c r="I86">
        <f>('Filter Data'!I86-'Filter Data'!I85)/'Filter Data'!I85</f>
        <v>1.9471744471744511E-2</v>
      </c>
      <c r="J86">
        <f>('Filter Data'!J86-'Filter Data'!J85)/'Filter Data'!J85</f>
        <v>2.0762796255725986E-2</v>
      </c>
      <c r="K86">
        <f>('Filter Data'!K86-'Filter Data'!K85)/'Filter Data'!K85</f>
        <v>-2.283074717602225E-3</v>
      </c>
      <c r="L86">
        <f>('Filter Data'!L86-'Filter Data'!L85)/'Filter Data'!L85</f>
        <v>7.9383228251282915E-3</v>
      </c>
      <c r="M86">
        <f>('Filter Data'!M86-'Filter Data'!M85)/'Filter Data'!M85</f>
        <v>-2.366586359081485E-3</v>
      </c>
      <c r="N86">
        <f>('Filter Data'!N86-'Filter Data'!N85)/'Filter Data'!N85</f>
        <v>-1.776198934280697E-3</v>
      </c>
      <c r="O86">
        <f>('Filter Data'!O86-'Filter Data'!O85)/'Filter Data'!O85</f>
        <v>9.0214366518535807E-4</v>
      </c>
      <c r="P86">
        <f>('Filter Data'!P86-'Filter Data'!P85)/'Filter Data'!P85</f>
        <v>-1.1210268841027307E-3</v>
      </c>
      <c r="Q86">
        <f>('Filter Data'!Q86-'Filter Data'!Q85)/'Filter Data'!Q85</f>
        <v>3.8660430900658979E-3</v>
      </c>
      <c r="R86">
        <f>('Filter Data'!R86-'Filter Data'!R85)/'Filter Data'!R85</f>
        <v>2.6688269653733564E-3</v>
      </c>
      <c r="S86">
        <f>('Filter Data'!S86-'Filter Data'!S85)/'Filter Data'!S85</f>
        <v>-3.3636723387415134E-3</v>
      </c>
      <c r="T86">
        <f>('Filter Data'!T86-'Filter Data'!T85)/'Filter Data'!T85</f>
        <v>-6.6117146768414634E-3</v>
      </c>
      <c r="U86">
        <f>('Filter Data'!U86-'Filter Data'!U85)/'Filter Data'!U85</f>
        <v>1.150979590553161E-2</v>
      </c>
      <c r="V86">
        <f>('Filter Data'!V86-'Filter Data'!V85)/'Filter Data'!V85</f>
        <v>6.0055050462923289E-3</v>
      </c>
      <c r="W86">
        <f>('Filter Data'!W86-'Filter Data'!W85)/'Filter Data'!W85</f>
        <v>-4.9009434715282952E-3</v>
      </c>
      <c r="X86">
        <f>('Filter Data'!X86-'Filter Data'!X85)/'Filter Data'!X85</f>
        <v>-4.8019929559315689E-3</v>
      </c>
      <c r="Y86">
        <f>('Filter Data'!Y86-'Filter Data'!Y85)/'Filter Data'!Y85</f>
        <v>5.5609715909875617E-4</v>
      </c>
      <c r="Z86">
        <f>('Filter Data'!Z86-'Filter Data'!Z85)/'Filter Data'!Z85</f>
        <v>-2.4054505005562483E-3</v>
      </c>
    </row>
    <row r="87" spans="1:26" x14ac:dyDescent="0.25">
      <c r="A87" t="str">
        <f>MID('Filter Data'!A87,2,LEN('Filter Data'!A87)-2)</f>
        <v>19-Jun-2020</v>
      </c>
      <c r="B87">
        <f>('Filter Data'!B87-'Filter Data'!B86)/'Filter Data'!B86</f>
        <v>-3.2474635751490494E-3</v>
      </c>
      <c r="C87">
        <f>('Filter Data'!C87-'Filter Data'!C86)/'Filter Data'!C86</f>
        <v>5.9708321418359637E-3</v>
      </c>
      <c r="D87">
        <f>('Filter Data'!D87-'Filter Data'!D86)/'Filter Data'!D86</f>
        <v>-8.3524068592794373E-3</v>
      </c>
      <c r="E87">
        <f>('Filter Data'!E87-'Filter Data'!E86)/'Filter Data'!E86</f>
        <v>4.9237819542954303E-3</v>
      </c>
      <c r="F87">
        <f>('Filter Data'!F87-'Filter Data'!F86)/'Filter Data'!F86</f>
        <v>-9.3838689004852992E-3</v>
      </c>
      <c r="G87">
        <f>('Filter Data'!G87-'Filter Data'!G86)/'Filter Data'!G86</f>
        <v>3.9829722667117009E-3</v>
      </c>
      <c r="H87">
        <f>('Filter Data'!H87-'Filter Data'!H86)/'Filter Data'!H86</f>
        <v>2.3785485720153438E-3</v>
      </c>
      <c r="I87">
        <f>('Filter Data'!I87-'Filter Data'!I86)/'Filter Data'!I86</f>
        <v>1.1026089052238347E-2</v>
      </c>
      <c r="J87">
        <f>('Filter Data'!J87-'Filter Data'!J86)/'Filter Data'!J86</f>
        <v>1.0975074386615269E-2</v>
      </c>
      <c r="K87">
        <f>('Filter Data'!K87-'Filter Data'!K86)/'Filter Data'!K86</f>
        <v>1.0097784873278767E-2</v>
      </c>
      <c r="L87">
        <f>('Filter Data'!L87-'Filter Data'!L86)/'Filter Data'!L86</f>
        <v>-3.6191957822864769E-3</v>
      </c>
      <c r="M87">
        <f>('Filter Data'!M87-'Filter Data'!M86)/'Filter Data'!M86</f>
        <v>-3.4087023422807597E-3</v>
      </c>
      <c r="N87">
        <f>('Filter Data'!N87-'Filter Data'!N86)/'Filter Data'!N86</f>
        <v>4.2280191974925782E-3</v>
      </c>
      <c r="O87">
        <f>('Filter Data'!O87-'Filter Data'!O86)/'Filter Data'!O86</f>
        <v>-3.624397920740052E-3</v>
      </c>
      <c r="P87">
        <f>('Filter Data'!P87-'Filter Data'!P86)/'Filter Data'!P86</f>
        <v>-1.6893033313060942E-3</v>
      </c>
      <c r="Q87">
        <f>('Filter Data'!Q87-'Filter Data'!Q86)/'Filter Data'!Q86</f>
        <v>6.254432274840559E-3</v>
      </c>
      <c r="R87">
        <f>('Filter Data'!R87-'Filter Data'!R86)/'Filter Data'!R86</f>
        <v>-5.0761517144517427E-3</v>
      </c>
      <c r="S87">
        <f>('Filter Data'!S87-'Filter Data'!S86)/'Filter Data'!S86</f>
        <v>2.8125206802990304E-3</v>
      </c>
      <c r="T87">
        <f>('Filter Data'!T87-'Filter Data'!T86)/'Filter Data'!T86</f>
        <v>5.0431009206591739E-3</v>
      </c>
      <c r="U87">
        <f>('Filter Data'!U87-'Filter Data'!U86)/'Filter Data'!U86</f>
        <v>1.0653401730659644E-2</v>
      </c>
      <c r="V87">
        <f>('Filter Data'!V87-'Filter Data'!V86)/'Filter Data'!V86</f>
        <v>1.2986070806732556E-2</v>
      </c>
      <c r="W87">
        <f>('Filter Data'!W87-'Filter Data'!W86)/'Filter Data'!W86</f>
        <v>5.3181249398402183E-3</v>
      </c>
      <c r="X87">
        <f>('Filter Data'!X87-'Filter Data'!X86)/'Filter Data'!X86</f>
        <v>5.3603335318641318E-3</v>
      </c>
      <c r="Y87">
        <f>('Filter Data'!Y87-'Filter Data'!Y86)/'Filter Data'!Y86</f>
        <v>1.0909914298849483E-3</v>
      </c>
      <c r="Z87">
        <f>('Filter Data'!Z87-'Filter Data'!Z86)/'Filter Data'!Z86</f>
        <v>-9.1641462360794925E-3</v>
      </c>
    </row>
    <row r="88" spans="1:26" x14ac:dyDescent="0.25">
      <c r="A88" t="str">
        <f>MID('Filter Data'!A88,2,LEN('Filter Data'!A88)-2)</f>
        <v>24-Jun-2020</v>
      </c>
      <c r="B88">
        <f>('Filter Data'!B88-'Filter Data'!B87)/'Filter Data'!B87</f>
        <v>-3.0264667571986831E-2</v>
      </c>
      <c r="C88">
        <f>('Filter Data'!C88-'Filter Data'!C87)/'Filter Data'!C87</f>
        <v>-2.1683513934528911E-2</v>
      </c>
      <c r="D88">
        <f>('Filter Data'!D88-'Filter Data'!D87)/'Filter Data'!D87</f>
        <v>-7.1055684454756065E-3</v>
      </c>
      <c r="E88">
        <f>('Filter Data'!E88-'Filter Data'!E87)/'Filter Data'!E87</f>
        <v>1.5873844707848105E-2</v>
      </c>
      <c r="F88">
        <f>('Filter Data'!F88-'Filter Data'!F87)/'Filter Data'!F87</f>
        <v>2.7938866041310618E-2</v>
      </c>
      <c r="G88">
        <f>('Filter Data'!G88-'Filter Data'!G87)/'Filter Data'!G87</f>
        <v>1.0914968199659873E-2</v>
      </c>
      <c r="H88">
        <f>('Filter Data'!H88-'Filter Data'!H87)/'Filter Data'!H87</f>
        <v>8.3649151558607782E-4</v>
      </c>
      <c r="I88">
        <f>('Filter Data'!I88-'Filter Data'!I87)/'Filter Data'!I87</f>
        <v>-3.259833134684146E-2</v>
      </c>
      <c r="J88">
        <f>('Filter Data'!J88-'Filter Data'!J87)/'Filter Data'!J87</f>
        <v>-3.5269709543568437E-2</v>
      </c>
      <c r="K88">
        <f>('Filter Data'!K88-'Filter Data'!K87)/'Filter Data'!K87</f>
        <v>1.0365628786681477E-2</v>
      </c>
      <c r="L88">
        <f>('Filter Data'!L88-'Filter Data'!L87)/'Filter Data'!L87</f>
        <v>2.5046895160853098E-2</v>
      </c>
      <c r="M88">
        <f>('Filter Data'!M88-'Filter Data'!M87)/'Filter Data'!M87</f>
        <v>1.6083203774192429E-3</v>
      </c>
      <c r="N88">
        <f>('Filter Data'!N88-'Filter Data'!N87)/'Filter Data'!N87</f>
        <v>6.6160573500008424E-3</v>
      </c>
      <c r="O88">
        <f>('Filter Data'!O88-'Filter Data'!O87)/'Filter Data'!O87</f>
        <v>-2.8271031765025056E-2</v>
      </c>
      <c r="P88">
        <f>('Filter Data'!P88-'Filter Data'!P87)/'Filter Data'!P87</f>
        <v>-2.7439508890471542E-2</v>
      </c>
      <c r="Q88">
        <f>('Filter Data'!Q88-'Filter Data'!Q87)/'Filter Data'!Q87</f>
        <v>-1.308692971036491E-2</v>
      </c>
      <c r="R88">
        <f>('Filter Data'!R88-'Filter Data'!R87)/'Filter Data'!R87</f>
        <v>-2.6718882520022098E-2</v>
      </c>
      <c r="S88">
        <f>('Filter Data'!S88-'Filter Data'!S87)/'Filter Data'!S87</f>
        <v>-1.9360213811990639E-2</v>
      </c>
      <c r="T88">
        <f>('Filter Data'!T88-'Filter Data'!T87)/'Filter Data'!T87</f>
        <v>-1.6706536748546302E-2</v>
      </c>
      <c r="U88">
        <f>('Filter Data'!U88-'Filter Data'!U87)/'Filter Data'!U87</f>
        <v>2.3584180142119998E-3</v>
      </c>
      <c r="V88">
        <f>('Filter Data'!V88-'Filter Data'!V87)/'Filter Data'!V87</f>
        <v>3.938981594213185E-3</v>
      </c>
      <c r="W88">
        <f>('Filter Data'!W88-'Filter Data'!W87)/'Filter Data'!W87</f>
        <v>3.3351684738811855E-3</v>
      </c>
      <c r="X88">
        <f>('Filter Data'!X88-'Filter Data'!X87)/'Filter Data'!X87</f>
        <v>3.1681434164435268E-3</v>
      </c>
      <c r="Y88">
        <f>('Filter Data'!Y88-'Filter Data'!Y87)/'Filter Data'!Y87</f>
        <v>-8.2249242621558211E-3</v>
      </c>
      <c r="Z88">
        <f>('Filter Data'!Z88-'Filter Data'!Z87)/'Filter Data'!Z87</f>
        <v>-2.0389790334718865E-2</v>
      </c>
    </row>
    <row r="89" spans="1:26" x14ac:dyDescent="0.25">
      <c r="A89" t="str">
        <f>MID('Filter Data'!A89,2,LEN('Filter Data'!A89)-2)</f>
        <v>29-Jun-2020</v>
      </c>
      <c r="B89">
        <f>('Filter Data'!B89-'Filter Data'!B88)/'Filter Data'!B88</f>
        <v>-1.7718862243276551E-3</v>
      </c>
      <c r="C89">
        <f>('Filter Data'!C89-'Filter Data'!C88)/'Filter Data'!C88</f>
        <v>-1.6968851696885057E-2</v>
      </c>
      <c r="D89">
        <f>('Filter Data'!D89-'Filter Data'!D88)/'Filter Data'!D88</f>
        <v>-1.3765152621586013E-2</v>
      </c>
      <c r="E89">
        <f>('Filter Data'!E89-'Filter Data'!E88)/'Filter Data'!E88</f>
        <v>-1.9103915017561958E-2</v>
      </c>
      <c r="F89">
        <f>('Filter Data'!F89-'Filter Data'!F88)/'Filter Data'!F88</f>
        <v>-1.4480375354704764E-2</v>
      </c>
      <c r="G89">
        <f>('Filter Data'!G89-'Filter Data'!G88)/'Filter Data'!G88</f>
        <v>-1.4326945038516633E-2</v>
      </c>
      <c r="H89">
        <f>('Filter Data'!H89-'Filter Data'!H88)/'Filter Data'!H88</f>
        <v>-5.4752929537586238E-3</v>
      </c>
      <c r="I89">
        <f>('Filter Data'!I89-'Filter Data'!I88)/'Filter Data'!I88</f>
        <v>3.3881599211482746E-2</v>
      </c>
      <c r="J89">
        <f>('Filter Data'!J89-'Filter Data'!J88)/'Filter Data'!J88</f>
        <v>3.63590897724431E-2</v>
      </c>
      <c r="K89">
        <f>('Filter Data'!K89-'Filter Data'!K88)/'Filter Data'!K88</f>
        <v>3.5718475837885166E-3</v>
      </c>
      <c r="L89">
        <f>('Filter Data'!L89-'Filter Data'!L88)/'Filter Data'!L88</f>
        <v>-3.0781598739117681E-3</v>
      </c>
      <c r="M89">
        <f>('Filter Data'!M89-'Filter Data'!M88)/'Filter Data'!M88</f>
        <v>-1.3274099448696165E-3</v>
      </c>
      <c r="N89">
        <f>('Filter Data'!N89-'Filter Data'!N88)/'Filter Data'!N88</f>
        <v>-2.493378980686E-2</v>
      </c>
      <c r="O89">
        <f>('Filter Data'!O89-'Filter Data'!O88)/'Filter Data'!O88</f>
        <v>-3.8107278309553179E-3</v>
      </c>
      <c r="P89">
        <f>('Filter Data'!P89-'Filter Data'!P88)/'Filter Data'!P88</f>
        <v>3.9367219603119955E-3</v>
      </c>
      <c r="Q89">
        <f>('Filter Data'!Q89-'Filter Data'!Q88)/'Filter Data'!Q88</f>
        <v>1.1514887033106659E-2</v>
      </c>
      <c r="R89">
        <f>('Filter Data'!R89-'Filter Data'!R88)/'Filter Data'!R88</f>
        <v>-6.7120112445196427E-3</v>
      </c>
      <c r="S89">
        <f>('Filter Data'!S89-'Filter Data'!S88)/'Filter Data'!S88</f>
        <v>8.4201848907732267E-3</v>
      </c>
      <c r="T89">
        <f>('Filter Data'!T89-'Filter Data'!T88)/'Filter Data'!T88</f>
        <v>1.0710471142054831E-2</v>
      </c>
      <c r="U89">
        <f>('Filter Data'!U89-'Filter Data'!U88)/'Filter Data'!U88</f>
        <v>4.388612114206162E-3</v>
      </c>
      <c r="V89">
        <f>('Filter Data'!V89-'Filter Data'!V88)/'Filter Data'!V88</f>
        <v>1.0680145934818589E-2</v>
      </c>
      <c r="W89">
        <f>('Filter Data'!W89-'Filter Data'!W88)/'Filter Data'!W88</f>
        <v>-2.1932579980755335E-2</v>
      </c>
      <c r="X89">
        <f>('Filter Data'!X89-'Filter Data'!X88)/'Filter Data'!X88</f>
        <v>-2.191011716777503E-2</v>
      </c>
      <c r="Y89">
        <f>('Filter Data'!Y89-'Filter Data'!Y88)/'Filter Data'!Y88</f>
        <v>-6.6759734066814116E-3</v>
      </c>
      <c r="Z89">
        <f>('Filter Data'!Z89-'Filter Data'!Z88)/'Filter Data'!Z88</f>
        <v>2.9508902929349769E-3</v>
      </c>
    </row>
    <row r="90" spans="1:26" x14ac:dyDescent="0.25">
      <c r="A90" t="str">
        <f>MID('Filter Data'!A90,2,LEN('Filter Data'!A90)-2)</f>
        <v>30-Jun-2020</v>
      </c>
      <c r="B90">
        <f>('Filter Data'!B90-'Filter Data'!B89)/'Filter Data'!B89</f>
        <v>7.4058889815213592E-3</v>
      </c>
      <c r="C90">
        <f>('Filter Data'!C90-'Filter Data'!C89)/'Filter Data'!C89</f>
        <v>9.6949633483098003E-4</v>
      </c>
      <c r="D90">
        <f>('Filter Data'!D90-'Filter Data'!D89)/'Filter Data'!D89</f>
        <v>2.1472733330863383E-3</v>
      </c>
      <c r="E90">
        <f>('Filter Data'!E90-'Filter Data'!E89)/'Filter Data'!E89</f>
        <v>2.3930131004366892E-3</v>
      </c>
      <c r="F90">
        <f>('Filter Data'!F90-'Filter Data'!F89)/'Filter Data'!F89</f>
        <v>-1.9784705909182665E-3</v>
      </c>
      <c r="G90">
        <f>('Filter Data'!G90-'Filter Data'!G89)/'Filter Data'!G89</f>
        <v>4.0656400749932205E-3</v>
      </c>
      <c r="H90">
        <f>('Filter Data'!H90-'Filter Data'!H89)/'Filter Data'!H89</f>
        <v>7.0661681473606136E-3</v>
      </c>
      <c r="I90">
        <f>('Filter Data'!I90-'Filter Data'!I89)/'Filter Data'!I89</f>
        <v>-6.9713400464754948E-3</v>
      </c>
      <c r="J90">
        <f>('Filter Data'!J90-'Filter Data'!J89)/'Filter Data'!J89</f>
        <v>-7.3351993050864307E-3</v>
      </c>
      <c r="K90">
        <f>('Filter Data'!K90-'Filter Data'!K89)/'Filter Data'!K89</f>
        <v>4.0397480028576292E-3</v>
      </c>
      <c r="L90">
        <f>('Filter Data'!L90-'Filter Data'!L89)/'Filter Data'!L89</f>
        <v>1.8992848502855204E-3</v>
      </c>
      <c r="M90">
        <f>('Filter Data'!M90-'Filter Data'!M89)/'Filter Data'!M89</f>
        <v>-3.5158804171892184E-3</v>
      </c>
      <c r="N90">
        <f>('Filter Data'!N90-'Filter Data'!N89)/'Filter Data'!N89</f>
        <v>5.3660152368333854E-3</v>
      </c>
      <c r="O90">
        <f>('Filter Data'!O90-'Filter Data'!O89)/'Filter Data'!O89</f>
        <v>8.4268783302485634E-3</v>
      </c>
      <c r="P90">
        <f>('Filter Data'!P90-'Filter Data'!P89)/'Filter Data'!P89</f>
        <v>5.5518884558696307E-3</v>
      </c>
      <c r="Q90">
        <f>('Filter Data'!Q90-'Filter Data'!Q89)/'Filter Data'!Q89</f>
        <v>7.1185543255512518E-3</v>
      </c>
      <c r="R90">
        <f>('Filter Data'!R90-'Filter Data'!R89)/'Filter Data'!R89</f>
        <v>1.2778743832406306E-2</v>
      </c>
      <c r="S90">
        <f>('Filter Data'!S90-'Filter Data'!S89)/'Filter Data'!S89</f>
        <v>1.8685040289617547E-3</v>
      </c>
      <c r="T90">
        <f>('Filter Data'!T90-'Filter Data'!T89)/'Filter Data'!T89</f>
        <v>2.8082466560337025E-3</v>
      </c>
      <c r="U90">
        <f>('Filter Data'!U90-'Filter Data'!U89)/'Filter Data'!U89</f>
        <v>2.5462915809415531E-3</v>
      </c>
      <c r="V90">
        <f>('Filter Data'!V90-'Filter Data'!V89)/'Filter Data'!V89</f>
        <v>-6.7759695081373627E-3</v>
      </c>
      <c r="W90">
        <f>('Filter Data'!W90-'Filter Data'!W89)/'Filter Data'!W89</f>
        <v>1.0269044076395877E-2</v>
      </c>
      <c r="X90">
        <f>('Filter Data'!X90-'Filter Data'!X89)/'Filter Data'!X89</f>
        <v>1.0535434586676705E-2</v>
      </c>
      <c r="Y90">
        <f>('Filter Data'!Y90-'Filter Data'!Y89)/'Filter Data'!Y89</f>
        <v>1.7963988534216362E-2</v>
      </c>
      <c r="Z90">
        <f>('Filter Data'!Z90-'Filter Data'!Z89)/'Filter Data'!Z89</f>
        <v>1.227709730762898E-2</v>
      </c>
    </row>
    <row r="91" spans="1:26" x14ac:dyDescent="0.25">
      <c r="A91" t="str">
        <f>MID('Filter Data'!A91,2,LEN('Filter Data'!A91)-2)</f>
        <v>02-Jul-2020</v>
      </c>
      <c r="B91">
        <f>('Filter Data'!B91-'Filter Data'!B90)/'Filter Data'!B90</f>
        <v>3.058346623985023E-2</v>
      </c>
      <c r="C91">
        <f>('Filter Data'!C91-'Filter Data'!C90)/'Filter Data'!C90</f>
        <v>2.7214098414873197E-2</v>
      </c>
      <c r="D91">
        <f>('Filter Data'!D91-'Filter Data'!D90)/'Filter Data'!D90</f>
        <v>3.2152400655116035E-2</v>
      </c>
      <c r="E91">
        <f>('Filter Data'!E91-'Filter Data'!E90)/'Filter Data'!E90</f>
        <v>2.3994981441790058E-2</v>
      </c>
      <c r="F91">
        <f>('Filter Data'!F91-'Filter Data'!F90)/'Filter Data'!F90</f>
        <v>2.4662793288429526E-2</v>
      </c>
      <c r="G91">
        <f>('Filter Data'!G91-'Filter Data'!G90)/'Filter Data'!G90</f>
        <v>3.9537176905001775E-2</v>
      </c>
      <c r="H91">
        <f>('Filter Data'!H91-'Filter Data'!H90)/'Filter Data'!H90</f>
        <v>6.1292959569467564E-2</v>
      </c>
      <c r="I91">
        <f>('Filter Data'!I91-'Filter Data'!I90)/'Filter Data'!I90</f>
        <v>2.2740909636385347E-2</v>
      </c>
      <c r="J91">
        <f>('Filter Data'!J91-'Filter Data'!J90)/'Filter Data'!J90</f>
        <v>2.4598930481283521E-2</v>
      </c>
      <c r="K91">
        <f>('Filter Data'!K91-'Filter Data'!K90)/'Filter Data'!K90</f>
        <v>-1.6689091285447173E-3</v>
      </c>
      <c r="L91">
        <f>('Filter Data'!L91-'Filter Data'!L90)/'Filter Data'!L90</f>
        <v>8.4723325390512246E-5</v>
      </c>
      <c r="M91">
        <f>('Filter Data'!M91-'Filter Data'!M90)/'Filter Data'!M90</f>
        <v>3.935974527500187E-2</v>
      </c>
      <c r="N91">
        <f>('Filter Data'!N91-'Filter Data'!N90)/'Filter Data'!N90</f>
        <v>4.2600158144438502E-2</v>
      </c>
      <c r="O91">
        <f>('Filter Data'!O91-'Filter Data'!O90)/'Filter Data'!O90</f>
        <v>3.392758497831206E-2</v>
      </c>
      <c r="P91">
        <f>('Filter Data'!P91-'Filter Data'!P90)/'Filter Data'!P90</f>
        <v>3.3007514514973538E-2</v>
      </c>
      <c r="Q91">
        <f>('Filter Data'!Q91-'Filter Data'!Q90)/'Filter Data'!Q90</f>
        <v>2.3891815057490294E-2</v>
      </c>
      <c r="R91">
        <f>('Filter Data'!R91-'Filter Data'!R90)/'Filter Data'!R90</f>
        <v>3.8893162981150385E-2</v>
      </c>
      <c r="S91">
        <f>('Filter Data'!S91-'Filter Data'!S90)/'Filter Data'!S90</f>
        <v>1.924966279786184E-2</v>
      </c>
      <c r="T91">
        <f>('Filter Data'!T91-'Filter Data'!T90)/'Filter Data'!T90</f>
        <v>2.0851628515114368E-2</v>
      </c>
      <c r="U91">
        <f>('Filter Data'!U91-'Filter Data'!U90)/'Filter Data'!U90</f>
        <v>2.7470741222366753E-2</v>
      </c>
      <c r="V91">
        <f>('Filter Data'!V91-'Filter Data'!V90)/'Filter Data'!V90</f>
        <v>5.3998903575561946E-2</v>
      </c>
      <c r="W91">
        <f>('Filter Data'!W91-'Filter Data'!W90)/'Filter Data'!W90</f>
        <v>-4.7885782349059098E-3</v>
      </c>
      <c r="X91">
        <f>('Filter Data'!X91-'Filter Data'!X90)/'Filter Data'!X90</f>
        <v>-5.0136381348227094E-3</v>
      </c>
      <c r="Y91">
        <f>('Filter Data'!Y91-'Filter Data'!Y90)/'Filter Data'!Y90</f>
        <v>1.2500512596197225E-2</v>
      </c>
      <c r="Z91">
        <f>('Filter Data'!Z91-'Filter Data'!Z90)/'Filter Data'!Z90</f>
        <v>1.8365557331372111E-2</v>
      </c>
    </row>
    <row r="92" spans="1:26" x14ac:dyDescent="0.25">
      <c r="A92" t="str">
        <f>MID('Filter Data'!A92,2,LEN('Filter Data'!A92)-2)</f>
        <v>08-Jul-2020</v>
      </c>
      <c r="B92">
        <f>('Filter Data'!B92-'Filter Data'!B91)/'Filter Data'!B91</f>
        <v>-1.5098252251556759E-2</v>
      </c>
      <c r="C92">
        <f>('Filter Data'!C92-'Filter Data'!C91)/'Filter Data'!C91</f>
        <v>2.153715245038296E-2</v>
      </c>
      <c r="D92">
        <f>('Filter Data'!D92-'Filter Data'!D91)/'Filter Data'!D91</f>
        <v>1.8325419360996333E-2</v>
      </c>
      <c r="E92">
        <f>('Filter Data'!E92-'Filter Data'!E91)/'Filter Data'!E91</f>
        <v>4.7903478320059797E-2</v>
      </c>
      <c r="F92">
        <f>('Filter Data'!F92-'Filter Data'!F91)/'Filter Data'!F91</f>
        <v>4.1464556919680221E-2</v>
      </c>
      <c r="G92">
        <f>('Filter Data'!G92-'Filter Data'!G91)/'Filter Data'!G91</f>
        <v>7.0264488329616334E-2</v>
      </c>
      <c r="H92">
        <f>('Filter Data'!H92-'Filter Data'!H91)/'Filter Data'!H91</f>
        <v>0.11475199383795748</v>
      </c>
      <c r="I92">
        <f>('Filter Data'!I92-'Filter Data'!I91)/'Filter Data'!I91</f>
        <v>1.460838955705494E-2</v>
      </c>
      <c r="J92">
        <f>('Filter Data'!J92-'Filter Data'!J91)/'Filter Data'!J91</f>
        <v>1.5372936040994488E-2</v>
      </c>
      <c r="K92">
        <f>('Filter Data'!K92-'Filter Data'!K91)/'Filter Data'!K91</f>
        <v>1.8220223670740089E-2</v>
      </c>
      <c r="L92">
        <f>('Filter Data'!L92-'Filter Data'!L91)/'Filter Data'!L91</f>
        <v>1.5333622780172189E-2</v>
      </c>
      <c r="M92">
        <f>('Filter Data'!M92-'Filter Data'!M91)/'Filter Data'!M91</f>
        <v>5.6705512202190007E-2</v>
      </c>
      <c r="N92">
        <f>('Filter Data'!N92-'Filter Data'!N91)/'Filter Data'!N91</f>
        <v>4.2297361352504427E-2</v>
      </c>
      <c r="O92">
        <f>('Filter Data'!O92-'Filter Data'!O91)/'Filter Data'!O91</f>
        <v>-1.061298945182026E-2</v>
      </c>
      <c r="P92">
        <f>('Filter Data'!P92-'Filter Data'!P91)/'Filter Data'!P91</f>
        <v>-1.4992760414702022E-2</v>
      </c>
      <c r="Q92">
        <f>('Filter Data'!Q92-'Filter Data'!Q91)/'Filter Data'!Q91</f>
        <v>1.5232915268097376E-2</v>
      </c>
      <c r="R92">
        <f>('Filter Data'!R92-'Filter Data'!R91)/'Filter Data'!R91</f>
        <v>-4.5887046982006339E-4</v>
      </c>
      <c r="S92">
        <f>('Filter Data'!S92-'Filter Data'!S91)/'Filter Data'!S91</f>
        <v>1.2988286036367403E-3</v>
      </c>
      <c r="T92">
        <f>('Filter Data'!T92-'Filter Data'!T91)/'Filter Data'!T91</f>
        <v>-4.1195530619463029E-3</v>
      </c>
      <c r="U92">
        <f>('Filter Data'!U92-'Filter Data'!U91)/'Filter Data'!U91</f>
        <v>1.594882138902079E-2</v>
      </c>
      <c r="V92">
        <f>('Filter Data'!V92-'Filter Data'!V91)/'Filter Data'!V91</f>
        <v>1.7299005018252631E-2</v>
      </c>
      <c r="W92">
        <f>('Filter Data'!W92-'Filter Data'!W91)/'Filter Data'!W91</f>
        <v>1.3512967111168584E-2</v>
      </c>
      <c r="X92">
        <f>('Filter Data'!X92-'Filter Data'!X91)/'Filter Data'!X91</f>
        <v>1.3602422849981713E-2</v>
      </c>
      <c r="Y92">
        <f>('Filter Data'!Y92-'Filter Data'!Y91)/'Filter Data'!Y91</f>
        <v>1.7462856834275061E-2</v>
      </c>
      <c r="Z92">
        <f>('Filter Data'!Z92-'Filter Data'!Z91)/'Filter Data'!Z91</f>
        <v>1.7930182010097041E-2</v>
      </c>
    </row>
    <row r="93" spans="1:26" x14ac:dyDescent="0.25">
      <c r="A93" t="str">
        <f>MID('Filter Data'!A93,2,LEN('Filter Data'!A93)-2)</f>
        <v>09-Jul-2020</v>
      </c>
      <c r="B93">
        <f>('Filter Data'!B93-'Filter Data'!B92)/'Filter Data'!B92</f>
        <v>1.6530276949335394E-3</v>
      </c>
      <c r="C93">
        <f>('Filter Data'!C93-'Filter Data'!C92)/'Filter Data'!C92</f>
        <v>1.1627776089330031E-2</v>
      </c>
      <c r="D93">
        <f>('Filter Data'!D93-'Filter Data'!D92)/'Filter Data'!D92</f>
        <v>-2.4369098109051114E-3</v>
      </c>
      <c r="E93">
        <f>('Filter Data'!E93-'Filter Data'!E92)/'Filter Data'!E92</f>
        <v>1.1935887234284435E-2</v>
      </c>
      <c r="F93">
        <f>('Filter Data'!F93-'Filter Data'!F92)/'Filter Data'!F92</f>
        <v>9.3632056532561032E-3</v>
      </c>
      <c r="G93">
        <f>('Filter Data'!G93-'Filter Data'!G92)/'Filter Data'!G92</f>
        <v>2.0544974542711692E-2</v>
      </c>
      <c r="H93">
        <f>('Filter Data'!H93-'Filter Data'!H92)/'Filter Data'!H92</f>
        <v>8.7522312431623783E-3</v>
      </c>
      <c r="I93">
        <f>('Filter Data'!I93-'Filter Data'!I92)/'Filter Data'!I92</f>
        <v>-2.3938938360124958E-2</v>
      </c>
      <c r="J93">
        <f>('Filter Data'!J93-'Filter Data'!J92)/'Filter Data'!J92</f>
        <v>-2.6074766355140219E-2</v>
      </c>
      <c r="K93">
        <f>('Filter Data'!K93-'Filter Data'!K92)/'Filter Data'!K92</f>
        <v>-2.5199496010079848E-3</v>
      </c>
      <c r="L93">
        <f>('Filter Data'!L93-'Filter Data'!L92)/'Filter Data'!L92</f>
        <v>7.7909074790625862E-3</v>
      </c>
      <c r="M93">
        <f>('Filter Data'!M93-'Filter Data'!M92)/'Filter Data'!M92</f>
        <v>-1.5964584088305786E-3</v>
      </c>
      <c r="N93">
        <f>('Filter Data'!N93-'Filter Data'!N92)/'Filter Data'!N92</f>
        <v>2.4648687980353724E-2</v>
      </c>
      <c r="O93">
        <f>('Filter Data'!O93-'Filter Data'!O92)/'Filter Data'!O92</f>
        <v>5.9657425144630707E-3</v>
      </c>
      <c r="P93">
        <f>('Filter Data'!P93-'Filter Data'!P92)/'Filter Data'!P92</f>
        <v>5.0579439472583799E-3</v>
      </c>
      <c r="Q93">
        <f>('Filter Data'!Q93-'Filter Data'!Q92)/'Filter Data'!Q92</f>
        <v>1.1360975564068197E-2</v>
      </c>
      <c r="R93">
        <f>('Filter Data'!R93-'Filter Data'!R92)/'Filter Data'!R92</f>
        <v>1.5793510533672603E-2</v>
      </c>
      <c r="S93">
        <f>('Filter Data'!S93-'Filter Data'!S92)/'Filter Data'!S92</f>
        <v>-6.3796633952535094E-3</v>
      </c>
      <c r="T93">
        <f>('Filter Data'!T93-'Filter Data'!T92)/'Filter Data'!T92</f>
        <v>-5.5570485257985316E-3</v>
      </c>
      <c r="U93">
        <f>('Filter Data'!U93-'Filter Data'!U92)/'Filter Data'!U92</f>
        <v>7.4063981157967739E-3</v>
      </c>
      <c r="V93">
        <f>('Filter Data'!V93-'Filter Data'!V92)/'Filter Data'!V92</f>
        <v>-6.8170843708865113E-4</v>
      </c>
      <c r="W93">
        <f>('Filter Data'!W93-'Filter Data'!W92)/'Filter Data'!W92</f>
        <v>4.2926673581744788E-3</v>
      </c>
      <c r="X93">
        <f>('Filter Data'!X93-'Filter Data'!X92)/'Filter Data'!X92</f>
        <v>4.1985421013316605E-3</v>
      </c>
      <c r="Y93">
        <f>('Filter Data'!Y93-'Filter Data'!Y92)/'Filter Data'!Y92</f>
        <v>9.8188814436404545E-4</v>
      </c>
      <c r="Z93">
        <f>('Filter Data'!Z93-'Filter Data'!Z92)/'Filter Data'!Z92</f>
        <v>-7.4223146979568479E-3</v>
      </c>
    </row>
    <row r="94" spans="1:26" x14ac:dyDescent="0.25">
      <c r="A94" t="str">
        <f>MID('Filter Data'!A94,2,LEN('Filter Data'!A94)-2)</f>
        <v>13-Jul-2020</v>
      </c>
      <c r="B94">
        <f>('Filter Data'!B94-'Filter Data'!B93)/'Filter Data'!B93</f>
        <v>-2.3643114862424614E-2</v>
      </c>
      <c r="C94">
        <f>('Filter Data'!C94-'Filter Data'!C93)/'Filter Data'!C93</f>
        <v>-7.5996973473383168E-3</v>
      </c>
      <c r="D94">
        <f>('Filter Data'!D94-'Filter Data'!D93)/'Filter Data'!D93</f>
        <v>4.7682803654898092E-3</v>
      </c>
      <c r="E94">
        <f>('Filter Data'!E94-'Filter Data'!E93)/'Filter Data'!E93</f>
        <v>-4.9427095034823895E-3</v>
      </c>
      <c r="F94">
        <f>('Filter Data'!F94-'Filter Data'!F93)/'Filter Data'!F93</f>
        <v>1.086218601493563E-2</v>
      </c>
      <c r="G94">
        <f>('Filter Data'!G94-'Filter Data'!G93)/'Filter Data'!G93</f>
        <v>-7.326379585916345E-3</v>
      </c>
      <c r="H94">
        <f>('Filter Data'!H94-'Filter Data'!H93)/'Filter Data'!H93</f>
        <v>-6.7498144871282464E-3</v>
      </c>
      <c r="I94">
        <f>('Filter Data'!I94-'Filter Data'!I93)/'Filter Data'!I93</f>
        <v>3.3767772511848568E-3</v>
      </c>
      <c r="J94">
        <f>('Filter Data'!J94-'Filter Data'!J93)/'Filter Data'!J93</f>
        <v>3.5985030227424623E-3</v>
      </c>
      <c r="K94">
        <f>('Filter Data'!K94-'Filter Data'!K93)/'Filter Data'!K93</f>
        <v>-1.3014354066985911E-3</v>
      </c>
      <c r="L94">
        <f>('Filter Data'!L94-'Filter Data'!L93)/'Filter Data'!L93</f>
        <v>-3.3013205282113114E-3</v>
      </c>
      <c r="M94">
        <f>('Filter Data'!M94-'Filter Data'!M93)/'Filter Data'!M93</f>
        <v>-7.2200749475170205E-3</v>
      </c>
      <c r="N94">
        <f>('Filter Data'!N94-'Filter Data'!N93)/'Filter Data'!N93</f>
        <v>1.8640983533797797E-3</v>
      </c>
      <c r="O94">
        <f>('Filter Data'!O94-'Filter Data'!O93)/'Filter Data'!O93</f>
        <v>-1.878848423149064E-2</v>
      </c>
      <c r="P94">
        <f>('Filter Data'!P94-'Filter Data'!P93)/'Filter Data'!P93</f>
        <v>-1.1252026038811929E-2</v>
      </c>
      <c r="Q94">
        <f>('Filter Data'!Q94-'Filter Data'!Q93)/'Filter Data'!Q93</f>
        <v>-2.2225926543311971E-3</v>
      </c>
      <c r="R94">
        <f>('Filter Data'!R94-'Filter Data'!R93)/'Filter Data'!R93</f>
        <v>-1.5152962617303244E-2</v>
      </c>
      <c r="S94">
        <f>('Filter Data'!S94-'Filter Data'!S93)/'Filter Data'!S93</f>
        <v>1.6535982593702498E-2</v>
      </c>
      <c r="T94">
        <f>('Filter Data'!T94-'Filter Data'!T93)/'Filter Data'!T93</f>
        <v>2.1503093241195551E-2</v>
      </c>
      <c r="U94">
        <f>('Filter Data'!U94-'Filter Data'!U93)/'Filter Data'!U93</f>
        <v>5.2458699642546191E-3</v>
      </c>
      <c r="V94">
        <f>('Filter Data'!V94-'Filter Data'!V93)/'Filter Data'!V93</f>
        <v>7.7028755507128534E-3</v>
      </c>
      <c r="W94">
        <f>('Filter Data'!W94-'Filter Data'!W93)/'Filter Data'!W93</f>
        <v>8.9458798105952649E-3</v>
      </c>
      <c r="X94">
        <f>('Filter Data'!X94-'Filter Data'!X93)/'Filter Data'!X93</f>
        <v>8.4303767164280643E-3</v>
      </c>
      <c r="Y94">
        <f>('Filter Data'!Y94-'Filter Data'!Y93)/'Filter Data'!Y93</f>
        <v>-1.4104110605919993E-2</v>
      </c>
      <c r="Z94">
        <f>('Filter Data'!Z94-'Filter Data'!Z93)/'Filter Data'!Z93</f>
        <v>7.3747225028695023E-3</v>
      </c>
    </row>
    <row r="95" spans="1:26" x14ac:dyDescent="0.25">
      <c r="A95" t="str">
        <f>MID('Filter Data'!A95,2,LEN('Filter Data'!A95)-2)</f>
        <v>15-Jul-2020</v>
      </c>
      <c r="B95">
        <f>('Filter Data'!B95-'Filter Data'!B94)/'Filter Data'!B94</f>
        <v>1.1750532787776829E-2</v>
      </c>
      <c r="C95">
        <f>('Filter Data'!C95-'Filter Data'!C94)/'Filter Data'!C94</f>
        <v>9.3845653611990872E-3</v>
      </c>
      <c r="D95">
        <f>('Filter Data'!D95-'Filter Data'!D94)/'Filter Data'!D94</f>
        <v>-2.3494482887599756E-3</v>
      </c>
      <c r="E95">
        <f>('Filter Data'!E95-'Filter Data'!E94)/'Filter Data'!E94</f>
        <v>-6.3461600490274774E-3</v>
      </c>
      <c r="F95">
        <f>('Filter Data'!F95-'Filter Data'!F94)/'Filter Data'!F94</f>
        <v>-5.4671759570182532E-3</v>
      </c>
      <c r="G95">
        <f>('Filter Data'!G95-'Filter Data'!G94)/'Filter Data'!G94</f>
        <v>-1.489120116151205E-4</v>
      </c>
      <c r="H95">
        <f>('Filter Data'!H95-'Filter Data'!H94)/'Filter Data'!H94</f>
        <v>-1.4194790454434402E-2</v>
      </c>
      <c r="I95">
        <f>('Filter Data'!I95-'Filter Data'!I94)/'Filter Data'!I94</f>
        <v>2.3380764007793636E-2</v>
      </c>
      <c r="J95">
        <f>('Filter Data'!J95-'Filter Data'!J94)/'Filter Data'!J94</f>
        <v>2.7776449777692808E-2</v>
      </c>
      <c r="K95">
        <f>('Filter Data'!K95-'Filter Data'!K94)/'Filter Data'!K94</f>
        <v>6.2218133967013129E-3</v>
      </c>
      <c r="L95">
        <f>('Filter Data'!L95-'Filter Data'!L94)/'Filter Data'!L94</f>
        <v>3.1772731520418379E-3</v>
      </c>
      <c r="M95">
        <f>('Filter Data'!M95-'Filter Data'!M94)/'Filter Data'!M94</f>
        <v>8.2409438548644541E-3</v>
      </c>
      <c r="N95">
        <f>('Filter Data'!N95-'Filter Data'!N94)/'Filter Data'!N94</f>
        <v>-8.4171355158817324E-3</v>
      </c>
      <c r="O95">
        <f>('Filter Data'!O95-'Filter Data'!O94)/'Filter Data'!O94</f>
        <v>1.0323545550338186E-2</v>
      </c>
      <c r="P95">
        <f>('Filter Data'!P95-'Filter Data'!P94)/'Filter Data'!P94</f>
        <v>5.7152343008916211E-3</v>
      </c>
      <c r="Q95">
        <f>('Filter Data'!Q95-'Filter Data'!Q94)/'Filter Data'!Q94</f>
        <v>9.7919103042452584E-3</v>
      </c>
      <c r="R95">
        <f>('Filter Data'!R95-'Filter Data'!R94)/'Filter Data'!R94</f>
        <v>1.181566517680596E-2</v>
      </c>
      <c r="S95">
        <f>('Filter Data'!S95-'Filter Data'!S94)/'Filter Data'!S94</f>
        <v>1.0483890508767494E-2</v>
      </c>
      <c r="T95">
        <f>('Filter Data'!T95-'Filter Data'!T94)/'Filter Data'!T94</f>
        <v>9.844956113415456E-3</v>
      </c>
      <c r="U95">
        <f>('Filter Data'!U95-'Filter Data'!U94)/'Filter Data'!U94</f>
        <v>-5.0455056557715981E-3</v>
      </c>
      <c r="V95">
        <f>('Filter Data'!V95-'Filter Data'!V94)/'Filter Data'!V94</f>
        <v>2.1531055491829407E-3</v>
      </c>
      <c r="W95">
        <f>('Filter Data'!W95-'Filter Data'!W94)/'Filter Data'!W94</f>
        <v>7.3940501126037173E-3</v>
      </c>
      <c r="X95">
        <f>('Filter Data'!X95-'Filter Data'!X94)/'Filter Data'!X94</f>
        <v>7.9105338126569426E-3</v>
      </c>
      <c r="Y95">
        <f>('Filter Data'!Y95-'Filter Data'!Y94)/'Filter Data'!Y94</f>
        <v>1.8783193277310976E-2</v>
      </c>
      <c r="Z95">
        <f>('Filter Data'!Z95-'Filter Data'!Z94)/'Filter Data'!Z94</f>
        <v>2.6117213618066425E-2</v>
      </c>
    </row>
    <row r="96" spans="1:26" x14ac:dyDescent="0.25">
      <c r="A96" t="str">
        <f>MID('Filter Data'!A96,2,LEN('Filter Data'!A96)-2)</f>
        <v>17-Jul-2020</v>
      </c>
      <c r="B96">
        <f>('Filter Data'!B96-'Filter Data'!B95)/'Filter Data'!B95</f>
        <v>3.4985930924574652E-3</v>
      </c>
      <c r="C96">
        <f>('Filter Data'!C96-'Filter Data'!C95)/'Filter Data'!C95</f>
        <v>6.5869859818275117E-3</v>
      </c>
      <c r="D96">
        <f>('Filter Data'!D96-'Filter Data'!D95)/'Filter Data'!D95</f>
        <v>1.3942425982121694E-3</v>
      </c>
      <c r="E96">
        <f>('Filter Data'!E96-'Filter Data'!E95)/'Filter Data'!E95</f>
        <v>-8.0665449381212631E-3</v>
      </c>
      <c r="F96">
        <f>('Filter Data'!F96-'Filter Data'!F95)/'Filter Data'!F95</f>
        <v>-1.4940648905301886E-2</v>
      </c>
      <c r="G96">
        <f>('Filter Data'!G96-'Filter Data'!G95)/'Filter Data'!G95</f>
        <v>-1.6820255049799858E-2</v>
      </c>
      <c r="H96">
        <f>('Filter Data'!H96-'Filter Data'!H95)/'Filter Data'!H95</f>
        <v>-2.9060701012898153E-2</v>
      </c>
      <c r="I96">
        <f>('Filter Data'!I96-'Filter Data'!I95)/'Filter Data'!I95</f>
        <v>-5.8847285524721554E-3</v>
      </c>
      <c r="J96">
        <f>('Filter Data'!J96-'Filter Data'!J95)/'Filter Data'!J95</f>
        <v>-5.8144943715693247E-3</v>
      </c>
      <c r="K96">
        <f>('Filter Data'!K96-'Filter Data'!K95)/'Filter Data'!K95</f>
        <v>-2.9202640934484114E-4</v>
      </c>
      <c r="L96">
        <f>('Filter Data'!L96-'Filter Data'!L95)/'Filter Data'!L95</f>
        <v>-6.1170625679243199E-3</v>
      </c>
      <c r="M96">
        <f>('Filter Data'!M96-'Filter Data'!M95)/'Filter Data'!M95</f>
        <v>-2.881335999059056E-3</v>
      </c>
      <c r="N96">
        <f>('Filter Data'!N96-'Filter Data'!N95)/'Filter Data'!N95</f>
        <v>-1.2211648721499926E-2</v>
      </c>
      <c r="O96">
        <f>('Filter Data'!O96-'Filter Data'!O95)/'Filter Data'!O95</f>
        <v>5.3493413052777264E-3</v>
      </c>
      <c r="P96">
        <f>('Filter Data'!P96-'Filter Data'!P95)/'Filter Data'!P95</f>
        <v>6.7644839538777615E-3</v>
      </c>
      <c r="Q96">
        <f>('Filter Data'!Q96-'Filter Data'!Q95)/'Filter Data'!Q95</f>
        <v>8.805389854499716E-3</v>
      </c>
      <c r="R96">
        <f>('Filter Data'!R96-'Filter Data'!R95)/'Filter Data'!R95</f>
        <v>3.2024218199784779E-3</v>
      </c>
      <c r="S96">
        <f>('Filter Data'!S96-'Filter Data'!S95)/'Filter Data'!S95</f>
        <v>-2.9015163020455021E-3</v>
      </c>
      <c r="T96">
        <f>('Filter Data'!T96-'Filter Data'!T95)/'Filter Data'!T95</f>
        <v>-4.6312322820280215E-3</v>
      </c>
      <c r="U96">
        <f>('Filter Data'!U96-'Filter Data'!U95)/'Filter Data'!U95</f>
        <v>3.3836256858047961E-2</v>
      </c>
      <c r="V96">
        <f>('Filter Data'!V96-'Filter Data'!V95)/'Filter Data'!V95</f>
        <v>3.0519669378066779E-2</v>
      </c>
      <c r="W96">
        <f>('Filter Data'!W96-'Filter Data'!W95)/'Filter Data'!W95</f>
        <v>-1.087287877248254E-2</v>
      </c>
      <c r="X96">
        <f>('Filter Data'!X96-'Filter Data'!X95)/'Filter Data'!X95</f>
        <v>-1.0245884401524293E-2</v>
      </c>
      <c r="Y96">
        <f>('Filter Data'!Y96-'Filter Data'!Y95)/'Filter Data'!Y95</f>
        <v>5.1404212637913499E-3</v>
      </c>
      <c r="Z96">
        <f>('Filter Data'!Z96-'Filter Data'!Z95)/'Filter Data'!Z95</f>
        <v>5.5053923589409868E-3</v>
      </c>
    </row>
    <row r="97" spans="1:26" x14ac:dyDescent="0.25">
      <c r="A97" t="str">
        <f>MID('Filter Data'!A97,2,LEN('Filter Data'!A97)-2)</f>
        <v>20-Jul-2020</v>
      </c>
      <c r="B97">
        <f>('Filter Data'!B97-'Filter Data'!B96)/'Filter Data'!B96</f>
        <v>-2.2986975926837802E-3</v>
      </c>
      <c r="C97">
        <f>('Filter Data'!C97-'Filter Data'!C96)/'Filter Data'!C96</f>
        <v>-4.8334234542423971E-3</v>
      </c>
      <c r="D97">
        <f>('Filter Data'!D97-'Filter Data'!D96)/'Filter Data'!D96</f>
        <v>2.1411021411021388E-3</v>
      </c>
      <c r="E97">
        <f>('Filter Data'!E97-'Filter Data'!E96)/'Filter Data'!E96</f>
        <v>2.429825494350865E-3</v>
      </c>
      <c r="F97">
        <f>('Filter Data'!F97-'Filter Data'!F96)/'Filter Data'!F96</f>
        <v>2.1690463693911665E-3</v>
      </c>
      <c r="G97">
        <f>('Filter Data'!G97-'Filter Data'!G96)/'Filter Data'!G96</f>
        <v>1.464643117502817E-2</v>
      </c>
      <c r="H97">
        <f>('Filter Data'!H97-'Filter Data'!H96)/'Filter Data'!H96</f>
        <v>2.8069227420783278E-2</v>
      </c>
      <c r="I97">
        <f>('Filter Data'!I97-'Filter Data'!I96)/'Filter Data'!I96</f>
        <v>4.0624455922460846E-4</v>
      </c>
      <c r="J97">
        <f>('Filter Data'!J97-'Filter Data'!J96)/'Filter Data'!J96</f>
        <v>9.3576007111766221E-4</v>
      </c>
      <c r="K97">
        <f>('Filter Data'!K97-'Filter Data'!K96)/'Filter Data'!K96</f>
        <v>4.9023965861030704E-3</v>
      </c>
      <c r="L97">
        <f>('Filter Data'!L97-'Filter Data'!L96)/'Filter Data'!L96</f>
        <v>5.7381487961344312E-3</v>
      </c>
      <c r="M97">
        <f>('Filter Data'!M97-'Filter Data'!M96)/'Filter Data'!M96</f>
        <v>1.68563621709815E-2</v>
      </c>
      <c r="N97">
        <f>('Filter Data'!N97-'Filter Data'!N96)/'Filter Data'!N96</f>
        <v>1.6237241628850044E-2</v>
      </c>
      <c r="O97">
        <f>('Filter Data'!O97-'Filter Data'!O96)/'Filter Data'!O96</f>
        <v>-1.5728381841129144E-3</v>
      </c>
      <c r="P97">
        <f>('Filter Data'!P97-'Filter Data'!P96)/'Filter Data'!P96</f>
        <v>-3.164825641821379E-3</v>
      </c>
      <c r="Q97">
        <f>('Filter Data'!Q97-'Filter Data'!Q96)/'Filter Data'!Q96</f>
        <v>1.4240809074757403E-2</v>
      </c>
      <c r="R97">
        <f>('Filter Data'!R97-'Filter Data'!R96)/'Filter Data'!R96</f>
        <v>7.2573368201874853E-3</v>
      </c>
      <c r="S97">
        <f>('Filter Data'!S97-'Filter Data'!S96)/'Filter Data'!S96</f>
        <v>7.0624639261207545E-3</v>
      </c>
      <c r="T97">
        <f>('Filter Data'!T97-'Filter Data'!T96)/'Filter Data'!T96</f>
        <v>7.9990224461405999E-3</v>
      </c>
      <c r="U97">
        <f>('Filter Data'!U97-'Filter Data'!U96)/'Filter Data'!U96</f>
        <v>1.4136091412768347E-2</v>
      </c>
      <c r="V97">
        <f>('Filter Data'!V97-'Filter Data'!V96)/'Filter Data'!V96</f>
        <v>1.7998907501820767E-2</v>
      </c>
      <c r="W97">
        <f>('Filter Data'!W97-'Filter Data'!W96)/'Filter Data'!W96</f>
        <v>9.3249672045652202E-4</v>
      </c>
      <c r="X97">
        <f>('Filter Data'!X97-'Filter Data'!X96)/'Filter Data'!X96</f>
        <v>9.4340424446910133E-4</v>
      </c>
      <c r="Y97">
        <f>('Filter Data'!Y97-'Filter Data'!Y96)/'Filter Data'!Y96</f>
        <v>1.8624895780676564E-2</v>
      </c>
      <c r="Z97">
        <f>('Filter Data'!Z97-'Filter Data'!Z96)/'Filter Data'!Z96</f>
        <v>1.2087868488222945E-2</v>
      </c>
    </row>
    <row r="98" spans="1:26" x14ac:dyDescent="0.25">
      <c r="A98" t="str">
        <f>MID('Filter Data'!A98,2,LEN('Filter Data'!A98)-2)</f>
        <v>21-Jul-2020</v>
      </c>
      <c r="B98">
        <f>('Filter Data'!B98-'Filter Data'!B97)/'Filter Data'!B97</f>
        <v>1.5924463371812431E-2</v>
      </c>
      <c r="C98">
        <f>('Filter Data'!C98-'Filter Data'!C97)/'Filter Data'!C97</f>
        <v>2.2842949179982426E-3</v>
      </c>
      <c r="D98">
        <f>('Filter Data'!D98-'Filter Data'!D97)/'Filter Data'!D97</f>
        <v>3.7476795909074747E-3</v>
      </c>
      <c r="E98">
        <f>('Filter Data'!E98-'Filter Data'!E97)/'Filter Data'!E97</f>
        <v>2.6010381300600658E-2</v>
      </c>
      <c r="F98">
        <f>('Filter Data'!F98-'Filter Data'!F97)/'Filter Data'!F97</f>
        <v>2.130149687638622E-2</v>
      </c>
      <c r="G98">
        <f>('Filter Data'!G98-'Filter Data'!G97)/'Filter Data'!G97</f>
        <v>2.3448726322664808E-2</v>
      </c>
      <c r="H98">
        <f>('Filter Data'!H98-'Filter Data'!H97)/'Filter Data'!H97</f>
        <v>-3.0660962754223866E-4</v>
      </c>
      <c r="I98">
        <f>('Filter Data'!I98-'Filter Data'!I97)/'Filter Data'!I97</f>
        <v>1.7751479289940805E-2</v>
      </c>
      <c r="J98">
        <f>('Filter Data'!J98-'Filter Data'!J97)/'Filter Data'!J97</f>
        <v>1.9913055672416302E-2</v>
      </c>
      <c r="K98">
        <f>('Filter Data'!K98-'Filter Data'!K97)/'Filter Data'!K97</f>
        <v>1.1008177141918218E-2</v>
      </c>
      <c r="L98">
        <f>('Filter Data'!L98-'Filter Data'!L97)/'Filter Data'!L97</f>
        <v>6.3266891017343726E-3</v>
      </c>
      <c r="M98">
        <f>('Filter Data'!M98-'Filter Data'!M97)/'Filter Data'!M97</f>
        <v>4.9585818262659316E-3</v>
      </c>
      <c r="N98">
        <f>('Filter Data'!N98-'Filter Data'!N97)/'Filter Data'!N97</f>
        <v>1.8618520606474294E-2</v>
      </c>
      <c r="O98">
        <f>('Filter Data'!O98-'Filter Data'!O97)/'Filter Data'!O97</f>
        <v>1.8144063995811942E-2</v>
      </c>
      <c r="P98">
        <f>('Filter Data'!P98-'Filter Data'!P97)/'Filter Data'!P97</f>
        <v>1.1568757599431463E-2</v>
      </c>
      <c r="Q98">
        <f>('Filter Data'!Q98-'Filter Data'!Q97)/'Filter Data'!Q97</f>
        <v>9.4324368026737799E-4</v>
      </c>
      <c r="R98">
        <f>('Filter Data'!R98-'Filter Data'!R97)/'Filter Data'!R97</f>
        <v>2.0255871319934008E-2</v>
      </c>
      <c r="S98">
        <f>('Filter Data'!S98-'Filter Data'!S97)/'Filter Data'!S97</f>
        <v>3.7731343283581823E-3</v>
      </c>
      <c r="T98">
        <f>('Filter Data'!T98-'Filter Data'!T97)/'Filter Data'!T97</f>
        <v>2.2100168781879568E-3</v>
      </c>
      <c r="U98">
        <f>('Filter Data'!U98-'Filter Data'!U97)/'Filter Data'!U97</f>
        <v>6.0252063679245606E-3</v>
      </c>
      <c r="V98">
        <f>('Filter Data'!V98-'Filter Data'!V97)/'Filter Data'!V97</f>
        <v>1.0016366026633287E-3</v>
      </c>
      <c r="W98">
        <f>('Filter Data'!W98-'Filter Data'!W97)/'Filter Data'!W97</f>
        <v>7.3582820148428473E-3</v>
      </c>
      <c r="X98">
        <f>('Filter Data'!X98-'Filter Data'!X97)/'Filter Data'!X97</f>
        <v>7.3533157850047279E-3</v>
      </c>
      <c r="Y98">
        <f>('Filter Data'!Y98-'Filter Data'!Y97)/'Filter Data'!Y97</f>
        <v>-6.4707398814127671E-3</v>
      </c>
      <c r="Z98">
        <f>('Filter Data'!Z98-'Filter Data'!Z97)/'Filter Data'!Z97</f>
        <v>-2.0450298587426584E-3</v>
      </c>
    </row>
    <row r="99" spans="1:26" x14ac:dyDescent="0.25">
      <c r="A99" t="str">
        <f>MID('Filter Data'!A99,2,LEN('Filter Data'!A99)-2)</f>
        <v>22-Jul-2020</v>
      </c>
      <c r="B99">
        <f>('Filter Data'!B99-'Filter Data'!B98)/'Filter Data'!B98</f>
        <v>-1.6288000605361317E-2</v>
      </c>
      <c r="C99">
        <f>('Filter Data'!C99-'Filter Data'!C98)/'Filter Data'!C98</f>
        <v>-1.1384380497195392E-2</v>
      </c>
      <c r="D99">
        <f>('Filter Data'!D99-'Filter Data'!D98)/'Filter Data'!D98</f>
        <v>-7.0951683066973669E-3</v>
      </c>
      <c r="E99">
        <f>('Filter Data'!E99-'Filter Data'!E98)/'Filter Data'!E98</f>
        <v>-1.2727200413634025E-3</v>
      </c>
      <c r="F99">
        <f>('Filter Data'!F99-'Filter Data'!F98)/'Filter Data'!F98</f>
        <v>-1.4912955433810588E-3</v>
      </c>
      <c r="G99">
        <f>('Filter Data'!G99-'Filter Data'!G98)/'Filter Data'!G98</f>
        <v>-1.5389805165795901E-2</v>
      </c>
      <c r="H99">
        <f>('Filter Data'!H99-'Filter Data'!H98)/'Filter Data'!H98</f>
        <v>-1.9526800058419766E-2</v>
      </c>
      <c r="I99">
        <f>('Filter Data'!I99-'Filter Data'!I98)/'Filter Data'!I98</f>
        <v>2.8499772001820846E-4</v>
      </c>
      <c r="J99">
        <f>('Filter Data'!J99-'Filter Data'!J98)/'Filter Data'!J98</f>
        <v>8.2496906366002186E-4</v>
      </c>
      <c r="K99">
        <f>('Filter Data'!K99-'Filter Data'!K98)/'Filter Data'!K98</f>
        <v>1.4776108208115592E-2</v>
      </c>
      <c r="L99">
        <f>('Filter Data'!L99-'Filter Data'!L98)/'Filter Data'!L98</f>
        <v>1.3057436256250809E-2</v>
      </c>
      <c r="M99">
        <f>('Filter Data'!M99-'Filter Data'!M98)/'Filter Data'!M98</f>
        <v>-5.8093680869481159E-3</v>
      </c>
      <c r="N99">
        <f>('Filter Data'!N99-'Filter Data'!N98)/'Filter Data'!N98</f>
        <v>-1.5146881053290819E-2</v>
      </c>
      <c r="O99">
        <f>('Filter Data'!O99-'Filter Data'!O98)/'Filter Data'!O98</f>
        <v>-1.8748755700264425E-2</v>
      </c>
      <c r="P99">
        <f>('Filter Data'!P99-'Filter Data'!P98)/'Filter Data'!P98</f>
        <v>-1.8633955142629118E-2</v>
      </c>
      <c r="Q99">
        <f>('Filter Data'!Q99-'Filter Data'!Q98)/'Filter Data'!Q98</f>
        <v>-1.633415004083541E-2</v>
      </c>
      <c r="R99">
        <f>('Filter Data'!R99-'Filter Data'!R98)/'Filter Data'!R98</f>
        <v>-1.8403404924980771E-2</v>
      </c>
      <c r="S99">
        <f>('Filter Data'!S99-'Filter Data'!S98)/'Filter Data'!S98</f>
        <v>-4.1951165354205252E-3</v>
      </c>
      <c r="T99">
        <f>('Filter Data'!T99-'Filter Data'!T98)/'Filter Data'!T98</f>
        <v>-4.5312441847482404E-3</v>
      </c>
      <c r="U99">
        <f>('Filter Data'!U99-'Filter Data'!U98)/'Filter Data'!U98</f>
        <v>-1.0137548306745505E-2</v>
      </c>
      <c r="V99">
        <f>('Filter Data'!V99-'Filter Data'!V98)/'Filter Data'!V98</f>
        <v>-1.0185028008827092E-3</v>
      </c>
      <c r="W99">
        <f>('Filter Data'!W99-'Filter Data'!W98)/'Filter Data'!W98</f>
        <v>-5.4157000438899462E-3</v>
      </c>
      <c r="X99">
        <f>('Filter Data'!X99-'Filter Data'!X98)/'Filter Data'!X98</f>
        <v>-5.4199399844903195E-3</v>
      </c>
      <c r="Y99">
        <f>('Filter Data'!Y99-'Filter Data'!Y98)/'Filter Data'!Y98</f>
        <v>6.9020991722671008E-3</v>
      </c>
      <c r="Z99">
        <f>('Filter Data'!Z99-'Filter Data'!Z98)/'Filter Data'!Z98</f>
        <v>3.4044559090224366E-3</v>
      </c>
    </row>
    <row r="100" spans="1:26" x14ac:dyDescent="0.25">
      <c r="A100" t="str">
        <f>MID('Filter Data'!A100,2,LEN('Filter Data'!A100)-2)</f>
        <v>23-Jul-2020</v>
      </c>
      <c r="B100">
        <f>('Filter Data'!B100-'Filter Data'!B99)/'Filter Data'!B99</f>
        <v>1.3766968325791937E-3</v>
      </c>
      <c r="C100">
        <f>('Filter Data'!C100-'Filter Data'!C99)/'Filter Data'!C99</f>
        <v>6.2669262964696866E-4</v>
      </c>
      <c r="D100">
        <f>('Filter Data'!D100-'Filter Data'!D99)/'Filter Data'!D99</f>
        <v>8.8327632257157729E-3</v>
      </c>
      <c r="E100">
        <f>('Filter Data'!E100-'Filter Data'!E99)/'Filter Data'!E99</f>
        <v>3.4247939150164152E-4</v>
      </c>
      <c r="F100">
        <f>('Filter Data'!F100-'Filter Data'!F99)/'Filter Data'!F99</f>
        <v>1.4662725862575022E-2</v>
      </c>
      <c r="G100">
        <f>('Filter Data'!G100-'Filter Data'!G99)/'Filter Data'!G99</f>
        <v>1.3037640631510762E-2</v>
      </c>
      <c r="H100">
        <f>('Filter Data'!H100-'Filter Data'!H99)/'Filter Data'!H99</f>
        <v>1.3331744447589134E-2</v>
      </c>
      <c r="I100">
        <f>('Filter Data'!I100-'Filter Data'!I99)/'Filter Data'!I99</f>
        <v>-1.0541911220012514E-2</v>
      </c>
      <c r="J100">
        <f>('Filter Data'!J100-'Filter Data'!J99)/'Filter Data'!J99</f>
        <v>-1.1311077528964677E-2</v>
      </c>
      <c r="K100">
        <f>('Filter Data'!K100-'Filter Data'!K99)/'Filter Data'!K99</f>
        <v>8.6109194835912728E-3</v>
      </c>
      <c r="L100">
        <f>('Filter Data'!L100-'Filter Data'!L99)/'Filter Data'!L99</f>
        <v>1.8516073332994737E-2</v>
      </c>
      <c r="M100">
        <f>('Filter Data'!M100-'Filter Data'!M99)/'Filter Data'!M99</f>
        <v>-6.9655399260879734E-3</v>
      </c>
      <c r="N100">
        <f>('Filter Data'!N100-'Filter Data'!N99)/'Filter Data'!N99</f>
        <v>1.4196773191759968E-2</v>
      </c>
      <c r="O100">
        <f>('Filter Data'!O100-'Filter Data'!O99)/'Filter Data'!O99</f>
        <v>1.3866944431574562E-3</v>
      </c>
      <c r="P100">
        <f>('Filter Data'!P100-'Filter Data'!P99)/'Filter Data'!P99</f>
        <v>5.6862727694988483E-3</v>
      </c>
      <c r="Q100">
        <f>('Filter Data'!Q100-'Filter Data'!Q99)/'Filter Data'!Q99</f>
        <v>-1.8612629216353948E-3</v>
      </c>
      <c r="R100">
        <f>('Filter Data'!R100-'Filter Data'!R99)/'Filter Data'!R99</f>
        <v>-4.1209767188498912E-3</v>
      </c>
      <c r="S100">
        <f>('Filter Data'!S100-'Filter Data'!S99)/'Filter Data'!S99</f>
        <v>1.7520108306125681E-4</v>
      </c>
      <c r="T100">
        <f>('Filter Data'!T100-'Filter Data'!T99)/'Filter Data'!T99</f>
        <v>-9.6271579321246712E-4</v>
      </c>
      <c r="U100">
        <f>('Filter Data'!U100-'Filter Data'!U99)/'Filter Data'!U99</f>
        <v>8.6778732734455119E-3</v>
      </c>
      <c r="V100">
        <f>('Filter Data'!V100-'Filter Data'!V99)/'Filter Data'!V99</f>
        <v>-4.909895810043371E-3</v>
      </c>
      <c r="W100">
        <f>('Filter Data'!W100-'Filter Data'!W99)/'Filter Data'!W99</f>
        <v>0</v>
      </c>
      <c r="X100">
        <f>('Filter Data'!X100-'Filter Data'!X99)/'Filter Data'!X99</f>
        <v>-8.4750790301223132E-5</v>
      </c>
      <c r="Y100">
        <f>('Filter Data'!Y100-'Filter Data'!Y99)/'Filter Data'!Y99</f>
        <v>-1.6286561010179137E-2</v>
      </c>
      <c r="Z100">
        <f>('Filter Data'!Z100-'Filter Data'!Z99)/'Filter Data'!Z99</f>
        <v>-1.0974742432843356E-2</v>
      </c>
    </row>
    <row r="101" spans="1:26" x14ac:dyDescent="0.25">
      <c r="A101" t="str">
        <f>MID('Filter Data'!A101,2,LEN('Filter Data'!A101)-2)</f>
        <v>24-Jul-2020</v>
      </c>
      <c r="B101">
        <f>('Filter Data'!B101-'Filter Data'!B100)/'Filter Data'!B100</f>
        <v>-1.6860272678902461E-2</v>
      </c>
      <c r="C101">
        <f>('Filter Data'!C101-'Filter Data'!C100)/'Filter Data'!C100</f>
        <v>-2.0802111526159208E-2</v>
      </c>
      <c r="D101">
        <f>('Filter Data'!D101-'Filter Data'!D100)/'Filter Data'!D100</f>
        <v>-1.1565526370793628E-2</v>
      </c>
      <c r="E101">
        <f>('Filter Data'!E101-'Filter Data'!E100)/'Filter Data'!E100</f>
        <v>-1.414831446360609E-2</v>
      </c>
      <c r="F101">
        <f>('Filter Data'!F101-'Filter Data'!F100)/'Filter Data'!F100</f>
        <v>-2.8989474336594125E-2</v>
      </c>
      <c r="G101">
        <f>('Filter Data'!G101-'Filter Data'!G100)/'Filter Data'!G100</f>
        <v>-3.0492765280659629E-2</v>
      </c>
      <c r="H101">
        <f>('Filter Data'!H101-'Filter Data'!H100)/'Filter Data'!H100</f>
        <v>-3.9116246251543578E-2</v>
      </c>
      <c r="I101">
        <f>('Filter Data'!I101-'Filter Data'!I100)/'Filter Data'!I100</f>
        <v>7.486754204100892E-4</v>
      </c>
      <c r="J101">
        <f>('Filter Data'!J101-'Filter Data'!J100)/'Filter Data'!J100</f>
        <v>1.0653080129691584E-3</v>
      </c>
      <c r="K101">
        <f>('Filter Data'!K101-'Filter Data'!K100)/'Filter Data'!K100</f>
        <v>8.305343511450335E-3</v>
      </c>
      <c r="L101">
        <f>('Filter Data'!L101-'Filter Data'!L100)/'Filter Data'!L100</f>
        <v>5.474780111290785E-3</v>
      </c>
      <c r="M101">
        <f>('Filter Data'!M101-'Filter Data'!M100)/'Filter Data'!M100</f>
        <v>-9.7422208366392205E-6</v>
      </c>
      <c r="N101">
        <f>('Filter Data'!N101-'Filter Data'!N100)/'Filter Data'!N100</f>
        <v>-2.5021507414590138E-2</v>
      </c>
      <c r="O101">
        <f>('Filter Data'!O101-'Filter Data'!O100)/'Filter Data'!O100</f>
        <v>-1.6161016692272198E-2</v>
      </c>
      <c r="P101">
        <f>('Filter Data'!P101-'Filter Data'!P100)/'Filter Data'!P100</f>
        <v>-1.4185315168755794E-2</v>
      </c>
      <c r="Q101">
        <f>('Filter Data'!Q101-'Filter Data'!Q100)/'Filter Data'!Q100</f>
        <v>-2.8885090357315137E-3</v>
      </c>
      <c r="R101">
        <f>('Filter Data'!R101-'Filter Data'!R100)/'Filter Data'!R100</f>
        <v>-1.2865942115151347E-2</v>
      </c>
      <c r="S101">
        <f>('Filter Data'!S101-'Filter Data'!S100)/'Filter Data'!S100</f>
        <v>-1.351200713421242E-2</v>
      </c>
      <c r="T101">
        <f>('Filter Data'!T101-'Filter Data'!T100)/'Filter Data'!T100</f>
        <v>-1.9413206593941169E-2</v>
      </c>
      <c r="U101">
        <f>('Filter Data'!U101-'Filter Data'!U100)/'Filter Data'!U100</f>
        <v>-4.8610920030451368E-4</v>
      </c>
      <c r="V101">
        <f>('Filter Data'!V101-'Filter Data'!V100)/'Filter Data'!V100</f>
        <v>8.7448097352291459E-3</v>
      </c>
      <c r="W101">
        <f>('Filter Data'!W101-'Filter Data'!W100)/'Filter Data'!W100</f>
        <v>2.9156586630525044E-4</v>
      </c>
      <c r="X101">
        <f>('Filter Data'!X101-'Filter Data'!X100)/'Filter Data'!X100</f>
        <v>3.5598348914681521E-4</v>
      </c>
      <c r="Y101">
        <f>('Filter Data'!Y101-'Filter Data'!Y100)/'Filter Data'!Y100</f>
        <v>-4.6629816886280401E-3</v>
      </c>
      <c r="Z101">
        <f>('Filter Data'!Z101-'Filter Data'!Z100)/'Filter Data'!Z100</f>
        <v>-5.4559008833676903E-3</v>
      </c>
    </row>
    <row r="102" spans="1:26" x14ac:dyDescent="0.25">
      <c r="A102" t="str">
        <f>MID('Filter Data'!A102,2,LEN('Filter Data'!A102)-2)</f>
        <v>29-Jul-2020</v>
      </c>
      <c r="B102">
        <f>('Filter Data'!B102-'Filter Data'!B101)/'Filter Data'!B101</f>
        <v>-4.4709132107384484E-3</v>
      </c>
      <c r="C102">
        <f>('Filter Data'!C102-'Filter Data'!C101)/'Filter Data'!C101</f>
        <v>-2.9878703428741077E-2</v>
      </c>
      <c r="D102">
        <f>('Filter Data'!D102-'Filter Data'!D101)/'Filter Data'!D101</f>
        <v>-6.6962712342275206E-4</v>
      </c>
      <c r="E102">
        <f>('Filter Data'!E102-'Filter Data'!E101)/'Filter Data'!E101</f>
        <v>1.9108228814175385E-2</v>
      </c>
      <c r="F102">
        <f>('Filter Data'!F102-'Filter Data'!F101)/'Filter Data'!F101</f>
        <v>1.0893095543298583E-2</v>
      </c>
      <c r="G102">
        <f>('Filter Data'!G102-'Filter Data'!G101)/'Filter Data'!G101</f>
        <v>2.9264521481704921E-2</v>
      </c>
      <c r="H102">
        <f>('Filter Data'!H102-'Filter Data'!H101)/'Filter Data'!H101</f>
        <v>2.4630165068000746E-2</v>
      </c>
      <c r="I102">
        <f>('Filter Data'!I102-'Filter Data'!I101)/'Filter Data'!I101</f>
        <v>2.7622719686942023E-3</v>
      </c>
      <c r="J102">
        <f>('Filter Data'!J102-'Filter Data'!J101)/'Filter Data'!J101</f>
        <v>3.608939064451758E-3</v>
      </c>
      <c r="K102">
        <f>('Filter Data'!K102-'Filter Data'!K101)/'Filter Data'!K101</f>
        <v>3.2971958088547006E-2</v>
      </c>
      <c r="L102">
        <f>('Filter Data'!L102-'Filter Data'!L101)/'Filter Data'!L101</f>
        <v>3.3582274589147705E-2</v>
      </c>
      <c r="M102">
        <f>('Filter Data'!M102-'Filter Data'!M101)/'Filter Data'!M101</f>
        <v>1.5548735934531569E-2</v>
      </c>
      <c r="N102">
        <f>('Filter Data'!N102-'Filter Data'!N101)/'Filter Data'!N101</f>
        <v>1.1201675016825008E-2</v>
      </c>
      <c r="O102">
        <f>('Filter Data'!O102-'Filter Data'!O101)/'Filter Data'!O101</f>
        <v>-7.5597507325434231E-3</v>
      </c>
      <c r="P102">
        <f>('Filter Data'!P102-'Filter Data'!P101)/'Filter Data'!P101</f>
        <v>6.0159889229410039E-3</v>
      </c>
      <c r="Q102">
        <f>('Filter Data'!Q102-'Filter Data'!Q101)/'Filter Data'!Q101</f>
        <v>4.5928329803909592E-3</v>
      </c>
      <c r="R102">
        <f>('Filter Data'!R102-'Filter Data'!R101)/'Filter Data'!R101</f>
        <v>-1.1197100095625658E-2</v>
      </c>
      <c r="S102">
        <f>('Filter Data'!S102-'Filter Data'!S101)/'Filter Data'!S101</f>
        <v>-1.7030550062553424E-3</v>
      </c>
      <c r="T102">
        <f>('Filter Data'!T102-'Filter Data'!T101)/'Filter Data'!T101</f>
        <v>3.0531146539962439E-3</v>
      </c>
      <c r="U102">
        <f>('Filter Data'!U102-'Filter Data'!U101)/'Filter Data'!U101</f>
        <v>-5.8086184113933263E-3</v>
      </c>
      <c r="V102">
        <f>('Filter Data'!V102-'Filter Data'!V101)/'Filter Data'!V101</f>
        <v>3.6885574532915864E-3</v>
      </c>
      <c r="W102">
        <f>('Filter Data'!W102-'Filter Data'!W101)/'Filter Data'!W101</f>
        <v>-1.4574044021490706E-2</v>
      </c>
      <c r="X102">
        <f>('Filter Data'!X102-'Filter Data'!X101)/'Filter Data'!X101</f>
        <v>-1.4793475958483361E-2</v>
      </c>
      <c r="Y102">
        <f>('Filter Data'!Y102-'Filter Data'!Y101)/'Filter Data'!Y101</f>
        <v>1.1284379523621529E-2</v>
      </c>
      <c r="Z102">
        <f>('Filter Data'!Z102-'Filter Data'!Z101)/'Filter Data'!Z101</f>
        <v>5.5654319677350787E-3</v>
      </c>
    </row>
    <row r="103" spans="1:26" x14ac:dyDescent="0.25">
      <c r="A103" t="str">
        <f>MID('Filter Data'!A103,2,LEN('Filter Data'!A103)-2)</f>
        <v>30-Jul-2020</v>
      </c>
      <c r="B103">
        <f>('Filter Data'!B103-'Filter Data'!B102)/'Filter Data'!B102</f>
        <v>-1.984185152140866E-2</v>
      </c>
      <c r="C103">
        <f>('Filter Data'!C103-'Filter Data'!C102)/'Filter Data'!C102</f>
        <v>-2.6018978549059322E-3</v>
      </c>
      <c r="D103">
        <f>('Filter Data'!D103-'Filter Data'!D102)/'Filter Data'!D102</f>
        <v>-7.6647269734909547E-3</v>
      </c>
      <c r="E103">
        <f>('Filter Data'!E103-'Filter Data'!E102)/'Filter Data'!E102</f>
        <v>-3.0510274433975661E-3</v>
      </c>
      <c r="F103">
        <f>('Filter Data'!F103-'Filter Data'!F102)/'Filter Data'!F102</f>
        <v>4.1408630042565004E-3</v>
      </c>
      <c r="G103">
        <f>('Filter Data'!G103-'Filter Data'!G102)/'Filter Data'!G102</f>
        <v>-4.1311337259894746E-3</v>
      </c>
      <c r="H103">
        <f>('Filter Data'!H103-'Filter Data'!H102)/'Filter Data'!H102</f>
        <v>-1.2780506741120136E-2</v>
      </c>
      <c r="I103">
        <f>('Filter Data'!I103-'Filter Data'!I102)/'Filter Data'!I102</f>
        <v>-2.1119081779053053E-2</v>
      </c>
      <c r="J103">
        <f>('Filter Data'!J103-'Filter Data'!J102)/'Filter Data'!J102</f>
        <v>-2.1437462542068134E-2</v>
      </c>
      <c r="K103">
        <f>('Filter Data'!K103-'Filter Data'!K102)/'Filter Data'!K102</f>
        <v>-7.3290570728332385E-3</v>
      </c>
      <c r="L103">
        <f>('Filter Data'!L103-'Filter Data'!L102)/'Filter Data'!L102</f>
        <v>-2.5620603955360602E-3</v>
      </c>
      <c r="M103">
        <f>('Filter Data'!M103-'Filter Data'!M102)/'Filter Data'!M102</f>
        <v>-1.4332172561659999E-2</v>
      </c>
      <c r="N103">
        <f>('Filter Data'!N103-'Filter Data'!N102)/'Filter Data'!N102</f>
        <v>-1.2453042269352508E-2</v>
      </c>
      <c r="O103">
        <f>('Filter Data'!O103-'Filter Data'!O102)/'Filter Data'!O102</f>
        <v>-1.7446999714063941E-2</v>
      </c>
      <c r="P103">
        <f>('Filter Data'!P103-'Filter Data'!P102)/'Filter Data'!P102</f>
        <v>-1.317323350824473E-2</v>
      </c>
      <c r="Q103">
        <f>('Filter Data'!Q103-'Filter Data'!Q102)/'Filter Data'!Q102</f>
        <v>-1.1324645933712818E-2</v>
      </c>
      <c r="R103">
        <f>('Filter Data'!R103-'Filter Data'!R102)/'Filter Data'!R102</f>
        <v>-2.052432519557244E-2</v>
      </c>
      <c r="S103">
        <f>('Filter Data'!S103-'Filter Data'!S102)/'Filter Data'!S102</f>
        <v>-1.5879175964554737E-2</v>
      </c>
      <c r="T103">
        <f>('Filter Data'!T103-'Filter Data'!T102)/'Filter Data'!T102</f>
        <v>-2.0621890783879087E-2</v>
      </c>
      <c r="U103">
        <f>('Filter Data'!U103-'Filter Data'!U102)/'Filter Data'!U102</f>
        <v>-5.2887588492105128E-3</v>
      </c>
      <c r="V103">
        <f>('Filter Data'!V103-'Filter Data'!V102)/'Filter Data'!V102</f>
        <v>-1.2915767889004304E-2</v>
      </c>
      <c r="W103">
        <f>('Filter Data'!W103-'Filter Data'!W102)/'Filter Data'!W102</f>
        <v>-2.5741877718087535E-3</v>
      </c>
      <c r="X103">
        <f>('Filter Data'!X103-'Filter Data'!X102)/'Filter Data'!X102</f>
        <v>-2.691801615080959E-3</v>
      </c>
      <c r="Y103">
        <f>('Filter Data'!Y103-'Filter Data'!Y102)/'Filter Data'!Y102</f>
        <v>2.7196720778164731E-3</v>
      </c>
      <c r="Z103">
        <f>('Filter Data'!Z103-'Filter Data'!Z102)/'Filter Data'!Z102</f>
        <v>-6.1547189476948531E-3</v>
      </c>
    </row>
    <row r="104" spans="1:26" x14ac:dyDescent="0.25">
      <c r="A104" t="str">
        <f>MID('Filter Data'!A104,2,LEN('Filter Data'!A104)-2)</f>
        <v>03-Aug-2020</v>
      </c>
      <c r="B104">
        <f>('Filter Data'!B104-'Filter Data'!B103)/'Filter Data'!B103</f>
        <v>-1.6980487747435937E-3</v>
      </c>
      <c r="C104">
        <f>('Filter Data'!C104-'Filter Data'!C103)/'Filter Data'!C103</f>
        <v>1.124921798458396E-2</v>
      </c>
      <c r="D104">
        <f>('Filter Data'!D104-'Filter Data'!D103)/'Filter Data'!D103</f>
        <v>-1.7272221103384489E-2</v>
      </c>
      <c r="E104">
        <f>('Filter Data'!E104-'Filter Data'!E103)/'Filter Data'!E103</f>
        <v>-6.8917823246053677E-3</v>
      </c>
      <c r="F104">
        <f>('Filter Data'!F104-'Filter Data'!F103)/'Filter Data'!F103</f>
        <v>-4.0451887405418942E-3</v>
      </c>
      <c r="G104">
        <f>('Filter Data'!G104-'Filter Data'!G103)/'Filter Data'!G103</f>
        <v>3.210080941869056E-3</v>
      </c>
      <c r="H104">
        <f>('Filter Data'!H104-'Filter Data'!H103)/'Filter Data'!H103</f>
        <v>1.3535790444790632E-2</v>
      </c>
      <c r="I104">
        <f>('Filter Data'!I104-'Filter Data'!I103)/'Filter Data'!I103</f>
        <v>1.2663422641730706E-2</v>
      </c>
      <c r="J104">
        <f>('Filter Data'!J104-'Filter Data'!J103)/'Filter Data'!J103</f>
        <v>1.3191369075661936E-2</v>
      </c>
      <c r="K104">
        <f>('Filter Data'!K104-'Filter Data'!K103)/'Filter Data'!K103</f>
        <v>8.2218967065162338E-3</v>
      </c>
      <c r="L104">
        <f>('Filter Data'!L104-'Filter Data'!L103)/'Filter Data'!L103</f>
        <v>8.6198603120850262E-3</v>
      </c>
      <c r="M104">
        <f>('Filter Data'!M104-'Filter Data'!M103)/'Filter Data'!M103</f>
        <v>-6.3554167031639663E-3</v>
      </c>
      <c r="N104">
        <f>('Filter Data'!N104-'Filter Data'!N103)/'Filter Data'!N103</f>
        <v>1.2235667645120659E-2</v>
      </c>
      <c r="O104">
        <f>('Filter Data'!O104-'Filter Data'!O103)/'Filter Data'!O103</f>
        <v>1.0724257375525275E-2</v>
      </c>
      <c r="P104">
        <f>('Filter Data'!P104-'Filter Data'!P103)/'Filter Data'!P103</f>
        <v>5.3234019273661615E-3</v>
      </c>
      <c r="Q104">
        <f>('Filter Data'!Q104-'Filter Data'!Q103)/'Filter Data'!Q103</f>
        <v>2.9609665599069475E-2</v>
      </c>
      <c r="R104">
        <f>('Filter Data'!R104-'Filter Data'!R103)/'Filter Data'!R103</f>
        <v>3.4551511544915849E-2</v>
      </c>
      <c r="S104">
        <f>('Filter Data'!S104-'Filter Data'!S103)/'Filter Data'!S103</f>
        <v>5.948077555044365E-3</v>
      </c>
      <c r="T104">
        <f>('Filter Data'!T104-'Filter Data'!T103)/'Filter Data'!T103</f>
        <v>1.2742441459553408E-2</v>
      </c>
      <c r="U104">
        <f>('Filter Data'!U104-'Filter Data'!U103)/'Filter Data'!U103</f>
        <v>-1.0411060592001451E-2</v>
      </c>
      <c r="V104">
        <f>('Filter Data'!V104-'Filter Data'!V103)/'Filter Data'!V103</f>
        <v>-1.832766776380864E-2</v>
      </c>
      <c r="W104">
        <f>('Filter Data'!W104-'Filter Data'!W103)/'Filter Data'!W103</f>
        <v>-9.321449753939292E-3</v>
      </c>
      <c r="X104">
        <f>('Filter Data'!X104-'Filter Data'!X103)/'Filter Data'!X103</f>
        <v>-9.3993066933411498E-3</v>
      </c>
      <c r="Y104">
        <f>('Filter Data'!Y104-'Filter Data'!Y103)/'Filter Data'!Y103</f>
        <v>9.8109828502462044E-3</v>
      </c>
      <c r="Z104">
        <f>('Filter Data'!Z104-'Filter Data'!Z103)/'Filter Data'!Z103</f>
        <v>6.7039254470390467E-3</v>
      </c>
    </row>
    <row r="105" spans="1:26" x14ac:dyDescent="0.25">
      <c r="A105" t="str">
        <f>MID('Filter Data'!A105,2,LEN('Filter Data'!A105)-2)</f>
        <v>04-Aug-2020</v>
      </c>
      <c r="B105">
        <f>('Filter Data'!B105-'Filter Data'!B104)/'Filter Data'!B104</f>
        <v>8.9753328740882106E-3</v>
      </c>
      <c r="C105">
        <f>('Filter Data'!C105-'Filter Data'!C104)/'Filter Data'!C104</f>
        <v>8.9529590288316401E-3</v>
      </c>
      <c r="D105">
        <f>('Filter Data'!D105-'Filter Data'!D104)/'Filter Data'!D104</f>
        <v>6.690374299318947E-3</v>
      </c>
      <c r="E105">
        <f>('Filter Data'!E105-'Filter Data'!E104)/'Filter Data'!E104</f>
        <v>1.6984832112698689E-2</v>
      </c>
      <c r="F105">
        <f>('Filter Data'!F105-'Filter Data'!F104)/'Filter Data'!F104</f>
        <v>9.833115871880016E-3</v>
      </c>
      <c r="G105">
        <f>('Filter Data'!G105-'Filter Data'!G104)/'Filter Data'!G104</f>
        <v>8.5450494641006614E-3</v>
      </c>
      <c r="H105">
        <f>('Filter Data'!H105-'Filter Data'!H104)/'Filter Data'!H104</f>
        <v>-3.327563566909459E-3</v>
      </c>
      <c r="I105">
        <f>('Filter Data'!I105-'Filter Data'!I104)/'Filter Data'!I104</f>
        <v>1.4241880391362215E-2</v>
      </c>
      <c r="J105">
        <f>('Filter Data'!J105-'Filter Data'!J104)/'Filter Data'!J104</f>
        <v>1.4275086022505325E-2</v>
      </c>
      <c r="K105">
        <f>('Filter Data'!K105-'Filter Data'!K104)/'Filter Data'!K104</f>
        <v>2.0199653184608854E-2</v>
      </c>
      <c r="L105">
        <f>('Filter Data'!L105-'Filter Data'!L104)/'Filter Data'!L104</f>
        <v>1.6405638961485636E-3</v>
      </c>
      <c r="M105">
        <f>('Filter Data'!M105-'Filter Data'!M104)/'Filter Data'!M104</f>
        <v>9.4912531588535812E-3</v>
      </c>
      <c r="N105">
        <f>('Filter Data'!N105-'Filter Data'!N104)/'Filter Data'!N104</f>
        <v>-3.9947328707332921E-4</v>
      </c>
      <c r="O105">
        <f>('Filter Data'!O105-'Filter Data'!O104)/'Filter Data'!O104</f>
        <v>9.0161830614218369E-3</v>
      </c>
      <c r="P105">
        <f>('Filter Data'!P105-'Filter Data'!P104)/'Filter Data'!P104</f>
        <v>8.7456234508285716E-3</v>
      </c>
      <c r="Q105">
        <f>('Filter Data'!Q105-'Filter Data'!Q104)/'Filter Data'!Q104</f>
        <v>7.897732875545781E-3</v>
      </c>
      <c r="R105">
        <f>('Filter Data'!R105-'Filter Data'!R104)/'Filter Data'!R104</f>
        <v>1.2142386825186643E-2</v>
      </c>
      <c r="S105">
        <f>('Filter Data'!S105-'Filter Data'!S104)/'Filter Data'!S104</f>
        <v>-3.5036424814610164E-3</v>
      </c>
      <c r="T105">
        <f>('Filter Data'!T105-'Filter Data'!T104)/'Filter Data'!T104</f>
        <v>-3.9702709182449711E-3</v>
      </c>
      <c r="U105">
        <f>('Filter Data'!U105-'Filter Data'!U104)/'Filter Data'!U104</f>
        <v>8.7202760483084518E-3</v>
      </c>
      <c r="V105">
        <f>('Filter Data'!V105-'Filter Data'!V104)/'Filter Data'!V104</f>
        <v>1.415353609380714E-2</v>
      </c>
      <c r="W105">
        <f>('Filter Data'!W105-'Filter Data'!W104)/'Filter Data'!W104</f>
        <v>1.6787618423501013E-2</v>
      </c>
      <c r="X105">
        <f>('Filter Data'!X105-'Filter Data'!X104)/'Filter Data'!X104</f>
        <v>1.6922594797868999E-2</v>
      </c>
      <c r="Y105">
        <f>('Filter Data'!Y105-'Filter Data'!Y104)/'Filter Data'!Y104</f>
        <v>2.6987951807234506E-4</v>
      </c>
      <c r="Z105">
        <f>('Filter Data'!Z105-'Filter Data'!Z104)/'Filter Data'!Z104</f>
        <v>2.6373394519605716E-4</v>
      </c>
    </row>
    <row r="106" spans="1:26" x14ac:dyDescent="0.25">
      <c r="A106" t="str">
        <f>MID('Filter Data'!A106,2,LEN('Filter Data'!A106)-2)</f>
        <v>05-Aug-2020</v>
      </c>
      <c r="B106">
        <f>('Filter Data'!B106-'Filter Data'!B105)/'Filter Data'!B105</f>
        <v>6.0148916793412617E-3</v>
      </c>
      <c r="C106">
        <f>('Filter Data'!C106-'Filter Data'!C105)/'Filter Data'!C105</f>
        <v>1.1268322593333709E-2</v>
      </c>
      <c r="D106">
        <f>('Filter Data'!D106-'Filter Data'!D105)/'Filter Data'!D105</f>
        <v>6.5381391450124379E-3</v>
      </c>
      <c r="E106">
        <f>('Filter Data'!E106-'Filter Data'!E105)/'Filter Data'!E105</f>
        <v>9.4681914416364539E-3</v>
      </c>
      <c r="F106">
        <f>('Filter Data'!F106-'Filter Data'!F105)/'Filter Data'!F105</f>
        <v>1.5291157178508066E-2</v>
      </c>
      <c r="G106">
        <f>('Filter Data'!G106-'Filter Data'!G105)/'Filter Data'!G105</f>
        <v>8.3999236370578077E-3</v>
      </c>
      <c r="H106">
        <f>('Filter Data'!H106-'Filter Data'!H105)/'Filter Data'!H105</f>
        <v>8.9829772580962491E-4</v>
      </c>
      <c r="I106">
        <f>('Filter Data'!I106-'Filter Data'!I105)/'Filter Data'!I105</f>
        <v>1.3927735601347095E-2</v>
      </c>
      <c r="J106">
        <f>('Filter Data'!J106-'Filter Data'!J105)/'Filter Data'!J105</f>
        <v>1.4349241278137042E-2</v>
      </c>
      <c r="K106">
        <f>('Filter Data'!K106-'Filter Data'!K105)/'Filter Data'!K105</f>
        <v>8.2460492466004728E-3</v>
      </c>
      <c r="L106">
        <f>('Filter Data'!L106-'Filter Data'!L105)/'Filter Data'!L105</f>
        <v>2.974841449711469E-2</v>
      </c>
      <c r="M106">
        <f>('Filter Data'!M106-'Filter Data'!M105)/'Filter Data'!M105</f>
        <v>7.4323472051074689E-3</v>
      </c>
      <c r="N106">
        <f>('Filter Data'!N106-'Filter Data'!N105)/'Filter Data'!N105</f>
        <v>1.0804890322962408E-3</v>
      </c>
      <c r="O106">
        <f>('Filter Data'!O106-'Filter Data'!O105)/'Filter Data'!O105</f>
        <v>1.9518128868568426E-3</v>
      </c>
      <c r="P106">
        <f>('Filter Data'!P106-'Filter Data'!P105)/'Filter Data'!P105</f>
        <v>3.2930422256341675E-3</v>
      </c>
      <c r="Q106">
        <f>('Filter Data'!Q106-'Filter Data'!Q105)/'Filter Data'!Q105</f>
        <v>2.2324605094635086E-3</v>
      </c>
      <c r="R106">
        <f>('Filter Data'!R106-'Filter Data'!R105)/'Filter Data'!R105</f>
        <v>-3.1376031781709308E-3</v>
      </c>
      <c r="S106">
        <f>('Filter Data'!S106-'Filter Data'!S105)/'Filter Data'!S105</f>
        <v>6.3598737860099449E-3</v>
      </c>
      <c r="T106">
        <f>('Filter Data'!T106-'Filter Data'!T105)/'Filter Data'!T105</f>
        <v>8.7713386160348031E-3</v>
      </c>
      <c r="U106">
        <f>('Filter Data'!U106-'Filter Data'!U105)/'Filter Data'!U105</f>
        <v>-3.0768372715610295E-3</v>
      </c>
      <c r="V106">
        <f>('Filter Data'!V106-'Filter Data'!V105)/'Filter Data'!V105</f>
        <v>1.0387968023125983E-3</v>
      </c>
      <c r="W106">
        <f>('Filter Data'!W106-'Filter Data'!W105)/'Filter Data'!W105</f>
        <v>-2.9838157831919383E-3</v>
      </c>
      <c r="X106">
        <f>('Filter Data'!X106-'Filter Data'!X105)/'Filter Data'!X105</f>
        <v>-2.9275808936826083E-3</v>
      </c>
      <c r="Y106">
        <f>('Filter Data'!Y106-'Filter Data'!Y105)/'Filter Data'!Y105</f>
        <v>8.1263209286488638E-3</v>
      </c>
      <c r="Z106">
        <f>('Filter Data'!Z106-'Filter Data'!Z105)/'Filter Data'!Z105</f>
        <v>4.7327761225511933E-3</v>
      </c>
    </row>
    <row r="107" spans="1:26" x14ac:dyDescent="0.25">
      <c r="A107" t="str">
        <f>MID('Filter Data'!A107,2,LEN('Filter Data'!A107)-2)</f>
        <v>06-Aug-2020</v>
      </c>
      <c r="B107">
        <f>('Filter Data'!B107-'Filter Data'!B106)/'Filter Data'!B106</f>
        <v>-1.4688758683682019E-3</v>
      </c>
      <c r="C107">
        <f>('Filter Data'!C107-'Filter Data'!C106)/'Filter Data'!C106</f>
        <v>3.4549427417602673E-3</v>
      </c>
      <c r="D107">
        <f>('Filter Data'!D107-'Filter Data'!D106)/'Filter Data'!D106</f>
        <v>8.8512420291235235E-3</v>
      </c>
      <c r="E107">
        <f>('Filter Data'!E107-'Filter Data'!E106)/'Filter Data'!E106</f>
        <v>6.3230937158895431E-3</v>
      </c>
      <c r="F107">
        <f>('Filter Data'!F107-'Filter Data'!F106)/'Filter Data'!F106</f>
        <v>6.0807898355878061E-3</v>
      </c>
      <c r="G107">
        <f>('Filter Data'!G107-'Filter Data'!G106)/'Filter Data'!G106</f>
        <v>5.4270903763804406E-3</v>
      </c>
      <c r="H107">
        <f>('Filter Data'!H107-'Filter Data'!H106)/'Filter Data'!H106</f>
        <v>2.1539796269427237E-3</v>
      </c>
      <c r="I107">
        <f>('Filter Data'!I107-'Filter Data'!I106)/'Filter Data'!I106</f>
        <v>-6.1926476383499462E-4</v>
      </c>
      <c r="J107">
        <f>('Filter Data'!J107-'Filter Data'!J106)/'Filter Data'!J106</f>
        <v>-1.3106752237186578E-3</v>
      </c>
      <c r="K107">
        <f>('Filter Data'!K107-'Filter Data'!K106)/'Filter Data'!K106</f>
        <v>1.3053878573869389E-2</v>
      </c>
      <c r="L107">
        <f>('Filter Data'!L107-'Filter Data'!L106)/'Filter Data'!L106</f>
        <v>5.1970630120770399E-3</v>
      </c>
      <c r="M107">
        <f>('Filter Data'!M107-'Filter Data'!M106)/'Filter Data'!M106</f>
        <v>6.5299675427867056E-3</v>
      </c>
      <c r="N107">
        <f>('Filter Data'!N107-'Filter Data'!N106)/'Filter Data'!N106</f>
        <v>5.4557551563539823E-3</v>
      </c>
      <c r="O107">
        <f>('Filter Data'!O107-'Filter Data'!O106)/'Filter Data'!O106</f>
        <v>-2.4736644246370633E-3</v>
      </c>
      <c r="P107">
        <f>('Filter Data'!P107-'Filter Data'!P106)/'Filter Data'!P106</f>
        <v>-4.2128400036633871E-3</v>
      </c>
      <c r="Q107">
        <f>('Filter Data'!Q107-'Filter Data'!Q106)/'Filter Data'!Q106</f>
        <v>-1.4412111853607011E-2</v>
      </c>
      <c r="R107">
        <f>('Filter Data'!R107-'Filter Data'!R106)/'Filter Data'!R106</f>
        <v>-3.6479223340836579E-3</v>
      </c>
      <c r="S107">
        <f>('Filter Data'!S107-'Filter Data'!S106)/'Filter Data'!S106</f>
        <v>-7.1259294247950061E-3</v>
      </c>
      <c r="T107">
        <f>('Filter Data'!T107-'Filter Data'!T106)/'Filter Data'!T106</f>
        <v>-4.8295346084831171E-3</v>
      </c>
      <c r="U107">
        <f>('Filter Data'!U107-'Filter Data'!U106)/'Filter Data'!U106</f>
        <v>1.3165869441569418E-2</v>
      </c>
      <c r="V107">
        <f>('Filter Data'!V107-'Filter Data'!V106)/'Filter Data'!V106</f>
        <v>1.2975997112434471E-2</v>
      </c>
      <c r="W107">
        <f>('Filter Data'!W107-'Filter Data'!W106)/'Filter Data'!W106</f>
        <v>-3.9823467913777753E-3</v>
      </c>
      <c r="X107">
        <f>('Filter Data'!X107-'Filter Data'!X106)/'Filter Data'!X106</f>
        <v>-4.0093408197255723E-3</v>
      </c>
      <c r="Y107">
        <f>('Filter Data'!Y107-'Filter Data'!Y106)/'Filter Data'!Y106</f>
        <v>8.360308923610324E-3</v>
      </c>
      <c r="Z107">
        <f>('Filter Data'!Z107-'Filter Data'!Z106)/'Filter Data'!Z106</f>
        <v>7.8333092779447489E-3</v>
      </c>
    </row>
    <row r="108" spans="1:26" x14ac:dyDescent="0.25">
      <c r="A108" t="str">
        <f>MID('Filter Data'!A108,2,LEN('Filter Data'!A108)-2)</f>
        <v>07-Aug-2020</v>
      </c>
      <c r="B108">
        <f>('Filter Data'!B108-'Filter Data'!B107)/'Filter Data'!B107</f>
        <v>-8.2943656038117122E-3</v>
      </c>
      <c r="C108">
        <f>('Filter Data'!C108-'Filter Data'!C107)/'Filter Data'!C107</f>
        <v>5.7004092893878685E-4</v>
      </c>
      <c r="D108">
        <f>('Filter Data'!D108-'Filter Data'!D107)/'Filter Data'!D107</f>
        <v>-4.646226415094404E-3</v>
      </c>
      <c r="E108">
        <f>('Filter Data'!E108-'Filter Data'!E107)/'Filter Data'!E107</f>
        <v>-8.6851422860286104E-3</v>
      </c>
      <c r="F108">
        <f>('Filter Data'!F108-'Filter Data'!F107)/'Filter Data'!F107</f>
        <v>-5.6870055747957537E-3</v>
      </c>
      <c r="G108">
        <f>('Filter Data'!G108-'Filter Data'!G107)/'Filter Data'!G107</f>
        <v>-2.0811104037587229E-2</v>
      </c>
      <c r="H108">
        <f>('Filter Data'!H108-'Filter Data'!H107)/'Filter Data'!H107</f>
        <v>-1.2105019627744552E-2</v>
      </c>
      <c r="I108">
        <f>('Filter Data'!I108-'Filter Data'!I107)/'Filter Data'!I107</f>
        <v>-1.1041009463722308E-2</v>
      </c>
      <c r="J108">
        <f>('Filter Data'!J108-'Filter Data'!J107)/'Filter Data'!J107</f>
        <v>-1.0589672806263332E-2</v>
      </c>
      <c r="K108">
        <f>('Filter Data'!K108-'Filter Data'!K107)/'Filter Data'!K107</f>
        <v>-1.5426823783394801E-2</v>
      </c>
      <c r="L108">
        <f>('Filter Data'!L108-'Filter Data'!L107)/'Filter Data'!L107</f>
        <v>6.4121435142595207E-3</v>
      </c>
      <c r="M108">
        <f>('Filter Data'!M108-'Filter Data'!M107)/'Filter Data'!M107</f>
        <v>-1.8630330982613529E-2</v>
      </c>
      <c r="N108">
        <f>('Filter Data'!N108-'Filter Data'!N107)/'Filter Data'!N107</f>
        <v>-5.8525969060642929E-3</v>
      </c>
      <c r="O108">
        <f>('Filter Data'!O108-'Filter Data'!O107)/'Filter Data'!O107</f>
        <v>-5.2744663946500984E-3</v>
      </c>
      <c r="P108">
        <f>('Filter Data'!P108-'Filter Data'!P107)/'Filter Data'!P107</f>
        <v>-4.2988996122386557E-3</v>
      </c>
      <c r="Q108">
        <f>('Filter Data'!Q108-'Filter Data'!Q107)/'Filter Data'!Q107</f>
        <v>1.5757390216011374E-3</v>
      </c>
      <c r="R108">
        <f>('Filter Data'!R108-'Filter Data'!R107)/'Filter Data'!R107</f>
        <v>-3.4754547160578122E-3</v>
      </c>
      <c r="S108">
        <f>('Filter Data'!S108-'Filter Data'!S107)/'Filter Data'!S107</f>
        <v>3.2153285868959788E-3</v>
      </c>
      <c r="T108">
        <f>('Filter Data'!T108-'Filter Data'!T107)/'Filter Data'!T107</f>
        <v>4.1816124144015915E-3</v>
      </c>
      <c r="U108">
        <f>('Filter Data'!U108-'Filter Data'!U107)/'Filter Data'!U107</f>
        <v>1.8038082441399705E-3</v>
      </c>
      <c r="V108">
        <f>('Filter Data'!V108-'Filter Data'!V107)/'Filter Data'!V107</f>
        <v>-2.0933920076965829E-3</v>
      </c>
      <c r="W108">
        <f>('Filter Data'!W108-'Filter Data'!W107)/'Filter Data'!W107</f>
        <v>-3.3572641902503164E-3</v>
      </c>
      <c r="X108">
        <f>('Filter Data'!X108-'Filter Data'!X107)/'Filter Data'!X107</f>
        <v>-3.258311711820493E-3</v>
      </c>
      <c r="Y108">
        <f>('Filter Data'!Y108-'Filter Data'!Y107)/'Filter Data'!Y107</f>
        <v>-7.4126033214529574E-3</v>
      </c>
      <c r="Z108">
        <f>('Filter Data'!Z108-'Filter Data'!Z107)/'Filter Data'!Z107</f>
        <v>2.1546673610206512E-3</v>
      </c>
    </row>
    <row r="109" spans="1:26" x14ac:dyDescent="0.25">
      <c r="A109" t="str">
        <f>MID('Filter Data'!A109,2,LEN('Filter Data'!A109)-2)</f>
        <v>11-Aug-2020</v>
      </c>
      <c r="B109">
        <f>('Filter Data'!B109-'Filter Data'!B108)/'Filter Data'!B108</f>
        <v>1.1663699595484878E-2</v>
      </c>
      <c r="C109">
        <f>('Filter Data'!C109-'Filter Data'!C108)/'Filter Data'!C108</f>
        <v>-1.9826122625708218E-3</v>
      </c>
      <c r="D109">
        <f>('Filter Data'!D109-'Filter Data'!D108)/'Filter Data'!D108</f>
        <v>-4.4428121223609278E-3</v>
      </c>
      <c r="E109">
        <f>('Filter Data'!E109-'Filter Data'!E108)/'Filter Data'!E108</f>
        <v>3.8921453692848302E-3</v>
      </c>
      <c r="F109">
        <f>('Filter Data'!F109-'Filter Data'!F108)/'Filter Data'!F108</f>
        <v>-1.2865101104921268E-2</v>
      </c>
      <c r="G109">
        <f>('Filter Data'!G109-'Filter Data'!G108)/'Filter Data'!G108</f>
        <v>-1.3131146640294467E-2</v>
      </c>
      <c r="H109">
        <f>('Filter Data'!H109-'Filter Data'!H108)/'Filter Data'!H108</f>
        <v>6.980328166077388E-3</v>
      </c>
      <c r="I109">
        <f>('Filter Data'!I109-'Filter Data'!I108)/'Filter Data'!I108</f>
        <v>-1.2531328320801889E-3</v>
      </c>
      <c r="J109">
        <f>('Filter Data'!J109-'Filter Data'!J108)/'Filter Data'!J108</f>
        <v>-1.2807025568312379E-3</v>
      </c>
      <c r="K109">
        <f>('Filter Data'!K109-'Filter Data'!K108)/'Filter Data'!K108</f>
        <v>-5.4040473253848448E-2</v>
      </c>
      <c r="L109">
        <f>('Filter Data'!L109-'Filter Data'!L108)/'Filter Data'!L108</f>
        <v>-3.17284751867054E-2</v>
      </c>
      <c r="M109">
        <f>('Filter Data'!M109-'Filter Data'!M108)/'Filter Data'!M108</f>
        <v>-2.2425897035881128E-3</v>
      </c>
      <c r="N109">
        <f>('Filter Data'!N109-'Filter Data'!N108)/'Filter Data'!N108</f>
        <v>-6.4047569742331058E-3</v>
      </c>
      <c r="O109">
        <f>('Filter Data'!O109-'Filter Data'!O108)/'Filter Data'!O108</f>
        <v>9.2091451813946599E-3</v>
      </c>
      <c r="P109">
        <f>('Filter Data'!P109-'Filter Data'!P108)/'Filter Data'!P108</f>
        <v>6.1558814590571814E-3</v>
      </c>
      <c r="Q109">
        <f>('Filter Data'!Q109-'Filter Data'!Q108)/'Filter Data'!Q108</f>
        <v>-1.7620511714044722E-3</v>
      </c>
      <c r="R109">
        <f>('Filter Data'!R109-'Filter Data'!R108)/'Filter Data'!R108</f>
        <v>3.6685086137025779E-3</v>
      </c>
      <c r="S109">
        <f>('Filter Data'!S109-'Filter Data'!S108)/'Filter Data'!S108</f>
        <v>2.2247113843738758E-2</v>
      </c>
      <c r="T109">
        <f>('Filter Data'!T109-'Filter Data'!T108)/'Filter Data'!T108</f>
        <v>1.7688296307615904E-2</v>
      </c>
      <c r="U109">
        <f>('Filter Data'!U109-'Filter Data'!U108)/'Filter Data'!U108</f>
        <v>4.6391989343621829E-3</v>
      </c>
      <c r="V109">
        <f>('Filter Data'!V109-'Filter Data'!V108)/'Filter Data'!V108</f>
        <v>2.5798273568820823E-3</v>
      </c>
      <c r="W109">
        <f>('Filter Data'!W109-'Filter Data'!W108)/'Filter Data'!W108</f>
        <v>1.6987578888129708E-2</v>
      </c>
      <c r="X109">
        <f>('Filter Data'!X109-'Filter Data'!X108)/'Filter Data'!X108</f>
        <v>1.7062603236100444E-2</v>
      </c>
      <c r="Y109">
        <f>('Filter Data'!Y109-'Filter Data'!Y108)/'Filter Data'!Y108</f>
        <v>-1.6890450815236414E-2</v>
      </c>
      <c r="Z109">
        <f>('Filter Data'!Z109-'Filter Data'!Z108)/'Filter Data'!Z108</f>
        <v>-7.2620509123031869E-3</v>
      </c>
    </row>
    <row r="110" spans="1:26" x14ac:dyDescent="0.25">
      <c r="A110" t="str">
        <f>MID('Filter Data'!A110,2,LEN('Filter Data'!A110)-2)</f>
        <v>13-Aug-2020</v>
      </c>
      <c r="B110">
        <f>('Filter Data'!B110-'Filter Data'!B109)/'Filter Data'!B109</f>
        <v>1.5052141937429488E-2</v>
      </c>
      <c r="C110">
        <f>('Filter Data'!C110-'Filter Data'!C109)/'Filter Data'!C109</f>
        <v>2.6373174713719134E-3</v>
      </c>
      <c r="D110">
        <f>('Filter Data'!D110-'Filter Data'!D109)/'Filter Data'!D109</f>
        <v>1.2709595268412822E-2</v>
      </c>
      <c r="E110">
        <f>('Filter Data'!E110-'Filter Data'!E109)/'Filter Data'!E109</f>
        <v>1.2051569506726445E-2</v>
      </c>
      <c r="F110">
        <f>('Filter Data'!F110-'Filter Data'!F109)/'Filter Data'!F109</f>
        <v>-8.0493457633108514E-3</v>
      </c>
      <c r="G110">
        <f>('Filter Data'!G110-'Filter Data'!G109)/'Filter Data'!G109</f>
        <v>-7.0055301933711813E-3</v>
      </c>
      <c r="H110">
        <f>('Filter Data'!H110-'Filter Data'!H109)/'Filter Data'!H109</f>
        <v>-1.1073100468130991E-2</v>
      </c>
      <c r="I110">
        <f>('Filter Data'!I110-'Filter Data'!I109)/'Filter Data'!I109</f>
        <v>1.8421352800273752E-2</v>
      </c>
      <c r="J110">
        <f>('Filter Data'!J110-'Filter Data'!J109)/'Filter Data'!J109</f>
        <v>1.8731394550034423E-2</v>
      </c>
      <c r="K110">
        <f>('Filter Data'!K110-'Filter Data'!K109)/'Filter Data'!K109</f>
        <v>1.6937898396754861E-2</v>
      </c>
      <c r="L110">
        <f>('Filter Data'!L110-'Filter Data'!L109)/'Filter Data'!L109</f>
        <v>-3.0842286124275333E-2</v>
      </c>
      <c r="M110">
        <f>('Filter Data'!M110-'Filter Data'!M109)/'Filter Data'!M109</f>
        <v>8.0035180299031748E-3</v>
      </c>
      <c r="N110">
        <f>('Filter Data'!N110-'Filter Data'!N109)/'Filter Data'!N109</f>
        <v>-5.0317836035310894E-3</v>
      </c>
      <c r="O110">
        <f>('Filter Data'!O110-'Filter Data'!O109)/'Filter Data'!O109</f>
        <v>5.4961931305711606E-3</v>
      </c>
      <c r="P110">
        <f>('Filter Data'!P110-'Filter Data'!P109)/'Filter Data'!P109</f>
        <v>1.4570007107320251E-3</v>
      </c>
      <c r="Q110">
        <f>('Filter Data'!Q110-'Filter Data'!Q109)/'Filter Data'!Q109</f>
        <v>-3.021488139195588E-2</v>
      </c>
      <c r="R110">
        <f>('Filter Data'!R110-'Filter Data'!R109)/'Filter Data'!R109</f>
        <v>-1.2837917384074363E-2</v>
      </c>
      <c r="S110">
        <f>('Filter Data'!S110-'Filter Data'!S109)/'Filter Data'!S109</f>
        <v>6.3825192555327596E-3</v>
      </c>
      <c r="T110">
        <f>('Filter Data'!T110-'Filter Data'!T109)/'Filter Data'!T109</f>
        <v>8.4276517071156711E-3</v>
      </c>
      <c r="U110">
        <f>('Filter Data'!U110-'Filter Data'!U109)/'Filter Data'!U109</f>
        <v>-6.144842721287464E-3</v>
      </c>
      <c r="V110">
        <f>('Filter Data'!V110-'Filter Data'!V109)/'Filter Data'!V109</f>
        <v>2.368402307856701E-3</v>
      </c>
      <c r="W110">
        <f>('Filter Data'!W110-'Filter Data'!W109)/'Filter Data'!W109</f>
        <v>2.0672263593100274E-2</v>
      </c>
      <c r="X110">
        <f>('Filter Data'!X110-'Filter Data'!X109)/'Filter Data'!X109</f>
        <v>2.0789755624713056E-2</v>
      </c>
      <c r="Y110">
        <f>('Filter Data'!Y110-'Filter Data'!Y109)/'Filter Data'!Y109</f>
        <v>1.9039231177712359E-2</v>
      </c>
      <c r="Z110">
        <f>('Filter Data'!Z110-'Filter Data'!Z109)/'Filter Data'!Z109</f>
        <v>1.0095987123199781E-2</v>
      </c>
    </row>
    <row r="111" spans="1:26" x14ac:dyDescent="0.25">
      <c r="A111" t="str">
        <f>MID('Filter Data'!A111,2,LEN('Filter Data'!A111)-2)</f>
        <v>14-Aug-2020</v>
      </c>
      <c r="B111">
        <f>('Filter Data'!B111-'Filter Data'!B110)/'Filter Data'!B110</f>
        <v>-1.7081387721331148E-2</v>
      </c>
      <c r="C111">
        <f>('Filter Data'!C111-'Filter Data'!C110)/'Filter Data'!C110</f>
        <v>-6.5816442723753464E-3</v>
      </c>
      <c r="D111">
        <f>('Filter Data'!D111-'Filter Data'!D110)/'Filter Data'!D110</f>
        <v>-3.9835955769161983E-3</v>
      </c>
      <c r="E111">
        <f>('Filter Data'!E111-'Filter Data'!E110)/'Filter Data'!E110</f>
        <v>-6.3232714852763548E-3</v>
      </c>
      <c r="F111">
        <f>('Filter Data'!F111-'Filter Data'!F110)/'Filter Data'!F110</f>
        <v>5.0762485004375076E-3</v>
      </c>
      <c r="G111">
        <f>('Filter Data'!G111-'Filter Data'!G110)/'Filter Data'!G110</f>
        <v>6.7185587336590826E-3</v>
      </c>
      <c r="H111">
        <f>('Filter Data'!H111-'Filter Data'!H110)/'Filter Data'!H110</f>
        <v>1.363981186466395E-2</v>
      </c>
      <c r="I111">
        <f>('Filter Data'!I111-'Filter Data'!I110)/'Filter Data'!I110</f>
        <v>-1.8480147841183181E-3</v>
      </c>
      <c r="J111">
        <f>('Filter Data'!J111-'Filter Data'!J110)/'Filter Data'!J110</f>
        <v>-2.0679733860816119E-3</v>
      </c>
      <c r="K111">
        <f>('Filter Data'!K111-'Filter Data'!K110)/'Filter Data'!K110</f>
        <v>-3.3952632516175991E-3</v>
      </c>
      <c r="L111">
        <f>('Filter Data'!L111-'Filter Data'!L110)/'Filter Data'!L110</f>
        <v>7.1985895050604501E-3</v>
      </c>
      <c r="M111">
        <f>('Filter Data'!M111-'Filter Data'!M110)/'Filter Data'!M110</f>
        <v>4.1687267932802422E-4</v>
      </c>
      <c r="N111">
        <f>('Filter Data'!N111-'Filter Data'!N110)/'Filter Data'!N110</f>
        <v>1.7954664472205698E-4</v>
      </c>
      <c r="O111">
        <f>('Filter Data'!O111-'Filter Data'!O110)/'Filter Data'!O110</f>
        <v>-1.111008748749423E-2</v>
      </c>
      <c r="P111">
        <f>('Filter Data'!P111-'Filter Data'!P110)/'Filter Data'!P110</f>
        <v>-1.6036218255798745E-2</v>
      </c>
      <c r="Q111">
        <f>('Filter Data'!Q111-'Filter Data'!Q110)/'Filter Data'!Q110</f>
        <v>1.0865224780141135E-3</v>
      </c>
      <c r="R111">
        <f>('Filter Data'!R111-'Filter Data'!R110)/'Filter Data'!R110</f>
        <v>-1.6062760297775637E-3</v>
      </c>
      <c r="S111">
        <f>('Filter Data'!S111-'Filter Data'!S110)/'Filter Data'!S110</f>
        <v>-1.3184769564560913E-2</v>
      </c>
      <c r="T111">
        <f>('Filter Data'!T111-'Filter Data'!T110)/'Filter Data'!T110</f>
        <v>-1.0758292074600806E-2</v>
      </c>
      <c r="U111">
        <f>('Filter Data'!U111-'Filter Data'!U110)/'Filter Data'!U110</f>
        <v>-7.9401589871926619E-3</v>
      </c>
      <c r="V111">
        <f>('Filter Data'!V111-'Filter Data'!V110)/'Filter Data'!V110</f>
        <v>-3.1089555685826257E-4</v>
      </c>
      <c r="W111">
        <f>('Filter Data'!W111-'Filter Data'!W110)/'Filter Data'!W110</f>
        <v>9.3716356989615465E-4</v>
      </c>
      <c r="X111">
        <f>('Filter Data'!X111-'Filter Data'!X110)/'Filter Data'!X110</f>
        <v>8.746282829796187E-4</v>
      </c>
      <c r="Y111">
        <f>('Filter Data'!Y111-'Filter Data'!Y110)/'Filter Data'!Y110</f>
        <v>-3.2410172981354717E-3</v>
      </c>
      <c r="Z111">
        <f>('Filter Data'!Z111-'Filter Data'!Z110)/'Filter Data'!Z110</f>
        <v>2.1182049023164336E-3</v>
      </c>
    </row>
    <row r="112" spans="1:26" x14ac:dyDescent="0.25">
      <c r="A112" t="str">
        <f>MID('Filter Data'!A112,2,LEN('Filter Data'!A112)-2)</f>
        <v>18-Aug-2020</v>
      </c>
      <c r="B112">
        <f>('Filter Data'!B112-'Filter Data'!B111)/'Filter Data'!B111</f>
        <v>4.8261886131712997E-3</v>
      </c>
      <c r="C112">
        <f>('Filter Data'!C112-'Filter Data'!C111)/'Filter Data'!C111</f>
        <v>-2.3956351298685557E-3</v>
      </c>
      <c r="D112">
        <f>('Filter Data'!D112-'Filter Data'!D111)/'Filter Data'!D111</f>
        <v>2.6073619631901846E-3</v>
      </c>
      <c r="E112">
        <f>('Filter Data'!E112-'Filter Data'!E111)/'Filter Data'!E111</f>
        <v>1.5482991933352621E-4</v>
      </c>
      <c r="F112">
        <f>('Filter Data'!F112-'Filter Data'!F111)/'Filter Data'!F111</f>
        <v>6.7758446350974313E-5</v>
      </c>
      <c r="G112">
        <f>('Filter Data'!G112-'Filter Data'!G111)/'Filter Data'!G111</f>
        <v>2.2285958268359694E-2</v>
      </c>
      <c r="H112">
        <f>('Filter Data'!H112-'Filter Data'!H111)/'Filter Data'!H111</f>
        <v>2.5804906524569991E-2</v>
      </c>
      <c r="I112">
        <f>('Filter Data'!I112-'Filter Data'!I111)/'Filter Data'!I111</f>
        <v>8.0228904847396646E-3</v>
      </c>
      <c r="J112">
        <f>('Filter Data'!J112-'Filter Data'!J111)/'Filter Data'!J111</f>
        <v>8.6494278763851063E-3</v>
      </c>
      <c r="K112">
        <f>('Filter Data'!K112-'Filter Data'!K111)/'Filter Data'!K111</f>
        <v>2.9255857723141383E-2</v>
      </c>
      <c r="L112">
        <f>('Filter Data'!L112-'Filter Data'!L111)/'Filter Data'!L111</f>
        <v>2.9546026035319861E-2</v>
      </c>
      <c r="M112">
        <f>('Filter Data'!M112-'Filter Data'!M111)/'Filter Data'!M111</f>
        <v>1.2781998604542977E-2</v>
      </c>
      <c r="N112">
        <f>('Filter Data'!N112-'Filter Data'!N111)/'Filter Data'!N111</f>
        <v>8.0631890735559722E-3</v>
      </c>
      <c r="O112">
        <f>('Filter Data'!O112-'Filter Data'!O111)/'Filter Data'!O111</f>
        <v>8.3371060876728399E-3</v>
      </c>
      <c r="P112">
        <f>('Filter Data'!P112-'Filter Data'!P111)/'Filter Data'!P111</f>
        <v>3.8407328046064925E-3</v>
      </c>
      <c r="Q112">
        <f>('Filter Data'!Q112-'Filter Data'!Q111)/'Filter Data'!Q111</f>
        <v>3.3951762523191063E-3</v>
      </c>
      <c r="R112">
        <f>('Filter Data'!R112-'Filter Data'!R111)/'Filter Data'!R111</f>
        <v>1.377983250681717E-2</v>
      </c>
      <c r="S112">
        <f>('Filter Data'!S112-'Filter Data'!S111)/'Filter Data'!S111</f>
        <v>-1.497970491592122E-3</v>
      </c>
      <c r="T112">
        <f>('Filter Data'!T112-'Filter Data'!T111)/'Filter Data'!T111</f>
        <v>2.6059306088657514E-3</v>
      </c>
      <c r="U112">
        <f>('Filter Data'!U112-'Filter Data'!U111)/'Filter Data'!U111</f>
        <v>2.0496174356596342E-2</v>
      </c>
      <c r="V112">
        <f>('Filter Data'!V112-'Filter Data'!V111)/'Filter Data'!V111</f>
        <v>1.7539962503220992E-2</v>
      </c>
      <c r="W112">
        <f>('Filter Data'!W112-'Filter Data'!W111)/'Filter Data'!W111</f>
        <v>-1.2566352507854097E-2</v>
      </c>
      <c r="X112">
        <f>('Filter Data'!X112-'Filter Data'!X111)/'Filter Data'!X111</f>
        <v>-1.1418489297246912E-2</v>
      </c>
      <c r="Y112">
        <f>('Filter Data'!Y112-'Filter Data'!Y111)/'Filter Data'!Y111</f>
        <v>1.0602621646434858E-2</v>
      </c>
      <c r="Z112">
        <f>('Filter Data'!Z112-'Filter Data'!Z111)/'Filter Data'!Z111</f>
        <v>6.5415667440192112E-3</v>
      </c>
    </row>
    <row r="113" spans="1:26" x14ac:dyDescent="0.25">
      <c r="A113" t="str">
        <f>MID('Filter Data'!A113,2,LEN('Filter Data'!A113)-2)</f>
        <v>19-Aug-2020</v>
      </c>
      <c r="B113">
        <f>('Filter Data'!B113-'Filter Data'!B112)/'Filter Data'!B112</f>
        <v>-1.8845241538906658E-2</v>
      </c>
      <c r="C113">
        <f>('Filter Data'!C113-'Filter Data'!C112)/'Filter Data'!C112</f>
        <v>-9.4217136028867542E-4</v>
      </c>
      <c r="D113">
        <f>('Filter Data'!D113-'Filter Data'!D112)/'Filter Data'!D112</f>
        <v>-1.4238476835998894E-3</v>
      </c>
      <c r="E113">
        <f>('Filter Data'!E113-'Filter Data'!E112)/'Filter Data'!E112</f>
        <v>2.6317011625934315E-4</v>
      </c>
      <c r="F113">
        <f>('Filter Data'!F113-'Filter Data'!F112)/'Filter Data'!F112</f>
        <v>4.6698041913577765E-3</v>
      </c>
      <c r="G113">
        <f>('Filter Data'!G113-'Filter Data'!G112)/'Filter Data'!G112</f>
        <v>-2.7420394599454016E-3</v>
      </c>
      <c r="H113">
        <f>('Filter Data'!H113-'Filter Data'!H112)/'Filter Data'!H112</f>
        <v>-7.8356412239359262E-3</v>
      </c>
      <c r="I113">
        <f>('Filter Data'!I113-'Filter Data'!I112)/'Filter Data'!I112</f>
        <v>2.6715645349808747E-3</v>
      </c>
      <c r="J113">
        <f>('Filter Data'!J113-'Filter Data'!J112)/'Filter Data'!J112</f>
        <v>2.1438142027690558E-3</v>
      </c>
      <c r="K113">
        <f>('Filter Data'!K113-'Filter Data'!K112)/'Filter Data'!K112</f>
        <v>-2.9546901220994168E-2</v>
      </c>
      <c r="L113">
        <f>('Filter Data'!L113-'Filter Data'!L112)/'Filter Data'!L112</f>
        <v>-5.2417498802289648E-3</v>
      </c>
      <c r="M113">
        <f>('Filter Data'!M113-'Filter Data'!M112)/'Filter Data'!M112</f>
        <v>-1.0238156749050443E-2</v>
      </c>
      <c r="N113">
        <f>('Filter Data'!N113-'Filter Data'!N112)/'Filter Data'!N112</f>
        <v>2.6711779894933361E-3</v>
      </c>
      <c r="O113">
        <f>('Filter Data'!O113-'Filter Data'!O112)/'Filter Data'!O112</f>
        <v>-1.7701768718068448E-2</v>
      </c>
      <c r="P113">
        <f>('Filter Data'!P113-'Filter Data'!P112)/'Filter Data'!P112</f>
        <v>-1.5968768991728222E-2</v>
      </c>
      <c r="Q113">
        <f>('Filter Data'!Q113-'Filter Data'!Q112)/'Filter Data'!Q112</f>
        <v>-7.1464230904350039E-3</v>
      </c>
      <c r="R113">
        <f>('Filter Data'!R113-'Filter Data'!R112)/'Filter Data'!R112</f>
        <v>-1.2629656495436016E-2</v>
      </c>
      <c r="S113">
        <f>('Filter Data'!S113-'Filter Data'!S112)/'Filter Data'!S112</f>
        <v>3.3714571470052335E-3</v>
      </c>
      <c r="T113">
        <f>('Filter Data'!T113-'Filter Data'!T112)/'Filter Data'!T112</f>
        <v>6.1741716945193622E-3</v>
      </c>
      <c r="U113">
        <f>('Filter Data'!U113-'Filter Data'!U112)/'Filter Data'!U112</f>
        <v>1.5449629663285232E-4</v>
      </c>
      <c r="V113">
        <f>('Filter Data'!V113-'Filter Data'!V112)/'Filter Data'!V112</f>
        <v>-8.4878227686719741E-3</v>
      </c>
      <c r="W113">
        <f>('Filter Data'!W113-'Filter Data'!W112)/'Filter Data'!W112</f>
        <v>3.385314630514895E-3</v>
      </c>
      <c r="X113">
        <f>('Filter Data'!X113-'Filter Data'!X112)/'Filter Data'!X112</f>
        <v>3.4684806034484175E-3</v>
      </c>
      <c r="Y113">
        <f>('Filter Data'!Y113-'Filter Data'!Y112)/'Filter Data'!Y112</f>
        <v>-4.0375746793597954E-3</v>
      </c>
      <c r="Z113">
        <f>('Filter Data'!Z113-'Filter Data'!Z112)/'Filter Data'!Z112</f>
        <v>-1.9394406447677277E-3</v>
      </c>
    </row>
    <row r="114" spans="1:26" x14ac:dyDescent="0.25">
      <c r="A114" t="str">
        <f>MID('Filter Data'!A114,2,LEN('Filter Data'!A114)-2)</f>
        <v>24-Aug-2020</v>
      </c>
      <c r="B114">
        <f>('Filter Data'!B114-'Filter Data'!B113)/'Filter Data'!B113</f>
        <v>2.5048262719012037E-3</v>
      </c>
      <c r="C114">
        <f>('Filter Data'!C114-'Filter Data'!C113)/'Filter Data'!C113</f>
        <v>1.92407217858333E-2</v>
      </c>
      <c r="D114">
        <f>('Filter Data'!D114-'Filter Data'!D113)/'Filter Data'!D113</f>
        <v>7.0586848927644292E-3</v>
      </c>
      <c r="E114">
        <f>('Filter Data'!E114-'Filter Data'!E113)/'Filter Data'!E113</f>
        <v>3.8536540068715291E-3</v>
      </c>
      <c r="F114">
        <f>('Filter Data'!F114-'Filter Data'!F113)/'Filter Data'!F113</f>
        <v>-9.5970783380974062E-3</v>
      </c>
      <c r="G114">
        <f>('Filter Data'!G114-'Filter Data'!G113)/'Filter Data'!G113</f>
        <v>3.8339327172577133E-2</v>
      </c>
      <c r="H114">
        <f>('Filter Data'!H114-'Filter Data'!H113)/'Filter Data'!H113</f>
        <v>8.7211012412495379E-3</v>
      </c>
      <c r="I114">
        <f>('Filter Data'!I114-'Filter Data'!I113)/'Filter Data'!I113</f>
        <v>-1.1545933943935693E-2</v>
      </c>
      <c r="J114">
        <f>('Filter Data'!J114-'Filter Data'!J113)/'Filter Data'!J113</f>
        <v>-9.3145556644975928E-3</v>
      </c>
      <c r="K114">
        <f>('Filter Data'!K114-'Filter Data'!K113)/'Filter Data'!K113</f>
        <v>-6.0582931832274542E-3</v>
      </c>
      <c r="L114">
        <f>('Filter Data'!L114-'Filter Data'!L113)/'Filter Data'!L113</f>
        <v>-2.4968128806836812E-2</v>
      </c>
      <c r="M114">
        <f>('Filter Data'!M114-'Filter Data'!M113)/'Filter Data'!M113</f>
        <v>2.0533444185574443E-2</v>
      </c>
      <c r="N114">
        <f>('Filter Data'!N114-'Filter Data'!N113)/'Filter Data'!N113</f>
        <v>2.4968179261758917E-2</v>
      </c>
      <c r="O114">
        <f>('Filter Data'!O114-'Filter Data'!O113)/'Filter Data'!O113</f>
        <v>1.8263333239827529E-2</v>
      </c>
      <c r="P114">
        <f>('Filter Data'!P114-'Filter Data'!P113)/'Filter Data'!P113</f>
        <v>9.4404200880456226E-3</v>
      </c>
      <c r="Q114">
        <f>('Filter Data'!Q114-'Filter Data'!Q113)/'Filter Data'!Q113</f>
        <v>4.8215433035672654E-2</v>
      </c>
      <c r="R114">
        <f>('Filter Data'!R114-'Filter Data'!R113)/'Filter Data'!R113</f>
        <v>3.1685269230625819E-2</v>
      </c>
      <c r="S114">
        <f>('Filter Data'!S114-'Filter Data'!S113)/'Filter Data'!S113</f>
        <v>2.3311897106112112E-4</v>
      </c>
      <c r="T114">
        <f>('Filter Data'!T114-'Filter Data'!T113)/'Filter Data'!T113</f>
        <v>3.4318434034933459E-3</v>
      </c>
      <c r="U114">
        <f>('Filter Data'!U114-'Filter Data'!U113)/'Filter Data'!U113</f>
        <v>2.2589321411696263E-2</v>
      </c>
      <c r="V114">
        <f>('Filter Data'!V114-'Filter Data'!V113)/'Filter Data'!V113</f>
        <v>2.3691047602272239E-2</v>
      </c>
      <c r="W114">
        <f>('Filter Data'!W114-'Filter Data'!W113)/'Filter Data'!W113</f>
        <v>-5.8574530232266987E-3</v>
      </c>
      <c r="X114">
        <f>('Filter Data'!X114-'Filter Data'!X113)/'Filter Data'!X113</f>
        <v>-6.0404711567503058E-3</v>
      </c>
      <c r="Y114">
        <f>('Filter Data'!Y114-'Filter Data'!Y113)/'Filter Data'!Y113</f>
        <v>8.6779712550119192E-3</v>
      </c>
      <c r="Z114">
        <f>('Filter Data'!Z114-'Filter Data'!Z113)/'Filter Data'!Z113</f>
        <v>2.4489585813284677E-2</v>
      </c>
    </row>
    <row r="115" spans="1:26" x14ac:dyDescent="0.25">
      <c r="A115" t="str">
        <f>MID('Filter Data'!A115,2,LEN('Filter Data'!A115)-2)</f>
        <v>25-Aug-2020</v>
      </c>
      <c r="B115">
        <f>('Filter Data'!B115-'Filter Data'!B114)/'Filter Data'!B114</f>
        <v>2.0339094704423257E-3</v>
      </c>
      <c r="C115">
        <f>('Filter Data'!C115-'Filter Data'!C114)/'Filter Data'!C114</f>
        <v>1.985918035746707E-3</v>
      </c>
      <c r="D115">
        <f>('Filter Data'!D115-'Filter Data'!D114)/'Filter Data'!D114</f>
        <v>7.3368515896511232E-3</v>
      </c>
      <c r="E115">
        <f>('Filter Data'!E115-'Filter Data'!E114)/'Filter Data'!E114</f>
        <v>9.6356936928603358E-3</v>
      </c>
      <c r="F115">
        <f>('Filter Data'!F115-'Filter Data'!F114)/'Filter Data'!F114</f>
        <v>2.5665603377383623E-3</v>
      </c>
      <c r="G115">
        <f>('Filter Data'!G115-'Filter Data'!G114)/'Filter Data'!G114</f>
        <v>6.7779667853321689E-3</v>
      </c>
      <c r="H115">
        <f>('Filter Data'!H115-'Filter Data'!H114)/'Filter Data'!H114</f>
        <v>8.5144848299289651E-3</v>
      </c>
      <c r="I115">
        <f>('Filter Data'!I115-'Filter Data'!I114)/'Filter Data'!I114</f>
        <v>1.95990340877184E-2</v>
      </c>
      <c r="J115">
        <f>('Filter Data'!J115-'Filter Data'!J114)/'Filter Data'!J114</f>
        <v>1.8624319582527273E-2</v>
      </c>
      <c r="K115">
        <f>('Filter Data'!K115-'Filter Data'!K114)/'Filter Data'!K114</f>
        <v>1.1878479554617032E-3</v>
      </c>
      <c r="L115">
        <f>('Filter Data'!L115-'Filter Data'!L114)/'Filter Data'!L114</f>
        <v>-1.0179078168734462E-2</v>
      </c>
      <c r="M115">
        <f>('Filter Data'!M115-'Filter Data'!M114)/'Filter Data'!M114</f>
        <v>1.0836925117226339E-2</v>
      </c>
      <c r="N115">
        <f>('Filter Data'!N115-'Filter Data'!N114)/'Filter Data'!N114</f>
        <v>6.9599872929691966E-3</v>
      </c>
      <c r="O115">
        <f>('Filter Data'!O115-'Filter Data'!O114)/'Filter Data'!O114</f>
        <v>-3.524601720005658E-3</v>
      </c>
      <c r="P115">
        <f>('Filter Data'!P115-'Filter Data'!P114)/'Filter Data'!P114</f>
        <v>-1.5551724553641555E-3</v>
      </c>
      <c r="Q115">
        <f>('Filter Data'!Q115-'Filter Data'!Q114)/'Filter Data'!Q114</f>
        <v>-1.0402323866715128E-2</v>
      </c>
      <c r="R115">
        <f>('Filter Data'!R115-'Filter Data'!R114)/'Filter Data'!R114</f>
        <v>-9.5572195142229407E-3</v>
      </c>
      <c r="S115">
        <f>('Filter Data'!S115-'Filter Data'!S114)/'Filter Data'!S114</f>
        <v>-4.2433837770937252E-3</v>
      </c>
      <c r="T115">
        <f>('Filter Data'!T115-'Filter Data'!T114)/'Filter Data'!T114</f>
        <v>-9.9443303376424799E-4</v>
      </c>
      <c r="U115">
        <f>('Filter Data'!U115-'Filter Data'!U114)/'Filter Data'!U114</f>
        <v>-5.411505447049012E-3</v>
      </c>
      <c r="V115">
        <f>('Filter Data'!V115-'Filter Data'!V114)/'Filter Data'!V114</f>
        <v>2.4777390631049497E-3</v>
      </c>
      <c r="W115">
        <f>('Filter Data'!W115-'Filter Data'!W114)/'Filter Data'!W114</f>
        <v>1.200389655280765E-2</v>
      </c>
      <c r="X115">
        <f>('Filter Data'!X115-'Filter Data'!X114)/'Filter Data'!X114</f>
        <v>1.2500422026401926E-2</v>
      </c>
      <c r="Y115">
        <f>('Filter Data'!Y115-'Filter Data'!Y114)/'Filter Data'!Y114</f>
        <v>8.4965555353207316E-3</v>
      </c>
      <c r="Z115">
        <f>('Filter Data'!Z115-'Filter Data'!Z114)/'Filter Data'!Z114</f>
        <v>4.1766372103831549E-3</v>
      </c>
    </row>
    <row r="116" spans="1:26" x14ac:dyDescent="0.25">
      <c r="A116" t="str">
        <f>MID('Filter Data'!A116,2,LEN('Filter Data'!A116)-2)</f>
        <v>26-Aug-2020</v>
      </c>
      <c r="B116">
        <f>('Filter Data'!B116-'Filter Data'!B115)/'Filter Data'!B115</f>
        <v>3.2201790057947129E-3</v>
      </c>
      <c r="C116">
        <f>('Filter Data'!C116-'Filter Data'!C115)/'Filter Data'!C115</f>
        <v>-1.2049549549549472E-3</v>
      </c>
      <c r="D116">
        <f>('Filter Data'!D116-'Filter Data'!D115)/'Filter Data'!D115</f>
        <v>-9.3975791650209965E-3</v>
      </c>
      <c r="E116">
        <f>('Filter Data'!E116-'Filter Data'!E115)/'Filter Data'!E115</f>
        <v>6.0469093574395429E-3</v>
      </c>
      <c r="F116">
        <f>('Filter Data'!F116-'Filter Data'!F115)/'Filter Data'!F115</f>
        <v>9.6652682503772162E-4</v>
      </c>
      <c r="G116">
        <f>('Filter Data'!G116-'Filter Data'!G115)/'Filter Data'!G115</f>
        <v>1.5763941507938974E-3</v>
      </c>
      <c r="H116">
        <f>('Filter Data'!H116-'Filter Data'!H115)/'Filter Data'!H115</f>
        <v>-1.4398681566507119E-2</v>
      </c>
      <c r="I116">
        <f>('Filter Data'!I116-'Filter Data'!I115)/'Filter Data'!I115</f>
        <v>-1.6523463317921845E-4</v>
      </c>
      <c r="J116">
        <f>('Filter Data'!J116-'Filter Data'!J115)/'Filter Data'!J115</f>
        <v>-2.6498255531507922E-4</v>
      </c>
      <c r="K116">
        <f>('Filter Data'!K116-'Filter Data'!K115)/'Filter Data'!K115</f>
        <v>1.1025490454561646E-2</v>
      </c>
      <c r="L116">
        <f>('Filter Data'!L116-'Filter Data'!L115)/'Filter Data'!L115</f>
        <v>-2.4755381604698074E-3</v>
      </c>
      <c r="M116">
        <f>('Filter Data'!M116-'Filter Data'!M115)/'Filter Data'!M115</f>
        <v>-2.1272807354581515E-3</v>
      </c>
      <c r="N116">
        <f>('Filter Data'!N116-'Filter Data'!N115)/'Filter Data'!N115</f>
        <v>9.1776009177600999E-3</v>
      </c>
      <c r="O116">
        <f>('Filter Data'!O116-'Filter Data'!O115)/'Filter Data'!O115</f>
        <v>6.3764806900454569E-3</v>
      </c>
      <c r="P116">
        <f>('Filter Data'!P116-'Filter Data'!P115)/'Filter Data'!P115</f>
        <v>5.9617242212025483E-3</v>
      </c>
      <c r="Q116">
        <f>('Filter Data'!Q116-'Filter Data'!Q115)/'Filter Data'!Q115</f>
        <v>1.210951526032316E-2</v>
      </c>
      <c r="R116">
        <f>('Filter Data'!R116-'Filter Data'!R115)/'Filter Data'!R115</f>
        <v>1.0308187244416655E-2</v>
      </c>
      <c r="S116">
        <f>('Filter Data'!S116-'Filter Data'!S115)/'Filter Data'!S115</f>
        <v>7.2477219715741054E-3</v>
      </c>
      <c r="T116">
        <f>('Filter Data'!T116-'Filter Data'!T115)/'Filter Data'!T115</f>
        <v>7.209838871730042E-3</v>
      </c>
      <c r="U116">
        <f>('Filter Data'!U116-'Filter Data'!U115)/'Filter Data'!U115</f>
        <v>4.7351446005950939E-4</v>
      </c>
      <c r="V116">
        <f>('Filter Data'!V116-'Filter Data'!V115)/'Filter Data'!V115</f>
        <v>1.8794572745295327E-3</v>
      </c>
      <c r="W116">
        <f>('Filter Data'!W116-'Filter Data'!W115)/'Filter Data'!W115</f>
        <v>-4.8905449464365226E-4</v>
      </c>
      <c r="X116">
        <f>('Filter Data'!X116-'Filter Data'!X115)/'Filter Data'!X115</f>
        <v>-5.5019715398007868E-4</v>
      </c>
      <c r="Y116">
        <f>('Filter Data'!Y116-'Filter Data'!Y115)/'Filter Data'!Y115</f>
        <v>1.3649326873980393E-2</v>
      </c>
      <c r="Z116">
        <f>('Filter Data'!Z116-'Filter Data'!Z115)/'Filter Data'!Z115</f>
        <v>5.3413724950588017E-3</v>
      </c>
    </row>
    <row r="117" spans="1:26" x14ac:dyDescent="0.25">
      <c r="A117" t="str">
        <f>MID('Filter Data'!A117,2,LEN('Filter Data'!A117)-2)</f>
        <v>27-Aug-2020</v>
      </c>
      <c r="B117">
        <f>('Filter Data'!B117-'Filter Data'!B116)/'Filter Data'!B116</f>
        <v>2.9781442826066692E-3</v>
      </c>
      <c r="C117">
        <f>('Filter Data'!C117-'Filter Data'!C116)/'Filter Data'!C116</f>
        <v>-7.8923928607685487E-5</v>
      </c>
      <c r="D117">
        <f>('Filter Data'!D117-'Filter Data'!D116)/'Filter Data'!D116</f>
        <v>-3.6938447647078838E-3</v>
      </c>
      <c r="E117">
        <f>('Filter Data'!E117-'Filter Data'!E116)/'Filter Data'!E116</f>
        <v>-1.3888045656001444E-3</v>
      </c>
      <c r="F117">
        <f>('Filter Data'!F117-'Filter Data'!F116)/'Filter Data'!F116</f>
        <v>-4.7235792726209183E-3</v>
      </c>
      <c r="G117">
        <f>('Filter Data'!G117-'Filter Data'!G116)/'Filter Data'!G116</f>
        <v>6.2608695652167023E-4</v>
      </c>
      <c r="H117">
        <f>('Filter Data'!H117-'Filter Data'!H116)/'Filter Data'!H116</f>
        <v>2.9335406368716098E-3</v>
      </c>
      <c r="I117">
        <f>('Filter Data'!I117-'Filter Data'!I116)/'Filter Data'!I116</f>
        <v>-8.1529223819753905E-3</v>
      </c>
      <c r="J117">
        <f>('Filter Data'!J117-'Filter Data'!J116)/'Filter Data'!J116</f>
        <v>-8.702566594513331E-3</v>
      </c>
      <c r="K117">
        <f>('Filter Data'!K117-'Filter Data'!K116)/'Filter Data'!K116</f>
        <v>-1.1889098301387926E-2</v>
      </c>
      <c r="L117">
        <f>('Filter Data'!L117-'Filter Data'!L116)/'Filter Data'!L116</f>
        <v>8.896779699255496E-3</v>
      </c>
      <c r="M117">
        <f>('Filter Data'!M117-'Filter Data'!M116)/'Filter Data'!M116</f>
        <v>-1.1757855787832642E-2</v>
      </c>
      <c r="N117">
        <f>('Filter Data'!N117-'Filter Data'!N116)/'Filter Data'!N116</f>
        <v>-5.8543516873889746E-3</v>
      </c>
      <c r="O117">
        <f>('Filter Data'!O117-'Filter Data'!O116)/'Filter Data'!O116</f>
        <v>3.2835787129729234E-3</v>
      </c>
      <c r="P117">
        <f>('Filter Data'!P117-'Filter Data'!P116)/'Filter Data'!P116</f>
        <v>5.4792876325936825E-3</v>
      </c>
      <c r="Q117">
        <f>('Filter Data'!Q117-'Filter Data'!Q116)/'Filter Data'!Q116</f>
        <v>1.294911706533958E-3</v>
      </c>
      <c r="R117">
        <f>('Filter Data'!R117-'Filter Data'!R116)/'Filter Data'!R116</f>
        <v>6.9248275114691645E-3</v>
      </c>
      <c r="S117">
        <f>('Filter Data'!S117-'Filter Data'!S116)/'Filter Data'!S116</f>
        <v>-5.0801689116099849E-3</v>
      </c>
      <c r="T117">
        <f>('Filter Data'!T117-'Filter Data'!T116)/'Filter Data'!T116</f>
        <v>-6.3454238133504696E-3</v>
      </c>
      <c r="U117">
        <f>('Filter Data'!U117-'Filter Data'!U116)/'Filter Data'!U116</f>
        <v>2.5539818899466744E-3</v>
      </c>
      <c r="V117">
        <f>('Filter Data'!V117-'Filter Data'!V116)/'Filter Data'!V116</f>
        <v>-1.1050007709307817E-3</v>
      </c>
      <c r="W117">
        <f>('Filter Data'!W117-'Filter Data'!W116)/'Filter Data'!W116</f>
        <v>-2.9202295797509581E-3</v>
      </c>
      <c r="X117">
        <f>('Filter Data'!X117-'Filter Data'!X116)/'Filter Data'!X116</f>
        <v>-2.986045658139481E-3</v>
      </c>
      <c r="Y117">
        <f>('Filter Data'!Y117-'Filter Data'!Y116)/'Filter Data'!Y116</f>
        <v>-2.5616453503373932E-3</v>
      </c>
      <c r="Z117">
        <f>('Filter Data'!Z117-'Filter Data'!Z116)/'Filter Data'!Z116</f>
        <v>-1.2442608468439061E-3</v>
      </c>
    </row>
    <row r="118" spans="1:26" x14ac:dyDescent="0.25">
      <c r="A118" t="str">
        <f>MID('Filter Data'!A118,2,LEN('Filter Data'!A118)-2)</f>
        <v>28-Aug-2020</v>
      </c>
      <c r="B118">
        <f>('Filter Data'!B118-'Filter Data'!B117)/'Filter Data'!B117</f>
        <v>-3.5339935410406286E-3</v>
      </c>
      <c r="C118">
        <f>('Filter Data'!C118-'Filter Data'!C117)/'Filter Data'!C117</f>
        <v>1.0824707394627047E-3</v>
      </c>
      <c r="D118">
        <f>('Filter Data'!D118-'Filter Data'!D117)/'Filter Data'!D117</f>
        <v>-2.0244344530496892E-3</v>
      </c>
      <c r="E118">
        <f>('Filter Data'!E118-'Filter Data'!E117)/'Filter Data'!E117</f>
        <v>1.7707185469468985E-3</v>
      </c>
      <c r="F118">
        <f>('Filter Data'!F118-'Filter Data'!F117)/'Filter Data'!F117</f>
        <v>-5.3490799058142566E-3</v>
      </c>
      <c r="G118">
        <f>('Filter Data'!G118-'Filter Data'!G117)/'Filter Data'!G117</f>
        <v>1.2948414905451198E-3</v>
      </c>
      <c r="H118">
        <f>('Filter Data'!H118-'Filter Data'!H117)/'Filter Data'!H117</f>
        <v>2.231744592479935E-2</v>
      </c>
      <c r="I118">
        <f>('Filter Data'!I118-'Filter Data'!I117)/'Filter Data'!I117</f>
        <v>1.499583449041891E-3</v>
      </c>
      <c r="J118">
        <f>('Filter Data'!J118-'Filter Data'!J117)/'Filter Data'!J117</f>
        <v>1.2923351158644842E-3</v>
      </c>
      <c r="K118">
        <f>('Filter Data'!K118-'Filter Data'!K117)/'Filter Data'!K117</f>
        <v>1.6986564299424231E-2</v>
      </c>
      <c r="L118">
        <f>('Filter Data'!L118-'Filter Data'!L117)/'Filter Data'!L117</f>
        <v>8.8086024850759573E-3</v>
      </c>
      <c r="M118">
        <f>('Filter Data'!M118-'Filter Data'!M117)/'Filter Data'!M117</f>
        <v>1.1023472393804017E-2</v>
      </c>
      <c r="N118">
        <f>('Filter Data'!N118-'Filter Data'!N117)/'Filter Data'!N117</f>
        <v>3.430384631877741E-4</v>
      </c>
      <c r="O118">
        <f>('Filter Data'!O118-'Filter Data'!O117)/'Filter Data'!O117</f>
        <v>-2.7670893537927888E-3</v>
      </c>
      <c r="P118">
        <f>('Filter Data'!P118-'Filter Data'!P117)/'Filter Data'!P117</f>
        <v>-3.2111638678408482E-3</v>
      </c>
      <c r="Q118">
        <f>('Filter Data'!Q118-'Filter Data'!Q117)/'Filter Data'!Q117</f>
        <v>-3.3216705788564282E-3</v>
      </c>
      <c r="R118">
        <f>('Filter Data'!R118-'Filter Data'!R117)/'Filter Data'!R117</f>
        <v>-5.3184428890714836E-3</v>
      </c>
      <c r="S118">
        <f>('Filter Data'!S118-'Filter Data'!S117)/'Filter Data'!S117</f>
        <v>-3.9946844924092836E-3</v>
      </c>
      <c r="T118">
        <f>('Filter Data'!T118-'Filter Data'!T117)/'Filter Data'!T117</f>
        <v>-1.3199479457147128E-3</v>
      </c>
      <c r="U118">
        <f>('Filter Data'!U118-'Filter Data'!U117)/'Filter Data'!U117</f>
        <v>9.1566608472582068E-3</v>
      </c>
      <c r="V118">
        <f>('Filter Data'!V118-'Filter Data'!V117)/'Filter Data'!V117</f>
        <v>1.5504274823561663E-2</v>
      </c>
      <c r="W118">
        <f>('Filter Data'!W118-'Filter Data'!W117)/'Filter Data'!W117</f>
        <v>-1.2057859028984165E-2</v>
      </c>
      <c r="X118">
        <f>('Filter Data'!X118-'Filter Data'!X117)/'Filter Data'!X117</f>
        <v>-1.2431713418051923E-2</v>
      </c>
      <c r="Y118">
        <f>('Filter Data'!Y118-'Filter Data'!Y117)/'Filter Data'!Y117</f>
        <v>5.5182947483818218E-3</v>
      </c>
      <c r="Z118">
        <f>('Filter Data'!Z118-'Filter Data'!Z117)/'Filter Data'!Z117</f>
        <v>4.0177403480797349E-3</v>
      </c>
    </row>
    <row r="119" spans="1:26" x14ac:dyDescent="0.25">
      <c r="A119" t="str">
        <f>MID('Filter Data'!A119,2,LEN('Filter Data'!A119)-2)</f>
        <v>31-Aug-2020</v>
      </c>
      <c r="B119">
        <f>('Filter Data'!B119-'Filter Data'!B118)/'Filter Data'!B118</f>
        <v>-1.2935632116617342E-2</v>
      </c>
      <c r="C119">
        <f>('Filter Data'!C119-'Filter Data'!C118)/'Filter Data'!C118</f>
        <v>-4.52794485368661E-3</v>
      </c>
      <c r="D119">
        <f>('Filter Data'!D119-'Filter Data'!D118)/'Filter Data'!D118</f>
        <v>-5.9323033376577445E-3</v>
      </c>
      <c r="E119">
        <f>('Filter Data'!E119-'Filter Data'!E118)/'Filter Data'!E118</f>
        <v>-1.0817945955787648E-2</v>
      </c>
      <c r="F119">
        <f>('Filter Data'!F119-'Filter Data'!F118)/'Filter Data'!F118</f>
        <v>2.3514897161867423E-3</v>
      </c>
      <c r="G119">
        <f>('Filter Data'!G119-'Filter Data'!G118)/'Filter Data'!G118</f>
        <v>-1.1230591645620191E-2</v>
      </c>
      <c r="H119">
        <f>('Filter Data'!H119-'Filter Data'!H118)/'Filter Data'!H118</f>
        <v>-1.5378452999156089E-2</v>
      </c>
      <c r="I119">
        <f>('Filter Data'!I119-'Filter Data'!I118)/'Filter Data'!I118</f>
        <v>-4.4365572315882918E-3</v>
      </c>
      <c r="J119">
        <f>('Filter Data'!J119-'Filter Data'!J118)/'Filter Data'!J118</f>
        <v>-4.5840936401263851E-3</v>
      </c>
      <c r="K119">
        <f>('Filter Data'!K119-'Filter Data'!K118)/'Filter Data'!K118</f>
        <v>2.0642634707936291E-3</v>
      </c>
      <c r="L119">
        <f>('Filter Data'!L119-'Filter Data'!L118)/'Filter Data'!L118</f>
        <v>1.5034695451041776E-3</v>
      </c>
      <c r="M119">
        <f>('Filter Data'!M119-'Filter Data'!M118)/'Filter Data'!M118</f>
        <v>-2.2990882601748301E-2</v>
      </c>
      <c r="N119">
        <f>('Filter Data'!N119-'Filter Data'!N118)/'Filter Data'!N118</f>
        <v>-8.8302113249604554E-3</v>
      </c>
      <c r="O119">
        <f>('Filter Data'!O119-'Filter Data'!O118)/'Filter Data'!O118</f>
        <v>-1.3620263877470912E-2</v>
      </c>
      <c r="P119">
        <f>('Filter Data'!P119-'Filter Data'!P118)/'Filter Data'!P118</f>
        <v>-1.3712369575305711E-2</v>
      </c>
      <c r="Q119">
        <f>('Filter Data'!Q119-'Filter Data'!Q118)/'Filter Data'!Q118</f>
        <v>-5.7500888730892463E-3</v>
      </c>
      <c r="R119">
        <f>('Filter Data'!R119-'Filter Data'!R118)/'Filter Data'!R118</f>
        <v>-1.4477150879394905E-2</v>
      </c>
      <c r="S119">
        <f>('Filter Data'!S119-'Filter Data'!S118)/'Filter Data'!S118</f>
        <v>-6.63060265709264E-3</v>
      </c>
      <c r="T119">
        <f>('Filter Data'!T119-'Filter Data'!T118)/'Filter Data'!T118</f>
        <v>-3.4624620711480427E-3</v>
      </c>
      <c r="U119">
        <f>('Filter Data'!U119-'Filter Data'!U118)/'Filter Data'!U118</f>
        <v>-3.9277644400508273E-2</v>
      </c>
      <c r="V119">
        <f>('Filter Data'!V119-'Filter Data'!V118)/'Filter Data'!V118</f>
        <v>-3.5238682328303329E-2</v>
      </c>
      <c r="W119">
        <f>('Filter Data'!W119-'Filter Data'!W118)/'Filter Data'!W118</f>
        <v>1.002105130368283E-2</v>
      </c>
      <c r="X119">
        <f>('Filter Data'!X119-'Filter Data'!X118)/'Filter Data'!X118</f>
        <v>1.0478877057443176E-2</v>
      </c>
      <c r="Y119">
        <f>('Filter Data'!Y119-'Filter Data'!Y118)/'Filter Data'!Y118</f>
        <v>-7.2275135515884731E-4</v>
      </c>
      <c r="Z119">
        <f>('Filter Data'!Z119-'Filter Data'!Z118)/'Filter Data'!Z118</f>
        <v>-4.3304815023917373E-3</v>
      </c>
    </row>
    <row r="120" spans="1:26" x14ac:dyDescent="0.25">
      <c r="A120" t="str">
        <f>MID('Filter Data'!A120,2,LEN('Filter Data'!A120)-2)</f>
        <v>01-Sep-2020</v>
      </c>
      <c r="B120">
        <f>('Filter Data'!B120-'Filter Data'!B119)/'Filter Data'!B119</f>
        <v>-2.8907733678756194E-3</v>
      </c>
      <c r="C120">
        <f>('Filter Data'!C120-'Filter Data'!C119)/'Filter Data'!C119</f>
        <v>1.5614392396471589E-3</v>
      </c>
      <c r="D120">
        <f>('Filter Data'!D120-'Filter Data'!D119)/'Filter Data'!D119</f>
        <v>3.8440091591824214E-3</v>
      </c>
      <c r="E120">
        <f>('Filter Data'!E120-'Filter Data'!E119)/'Filter Data'!E119</f>
        <v>4.6628627523161246E-3</v>
      </c>
      <c r="F120">
        <f>('Filter Data'!F120-'Filter Data'!F119)/'Filter Data'!F119</f>
        <v>4.8076670190886558E-3</v>
      </c>
      <c r="G120">
        <f>('Filter Data'!G120-'Filter Data'!G119)/'Filter Data'!G119</f>
        <v>1.471117469958835E-2</v>
      </c>
      <c r="H120">
        <f>('Filter Data'!H120-'Filter Data'!H119)/'Filter Data'!H119</f>
        <v>1.5182774452257904E-2</v>
      </c>
      <c r="I120">
        <f>('Filter Data'!I120-'Filter Data'!I119)/'Filter Data'!I119</f>
        <v>3.5650623885919025E-3</v>
      </c>
      <c r="J120">
        <f>('Filter Data'!J120-'Filter Data'!J119)/'Filter Data'!J119</f>
        <v>8.0479298935875955E-4</v>
      </c>
      <c r="K120">
        <f>('Filter Data'!K120-'Filter Data'!K119)/'Filter Data'!K119</f>
        <v>5.4148862285316674E-4</v>
      </c>
      <c r="L120">
        <f>('Filter Data'!L120-'Filter Data'!L119)/'Filter Data'!L119</f>
        <v>1.4328881019284746E-2</v>
      </c>
      <c r="M120">
        <f>('Filter Data'!M120-'Filter Data'!M119)/'Filter Data'!M119</f>
        <v>1.493111675517593E-2</v>
      </c>
      <c r="N120">
        <f>('Filter Data'!N120-'Filter Data'!N119)/'Filter Data'!N119</f>
        <v>-3.243523764217441E-3</v>
      </c>
      <c r="O120">
        <f>('Filter Data'!O120-'Filter Data'!O119)/'Filter Data'!O119</f>
        <v>-3.8168188918617152E-3</v>
      </c>
      <c r="P120">
        <f>('Filter Data'!P120-'Filter Data'!P119)/'Filter Data'!P119</f>
        <v>-4.1769750322531397E-3</v>
      </c>
      <c r="Q120">
        <f>('Filter Data'!Q120-'Filter Data'!Q119)/'Filter Data'!Q119</f>
        <v>-6.2392176843385581E-3</v>
      </c>
      <c r="R120">
        <f>('Filter Data'!R120-'Filter Data'!R119)/'Filter Data'!R119</f>
        <v>-4.345829193359285E-3</v>
      </c>
      <c r="S120">
        <f>('Filter Data'!S120-'Filter Data'!S119)/'Filter Data'!S119</f>
        <v>-3.8665353401331069E-3</v>
      </c>
      <c r="T120">
        <f>('Filter Data'!T120-'Filter Data'!T119)/'Filter Data'!T119</f>
        <v>-2.8580501746585975E-3</v>
      </c>
      <c r="U120">
        <f>('Filter Data'!U120-'Filter Data'!U119)/'Filter Data'!U119</f>
        <v>2.2554802197600261E-2</v>
      </c>
      <c r="V120">
        <f>('Filter Data'!V120-'Filter Data'!V119)/'Filter Data'!V119</f>
        <v>1.7094391149079315E-2</v>
      </c>
      <c r="W120">
        <f>('Filter Data'!W120-'Filter Data'!W119)/'Filter Data'!W119</f>
        <v>-1.5612314994030936E-5</v>
      </c>
      <c r="X120">
        <f>('Filter Data'!X120-'Filter Data'!X119)/'Filter Data'!X119</f>
        <v>-2.9341739042962382E-4</v>
      </c>
      <c r="Y120">
        <f>('Filter Data'!Y120-'Filter Data'!Y119)/'Filter Data'!Y119</f>
        <v>8.1644161400456165E-3</v>
      </c>
      <c r="Z120">
        <f>('Filter Data'!Z120-'Filter Data'!Z119)/'Filter Data'!Z119</f>
        <v>8.1316010842133434E-3</v>
      </c>
    </row>
    <row r="121" spans="1:26" x14ac:dyDescent="0.25">
      <c r="A121" t="str">
        <f>MID('Filter Data'!A121,2,LEN('Filter Data'!A121)-2)</f>
        <v>03-Sep-2020</v>
      </c>
      <c r="B121">
        <f>('Filter Data'!B121-'Filter Data'!B120)/'Filter Data'!B120</f>
        <v>3.9603135892647872E-3</v>
      </c>
      <c r="C121">
        <f>('Filter Data'!C121-'Filter Data'!C120)/'Filter Data'!C120</f>
        <v>1.5646535167988286E-2</v>
      </c>
      <c r="D121">
        <f>('Filter Data'!D121-'Filter Data'!D120)/'Filter Data'!D120</f>
        <v>2.7892354422001946E-3</v>
      </c>
      <c r="E121">
        <f>('Filter Data'!E121-'Filter Data'!E120)/'Filter Data'!E120</f>
        <v>8.6641221374045927E-3</v>
      </c>
      <c r="F121">
        <f>('Filter Data'!F121-'Filter Data'!F120)/'Filter Data'!F120</f>
        <v>1.7023771508739727E-2</v>
      </c>
      <c r="G121">
        <f>('Filter Data'!G121-'Filter Data'!G120)/'Filter Data'!G120</f>
        <v>-3.1054557407679578E-3</v>
      </c>
      <c r="H121">
        <f>('Filter Data'!H121-'Filter Data'!H120)/'Filter Data'!H120</f>
        <v>1.1735577404719335E-3</v>
      </c>
      <c r="I121">
        <f>('Filter Data'!I121-'Filter Data'!I120)/'Filter Data'!I120</f>
        <v>-3.2804174067495639E-2</v>
      </c>
      <c r="J121">
        <f>('Filter Data'!J121-'Filter Data'!J120)/'Filter Data'!J120</f>
        <v>-3.0512866333094982E-2</v>
      </c>
      <c r="K121">
        <f>('Filter Data'!K121-'Filter Data'!K120)/'Filter Data'!K120</f>
        <v>-1.9671282515853632E-2</v>
      </c>
      <c r="L121">
        <f>('Filter Data'!L121-'Filter Data'!L120)/'Filter Data'!L120</f>
        <v>-2.5596508704520664E-2</v>
      </c>
      <c r="M121">
        <f>('Filter Data'!M121-'Filter Data'!M120)/'Filter Data'!M120</f>
        <v>-1.3336998559187145E-2</v>
      </c>
      <c r="N121">
        <f>('Filter Data'!N121-'Filter Data'!N120)/'Filter Data'!N120</f>
        <v>1.6386092791854771E-2</v>
      </c>
      <c r="O121">
        <f>('Filter Data'!O121-'Filter Data'!O120)/'Filter Data'!O120</f>
        <v>5.4948577139222058E-3</v>
      </c>
      <c r="P121">
        <f>('Filter Data'!P121-'Filter Data'!P120)/'Filter Data'!P120</f>
        <v>6.2490664504387542E-3</v>
      </c>
      <c r="Q121">
        <f>('Filter Data'!Q121-'Filter Data'!Q120)/'Filter Data'!Q120</f>
        <v>1.6514504160107957E-2</v>
      </c>
      <c r="R121">
        <f>('Filter Data'!R121-'Filter Data'!R120)/'Filter Data'!R120</f>
        <v>6.6969782734146764E-3</v>
      </c>
      <c r="S121">
        <f>('Filter Data'!S121-'Filter Data'!S120)/'Filter Data'!S120</f>
        <v>-1.4627290110643715E-3</v>
      </c>
      <c r="T121">
        <f>('Filter Data'!T121-'Filter Data'!T120)/'Filter Data'!T120</f>
        <v>-1.8827276133382672E-3</v>
      </c>
      <c r="U121">
        <f>('Filter Data'!U121-'Filter Data'!U120)/'Filter Data'!U120</f>
        <v>7.5021787764709223E-3</v>
      </c>
      <c r="V121">
        <f>('Filter Data'!V121-'Filter Data'!V120)/'Filter Data'!V120</f>
        <v>-3.9070231753600033E-3</v>
      </c>
      <c r="W121">
        <f>('Filter Data'!W121-'Filter Data'!W120)/'Filter Data'!W120</f>
        <v>1.33097063277701E-2</v>
      </c>
      <c r="X121">
        <f>('Filter Data'!X121-'Filter Data'!X120)/'Filter Data'!X120</f>
        <v>1.4088168454242891E-2</v>
      </c>
      <c r="Y121">
        <f>('Filter Data'!Y121-'Filter Data'!Y120)/'Filter Data'!Y120</f>
        <v>-1.8233330698751871E-2</v>
      </c>
      <c r="Z121">
        <f>('Filter Data'!Z121-'Filter Data'!Z120)/'Filter Data'!Z120</f>
        <v>-1.2646022621917254E-2</v>
      </c>
    </row>
    <row r="122" spans="1:26" x14ac:dyDescent="0.25">
      <c r="A122" t="str">
        <f>MID('Filter Data'!A122,2,LEN('Filter Data'!A122)-2)</f>
        <v>08-Sep-2020</v>
      </c>
      <c r="B122">
        <f>('Filter Data'!B122-'Filter Data'!B121)/'Filter Data'!B121</f>
        <v>-1.3700366978347542E-2</v>
      </c>
      <c r="C122">
        <f>('Filter Data'!C122-'Filter Data'!C121)/'Filter Data'!C121</f>
        <v>-1.5872662758751054E-2</v>
      </c>
      <c r="D122">
        <f>('Filter Data'!D122-'Filter Data'!D121)/'Filter Data'!D121</f>
        <v>-3.0054097375276636E-3</v>
      </c>
      <c r="E122">
        <f>('Filter Data'!E122-'Filter Data'!E121)/'Filter Data'!E121</f>
        <v>-2.0993680705339243E-2</v>
      </c>
      <c r="F122">
        <f>('Filter Data'!F122-'Filter Data'!F121)/'Filter Data'!F121</f>
        <v>-4.0688906160727692E-2</v>
      </c>
      <c r="G122">
        <f>('Filter Data'!G122-'Filter Data'!G121)/'Filter Data'!G121</f>
        <v>-3.8544305994238345E-2</v>
      </c>
      <c r="H122">
        <f>('Filter Data'!H122-'Filter Data'!H121)/'Filter Data'!H121</f>
        <v>-1.2951182903295009E-2</v>
      </c>
      <c r="I122">
        <f>('Filter Data'!I122-'Filter Data'!I121)/'Filter Data'!I121</f>
        <v>-9.3142037302725911E-2</v>
      </c>
      <c r="J122">
        <f>('Filter Data'!J122-'Filter Data'!J121)/'Filter Data'!J121</f>
        <v>-9.6170683378646191E-2</v>
      </c>
      <c r="K122">
        <f>('Filter Data'!K122-'Filter Data'!K121)/'Filter Data'!K121</f>
        <v>8.8808880888095016E-4</v>
      </c>
      <c r="L122">
        <f>('Filter Data'!L122-'Filter Data'!L121)/'Filter Data'!L121</f>
        <v>-5.4037212653470874E-3</v>
      </c>
      <c r="M122">
        <f>('Filter Data'!M122-'Filter Data'!M121)/'Filter Data'!M121</f>
        <v>-1.4084101105784416E-2</v>
      </c>
      <c r="N122">
        <f>('Filter Data'!N122-'Filter Data'!N121)/'Filter Data'!N121</f>
        <v>-3.4107887360018213E-2</v>
      </c>
      <c r="O122">
        <f>('Filter Data'!O122-'Filter Data'!O121)/'Filter Data'!O121</f>
        <v>-1.3708662318343053E-2</v>
      </c>
      <c r="P122">
        <f>('Filter Data'!P122-'Filter Data'!P121)/'Filter Data'!P121</f>
        <v>-1.1820696215377813E-2</v>
      </c>
      <c r="Q122">
        <f>('Filter Data'!Q122-'Filter Data'!Q121)/'Filter Data'!Q121</f>
        <v>-1.779472794683706E-2</v>
      </c>
      <c r="R122">
        <f>('Filter Data'!R122-'Filter Data'!R121)/'Filter Data'!R121</f>
        <v>-1.422677401099E-2</v>
      </c>
      <c r="S122">
        <f>('Filter Data'!S122-'Filter Data'!S121)/'Filter Data'!S121</f>
        <v>-6.4650763124508793E-4</v>
      </c>
      <c r="T122">
        <f>('Filter Data'!T122-'Filter Data'!T121)/'Filter Data'!T121</f>
        <v>-5.6306834711322176E-5</v>
      </c>
      <c r="U122">
        <f>('Filter Data'!U122-'Filter Data'!U121)/'Filter Data'!U121</f>
        <v>-1.4687522294356839E-2</v>
      </c>
      <c r="V122">
        <f>('Filter Data'!V122-'Filter Data'!V121)/'Filter Data'!V121</f>
        <v>-1.657062386066167E-2</v>
      </c>
      <c r="W122">
        <f>('Filter Data'!W122-'Filter Data'!W121)/'Filter Data'!W121</f>
        <v>-8.8053802953615805E-3</v>
      </c>
      <c r="X122">
        <f>('Filter Data'!X122-'Filter Data'!X121)/'Filter Data'!X121</f>
        <v>-8.4016240934762926E-3</v>
      </c>
      <c r="Y122">
        <f>('Filter Data'!Y122-'Filter Data'!Y121)/'Filter Data'!Y121</f>
        <v>-4.2283874163983173E-2</v>
      </c>
      <c r="Z122">
        <f>('Filter Data'!Z122-'Filter Data'!Z121)/'Filter Data'!Z121</f>
        <v>-3.2890124198717917E-2</v>
      </c>
    </row>
    <row r="123" spans="1:26" x14ac:dyDescent="0.25">
      <c r="A123" t="str">
        <f>MID('Filter Data'!A123,2,LEN('Filter Data'!A123)-2)</f>
        <v>09-Sep-2020</v>
      </c>
      <c r="B123">
        <f>('Filter Data'!B123-'Filter Data'!B122)/'Filter Data'!B122</f>
        <v>-1.6495325923851863E-3</v>
      </c>
      <c r="C123">
        <f>('Filter Data'!C123-'Filter Data'!C122)/'Filter Data'!C122</f>
        <v>-8.3638500836390856E-4</v>
      </c>
      <c r="D123">
        <f>('Filter Data'!D123-'Filter Data'!D122)/'Filter Data'!D122</f>
        <v>-1.1454983922829556E-2</v>
      </c>
      <c r="E123">
        <f>('Filter Data'!E123-'Filter Data'!E122)/'Filter Data'!E122</f>
        <v>-1.2554015506992052E-2</v>
      </c>
      <c r="F123">
        <f>('Filter Data'!F123-'Filter Data'!F122)/'Filter Data'!F122</f>
        <v>-1.1010119437260445E-2</v>
      </c>
      <c r="G123">
        <f>('Filter Data'!G123-'Filter Data'!G122)/'Filter Data'!G122</f>
        <v>-1.5234382050865435E-2</v>
      </c>
      <c r="H123">
        <f>('Filter Data'!H123-'Filter Data'!H122)/'Filter Data'!H122</f>
        <v>-1.6205882778896067E-2</v>
      </c>
      <c r="I123">
        <f>('Filter Data'!I123-'Filter Data'!I122)/'Filter Data'!I122</f>
        <v>2.2655360081002437E-2</v>
      </c>
      <c r="J123">
        <f>('Filter Data'!J123-'Filter Data'!J122)/'Filter Data'!J122</f>
        <v>2.4370347710818724E-2</v>
      </c>
      <c r="K123">
        <f>('Filter Data'!K123-'Filter Data'!K122)/'Filter Data'!K122</f>
        <v>9.6763750164870332E-3</v>
      </c>
      <c r="L123">
        <f>('Filter Data'!L123-'Filter Data'!L122)/'Filter Data'!L122</f>
        <v>2.9270107291096965E-3</v>
      </c>
      <c r="M123">
        <f>('Filter Data'!M123-'Filter Data'!M122)/'Filter Data'!M122</f>
        <v>1.3457022304941356E-2</v>
      </c>
      <c r="N123">
        <f>('Filter Data'!N123-'Filter Data'!N122)/'Filter Data'!N122</f>
        <v>-5.5391868002357542E-3</v>
      </c>
      <c r="O123">
        <f>('Filter Data'!O123-'Filter Data'!O122)/'Filter Data'!O122</f>
        <v>2.7546474316475565E-3</v>
      </c>
      <c r="P123">
        <f>('Filter Data'!P123-'Filter Data'!P122)/'Filter Data'!P122</f>
        <v>2.8816941909335183E-4</v>
      </c>
      <c r="Q123">
        <f>('Filter Data'!Q123-'Filter Data'!Q122)/'Filter Data'!Q122</f>
        <v>2.0540540540540681E-3</v>
      </c>
      <c r="R123">
        <f>('Filter Data'!R123-'Filter Data'!R122)/'Filter Data'!R122</f>
        <v>2.8853080779366394E-3</v>
      </c>
      <c r="S123">
        <f>('Filter Data'!S123-'Filter Data'!S122)/'Filter Data'!S122</f>
        <v>1.3765599921386143E-2</v>
      </c>
      <c r="T123">
        <f>('Filter Data'!T123-'Filter Data'!T122)/'Filter Data'!T122</f>
        <v>1.1872026127842487E-2</v>
      </c>
      <c r="U123">
        <f>('Filter Data'!U123-'Filter Data'!U122)/'Filter Data'!U122</f>
        <v>-3.9641955307767448E-3</v>
      </c>
      <c r="V123">
        <f>('Filter Data'!V123-'Filter Data'!V122)/'Filter Data'!V122</f>
        <v>1.7139744704776468E-2</v>
      </c>
      <c r="W123">
        <f>('Filter Data'!W123-'Filter Data'!W122)/'Filter Data'!W122</f>
        <v>-9.8628987129267629E-3</v>
      </c>
      <c r="X123">
        <f>('Filter Data'!X123-'Filter Data'!X122)/'Filter Data'!X122</f>
        <v>-9.4234987032266147E-3</v>
      </c>
      <c r="Y123">
        <f>('Filter Data'!Y123-'Filter Data'!Y122)/'Filter Data'!Y122</f>
        <v>2.2599125779168769E-2</v>
      </c>
      <c r="Z123">
        <f>('Filter Data'!Z123-'Filter Data'!Z122)/'Filter Data'!Z122</f>
        <v>1.8460741795585454E-2</v>
      </c>
    </row>
    <row r="124" spans="1:26" x14ac:dyDescent="0.25">
      <c r="A124" t="str">
        <f>MID('Filter Data'!A124,2,LEN('Filter Data'!A124)-2)</f>
        <v>10-Sep-2020</v>
      </c>
      <c r="B124">
        <f>('Filter Data'!B124-'Filter Data'!B123)/'Filter Data'!B123</f>
        <v>-1.4440711253164923E-3</v>
      </c>
      <c r="C124">
        <f>('Filter Data'!C124-'Filter Data'!C123)/'Filter Data'!C123</f>
        <v>-4.8415194226374665E-3</v>
      </c>
      <c r="D124">
        <f>('Filter Data'!D124-'Filter Data'!D123)/'Filter Data'!D123</f>
        <v>-1.3010774547672134E-2</v>
      </c>
      <c r="E124">
        <f>('Filter Data'!E124-'Filter Data'!E123)/'Filter Data'!E123</f>
        <v>6.4820686253787589E-3</v>
      </c>
      <c r="F124">
        <f>('Filter Data'!F124-'Filter Data'!F123)/'Filter Data'!F123</f>
        <v>-1.2640921864998501E-3</v>
      </c>
      <c r="G124">
        <f>('Filter Data'!G124-'Filter Data'!G123)/'Filter Data'!G123</f>
        <v>-9.0730795314991836E-4</v>
      </c>
      <c r="H124">
        <f>('Filter Data'!H124-'Filter Data'!H123)/'Filter Data'!H123</f>
        <v>-3.7685853084056891E-3</v>
      </c>
      <c r="I124">
        <f>('Filter Data'!I124-'Filter Data'!I123)/'Filter Data'!I123</f>
        <v>-2.1782178217821854E-2</v>
      </c>
      <c r="J124">
        <f>('Filter Data'!J124-'Filter Data'!J123)/'Filter Data'!J123</f>
        <v>-2.2396973919968113E-2</v>
      </c>
      <c r="K124">
        <f>('Filter Data'!K124-'Filter Data'!K123)/'Filter Data'!K123</f>
        <v>-3.8952093675034961E-3</v>
      </c>
      <c r="L124">
        <f>('Filter Data'!L124-'Filter Data'!L123)/'Filter Data'!L123</f>
        <v>7.9745439283169187E-3</v>
      </c>
      <c r="M124">
        <f>('Filter Data'!M124-'Filter Data'!M123)/'Filter Data'!M123</f>
        <v>-1.7787777393177065E-2</v>
      </c>
      <c r="N124">
        <f>('Filter Data'!N124-'Filter Data'!N123)/'Filter Data'!N123</f>
        <v>1.5554633799479138E-3</v>
      </c>
      <c r="O124">
        <f>('Filter Data'!O124-'Filter Data'!O123)/'Filter Data'!O123</f>
        <v>-4.9801158996769894E-3</v>
      </c>
      <c r="P124">
        <f>('Filter Data'!P124-'Filter Data'!P123)/'Filter Data'!P123</f>
        <v>-2.45792865877385E-3</v>
      </c>
      <c r="Q124">
        <f>('Filter Data'!Q124-'Filter Data'!Q123)/'Filter Data'!Q123</f>
        <v>-1.0321142158449372E-2</v>
      </c>
      <c r="R124">
        <f>('Filter Data'!R124-'Filter Data'!R123)/'Filter Data'!R123</f>
        <v>-6.3467735234102752E-3</v>
      </c>
      <c r="S124">
        <f>('Filter Data'!S124-'Filter Data'!S123)/'Filter Data'!S123</f>
        <v>-7.1730332722116938E-3</v>
      </c>
      <c r="T124">
        <f>('Filter Data'!T124-'Filter Data'!T123)/'Filter Data'!T123</f>
        <v>-3.413159212747526E-3</v>
      </c>
      <c r="U124">
        <f>('Filter Data'!U124-'Filter Data'!U123)/'Filter Data'!U123</f>
        <v>9.9681056964498384E-3</v>
      </c>
      <c r="V124">
        <f>('Filter Data'!V124-'Filter Data'!V123)/'Filter Data'!V123</f>
        <v>1.4164795301434495E-3</v>
      </c>
      <c r="W124">
        <f>('Filter Data'!W124-'Filter Data'!W123)/'Filter Data'!W123</f>
        <v>7.8417520310844133E-3</v>
      </c>
      <c r="X124">
        <f>('Filter Data'!X124-'Filter Data'!X123)/'Filter Data'!X123</f>
        <v>7.9135903285824736E-3</v>
      </c>
      <c r="Y124">
        <f>('Filter Data'!Y124-'Filter Data'!Y123)/'Filter Data'!Y123</f>
        <v>-1.3392603084472056E-2</v>
      </c>
      <c r="Z124">
        <f>('Filter Data'!Z124-'Filter Data'!Z123)/'Filter Data'!Z123</f>
        <v>-1.9314614025498514E-2</v>
      </c>
    </row>
    <row r="125" spans="1:26" x14ac:dyDescent="0.25">
      <c r="A125" t="str">
        <f>MID('Filter Data'!A125,2,LEN('Filter Data'!A125)-2)</f>
        <v>11-Sep-2020</v>
      </c>
      <c r="B125">
        <f>('Filter Data'!B125-'Filter Data'!B124)/'Filter Data'!B124</f>
        <v>-7.9719541471032981E-3</v>
      </c>
      <c r="C125">
        <f>('Filter Data'!C125-'Filter Data'!C124)/'Filter Data'!C124</f>
        <v>-5.1833496260259068E-3</v>
      </c>
      <c r="D125">
        <f>('Filter Data'!D125-'Filter Data'!D124)/'Filter Data'!D124</f>
        <v>3.6711698067484894E-3</v>
      </c>
      <c r="E125">
        <f>('Filter Data'!E125-'Filter Data'!E124)/'Filter Data'!E124</f>
        <v>-2.7690273402559422E-3</v>
      </c>
      <c r="F125">
        <f>('Filter Data'!F125-'Filter Data'!F124)/'Filter Data'!F124</f>
        <v>3.4602827979944894E-3</v>
      </c>
      <c r="G125">
        <f>('Filter Data'!G125-'Filter Data'!G124)/'Filter Data'!G124</f>
        <v>1.719946796312434E-2</v>
      </c>
      <c r="H125">
        <f>('Filter Data'!H125-'Filter Data'!H124)/'Filter Data'!H124</f>
        <v>1.2840972899488722E-2</v>
      </c>
      <c r="I125">
        <f>('Filter Data'!I125-'Filter Data'!I124)/'Filter Data'!I124</f>
        <v>9.0460526315789339E-3</v>
      </c>
      <c r="J125">
        <f>('Filter Data'!J125-'Filter Data'!J124)/'Filter Data'!J124</f>
        <v>9.214947561348134E-3</v>
      </c>
      <c r="K125">
        <f>('Filter Data'!K125-'Filter Data'!K124)/'Filter Data'!K124</f>
        <v>4.530389375044738E-4</v>
      </c>
      <c r="L125">
        <f>('Filter Data'!L125-'Filter Data'!L124)/'Filter Data'!L124</f>
        <v>5.5196188557918714E-4</v>
      </c>
      <c r="M125">
        <f>('Filter Data'!M125-'Filter Data'!M124)/'Filter Data'!M124</f>
        <v>9.3682087828180008E-3</v>
      </c>
      <c r="N125">
        <f>('Filter Data'!N125-'Filter Data'!N124)/'Filter Data'!N124</f>
        <v>7.8391930068483218E-4</v>
      </c>
      <c r="O125">
        <f>('Filter Data'!O125-'Filter Data'!O124)/'Filter Data'!O124</f>
        <v>-1.4797514256810274E-2</v>
      </c>
      <c r="P125">
        <f>('Filter Data'!P125-'Filter Data'!P124)/'Filter Data'!P124</f>
        <v>-1.0071000863316529E-2</v>
      </c>
      <c r="Q125">
        <f>('Filter Data'!Q125-'Filter Data'!Q124)/'Filter Data'!Q124</f>
        <v>-2.9124273255813855E-2</v>
      </c>
      <c r="R125">
        <f>('Filter Data'!R125-'Filter Data'!R124)/'Filter Data'!R124</f>
        <v>-2.7903839077640134E-2</v>
      </c>
      <c r="S125">
        <f>('Filter Data'!S125-'Filter Data'!S124)/'Filter Data'!S124</f>
        <v>-2.1967471869438468E-4</v>
      </c>
      <c r="T125">
        <f>('Filter Data'!T125-'Filter Data'!T124)/'Filter Data'!T124</f>
        <v>9.3066542579379524E-6</v>
      </c>
      <c r="U125">
        <f>('Filter Data'!U125-'Filter Data'!U124)/'Filter Data'!U124</f>
        <v>1.1066325979774494E-3</v>
      </c>
      <c r="V125">
        <f>('Filter Data'!V125-'Filter Data'!V124)/'Filter Data'!V124</f>
        <v>5.2180362933829548E-3</v>
      </c>
      <c r="W125">
        <f>('Filter Data'!W125-'Filter Data'!W124)/'Filter Data'!W124</f>
        <v>6.970730719504107E-3</v>
      </c>
      <c r="X125">
        <f>('Filter Data'!X125-'Filter Data'!X124)/'Filter Data'!X124</f>
        <v>6.9577274207962949E-3</v>
      </c>
      <c r="Y125">
        <f>('Filter Data'!Y125-'Filter Data'!Y124)/'Filter Data'!Y124</f>
        <v>-5.6079318588211392E-3</v>
      </c>
      <c r="Z125">
        <f>('Filter Data'!Z125-'Filter Data'!Z124)/'Filter Data'!Z124</f>
        <v>6.7399856127222768E-4</v>
      </c>
    </row>
    <row r="126" spans="1:26" x14ac:dyDescent="0.25">
      <c r="A126" t="str">
        <f>MID('Filter Data'!A126,2,LEN('Filter Data'!A126)-2)</f>
        <v>14-Sep-2020</v>
      </c>
      <c r="B126">
        <f>('Filter Data'!B126-'Filter Data'!B125)/'Filter Data'!B125</f>
        <v>-6.3194799609801186E-3</v>
      </c>
      <c r="C126">
        <f>('Filter Data'!C126-'Filter Data'!C125)/'Filter Data'!C125</f>
        <v>-4.6847505655971648E-4</v>
      </c>
      <c r="D126">
        <f>('Filter Data'!D126-'Filter Data'!D125)/'Filter Data'!D125</f>
        <v>4.0681812694658729E-3</v>
      </c>
      <c r="E126">
        <f>('Filter Data'!E126-'Filter Data'!E125)/'Filter Data'!E125</f>
        <v>1.244062429314631E-2</v>
      </c>
      <c r="F126">
        <f>('Filter Data'!F126-'Filter Data'!F125)/'Filter Data'!F125</f>
        <v>1.1438563060966045E-2</v>
      </c>
      <c r="G126">
        <f>('Filter Data'!G126-'Filter Data'!G125)/'Filter Data'!G125</f>
        <v>8.6662458292000952E-3</v>
      </c>
      <c r="H126">
        <f>('Filter Data'!H126-'Filter Data'!H125)/'Filter Data'!H125</f>
        <v>7.2801015420976695E-3</v>
      </c>
      <c r="I126">
        <f>('Filter Data'!I126-'Filter Data'!I125)/'Filter Data'!I125</f>
        <v>-3.2599837000814192E-3</v>
      </c>
      <c r="J126">
        <f>('Filter Data'!J126-'Filter Data'!J125)/'Filter Data'!J125</f>
        <v>-3.7834838319123444E-3</v>
      </c>
      <c r="K126">
        <f>('Filter Data'!K126-'Filter Data'!K125)/'Filter Data'!K125</f>
        <v>7.3287573287571829E-3</v>
      </c>
      <c r="L126">
        <f>('Filter Data'!L126-'Filter Data'!L125)/'Filter Data'!L125</f>
        <v>9.6781998548388311E-5</v>
      </c>
      <c r="M126">
        <f>('Filter Data'!M126-'Filter Data'!M125)/'Filter Data'!M125</f>
        <v>1.5400878664740054E-2</v>
      </c>
      <c r="N126">
        <f>('Filter Data'!N126-'Filter Data'!N125)/'Filter Data'!N125</f>
        <v>2.3794744465135201E-3</v>
      </c>
      <c r="O126">
        <f>('Filter Data'!O126-'Filter Data'!O125)/'Filter Data'!O125</f>
        <v>-3.9117495805828725E-3</v>
      </c>
      <c r="P126">
        <f>('Filter Data'!P126-'Filter Data'!P125)/'Filter Data'!P125</f>
        <v>-6.1357309340772832E-3</v>
      </c>
      <c r="Q126">
        <f>('Filter Data'!Q126-'Filter Data'!Q125)/'Filter Data'!Q125</f>
        <v>-3.9017908939499328E-3</v>
      </c>
      <c r="R126">
        <f>('Filter Data'!R126-'Filter Data'!R125)/'Filter Data'!R125</f>
        <v>-8.1860813675841866E-3</v>
      </c>
      <c r="S126">
        <f>('Filter Data'!S126-'Filter Data'!S125)/'Filter Data'!S125</f>
        <v>2.0181963184193632E-3</v>
      </c>
      <c r="T126">
        <f>('Filter Data'!T126-'Filter Data'!T125)/'Filter Data'!T125</f>
        <v>4.4857656047872585E-3</v>
      </c>
      <c r="U126">
        <f>('Filter Data'!U126-'Filter Data'!U125)/'Filter Data'!U125</f>
        <v>8.618597837711562E-3</v>
      </c>
      <c r="V126">
        <f>('Filter Data'!V126-'Filter Data'!V125)/'Filter Data'!V125</f>
        <v>1.0879544226033783E-2</v>
      </c>
      <c r="W126">
        <f>('Filter Data'!W126-'Filter Data'!W125)/'Filter Data'!W125</f>
        <v>6.9688836637300635E-3</v>
      </c>
      <c r="X126">
        <f>('Filter Data'!X126-'Filter Data'!X125)/'Filter Data'!X125</f>
        <v>7.1419091542519715E-3</v>
      </c>
      <c r="Y126">
        <f>('Filter Data'!Y126-'Filter Data'!Y125)/'Filter Data'!Y125</f>
        <v>1.3315802364102756E-2</v>
      </c>
      <c r="Z126">
        <f>('Filter Data'!Z126-'Filter Data'!Z125)/'Filter Data'!Z125</f>
        <v>1.2628961122228933E-2</v>
      </c>
    </row>
    <row r="127" spans="1:26" x14ac:dyDescent="0.25">
      <c r="A127" t="str">
        <f>MID('Filter Data'!A127,2,LEN('Filter Data'!A127)-2)</f>
        <v>16-Sep-2020</v>
      </c>
      <c r="B127">
        <f>('Filter Data'!B127-'Filter Data'!B126)/'Filter Data'!B126</f>
        <v>1.7654746462876847E-2</v>
      </c>
      <c r="C127">
        <f>('Filter Data'!C127-'Filter Data'!C126)/'Filter Data'!C126</f>
        <v>2.1034100392102783E-3</v>
      </c>
      <c r="D127">
        <f>('Filter Data'!D127-'Filter Data'!D126)/'Filter Data'!D126</f>
        <v>-4.3402464682898859E-3</v>
      </c>
      <c r="E127">
        <f>('Filter Data'!E127-'Filter Data'!E126)/'Filter Data'!E126</f>
        <v>1.271147268188969E-2</v>
      </c>
      <c r="F127">
        <f>('Filter Data'!F127-'Filter Data'!F126)/'Filter Data'!F126</f>
        <v>1.9257221458046762E-2</v>
      </c>
      <c r="G127">
        <f>('Filter Data'!G127-'Filter Data'!G126)/'Filter Data'!G126</f>
        <v>1.2686520460255132E-2</v>
      </c>
      <c r="H127">
        <f>('Filter Data'!H127-'Filter Data'!H126)/'Filter Data'!H126</f>
        <v>3.2733698328553241E-3</v>
      </c>
      <c r="I127">
        <f>('Filter Data'!I127-'Filter Data'!I126)/'Filter Data'!I126</f>
        <v>6.1073023460594983E-2</v>
      </c>
      <c r="J127">
        <f>('Filter Data'!J127-'Filter Data'!J126)/'Filter Data'!J126</f>
        <v>6.3398825197488337E-2</v>
      </c>
      <c r="K127">
        <f>('Filter Data'!K127-'Filter Data'!K126)/'Filter Data'!K126</f>
        <v>-4.1404928369461483E-4</v>
      </c>
      <c r="L127">
        <f>('Filter Data'!L127-'Filter Data'!L126)/'Filter Data'!L126</f>
        <v>8.8546958920017321E-3</v>
      </c>
      <c r="M127">
        <f>('Filter Data'!M127-'Filter Data'!M126)/'Filter Data'!M126</f>
        <v>3.2378532746252732E-3</v>
      </c>
      <c r="N127">
        <f>('Filter Data'!N127-'Filter Data'!N126)/'Filter Data'!N126</f>
        <v>2.0170148769591442E-2</v>
      </c>
      <c r="O127">
        <f>('Filter Data'!O127-'Filter Data'!O126)/'Filter Data'!O126</f>
        <v>2.921974050595412E-2</v>
      </c>
      <c r="P127">
        <f>('Filter Data'!P127-'Filter Data'!P126)/'Filter Data'!P126</f>
        <v>1.6900141771329601E-2</v>
      </c>
      <c r="Q127">
        <f>('Filter Data'!Q127-'Filter Data'!Q126)/'Filter Data'!Q126</f>
        <v>2.8950656133462444E-2</v>
      </c>
      <c r="R127">
        <f>('Filter Data'!R127-'Filter Data'!R126)/'Filter Data'!R126</f>
        <v>3.5819129107307036E-2</v>
      </c>
      <c r="S127">
        <f>('Filter Data'!S127-'Filter Data'!S126)/'Filter Data'!S126</f>
        <v>1.3116218630715519E-2</v>
      </c>
      <c r="T127">
        <f>('Filter Data'!T127-'Filter Data'!T126)/'Filter Data'!T126</f>
        <v>1.2109364142569849E-2</v>
      </c>
      <c r="U127">
        <f>('Filter Data'!U127-'Filter Data'!U126)/'Filter Data'!U126</f>
        <v>8.6073242448541989E-3</v>
      </c>
      <c r="V127">
        <f>('Filter Data'!V127-'Filter Data'!V126)/'Filter Data'!V126</f>
        <v>1.4344279687990436E-3</v>
      </c>
      <c r="W127">
        <f>('Filter Data'!W127-'Filter Data'!W126)/'Filter Data'!W126</f>
        <v>-4.0556110300329915E-3</v>
      </c>
      <c r="X127">
        <f>('Filter Data'!X127-'Filter Data'!X126)/'Filter Data'!X126</f>
        <v>-3.9286096675095533E-3</v>
      </c>
      <c r="Y127">
        <f>('Filter Data'!Y127-'Filter Data'!Y126)/'Filter Data'!Y126</f>
        <v>-5.9788830937539386E-3</v>
      </c>
      <c r="Z127">
        <f>('Filter Data'!Z127-'Filter Data'!Z126)/'Filter Data'!Z126</f>
        <v>-5.3595297939970773E-3</v>
      </c>
    </row>
    <row r="128" spans="1:26" x14ac:dyDescent="0.25">
      <c r="A128" t="str">
        <f>MID('Filter Data'!A128,2,LEN('Filter Data'!A128)-2)</f>
        <v>17-Sep-2020</v>
      </c>
      <c r="B128">
        <f>('Filter Data'!B128-'Filter Data'!B127)/'Filter Data'!B127</f>
        <v>-8.6676245302783773E-3</v>
      </c>
      <c r="C128">
        <f>('Filter Data'!C128-'Filter Data'!C127)/'Filter Data'!C127</f>
        <v>-2.5210755067818082E-3</v>
      </c>
      <c r="D128">
        <f>('Filter Data'!D128-'Filter Data'!D127)/'Filter Data'!D127</f>
        <v>-3.3810708334325155E-4</v>
      </c>
      <c r="E128">
        <f>('Filter Data'!E128-'Filter Data'!E127)/'Filter Data'!E127</f>
        <v>-1.0125214904072958E-2</v>
      </c>
      <c r="F128">
        <f>('Filter Data'!F128-'Filter Data'!F127)/'Filter Data'!F127</f>
        <v>-4.8047385749617937E-3</v>
      </c>
      <c r="G128">
        <f>('Filter Data'!G128-'Filter Data'!G127)/'Filter Data'!G127</f>
        <v>-1.1759512668844393E-2</v>
      </c>
      <c r="H128">
        <f>('Filter Data'!H128-'Filter Data'!H127)/'Filter Data'!H127</f>
        <v>-1.1549344574695397E-2</v>
      </c>
      <c r="I128">
        <f>('Filter Data'!I128-'Filter Data'!I127)/'Filter Data'!I127</f>
        <v>1.701244813278005E-2</v>
      </c>
      <c r="J128">
        <f>('Filter Data'!J128-'Filter Data'!J127)/'Filter Data'!J127</f>
        <v>1.8380952380952258E-2</v>
      </c>
      <c r="K128">
        <f>('Filter Data'!K128-'Filter Data'!K127)/'Filter Data'!K127</f>
        <v>-5.4913842075364769E-3</v>
      </c>
      <c r="L128">
        <f>('Filter Data'!L128-'Filter Data'!L127)/'Filter Data'!L127</f>
        <v>-9.1702637889689211E-3</v>
      </c>
      <c r="M128">
        <f>('Filter Data'!M128-'Filter Data'!M127)/'Filter Data'!M127</f>
        <v>-2.9989146784972502E-3</v>
      </c>
      <c r="N128">
        <f>('Filter Data'!N128-'Filter Data'!N127)/'Filter Data'!N127</f>
        <v>-8.3536876183319068E-3</v>
      </c>
      <c r="O128">
        <f>('Filter Data'!O128-'Filter Data'!O127)/'Filter Data'!O127</f>
        <v>-1.1723163609510786E-2</v>
      </c>
      <c r="P128">
        <f>('Filter Data'!P128-'Filter Data'!P127)/'Filter Data'!P127</f>
        <v>-6.9799721169613513E-3</v>
      </c>
      <c r="Q128">
        <f>('Filter Data'!Q128-'Filter Data'!Q127)/'Filter Data'!Q127</f>
        <v>-1.0434639717360946E-2</v>
      </c>
      <c r="R128">
        <f>('Filter Data'!R128-'Filter Data'!R127)/'Filter Data'!R127</f>
        <v>-1.2986988819912709E-2</v>
      </c>
      <c r="S128">
        <f>('Filter Data'!S128-'Filter Data'!S127)/'Filter Data'!S127</f>
        <v>-3.3668684115597089E-3</v>
      </c>
      <c r="T128">
        <f>('Filter Data'!T128-'Filter Data'!T127)/'Filter Data'!T127</f>
        <v>-3.6341999267667383E-3</v>
      </c>
      <c r="U128">
        <f>('Filter Data'!U128-'Filter Data'!U127)/'Filter Data'!U127</f>
        <v>-7.6504470122618204E-3</v>
      </c>
      <c r="V128">
        <f>('Filter Data'!V128-'Filter Data'!V127)/'Filter Data'!V127</f>
        <v>9.8316749444846076E-4</v>
      </c>
      <c r="W128">
        <f>('Filter Data'!W128-'Filter Data'!W127)/'Filter Data'!W127</f>
        <v>-5.2906788419120479E-3</v>
      </c>
      <c r="X128">
        <f>('Filter Data'!X128-'Filter Data'!X127)/'Filter Data'!X127</f>
        <v>-5.0934347610384111E-3</v>
      </c>
      <c r="Y128">
        <f>('Filter Data'!Y128-'Filter Data'!Y127)/'Filter Data'!Y127</f>
        <v>-9.2334271819810229E-3</v>
      </c>
      <c r="Z128">
        <f>('Filter Data'!Z128-'Filter Data'!Z127)/'Filter Data'!Z127</f>
        <v>-7.175972067721581E-3</v>
      </c>
    </row>
    <row r="129" spans="1:26" x14ac:dyDescent="0.25">
      <c r="A129" t="str">
        <f>MID('Filter Data'!A129,2,LEN('Filter Data'!A129)-2)</f>
        <v>18-Sep-2020</v>
      </c>
      <c r="B129">
        <f>('Filter Data'!B129-'Filter Data'!B128)/'Filter Data'!B128</f>
        <v>1.4093672631734879E-3</v>
      </c>
      <c r="C129">
        <f>('Filter Data'!C129-'Filter Data'!C128)/'Filter Data'!C128</f>
        <v>2.573193046660665E-3</v>
      </c>
      <c r="D129">
        <f>('Filter Data'!D129-'Filter Data'!D128)/'Filter Data'!D128</f>
        <v>-2.3433913946803771E-3</v>
      </c>
      <c r="E129">
        <f>('Filter Data'!E129-'Filter Data'!E128)/'Filter Data'!E128</f>
        <v>4.4419510770578831E-3</v>
      </c>
      <c r="F129">
        <f>('Filter Data'!F129-'Filter Data'!F128)/'Filter Data'!F128</f>
        <v>4.0786821582717301E-3</v>
      </c>
      <c r="G129">
        <f>('Filter Data'!G129-'Filter Data'!G128)/'Filter Data'!G128</f>
        <v>4.0379495792314708E-3</v>
      </c>
      <c r="H129">
        <f>('Filter Data'!H129-'Filter Data'!H128)/'Filter Data'!H128</f>
        <v>2.3222527312028948E-2</v>
      </c>
      <c r="I129">
        <f>('Filter Data'!I129-'Filter Data'!I128)/'Filter Data'!I128</f>
        <v>-6.5279477764178459E-3</v>
      </c>
      <c r="J129">
        <f>('Filter Data'!J129-'Filter Data'!J128)/'Filter Data'!J128</f>
        <v>-6.4060600392780538E-3</v>
      </c>
      <c r="K129">
        <f>('Filter Data'!K129-'Filter Data'!K128)/'Filter Data'!K128</f>
        <v>6.1881188118815633E-4</v>
      </c>
      <c r="L129">
        <f>('Filter Data'!L129-'Filter Data'!L128)/'Filter Data'!L128</f>
        <v>5.7699382345537649E-3</v>
      </c>
      <c r="M129">
        <f>('Filter Data'!M129-'Filter Data'!M128)/'Filter Data'!M128</f>
        <v>-1.1439702835098447E-2</v>
      </c>
      <c r="N129">
        <f>('Filter Data'!N129-'Filter Data'!N128)/'Filter Data'!N128</f>
        <v>5.7132030373253061E-3</v>
      </c>
      <c r="O129">
        <f>('Filter Data'!O129-'Filter Data'!O128)/'Filter Data'!O128</f>
        <v>3.9956798064233459E-3</v>
      </c>
      <c r="P129">
        <f>('Filter Data'!P129-'Filter Data'!P128)/'Filter Data'!P128</f>
        <v>1.8956437303053377E-3</v>
      </c>
      <c r="Q129">
        <f>('Filter Data'!Q129-'Filter Data'!Q128)/'Filter Data'!Q128</f>
        <v>9.7051551717775523E-3</v>
      </c>
      <c r="R129">
        <f>('Filter Data'!R129-'Filter Data'!R128)/'Filter Data'!R128</f>
        <v>9.956542641943459E-3</v>
      </c>
      <c r="S129">
        <f>('Filter Data'!S129-'Filter Data'!S128)/'Filter Data'!S128</f>
        <v>-3.3219384677256928E-3</v>
      </c>
      <c r="T129">
        <f>('Filter Data'!T129-'Filter Data'!T128)/'Filter Data'!T128</f>
        <v>-2.9675771524121284E-3</v>
      </c>
      <c r="U129">
        <f>('Filter Data'!U129-'Filter Data'!U128)/'Filter Data'!U128</f>
        <v>5.07433454998589E-4</v>
      </c>
      <c r="V129">
        <f>('Filter Data'!V129-'Filter Data'!V128)/'Filter Data'!V128</f>
        <v>-1.1388460822001251E-2</v>
      </c>
      <c r="W129">
        <f>('Filter Data'!W129-'Filter Data'!W128)/'Filter Data'!W128</f>
        <v>1.6127031385683758E-3</v>
      </c>
      <c r="X129">
        <f>('Filter Data'!X129-'Filter Data'!X128)/'Filter Data'!X128</f>
        <v>1.4959609055549105E-3</v>
      </c>
      <c r="Y129">
        <f>('Filter Data'!Y129-'Filter Data'!Y128)/'Filter Data'!Y128</f>
        <v>-1.0921162254499909E-2</v>
      </c>
      <c r="Z129">
        <f>('Filter Data'!Z129-'Filter Data'!Z128)/'Filter Data'!Z128</f>
        <v>-1.5984145385776204E-2</v>
      </c>
    </row>
    <row r="130" spans="1:26" x14ac:dyDescent="0.25">
      <c r="A130" t="str">
        <f>MID('Filter Data'!A130,2,LEN('Filter Data'!A130)-2)</f>
        <v>21-Sep-2020</v>
      </c>
      <c r="B130">
        <f>('Filter Data'!B130-'Filter Data'!B129)/'Filter Data'!B129</f>
        <v>-1.3327185861783445E-2</v>
      </c>
      <c r="C130">
        <f>('Filter Data'!C130-'Filter Data'!C129)/'Filter Data'!C129</f>
        <v>4.3803114127644238E-3</v>
      </c>
      <c r="D130">
        <f>('Filter Data'!D130-'Filter Data'!D129)/'Filter Data'!D129</f>
        <v>-4.3587756683461981E-4</v>
      </c>
      <c r="E130">
        <f>('Filter Data'!E130-'Filter Data'!E129)/'Filter Data'!E129</f>
        <v>-1.4904247098339015E-2</v>
      </c>
      <c r="F130">
        <f>('Filter Data'!F130-'Filter Data'!F129)/'Filter Data'!F129</f>
        <v>-1.2075987282902722E-2</v>
      </c>
      <c r="G130">
        <f>('Filter Data'!G130-'Filter Data'!G129)/'Filter Data'!G129</f>
        <v>-2.7404573360620202E-3</v>
      </c>
      <c r="H130">
        <f>('Filter Data'!H130-'Filter Data'!H129)/'Filter Data'!H129</f>
        <v>-9.7490650603785159E-3</v>
      </c>
      <c r="I130">
        <f>('Filter Data'!I130-'Filter Data'!I129)/'Filter Data'!I129</f>
        <v>-2.2000586682311453E-2</v>
      </c>
      <c r="J130">
        <f>('Filter Data'!J130-'Filter Data'!J129)/'Filter Data'!J129</f>
        <v>-2.5365899571744375E-2</v>
      </c>
      <c r="K130">
        <f>('Filter Data'!K130-'Filter Data'!K129)/'Filter Data'!K129</f>
        <v>-1.9123733409447702E-2</v>
      </c>
      <c r="L130">
        <f>('Filter Data'!L130-'Filter Data'!L129)/'Filter Data'!L129</f>
        <v>-6.8630282029068278E-3</v>
      </c>
      <c r="M130">
        <f>('Filter Data'!M130-'Filter Data'!M129)/'Filter Data'!M129</f>
        <v>-3.6899299686065966E-3</v>
      </c>
      <c r="N130">
        <f>('Filter Data'!N130-'Filter Data'!N129)/'Filter Data'!N129</f>
        <v>-2.2331715093109147E-2</v>
      </c>
      <c r="O130">
        <f>('Filter Data'!O130-'Filter Data'!O129)/'Filter Data'!O129</f>
        <v>-1.0313276976628533E-2</v>
      </c>
      <c r="P130">
        <f>('Filter Data'!P130-'Filter Data'!P129)/'Filter Data'!P129</f>
        <v>-1.2238183131369972E-2</v>
      </c>
      <c r="Q130">
        <f>('Filter Data'!Q130-'Filter Data'!Q129)/'Filter Data'!Q129</f>
        <v>-5.7378846575543707E-3</v>
      </c>
      <c r="R130">
        <f>('Filter Data'!R130-'Filter Data'!R129)/'Filter Data'!R129</f>
        <v>-1.1669149464425117E-2</v>
      </c>
      <c r="S130">
        <f>('Filter Data'!S130-'Filter Data'!S129)/'Filter Data'!S129</f>
        <v>-3.9269804377299961E-2</v>
      </c>
      <c r="T130">
        <f>('Filter Data'!T130-'Filter Data'!T129)/'Filter Data'!T129</f>
        <v>-3.0280132694434185E-2</v>
      </c>
      <c r="U130">
        <f>('Filter Data'!U130-'Filter Data'!U129)/'Filter Data'!U129</f>
        <v>-2.9273848398836063E-2</v>
      </c>
      <c r="V130">
        <f>('Filter Data'!V130-'Filter Data'!V129)/'Filter Data'!V129</f>
        <v>-8.7874816927465318E-3</v>
      </c>
      <c r="W130">
        <f>('Filter Data'!W130-'Filter Data'!W129)/'Filter Data'!W129</f>
        <v>3.8704483527419114E-5</v>
      </c>
      <c r="X130">
        <f>('Filter Data'!X130-'Filter Data'!X129)/'Filter Data'!X129</f>
        <v>2.4895439155547648E-4</v>
      </c>
      <c r="Y130">
        <f>('Filter Data'!Y130-'Filter Data'!Y129)/'Filter Data'!Y129</f>
        <v>-5.0801196244106847E-3</v>
      </c>
      <c r="Z130">
        <f>('Filter Data'!Z130-'Filter Data'!Z129)/'Filter Data'!Z129</f>
        <v>-5.5286800276433757E-3</v>
      </c>
    </row>
    <row r="131" spans="1:26" x14ac:dyDescent="0.25">
      <c r="A131" t="str">
        <f>MID('Filter Data'!A131,2,LEN('Filter Data'!A131)-2)</f>
        <v>22-Sep-2020</v>
      </c>
      <c r="B131">
        <f>('Filter Data'!B131-'Filter Data'!B130)/'Filter Data'!B130</f>
        <v>-8.5497759838497455E-3</v>
      </c>
      <c r="C131">
        <f>('Filter Data'!C131-'Filter Data'!C130)/'Filter Data'!C130</f>
        <v>-3.1800474735665138E-4</v>
      </c>
      <c r="D131">
        <f>('Filter Data'!D131-'Filter Data'!D130)/'Filter Data'!D130</f>
        <v>-6.06860797519244E-3</v>
      </c>
      <c r="E131">
        <f>('Filter Data'!E131-'Filter Data'!E130)/'Filter Data'!E130</f>
        <v>-5.3668652380914486E-3</v>
      </c>
      <c r="F131">
        <f>('Filter Data'!F131-'Filter Data'!F130)/'Filter Data'!F130</f>
        <v>-8.6437549535365674E-3</v>
      </c>
      <c r="G131">
        <f>('Filter Data'!G131-'Filter Data'!G130)/'Filter Data'!G130</f>
        <v>-1.5256687068395663E-3</v>
      </c>
      <c r="H131">
        <f>('Filter Data'!H131-'Filter Data'!H130)/'Filter Data'!H130</f>
        <v>-7.3945945945946443E-3</v>
      </c>
      <c r="I131">
        <f>('Filter Data'!I131-'Filter Data'!I130)/'Filter Data'!I130</f>
        <v>-5.5788842231554205E-3</v>
      </c>
      <c r="J131">
        <f>('Filter Data'!J131-'Filter Data'!J130)/'Filter Data'!J130</f>
        <v>-3.5731530661516527E-3</v>
      </c>
      <c r="K131">
        <f>('Filter Data'!K131-'Filter Data'!K130)/'Filter Data'!K130</f>
        <v>-3.3464280517968409E-3</v>
      </c>
      <c r="L131">
        <f>('Filter Data'!L131-'Filter Data'!L130)/'Filter Data'!L130</f>
        <v>-1.8366496409083485E-2</v>
      </c>
      <c r="M131">
        <f>('Filter Data'!M131-'Filter Data'!M130)/'Filter Data'!M130</f>
        <v>-2.6274201836284589E-3</v>
      </c>
      <c r="N131">
        <f>('Filter Data'!N131-'Filter Data'!N130)/'Filter Data'!N130</f>
        <v>6.5219969168741248E-3</v>
      </c>
      <c r="O131">
        <f>('Filter Data'!O131-'Filter Data'!O130)/'Filter Data'!O130</f>
        <v>-6.4698414612495946E-3</v>
      </c>
      <c r="P131">
        <f>('Filter Data'!P131-'Filter Data'!P130)/'Filter Data'!P130</f>
        <v>-6.3964552326253275E-3</v>
      </c>
      <c r="Q131">
        <f>('Filter Data'!Q131-'Filter Data'!Q130)/'Filter Data'!Q130</f>
        <v>-6.8002205476939146E-4</v>
      </c>
      <c r="R131">
        <f>('Filter Data'!R131-'Filter Data'!R130)/'Filter Data'!R130</f>
        <v>1.7830328557802235E-3</v>
      </c>
      <c r="S131">
        <f>('Filter Data'!S131-'Filter Data'!S130)/'Filter Data'!S130</f>
        <v>-3.620449238109706E-3</v>
      </c>
      <c r="T131">
        <f>('Filter Data'!T131-'Filter Data'!T130)/'Filter Data'!T130</f>
        <v>1.7199764334719456E-3</v>
      </c>
      <c r="U131">
        <f>('Filter Data'!U131-'Filter Data'!U130)/'Filter Data'!U130</f>
        <v>2.2915387224212011E-3</v>
      </c>
      <c r="V131">
        <f>('Filter Data'!V131-'Filter Data'!V130)/'Filter Data'!V130</f>
        <v>-5.5905505007301584E-3</v>
      </c>
      <c r="W131">
        <f>('Filter Data'!W131-'Filter Data'!W130)/'Filter Data'!W130</f>
        <v>4.6443582657857992E-5</v>
      </c>
      <c r="X131">
        <f>('Filter Data'!X131-'Filter Data'!X130)/'Filter Data'!X130</f>
        <v>4.1482071448770559E-5</v>
      </c>
      <c r="Y131">
        <f>('Filter Data'!Y131-'Filter Data'!Y130)/'Filter Data'!Y130</f>
        <v>1.563976688018474E-2</v>
      </c>
      <c r="Z131">
        <f>('Filter Data'!Z131-'Filter Data'!Z130)/'Filter Data'!Z130</f>
        <v>1.4844965088189516E-2</v>
      </c>
    </row>
    <row r="132" spans="1:26" x14ac:dyDescent="0.25">
      <c r="A132" t="str">
        <f>MID('Filter Data'!A132,2,LEN('Filter Data'!A132)-2)</f>
        <v>23-Sep-2020</v>
      </c>
      <c r="B132">
        <f>('Filter Data'!B132-'Filter Data'!B131)/'Filter Data'!B131</f>
        <v>-8.0767270514070216E-3</v>
      </c>
      <c r="C132">
        <f>('Filter Data'!C132-'Filter Data'!C131)/'Filter Data'!C131</f>
        <v>6.2939525794981381E-3</v>
      </c>
      <c r="D132">
        <f>('Filter Data'!D132-'Filter Data'!D131)/'Filter Data'!D131</f>
        <v>2.0717811224178245E-3</v>
      </c>
      <c r="E132">
        <f>('Filter Data'!E132-'Filter Data'!E131)/'Filter Data'!E131</f>
        <v>-1.6398307070013584E-3</v>
      </c>
      <c r="F132">
        <f>('Filter Data'!F132-'Filter Data'!F131)/'Filter Data'!F131</f>
        <v>1.158435816538972E-2</v>
      </c>
      <c r="G132">
        <f>('Filter Data'!G132-'Filter Data'!G131)/'Filter Data'!G131</f>
        <v>6.4336839095351815E-3</v>
      </c>
      <c r="H132">
        <f>('Filter Data'!H132-'Filter Data'!H131)/'Filter Data'!H131</f>
        <v>1.7280938688973148E-3</v>
      </c>
      <c r="I132">
        <f>('Filter Data'!I132-'Filter Data'!I131)/'Filter Data'!I131</f>
        <v>-5.0672618688544146E-3</v>
      </c>
      <c r="J132">
        <f>('Filter Data'!J132-'Filter Data'!J131)/'Filter Data'!J131</f>
        <v>-4.5066873425082792E-3</v>
      </c>
      <c r="K132">
        <f>('Filter Data'!K132-'Filter Data'!K131)/'Filter Data'!K131</f>
        <v>-2.0596107055961044E-2</v>
      </c>
      <c r="L132">
        <f>('Filter Data'!L132-'Filter Data'!L131)/'Filter Data'!L131</f>
        <v>-1.2144309946485984E-2</v>
      </c>
      <c r="M132">
        <f>('Filter Data'!M132-'Filter Data'!M131)/'Filter Data'!M131</f>
        <v>-1.1635819270549802E-2</v>
      </c>
      <c r="N132">
        <f>('Filter Data'!N132-'Filter Data'!N131)/'Filter Data'!N131</f>
        <v>6.1410226201695966E-3</v>
      </c>
      <c r="O132">
        <f>('Filter Data'!O132-'Filter Data'!O131)/'Filter Data'!O131</f>
        <v>-6.473201115953386E-4</v>
      </c>
      <c r="P132">
        <f>('Filter Data'!P132-'Filter Data'!P131)/'Filter Data'!P131</f>
        <v>-3.0537087938007847E-3</v>
      </c>
      <c r="Q132">
        <f>('Filter Data'!Q132-'Filter Data'!Q131)/'Filter Data'!Q131</f>
        <v>2.2980155591929841E-2</v>
      </c>
      <c r="R132">
        <f>('Filter Data'!R132-'Filter Data'!R131)/'Filter Data'!R131</f>
        <v>4.9172384276148966E-3</v>
      </c>
      <c r="S132">
        <f>('Filter Data'!S132-'Filter Data'!S131)/'Filter Data'!S131</f>
        <v>6.2976857901614457E-3</v>
      </c>
      <c r="T132">
        <f>('Filter Data'!T132-'Filter Data'!T131)/'Filter Data'!T131</f>
        <v>6.9344969880946895E-3</v>
      </c>
      <c r="U132">
        <f>('Filter Data'!U132-'Filter Data'!U131)/'Filter Data'!U131</f>
        <v>3.6855149203910693E-3</v>
      </c>
      <c r="V132">
        <f>('Filter Data'!V132-'Filter Data'!V131)/'Filter Data'!V131</f>
        <v>-1.2399638524903514E-2</v>
      </c>
      <c r="W132">
        <f>('Filter Data'!W132-'Filter Data'!W131)/'Filter Data'!W131</f>
        <v>-4.3345330701647771E-4</v>
      </c>
      <c r="X132">
        <f>('Filter Data'!X132-'Filter Data'!X131)/'Filter Data'!X131</f>
        <v>-5.2265241954896791E-4</v>
      </c>
      <c r="Y132">
        <f>('Filter Data'!Y132-'Filter Data'!Y131)/'Filter Data'!Y131</f>
        <v>-1.8171126519376298E-2</v>
      </c>
      <c r="Z132">
        <f>('Filter Data'!Z132-'Filter Data'!Z131)/'Filter Data'!Z131</f>
        <v>-1.9558100405639888E-2</v>
      </c>
    </row>
    <row r="133" spans="1:26" x14ac:dyDescent="0.25">
      <c r="A133" t="str">
        <f>MID('Filter Data'!A133,2,LEN('Filter Data'!A133)-2)</f>
        <v>25-Sep-2020</v>
      </c>
      <c r="B133">
        <f>('Filter Data'!B133-'Filter Data'!B132)/'Filter Data'!B132</f>
        <v>-2.0275789649594735E-2</v>
      </c>
      <c r="C133">
        <f>('Filter Data'!C133-'Filter Data'!C132)/'Filter Data'!C132</f>
        <v>-9.9125035280835071E-3</v>
      </c>
      <c r="D133">
        <f>('Filter Data'!D133-'Filter Data'!D132)/'Filter Data'!D132</f>
        <v>-8.9753724536333606E-3</v>
      </c>
      <c r="E133">
        <f>('Filter Data'!E133-'Filter Data'!E132)/'Filter Data'!E132</f>
        <v>-2.2252291712292302E-2</v>
      </c>
      <c r="F133">
        <f>('Filter Data'!F133-'Filter Data'!F132)/'Filter Data'!F132</f>
        <v>-2.7746100110857257E-2</v>
      </c>
      <c r="G133">
        <f>('Filter Data'!G133-'Filter Data'!G132)/'Filter Data'!G132</f>
        <v>-2.3767879180687342E-2</v>
      </c>
      <c r="H133">
        <f>('Filter Data'!H133-'Filter Data'!H132)/'Filter Data'!H132</f>
        <v>-1.6772734521100063E-2</v>
      </c>
      <c r="I133">
        <f>('Filter Data'!I133-'Filter Data'!I132)/'Filter Data'!I132</f>
        <v>1.1398775237979705E-2</v>
      </c>
      <c r="J133">
        <f>('Filter Data'!J133-'Filter Data'!J132)/'Filter Data'!J132</f>
        <v>1.1536776517548475E-2</v>
      </c>
      <c r="K133">
        <f>('Filter Data'!K133-'Filter Data'!K132)/'Filter Data'!K132</f>
        <v>4.8442992534808053E-4</v>
      </c>
      <c r="L133">
        <f>('Filter Data'!L133-'Filter Data'!L132)/'Filter Data'!L132</f>
        <v>-3.9079678567144555E-3</v>
      </c>
      <c r="M133">
        <f>('Filter Data'!M133-'Filter Data'!M132)/'Filter Data'!M132</f>
        <v>-1.7998524711089238E-3</v>
      </c>
      <c r="N133">
        <f>('Filter Data'!N133-'Filter Data'!N132)/'Filter Data'!N132</f>
        <v>-1.7564145723862241E-2</v>
      </c>
      <c r="O133">
        <f>('Filter Data'!O133-'Filter Data'!O132)/'Filter Data'!O132</f>
        <v>-1.7898861564256865E-2</v>
      </c>
      <c r="P133">
        <f>('Filter Data'!P133-'Filter Data'!P132)/'Filter Data'!P132</f>
        <v>-1.8242729564073485E-2</v>
      </c>
      <c r="Q133">
        <f>('Filter Data'!Q133-'Filter Data'!Q132)/'Filter Data'!Q132</f>
        <v>-1.258483527349533E-2</v>
      </c>
      <c r="R133">
        <f>('Filter Data'!R133-'Filter Data'!R132)/'Filter Data'!R132</f>
        <v>-8.4148393863264156E-3</v>
      </c>
      <c r="S133">
        <f>('Filter Data'!S133-'Filter Data'!S132)/'Filter Data'!S132</f>
        <v>-1.264221444010657E-2</v>
      </c>
      <c r="T133">
        <f>('Filter Data'!T133-'Filter Data'!T132)/'Filter Data'!T132</f>
        <v>-7.5650519096338419E-3</v>
      </c>
      <c r="U133">
        <f>('Filter Data'!U133-'Filter Data'!U132)/'Filter Data'!U132</f>
        <v>-1.5671981776764459E-3</v>
      </c>
      <c r="V133">
        <f>('Filter Data'!V133-'Filter Data'!V132)/'Filter Data'!V132</f>
        <v>6.1236879382703608E-3</v>
      </c>
      <c r="W133">
        <f>('Filter Data'!W133-'Filter Data'!W132)/'Filter Data'!W132</f>
        <v>-6.7833884419114384E-3</v>
      </c>
      <c r="X133">
        <f>('Filter Data'!X133-'Filter Data'!X132)/'Filter Data'!X132</f>
        <v>-6.8561373219561857E-3</v>
      </c>
      <c r="Y133">
        <f>('Filter Data'!Y133-'Filter Data'!Y132)/'Filter Data'!Y132</f>
        <v>2.0067263836144766E-2</v>
      </c>
      <c r="Z133">
        <f>('Filter Data'!Z133-'Filter Data'!Z132)/'Filter Data'!Z132</f>
        <v>2.0300786888299178E-2</v>
      </c>
    </row>
    <row r="134" spans="1:26" x14ac:dyDescent="0.25">
      <c r="A134" t="str">
        <f>MID('Filter Data'!A134,2,LEN('Filter Data'!A134)-2)</f>
        <v>28-Sep-2020</v>
      </c>
      <c r="B134">
        <f>('Filter Data'!B134-'Filter Data'!B133)/'Filter Data'!B133</f>
        <v>2.0350439481405563E-2</v>
      </c>
      <c r="C134">
        <f>('Filter Data'!C134-'Filter Data'!C133)/'Filter Data'!C133</f>
        <v>1.4287831966885902E-2</v>
      </c>
      <c r="D134">
        <f>('Filter Data'!D134-'Filter Data'!D133)/'Filter Data'!D133</f>
        <v>9.4125443322248536E-3</v>
      </c>
      <c r="E134">
        <f>('Filter Data'!E134-'Filter Data'!E133)/'Filter Data'!E133</f>
        <v>1.7079043573559865E-2</v>
      </c>
      <c r="F134">
        <f>('Filter Data'!F134-'Filter Data'!F133)/'Filter Data'!F133</f>
        <v>8.4288052373160012E-3</v>
      </c>
      <c r="G134">
        <f>('Filter Data'!G134-'Filter Data'!G133)/'Filter Data'!G133</f>
        <v>1.2896302089964888E-2</v>
      </c>
      <c r="H134">
        <f>('Filter Data'!H134-'Filter Data'!H133)/'Filter Data'!H133</f>
        <v>1.635114413776834E-2</v>
      </c>
      <c r="I134">
        <f>('Filter Data'!I134-'Filter Data'!I133)/'Filter Data'!I133</f>
        <v>1.2888915532641973E-2</v>
      </c>
      <c r="J134">
        <f>('Filter Data'!J134-'Filter Data'!J133)/'Filter Data'!J133</f>
        <v>1.2800769971126169E-2</v>
      </c>
      <c r="K134">
        <f>('Filter Data'!K134-'Filter Data'!K133)/'Filter Data'!K133</f>
        <v>1.041640801529559E-2</v>
      </c>
      <c r="L134">
        <f>('Filter Data'!L134-'Filter Data'!L133)/'Filter Data'!L133</f>
        <v>-9.9838452353479094E-3</v>
      </c>
      <c r="M134">
        <f>('Filter Data'!M134-'Filter Data'!M133)/'Filter Data'!M133</f>
        <v>1.6267292003310497E-2</v>
      </c>
      <c r="N134">
        <f>('Filter Data'!N134-'Filter Data'!N133)/'Filter Data'!N133</f>
        <v>9.8478866524634012E-3</v>
      </c>
      <c r="O134">
        <f>('Filter Data'!O134-'Filter Data'!O133)/'Filter Data'!O133</f>
        <v>1.7015904640857352E-2</v>
      </c>
      <c r="P134">
        <f>('Filter Data'!P134-'Filter Data'!P133)/'Filter Data'!P133</f>
        <v>1.7200051410577708E-2</v>
      </c>
      <c r="Q134">
        <f>('Filter Data'!Q134-'Filter Data'!Q133)/'Filter Data'!Q133</f>
        <v>7.2101597705858398E-3</v>
      </c>
      <c r="R134">
        <f>('Filter Data'!R134-'Filter Data'!R133)/'Filter Data'!R133</f>
        <v>1.7169282235450303E-2</v>
      </c>
      <c r="S134">
        <f>('Filter Data'!S134-'Filter Data'!S133)/'Filter Data'!S133</f>
        <v>2.2748678438393632E-2</v>
      </c>
      <c r="T134">
        <f>('Filter Data'!T134-'Filter Data'!T133)/'Filter Data'!T133</f>
        <v>1.9127991418508999E-2</v>
      </c>
      <c r="U134">
        <f>('Filter Data'!U134-'Filter Data'!U133)/'Filter Data'!U133</f>
        <v>1.8863275475004073E-2</v>
      </c>
      <c r="V134">
        <f>('Filter Data'!V134-'Filter Data'!V133)/'Filter Data'!V133</f>
        <v>2.0926429564593851E-2</v>
      </c>
      <c r="W134">
        <f>('Filter Data'!W134-'Filter Data'!W133)/'Filter Data'!W133</f>
        <v>1.244318314712747E-2</v>
      </c>
      <c r="X134">
        <f>('Filter Data'!X134-'Filter Data'!X133)/'Filter Data'!X133</f>
        <v>1.2962808190555864E-2</v>
      </c>
      <c r="Y134">
        <f>('Filter Data'!Y134-'Filter Data'!Y133)/'Filter Data'!Y133</f>
        <v>1.3923658605827649E-2</v>
      </c>
      <c r="Z134">
        <f>('Filter Data'!Z134-'Filter Data'!Z133)/'Filter Data'!Z133</f>
        <v>2.206778754946508E-2</v>
      </c>
    </row>
    <row r="135" spans="1:26" x14ac:dyDescent="0.25">
      <c r="A135" t="str">
        <f>MID('Filter Data'!A135,2,LEN('Filter Data'!A135)-2)</f>
        <v>29-Sep-2020</v>
      </c>
      <c r="B135">
        <f>('Filter Data'!B135-'Filter Data'!B134)/'Filter Data'!B134</f>
        <v>-6.9850244270010294E-3</v>
      </c>
      <c r="C135">
        <f>('Filter Data'!C135-'Filter Data'!C134)/'Filter Data'!C134</f>
        <v>-6.5542439572792727E-3</v>
      </c>
      <c r="D135">
        <f>('Filter Data'!D135-'Filter Data'!D134)/'Filter Data'!D134</f>
        <v>-5.1304495829991399E-3</v>
      </c>
      <c r="E135">
        <f>('Filter Data'!E135-'Filter Data'!E134)/'Filter Data'!E134</f>
        <v>1.1404571266772552E-3</v>
      </c>
      <c r="F135">
        <f>('Filter Data'!F135-'Filter Data'!F134)/'Filter Data'!F134</f>
        <v>7.4494847034000822E-3</v>
      </c>
      <c r="G135">
        <f>('Filter Data'!G135-'Filter Data'!G134)/'Filter Data'!G134</f>
        <v>-1.2390906152354103E-3</v>
      </c>
      <c r="H135">
        <f>('Filter Data'!H135-'Filter Data'!H134)/'Filter Data'!H134</f>
        <v>-4.700216151915626E-3</v>
      </c>
      <c r="I135">
        <f>('Filter Data'!I135-'Filter Data'!I134)/'Filter Data'!I134</f>
        <v>-3.5452178030303066E-2</v>
      </c>
      <c r="J135">
        <f>('Filter Data'!J135-'Filter Data'!J134)/'Filter Data'!J134</f>
        <v>-3.501853083721377E-2</v>
      </c>
      <c r="K135">
        <f>('Filter Data'!K135-'Filter Data'!K134)/'Filter Data'!K134</f>
        <v>8.0481661239786336E-3</v>
      </c>
      <c r="L135">
        <f>('Filter Data'!L135-'Filter Data'!L134)/'Filter Data'!L134</f>
        <v>1.5091318184582264E-2</v>
      </c>
      <c r="M135">
        <f>('Filter Data'!M135-'Filter Data'!M134)/'Filter Data'!M134</f>
        <v>-2.8213257322357971E-3</v>
      </c>
      <c r="N135">
        <f>('Filter Data'!N135-'Filter Data'!N134)/'Filter Data'!N134</f>
        <v>-5.4734295240623891E-3</v>
      </c>
      <c r="O135">
        <f>('Filter Data'!O135-'Filter Data'!O134)/'Filter Data'!O134</f>
        <v>-7.3041763000166763E-3</v>
      </c>
      <c r="P135">
        <f>('Filter Data'!P135-'Filter Data'!P134)/'Filter Data'!P134</f>
        <v>-4.1854485379359671E-3</v>
      </c>
      <c r="Q135">
        <f>('Filter Data'!Q135-'Filter Data'!Q134)/'Filter Data'!Q134</f>
        <v>-5.5587190542043391E-3</v>
      </c>
      <c r="R135">
        <f>('Filter Data'!R135-'Filter Data'!R134)/'Filter Data'!R134</f>
        <v>-5.4931767787251935E-3</v>
      </c>
      <c r="S135">
        <f>('Filter Data'!S135-'Filter Data'!S134)/'Filter Data'!S134</f>
        <v>-4.7206597308643719E-3</v>
      </c>
      <c r="T135">
        <f>('Filter Data'!T135-'Filter Data'!T134)/'Filter Data'!T134</f>
        <v>-4.266100337189575E-3</v>
      </c>
      <c r="U135">
        <f>('Filter Data'!U135-'Filter Data'!U134)/'Filter Data'!U134</f>
        <v>-1.4958126203591883E-3</v>
      </c>
      <c r="V135">
        <f>('Filter Data'!V135-'Filter Data'!V134)/'Filter Data'!V134</f>
        <v>-1.1306597228170074E-3</v>
      </c>
      <c r="W135">
        <f>('Filter Data'!W135-'Filter Data'!W134)/'Filter Data'!W134</f>
        <v>7.1231104505655634E-3</v>
      </c>
      <c r="X135">
        <f>('Filter Data'!X135-'Filter Data'!X134)/'Filter Data'!X134</f>
        <v>6.9636389138702402E-3</v>
      </c>
      <c r="Y135">
        <f>('Filter Data'!Y135-'Filter Data'!Y134)/'Filter Data'!Y134</f>
        <v>2.6726738192503106E-4</v>
      </c>
      <c r="Z135">
        <f>('Filter Data'!Z135-'Filter Data'!Z134)/'Filter Data'!Z134</f>
        <v>-7.3990916977088109E-3</v>
      </c>
    </row>
    <row r="136" spans="1:26" x14ac:dyDescent="0.25">
      <c r="A136" t="str">
        <f>MID('Filter Data'!A136,2,LEN('Filter Data'!A136)-2)</f>
        <v>30-Sep-2020</v>
      </c>
      <c r="B136">
        <f>('Filter Data'!B136-'Filter Data'!B135)/'Filter Data'!B135</f>
        <v>-1.8714202617425357E-2</v>
      </c>
      <c r="C136">
        <f>('Filter Data'!C136-'Filter Data'!C135)/'Filter Data'!C135</f>
        <v>-3.3383502891351437E-3</v>
      </c>
      <c r="D136">
        <f>('Filter Data'!D136-'Filter Data'!D135)/'Filter Data'!D135</f>
        <v>-4.9858246162869128E-3</v>
      </c>
      <c r="E136">
        <f>('Filter Data'!E136-'Filter Data'!E135)/'Filter Data'!E135</f>
        <v>-1.2648581551925791E-3</v>
      </c>
      <c r="F136">
        <f>('Filter Data'!F136-'Filter Data'!F135)/'Filter Data'!F135</f>
        <v>-1.8042980958211088E-3</v>
      </c>
      <c r="G136">
        <f>('Filter Data'!G136-'Filter Data'!G135)/'Filter Data'!G135</f>
        <v>1.5489868205764415E-2</v>
      </c>
      <c r="H136">
        <f>('Filter Data'!H136-'Filter Data'!H135)/'Filter Data'!H135</f>
        <v>9.1824687723191076E-4</v>
      </c>
      <c r="I136">
        <f>('Filter Data'!I136-'Filter Data'!I135)/'Filter Data'!I135</f>
        <v>2.2703565073326468E-2</v>
      </c>
      <c r="J136">
        <f>('Filter Data'!J136-'Filter Data'!J135)/'Filter Data'!J135</f>
        <v>2.151755379388463E-2</v>
      </c>
      <c r="K136">
        <f>('Filter Data'!K136-'Filter Data'!K135)/'Filter Data'!K135</f>
        <v>-5.6557776694295724E-3</v>
      </c>
      <c r="L136">
        <f>('Filter Data'!L136-'Filter Data'!L135)/'Filter Data'!L135</f>
        <v>7.7879287105000865E-4</v>
      </c>
      <c r="M136">
        <f>('Filter Data'!M136-'Filter Data'!M135)/'Filter Data'!M135</f>
        <v>1.641193170769659E-2</v>
      </c>
      <c r="N136">
        <f>('Filter Data'!N136-'Filter Data'!N135)/'Filter Data'!N135</f>
        <v>5.7705715684383757E-3</v>
      </c>
      <c r="O136">
        <f>('Filter Data'!O136-'Filter Data'!O135)/'Filter Data'!O135</f>
        <v>-1.547119608303473E-2</v>
      </c>
      <c r="P136">
        <f>('Filter Data'!P136-'Filter Data'!P135)/'Filter Data'!P135</f>
        <v>-1.7103994315586377E-2</v>
      </c>
      <c r="Q136">
        <f>('Filter Data'!Q136-'Filter Data'!Q135)/'Filter Data'!Q135</f>
        <v>-1.0752394975550311E-2</v>
      </c>
      <c r="R136">
        <f>('Filter Data'!R136-'Filter Data'!R135)/'Filter Data'!R135</f>
        <v>-1.2999814822781666E-2</v>
      </c>
      <c r="S136">
        <f>('Filter Data'!S136-'Filter Data'!S135)/'Filter Data'!S135</f>
        <v>1.8588755053558388E-3</v>
      </c>
      <c r="T136">
        <f>('Filter Data'!T136-'Filter Data'!T135)/'Filter Data'!T135</f>
        <v>-3.9382600561271826E-3</v>
      </c>
      <c r="U136">
        <f>('Filter Data'!U136-'Filter Data'!U135)/'Filter Data'!U135</f>
        <v>2.5386174850642968E-3</v>
      </c>
      <c r="V136">
        <f>('Filter Data'!V136-'Filter Data'!V135)/'Filter Data'!V135</f>
        <v>9.2184471847290995E-3</v>
      </c>
      <c r="W136">
        <f>('Filter Data'!W136-'Filter Data'!W135)/'Filter Data'!W135</f>
        <v>-1.4757156838757005E-2</v>
      </c>
      <c r="X136">
        <f>('Filter Data'!X136-'Filter Data'!X135)/'Filter Data'!X135</f>
        <v>-1.4724077184644897E-2</v>
      </c>
      <c r="Y136">
        <f>('Filter Data'!Y136-'Filter Data'!Y135)/'Filter Data'!Y135</f>
        <v>6.4826831564750841E-3</v>
      </c>
      <c r="Z136">
        <f>('Filter Data'!Z136-'Filter Data'!Z135)/'Filter Data'!Z135</f>
        <v>8.2060970594282738E-3</v>
      </c>
    </row>
    <row r="137" spans="1:26" x14ac:dyDescent="0.25">
      <c r="A137" t="str">
        <f>MID('Filter Data'!A137,2,LEN('Filter Data'!A137)-2)</f>
        <v>09-Oct-2020</v>
      </c>
      <c r="B137">
        <f>('Filter Data'!B137-'Filter Data'!B136)/'Filter Data'!B136</f>
        <v>2.5261273856482712E-2</v>
      </c>
      <c r="C137">
        <f>('Filter Data'!C137-'Filter Data'!C136)/'Filter Data'!C136</f>
        <v>2.147106912526113E-2</v>
      </c>
      <c r="D137">
        <f>('Filter Data'!D137-'Filter Data'!D136)/'Filter Data'!D136</f>
        <v>1.0844468461387338E-2</v>
      </c>
      <c r="E137">
        <f>('Filter Data'!E137-'Filter Data'!E136)/'Filter Data'!E136</f>
        <v>4.3075374038355582E-2</v>
      </c>
      <c r="F137">
        <f>('Filter Data'!F137-'Filter Data'!F136)/'Filter Data'!F136</f>
        <v>3.6334097242395863E-2</v>
      </c>
      <c r="G137">
        <f>('Filter Data'!G137-'Filter Data'!G136)/'Filter Data'!G136</f>
        <v>2.1512610993563951E-2</v>
      </c>
      <c r="H137">
        <f>('Filter Data'!H137-'Filter Data'!H136)/'Filter Data'!H136</f>
        <v>1.2698042870456557E-2</v>
      </c>
      <c r="I137">
        <f>('Filter Data'!I137-'Filter Data'!I136)/'Filter Data'!I136</f>
        <v>8.8798224035518836E-3</v>
      </c>
      <c r="J137">
        <f>('Filter Data'!J137-'Filter Data'!J136)/'Filter Data'!J136</f>
        <v>1.0893666248915322E-2</v>
      </c>
      <c r="K137">
        <f>('Filter Data'!K137-'Filter Data'!K136)/'Filter Data'!K136</f>
        <v>1.8277434539570325E-2</v>
      </c>
      <c r="L137">
        <f>('Filter Data'!L137-'Filter Data'!L136)/'Filter Data'!L136</f>
        <v>1.4605968094340173E-2</v>
      </c>
      <c r="M137">
        <f>('Filter Data'!M137-'Filter Data'!M136)/'Filter Data'!M136</f>
        <v>1.8088769848861663E-2</v>
      </c>
      <c r="N137">
        <f>('Filter Data'!N137-'Filter Data'!N136)/'Filter Data'!N136</f>
        <v>3.2492625368731556E-2</v>
      </c>
      <c r="O137">
        <f>('Filter Data'!O137-'Filter Data'!O136)/'Filter Data'!O136</f>
        <v>2.8487596508083433E-2</v>
      </c>
      <c r="P137">
        <f>('Filter Data'!P137-'Filter Data'!P136)/'Filter Data'!P136</f>
        <v>3.9163353299597227E-2</v>
      </c>
      <c r="Q137">
        <f>('Filter Data'!Q137-'Filter Data'!Q136)/'Filter Data'!Q136</f>
        <v>4.4101838495392148E-2</v>
      </c>
      <c r="R137">
        <f>('Filter Data'!R137-'Filter Data'!R136)/'Filter Data'!R136</f>
        <v>4.1002666424092241E-2</v>
      </c>
      <c r="S137">
        <f>('Filter Data'!S137-'Filter Data'!S136)/'Filter Data'!S136</f>
        <v>2.7215695410523488E-2</v>
      </c>
      <c r="T137">
        <f>('Filter Data'!T137-'Filter Data'!T136)/'Filter Data'!T136</f>
        <v>2.4680922998901227E-2</v>
      </c>
      <c r="U137">
        <f>('Filter Data'!U137-'Filter Data'!U136)/'Filter Data'!U136</f>
        <v>2.8435679709379845E-2</v>
      </c>
      <c r="V137">
        <f>('Filter Data'!V137-'Filter Data'!V136)/'Filter Data'!V136</f>
        <v>3.0495628308508035E-2</v>
      </c>
      <c r="W137">
        <f>('Filter Data'!W137-'Filter Data'!W136)/'Filter Data'!W136</f>
        <v>1.6266472131249321E-2</v>
      </c>
      <c r="X137">
        <f>('Filter Data'!X137-'Filter Data'!X136)/'Filter Data'!X136</f>
        <v>1.634954427516452E-2</v>
      </c>
      <c r="Y137">
        <f>('Filter Data'!Y137-'Filter Data'!Y136)/'Filter Data'!Y136</f>
        <v>2.5757393794206364E-2</v>
      </c>
      <c r="Z137">
        <f>('Filter Data'!Z137-'Filter Data'!Z136)/'Filter Data'!Z136</f>
        <v>1.4812643011479172E-2</v>
      </c>
    </row>
    <row r="138" spans="1:26" x14ac:dyDescent="0.25">
      <c r="A138" t="str">
        <f>MID('Filter Data'!A138,2,LEN('Filter Data'!A138)-2)</f>
        <v>14-Oct-2020</v>
      </c>
      <c r="B138">
        <f>('Filter Data'!B138-'Filter Data'!B137)/'Filter Data'!B137</f>
        <v>-7.4712040838752769E-3</v>
      </c>
      <c r="C138">
        <f>('Filter Data'!C138-'Filter Data'!C137)/'Filter Data'!C137</f>
        <v>1.7729511021197551E-2</v>
      </c>
      <c r="D138">
        <f>('Filter Data'!D138-'Filter Data'!D137)/'Filter Data'!D137</f>
        <v>7.5692225448623675E-3</v>
      </c>
      <c r="E138">
        <f>('Filter Data'!E138-'Filter Data'!E137)/'Filter Data'!E137</f>
        <v>1.7111355786488935E-2</v>
      </c>
      <c r="F138">
        <f>('Filter Data'!F138-'Filter Data'!F137)/'Filter Data'!F137</f>
        <v>1.9331395348837155E-2</v>
      </c>
      <c r="G138">
        <f>('Filter Data'!G138-'Filter Data'!G137)/'Filter Data'!G137</f>
        <v>2.2281539514849978E-2</v>
      </c>
      <c r="H138">
        <f>('Filter Data'!H138-'Filter Data'!H137)/'Filter Data'!H137</f>
        <v>2.8384907396756014E-2</v>
      </c>
      <c r="I138">
        <f>('Filter Data'!I138-'Filter Data'!I137)/'Filter Data'!I137</f>
        <v>1.0883140053523629E-2</v>
      </c>
      <c r="J138">
        <f>('Filter Data'!J138-'Filter Data'!J137)/'Filter Data'!J137</f>
        <v>1.0251764257104747E-2</v>
      </c>
      <c r="K138">
        <f>('Filter Data'!K138-'Filter Data'!K137)/'Filter Data'!K137</f>
        <v>-1.5072170657421063E-2</v>
      </c>
      <c r="L138">
        <f>('Filter Data'!L138-'Filter Data'!L137)/'Filter Data'!L137</f>
        <v>-7.5813445824362072E-3</v>
      </c>
      <c r="M138">
        <f>('Filter Data'!M138-'Filter Data'!M137)/'Filter Data'!M137</f>
        <v>8.4561828790487173E-4</v>
      </c>
      <c r="N138">
        <f>('Filter Data'!N138-'Filter Data'!N137)/'Filter Data'!N137</f>
        <v>1.804208391068949E-2</v>
      </c>
      <c r="O138">
        <f>('Filter Data'!O138-'Filter Data'!O137)/'Filter Data'!O137</f>
        <v>2.6209941632477128E-3</v>
      </c>
      <c r="P138">
        <f>('Filter Data'!P138-'Filter Data'!P137)/'Filter Data'!P137</f>
        <v>-9.4102009062377485E-4</v>
      </c>
      <c r="Q138">
        <f>('Filter Data'!Q138-'Filter Data'!Q137)/'Filter Data'!Q137</f>
        <v>1.3270092133862519E-2</v>
      </c>
      <c r="R138">
        <f>('Filter Data'!R138-'Filter Data'!R137)/'Filter Data'!R137</f>
        <v>8.5270767455110971E-3</v>
      </c>
      <c r="S138">
        <f>('Filter Data'!S138-'Filter Data'!S137)/'Filter Data'!S137</f>
        <v>-3.8879304060457352E-3</v>
      </c>
      <c r="T138">
        <f>('Filter Data'!T138-'Filter Data'!T137)/'Filter Data'!T137</f>
        <v>2.9054047861272834E-3</v>
      </c>
      <c r="U138">
        <f>('Filter Data'!U138-'Filter Data'!U137)/'Filter Data'!U137</f>
        <v>7.0472163495418887E-3</v>
      </c>
      <c r="V138">
        <f>('Filter Data'!V138-'Filter Data'!V137)/'Filter Data'!V137</f>
        <v>-7.1736011477770405E-4</v>
      </c>
      <c r="W138">
        <f>('Filter Data'!W138-'Filter Data'!W137)/'Filter Data'!W137</f>
        <v>1.7869415807559186E-3</v>
      </c>
      <c r="X138">
        <f>('Filter Data'!X138-'Filter Data'!X137)/'Filter Data'!X137</f>
        <v>1.8246682049520774E-3</v>
      </c>
      <c r="Y138">
        <f>('Filter Data'!Y138-'Filter Data'!Y137)/'Filter Data'!Y137</f>
        <v>9.5820855054781166E-3</v>
      </c>
      <c r="Z138">
        <f>('Filter Data'!Z138-'Filter Data'!Z137)/'Filter Data'!Z137</f>
        <v>6.0734720538636097E-3</v>
      </c>
    </row>
    <row r="139" spans="1:26" x14ac:dyDescent="0.25">
      <c r="A139" t="str">
        <f>MID('Filter Data'!A139,2,LEN('Filter Data'!A139)-2)</f>
        <v>16-Oct-2020</v>
      </c>
      <c r="B139">
        <f>('Filter Data'!B139-'Filter Data'!B138)/'Filter Data'!B138</f>
        <v>-2.3039033749567502E-2</v>
      </c>
      <c r="C139">
        <f>('Filter Data'!C139-'Filter Data'!C138)/'Filter Data'!C138</f>
        <v>-8.8468511763023288E-4</v>
      </c>
      <c r="D139">
        <f>('Filter Data'!D139-'Filter Data'!D138)/'Filter Data'!D138</f>
        <v>-8.0911612203062762E-3</v>
      </c>
      <c r="E139">
        <f>('Filter Data'!E139-'Filter Data'!E138)/'Filter Data'!E138</f>
        <v>-1.5748381787040994E-2</v>
      </c>
      <c r="F139">
        <f>('Filter Data'!F139-'Filter Data'!F138)/'Filter Data'!F138</f>
        <v>-1.2629606241469801E-2</v>
      </c>
      <c r="G139">
        <f>('Filter Data'!G139-'Filter Data'!G138)/'Filter Data'!G138</f>
        <v>-7.8163414096542889E-3</v>
      </c>
      <c r="H139">
        <f>('Filter Data'!H139-'Filter Data'!H138)/'Filter Data'!H138</f>
        <v>8.0678989904640133E-3</v>
      </c>
      <c r="I139">
        <f>('Filter Data'!I139-'Filter Data'!I138)/'Filter Data'!I138</f>
        <v>-9.3540416519590688E-3</v>
      </c>
      <c r="J139">
        <f>('Filter Data'!J139-'Filter Data'!J138)/'Filter Data'!J138</f>
        <v>-9.0149620050030185E-3</v>
      </c>
      <c r="K139">
        <f>('Filter Data'!K139-'Filter Data'!K138)/'Filter Data'!K138</f>
        <v>-3.666809264796197E-5</v>
      </c>
      <c r="L139">
        <f>('Filter Data'!L139-'Filter Data'!L138)/'Filter Data'!L138</f>
        <v>5.0135743019639233E-3</v>
      </c>
      <c r="M139">
        <f>('Filter Data'!M139-'Filter Data'!M138)/'Filter Data'!M138</f>
        <v>-3.3326761859164625E-3</v>
      </c>
      <c r="N139">
        <f>('Filter Data'!N139-'Filter Data'!N138)/'Filter Data'!N138</f>
        <v>-1.4088064434653215E-2</v>
      </c>
      <c r="O139">
        <f>('Filter Data'!O139-'Filter Data'!O138)/'Filter Data'!O138</f>
        <v>-2.4479098590038877E-2</v>
      </c>
      <c r="P139">
        <f>('Filter Data'!P139-'Filter Data'!P138)/'Filter Data'!P138</f>
        <v>-2.2618189052746727E-2</v>
      </c>
      <c r="Q139">
        <f>('Filter Data'!Q139-'Filter Data'!Q138)/'Filter Data'!Q138</f>
        <v>-3.6978818379983749E-2</v>
      </c>
      <c r="R139">
        <f>('Filter Data'!R139-'Filter Data'!R138)/'Filter Data'!R138</f>
        <v>-2.8588808883866702E-2</v>
      </c>
      <c r="S139">
        <f>('Filter Data'!S139-'Filter Data'!S138)/'Filter Data'!S138</f>
        <v>-5.5863196155440976E-3</v>
      </c>
      <c r="T139">
        <f>('Filter Data'!T139-'Filter Data'!T138)/'Filter Data'!T138</f>
        <v>-8.9834040064336942E-3</v>
      </c>
      <c r="U139">
        <f>('Filter Data'!U139-'Filter Data'!U138)/'Filter Data'!U138</f>
        <v>-8.7257773285297578E-3</v>
      </c>
      <c r="V139">
        <f>('Filter Data'!V139-'Filter Data'!V138)/'Filter Data'!V138</f>
        <v>-1.7195996402373053E-2</v>
      </c>
      <c r="W139">
        <f>('Filter Data'!W139-'Filter Data'!W138)/'Filter Data'!W138</f>
        <v>-8.5223807781435838E-3</v>
      </c>
      <c r="X139">
        <f>('Filter Data'!X139-'Filter Data'!X138)/'Filter Data'!X138</f>
        <v>-8.5186667428963688E-3</v>
      </c>
      <c r="Y139">
        <f>('Filter Data'!Y139-'Filter Data'!Y138)/'Filter Data'!Y138</f>
        <v>-6.7384046338740365E-3</v>
      </c>
      <c r="Z139">
        <f>('Filter Data'!Z139-'Filter Data'!Z138)/'Filter Data'!Z138</f>
        <v>-1.6730759626429428E-3</v>
      </c>
    </row>
    <row r="140" spans="1:26" x14ac:dyDescent="0.25">
      <c r="A140" t="str">
        <f>MID('Filter Data'!A140,2,LEN('Filter Data'!A140)-2)</f>
        <v>20-Oct-2020</v>
      </c>
      <c r="B140">
        <f>('Filter Data'!B140-'Filter Data'!B139)/'Filter Data'!B139</f>
        <v>-2.0339646599606253E-2</v>
      </c>
      <c r="C140">
        <f>('Filter Data'!C140-'Filter Data'!C139)/'Filter Data'!C139</f>
        <v>2.5798834679755639E-3</v>
      </c>
      <c r="D140">
        <f>('Filter Data'!D140-'Filter Data'!D139)/'Filter Data'!D139</f>
        <v>5.7379739602961546E-3</v>
      </c>
      <c r="E140">
        <f>('Filter Data'!E140-'Filter Data'!E139)/'Filter Data'!E139</f>
        <v>1.1608548592435344E-2</v>
      </c>
      <c r="F140">
        <f>('Filter Data'!F140-'Filter Data'!F139)/'Filter Data'!F139</f>
        <v>5.4465556724638976E-3</v>
      </c>
      <c r="G140">
        <f>('Filter Data'!G140-'Filter Data'!G139)/'Filter Data'!G139</f>
        <v>1.105642708226532E-2</v>
      </c>
      <c r="H140">
        <f>('Filter Data'!H140-'Filter Data'!H139)/'Filter Data'!H139</f>
        <v>5.2708232193632524E-3</v>
      </c>
      <c r="I140">
        <f>('Filter Data'!I140-'Filter Data'!I139)/'Filter Data'!I139</f>
        <v>1.181780390759548E-2</v>
      </c>
      <c r="J140">
        <f>('Filter Data'!J140-'Filter Data'!J139)/'Filter Data'!J139</f>
        <v>1.1764145551533493E-2</v>
      </c>
      <c r="K140">
        <f>('Filter Data'!K140-'Filter Data'!K139)/'Filter Data'!K139</f>
        <v>5.8182173764238978E-3</v>
      </c>
      <c r="L140">
        <f>('Filter Data'!L140-'Filter Data'!L139)/'Filter Data'!L139</f>
        <v>-3.332281725688085E-3</v>
      </c>
      <c r="M140">
        <f>('Filter Data'!M140-'Filter Data'!M139)/'Filter Data'!M139</f>
        <v>1.1020477365634865E-2</v>
      </c>
      <c r="N140">
        <f>('Filter Data'!N140-'Filter Data'!N139)/'Filter Data'!N139</f>
        <v>8.2405852381088017E-3</v>
      </c>
      <c r="O140">
        <f>('Filter Data'!O140-'Filter Data'!O139)/'Filter Data'!O139</f>
        <v>-1.5269365416922896E-2</v>
      </c>
      <c r="P140">
        <f>('Filter Data'!P140-'Filter Data'!P139)/'Filter Data'!P139</f>
        <v>-1.1879317583298346E-2</v>
      </c>
      <c r="Q140">
        <f>('Filter Data'!Q140-'Filter Data'!Q139)/'Filter Data'!Q139</f>
        <v>-9.8386674963252905E-3</v>
      </c>
      <c r="R140">
        <f>('Filter Data'!R140-'Filter Data'!R139)/'Filter Data'!R139</f>
        <v>-9.9060679543997079E-3</v>
      </c>
      <c r="S140">
        <f>('Filter Data'!S140-'Filter Data'!S139)/'Filter Data'!S139</f>
        <v>-1.2756353645374142E-3</v>
      </c>
      <c r="T140">
        <f>('Filter Data'!T140-'Filter Data'!T139)/'Filter Data'!T139</f>
        <v>-8.2902223328813196E-3</v>
      </c>
      <c r="U140">
        <f>('Filter Data'!U140-'Filter Data'!U139)/'Filter Data'!U139</f>
        <v>1.0728697304316675E-2</v>
      </c>
      <c r="V140">
        <f>('Filter Data'!V140-'Filter Data'!V139)/'Filter Data'!V139</f>
        <v>9.1514352640902699E-3</v>
      </c>
      <c r="W140">
        <f>('Filter Data'!W140-'Filter Data'!W139)/'Filter Data'!W139</f>
        <v>5.1742961265818484E-3</v>
      </c>
      <c r="X140">
        <f>('Filter Data'!X140-'Filter Data'!X139)/'Filter Data'!X139</f>
        <v>5.2226633935779096E-3</v>
      </c>
      <c r="Y140">
        <f>('Filter Data'!Y140-'Filter Data'!Y139)/'Filter Data'!Y139</f>
        <v>-1.1939803235975394E-2</v>
      </c>
      <c r="Z140">
        <f>('Filter Data'!Z140-'Filter Data'!Z139)/'Filter Data'!Z139</f>
        <v>-7.9791890742639433E-3</v>
      </c>
    </row>
    <row r="141" spans="1:26" x14ac:dyDescent="0.25">
      <c r="A141" t="str">
        <f>MID('Filter Data'!A141,2,LEN('Filter Data'!A141)-2)</f>
        <v>21-Oct-2020</v>
      </c>
      <c r="B141">
        <f>('Filter Data'!B141-'Filter Data'!B140)/'Filter Data'!B140</f>
        <v>5.7813726224795851E-3</v>
      </c>
      <c r="C141">
        <f>('Filter Data'!C141-'Filter Data'!C140)/'Filter Data'!C140</f>
        <v>-1.4828868317468928E-3</v>
      </c>
      <c r="D141">
        <f>('Filter Data'!D141-'Filter Data'!D140)/'Filter Data'!D140</f>
        <v>3.9646565374527008E-3</v>
      </c>
      <c r="E141">
        <f>('Filter Data'!E141-'Filter Data'!E140)/'Filter Data'!E140</f>
        <v>8.1243297986417062E-3</v>
      </c>
      <c r="F141">
        <f>('Filter Data'!F141-'Filter Data'!F140)/'Filter Data'!F140</f>
        <v>4.3551862111419455E-3</v>
      </c>
      <c r="G141">
        <f>('Filter Data'!G141-'Filter Data'!G140)/'Filter Data'!G140</f>
        <v>6.5917349784497465E-4</v>
      </c>
      <c r="H141">
        <f>('Filter Data'!H141-'Filter Data'!H140)/'Filter Data'!H140</f>
        <v>1.0541566057261189E-2</v>
      </c>
      <c r="I141">
        <f>('Filter Data'!I141-'Filter Data'!I140)/'Filter Data'!I140</f>
        <v>-3.2163399460030495E-2</v>
      </c>
      <c r="J141">
        <f>('Filter Data'!J141-'Filter Data'!J140)/'Filter Data'!J140</f>
        <v>-3.2528362284046382E-2</v>
      </c>
      <c r="K141">
        <f>('Filter Data'!K141-'Filter Data'!K140)/'Filter Data'!K140</f>
        <v>7.534512930196525E-3</v>
      </c>
      <c r="L141">
        <f>('Filter Data'!L141-'Filter Data'!L140)/'Filter Data'!L140</f>
        <v>6.6274952024846564E-3</v>
      </c>
      <c r="M141">
        <f>('Filter Data'!M141-'Filter Data'!M140)/'Filter Data'!M140</f>
        <v>1.7887754341508384E-3</v>
      </c>
      <c r="N141">
        <f>('Filter Data'!N141-'Filter Data'!N140)/'Filter Data'!N140</f>
        <v>9.8389350799678275E-3</v>
      </c>
      <c r="O141">
        <f>('Filter Data'!O141-'Filter Data'!O140)/'Filter Data'!O140</f>
        <v>4.9925251675950041E-3</v>
      </c>
      <c r="P141">
        <f>('Filter Data'!P141-'Filter Data'!P140)/'Filter Data'!P140</f>
        <v>4.1296909652147719E-3</v>
      </c>
      <c r="Q141">
        <f>('Filter Data'!Q141-'Filter Data'!Q140)/'Filter Data'!Q140</f>
        <v>5.1640284886793099E-3</v>
      </c>
      <c r="R141">
        <f>('Filter Data'!R141-'Filter Data'!R140)/'Filter Data'!R140</f>
        <v>3.7911205200966578E-3</v>
      </c>
      <c r="S141">
        <f>('Filter Data'!S141-'Filter Data'!S140)/'Filter Data'!S140</f>
        <v>-1.4303726992860389E-2</v>
      </c>
      <c r="T141">
        <f>('Filter Data'!T141-'Filter Data'!T140)/'Filter Data'!T140</f>
        <v>-1.1930222610701046E-2</v>
      </c>
      <c r="U141">
        <f>('Filter Data'!U141-'Filter Data'!U140)/'Filter Data'!U140</f>
        <v>-1.3537983961368404E-3</v>
      </c>
      <c r="V141">
        <f>('Filter Data'!V141-'Filter Data'!V140)/'Filter Data'!V140</f>
        <v>-1.6306563391765606E-3</v>
      </c>
      <c r="W141">
        <f>('Filter Data'!W141-'Filter Data'!W140)/'Filter Data'!W140</f>
        <v>3.8397111802905212E-3</v>
      </c>
      <c r="X141">
        <f>('Filter Data'!X141-'Filter Data'!X140)/'Filter Data'!X140</f>
        <v>3.8761595699347605E-3</v>
      </c>
      <c r="Y141">
        <f>('Filter Data'!Y141-'Filter Data'!Y140)/'Filter Data'!Y140</f>
        <v>7.774115305677772E-4</v>
      </c>
      <c r="Z141">
        <f>('Filter Data'!Z141-'Filter Data'!Z140)/'Filter Data'!Z140</f>
        <v>-2.634896621280905E-3</v>
      </c>
    </row>
    <row r="142" spans="1:26" x14ac:dyDescent="0.25">
      <c r="A142" t="str">
        <f>MID('Filter Data'!A142,2,LEN('Filter Data'!A142)-2)</f>
        <v>22-Oct-2020</v>
      </c>
      <c r="B142">
        <f>('Filter Data'!B142-'Filter Data'!B141)/'Filter Data'!B141</f>
        <v>-3.1733708700760464E-3</v>
      </c>
      <c r="C142">
        <f>('Filter Data'!C142-'Filter Data'!C141)/'Filter Data'!C141</f>
        <v>7.8294768337027719E-3</v>
      </c>
      <c r="D142">
        <f>('Filter Data'!D142-'Filter Data'!D141)/'Filter Data'!D141</f>
        <v>1.2039634476712002E-4</v>
      </c>
      <c r="E142">
        <f>('Filter Data'!E142-'Filter Data'!E141)/'Filter Data'!E141</f>
        <v>9.3810709194179476E-4</v>
      </c>
      <c r="F142">
        <f>('Filter Data'!F142-'Filter Data'!F141)/'Filter Data'!F141</f>
        <v>-8.432547283044628E-3</v>
      </c>
      <c r="G142">
        <f>('Filter Data'!G142-'Filter Data'!G141)/'Filter Data'!G141</f>
        <v>-2.0099993243699412E-3</v>
      </c>
      <c r="H142">
        <f>('Filter Data'!H142-'Filter Data'!H141)/'Filter Data'!H141</f>
        <v>6.1442673985174167E-4</v>
      </c>
      <c r="I142">
        <f>('Filter Data'!I142-'Filter Data'!I141)/'Filter Data'!I141</f>
        <v>1.3765918738629437E-2</v>
      </c>
      <c r="J142">
        <f>('Filter Data'!J142-'Filter Data'!J141)/'Filter Data'!J141</f>
        <v>1.4451148306734166E-2</v>
      </c>
      <c r="K142">
        <f>('Filter Data'!K142-'Filter Data'!K141)/'Filter Data'!K141</f>
        <v>-9.9025425773146738E-3</v>
      </c>
      <c r="L142">
        <f>('Filter Data'!L142-'Filter Data'!L141)/'Filter Data'!L141</f>
        <v>1.1300656420739771E-3</v>
      </c>
      <c r="M142">
        <f>('Filter Data'!M142-'Filter Data'!M141)/'Filter Data'!M141</f>
        <v>3.8129603452117833E-4</v>
      </c>
      <c r="N142">
        <f>('Filter Data'!N142-'Filter Data'!N141)/'Filter Data'!N141</f>
        <v>-2.1527020604434738E-3</v>
      </c>
      <c r="O142">
        <f>('Filter Data'!O142-'Filter Data'!O141)/'Filter Data'!O141</f>
        <v>-1.388602007571323E-3</v>
      </c>
      <c r="P142">
        <f>('Filter Data'!P142-'Filter Data'!P141)/'Filter Data'!P141</f>
        <v>6.5392999102444678E-4</v>
      </c>
      <c r="Q142">
        <f>('Filter Data'!Q142-'Filter Data'!Q141)/'Filter Data'!Q141</f>
        <v>4.439813346622524E-3</v>
      </c>
      <c r="R142">
        <f>('Filter Data'!R142-'Filter Data'!R141)/'Filter Data'!R141</f>
        <v>4.1544824285212291E-3</v>
      </c>
      <c r="S142">
        <f>('Filter Data'!S142-'Filter Data'!S141)/'Filter Data'!S141</f>
        <v>1.8440222943956488E-3</v>
      </c>
      <c r="T142">
        <f>('Filter Data'!T142-'Filter Data'!T141)/'Filter Data'!T141</f>
        <v>-3.8584966920442751E-4</v>
      </c>
      <c r="U142">
        <f>('Filter Data'!U142-'Filter Data'!U141)/'Filter Data'!U141</f>
        <v>-4.0323625154344758E-3</v>
      </c>
      <c r="V142">
        <f>('Filter Data'!V142-'Filter Data'!V141)/'Filter Data'!V141</f>
        <v>-5.0582911809068792E-3</v>
      </c>
      <c r="W142">
        <f>('Filter Data'!W142-'Filter Data'!W141)/'Filter Data'!W141</f>
        <v>-6.8728522336770652E-3</v>
      </c>
      <c r="X142">
        <f>('Filter Data'!X142-'Filter Data'!X141)/'Filter Data'!X141</f>
        <v>-6.3264789675186789E-3</v>
      </c>
      <c r="Y142">
        <f>('Filter Data'!Y142-'Filter Data'!Y141)/'Filter Data'!Y141</f>
        <v>4.2071901314357603E-3</v>
      </c>
      <c r="Z142">
        <f>('Filter Data'!Z142-'Filter Data'!Z141)/'Filter Data'!Z141</f>
        <v>5.7893339737836507E-3</v>
      </c>
    </row>
    <row r="143" spans="1:26" x14ac:dyDescent="0.25">
      <c r="A143" t="str">
        <f>MID('Filter Data'!A143,2,LEN('Filter Data'!A143)-2)</f>
        <v>27-Oct-2020</v>
      </c>
      <c r="B143">
        <f>('Filter Data'!B143-'Filter Data'!B142)/'Filter Data'!B142</f>
        <v>-5.1869110476223468E-3</v>
      </c>
      <c r="C143">
        <f>('Filter Data'!C143-'Filter Data'!C142)/'Filter Data'!C142</f>
        <v>3.5538604893059073E-3</v>
      </c>
      <c r="D143">
        <f>('Filter Data'!D143-'Filter Data'!D142)/'Filter Data'!D142</f>
        <v>-4.0087156460292704E-3</v>
      </c>
      <c r="E143">
        <f>('Filter Data'!E143-'Filter Data'!E142)/'Filter Data'!E142</f>
        <v>9.1508863076183338E-4</v>
      </c>
      <c r="F143">
        <f>('Filter Data'!F143-'Filter Data'!F142)/'Filter Data'!F142</f>
        <v>-1.5226282335245896E-2</v>
      </c>
      <c r="G143">
        <f>('Filter Data'!G143-'Filter Data'!G142)/'Filter Data'!G142</f>
        <v>-1.2862824744012949E-3</v>
      </c>
      <c r="H143">
        <f>('Filter Data'!H143-'Filter Data'!H142)/'Filter Data'!H142</f>
        <v>-2.9829157797063525E-2</v>
      </c>
      <c r="I143">
        <f>('Filter Data'!I143-'Filter Data'!I142)/'Filter Data'!I142</f>
        <v>-2.7038344200514392E-2</v>
      </c>
      <c r="J143">
        <f>('Filter Data'!J143-'Filter Data'!J142)/'Filter Data'!J142</f>
        <v>-2.8682430812029387E-2</v>
      </c>
      <c r="K143">
        <f>('Filter Data'!K143-'Filter Data'!K142)/'Filter Data'!K142</f>
        <v>1.0598511335533354E-3</v>
      </c>
      <c r="L143">
        <f>('Filter Data'!L143-'Filter Data'!L142)/'Filter Data'!L142</f>
        <v>-9.4229429028553548E-3</v>
      </c>
      <c r="M143">
        <f>('Filter Data'!M143-'Filter Data'!M142)/'Filter Data'!M142</f>
        <v>-3.1700582881685675E-3</v>
      </c>
      <c r="N143">
        <f>('Filter Data'!N143-'Filter Data'!N142)/'Filter Data'!N142</f>
        <v>-6.1918637229631318E-3</v>
      </c>
      <c r="O143">
        <f>('Filter Data'!O143-'Filter Data'!O142)/'Filter Data'!O142</f>
        <v>-3.869157806364815E-3</v>
      </c>
      <c r="P143">
        <f>('Filter Data'!P143-'Filter Data'!P142)/'Filter Data'!P142</f>
        <v>-3.7352161043554609E-3</v>
      </c>
      <c r="Q143">
        <f>('Filter Data'!Q143-'Filter Data'!Q142)/'Filter Data'!Q142</f>
        <v>6.4047629786658008E-3</v>
      </c>
      <c r="R143">
        <f>('Filter Data'!R143-'Filter Data'!R142)/'Filter Data'!R142</f>
        <v>-3.0443185753706078E-3</v>
      </c>
      <c r="S143">
        <f>('Filter Data'!S143-'Filter Data'!S142)/'Filter Data'!S142</f>
        <v>-1.5777997031779904E-2</v>
      </c>
      <c r="T143">
        <f>('Filter Data'!T143-'Filter Data'!T142)/'Filter Data'!T142</f>
        <v>-1.9441149334387779E-2</v>
      </c>
      <c r="U143">
        <f>('Filter Data'!U143-'Filter Data'!U142)/'Filter Data'!U142</f>
        <v>-2.522844311896354E-3</v>
      </c>
      <c r="V143">
        <f>('Filter Data'!V143-'Filter Data'!V142)/'Filter Data'!V142</f>
        <v>-8.0071025344656561E-3</v>
      </c>
      <c r="W143">
        <f>('Filter Data'!W143-'Filter Data'!W142)/'Filter Data'!W142</f>
        <v>2.2249672009148045E-4</v>
      </c>
      <c r="X143">
        <f>('Filter Data'!X143-'Filter Data'!X142)/'Filter Data'!X142</f>
        <v>-8.2151717792227586E-6</v>
      </c>
      <c r="Y143">
        <f>('Filter Data'!Y143-'Filter Data'!Y142)/'Filter Data'!Y142</f>
        <v>-3.2613000643594964E-3</v>
      </c>
      <c r="Z143">
        <f>('Filter Data'!Z143-'Filter Data'!Z142)/'Filter Data'!Z142</f>
        <v>-1.8725885709258632E-2</v>
      </c>
    </row>
    <row r="144" spans="1:26" x14ac:dyDescent="0.25">
      <c r="A144" t="str">
        <f>MID('Filter Data'!A144,2,LEN('Filter Data'!A144)-2)</f>
        <v>02-Nov-2020</v>
      </c>
      <c r="B144">
        <f>('Filter Data'!B144-'Filter Data'!B143)/'Filter Data'!B143</f>
        <v>-1.0344877578805691E-2</v>
      </c>
      <c r="C144">
        <f>('Filter Data'!C144-'Filter Data'!C143)/'Filter Data'!C143</f>
        <v>-1.824620500529037E-2</v>
      </c>
      <c r="D144">
        <f>('Filter Data'!D144-'Filter Data'!D143)/'Filter Data'!D143</f>
        <v>-2.2783310771610839E-2</v>
      </c>
      <c r="E144">
        <f>('Filter Data'!E144-'Filter Data'!E143)/'Filter Data'!E143</f>
        <v>-1.9258276192582802E-2</v>
      </c>
      <c r="F144">
        <f>('Filter Data'!F144-'Filter Data'!F143)/'Filter Data'!F143</f>
        <v>-2.1743678798213276E-2</v>
      </c>
      <c r="G144">
        <f>('Filter Data'!G144-'Filter Data'!G143)/'Filter Data'!G143</f>
        <v>-5.1771763629276648E-3</v>
      </c>
      <c r="H144">
        <f>('Filter Data'!H144-'Filter Data'!H143)/'Filter Data'!H143</f>
        <v>3.0802554220935151E-3</v>
      </c>
      <c r="I144">
        <f>('Filter Data'!I144-'Filter Data'!I143)/'Filter Data'!I143</f>
        <v>-5.0968336919766349E-2</v>
      </c>
      <c r="J144">
        <f>('Filter Data'!J144-'Filter Data'!J143)/'Filter Data'!J143</f>
        <v>-5.1602390005431847E-2</v>
      </c>
      <c r="K144">
        <f>('Filter Data'!K144-'Filter Data'!K143)/'Filter Data'!K143</f>
        <v>-7.3259181736315664E-3</v>
      </c>
      <c r="L144">
        <f>('Filter Data'!L144-'Filter Data'!L143)/'Filter Data'!L143</f>
        <v>-6.8966200616337077E-3</v>
      </c>
      <c r="M144">
        <f>('Filter Data'!M144-'Filter Data'!M143)/'Filter Data'!M143</f>
        <v>-1.6376319618010157E-2</v>
      </c>
      <c r="N144">
        <f>('Filter Data'!N144-'Filter Data'!N143)/'Filter Data'!N143</f>
        <v>-4.1160384539482182E-3</v>
      </c>
      <c r="O144">
        <f>('Filter Data'!O144-'Filter Data'!O143)/'Filter Data'!O143</f>
        <v>-7.2728161048905161E-3</v>
      </c>
      <c r="P144">
        <f>('Filter Data'!P144-'Filter Data'!P143)/'Filter Data'!P143</f>
        <v>-7.9486041710878988E-3</v>
      </c>
      <c r="Q144">
        <f>('Filter Data'!Q144-'Filter Data'!Q143)/'Filter Data'!Q143</f>
        <v>-6.1847353560703683E-4</v>
      </c>
      <c r="R144">
        <f>('Filter Data'!R144-'Filter Data'!R143)/'Filter Data'!R143</f>
        <v>-1.5419353754265282E-2</v>
      </c>
      <c r="S144">
        <f>('Filter Data'!S144-'Filter Data'!S143)/'Filter Data'!S143</f>
        <v>-2.0125012636048056E-2</v>
      </c>
      <c r="T144">
        <f>('Filter Data'!T144-'Filter Data'!T143)/'Filter Data'!T143</f>
        <v>-1.3960231582383648E-2</v>
      </c>
      <c r="U144">
        <f>('Filter Data'!U144-'Filter Data'!U143)/'Filter Data'!U143</f>
        <v>-2.5214028073529956E-2</v>
      </c>
      <c r="V144">
        <f>('Filter Data'!V144-'Filter Data'!V143)/'Filter Data'!V143</f>
        <v>-2.6359783177696407E-2</v>
      </c>
      <c r="W144">
        <f>('Filter Data'!W144-'Filter Data'!W143)/'Filter Data'!W143</f>
        <v>-8.5066887579773494E-3</v>
      </c>
      <c r="X144">
        <f>('Filter Data'!X144-'Filter Data'!X143)/'Filter Data'!X143</f>
        <v>-8.3713288149516348E-3</v>
      </c>
      <c r="Y144">
        <f>('Filter Data'!Y144-'Filter Data'!Y143)/'Filter Data'!Y143</f>
        <v>-3.5184552820289997E-2</v>
      </c>
      <c r="Z144">
        <f>('Filter Data'!Z144-'Filter Data'!Z143)/'Filter Data'!Z143</f>
        <v>-2.5800791506038801E-2</v>
      </c>
    </row>
    <row r="145" spans="1:26" x14ac:dyDescent="0.25">
      <c r="A145" t="str">
        <f>MID('Filter Data'!A145,2,LEN('Filter Data'!A145)-2)</f>
        <v>04-Nov-2020</v>
      </c>
      <c r="B145">
        <f>('Filter Data'!B145-'Filter Data'!B144)/'Filter Data'!B144</f>
        <v>1.8935015262011214E-2</v>
      </c>
      <c r="C145">
        <f>('Filter Data'!C145-'Filter Data'!C144)/'Filter Data'!C144</f>
        <v>7.9619935776184432E-3</v>
      </c>
      <c r="D145">
        <f>('Filter Data'!D145-'Filter Data'!D144)/'Filter Data'!D144</f>
        <v>1.6647907879927142E-2</v>
      </c>
      <c r="E145">
        <f>('Filter Data'!E145-'Filter Data'!E144)/'Filter Data'!E144</f>
        <v>8.1868619284608257E-3</v>
      </c>
      <c r="F145">
        <f>('Filter Data'!F145-'Filter Data'!F144)/'Filter Data'!F144</f>
        <v>2.5702446197032418E-2</v>
      </c>
      <c r="G145">
        <f>('Filter Data'!G145-'Filter Data'!G144)/'Filter Data'!G144</f>
        <v>2.1804492066059907E-3</v>
      </c>
      <c r="H145">
        <f>('Filter Data'!H145-'Filter Data'!H144)/'Filter Data'!H144</f>
        <v>8.2308565980060821E-3</v>
      </c>
      <c r="I145">
        <f>('Filter Data'!I145-'Filter Data'!I144)/'Filter Data'!I144</f>
        <v>4.6320290230629627E-2</v>
      </c>
      <c r="J145">
        <f>('Filter Data'!J145-'Filter Data'!J144)/'Filter Data'!J144</f>
        <v>4.415286889513681E-2</v>
      </c>
      <c r="K145">
        <f>('Filter Data'!K145-'Filter Data'!K144)/'Filter Data'!K144</f>
        <v>4.8668660814985346E-3</v>
      </c>
      <c r="L145">
        <f>('Filter Data'!L145-'Filter Data'!L144)/'Filter Data'!L144</f>
        <v>4.8591640641369935E-3</v>
      </c>
      <c r="M145">
        <f>('Filter Data'!M145-'Filter Data'!M144)/'Filter Data'!M144</f>
        <v>3.4521010315534034E-2</v>
      </c>
      <c r="N145">
        <f>('Filter Data'!N145-'Filter Data'!N144)/'Filter Data'!N144</f>
        <v>8.0962491153573832E-3</v>
      </c>
      <c r="O145">
        <f>('Filter Data'!O145-'Filter Data'!O144)/'Filter Data'!O144</f>
        <v>1.8986685415476642E-2</v>
      </c>
      <c r="P145">
        <f>('Filter Data'!P145-'Filter Data'!P144)/'Filter Data'!P144</f>
        <v>1.9920525336600461E-2</v>
      </c>
      <c r="Q145">
        <f>('Filter Data'!Q145-'Filter Data'!Q144)/'Filter Data'!Q144</f>
        <v>1.0825500466384547E-2</v>
      </c>
      <c r="R145">
        <f>('Filter Data'!R145-'Filter Data'!R144)/'Filter Data'!R144</f>
        <v>2.0981647460520659E-2</v>
      </c>
      <c r="S145">
        <f>('Filter Data'!S145-'Filter Data'!S144)/'Filter Data'!S144</f>
        <v>4.2753118579080027E-2</v>
      </c>
      <c r="T145">
        <f>('Filter Data'!T145-'Filter Data'!T144)/'Filter Data'!T144</f>
        <v>4.4810562907136427E-2</v>
      </c>
      <c r="U145">
        <f>('Filter Data'!U145-'Filter Data'!U144)/'Filter Data'!U144</f>
        <v>1.5398469960946463E-2</v>
      </c>
      <c r="V145">
        <f>('Filter Data'!V145-'Filter Data'!V144)/'Filter Data'!V144</f>
        <v>3.2493322695896554E-2</v>
      </c>
      <c r="W145">
        <f>('Filter Data'!W145-'Filter Data'!W144)/'Filter Data'!W144</f>
        <v>1.7987142094554338E-2</v>
      </c>
      <c r="X145">
        <f>('Filter Data'!X145-'Filter Data'!X144)/'Filter Data'!X144</f>
        <v>1.9021423955727104E-2</v>
      </c>
      <c r="Y145">
        <f>('Filter Data'!Y145-'Filter Data'!Y144)/'Filter Data'!Y144</f>
        <v>5.6648090709018252E-2</v>
      </c>
      <c r="Z145">
        <f>('Filter Data'!Z145-'Filter Data'!Z144)/'Filter Data'!Z144</f>
        <v>3.9032663068842885E-2</v>
      </c>
    </row>
    <row r="146" spans="1:26" x14ac:dyDescent="0.25">
      <c r="A146" t="str">
        <f>MID('Filter Data'!A146,2,LEN('Filter Data'!A146)-2)</f>
        <v>05-Nov-2020</v>
      </c>
      <c r="B146">
        <f>('Filter Data'!B146-'Filter Data'!B145)/'Filter Data'!B145</f>
        <v>4.5085491869057956E-2</v>
      </c>
      <c r="C146">
        <f>('Filter Data'!C146-'Filter Data'!C145)/'Filter Data'!C145</f>
        <v>4.2332198655843775E-3</v>
      </c>
      <c r="D146">
        <f>('Filter Data'!D146-'Filter Data'!D145)/'Filter Data'!D145</f>
        <v>3.0743214472547759E-2</v>
      </c>
      <c r="E146">
        <f>('Filter Data'!E146-'Filter Data'!E145)/'Filter Data'!E145</f>
        <v>3.4330795558770229E-2</v>
      </c>
      <c r="F146">
        <f>('Filter Data'!F146-'Filter Data'!F145)/'Filter Data'!F145</f>
        <v>2.3332916301764112E-2</v>
      </c>
      <c r="G146">
        <f>('Filter Data'!G146-'Filter Data'!G145)/'Filter Data'!G145</f>
        <v>1.8731461886914449E-2</v>
      </c>
      <c r="H146">
        <f>('Filter Data'!H146-'Filter Data'!H145)/'Filter Data'!H145</f>
        <v>2.8788384512683556E-2</v>
      </c>
      <c r="I146">
        <f>('Filter Data'!I146-'Filter Data'!I145)/'Filter Data'!I145</f>
        <v>-1.9317689307163578E-2</v>
      </c>
      <c r="J146">
        <f>('Filter Data'!J146-'Filter Data'!J145)/'Filter Data'!J145</f>
        <v>-1.0770918519995933E-2</v>
      </c>
      <c r="K146">
        <f>('Filter Data'!K146-'Filter Data'!K145)/'Filter Data'!K145</f>
        <v>2.1288535909917177E-2</v>
      </c>
      <c r="L146">
        <f>('Filter Data'!L146-'Filter Data'!L145)/'Filter Data'!L145</f>
        <v>1.0455764075066997E-2</v>
      </c>
      <c r="M146">
        <f>('Filter Data'!M146-'Filter Data'!M145)/'Filter Data'!M145</f>
        <v>9.9529845206344919E-3</v>
      </c>
      <c r="N146">
        <f>('Filter Data'!N146-'Filter Data'!N145)/'Filter Data'!N145</f>
        <v>3.0369829547049997E-2</v>
      </c>
      <c r="O146">
        <f>('Filter Data'!O146-'Filter Data'!O145)/'Filter Data'!O145</f>
        <v>3.6446465319020779E-2</v>
      </c>
      <c r="P146">
        <f>('Filter Data'!P146-'Filter Data'!P145)/'Filter Data'!P145</f>
        <v>2.9592718767478647E-2</v>
      </c>
      <c r="Q146">
        <f>('Filter Data'!Q146-'Filter Data'!Q145)/'Filter Data'!Q145</f>
        <v>8.5357088986095855E-3</v>
      </c>
      <c r="R146">
        <f>('Filter Data'!R146-'Filter Data'!R145)/'Filter Data'!R145</f>
        <v>2.7842805014900589E-2</v>
      </c>
      <c r="S146">
        <f>('Filter Data'!S146-'Filter Data'!S145)/'Filter Data'!S145</f>
        <v>1.0660224911783041E-2</v>
      </c>
      <c r="T146">
        <f>('Filter Data'!T146-'Filter Data'!T145)/'Filter Data'!T145</f>
        <v>9.2357014380108262E-3</v>
      </c>
      <c r="U146">
        <f>('Filter Data'!U146-'Filter Data'!U145)/'Filter Data'!U145</f>
        <v>1.6034281399004292E-2</v>
      </c>
      <c r="V146">
        <f>('Filter Data'!V146-'Filter Data'!V145)/'Filter Data'!V145</f>
        <v>5.8540436575595257E-3</v>
      </c>
      <c r="W146">
        <f>('Filter Data'!W146-'Filter Data'!W145)/'Filter Data'!W145</f>
        <v>1.6536964980544681E-2</v>
      </c>
      <c r="X146">
        <f>('Filter Data'!X146-'Filter Data'!X145)/'Filter Data'!X145</f>
        <v>1.7259881953138895E-2</v>
      </c>
      <c r="Y146">
        <f>('Filter Data'!Y146-'Filter Data'!Y145)/'Filter Data'!Y145</f>
        <v>1.5133890780202308E-2</v>
      </c>
      <c r="Z146">
        <f>('Filter Data'!Z146-'Filter Data'!Z145)/'Filter Data'!Z145</f>
        <v>1.2463069457888059E-2</v>
      </c>
    </row>
    <row r="147" spans="1:26" x14ac:dyDescent="0.25">
      <c r="A147" t="str">
        <f>MID('Filter Data'!A147,2,LEN('Filter Data'!A147)-2)</f>
        <v>06-Nov-2020</v>
      </c>
      <c r="B147">
        <f>('Filter Data'!B147-'Filter Data'!B146)/'Filter Data'!B146</f>
        <v>-1.9247195774872001E-3</v>
      </c>
      <c r="C147">
        <f>('Filter Data'!C147-'Filter Data'!C146)/'Filter Data'!C146</f>
        <v>-7.5072791273737378E-3</v>
      </c>
      <c r="D147">
        <f>('Filter Data'!D147-'Filter Data'!D146)/'Filter Data'!D146</f>
        <v>-2.5376516689485421E-3</v>
      </c>
      <c r="E147">
        <f>('Filter Data'!E147-'Filter Data'!E146)/'Filter Data'!E146</f>
        <v>2.3430009155727114E-3</v>
      </c>
      <c r="F147">
        <f>('Filter Data'!F147-'Filter Data'!F146)/'Filter Data'!F146</f>
        <v>1.38557776555212E-3</v>
      </c>
      <c r="G147">
        <f>('Filter Data'!G147-'Filter Data'!G146)/'Filter Data'!G146</f>
        <v>-5.3475935828878338E-3</v>
      </c>
      <c r="H147">
        <f>('Filter Data'!H147-'Filter Data'!H146)/'Filter Data'!H146</f>
        <v>-1.4113066753183558E-2</v>
      </c>
      <c r="I147">
        <f>('Filter Data'!I147-'Filter Data'!I146)/'Filter Data'!I146</f>
        <v>-2.5190984279310592E-2</v>
      </c>
      <c r="J147">
        <f>('Filter Data'!J147-'Filter Data'!J146)/'Filter Data'!J146</f>
        <v>-2.5809053331989067E-2</v>
      </c>
      <c r="K147">
        <f>('Filter Data'!K147-'Filter Data'!K146)/'Filter Data'!K146</f>
        <v>-6.2116252956498504E-4</v>
      </c>
      <c r="L147">
        <f>('Filter Data'!L147-'Filter Data'!L146)/'Filter Data'!L146</f>
        <v>1.3698495523913426E-2</v>
      </c>
      <c r="M147">
        <f>('Filter Data'!M147-'Filter Data'!M146)/'Filter Data'!M146</f>
        <v>-6.6879009791377909E-3</v>
      </c>
      <c r="N147">
        <f>('Filter Data'!N147-'Filter Data'!N146)/'Filter Data'!N146</f>
        <v>-1.5807045036451061E-3</v>
      </c>
      <c r="O147">
        <f>('Filter Data'!O147-'Filter Data'!O146)/'Filter Data'!O146</f>
        <v>-5.490500219686615E-3</v>
      </c>
      <c r="P147">
        <f>('Filter Data'!P147-'Filter Data'!P146)/'Filter Data'!P146</f>
        <v>-4.8273988838956547E-3</v>
      </c>
      <c r="Q147">
        <f>('Filter Data'!Q147-'Filter Data'!Q146)/'Filter Data'!Q146</f>
        <v>-1.5844807108608586E-2</v>
      </c>
      <c r="R147">
        <f>('Filter Data'!R147-'Filter Data'!R146)/'Filter Data'!R146</f>
        <v>-4.1592706002292062E-3</v>
      </c>
      <c r="S147">
        <f>('Filter Data'!S147-'Filter Data'!S146)/'Filter Data'!S146</f>
        <v>-9.2996696170005114E-4</v>
      </c>
      <c r="T147">
        <f>('Filter Data'!T147-'Filter Data'!T146)/'Filter Data'!T146</f>
        <v>-4.3031802903261323E-3</v>
      </c>
      <c r="U147">
        <f>('Filter Data'!U147-'Filter Data'!U146)/'Filter Data'!U146</f>
        <v>-2.7483211905935247E-3</v>
      </c>
      <c r="V147">
        <f>('Filter Data'!V147-'Filter Data'!V146)/'Filter Data'!V146</f>
        <v>-2.6302605210421835E-3</v>
      </c>
      <c r="W147">
        <f>('Filter Data'!W147-'Filter Data'!W146)/'Filter Data'!W146</f>
        <v>8.1040669856460371E-3</v>
      </c>
      <c r="X147">
        <f>('Filter Data'!X147-'Filter Data'!X146)/'Filter Data'!X146</f>
        <v>7.6883116883118005E-3</v>
      </c>
      <c r="Y147">
        <f>('Filter Data'!Y147-'Filter Data'!Y146)/'Filter Data'!Y146</f>
        <v>-5.5193597542686429E-3</v>
      </c>
      <c r="Z147">
        <f>('Filter Data'!Z147-'Filter Data'!Z146)/'Filter Data'!Z146</f>
        <v>-1.1778526215812449E-2</v>
      </c>
    </row>
    <row r="148" spans="1:26" x14ac:dyDescent="0.25">
      <c r="A148" t="str">
        <f>MID('Filter Data'!A148,2,LEN('Filter Data'!A148)-2)</f>
        <v>09-Nov-2020</v>
      </c>
      <c r="B148">
        <f>('Filter Data'!B148-'Filter Data'!B147)/'Filter Data'!B147</f>
        <v>2.6343949938475622E-2</v>
      </c>
      <c r="C148">
        <f>('Filter Data'!C148-'Filter Data'!C147)/'Filter Data'!C147</f>
        <v>1.7284599301610203E-2</v>
      </c>
      <c r="D148">
        <f>('Filter Data'!D148-'Filter Data'!D147)/'Filter Data'!D147</f>
        <v>1.1004745056739514E-2</v>
      </c>
      <c r="E148">
        <f>('Filter Data'!E148-'Filter Data'!E147)/'Filter Data'!E147</f>
        <v>2.7453321441928608E-2</v>
      </c>
      <c r="F148">
        <f>('Filter Data'!F148-'Filter Data'!F147)/'Filter Data'!F147</f>
        <v>1.3521212737816599E-2</v>
      </c>
      <c r="G148">
        <f>('Filter Data'!G148-'Filter Data'!G147)/'Filter Data'!G147</f>
        <v>8.5635683491855873E-3</v>
      </c>
      <c r="H148">
        <f>('Filter Data'!H148-'Filter Data'!H147)/'Filter Data'!H147</f>
        <v>2.2185657479775057E-2</v>
      </c>
      <c r="I148">
        <f>('Filter Data'!I148-'Filter Data'!I147)/'Filter Data'!I147</f>
        <v>5.6735751295336721E-2</v>
      </c>
      <c r="J148">
        <f>('Filter Data'!J148-'Filter Data'!J147)/'Filter Data'!J147</f>
        <v>5.8211735485873974E-2</v>
      </c>
      <c r="K148">
        <f>('Filter Data'!K148-'Filter Data'!K147)/'Filter Data'!K147</f>
        <v>-4.1990389902225436E-2</v>
      </c>
      <c r="L148">
        <f>('Filter Data'!L148-'Filter Data'!L147)/'Filter Data'!L147</f>
        <v>6.2138294056631955E-3</v>
      </c>
      <c r="M148">
        <f>('Filter Data'!M148-'Filter Data'!M147)/'Filter Data'!M147</f>
        <v>4.5403884453053493E-3</v>
      </c>
      <c r="N148">
        <f>('Filter Data'!N148-'Filter Data'!N147)/'Filter Data'!N147</f>
        <v>4.1081494219929321E-2</v>
      </c>
      <c r="O148">
        <f>('Filter Data'!O148-'Filter Data'!O147)/'Filter Data'!O147</f>
        <v>1.8250978567734995E-2</v>
      </c>
      <c r="P148">
        <f>('Filter Data'!P148-'Filter Data'!P147)/'Filter Data'!P147</f>
        <v>1.8646485950003282E-2</v>
      </c>
      <c r="Q148">
        <f>('Filter Data'!Q148-'Filter Data'!Q147)/'Filter Data'!Q147</f>
        <v>2.5656153901164659E-3</v>
      </c>
      <c r="R148">
        <f>('Filter Data'!R148-'Filter Data'!R147)/'Filter Data'!R147</f>
        <v>2.2132029819157319E-2</v>
      </c>
      <c r="S148">
        <f>('Filter Data'!S148-'Filter Data'!S147)/'Filter Data'!S147</f>
        <v>4.6819247005413483E-2</v>
      </c>
      <c r="T148">
        <f>('Filter Data'!T148-'Filter Data'!T147)/'Filter Data'!T147</f>
        <v>2.6041956485448711E-2</v>
      </c>
      <c r="U148">
        <f>('Filter Data'!U148-'Filter Data'!U147)/'Filter Data'!U147</f>
        <v>5.9971054433265196E-3</v>
      </c>
      <c r="V148">
        <f>('Filter Data'!V148-'Filter Data'!V147)/'Filter Data'!V147</f>
        <v>2.0846414667838802E-2</v>
      </c>
      <c r="W148">
        <f>('Filter Data'!W148-'Filter Data'!W147)/'Filter Data'!W147</f>
        <v>2.3441903236332259E-2</v>
      </c>
      <c r="X148">
        <f>('Filter Data'!X148-'Filter Data'!X147)/'Filter Data'!X147</f>
        <v>2.1001372068492331E-2</v>
      </c>
      <c r="Y148">
        <f>('Filter Data'!Y148-'Filter Data'!Y147)/'Filter Data'!Y147</f>
        <v>-1.1805798535284597E-2</v>
      </c>
      <c r="Z148">
        <f>('Filter Data'!Z148-'Filter Data'!Z147)/'Filter Data'!Z147</f>
        <v>1.0363447822348116E-2</v>
      </c>
    </row>
    <row r="149" spans="1:26" x14ac:dyDescent="0.25">
      <c r="A149" t="str">
        <f>MID('Filter Data'!A149,2,LEN('Filter Data'!A149)-2)</f>
        <v>10-Nov-2020</v>
      </c>
      <c r="B149">
        <f>('Filter Data'!B149-'Filter Data'!B148)/'Filter Data'!B148</f>
        <v>6.9072449400670533E-2</v>
      </c>
      <c r="C149">
        <f>('Filter Data'!C149-'Filter Data'!C148)/'Filter Data'!C148</f>
        <v>-2.2059140016356242E-3</v>
      </c>
      <c r="D149">
        <f>('Filter Data'!D149-'Filter Data'!D148)/'Filter Data'!D148</f>
        <v>2.8710542024134002E-2</v>
      </c>
      <c r="E149">
        <f>('Filter Data'!E149-'Filter Data'!E148)/'Filter Data'!E148</f>
        <v>-7.1262066599930701E-3</v>
      </c>
      <c r="F149">
        <f>('Filter Data'!F149-'Filter Data'!F148)/'Filter Data'!F148</f>
        <v>-1.5423764542908554E-2</v>
      </c>
      <c r="G149">
        <f>('Filter Data'!G149-'Filter Data'!G148)/'Filter Data'!G148</f>
        <v>-3.1177492993588071E-2</v>
      </c>
      <c r="H149">
        <f>('Filter Data'!H149-'Filter Data'!H148)/'Filter Data'!H148</f>
        <v>-1.0315501421902573E-2</v>
      </c>
      <c r="I149">
        <f>('Filter Data'!I149-'Filter Data'!I148)/'Filter Data'!I148</f>
        <v>2.7212552096101985E-2</v>
      </c>
      <c r="J149">
        <f>('Filter Data'!J149-'Filter Data'!J148)/'Filter Data'!J148</f>
        <v>2.8653855557185349E-2</v>
      </c>
      <c r="K149">
        <f>('Filter Data'!K149-'Filter Data'!K148)/'Filter Data'!K148</f>
        <v>2.4454453580205278E-3</v>
      </c>
      <c r="L149">
        <f>('Filter Data'!L149-'Filter Data'!L148)/'Filter Data'!L148</f>
        <v>-3.6407252548218694E-2</v>
      </c>
      <c r="M149">
        <f>('Filter Data'!M149-'Filter Data'!M148)/'Filter Data'!M148</f>
        <v>-1.3314053419911044E-2</v>
      </c>
      <c r="N149">
        <f>('Filter Data'!N149-'Filter Data'!N148)/'Filter Data'!N148</f>
        <v>-3.1384784803156929E-2</v>
      </c>
      <c r="O149">
        <f>('Filter Data'!O149-'Filter Data'!O148)/'Filter Data'!O148</f>
        <v>4.1507864898933822E-2</v>
      </c>
      <c r="P149">
        <f>('Filter Data'!P149-'Filter Data'!P148)/'Filter Data'!P148</f>
        <v>5.4741925269157644E-2</v>
      </c>
      <c r="Q149">
        <f>('Filter Data'!Q149-'Filter Data'!Q148)/'Filter Data'!Q148</f>
        <v>-3.477454503303571E-2</v>
      </c>
      <c r="R149">
        <f>('Filter Data'!R149-'Filter Data'!R148)/'Filter Data'!R148</f>
        <v>2.8892906232130661E-2</v>
      </c>
      <c r="S149">
        <f>('Filter Data'!S149-'Filter Data'!S148)/'Filter Data'!S148</f>
        <v>1.400101400101407E-2</v>
      </c>
      <c r="T149">
        <f>('Filter Data'!T149-'Filter Data'!T148)/'Filter Data'!T148</f>
        <v>4.9261529005550633E-3</v>
      </c>
      <c r="U149">
        <f>('Filter Data'!U149-'Filter Data'!U148)/'Filter Data'!U148</f>
        <v>-7.3224731006794647E-4</v>
      </c>
      <c r="V149">
        <f>('Filter Data'!V149-'Filter Data'!V148)/'Filter Data'!V148</f>
        <v>-1.4392914257596224E-2</v>
      </c>
      <c r="W149">
        <f>('Filter Data'!W149-'Filter Data'!W148)/'Filter Data'!W148</f>
        <v>1.3477772544473795E-3</v>
      </c>
      <c r="X149">
        <f>('Filter Data'!X149-'Filter Data'!X148)/'Filter Data'!X148</f>
        <v>8.2339690060979258E-4</v>
      </c>
      <c r="Y149">
        <f>('Filter Data'!Y149-'Filter Data'!Y148)/'Filter Data'!Y148</f>
        <v>-1.5463130841406724E-2</v>
      </c>
      <c r="Z149">
        <f>('Filter Data'!Z149-'Filter Data'!Z148)/'Filter Data'!Z148</f>
        <v>-3.5421269032674752E-3</v>
      </c>
    </row>
    <row r="150" spans="1:26" x14ac:dyDescent="0.25">
      <c r="A150" t="str">
        <f>MID('Filter Data'!A150,2,LEN('Filter Data'!A150)-2)</f>
        <v>12-Nov-2020</v>
      </c>
      <c r="B150">
        <f>('Filter Data'!B150-'Filter Data'!B149)/'Filter Data'!B149</f>
        <v>-8.4245219023865985E-3</v>
      </c>
      <c r="C150">
        <f>('Filter Data'!C150-'Filter Data'!C149)/'Filter Data'!C149</f>
        <v>1.7578483073969085E-3</v>
      </c>
      <c r="D150">
        <f>('Filter Data'!D150-'Filter Data'!D149)/'Filter Data'!D149</f>
        <v>-3.242615937741695E-3</v>
      </c>
      <c r="E150">
        <f>('Filter Data'!E150-'Filter Data'!E149)/'Filter Data'!E149</f>
        <v>-5.0833715232488962E-3</v>
      </c>
      <c r="F150">
        <f>('Filter Data'!F150-'Filter Data'!F149)/'Filter Data'!F149</f>
        <v>-5.3220503147859343E-3</v>
      </c>
      <c r="G150">
        <f>('Filter Data'!G150-'Filter Data'!G149)/'Filter Data'!G149</f>
        <v>-2.0283610019056115E-2</v>
      </c>
      <c r="H150">
        <f>('Filter Data'!H150-'Filter Data'!H149)/'Filter Data'!H149</f>
        <v>-1.785060789655598E-2</v>
      </c>
      <c r="I150">
        <f>('Filter Data'!I150-'Filter Data'!I149)/'Filter Data'!I149</f>
        <v>-9.0692124105011228E-3</v>
      </c>
      <c r="J150">
        <f>('Filter Data'!J150-'Filter Data'!J149)/'Filter Data'!J149</f>
        <v>-9.22184722156205E-3</v>
      </c>
      <c r="K150">
        <f>('Filter Data'!K150-'Filter Data'!K149)/'Filter Data'!K149</f>
        <v>6.4720891156889863E-4</v>
      </c>
      <c r="L150">
        <f>('Filter Data'!L150-'Filter Data'!L149)/'Filter Data'!L149</f>
        <v>-1.3197492476429446E-2</v>
      </c>
      <c r="M150">
        <f>('Filter Data'!M150-'Filter Data'!M149)/'Filter Data'!M149</f>
        <v>-6.1846168026176256E-3</v>
      </c>
      <c r="N150">
        <f>('Filter Data'!N150-'Filter Data'!N149)/'Filter Data'!N149</f>
        <v>-1.4630845232455766E-2</v>
      </c>
      <c r="O150">
        <f>('Filter Data'!O150-'Filter Data'!O149)/'Filter Data'!O149</f>
        <v>3.4242306132529696E-3</v>
      </c>
      <c r="P150">
        <f>('Filter Data'!P150-'Filter Data'!P149)/'Filter Data'!P149</f>
        <v>-1.8071019684710739E-3</v>
      </c>
      <c r="Q150">
        <f>('Filter Data'!Q150-'Filter Data'!Q149)/'Filter Data'!Q149</f>
        <v>2.0415515792001765E-2</v>
      </c>
      <c r="R150">
        <f>('Filter Data'!R150-'Filter Data'!R149)/'Filter Data'!R149</f>
        <v>8.3036466315948975E-3</v>
      </c>
      <c r="S150">
        <f>('Filter Data'!S150-'Filter Data'!S149)/'Filter Data'!S149</f>
        <v>-3.7461538461538604E-3</v>
      </c>
      <c r="T150">
        <f>('Filter Data'!T150-'Filter Data'!T149)/'Filter Data'!T149</f>
        <v>4.2094280394678208E-3</v>
      </c>
      <c r="U150">
        <f>('Filter Data'!U150-'Filter Data'!U149)/'Filter Data'!U149</f>
        <v>-8.0175178454429431E-3</v>
      </c>
      <c r="V150">
        <f>('Filter Data'!V150-'Filter Data'!V149)/'Filter Data'!V149</f>
        <v>-1.1815609918455752E-2</v>
      </c>
      <c r="W150">
        <f>('Filter Data'!W150-'Filter Data'!W149)/'Filter Data'!W149</f>
        <v>2.3293846922013691E-2</v>
      </c>
      <c r="X150">
        <f>('Filter Data'!X150-'Filter Data'!X149)/'Filter Data'!X149</f>
        <v>2.3105998866820403E-2</v>
      </c>
      <c r="Y150">
        <f>('Filter Data'!Y150-'Filter Data'!Y149)/'Filter Data'!Y149</f>
        <v>8.1599246013045225E-3</v>
      </c>
      <c r="Z150">
        <f>('Filter Data'!Z150-'Filter Data'!Z149)/'Filter Data'!Z149</f>
        <v>-8.2022295493797692E-3</v>
      </c>
    </row>
    <row r="151" spans="1:26" x14ac:dyDescent="0.25">
      <c r="A151" t="str">
        <f>MID('Filter Data'!A151,2,LEN('Filter Data'!A151)-2)</f>
        <v>17-Nov-2020</v>
      </c>
      <c r="B151">
        <f>('Filter Data'!B151-'Filter Data'!B150)/'Filter Data'!B150</f>
        <v>9.6673772661155215E-3</v>
      </c>
      <c r="C151">
        <f>('Filter Data'!C151-'Filter Data'!C150)/'Filter Data'!C150</f>
        <v>4.1662181074389494E-3</v>
      </c>
      <c r="D151">
        <f>('Filter Data'!D151-'Filter Data'!D150)/'Filter Data'!D150</f>
        <v>1.7681235517709726E-2</v>
      </c>
      <c r="E151">
        <f>('Filter Data'!E151-'Filter Data'!E150)/'Filter Data'!E150</f>
        <v>1.77019998015789E-2</v>
      </c>
      <c r="F151">
        <f>('Filter Data'!F151-'Filter Data'!F150)/'Filter Data'!F150</f>
        <v>1.7686461221498383E-2</v>
      </c>
      <c r="G151">
        <f>('Filter Data'!G151-'Filter Data'!G150)/'Filter Data'!G150</f>
        <v>8.7352696368334475E-3</v>
      </c>
      <c r="H151">
        <f>('Filter Data'!H151-'Filter Data'!H150)/'Filter Data'!H150</f>
        <v>2.0838508459606877E-3</v>
      </c>
      <c r="I151">
        <f>('Filter Data'!I151-'Filter Data'!I150)/'Filter Data'!I150</f>
        <v>6.5028901734103571E-3</v>
      </c>
      <c r="J151">
        <f>('Filter Data'!J151-'Filter Data'!J150)/'Filter Data'!J150</f>
        <v>6.141150506165316E-3</v>
      </c>
      <c r="K151">
        <f>('Filter Data'!K151-'Filter Data'!K150)/'Filter Data'!K150</f>
        <v>1.8533029839422866E-3</v>
      </c>
      <c r="L151">
        <f>('Filter Data'!L151-'Filter Data'!L150)/'Filter Data'!L150</f>
        <v>1.4073090912775343E-2</v>
      </c>
      <c r="M151">
        <f>('Filter Data'!M151-'Filter Data'!M150)/'Filter Data'!M150</f>
        <v>2.0375797596082462E-2</v>
      </c>
      <c r="N151">
        <f>('Filter Data'!N151-'Filter Data'!N150)/'Filter Data'!N150</f>
        <v>-5.3568485248064101E-3</v>
      </c>
      <c r="O151">
        <f>('Filter Data'!O151-'Filter Data'!O150)/'Filter Data'!O150</f>
        <v>4.9316783275068603E-3</v>
      </c>
      <c r="P151">
        <f>('Filter Data'!P151-'Filter Data'!P150)/'Filter Data'!P150</f>
        <v>1.0610639559263738E-2</v>
      </c>
      <c r="Q151">
        <f>('Filter Data'!Q151-'Filter Data'!Q150)/'Filter Data'!Q150</f>
        <v>1.0021636595721689E-2</v>
      </c>
      <c r="R151">
        <f>('Filter Data'!R151-'Filter Data'!R150)/'Filter Data'!R150</f>
        <v>-6.6245003808657423E-4</v>
      </c>
      <c r="S151">
        <f>('Filter Data'!S151-'Filter Data'!S150)/'Filter Data'!S150</f>
        <v>1.5481071398238008E-2</v>
      </c>
      <c r="T151">
        <f>('Filter Data'!T151-'Filter Data'!T150)/'Filter Data'!T150</f>
        <v>8.5985292932188127E-3</v>
      </c>
      <c r="U151">
        <f>('Filter Data'!U151-'Filter Data'!U150)/'Filter Data'!U150</f>
        <v>1.3844228529713381E-2</v>
      </c>
      <c r="V151">
        <f>('Filter Data'!V151-'Filter Data'!V150)/'Filter Data'!V150</f>
        <v>2.0655102728191335E-2</v>
      </c>
      <c r="W151">
        <f>('Filter Data'!W151-'Filter Data'!W150)/'Filter Data'!W150</f>
        <v>1.9100487942861136E-2</v>
      </c>
      <c r="X151">
        <f>('Filter Data'!X151-'Filter Data'!X150)/'Filter Data'!X150</f>
        <v>1.7486231015490999E-2</v>
      </c>
      <c r="Y151">
        <f>('Filter Data'!Y151-'Filter Data'!Y150)/'Filter Data'!Y150</f>
        <v>9.6499212753395156E-3</v>
      </c>
      <c r="Z151">
        <f>('Filter Data'!Z151-'Filter Data'!Z150)/'Filter Data'!Z150</f>
        <v>1.5976544937594588E-2</v>
      </c>
    </row>
    <row r="152" spans="1:26" x14ac:dyDescent="0.25">
      <c r="A152" t="str">
        <f>MID('Filter Data'!A152,2,LEN('Filter Data'!A152)-2)</f>
        <v>18-Nov-2020</v>
      </c>
      <c r="B152">
        <f>('Filter Data'!B152-'Filter Data'!B151)/'Filter Data'!B151</f>
        <v>1.3515841104171989E-2</v>
      </c>
      <c r="C152">
        <f>('Filter Data'!C152-'Filter Data'!C151)/'Filter Data'!C151</f>
        <v>1.1985805718451554E-2</v>
      </c>
      <c r="D152">
        <f>('Filter Data'!D152-'Filter Data'!D151)/'Filter Data'!D151</f>
        <v>9.6123648436449594E-3</v>
      </c>
      <c r="E152">
        <f>('Filter Data'!E152-'Filter Data'!E151)/'Filter Data'!E151</f>
        <v>1.1419658524357276E-2</v>
      </c>
      <c r="F152">
        <f>('Filter Data'!F152-'Filter Data'!F151)/'Filter Data'!F151</f>
        <v>1.0640976572729357E-2</v>
      </c>
      <c r="G152">
        <f>('Filter Data'!G152-'Filter Data'!G151)/'Filter Data'!G151</f>
        <v>5.0029531320571839E-3</v>
      </c>
      <c r="H152">
        <f>('Filter Data'!H152-'Filter Data'!H151)/'Filter Data'!H151</f>
        <v>9.8329500227231602E-3</v>
      </c>
      <c r="I152">
        <f>('Filter Data'!I152-'Filter Data'!I151)/'Filter Data'!I151</f>
        <v>4.8456568557071044E-3</v>
      </c>
      <c r="J152">
        <f>('Filter Data'!J152-'Filter Data'!J151)/'Filter Data'!J151</f>
        <v>4.9115445138524514E-3</v>
      </c>
      <c r="K152">
        <f>('Filter Data'!K152-'Filter Data'!K151)/'Filter Data'!K151</f>
        <v>-4.5688178183896496E-3</v>
      </c>
      <c r="L152">
        <f>('Filter Data'!L152-'Filter Data'!L151)/'Filter Data'!L151</f>
        <v>-3.8466149788187261E-3</v>
      </c>
      <c r="M152">
        <f>('Filter Data'!M152-'Filter Data'!M151)/'Filter Data'!M151</f>
        <v>4.3628034647926042E-4</v>
      </c>
      <c r="N152">
        <f>('Filter Data'!N152-'Filter Data'!N151)/'Filter Data'!N151</f>
        <v>1.9885657469550105E-2</v>
      </c>
      <c r="O152">
        <f>('Filter Data'!O152-'Filter Data'!O151)/'Filter Data'!O151</f>
        <v>1.3943116466491781E-2</v>
      </c>
      <c r="P152">
        <f>('Filter Data'!P152-'Filter Data'!P151)/'Filter Data'!P151</f>
        <v>1.3747159855088311E-2</v>
      </c>
      <c r="Q152">
        <f>('Filter Data'!Q152-'Filter Data'!Q151)/'Filter Data'!Q151</f>
        <v>1.2575290405851128E-2</v>
      </c>
      <c r="R152">
        <f>('Filter Data'!R152-'Filter Data'!R151)/'Filter Data'!R151</f>
        <v>1.7911710699407966E-2</v>
      </c>
      <c r="S152">
        <f>('Filter Data'!S152-'Filter Data'!S151)/'Filter Data'!S151</f>
        <v>-4.4860779513073958E-4</v>
      </c>
      <c r="T152">
        <f>('Filter Data'!T152-'Filter Data'!T151)/'Filter Data'!T151</f>
        <v>3.8807534167502383E-3</v>
      </c>
      <c r="U152">
        <f>('Filter Data'!U152-'Filter Data'!U151)/'Filter Data'!U151</f>
        <v>9.394903093631746E-3</v>
      </c>
      <c r="V152">
        <f>('Filter Data'!V152-'Filter Data'!V151)/'Filter Data'!V151</f>
        <v>1.8892363030367965E-3</v>
      </c>
      <c r="W152">
        <f>('Filter Data'!W152-'Filter Data'!W151)/'Filter Data'!W151</f>
        <v>-8.8057122634635204E-3</v>
      </c>
      <c r="X152">
        <f>('Filter Data'!X152-'Filter Data'!X151)/'Filter Data'!X151</f>
        <v>-8.9544671681964141E-3</v>
      </c>
      <c r="Y152">
        <f>('Filter Data'!Y152-'Filter Data'!Y151)/'Filter Data'!Y151</f>
        <v>-9.5637818970401023E-3</v>
      </c>
      <c r="Z152">
        <f>('Filter Data'!Z152-'Filter Data'!Z151)/'Filter Data'!Z151</f>
        <v>-8.1898754690167969E-3</v>
      </c>
    </row>
    <row r="153" spans="1:26" x14ac:dyDescent="0.25">
      <c r="A153" t="str">
        <f>MID('Filter Data'!A153,2,LEN('Filter Data'!A153)-2)</f>
        <v>19-Nov-2020</v>
      </c>
      <c r="B153">
        <f>('Filter Data'!B153-'Filter Data'!B152)/'Filter Data'!B152</f>
        <v>1.3381743205585239E-3</v>
      </c>
      <c r="C153">
        <f>('Filter Data'!C153-'Filter Data'!C152)/'Filter Data'!C152</f>
        <v>1.2140473542030759E-2</v>
      </c>
      <c r="D153">
        <f>('Filter Data'!D153-'Filter Data'!D152)/'Filter Data'!D152</f>
        <v>-2.233010787330843E-3</v>
      </c>
      <c r="E153">
        <f>('Filter Data'!E153-'Filter Data'!E152)/'Filter Data'!E152</f>
        <v>-5.2942472392807118E-3</v>
      </c>
      <c r="F153">
        <f>('Filter Data'!F153-'Filter Data'!F152)/'Filter Data'!F152</f>
        <v>-9.7665495677307741E-4</v>
      </c>
      <c r="G153">
        <f>('Filter Data'!G153-'Filter Data'!G152)/'Filter Data'!G152</f>
        <v>2.8087945518028693E-3</v>
      </c>
      <c r="H153">
        <f>('Filter Data'!H153-'Filter Data'!H152)/'Filter Data'!H152</f>
        <v>9.4917288311263687E-3</v>
      </c>
      <c r="I153">
        <f>('Filter Data'!I153-'Filter Data'!I152)/'Filter Data'!I152</f>
        <v>3.2743942370661787E-3</v>
      </c>
      <c r="J153">
        <f>('Filter Data'!J153-'Filter Data'!J152)/'Filter Data'!J152</f>
        <v>3.6063395653412027E-3</v>
      </c>
      <c r="K153">
        <f>('Filter Data'!K153-'Filter Data'!K152)/'Filter Data'!K152</f>
        <v>-1.5465589064331267E-3</v>
      </c>
      <c r="L153">
        <f>('Filter Data'!L153-'Filter Data'!L152)/'Filter Data'!L152</f>
        <v>-1.4803967784319491E-2</v>
      </c>
      <c r="M153">
        <f>('Filter Data'!M153-'Filter Data'!M152)/'Filter Data'!M152</f>
        <v>5.0877177043491756E-3</v>
      </c>
      <c r="N153">
        <f>('Filter Data'!N153-'Filter Data'!N152)/'Filter Data'!N152</f>
        <v>-6.7294933246675381E-3</v>
      </c>
      <c r="O153">
        <f>('Filter Data'!O153-'Filter Data'!O152)/'Filter Data'!O152</f>
        <v>6.4095935549090891E-3</v>
      </c>
      <c r="P153">
        <f>('Filter Data'!P153-'Filter Data'!P152)/'Filter Data'!P152</f>
        <v>5.9730478916495073E-3</v>
      </c>
      <c r="Q153">
        <f>('Filter Data'!Q153-'Filter Data'!Q152)/'Filter Data'!Q152</f>
        <v>6.1166139982826414E-3</v>
      </c>
      <c r="R153">
        <f>('Filter Data'!R153-'Filter Data'!R152)/'Filter Data'!R152</f>
        <v>1.4803160206305264E-2</v>
      </c>
      <c r="S153">
        <f>('Filter Data'!S153-'Filter Data'!S152)/'Filter Data'!S152</f>
        <v>-7.8959979917692727E-3</v>
      </c>
      <c r="T153">
        <f>('Filter Data'!T153-'Filter Data'!T152)/'Filter Data'!T152</f>
        <v>-3.9895969710908759E-3</v>
      </c>
      <c r="U153">
        <f>('Filter Data'!U153-'Filter Data'!U152)/'Filter Data'!U152</f>
        <v>-1.1659802131544288E-2</v>
      </c>
      <c r="V153">
        <f>('Filter Data'!V153-'Filter Data'!V152)/'Filter Data'!V152</f>
        <v>4.6935985902743092E-4</v>
      </c>
      <c r="W153">
        <f>('Filter Data'!W153-'Filter Data'!W152)/'Filter Data'!W152</f>
        <v>-5.2715587852312602E-3</v>
      </c>
      <c r="X153">
        <f>('Filter Data'!X153-'Filter Data'!X152)/'Filter Data'!X152</f>
        <v>-5.0104572606490521E-3</v>
      </c>
      <c r="Y153">
        <f>('Filter Data'!Y153-'Filter Data'!Y152)/'Filter Data'!Y152</f>
        <v>2.9029897103775813E-3</v>
      </c>
      <c r="Z153">
        <f>('Filter Data'!Z153-'Filter Data'!Z152)/'Filter Data'!Z152</f>
        <v>8.251219144336604E-3</v>
      </c>
    </row>
    <row r="154" spans="1:26" x14ac:dyDescent="0.25">
      <c r="A154" t="str">
        <f>MID('Filter Data'!A154,2,LEN('Filter Data'!A154)-2)</f>
        <v>20-Nov-2020</v>
      </c>
      <c r="B154">
        <f>('Filter Data'!B154-'Filter Data'!B153)/'Filter Data'!B153</f>
        <v>1.6599734970715336E-2</v>
      </c>
      <c r="C154">
        <f>('Filter Data'!C154-'Filter Data'!C153)/'Filter Data'!C153</f>
        <v>9.5561068023152767E-3</v>
      </c>
      <c r="D154">
        <f>('Filter Data'!D154-'Filter Data'!D153)/'Filter Data'!D153</f>
        <v>7.0257871999287822E-3</v>
      </c>
      <c r="E154">
        <f>('Filter Data'!E154-'Filter Data'!E153)/'Filter Data'!E153</f>
        <v>4.5749326910432707E-3</v>
      </c>
      <c r="F154">
        <f>('Filter Data'!F154-'Filter Data'!F153)/'Filter Data'!F153</f>
        <v>5.7309877349878881E-3</v>
      </c>
      <c r="G154">
        <f>('Filter Data'!G154-'Filter Data'!G153)/'Filter Data'!G153</f>
        <v>1.046254082890208E-2</v>
      </c>
      <c r="H154">
        <f>('Filter Data'!H154-'Filter Data'!H153)/'Filter Data'!H153</f>
        <v>-4.5256204152763447E-3</v>
      </c>
      <c r="I154">
        <f>('Filter Data'!I154-'Filter Data'!I153)/'Filter Data'!I153</f>
        <v>4.4505103251839912E-3</v>
      </c>
      <c r="J154">
        <f>('Filter Data'!J154-'Filter Data'!J153)/'Filter Data'!J153</f>
        <v>5.3427895981086829E-3</v>
      </c>
      <c r="K154">
        <f>('Filter Data'!K154-'Filter Data'!K153)/'Filter Data'!K153</f>
        <v>2.6981787293576085E-3</v>
      </c>
      <c r="L154">
        <f>('Filter Data'!L154-'Filter Data'!L153)/'Filter Data'!L153</f>
        <v>6.413715169963515E-3</v>
      </c>
      <c r="M154">
        <f>('Filter Data'!M154-'Filter Data'!M153)/'Filter Data'!M153</f>
        <v>2.124216977465088E-3</v>
      </c>
      <c r="N154">
        <f>('Filter Data'!N154-'Filter Data'!N153)/'Filter Data'!N153</f>
        <v>3.8851098054718965E-3</v>
      </c>
      <c r="O154">
        <f>('Filter Data'!O154-'Filter Data'!O153)/'Filter Data'!O153</f>
        <v>9.7088123075412969E-3</v>
      </c>
      <c r="P154">
        <f>('Filter Data'!P154-'Filter Data'!P153)/'Filter Data'!P153</f>
        <v>1.489165876298504E-2</v>
      </c>
      <c r="Q154">
        <f>('Filter Data'!Q154-'Filter Data'!Q153)/'Filter Data'!Q153</f>
        <v>2.7185866868435203E-3</v>
      </c>
      <c r="R154">
        <f>('Filter Data'!R154-'Filter Data'!R153)/'Filter Data'!R153</f>
        <v>1.0408548374794041E-2</v>
      </c>
      <c r="S154">
        <f>('Filter Data'!S154-'Filter Data'!S153)/'Filter Data'!S153</f>
        <v>6.5020203801534676E-3</v>
      </c>
      <c r="T154">
        <f>('Filter Data'!T154-'Filter Data'!T153)/'Filter Data'!T153</f>
        <v>6.1282672990328746E-3</v>
      </c>
      <c r="U154">
        <f>('Filter Data'!U154-'Filter Data'!U153)/'Filter Data'!U153</f>
        <v>8.8157962571532283E-3</v>
      </c>
      <c r="V154">
        <f>('Filter Data'!V154-'Filter Data'!V153)/'Filter Data'!V153</f>
        <v>-3.4732796154701789E-3</v>
      </c>
      <c r="W154">
        <f>('Filter Data'!W154-'Filter Data'!W153)/'Filter Data'!W153</f>
        <v>-2.6462287721075815E-3</v>
      </c>
      <c r="X154">
        <f>('Filter Data'!X154-'Filter Data'!X153)/'Filter Data'!X153</f>
        <v>-2.8656544882652195E-3</v>
      </c>
      <c r="Y154">
        <f>('Filter Data'!Y154-'Filter Data'!Y153)/'Filter Data'!Y153</f>
        <v>-3.900333000128845E-3</v>
      </c>
      <c r="Z154">
        <f>('Filter Data'!Z154-'Filter Data'!Z153)/'Filter Data'!Z153</f>
        <v>-1.0658123546973614E-2</v>
      </c>
    </row>
    <row r="155" spans="1:26" x14ac:dyDescent="0.25">
      <c r="A155" t="str">
        <f>MID('Filter Data'!A155,2,LEN('Filter Data'!A155)-2)</f>
        <v>23-Nov-2020</v>
      </c>
      <c r="B155">
        <f>('Filter Data'!B155-'Filter Data'!B154)/'Filter Data'!B154</f>
        <v>2.5706426440769439E-2</v>
      </c>
      <c r="C155">
        <f>('Filter Data'!C155-'Filter Data'!C154)/'Filter Data'!C154</f>
        <v>7.4750658344909428E-3</v>
      </c>
      <c r="D155">
        <f>('Filter Data'!D155-'Filter Data'!D154)/'Filter Data'!D154</f>
        <v>1.2726247470782701E-2</v>
      </c>
      <c r="E155">
        <f>('Filter Data'!E155-'Filter Data'!E154)/'Filter Data'!E154</f>
        <v>8.922173841150868E-3</v>
      </c>
      <c r="F155">
        <f>('Filter Data'!F155-'Filter Data'!F154)/'Filter Data'!F154</f>
        <v>9.6459992660114392E-3</v>
      </c>
      <c r="G155">
        <f>('Filter Data'!G155-'Filter Data'!G154)/'Filter Data'!G154</f>
        <v>5.8764829803747039E-3</v>
      </c>
      <c r="H155">
        <f>('Filter Data'!H155-'Filter Data'!H154)/'Filter Data'!H154</f>
        <v>1.7764086418412709E-2</v>
      </c>
      <c r="I155">
        <f>('Filter Data'!I155-'Filter Data'!I154)/'Filter Data'!I154</f>
        <v>8.7434276599515116E-3</v>
      </c>
      <c r="J155">
        <f>('Filter Data'!J155-'Filter Data'!J154)/'Filter Data'!J154</f>
        <v>8.1361990311809677E-3</v>
      </c>
      <c r="K155">
        <f>('Filter Data'!K155-'Filter Data'!K154)/'Filter Data'!K154</f>
        <v>-1.930982932602459E-2</v>
      </c>
      <c r="L155">
        <f>('Filter Data'!L155-'Filter Data'!L154)/'Filter Data'!L154</f>
        <v>8.4971221056677449E-4</v>
      </c>
      <c r="M155">
        <f>('Filter Data'!M155-'Filter Data'!M154)/'Filter Data'!M154</f>
        <v>1.8491124260355198E-3</v>
      </c>
      <c r="N155">
        <f>('Filter Data'!N155-'Filter Data'!N154)/'Filter Data'!N154</f>
        <v>4.1280790853044889E-3</v>
      </c>
      <c r="O155">
        <f>('Filter Data'!O155-'Filter Data'!O154)/'Filter Data'!O154</f>
        <v>1.6096133313285459E-2</v>
      </c>
      <c r="P155">
        <f>('Filter Data'!P155-'Filter Data'!P154)/'Filter Data'!P154</f>
        <v>1.7880397366740183E-2</v>
      </c>
      <c r="Q155">
        <f>('Filter Data'!Q155-'Filter Data'!Q154)/'Filter Data'!Q154</f>
        <v>2.2549595949847329E-3</v>
      </c>
      <c r="R155">
        <f>('Filter Data'!R155-'Filter Data'!R154)/'Filter Data'!R154</f>
        <v>1.3814969992073364E-2</v>
      </c>
      <c r="S155">
        <f>('Filter Data'!S155-'Filter Data'!S154)/'Filter Data'!S154</f>
        <v>2.2092040009448894E-4</v>
      </c>
      <c r="T155">
        <f>('Filter Data'!T155-'Filter Data'!T154)/'Filter Data'!T154</f>
        <v>-8.3860773461163205E-4</v>
      </c>
      <c r="U155">
        <f>('Filter Data'!U155-'Filter Data'!U154)/'Filter Data'!U154</f>
        <v>6.4646361406378392E-3</v>
      </c>
      <c r="V155">
        <f>('Filter Data'!V155-'Filter Data'!V154)/'Filter Data'!V154</f>
        <v>2.8411671911262888E-3</v>
      </c>
      <c r="W155">
        <f>('Filter Data'!W155-'Filter Data'!W154)/'Filter Data'!W154</f>
        <v>-8.4678187604577982E-5</v>
      </c>
      <c r="X155">
        <f>('Filter Data'!X155-'Filter Data'!X154)/'Filter Data'!X154</f>
        <v>-9.8576704049890937E-5</v>
      </c>
      <c r="Y155">
        <f>('Filter Data'!Y155-'Filter Data'!Y154)/'Filter Data'!Y154</f>
        <v>2.7766319638977185E-3</v>
      </c>
      <c r="Z155">
        <f>('Filter Data'!Z155-'Filter Data'!Z154)/'Filter Data'!Z154</f>
        <v>5.5061708172945934E-3</v>
      </c>
    </row>
    <row r="156" spans="1:26" x14ac:dyDescent="0.25">
      <c r="A156" t="str">
        <f>MID('Filter Data'!A156,2,LEN('Filter Data'!A156)-2)</f>
        <v>24-Nov-2020</v>
      </c>
      <c r="B156">
        <f>('Filter Data'!B156-'Filter Data'!B155)/'Filter Data'!B155</f>
        <v>-1.5937775200407938E-2</v>
      </c>
      <c r="C156">
        <f>('Filter Data'!C156-'Filter Data'!C155)/'Filter Data'!C155</f>
        <v>8.2325701054788977E-5</v>
      </c>
      <c r="D156">
        <f>('Filter Data'!D156-'Filter Data'!D155)/'Filter Data'!D155</f>
        <v>2.1180426665503168E-3</v>
      </c>
      <c r="E156">
        <f>('Filter Data'!E156-'Filter Data'!E155)/'Filter Data'!E155</f>
        <v>2.4651902840089972E-3</v>
      </c>
      <c r="F156">
        <f>('Filter Data'!F156-'Filter Data'!F155)/'Filter Data'!F155</f>
        <v>5.4375856530261054E-3</v>
      </c>
      <c r="G156">
        <f>('Filter Data'!G156-'Filter Data'!G155)/'Filter Data'!G155</f>
        <v>-2.8829195495855221E-4</v>
      </c>
      <c r="H156">
        <f>('Filter Data'!H156-'Filter Data'!H155)/'Filter Data'!H155</f>
        <v>-9.5737162819845654E-3</v>
      </c>
      <c r="I156">
        <f>('Filter Data'!I156-'Filter Data'!I155)/'Filter Data'!I155</f>
        <v>4.0819912152269322E-2</v>
      </c>
      <c r="J156">
        <f>('Filter Data'!J156-'Filter Data'!J155)/'Filter Data'!J155</f>
        <v>4.2358649001679308E-2</v>
      </c>
      <c r="K156">
        <f>('Filter Data'!K156-'Filter Data'!K155)/'Filter Data'!K155</f>
        <v>-1.486280487804878E-2</v>
      </c>
      <c r="L156">
        <f>('Filter Data'!L156-'Filter Data'!L155)/'Filter Data'!L155</f>
        <v>-2.4580305434551891E-2</v>
      </c>
      <c r="M156">
        <f>('Filter Data'!M156-'Filter Data'!M155)/'Filter Data'!M155</f>
        <v>1.5143739477261935E-2</v>
      </c>
      <c r="N156">
        <f>('Filter Data'!N156-'Filter Data'!N155)/'Filter Data'!N155</f>
        <v>4.1111081059151547E-3</v>
      </c>
      <c r="O156">
        <f>('Filter Data'!O156-'Filter Data'!O155)/'Filter Data'!O155</f>
        <v>-1.7718533310812749E-2</v>
      </c>
      <c r="P156">
        <f>('Filter Data'!P156-'Filter Data'!P155)/'Filter Data'!P155</f>
        <v>-1.4461575236046253E-2</v>
      </c>
      <c r="Q156">
        <f>('Filter Data'!Q156-'Filter Data'!Q155)/'Filter Data'!Q155</f>
        <v>-1.5574114928038752E-2</v>
      </c>
      <c r="R156">
        <f>('Filter Data'!R156-'Filter Data'!R155)/'Filter Data'!R155</f>
        <v>-2.4896520800249997E-2</v>
      </c>
      <c r="S156">
        <f>('Filter Data'!S156-'Filter Data'!S155)/'Filter Data'!S155</f>
        <v>4.7296988529909774E-3</v>
      </c>
      <c r="T156">
        <f>('Filter Data'!T156-'Filter Data'!T155)/'Filter Data'!T155</f>
        <v>7.995547231155288E-3</v>
      </c>
      <c r="U156">
        <f>('Filter Data'!U156-'Filter Data'!U155)/'Filter Data'!U155</f>
        <v>1.080673961427463E-2</v>
      </c>
      <c r="V156">
        <f>('Filter Data'!V156-'Filter Data'!V155)/'Filter Data'!V155</f>
        <v>1.8464680738916786E-2</v>
      </c>
      <c r="W156">
        <f>('Filter Data'!W156-'Filter Data'!W155)/'Filter Data'!W155</f>
        <v>2.2596876521690026E-2</v>
      </c>
      <c r="X156">
        <f>('Filter Data'!X156-'Filter Data'!X155)/'Filter Data'!X155</f>
        <v>2.3418067099435762E-2</v>
      </c>
      <c r="Y156">
        <f>('Filter Data'!Y156-'Filter Data'!Y155)/'Filter Data'!Y155</f>
        <v>6.035191984184376E-3</v>
      </c>
      <c r="Z156">
        <f>('Filter Data'!Z156-'Filter Data'!Z155)/'Filter Data'!Z155</f>
        <v>1.7938034522728026E-2</v>
      </c>
    </row>
    <row r="157" spans="1:26" x14ac:dyDescent="0.25">
      <c r="A157" t="str">
        <f>MID('Filter Data'!A157,2,LEN('Filter Data'!A157)-2)</f>
        <v>01-Dec-2020</v>
      </c>
      <c r="B157">
        <f>('Filter Data'!B157-'Filter Data'!B156)/'Filter Data'!B156</f>
        <v>7.425403665273108E-3</v>
      </c>
      <c r="C157">
        <f>('Filter Data'!C157-'Filter Data'!C156)/'Filter Data'!C156</f>
        <v>8.9624728604798462E-3</v>
      </c>
      <c r="D157">
        <f>('Filter Data'!D157-'Filter Data'!D156)/'Filter Data'!D156</f>
        <v>-1.0110254063712078E-2</v>
      </c>
      <c r="E157">
        <f>('Filter Data'!E157-'Filter Data'!E156)/'Filter Data'!E156</f>
        <v>-7.3910081743868783E-3</v>
      </c>
      <c r="F157">
        <f>('Filter Data'!F157-'Filter Data'!F156)/'Filter Data'!F156</f>
        <v>1.8745419903268234E-2</v>
      </c>
      <c r="G157">
        <f>('Filter Data'!G157-'Filter Data'!G156)/'Filter Data'!G156</f>
        <v>-1.8371189632067284E-2</v>
      </c>
      <c r="H157">
        <f>('Filter Data'!H157-'Filter Data'!H156)/'Filter Data'!H156</f>
        <v>2.2738593680582644E-2</v>
      </c>
      <c r="I157">
        <f>('Filter Data'!I157-'Filter Data'!I156)/'Filter Data'!I156</f>
        <v>-6.02070672968711E-3</v>
      </c>
      <c r="J157">
        <f>('Filter Data'!J157-'Filter Data'!J156)/'Filter Data'!J156</f>
        <v>-6.2209094163981488E-3</v>
      </c>
      <c r="K157">
        <f>('Filter Data'!K157-'Filter Data'!K156)/'Filter Data'!K156</f>
        <v>2.9142488716956457E-3</v>
      </c>
      <c r="L157">
        <f>('Filter Data'!L157-'Filter Data'!L156)/'Filter Data'!L156</f>
        <v>-1.7449149820224032E-2</v>
      </c>
      <c r="M157">
        <f>('Filter Data'!M157-'Filter Data'!M156)/'Filter Data'!M156</f>
        <v>-6.5010509884612733E-3</v>
      </c>
      <c r="N157">
        <f>('Filter Data'!N157-'Filter Data'!N156)/'Filter Data'!N156</f>
        <v>-1.564983164983166E-2</v>
      </c>
      <c r="O157">
        <f>('Filter Data'!O157-'Filter Data'!O156)/'Filter Data'!O156</f>
        <v>1.8009230586627595E-2</v>
      </c>
      <c r="P157">
        <f>('Filter Data'!P157-'Filter Data'!P156)/'Filter Data'!P156</f>
        <v>5.2256741560646114E-3</v>
      </c>
      <c r="Q157">
        <f>('Filter Data'!Q157-'Filter Data'!Q156)/'Filter Data'!Q156</f>
        <v>3.6861154834636173E-2</v>
      </c>
      <c r="R157">
        <f>('Filter Data'!R157-'Filter Data'!R156)/'Filter Data'!R156</f>
        <v>3.6075414565961271E-2</v>
      </c>
      <c r="S157">
        <f>('Filter Data'!S157-'Filter Data'!S156)/'Filter Data'!S156</f>
        <v>-3.9342323698633129E-3</v>
      </c>
      <c r="T157">
        <f>('Filter Data'!T157-'Filter Data'!T156)/'Filter Data'!T156</f>
        <v>3.2079093371197151E-3</v>
      </c>
      <c r="U157">
        <f>('Filter Data'!U157-'Filter Data'!U156)/'Filter Data'!U156</f>
        <v>1.4416797829945425E-2</v>
      </c>
      <c r="V157">
        <f>('Filter Data'!V157-'Filter Data'!V156)/'Filter Data'!V156</f>
        <v>7.4476601732125624E-3</v>
      </c>
      <c r="W157">
        <f>('Filter Data'!W157-'Filter Data'!W156)/'Filter Data'!W156</f>
        <v>2.2753152108652048E-2</v>
      </c>
      <c r="X157">
        <f>('Filter Data'!X157-'Filter Data'!X156)/'Filter Data'!X156</f>
        <v>2.3371272748829237E-2</v>
      </c>
      <c r="Y157">
        <f>('Filter Data'!Y157-'Filter Data'!Y156)/'Filter Data'!Y156</f>
        <v>2.1512135285394494E-2</v>
      </c>
      <c r="Z157">
        <f>('Filter Data'!Z157-'Filter Data'!Z156)/'Filter Data'!Z156</f>
        <v>4.3454711081566148E-3</v>
      </c>
    </row>
    <row r="158" spans="1:26" x14ac:dyDescent="0.25">
      <c r="A158" t="str">
        <f>MID('Filter Data'!A158,2,LEN('Filter Data'!A158)-2)</f>
        <v>02-Dec-2020</v>
      </c>
      <c r="B158">
        <f>('Filter Data'!B158-'Filter Data'!B157)/'Filter Data'!B157</f>
        <v>-2.2680667938060448E-3</v>
      </c>
      <c r="C158">
        <f>('Filter Data'!C158-'Filter Data'!C157)/'Filter Data'!C157</f>
        <v>3.1615232422949399E-4</v>
      </c>
      <c r="D158">
        <f>('Filter Data'!D158-'Filter Data'!D157)/'Filter Data'!D157</f>
        <v>3.5659255998238054E-3</v>
      </c>
      <c r="E158">
        <f>('Filter Data'!E158-'Filter Data'!E157)/'Filter Data'!E157</f>
        <v>7.7960402154891341E-3</v>
      </c>
      <c r="F158">
        <f>('Filter Data'!F158-'Filter Data'!F157)/'Filter Data'!F157</f>
        <v>-3.2321953512014869E-3</v>
      </c>
      <c r="G158">
        <f>('Filter Data'!G158-'Filter Data'!G157)/'Filter Data'!G157</f>
        <v>-3.6980714730076641E-3</v>
      </c>
      <c r="H158">
        <f>('Filter Data'!H158-'Filter Data'!H157)/'Filter Data'!H157</f>
        <v>2.2377843302443592E-3</v>
      </c>
      <c r="I158">
        <f>('Filter Data'!I158-'Filter Data'!I157)/'Filter Data'!I157</f>
        <v>1.0529295216529833E-2</v>
      </c>
      <c r="J158">
        <f>('Filter Data'!J158-'Filter Data'!J157)/'Filter Data'!J157</f>
        <v>1.0988516099977473E-2</v>
      </c>
      <c r="K158">
        <f>('Filter Data'!K158-'Filter Data'!K157)/'Filter Data'!K157</f>
        <v>7.0715902077762554E-3</v>
      </c>
      <c r="L158">
        <f>('Filter Data'!L158-'Filter Data'!L157)/'Filter Data'!L157</f>
        <v>1.8349591352491378E-2</v>
      </c>
      <c r="M158">
        <f>('Filter Data'!M158-'Filter Data'!M157)/'Filter Data'!M157</f>
        <v>3.2137692156606218E-4</v>
      </c>
      <c r="N158">
        <f>('Filter Data'!N158-'Filter Data'!N157)/'Filter Data'!N157</f>
        <v>-5.2539404553414134E-3</v>
      </c>
      <c r="O158">
        <f>('Filter Data'!O158-'Filter Data'!O157)/'Filter Data'!O157</f>
        <v>-1.1778809503167587E-3</v>
      </c>
      <c r="P158">
        <f>('Filter Data'!P158-'Filter Data'!P157)/'Filter Data'!P157</f>
        <v>-2.2455582364554871E-3</v>
      </c>
      <c r="Q158">
        <f>('Filter Data'!Q158-'Filter Data'!Q157)/'Filter Data'!Q157</f>
        <v>-1.9898107964388578E-3</v>
      </c>
      <c r="R158">
        <f>('Filter Data'!R158-'Filter Data'!R157)/'Filter Data'!R157</f>
        <v>-1.0911572996981477E-3</v>
      </c>
      <c r="S158">
        <f>('Filter Data'!S158-'Filter Data'!S157)/'Filter Data'!S157</f>
        <v>-3.9041095890411897E-3</v>
      </c>
      <c r="T158">
        <f>('Filter Data'!T158-'Filter Data'!T157)/'Filter Data'!T157</f>
        <v>-3.3985968774845085E-3</v>
      </c>
      <c r="U158">
        <f>('Filter Data'!U158-'Filter Data'!U157)/'Filter Data'!U157</f>
        <v>-2.7152831652443514E-3</v>
      </c>
      <c r="V158">
        <f>('Filter Data'!V158-'Filter Data'!V157)/'Filter Data'!V157</f>
        <v>-3.6039940923391759E-3</v>
      </c>
      <c r="W158">
        <f>('Filter Data'!W158-'Filter Data'!W157)/'Filter Data'!W157</f>
        <v>-1.8758434547908862E-3</v>
      </c>
      <c r="X158">
        <f>('Filter Data'!X158-'Filter Data'!X157)/'Filter Data'!X157</f>
        <v>-1.8391670166394796E-3</v>
      </c>
      <c r="Y158">
        <f>('Filter Data'!Y158-'Filter Data'!Y157)/'Filter Data'!Y157</f>
        <v>6.5118946626357423E-4</v>
      </c>
      <c r="Z158">
        <f>('Filter Data'!Z158-'Filter Data'!Z157)/'Filter Data'!Z157</f>
        <v>1.3850245749936032E-3</v>
      </c>
    </row>
    <row r="159" spans="1:26" x14ac:dyDescent="0.25">
      <c r="A159" t="str">
        <f>MID('Filter Data'!A159,2,LEN('Filter Data'!A159)-2)</f>
        <v>03-Dec-2020</v>
      </c>
      <c r="B159">
        <f>('Filter Data'!B159-'Filter Data'!B158)/'Filter Data'!B158</f>
        <v>1.4835883352949004E-2</v>
      </c>
      <c r="C159">
        <f>('Filter Data'!C159-'Filter Data'!C158)/'Filter Data'!C158</f>
        <v>1.2336238976398066E-2</v>
      </c>
      <c r="D159">
        <f>('Filter Data'!D159-'Filter Data'!D158)/'Filter Data'!D158</f>
        <v>5.5272854886822013E-3</v>
      </c>
      <c r="E159">
        <f>('Filter Data'!E159-'Filter Data'!E158)/'Filter Data'!E158</f>
        <v>2.2607949554309475E-3</v>
      </c>
      <c r="F159">
        <f>('Filter Data'!F159-'Filter Data'!F158)/'Filter Data'!F158</f>
        <v>-1.356728072243279E-3</v>
      </c>
      <c r="G159">
        <f>('Filter Data'!G159-'Filter Data'!G158)/'Filter Data'!G158</f>
        <v>3.7725049432823284E-3</v>
      </c>
      <c r="H159">
        <f>('Filter Data'!H159-'Filter Data'!H158)/'Filter Data'!H158</f>
        <v>-2.1145814179517018E-3</v>
      </c>
      <c r="I159">
        <f>('Filter Data'!I159-'Filter Data'!I158)/'Filter Data'!I158</f>
        <v>9.0191025712845242E-3</v>
      </c>
      <c r="J159">
        <f>('Filter Data'!J159-'Filter Data'!J158)/'Filter Data'!J158</f>
        <v>8.5527194975277762E-3</v>
      </c>
      <c r="K159">
        <f>('Filter Data'!K159-'Filter Data'!K158)/'Filter Data'!K158</f>
        <v>6.9070295942598925E-3</v>
      </c>
      <c r="L159">
        <f>('Filter Data'!L159-'Filter Data'!L158)/'Filter Data'!L158</f>
        <v>7.7978563661782602E-3</v>
      </c>
      <c r="M159">
        <f>('Filter Data'!M159-'Filter Data'!M158)/'Filter Data'!M158</f>
        <v>1.0548485551609192E-2</v>
      </c>
      <c r="N159">
        <f>('Filter Data'!N159-'Filter Data'!N158)/'Filter Data'!N158</f>
        <v>-2.1456866197183178E-3</v>
      </c>
      <c r="O159">
        <f>('Filter Data'!O159-'Filter Data'!O158)/'Filter Data'!O158</f>
        <v>1.7484024483321144E-2</v>
      </c>
      <c r="P159">
        <f>('Filter Data'!P159-'Filter Data'!P158)/'Filter Data'!P158</f>
        <v>1.8843036979838041E-2</v>
      </c>
      <c r="Q159">
        <f>('Filter Data'!Q159-'Filter Data'!Q158)/'Filter Data'!Q158</f>
        <v>1.4566611092968435E-2</v>
      </c>
      <c r="R159">
        <f>('Filter Data'!R159-'Filter Data'!R158)/'Filter Data'!R158</f>
        <v>1.6582534923896452E-2</v>
      </c>
      <c r="S159">
        <f>('Filter Data'!S159-'Filter Data'!S158)/'Filter Data'!S158</f>
        <v>-1.3752320704113913E-4</v>
      </c>
      <c r="T159">
        <f>('Filter Data'!T159-'Filter Data'!T158)/'Filter Data'!T158</f>
        <v>1.4114140440080461E-3</v>
      </c>
      <c r="U159">
        <f>('Filter Data'!U159-'Filter Data'!U158)/'Filter Data'!U158</f>
        <v>4.137805473488257E-4</v>
      </c>
      <c r="V159">
        <f>('Filter Data'!V159-'Filter Data'!V158)/'Filter Data'!V158</f>
        <v>2.9967374229668154E-3</v>
      </c>
      <c r="W159">
        <f>('Filter Data'!W159-'Filter Data'!W158)/'Filter Data'!W158</f>
        <v>2.3052689931180258E-3</v>
      </c>
      <c r="X159">
        <f>('Filter Data'!X159-'Filter Data'!X158)/'Filter Data'!X158</f>
        <v>2.2052636160520126E-3</v>
      </c>
      <c r="Y159">
        <f>('Filter Data'!Y159-'Filter Data'!Y158)/'Filter Data'!Y158</f>
        <v>-3.7195140153437694E-3</v>
      </c>
      <c r="Z159">
        <f>('Filter Data'!Z159-'Filter Data'!Z158)/'Filter Data'!Z158</f>
        <v>-1.4932680538555679E-3</v>
      </c>
    </row>
    <row r="160" spans="1:26" x14ac:dyDescent="0.25">
      <c r="A160" t="str">
        <f>MID('Filter Data'!A160,2,LEN('Filter Data'!A160)-2)</f>
        <v>04-Dec-2020</v>
      </c>
      <c r="B160">
        <f>('Filter Data'!B160-'Filter Data'!B159)/'Filter Data'!B159</f>
        <v>9.7341863766490806E-3</v>
      </c>
      <c r="C160">
        <f>('Filter Data'!C160-'Filter Data'!C159)/'Filter Data'!C159</f>
        <v>2.3465431290597698E-3</v>
      </c>
      <c r="D160">
        <f>('Filter Data'!D160-'Filter Data'!D159)/'Filter Data'!D159</f>
        <v>-7.3073902800787412E-4</v>
      </c>
      <c r="E160">
        <f>('Filter Data'!E160-'Filter Data'!E159)/'Filter Data'!E159</f>
        <v>1.1849194540130337E-2</v>
      </c>
      <c r="F160">
        <f>('Filter Data'!F160-'Filter Data'!F159)/'Filter Data'!F159</f>
        <v>5.8678717161838763E-3</v>
      </c>
      <c r="G160">
        <f>('Filter Data'!G160-'Filter Data'!G159)/'Filter Data'!G159</f>
        <v>9.4260560033869473E-3</v>
      </c>
      <c r="H160">
        <f>('Filter Data'!H160-'Filter Data'!H159)/'Filter Data'!H159</f>
        <v>5.7122550245469169E-3</v>
      </c>
      <c r="I160">
        <f>('Filter Data'!I160-'Filter Data'!I159)/'Filter Data'!I159</f>
        <v>9.4936708860760138E-3</v>
      </c>
      <c r="J160">
        <f>('Filter Data'!J160-'Filter Data'!J159)/'Filter Data'!J159</f>
        <v>9.4077116735126962E-3</v>
      </c>
      <c r="K160">
        <f>('Filter Data'!K160-'Filter Data'!K159)/'Filter Data'!K159</f>
        <v>-2.4725170223287118E-3</v>
      </c>
      <c r="L160">
        <f>('Filter Data'!L160-'Filter Data'!L159)/'Filter Data'!L159</f>
        <v>-5.1377956801476711E-5</v>
      </c>
      <c r="M160">
        <f>('Filter Data'!M160-'Filter Data'!M159)/'Filter Data'!M159</f>
        <v>8.7781270973894578E-3</v>
      </c>
      <c r="N160">
        <f>('Filter Data'!N160-'Filter Data'!N159)/'Filter Data'!N159</f>
        <v>1.3770193527044146E-2</v>
      </c>
      <c r="O160">
        <f>('Filter Data'!O160-'Filter Data'!O159)/'Filter Data'!O159</f>
        <v>7.1981914801300118E-3</v>
      </c>
      <c r="P160">
        <f>('Filter Data'!P160-'Filter Data'!P159)/'Filter Data'!P159</f>
        <v>7.1340335205173772E-3</v>
      </c>
      <c r="Q160">
        <f>('Filter Data'!Q160-'Filter Data'!Q159)/'Filter Data'!Q159</f>
        <v>-1.1858678434995722E-4</v>
      </c>
      <c r="R160">
        <f>('Filter Data'!R160-'Filter Data'!R159)/'Filter Data'!R159</f>
        <v>7.3023912649010508E-3</v>
      </c>
      <c r="S160">
        <f>('Filter Data'!S160-'Filter Data'!S159)/'Filter Data'!S159</f>
        <v>5.8073340516089002E-3</v>
      </c>
      <c r="T160">
        <f>('Filter Data'!T160-'Filter Data'!T159)/'Filter Data'!T159</f>
        <v>5.0599224378671545E-3</v>
      </c>
      <c r="U160">
        <f>('Filter Data'!U160-'Filter Data'!U159)/'Filter Data'!U159</f>
        <v>7.8999396130271463E-3</v>
      </c>
      <c r="V160">
        <f>('Filter Data'!V160-'Filter Data'!V159)/'Filter Data'!V159</f>
        <v>7.734504887275508E-3</v>
      </c>
      <c r="W160">
        <f>('Filter Data'!W160-'Filter Data'!W159)/'Filter Data'!W159</f>
        <v>-1.3691885365870549E-3</v>
      </c>
      <c r="X160">
        <f>('Filter Data'!X160-'Filter Data'!X159)/'Filter Data'!X159</f>
        <v>-1.3535423723905621E-3</v>
      </c>
      <c r="Y160">
        <f>('Filter Data'!Y160-'Filter Data'!Y159)/'Filter Data'!Y159</f>
        <v>5.8068459657700505E-3</v>
      </c>
      <c r="Z160">
        <f>('Filter Data'!Z160-'Filter Data'!Z159)/'Filter Data'!Z159</f>
        <v>6.803304812572057E-3</v>
      </c>
    </row>
    <row r="161" spans="1:26" x14ac:dyDescent="0.25">
      <c r="A161" t="str">
        <f>MID('Filter Data'!A161,2,LEN('Filter Data'!A161)-2)</f>
        <v>08-Dec-2020</v>
      </c>
      <c r="B161">
        <f>('Filter Data'!B161-'Filter Data'!B160)/'Filter Data'!B160</f>
        <v>1.6827268193028062E-2</v>
      </c>
      <c r="C161">
        <f>('Filter Data'!C161-'Filter Data'!C160)/'Filter Data'!C160</f>
        <v>1.2177477694719071E-2</v>
      </c>
      <c r="D161">
        <f>('Filter Data'!D161-'Filter Data'!D160)/'Filter Data'!D160</f>
        <v>4.2784951048339612E-3</v>
      </c>
      <c r="E161">
        <f>('Filter Data'!E161-'Filter Data'!E160)/'Filter Data'!E160</f>
        <v>2.3904328966541004E-3</v>
      </c>
      <c r="F161">
        <f>('Filter Data'!F161-'Filter Data'!F160)/'Filter Data'!F160</f>
        <v>-1.3698039647682993E-3</v>
      </c>
      <c r="G161">
        <f>('Filter Data'!G161-'Filter Data'!G160)/'Filter Data'!G160</f>
        <v>-1.4464967389630989E-3</v>
      </c>
      <c r="H161">
        <f>('Filter Data'!H161-'Filter Data'!H160)/'Filter Data'!H160</f>
        <v>-1.2236458101582193E-2</v>
      </c>
      <c r="I161">
        <f>('Filter Data'!I161-'Filter Data'!I160)/'Filter Data'!I160</f>
        <v>-4.8396854204476262E-3</v>
      </c>
      <c r="J161">
        <f>('Filter Data'!J161-'Filter Data'!J160)/'Filter Data'!J160</f>
        <v>-4.9444298591057624E-3</v>
      </c>
      <c r="K161">
        <f>('Filter Data'!K161-'Filter Data'!K160)/'Filter Data'!K160</f>
        <v>1.7248830587756753E-2</v>
      </c>
      <c r="L161">
        <f>('Filter Data'!L161-'Filter Data'!L160)/'Filter Data'!L160</f>
        <v>1.2464932742799166E-2</v>
      </c>
      <c r="M161">
        <f>('Filter Data'!M161-'Filter Data'!M160)/'Filter Data'!M160</f>
        <v>-1.6808193994572059E-3</v>
      </c>
      <c r="N161">
        <f>('Filter Data'!N161-'Filter Data'!N160)/'Filter Data'!N160</f>
        <v>-9.2729819027288721E-3</v>
      </c>
      <c r="O161">
        <f>('Filter Data'!O161-'Filter Data'!O160)/'Filter Data'!O160</f>
        <v>1.4995903835791241E-2</v>
      </c>
      <c r="P161">
        <f>('Filter Data'!P161-'Filter Data'!P160)/'Filter Data'!P160</f>
        <v>1.9681148785628481E-2</v>
      </c>
      <c r="Q161">
        <f>('Filter Data'!Q161-'Filter Data'!Q160)/'Filter Data'!Q160</f>
        <v>1.3037621883550923E-2</v>
      </c>
      <c r="R161">
        <f>('Filter Data'!R161-'Filter Data'!R160)/'Filter Data'!R160</f>
        <v>1.5065954670555657E-2</v>
      </c>
      <c r="S161">
        <f>('Filter Data'!S161-'Filter Data'!S160)/'Filter Data'!S160</f>
        <v>0</v>
      </c>
      <c r="T161">
        <f>('Filter Data'!T161-'Filter Data'!T160)/'Filter Data'!T160</f>
        <v>-4.3376390352672179E-3</v>
      </c>
      <c r="U161">
        <f>('Filter Data'!U161-'Filter Data'!U160)/'Filter Data'!U160</f>
        <v>6.9023817731159532E-3</v>
      </c>
      <c r="V161">
        <f>('Filter Data'!V161-'Filter Data'!V160)/'Filter Data'!V160</f>
        <v>8.1294333306765384E-3</v>
      </c>
      <c r="W161">
        <f>('Filter Data'!W161-'Filter Data'!W160)/'Filter Data'!W160</f>
        <v>-1.0488990949614932E-2</v>
      </c>
      <c r="X161">
        <f>('Filter Data'!X161-'Filter Data'!X160)/'Filter Data'!X160</f>
        <v>-1.0415383165783677E-2</v>
      </c>
      <c r="Y161">
        <f>('Filter Data'!Y161-'Filter Data'!Y160)/'Filter Data'!Y160</f>
        <v>3.4199033609190383E-3</v>
      </c>
      <c r="Z161">
        <f>('Filter Data'!Z161-'Filter Data'!Z160)/'Filter Data'!Z160</f>
        <v>-1.0288191104671504E-3</v>
      </c>
    </row>
    <row r="162" spans="1:26" x14ac:dyDescent="0.25">
      <c r="A162" t="str">
        <f>MID('Filter Data'!A162,2,LEN('Filter Data'!A162)-2)</f>
        <v>14-Dec-2020</v>
      </c>
      <c r="B162">
        <f>('Filter Data'!B162-'Filter Data'!B161)/'Filter Data'!B161</f>
        <v>-8.3021141211241847E-3</v>
      </c>
      <c r="C162">
        <f>('Filter Data'!C162-'Filter Data'!C161)/'Filter Data'!C161</f>
        <v>1.2983918999404476E-2</v>
      </c>
      <c r="D162">
        <f>('Filter Data'!D162-'Filter Data'!D161)/'Filter Data'!D161</f>
        <v>1.8823427124428024E-2</v>
      </c>
      <c r="E162">
        <f>('Filter Data'!E162-'Filter Data'!E161)/'Filter Data'!E161</f>
        <v>1.4402175733338445E-3</v>
      </c>
      <c r="F162">
        <f>('Filter Data'!F162-'Filter Data'!F161)/'Filter Data'!F161</f>
        <v>1.1074181186841356E-2</v>
      </c>
      <c r="G162">
        <f>('Filter Data'!G162-'Filter Data'!G161)/'Filter Data'!G161</f>
        <v>-1.18544550636437E-2</v>
      </c>
      <c r="H162">
        <f>('Filter Data'!H162-'Filter Data'!H161)/'Filter Data'!H161</f>
        <v>-6.5981239069373429E-3</v>
      </c>
      <c r="I162">
        <f>('Filter Data'!I162-'Filter Data'!I161)/'Filter Data'!I161</f>
        <v>2.2934512296214352E-2</v>
      </c>
      <c r="J162">
        <f>('Filter Data'!J162-'Filter Data'!J161)/'Filter Data'!J161</f>
        <v>2.308605602216271E-2</v>
      </c>
      <c r="K162">
        <f>('Filter Data'!K162-'Filter Data'!K161)/'Filter Data'!K161</f>
        <v>-2.1917055067538101E-2</v>
      </c>
      <c r="L162">
        <f>('Filter Data'!L162-'Filter Data'!L161)/'Filter Data'!L161</f>
        <v>-1.9152304975336536E-2</v>
      </c>
      <c r="M162">
        <f>('Filter Data'!M162-'Filter Data'!M161)/'Filter Data'!M161</f>
        <v>-8.418246549395823E-3</v>
      </c>
      <c r="N162">
        <f>('Filter Data'!N162-'Filter Data'!N161)/'Filter Data'!N161</f>
        <v>1.0142043505112204E-2</v>
      </c>
      <c r="O162">
        <f>('Filter Data'!O162-'Filter Data'!O161)/'Filter Data'!O161</f>
        <v>-1.1610575263000422E-2</v>
      </c>
      <c r="P162">
        <f>('Filter Data'!P162-'Filter Data'!P161)/'Filter Data'!P161</f>
        <v>-1.0925746942892063E-2</v>
      </c>
      <c r="Q162">
        <f>('Filter Data'!Q162-'Filter Data'!Q161)/'Filter Data'!Q161</f>
        <v>-1.9083139602950216E-2</v>
      </c>
      <c r="R162">
        <f>('Filter Data'!R162-'Filter Data'!R161)/'Filter Data'!R161</f>
        <v>-2.4280452029363797E-2</v>
      </c>
      <c r="S162">
        <f>('Filter Data'!S162-'Filter Data'!S161)/'Filter Data'!S161</f>
        <v>1.1851491692559518E-3</v>
      </c>
      <c r="T162">
        <f>('Filter Data'!T162-'Filter Data'!T161)/'Filter Data'!T161</f>
        <v>-4.4877570837453286E-3</v>
      </c>
      <c r="U162">
        <f>('Filter Data'!U162-'Filter Data'!U161)/'Filter Data'!U161</f>
        <v>6.9202742026197037E-3</v>
      </c>
      <c r="V162">
        <f>('Filter Data'!V162-'Filter Data'!V161)/'Filter Data'!V161</f>
        <v>1.8025140327298723E-3</v>
      </c>
      <c r="W162">
        <f>('Filter Data'!W162-'Filter Data'!W161)/'Filter Data'!W161</f>
        <v>9.3306121891786314E-3</v>
      </c>
      <c r="X162">
        <f>('Filter Data'!X162-'Filter Data'!X161)/'Filter Data'!X161</f>
        <v>9.1846600064454369E-3</v>
      </c>
      <c r="Y162">
        <f>('Filter Data'!Y162-'Filter Data'!Y161)/'Filter Data'!Y161</f>
        <v>-1.064038238874219E-2</v>
      </c>
      <c r="Z162">
        <f>('Filter Data'!Z162-'Filter Data'!Z161)/'Filter Data'!Z161</f>
        <v>-1.537505256037598E-2</v>
      </c>
    </row>
    <row r="163" spans="1:26" x14ac:dyDescent="0.25">
      <c r="A163" t="str">
        <f>MID('Filter Data'!A163,2,LEN('Filter Data'!A163)-2)</f>
        <v>15-Dec-2020</v>
      </c>
      <c r="B163">
        <f>('Filter Data'!B163-'Filter Data'!B162)/'Filter Data'!B162</f>
        <v>1.5397530489218083E-3</v>
      </c>
      <c r="C163">
        <f>('Filter Data'!C163-'Filter Data'!C162)/'Filter Data'!C162</f>
        <v>-5.6444026340546367E-3</v>
      </c>
      <c r="D163">
        <f>('Filter Data'!D163-'Filter Data'!D162)/'Filter Data'!D162</f>
        <v>-1.7280921649154141E-3</v>
      </c>
      <c r="E163">
        <f>('Filter Data'!E163-'Filter Data'!E162)/'Filter Data'!E162</f>
        <v>-4.280993725668575E-3</v>
      </c>
      <c r="F163">
        <f>('Filter Data'!F163-'Filter Data'!F162)/'Filter Data'!F162</f>
        <v>-6.9825247139630574E-3</v>
      </c>
      <c r="G163">
        <f>('Filter Data'!G163-'Filter Data'!G162)/'Filter Data'!G162</f>
        <v>-6.2889262851095386E-3</v>
      </c>
      <c r="H163">
        <f>('Filter Data'!H163-'Filter Data'!H162)/'Filter Data'!H162</f>
        <v>-5.3082237456320005E-3</v>
      </c>
      <c r="I163">
        <f>('Filter Data'!I163-'Filter Data'!I162)/'Filter Data'!I162</f>
        <v>1.0858995137763375E-2</v>
      </c>
      <c r="J163">
        <f>('Filter Data'!J163-'Filter Data'!J162)/'Filter Data'!J162</f>
        <v>1.1475973523596642E-2</v>
      </c>
      <c r="K163">
        <f>('Filter Data'!K163-'Filter Data'!K162)/'Filter Data'!K162</f>
        <v>1.3810284254231914E-2</v>
      </c>
      <c r="L163">
        <f>('Filter Data'!L163-'Filter Data'!L162)/'Filter Data'!L162</f>
        <v>9.9442254162398058E-3</v>
      </c>
      <c r="M163">
        <f>('Filter Data'!M163-'Filter Data'!M162)/'Filter Data'!M162</f>
        <v>9.7454854171455958E-3</v>
      </c>
      <c r="N163">
        <f>('Filter Data'!N163-'Filter Data'!N162)/'Filter Data'!N162</f>
        <v>-2.8259333731862906E-3</v>
      </c>
      <c r="O163">
        <f>('Filter Data'!O163-'Filter Data'!O162)/'Filter Data'!O162</f>
        <v>4.5299321965804173E-3</v>
      </c>
      <c r="P163">
        <f>('Filter Data'!P163-'Filter Data'!P162)/'Filter Data'!P162</f>
        <v>3.4174916089561658E-3</v>
      </c>
      <c r="Q163">
        <f>('Filter Data'!Q163-'Filter Data'!Q162)/'Filter Data'!Q162</f>
        <v>8.1585677749359767E-3</v>
      </c>
      <c r="R163">
        <f>('Filter Data'!R163-'Filter Data'!R162)/'Filter Data'!R162</f>
        <v>9.4578800114506617E-3</v>
      </c>
      <c r="S163">
        <f>('Filter Data'!S163-'Filter Data'!S162)/'Filter Data'!S162</f>
        <v>-6.2222559471870312E-4</v>
      </c>
      <c r="T163">
        <f>('Filter Data'!T163-'Filter Data'!T162)/'Filter Data'!T162</f>
        <v>6.4676004850701052E-3</v>
      </c>
      <c r="U163">
        <f>('Filter Data'!U163-'Filter Data'!U162)/'Filter Data'!U162</f>
        <v>-1.5623482174658735E-3</v>
      </c>
      <c r="V163">
        <f>('Filter Data'!V163-'Filter Data'!V162)/'Filter Data'!V162</f>
        <v>1.3825975788759312E-2</v>
      </c>
      <c r="W163">
        <f>('Filter Data'!W163-'Filter Data'!W162)/'Filter Data'!W162</f>
        <v>-1.8529288448273591E-3</v>
      </c>
      <c r="X163">
        <f>('Filter Data'!X163-'Filter Data'!X162)/'Filter Data'!X162</f>
        <v>-1.5966789078716444E-3</v>
      </c>
      <c r="Y163">
        <f>('Filter Data'!Y163-'Filter Data'!Y162)/'Filter Data'!Y162</f>
        <v>7.5199702322010084E-3</v>
      </c>
      <c r="Z163">
        <f>('Filter Data'!Z163-'Filter Data'!Z162)/'Filter Data'!Z162</f>
        <v>1.2693874014383603E-2</v>
      </c>
    </row>
    <row r="164" spans="1:26" x14ac:dyDescent="0.25">
      <c r="A164" t="str">
        <f>MID('Filter Data'!A164,2,LEN('Filter Data'!A164)-2)</f>
        <v>16-Dec-2020</v>
      </c>
      <c r="B164">
        <f>('Filter Data'!B164-'Filter Data'!B163)/'Filter Data'!B163</f>
        <v>1.7069194999495556E-3</v>
      </c>
      <c r="C164">
        <f>('Filter Data'!C164-'Filter Data'!C163)/'Filter Data'!C163</f>
        <v>5.774992116051739E-3</v>
      </c>
      <c r="D164">
        <f>('Filter Data'!D164-'Filter Data'!D163)/'Filter Data'!D163</f>
        <v>1.198935704134294E-2</v>
      </c>
      <c r="E164">
        <f>('Filter Data'!E164-'Filter Data'!E163)/'Filter Data'!E163</f>
        <v>7.6515874188824926E-3</v>
      </c>
      <c r="F164">
        <f>('Filter Data'!F164-'Filter Data'!F163)/'Filter Data'!F163</f>
        <v>1.5835482946402902E-2</v>
      </c>
      <c r="G164">
        <f>('Filter Data'!G164-'Filter Data'!G163)/'Filter Data'!G163</f>
        <v>1.3931929083338363E-2</v>
      </c>
      <c r="H164">
        <f>('Filter Data'!H164-'Filter Data'!H163)/'Filter Data'!H163</f>
        <v>8.0584607133278863E-3</v>
      </c>
      <c r="I164">
        <f>('Filter Data'!I164-'Filter Data'!I163)/'Filter Data'!I163</f>
        <v>4.8100048100048736E-3</v>
      </c>
      <c r="J164">
        <f>('Filter Data'!J164-'Filter Data'!J163)/'Filter Data'!J163</f>
        <v>5.6941316449240879E-3</v>
      </c>
      <c r="K164">
        <f>('Filter Data'!K164-'Filter Data'!K163)/'Filter Data'!K163</f>
        <v>4.2466858208578583E-3</v>
      </c>
      <c r="L164">
        <f>('Filter Data'!L164-'Filter Data'!L163)/'Filter Data'!L163</f>
        <v>7.879098360655758E-3</v>
      </c>
      <c r="M164">
        <f>('Filter Data'!M164-'Filter Data'!M163)/'Filter Data'!M163</f>
        <v>2.9252058153792539E-3</v>
      </c>
      <c r="N164">
        <f>('Filter Data'!N164-'Filter Data'!N163)/'Filter Data'!N163</f>
        <v>3.201809362908101E-3</v>
      </c>
      <c r="O164">
        <f>('Filter Data'!O164-'Filter Data'!O163)/'Filter Data'!O163</f>
        <v>5.47458476911986E-3</v>
      </c>
      <c r="P164">
        <f>('Filter Data'!P164-'Filter Data'!P163)/'Filter Data'!P163</f>
        <v>8.391575080912048E-3</v>
      </c>
      <c r="Q164">
        <f>('Filter Data'!Q164-'Filter Data'!Q163)/'Filter Data'!Q163</f>
        <v>1.0206583965431318E-2</v>
      </c>
      <c r="R164">
        <f>('Filter Data'!R164-'Filter Data'!R163)/'Filter Data'!R163</f>
        <v>8.6219187568645096E-3</v>
      </c>
      <c r="S164">
        <f>('Filter Data'!S164-'Filter Data'!S163)/'Filter Data'!S163</f>
        <v>5.0720181013341106E-3</v>
      </c>
      <c r="T164">
        <f>('Filter Data'!T164-'Filter Data'!T163)/'Filter Data'!T163</f>
        <v>7.9801630956746594E-3</v>
      </c>
      <c r="U164">
        <f>('Filter Data'!U164-'Filter Data'!U163)/'Filter Data'!U163</f>
        <v>7.2239924111595017E-3</v>
      </c>
      <c r="V164">
        <f>('Filter Data'!V164-'Filter Data'!V163)/'Filter Data'!V163</f>
        <v>-2.7555071222852973E-3</v>
      </c>
      <c r="W164">
        <f>('Filter Data'!W164-'Filter Data'!W163)/'Filter Data'!W163</f>
        <v>2.3915989159891222E-3</v>
      </c>
      <c r="X164">
        <f>('Filter Data'!X164-'Filter Data'!X163)/'Filter Data'!X163</f>
        <v>2.5296948373870602E-3</v>
      </c>
      <c r="Y164">
        <f>('Filter Data'!Y164-'Filter Data'!Y163)/'Filter Data'!Y163</f>
        <v>3.6753317925134212E-3</v>
      </c>
      <c r="Z164">
        <f>('Filter Data'!Z164-'Filter Data'!Z163)/'Filter Data'!Z163</f>
        <v>7.9449961802934935E-5</v>
      </c>
    </row>
    <row r="165" spans="1:26" x14ac:dyDescent="0.25">
      <c r="A165" t="str">
        <f>MID('Filter Data'!A165,2,LEN('Filter Data'!A165)-2)</f>
        <v>17-Dec-2020</v>
      </c>
      <c r="B165">
        <f>('Filter Data'!B165-'Filter Data'!B164)/'Filter Data'!B164</f>
        <v>-2.0088616975985725E-3</v>
      </c>
      <c r="C165">
        <f>('Filter Data'!C165-'Filter Data'!C164)/'Filter Data'!C164</f>
        <v>-1.0797781653569611E-2</v>
      </c>
      <c r="D165">
        <f>('Filter Data'!D165-'Filter Data'!D164)/'Filter Data'!D164</f>
        <v>-7.0323636555619379E-3</v>
      </c>
      <c r="E165">
        <f>('Filter Data'!E165-'Filter Data'!E164)/'Filter Data'!E164</f>
        <v>3.5934052014372771E-3</v>
      </c>
      <c r="F165">
        <f>('Filter Data'!F165-'Filter Data'!F164)/'Filter Data'!F164</f>
        <v>9.7528861301168467E-3</v>
      </c>
      <c r="G165">
        <f>('Filter Data'!G165-'Filter Data'!G164)/'Filter Data'!G164</f>
        <v>3.9602937504843744E-3</v>
      </c>
      <c r="H165">
        <f>('Filter Data'!H165-'Filter Data'!H164)/'Filter Data'!H164</f>
        <v>7.448690493608765E-3</v>
      </c>
      <c r="I165">
        <f>('Filter Data'!I165-'Filter Data'!I164)/'Filter Data'!I164</f>
        <v>1.1914259879793615E-2</v>
      </c>
      <c r="J165">
        <f>('Filter Data'!J165-'Filter Data'!J164)/'Filter Data'!J164</f>
        <v>1.1323784172053982E-2</v>
      </c>
      <c r="K165">
        <f>('Filter Data'!K165-'Filter Data'!K164)/'Filter Data'!K164</f>
        <v>9.7875597605812676E-3</v>
      </c>
      <c r="L165">
        <f>('Filter Data'!L165-'Filter Data'!L164)/'Filter Data'!L164</f>
        <v>8.7629232786751755E-3</v>
      </c>
      <c r="M165">
        <f>('Filter Data'!M165-'Filter Data'!M164)/'Filter Data'!M164</f>
        <v>3.6676738215422303E-4</v>
      </c>
      <c r="N165">
        <f>('Filter Data'!N165-'Filter Data'!N164)/'Filter Data'!N164</f>
        <v>5.0522198530509503E-3</v>
      </c>
      <c r="O165">
        <f>('Filter Data'!O165-'Filter Data'!O164)/'Filter Data'!O164</f>
        <v>1.2293262773174095E-3</v>
      </c>
      <c r="P165">
        <f>('Filter Data'!P165-'Filter Data'!P164)/'Filter Data'!P164</f>
        <v>-2.0784673927306172E-3</v>
      </c>
      <c r="Q165">
        <f>('Filter Data'!Q165-'Filter Data'!Q164)/'Filter Data'!Q164</f>
        <v>1.1685528694836914E-2</v>
      </c>
      <c r="R165">
        <f>('Filter Data'!R165-'Filter Data'!R164)/'Filter Data'!R164</f>
        <v>8.8588915123646843E-3</v>
      </c>
      <c r="S165">
        <f>('Filter Data'!S165-'Filter Data'!S164)/'Filter Data'!S164</f>
        <v>2.4250024552205391E-3</v>
      </c>
      <c r="T165">
        <f>('Filter Data'!T165-'Filter Data'!T164)/'Filter Data'!T164</f>
        <v>3.1702584713464038E-3</v>
      </c>
      <c r="U165">
        <f>('Filter Data'!U165-'Filter Data'!U164)/'Filter Data'!U164</f>
        <v>-2.9059003461321224E-3</v>
      </c>
      <c r="V165">
        <f>('Filter Data'!V165-'Filter Data'!V164)/'Filter Data'!V164</f>
        <v>1.1161759655312702E-3</v>
      </c>
      <c r="W165">
        <f>('Filter Data'!W165-'Filter Data'!W164)/'Filter Data'!W164</f>
        <v>1.8519394672632588E-3</v>
      </c>
      <c r="X165">
        <f>('Filter Data'!X165-'Filter Data'!X164)/'Filter Data'!X164</f>
        <v>1.7837202894558412E-3</v>
      </c>
      <c r="Y165">
        <f>('Filter Data'!Y165-'Filter Data'!Y164)/'Filter Data'!Y164</f>
        <v>6.3504121832954081E-3</v>
      </c>
      <c r="Z165">
        <f>('Filter Data'!Z165-'Filter Data'!Z164)/'Filter Data'!Z164</f>
        <v>-6.844376000685854E-4</v>
      </c>
    </row>
    <row r="166" spans="1:26" x14ac:dyDescent="0.25">
      <c r="A166" t="str">
        <f>MID('Filter Data'!A166,2,LEN('Filter Data'!A166)-2)</f>
        <v>18-Dec-2020</v>
      </c>
      <c r="B166">
        <f>('Filter Data'!B166-'Filter Data'!B165)/'Filter Data'!B165</f>
        <v>-1.7990802360292075E-3</v>
      </c>
      <c r="C166">
        <f>('Filter Data'!C166-'Filter Data'!C165)/'Filter Data'!C165</f>
        <v>1.0024168944886922E-2</v>
      </c>
      <c r="D166">
        <f>('Filter Data'!D166-'Filter Data'!D165)/'Filter Data'!D165</f>
        <v>-7.8159061665905635E-3</v>
      </c>
      <c r="E166">
        <f>('Filter Data'!E166-'Filter Data'!E165)/'Filter Data'!E165</f>
        <v>-2.750172716160881E-3</v>
      </c>
      <c r="F166">
        <f>('Filter Data'!F166-'Filter Data'!F165)/'Filter Data'!F165</f>
        <v>-2.9199595769551171E-3</v>
      </c>
      <c r="G166">
        <f>('Filter Data'!G166-'Filter Data'!G165)/'Filter Data'!G165</f>
        <v>-4.0218500510235417E-3</v>
      </c>
      <c r="H166">
        <f>('Filter Data'!H166-'Filter Data'!H165)/'Filter Data'!H165</f>
        <v>-1.616033588149085E-2</v>
      </c>
      <c r="I166">
        <f>('Filter Data'!I166-'Filter Data'!I165)/'Filter Data'!I165</f>
        <v>9.1458607095925674E-3</v>
      </c>
      <c r="J166">
        <f>('Filter Data'!J166-'Filter Data'!J165)/'Filter Data'!J165</f>
        <v>8.8991017338625848E-3</v>
      </c>
      <c r="K166">
        <f>('Filter Data'!K166-'Filter Data'!K165)/'Filter Data'!K165</f>
        <v>-1.975817976215656E-3</v>
      </c>
      <c r="L166">
        <f>('Filter Data'!L166-'Filter Data'!L165)/'Filter Data'!L165</f>
        <v>1.6123993510090836E-4</v>
      </c>
      <c r="M166">
        <f>('Filter Data'!M166-'Filter Data'!M165)/'Filter Data'!M165</f>
        <v>-3.0989210517127653E-3</v>
      </c>
      <c r="N166">
        <f>('Filter Data'!N166-'Filter Data'!N165)/'Filter Data'!N165</f>
        <v>-3.0404172803805206E-3</v>
      </c>
      <c r="O166">
        <f>('Filter Data'!O166-'Filter Data'!O165)/'Filter Data'!O165</f>
        <v>7.542509381356727E-4</v>
      </c>
      <c r="P166">
        <f>('Filter Data'!P166-'Filter Data'!P165)/'Filter Data'!P165</f>
        <v>-4.2024099427230219E-3</v>
      </c>
      <c r="Q166">
        <f>('Filter Data'!Q166-'Filter Data'!Q165)/'Filter Data'!Q165</f>
        <v>9.5316895581664517E-3</v>
      </c>
      <c r="R166">
        <f>('Filter Data'!R166-'Filter Data'!R165)/'Filter Data'!R165</f>
        <v>2.6036895096410461E-3</v>
      </c>
      <c r="S166">
        <f>('Filter Data'!S166-'Filter Data'!S165)/'Filter Data'!S165</f>
        <v>-3.0446447412051966E-3</v>
      </c>
      <c r="T166">
        <f>('Filter Data'!T166-'Filter Data'!T165)/'Filter Data'!T165</f>
        <v>-3.5142556167649048E-3</v>
      </c>
      <c r="U166">
        <f>('Filter Data'!U166-'Filter Data'!U165)/'Filter Data'!U165</f>
        <v>-1.7679968353664333E-3</v>
      </c>
      <c r="V166">
        <f>('Filter Data'!V166-'Filter Data'!V165)/'Filter Data'!V165</f>
        <v>-1.0291675437981904E-3</v>
      </c>
      <c r="W166">
        <f>('Filter Data'!W166-'Filter Data'!W165)/'Filter Data'!W165</f>
        <v>-2.0239227671071643E-3</v>
      </c>
      <c r="X166">
        <f>('Filter Data'!X166-'Filter Data'!X165)/'Filter Data'!X165</f>
        <v>-1.75159235668793E-3</v>
      </c>
      <c r="Y166">
        <f>('Filter Data'!Y166-'Filter Data'!Y165)/'Filter Data'!Y165</f>
        <v>-5.7205876281964292E-4</v>
      </c>
      <c r="Z166">
        <f>('Filter Data'!Z166-'Filter Data'!Z165)/'Filter Data'!Z165</f>
        <v>-6.622800044029686E-3</v>
      </c>
    </row>
    <row r="167" spans="1:26" x14ac:dyDescent="0.25">
      <c r="A167" t="str">
        <f>MID('Filter Data'!A167,2,LEN('Filter Data'!A167)-2)</f>
        <v>21-Dec-2020</v>
      </c>
      <c r="B167">
        <f>('Filter Data'!B167-'Filter Data'!B166)/'Filter Data'!B166</f>
        <v>-5.83538926161749E-2</v>
      </c>
      <c r="C167">
        <f>('Filter Data'!C167-'Filter Data'!C166)/'Filter Data'!C166</f>
        <v>-1.1670327946021214E-3</v>
      </c>
      <c r="D167">
        <f>('Filter Data'!D167-'Filter Data'!D166)/'Filter Data'!D166</f>
        <v>-4.7479207751007233E-3</v>
      </c>
      <c r="E167">
        <f>('Filter Data'!E167-'Filter Data'!E166)/'Filter Data'!E166</f>
        <v>-1.2130134157551868E-2</v>
      </c>
      <c r="F167">
        <f>('Filter Data'!F167-'Filter Data'!F166)/'Filter Data'!F166</f>
        <v>1.5880281361219848E-3</v>
      </c>
      <c r="G167">
        <f>('Filter Data'!G167-'Filter Data'!G166)/'Filter Data'!G166</f>
        <v>1.083138173302107E-2</v>
      </c>
      <c r="H167">
        <f>('Filter Data'!H167-'Filter Data'!H166)/'Filter Data'!H166</f>
        <v>1.3728410966625134E-2</v>
      </c>
      <c r="I167">
        <f>('Filter Data'!I167-'Filter Data'!I166)/'Filter Data'!I166</f>
        <v>-2.3438720766706563E-2</v>
      </c>
      <c r="J167">
        <f>('Filter Data'!J167-'Filter Data'!J166)/'Filter Data'!J166</f>
        <v>-2.2817624648003944E-2</v>
      </c>
      <c r="K167">
        <f>('Filter Data'!K167-'Filter Data'!K166)/'Filter Data'!K166</f>
        <v>-1.7182558458051912E-3</v>
      </c>
      <c r="L167">
        <f>('Filter Data'!L167-'Filter Data'!L166)/'Filter Data'!L166</f>
        <v>8.9070702388989124E-3</v>
      </c>
      <c r="M167">
        <f>('Filter Data'!M167-'Filter Data'!M166)/'Filter Data'!M166</f>
        <v>-6.6987154228070984E-3</v>
      </c>
      <c r="N167">
        <f>('Filter Data'!N167-'Filter Data'!N166)/'Filter Data'!N166</f>
        <v>-1.396080132288755E-2</v>
      </c>
      <c r="O167">
        <f>('Filter Data'!O167-'Filter Data'!O166)/'Filter Data'!O166</f>
        <v>-5.5283472347476312E-2</v>
      </c>
      <c r="P167">
        <f>('Filter Data'!P167-'Filter Data'!P166)/'Filter Data'!P166</f>
        <v>-5.5155020334864954E-2</v>
      </c>
      <c r="Q167">
        <f>('Filter Data'!Q167-'Filter Data'!Q166)/'Filter Data'!Q166</f>
        <v>-5.0708127069468617E-2</v>
      </c>
      <c r="R167">
        <f>('Filter Data'!R167-'Filter Data'!R166)/'Filter Data'!R166</f>
        <v>-6.1619831867730103E-2</v>
      </c>
      <c r="S167">
        <f>('Filter Data'!S167-'Filter Data'!S166)/'Filter Data'!S166</f>
        <v>-2.1158381712626965E-2</v>
      </c>
      <c r="T167">
        <f>('Filter Data'!T167-'Filter Data'!T166)/'Filter Data'!T166</f>
        <v>-1.9634857504310786E-2</v>
      </c>
      <c r="U167">
        <f>('Filter Data'!U167-'Filter Data'!U166)/'Filter Data'!U166</f>
        <v>-2.7957945814799903E-2</v>
      </c>
      <c r="V167">
        <f>('Filter Data'!V167-'Filter Data'!V166)/'Filter Data'!V166</f>
        <v>-2.4600591600521284E-2</v>
      </c>
      <c r="W167">
        <f>('Filter Data'!W167-'Filter Data'!W166)/'Filter Data'!W166</f>
        <v>-2.3457516207319043E-3</v>
      </c>
      <c r="X167">
        <f>('Filter Data'!X167-'Filter Data'!X166)/'Filter Data'!X166</f>
        <v>-2.5449905016023946E-3</v>
      </c>
      <c r="Y167">
        <f>('Filter Data'!Y167-'Filter Data'!Y166)/'Filter Data'!Y166</f>
        <v>-3.1274709971332651E-4</v>
      </c>
      <c r="Z167">
        <f>('Filter Data'!Z167-'Filter Data'!Z166)/'Filter Data'!Z166</f>
        <v>5.6635250518644884E-3</v>
      </c>
    </row>
    <row r="168" spans="1:26" x14ac:dyDescent="0.25">
      <c r="A168" t="str">
        <f>MID('Filter Data'!A168,2,LEN('Filter Data'!A168)-2)</f>
        <v>22-Dec-2020</v>
      </c>
      <c r="B168">
        <f>('Filter Data'!B168-'Filter Data'!B167)/'Filter Data'!B167</f>
        <v>1.5689750618019985E-2</v>
      </c>
      <c r="C168">
        <f>('Filter Data'!C168-'Filter Data'!C167)/'Filter Data'!C167</f>
        <v>9.6809983406807472E-3</v>
      </c>
      <c r="D168">
        <f>('Filter Data'!D168-'Filter Data'!D167)/'Filter Data'!D167</f>
        <v>-3.9629123097963091E-3</v>
      </c>
      <c r="E168">
        <f>('Filter Data'!E168-'Filter Data'!E167)/'Filter Data'!E167</f>
        <v>-3.459180990013517E-3</v>
      </c>
      <c r="F168">
        <f>('Filter Data'!F168-'Filter Data'!F167)/'Filter Data'!F167</f>
        <v>-8.5757454230047173E-3</v>
      </c>
      <c r="G168">
        <f>('Filter Data'!G168-'Filter Data'!G167)/'Filter Data'!G167</f>
        <v>-5.17878741418378E-3</v>
      </c>
      <c r="H168">
        <f>('Filter Data'!H168-'Filter Data'!H167)/'Filter Data'!H167</f>
        <v>-2.899126290706973E-3</v>
      </c>
      <c r="I168">
        <f>('Filter Data'!I168-'Filter Data'!I167)/'Filter Data'!I167</f>
        <v>-1.6587551336071208E-2</v>
      </c>
      <c r="J168">
        <f>('Filter Data'!J168-'Filter Data'!J167)/'Filter Data'!J167</f>
        <v>-1.5849472390558256E-2</v>
      </c>
      <c r="K168">
        <f>('Filter Data'!K168-'Filter Data'!K167)/'Filter Data'!K167</f>
        <v>-6.8224905208540618E-3</v>
      </c>
      <c r="L168">
        <f>('Filter Data'!L168-'Filter Data'!L167)/'Filter Data'!L167</f>
        <v>-1.269337168309519E-2</v>
      </c>
      <c r="M168">
        <f>('Filter Data'!M168-'Filter Data'!M167)/'Filter Data'!M167</f>
        <v>-4.1697521069149028E-3</v>
      </c>
      <c r="N168">
        <f>('Filter Data'!N168-'Filter Data'!N167)/'Filter Data'!N167</f>
        <v>5.9108154176060025E-3</v>
      </c>
      <c r="O168">
        <f>('Filter Data'!O168-'Filter Data'!O167)/'Filter Data'!O167</f>
        <v>1.6409441290344131E-2</v>
      </c>
      <c r="P168">
        <f>('Filter Data'!P168-'Filter Data'!P167)/'Filter Data'!P167</f>
        <v>1.414296694850096E-2</v>
      </c>
      <c r="Q168">
        <f>('Filter Data'!Q168-'Filter Data'!Q167)/'Filter Data'!Q167</f>
        <v>1.755234189510041E-2</v>
      </c>
      <c r="R168">
        <f>('Filter Data'!R168-'Filter Data'!R167)/'Filter Data'!R167</f>
        <v>2.3311457702567772E-2</v>
      </c>
      <c r="S168">
        <f>('Filter Data'!S168-'Filter Data'!S167)/'Filter Data'!S167</f>
        <v>9.7305562634663525E-3</v>
      </c>
      <c r="T168">
        <f>('Filter Data'!T168-'Filter Data'!T167)/'Filter Data'!T167</f>
        <v>1.0005214732060072E-2</v>
      </c>
      <c r="U168">
        <f>('Filter Data'!U168-'Filter Data'!U167)/'Filter Data'!U167</f>
        <v>1.7030941901774711E-2</v>
      </c>
      <c r="V168">
        <f>('Filter Data'!V168-'Filter Data'!V167)/'Filter Data'!V167</f>
        <v>1.1458291658331683E-2</v>
      </c>
      <c r="W168">
        <f>('Filter Data'!W168-'Filter Data'!W167)/'Filter Data'!W167</f>
        <v>-1.0380810407914352E-2</v>
      </c>
      <c r="X168">
        <f>('Filter Data'!X168-'Filter Data'!X167)/'Filter Data'!X167</f>
        <v>-1.0460357498528016E-2</v>
      </c>
      <c r="Y168">
        <f>('Filter Data'!Y168-'Filter Data'!Y167)/'Filter Data'!Y167</f>
        <v>2.5204677327007679E-3</v>
      </c>
      <c r="Z168">
        <f>('Filter Data'!Z168-'Filter Data'!Z167)/'Filter Data'!Z167</f>
        <v>1.9037358520594364E-3</v>
      </c>
    </row>
    <row r="169" spans="1:26" x14ac:dyDescent="0.25">
      <c r="A169" t="str">
        <f>MID('Filter Data'!A169,2,LEN('Filter Data'!A169)-2)</f>
        <v>23-Dec-2020</v>
      </c>
      <c r="B169">
        <f>('Filter Data'!B169-'Filter Data'!B168)/'Filter Data'!B168</f>
        <v>-1.3354413830159402E-2</v>
      </c>
      <c r="C169">
        <f>('Filter Data'!C169-'Filter Data'!C168)/'Filter Data'!C168</f>
        <v>-3.3743375309963379E-3</v>
      </c>
      <c r="D169">
        <f>('Filter Data'!D169-'Filter Data'!D168)/'Filter Data'!D168</f>
        <v>-2.4974862962601984E-3</v>
      </c>
      <c r="E169">
        <f>('Filter Data'!E169-'Filter Data'!E168)/'Filter Data'!E168</f>
        <v>6.6175873548596264E-3</v>
      </c>
      <c r="F169">
        <f>('Filter Data'!F169-'Filter Data'!F168)/'Filter Data'!F168</f>
        <v>1.0973504607178631E-2</v>
      </c>
      <c r="G169">
        <f>('Filter Data'!G169-'Filter Data'!G168)/'Filter Data'!G168</f>
        <v>5.556792300974495E-3</v>
      </c>
      <c r="H169">
        <f>('Filter Data'!H169-'Filter Data'!H168)/'Filter Data'!H168</f>
        <v>6.8506790934799774E-3</v>
      </c>
      <c r="I169">
        <f>('Filter Data'!I169-'Filter Data'!I168)/'Filter Data'!I168</f>
        <v>1.9958780778826304E-2</v>
      </c>
      <c r="J169">
        <f>('Filter Data'!J169-'Filter Data'!J168)/'Filter Data'!J168</f>
        <v>2.010937432717582E-2</v>
      </c>
      <c r="K169">
        <f>('Filter Data'!K169-'Filter Data'!K168)/'Filter Data'!K168</f>
        <v>5.927488728980552E-3</v>
      </c>
      <c r="L169">
        <f>('Filter Data'!L169-'Filter Data'!L168)/'Filter Data'!L168</f>
        <v>1.4161440420798223E-3</v>
      </c>
      <c r="M169">
        <f>('Filter Data'!M169-'Filter Data'!M168)/'Filter Data'!M168</f>
        <v>1.0622947336738509E-2</v>
      </c>
      <c r="N169">
        <f>('Filter Data'!N169-'Filter Data'!N168)/'Filter Data'!N168</f>
        <v>8.3768345677662868E-3</v>
      </c>
      <c r="O169">
        <f>('Filter Data'!O169-'Filter Data'!O168)/'Filter Data'!O168</f>
        <v>-1.1917405013518786E-2</v>
      </c>
      <c r="P169">
        <f>('Filter Data'!P169-'Filter Data'!P168)/'Filter Data'!P168</f>
        <v>-1.4681604586106589E-2</v>
      </c>
      <c r="Q169">
        <f>('Filter Data'!Q169-'Filter Data'!Q168)/'Filter Data'!Q168</f>
        <v>4.6496631539649563E-3</v>
      </c>
      <c r="R169">
        <f>('Filter Data'!R169-'Filter Data'!R168)/'Filter Data'!R168</f>
        <v>-8.3995176514615692E-3</v>
      </c>
      <c r="S169">
        <f>('Filter Data'!S169-'Filter Data'!S168)/'Filter Data'!S168</f>
        <v>9.3614482711149409E-3</v>
      </c>
      <c r="T169">
        <f>('Filter Data'!T169-'Filter Data'!T168)/'Filter Data'!T168</f>
        <v>1.1131238350266484E-2</v>
      </c>
      <c r="U169">
        <f>('Filter Data'!U169-'Filter Data'!U168)/'Filter Data'!U168</f>
        <v>1.3342604712041886E-2</v>
      </c>
      <c r="V169">
        <f>('Filter Data'!V169-'Filter Data'!V168)/'Filter Data'!V168</f>
        <v>1.8369235880924224E-2</v>
      </c>
      <c r="W169">
        <f>('Filter Data'!W169-'Filter Data'!W168)/'Filter Data'!W168</f>
        <v>3.8548970201577729E-3</v>
      </c>
      <c r="X169">
        <f>('Filter Data'!X169-'Filter Data'!X168)/'Filter Data'!X168</f>
        <v>3.8787023977432649E-3</v>
      </c>
      <c r="Y169">
        <f>('Filter Data'!Y169-'Filter Data'!Y168)/'Filter Data'!Y168</f>
        <v>-2.7378709373529061E-3</v>
      </c>
      <c r="Z169">
        <f>('Filter Data'!Z169-'Filter Data'!Z168)/'Filter Data'!Z168</f>
        <v>1.7046079401736944E-3</v>
      </c>
    </row>
    <row r="170" spans="1:26" x14ac:dyDescent="0.25">
      <c r="A170" t="str">
        <f>MID('Filter Data'!A170,2,LEN('Filter Data'!A170)-2)</f>
        <v>29-Dec-2020</v>
      </c>
      <c r="B170">
        <f>('Filter Data'!B170-'Filter Data'!B169)/'Filter Data'!B169</f>
        <v>3.3675775470974591E-2</v>
      </c>
      <c r="C170">
        <f>('Filter Data'!C170-'Filter Data'!C169)/'Filter Data'!C169</f>
        <v>1.9895012098977528E-2</v>
      </c>
      <c r="D170">
        <f>('Filter Data'!D170-'Filter Data'!D169)/'Filter Data'!D169</f>
        <v>1.1391472112028808E-2</v>
      </c>
      <c r="E170">
        <f>('Filter Data'!E170-'Filter Data'!E169)/'Filter Data'!E169</f>
        <v>6.4329215008806307E-3</v>
      </c>
      <c r="F170">
        <f>('Filter Data'!F170-'Filter Data'!F169)/'Filter Data'!F169</f>
        <v>1.6623553057654308E-2</v>
      </c>
      <c r="G170">
        <f>('Filter Data'!G170-'Filter Data'!G169)/'Filter Data'!G169</f>
        <v>-7.3482455318751539E-3</v>
      </c>
      <c r="H170">
        <f>('Filter Data'!H170-'Filter Data'!H169)/'Filter Data'!H169</f>
        <v>7.3315136410986841E-3</v>
      </c>
      <c r="I170">
        <f>('Filter Data'!I170-'Filter Data'!I169)/'Filter Data'!I169</f>
        <v>1.595235563117978E-4</v>
      </c>
      <c r="J170">
        <f>('Filter Data'!J170-'Filter Data'!J169)/'Filter Data'!J169</f>
        <v>-4.221190375694851E-5</v>
      </c>
      <c r="K170">
        <f>('Filter Data'!K170-'Filter Data'!K169)/'Filter Data'!K169</f>
        <v>1.9475412291982555E-3</v>
      </c>
      <c r="L170">
        <f>('Filter Data'!L170-'Filter Data'!L169)/'Filter Data'!L169</f>
        <v>5.0606060606061083E-3</v>
      </c>
      <c r="M170">
        <f>('Filter Data'!M170-'Filter Data'!M169)/'Filter Data'!M169</f>
        <v>8.2163222760438925E-3</v>
      </c>
      <c r="N170">
        <f>('Filter Data'!N170-'Filter Data'!N169)/'Filter Data'!N169</f>
        <v>-1.3755064980824299E-2</v>
      </c>
      <c r="O170">
        <f>('Filter Data'!O170-'Filter Data'!O169)/'Filter Data'!O169</f>
        <v>3.6128852296483417E-2</v>
      </c>
      <c r="P170">
        <f>('Filter Data'!P170-'Filter Data'!P169)/'Filter Data'!P169</f>
        <v>3.9559953903129566E-2</v>
      </c>
      <c r="Q170">
        <f>('Filter Data'!Q170-'Filter Data'!Q169)/'Filter Data'!Q169</f>
        <v>5.4009087377328846E-2</v>
      </c>
      <c r="R170">
        <f>('Filter Data'!R170-'Filter Data'!R169)/'Filter Data'!R169</f>
        <v>4.803861798452308E-2</v>
      </c>
      <c r="S170">
        <f>('Filter Data'!S170-'Filter Data'!S169)/'Filter Data'!S169</f>
        <v>1.6480643768043413E-2</v>
      </c>
      <c r="T170">
        <f>('Filter Data'!T170-'Filter Data'!T169)/'Filter Data'!T169</f>
        <v>1.4643645332986994E-2</v>
      </c>
      <c r="U170">
        <f>('Filter Data'!U170-'Filter Data'!U169)/'Filter Data'!U169</f>
        <v>1.4829944054702067E-2</v>
      </c>
      <c r="V170">
        <f>('Filter Data'!V170-'Filter Data'!V169)/'Filter Data'!V169</f>
        <v>1.8441842941373035E-2</v>
      </c>
      <c r="W170">
        <f>('Filter Data'!W170-'Filter Data'!W169)/'Filter Data'!W169</f>
        <v>3.9035270204827763E-2</v>
      </c>
      <c r="X170">
        <f>('Filter Data'!X170-'Filter Data'!X169)/'Filter Data'!X169</f>
        <v>3.8937185341294915E-2</v>
      </c>
      <c r="Y170">
        <f>('Filter Data'!Y170-'Filter Data'!Y169)/'Filter Data'!Y169</f>
        <v>7.3859778597785844E-3</v>
      </c>
      <c r="Z170">
        <f>('Filter Data'!Z170-'Filter Data'!Z169)/'Filter Data'!Z169</f>
        <v>5.5747683787426977E-3</v>
      </c>
    </row>
    <row r="171" spans="1:26" x14ac:dyDescent="0.25">
      <c r="A171" t="str">
        <f>MID('Filter Data'!A171,2,LEN('Filter Data'!A171)-2)</f>
        <v>30-Dec-2020</v>
      </c>
      <c r="B171">
        <f>('Filter Data'!B171-'Filter Data'!B170)/'Filter Data'!B170</f>
        <v>-1.4663914545781172E-2</v>
      </c>
      <c r="C171">
        <f>('Filter Data'!C171-'Filter Data'!C170)/'Filter Data'!C170</f>
        <v>-6.6202990614865412E-3</v>
      </c>
      <c r="D171">
        <f>('Filter Data'!D171-'Filter Data'!D170)/'Filter Data'!D170</f>
        <v>-2.1111742200979789E-3</v>
      </c>
      <c r="E171">
        <f>('Filter Data'!E171-'Filter Data'!E170)/'Filter Data'!E170</f>
        <v>1.8240350513949056E-2</v>
      </c>
      <c r="F171">
        <f>('Filter Data'!F171-'Filter Data'!F170)/'Filter Data'!F170</f>
        <v>1.1459482218123696E-2</v>
      </c>
      <c r="G171">
        <f>('Filter Data'!G171-'Filter Data'!G170)/'Filter Data'!G170</f>
        <v>2.2542460113227001E-2</v>
      </c>
      <c r="H171">
        <f>('Filter Data'!H171-'Filter Data'!H170)/'Filter Data'!H170</f>
        <v>1.2723678871100749E-2</v>
      </c>
      <c r="I171">
        <f>('Filter Data'!I171-'Filter Data'!I170)/'Filter Data'!I170</f>
        <v>3.5621245148598694E-3</v>
      </c>
      <c r="J171">
        <f>('Filter Data'!J171-'Filter Data'!J170)/'Filter Data'!J170</f>
        <v>3.2926674827979353E-3</v>
      </c>
      <c r="K171">
        <f>('Filter Data'!K171-'Filter Data'!K170)/'Filter Data'!K170</f>
        <v>7.2143239842007625E-3</v>
      </c>
      <c r="L171">
        <f>('Filter Data'!L171-'Filter Data'!L170)/'Filter Data'!L170</f>
        <v>-3.9195585974011789E-3</v>
      </c>
      <c r="M171">
        <f>('Filter Data'!M171-'Filter Data'!M170)/'Filter Data'!M170</f>
        <v>1.2119790444913594E-2</v>
      </c>
      <c r="N171">
        <f>('Filter Data'!N171-'Filter Data'!N170)/'Filter Data'!N170</f>
        <v>1.527976255908544E-2</v>
      </c>
      <c r="O171">
        <f>('Filter Data'!O171-'Filter Data'!O170)/'Filter Data'!O170</f>
        <v>-1.3950847951119963E-2</v>
      </c>
      <c r="P171">
        <f>('Filter Data'!P171-'Filter Data'!P170)/'Filter Data'!P170</f>
        <v>-1.230186384538183E-2</v>
      </c>
      <c r="Q171">
        <f>('Filter Data'!Q171-'Filter Data'!Q170)/'Filter Data'!Q170</f>
        <v>-1.2668167723015121E-2</v>
      </c>
      <c r="R171">
        <f>('Filter Data'!R171-'Filter Data'!R170)/'Filter Data'!R170</f>
        <v>-1.6498745011980464E-2</v>
      </c>
      <c r="S171">
        <f>('Filter Data'!S171-'Filter Data'!S170)/'Filter Data'!S170</f>
        <v>-5.7548379401854291E-3</v>
      </c>
      <c r="T171">
        <f>('Filter Data'!T171-'Filter Data'!T170)/'Filter Data'!T170</f>
        <v>-4.8448868531264944E-3</v>
      </c>
      <c r="U171">
        <f>('Filter Data'!U171-'Filter Data'!U170)/'Filter Data'!U170</f>
        <v>4.4945429089636117E-3</v>
      </c>
      <c r="V171">
        <f>('Filter Data'!V171-'Filter Data'!V170)/'Filter Data'!V170</f>
        <v>4.3477265966452789E-3</v>
      </c>
      <c r="W171">
        <f>('Filter Data'!W171-'Filter Data'!W170)/'Filter Data'!W170</f>
        <v>-2.3632281696797557E-3</v>
      </c>
      <c r="X171">
        <f>('Filter Data'!X171-'Filter Data'!X170)/'Filter Data'!X170</f>
        <v>-2.3243201363600777E-3</v>
      </c>
      <c r="Y171">
        <f>('Filter Data'!Y171-'Filter Data'!Y170)/'Filter Data'!Y170</f>
        <v>-1.9340545989470623E-4</v>
      </c>
      <c r="Z171">
        <f>('Filter Data'!Z171-'Filter Data'!Z170)/'Filter Data'!Z170</f>
        <v>4.8523961738958575E-5</v>
      </c>
    </row>
    <row r="172" spans="1:26" x14ac:dyDescent="0.25">
      <c r="A172" t="str">
        <f>MID('Filter Data'!A172,2,LEN('Filter Data'!A172)-2)</f>
        <v>04-Jan-2021</v>
      </c>
      <c r="B172">
        <f>('Filter Data'!B172-'Filter Data'!B171)/'Filter Data'!B171</f>
        <v>1.5279587801362073E-2</v>
      </c>
      <c r="C172">
        <f>('Filter Data'!C172-'Filter Data'!C171)/'Filter Data'!C171</f>
        <v>2.2006067318341635E-2</v>
      </c>
      <c r="D172">
        <f>('Filter Data'!D172-'Filter Data'!D171)/'Filter Data'!D171</f>
        <v>7.517505047467705E-3</v>
      </c>
      <c r="E172">
        <f>('Filter Data'!E172-'Filter Data'!E171)/'Filter Data'!E171</f>
        <v>2.3128287876999009E-2</v>
      </c>
      <c r="F172">
        <f>('Filter Data'!F172-'Filter Data'!F171)/'Filter Data'!F171</f>
        <v>2.1605063955514054E-2</v>
      </c>
      <c r="G172">
        <f>('Filter Data'!G172-'Filter Data'!G171)/'Filter Data'!G171</f>
        <v>1.7498825582175741E-2</v>
      </c>
      <c r="H172">
        <f>('Filter Data'!H172-'Filter Data'!H171)/'Filter Data'!H171</f>
        <v>2.9871388870936422E-2</v>
      </c>
      <c r="I172">
        <f>('Filter Data'!I172-'Filter Data'!I171)/'Filter Data'!I171</f>
        <v>-1.6317016317016285E-2</v>
      </c>
      <c r="J172">
        <f>('Filter Data'!J172-'Filter Data'!J171)/'Filter Data'!J171</f>
        <v>-1.6703833045819769E-2</v>
      </c>
      <c r="K172">
        <f>('Filter Data'!K172-'Filter Data'!K171)/'Filter Data'!K171</f>
        <v>2.4778564006135703E-2</v>
      </c>
      <c r="L172">
        <f>('Filter Data'!L172-'Filter Data'!L171)/'Filter Data'!L171</f>
        <v>2.7393528468081386E-2</v>
      </c>
      <c r="M172">
        <f>('Filter Data'!M172-'Filter Data'!M171)/'Filter Data'!M171</f>
        <v>-9.4423842878657875E-5</v>
      </c>
      <c r="N172">
        <f>('Filter Data'!N172-'Filter Data'!N171)/'Filter Data'!N171</f>
        <v>1.4927999133824236E-2</v>
      </c>
      <c r="O172">
        <f>('Filter Data'!O172-'Filter Data'!O171)/'Filter Data'!O171</f>
        <v>1.8354858621590101E-2</v>
      </c>
      <c r="P172">
        <f>('Filter Data'!P172-'Filter Data'!P171)/'Filter Data'!P171</f>
        <v>1.1142015751377739E-2</v>
      </c>
      <c r="Q172">
        <f>('Filter Data'!Q172-'Filter Data'!Q171)/'Filter Data'!Q171</f>
        <v>2.0524265541308259E-2</v>
      </c>
      <c r="R172">
        <f>('Filter Data'!R172-'Filter Data'!R171)/'Filter Data'!R171</f>
        <v>2.3251956700663091E-2</v>
      </c>
      <c r="S172">
        <f>('Filter Data'!S172-'Filter Data'!S171)/'Filter Data'!S171</f>
        <v>6.8303142994241145E-3</v>
      </c>
      <c r="T172">
        <f>('Filter Data'!T172-'Filter Data'!T171)/'Filter Data'!T171</f>
        <v>4.6027650875553223E-3</v>
      </c>
      <c r="U172">
        <f>('Filter Data'!U172-'Filter Data'!U171)/'Filter Data'!U171</f>
        <v>1.9687502474796649E-2</v>
      </c>
      <c r="V172">
        <f>('Filter Data'!V172-'Filter Data'!V171)/'Filter Data'!V171</f>
        <v>-4.8605256962317979E-4</v>
      </c>
      <c r="W172">
        <f>('Filter Data'!W172-'Filter Data'!W171)/'Filter Data'!W171</f>
        <v>-7.3828418018871411E-3</v>
      </c>
      <c r="X172">
        <f>('Filter Data'!X172-'Filter Data'!X171)/'Filter Data'!X171</f>
        <v>-7.1727604538041377E-3</v>
      </c>
      <c r="Y172">
        <f>('Filter Data'!Y172-'Filter Data'!Y171)/'Filter Data'!Y171</f>
        <v>-9.4435293359048222E-3</v>
      </c>
      <c r="Z172">
        <f>('Filter Data'!Z172-'Filter Data'!Z171)/'Filter Data'!Z171</f>
        <v>-1.407733131159964E-2</v>
      </c>
    </row>
    <row r="173" spans="1:26" x14ac:dyDescent="0.25">
      <c r="A173" t="str">
        <f>MID('Filter Data'!A173,2,LEN('Filter Data'!A173)-2)</f>
        <v>05-Jan-2021</v>
      </c>
      <c r="B173">
        <f>('Filter Data'!B173-'Filter Data'!B172)/'Filter Data'!B172</f>
        <v>3.2054415295109988E-2</v>
      </c>
      <c r="C173">
        <f>('Filter Data'!C173-'Filter Data'!C172)/'Filter Data'!C172</f>
        <v>1.0544666415378847E-2</v>
      </c>
      <c r="D173">
        <f>('Filter Data'!D173-'Filter Data'!D172)/'Filter Data'!D172</f>
        <v>6.1077001790738978E-3</v>
      </c>
      <c r="E173">
        <f>('Filter Data'!E173-'Filter Data'!E172)/'Filter Data'!E172</f>
        <v>5.8404923708167116E-3</v>
      </c>
      <c r="F173">
        <f>('Filter Data'!F173-'Filter Data'!F172)/'Filter Data'!F172</f>
        <v>1.9451875210374316E-2</v>
      </c>
      <c r="G173">
        <f>('Filter Data'!G173-'Filter Data'!G172)/'Filter Data'!G172</f>
        <v>2.1452009167807089E-2</v>
      </c>
      <c r="H173">
        <f>('Filter Data'!H173-'Filter Data'!H172)/'Filter Data'!H172</f>
        <v>1.4960590391083915E-2</v>
      </c>
      <c r="I173">
        <f>('Filter Data'!I173-'Filter Data'!I172)/'Filter Data'!I172</f>
        <v>4.6262386902197375E-2</v>
      </c>
      <c r="J173">
        <f>('Filter Data'!J173-'Filter Data'!J172)/'Filter Data'!J172</f>
        <v>4.7539580658964471E-2</v>
      </c>
      <c r="K173">
        <f>('Filter Data'!K173-'Filter Data'!K172)/'Filter Data'!K172</f>
        <v>2.6316107147600419E-3</v>
      </c>
      <c r="L173">
        <f>('Filter Data'!L173-'Filter Data'!L172)/'Filter Data'!L172</f>
        <v>4.1737866556673785E-3</v>
      </c>
      <c r="M173">
        <f>('Filter Data'!M173-'Filter Data'!M172)/'Filter Data'!M172</f>
        <v>2.748851783491435E-2</v>
      </c>
      <c r="N173">
        <f>('Filter Data'!N173-'Filter Data'!N172)/'Filter Data'!N172</f>
        <v>-4.3605232627915583E-3</v>
      </c>
      <c r="O173">
        <f>('Filter Data'!O173-'Filter Data'!O172)/'Filter Data'!O172</f>
        <v>1.168283535332636E-2</v>
      </c>
      <c r="P173">
        <f>('Filter Data'!P173-'Filter Data'!P172)/'Filter Data'!P172</f>
        <v>1.2611505810021843E-2</v>
      </c>
      <c r="Q173">
        <f>('Filter Data'!Q173-'Filter Data'!Q172)/'Filter Data'!Q172</f>
        <v>1.4576656673214174E-2</v>
      </c>
      <c r="R173">
        <f>('Filter Data'!R173-'Filter Data'!R172)/'Filter Data'!R172</f>
        <v>7.5709615167002765E-3</v>
      </c>
      <c r="S173">
        <f>('Filter Data'!S173-'Filter Data'!S172)/'Filter Data'!S172</f>
        <v>-7.1488677236061142E-4</v>
      </c>
      <c r="T173">
        <f>('Filter Data'!T173-'Filter Data'!T172)/'Filter Data'!T172</f>
        <v>-1.5869494735763772E-3</v>
      </c>
      <c r="U173">
        <f>('Filter Data'!U173-'Filter Data'!U172)/'Filter Data'!U172</f>
        <v>5.7471710715371492E-4</v>
      </c>
      <c r="V173">
        <f>('Filter Data'!V173-'Filter Data'!V172)/'Filter Data'!V172</f>
        <v>2.1639857456556968E-2</v>
      </c>
      <c r="W173">
        <f>('Filter Data'!W173-'Filter Data'!W172)/'Filter Data'!W172</f>
        <v>-5.2899530665818512E-3</v>
      </c>
      <c r="X173">
        <f>('Filter Data'!X173-'Filter Data'!X172)/'Filter Data'!X172</f>
        <v>-5.0131194402372797E-3</v>
      </c>
      <c r="Y173">
        <f>('Filter Data'!Y173-'Filter Data'!Y172)/'Filter Data'!Y172</f>
        <v>4.3199867441502879E-3</v>
      </c>
      <c r="Z173">
        <f>('Filter Data'!Z173-'Filter Data'!Z172)/'Filter Data'!Z172</f>
        <v>1.0415000553662153E-2</v>
      </c>
    </row>
    <row r="174" spans="1:26" x14ac:dyDescent="0.25">
      <c r="A174" t="str">
        <f>MID('Filter Data'!A174,2,LEN('Filter Data'!A174)-2)</f>
        <v>06-Jan-2021</v>
      </c>
      <c r="B174">
        <f>('Filter Data'!B174-'Filter Data'!B173)/'Filter Data'!B173</f>
        <v>-1.423958121590722E-2</v>
      </c>
      <c r="C174">
        <f>('Filter Data'!C174-'Filter Data'!C173)/'Filter Data'!C173</f>
        <v>1.7717434888418621E-4</v>
      </c>
      <c r="D174">
        <f>('Filter Data'!D174-'Filter Data'!D173)/'Filter Data'!D173</f>
        <v>-7.6915742300479456E-3</v>
      </c>
      <c r="E174">
        <f>('Filter Data'!E174-'Filter Data'!E173)/'Filter Data'!E173</f>
        <v>7.2725650292241447E-3</v>
      </c>
      <c r="F174">
        <f>('Filter Data'!F174-'Filter Data'!F173)/'Filter Data'!F173</f>
        <v>6.6600052133112342E-3</v>
      </c>
      <c r="G174">
        <f>('Filter Data'!G174-'Filter Data'!G173)/'Filter Data'!G173</f>
        <v>8.3134241622012531E-4</v>
      </c>
      <c r="H174">
        <f>('Filter Data'!H174-'Filter Data'!H173)/'Filter Data'!H173</f>
        <v>1.5086313498540817E-2</v>
      </c>
      <c r="I174">
        <f>('Filter Data'!I174-'Filter Data'!I173)/'Filter Data'!I173</f>
        <v>3.8091316209398519E-3</v>
      </c>
      <c r="J174">
        <f>('Filter Data'!J174-'Filter Data'!J173)/'Filter Data'!J173</f>
        <v>4.4115844940973399E-3</v>
      </c>
      <c r="K174">
        <f>('Filter Data'!K174-'Filter Data'!K173)/'Filter Data'!K173</f>
        <v>-1.5314783823157615E-2</v>
      </c>
      <c r="L174">
        <f>('Filter Data'!L174-'Filter Data'!L173)/'Filter Data'!L173</f>
        <v>5.672316163167092E-3</v>
      </c>
      <c r="M174">
        <f>('Filter Data'!M174-'Filter Data'!M173)/'Filter Data'!M173</f>
        <v>-1.0702916774587038E-2</v>
      </c>
      <c r="N174">
        <f>('Filter Data'!N174-'Filter Data'!N173)/'Filter Data'!N173</f>
        <v>1.5696989178184871E-2</v>
      </c>
      <c r="O174">
        <f>('Filter Data'!O174-'Filter Data'!O173)/'Filter Data'!O173</f>
        <v>-7.441770700710333E-3</v>
      </c>
      <c r="P174">
        <f>('Filter Data'!P174-'Filter Data'!P173)/'Filter Data'!P173</f>
        <v>-5.8214713316483077E-3</v>
      </c>
      <c r="Q174">
        <f>('Filter Data'!Q174-'Filter Data'!Q173)/'Filter Data'!Q173</f>
        <v>-5.8707341160979835E-3</v>
      </c>
      <c r="R174">
        <f>('Filter Data'!R174-'Filter Data'!R173)/'Filter Data'!R173</f>
        <v>-1.1953309849642839E-2</v>
      </c>
      <c r="S174">
        <f>('Filter Data'!S174-'Filter Data'!S173)/'Filter Data'!S173</f>
        <v>1.4881772995208322E-2</v>
      </c>
      <c r="T174">
        <f>('Filter Data'!T174-'Filter Data'!T173)/'Filter Data'!T173</f>
        <v>8.7164587250042995E-3</v>
      </c>
      <c r="U174">
        <f>('Filter Data'!U174-'Filter Data'!U173)/'Filter Data'!U173</f>
        <v>5.658488120279791E-3</v>
      </c>
      <c r="V174">
        <f>('Filter Data'!V174-'Filter Data'!V173)/'Filter Data'!V173</f>
        <v>-5.5928661207672783E-3</v>
      </c>
      <c r="W174">
        <f>('Filter Data'!W174-'Filter Data'!W173)/'Filter Data'!W173</f>
        <v>-2.8589707705225782E-3</v>
      </c>
      <c r="X174">
        <f>('Filter Data'!X174-'Filter Data'!X173)/'Filter Data'!X173</f>
        <v>-2.7586009748008845E-3</v>
      </c>
      <c r="Y174">
        <f>('Filter Data'!Y174-'Filter Data'!Y173)/'Filter Data'!Y173</f>
        <v>-8.5556707834448433E-3</v>
      </c>
      <c r="Z174">
        <f>('Filter Data'!Z174-'Filter Data'!Z173)/'Filter Data'!Z173</f>
        <v>3.056372414716874E-3</v>
      </c>
    </row>
    <row r="175" spans="1:26" x14ac:dyDescent="0.25">
      <c r="A175" t="str">
        <f>MID('Filter Data'!A175,2,LEN('Filter Data'!A175)-2)</f>
        <v>07-Jan-2021</v>
      </c>
      <c r="B175">
        <f>('Filter Data'!B175-'Filter Data'!B174)/'Filter Data'!B174</f>
        <v>1.5929132050442666E-2</v>
      </c>
      <c r="C175">
        <f>('Filter Data'!C175-'Filter Data'!C174)/'Filter Data'!C174</f>
        <v>1.6213242835033261E-2</v>
      </c>
      <c r="D175">
        <f>('Filter Data'!D175-'Filter Data'!D174)/'Filter Data'!D174</f>
        <v>1.4029018929566562E-2</v>
      </c>
      <c r="E175">
        <f>('Filter Data'!E175-'Filter Data'!E174)/'Filter Data'!E174</f>
        <v>7.0238938949072896E-3</v>
      </c>
      <c r="F175">
        <f>('Filter Data'!F175-'Filter Data'!F174)/'Filter Data'!F174</f>
        <v>9.3348236827454825E-3</v>
      </c>
      <c r="G175">
        <f>('Filter Data'!G175-'Filter Data'!G174)/'Filter Data'!G174</f>
        <v>1.1483963580351335E-2</v>
      </c>
      <c r="H175">
        <f>('Filter Data'!H175-'Filter Data'!H174)/'Filter Data'!H174</f>
        <v>2.591121723028943E-2</v>
      </c>
      <c r="I175">
        <f>('Filter Data'!I175-'Filter Data'!I174)/'Filter Data'!I174</f>
        <v>1.1845546382236871E-2</v>
      </c>
      <c r="J175">
        <f>('Filter Data'!J175-'Filter Data'!J174)/'Filter Data'!J174</f>
        <v>1.2525926227174819E-2</v>
      </c>
      <c r="K175">
        <f>('Filter Data'!K175-'Filter Data'!K174)/'Filter Data'!K174</f>
        <v>-2.3476187564956488E-3</v>
      </c>
      <c r="L175">
        <f>('Filter Data'!L175-'Filter Data'!L174)/'Filter Data'!L174</f>
        <v>-2.3854674174130227E-2</v>
      </c>
      <c r="M175">
        <f>('Filter Data'!M175-'Filter Data'!M174)/'Filter Data'!M174</f>
        <v>1.1967298954444889E-2</v>
      </c>
      <c r="N175">
        <f>('Filter Data'!N175-'Filter Data'!N174)/'Filter Data'!N174</f>
        <v>-7.2261195210716941E-3</v>
      </c>
      <c r="O175">
        <f>('Filter Data'!O175-'Filter Data'!O174)/'Filter Data'!O174</f>
        <v>2.4554637042067333E-2</v>
      </c>
      <c r="P175">
        <f>('Filter Data'!P175-'Filter Data'!P174)/'Filter Data'!P174</f>
        <v>1.0886844260320933E-2</v>
      </c>
      <c r="Q175">
        <f>('Filter Data'!Q175-'Filter Data'!Q174)/'Filter Data'!Q174</f>
        <v>1.1676771818060067E-2</v>
      </c>
      <c r="R175">
        <f>('Filter Data'!R175-'Filter Data'!R174)/'Filter Data'!R174</f>
        <v>3.705256819672504E-2</v>
      </c>
      <c r="S175">
        <f>('Filter Data'!S175-'Filter Data'!S174)/'Filter Data'!S174</f>
        <v>5.316180573912534E-3</v>
      </c>
      <c r="T175">
        <f>('Filter Data'!T175-'Filter Data'!T174)/'Filter Data'!T174</f>
        <v>1.3300576075906475E-2</v>
      </c>
      <c r="U175">
        <f>('Filter Data'!U175-'Filter Data'!U174)/'Filter Data'!U174</f>
        <v>-2.0221978666585196E-3</v>
      </c>
      <c r="V175">
        <f>('Filter Data'!V175-'Filter Data'!V174)/'Filter Data'!V174</f>
        <v>-2.0193710033281661E-3</v>
      </c>
      <c r="W175">
        <f>('Filter Data'!W175-'Filter Data'!W174)/'Filter Data'!W174</f>
        <v>1.3634085213032504E-2</v>
      </c>
      <c r="X175">
        <f>('Filter Data'!X175-'Filter Data'!X174)/'Filter Data'!X174</f>
        <v>1.3644833022789061E-2</v>
      </c>
      <c r="Y175">
        <f>('Filter Data'!Y175-'Filter Data'!Y174)/'Filter Data'!Y174</f>
        <v>1.9422322595982328E-2</v>
      </c>
      <c r="Z175">
        <f>('Filter Data'!Z175-'Filter Data'!Z174)/'Filter Data'!Z174</f>
        <v>1.6855944497386897E-2</v>
      </c>
    </row>
    <row r="176" spans="1:26" x14ac:dyDescent="0.25">
      <c r="A176" t="str">
        <f>MID('Filter Data'!A176,2,LEN('Filter Data'!A176)-2)</f>
        <v>08-Jan-2021</v>
      </c>
      <c r="B176">
        <f>('Filter Data'!B176-'Filter Data'!B175)/'Filter Data'!B175</f>
        <v>2.3241798827761197E-2</v>
      </c>
      <c r="C176">
        <f>('Filter Data'!C176-'Filter Data'!C175)/'Filter Data'!C175</f>
        <v>8.3121553804233368E-3</v>
      </c>
      <c r="D176">
        <f>('Filter Data'!D176-'Filter Data'!D175)/'Filter Data'!D175</f>
        <v>1.8962485654421542E-2</v>
      </c>
      <c r="E176">
        <f>('Filter Data'!E176-'Filter Data'!E175)/'Filter Data'!E175</f>
        <v>1.9259529225471691E-2</v>
      </c>
      <c r="F176">
        <f>('Filter Data'!F176-'Filter Data'!F175)/'Filter Data'!F175</f>
        <v>1.2451042432742133E-2</v>
      </c>
      <c r="G176">
        <f>('Filter Data'!G176-'Filter Data'!G175)/'Filter Data'!G175</f>
        <v>1.0723710962104315E-2</v>
      </c>
      <c r="H176">
        <f>('Filter Data'!H176-'Filter Data'!H175)/'Filter Data'!H175</f>
        <v>-8.1576916226325201E-3</v>
      </c>
      <c r="I176">
        <f>('Filter Data'!I176-'Filter Data'!I175)/'Filter Data'!I175</f>
        <v>2.4478005270626397E-2</v>
      </c>
      <c r="J176">
        <f>('Filter Data'!J176-'Filter Data'!J175)/'Filter Data'!J175</f>
        <v>2.6308390569144923E-2</v>
      </c>
      <c r="K176">
        <f>('Filter Data'!K176-'Filter Data'!K175)/'Filter Data'!K175</f>
        <v>-3.0786954763276246E-2</v>
      </c>
      <c r="L176">
        <f>('Filter Data'!L176-'Filter Data'!L175)/'Filter Data'!L175</f>
        <v>-8.9760704536852101E-3</v>
      </c>
      <c r="M176">
        <f>('Filter Data'!M176-'Filter Data'!M175)/'Filter Data'!M175</f>
        <v>2.9844019929395834E-2</v>
      </c>
      <c r="N176">
        <f>('Filter Data'!N176-'Filter Data'!N175)/'Filter Data'!N175</f>
        <v>1.0838380618425233E-2</v>
      </c>
      <c r="O176">
        <f>('Filter Data'!O176-'Filter Data'!O175)/'Filter Data'!O175</f>
        <v>7.4708354164336197E-3</v>
      </c>
      <c r="P176">
        <f>('Filter Data'!P176-'Filter Data'!P175)/'Filter Data'!P175</f>
        <v>-1.6387366637545706E-3</v>
      </c>
      <c r="Q176">
        <f>('Filter Data'!Q176-'Filter Data'!Q175)/'Filter Data'!Q175</f>
        <v>-5.7047555216110423E-3</v>
      </c>
      <c r="R176">
        <f>('Filter Data'!R176-'Filter Data'!R175)/'Filter Data'!R175</f>
        <v>5.1085473744080217E-3</v>
      </c>
      <c r="S176">
        <f>('Filter Data'!S176-'Filter Data'!S175)/'Filter Data'!S175</f>
        <v>7.2382260137898767E-3</v>
      </c>
      <c r="T176">
        <f>('Filter Data'!T176-'Filter Data'!T175)/'Filter Data'!T175</f>
        <v>5.1249895493687189E-3</v>
      </c>
      <c r="U176">
        <f>('Filter Data'!U176-'Filter Data'!U175)/'Filter Data'!U175</f>
        <v>2.0479505027068912E-2</v>
      </c>
      <c r="V176">
        <f>('Filter Data'!V176-'Filter Data'!V175)/'Filter Data'!V175</f>
        <v>3.3896653801476315E-2</v>
      </c>
      <c r="W176">
        <f>('Filter Data'!W176-'Filter Data'!W175)/'Filter Data'!W175</f>
        <v>2.3413444103781374E-2</v>
      </c>
      <c r="X176">
        <f>('Filter Data'!X176-'Filter Data'!X175)/'Filter Data'!X175</f>
        <v>2.2439976245015768E-2</v>
      </c>
      <c r="Y176">
        <f>('Filter Data'!Y176-'Filter Data'!Y175)/'Filter Data'!Y175</f>
        <v>8.884846788862465E-3</v>
      </c>
      <c r="Z176">
        <f>('Filter Data'!Z176-'Filter Data'!Z175)/'Filter Data'!Z175</f>
        <v>9.4552487375094193E-3</v>
      </c>
    </row>
    <row r="177" spans="1:26" x14ac:dyDescent="0.25">
      <c r="A177" t="str">
        <f>MID('Filter Data'!A177,2,LEN('Filter Data'!A177)-2)</f>
        <v>11-Jan-2021</v>
      </c>
      <c r="B177">
        <f>('Filter Data'!B177-'Filter Data'!B176)/'Filter Data'!B176</f>
        <v>-2.7443987271879673E-3</v>
      </c>
      <c r="C177">
        <f>('Filter Data'!C177-'Filter Data'!C176)/'Filter Data'!C176</f>
        <v>1.578664822616313E-2</v>
      </c>
      <c r="D177">
        <f>('Filter Data'!D177-'Filter Data'!D176)/'Filter Data'!D176</f>
        <v>3.5131951476575977E-3</v>
      </c>
      <c r="E177">
        <f>('Filter Data'!E177-'Filter Data'!E176)/'Filter Data'!E176</f>
        <v>7.3239749209343761E-3</v>
      </c>
      <c r="F177">
        <f>('Filter Data'!F177-'Filter Data'!F176)/'Filter Data'!F176</f>
        <v>3.5474770680946517E-3</v>
      </c>
      <c r="G177">
        <f>('Filter Data'!G177-'Filter Data'!G176)/'Filter Data'!G176</f>
        <v>-3.5813454499558856E-3</v>
      </c>
      <c r="H177">
        <f>('Filter Data'!H177-'Filter Data'!H176)/'Filter Data'!H176</f>
        <v>-8.787472464323277E-3</v>
      </c>
      <c r="I177">
        <f>('Filter Data'!I177-'Filter Data'!I176)/'Filter Data'!I176</f>
        <v>-4.5510759337125273E-3</v>
      </c>
      <c r="J177">
        <f>('Filter Data'!J177-'Filter Data'!J176)/'Filter Data'!J176</f>
        <v>-4.7354414527239434E-3</v>
      </c>
      <c r="K177">
        <f>('Filter Data'!K177-'Filter Data'!K176)/'Filter Data'!K176</f>
        <v>-1.5680125441004046E-3</v>
      </c>
      <c r="L177">
        <f>('Filter Data'!L177-'Filter Data'!L176)/'Filter Data'!L176</f>
        <v>-2.0537410657739973E-2</v>
      </c>
      <c r="M177">
        <f>('Filter Data'!M177-'Filter Data'!M176)/'Filter Data'!M176</f>
        <v>-1.2585191127967037E-2</v>
      </c>
      <c r="N177">
        <f>('Filter Data'!N177-'Filter Data'!N176)/'Filter Data'!N176</f>
        <v>9.2242194891201269E-3</v>
      </c>
      <c r="O177">
        <f>('Filter Data'!O177-'Filter Data'!O176)/'Filter Data'!O176</f>
        <v>8.575196034603423E-4</v>
      </c>
      <c r="P177">
        <f>('Filter Data'!P177-'Filter Data'!P176)/'Filter Data'!P176</f>
        <v>-4.5609913261619381E-4</v>
      </c>
      <c r="Q177">
        <f>('Filter Data'!Q177-'Filter Data'!Q176)/'Filter Data'!Q176</f>
        <v>1.1960934928124627E-2</v>
      </c>
      <c r="R177">
        <f>('Filter Data'!R177-'Filter Data'!R176)/'Filter Data'!R176</f>
        <v>6.9452631330755351E-3</v>
      </c>
      <c r="S177">
        <f>('Filter Data'!S177-'Filter Data'!S176)/'Filter Data'!S176</f>
        <v>-5.7866761419258853E-3</v>
      </c>
      <c r="T177">
        <f>('Filter Data'!T177-'Filter Data'!T176)/'Filter Data'!T176</f>
        <v>-7.3945917170590379E-3</v>
      </c>
      <c r="U177">
        <f>('Filter Data'!U177-'Filter Data'!U176)/'Filter Data'!U176</f>
        <v>8.0031527571466799E-3</v>
      </c>
      <c r="V177">
        <f>('Filter Data'!V177-'Filter Data'!V176)/'Filter Data'!V176</f>
        <v>-4.740573217935919E-3</v>
      </c>
      <c r="W177">
        <f>('Filter Data'!W177-'Filter Data'!W176)/'Filter Data'!W176</f>
        <v>-7.0868982579064838E-5</v>
      </c>
      <c r="X177">
        <f>('Filter Data'!X177-'Filter Data'!X176)/'Filter Data'!X176</f>
        <v>8.9891991315086845E-5</v>
      </c>
      <c r="Y177">
        <f>('Filter Data'!Y177-'Filter Data'!Y176)/'Filter Data'!Y176</f>
        <v>-7.9629244388968977E-3</v>
      </c>
      <c r="Z177">
        <f>('Filter Data'!Z177-'Filter Data'!Z176)/'Filter Data'!Z176</f>
        <v>-6.4336822186743673E-3</v>
      </c>
    </row>
    <row r="178" spans="1:26" x14ac:dyDescent="0.25">
      <c r="A178" t="str">
        <f>MID('Filter Data'!A178,2,LEN('Filter Data'!A178)-2)</f>
        <v>12-Jan-2021</v>
      </c>
      <c r="B178">
        <f>('Filter Data'!B178-'Filter Data'!B177)/'Filter Data'!B177</f>
        <v>6.1929154687553813E-4</v>
      </c>
      <c r="C178">
        <f>('Filter Data'!C178-'Filter Data'!C177)/'Filter Data'!C177</f>
        <v>1.362439312778794E-2</v>
      </c>
      <c r="D178">
        <f>('Filter Data'!D178-'Filter Data'!D177)/'Filter Data'!D177</f>
        <v>-6.1265676805535418E-3</v>
      </c>
      <c r="E178">
        <f>('Filter Data'!E178-'Filter Data'!E177)/'Filter Data'!E177</f>
        <v>7.4053673613025004E-4</v>
      </c>
      <c r="F178">
        <f>('Filter Data'!F178-'Filter Data'!F177)/'Filter Data'!F177</f>
        <v>-5.3066136987222649E-3</v>
      </c>
      <c r="G178">
        <f>('Filter Data'!G178-'Filter Data'!G177)/'Filter Data'!G177</f>
        <v>1.3814779042703113E-2</v>
      </c>
      <c r="H178">
        <f>('Filter Data'!H178-'Filter Data'!H177)/'Filter Data'!H177</f>
        <v>3.0835567794767742E-2</v>
      </c>
      <c r="I178">
        <f>('Filter Data'!I178-'Filter Data'!I177)/'Filter Data'!I177</f>
        <v>1.8237837300601169E-2</v>
      </c>
      <c r="J178">
        <f>('Filter Data'!J178-'Filter Data'!J177)/'Filter Data'!J177</f>
        <v>1.8206126381188317E-2</v>
      </c>
      <c r="K178">
        <f>('Filter Data'!K178-'Filter Data'!K177)/'Filter Data'!K177</f>
        <v>6.0032676013527051E-3</v>
      </c>
      <c r="L178">
        <f>('Filter Data'!L178-'Filter Data'!L177)/'Filter Data'!L177</f>
        <v>4.2592934704518935E-3</v>
      </c>
      <c r="M178">
        <f>('Filter Data'!M178-'Filter Data'!M177)/'Filter Data'!M177</f>
        <v>1.0726654957897751E-2</v>
      </c>
      <c r="N178">
        <f>('Filter Data'!N178-'Filter Data'!N177)/'Filter Data'!N177</f>
        <v>2.4607452542769409E-3</v>
      </c>
      <c r="O178">
        <f>('Filter Data'!O178-'Filter Data'!O177)/'Filter Data'!O177</f>
        <v>4.2895427296886623E-3</v>
      </c>
      <c r="P178">
        <f>('Filter Data'!P178-'Filter Data'!P177)/'Filter Data'!P177</f>
        <v>4.6028667768525993E-3</v>
      </c>
      <c r="Q178">
        <f>('Filter Data'!Q178-'Filter Data'!Q177)/'Filter Data'!Q177</f>
        <v>9.2248350218421434E-3</v>
      </c>
      <c r="R178">
        <f>('Filter Data'!R178-'Filter Data'!R177)/'Filter Data'!R177</f>
        <v>1.2263923138275958E-3</v>
      </c>
      <c r="S178">
        <f>('Filter Data'!S178-'Filter Data'!S177)/'Filter Data'!S177</f>
        <v>2.1881040078850309E-5</v>
      </c>
      <c r="T178">
        <f>('Filter Data'!T178-'Filter Data'!T177)/'Filter Data'!T177</f>
        <v>4.273719141233861E-3</v>
      </c>
      <c r="U178">
        <f>('Filter Data'!U178-'Filter Data'!U177)/'Filter Data'!U177</f>
        <v>5.93967098733824E-4</v>
      </c>
      <c r="V178">
        <f>('Filter Data'!V178-'Filter Data'!V177)/'Filter Data'!V177</f>
        <v>1.0633339159820603E-2</v>
      </c>
      <c r="W178">
        <f>('Filter Data'!W178-'Filter Data'!W177)/'Filter Data'!W177</f>
        <v>1.6816468541605983E-3</v>
      </c>
      <c r="X178">
        <f>('Filter Data'!X178-'Filter Data'!X177)/'Filter Data'!X177</f>
        <v>1.5971679653739139E-3</v>
      </c>
      <c r="Y178">
        <f>('Filter Data'!Y178-'Filter Data'!Y177)/'Filter Data'!Y177</f>
        <v>-8.9297156237986841E-3</v>
      </c>
      <c r="Z178">
        <f>('Filter Data'!Z178-'Filter Data'!Z177)/'Filter Data'!Z177</f>
        <v>1.9461737153469159E-3</v>
      </c>
    </row>
    <row r="179" spans="1:26" x14ac:dyDescent="0.25">
      <c r="A179" t="str">
        <f>MID('Filter Data'!A179,2,LEN('Filter Data'!A179)-2)</f>
        <v>13-Jan-2021</v>
      </c>
      <c r="B179">
        <f>('Filter Data'!B179-'Filter Data'!B178)/'Filter Data'!B178</f>
        <v>5.3652378493141556E-3</v>
      </c>
      <c r="C179">
        <f>('Filter Data'!C179-'Filter Data'!C178)/'Filter Data'!C178</f>
        <v>-4.7543721665973511E-3</v>
      </c>
      <c r="D179">
        <f>('Filter Data'!D179-'Filter Data'!D178)/'Filter Data'!D178</f>
        <v>4.3720149601648673E-3</v>
      </c>
      <c r="E179">
        <f>('Filter Data'!E179-'Filter Data'!E178)/'Filter Data'!E178</f>
        <v>6.5375865358741373E-3</v>
      </c>
      <c r="F179">
        <f>('Filter Data'!F179-'Filter Data'!F178)/'Filter Data'!F178</f>
        <v>5.0006980669889652E-3</v>
      </c>
      <c r="G179">
        <f>('Filter Data'!G179-'Filter Data'!G178)/'Filter Data'!G178</f>
        <v>1.1479083859784371E-3</v>
      </c>
      <c r="H179">
        <f>('Filter Data'!H179-'Filter Data'!H178)/'Filter Data'!H178</f>
        <v>-1.0779523591924791E-2</v>
      </c>
      <c r="I179">
        <f>('Filter Data'!I179-'Filter Data'!I178)/'Filter Data'!I178</f>
        <v>-3.025866276232192E-3</v>
      </c>
      <c r="J179">
        <f>('Filter Data'!J179-'Filter Data'!J178)/'Filter Data'!J178</f>
        <v>-3.6688035838418416E-3</v>
      </c>
      <c r="K179">
        <f>('Filter Data'!K179-'Filter Data'!K178)/'Filter Data'!K178</f>
        <v>-4.6329518701766796E-3</v>
      </c>
      <c r="L179">
        <f>('Filter Data'!L179-'Filter Data'!L178)/'Filter Data'!L178</f>
        <v>-3.9857331193980444E-4</v>
      </c>
      <c r="M179">
        <f>('Filter Data'!M179-'Filter Data'!M178)/'Filter Data'!M178</f>
        <v>-1.469716531469022E-3</v>
      </c>
      <c r="N179">
        <f>('Filter Data'!N179-'Filter Data'!N178)/'Filter Data'!N178</f>
        <v>1.8442756023119239E-3</v>
      </c>
      <c r="O179">
        <f>('Filter Data'!O179-'Filter Data'!O178)/'Filter Data'!O178</f>
        <v>4.4068820645074818E-3</v>
      </c>
      <c r="P179">
        <f>('Filter Data'!P179-'Filter Data'!P178)/'Filter Data'!P178</f>
        <v>7.7137590645251003E-3</v>
      </c>
      <c r="Q179">
        <f>('Filter Data'!Q179-'Filter Data'!Q178)/'Filter Data'!Q178</f>
        <v>1.3430647971204746E-3</v>
      </c>
      <c r="R179">
        <f>('Filter Data'!R179-'Filter Data'!R178)/'Filter Data'!R178</f>
        <v>9.6982648364449999E-3</v>
      </c>
      <c r="S179">
        <f>('Filter Data'!S179-'Filter Data'!S178)/'Filter Data'!S178</f>
        <v>-9.4815765673813556E-5</v>
      </c>
      <c r="T179">
        <f>('Filter Data'!T179-'Filter Data'!T178)/'Filter Data'!T178</f>
        <v>1.0179900537365231E-3</v>
      </c>
      <c r="U179">
        <f>('Filter Data'!U179-'Filter Data'!U178)/'Filter Data'!U178</f>
        <v>-6.4020197921596756E-3</v>
      </c>
      <c r="V179">
        <f>('Filter Data'!V179-'Filter Data'!V178)/'Filter Data'!V178</f>
        <v>-7.7253466316912619E-3</v>
      </c>
      <c r="W179">
        <f>('Filter Data'!W179-'Filter Data'!W178)/'Filter Data'!W178</f>
        <v>9.9957546987765947E-3</v>
      </c>
      <c r="X179">
        <f>('Filter Data'!X179-'Filter Data'!X178)/'Filter Data'!X178</f>
        <v>9.5194046747939503E-3</v>
      </c>
      <c r="Y179">
        <f>('Filter Data'!Y179-'Filter Data'!Y178)/'Filter Data'!Y178</f>
        <v>-7.523171957375701E-4</v>
      </c>
      <c r="Z179">
        <f>('Filter Data'!Z179-'Filter Data'!Z178)/'Filter Data'!Z178</f>
        <v>-8.01905565224653E-4</v>
      </c>
    </row>
    <row r="180" spans="1:26" x14ac:dyDescent="0.25">
      <c r="A180" t="str">
        <f>MID('Filter Data'!A180,2,LEN('Filter Data'!A180)-2)</f>
        <v>14-Jan-2021</v>
      </c>
      <c r="B180">
        <f>('Filter Data'!B180-'Filter Data'!B179)/'Filter Data'!B179</f>
        <v>-9.5857098011716147E-3</v>
      </c>
      <c r="C180">
        <f>('Filter Data'!C180-'Filter Data'!C179)/'Filter Data'!C179</f>
        <v>-1.5094875733654878E-3</v>
      </c>
      <c r="D180">
        <f>('Filter Data'!D180-'Filter Data'!D179)/'Filter Data'!D179</f>
        <v>1.000567331992417E-3</v>
      </c>
      <c r="E180">
        <f>('Filter Data'!E180-'Filter Data'!E179)/'Filter Data'!E179</f>
        <v>4.71488896314976E-3</v>
      </c>
      <c r="F180">
        <f>('Filter Data'!F180-'Filter Data'!F179)/'Filter Data'!F179</f>
        <v>-8.6087501946966512E-3</v>
      </c>
      <c r="G180">
        <f>('Filter Data'!G180-'Filter Data'!G179)/'Filter Data'!G179</f>
        <v>-2.690981701324533E-3</v>
      </c>
      <c r="H180">
        <f>('Filter Data'!H180-'Filter Data'!H179)/'Filter Data'!H179</f>
        <v>-2.192426593388374E-2</v>
      </c>
      <c r="I180">
        <f>('Filter Data'!I180-'Filter Data'!I179)/'Filter Data'!I179</f>
        <v>1.0573722341883611E-2</v>
      </c>
      <c r="J180">
        <f>('Filter Data'!J180-'Filter Data'!J179)/'Filter Data'!J179</f>
        <v>1.2558626303345085E-2</v>
      </c>
      <c r="K180">
        <f>('Filter Data'!K180-'Filter Data'!K179)/'Filter Data'!K179</f>
        <v>-8.2212918811580007E-4</v>
      </c>
      <c r="L180">
        <f>('Filter Data'!L180-'Filter Data'!L179)/'Filter Data'!L179</f>
        <v>-7.8008383600858613E-3</v>
      </c>
      <c r="M180">
        <f>('Filter Data'!M180-'Filter Data'!M179)/'Filter Data'!M179</f>
        <v>7.0747812510164711E-3</v>
      </c>
      <c r="N180">
        <f>('Filter Data'!N180-'Filter Data'!N179)/'Filter Data'!N179</f>
        <v>1.3612144625795602E-2</v>
      </c>
      <c r="O180">
        <f>('Filter Data'!O180-'Filter Data'!O179)/'Filter Data'!O179</f>
        <v>-4.6103354502910372E-3</v>
      </c>
      <c r="P180">
        <f>('Filter Data'!P180-'Filter Data'!P179)/'Filter Data'!P179</f>
        <v>-4.2610621208350411E-3</v>
      </c>
      <c r="Q180">
        <f>('Filter Data'!Q180-'Filter Data'!Q179)/'Filter Data'!Q179</f>
        <v>-3.1577172463479243E-3</v>
      </c>
      <c r="R180">
        <f>('Filter Data'!R180-'Filter Data'!R179)/'Filter Data'!R179</f>
        <v>-9.0057876770829881E-3</v>
      </c>
      <c r="S180">
        <f>('Filter Data'!S180-'Filter Data'!S179)/'Filter Data'!S179</f>
        <v>7.7391589773514449E-3</v>
      </c>
      <c r="T180">
        <f>('Filter Data'!T180-'Filter Data'!T179)/'Filter Data'!T179</f>
        <v>5.468215994531774E-3</v>
      </c>
      <c r="U180">
        <f>('Filter Data'!U180-'Filter Data'!U179)/'Filter Data'!U179</f>
        <v>3.1913847736158196E-3</v>
      </c>
      <c r="V180">
        <f>('Filter Data'!V180-'Filter Data'!V179)/'Filter Data'!V179</f>
        <v>1.3581035935276433E-3</v>
      </c>
      <c r="W180">
        <f>('Filter Data'!W180-'Filter Data'!W179)/'Filter Data'!W179</f>
        <v>8.6549484142147155E-3</v>
      </c>
      <c r="X180">
        <f>('Filter Data'!X180-'Filter Data'!X179)/'Filter Data'!X179</f>
        <v>8.4654782174629038E-3</v>
      </c>
      <c r="Y180">
        <f>('Filter Data'!Y180-'Filter Data'!Y179)/'Filter Data'!Y179</f>
        <v>-8.375830083581965E-3</v>
      </c>
      <c r="Z180">
        <f>('Filter Data'!Z180-'Filter Data'!Z179)/'Filter Data'!Z179</f>
        <v>-5.3681619841392013E-3</v>
      </c>
    </row>
    <row r="181" spans="1:26" x14ac:dyDescent="0.25">
      <c r="A181" t="str">
        <f>MID('Filter Data'!A181,2,LEN('Filter Data'!A181)-2)</f>
        <v>15-Jan-2021</v>
      </c>
      <c r="B181">
        <f>('Filter Data'!B181-'Filter Data'!B180)/'Filter Data'!B180</f>
        <v>-1.3885358577319342E-2</v>
      </c>
      <c r="C181">
        <f>('Filter Data'!C181-'Filter Data'!C180)/'Filter Data'!C180</f>
        <v>3.9306008839405616E-3</v>
      </c>
      <c r="D181">
        <f>('Filter Data'!D181-'Filter Data'!D180)/'Filter Data'!D180</f>
        <v>-1.8136476989344653E-3</v>
      </c>
      <c r="E181">
        <f>('Filter Data'!E181-'Filter Data'!E180)/'Filter Data'!E180</f>
        <v>-4.8741843602784479E-3</v>
      </c>
      <c r="F181">
        <f>('Filter Data'!F181-'Filter Data'!F180)/'Filter Data'!F180</f>
        <v>1.4776819077383233E-3</v>
      </c>
      <c r="G181">
        <f>('Filter Data'!G181-'Filter Data'!G180)/'Filter Data'!G180</f>
        <v>8.8377222139668331E-3</v>
      </c>
      <c r="H181">
        <f>('Filter Data'!H181-'Filter Data'!H180)/'Filter Data'!H180</f>
        <v>3.4150358457663249E-3</v>
      </c>
      <c r="I181">
        <f>('Filter Data'!I181-'Filter Data'!I180)/'Filter Data'!I180</f>
        <v>-2.3154427436543338E-2</v>
      </c>
      <c r="J181">
        <f>('Filter Data'!J181-'Filter Data'!J180)/'Filter Data'!J180</f>
        <v>-2.5035409409332736E-2</v>
      </c>
      <c r="K181">
        <f>('Filter Data'!K181-'Filter Data'!K180)/'Filter Data'!K180</f>
        <v>-1.1101546874604407E-2</v>
      </c>
      <c r="L181">
        <f>('Filter Data'!L181-'Filter Data'!L180)/'Filter Data'!L180</f>
        <v>6.1001370469977228E-3</v>
      </c>
      <c r="M181">
        <f>('Filter Data'!M181-'Filter Data'!M180)/'Filter Data'!M180</f>
        <v>-1.2184880735130249E-2</v>
      </c>
      <c r="N181">
        <f>('Filter Data'!N181-'Filter Data'!N180)/'Filter Data'!N180</f>
        <v>5.218258789824389E-3</v>
      </c>
      <c r="O181">
        <f>('Filter Data'!O181-'Filter Data'!O180)/'Filter Data'!O180</f>
        <v>-7.7623807805186976E-3</v>
      </c>
      <c r="P181">
        <f>('Filter Data'!P181-'Filter Data'!P180)/'Filter Data'!P180</f>
        <v>-8.8007179533065895E-3</v>
      </c>
      <c r="Q181">
        <f>('Filter Data'!Q181-'Filter Data'!Q180)/'Filter Data'!Q180</f>
        <v>-4.0903569067060599E-3</v>
      </c>
      <c r="R181">
        <f>('Filter Data'!R181-'Filter Data'!R180)/'Filter Data'!R180</f>
        <v>-9.5638493215318993E-3</v>
      </c>
      <c r="S181">
        <f>('Filter Data'!S181-'Filter Data'!S180)/'Filter Data'!S180</f>
        <v>-7.621818813515137E-3</v>
      </c>
      <c r="T181">
        <f>('Filter Data'!T181-'Filter Data'!T180)/'Filter Data'!T180</f>
        <v>-1.3082190645155936E-2</v>
      </c>
      <c r="U181">
        <f>('Filter Data'!U181-'Filter Data'!U180)/'Filter Data'!U180</f>
        <v>-1.8454162363459529E-2</v>
      </c>
      <c r="V181">
        <f>('Filter Data'!V181-'Filter Data'!V180)/'Filter Data'!V180</f>
        <v>-1.7000413405957458E-2</v>
      </c>
      <c r="W181">
        <f>('Filter Data'!W181-'Filter Data'!W180)/'Filter Data'!W180</f>
        <v>-7.5262503235908364E-3</v>
      </c>
      <c r="X181">
        <f>('Filter Data'!X181-'Filter Data'!X180)/'Filter Data'!X180</f>
        <v>-7.4722502864813956E-3</v>
      </c>
      <c r="Y181">
        <f>('Filter Data'!Y181-'Filter Data'!Y180)/'Filter Data'!Y180</f>
        <v>-1.9514914970726403E-3</v>
      </c>
      <c r="Z181">
        <f>('Filter Data'!Z181-'Filter Data'!Z180)/'Filter Data'!Z180</f>
        <v>-5.9410319704025919E-3</v>
      </c>
    </row>
    <row r="182" spans="1:26" x14ac:dyDescent="0.25">
      <c r="A182" t="str">
        <f>MID('Filter Data'!A182,2,LEN('Filter Data'!A182)-2)</f>
        <v>19-Jan-2021</v>
      </c>
      <c r="B182">
        <f>('Filter Data'!B182-'Filter Data'!B181)/'Filter Data'!B181</f>
        <v>3.1620140881822645E-4</v>
      </c>
      <c r="C182">
        <f>('Filter Data'!C182-'Filter Data'!C181)/'Filter Data'!C181</f>
        <v>-2.7149601835366369E-2</v>
      </c>
      <c r="D182">
        <f>('Filter Data'!D182-'Filter Data'!D181)/'Filter Data'!D181</f>
        <v>-1.0860363801540268E-2</v>
      </c>
      <c r="E182">
        <f>('Filter Data'!E182-'Filter Data'!E181)/'Filter Data'!E181</f>
        <v>1.208714411594897E-2</v>
      </c>
      <c r="F182">
        <f>('Filter Data'!F182-'Filter Data'!F181)/'Filter Data'!F181</f>
        <v>1.5285009243084572E-2</v>
      </c>
      <c r="G182">
        <f>('Filter Data'!G182-'Filter Data'!G181)/'Filter Data'!G181</f>
        <v>2.4931971998046382E-2</v>
      </c>
      <c r="H182">
        <f>('Filter Data'!H182-'Filter Data'!H181)/'Filter Data'!H181</f>
        <v>-9.7274855777354577E-3</v>
      </c>
      <c r="I182">
        <f>('Filter Data'!I182-'Filter Data'!I181)/'Filter Data'!I181</f>
        <v>1.135574729743128E-2</v>
      </c>
      <c r="J182">
        <f>('Filter Data'!J182-'Filter Data'!J181)/'Filter Data'!J181</f>
        <v>1.1386391299226478E-2</v>
      </c>
      <c r="K182">
        <f>('Filter Data'!K182-'Filter Data'!K181)/'Filter Data'!K181</f>
        <v>7.6419912699530607E-3</v>
      </c>
      <c r="L182">
        <f>('Filter Data'!L182-'Filter Data'!L181)/'Filter Data'!L181</f>
        <v>-5.028728274562343E-3</v>
      </c>
      <c r="M182">
        <f>('Filter Data'!M182-'Filter Data'!M181)/'Filter Data'!M181</f>
        <v>1.6953724669549492E-2</v>
      </c>
      <c r="N182">
        <f>('Filter Data'!N182-'Filter Data'!N181)/'Filter Data'!N181</f>
        <v>9.3390164768751647E-3</v>
      </c>
      <c r="O182">
        <f>('Filter Data'!O182-'Filter Data'!O181)/'Filter Data'!O181</f>
        <v>5.4475552967748753E-3</v>
      </c>
      <c r="P182">
        <f>('Filter Data'!P182-'Filter Data'!P181)/'Filter Data'!P181</f>
        <v>-1.5638898108198151E-3</v>
      </c>
      <c r="Q182">
        <f>('Filter Data'!Q182-'Filter Data'!Q181)/'Filter Data'!Q181</f>
        <v>2.2558480660850855E-2</v>
      </c>
      <c r="R182">
        <f>('Filter Data'!R182-'Filter Data'!R181)/'Filter Data'!R181</f>
        <v>2.3843306145926921E-2</v>
      </c>
      <c r="S182">
        <f>('Filter Data'!S182-'Filter Data'!S181)/'Filter Data'!S181</f>
        <v>-3.8657068043734143E-4</v>
      </c>
      <c r="T182">
        <f>('Filter Data'!T182-'Filter Data'!T181)/'Filter Data'!T181</f>
        <v>4.2841302375590858E-3</v>
      </c>
      <c r="U182">
        <f>('Filter Data'!U182-'Filter Data'!U181)/'Filter Data'!U181</f>
        <v>7.1656234399600071E-3</v>
      </c>
      <c r="V182">
        <f>('Filter Data'!V182-'Filter Data'!V181)/'Filter Data'!V181</f>
        <v>4.0579924004869386E-3</v>
      </c>
      <c r="W182">
        <f>('Filter Data'!W182-'Filter Data'!W181)/'Filter Data'!W181</f>
        <v>5.1022031083995242E-3</v>
      </c>
      <c r="X182">
        <f>('Filter Data'!X182-'Filter Data'!X181)/'Filter Data'!X181</f>
        <v>5.1442508044295615E-3</v>
      </c>
      <c r="Y182">
        <f>('Filter Data'!Y182-'Filter Data'!Y181)/'Filter Data'!Y181</f>
        <v>8.9979793177225043E-3</v>
      </c>
      <c r="Z182">
        <f>('Filter Data'!Z182-'Filter Data'!Z181)/'Filter Data'!Z181</f>
        <v>8.8625937216280423E-3</v>
      </c>
    </row>
    <row r="183" spans="1:26" x14ac:dyDescent="0.25">
      <c r="A183" t="str">
        <f>MID('Filter Data'!A183,2,LEN('Filter Data'!A183)-2)</f>
        <v>21-Jan-2021</v>
      </c>
      <c r="B183">
        <f>('Filter Data'!B183-'Filter Data'!B182)/'Filter Data'!B182</f>
        <v>-6.8665999689116325E-3</v>
      </c>
      <c r="C183">
        <f>('Filter Data'!C183-'Filter Data'!C182)/'Filter Data'!C182</f>
        <v>1.6325527187966763E-2</v>
      </c>
      <c r="D183">
        <f>('Filter Data'!D183-'Filter Data'!D182)/'Filter Data'!D182</f>
        <v>6.9718412758050866E-3</v>
      </c>
      <c r="E183">
        <f>('Filter Data'!E183-'Filter Data'!E182)/'Filter Data'!E182</f>
        <v>2.4359928907676021E-2</v>
      </c>
      <c r="F183">
        <f>('Filter Data'!F183-'Filter Data'!F182)/'Filter Data'!F182</f>
        <v>1.8487661667856949E-2</v>
      </c>
      <c r="G183">
        <f>('Filter Data'!G183-'Filter Data'!G182)/'Filter Data'!G182</f>
        <v>2.9779058597502329E-2</v>
      </c>
      <c r="H183">
        <f>('Filter Data'!H183-'Filter Data'!H182)/'Filter Data'!H182</f>
        <v>1.5380490420708912E-2</v>
      </c>
      <c r="I183">
        <f>('Filter Data'!I183-'Filter Data'!I182)/'Filter Data'!I182</f>
        <v>-5.3934787938203325E-4</v>
      </c>
      <c r="J183">
        <f>('Filter Data'!J183-'Filter Data'!J182)/'Filter Data'!J182</f>
        <v>7.764276563530338E-5</v>
      </c>
      <c r="K183">
        <f>('Filter Data'!K183-'Filter Data'!K182)/'Filter Data'!K182</f>
        <v>1.4672628877766195E-2</v>
      </c>
      <c r="L183">
        <f>('Filter Data'!L183-'Filter Data'!L182)/'Filter Data'!L182</f>
        <v>1.3381644501173365E-2</v>
      </c>
      <c r="M183">
        <f>('Filter Data'!M183-'Filter Data'!M182)/'Filter Data'!M182</f>
        <v>1.5417138906974739E-2</v>
      </c>
      <c r="N183">
        <f>('Filter Data'!N183-'Filter Data'!N182)/'Filter Data'!N182</f>
        <v>1.6500901309735465E-2</v>
      </c>
      <c r="O183">
        <f>('Filter Data'!O183-'Filter Data'!O182)/'Filter Data'!O182</f>
        <v>5.5792914201742462E-3</v>
      </c>
      <c r="P183">
        <f>('Filter Data'!P183-'Filter Data'!P182)/'Filter Data'!P182</f>
        <v>7.2280313586996709E-3</v>
      </c>
      <c r="Q183">
        <f>('Filter Data'!Q183-'Filter Data'!Q182)/'Filter Data'!Q182</f>
        <v>-1.5854800229517709E-3</v>
      </c>
      <c r="R183">
        <f>('Filter Data'!R183-'Filter Data'!R182)/'Filter Data'!R182</f>
        <v>-1.9951712533996194E-3</v>
      </c>
      <c r="S183">
        <f>('Filter Data'!S183-'Filter Data'!S182)/'Filter Data'!S182</f>
        <v>2.2765414082451746E-3</v>
      </c>
      <c r="T183">
        <f>('Filter Data'!T183-'Filter Data'!T182)/'Filter Data'!T182</f>
        <v>8.0131154122823622E-3</v>
      </c>
      <c r="U183">
        <f>('Filter Data'!U183-'Filter Data'!U182)/'Filter Data'!U182</f>
        <v>5.4446460980036738E-3</v>
      </c>
      <c r="V183">
        <f>('Filter Data'!V183-'Filter Data'!V182)/'Filter Data'!V182</f>
        <v>1.2844913105779563E-2</v>
      </c>
      <c r="W183">
        <f>('Filter Data'!W183-'Filter Data'!W182)/'Filter Data'!W182</f>
        <v>3.487584578673166E-3</v>
      </c>
      <c r="X183">
        <f>('Filter Data'!X183-'Filter Data'!X182)/'Filter Data'!X182</f>
        <v>3.4323387480460358E-3</v>
      </c>
      <c r="Y183">
        <f>('Filter Data'!Y183-'Filter Data'!Y182)/'Filter Data'!Y182</f>
        <v>2.1699435720428404E-2</v>
      </c>
      <c r="Z183">
        <f>('Filter Data'!Z183-'Filter Data'!Z182)/'Filter Data'!Z182</f>
        <v>1.1299771739842939E-2</v>
      </c>
    </row>
    <row r="184" spans="1:26" x14ac:dyDescent="0.25">
      <c r="A184" t="str">
        <f>MID('Filter Data'!A184,2,LEN('Filter Data'!A184)-2)</f>
        <v>22-Jan-2021</v>
      </c>
      <c r="B184">
        <f>('Filter Data'!B184-'Filter Data'!B183)/'Filter Data'!B183</f>
        <v>-1.2452059989222263E-2</v>
      </c>
      <c r="C184">
        <f>('Filter Data'!C184-'Filter Data'!C183)/'Filter Data'!C183</f>
        <v>-2.6876662993619228E-5</v>
      </c>
      <c r="D184">
        <f>('Filter Data'!D184-'Filter Data'!D183)/'Filter Data'!D183</f>
        <v>-8.9239443626790566E-3</v>
      </c>
      <c r="E184">
        <f>('Filter Data'!E184-'Filter Data'!E183)/'Filter Data'!E183</f>
        <v>-1.5656414675177709E-2</v>
      </c>
      <c r="F184">
        <f>('Filter Data'!F184-'Filter Data'!F183)/'Filter Data'!F183</f>
        <v>-5.0269800396910841E-3</v>
      </c>
      <c r="G184">
        <f>('Filter Data'!G184-'Filter Data'!G183)/'Filter Data'!G183</f>
        <v>-2.9454107415678027E-3</v>
      </c>
      <c r="H184">
        <f>('Filter Data'!H184-'Filter Data'!H183)/'Filter Data'!H183</f>
        <v>-6.3494730777541655E-3</v>
      </c>
      <c r="I184">
        <f>('Filter Data'!I184-'Filter Data'!I183)/'Filter Data'!I183</f>
        <v>-1.4668367346938792E-2</v>
      </c>
      <c r="J184">
        <f>('Filter Data'!J184-'Filter Data'!J183)/'Filter Data'!J183</f>
        <v>-1.4673343426109171E-2</v>
      </c>
      <c r="K184">
        <f>('Filter Data'!K184-'Filter Data'!K183)/'Filter Data'!K183</f>
        <v>-7.5870444330374447E-3</v>
      </c>
      <c r="L184">
        <f>('Filter Data'!L184-'Filter Data'!L183)/'Filter Data'!L183</f>
        <v>-4.3982610108888511E-3</v>
      </c>
      <c r="M184">
        <f>('Filter Data'!M184-'Filter Data'!M183)/'Filter Data'!M183</f>
        <v>-8.1139916881061494E-3</v>
      </c>
      <c r="N184">
        <f>('Filter Data'!N184-'Filter Data'!N183)/'Filter Data'!N183</f>
        <v>-1.3790024554180434E-2</v>
      </c>
      <c r="O184">
        <f>('Filter Data'!O184-'Filter Data'!O183)/'Filter Data'!O183</f>
        <v>-1.1877537816250909E-2</v>
      </c>
      <c r="P184">
        <f>('Filter Data'!P184-'Filter Data'!P183)/'Filter Data'!P183</f>
        <v>-1.0962260464575917E-2</v>
      </c>
      <c r="Q184">
        <f>('Filter Data'!Q184-'Filter Data'!Q183)/'Filter Data'!Q183</f>
        <v>-5.6336111069100929E-3</v>
      </c>
      <c r="R184">
        <f>('Filter Data'!R184-'Filter Data'!R183)/'Filter Data'!R183</f>
        <v>-7.7368210614745482E-3</v>
      </c>
      <c r="S184">
        <f>('Filter Data'!S184-'Filter Data'!S183)/'Filter Data'!S183</f>
        <v>-5.4454652669588205E-3</v>
      </c>
      <c r="T184">
        <f>('Filter Data'!T184-'Filter Data'!T183)/'Filter Data'!T183</f>
        <v>-7.0947291556027357E-3</v>
      </c>
      <c r="U184">
        <f>('Filter Data'!U184-'Filter Data'!U183)/'Filter Data'!U183</f>
        <v>-7.8042047143767248E-3</v>
      </c>
      <c r="V184">
        <f>('Filter Data'!V184-'Filter Data'!V183)/'Filter Data'!V183</f>
        <v>-1.1571974781075745E-2</v>
      </c>
      <c r="W184">
        <f>('Filter Data'!W184-'Filter Data'!W183)/'Filter Data'!W183</f>
        <v>-3.9422227828939073E-3</v>
      </c>
      <c r="X184">
        <f>('Filter Data'!X184-'Filter Data'!X183)/'Filter Data'!X183</f>
        <v>-3.9963423307481996E-3</v>
      </c>
      <c r="Y184">
        <f>('Filter Data'!Y184-'Filter Data'!Y183)/'Filter Data'!Y183</f>
        <v>-5.0502138846292418E-3</v>
      </c>
      <c r="Z184">
        <f>('Filter Data'!Z184-'Filter Data'!Z183)/'Filter Data'!Z183</f>
        <v>-3.5418152245014936E-3</v>
      </c>
    </row>
    <row r="185" spans="1:26" x14ac:dyDescent="0.25">
      <c r="A185" t="str">
        <f>MID('Filter Data'!A185,2,LEN('Filter Data'!A185)-2)</f>
        <v>25-Jan-2021</v>
      </c>
      <c r="B185">
        <f>('Filter Data'!B185-'Filter Data'!B184)/'Filter Data'!B184</f>
        <v>2.4156567746354044E-3</v>
      </c>
      <c r="C185">
        <f>('Filter Data'!C185-'Filter Data'!C184)/'Filter Data'!C184</f>
        <v>5.5725778996219876E-3</v>
      </c>
      <c r="D185">
        <f>('Filter Data'!D185-'Filter Data'!D184)/'Filter Data'!D184</f>
        <v>-5.3963041591280955E-3</v>
      </c>
      <c r="E185">
        <f>('Filter Data'!E185-'Filter Data'!E184)/'Filter Data'!E184</f>
        <v>1.3809325314118952E-2</v>
      </c>
      <c r="F185">
        <f>('Filter Data'!F185-'Filter Data'!F184)/'Filter Data'!F184</f>
        <v>2.4186303356988025E-2</v>
      </c>
      <c r="G185">
        <f>('Filter Data'!G185-'Filter Data'!G184)/'Filter Data'!G184</f>
        <v>1.8579226921461897E-2</v>
      </c>
      <c r="H185">
        <f>('Filter Data'!H185-'Filter Data'!H184)/'Filter Data'!H184</f>
        <v>2.0233134021863917E-2</v>
      </c>
      <c r="I185">
        <f>('Filter Data'!I185-'Filter Data'!I184)/'Filter Data'!I184</f>
        <v>1.0057256659198403E-2</v>
      </c>
      <c r="J185">
        <f>('Filter Data'!J185-'Filter Data'!J184)/'Filter Data'!J184</f>
        <v>1.0006697395894838E-2</v>
      </c>
      <c r="K185">
        <f>('Filter Data'!K185-'Filter Data'!K184)/'Filter Data'!K184</f>
        <v>4.6677684282228041E-4</v>
      </c>
      <c r="L185">
        <f>('Filter Data'!L185-'Filter Data'!L184)/'Filter Data'!L184</f>
        <v>-4.7747793705046225E-3</v>
      </c>
      <c r="M185">
        <f>('Filter Data'!M185-'Filter Data'!M184)/'Filter Data'!M184</f>
        <v>7.8691141260974571E-3</v>
      </c>
      <c r="N185">
        <f>('Filter Data'!N185-'Filter Data'!N184)/'Filter Data'!N184</f>
        <v>1.5869023967004372E-2</v>
      </c>
      <c r="O185">
        <f>('Filter Data'!O185-'Filter Data'!O184)/'Filter Data'!O184</f>
        <v>1.0679702074695801E-2</v>
      </c>
      <c r="P185">
        <f>('Filter Data'!P185-'Filter Data'!P184)/'Filter Data'!P184</f>
        <v>8.8307056556023843E-3</v>
      </c>
      <c r="Q185">
        <f>('Filter Data'!Q185-'Filter Data'!Q184)/'Filter Data'!Q184</f>
        <v>1.3642896796124711E-2</v>
      </c>
      <c r="R185">
        <f>('Filter Data'!R185-'Filter Data'!R184)/'Filter Data'!R184</f>
        <v>1.7914525239624005E-2</v>
      </c>
      <c r="S185">
        <f>('Filter Data'!S185-'Filter Data'!S184)/'Filter Data'!S184</f>
        <v>-1.0504047901386482E-2</v>
      </c>
      <c r="T185">
        <f>('Filter Data'!T185-'Filter Data'!T184)/'Filter Data'!T184</f>
        <v>-1.1967540553415196E-2</v>
      </c>
      <c r="U185">
        <f>('Filter Data'!U185-'Filter Data'!U184)/'Filter Data'!U184</f>
        <v>-8.2477851753897085E-3</v>
      </c>
      <c r="V185">
        <f>('Filter Data'!V185-'Filter Data'!V184)/'Filter Data'!V184</f>
        <v>-1.5120597777418894E-2</v>
      </c>
      <c r="W185">
        <f>('Filter Data'!W185-'Filter Data'!W184)/'Filter Data'!W184</f>
        <v>5.3066523129531775E-3</v>
      </c>
      <c r="X185">
        <f>('Filter Data'!X185-'Filter Data'!X184)/'Filter Data'!X184</f>
        <v>5.692135060695728E-3</v>
      </c>
      <c r="Y185">
        <f>('Filter Data'!Y185-'Filter Data'!Y184)/'Filter Data'!Y184</f>
        <v>1.541296311318791E-3</v>
      </c>
      <c r="Z185">
        <f>('Filter Data'!Z185-'Filter Data'!Z184)/'Filter Data'!Z184</f>
        <v>4.7963758087599968E-3</v>
      </c>
    </row>
    <row r="186" spans="1:26" x14ac:dyDescent="0.25">
      <c r="A186" t="str">
        <f>MID('Filter Data'!A186,2,LEN('Filter Data'!A186)-2)</f>
        <v>27-Jan-2021</v>
      </c>
      <c r="B186">
        <f>('Filter Data'!B186-'Filter Data'!B185)/'Filter Data'!B185</f>
        <v>-5.5698926556789546E-3</v>
      </c>
      <c r="C186">
        <f>('Filter Data'!C186-'Filter Data'!C185)/'Filter Data'!C185</f>
        <v>-4.0226300784034157E-2</v>
      </c>
      <c r="D186">
        <f>('Filter Data'!D186-'Filter Data'!D185)/'Filter Data'!D185</f>
        <v>-1.1439987382366904E-2</v>
      </c>
      <c r="E186">
        <f>('Filter Data'!E186-'Filter Data'!E185)/'Filter Data'!E185</f>
        <v>-1.7157222656226927E-2</v>
      </c>
      <c r="F186">
        <f>('Filter Data'!F186-'Filter Data'!F185)/'Filter Data'!F185</f>
        <v>-2.0879019181014483E-2</v>
      </c>
      <c r="G186">
        <f>('Filter Data'!G186-'Filter Data'!G185)/'Filter Data'!G185</f>
        <v>-3.2813799587748133E-2</v>
      </c>
      <c r="H186">
        <f>('Filter Data'!H186-'Filter Data'!H185)/'Filter Data'!H185</f>
        <v>-2.1797300497276705E-2</v>
      </c>
      <c r="I186">
        <f>('Filter Data'!I186-'Filter Data'!I185)/'Filter Data'!I185</f>
        <v>-4.9292650465919566E-5</v>
      </c>
      <c r="J186">
        <f>('Filter Data'!J186-'Filter Data'!J185)/'Filter Data'!J185</f>
        <v>-2.5744041814563783E-3</v>
      </c>
      <c r="K186">
        <f>('Filter Data'!K186-'Filter Data'!K185)/'Filter Data'!K185</f>
        <v>-8.1710884696862673E-3</v>
      </c>
      <c r="L186">
        <f>('Filter Data'!L186-'Filter Data'!L185)/'Filter Data'!L185</f>
        <v>-3.1677037735654647E-3</v>
      </c>
      <c r="M186">
        <f>('Filter Data'!M186-'Filter Data'!M185)/'Filter Data'!M185</f>
        <v>-3.4651505313336377E-2</v>
      </c>
      <c r="N186">
        <f>('Filter Data'!N186-'Filter Data'!N185)/'Filter Data'!N185</f>
        <v>-2.2453829776699401E-2</v>
      </c>
      <c r="O186">
        <f>('Filter Data'!O186-'Filter Data'!O185)/'Filter Data'!O185</f>
        <v>-2.9935688534798522E-3</v>
      </c>
      <c r="P186">
        <f>('Filter Data'!P186-'Filter Data'!P185)/'Filter Data'!P185</f>
        <v>-4.5275330105050303E-3</v>
      </c>
      <c r="Q186">
        <f>('Filter Data'!Q186-'Filter Data'!Q185)/'Filter Data'!Q185</f>
        <v>8.0575582747522464E-3</v>
      </c>
      <c r="R186">
        <f>('Filter Data'!R186-'Filter Data'!R185)/'Filter Data'!R185</f>
        <v>-2.6052310409776964E-3</v>
      </c>
      <c r="S186">
        <f>('Filter Data'!S186-'Filter Data'!S185)/'Filter Data'!S185</f>
        <v>-5.8958861953409183E-3</v>
      </c>
      <c r="T186">
        <f>('Filter Data'!T186-'Filter Data'!T185)/'Filter Data'!T185</f>
        <v>-1.1723408754493575E-2</v>
      </c>
      <c r="U186">
        <f>('Filter Data'!U186-'Filter Data'!U185)/'Filter Data'!U185</f>
        <v>-1.4351338019484483E-2</v>
      </c>
      <c r="V186">
        <f>('Filter Data'!V186-'Filter Data'!V185)/'Filter Data'!V185</f>
        <v>-2.1814306369151423E-2</v>
      </c>
      <c r="W186">
        <f>('Filter Data'!W186-'Filter Data'!W185)/'Filter Data'!W185</f>
        <v>-4.4723564279100072E-3</v>
      </c>
      <c r="X186">
        <f>('Filter Data'!X186-'Filter Data'!X185)/'Filter Data'!X185</f>
        <v>-4.6996929984717325E-3</v>
      </c>
      <c r="Y186">
        <f>('Filter Data'!Y186-'Filter Data'!Y185)/'Filter Data'!Y185</f>
        <v>-2.9551976302878813E-2</v>
      </c>
      <c r="Z186">
        <f>('Filter Data'!Z186-'Filter Data'!Z185)/'Filter Data'!Z185</f>
        <v>-2.6533723373573251E-2</v>
      </c>
    </row>
    <row r="187" spans="1:26" x14ac:dyDescent="0.25">
      <c r="A187" t="str">
        <f>MID('Filter Data'!A187,2,LEN('Filter Data'!A187)-2)</f>
        <v>28-Jan-2021</v>
      </c>
      <c r="B187">
        <f>('Filter Data'!B187-'Filter Data'!B186)/'Filter Data'!B186</f>
        <v>-2.1183623774061119E-2</v>
      </c>
      <c r="C187">
        <f>('Filter Data'!C187-'Filter Data'!C186)/'Filter Data'!C186</f>
        <v>-4.6191691807844069E-2</v>
      </c>
      <c r="D187">
        <f>('Filter Data'!D187-'Filter Data'!D186)/'Filter Data'!D186</f>
        <v>-1.6486380122743692E-2</v>
      </c>
      <c r="E187">
        <f>('Filter Data'!E187-'Filter Data'!E186)/'Filter Data'!E186</f>
        <v>-2.2793555173073202E-2</v>
      </c>
      <c r="F187">
        <f>('Filter Data'!F187-'Filter Data'!F186)/'Filter Data'!F186</f>
        <v>-2.7266600366568274E-2</v>
      </c>
      <c r="G187">
        <f>('Filter Data'!G187-'Filter Data'!G186)/'Filter Data'!G186</f>
        <v>-2.9731993299832542E-2</v>
      </c>
      <c r="H187">
        <f>('Filter Data'!H187-'Filter Data'!H186)/'Filter Data'!H186</f>
        <v>-2.1629407279197394E-2</v>
      </c>
      <c r="I187">
        <f>('Filter Data'!I187-'Filter Data'!I186)/'Filter Data'!I186</f>
        <v>-5.8661145617666371E-3</v>
      </c>
      <c r="J187">
        <f>('Filter Data'!J187-'Filter Data'!J186)/'Filter Data'!J186</f>
        <v>-6.921903719056763E-3</v>
      </c>
      <c r="K187">
        <f>('Filter Data'!K187-'Filter Data'!K186)/'Filter Data'!K186</f>
        <v>9.7894629780318171E-4</v>
      </c>
      <c r="L187">
        <f>('Filter Data'!L187-'Filter Data'!L186)/'Filter Data'!L186</f>
        <v>-5.0391822127153233E-3</v>
      </c>
      <c r="M187">
        <f>('Filter Data'!M187-'Filter Data'!M186)/'Filter Data'!M186</f>
        <v>9.4085801000737528E-3</v>
      </c>
      <c r="N187">
        <f>('Filter Data'!N187-'Filter Data'!N186)/'Filter Data'!N186</f>
        <v>-1.38906475548915E-2</v>
      </c>
      <c r="O187">
        <f>('Filter Data'!O187-'Filter Data'!O186)/'Filter Data'!O186</f>
        <v>-2.2867890283422246E-2</v>
      </c>
      <c r="P187">
        <f>('Filter Data'!P187-'Filter Data'!P186)/'Filter Data'!P186</f>
        <v>-2.166406609267961E-2</v>
      </c>
      <c r="Q187">
        <f>('Filter Data'!Q187-'Filter Data'!Q186)/'Filter Data'!Q186</f>
        <v>-2.1449038067949226E-2</v>
      </c>
      <c r="R187">
        <f>('Filter Data'!R187-'Filter Data'!R186)/'Filter Data'!R186</f>
        <v>-2.975829711873652E-2</v>
      </c>
      <c r="S187">
        <f>('Filter Data'!S187-'Filter Data'!S186)/'Filter Data'!S186</f>
        <v>-2.9914720721525546E-3</v>
      </c>
      <c r="T187">
        <f>('Filter Data'!T187-'Filter Data'!T186)/'Filter Data'!T186</f>
        <v>4.8699492463989439E-3</v>
      </c>
      <c r="U187">
        <f>('Filter Data'!U187-'Filter Data'!U186)/'Filter Data'!U186</f>
        <v>-2.8541937098262617E-3</v>
      </c>
      <c r="V187">
        <f>('Filter Data'!V187-'Filter Data'!V186)/'Filter Data'!V186</f>
        <v>1.6319875658090219E-2</v>
      </c>
      <c r="W187">
        <f>('Filter Data'!W187-'Filter Data'!W186)/'Filter Data'!W186</f>
        <v>-1.5812152388906833E-2</v>
      </c>
      <c r="X187">
        <f>('Filter Data'!X187-'Filter Data'!X186)/'Filter Data'!X186</f>
        <v>-1.5911731334968409E-2</v>
      </c>
      <c r="Y187">
        <f>('Filter Data'!Y187-'Filter Data'!Y186)/'Filter Data'!Y186</f>
        <v>1.0027423393346774E-2</v>
      </c>
      <c r="Z187">
        <f>('Filter Data'!Z187-'Filter Data'!Z186)/'Filter Data'!Z186</f>
        <v>1.1149471851211177E-2</v>
      </c>
    </row>
    <row r="188" spans="1:26" x14ac:dyDescent="0.25">
      <c r="A188" t="str">
        <f>MID('Filter Data'!A188,2,LEN('Filter Data'!A188)-2)</f>
        <v>29-Jan-2021</v>
      </c>
      <c r="B188">
        <f>('Filter Data'!B188-'Filter Data'!B187)/'Filter Data'!B187</f>
        <v>-9.3754735431831262E-5</v>
      </c>
      <c r="C188">
        <f>('Filter Data'!C188-'Filter Data'!C187)/'Filter Data'!C187</f>
        <v>1.5338348791715601E-2</v>
      </c>
      <c r="D188">
        <f>('Filter Data'!D188-'Filter Data'!D187)/'Filter Data'!D187</f>
        <v>-1.2447684038629996E-2</v>
      </c>
      <c r="E188">
        <f>('Filter Data'!E188-'Filter Data'!E187)/'Filter Data'!E187</f>
        <v>-1.1601453086585977E-2</v>
      </c>
      <c r="F188">
        <f>('Filter Data'!F188-'Filter Data'!F187)/'Filter Data'!F187</f>
        <v>-6.7721997608817565E-3</v>
      </c>
      <c r="G188">
        <f>('Filter Data'!G188-'Filter Data'!G187)/'Filter Data'!G187</f>
        <v>-6.1424872063628308E-3</v>
      </c>
      <c r="H188">
        <f>('Filter Data'!H188-'Filter Data'!H187)/'Filter Data'!H187</f>
        <v>-2.3752969121139723E-3</v>
      </c>
      <c r="I188">
        <f>('Filter Data'!I188-'Filter Data'!I187)/'Filter Data'!I187</f>
        <v>-3.6197748797542053E-3</v>
      </c>
      <c r="J188">
        <f>('Filter Data'!J188-'Filter Data'!J187)/'Filter Data'!J187</f>
        <v>-2.4809010002362652E-3</v>
      </c>
      <c r="K188">
        <f>('Filter Data'!K188-'Filter Data'!K187)/'Filter Data'!K187</f>
        <v>-7.2396580849199679E-4</v>
      </c>
      <c r="L188">
        <f>('Filter Data'!L188-'Filter Data'!L187)/'Filter Data'!L187</f>
        <v>5.3127713234383143E-3</v>
      </c>
      <c r="M188">
        <f>('Filter Data'!M188-'Filter Data'!M187)/'Filter Data'!M187</f>
        <v>-2.7678230413548211E-2</v>
      </c>
      <c r="N188">
        <f>('Filter Data'!N188-'Filter Data'!N187)/'Filter Data'!N187</f>
        <v>-9.3737560512087805E-4</v>
      </c>
      <c r="O188">
        <f>('Filter Data'!O188-'Filter Data'!O187)/'Filter Data'!O187</f>
        <v>2.9896994391803967E-3</v>
      </c>
      <c r="P188">
        <f>('Filter Data'!P188-'Filter Data'!P187)/'Filter Data'!P187</f>
        <v>-4.4613624816261148E-3</v>
      </c>
      <c r="Q188">
        <f>('Filter Data'!Q188-'Filter Data'!Q187)/'Filter Data'!Q187</f>
        <v>5.7345816569441188E-3</v>
      </c>
      <c r="R188">
        <f>('Filter Data'!R188-'Filter Data'!R187)/'Filter Data'!R187</f>
        <v>8.2344636522857974E-3</v>
      </c>
      <c r="S188">
        <f>('Filter Data'!S188-'Filter Data'!S187)/'Filter Data'!S187</f>
        <v>-1.4964920137333923E-2</v>
      </c>
      <c r="T188">
        <f>('Filter Data'!T188-'Filter Data'!T187)/'Filter Data'!T187</f>
        <v>-1.2580062687380791E-2</v>
      </c>
      <c r="U188">
        <f>('Filter Data'!U188-'Filter Data'!U187)/'Filter Data'!U187</f>
        <v>-1.4209870056541517E-2</v>
      </c>
      <c r="V188">
        <f>('Filter Data'!V188-'Filter Data'!V187)/'Filter Data'!V187</f>
        <v>-3.4507058091504061E-2</v>
      </c>
      <c r="W188">
        <f>('Filter Data'!W188-'Filter Data'!W187)/'Filter Data'!W187</f>
        <v>-1.5236846165715174E-2</v>
      </c>
      <c r="X188">
        <f>('Filter Data'!X188-'Filter Data'!X187)/'Filter Data'!X187</f>
        <v>-1.5388863958024163E-2</v>
      </c>
      <c r="Y188">
        <f>('Filter Data'!Y188-'Filter Data'!Y187)/'Filter Data'!Y187</f>
        <v>-1.3799860702860236E-2</v>
      </c>
      <c r="Z188">
        <f>('Filter Data'!Z188-'Filter Data'!Z187)/'Filter Data'!Z187</f>
        <v>-2.3308796708783407E-2</v>
      </c>
    </row>
    <row r="189" spans="1:26" x14ac:dyDescent="0.25">
      <c r="A189" t="str">
        <f>MID('Filter Data'!A189,2,LEN('Filter Data'!A189)-2)</f>
        <v>01-Feb-2021</v>
      </c>
      <c r="B189">
        <f>('Filter Data'!B189-'Filter Data'!B188)/'Filter Data'!B188</f>
        <v>6.794584829279483E-3</v>
      </c>
      <c r="C189">
        <f>('Filter Data'!C189-'Filter Data'!C188)/'Filter Data'!C188</f>
        <v>-6.8439971243708419E-3</v>
      </c>
      <c r="D189">
        <f>('Filter Data'!D189-'Filter Data'!D188)/'Filter Data'!D188</f>
        <v>8.4760611502911892E-3</v>
      </c>
      <c r="E189">
        <f>('Filter Data'!E189-'Filter Data'!E188)/'Filter Data'!E188</f>
        <v>1.931727479163706E-2</v>
      </c>
      <c r="F189">
        <f>('Filter Data'!F189-'Filter Data'!F188)/'Filter Data'!F188</f>
        <v>1.4895789025946295E-2</v>
      </c>
      <c r="G189">
        <f>('Filter Data'!G189-'Filter Data'!G188)/'Filter Data'!G188</f>
        <v>2.914194874180915E-2</v>
      </c>
      <c r="H189">
        <f>('Filter Data'!H189-'Filter Data'!H188)/'Filter Data'!H188</f>
        <v>1.7695932539682491E-2</v>
      </c>
      <c r="I189">
        <f>('Filter Data'!I189-'Filter Data'!I188)/'Filter Data'!I188</f>
        <v>2.7669951229222702E-2</v>
      </c>
      <c r="J189">
        <f>('Filter Data'!J189-'Filter Data'!J188)/'Filter Data'!J188</f>
        <v>2.6647191188662069E-2</v>
      </c>
      <c r="K189">
        <f>('Filter Data'!K189-'Filter Data'!K188)/'Filter Data'!K188</f>
        <v>8.6811734201026752E-3</v>
      </c>
      <c r="L189">
        <f>('Filter Data'!L189-'Filter Data'!L188)/'Filter Data'!L188</f>
        <v>7.57747116037083E-3</v>
      </c>
      <c r="M189">
        <f>('Filter Data'!M189-'Filter Data'!M188)/'Filter Data'!M188</f>
        <v>2.8148531980510001E-2</v>
      </c>
      <c r="N189">
        <f>('Filter Data'!N189-'Filter Data'!N188)/'Filter Data'!N188</f>
        <v>1.618168731684742E-2</v>
      </c>
      <c r="O189">
        <f>('Filter Data'!O189-'Filter Data'!O188)/'Filter Data'!O188</f>
        <v>1.2071761822767538E-2</v>
      </c>
      <c r="P189">
        <f>('Filter Data'!P189-'Filter Data'!P188)/'Filter Data'!P188</f>
        <v>1.3861634739510962E-2</v>
      </c>
      <c r="Q189">
        <f>('Filter Data'!Q189-'Filter Data'!Q188)/'Filter Data'!Q188</f>
        <v>9.6266551721531611E-3</v>
      </c>
      <c r="R189">
        <f>('Filter Data'!R189-'Filter Data'!R188)/'Filter Data'!R188</f>
        <v>9.177859475927681E-3</v>
      </c>
      <c r="S189">
        <f>('Filter Data'!S189-'Filter Data'!S188)/'Filter Data'!S188</f>
        <v>6.1602576245501492E-3</v>
      </c>
      <c r="T189">
        <f>('Filter Data'!T189-'Filter Data'!T188)/'Filter Data'!T188</f>
        <v>1.3249260335889525E-2</v>
      </c>
      <c r="U189">
        <f>('Filter Data'!U189-'Filter Data'!U188)/'Filter Data'!U188</f>
        <v>4.1032576269838153E-2</v>
      </c>
      <c r="V189">
        <f>('Filter Data'!V189-'Filter Data'!V188)/'Filter Data'!V188</f>
        <v>4.140072987033161E-2</v>
      </c>
      <c r="W189">
        <f>('Filter Data'!W189-'Filter Data'!W188)/'Filter Data'!W188</f>
        <v>1.2162638567903237E-2</v>
      </c>
      <c r="X189">
        <f>('Filter Data'!X189-'Filter Data'!X188)/'Filter Data'!X188</f>
        <v>1.1653671397318667E-2</v>
      </c>
      <c r="Y189">
        <f>('Filter Data'!Y189-'Filter Data'!Y188)/'Filter Data'!Y188</f>
        <v>1.8308156376433266E-2</v>
      </c>
      <c r="Z189">
        <f>('Filter Data'!Z189-'Filter Data'!Z188)/'Filter Data'!Z188</f>
        <v>1.7938592463342163E-2</v>
      </c>
    </row>
    <row r="190" spans="1:26" x14ac:dyDescent="0.25">
      <c r="A190" t="str">
        <f>MID('Filter Data'!A190,2,LEN('Filter Data'!A190)-2)</f>
        <v>02-Feb-2021</v>
      </c>
      <c r="B190">
        <f>('Filter Data'!B190-'Filter Data'!B189)/'Filter Data'!B189</f>
        <v>5.6116686321584465E-3</v>
      </c>
      <c r="C190">
        <f>('Filter Data'!C190-'Filter Data'!C189)/'Filter Data'!C189</f>
        <v>2.4949088417252966E-2</v>
      </c>
      <c r="D190">
        <f>('Filter Data'!D190-'Filter Data'!D189)/'Filter Data'!D189</f>
        <v>8.904332717993348E-3</v>
      </c>
      <c r="E190">
        <f>('Filter Data'!E190-'Filter Data'!E189)/'Filter Data'!E189</f>
        <v>2.2368716575917113E-2</v>
      </c>
      <c r="F190">
        <f>('Filter Data'!F190-'Filter Data'!F189)/'Filter Data'!F189</f>
        <v>2.0100418269754713E-2</v>
      </c>
      <c r="G190">
        <f>('Filter Data'!G190-'Filter Data'!G189)/'Filter Data'!G189</f>
        <v>1.6750431382004823E-2</v>
      </c>
      <c r="H190">
        <f>('Filter Data'!H190-'Filter Data'!H189)/'Filter Data'!H189</f>
        <v>1.357427467800696E-2</v>
      </c>
      <c r="I190">
        <f>('Filter Data'!I190-'Filter Data'!I189)/'Filter Data'!I189</f>
        <v>1.7530266343825672E-2</v>
      </c>
      <c r="J190">
        <f>('Filter Data'!J190-'Filter Data'!J189)/'Filter Data'!J189</f>
        <v>1.9072521725755544E-2</v>
      </c>
      <c r="K190">
        <f>('Filter Data'!K190-'Filter Data'!K189)/'Filter Data'!K189</f>
        <v>-1.1555085119520197E-2</v>
      </c>
      <c r="L190">
        <f>('Filter Data'!L190-'Filter Data'!L189)/'Filter Data'!L189</f>
        <v>-6.8878253859732249E-3</v>
      </c>
      <c r="M190">
        <f>('Filter Data'!M190-'Filter Data'!M189)/'Filter Data'!M189</f>
        <v>1.2079434884042308E-2</v>
      </c>
      <c r="N190">
        <f>('Filter Data'!N190-'Filter Data'!N189)/'Filter Data'!N189</f>
        <v>2.6206948888860816E-2</v>
      </c>
      <c r="O190">
        <f>('Filter Data'!O190-'Filter Data'!O189)/'Filter Data'!O189</f>
        <v>2.8209859896676263E-3</v>
      </c>
      <c r="P190">
        <f>('Filter Data'!P190-'Filter Data'!P189)/'Filter Data'!P189</f>
        <v>4.5789074150842267E-3</v>
      </c>
      <c r="Q190">
        <f>('Filter Data'!Q190-'Filter Data'!Q189)/'Filter Data'!Q189</f>
        <v>1.192420043442427E-2</v>
      </c>
      <c r="R190">
        <f>('Filter Data'!R190-'Filter Data'!R189)/'Filter Data'!R189</f>
        <v>4.2061202096964215E-3</v>
      </c>
      <c r="S190">
        <f>('Filter Data'!S190-'Filter Data'!S189)/'Filter Data'!S189</f>
        <v>1.5415549597855151E-2</v>
      </c>
      <c r="T190">
        <f>('Filter Data'!T190-'Filter Data'!T189)/'Filter Data'!T189</f>
        <v>1.4591332033677561E-2</v>
      </c>
      <c r="U190">
        <f>('Filter Data'!U190-'Filter Data'!U189)/'Filter Data'!U189</f>
        <v>2.2748981759550122E-2</v>
      </c>
      <c r="V190">
        <f>('Filter Data'!V190-'Filter Data'!V189)/'Filter Data'!V189</f>
        <v>2.2919431562308901E-2</v>
      </c>
      <c r="W190">
        <f>('Filter Data'!W190-'Filter Data'!W189)/'Filter Data'!W189</f>
        <v>1.0068564278204579E-2</v>
      </c>
      <c r="X190">
        <f>('Filter Data'!X190-'Filter Data'!X189)/'Filter Data'!X189</f>
        <v>9.7312133520009725E-3</v>
      </c>
      <c r="Y190">
        <f>('Filter Data'!Y190-'Filter Data'!Y189)/'Filter Data'!Y189</f>
        <v>1.2777487172554933E-2</v>
      </c>
      <c r="Z190">
        <f>('Filter Data'!Z190-'Filter Data'!Z189)/'Filter Data'!Z189</f>
        <v>1.3310077286259849E-2</v>
      </c>
    </row>
    <row r="191" spans="1:26" x14ac:dyDescent="0.25">
      <c r="A191" t="str">
        <f>MID('Filter Data'!A191,2,LEN('Filter Data'!A191)-2)</f>
        <v>03-Feb-2021</v>
      </c>
      <c r="B191">
        <f>('Filter Data'!B191-'Filter Data'!B190)/'Filter Data'!B190</f>
        <v>-4.456098598450294E-3</v>
      </c>
      <c r="C191">
        <f>('Filter Data'!C191-'Filter Data'!C190)/'Filter Data'!C190</f>
        <v>2.331537911032433E-2</v>
      </c>
      <c r="D191">
        <f>('Filter Data'!D191-'Filter Data'!D190)/'Filter Data'!D190</f>
        <v>5.8658917231728669E-3</v>
      </c>
      <c r="E191">
        <f>('Filter Data'!E191-'Filter Data'!E190)/'Filter Data'!E190</f>
        <v>1.1370113523013215E-2</v>
      </c>
      <c r="F191">
        <f>('Filter Data'!F191-'Filter Data'!F190)/'Filter Data'!F190</f>
        <v>8.2416453709562715E-3</v>
      </c>
      <c r="G191">
        <f>('Filter Data'!G191-'Filter Data'!G190)/'Filter Data'!G190</f>
        <v>7.9667397877512241E-3</v>
      </c>
      <c r="H191">
        <f>('Filter Data'!H191-'Filter Data'!H190)/'Filter Data'!H190</f>
        <v>7.3213834890179467E-3</v>
      </c>
      <c r="I191">
        <f>('Filter Data'!I191-'Filter Data'!I190)/'Filter Data'!I190</f>
        <v>1.71806586712356E-2</v>
      </c>
      <c r="J191">
        <f>('Filter Data'!J191-'Filter Data'!J190)/'Filter Data'!J190</f>
        <v>1.6979850577314895E-2</v>
      </c>
      <c r="K191">
        <f>('Filter Data'!K191-'Filter Data'!K190)/'Filter Data'!K190</f>
        <v>-1.4787996226510811E-3</v>
      </c>
      <c r="L191">
        <f>('Filter Data'!L191-'Filter Data'!L190)/'Filter Data'!L190</f>
        <v>-6.7814721959646182E-4</v>
      </c>
      <c r="M191">
        <f>('Filter Data'!M191-'Filter Data'!M190)/'Filter Data'!M190</f>
        <v>6.5941126862375408E-3</v>
      </c>
      <c r="N191">
        <f>('Filter Data'!N191-'Filter Data'!N190)/'Filter Data'!N190</f>
        <v>3.4633635299192995E-3</v>
      </c>
      <c r="O191">
        <f>('Filter Data'!O191-'Filter Data'!O190)/'Filter Data'!O190</f>
        <v>3.5845977746208281E-3</v>
      </c>
      <c r="P191">
        <f>('Filter Data'!P191-'Filter Data'!P190)/'Filter Data'!P190</f>
        <v>1.5675787205878613E-3</v>
      </c>
      <c r="Q191">
        <f>('Filter Data'!Q191-'Filter Data'!Q190)/'Filter Data'!Q190</f>
        <v>2.3241698864562648E-3</v>
      </c>
      <c r="R191">
        <f>('Filter Data'!R191-'Filter Data'!R190)/'Filter Data'!R190</f>
        <v>9.6980173263533469E-3</v>
      </c>
      <c r="S191">
        <f>('Filter Data'!S191-'Filter Data'!S190)/'Filter Data'!S190</f>
        <v>-8.2322839025468161E-4</v>
      </c>
      <c r="T191">
        <f>('Filter Data'!T191-'Filter Data'!T190)/'Filter Data'!T190</f>
        <v>2.458445557597202E-3</v>
      </c>
      <c r="U191">
        <f>('Filter Data'!U191-'Filter Data'!U190)/'Filter Data'!U190</f>
        <v>7.2773460848774936E-3</v>
      </c>
      <c r="V191">
        <f>('Filter Data'!V191-'Filter Data'!V190)/'Filter Data'!V190</f>
        <v>9.1693635382955711E-3</v>
      </c>
      <c r="W191">
        <f>('Filter Data'!W191-'Filter Data'!W190)/'Filter Data'!W190</f>
        <v>1.1430541897086826E-2</v>
      </c>
      <c r="X191">
        <f>('Filter Data'!X191-'Filter Data'!X190)/'Filter Data'!X190</f>
        <v>1.1147567990554883E-2</v>
      </c>
      <c r="Y191">
        <f>('Filter Data'!Y191-'Filter Data'!Y190)/'Filter Data'!Y190</f>
        <v>-1.6597317734176457E-3</v>
      </c>
      <c r="Z191">
        <f>('Filter Data'!Z191-'Filter Data'!Z190)/'Filter Data'!Z190</f>
        <v>2.3979391968091839E-3</v>
      </c>
    </row>
    <row r="192" spans="1:26" x14ac:dyDescent="0.25">
      <c r="A192" t="str">
        <f>MID('Filter Data'!A192,2,LEN('Filter Data'!A192)-2)</f>
        <v>04-Feb-2021</v>
      </c>
      <c r="B192">
        <f>('Filter Data'!B192-'Filter Data'!B191)/'Filter Data'!B191</f>
        <v>-4.4457568982252474E-4</v>
      </c>
      <c r="C192">
        <f>('Filter Data'!C192-'Filter Data'!C191)/'Filter Data'!C191</f>
        <v>3.2943168433451167E-3</v>
      </c>
      <c r="D192">
        <f>('Filter Data'!D192-'Filter Data'!D191)/'Filter Data'!D191</f>
        <v>-1.7120539296985971E-4</v>
      </c>
      <c r="E192">
        <f>('Filter Data'!E192-'Filter Data'!E191)/'Filter Data'!E191</f>
        <v>-2.0136316404345584E-3</v>
      </c>
      <c r="F192">
        <f>('Filter Data'!F192-'Filter Data'!F191)/'Filter Data'!F191</f>
        <v>-3.0113608580137996E-3</v>
      </c>
      <c r="G192">
        <f>('Filter Data'!G192-'Filter Data'!G191)/'Filter Data'!G191</f>
        <v>-1.2572512517370655E-3</v>
      </c>
      <c r="H192">
        <f>('Filter Data'!H192-'Filter Data'!H191)/'Filter Data'!H191</f>
        <v>7.9126387397064121E-3</v>
      </c>
      <c r="I192">
        <f>('Filter Data'!I192-'Filter Data'!I191)/'Filter Data'!I191</f>
        <v>9.5447527254011941E-3</v>
      </c>
      <c r="J192">
        <f>('Filter Data'!J192-'Filter Data'!J191)/'Filter Data'!J191</f>
        <v>9.9436034431582658E-3</v>
      </c>
      <c r="K192">
        <f>('Filter Data'!K192-'Filter Data'!K191)/'Filter Data'!K191</f>
        <v>-2.0478512882057057E-2</v>
      </c>
      <c r="L192">
        <f>('Filter Data'!L192-'Filter Data'!L191)/'Filter Data'!L191</f>
        <v>-1.5731353718974141E-2</v>
      </c>
      <c r="M192">
        <f>('Filter Data'!M192-'Filter Data'!M191)/'Filter Data'!M191</f>
        <v>9.814404034278407E-4</v>
      </c>
      <c r="N192">
        <f>('Filter Data'!N192-'Filter Data'!N191)/'Filter Data'!N191</f>
        <v>2.5547803871474261E-3</v>
      </c>
      <c r="O192">
        <f>('Filter Data'!O192-'Filter Data'!O191)/'Filter Data'!O191</f>
        <v>2.0201821811514963E-3</v>
      </c>
      <c r="P192">
        <f>('Filter Data'!P192-'Filter Data'!P191)/'Filter Data'!P191</f>
        <v>7.0444013997838515E-3</v>
      </c>
      <c r="Q192">
        <f>('Filter Data'!Q192-'Filter Data'!Q191)/'Filter Data'!Q191</f>
        <v>3.2935546759614138E-3</v>
      </c>
      <c r="R192">
        <f>('Filter Data'!R192-'Filter Data'!R191)/'Filter Data'!R191</f>
        <v>4.9484400318350295E-3</v>
      </c>
      <c r="S192">
        <f>('Filter Data'!S192-'Filter Data'!S191)/'Filter Data'!S191</f>
        <v>9.0481280247023625E-3</v>
      </c>
      <c r="T192">
        <f>('Filter Data'!T192-'Filter Data'!T191)/'Filter Data'!T191</f>
        <v>4.8629827410147479E-3</v>
      </c>
      <c r="U192">
        <f>('Filter Data'!U192-'Filter Data'!U191)/'Filter Data'!U191</f>
        <v>7.276692331656856E-3</v>
      </c>
      <c r="V192">
        <f>('Filter Data'!V192-'Filter Data'!V191)/'Filter Data'!V191</f>
        <v>5.3013997428748511E-3</v>
      </c>
      <c r="W192">
        <f>('Filter Data'!W192-'Filter Data'!W191)/'Filter Data'!W191</f>
        <v>-1.2229461827916352E-2</v>
      </c>
      <c r="X192">
        <f>('Filter Data'!X192-'Filter Data'!X191)/'Filter Data'!X191</f>
        <v>-1.1506659606533413E-2</v>
      </c>
      <c r="Y192">
        <f>('Filter Data'!Y192-'Filter Data'!Y191)/'Filter Data'!Y191</f>
        <v>8.4229005237428031E-3</v>
      </c>
      <c r="Z192">
        <f>('Filter Data'!Z192-'Filter Data'!Z191)/'Filter Data'!Z191</f>
        <v>1.1901801257682908E-2</v>
      </c>
    </row>
    <row r="193" spans="1:26" x14ac:dyDescent="0.25">
      <c r="A193" t="str">
        <f>MID('Filter Data'!A193,2,LEN('Filter Data'!A193)-2)</f>
        <v>05-Feb-2021</v>
      </c>
      <c r="B193">
        <f>('Filter Data'!B193-'Filter Data'!B192)/'Filter Data'!B192</f>
        <v>1.085312088097613E-2</v>
      </c>
      <c r="C193">
        <f>('Filter Data'!C193-'Filter Data'!C192)/'Filter Data'!C192</f>
        <v>1.2776300100889539E-2</v>
      </c>
      <c r="D193">
        <f>('Filter Data'!D193-'Filter Data'!D192)/'Filter Data'!D192</f>
        <v>6.2500668885583834E-3</v>
      </c>
      <c r="E193">
        <f>('Filter Data'!E193-'Filter Data'!E192)/'Filter Data'!E192</f>
        <v>1.5941551565919663E-3</v>
      </c>
      <c r="F193">
        <f>('Filter Data'!F193-'Filter Data'!F192)/'Filter Data'!F192</f>
        <v>6.596775182392268E-3</v>
      </c>
      <c r="G193">
        <f>('Filter Data'!G193-'Filter Data'!G192)/'Filter Data'!G192</f>
        <v>1.9949941107185506E-3</v>
      </c>
      <c r="H193">
        <f>('Filter Data'!H193-'Filter Data'!H192)/'Filter Data'!H192</f>
        <v>1.3403905130664496E-2</v>
      </c>
      <c r="I193">
        <f>('Filter Data'!I193-'Filter Data'!I192)/'Filter Data'!I192</f>
        <v>-8.8056727070492317E-4</v>
      </c>
      <c r="J193">
        <f>('Filter Data'!J193-'Filter Data'!J192)/'Filter Data'!J192</f>
        <v>1.01763409257898E-2</v>
      </c>
      <c r="K193">
        <f>('Filter Data'!K193-'Filter Data'!K192)/'Filter Data'!K192</f>
        <v>9.3454289512786264E-3</v>
      </c>
      <c r="L193">
        <f>('Filter Data'!L193-'Filter Data'!L192)/'Filter Data'!L192</f>
        <v>-5.055991977269021E-3</v>
      </c>
      <c r="M193">
        <f>('Filter Data'!M193-'Filter Data'!M192)/'Filter Data'!M192</f>
        <v>9.0953295761624676E-3</v>
      </c>
      <c r="N193">
        <f>('Filter Data'!N193-'Filter Data'!N192)/'Filter Data'!N192</f>
        <v>1.8009408997353097E-3</v>
      </c>
      <c r="O193">
        <f>('Filter Data'!O193-'Filter Data'!O192)/'Filter Data'!O192</f>
        <v>1.4004959068781467E-2</v>
      </c>
      <c r="P193">
        <f>('Filter Data'!P193-'Filter Data'!P192)/'Filter Data'!P192</f>
        <v>1.9022064000212377E-2</v>
      </c>
      <c r="Q193">
        <f>('Filter Data'!Q193-'Filter Data'!Q192)/'Filter Data'!Q192</f>
        <v>1.1364472773844104E-2</v>
      </c>
      <c r="R193">
        <f>('Filter Data'!R193-'Filter Data'!R192)/'Filter Data'!R192</f>
        <v>9.798293880446271E-3</v>
      </c>
      <c r="S193">
        <f>('Filter Data'!S193-'Filter Data'!S192)/'Filter Data'!S192</f>
        <v>2.596676548259156E-3</v>
      </c>
      <c r="T193">
        <f>('Filter Data'!T193-'Filter Data'!T192)/'Filter Data'!T192</f>
        <v>2.8570238640623045E-3</v>
      </c>
      <c r="U193">
        <f>('Filter Data'!U193-'Filter Data'!U192)/'Filter Data'!U192</f>
        <v>-1.6200891049007874E-3</v>
      </c>
      <c r="V193">
        <f>('Filter Data'!V193-'Filter Data'!V192)/'Filter Data'!V192</f>
        <v>7.6155990458948804E-4</v>
      </c>
      <c r="W193">
        <f>('Filter Data'!W193-'Filter Data'!W192)/'Filter Data'!W192</f>
        <v>1.4381499638864656E-2</v>
      </c>
      <c r="X193">
        <f>('Filter Data'!X193-'Filter Data'!X192)/'Filter Data'!X192</f>
        <v>1.4607412901497819E-2</v>
      </c>
      <c r="Y193">
        <f>('Filter Data'!Y193-'Filter Data'!Y192)/'Filter Data'!Y192</f>
        <v>4.7786488356007725E-3</v>
      </c>
      <c r="Z193">
        <f>('Filter Data'!Z193-'Filter Data'!Z192)/'Filter Data'!Z192</f>
        <v>4.7456873346908733E-3</v>
      </c>
    </row>
    <row r="194" spans="1:26" x14ac:dyDescent="0.25">
      <c r="A194" t="str">
        <f>MID('Filter Data'!A194,2,LEN('Filter Data'!A194)-2)</f>
        <v>08-Feb-2021</v>
      </c>
      <c r="B194">
        <f>('Filter Data'!B194-'Filter Data'!B193)/'Filter Data'!B193</f>
        <v>1.5733945690748728E-2</v>
      </c>
      <c r="C194">
        <f>('Filter Data'!C194-'Filter Data'!C193)/'Filter Data'!C193</f>
        <v>-2.1336134682086144E-2</v>
      </c>
      <c r="D194">
        <f>('Filter Data'!D194-'Filter Data'!D193)/'Filter Data'!D193</f>
        <v>3.1800729608712328E-3</v>
      </c>
      <c r="E194">
        <f>('Filter Data'!E194-'Filter Data'!E193)/'Filter Data'!E193</f>
        <v>5.9083674464223846E-3</v>
      </c>
      <c r="F194">
        <f>('Filter Data'!F194-'Filter Data'!F193)/'Filter Data'!F193</f>
        <v>1.2433053569325865E-2</v>
      </c>
      <c r="G194">
        <f>('Filter Data'!G194-'Filter Data'!G193)/'Filter Data'!G193</f>
        <v>4.3053096369874743E-3</v>
      </c>
      <c r="H194">
        <f>('Filter Data'!H194-'Filter Data'!H193)/'Filter Data'!H193</f>
        <v>7.3260501256060678E-3</v>
      </c>
      <c r="I194">
        <f>('Filter Data'!I194-'Filter Data'!I193)/'Filter Data'!I193</f>
        <v>1.9204007792930643E-2</v>
      </c>
      <c r="J194">
        <f>('Filter Data'!J194-'Filter Data'!J193)/'Filter Data'!J193</f>
        <v>1.9274829981452662E-2</v>
      </c>
      <c r="K194">
        <f>('Filter Data'!K194-'Filter Data'!K193)/'Filter Data'!K193</f>
        <v>9.5429951316520194E-3</v>
      </c>
      <c r="L194">
        <f>('Filter Data'!L194-'Filter Data'!L193)/'Filter Data'!L193</f>
        <v>3.9897526353366362E-4</v>
      </c>
      <c r="M194">
        <f>('Filter Data'!M194-'Filter Data'!M193)/'Filter Data'!M193</f>
        <v>1.0111383205623342E-3</v>
      </c>
      <c r="N194">
        <f>('Filter Data'!N194-'Filter Data'!N193)/'Filter Data'!N193</f>
        <v>7.0196035269228987E-3</v>
      </c>
      <c r="O194">
        <f>('Filter Data'!O194-'Filter Data'!O193)/'Filter Data'!O193</f>
        <v>1.7702450811183983E-2</v>
      </c>
      <c r="P194">
        <f>('Filter Data'!P194-'Filter Data'!P193)/'Filter Data'!P193</f>
        <v>2.4785890266317438E-2</v>
      </c>
      <c r="Q194">
        <f>('Filter Data'!Q194-'Filter Data'!Q193)/'Filter Data'!Q193</f>
        <v>6.7537079894617888E-3</v>
      </c>
      <c r="R194">
        <f>('Filter Data'!R194-'Filter Data'!R193)/'Filter Data'!R193</f>
        <v>1.4578102519253948E-2</v>
      </c>
      <c r="S194">
        <f>('Filter Data'!S194-'Filter Data'!S193)/'Filter Data'!S193</f>
        <v>6.3024593531725457E-3</v>
      </c>
      <c r="T194">
        <f>('Filter Data'!T194-'Filter Data'!T193)/'Filter Data'!T193</f>
        <v>2.7409093174306262E-3</v>
      </c>
      <c r="U194">
        <f>('Filter Data'!U194-'Filter Data'!U193)/'Filter Data'!U193</f>
        <v>1.2074497510603018E-2</v>
      </c>
      <c r="V194">
        <f>('Filter Data'!V194-'Filter Data'!V193)/'Filter Data'!V193</f>
        <v>9.5553290163252307E-3</v>
      </c>
      <c r="W194">
        <f>('Filter Data'!W194-'Filter Data'!W193)/'Filter Data'!W193</f>
        <v>1.9672213785672472E-2</v>
      </c>
      <c r="X194">
        <f>('Filter Data'!X194-'Filter Data'!X193)/'Filter Data'!X193</f>
        <v>1.8113146245380324E-2</v>
      </c>
      <c r="Y194">
        <f>('Filter Data'!Y194-'Filter Data'!Y193)/'Filter Data'!Y193</f>
        <v>2.7078349368076307E-3</v>
      </c>
      <c r="Z194">
        <f>('Filter Data'!Z194-'Filter Data'!Z193)/'Filter Data'!Z193</f>
        <v>6.1792746777865181E-3</v>
      </c>
    </row>
    <row r="195" spans="1:26" x14ac:dyDescent="0.25">
      <c r="A195" t="str">
        <f>MID('Filter Data'!A195,2,LEN('Filter Data'!A195)-2)</f>
        <v>09-Feb-2021</v>
      </c>
      <c r="B195">
        <f>('Filter Data'!B195-'Filter Data'!B194)/'Filter Data'!B194</f>
        <v>1.2953313265709507E-3</v>
      </c>
      <c r="C195">
        <f>('Filter Data'!C195-'Filter Data'!C194)/'Filter Data'!C194</f>
        <v>2.3661247189243798E-2</v>
      </c>
      <c r="D195">
        <f>('Filter Data'!D195-'Filter Data'!D194)/'Filter Data'!D194</f>
        <v>3.6470812747821041E-3</v>
      </c>
      <c r="E195">
        <f>('Filter Data'!E195-'Filter Data'!E194)/'Filter Data'!E194</f>
        <v>2.4522253945454355E-3</v>
      </c>
      <c r="F195">
        <f>('Filter Data'!F195-'Filter Data'!F194)/'Filter Data'!F194</f>
        <v>9.128061570299266E-3</v>
      </c>
      <c r="G195">
        <f>('Filter Data'!G195-'Filter Data'!G194)/'Filter Data'!G194</f>
        <v>1.2897137464611472E-2</v>
      </c>
      <c r="H195">
        <f>('Filter Data'!H195-'Filter Data'!H194)/'Filter Data'!H194</f>
        <v>1.7410569294297792E-2</v>
      </c>
      <c r="I195">
        <f>('Filter Data'!I195-'Filter Data'!I194)/'Filter Data'!I194</f>
        <v>4.9153468050246417E-3</v>
      </c>
      <c r="J195">
        <f>('Filter Data'!J195-'Filter Data'!J194)/'Filter Data'!J194</f>
        <v>5.1735826167623924E-3</v>
      </c>
      <c r="K195">
        <f>('Filter Data'!K195-'Filter Data'!K194)/'Filter Data'!K194</f>
        <v>2.1489421576402472E-3</v>
      </c>
      <c r="L195">
        <f>('Filter Data'!L195-'Filter Data'!L194)/'Filter Data'!L194</f>
        <v>1.8219600764047817E-2</v>
      </c>
      <c r="M195">
        <f>('Filter Data'!M195-'Filter Data'!M194)/'Filter Data'!M194</f>
        <v>7.3628055998359388E-3</v>
      </c>
      <c r="N195">
        <f>('Filter Data'!N195-'Filter Data'!N194)/'Filter Data'!N194</f>
        <v>-6.8127998056956339E-3</v>
      </c>
      <c r="O195">
        <f>('Filter Data'!O195-'Filter Data'!O194)/'Filter Data'!O194</f>
        <v>3.9453458350688659E-3</v>
      </c>
      <c r="P195">
        <f>('Filter Data'!P195-'Filter Data'!P194)/'Filter Data'!P194</f>
        <v>-7.3523425733708196E-4</v>
      </c>
      <c r="Q195">
        <f>('Filter Data'!Q195-'Filter Data'!Q194)/'Filter Data'!Q194</f>
        <v>3.8385357179001977E-3</v>
      </c>
      <c r="R195">
        <f>('Filter Data'!R195-'Filter Data'!R194)/'Filter Data'!R194</f>
        <v>5.4541030899170123E-3</v>
      </c>
      <c r="S195">
        <f>('Filter Data'!S195-'Filter Data'!S194)/'Filter Data'!S194</f>
        <v>5.9786373081540246E-4</v>
      </c>
      <c r="T195">
        <f>('Filter Data'!T195-'Filter Data'!T194)/'Filter Data'!T194</f>
        <v>-3.3960638791332887E-3</v>
      </c>
      <c r="U195">
        <f>('Filter Data'!U195-'Filter Data'!U194)/'Filter Data'!U194</f>
        <v>-1.7928461067544758E-3</v>
      </c>
      <c r="V195">
        <f>('Filter Data'!V195-'Filter Data'!V194)/'Filter Data'!V194</f>
        <v>-6.1795555555555536E-3</v>
      </c>
      <c r="W195">
        <f>('Filter Data'!W195-'Filter Data'!W194)/'Filter Data'!W194</f>
        <v>4.8880567039294061E-3</v>
      </c>
      <c r="X195">
        <f>('Filter Data'!X195-'Filter Data'!X194)/'Filter Data'!X194</f>
        <v>4.8798649061923254E-3</v>
      </c>
      <c r="Y195">
        <f>('Filter Data'!Y195-'Filter Data'!Y194)/'Filter Data'!Y194</f>
        <v>2.0139488846041432E-3</v>
      </c>
      <c r="Z195">
        <f>('Filter Data'!Z195-'Filter Data'!Z194)/'Filter Data'!Z194</f>
        <v>-3.6697460119005064E-3</v>
      </c>
    </row>
    <row r="196" spans="1:26" x14ac:dyDescent="0.25">
      <c r="A196" t="str">
        <f>MID('Filter Data'!A196,2,LEN('Filter Data'!A196)-2)</f>
        <v>10-Feb-2021</v>
      </c>
      <c r="B196">
        <f>('Filter Data'!B196-'Filter Data'!B195)/'Filter Data'!B195</f>
        <v>8.557705566509603E-4</v>
      </c>
      <c r="C196">
        <f>('Filter Data'!C196-'Filter Data'!C195)/'Filter Data'!C195</f>
        <v>-2.8836418860283719E-3</v>
      </c>
      <c r="D196">
        <f>('Filter Data'!D196-'Filter Data'!D195)/'Filter Data'!D195</f>
        <v>-1.1619800139436791E-3</v>
      </c>
      <c r="E196">
        <f>('Filter Data'!E196-'Filter Data'!E195)/'Filter Data'!E195</f>
        <v>1.1013844478225661E-2</v>
      </c>
      <c r="F196">
        <f>('Filter Data'!F196-'Filter Data'!F195)/'Filter Data'!F195</f>
        <v>1.2614409996144904E-2</v>
      </c>
      <c r="G196">
        <f>('Filter Data'!G196-'Filter Data'!G195)/'Filter Data'!G195</f>
        <v>1.8308536761519625E-2</v>
      </c>
      <c r="H196">
        <f>('Filter Data'!H196-'Filter Data'!H195)/'Filter Data'!H195</f>
        <v>2.4887986957463464E-2</v>
      </c>
      <c r="I196">
        <f>('Filter Data'!I196-'Filter Data'!I195)/'Filter Data'!I195</f>
        <v>2.1286231884056631E-3</v>
      </c>
      <c r="J196">
        <f>('Filter Data'!J196-'Filter Data'!J195)/'Filter Data'!J195</f>
        <v>2.4492403805196315E-3</v>
      </c>
      <c r="K196">
        <f>('Filter Data'!K196-'Filter Data'!K195)/'Filter Data'!K195</f>
        <v>3.6504735404487734E-3</v>
      </c>
      <c r="L196">
        <f>('Filter Data'!L196-'Filter Data'!L195)/'Filter Data'!L195</f>
        <v>3.1952833494814162E-4</v>
      </c>
      <c r="M196">
        <f>('Filter Data'!M196-'Filter Data'!M195)/'Filter Data'!M195</f>
        <v>1.4179285708690451E-3</v>
      </c>
      <c r="N196">
        <f>('Filter Data'!N196-'Filter Data'!N195)/'Filter Data'!N195</f>
        <v>1.1310280739508873E-2</v>
      </c>
      <c r="O196">
        <f>('Filter Data'!O196-'Filter Data'!O195)/'Filter Data'!O195</f>
        <v>-1.5067995172836877E-3</v>
      </c>
      <c r="P196">
        <f>('Filter Data'!P196-'Filter Data'!P195)/'Filter Data'!P195</f>
        <v>-6.4183022177639725E-3</v>
      </c>
      <c r="Q196">
        <f>('Filter Data'!Q196-'Filter Data'!Q195)/'Filter Data'!Q195</f>
        <v>-1.0060130342418859E-2</v>
      </c>
      <c r="R196">
        <f>('Filter Data'!R196-'Filter Data'!R195)/'Filter Data'!R195</f>
        <v>-4.9294937209449826E-3</v>
      </c>
      <c r="S196">
        <f>('Filter Data'!S196-'Filter Data'!S195)/'Filter Data'!S195</f>
        <v>-5.6398784584331509E-3</v>
      </c>
      <c r="T196">
        <f>('Filter Data'!T196-'Filter Data'!T195)/'Filter Data'!T195</f>
        <v>-1.0638474708688946E-3</v>
      </c>
      <c r="U196">
        <f>('Filter Data'!U196-'Filter Data'!U195)/'Filter Data'!U195</f>
        <v>3.0445512024882462E-3</v>
      </c>
      <c r="V196">
        <f>('Filter Data'!V196-'Filter Data'!V195)/'Filter Data'!V195</f>
        <v>-1.5813274564240539E-3</v>
      </c>
      <c r="W196">
        <f>('Filter Data'!W196-'Filter Data'!W195)/'Filter Data'!W195</f>
        <v>3.2838500990076775E-3</v>
      </c>
      <c r="X196">
        <f>('Filter Data'!X196-'Filter Data'!X195)/'Filter Data'!X195</f>
        <v>3.4006404318945153E-3</v>
      </c>
      <c r="Y196">
        <f>('Filter Data'!Y196-'Filter Data'!Y195)/'Filter Data'!Y195</f>
        <v>1.2504782079904243E-3</v>
      </c>
      <c r="Z196">
        <f>('Filter Data'!Z196-'Filter Data'!Z195)/'Filter Data'!Z195</f>
        <v>-2.2424911404172665E-3</v>
      </c>
    </row>
    <row r="197" spans="1:26" x14ac:dyDescent="0.25">
      <c r="A197" t="str">
        <f>MID('Filter Data'!A197,2,LEN('Filter Data'!A197)-2)</f>
        <v>18-Feb-2021</v>
      </c>
      <c r="B197">
        <f>('Filter Data'!B197-'Filter Data'!B196)/'Filter Data'!B196</f>
        <v>-1.2402795861317569E-2</v>
      </c>
      <c r="C197">
        <f>('Filter Data'!C197-'Filter Data'!C196)/'Filter Data'!C196</f>
        <v>5.2354834323013515E-2</v>
      </c>
      <c r="D197">
        <f>('Filter Data'!D197-'Filter Data'!D196)/'Filter Data'!D196</f>
        <v>7.7202927365794234E-3</v>
      </c>
      <c r="E197">
        <f>('Filter Data'!E197-'Filter Data'!E196)/'Filter Data'!E196</f>
        <v>6.6250345653978476E-3</v>
      </c>
      <c r="F197">
        <f>('Filter Data'!F197-'Filter Data'!F196)/'Filter Data'!F196</f>
        <v>1.3634704522530246E-2</v>
      </c>
      <c r="G197">
        <f>('Filter Data'!G197-'Filter Data'!G196)/'Filter Data'!G196</f>
        <v>-6.2413560764571841E-4</v>
      </c>
      <c r="H197">
        <f>('Filter Data'!H197-'Filter Data'!H196)/'Filter Data'!H196</f>
        <v>-8.2984782415235631E-3</v>
      </c>
      <c r="I197">
        <f>('Filter Data'!I197-'Filter Data'!I196)/'Filter Data'!I196</f>
        <v>2.3997830704569147E-2</v>
      </c>
      <c r="J197">
        <f>('Filter Data'!J197-'Filter Data'!J196)/'Filter Data'!J196</f>
        <v>2.4999114762225053E-2</v>
      </c>
      <c r="K197">
        <f>('Filter Data'!K197-'Filter Data'!K196)/'Filter Data'!K196</f>
        <v>-3.5965001526096239E-2</v>
      </c>
      <c r="L197">
        <f>('Filter Data'!L197-'Filter Data'!L196)/'Filter Data'!L196</f>
        <v>-3.098434811280908E-2</v>
      </c>
      <c r="M197">
        <f>('Filter Data'!M197-'Filter Data'!M196)/'Filter Data'!M196</f>
        <v>3.9192064584766487E-3</v>
      </c>
      <c r="N197">
        <f>('Filter Data'!N197-'Filter Data'!N196)/'Filter Data'!N196</f>
        <v>3.5909030456177759E-3</v>
      </c>
      <c r="O197">
        <f>('Filter Data'!O197-'Filter Data'!O196)/'Filter Data'!O196</f>
        <v>1.2304023473873533E-2</v>
      </c>
      <c r="P197">
        <f>('Filter Data'!P197-'Filter Data'!P196)/'Filter Data'!P196</f>
        <v>8.7505316940925931E-3</v>
      </c>
      <c r="Q197">
        <f>('Filter Data'!Q197-'Filter Data'!Q196)/'Filter Data'!Q196</f>
        <v>3.997293915674921E-2</v>
      </c>
      <c r="R197">
        <f>('Filter Data'!R197-'Filter Data'!R196)/'Filter Data'!R196</f>
        <v>3.0824045034065918E-2</v>
      </c>
      <c r="S197">
        <f>('Filter Data'!S197-'Filter Data'!S196)/'Filter Data'!S196</f>
        <v>7.1081538585554224E-4</v>
      </c>
      <c r="T197">
        <f>('Filter Data'!T197-'Filter Data'!T196)/'Filter Data'!T196</f>
        <v>8.6196854979615715E-3</v>
      </c>
      <c r="U197">
        <f>('Filter Data'!U197-'Filter Data'!U196)/'Filter Data'!U196</f>
        <v>1.8917915608190242E-2</v>
      </c>
      <c r="V197">
        <f>('Filter Data'!V197-'Filter Data'!V196)/'Filter Data'!V196</f>
        <v>1.287848926792564E-2</v>
      </c>
      <c r="W197">
        <f>('Filter Data'!W197-'Filter Data'!W196)/'Filter Data'!W196</f>
        <v>2.1765513521464965E-2</v>
      </c>
      <c r="X197">
        <f>('Filter Data'!X197-'Filter Data'!X196)/'Filter Data'!X196</f>
        <v>2.0769869842148958E-2</v>
      </c>
      <c r="Y197">
        <f>('Filter Data'!Y197-'Filter Data'!Y196)/'Filter Data'!Y196</f>
        <v>1.4314065422693725E-3</v>
      </c>
      <c r="Z197">
        <f>('Filter Data'!Z197-'Filter Data'!Z196)/'Filter Data'!Z196</f>
        <v>4.7861934041364051E-3</v>
      </c>
    </row>
    <row r="198" spans="1:26" x14ac:dyDescent="0.25">
      <c r="A198" t="str">
        <f>MID('Filter Data'!A198,2,LEN('Filter Data'!A198)-2)</f>
        <v>19-Feb-2021</v>
      </c>
      <c r="B198">
        <f>('Filter Data'!B198-'Filter Data'!B197)/'Filter Data'!B197</f>
        <v>-7.1264194002178894E-3</v>
      </c>
      <c r="C198">
        <f>('Filter Data'!C198-'Filter Data'!C197)/'Filter Data'!C197</f>
        <v>-7.5206753962784988E-3</v>
      </c>
      <c r="D198">
        <f>('Filter Data'!D198-'Filter Data'!D197)/'Filter Data'!D197</f>
        <v>-1.3118401444074748E-3</v>
      </c>
      <c r="E198">
        <f>('Filter Data'!E198-'Filter Data'!E197)/'Filter Data'!E197</f>
        <v>-3.4166218366204039E-3</v>
      </c>
      <c r="F198">
        <f>('Filter Data'!F198-'Filter Data'!F197)/'Filter Data'!F197</f>
        <v>-1.0597641956904654E-2</v>
      </c>
      <c r="G198">
        <f>('Filter Data'!G198-'Filter Data'!G197)/'Filter Data'!G197</f>
        <v>-4.4071621707934419E-3</v>
      </c>
      <c r="H198">
        <f>('Filter Data'!H198-'Filter Data'!H197)/'Filter Data'!H197</f>
        <v>3.9147504206394146E-3</v>
      </c>
      <c r="I198">
        <f>('Filter Data'!I198-'Filter Data'!I197)/'Filter Data'!I197</f>
        <v>-1.4343719657516196E-2</v>
      </c>
      <c r="J198">
        <f>('Filter Data'!J198-'Filter Data'!J197)/'Filter Data'!J197</f>
        <v>-1.402563305351158E-2</v>
      </c>
      <c r="K198">
        <f>('Filter Data'!K198-'Filter Data'!K197)/'Filter Data'!K197</f>
        <v>3.7465041422615609E-3</v>
      </c>
      <c r="L198">
        <f>('Filter Data'!L198-'Filter Data'!L197)/'Filter Data'!L197</f>
        <v>-7.5817188064906142E-3</v>
      </c>
      <c r="M198">
        <f>('Filter Data'!M198-'Filter Data'!M197)/'Filter Data'!M197</f>
        <v>5.2987150615976713E-3</v>
      </c>
      <c r="N198">
        <f>('Filter Data'!N198-'Filter Data'!N197)/'Filter Data'!N197</f>
        <v>4.3129412331638743E-3</v>
      </c>
      <c r="O198">
        <f>('Filter Data'!O198-'Filter Data'!O197)/'Filter Data'!O197</f>
        <v>-9.0326289683203241E-3</v>
      </c>
      <c r="P198">
        <f>('Filter Data'!P198-'Filter Data'!P197)/'Filter Data'!P197</f>
        <v>-1.2388328502808056E-2</v>
      </c>
      <c r="Q198">
        <f>('Filter Data'!Q198-'Filter Data'!Q197)/'Filter Data'!Q197</f>
        <v>-7.645334806908155E-3</v>
      </c>
      <c r="R198">
        <f>('Filter Data'!R198-'Filter Data'!R197)/'Filter Data'!R197</f>
        <v>-1.5839528723468752E-2</v>
      </c>
      <c r="S198">
        <f>('Filter Data'!S198-'Filter Data'!S197)/'Filter Data'!S197</f>
        <v>5.2504393673110626E-3</v>
      </c>
      <c r="T198">
        <f>('Filter Data'!T198-'Filter Data'!T197)/'Filter Data'!T197</f>
        <v>9.8823684688102952E-3</v>
      </c>
      <c r="U198">
        <f>('Filter Data'!U198-'Filter Data'!U197)/'Filter Data'!U197</f>
        <v>-1.4080381763369627E-2</v>
      </c>
      <c r="V198">
        <f>('Filter Data'!V198-'Filter Data'!V197)/'Filter Data'!V197</f>
        <v>-6.8844989103671221E-3</v>
      </c>
      <c r="W198">
        <f>('Filter Data'!W198-'Filter Data'!W197)/'Filter Data'!W197</f>
        <v>-7.7744917486007687E-3</v>
      </c>
      <c r="X198">
        <f>('Filter Data'!X198-'Filter Data'!X197)/'Filter Data'!X197</f>
        <v>-7.6415264966539827E-3</v>
      </c>
      <c r="Y198">
        <f>('Filter Data'!Y198-'Filter Data'!Y197)/'Filter Data'!Y197</f>
        <v>-8.9406217433642948E-3</v>
      </c>
      <c r="Z198">
        <f>('Filter Data'!Z198-'Filter Data'!Z197)/'Filter Data'!Z197</f>
        <v>-2.7931342211094771E-3</v>
      </c>
    </row>
    <row r="199" spans="1:26" x14ac:dyDescent="0.25">
      <c r="A199" t="str">
        <f>MID('Filter Data'!A199,2,LEN('Filter Data'!A199)-2)</f>
        <v>22-Feb-2021</v>
      </c>
      <c r="B199">
        <f>('Filter Data'!B199-'Filter Data'!B198)/'Filter Data'!B198</f>
        <v>-1.4902145012221873E-2</v>
      </c>
      <c r="C199">
        <f>('Filter Data'!C199-'Filter Data'!C198)/'Filter Data'!C198</f>
        <v>2.6040084369874346E-3</v>
      </c>
      <c r="D199">
        <f>('Filter Data'!D199-'Filter Data'!D198)/'Filter Data'!D198</f>
        <v>-4.7918790260716377E-3</v>
      </c>
      <c r="E199">
        <f>('Filter Data'!E199-'Filter Data'!E198)/'Filter Data'!E198</f>
        <v>-8.372718032353706E-3</v>
      </c>
      <c r="F199">
        <f>('Filter Data'!F199-'Filter Data'!F198)/'Filter Data'!F198</f>
        <v>-8.8248645940953736E-3</v>
      </c>
      <c r="G199">
        <f>('Filter Data'!G199-'Filter Data'!G198)/'Filter Data'!G198</f>
        <v>-2.6018276948519468E-2</v>
      </c>
      <c r="H199">
        <f>('Filter Data'!H199-'Filter Data'!H198)/'Filter Data'!H198</f>
        <v>-4.3978145007206704E-2</v>
      </c>
      <c r="I199">
        <f>('Filter Data'!I199-'Filter Data'!I198)/'Filter Data'!I198</f>
        <v>3.9000582098240255E-2</v>
      </c>
      <c r="J199">
        <f>('Filter Data'!J199-'Filter Data'!J198)/'Filter Data'!J198</f>
        <v>4.0257874636487861E-2</v>
      </c>
      <c r="K199">
        <f>('Filter Data'!K199-'Filter Data'!K198)/'Filter Data'!K198</f>
        <v>1.4654084743980705E-2</v>
      </c>
      <c r="L199">
        <f>('Filter Data'!L199-'Filter Data'!L198)/'Filter Data'!L198</f>
        <v>1.0671924053616647E-2</v>
      </c>
      <c r="M199">
        <f>('Filter Data'!M199-'Filter Data'!M198)/'Filter Data'!M198</f>
        <v>-2.6570965716633241E-2</v>
      </c>
      <c r="N199">
        <f>('Filter Data'!N199-'Filter Data'!N198)/'Filter Data'!N198</f>
        <v>-2.7877740991315219E-2</v>
      </c>
      <c r="O199">
        <f>('Filter Data'!O199-'Filter Data'!O198)/'Filter Data'!O198</f>
        <v>-1.7800887480959926E-2</v>
      </c>
      <c r="P199">
        <f>('Filter Data'!P199-'Filter Data'!P198)/'Filter Data'!P198</f>
        <v>-1.8950617283950675E-2</v>
      </c>
      <c r="Q199">
        <f>('Filter Data'!Q199-'Filter Data'!Q198)/'Filter Data'!Q198</f>
        <v>-1.8918728413336135E-2</v>
      </c>
      <c r="R199">
        <f>('Filter Data'!R199-'Filter Data'!R198)/'Filter Data'!R198</f>
        <v>-2.4926547636169392E-2</v>
      </c>
      <c r="S199">
        <f>('Filter Data'!S199-'Filter Data'!S198)/'Filter Data'!S198</f>
        <v>-1.9959643640231131E-3</v>
      </c>
      <c r="T199">
        <f>('Filter Data'!T199-'Filter Data'!T198)/'Filter Data'!T198</f>
        <v>-5.5054564464483468E-3</v>
      </c>
      <c r="U199">
        <f>('Filter Data'!U199-'Filter Data'!U198)/'Filter Data'!U198</f>
        <v>-1.5549485185963495E-2</v>
      </c>
      <c r="V199">
        <f>('Filter Data'!V199-'Filter Data'!V198)/'Filter Data'!V198</f>
        <v>-1.6728531836219973E-2</v>
      </c>
      <c r="W199">
        <f>('Filter Data'!W199-'Filter Data'!W198)/'Filter Data'!W198</f>
        <v>2.9685072217555189E-3</v>
      </c>
      <c r="X199">
        <f>('Filter Data'!X199-'Filter Data'!X198)/'Filter Data'!X198</f>
        <v>2.7338588417551253E-3</v>
      </c>
      <c r="Y199">
        <f>('Filter Data'!Y199-'Filter Data'!Y198)/'Filter Data'!Y198</f>
        <v>-1.5611981635666954E-2</v>
      </c>
      <c r="Z199">
        <f>('Filter Data'!Z199-'Filter Data'!Z198)/'Filter Data'!Z198</f>
        <v>-5.5612375351572936E-3</v>
      </c>
    </row>
    <row r="200" spans="1:26" x14ac:dyDescent="0.25">
      <c r="A200" t="str">
        <f>MID('Filter Data'!A200,2,LEN('Filter Data'!A200)-2)</f>
        <v>23-Feb-2021</v>
      </c>
      <c r="B200">
        <f>('Filter Data'!B200-'Filter Data'!B199)/'Filter Data'!B199</f>
        <v>1.8602980004464083E-2</v>
      </c>
      <c r="C200">
        <f>('Filter Data'!C200-'Filter Data'!C199)/'Filter Data'!C199</f>
        <v>-4.1555923017663407E-4</v>
      </c>
      <c r="D200">
        <f>('Filter Data'!D200-'Filter Data'!D199)/'Filter Data'!D199</f>
        <v>6.7050314133362786E-3</v>
      </c>
      <c r="E200">
        <f>('Filter Data'!E200-'Filter Data'!E199)/'Filter Data'!E199</f>
        <v>-6.3702013562795073E-5</v>
      </c>
      <c r="F200">
        <f>('Filter Data'!F200-'Filter Data'!F199)/'Filter Data'!F199</f>
        <v>-1.1876512695786854E-2</v>
      </c>
      <c r="G200">
        <f>('Filter Data'!G200-'Filter Data'!G199)/'Filter Data'!G199</f>
        <v>-3.293421938581335E-3</v>
      </c>
      <c r="H200">
        <f>('Filter Data'!H200-'Filter Data'!H199)/'Filter Data'!H199</f>
        <v>3.4360646541143933E-3</v>
      </c>
      <c r="I200">
        <f>('Filter Data'!I200-'Filter Data'!I199)/'Filter Data'!I199</f>
        <v>7.4556111015342593E-3</v>
      </c>
      <c r="J200">
        <f>('Filter Data'!J200-'Filter Data'!J199)/'Filter Data'!J199</f>
        <v>8.0835298080161738E-3</v>
      </c>
      <c r="K200">
        <f>('Filter Data'!K200-'Filter Data'!K199)/'Filter Data'!K199</f>
        <v>-1.8263538981645793E-3</v>
      </c>
      <c r="L200">
        <f>('Filter Data'!L200-'Filter Data'!L199)/'Filter Data'!L199</f>
        <v>7.53776835409502E-3</v>
      </c>
      <c r="M200">
        <f>('Filter Data'!M200-'Filter Data'!M199)/'Filter Data'!M199</f>
        <v>3.3204602460483925E-3</v>
      </c>
      <c r="N200">
        <f>('Filter Data'!N200-'Filter Data'!N199)/'Filter Data'!N199</f>
        <v>-1.3733958538992976E-2</v>
      </c>
      <c r="O200">
        <f>('Filter Data'!O200-'Filter Data'!O199)/'Filter Data'!O199</f>
        <v>1.9063055885605161E-2</v>
      </c>
      <c r="P200">
        <f>('Filter Data'!P200-'Filter Data'!P199)/'Filter Data'!P199</f>
        <v>2.2003922062123826E-2</v>
      </c>
      <c r="Q200">
        <f>('Filter Data'!Q200-'Filter Data'!Q199)/'Filter Data'!Q199</f>
        <v>1.0762576695932122E-2</v>
      </c>
      <c r="R200">
        <f>('Filter Data'!R200-'Filter Data'!R199)/'Filter Data'!R199</f>
        <v>1.9058335335111806E-2</v>
      </c>
      <c r="S200">
        <f>('Filter Data'!S200-'Filter Data'!S199)/'Filter Data'!S199</f>
        <v>-2.5546885834616864E-3</v>
      </c>
      <c r="T200">
        <f>('Filter Data'!T200-'Filter Data'!T199)/'Filter Data'!T199</f>
        <v>-3.8110882956879028E-3</v>
      </c>
      <c r="U200">
        <f>('Filter Data'!U200-'Filter Data'!U199)/'Filter Data'!U199</f>
        <v>7.9049056048283352E-3</v>
      </c>
      <c r="V200">
        <f>('Filter Data'!V200-'Filter Data'!V199)/'Filter Data'!V199</f>
        <v>9.3325894312772193E-3</v>
      </c>
      <c r="W200">
        <f>('Filter Data'!W200-'Filter Data'!W199)/'Filter Data'!W199</f>
        <v>2.3508987666811434E-4</v>
      </c>
      <c r="X200">
        <f>('Filter Data'!X200-'Filter Data'!X199)/'Filter Data'!X199</f>
        <v>3.4404637485475935E-4</v>
      </c>
      <c r="Y200">
        <f>('Filter Data'!Y200-'Filter Data'!Y199)/'Filter Data'!Y199</f>
        <v>-2.8076770412569776E-3</v>
      </c>
      <c r="Z200">
        <f>('Filter Data'!Z200-'Filter Data'!Z199)/'Filter Data'!Z199</f>
        <v>1.8115200991076106E-4</v>
      </c>
    </row>
    <row r="201" spans="1:26" x14ac:dyDescent="0.25">
      <c r="A201" t="str">
        <f>MID('Filter Data'!A201,2,LEN('Filter Data'!A201)-2)</f>
        <v>24-Feb-2021</v>
      </c>
      <c r="B201">
        <f>('Filter Data'!B201-'Filter Data'!B200)/'Filter Data'!B200</f>
        <v>-7.0034343764731246E-3</v>
      </c>
      <c r="C201">
        <f>('Filter Data'!C201-'Filter Data'!C200)/'Filter Data'!C200</f>
        <v>-9.5098693042551825E-3</v>
      </c>
      <c r="D201">
        <f>('Filter Data'!D201-'Filter Data'!D200)/'Filter Data'!D200</f>
        <v>-2.884413677365204E-3</v>
      </c>
      <c r="E201">
        <f>('Filter Data'!E201-'Filter Data'!E200)/'Filter Data'!E200</f>
        <v>-9.8744411240067956E-3</v>
      </c>
      <c r="F201">
        <f>('Filter Data'!F201-'Filter Data'!F200)/'Filter Data'!F200</f>
        <v>-2.7942381076059272E-2</v>
      </c>
      <c r="G201">
        <f>('Filter Data'!G201-'Filter Data'!G200)/'Filter Data'!G200</f>
        <v>-2.7792871513958903E-2</v>
      </c>
      <c r="H201">
        <f>('Filter Data'!H201-'Filter Data'!H200)/'Filter Data'!H200</f>
        <v>-3.0783745064467505E-2</v>
      </c>
      <c r="I201">
        <f>('Filter Data'!I201-'Filter Data'!I200)/'Filter Data'!I200</f>
        <v>2.126021302990122E-2</v>
      </c>
      <c r="J201">
        <f>('Filter Data'!J201-'Filter Data'!J200)/'Filter Data'!J200</f>
        <v>2.1483461409956647E-2</v>
      </c>
      <c r="K201">
        <f>('Filter Data'!K201-'Filter Data'!K200)/'Filter Data'!K200</f>
        <v>-1.1678907892346865E-3</v>
      </c>
      <c r="L201">
        <f>('Filter Data'!L201-'Filter Data'!L200)/'Filter Data'!L200</f>
        <v>4.2089313523198339E-5</v>
      </c>
      <c r="M201">
        <f>('Filter Data'!M201-'Filter Data'!M200)/'Filter Data'!M200</f>
        <v>-4.9443659624449372E-3</v>
      </c>
      <c r="N201">
        <f>('Filter Data'!N201-'Filter Data'!N200)/'Filter Data'!N200</f>
        <v>9.258448334104407E-4</v>
      </c>
      <c r="O201">
        <f>('Filter Data'!O201-'Filter Data'!O200)/'Filter Data'!O200</f>
        <v>-1.559545103473242E-3</v>
      </c>
      <c r="P201">
        <f>('Filter Data'!P201-'Filter Data'!P200)/'Filter Data'!P200</f>
        <v>-5.723080869621042E-3</v>
      </c>
      <c r="Q201">
        <f>('Filter Data'!Q201-'Filter Data'!Q200)/'Filter Data'!Q200</f>
        <v>-7.6767791646524823E-4</v>
      </c>
      <c r="R201">
        <f>('Filter Data'!R201-'Filter Data'!R200)/'Filter Data'!R200</f>
        <v>1.8471701078237422E-4</v>
      </c>
      <c r="S201">
        <f>('Filter Data'!S201-'Filter Data'!S200)/'Filter Data'!S200</f>
        <v>5.3346798094444049E-3</v>
      </c>
      <c r="T201">
        <f>('Filter Data'!T201-'Filter Data'!T200)/'Filter Data'!T200</f>
        <v>6.5712448262783005E-3</v>
      </c>
      <c r="U201">
        <f>('Filter Data'!U201-'Filter Data'!U200)/'Filter Data'!U200</f>
        <v>1.7263160969482872E-2</v>
      </c>
      <c r="V201">
        <f>('Filter Data'!V201-'Filter Data'!V200)/'Filter Data'!V200</f>
        <v>1.0746667240970809E-2</v>
      </c>
      <c r="W201">
        <f>('Filter Data'!W201-'Filter Data'!W200)/'Filter Data'!W200</f>
        <v>-1.4210554862504599E-2</v>
      </c>
      <c r="X201">
        <f>('Filter Data'!X201-'Filter Data'!X200)/'Filter Data'!X200</f>
        <v>-1.4120517579265624E-2</v>
      </c>
      <c r="Y201">
        <f>('Filter Data'!Y201-'Filter Data'!Y200)/'Filter Data'!Y200</f>
        <v>4.7940995697603513E-3</v>
      </c>
      <c r="Z201">
        <f>('Filter Data'!Z201-'Filter Data'!Z200)/'Filter Data'!Z200</f>
        <v>1.2245994928662303E-2</v>
      </c>
    </row>
    <row r="202" spans="1:26" x14ac:dyDescent="0.25">
      <c r="A202" t="str">
        <f>MID('Filter Data'!A202,2,LEN('Filter Data'!A202)-2)</f>
        <v>25-Feb-2021</v>
      </c>
      <c r="B202">
        <f>('Filter Data'!B202-'Filter Data'!B201)/'Filter Data'!B201</f>
        <v>3.9957416072742306E-3</v>
      </c>
      <c r="C202">
        <f>('Filter Data'!C202-'Filter Data'!C201)/'Filter Data'!C201</f>
        <v>4.6956567361251629E-3</v>
      </c>
      <c r="D202">
        <f>('Filter Data'!D202-'Filter Data'!D201)/'Filter Data'!D201</f>
        <v>1.1581549466154651E-2</v>
      </c>
      <c r="E202">
        <f>('Filter Data'!E202-'Filter Data'!E201)/'Filter Data'!E201</f>
        <v>1.3178290039365286E-2</v>
      </c>
      <c r="F202">
        <f>('Filter Data'!F202-'Filter Data'!F201)/'Filter Data'!F201</f>
        <v>1.5846459929626112E-2</v>
      </c>
      <c r="G202">
        <f>('Filter Data'!G202-'Filter Data'!G201)/'Filter Data'!G201</f>
        <v>7.5150489799926598E-3</v>
      </c>
      <c r="H202">
        <f>('Filter Data'!H202-'Filter Data'!H201)/'Filter Data'!H201</f>
        <v>1.5333958228182669E-2</v>
      </c>
      <c r="I202">
        <f>('Filter Data'!I202-'Filter Data'!I201)/'Filter Data'!I201</f>
        <v>-5.4452542514873037E-4</v>
      </c>
      <c r="J202">
        <f>('Filter Data'!J202-'Filter Data'!J201)/'Filter Data'!J201</f>
        <v>-8.1771497726750616E-4</v>
      </c>
      <c r="K202">
        <f>('Filter Data'!K202-'Filter Data'!K201)/'Filter Data'!K201</f>
        <v>-1.7850646988515243E-2</v>
      </c>
      <c r="L202">
        <f>('Filter Data'!L202-'Filter Data'!L201)/'Filter Data'!L201</f>
        <v>-8.9120370370370135E-3</v>
      </c>
      <c r="M202">
        <f>('Filter Data'!M202-'Filter Data'!M201)/'Filter Data'!M201</f>
        <v>-2.0146914555069114E-2</v>
      </c>
      <c r="N202">
        <f>('Filter Data'!N202-'Filter Data'!N201)/'Filter Data'!N201</f>
        <v>-3.3874576567792781E-3</v>
      </c>
      <c r="O202">
        <f>('Filter Data'!O202-'Filter Data'!O201)/'Filter Data'!O201</f>
        <v>6.2506243874254196E-3</v>
      </c>
      <c r="P202">
        <f>('Filter Data'!P202-'Filter Data'!P201)/'Filter Data'!P201</f>
        <v>1.0152375939772109E-2</v>
      </c>
      <c r="Q202">
        <f>('Filter Data'!Q202-'Filter Data'!Q201)/'Filter Data'!Q201</f>
        <v>1.3615410880946945E-2</v>
      </c>
      <c r="R202">
        <f>('Filter Data'!R202-'Filter Data'!R201)/'Filter Data'!R201</f>
        <v>9.9425553497398279E-3</v>
      </c>
      <c r="S202">
        <f>('Filter Data'!S202-'Filter Data'!S201)/'Filter Data'!S201</f>
        <v>-3.1299588010078733E-4</v>
      </c>
      <c r="T202">
        <f>('Filter Data'!T202-'Filter Data'!T201)/'Filter Data'!T201</f>
        <v>-2.9733869580530368E-3</v>
      </c>
      <c r="U202">
        <f>('Filter Data'!U202-'Filter Data'!U201)/'Filter Data'!U201</f>
        <v>7.264739452847291E-3</v>
      </c>
      <c r="V202">
        <f>('Filter Data'!V202-'Filter Data'!V201)/'Filter Data'!V201</f>
        <v>-1.4602687576351508E-2</v>
      </c>
      <c r="W202">
        <f>('Filter Data'!W202-'Filter Data'!W201)/'Filter Data'!W201</f>
        <v>1.7178664221305137E-2</v>
      </c>
      <c r="X202">
        <f>('Filter Data'!X202-'Filter Data'!X201)/'Filter Data'!X201</f>
        <v>1.7363716546213274E-2</v>
      </c>
      <c r="Y202">
        <f>('Filter Data'!Y202-'Filter Data'!Y201)/'Filter Data'!Y201</f>
        <v>-2.5953371316718668E-2</v>
      </c>
      <c r="Z202">
        <f>('Filter Data'!Z202-'Filter Data'!Z201)/'Filter Data'!Z201</f>
        <v>-2.1736871875973996E-2</v>
      </c>
    </row>
    <row r="203" spans="1:26" x14ac:dyDescent="0.25">
      <c r="A203" t="str">
        <f>MID('Filter Data'!A203,2,LEN('Filter Data'!A203)-2)</f>
        <v>01-Mar-2021</v>
      </c>
      <c r="B203">
        <f>('Filter Data'!B203-'Filter Data'!B202)/'Filter Data'!B202</f>
        <v>4.1663941606153079E-3</v>
      </c>
      <c r="C203">
        <f>('Filter Data'!C203-'Filter Data'!C202)/'Filter Data'!C202</f>
        <v>1.8503368204842566E-2</v>
      </c>
      <c r="D203">
        <f>('Filter Data'!D203-'Filter Data'!D202)/'Filter Data'!D202</f>
        <v>1.0076326352349039E-2</v>
      </c>
      <c r="E203">
        <f>('Filter Data'!E203-'Filter Data'!E202)/'Filter Data'!E202</f>
        <v>-2.8305699242564271E-2</v>
      </c>
      <c r="F203">
        <f>('Filter Data'!F203-'Filter Data'!F202)/'Filter Data'!F202</f>
        <v>-2.8819190133008647E-2</v>
      </c>
      <c r="G203">
        <f>('Filter Data'!G203-'Filter Data'!G202)/'Filter Data'!G202</f>
        <v>-1.2339200575729412E-2</v>
      </c>
      <c r="H203">
        <f>('Filter Data'!H203-'Filter Data'!H202)/'Filter Data'!H202</f>
        <v>-1.6226772399100513E-2</v>
      </c>
      <c r="I203">
        <f>('Filter Data'!I203-'Filter Data'!I202)/'Filter Data'!I202</f>
        <v>-4.1657935543355146E-2</v>
      </c>
      <c r="J203">
        <f>('Filter Data'!J203-'Filter Data'!J202)/'Filter Data'!J202</f>
        <v>-4.379992143511862E-2</v>
      </c>
      <c r="K203">
        <f>('Filter Data'!K203-'Filter Data'!K202)/'Filter Data'!K202</f>
        <v>-2.6058890446837225E-2</v>
      </c>
      <c r="L203">
        <f>('Filter Data'!L203-'Filter Data'!L202)/'Filter Data'!L202</f>
        <v>-2.4534731880288305E-2</v>
      </c>
      <c r="M203">
        <f>('Filter Data'!M203-'Filter Data'!M202)/'Filter Data'!M202</f>
        <v>1.6963362718045227E-2</v>
      </c>
      <c r="N203">
        <f>('Filter Data'!N203-'Filter Data'!N202)/'Filter Data'!N202</f>
        <v>-1.3457920481625425E-2</v>
      </c>
      <c r="O203">
        <f>('Filter Data'!O203-'Filter Data'!O202)/'Filter Data'!O202</f>
        <v>6.0239670707688412E-3</v>
      </c>
      <c r="P203">
        <f>('Filter Data'!P203-'Filter Data'!P202)/'Filter Data'!P202</f>
        <v>6.1017191574570719E-3</v>
      </c>
      <c r="Q203">
        <f>('Filter Data'!Q203-'Filter Data'!Q202)/'Filter Data'!Q202</f>
        <v>5.0038599199943171E-3</v>
      </c>
      <c r="R203">
        <f>('Filter Data'!R203-'Filter Data'!R202)/'Filter Data'!R202</f>
        <v>6.2296835893895517E-3</v>
      </c>
      <c r="S203">
        <f>('Filter Data'!S203-'Filter Data'!S202)/'Filter Data'!S202</f>
        <v>-6.4803151326284409E-4</v>
      </c>
      <c r="T203">
        <f>('Filter Data'!T203-'Filter Data'!T202)/'Filter Data'!T202</f>
        <v>1.2651988169569204E-3</v>
      </c>
      <c r="U203">
        <f>('Filter Data'!U203-'Filter Data'!U202)/'Filter Data'!U202</f>
        <v>-2.11310266186794E-2</v>
      </c>
      <c r="V203">
        <f>('Filter Data'!V203-'Filter Data'!V202)/'Filter Data'!V202</f>
        <v>4.1804814761424126E-3</v>
      </c>
      <c r="W203">
        <f>('Filter Data'!W203-'Filter Data'!W202)/'Filter Data'!W202</f>
        <v>-1.9304624815939E-2</v>
      </c>
      <c r="X203">
        <f>('Filter Data'!X203-'Filter Data'!X202)/'Filter Data'!X202</f>
        <v>-1.7293807096089679E-2</v>
      </c>
      <c r="Y203">
        <f>('Filter Data'!Y203-'Filter Data'!Y202)/'Filter Data'!Y202</f>
        <v>2.6268099689591422E-2</v>
      </c>
      <c r="Z203">
        <f>('Filter Data'!Z203-'Filter Data'!Z202)/'Filter Data'!Z202</f>
        <v>2.3093080336071044E-2</v>
      </c>
    </row>
    <row r="204" spans="1:26" x14ac:dyDescent="0.25">
      <c r="A204" t="str">
        <f>MID('Filter Data'!A204,2,LEN('Filter Data'!A204)-2)</f>
        <v>02-Mar-2021</v>
      </c>
      <c r="B204">
        <f>('Filter Data'!B204-'Filter Data'!B203)/'Filter Data'!B203</f>
        <v>5.9471250401721442E-4</v>
      </c>
      <c r="C204">
        <f>('Filter Data'!C204-'Filter Data'!C203)/'Filter Data'!C203</f>
        <v>4.4862592288759939E-3</v>
      </c>
      <c r="D204">
        <f>('Filter Data'!D204-'Filter Data'!D203)/'Filter Data'!D203</f>
        <v>1.7604365058939623E-3</v>
      </c>
      <c r="E204">
        <f>('Filter Data'!E204-'Filter Data'!E203)/'Filter Data'!E203</f>
        <v>6.5354428950823431E-3</v>
      </c>
      <c r="F204">
        <f>('Filter Data'!F204-'Filter Data'!F203)/'Filter Data'!F203</f>
        <v>5.7248807316514043E-3</v>
      </c>
      <c r="G204">
        <f>('Filter Data'!G204-'Filter Data'!G203)/'Filter Data'!G203</f>
        <v>-6.762808349146123E-3</v>
      </c>
      <c r="H204">
        <f>('Filter Data'!H204-'Filter Data'!H203)/'Filter Data'!H203</f>
        <v>-1.2764831145706715E-2</v>
      </c>
      <c r="I204">
        <f>('Filter Data'!I204-'Filter Data'!I203)/'Filter Data'!I203</f>
        <v>-1.2113526041894555E-2</v>
      </c>
      <c r="J204">
        <f>('Filter Data'!J204-'Filter Data'!J203)/'Filter Data'!J203</f>
        <v>-1.3146182814104681E-2</v>
      </c>
      <c r="K204">
        <f>('Filter Data'!K204-'Filter Data'!K203)/'Filter Data'!K203</f>
        <v>5.6228608681480313E-3</v>
      </c>
      <c r="L204">
        <f>('Filter Data'!L204-'Filter Data'!L203)/'Filter Data'!L203</f>
        <v>-1.4703641627304538E-2</v>
      </c>
      <c r="M204">
        <f>('Filter Data'!M204-'Filter Data'!M203)/'Filter Data'!M203</f>
        <v>-7.0195378470749165E-3</v>
      </c>
      <c r="N204">
        <f>('Filter Data'!N204-'Filter Data'!N203)/'Filter Data'!N203</f>
        <v>1.7798797309838089E-3</v>
      </c>
      <c r="O204">
        <f>('Filter Data'!O204-'Filter Data'!O203)/'Filter Data'!O203</f>
        <v>2.9486054469850176E-3</v>
      </c>
      <c r="P204">
        <f>('Filter Data'!P204-'Filter Data'!P203)/'Filter Data'!P203</f>
        <v>1.3657664793179139E-3</v>
      </c>
      <c r="Q204">
        <f>('Filter Data'!Q204-'Filter Data'!Q203)/'Filter Data'!Q203</f>
        <v>1.1570986641341388E-2</v>
      </c>
      <c r="R204">
        <f>('Filter Data'!R204-'Filter Data'!R203)/'Filter Data'!R203</f>
        <v>8.9089668771961256E-3</v>
      </c>
      <c r="S204">
        <f>('Filter Data'!S204-'Filter Data'!S203)/'Filter Data'!S203</f>
        <v>2.4845173041894691E-3</v>
      </c>
      <c r="T204">
        <f>('Filter Data'!T204-'Filter Data'!T203)/'Filter Data'!T203</f>
        <v>8.4513513957030107E-4</v>
      </c>
      <c r="U204">
        <f>('Filter Data'!U204-'Filter Data'!U203)/'Filter Data'!U203</f>
        <v>1.3185293046960372E-2</v>
      </c>
      <c r="V204">
        <f>('Filter Data'!V204-'Filter Data'!V203)/'Filter Data'!V203</f>
        <v>1.2625610106230289E-2</v>
      </c>
      <c r="W204">
        <f>('Filter Data'!W204-'Filter Data'!W203)/'Filter Data'!W203</f>
        <v>-9.4991205652896708E-3</v>
      </c>
      <c r="X204">
        <f>('Filter Data'!X204-'Filter Data'!X203)/'Filter Data'!X203</f>
        <v>-9.4673153774746752E-3</v>
      </c>
      <c r="Y204">
        <f>('Filter Data'!Y204-'Filter Data'!Y203)/'Filter Data'!Y203</f>
        <v>-1.1049530569785051E-2</v>
      </c>
      <c r="Z204">
        <f>('Filter Data'!Z204-'Filter Data'!Z203)/'Filter Data'!Z203</f>
        <v>-5.1902515541919847E-3</v>
      </c>
    </row>
    <row r="205" spans="1:26" x14ac:dyDescent="0.25">
      <c r="A205" t="str">
        <f>MID('Filter Data'!A205,2,LEN('Filter Data'!A205)-2)</f>
        <v>03-Mar-2021</v>
      </c>
      <c r="B205">
        <f>('Filter Data'!B205-'Filter Data'!B204)/'Filter Data'!B204</f>
        <v>3.3446300675242936E-2</v>
      </c>
      <c r="C205">
        <f>('Filter Data'!C205-'Filter Data'!C204)/'Filter Data'!C204</f>
        <v>5.1467898493395194E-3</v>
      </c>
      <c r="D205">
        <f>('Filter Data'!D205-'Filter Data'!D204)/'Filter Data'!D204</f>
        <v>8.7353297843914112E-3</v>
      </c>
      <c r="E205">
        <f>('Filter Data'!E205-'Filter Data'!E204)/'Filter Data'!E204</f>
        <v>1.4798155985668275E-2</v>
      </c>
      <c r="F205">
        <f>('Filter Data'!F205-'Filter Data'!F204)/'Filter Data'!F204</f>
        <v>4.2961483807622E-3</v>
      </c>
      <c r="G205">
        <f>('Filter Data'!G205-'Filter Data'!G204)/'Filter Data'!G204</f>
        <v>1.6139508937100224E-2</v>
      </c>
      <c r="H205">
        <f>('Filter Data'!H205-'Filter Data'!H204)/'Filter Data'!H204</f>
        <v>2.5908503741256198E-2</v>
      </c>
      <c r="I205">
        <f>('Filter Data'!I205-'Filter Data'!I204)/'Filter Data'!I204</f>
        <v>2.6117751217352884E-2</v>
      </c>
      <c r="J205">
        <f>('Filter Data'!J205-'Filter Data'!J204)/'Filter Data'!J204</f>
        <v>2.6642614306528822E-2</v>
      </c>
      <c r="K205">
        <f>('Filter Data'!K205-'Filter Data'!K204)/'Filter Data'!K204</f>
        <v>-1.0183409416277265E-2</v>
      </c>
      <c r="L205">
        <f>('Filter Data'!L205-'Filter Data'!L204)/'Filter Data'!L204</f>
        <v>2.6399796754702108E-3</v>
      </c>
      <c r="M205">
        <f>('Filter Data'!M205-'Filter Data'!M204)/'Filter Data'!M204</f>
        <v>-1.99903272610034E-3</v>
      </c>
      <c r="N205">
        <f>('Filter Data'!N205-'Filter Data'!N204)/'Filter Data'!N204</f>
        <v>7.4749038668985362E-3</v>
      </c>
      <c r="O205">
        <f>('Filter Data'!O205-'Filter Data'!O204)/'Filter Data'!O204</f>
        <v>3.0157288609772941E-2</v>
      </c>
      <c r="P205">
        <f>('Filter Data'!P205-'Filter Data'!P204)/'Filter Data'!P204</f>
        <v>2.3064676415113578E-2</v>
      </c>
      <c r="Q205">
        <f>('Filter Data'!Q205-'Filter Data'!Q204)/'Filter Data'!Q204</f>
        <v>2.2580422476874203E-2</v>
      </c>
      <c r="R205">
        <f>('Filter Data'!R205-'Filter Data'!R204)/'Filter Data'!R204</f>
        <v>3.331962210787244E-2</v>
      </c>
      <c r="S205">
        <f>('Filter Data'!S205-'Filter Data'!S204)/'Filter Data'!S204</f>
        <v>1.2428138468358559E-3</v>
      </c>
      <c r="T205">
        <f>('Filter Data'!T205-'Filter Data'!T204)/'Filter Data'!T204</f>
        <v>4.6730121252367566E-3</v>
      </c>
      <c r="U205">
        <f>('Filter Data'!U205-'Filter Data'!U204)/'Filter Data'!U204</f>
        <v>2.7708912698241616E-2</v>
      </c>
      <c r="V205">
        <f>('Filter Data'!V205-'Filter Data'!V204)/'Filter Data'!V204</f>
        <v>7.6340206550939158E-3</v>
      </c>
      <c r="W205">
        <f>('Filter Data'!W205-'Filter Data'!W204)/'Filter Data'!W204</f>
        <v>4.7394244631025701E-3</v>
      </c>
      <c r="X205">
        <f>('Filter Data'!X205-'Filter Data'!X204)/'Filter Data'!X204</f>
        <v>4.7523146763441305E-3</v>
      </c>
      <c r="Y205">
        <f>('Filter Data'!Y205-'Filter Data'!Y204)/'Filter Data'!Y204</f>
        <v>-2.5174577919207939E-2</v>
      </c>
      <c r="Z205">
        <f>('Filter Data'!Z205-'Filter Data'!Z204)/'Filter Data'!Z204</f>
        <v>-1.3530277909821312E-2</v>
      </c>
    </row>
    <row r="206" spans="1:26" x14ac:dyDescent="0.25">
      <c r="A206" t="str">
        <f>MID('Filter Data'!A206,2,LEN('Filter Data'!A206)-2)</f>
        <v>04-Mar-2021</v>
      </c>
      <c r="B206">
        <f>('Filter Data'!B206-'Filter Data'!B205)/'Filter Data'!B205</f>
        <v>-8.5669621100105883E-3</v>
      </c>
      <c r="C206">
        <f>('Filter Data'!C206-'Filter Data'!C205)/'Filter Data'!C205</f>
        <v>-1.1197251045246099E-2</v>
      </c>
      <c r="D206">
        <f>('Filter Data'!D206-'Filter Data'!D205)/'Filter Data'!D205</f>
        <v>-7.3352622356248395E-3</v>
      </c>
      <c r="E206">
        <f>('Filter Data'!E206-'Filter Data'!E205)/'Filter Data'!E205</f>
        <v>-1.5920195439739507E-2</v>
      </c>
      <c r="F206">
        <f>('Filter Data'!F206-'Filter Data'!F205)/'Filter Data'!F205</f>
        <v>-2.267177084020849E-2</v>
      </c>
      <c r="G206">
        <f>('Filter Data'!G206-'Filter Data'!G205)/'Filter Data'!G205</f>
        <v>-3.6398914048927956E-2</v>
      </c>
      <c r="H206">
        <f>('Filter Data'!H206-'Filter Data'!H205)/'Filter Data'!H205</f>
        <v>-3.0076974246887728E-2</v>
      </c>
      <c r="I206">
        <f>('Filter Data'!I206-'Filter Data'!I205)/'Filter Data'!I205</f>
        <v>4.4521138912855793E-2</v>
      </c>
      <c r="J206">
        <f>('Filter Data'!J206-'Filter Data'!J205)/'Filter Data'!J205</f>
        <v>4.7070352098398313E-2</v>
      </c>
      <c r="K206">
        <f>('Filter Data'!K206-'Filter Data'!K205)/'Filter Data'!K205</f>
        <v>-1.0233598952079492E-2</v>
      </c>
      <c r="L206">
        <f>('Filter Data'!L206-'Filter Data'!L205)/'Filter Data'!L205</f>
        <v>-9.4524622672690056E-3</v>
      </c>
      <c r="M206">
        <f>('Filter Data'!M206-'Filter Data'!M205)/'Filter Data'!M205</f>
        <v>-2.2833004878363986E-2</v>
      </c>
      <c r="N206">
        <f>('Filter Data'!N206-'Filter Data'!N205)/'Filter Data'!N205</f>
        <v>-1.4725518353362083E-2</v>
      </c>
      <c r="O206">
        <f>('Filter Data'!O206-'Filter Data'!O205)/'Filter Data'!O205</f>
        <v>-5.1243196078151858E-3</v>
      </c>
      <c r="P206">
        <f>('Filter Data'!P206-'Filter Data'!P205)/'Filter Data'!P205</f>
        <v>-7.0523399594603102E-3</v>
      </c>
      <c r="Q206">
        <f>('Filter Data'!Q206-'Filter Data'!Q205)/'Filter Data'!Q205</f>
        <v>-6.7237782773356403E-3</v>
      </c>
      <c r="R206">
        <f>('Filter Data'!R206-'Filter Data'!R205)/'Filter Data'!R205</f>
        <v>-7.0794572155956663E-3</v>
      </c>
      <c r="S206">
        <f>('Filter Data'!S206-'Filter Data'!S205)/'Filter Data'!S205</f>
        <v>-6.3878282835608019E-4</v>
      </c>
      <c r="T206">
        <f>('Filter Data'!T206-'Filter Data'!T205)/'Filter Data'!T205</f>
        <v>-6.9442744416427045E-3</v>
      </c>
      <c r="U206">
        <f>('Filter Data'!U206-'Filter Data'!U205)/'Filter Data'!U205</f>
        <v>-6.9432305250424426E-3</v>
      </c>
      <c r="V206">
        <f>('Filter Data'!V206-'Filter Data'!V205)/'Filter Data'!V205</f>
        <v>-9.2926081206561404E-3</v>
      </c>
      <c r="W206">
        <f>('Filter Data'!W206-'Filter Data'!W205)/'Filter Data'!W205</f>
        <v>-1.9299336777737496E-2</v>
      </c>
      <c r="X206">
        <f>('Filter Data'!X206-'Filter Data'!X205)/'Filter Data'!X205</f>
        <v>-1.9766088060965283E-2</v>
      </c>
      <c r="Y206">
        <f>('Filter Data'!Y206-'Filter Data'!Y205)/'Filter Data'!Y205</f>
        <v>-1.5082545957938204E-2</v>
      </c>
      <c r="Z206">
        <f>('Filter Data'!Z206-'Filter Data'!Z205)/'Filter Data'!Z205</f>
        <v>-1.2023412157397349E-2</v>
      </c>
    </row>
    <row r="207" spans="1:26" x14ac:dyDescent="0.25">
      <c r="A207" t="str">
        <f>MID('Filter Data'!A207,2,LEN('Filter Data'!A207)-2)</f>
        <v>05-Mar-2021</v>
      </c>
      <c r="B207">
        <f>('Filter Data'!B207-'Filter Data'!B206)/'Filter Data'!B206</f>
        <v>5.4603719468314417E-3</v>
      </c>
      <c r="C207">
        <f>('Filter Data'!C207-'Filter Data'!C206)/'Filter Data'!C206</f>
        <v>4.288245414316447E-3</v>
      </c>
      <c r="D207">
        <f>('Filter Data'!D207-'Filter Data'!D206)/'Filter Data'!D206</f>
        <v>5.8089412537460014E-3</v>
      </c>
      <c r="E207">
        <f>('Filter Data'!E207-'Filter Data'!E206)/'Filter Data'!E206</f>
        <v>-5.7452580933070874E-3</v>
      </c>
      <c r="F207">
        <f>('Filter Data'!F207-'Filter Data'!F206)/'Filter Data'!F206</f>
        <v>-1.8288873881478943E-2</v>
      </c>
      <c r="G207">
        <f>('Filter Data'!G207-'Filter Data'!G206)/'Filter Data'!G206</f>
        <v>2.5208575598410477E-3</v>
      </c>
      <c r="H207">
        <f>('Filter Data'!H207-'Filter Data'!H206)/'Filter Data'!H206</f>
        <v>-7.9973546269534821E-3</v>
      </c>
      <c r="I207">
        <f>('Filter Data'!I207-'Filter Data'!I206)/'Filter Data'!I206</f>
        <v>3.1306790021476995E-2</v>
      </c>
      <c r="J207">
        <f>('Filter Data'!J207-'Filter Data'!J206)/'Filter Data'!J206</f>
        <v>3.2787943331074293E-2</v>
      </c>
      <c r="K207">
        <f>('Filter Data'!K207-'Filter Data'!K206)/'Filter Data'!K206</f>
        <v>3.446469436709574E-4</v>
      </c>
      <c r="L207">
        <f>('Filter Data'!L207-'Filter Data'!L206)/'Filter Data'!L206</f>
        <v>-1.0232227066464849E-2</v>
      </c>
      <c r="M207">
        <f>('Filter Data'!M207-'Filter Data'!M206)/'Filter Data'!M206</f>
        <v>1.5489523494648117E-2</v>
      </c>
      <c r="N207">
        <f>('Filter Data'!N207-'Filter Data'!N206)/'Filter Data'!N206</f>
        <v>-2.1478706675019401E-3</v>
      </c>
      <c r="O207">
        <f>('Filter Data'!O207-'Filter Data'!O206)/'Filter Data'!O206</f>
        <v>6.1380417168872339E-3</v>
      </c>
      <c r="P207">
        <f>('Filter Data'!P207-'Filter Data'!P206)/'Filter Data'!P206</f>
        <v>1.1372370903500809E-2</v>
      </c>
      <c r="Q207">
        <f>('Filter Data'!Q207-'Filter Data'!Q206)/'Filter Data'!Q206</f>
        <v>6.0760526047507037E-3</v>
      </c>
      <c r="R207">
        <f>('Filter Data'!R207-'Filter Data'!R206)/'Filter Data'!R206</f>
        <v>7.1063502524038391E-3</v>
      </c>
      <c r="S207">
        <f>('Filter Data'!S207-'Filter Data'!S206)/'Filter Data'!S206</f>
        <v>-5.4403881633423535E-3</v>
      </c>
      <c r="T207">
        <f>('Filter Data'!T207-'Filter Data'!T206)/'Filter Data'!T206</f>
        <v>-1.1339731790691697E-2</v>
      </c>
      <c r="U207">
        <f>('Filter Data'!U207-'Filter Data'!U206)/'Filter Data'!U206</f>
        <v>-1.1469892412550026E-2</v>
      </c>
      <c r="V207">
        <f>('Filter Data'!V207-'Filter Data'!V206)/'Filter Data'!V206</f>
        <v>1.004721837611381E-2</v>
      </c>
      <c r="W207">
        <f>('Filter Data'!W207-'Filter Data'!W206)/'Filter Data'!W206</f>
        <v>-2.6247213588270562E-3</v>
      </c>
      <c r="X207">
        <f>('Filter Data'!X207-'Filter Data'!X206)/'Filter Data'!X206</f>
        <v>-2.7669051154002137E-3</v>
      </c>
      <c r="Y207">
        <f>('Filter Data'!Y207-'Filter Data'!Y206)/'Filter Data'!Y206</f>
        <v>1.6375331434744178E-2</v>
      </c>
      <c r="Z207">
        <f>('Filter Data'!Z207-'Filter Data'!Z206)/'Filter Data'!Z206</f>
        <v>2.3393725984701585E-2</v>
      </c>
    </row>
    <row r="208" spans="1:26" x14ac:dyDescent="0.25">
      <c r="A208" t="str">
        <f>MID('Filter Data'!A208,2,LEN('Filter Data'!A208)-2)</f>
        <v>08-Mar-2021</v>
      </c>
      <c r="B208">
        <f>('Filter Data'!B208-'Filter Data'!B207)/'Filter Data'!B207</f>
        <v>-1.864446456208203E-5</v>
      </c>
      <c r="C208">
        <f>('Filter Data'!C208-'Filter Data'!C207)/'Filter Data'!C207</f>
        <v>8.5143012988783857E-3</v>
      </c>
      <c r="D208">
        <f>('Filter Data'!D208-'Filter Data'!D207)/'Filter Data'!D207</f>
        <v>5.459072263831315E-3</v>
      </c>
      <c r="E208">
        <f>('Filter Data'!E208-'Filter Data'!E207)/'Filter Data'!E207</f>
        <v>-1.089108322285718E-2</v>
      </c>
      <c r="F208">
        <f>('Filter Data'!F208-'Filter Data'!F207)/'Filter Data'!F207</f>
        <v>-2.0009716794145951E-2</v>
      </c>
      <c r="G208">
        <f>('Filter Data'!G208-'Filter Data'!G207)/'Filter Data'!G207</f>
        <v>-2.854718420601926E-2</v>
      </c>
      <c r="H208">
        <f>('Filter Data'!H208-'Filter Data'!H207)/'Filter Data'!H207</f>
        <v>-4.0679514561908103E-2</v>
      </c>
      <c r="I208">
        <f>('Filter Data'!I208-'Filter Data'!I207)/'Filter Data'!I207</f>
        <v>-1.8101722066479739E-2</v>
      </c>
      <c r="J208">
        <f>('Filter Data'!J208-'Filter Data'!J207)/'Filter Data'!J207</f>
        <v>-1.9873136893416275E-2</v>
      </c>
      <c r="K208">
        <f>('Filter Data'!K208-'Filter Data'!K207)/'Filter Data'!K207</f>
        <v>-8.5305183082287819E-3</v>
      </c>
      <c r="L208">
        <f>('Filter Data'!L208-'Filter Data'!L207)/'Filter Data'!L207</f>
        <v>1.3596727795757171E-3</v>
      </c>
      <c r="M208">
        <f>('Filter Data'!M208-'Filter Data'!M207)/'Filter Data'!M207</f>
        <v>-1.6978813110964646E-2</v>
      </c>
      <c r="N208">
        <f>('Filter Data'!N208-'Filter Data'!N207)/'Filter Data'!N207</f>
        <v>-8.5202885366884341E-3</v>
      </c>
      <c r="O208">
        <f>('Filter Data'!O208-'Filter Data'!O207)/'Filter Data'!O207</f>
        <v>3.4880812071726606E-3</v>
      </c>
      <c r="P208">
        <f>('Filter Data'!P208-'Filter Data'!P207)/'Filter Data'!P207</f>
        <v>6.5710090928158393E-3</v>
      </c>
      <c r="Q208">
        <f>('Filter Data'!Q208-'Filter Data'!Q207)/'Filter Data'!Q207</f>
        <v>6.0798897513327399E-4</v>
      </c>
      <c r="R208">
        <f>('Filter Data'!R208-'Filter Data'!R207)/'Filter Data'!R207</f>
        <v>1.0862707090680942E-3</v>
      </c>
      <c r="S208">
        <f>('Filter Data'!S208-'Filter Data'!S207)/'Filter Data'!S207</f>
        <v>1.6227861968230714E-2</v>
      </c>
      <c r="T208">
        <f>('Filter Data'!T208-'Filter Data'!T207)/'Filter Data'!T207</f>
        <v>1.9797865620532668E-2</v>
      </c>
      <c r="U208">
        <f>('Filter Data'!U208-'Filter Data'!U207)/'Filter Data'!U207</f>
        <v>9.5658677303322517E-3</v>
      </c>
      <c r="V208">
        <f>('Filter Data'!V208-'Filter Data'!V207)/'Filter Data'!V207</f>
        <v>1.6309314586995429E-3</v>
      </c>
      <c r="W208">
        <f>('Filter Data'!W208-'Filter Data'!W207)/'Filter Data'!W207</f>
        <v>-5.061792907194114E-3</v>
      </c>
      <c r="X208">
        <f>('Filter Data'!X208-'Filter Data'!X207)/'Filter Data'!X207</f>
        <v>-5.400284225485468E-3</v>
      </c>
      <c r="Y208">
        <f>('Filter Data'!Y208-'Filter Data'!Y207)/'Filter Data'!Y207</f>
        <v>-1.7591004613637991E-2</v>
      </c>
      <c r="Z208">
        <f>('Filter Data'!Z208-'Filter Data'!Z207)/'Filter Data'!Z207</f>
        <v>4.5683066461304819E-3</v>
      </c>
    </row>
    <row r="209" spans="1:26" x14ac:dyDescent="0.25">
      <c r="A209" t="str">
        <f>MID('Filter Data'!A209,2,LEN('Filter Data'!A209)-2)</f>
        <v>09-Mar-2021</v>
      </c>
      <c r="B209">
        <f>('Filter Data'!B209-'Filter Data'!B208)/'Filter Data'!B208</f>
        <v>3.2441973201189651E-3</v>
      </c>
      <c r="C209">
        <f>('Filter Data'!C209-'Filter Data'!C208)/'Filter Data'!C208</f>
        <v>-4.7155859411312021E-3</v>
      </c>
      <c r="D209">
        <f>('Filter Data'!D209-'Filter Data'!D208)/'Filter Data'!D208</f>
        <v>-2.2326638724540267E-3</v>
      </c>
      <c r="E209">
        <f>('Filter Data'!E209-'Filter Data'!E208)/'Filter Data'!E208</f>
        <v>-3.7865355603771416E-3</v>
      </c>
      <c r="F209">
        <f>('Filter Data'!F209-'Filter Data'!F208)/'Filter Data'!F208</f>
        <v>-2.0545511180917169E-2</v>
      </c>
      <c r="G209">
        <f>('Filter Data'!G209-'Filter Data'!G208)/'Filter Data'!G208</f>
        <v>3.5099810076370894E-3</v>
      </c>
      <c r="H209">
        <f>('Filter Data'!H209-'Filter Data'!H208)/'Filter Data'!H208</f>
        <v>-4.4013178214764009E-3</v>
      </c>
      <c r="I209">
        <f>('Filter Data'!I209-'Filter Data'!I208)/'Filter Data'!I208</f>
        <v>-8.8098539848274083E-3</v>
      </c>
      <c r="J209">
        <f>('Filter Data'!J209-'Filter Data'!J208)/'Filter Data'!J208</f>
        <v>-9.0541014441929361E-3</v>
      </c>
      <c r="K209">
        <f>('Filter Data'!K209-'Filter Data'!K208)/'Filter Data'!K208</f>
        <v>2.1155343044590193E-2</v>
      </c>
      <c r="L209">
        <f>('Filter Data'!L209-'Filter Data'!L208)/'Filter Data'!L208</f>
        <v>2.1994546250265088E-3</v>
      </c>
      <c r="M209">
        <f>('Filter Data'!M209-'Filter Data'!M208)/'Filter Data'!M208</f>
        <v>2.175155042931786E-2</v>
      </c>
      <c r="N209">
        <f>('Filter Data'!N209-'Filter Data'!N208)/'Filter Data'!N208</f>
        <v>-5.4274785485372559E-3</v>
      </c>
      <c r="O209">
        <f>('Filter Data'!O209-'Filter Data'!O208)/'Filter Data'!O208</f>
        <v>1.4918986434131322E-3</v>
      </c>
      <c r="P209">
        <f>('Filter Data'!P209-'Filter Data'!P208)/'Filter Data'!P208</f>
        <v>3.0446549391069471E-3</v>
      </c>
      <c r="Q209">
        <f>('Filter Data'!Q209-'Filter Data'!Q208)/'Filter Data'!Q208</f>
        <v>1.1031670481167244E-2</v>
      </c>
      <c r="R209">
        <f>('Filter Data'!R209-'Filter Data'!R208)/'Filter Data'!R208</f>
        <v>3.2240877430087327E-3</v>
      </c>
      <c r="S209">
        <f>('Filter Data'!S209-'Filter Data'!S208)/'Filter Data'!S208</f>
        <v>7.3950570260228384E-3</v>
      </c>
      <c r="T209">
        <f>('Filter Data'!T209-'Filter Data'!T208)/'Filter Data'!T208</f>
        <v>5.0041565469690448E-3</v>
      </c>
      <c r="U209">
        <f>('Filter Data'!U209-'Filter Data'!U208)/'Filter Data'!U208</f>
        <v>9.3482340656704833E-3</v>
      </c>
      <c r="V209">
        <f>('Filter Data'!V209-'Filter Data'!V208)/'Filter Data'!V208</f>
        <v>2.032537443326175E-2</v>
      </c>
      <c r="W209">
        <f>('Filter Data'!W209-'Filter Data'!W208)/'Filter Data'!W208</f>
        <v>1.0004239620838637E-2</v>
      </c>
      <c r="X209">
        <f>('Filter Data'!X209-'Filter Data'!X208)/'Filter Data'!X208</f>
        <v>1.0403342133195366E-2</v>
      </c>
      <c r="Y209">
        <f>('Filter Data'!Y209-'Filter Data'!Y208)/'Filter Data'!Y208</f>
        <v>2.7814830068292357E-2</v>
      </c>
      <c r="Z209">
        <f>('Filter Data'!Z209-'Filter Data'!Z208)/'Filter Data'!Z208</f>
        <v>1.4608802309637256E-2</v>
      </c>
    </row>
    <row r="210" spans="1:26" x14ac:dyDescent="0.25">
      <c r="A210" t="str">
        <f>MID('Filter Data'!A210,2,LEN('Filter Data'!A210)-2)</f>
        <v>10-Mar-2021</v>
      </c>
      <c r="B210">
        <f>('Filter Data'!B210-'Filter Data'!B209)/'Filter Data'!B209</f>
        <v>1.6061155461577672E-2</v>
      </c>
      <c r="C210">
        <f>('Filter Data'!C210-'Filter Data'!C209)/'Filter Data'!C209</f>
        <v>7.8880558362273354E-3</v>
      </c>
      <c r="D210">
        <f>('Filter Data'!D210-'Filter Data'!D209)/'Filter Data'!D209</f>
        <v>1.4239653366153486E-3</v>
      </c>
      <c r="E210">
        <f>('Filter Data'!E210-'Filter Data'!E209)/'Filter Data'!E209</f>
        <v>3.4570344315803694E-3</v>
      </c>
      <c r="F210">
        <f>('Filter Data'!F210-'Filter Data'!F209)/'Filter Data'!F209</f>
        <v>1.4275475923852173E-2</v>
      </c>
      <c r="G210">
        <f>('Filter Data'!G210-'Filter Data'!G209)/'Filter Data'!G209</f>
        <v>4.8153324016769654E-3</v>
      </c>
      <c r="H210">
        <f>('Filter Data'!H210-'Filter Data'!H209)/'Filter Data'!H209</f>
        <v>9.953207000853127E-3</v>
      </c>
      <c r="I210">
        <f>('Filter Data'!I210-'Filter Data'!I209)/'Filter Data'!I209</f>
        <v>1.3414533783227701E-2</v>
      </c>
      <c r="J210">
        <f>('Filter Data'!J210-'Filter Data'!J209)/'Filter Data'!J209</f>
        <v>1.4284335488852426E-2</v>
      </c>
      <c r="K210">
        <f>('Filter Data'!K210-'Filter Data'!K209)/'Filter Data'!K209</f>
        <v>4.8593907385729848E-3</v>
      </c>
      <c r="L210">
        <f>('Filter Data'!L210-'Filter Data'!L209)/'Filter Data'!L209</f>
        <v>8.9240726018655209E-3</v>
      </c>
      <c r="M210">
        <f>('Filter Data'!M210-'Filter Data'!M209)/'Filter Data'!M209</f>
        <v>-6.3452188006483373E-3</v>
      </c>
      <c r="N210">
        <f>('Filter Data'!N210-'Filter Data'!N209)/'Filter Data'!N209</f>
        <v>1.4214437919027071E-2</v>
      </c>
      <c r="O210">
        <f>('Filter Data'!O210-'Filter Data'!O209)/'Filter Data'!O209</f>
        <v>1.5297088395152966E-2</v>
      </c>
      <c r="P210">
        <f>('Filter Data'!P210-'Filter Data'!P209)/'Filter Data'!P209</f>
        <v>1.0196250947039156E-2</v>
      </c>
      <c r="Q210">
        <f>('Filter Data'!Q210-'Filter Data'!Q209)/'Filter Data'!Q209</f>
        <v>9.3620828965029143E-3</v>
      </c>
      <c r="R210">
        <f>('Filter Data'!R210-'Filter Data'!R209)/'Filter Data'!R209</f>
        <v>1.68963511705294E-2</v>
      </c>
      <c r="S210">
        <f>('Filter Data'!S210-'Filter Data'!S209)/'Filter Data'!S209</f>
        <v>1.2341627668074804E-3</v>
      </c>
      <c r="T210">
        <f>('Filter Data'!T210-'Filter Data'!T209)/'Filter Data'!T209</f>
        <v>1.5732451018553907E-3</v>
      </c>
      <c r="U210">
        <f>('Filter Data'!U210-'Filter Data'!U209)/'Filter Data'!U209</f>
        <v>6.9340080943360426E-3</v>
      </c>
      <c r="V210">
        <f>('Filter Data'!V210-'Filter Data'!V209)/'Filter Data'!V209</f>
        <v>1.1212150394144446E-3</v>
      </c>
      <c r="W210">
        <f>('Filter Data'!W210-'Filter Data'!W209)/'Filter Data'!W209</f>
        <v>1.4723019284022892E-3</v>
      </c>
      <c r="X210">
        <f>('Filter Data'!X210-'Filter Data'!X209)/'Filter Data'!X209</f>
        <v>1.5151413121797734E-3</v>
      </c>
      <c r="Y210">
        <f>('Filter Data'!Y210-'Filter Data'!Y209)/'Filter Data'!Y209</f>
        <v>3.2295105497333099E-4</v>
      </c>
      <c r="Z210">
        <f>('Filter Data'!Z210-'Filter Data'!Z209)/'Filter Data'!Z209</f>
        <v>4.0999965785841848E-3</v>
      </c>
    </row>
    <row r="211" spans="1:26" x14ac:dyDescent="0.25">
      <c r="A211" t="str">
        <f>MID('Filter Data'!A211,2,LEN('Filter Data'!A211)-2)</f>
        <v>12-Mar-2021</v>
      </c>
      <c r="B211">
        <f>('Filter Data'!B211-'Filter Data'!B210)/'Filter Data'!B210</f>
        <v>-2.2832952614765473E-3</v>
      </c>
      <c r="C211">
        <f>('Filter Data'!C211-'Filter Data'!C210)/'Filter Data'!C210</f>
        <v>7.9863860760559496E-3</v>
      </c>
      <c r="D211">
        <f>('Filter Data'!D211-'Filter Data'!D210)/'Filter Data'!D210</f>
        <v>3.5446946382683402E-3</v>
      </c>
      <c r="E211">
        <f>('Filter Data'!E211-'Filter Data'!E210)/'Filter Data'!E210</f>
        <v>1.280047137480295E-2</v>
      </c>
      <c r="F211">
        <f>('Filter Data'!F211-'Filter Data'!F210)/'Filter Data'!F210</f>
        <v>3.5444737388324425E-2</v>
      </c>
      <c r="G211">
        <f>('Filter Data'!G211-'Filter Data'!G210)/'Filter Data'!G210</f>
        <v>1.3725085036716706E-2</v>
      </c>
      <c r="H211">
        <f>('Filter Data'!H211-'Filter Data'!H210)/'Filter Data'!H210</f>
        <v>2.5290533968156396E-2</v>
      </c>
      <c r="I211">
        <f>('Filter Data'!I211-'Filter Data'!I210)/'Filter Data'!I210</f>
        <v>1.1531590060094193E-2</v>
      </c>
      <c r="J211">
        <f>('Filter Data'!J211-'Filter Data'!J210)/'Filter Data'!J210</f>
        <v>1.3924572588574959E-2</v>
      </c>
      <c r="K211">
        <f>('Filter Data'!K211-'Filter Data'!K210)/'Filter Data'!K210</f>
        <v>-8.6693848800511813E-4</v>
      </c>
      <c r="L211">
        <f>('Filter Data'!L211-'Filter Data'!L210)/'Filter Data'!L210</f>
        <v>-4.8165493973764345E-3</v>
      </c>
      <c r="M211">
        <f>('Filter Data'!M211-'Filter Data'!M210)/'Filter Data'!M210</f>
        <v>1.3587023006597842E-2</v>
      </c>
      <c r="N211">
        <f>('Filter Data'!N211-'Filter Data'!N210)/'Filter Data'!N210</f>
        <v>8.7755258910041552E-3</v>
      </c>
      <c r="O211">
        <f>('Filter Data'!O211-'Filter Data'!O210)/'Filter Data'!O210</f>
        <v>-3.1821616962767305E-3</v>
      </c>
      <c r="P211">
        <f>('Filter Data'!P211-'Filter Data'!P210)/'Filter Data'!P210</f>
        <v>5.9998741961859775E-4</v>
      </c>
      <c r="Q211">
        <f>('Filter Data'!Q211-'Filter Data'!Q210)/'Filter Data'!Q210</f>
        <v>-4.9551784591975985E-3</v>
      </c>
      <c r="R211">
        <f>('Filter Data'!R211-'Filter Data'!R210)/'Filter Data'!R210</f>
        <v>-4.7793438592691178E-3</v>
      </c>
      <c r="S211">
        <f>('Filter Data'!S211-'Filter Data'!S210)/'Filter Data'!S210</f>
        <v>-2.4866582590542417E-3</v>
      </c>
      <c r="T211">
        <f>('Filter Data'!T211-'Filter Data'!T210)/'Filter Data'!T210</f>
        <v>4.5099023529221139E-3</v>
      </c>
      <c r="U211">
        <f>('Filter Data'!U211-'Filter Data'!U210)/'Filter Data'!U210</f>
        <v>-1.3855818958036876E-2</v>
      </c>
      <c r="V211">
        <f>('Filter Data'!V211-'Filter Data'!V210)/'Filter Data'!V210</f>
        <v>-8.7329343621385339E-3</v>
      </c>
      <c r="W211">
        <f>('Filter Data'!W211-'Filter Data'!W210)/'Filter Data'!W210</f>
        <v>2.1989502593072304E-2</v>
      </c>
      <c r="X211">
        <f>('Filter Data'!X211-'Filter Data'!X210)/'Filter Data'!X210</f>
        <v>2.2665841883732468E-2</v>
      </c>
      <c r="Y211">
        <f>('Filter Data'!Y211-'Filter Data'!Y210)/'Filter Data'!Y210</f>
        <v>1.5418923604883531E-2</v>
      </c>
      <c r="Z211">
        <f>('Filter Data'!Z211-'Filter Data'!Z210)/'Filter Data'!Z210</f>
        <v>1.2295198341709964E-2</v>
      </c>
    </row>
    <row r="212" spans="1:26" x14ac:dyDescent="0.25">
      <c r="A212" t="str">
        <f>MID('Filter Data'!A212,2,LEN('Filter Data'!A212)-2)</f>
        <v>15-Mar-2021</v>
      </c>
      <c r="B212">
        <f>('Filter Data'!B212-'Filter Data'!B211)/'Filter Data'!B211</f>
        <v>-4.949804299404126E-3</v>
      </c>
      <c r="C212">
        <f>('Filter Data'!C212-'Filter Data'!C211)/'Filter Data'!C211</f>
        <v>-6.6861679899700118E-4</v>
      </c>
      <c r="D212">
        <f>('Filter Data'!D212-'Filter Data'!D211)/'Filter Data'!D211</f>
        <v>-6.4368560613727119E-3</v>
      </c>
      <c r="E212">
        <f>('Filter Data'!E212-'Filter Data'!E211)/'Filter Data'!E211</f>
        <v>-9.8723070803972482E-3</v>
      </c>
      <c r="F212">
        <f>('Filter Data'!F212-'Filter Data'!F211)/'Filter Data'!F211</f>
        <v>-3.0196662159915197E-3</v>
      </c>
      <c r="G212">
        <f>('Filter Data'!G212-'Filter Data'!G211)/'Filter Data'!G211</f>
        <v>-6.7029908666849354E-3</v>
      </c>
      <c r="H212">
        <f>('Filter Data'!H212-'Filter Data'!H211)/'Filter Data'!H211</f>
        <v>-1.0810405951964822E-2</v>
      </c>
      <c r="I212">
        <f>('Filter Data'!I212-'Filter Data'!I211)/'Filter Data'!I211</f>
        <v>-2.4486191393705819E-3</v>
      </c>
      <c r="J212">
        <f>('Filter Data'!J212-'Filter Data'!J211)/'Filter Data'!J211</f>
        <v>-2.3149596446224341E-3</v>
      </c>
      <c r="K212">
        <f>('Filter Data'!K212-'Filter Data'!K211)/'Filter Data'!K211</f>
        <v>3.8639352485798605E-3</v>
      </c>
      <c r="L212">
        <f>('Filter Data'!L212-'Filter Data'!L211)/'Filter Data'!L211</f>
        <v>1.1976982781693301E-2</v>
      </c>
      <c r="M212">
        <f>('Filter Data'!M212-'Filter Data'!M211)/'Filter Data'!M211</f>
        <v>1.2954305898634391E-3</v>
      </c>
      <c r="N212">
        <f>('Filter Data'!N212-'Filter Data'!N211)/'Filter Data'!N211</f>
        <v>-1.3779002578006967E-2</v>
      </c>
      <c r="O212">
        <f>('Filter Data'!O212-'Filter Data'!O211)/'Filter Data'!O211</f>
        <v>-5.9142865836341778E-3</v>
      </c>
      <c r="P212">
        <f>('Filter Data'!P212-'Filter Data'!P211)/'Filter Data'!P211</f>
        <v>-3.2713556904180674E-3</v>
      </c>
      <c r="Q212">
        <f>('Filter Data'!Q212-'Filter Data'!Q211)/'Filter Data'!Q211</f>
        <v>2.3735755222531207E-3</v>
      </c>
      <c r="R212">
        <f>('Filter Data'!R212-'Filter Data'!R211)/'Filter Data'!R211</f>
        <v>-6.3714893132281744E-3</v>
      </c>
      <c r="S212">
        <f>('Filter Data'!S212-'Filter Data'!S211)/'Filter Data'!S211</f>
        <v>-1.2857142857143344E-3</v>
      </c>
      <c r="T212">
        <f>('Filter Data'!T212-'Filter Data'!T211)/'Filter Data'!T211</f>
        <v>-1.4669966065628121E-3</v>
      </c>
      <c r="U212">
        <f>('Filter Data'!U212-'Filter Data'!U211)/'Filter Data'!U211</f>
        <v>8.4471944755351331E-4</v>
      </c>
      <c r="V212">
        <f>('Filter Data'!V212-'Filter Data'!V211)/'Filter Data'!V211</f>
        <v>-4.6163443543355744E-3</v>
      </c>
      <c r="W212">
        <f>('Filter Data'!W212-'Filter Data'!W211)/'Filter Data'!W211</f>
        <v>1.3956563257510927E-3</v>
      </c>
      <c r="X212">
        <f>('Filter Data'!X212-'Filter Data'!X211)/'Filter Data'!X211</f>
        <v>1.38069784413899E-3</v>
      </c>
      <c r="Y212">
        <f>('Filter Data'!Y212-'Filter Data'!Y211)/'Filter Data'!Y211</f>
        <v>8.9730983684740487E-3</v>
      </c>
      <c r="Z212">
        <f>('Filter Data'!Z212-'Filter Data'!Z211)/'Filter Data'!Z211</f>
        <v>4.510518934081398E-3</v>
      </c>
    </row>
    <row r="213" spans="1:26" x14ac:dyDescent="0.25">
      <c r="A213" t="str">
        <f>MID('Filter Data'!A213,2,LEN('Filter Data'!A213)-2)</f>
        <v>16-Mar-2021</v>
      </c>
      <c r="B213">
        <f>('Filter Data'!B213-'Filter Data'!B212)/'Filter Data'!B212</f>
        <v>-3.0859869579947163E-3</v>
      </c>
      <c r="C213">
        <f>('Filter Data'!C213-'Filter Data'!C212)/'Filter Data'!C212</f>
        <v>-2.2664547963536664E-3</v>
      </c>
      <c r="D213">
        <f>('Filter Data'!D213-'Filter Data'!D212)/'Filter Data'!D212</f>
        <v>-2.1391463787312162E-4</v>
      </c>
      <c r="E213">
        <f>('Filter Data'!E213-'Filter Data'!E212)/'Filter Data'!E212</f>
        <v>2.9858263184402464E-3</v>
      </c>
      <c r="F213">
        <f>('Filter Data'!F213-'Filter Data'!F212)/'Filter Data'!F212</f>
        <v>1.5935488010951737E-2</v>
      </c>
      <c r="G213">
        <f>('Filter Data'!G213-'Filter Data'!G212)/'Filter Data'!G212</f>
        <v>5.2565114443566948E-3</v>
      </c>
      <c r="H213">
        <f>('Filter Data'!H213-'Filter Data'!H212)/'Filter Data'!H212</f>
        <v>7.6600792509022688E-3</v>
      </c>
      <c r="I213">
        <f>('Filter Data'!I213-'Filter Data'!I212)/'Filter Data'!I212</f>
        <v>-9.4161200756509144E-3</v>
      </c>
      <c r="J213">
        <f>('Filter Data'!J213-'Filter Data'!J212)/'Filter Data'!J212</f>
        <v>-9.6262385551235258E-3</v>
      </c>
      <c r="K213">
        <f>('Filter Data'!K213-'Filter Data'!K212)/'Filter Data'!K212</f>
        <v>7.6981254389282567E-4</v>
      </c>
      <c r="L213">
        <f>('Filter Data'!L213-'Filter Data'!L212)/'Filter Data'!L212</f>
        <v>2.6006655940757793E-3</v>
      </c>
      <c r="M213">
        <f>('Filter Data'!M213-'Filter Data'!M212)/'Filter Data'!M212</f>
        <v>4.7732313329690561E-3</v>
      </c>
      <c r="N213">
        <f>('Filter Data'!N213-'Filter Data'!N212)/'Filter Data'!N212</f>
        <v>1.2155862885987311E-2</v>
      </c>
      <c r="O213">
        <f>('Filter Data'!O213-'Filter Data'!O212)/'Filter Data'!O212</f>
        <v>2.2012414185379795E-3</v>
      </c>
      <c r="P213">
        <f>('Filter Data'!P213-'Filter Data'!P212)/'Filter Data'!P212</f>
        <v>-2.2802417056206524E-4</v>
      </c>
      <c r="Q213">
        <f>('Filter Data'!Q213-'Filter Data'!Q212)/'Filter Data'!Q212</f>
        <v>1.3133195810643221E-2</v>
      </c>
      <c r="R213">
        <f>('Filter Data'!R213-'Filter Data'!R212)/'Filter Data'!R212</f>
        <v>7.8383130559114816E-3</v>
      </c>
      <c r="S213">
        <f>('Filter Data'!S213-'Filter Data'!S212)/'Filter Data'!S212</f>
        <v>1.1486196538406561E-2</v>
      </c>
      <c r="T213">
        <f>('Filter Data'!T213-'Filter Data'!T212)/'Filter Data'!T212</f>
        <v>6.7968453596597492E-3</v>
      </c>
      <c r="U213">
        <f>('Filter Data'!U213-'Filter Data'!U212)/'Filter Data'!U212</f>
        <v>9.5654069869673282E-4</v>
      </c>
      <c r="V213">
        <f>('Filter Data'!V213-'Filter Data'!V212)/'Filter Data'!V212</f>
        <v>8.2588228740145767E-3</v>
      </c>
      <c r="W213">
        <f>('Filter Data'!W213-'Filter Data'!W212)/'Filter Data'!W212</f>
        <v>6.1494449606337726E-3</v>
      </c>
      <c r="X213">
        <f>('Filter Data'!X213-'Filter Data'!X212)/'Filter Data'!X212</f>
        <v>6.2308364027916707E-3</v>
      </c>
      <c r="Y213">
        <f>('Filter Data'!Y213-'Filter Data'!Y212)/'Filter Data'!Y212</f>
        <v>8.9283109152976789E-4</v>
      </c>
      <c r="Z213">
        <f>('Filter Data'!Z213-'Filter Data'!Z212)/'Filter Data'!Z212</f>
        <v>-7.4279267706954197E-4</v>
      </c>
    </row>
    <row r="214" spans="1:26" x14ac:dyDescent="0.25">
      <c r="A214" t="str">
        <f>MID('Filter Data'!A214,2,LEN('Filter Data'!A214)-2)</f>
        <v>17-Mar-2021</v>
      </c>
      <c r="B214">
        <f>('Filter Data'!B214-'Filter Data'!B213)/'Filter Data'!B213</f>
        <v>2.2669823466963382E-3</v>
      </c>
      <c r="C214">
        <f>('Filter Data'!C214-'Filter Data'!C213)/'Filter Data'!C213</f>
        <v>5.121585260563769E-3</v>
      </c>
      <c r="D214">
        <f>('Filter Data'!D214-'Filter Data'!D213)/'Filter Data'!D213</f>
        <v>1.8950778917768965E-3</v>
      </c>
      <c r="E214">
        <f>('Filter Data'!E214-'Filter Data'!E213)/'Filter Data'!E213</f>
        <v>-2.0384252119124546E-3</v>
      </c>
      <c r="F214">
        <f>('Filter Data'!F214-'Filter Data'!F213)/'Filter Data'!F213</f>
        <v>5.768906855314151E-4</v>
      </c>
      <c r="G214">
        <f>('Filter Data'!G214-'Filter Data'!G213)/'Filter Data'!G213</f>
        <v>1.0206805583907715E-3</v>
      </c>
      <c r="H214">
        <f>('Filter Data'!H214-'Filter Data'!H213)/'Filter Data'!H213</f>
        <v>3.4815714661424607E-3</v>
      </c>
      <c r="I214">
        <f>('Filter Data'!I214-'Filter Data'!I213)/'Filter Data'!I213</f>
        <v>0</v>
      </c>
      <c r="J214">
        <f>('Filter Data'!J214-'Filter Data'!J213)/'Filter Data'!J213</f>
        <v>0</v>
      </c>
      <c r="K214">
        <f>('Filter Data'!K214-'Filter Data'!K213)/'Filter Data'!K213</f>
        <v>7.4492921822917561E-3</v>
      </c>
      <c r="L214">
        <f>('Filter Data'!L214-'Filter Data'!L213)/'Filter Data'!L213</f>
        <v>1.4288540590446353E-3</v>
      </c>
      <c r="M214">
        <f>('Filter Data'!M214-'Filter Data'!M213)/'Filter Data'!M213</f>
        <v>2.8311393336425093E-3</v>
      </c>
      <c r="N214">
        <f>('Filter Data'!N214-'Filter Data'!N213)/'Filter Data'!N213</f>
        <v>-9.579908908170209E-3</v>
      </c>
      <c r="O214">
        <f>('Filter Data'!O214-'Filter Data'!O213)/'Filter Data'!O213</f>
        <v>-1.4659677868849525E-3</v>
      </c>
      <c r="P214">
        <f>('Filter Data'!P214-'Filter Data'!P213)/'Filter Data'!P213</f>
        <v>-3.2852674921084232E-3</v>
      </c>
      <c r="Q214">
        <f>('Filter Data'!Q214-'Filter Data'!Q213)/'Filter Data'!Q213</f>
        <v>4.6483308564054918E-4</v>
      </c>
      <c r="R214">
        <f>('Filter Data'!R214-'Filter Data'!R213)/'Filter Data'!R213</f>
        <v>-3.5109918200408453E-3</v>
      </c>
      <c r="S214">
        <f>('Filter Data'!S214-'Filter Data'!S213)/'Filter Data'!S213</f>
        <v>-6.5970896440540831E-3</v>
      </c>
      <c r="T214">
        <f>('Filter Data'!T214-'Filter Data'!T213)/'Filter Data'!T213</f>
        <v>-4.3215766137761676E-3</v>
      </c>
      <c r="U214">
        <f>('Filter Data'!U214-'Filter Data'!U213)/'Filter Data'!U213</f>
        <v>-1.3132839124477364E-2</v>
      </c>
      <c r="V214">
        <f>('Filter Data'!V214-'Filter Data'!V213)/'Filter Data'!V213</f>
        <v>-1.0470336349195277E-2</v>
      </c>
      <c r="W214">
        <f>('Filter Data'!W214-'Filter Data'!W213)/'Filter Data'!W213</f>
        <v>-1.4034192396021219E-3</v>
      </c>
      <c r="X214">
        <f>('Filter Data'!X214-'Filter Data'!X213)/'Filter Data'!X213</f>
        <v>-1.657357623845032E-3</v>
      </c>
      <c r="Y214">
        <f>('Filter Data'!Y214-'Filter Data'!Y213)/'Filter Data'!Y213</f>
        <v>2.8859944728832146E-3</v>
      </c>
      <c r="Z214">
        <f>('Filter Data'!Z214-'Filter Data'!Z213)/'Filter Data'!Z213</f>
        <v>5.0636873256913392E-3</v>
      </c>
    </row>
    <row r="215" spans="1:26" x14ac:dyDescent="0.25">
      <c r="A215" t="str">
        <f>MID('Filter Data'!A215,2,LEN('Filter Data'!A215)-2)</f>
        <v>18-Mar-2021</v>
      </c>
      <c r="B215">
        <f>('Filter Data'!B215-'Filter Data'!B214)/'Filter Data'!B214</f>
        <v>-1.3440006556099716E-3</v>
      </c>
      <c r="C215">
        <f>('Filter Data'!C215-'Filter Data'!C214)/'Filter Data'!C214</f>
        <v>1.113335001250936E-2</v>
      </c>
      <c r="D215">
        <f>('Filter Data'!D215-'Filter Data'!D214)/'Filter Data'!D214</f>
        <v>1.2620125082625569E-2</v>
      </c>
      <c r="E215">
        <f>('Filter Data'!E215-'Filter Data'!E214)/'Filter Data'!E214</f>
        <v>1.2483153134265623E-2</v>
      </c>
      <c r="F215">
        <f>('Filter Data'!F215-'Filter Data'!F214)/'Filter Data'!F214</f>
        <v>1.4098317881296406E-3</v>
      </c>
      <c r="G215">
        <f>('Filter Data'!G215-'Filter Data'!G214)/'Filter Data'!G214</f>
        <v>6.7217795068081352E-3</v>
      </c>
      <c r="H215">
        <f>('Filter Data'!H215-'Filter Data'!H214)/'Filter Data'!H214</f>
        <v>5.3040797733596226E-3</v>
      </c>
      <c r="I215">
        <f>('Filter Data'!I215-'Filter Data'!I214)/'Filter Data'!I214</f>
        <v>-7.3201446155096134E-2</v>
      </c>
      <c r="J215">
        <f>('Filter Data'!J215-'Filter Data'!J214)/'Filter Data'!J214</f>
        <v>-7.6302042108595883E-2</v>
      </c>
      <c r="K215">
        <f>('Filter Data'!K215-'Filter Data'!K214)/'Filter Data'!K214</f>
        <v>-5.2241704954924389E-3</v>
      </c>
      <c r="L215">
        <f>('Filter Data'!L215-'Filter Data'!L214)/'Filter Data'!L214</f>
        <v>-9.877952410216863E-5</v>
      </c>
      <c r="M215">
        <f>('Filter Data'!M215-'Filter Data'!M214)/'Filter Data'!M214</f>
        <v>-1.6707604950873936E-2</v>
      </c>
      <c r="N215">
        <f>('Filter Data'!N215-'Filter Data'!N214)/'Filter Data'!N214</f>
        <v>7.771454996210527E-3</v>
      </c>
      <c r="O215">
        <f>('Filter Data'!O215-'Filter Data'!O214)/'Filter Data'!O214</f>
        <v>-1.859363789176916E-3</v>
      </c>
      <c r="P215">
        <f>('Filter Data'!P215-'Filter Data'!P214)/'Filter Data'!P214</f>
        <v>-1.0881498774309648E-3</v>
      </c>
      <c r="Q215">
        <f>('Filter Data'!Q215-'Filter Data'!Q214)/'Filter Data'!Q214</f>
        <v>4.7966809323752866E-3</v>
      </c>
      <c r="R215">
        <f>('Filter Data'!R215-'Filter Data'!R214)/'Filter Data'!R214</f>
        <v>-1.7841270411323897E-3</v>
      </c>
      <c r="S215">
        <f>('Filter Data'!S215-'Filter Data'!S214)/'Filter Data'!S214</f>
        <v>4.9041589260674402E-3</v>
      </c>
      <c r="T215">
        <f>('Filter Data'!T215-'Filter Data'!T214)/'Filter Data'!T214</f>
        <v>5.3146943245507249E-3</v>
      </c>
      <c r="U215">
        <f>('Filter Data'!U215-'Filter Data'!U214)/'Filter Data'!U214</f>
        <v>-1.2802073394756716E-2</v>
      </c>
      <c r="V215">
        <f>('Filter Data'!V215-'Filter Data'!V214)/'Filter Data'!V214</f>
        <v>-2.5461702751371544E-2</v>
      </c>
      <c r="W215">
        <f>('Filter Data'!W215-'Filter Data'!W214)/'Filter Data'!W214</f>
        <v>9.612635139657065E-3</v>
      </c>
      <c r="X215">
        <f>('Filter Data'!X215-'Filter Data'!X214)/'Filter Data'!X214</f>
        <v>9.5423589234127013E-3</v>
      </c>
      <c r="Y215">
        <f>('Filter Data'!Y215-'Filter Data'!Y214)/'Filter Data'!Y214</f>
        <v>-1.9800829007109839E-2</v>
      </c>
      <c r="Z215">
        <f>('Filter Data'!Z215-'Filter Data'!Z214)/'Filter Data'!Z214</f>
        <v>-1.3196016171097842E-2</v>
      </c>
    </row>
    <row r="216" spans="1:26" x14ac:dyDescent="0.25">
      <c r="A216" t="str">
        <f>MID('Filter Data'!A216,2,LEN('Filter Data'!A216)-2)</f>
        <v>19-Mar-2021</v>
      </c>
      <c r="B216">
        <f>('Filter Data'!B216-'Filter Data'!B215)/'Filter Data'!B215</f>
        <v>-6.9711286950778399E-3</v>
      </c>
      <c r="C216">
        <f>('Filter Data'!C216-'Filter Data'!C215)/'Filter Data'!C215</f>
        <v>-5.0888696441090432E-3</v>
      </c>
      <c r="D216">
        <f>('Filter Data'!D216-'Filter Data'!D215)/'Filter Data'!D215</f>
        <v>-4.1275006025548464E-3</v>
      </c>
      <c r="E216">
        <f>('Filter Data'!E216-'Filter Data'!E215)/'Filter Data'!E215</f>
        <v>-9.4835797407545122E-3</v>
      </c>
      <c r="F216">
        <f>('Filter Data'!F216-'Filter Data'!F215)/'Filter Data'!F215</f>
        <v>-1.5078671328671422E-2</v>
      </c>
      <c r="G216">
        <f>('Filter Data'!G216-'Filter Data'!G215)/'Filter Data'!G215</f>
        <v>-1.3088903258981172E-2</v>
      </c>
      <c r="H216">
        <f>('Filter Data'!H216-'Filter Data'!H215)/'Filter Data'!H215</f>
        <v>-2.5076968914489906E-2</v>
      </c>
      <c r="I216">
        <f>('Filter Data'!I216-'Filter Data'!I215)/'Filter Data'!I215</f>
        <v>3.0462415077799745E-2</v>
      </c>
      <c r="J216">
        <f>('Filter Data'!J216-'Filter Data'!J215)/'Filter Data'!J215</f>
        <v>3.2767780634104585E-2</v>
      </c>
      <c r="K216">
        <f>('Filter Data'!K216-'Filter Data'!K215)/'Filter Data'!K215</f>
        <v>4.3763381495495399E-3</v>
      </c>
      <c r="L216">
        <f>('Filter Data'!L216-'Filter Data'!L215)/'Filter Data'!L215</f>
        <v>4.7309089711643996E-3</v>
      </c>
      <c r="M216">
        <f>('Filter Data'!M216-'Filter Data'!M215)/'Filter Data'!M215</f>
        <v>1.2019757171707278E-2</v>
      </c>
      <c r="N216">
        <f>('Filter Data'!N216-'Filter Data'!N215)/'Filter Data'!N215</f>
        <v>-3.2503122849058146E-3</v>
      </c>
      <c r="O216">
        <f>('Filter Data'!O216-'Filter Data'!O215)/'Filter Data'!O215</f>
        <v>-3.87503862270785E-3</v>
      </c>
      <c r="P216">
        <f>('Filter Data'!P216-'Filter Data'!P215)/'Filter Data'!P215</f>
        <v>-3.4800239799972011E-3</v>
      </c>
      <c r="Q216">
        <f>('Filter Data'!Q216-'Filter Data'!Q215)/'Filter Data'!Q215</f>
        <v>7.2420822288940968E-3</v>
      </c>
      <c r="R216">
        <f>('Filter Data'!R216-'Filter Data'!R215)/'Filter Data'!R215</f>
        <v>-2.3796613479778622E-3</v>
      </c>
      <c r="S216">
        <f>('Filter Data'!S216-'Filter Data'!S215)/'Filter Data'!S215</f>
        <v>-7.0972220254706111E-3</v>
      </c>
      <c r="T216">
        <f>('Filter Data'!T216-'Filter Data'!T215)/'Filter Data'!T215</f>
        <v>-1.0421005414757661E-2</v>
      </c>
      <c r="U216">
        <f>('Filter Data'!U216-'Filter Data'!U215)/'Filter Data'!U215</f>
        <v>1.8305348796953436E-2</v>
      </c>
      <c r="V216">
        <f>('Filter Data'!V216-'Filter Data'!V215)/'Filter Data'!V215</f>
        <v>2.5625599816653005E-2</v>
      </c>
      <c r="W216">
        <f>('Filter Data'!W216-'Filter Data'!W215)/'Filter Data'!W215</f>
        <v>-1.4257564162051695E-2</v>
      </c>
      <c r="X216">
        <f>('Filter Data'!X216-'Filter Data'!X215)/'Filter Data'!X215</f>
        <v>-1.39840219600937E-2</v>
      </c>
      <c r="Y216">
        <f>('Filter Data'!Y216-'Filter Data'!Y215)/'Filter Data'!Y215</f>
        <v>1.5183236757665565E-3</v>
      </c>
      <c r="Z216">
        <f>('Filter Data'!Z216-'Filter Data'!Z215)/'Filter Data'!Z215</f>
        <v>-2.6711147677707836E-3</v>
      </c>
    </row>
    <row r="217" spans="1:26" x14ac:dyDescent="0.25">
      <c r="A217" t="str">
        <f>MID('Filter Data'!A217,2,LEN('Filter Data'!A217)-2)</f>
        <v>22-Mar-2021</v>
      </c>
      <c r="B217">
        <f>('Filter Data'!B217-'Filter Data'!B216)/'Filter Data'!B216</f>
        <v>7.0241983633647875E-5</v>
      </c>
      <c r="C217">
        <f>('Filter Data'!C217-'Filter Data'!C216)/'Filter Data'!C216</f>
        <v>2.495274728918734E-3</v>
      </c>
      <c r="D217">
        <f>('Filter Data'!D217-'Filter Data'!D216)/'Filter Data'!D216</f>
        <v>-2.3597035244288566E-3</v>
      </c>
      <c r="E217">
        <f>('Filter Data'!E217-'Filter Data'!E216)/'Filter Data'!E216</f>
        <v>5.3755091801751141E-3</v>
      </c>
      <c r="F217">
        <f>('Filter Data'!F217-'Filter Data'!F216)/'Filter Data'!F216</f>
        <v>5.120240309945256E-3</v>
      </c>
      <c r="G217">
        <f>('Filter Data'!G217-'Filter Data'!G216)/'Filter Data'!G216</f>
        <v>1.7130722411248603E-3</v>
      </c>
      <c r="H217">
        <f>('Filter Data'!H217-'Filter Data'!H216)/'Filter Data'!H216</f>
        <v>3.2088830031069995E-3</v>
      </c>
      <c r="I217">
        <f>('Filter Data'!I217-'Filter Data'!I216)/'Filter Data'!I216</f>
        <v>-1.7439387494682138E-3</v>
      </c>
      <c r="J217">
        <f>('Filter Data'!J217-'Filter Data'!J216)/'Filter Data'!J216</f>
        <v>-1.1947827818525928E-3</v>
      </c>
      <c r="K217">
        <f>('Filter Data'!K217-'Filter Data'!K216)/'Filter Data'!K216</f>
        <v>-2.104896229956538E-3</v>
      </c>
      <c r="L217">
        <f>('Filter Data'!L217-'Filter Data'!L216)/'Filter Data'!L216</f>
        <v>-6.3910677999430452E-3</v>
      </c>
      <c r="M217">
        <f>('Filter Data'!M217-'Filter Data'!M216)/'Filter Data'!M216</f>
        <v>1.7631171911941927E-4</v>
      </c>
      <c r="N217">
        <f>('Filter Data'!N217-'Filter Data'!N216)/'Filter Data'!N216</f>
        <v>-3.0179414059003395E-3</v>
      </c>
      <c r="O217">
        <f>('Filter Data'!O217-'Filter Data'!O216)/'Filter Data'!O216</f>
        <v>2.9326452896308529E-3</v>
      </c>
      <c r="P217">
        <f>('Filter Data'!P217-'Filter Data'!P216)/'Filter Data'!P216</f>
        <v>3.3185461979780575E-3</v>
      </c>
      <c r="Q217">
        <f>('Filter Data'!Q217-'Filter Data'!Q216)/'Filter Data'!Q216</f>
        <v>-2.1789873204921548E-3</v>
      </c>
      <c r="R217">
        <f>('Filter Data'!R217-'Filter Data'!R216)/'Filter Data'!R216</f>
        <v>2.1728210610373537E-3</v>
      </c>
      <c r="S217">
        <f>('Filter Data'!S217-'Filter Data'!S216)/'Filter Data'!S216</f>
        <v>2.2328434869453477E-3</v>
      </c>
      <c r="T217">
        <f>('Filter Data'!T217-'Filter Data'!T216)/'Filter Data'!T216</f>
        <v>-1.3679447641711544E-3</v>
      </c>
      <c r="U217">
        <f>('Filter Data'!U217-'Filter Data'!U216)/'Filter Data'!U216</f>
        <v>2.2310994007904055E-3</v>
      </c>
      <c r="V217">
        <f>('Filter Data'!V217-'Filter Data'!V216)/'Filter Data'!V216</f>
        <v>5.3350465070809028E-3</v>
      </c>
      <c r="W217">
        <f>('Filter Data'!W217-'Filter Data'!W216)/'Filter Data'!W216</f>
        <v>-2.1182166633044112E-2</v>
      </c>
      <c r="X217">
        <f>('Filter Data'!X217-'Filter Data'!X216)/'Filter Data'!X216</f>
        <v>-2.098462265761444E-2</v>
      </c>
      <c r="Y217">
        <f>('Filter Data'!Y217-'Filter Data'!Y216)/'Filter Data'!Y216</f>
        <v>1.4864120618489619E-2</v>
      </c>
      <c r="Z217">
        <f>('Filter Data'!Z217-'Filter Data'!Z216)/'Filter Data'!Z216</f>
        <v>1.1136851621652104E-2</v>
      </c>
    </row>
    <row r="218" spans="1:26" x14ac:dyDescent="0.25">
      <c r="A218" t="str">
        <f>MID('Filter Data'!A218,2,LEN('Filter Data'!A218)-2)</f>
        <v>23-Mar-2021</v>
      </c>
      <c r="B218">
        <f>('Filter Data'!B218-'Filter Data'!B217)/'Filter Data'!B217</f>
        <v>-1.8199659143728554E-3</v>
      </c>
      <c r="C218">
        <f>('Filter Data'!C218-'Filter Data'!C217)/'Filter Data'!C217</f>
        <v>-6.7394917678968757E-3</v>
      </c>
      <c r="D218">
        <f>('Filter Data'!D218-'Filter Data'!D217)/'Filter Data'!D217</f>
        <v>-3.3760904064449281E-3</v>
      </c>
      <c r="E218">
        <f>('Filter Data'!E218-'Filter Data'!E217)/'Filter Data'!E217</f>
        <v>-5.3942944049046489E-3</v>
      </c>
      <c r="F218">
        <f>('Filter Data'!F218-'Filter Data'!F217)/'Filter Data'!F217</f>
        <v>-2.5092968365285052E-2</v>
      </c>
      <c r="G218">
        <f>('Filter Data'!G218-'Filter Data'!G217)/'Filter Data'!G217</f>
        <v>-6.4859326976121085E-3</v>
      </c>
      <c r="H218">
        <f>('Filter Data'!H218-'Filter Data'!H217)/'Filter Data'!H217</f>
        <v>-1.6881600324939188E-3</v>
      </c>
      <c r="I218">
        <f>('Filter Data'!I218-'Filter Data'!I217)/'Filter Data'!I217</f>
        <v>-5.9738378286249984E-2</v>
      </c>
      <c r="J218">
        <f>('Filter Data'!J218-'Filter Data'!J217)/'Filter Data'!J217</f>
        <v>-5.6753613557069371E-2</v>
      </c>
      <c r="K218">
        <f>('Filter Data'!K218-'Filter Data'!K217)/'Filter Data'!K217</f>
        <v>-6.7713721433274665E-3</v>
      </c>
      <c r="L218">
        <f>('Filter Data'!L218-'Filter Data'!L217)/'Filter Data'!L217</f>
        <v>4.8818568648362872E-3</v>
      </c>
      <c r="M218">
        <f>('Filter Data'!M218-'Filter Data'!M217)/'Filter Data'!M217</f>
        <v>-1.7908510348474738E-2</v>
      </c>
      <c r="N218">
        <f>('Filter Data'!N218-'Filter Data'!N217)/'Filter Data'!N217</f>
        <v>-4.0403781280863253E-3</v>
      </c>
      <c r="O218">
        <f>('Filter Data'!O218-'Filter Data'!O217)/'Filter Data'!O217</f>
        <v>8.0130765229628222E-4</v>
      </c>
      <c r="P218">
        <f>('Filter Data'!P218-'Filter Data'!P217)/'Filter Data'!P217</f>
        <v>-1.9060572158401492E-3</v>
      </c>
      <c r="Q218">
        <f>('Filter Data'!Q218-'Filter Data'!Q217)/'Filter Data'!Q217</f>
        <v>6.272598851751532E-3</v>
      </c>
      <c r="R218">
        <f>('Filter Data'!R218-'Filter Data'!R217)/'Filter Data'!R217</f>
        <v>2.8119887366226501E-3</v>
      </c>
      <c r="S218">
        <f>('Filter Data'!S218-'Filter Data'!S217)/'Filter Data'!S217</f>
        <v>-3.7510765660922428E-3</v>
      </c>
      <c r="T218">
        <f>('Filter Data'!T218-'Filter Data'!T217)/'Filter Data'!T217</f>
        <v>-3.4285992186360893E-3</v>
      </c>
      <c r="U218">
        <f>('Filter Data'!U218-'Filter Data'!U217)/'Filter Data'!U217</f>
        <v>5.5688652377014515E-3</v>
      </c>
      <c r="V218">
        <f>('Filter Data'!V218-'Filter Data'!V217)/'Filter Data'!V217</f>
        <v>-5.3553567459436466E-3</v>
      </c>
      <c r="W218">
        <f>('Filter Data'!W218-'Filter Data'!W217)/'Filter Data'!W217</f>
        <v>-5.2524419795648885E-3</v>
      </c>
      <c r="X218">
        <f>('Filter Data'!X218-'Filter Data'!X217)/'Filter Data'!X217</f>
        <v>-5.4994433490269164E-3</v>
      </c>
      <c r="Y218">
        <f>('Filter Data'!Y218-'Filter Data'!Y217)/'Filter Data'!Y217</f>
        <v>-2.4274535661976491E-3</v>
      </c>
      <c r="Z218">
        <f>('Filter Data'!Z218-'Filter Data'!Z217)/'Filter Data'!Z217</f>
        <v>-6.856625556716546E-3</v>
      </c>
    </row>
    <row r="219" spans="1:26" x14ac:dyDescent="0.25">
      <c r="A219" t="str">
        <f>MID('Filter Data'!A219,2,LEN('Filter Data'!A219)-2)</f>
        <v>24-Mar-2021</v>
      </c>
      <c r="B219">
        <f>('Filter Data'!B219-'Filter Data'!B218)/'Filter Data'!B218</f>
        <v>4.0263331084410894E-3</v>
      </c>
      <c r="C219">
        <f>('Filter Data'!C219-'Filter Data'!C218)/'Filter Data'!C218</f>
        <v>-9.9572073197129515E-3</v>
      </c>
      <c r="D219">
        <f>('Filter Data'!D219-'Filter Data'!D218)/'Filter Data'!D218</f>
        <v>-3.7526496749394817E-3</v>
      </c>
      <c r="E219">
        <f>('Filter Data'!E219-'Filter Data'!E218)/'Filter Data'!E218</f>
        <v>-1.5906294424733368E-2</v>
      </c>
      <c r="F219">
        <f>('Filter Data'!F219-'Filter Data'!F218)/'Filter Data'!F218</f>
        <v>-4.6504944416140784E-3</v>
      </c>
      <c r="G219">
        <f>('Filter Data'!G219-'Filter Data'!G218)/'Filter Data'!G218</f>
        <v>-2.0861922628443597E-2</v>
      </c>
      <c r="H219">
        <f>('Filter Data'!H219-'Filter Data'!H218)/'Filter Data'!H218</f>
        <v>-1.581670925989493E-2</v>
      </c>
      <c r="I219">
        <f>('Filter Data'!I219-'Filter Data'!I218)/'Filter Data'!I218</f>
        <v>5.3609462092717663E-2</v>
      </c>
      <c r="J219">
        <f>('Filter Data'!J219-'Filter Data'!J218)/'Filter Data'!J218</f>
        <v>5.3580864480219946E-2</v>
      </c>
      <c r="K219">
        <f>('Filter Data'!K219-'Filter Data'!K218)/'Filter Data'!K218</f>
        <v>3.6793052605949869E-3</v>
      </c>
      <c r="L219">
        <f>('Filter Data'!L219-'Filter Data'!L218)/'Filter Data'!L218</f>
        <v>-4.9019071482499094E-3</v>
      </c>
      <c r="M219">
        <f>('Filter Data'!M219-'Filter Data'!M218)/'Filter Data'!M218</f>
        <v>-2.0103454465349384E-2</v>
      </c>
      <c r="N219">
        <f>('Filter Data'!N219-'Filter Data'!N218)/'Filter Data'!N218</f>
        <v>-1.1307438697712825E-2</v>
      </c>
      <c r="O219">
        <f>('Filter Data'!O219-'Filter Data'!O218)/'Filter Data'!O218</f>
        <v>-6.5125948476420218E-5</v>
      </c>
      <c r="P219">
        <f>('Filter Data'!P219-'Filter Data'!P218)/'Filter Data'!P218</f>
        <v>4.8108740405725846E-4</v>
      </c>
      <c r="Q219">
        <f>('Filter Data'!Q219-'Filter Data'!Q218)/'Filter Data'!Q218</f>
        <v>-7.9206645630753789E-4</v>
      </c>
      <c r="R219">
        <f>('Filter Data'!R219-'Filter Data'!R218)/'Filter Data'!R218</f>
        <v>-9.8297416969425557E-4</v>
      </c>
      <c r="S219">
        <f>('Filter Data'!S219-'Filter Data'!S218)/'Filter Data'!S218</f>
        <v>-7.430375948445073E-4</v>
      </c>
      <c r="T219">
        <f>('Filter Data'!T219-'Filter Data'!T218)/'Filter Data'!T218</f>
        <v>-1.8706639230262208E-4</v>
      </c>
      <c r="U219">
        <f>('Filter Data'!U219-'Filter Data'!U218)/'Filter Data'!U218</f>
        <v>-1.9228471631679192E-2</v>
      </c>
      <c r="V219">
        <f>('Filter Data'!V219-'Filter Data'!V218)/'Filter Data'!V218</f>
        <v>-7.772509200611742E-3</v>
      </c>
      <c r="W219">
        <f>('Filter Data'!W219-'Filter Data'!W218)/'Filter Data'!W218</f>
        <v>-1.8847904567571825E-2</v>
      </c>
      <c r="X219">
        <f>('Filter Data'!X219-'Filter Data'!X218)/'Filter Data'!X218</f>
        <v>-1.8963354598546062E-2</v>
      </c>
      <c r="Y219">
        <f>('Filter Data'!Y219-'Filter Data'!Y218)/'Filter Data'!Y218</f>
        <v>-1.1207496621957632E-2</v>
      </c>
      <c r="Z219">
        <f>('Filter Data'!Z219-'Filter Data'!Z218)/'Filter Data'!Z218</f>
        <v>-2.5095091265109177E-3</v>
      </c>
    </row>
    <row r="220" spans="1:26" x14ac:dyDescent="0.25">
      <c r="A220" t="str">
        <f>MID('Filter Data'!A220,2,LEN('Filter Data'!A220)-2)</f>
        <v>25-Mar-2021</v>
      </c>
      <c r="B220">
        <f>('Filter Data'!B220-'Filter Data'!B219)/'Filter Data'!B219</f>
        <v>1.6283976052248138E-4</v>
      </c>
      <c r="C220">
        <f>('Filter Data'!C220-'Filter Data'!C219)/'Filter Data'!C219</f>
        <v>-2.6657024167914636E-3</v>
      </c>
      <c r="D220">
        <f>('Filter Data'!D220-'Filter Data'!D219)/'Filter Data'!D219</f>
        <v>1.2725625337230157E-3</v>
      </c>
      <c r="E220">
        <f>('Filter Data'!E220-'Filter Data'!E219)/'Filter Data'!E219</f>
        <v>-4.4126126672939274E-3</v>
      </c>
      <c r="F220">
        <f>('Filter Data'!F220-'Filter Data'!F219)/'Filter Data'!F219</f>
        <v>-7.9882756961305763E-3</v>
      </c>
      <c r="G220">
        <f>('Filter Data'!G220-'Filter Data'!G219)/'Filter Data'!G219</f>
        <v>-1.3043090807456257E-3</v>
      </c>
      <c r="H220">
        <f>('Filter Data'!H220-'Filter Data'!H219)/'Filter Data'!H219</f>
        <v>-3.2038446135362348E-3</v>
      </c>
      <c r="I220">
        <f>('Filter Data'!I220-'Filter Data'!I219)/'Filter Data'!I219</f>
        <v>-3.6172043010752809E-2</v>
      </c>
      <c r="J220">
        <f>('Filter Data'!J220-'Filter Data'!J219)/'Filter Data'!J219</f>
        <v>-3.7481610271499363E-2</v>
      </c>
      <c r="K220">
        <f>('Filter Data'!K220-'Filter Data'!K219)/'Filter Data'!K219</f>
        <v>-3.3423631046240426E-3</v>
      </c>
      <c r="L220">
        <f>('Filter Data'!L220-'Filter Data'!L219)/'Filter Data'!L219</f>
        <v>-3.2986970146793267E-4</v>
      </c>
      <c r="M220">
        <f>('Filter Data'!M220-'Filter Data'!M219)/'Filter Data'!M219</f>
        <v>6.5610897403874284E-3</v>
      </c>
      <c r="N220">
        <f>('Filter Data'!N220-'Filter Data'!N219)/'Filter Data'!N219</f>
        <v>-1.1475836915461749E-2</v>
      </c>
      <c r="O220">
        <f>('Filter Data'!O220-'Filter Data'!O219)/'Filter Data'!O219</f>
        <v>2.7175891102322268E-3</v>
      </c>
      <c r="P220">
        <f>('Filter Data'!P220-'Filter Data'!P219)/'Filter Data'!P219</f>
        <v>-3.6930722553369919E-3</v>
      </c>
      <c r="Q220">
        <f>('Filter Data'!Q220-'Filter Data'!Q219)/'Filter Data'!Q219</f>
        <v>-2.9581032049340135E-3</v>
      </c>
      <c r="R220">
        <f>('Filter Data'!R220-'Filter Data'!R219)/'Filter Data'!R219</f>
        <v>-2.0717930823919875E-3</v>
      </c>
      <c r="S220">
        <f>('Filter Data'!S220-'Filter Data'!S219)/'Filter Data'!S219</f>
        <v>1.3441821223778149E-3</v>
      </c>
      <c r="T220">
        <f>('Filter Data'!T220-'Filter Data'!T219)/'Filter Data'!T219</f>
        <v>-2.448587791227314E-3</v>
      </c>
      <c r="U220">
        <f>('Filter Data'!U220-'Filter Data'!U219)/'Filter Data'!U219</f>
        <v>-9.2939600008598681E-3</v>
      </c>
      <c r="V220">
        <f>('Filter Data'!V220-'Filter Data'!V219)/'Filter Data'!V219</f>
        <v>-5.7078911066692443E-3</v>
      </c>
      <c r="W220">
        <f>('Filter Data'!W220-'Filter Data'!W219)/'Filter Data'!W219</f>
        <v>1.0308882532491176E-2</v>
      </c>
      <c r="X220">
        <f>('Filter Data'!X220-'Filter Data'!X219)/'Filter Data'!X219</f>
        <v>1.0407358015865422E-2</v>
      </c>
      <c r="Y220">
        <f>('Filter Data'!Y220-'Filter Data'!Y219)/'Filter Data'!Y219</f>
        <v>-1.6504871599197194E-3</v>
      </c>
      <c r="Z220">
        <f>('Filter Data'!Z220-'Filter Data'!Z219)/'Filter Data'!Z219</f>
        <v>7.660284976139355E-3</v>
      </c>
    </row>
    <row r="221" spans="1:26" x14ac:dyDescent="0.25">
      <c r="A221" t="str">
        <f>MID('Filter Data'!A221,2,LEN('Filter Data'!A221)-2)</f>
        <v>26-Mar-2021</v>
      </c>
      <c r="B221">
        <f>('Filter Data'!B221-'Filter Data'!B220)/'Filter Data'!B220</f>
        <v>1.9898252024602822E-3</v>
      </c>
      <c r="C221">
        <f>('Filter Data'!C221-'Filter Data'!C220)/'Filter Data'!C220</f>
        <v>-7.0825709732632637E-4</v>
      </c>
      <c r="D221">
        <f>('Filter Data'!D221-'Filter Data'!D220)/'Filter Data'!D220</f>
        <v>3.589149178460981E-3</v>
      </c>
      <c r="E221">
        <f>('Filter Data'!E221-'Filter Data'!E220)/'Filter Data'!E220</f>
        <v>7.7181944546053007E-3</v>
      </c>
      <c r="F221">
        <f>('Filter Data'!F221-'Filter Data'!F220)/'Filter Data'!F220</f>
        <v>1.4658734603698192E-2</v>
      </c>
      <c r="G221">
        <f>('Filter Data'!G221-'Filter Data'!G220)/'Filter Data'!G220</f>
        <v>1.4755507965865118E-2</v>
      </c>
      <c r="H221">
        <f>('Filter Data'!H221-'Filter Data'!H220)/'Filter Data'!H220</f>
        <v>1.9233012351119072E-2</v>
      </c>
      <c r="I221">
        <f>('Filter Data'!I221-'Filter Data'!I220)/'Filter Data'!I220</f>
        <v>4.0073184881074718E-2</v>
      </c>
      <c r="J221">
        <f>('Filter Data'!J221-'Filter Data'!J220)/'Filter Data'!J220</f>
        <v>4.0921249174974937E-2</v>
      </c>
      <c r="K221">
        <f>('Filter Data'!K221-'Filter Data'!K220)/'Filter Data'!K220</f>
        <v>2.596313775337678E-3</v>
      </c>
      <c r="L221">
        <f>('Filter Data'!L221-'Filter Data'!L220)/'Filter Data'!L220</f>
        <v>-8.2494637848542975E-4</v>
      </c>
      <c r="M221">
        <f>('Filter Data'!M221-'Filter Data'!M220)/'Filter Data'!M220</f>
        <v>2.4576060881793396E-2</v>
      </c>
      <c r="N221">
        <f>('Filter Data'!N221-'Filter Data'!N220)/'Filter Data'!N220</f>
        <v>2.1386498702051695E-2</v>
      </c>
      <c r="O221">
        <f>('Filter Data'!O221-'Filter Data'!O220)/'Filter Data'!O220</f>
        <v>7.7689687012494631E-5</v>
      </c>
      <c r="P221">
        <f>('Filter Data'!P221-'Filter Data'!P220)/'Filter Data'!P220</f>
        <v>1.3303182719091608E-3</v>
      </c>
      <c r="Q221">
        <f>('Filter Data'!Q221-'Filter Data'!Q220)/'Filter Data'!Q220</f>
        <v>-1.2022649119632508E-3</v>
      </c>
      <c r="R221">
        <f>('Filter Data'!R221-'Filter Data'!R220)/'Filter Data'!R220</f>
        <v>1.7482899538884316E-4</v>
      </c>
      <c r="S221">
        <f>('Filter Data'!S221-'Filter Data'!S220)/'Filter Data'!S220</f>
        <v>9.4323455908603658E-3</v>
      </c>
      <c r="T221">
        <f>('Filter Data'!T221-'Filter Data'!T220)/'Filter Data'!T220</f>
        <v>9.5900576545132378E-3</v>
      </c>
      <c r="U221">
        <f>('Filter Data'!U221-'Filter Data'!U220)/'Filter Data'!U220</f>
        <v>1.9058847355630171E-2</v>
      </c>
      <c r="V221">
        <f>('Filter Data'!V221-'Filter Data'!V220)/'Filter Data'!V220</f>
        <v>2.2601629469183787E-2</v>
      </c>
      <c r="W221">
        <f>('Filter Data'!W221-'Filter Data'!W220)/'Filter Data'!W220</f>
        <v>1.356692255073356E-2</v>
      </c>
      <c r="X221">
        <f>('Filter Data'!X221-'Filter Data'!X220)/'Filter Data'!X220</f>
        <v>1.4041962609192611E-2</v>
      </c>
      <c r="Y221">
        <f>('Filter Data'!Y221-'Filter Data'!Y220)/'Filter Data'!Y220</f>
        <v>2.1402922458847382E-2</v>
      </c>
      <c r="Z221">
        <f>('Filter Data'!Z221-'Filter Data'!Z220)/'Filter Data'!Z220</f>
        <v>1.4593922837501954E-2</v>
      </c>
    </row>
    <row r="222" spans="1:26" x14ac:dyDescent="0.25">
      <c r="A222" t="str">
        <f>MID('Filter Data'!A222,2,LEN('Filter Data'!A222)-2)</f>
        <v>30-Mar-2021</v>
      </c>
      <c r="B222">
        <f>('Filter Data'!B222-'Filter Data'!B221)/'Filter Data'!B221</f>
        <v>9.3853355931088032E-3</v>
      </c>
      <c r="C222">
        <f>('Filter Data'!C222-'Filter Data'!C221)/'Filter Data'!C221</f>
        <v>1.896774302420751E-2</v>
      </c>
      <c r="D222">
        <f>('Filter Data'!D222-'Filter Data'!D221)/'Filter Data'!D221</f>
        <v>5.3087482903602093E-3</v>
      </c>
      <c r="E222">
        <f>('Filter Data'!E222-'Filter Data'!E221)/'Filter Data'!E221</f>
        <v>7.2960906021996928E-3</v>
      </c>
      <c r="F222">
        <f>('Filter Data'!F222-'Filter Data'!F221)/'Filter Data'!F221</f>
        <v>7.9666902813333752E-3</v>
      </c>
      <c r="G222">
        <f>('Filter Data'!G222-'Filter Data'!G221)/'Filter Data'!G221</f>
        <v>1.4157240497222204E-2</v>
      </c>
      <c r="H222">
        <f>('Filter Data'!H222-'Filter Data'!H221)/'Filter Data'!H221</f>
        <v>1.4991798380021066E-2</v>
      </c>
      <c r="I222">
        <f>('Filter Data'!I222-'Filter Data'!I221)/'Filter Data'!I221</f>
        <v>-5.7493456901361387E-3</v>
      </c>
      <c r="J222">
        <f>('Filter Data'!J222-'Filter Data'!J221)/'Filter Data'!J221</f>
        <v>-8.4098114466879138E-3</v>
      </c>
      <c r="K222">
        <f>('Filter Data'!K222-'Filter Data'!K221)/'Filter Data'!K221</f>
        <v>-2.817528289926222E-2</v>
      </c>
      <c r="L222">
        <f>('Filter Data'!L222-'Filter Data'!L221)/'Filter Data'!L221</f>
        <v>-1.8824306472919352E-2</v>
      </c>
      <c r="M222">
        <f>('Filter Data'!M222-'Filter Data'!M221)/'Filter Data'!M221</f>
        <v>2.0022444514414582E-3</v>
      </c>
      <c r="N222">
        <f>('Filter Data'!N222-'Filter Data'!N221)/'Filter Data'!N221</f>
        <v>3.2511095056249211E-3</v>
      </c>
      <c r="O222">
        <f>('Filter Data'!O222-'Filter Data'!O221)/'Filter Data'!O221</f>
        <v>4.7450702718672012E-3</v>
      </c>
      <c r="P222">
        <f>('Filter Data'!P222-'Filter Data'!P221)/'Filter Data'!P221</f>
        <v>5.0964483895908465E-3</v>
      </c>
      <c r="Q222">
        <f>('Filter Data'!Q222-'Filter Data'!Q221)/'Filter Data'!Q221</f>
        <v>7.772356039916696E-3</v>
      </c>
      <c r="R222">
        <f>('Filter Data'!R222-'Filter Data'!R221)/'Filter Data'!R221</f>
        <v>7.2772701625496271E-3</v>
      </c>
      <c r="S222">
        <f>('Filter Data'!S222-'Filter Data'!S221)/'Filter Data'!S221</f>
        <v>5.4608087938827262E-3</v>
      </c>
      <c r="T222">
        <f>('Filter Data'!T222-'Filter Data'!T221)/'Filter Data'!T221</f>
        <v>9.6685863832055696E-3</v>
      </c>
      <c r="U222">
        <f>('Filter Data'!U222-'Filter Data'!U221)/'Filter Data'!U221</f>
        <v>6.0188372571704039E-3</v>
      </c>
      <c r="V222">
        <f>('Filter Data'!V222-'Filter Data'!V221)/'Filter Data'!V221</f>
        <v>-7.5934822034250367E-3</v>
      </c>
      <c r="W222">
        <f>('Filter Data'!W222-'Filter Data'!W221)/'Filter Data'!W221</f>
        <v>1.5891167685251187E-2</v>
      </c>
      <c r="X222">
        <f>('Filter Data'!X222-'Filter Data'!X221)/'Filter Data'!X221</f>
        <v>1.6242653570565899E-2</v>
      </c>
      <c r="Y222">
        <f>('Filter Data'!Y222-'Filter Data'!Y221)/'Filter Data'!Y221</f>
        <v>-4.9485421235221172E-3</v>
      </c>
      <c r="Z222">
        <f>('Filter Data'!Z222-'Filter Data'!Z221)/'Filter Data'!Z221</f>
        <v>2.1518072422106191E-3</v>
      </c>
    </row>
    <row r="223" spans="1:26" x14ac:dyDescent="0.25">
      <c r="A223" t="str">
        <f>MID('Filter Data'!A223,2,LEN('Filter Data'!A223)-2)</f>
        <v>31-Mar-2021</v>
      </c>
      <c r="B223">
        <f>('Filter Data'!B223-'Filter Data'!B222)/'Filter Data'!B222</f>
        <v>-1.504848730608688E-3</v>
      </c>
      <c r="C223">
        <f>('Filter Data'!C223-'Filter Data'!C222)/'Filter Data'!C222</f>
        <v>2.9313128803876115E-3</v>
      </c>
      <c r="D223">
        <f>('Filter Data'!D223-'Filter Data'!D222)/'Filter Data'!D222</f>
        <v>-6.3489504076429887E-3</v>
      </c>
      <c r="E223">
        <f>('Filter Data'!E223-'Filter Data'!E222)/'Filter Data'!E222</f>
        <v>-5.5375375375374351E-3</v>
      </c>
      <c r="F223">
        <f>('Filter Data'!F223-'Filter Data'!F222)/'Filter Data'!F222</f>
        <v>-3.4495248279550286E-3</v>
      </c>
      <c r="G223">
        <f>('Filter Data'!G223-'Filter Data'!G222)/'Filter Data'!G222</f>
        <v>-5.6910440937682659E-3</v>
      </c>
      <c r="H223">
        <f>('Filter Data'!H223-'Filter Data'!H222)/'Filter Data'!H222</f>
        <v>-8.6692891683996243E-3</v>
      </c>
      <c r="I223">
        <f>('Filter Data'!I223-'Filter Data'!I222)/'Filter Data'!I222</f>
        <v>-1.3981789151167301E-2</v>
      </c>
      <c r="J223">
        <f>('Filter Data'!J223-'Filter Data'!J222)/'Filter Data'!J222</f>
        <v>-1.5649715612694775E-2</v>
      </c>
      <c r="K223">
        <f>('Filter Data'!K223-'Filter Data'!K222)/'Filter Data'!K222</f>
        <v>1.5377355871984933E-2</v>
      </c>
      <c r="L223">
        <f>('Filter Data'!L223-'Filter Data'!L222)/'Filter Data'!L222</f>
        <v>-5.4863682261864378E-3</v>
      </c>
      <c r="M223">
        <f>('Filter Data'!M223-'Filter Data'!M222)/'Filter Data'!M222</f>
        <v>7.2839197801932735E-3</v>
      </c>
      <c r="N223">
        <f>('Filter Data'!N223-'Filter Data'!N222)/'Filter Data'!N222</f>
        <v>3.6777943521423741E-3</v>
      </c>
      <c r="O223">
        <f>('Filter Data'!O223-'Filter Data'!O222)/'Filter Data'!O222</f>
        <v>-8.9231167027045981E-4</v>
      </c>
      <c r="P223">
        <f>('Filter Data'!P223-'Filter Data'!P222)/'Filter Data'!P222</f>
        <v>-1.9036073602906162E-3</v>
      </c>
      <c r="Q223">
        <f>('Filter Data'!Q223-'Filter Data'!Q222)/'Filter Data'!Q222</f>
        <v>-2.7677350166642567E-3</v>
      </c>
      <c r="R223">
        <f>('Filter Data'!R223-'Filter Data'!R222)/'Filter Data'!R222</f>
        <v>-4.0512899690059792E-3</v>
      </c>
      <c r="S223">
        <f>('Filter Data'!S223-'Filter Data'!S222)/'Filter Data'!S222</f>
        <v>-3.1798963016117193E-3</v>
      </c>
      <c r="T223">
        <f>('Filter Data'!T223-'Filter Data'!T222)/'Filter Data'!T222</f>
        <v>-4.1280000000000431E-3</v>
      </c>
      <c r="U223">
        <f>('Filter Data'!U223-'Filter Data'!U222)/'Filter Data'!U222</f>
        <v>-7.9723999746014219E-4</v>
      </c>
      <c r="V223">
        <f>('Filter Data'!V223-'Filter Data'!V222)/'Filter Data'!V222</f>
        <v>7.0796336725512284E-3</v>
      </c>
      <c r="W223">
        <f>('Filter Data'!W223-'Filter Data'!W222)/'Filter Data'!W222</f>
        <v>-7.9350921762452453E-3</v>
      </c>
      <c r="X223">
        <f>('Filter Data'!X223-'Filter Data'!X222)/'Filter Data'!X222</f>
        <v>-7.7835653878908315E-3</v>
      </c>
      <c r="Y223">
        <f>('Filter Data'!Y223-'Filter Data'!Y222)/'Filter Data'!Y222</f>
        <v>1.2132625159601342E-2</v>
      </c>
      <c r="Z223">
        <f>('Filter Data'!Z223-'Filter Data'!Z222)/'Filter Data'!Z222</f>
        <v>6.1717859640044292E-3</v>
      </c>
    </row>
    <row r="224" spans="1:26" x14ac:dyDescent="0.25">
      <c r="A224" t="str">
        <f>MID('Filter Data'!A224,2,LEN('Filter Data'!A224)-2)</f>
        <v>07-Apr-2021</v>
      </c>
      <c r="B224">
        <f>('Filter Data'!B224-'Filter Data'!B223)/'Filter Data'!B223</f>
        <v>-2.1481260018958899E-2</v>
      </c>
      <c r="C224">
        <f>('Filter Data'!C224-'Filter Data'!C223)/'Filter Data'!C223</f>
        <v>2.3745242282383391E-2</v>
      </c>
      <c r="D224">
        <f>('Filter Data'!D224-'Filter Data'!D223)/'Filter Data'!D223</f>
        <v>7.8398361038145448E-3</v>
      </c>
      <c r="E224">
        <f>('Filter Data'!E224-'Filter Data'!E223)/'Filter Data'!E223</f>
        <v>1.1535348899008259E-2</v>
      </c>
      <c r="F224">
        <f>('Filter Data'!F224-'Filter Data'!F223)/'Filter Data'!F223</f>
        <v>4.3757247442842644E-2</v>
      </c>
      <c r="G224">
        <f>('Filter Data'!G224-'Filter Data'!G223)/'Filter Data'!G223</f>
        <v>1.6758625063419533E-2</v>
      </c>
      <c r="H224">
        <f>('Filter Data'!H224-'Filter Data'!H223)/'Filter Data'!H223</f>
        <v>9.9203841779350443E-3</v>
      </c>
      <c r="I224">
        <f>('Filter Data'!I224-'Filter Data'!I223)/'Filter Data'!I223</f>
        <v>7.1337914131910382E-3</v>
      </c>
      <c r="J224">
        <f>('Filter Data'!J224-'Filter Data'!J223)/'Filter Data'!J223</f>
        <v>8.0005470459518901E-3</v>
      </c>
      <c r="K224">
        <f>('Filter Data'!K224-'Filter Data'!K223)/'Filter Data'!K223</f>
        <v>1.6894016019244923E-2</v>
      </c>
      <c r="L224">
        <f>('Filter Data'!L224-'Filter Data'!L223)/'Filter Data'!L223</f>
        <v>2.9512302433411131E-2</v>
      </c>
      <c r="M224">
        <f>('Filter Data'!M224-'Filter Data'!M223)/'Filter Data'!M223</f>
        <v>5.0954700711125225E-3</v>
      </c>
      <c r="N224">
        <f>('Filter Data'!N224-'Filter Data'!N223)/'Filter Data'!N223</f>
        <v>-2.6521460602177732E-3</v>
      </c>
      <c r="O224">
        <f>('Filter Data'!O224-'Filter Data'!O223)/'Filter Data'!O223</f>
        <v>-2.802635685270553E-2</v>
      </c>
      <c r="P224">
        <f>('Filter Data'!P224-'Filter Data'!P223)/'Filter Data'!P223</f>
        <v>-2.3208793781721224E-2</v>
      </c>
      <c r="Q224">
        <f>('Filter Data'!Q224-'Filter Data'!Q223)/'Filter Data'!Q223</f>
        <v>-2.1816964170723482E-2</v>
      </c>
      <c r="R224">
        <f>('Filter Data'!R224-'Filter Data'!R223)/'Filter Data'!R223</f>
        <v>-2.0538713636701376E-2</v>
      </c>
      <c r="S224">
        <f>('Filter Data'!S224-'Filter Data'!S223)/'Filter Data'!S223</f>
        <v>1.2788391640965232E-2</v>
      </c>
      <c r="T224">
        <f>('Filter Data'!T224-'Filter Data'!T223)/'Filter Data'!T223</f>
        <v>1.6146653385174039E-2</v>
      </c>
      <c r="U224">
        <f>('Filter Data'!U224-'Filter Data'!U223)/'Filter Data'!U223</f>
        <v>-1.8287602558852212E-3</v>
      </c>
      <c r="V224">
        <f>('Filter Data'!V224-'Filter Data'!V223)/'Filter Data'!V223</f>
        <v>-1.0298925088652471E-2</v>
      </c>
      <c r="W224">
        <f>('Filter Data'!W224-'Filter Data'!W223)/'Filter Data'!W223</f>
        <v>1.78758548850129E-2</v>
      </c>
      <c r="X224">
        <f>('Filter Data'!X224-'Filter Data'!X223)/'Filter Data'!X223</f>
        <v>1.7805102000079832E-2</v>
      </c>
      <c r="Y224">
        <f>('Filter Data'!Y224-'Filter Data'!Y223)/'Filter Data'!Y223</f>
        <v>3.6888975933456969E-2</v>
      </c>
      <c r="Z224">
        <f>('Filter Data'!Z224-'Filter Data'!Z223)/'Filter Data'!Z223</f>
        <v>2.6368779889906623E-2</v>
      </c>
    </row>
    <row r="225" spans="1:26" x14ac:dyDescent="0.25">
      <c r="A225" t="str">
        <f>MID('Filter Data'!A225,2,LEN('Filter Data'!A225)-2)</f>
        <v>09-Apr-2021</v>
      </c>
      <c r="B225">
        <f>('Filter Data'!B225-'Filter Data'!B224)/'Filter Data'!B224</f>
        <v>6.8521791723369415E-3</v>
      </c>
      <c r="C225">
        <f>('Filter Data'!C225-'Filter Data'!C224)/'Filter Data'!C224</f>
        <v>1.7258760433888354E-3</v>
      </c>
      <c r="D225">
        <f>('Filter Data'!D225-'Filter Data'!D224)/'Filter Data'!D224</f>
        <v>-3.5925612848690057E-3</v>
      </c>
      <c r="E225">
        <f>('Filter Data'!E225-'Filter Data'!E224)/'Filter Data'!E224</f>
        <v>-3.2599350401223163E-3</v>
      </c>
      <c r="F225">
        <f>('Filter Data'!F225-'Filter Data'!F224)/'Filter Data'!F224</f>
        <v>-3.3951141861053593E-3</v>
      </c>
      <c r="G225">
        <f>('Filter Data'!G225-'Filter Data'!G224)/'Filter Data'!G224</f>
        <v>-3.3526173805913551E-4</v>
      </c>
      <c r="H225">
        <f>('Filter Data'!H225-'Filter Data'!H224)/'Filter Data'!H224</f>
        <v>-1.5566539448163738E-2</v>
      </c>
      <c r="I225">
        <f>('Filter Data'!I225-'Filter Data'!I224)/'Filter Data'!I224</f>
        <v>-3.519902659482104E-3</v>
      </c>
      <c r="J225">
        <f>('Filter Data'!J225-'Filter Data'!J224)/'Filter Data'!J224</f>
        <v>-5.3592022250865063E-3</v>
      </c>
      <c r="K225">
        <f>('Filter Data'!K225-'Filter Data'!K224)/'Filter Data'!K224</f>
        <v>4.2205435629989584E-3</v>
      </c>
      <c r="L225">
        <f>('Filter Data'!L225-'Filter Data'!L224)/'Filter Data'!L224</f>
        <v>5.4023253010728562E-3</v>
      </c>
      <c r="M225">
        <f>('Filter Data'!M225-'Filter Data'!M224)/'Filter Data'!M224</f>
        <v>2.0931157978512438E-3</v>
      </c>
      <c r="N225">
        <f>('Filter Data'!N225-'Filter Data'!N224)/'Filter Data'!N224</f>
        <v>-5.9093303187183652E-4</v>
      </c>
      <c r="O225">
        <f>('Filter Data'!O225-'Filter Data'!O224)/'Filter Data'!O224</f>
        <v>8.6560875841526393E-3</v>
      </c>
      <c r="P225">
        <f>('Filter Data'!P225-'Filter Data'!P224)/'Filter Data'!P224</f>
        <v>6.8564123435397046E-3</v>
      </c>
      <c r="Q225">
        <f>('Filter Data'!Q225-'Filter Data'!Q224)/'Filter Data'!Q224</f>
        <v>8.084053086159667E-3</v>
      </c>
      <c r="R225">
        <f>('Filter Data'!R225-'Filter Data'!R224)/'Filter Data'!R224</f>
        <v>9.8169379786656862E-3</v>
      </c>
      <c r="S225">
        <f>('Filter Data'!S225-'Filter Data'!S224)/'Filter Data'!S224</f>
        <v>6.9406214504225553E-3</v>
      </c>
      <c r="T225">
        <f>('Filter Data'!T225-'Filter Data'!T224)/'Filter Data'!T224</f>
        <v>5.9212294654291528E-3</v>
      </c>
      <c r="U225">
        <f>('Filter Data'!U225-'Filter Data'!U224)/'Filter Data'!U224</f>
        <v>-8.0004527223467518E-3</v>
      </c>
      <c r="V225">
        <f>('Filter Data'!V225-'Filter Data'!V224)/'Filter Data'!V224</f>
        <v>2.2673674044942074E-3</v>
      </c>
      <c r="W225">
        <f>('Filter Data'!W225-'Filter Data'!W224)/'Filter Data'!W224</f>
        <v>9.1373155785142538E-5</v>
      </c>
      <c r="X225">
        <f>('Filter Data'!X225-'Filter Data'!X224)/'Filter Data'!X224</f>
        <v>5.0336667320388423E-4</v>
      </c>
      <c r="Y225">
        <f>('Filter Data'!Y225-'Filter Data'!Y224)/'Filter Data'!Y224</f>
        <v>1.6754997055653732E-2</v>
      </c>
      <c r="Z225">
        <f>('Filter Data'!Z225-'Filter Data'!Z224)/'Filter Data'!Z224</f>
        <v>1.4293101885665871E-2</v>
      </c>
    </row>
    <row r="226" spans="1:26" x14ac:dyDescent="0.25">
      <c r="A226" t="str">
        <f>MID('Filter Data'!A226,2,LEN('Filter Data'!A226)-2)</f>
        <v>16-Apr-2021</v>
      </c>
      <c r="B226">
        <f>('Filter Data'!B226-'Filter Data'!B225)/'Filter Data'!B225</f>
        <v>-9.835987472243516E-3</v>
      </c>
      <c r="C226">
        <f>('Filter Data'!C226-'Filter Data'!C225)/'Filter Data'!C225</f>
        <v>4.2347978004814452E-3</v>
      </c>
      <c r="D226">
        <f>('Filter Data'!D226-'Filter Data'!D225)/'Filter Data'!D225</f>
        <v>-1.4139271827503811E-4</v>
      </c>
      <c r="E226">
        <f>('Filter Data'!E226-'Filter Data'!E225)/'Filter Data'!E225</f>
        <v>1.1674713373506998E-2</v>
      </c>
      <c r="F226">
        <f>('Filter Data'!F226-'Filter Data'!F225)/'Filter Data'!F225</f>
        <v>-1.0856453558504189E-2</v>
      </c>
      <c r="G226">
        <f>('Filter Data'!G226-'Filter Data'!G225)/'Filter Data'!G225</f>
        <v>1.1465117185976698E-2</v>
      </c>
      <c r="H226">
        <f>('Filter Data'!H226-'Filter Data'!H225)/'Filter Data'!H225</f>
        <v>-8.3893683822501095E-3</v>
      </c>
      <c r="I226">
        <f>('Filter Data'!I226-'Filter Data'!I225)/'Filter Data'!I225</f>
        <v>5.8785050804587791E-2</v>
      </c>
      <c r="J226">
        <f>('Filter Data'!J226-'Filter Data'!J225)/'Filter Data'!J225</f>
        <v>6.2269813122357222E-2</v>
      </c>
      <c r="K226">
        <f>('Filter Data'!K226-'Filter Data'!K225)/'Filter Data'!K225</f>
        <v>1.624906306885111E-2</v>
      </c>
      <c r="L226">
        <f>('Filter Data'!L226-'Filter Data'!L225)/'Filter Data'!L225</f>
        <v>1.1858310626702851E-2</v>
      </c>
      <c r="M226">
        <f>('Filter Data'!M226-'Filter Data'!M225)/'Filter Data'!M225</f>
        <v>1.0316647208786958E-2</v>
      </c>
      <c r="N226">
        <f>('Filter Data'!N226-'Filter Data'!N225)/'Filter Data'!N225</f>
        <v>7.8537732817460463E-3</v>
      </c>
      <c r="O226">
        <f>('Filter Data'!O226-'Filter Data'!O225)/'Filter Data'!O225</f>
        <v>-7.6850612967423676E-3</v>
      </c>
      <c r="P226">
        <f>('Filter Data'!P226-'Filter Data'!P225)/'Filter Data'!P225</f>
        <v>-5.0366152755010989E-3</v>
      </c>
      <c r="Q226">
        <f>('Filter Data'!Q226-'Filter Data'!Q225)/'Filter Data'!Q225</f>
        <v>-5.1524175221378194E-3</v>
      </c>
      <c r="R226">
        <f>('Filter Data'!R226-'Filter Data'!R225)/'Filter Data'!R225</f>
        <v>-3.0038860103626425E-3</v>
      </c>
      <c r="S226">
        <f>('Filter Data'!S226-'Filter Data'!S225)/'Filter Data'!S225</f>
        <v>1.5238859784496791E-2</v>
      </c>
      <c r="T226">
        <f>('Filter Data'!T226-'Filter Data'!T225)/'Filter Data'!T225</f>
        <v>1.3250237734099293E-2</v>
      </c>
      <c r="U226">
        <f>('Filter Data'!U226-'Filter Data'!U225)/'Filter Data'!U225</f>
        <v>-1.4133318120881937E-2</v>
      </c>
      <c r="V226">
        <f>('Filter Data'!V226-'Filter Data'!V225)/'Filter Data'!V225</f>
        <v>-2.8040580641107111E-2</v>
      </c>
      <c r="W226">
        <f>('Filter Data'!W226-'Filter Data'!W225)/'Filter Data'!W225</f>
        <v>-6.0909871662758448E-6</v>
      </c>
      <c r="X226">
        <f>('Filter Data'!X226-'Filter Data'!X225)/'Filter Data'!X225</f>
        <v>7.8407286650439384E-5</v>
      </c>
      <c r="Y226">
        <f>('Filter Data'!Y226-'Filter Data'!Y225)/'Filter Data'!Y225</f>
        <v>1.8363912535105172E-2</v>
      </c>
      <c r="Z226">
        <f>('Filter Data'!Z226-'Filter Data'!Z225)/'Filter Data'!Z225</f>
        <v>9.4557801675654619E-3</v>
      </c>
    </row>
    <row r="227" spans="1:26" x14ac:dyDescent="0.25">
      <c r="A227" t="str">
        <f>MID('Filter Data'!A227,2,LEN('Filter Data'!A227)-2)</f>
        <v>19-Apr-2021</v>
      </c>
      <c r="B227">
        <f>('Filter Data'!B227-'Filter Data'!B226)/'Filter Data'!B226</f>
        <v>1.4801697420293547E-2</v>
      </c>
      <c r="C227">
        <f>('Filter Data'!C227-'Filter Data'!C226)/'Filter Data'!C226</f>
        <v>1.7942037118691679E-2</v>
      </c>
      <c r="D227">
        <f>('Filter Data'!D227-'Filter Data'!D226)/'Filter Data'!D226</f>
        <v>3.4646114685710242E-3</v>
      </c>
      <c r="E227">
        <f>('Filter Data'!E227-'Filter Data'!E226)/'Filter Data'!E226</f>
        <v>-3.2091704116855267E-3</v>
      </c>
      <c r="F227">
        <f>('Filter Data'!F227-'Filter Data'!F226)/'Filter Data'!F226</f>
        <v>7.0395290159796934E-3</v>
      </c>
      <c r="G227">
        <f>('Filter Data'!G227-'Filter Data'!G226)/'Filter Data'!G226</f>
        <v>1.0718278906581007E-3</v>
      </c>
      <c r="H227">
        <f>('Filter Data'!H227-'Filter Data'!H226)/'Filter Data'!H226</f>
        <v>1.7702631680147629E-2</v>
      </c>
      <c r="I227">
        <f>('Filter Data'!I227-'Filter Data'!I226)/'Filter Data'!I226</f>
        <v>1.5651385971415732E-3</v>
      </c>
      <c r="J227">
        <f>('Filter Data'!J227-'Filter Data'!J226)/'Filter Data'!J226</f>
        <v>2.8892455858747662E-3</v>
      </c>
      <c r="K227">
        <f>('Filter Data'!K227-'Filter Data'!K226)/'Filter Data'!K226</f>
        <v>-3.4902404973263983E-3</v>
      </c>
      <c r="L227">
        <f>('Filter Data'!L227-'Filter Data'!L226)/'Filter Data'!L226</f>
        <v>1.153622439087452E-2</v>
      </c>
      <c r="M227">
        <f>('Filter Data'!M227-'Filter Data'!M226)/'Filter Data'!M226</f>
        <v>-5.6598434109988976E-3</v>
      </c>
      <c r="N227">
        <f>('Filter Data'!N227-'Filter Data'!N226)/'Filter Data'!N226</f>
        <v>-4.2087542087541419E-3</v>
      </c>
      <c r="O227">
        <f>('Filter Data'!O227-'Filter Data'!O226)/'Filter Data'!O226</f>
        <v>1.5142288217260196E-2</v>
      </c>
      <c r="P227">
        <f>('Filter Data'!P227-'Filter Data'!P226)/'Filter Data'!P226</f>
        <v>1.7489332429414639E-2</v>
      </c>
      <c r="Q227">
        <f>('Filter Data'!Q227-'Filter Data'!Q226)/'Filter Data'!Q226</f>
        <v>3.1002409037500945E-2</v>
      </c>
      <c r="R227">
        <f>('Filter Data'!R227-'Filter Data'!R226)/'Filter Data'!R226</f>
        <v>1.2008871207681989E-2</v>
      </c>
      <c r="S227">
        <f>('Filter Data'!S227-'Filter Data'!S226)/'Filter Data'!S226</f>
        <v>4.7716102821394874E-5</v>
      </c>
      <c r="T227">
        <f>('Filter Data'!T227-'Filter Data'!T226)/'Filter Data'!T226</f>
        <v>-2.4121803473228349E-3</v>
      </c>
      <c r="U227">
        <f>('Filter Data'!U227-'Filter Data'!U226)/'Filter Data'!U226</f>
        <v>-2.361595324547567E-2</v>
      </c>
      <c r="V227">
        <f>('Filter Data'!V227-'Filter Data'!V226)/'Filter Data'!V226</f>
        <v>-2.7901296648827321E-2</v>
      </c>
      <c r="W227">
        <f>('Filter Data'!W227-'Filter Data'!W226)/'Filter Data'!W226</f>
        <v>-3.1795146671863813E-3</v>
      </c>
      <c r="X227">
        <f>('Filter Data'!X227-'Filter Data'!X226)/'Filter Data'!X226</f>
        <v>-3.1621792903389614E-3</v>
      </c>
      <c r="Y227">
        <f>('Filter Data'!Y227-'Filter Data'!Y226)/'Filter Data'!Y226</f>
        <v>-7.103652157117361E-3</v>
      </c>
      <c r="Z227">
        <f>('Filter Data'!Z227-'Filter Data'!Z226)/'Filter Data'!Z226</f>
        <v>-6.8574820492261065E-3</v>
      </c>
    </row>
    <row r="228" spans="1:26" x14ac:dyDescent="0.25">
      <c r="A228" t="str">
        <f>MID('Filter Data'!A228,2,LEN('Filter Data'!A228)-2)</f>
        <v>20-Apr-2021</v>
      </c>
      <c r="B228">
        <f>('Filter Data'!B228-'Filter Data'!B227)/'Filter Data'!B227</f>
        <v>4.9165627351344301E-3</v>
      </c>
      <c r="C228">
        <f>('Filter Data'!C228-'Filter Data'!C227)/'Filter Data'!C227</f>
        <v>4.4970190512943816E-3</v>
      </c>
      <c r="D228">
        <f>('Filter Data'!D228-'Filter Data'!D227)/'Filter Data'!D227</f>
        <v>4.5901111290063117E-3</v>
      </c>
      <c r="E228">
        <f>('Filter Data'!E228-'Filter Data'!E227)/'Filter Data'!E227</f>
        <v>1.7226119549271731E-4</v>
      </c>
      <c r="F228">
        <f>('Filter Data'!F228-'Filter Data'!F227)/'Filter Data'!F227</f>
        <v>4.6769169095610879E-4</v>
      </c>
      <c r="G228">
        <f>('Filter Data'!G228-'Filter Data'!G227)/'Filter Data'!G227</f>
        <v>9.2432832141980329E-4</v>
      </c>
      <c r="H228">
        <f>('Filter Data'!H228-'Filter Data'!H227)/'Filter Data'!H227</f>
        <v>2.8970173317211527E-3</v>
      </c>
      <c r="I228">
        <f>('Filter Data'!I228-'Filter Data'!I227)/'Filter Data'!I227</f>
        <v>-1.2666036106427667E-2</v>
      </c>
      <c r="J228">
        <f>('Filter Data'!J228-'Filter Data'!J227)/'Filter Data'!J227</f>
        <v>-1.3156209987195945E-2</v>
      </c>
      <c r="K228">
        <f>('Filter Data'!K228-'Filter Data'!K227)/'Filter Data'!K227</f>
        <v>3.8857535586366504E-3</v>
      </c>
      <c r="L228">
        <f>('Filter Data'!L228-'Filter Data'!L227)/'Filter Data'!L227</f>
        <v>-1.1138442534794277E-2</v>
      </c>
      <c r="M228">
        <f>('Filter Data'!M228-'Filter Data'!M227)/'Filter Data'!M227</f>
        <v>-7.4233943648609911E-3</v>
      </c>
      <c r="N228">
        <f>('Filter Data'!N228-'Filter Data'!N227)/'Filter Data'!N227</f>
        <v>-6.6728143651220906E-3</v>
      </c>
      <c r="O228">
        <f>('Filter Data'!O228-'Filter Data'!O227)/'Filter Data'!O227</f>
        <v>8.9328953808170946E-3</v>
      </c>
      <c r="P228">
        <f>('Filter Data'!P228-'Filter Data'!P227)/'Filter Data'!P227</f>
        <v>1.3399210744843473E-3</v>
      </c>
      <c r="Q228">
        <f>('Filter Data'!Q228-'Filter Data'!Q227)/'Filter Data'!Q227</f>
        <v>-5.8064762583882323E-3</v>
      </c>
      <c r="R228">
        <f>('Filter Data'!R228-'Filter Data'!R227)/'Filter Data'!R227</f>
        <v>1.1996035556742517E-2</v>
      </c>
      <c r="S228">
        <f>('Filter Data'!S228-'Filter Data'!S227)/'Filter Data'!S227</f>
        <v>-1.5472912179294947E-2</v>
      </c>
      <c r="T228">
        <f>('Filter Data'!T228-'Filter Data'!T227)/'Filter Data'!T227</f>
        <v>-1.4407003685331741E-2</v>
      </c>
      <c r="U228">
        <f>('Filter Data'!U228-'Filter Data'!U227)/'Filter Data'!U227</f>
        <v>-2.3483394943292213E-3</v>
      </c>
      <c r="V228">
        <f>('Filter Data'!V228-'Filter Data'!V227)/'Filter Data'!V227</f>
        <v>-1.499397728364405E-2</v>
      </c>
      <c r="W228">
        <f>('Filter Data'!W228-'Filter Data'!W227)/'Filter Data'!W227</f>
        <v>-1.8062497708580316E-2</v>
      </c>
      <c r="X228">
        <f>('Filter Data'!X228-'Filter Data'!X227)/'Filter Data'!X227</f>
        <v>-1.7860068818613854E-2</v>
      </c>
      <c r="Y228">
        <f>('Filter Data'!Y228-'Filter Data'!Y227)/'Filter Data'!Y227</f>
        <v>-4.1284131006867853E-3</v>
      </c>
      <c r="Z228">
        <f>('Filter Data'!Z228-'Filter Data'!Z227)/'Filter Data'!Z227</f>
        <v>-6.6479322204512714E-3</v>
      </c>
    </row>
    <row r="229" spans="1:26" x14ac:dyDescent="0.25">
      <c r="A229" t="str">
        <f>MID('Filter Data'!A229,2,LEN('Filter Data'!A229)-2)</f>
        <v>22-Apr-2021</v>
      </c>
      <c r="B229">
        <f>('Filter Data'!B229-'Filter Data'!B228)/'Filter Data'!B228</f>
        <v>-1.0856855665873509E-2</v>
      </c>
      <c r="C229">
        <f>('Filter Data'!C229-'Filter Data'!C228)/'Filter Data'!C228</f>
        <v>-2.2360910744527354E-2</v>
      </c>
      <c r="D229">
        <f>('Filter Data'!D229-'Filter Data'!D228)/'Filter Data'!D228</f>
        <v>-7.3647294589179362E-3</v>
      </c>
      <c r="E229">
        <f>('Filter Data'!E229-'Filter Data'!E228)/'Filter Data'!E228</f>
        <v>-8.5937592797158922E-3</v>
      </c>
      <c r="F229">
        <f>('Filter Data'!F229-'Filter Data'!F228)/'Filter Data'!F228</f>
        <v>-1.5025919711511806E-4</v>
      </c>
      <c r="G229">
        <f>('Filter Data'!G229-'Filter Data'!G228)/'Filter Data'!G228</f>
        <v>-1.3467339777134819E-3</v>
      </c>
      <c r="H229">
        <f>('Filter Data'!H229-'Filter Data'!H228)/'Filter Data'!H228</f>
        <v>5.1995679586044462E-3</v>
      </c>
      <c r="I229">
        <f>('Filter Data'!I229-'Filter Data'!I228)/'Filter Data'!I228</f>
        <v>-1.3536590445249779E-2</v>
      </c>
      <c r="J229">
        <f>('Filter Data'!J229-'Filter Data'!J228)/'Filter Data'!J228</f>
        <v>-1.4888578935417968E-2</v>
      </c>
      <c r="K229">
        <f>('Filter Data'!K229-'Filter Data'!K228)/'Filter Data'!K228</f>
        <v>4.0155355144493414E-3</v>
      </c>
      <c r="L229">
        <f>('Filter Data'!L229-'Filter Data'!L228)/'Filter Data'!L228</f>
        <v>1.3611449123978173E-2</v>
      </c>
      <c r="M229">
        <f>('Filter Data'!M229-'Filter Data'!M228)/'Filter Data'!M228</f>
        <v>5.3762156220878033E-3</v>
      </c>
      <c r="N229">
        <f>('Filter Data'!N229-'Filter Data'!N228)/'Filter Data'!N228</f>
        <v>-9.5413695733455772E-4</v>
      </c>
      <c r="O229">
        <f>('Filter Data'!O229-'Filter Data'!O228)/'Filter Data'!O228</f>
        <v>-1.2933125377980057E-2</v>
      </c>
      <c r="P229">
        <f>('Filter Data'!P229-'Filter Data'!P228)/'Filter Data'!P228</f>
        <v>-1.2899359068447497E-2</v>
      </c>
      <c r="Q229">
        <f>('Filter Data'!Q229-'Filter Data'!Q228)/'Filter Data'!Q228</f>
        <v>-2.0364511956145036E-3</v>
      </c>
      <c r="R229">
        <f>('Filter Data'!R229-'Filter Data'!R228)/'Filter Data'!R228</f>
        <v>-1.3264524248098455E-2</v>
      </c>
      <c r="S229">
        <f>('Filter Data'!S229-'Filter Data'!S228)/'Filter Data'!S228</f>
        <v>1.250363477755162E-2</v>
      </c>
      <c r="T229">
        <f>('Filter Data'!T229-'Filter Data'!T228)/'Filter Data'!T228</f>
        <v>8.8194690963593093E-3</v>
      </c>
      <c r="U229">
        <f>('Filter Data'!U229-'Filter Data'!U228)/'Filter Data'!U228</f>
        <v>8.323927765237011E-3</v>
      </c>
      <c r="V229">
        <f>('Filter Data'!V229-'Filter Data'!V228)/'Filter Data'!V228</f>
        <v>9.2953815682860937E-3</v>
      </c>
      <c r="W229">
        <f>('Filter Data'!W229-'Filter Data'!W228)/'Filter Data'!W228</f>
        <v>-7.2807377814292356E-4</v>
      </c>
      <c r="X229">
        <f>('Filter Data'!X229-'Filter Data'!X228)/'Filter Data'!X228</f>
        <v>-3.3366700033288937E-5</v>
      </c>
      <c r="Y229">
        <f>('Filter Data'!Y229-'Filter Data'!Y228)/'Filter Data'!Y228</f>
        <v>3.3207629072953401E-3</v>
      </c>
      <c r="Z229">
        <f>('Filter Data'!Z229-'Filter Data'!Z228)/'Filter Data'!Z228</f>
        <v>3.0295353305044245E-3</v>
      </c>
    </row>
    <row r="230" spans="1:26" x14ac:dyDescent="0.25">
      <c r="A230" t="str">
        <f>MID('Filter Data'!A230,2,LEN('Filter Data'!A230)-2)</f>
        <v>23-Apr-2021</v>
      </c>
      <c r="B230">
        <f>('Filter Data'!B230-'Filter Data'!B229)/'Filter Data'!B229</f>
        <v>-1.0441996111471235E-2</v>
      </c>
      <c r="C230">
        <f>('Filter Data'!C230-'Filter Data'!C229)/'Filter Data'!C229</f>
        <v>1.9311583742341137E-2</v>
      </c>
      <c r="D230">
        <f>('Filter Data'!D230-'Filter Data'!D229)/'Filter Data'!D229</f>
        <v>3.644072073890994E-3</v>
      </c>
      <c r="E230">
        <f>('Filter Data'!E230-'Filter Data'!E229)/'Filter Data'!E229</f>
        <v>8.6562711539496656E-3</v>
      </c>
      <c r="F230">
        <f>('Filter Data'!F230-'Filter Data'!F229)/'Filter Data'!F229</f>
        <v>4.2538092256314153E-3</v>
      </c>
      <c r="G230">
        <f>('Filter Data'!G230-'Filter Data'!G229)/'Filter Data'!G229</f>
        <v>1.6814493446046398E-2</v>
      </c>
      <c r="H230">
        <f>('Filter Data'!H230-'Filter Data'!H229)/'Filter Data'!H229</f>
        <v>1.740466789944508E-2</v>
      </c>
      <c r="I230">
        <f>('Filter Data'!I230-'Filter Data'!I229)/'Filter Data'!I229</f>
        <v>9.8378652254688063E-3</v>
      </c>
      <c r="J230">
        <f>('Filter Data'!J230-'Filter Data'!J229)/'Filter Data'!J229</f>
        <v>8.8244978597300482E-3</v>
      </c>
      <c r="K230">
        <f>('Filter Data'!K230-'Filter Data'!K229)/'Filter Data'!K229</f>
        <v>-3.7503278258588981E-3</v>
      </c>
      <c r="L230">
        <f>('Filter Data'!L230-'Filter Data'!L229)/'Filter Data'!L229</f>
        <v>-2.0822930721258225E-3</v>
      </c>
      <c r="M230">
        <f>('Filter Data'!M230-'Filter Data'!M229)/'Filter Data'!M229</f>
        <v>1.6636562410875626E-2</v>
      </c>
      <c r="N230">
        <f>('Filter Data'!N230-'Filter Data'!N229)/'Filter Data'!N229</f>
        <v>4.4654956571117919E-3</v>
      </c>
      <c r="O230">
        <f>('Filter Data'!O230-'Filter Data'!O229)/'Filter Data'!O229</f>
        <v>-1.4250574318267274E-2</v>
      </c>
      <c r="P230">
        <f>('Filter Data'!P230-'Filter Data'!P229)/'Filter Data'!P229</f>
        <v>-1.1625572790558886E-2</v>
      </c>
      <c r="Q230">
        <f>('Filter Data'!Q230-'Filter Data'!Q229)/'Filter Data'!Q229</f>
        <v>-8.5859493313483921E-3</v>
      </c>
      <c r="R230">
        <f>('Filter Data'!R230-'Filter Data'!R229)/'Filter Data'!R229</f>
        <v>-1.6669837955701351E-2</v>
      </c>
      <c r="S230">
        <f>('Filter Data'!S230-'Filter Data'!S229)/'Filter Data'!S229</f>
        <v>-3.7676759388419003E-3</v>
      </c>
      <c r="T230">
        <f>('Filter Data'!T230-'Filter Data'!T229)/'Filter Data'!T229</f>
        <v>6.3339145938089213E-4</v>
      </c>
      <c r="U230">
        <f>('Filter Data'!U230-'Filter Data'!U229)/'Filter Data'!U229</f>
        <v>-5.1254482926218169E-3</v>
      </c>
      <c r="V230">
        <f>('Filter Data'!V230-'Filter Data'!V229)/'Filter Data'!V229</f>
        <v>7.4555306955274786E-3</v>
      </c>
      <c r="W230">
        <f>('Filter Data'!W230-'Filter Data'!W229)/'Filter Data'!W229</f>
        <v>-2.9144170231846273E-3</v>
      </c>
      <c r="X230">
        <f>('Filter Data'!X230-'Filter Data'!X229)/'Filter Data'!X229</f>
        <v>-3.0364710200540919E-3</v>
      </c>
      <c r="Y230">
        <f>('Filter Data'!Y230-'Filter Data'!Y229)/'Filter Data'!Y229</f>
        <v>1.3925919516297397E-2</v>
      </c>
      <c r="Z230">
        <f>('Filter Data'!Z230-'Filter Data'!Z229)/'Filter Data'!Z229</f>
        <v>1.2933983014281007E-2</v>
      </c>
    </row>
    <row r="231" spans="1:26" x14ac:dyDescent="0.25">
      <c r="A231" t="str">
        <f>MID('Filter Data'!A231,2,LEN('Filter Data'!A231)-2)</f>
        <v>26-Apr-2021</v>
      </c>
      <c r="B231">
        <f>('Filter Data'!B231-'Filter Data'!B230)/'Filter Data'!B230</f>
        <v>1.3685352167285417E-3</v>
      </c>
      <c r="C231">
        <f>('Filter Data'!C231-'Filter Data'!C230)/'Filter Data'!C230</f>
        <v>-1.3603461841070044E-2</v>
      </c>
      <c r="D231">
        <f>('Filter Data'!D231-'Filter Data'!D230)/'Filter Data'!D230</f>
        <v>-6.9398346508960486E-4</v>
      </c>
      <c r="E231">
        <f>('Filter Data'!E231-'Filter Data'!E230)/'Filter Data'!E230</f>
        <v>6.390459447902402E-3</v>
      </c>
      <c r="F231">
        <f>('Filter Data'!F231-'Filter Data'!F230)/'Filter Data'!F230</f>
        <v>1.4748367412260138E-2</v>
      </c>
      <c r="G231">
        <f>('Filter Data'!G231-'Filter Data'!G230)/'Filter Data'!G230</f>
        <v>6.7525066123030652E-3</v>
      </c>
      <c r="H231">
        <f>('Filter Data'!H231-'Filter Data'!H230)/'Filter Data'!H230</f>
        <v>-1.3963084404818886E-2</v>
      </c>
      <c r="I231">
        <f>('Filter Data'!I231-'Filter Data'!I230)/'Filter Data'!I230</f>
        <v>-2.2578082535436271E-3</v>
      </c>
      <c r="J231">
        <f>('Filter Data'!J231-'Filter Data'!J230)/'Filter Data'!J230</f>
        <v>-3.0680853841635542E-3</v>
      </c>
      <c r="K231">
        <f>('Filter Data'!K231-'Filter Data'!K230)/'Filter Data'!K230</f>
        <v>2.5666675441598243E-3</v>
      </c>
      <c r="L231">
        <f>('Filter Data'!L231-'Filter Data'!L230)/'Filter Data'!L230</f>
        <v>-4.4607211676656322E-3</v>
      </c>
      <c r="M231">
        <f>('Filter Data'!M231-'Filter Data'!M230)/'Filter Data'!M230</f>
        <v>2.454647465868666E-3</v>
      </c>
      <c r="N231">
        <f>('Filter Data'!N231-'Filter Data'!N230)/'Filter Data'!N230</f>
        <v>-7.966182271389535E-4</v>
      </c>
      <c r="O231">
        <f>('Filter Data'!O231-'Filter Data'!O230)/'Filter Data'!O230</f>
        <v>3.3524421664471427E-3</v>
      </c>
      <c r="P231">
        <f>('Filter Data'!P231-'Filter Data'!P230)/'Filter Data'!P230</f>
        <v>6.6371459520179164E-3</v>
      </c>
      <c r="Q231">
        <f>('Filter Data'!Q231-'Filter Data'!Q230)/'Filter Data'!Q230</f>
        <v>1.0744475656642829E-2</v>
      </c>
      <c r="R231">
        <f>('Filter Data'!R231-'Filter Data'!R230)/'Filter Data'!R230</f>
        <v>1.2197226631243461E-2</v>
      </c>
      <c r="S231">
        <f>('Filter Data'!S231-'Filter Data'!S230)/'Filter Data'!S230</f>
        <v>5.9920517801129117E-3</v>
      </c>
      <c r="T231">
        <f>('Filter Data'!T231-'Filter Data'!T230)/'Filter Data'!T230</f>
        <v>2.3756681566690792E-3</v>
      </c>
      <c r="U231">
        <f>('Filter Data'!U231-'Filter Data'!U230)/'Filter Data'!U230</f>
        <v>1.5100261293737007E-2</v>
      </c>
      <c r="V231">
        <f>('Filter Data'!V231-'Filter Data'!V230)/'Filter Data'!V230</f>
        <v>1.4867118213879864E-2</v>
      </c>
      <c r="W231">
        <f>('Filter Data'!W231-'Filter Data'!W230)/'Filter Data'!W230</f>
        <v>4.9589977078687989E-3</v>
      </c>
      <c r="X231">
        <f>('Filter Data'!X231-'Filter Data'!X230)/'Filter Data'!X230</f>
        <v>5.0873552446616581E-3</v>
      </c>
      <c r="Y231">
        <f>('Filter Data'!Y231-'Filter Data'!Y230)/'Filter Data'!Y230</f>
        <v>2.4215658036505251E-3</v>
      </c>
      <c r="Z231">
        <f>('Filter Data'!Z231-'Filter Data'!Z230)/'Filter Data'!Z230</f>
        <v>3.018181818181797E-3</v>
      </c>
    </row>
    <row r="232" spans="1:26" x14ac:dyDescent="0.25">
      <c r="A232" t="str">
        <f>MID('Filter Data'!A232,2,LEN('Filter Data'!A232)-2)</f>
        <v>27-Apr-2021</v>
      </c>
      <c r="B232">
        <f>('Filter Data'!B232-'Filter Data'!B231)/'Filter Data'!B231</f>
        <v>-6.1426668382854525E-4</v>
      </c>
      <c r="C232">
        <f>('Filter Data'!C232-'Filter Data'!C231)/'Filter Data'!C231</f>
        <v>3.7728023227061994E-3</v>
      </c>
      <c r="D232">
        <f>('Filter Data'!D232-'Filter Data'!D231)/'Filter Data'!D231</f>
        <v>-2.4356613021730166E-3</v>
      </c>
      <c r="E232">
        <f>('Filter Data'!E232-'Filter Data'!E231)/'Filter Data'!E231</f>
        <v>1.7881169888818332E-3</v>
      </c>
      <c r="F232">
        <f>('Filter Data'!F232-'Filter Data'!F231)/'Filter Data'!F231</f>
        <v>-1.2780756768270272E-3</v>
      </c>
      <c r="G232">
        <f>('Filter Data'!G232-'Filter Data'!G231)/'Filter Data'!G231</f>
        <v>-4.8930308185670486E-4</v>
      </c>
      <c r="H232">
        <f>('Filter Data'!H232-'Filter Data'!H231)/'Filter Data'!H231</f>
        <v>6.2023613809596449E-3</v>
      </c>
      <c r="I232">
        <f>('Filter Data'!I232-'Filter Data'!I231)/'Filter Data'!I231</f>
        <v>1.722331643129537E-2</v>
      </c>
      <c r="J232">
        <f>('Filter Data'!J232-'Filter Data'!J231)/'Filter Data'!J231</f>
        <v>1.8105028810895873E-2</v>
      </c>
      <c r="K232">
        <f>('Filter Data'!K232-'Filter Data'!K231)/'Filter Data'!K231</f>
        <v>-2.8095419396342164E-3</v>
      </c>
      <c r="L232">
        <f>('Filter Data'!L232-'Filter Data'!L231)/'Filter Data'!L231</f>
        <v>8.5550517580621936E-5</v>
      </c>
      <c r="M232">
        <f>('Filter Data'!M232-'Filter Data'!M231)/'Filter Data'!M231</f>
        <v>-2.1610192548371021E-3</v>
      </c>
      <c r="N232">
        <f>('Filter Data'!N232-'Filter Data'!N231)/'Filter Data'!N231</f>
        <v>1.2730335489346406E-3</v>
      </c>
      <c r="O232">
        <f>('Filter Data'!O232-'Filter Data'!O231)/'Filter Data'!O231</f>
        <v>1.3706651573264477E-3</v>
      </c>
      <c r="P232">
        <f>('Filter Data'!P232-'Filter Data'!P231)/'Filter Data'!P231</f>
        <v>-2.2094190498251594E-3</v>
      </c>
      <c r="Q232">
        <f>('Filter Data'!Q232-'Filter Data'!Q231)/'Filter Data'!Q231</f>
        <v>4.8668656104714782E-4</v>
      </c>
      <c r="R232">
        <f>('Filter Data'!R232-'Filter Data'!R231)/'Filter Data'!R231</f>
        <v>5.3605450963928316E-3</v>
      </c>
      <c r="S232">
        <f>('Filter Data'!S232-'Filter Data'!S231)/'Filter Data'!S231</f>
        <v>-5.8062579315802335E-3</v>
      </c>
      <c r="T232">
        <f>('Filter Data'!T232-'Filter Data'!T231)/'Filter Data'!T231</f>
        <v>-1.4734774066797924E-3</v>
      </c>
      <c r="U232">
        <f>('Filter Data'!U232-'Filter Data'!U231)/'Filter Data'!U231</f>
        <v>1.2709917819406912E-2</v>
      </c>
      <c r="V232">
        <f>('Filter Data'!V232-'Filter Data'!V231)/'Filter Data'!V231</f>
        <v>8.6950832067118015E-3</v>
      </c>
      <c r="W232">
        <f>('Filter Data'!W232-'Filter Data'!W231)/'Filter Data'!W231</f>
        <v>-5.5249305499449298E-3</v>
      </c>
      <c r="X232">
        <f>('Filter Data'!X232-'Filter Data'!X231)/'Filter Data'!X231</f>
        <v>-5.4945054945055843E-3</v>
      </c>
      <c r="Y232">
        <f>('Filter Data'!Y232-'Filter Data'!Y231)/'Filter Data'!Y231</f>
        <v>-1.9527924399795531E-3</v>
      </c>
      <c r="Z232">
        <f>('Filter Data'!Z232-'Filter Data'!Z231)/'Filter Data'!Z231</f>
        <v>-1.6107229608298369E-3</v>
      </c>
    </row>
    <row r="233" spans="1:26" x14ac:dyDescent="0.25">
      <c r="A233" t="str">
        <f>MID('Filter Data'!A233,2,LEN('Filter Data'!A233)-2)</f>
        <v>28-Apr-2021</v>
      </c>
      <c r="B233">
        <f>('Filter Data'!B233-'Filter Data'!B232)/'Filter Data'!B232</f>
        <v>1.1986086213540114E-2</v>
      </c>
      <c r="C233">
        <f>('Filter Data'!C233-'Filter Data'!C232)/'Filter Data'!C232</f>
        <v>8.9952639776230154E-3</v>
      </c>
      <c r="D233">
        <f>('Filter Data'!D233-'Filter Data'!D232)/'Filter Data'!D232</f>
        <v>1.8362508197548521E-3</v>
      </c>
      <c r="E233">
        <f>('Filter Data'!E233-'Filter Data'!E232)/'Filter Data'!E232</f>
        <v>2.6214249948454723E-3</v>
      </c>
      <c r="F233">
        <f>('Filter Data'!F233-'Filter Data'!F232)/'Filter Data'!F232</f>
        <v>-4.7250876725252362E-3</v>
      </c>
      <c r="G233">
        <f>('Filter Data'!G233-'Filter Data'!G232)/'Filter Data'!G232</f>
        <v>1.9205133419192306E-3</v>
      </c>
      <c r="H233">
        <f>('Filter Data'!H233-'Filter Data'!H232)/'Filter Data'!H232</f>
        <v>1.7205099641044162E-3</v>
      </c>
      <c r="I233">
        <f>('Filter Data'!I233-'Filter Data'!I232)/'Filter Data'!I232</f>
        <v>9.1043915300321361E-3</v>
      </c>
      <c r="J233">
        <f>('Filter Data'!J233-'Filter Data'!J232)/'Filter Data'!J232</f>
        <v>9.5507605235231885E-3</v>
      </c>
      <c r="K233">
        <f>('Filter Data'!K233-'Filter Data'!K232)/'Filter Data'!K232</f>
        <v>2.1460075044433301E-3</v>
      </c>
      <c r="L233">
        <f>('Filter Data'!L233-'Filter Data'!L232)/'Filter Data'!L232</f>
        <v>-6.8862275449102757E-3</v>
      </c>
      <c r="M233">
        <f>('Filter Data'!M233-'Filter Data'!M232)/'Filter Data'!M232</f>
        <v>6.738596969579006E-3</v>
      </c>
      <c r="N233">
        <f>('Filter Data'!N233-'Filter Data'!N232)/'Filter Data'!N232</f>
        <v>6.9606760331851905E-3</v>
      </c>
      <c r="O233">
        <f>('Filter Data'!O233-'Filter Data'!O232)/'Filter Data'!O232</f>
        <v>8.8248471019703855E-3</v>
      </c>
      <c r="P233">
        <f>('Filter Data'!P233-'Filter Data'!P232)/'Filter Data'!P232</f>
        <v>1.2434594184374523E-2</v>
      </c>
      <c r="Q233">
        <f>('Filter Data'!Q233-'Filter Data'!Q232)/'Filter Data'!Q232</f>
        <v>1.5662403830152202E-2</v>
      </c>
      <c r="R233">
        <f>('Filter Data'!R233-'Filter Data'!R232)/'Filter Data'!R232</f>
        <v>9.0502039636399557E-3</v>
      </c>
      <c r="S233">
        <f>('Filter Data'!S233-'Filter Data'!S232)/'Filter Data'!S232</f>
        <v>9.6077960402174789E-5</v>
      </c>
      <c r="T233">
        <f>('Filter Data'!T233-'Filter Data'!T232)/'Filter Data'!T232</f>
        <v>1.483459427384671E-3</v>
      </c>
      <c r="U233">
        <f>('Filter Data'!U233-'Filter Data'!U232)/'Filter Data'!U232</f>
        <v>1.2651209677419416E-2</v>
      </c>
      <c r="V233">
        <f>('Filter Data'!V233-'Filter Data'!V232)/'Filter Data'!V232</f>
        <v>1.0465241990702432E-2</v>
      </c>
      <c r="W233">
        <f>('Filter Data'!W233-'Filter Data'!W232)/'Filter Data'!W232</f>
        <v>1.1811171243236473E-3</v>
      </c>
      <c r="X233">
        <f>('Filter Data'!X233-'Filter Data'!X232)/'Filter Data'!X232</f>
        <v>1.2054244098443452E-3</v>
      </c>
      <c r="Y233">
        <f>('Filter Data'!Y233-'Filter Data'!Y232)/'Filter Data'!Y232</f>
        <v>3.3054502609705021E-4</v>
      </c>
      <c r="Z233">
        <f>('Filter Data'!Z233-'Filter Data'!Z232)/'Filter Data'!Z232</f>
        <v>-1.1568190071069833E-3</v>
      </c>
    </row>
    <row r="234" spans="1:26" x14ac:dyDescent="0.25">
      <c r="A234" t="str">
        <f>MID('Filter Data'!A234,2,LEN('Filter Data'!A234)-2)</f>
        <v>29-Apr-2021</v>
      </c>
      <c r="B234">
        <f>('Filter Data'!B234-'Filter Data'!B233)/'Filter Data'!B233</f>
        <v>1.1742721716430354E-2</v>
      </c>
      <c r="C234">
        <f>('Filter Data'!C234-'Filter Data'!C233)/'Filter Data'!C233</f>
        <v>9.5529863911290123E-3</v>
      </c>
      <c r="D234">
        <f>('Filter Data'!D234-'Filter Data'!D233)/'Filter Data'!D233</f>
        <v>2.346495865937439E-3</v>
      </c>
      <c r="E234">
        <f>('Filter Data'!E234-'Filter Data'!E233)/'Filter Data'!E233</f>
        <v>5.9518213866041093E-3</v>
      </c>
      <c r="F234">
        <f>('Filter Data'!F234-'Filter Data'!F233)/'Filter Data'!F233</f>
        <v>3.2185878600305444E-3</v>
      </c>
      <c r="G234">
        <f>('Filter Data'!G234-'Filter Data'!G233)/'Filter Data'!G233</f>
        <v>-2.6083949726382256E-3</v>
      </c>
      <c r="H234">
        <f>('Filter Data'!H234-'Filter Data'!H233)/'Filter Data'!H233</f>
        <v>9.588651781190961E-3</v>
      </c>
      <c r="I234">
        <f>('Filter Data'!I234-'Filter Data'!I233)/'Filter Data'!I233</f>
        <v>1.3921208409879576E-2</v>
      </c>
      <c r="J234">
        <f>('Filter Data'!J234-'Filter Data'!J233)/'Filter Data'!J233</f>
        <v>1.6022169841370965E-2</v>
      </c>
      <c r="K234">
        <f>('Filter Data'!K234-'Filter Data'!K233)/'Filter Data'!K233</f>
        <v>-5.0842113560523811E-3</v>
      </c>
      <c r="L234">
        <f>('Filter Data'!L234-'Filter Data'!L233)/'Filter Data'!L233</f>
        <v>5.695766398208478E-3</v>
      </c>
      <c r="M234">
        <f>('Filter Data'!M234-'Filter Data'!M233)/'Filter Data'!M233</f>
        <v>-7.0726611467925521E-3</v>
      </c>
      <c r="N234">
        <f>('Filter Data'!N234-'Filter Data'!N233)/'Filter Data'!N233</f>
        <v>7.3206815631058492E-3</v>
      </c>
      <c r="O234">
        <f>('Filter Data'!O234-'Filter Data'!O233)/'Filter Data'!O233</f>
        <v>9.5751657612623987E-3</v>
      </c>
      <c r="P234">
        <f>('Filter Data'!P234-'Filter Data'!P233)/'Filter Data'!P233</f>
        <v>6.4701139420599201E-3</v>
      </c>
      <c r="Q234">
        <f>('Filter Data'!Q234-'Filter Data'!Q233)/'Filter Data'!Q233</f>
        <v>5.4133765227091166E-3</v>
      </c>
      <c r="R234">
        <f>('Filter Data'!R234-'Filter Data'!R233)/'Filter Data'!R233</f>
        <v>1.1933244118369889E-2</v>
      </c>
      <c r="S234">
        <f>('Filter Data'!S234-'Filter Data'!S233)/'Filter Data'!S233</f>
        <v>-5.1465391239906158E-4</v>
      </c>
      <c r="T234">
        <f>('Filter Data'!T234-'Filter Data'!T233)/'Filter Data'!T233</f>
        <v>-3.2509803615838988E-3</v>
      </c>
      <c r="U234">
        <f>('Filter Data'!U234-'Filter Data'!U233)/'Filter Data'!U233</f>
        <v>4.9062480001705851E-4</v>
      </c>
      <c r="V234">
        <f>('Filter Data'!V234-'Filter Data'!V233)/'Filter Data'!V233</f>
        <v>-1.6548142970249718E-3</v>
      </c>
      <c r="W234">
        <f>('Filter Data'!W234-'Filter Data'!W233)/'Filter Data'!W233</f>
        <v>-4.9311203630321421E-4</v>
      </c>
      <c r="X234">
        <f>('Filter Data'!X234-'Filter Data'!X233)/'Filter Data'!X233</f>
        <v>-3.478144543660958E-4</v>
      </c>
      <c r="Y234">
        <f>('Filter Data'!Y234-'Filter Data'!Y233)/'Filter Data'!Y233</f>
        <v>8.3408392003452327E-3</v>
      </c>
      <c r="Z234">
        <f>('Filter Data'!Z234-'Filter Data'!Z233)/'Filter Data'!Z233</f>
        <v>1.7034801892525833E-3</v>
      </c>
    </row>
    <row r="235" spans="1:26" x14ac:dyDescent="0.25">
      <c r="A235" t="str">
        <f>MID('Filter Data'!A235,2,LEN('Filter Data'!A235)-2)</f>
        <v>06-May-2021</v>
      </c>
      <c r="B235">
        <f>('Filter Data'!B235-'Filter Data'!B234)/'Filter Data'!B234</f>
        <v>-1.8069787895522743E-2</v>
      </c>
      <c r="C235">
        <f>('Filter Data'!C235-'Filter Data'!C234)/'Filter Data'!C234</f>
        <v>1.4977884217834617E-2</v>
      </c>
      <c r="D235">
        <f>('Filter Data'!D235-'Filter Data'!D234)/'Filter Data'!D234</f>
        <v>-5.4154526273484105E-3</v>
      </c>
      <c r="E235">
        <f>('Filter Data'!E235-'Filter Data'!E234)/'Filter Data'!E234</f>
        <v>-1.8036013620461151E-2</v>
      </c>
      <c r="F235">
        <f>('Filter Data'!F235-'Filter Data'!F234)/'Filter Data'!F234</f>
        <v>-4.0273749763796329E-2</v>
      </c>
      <c r="G235">
        <f>('Filter Data'!G235-'Filter Data'!G234)/'Filter Data'!G234</f>
        <v>-2.8194596224139907E-2</v>
      </c>
      <c r="H235">
        <f>('Filter Data'!H235-'Filter Data'!H234)/'Filter Data'!H234</f>
        <v>-2.2777063827183232E-2</v>
      </c>
      <c r="I235">
        <f>('Filter Data'!I235-'Filter Data'!I234)/'Filter Data'!I234</f>
        <v>2.8990175551619002E-3</v>
      </c>
      <c r="J235">
        <f>('Filter Data'!J235-'Filter Data'!J234)/'Filter Data'!J234</f>
        <v>3.0096874314198296E-3</v>
      </c>
      <c r="K235">
        <f>('Filter Data'!K235-'Filter Data'!K234)/'Filter Data'!K234</f>
        <v>2.1959303323605878E-2</v>
      </c>
      <c r="L235">
        <f>('Filter Data'!L235-'Filter Data'!L234)/'Filter Data'!L234</f>
        <v>8.3721428189067974E-3</v>
      </c>
      <c r="M235">
        <f>('Filter Data'!M235-'Filter Data'!M234)/'Filter Data'!M234</f>
        <v>-1.4666916050999108E-2</v>
      </c>
      <c r="N235">
        <f>('Filter Data'!N235-'Filter Data'!N234)/'Filter Data'!N234</f>
        <v>-2.0485680281583193E-2</v>
      </c>
      <c r="O235">
        <f>('Filter Data'!O235-'Filter Data'!O234)/'Filter Data'!O234</f>
        <v>-1.5696429142290927E-2</v>
      </c>
      <c r="P235">
        <f>('Filter Data'!P235-'Filter Data'!P234)/'Filter Data'!P234</f>
        <v>-1.2335214034950243E-2</v>
      </c>
      <c r="Q235">
        <f>('Filter Data'!Q235-'Filter Data'!Q234)/'Filter Data'!Q234</f>
        <v>5.8417951610880972E-3</v>
      </c>
      <c r="R235">
        <f>('Filter Data'!R235-'Filter Data'!R234)/'Filter Data'!R234</f>
        <v>-1.6000181191105106E-2</v>
      </c>
      <c r="S235">
        <f>('Filter Data'!S235-'Filter Data'!S234)/'Filter Data'!S234</f>
        <v>1.4239224463454474E-2</v>
      </c>
      <c r="T235">
        <f>('Filter Data'!T235-'Filter Data'!T234)/'Filter Data'!T234</f>
        <v>1.046522541688834E-2</v>
      </c>
      <c r="U235">
        <f>('Filter Data'!U235-'Filter Data'!U234)/'Filter Data'!U234</f>
        <v>2.3737438346622419E-3</v>
      </c>
      <c r="V235">
        <f>('Filter Data'!V235-'Filter Data'!V234)/'Filter Data'!V234</f>
        <v>1.0331154217125747E-2</v>
      </c>
      <c r="W235">
        <f>('Filter Data'!W235-'Filter Data'!W234)/'Filter Data'!W234</f>
        <v>9.0615007993606923E-3</v>
      </c>
      <c r="X235">
        <f>('Filter Data'!X235-'Filter Data'!X234)/'Filter Data'!X234</f>
        <v>9.3741845262390409E-3</v>
      </c>
      <c r="Y235">
        <f>('Filter Data'!Y235-'Filter Data'!Y234)/'Filter Data'!Y234</f>
        <v>-2.1031100023256304E-2</v>
      </c>
      <c r="Z235">
        <f>('Filter Data'!Z235-'Filter Data'!Z234)/'Filter Data'!Z234</f>
        <v>-2.5819831497084209E-3</v>
      </c>
    </row>
    <row r="236" spans="1:26" x14ac:dyDescent="0.25">
      <c r="A236" t="str">
        <f>MID('Filter Data'!A236,2,LEN('Filter Data'!A236)-2)</f>
        <v>07-May-2021</v>
      </c>
      <c r="B236">
        <f>('Filter Data'!B236-'Filter Data'!B235)/'Filter Data'!B235</f>
        <v>1.0964941972668949E-2</v>
      </c>
      <c r="C236">
        <f>('Filter Data'!C236-'Filter Data'!C235)/'Filter Data'!C235</f>
        <v>-3.8198741055576199E-3</v>
      </c>
      <c r="D236">
        <f>('Filter Data'!D236-'Filter Data'!D235)/'Filter Data'!D235</f>
        <v>1.4344738410561443E-3</v>
      </c>
      <c r="E236">
        <f>('Filter Data'!E236-'Filter Data'!E235)/'Filter Data'!E235</f>
        <v>7.6133828996282592E-3</v>
      </c>
      <c r="F236">
        <f>('Filter Data'!F236-'Filter Data'!F235)/'Filter Data'!F235</f>
        <v>3.6853143859950283E-3</v>
      </c>
      <c r="G236">
        <f>('Filter Data'!G236-'Filter Data'!G235)/'Filter Data'!G235</f>
        <v>-2.4894527857054066E-3</v>
      </c>
      <c r="H236">
        <f>('Filter Data'!H236-'Filter Data'!H235)/'Filter Data'!H235</f>
        <v>-1.1522468814187621E-2</v>
      </c>
      <c r="I236">
        <f>('Filter Data'!I236-'Filter Data'!I235)/'Filter Data'!I235</f>
        <v>2.9307852898666541E-3</v>
      </c>
      <c r="J236">
        <f>('Filter Data'!J236-'Filter Data'!J235)/'Filter Data'!J235</f>
        <v>2.8131153689873502E-4</v>
      </c>
      <c r="K236">
        <f>('Filter Data'!K236-'Filter Data'!K235)/'Filter Data'!K235</f>
        <v>8.4761092591156793E-3</v>
      </c>
      <c r="L236">
        <f>('Filter Data'!L236-'Filter Data'!L235)/'Filter Data'!L235</f>
        <v>1.6732670113710005E-2</v>
      </c>
      <c r="M236">
        <f>('Filter Data'!M236-'Filter Data'!M235)/'Filter Data'!M235</f>
        <v>9.2063843586377477E-3</v>
      </c>
      <c r="N236">
        <f>('Filter Data'!N236-'Filter Data'!N235)/'Filter Data'!N235</f>
        <v>-1.1633317822242197E-3</v>
      </c>
      <c r="O236">
        <f>('Filter Data'!O236-'Filter Data'!O235)/'Filter Data'!O235</f>
        <v>7.9454368301397852E-3</v>
      </c>
      <c r="P236">
        <f>('Filter Data'!P236-'Filter Data'!P235)/'Filter Data'!P235</f>
        <v>7.2554359958924061E-3</v>
      </c>
      <c r="Q236">
        <f>('Filter Data'!Q236-'Filter Data'!Q235)/'Filter Data'!Q235</f>
        <v>3.4086943516626212E-3</v>
      </c>
      <c r="R236">
        <f>('Filter Data'!R236-'Filter Data'!R235)/'Filter Data'!R235</f>
        <v>6.8373773216968874E-3</v>
      </c>
      <c r="S236">
        <f>('Filter Data'!S236-'Filter Data'!S235)/'Filter Data'!S235</f>
        <v>9.9101050579443201E-3</v>
      </c>
      <c r="T236">
        <f>('Filter Data'!T236-'Filter Data'!T235)/'Filter Data'!T235</f>
        <v>7.9417911603064401E-3</v>
      </c>
      <c r="U236">
        <f>('Filter Data'!U236-'Filter Data'!U235)/'Filter Data'!U235</f>
        <v>2.9353374929098992E-3</v>
      </c>
      <c r="V236">
        <f>('Filter Data'!V236-'Filter Data'!V235)/'Filter Data'!V235</f>
        <v>1.0925599847253787E-2</v>
      </c>
      <c r="W236">
        <f>('Filter Data'!W236-'Filter Data'!W235)/'Filter Data'!W235</f>
        <v>4.3322461458380638E-5</v>
      </c>
      <c r="X236">
        <f>('Filter Data'!X236-'Filter Data'!X235)/'Filter Data'!X235</f>
        <v>6.6289259814088174E-5</v>
      </c>
      <c r="Y236">
        <f>('Filter Data'!Y236-'Filter Data'!Y235)/'Filter Data'!Y235</f>
        <v>6.8190284909052908E-3</v>
      </c>
      <c r="Z236">
        <f>('Filter Data'!Z236-'Filter Data'!Z235)/'Filter Data'!Z235</f>
        <v>6.2065631546390073E-3</v>
      </c>
    </row>
    <row r="237" spans="1:26" x14ac:dyDescent="0.25">
      <c r="A237" t="str">
        <f>MID('Filter Data'!A237,2,LEN('Filter Data'!A237)-2)</f>
        <v>10-May-2021</v>
      </c>
      <c r="B237">
        <f>('Filter Data'!B237-'Filter Data'!B236)/'Filter Data'!B236</f>
        <v>3.8179459945048245E-3</v>
      </c>
      <c r="C237">
        <f>('Filter Data'!C237-'Filter Data'!C236)/'Filter Data'!C236</f>
        <v>1.5530969354689367E-2</v>
      </c>
      <c r="D237">
        <f>('Filter Data'!D237-'Filter Data'!D236)/'Filter Data'!D236</f>
        <v>6.3248363309898132E-3</v>
      </c>
      <c r="E237">
        <f>('Filter Data'!E237-'Filter Data'!E236)/'Filter Data'!E236</f>
        <v>2.8629615418671616E-3</v>
      </c>
      <c r="F237">
        <f>('Filter Data'!F237-'Filter Data'!F236)/'Filter Data'!F236</f>
        <v>3.9489788520667042E-3</v>
      </c>
      <c r="G237">
        <f>('Filter Data'!G237-'Filter Data'!G236)/'Filter Data'!G236</f>
        <v>-3.7629350893696395E-3</v>
      </c>
      <c r="H237">
        <f>('Filter Data'!H237-'Filter Data'!H236)/'Filter Data'!H236</f>
        <v>-1.6471542243177271E-4</v>
      </c>
      <c r="I237">
        <f>('Filter Data'!I237-'Filter Data'!I236)/'Filter Data'!I236</f>
        <v>3.6827989271846105E-3</v>
      </c>
      <c r="J237">
        <f>('Filter Data'!J237-'Filter Data'!J236)/'Filter Data'!J236</f>
        <v>6.8745703393530329E-4</v>
      </c>
      <c r="K237">
        <f>('Filter Data'!K237-'Filter Data'!K236)/'Filter Data'!K236</f>
        <v>2.5624599615631598E-3</v>
      </c>
      <c r="L237">
        <f>('Filter Data'!L237-'Filter Data'!L236)/'Filter Data'!L236</f>
        <v>4.5529066549710893E-3</v>
      </c>
      <c r="M237">
        <f>('Filter Data'!M237-'Filter Data'!M236)/'Filter Data'!M236</f>
        <v>-2.0870233075753624E-2</v>
      </c>
      <c r="N237">
        <f>('Filter Data'!N237-'Filter Data'!N236)/'Filter Data'!N236</f>
        <v>1.4235059657841085E-3</v>
      </c>
      <c r="O237">
        <f>('Filter Data'!O237-'Filter Data'!O236)/'Filter Data'!O236</f>
        <v>2.8806520713628558E-3</v>
      </c>
      <c r="P237">
        <f>('Filter Data'!P237-'Filter Data'!P236)/'Filter Data'!P236</f>
        <v>4.9252470626943038E-5</v>
      </c>
      <c r="Q237">
        <f>('Filter Data'!Q237-'Filter Data'!Q236)/'Filter Data'!Q236</f>
        <v>7.1109620603779433E-3</v>
      </c>
      <c r="R237">
        <f>('Filter Data'!R237-'Filter Data'!R236)/'Filter Data'!R236</f>
        <v>7.3916776314117546E-4</v>
      </c>
      <c r="S237">
        <f>('Filter Data'!S237-'Filter Data'!S236)/'Filter Data'!S236</f>
        <v>2.5068368277119334E-3</v>
      </c>
      <c r="T237">
        <f>('Filter Data'!T237-'Filter Data'!T236)/'Filter Data'!T236</f>
        <v>-6.1436382625784232E-5</v>
      </c>
      <c r="U237">
        <f>('Filter Data'!U237-'Filter Data'!U236)/'Filter Data'!U236</f>
        <v>7.6986158044311378E-3</v>
      </c>
      <c r="V237">
        <f>('Filter Data'!V237-'Filter Data'!V236)/'Filter Data'!V236</f>
        <v>-1.0324855200201504E-2</v>
      </c>
      <c r="W237">
        <f>('Filter Data'!W237-'Filter Data'!W236)/'Filter Data'!W236</f>
        <v>4.8457168319036735E-3</v>
      </c>
      <c r="X237">
        <f>('Filter Data'!X237-'Filter Data'!X236)/'Filter Data'!X236</f>
        <v>4.799024286774845E-3</v>
      </c>
      <c r="Y237">
        <f>('Filter Data'!Y237-'Filter Data'!Y236)/'Filter Data'!Y236</f>
        <v>-1.9401544401544336E-2</v>
      </c>
      <c r="Z237">
        <f>('Filter Data'!Z237-'Filter Data'!Z236)/'Filter Data'!Z236</f>
        <v>-1.2724013411099699E-2</v>
      </c>
    </row>
    <row r="238" spans="1:26" x14ac:dyDescent="0.25">
      <c r="A238" t="str">
        <f>MID('Filter Data'!A238,2,LEN('Filter Data'!A238)-2)</f>
        <v>11-May-2021</v>
      </c>
      <c r="B238">
        <f>('Filter Data'!B238-'Filter Data'!B237)/'Filter Data'!B237</f>
        <v>-2.5811152675789995E-3</v>
      </c>
      <c r="C238">
        <f>('Filter Data'!C238-'Filter Data'!C237)/'Filter Data'!C237</f>
        <v>-5.6828110161443309E-3</v>
      </c>
      <c r="D238">
        <f>('Filter Data'!D238-'Filter Data'!D237)/'Filter Data'!D237</f>
        <v>-8.5505212510024204E-3</v>
      </c>
      <c r="E238">
        <f>('Filter Data'!E238-'Filter Data'!E237)/'Filter Data'!E237</f>
        <v>-2.1349108246512462E-2</v>
      </c>
      <c r="F238">
        <f>('Filter Data'!F238-'Filter Data'!F237)/'Filter Data'!F237</f>
        <v>-3.2495529209870019E-2</v>
      </c>
      <c r="G238">
        <f>('Filter Data'!G238-'Filter Data'!G237)/'Filter Data'!G237</f>
        <v>-2.1632758176667568E-2</v>
      </c>
      <c r="H238">
        <f>('Filter Data'!H238-'Filter Data'!H237)/'Filter Data'!H237</f>
        <v>2.7752784782857239E-3</v>
      </c>
      <c r="I238">
        <f>('Filter Data'!I238-'Filter Data'!I237)/'Filter Data'!I237</f>
        <v>9.3327483747457779E-3</v>
      </c>
      <c r="J238">
        <f>('Filter Data'!J238-'Filter Data'!J237)/'Filter Data'!J237</f>
        <v>8.5560829377966819E-3</v>
      </c>
      <c r="K238">
        <f>('Filter Data'!K238-'Filter Data'!K237)/'Filter Data'!K237</f>
        <v>1.4057507987221736E-4</v>
      </c>
      <c r="L238">
        <f>('Filter Data'!L238-'Filter Data'!L237)/'Filter Data'!L237</f>
        <v>6.8607781785679747E-4</v>
      </c>
      <c r="M238">
        <f>('Filter Data'!M238-'Filter Data'!M237)/'Filter Data'!M237</f>
        <v>-2.7774442710208564E-3</v>
      </c>
      <c r="N238">
        <f>('Filter Data'!N238-'Filter Data'!N237)/'Filter Data'!N237</f>
        <v>-2.6374961232296133E-2</v>
      </c>
      <c r="O238">
        <f>('Filter Data'!O238-'Filter Data'!O237)/'Filter Data'!O237</f>
        <v>-6.3475050154158733E-3</v>
      </c>
      <c r="P238">
        <f>('Filter Data'!P238-'Filter Data'!P237)/'Filter Data'!P237</f>
        <v>-9.076783282564763E-3</v>
      </c>
      <c r="Q238">
        <f>('Filter Data'!Q238-'Filter Data'!Q237)/'Filter Data'!Q237</f>
        <v>-1.2937520041439611E-2</v>
      </c>
      <c r="R238">
        <f>('Filter Data'!R238-'Filter Data'!R237)/'Filter Data'!R237</f>
        <v>-7.435713252296393E-3</v>
      </c>
      <c r="S238">
        <f>('Filter Data'!S238-'Filter Data'!S237)/'Filter Data'!S237</f>
        <v>-2.0659775617453115E-2</v>
      </c>
      <c r="T238">
        <f>('Filter Data'!T238-'Filter Data'!T237)/'Filter Data'!T237</f>
        <v>-1.8731567952813961E-2</v>
      </c>
      <c r="U238">
        <f>('Filter Data'!U238-'Filter Data'!U237)/'Filter Data'!U237</f>
        <v>-5.8228043467586595E-4</v>
      </c>
      <c r="V238">
        <f>('Filter Data'!V238-'Filter Data'!V237)/'Filter Data'!V237</f>
        <v>1.1591744416172504E-3</v>
      </c>
      <c r="W238">
        <f>('Filter Data'!W238-'Filter Data'!W237)/'Filter Data'!W237</f>
        <v>-2.7653061852939791E-2</v>
      </c>
      <c r="X238">
        <f>('Filter Data'!X238-'Filter Data'!X237)/'Filter Data'!X237</f>
        <v>-2.709977043037708E-2</v>
      </c>
      <c r="Y238">
        <f>('Filter Data'!Y238-'Filter Data'!Y237)/'Filter Data'!Y237</f>
        <v>-2.6468046942503573E-3</v>
      </c>
      <c r="Z238">
        <f>('Filter Data'!Z238-'Filter Data'!Z237)/'Filter Data'!Z237</f>
        <v>-9.1728237436423388E-3</v>
      </c>
    </row>
    <row r="239" spans="1:26" x14ac:dyDescent="0.25">
      <c r="A239" t="str">
        <f>MID('Filter Data'!A239,2,LEN('Filter Data'!A239)-2)</f>
        <v>17-May-2021</v>
      </c>
      <c r="B239">
        <f>('Filter Data'!B239-'Filter Data'!B238)/'Filter Data'!B238</f>
        <v>-1.8363567143753912E-2</v>
      </c>
      <c r="C239">
        <f>('Filter Data'!C239-'Filter Data'!C238)/'Filter Data'!C238</f>
        <v>5.7229306906484353E-3</v>
      </c>
      <c r="D239">
        <f>('Filter Data'!D239-'Filter Data'!D238)/'Filter Data'!D238</f>
        <v>-4.964259354747493E-3</v>
      </c>
      <c r="E239">
        <f>('Filter Data'!E239-'Filter Data'!E238)/'Filter Data'!E238</f>
        <v>-1.1830653843609214E-2</v>
      </c>
      <c r="F239">
        <f>('Filter Data'!F239-'Filter Data'!F238)/'Filter Data'!F238</f>
        <v>-1.4347995978346389E-2</v>
      </c>
      <c r="G239">
        <f>('Filter Data'!G239-'Filter Data'!G238)/'Filter Data'!G238</f>
        <v>-1.6272224748139796E-3</v>
      </c>
      <c r="H239">
        <f>('Filter Data'!H239-'Filter Data'!H238)/'Filter Data'!H238</f>
        <v>4.5810691267534301E-2</v>
      </c>
      <c r="I239">
        <f>('Filter Data'!I239-'Filter Data'!I238)/'Filter Data'!I238</f>
        <v>1.1656853834907371E-2</v>
      </c>
      <c r="J239">
        <f>('Filter Data'!J239-'Filter Data'!J238)/'Filter Data'!J238</f>
        <v>1.275620781472534E-2</v>
      </c>
      <c r="K239">
        <f>('Filter Data'!K239-'Filter Data'!K238)/'Filter Data'!K238</f>
        <v>1.8195525229680098E-2</v>
      </c>
      <c r="L239">
        <f>('Filter Data'!L239-'Filter Data'!L238)/'Filter Data'!L238</f>
        <v>1.1021658962239613E-2</v>
      </c>
      <c r="M239">
        <f>('Filter Data'!M239-'Filter Data'!M238)/'Filter Data'!M238</f>
        <v>-1.6213439496581439E-3</v>
      </c>
      <c r="N239">
        <f>('Filter Data'!N239-'Filter Data'!N238)/'Filter Data'!N238</f>
        <v>6.0788659862229854E-3</v>
      </c>
      <c r="O239">
        <f>('Filter Data'!O239-'Filter Data'!O238)/'Filter Data'!O238</f>
        <v>-1.3204218520827428E-2</v>
      </c>
      <c r="P239">
        <f>('Filter Data'!P239-'Filter Data'!P238)/'Filter Data'!P238</f>
        <v>-3.1724257899379854E-2</v>
      </c>
      <c r="Q239">
        <f>('Filter Data'!Q239-'Filter Data'!Q238)/'Filter Data'!Q238</f>
        <v>-1.9317031724413607E-2</v>
      </c>
      <c r="R239">
        <f>('Filter Data'!R239-'Filter Data'!R238)/'Filter Data'!R238</f>
        <v>-2.1225042993512359E-4</v>
      </c>
      <c r="S239">
        <f>('Filter Data'!S239-'Filter Data'!S238)/'Filter Data'!S238</f>
        <v>1.4992217155028796E-2</v>
      </c>
      <c r="T239">
        <f>('Filter Data'!T239-'Filter Data'!T238)/'Filter Data'!T238</f>
        <v>1.4917546509716747E-2</v>
      </c>
      <c r="U239">
        <f>('Filter Data'!U239-'Filter Data'!U238)/'Filter Data'!U238</f>
        <v>1.2564930506808947E-2</v>
      </c>
      <c r="V239">
        <f>('Filter Data'!V239-'Filter Data'!V238)/'Filter Data'!V238</f>
        <v>2.117279941261184E-2</v>
      </c>
      <c r="W239">
        <f>('Filter Data'!W239-'Filter Data'!W238)/'Filter Data'!W238</f>
        <v>-2.7084032708593289E-2</v>
      </c>
      <c r="X239">
        <f>('Filter Data'!X239-'Filter Data'!X238)/'Filter Data'!X238</f>
        <v>-2.8668294005966825E-2</v>
      </c>
      <c r="Y239">
        <f>('Filter Data'!Y239-'Filter Data'!Y238)/'Filter Data'!Y238</f>
        <v>1.1788702584741378E-3</v>
      </c>
      <c r="Z239">
        <f>('Filter Data'!Z239-'Filter Data'!Z238)/'Filter Data'!Z238</f>
        <v>1.4079374719442338E-2</v>
      </c>
    </row>
    <row r="240" spans="1:26" x14ac:dyDescent="0.25">
      <c r="A240" t="str">
        <f>MID('Filter Data'!A240,2,LEN('Filter Data'!A240)-2)</f>
        <v>20-May-2021</v>
      </c>
      <c r="B240">
        <f>('Filter Data'!B240-'Filter Data'!B239)/'Filter Data'!B239</f>
        <v>-7.253493888512198E-4</v>
      </c>
      <c r="C240">
        <f>('Filter Data'!C240-'Filter Data'!C239)/'Filter Data'!C239</f>
        <v>1.8028353060945496E-2</v>
      </c>
      <c r="D240">
        <f>('Filter Data'!D240-'Filter Data'!D239)/'Filter Data'!D239</f>
        <v>-6.0965696634731959E-5</v>
      </c>
      <c r="E240">
        <f>('Filter Data'!E240-'Filter Data'!E239)/'Filter Data'!E239</f>
        <v>8.2290500073039577E-3</v>
      </c>
      <c r="F240">
        <f>('Filter Data'!F240-'Filter Data'!F239)/'Filter Data'!F239</f>
        <v>1.878404803584877E-2</v>
      </c>
      <c r="G240">
        <f>('Filter Data'!G240-'Filter Data'!G239)/'Filter Data'!G239</f>
        <v>1.5987152752810402E-2</v>
      </c>
      <c r="H240">
        <f>('Filter Data'!H240-'Filter Data'!H239)/'Filter Data'!H239</f>
        <v>4.5676998368679505E-3</v>
      </c>
      <c r="I240">
        <f>('Filter Data'!I240-'Filter Data'!I239)/'Filter Data'!I239</f>
        <v>-6.4096554956643972E-2</v>
      </c>
      <c r="J240">
        <f>('Filter Data'!J240-'Filter Data'!J239)/'Filter Data'!J239</f>
        <v>-6.4017120146744128E-2</v>
      </c>
      <c r="K240">
        <f>('Filter Data'!K240-'Filter Data'!K239)/'Filter Data'!K239</f>
        <v>5.9986195645353102E-3</v>
      </c>
      <c r="L240">
        <f>('Filter Data'!L240-'Filter Data'!L239)/'Filter Data'!L239</f>
        <v>8.4561165567268812E-3</v>
      </c>
      <c r="M240">
        <f>('Filter Data'!M240-'Filter Data'!M239)/'Filter Data'!M239</f>
        <v>1.4495200424485136E-2</v>
      </c>
      <c r="N240">
        <f>('Filter Data'!N240-'Filter Data'!N239)/'Filter Data'!N239</f>
        <v>9.7492117518238643E-3</v>
      </c>
      <c r="O240">
        <f>('Filter Data'!O240-'Filter Data'!O239)/'Filter Data'!O239</f>
        <v>-1.0315183241955636E-3</v>
      </c>
      <c r="P240">
        <f>('Filter Data'!P240-'Filter Data'!P239)/'Filter Data'!P239</f>
        <v>1.3720392465846528E-2</v>
      </c>
      <c r="Q240">
        <f>('Filter Data'!Q240-'Filter Data'!Q239)/'Filter Data'!Q239</f>
        <v>1.5002484487876977E-2</v>
      </c>
      <c r="R240">
        <f>('Filter Data'!R240-'Filter Data'!R239)/'Filter Data'!R239</f>
        <v>-4.7613018573297019E-3</v>
      </c>
      <c r="S240">
        <f>('Filter Data'!S240-'Filter Data'!S239)/'Filter Data'!S239</f>
        <v>-7.8024106758499314E-4</v>
      </c>
      <c r="T240">
        <f>('Filter Data'!T240-'Filter Data'!T239)/'Filter Data'!T239</f>
        <v>-8.636977058028739E-4</v>
      </c>
      <c r="U240">
        <f>('Filter Data'!U240-'Filter Data'!U239)/'Filter Data'!U239</f>
        <v>-4.1594454072791867E-4</v>
      </c>
      <c r="V240">
        <f>('Filter Data'!V240-'Filter Data'!V239)/'Filter Data'!V239</f>
        <v>5.7659202311899664E-3</v>
      </c>
      <c r="W240">
        <f>('Filter Data'!W240-'Filter Data'!W239)/'Filter Data'!W239</f>
        <v>7.8644297311900885E-3</v>
      </c>
      <c r="X240">
        <f>('Filter Data'!X240-'Filter Data'!X239)/'Filter Data'!X239</f>
        <v>8.2093094686286738E-3</v>
      </c>
      <c r="Y240">
        <f>('Filter Data'!Y240-'Filter Data'!Y239)/'Filter Data'!Y239</f>
        <v>1.1396931974391226E-2</v>
      </c>
      <c r="Z240">
        <f>('Filter Data'!Z240-'Filter Data'!Z239)/'Filter Data'!Z239</f>
        <v>-2.2653772243661704E-3</v>
      </c>
    </row>
    <row r="241" spans="1:26" x14ac:dyDescent="0.25">
      <c r="A241" t="str">
        <f>MID('Filter Data'!A241,2,LEN('Filter Data'!A241)-2)</f>
        <v>21-May-2021</v>
      </c>
      <c r="B241">
        <f>('Filter Data'!B241-'Filter Data'!B240)/'Filter Data'!B240</f>
        <v>-8.3286917135797433E-4</v>
      </c>
      <c r="C241">
        <f>('Filter Data'!C241-'Filter Data'!C240)/'Filter Data'!C240</f>
        <v>4.4104806752288481E-3</v>
      </c>
      <c r="D241">
        <f>('Filter Data'!D241-'Filter Data'!D240)/'Filter Data'!D240</f>
        <v>-5.6904786098967413E-4</v>
      </c>
      <c r="E241">
        <f>('Filter Data'!E241-'Filter Data'!E240)/'Filter Data'!E240</f>
        <v>6.2844103158504151E-3</v>
      </c>
      <c r="F241">
        <f>('Filter Data'!F241-'Filter Data'!F240)/'Filter Data'!F240</f>
        <v>1.0043022788086428E-2</v>
      </c>
      <c r="G241">
        <f>('Filter Data'!G241-'Filter Data'!G240)/'Filter Data'!G240</f>
        <v>5.4260639803717294E-4</v>
      </c>
      <c r="H241">
        <f>('Filter Data'!H241-'Filter Data'!H240)/'Filter Data'!H240</f>
        <v>-1.4639192619056282E-2</v>
      </c>
      <c r="I241">
        <f>('Filter Data'!I241-'Filter Data'!I240)/'Filter Data'!I240</f>
        <v>2.8588122365510529E-2</v>
      </c>
      <c r="J241">
        <f>('Filter Data'!J241-'Filter Data'!J240)/'Filter Data'!J240</f>
        <v>2.8514502221060861E-2</v>
      </c>
      <c r="K241">
        <f>('Filter Data'!K241-'Filter Data'!K240)/'Filter Data'!K240</f>
        <v>3.2433915896374217E-4</v>
      </c>
      <c r="L241">
        <f>('Filter Data'!L241-'Filter Data'!L240)/'Filter Data'!L240</f>
        <v>3.1890289254093147E-3</v>
      </c>
      <c r="M241">
        <f>('Filter Data'!M241-'Filter Data'!M240)/'Filter Data'!M240</f>
        <v>-1.1395605005190674E-2</v>
      </c>
      <c r="N241">
        <f>('Filter Data'!N241-'Filter Data'!N240)/'Filter Data'!N240</f>
        <v>1.2294225241703694E-2</v>
      </c>
      <c r="O241">
        <f>('Filter Data'!O241-'Filter Data'!O240)/'Filter Data'!O240</f>
        <v>3.5294148518823595E-4</v>
      </c>
      <c r="P241">
        <f>('Filter Data'!P241-'Filter Data'!P240)/'Filter Data'!P240</f>
        <v>-3.34696254288131E-3</v>
      </c>
      <c r="Q241">
        <f>('Filter Data'!Q241-'Filter Data'!Q240)/'Filter Data'!Q240</f>
        <v>-1.9958701805697955E-3</v>
      </c>
      <c r="R241">
        <f>('Filter Data'!R241-'Filter Data'!R240)/'Filter Data'!R240</f>
        <v>9.6118508466904915E-4</v>
      </c>
      <c r="S241">
        <f>('Filter Data'!S241-'Filter Data'!S240)/'Filter Data'!S240</f>
        <v>3.6888446107863973E-3</v>
      </c>
      <c r="T241">
        <f>('Filter Data'!T241-'Filter Data'!T240)/'Filter Data'!T240</f>
        <v>6.3366856278411834E-3</v>
      </c>
      <c r="U241">
        <f>('Filter Data'!U241-'Filter Data'!U240)/'Filter Data'!U240</f>
        <v>1.6984534295027356E-2</v>
      </c>
      <c r="V241">
        <f>('Filter Data'!V241-'Filter Data'!V240)/'Filter Data'!V240</f>
        <v>-2.5227355526991559E-3</v>
      </c>
      <c r="W241">
        <f>('Filter Data'!W241-'Filter Data'!W240)/'Filter Data'!W240</f>
        <v>9.1660153348276097E-3</v>
      </c>
      <c r="X241">
        <f>('Filter Data'!X241-'Filter Data'!X240)/'Filter Data'!X240</f>
        <v>9.2987509347217737E-3</v>
      </c>
      <c r="Y241">
        <f>('Filter Data'!Y241-'Filter Data'!Y240)/'Filter Data'!Y240</f>
        <v>-3.211063820570321E-3</v>
      </c>
      <c r="Z241">
        <f>('Filter Data'!Z241-'Filter Data'!Z240)/'Filter Data'!Z240</f>
        <v>-8.4557326735780925E-4</v>
      </c>
    </row>
    <row r="242" spans="1:26" x14ac:dyDescent="0.25">
      <c r="A242" t="str">
        <f>MID('Filter Data'!A242,2,LEN('Filter Data'!A242)-2)</f>
        <v>25-May-2021</v>
      </c>
      <c r="B242">
        <f>('Filter Data'!B242-'Filter Data'!B241)/'Filter Data'!B241</f>
        <v>1.1232109618838929E-2</v>
      </c>
      <c r="C242">
        <f>('Filter Data'!C242-'Filter Data'!C241)/'Filter Data'!C241</f>
        <v>1.3812318894420104E-2</v>
      </c>
      <c r="D242">
        <f>('Filter Data'!D242-'Filter Data'!D241)/'Filter Data'!D241</f>
        <v>8.6727535229884044E-3</v>
      </c>
      <c r="E242">
        <f>('Filter Data'!E242-'Filter Data'!E241)/'Filter Data'!E241</f>
        <v>5.4592684580264759E-3</v>
      </c>
      <c r="F242">
        <f>('Filter Data'!F242-'Filter Data'!F241)/'Filter Data'!F241</f>
        <v>1.7310714115655934E-2</v>
      </c>
      <c r="G242">
        <f>('Filter Data'!G242-'Filter Data'!G241)/'Filter Data'!G241</f>
        <v>1.8336437873822029E-2</v>
      </c>
      <c r="H242">
        <f>('Filter Data'!H242-'Filter Data'!H241)/'Filter Data'!H241</f>
        <v>5.4030958542897675E-2</v>
      </c>
      <c r="I242">
        <f>('Filter Data'!I242-'Filter Data'!I241)/'Filter Data'!I241</f>
        <v>2.8158727582569144E-2</v>
      </c>
      <c r="J242">
        <f>('Filter Data'!J242-'Filter Data'!J241)/'Filter Data'!J241</f>
        <v>2.7406395884277065E-2</v>
      </c>
      <c r="K242">
        <f>('Filter Data'!K242-'Filter Data'!K241)/'Filter Data'!K241</f>
        <v>9.6147850702714491E-3</v>
      </c>
      <c r="L242">
        <f>('Filter Data'!L242-'Filter Data'!L241)/'Filter Data'!L241</f>
        <v>3.0265483130547653E-3</v>
      </c>
      <c r="M242">
        <f>('Filter Data'!M242-'Filter Data'!M241)/'Filter Data'!M241</f>
        <v>1.6569005458874193E-2</v>
      </c>
      <c r="N242">
        <f>('Filter Data'!N242-'Filter Data'!N241)/'Filter Data'!N241</f>
        <v>-2.2973374117525921E-3</v>
      </c>
      <c r="O242">
        <f>('Filter Data'!O242-'Filter Data'!O241)/'Filter Data'!O241</f>
        <v>1.3708709594916399E-2</v>
      </c>
      <c r="P242">
        <f>('Filter Data'!P242-'Filter Data'!P241)/'Filter Data'!P241</f>
        <v>5.9162278395480591E-3</v>
      </c>
      <c r="Q242">
        <f>('Filter Data'!Q242-'Filter Data'!Q241)/'Filter Data'!Q241</f>
        <v>1.2879612102307311E-2</v>
      </c>
      <c r="R242">
        <f>('Filter Data'!R242-'Filter Data'!R241)/'Filter Data'!R241</f>
        <v>1.8058832742369905E-2</v>
      </c>
      <c r="S242">
        <f>('Filter Data'!S242-'Filter Data'!S241)/'Filter Data'!S241</f>
        <v>1.0194226848374358E-3</v>
      </c>
      <c r="T242">
        <f>('Filter Data'!T242-'Filter Data'!T241)/'Filter Data'!T241</f>
        <v>-1.687323597987638E-4</v>
      </c>
      <c r="U242">
        <f>('Filter Data'!U242-'Filter Data'!U241)/'Filter Data'!U241</f>
        <v>5.1759763773621438E-3</v>
      </c>
      <c r="V242">
        <f>('Filter Data'!V242-'Filter Data'!V241)/'Filter Data'!V241</f>
        <v>8.9656122941217387E-3</v>
      </c>
      <c r="W242">
        <f>('Filter Data'!W242-'Filter Data'!W241)/'Filter Data'!W241</f>
        <v>7.3737438392115166E-3</v>
      </c>
      <c r="X242">
        <f>('Filter Data'!X242-'Filter Data'!X241)/'Filter Data'!X241</f>
        <v>7.9096665317518241E-3</v>
      </c>
      <c r="Y242">
        <f>('Filter Data'!Y242-'Filter Data'!Y241)/'Filter Data'!Y241</f>
        <v>1.5585530282864567E-2</v>
      </c>
      <c r="Z242">
        <f>('Filter Data'!Z242-'Filter Data'!Z241)/'Filter Data'!Z241</f>
        <v>6.4673186225344161E-3</v>
      </c>
    </row>
    <row r="243" spans="1:26" x14ac:dyDescent="0.25">
      <c r="A243" t="str">
        <f>MID('Filter Data'!A243,2,LEN('Filter Data'!A243)-2)</f>
        <v>27-May-2021</v>
      </c>
      <c r="B243">
        <f>('Filter Data'!B243-'Filter Data'!B242)/'Filter Data'!B242</f>
        <v>9.6591074253868266E-3</v>
      </c>
      <c r="C243">
        <f>('Filter Data'!C243-'Filter Data'!C242)/'Filter Data'!C242</f>
        <v>-3.4445104031540755E-4</v>
      </c>
      <c r="D243">
        <f>('Filter Data'!D243-'Filter Data'!D242)/'Filter Data'!D242</f>
        <v>5.3020452185833641E-3</v>
      </c>
      <c r="E243">
        <f>('Filter Data'!E243-'Filter Data'!E242)/'Filter Data'!E242</f>
        <v>-1.0799587109706441E-3</v>
      </c>
      <c r="F243">
        <f>('Filter Data'!F243-'Filter Data'!F242)/'Filter Data'!F242</f>
        <v>1.1833438292512656E-2</v>
      </c>
      <c r="G243">
        <f>('Filter Data'!G243-'Filter Data'!G242)/'Filter Data'!G242</f>
        <v>2.7707886328203249E-3</v>
      </c>
      <c r="H243">
        <f>('Filter Data'!H243-'Filter Data'!H242)/'Filter Data'!H242</f>
        <v>4.7601399087350465E-3</v>
      </c>
      <c r="I243">
        <f>('Filter Data'!I243-'Filter Data'!I242)/'Filter Data'!I242</f>
        <v>1.7008681925809142E-2</v>
      </c>
      <c r="J243">
        <f>('Filter Data'!J243-'Filter Data'!J242)/'Filter Data'!J242</f>
        <v>1.3445845697329475E-2</v>
      </c>
      <c r="K243">
        <f>('Filter Data'!K243-'Filter Data'!K242)/'Filter Data'!K242</f>
        <v>-2.260375494071144E-3</v>
      </c>
      <c r="L243">
        <f>('Filter Data'!L243-'Filter Data'!L242)/'Filter Data'!L242</f>
        <v>6.682867557715748E-3</v>
      </c>
      <c r="M243">
        <f>('Filter Data'!M243-'Filter Data'!M242)/'Filter Data'!M242</f>
        <v>4.5498273115802765E-3</v>
      </c>
      <c r="N243">
        <f>('Filter Data'!N243-'Filter Data'!N242)/'Filter Data'!N242</f>
        <v>1.3686402856292815E-2</v>
      </c>
      <c r="O243">
        <f>('Filter Data'!O243-'Filter Data'!O242)/'Filter Data'!O242</f>
        <v>6.1095606472873886E-3</v>
      </c>
      <c r="P243">
        <f>('Filter Data'!P243-'Filter Data'!P242)/'Filter Data'!P242</f>
        <v>1.0692135194650239E-2</v>
      </c>
      <c r="Q243">
        <f>('Filter Data'!Q243-'Filter Data'!Q242)/'Filter Data'!Q242</f>
        <v>5.4017471858140995E-3</v>
      </c>
      <c r="R243">
        <f>('Filter Data'!R243-'Filter Data'!R242)/'Filter Data'!R242</f>
        <v>1.0125835255309539E-3</v>
      </c>
      <c r="S243">
        <f>('Filter Data'!S243-'Filter Data'!S242)/'Filter Data'!S242</f>
        <v>8.709867610015832E-5</v>
      </c>
      <c r="T243">
        <f>('Filter Data'!T243-'Filter Data'!T242)/'Filter Data'!T242</f>
        <v>-3.2985072337021992E-4</v>
      </c>
      <c r="U243">
        <f>('Filter Data'!U243-'Filter Data'!U242)/'Filter Data'!U242</f>
        <v>8.6025590577890713E-3</v>
      </c>
      <c r="V243">
        <f>('Filter Data'!V243-'Filter Data'!V242)/'Filter Data'!V242</f>
        <v>1.1344776007267222E-2</v>
      </c>
      <c r="W243">
        <f>('Filter Data'!W243-'Filter Data'!W242)/'Filter Data'!W242</f>
        <v>-1.6838011970873677E-3</v>
      </c>
      <c r="X243">
        <f>('Filter Data'!X243-'Filter Data'!X242)/'Filter Data'!X242</f>
        <v>-1.109417113609711E-3</v>
      </c>
      <c r="Y243">
        <f>('Filter Data'!Y243-'Filter Data'!Y242)/'Filter Data'!Y242</f>
        <v>-2.0914683070340327E-3</v>
      </c>
      <c r="Z243">
        <f>('Filter Data'!Z243-'Filter Data'!Z242)/'Filter Data'!Z242</f>
        <v>-4.3599671964381862E-4</v>
      </c>
    </row>
    <row r="244" spans="1:26" x14ac:dyDescent="0.25">
      <c r="A244" t="str">
        <f>MID('Filter Data'!A244,2,LEN('Filter Data'!A244)-2)</f>
        <v>28-May-2021</v>
      </c>
      <c r="B244">
        <f>('Filter Data'!B244-'Filter Data'!B243)/'Filter Data'!B243</f>
        <v>-9.500894564747755E-4</v>
      </c>
      <c r="C244">
        <f>('Filter Data'!C244-'Filter Data'!C243)/'Filter Data'!C243</f>
        <v>9.4793331476078525E-3</v>
      </c>
      <c r="D244">
        <f>('Filter Data'!D244-'Filter Data'!D243)/'Filter Data'!D243</f>
        <v>4.2914581933762878E-3</v>
      </c>
      <c r="E244">
        <f>('Filter Data'!E244-'Filter Data'!E243)/'Filter Data'!E243</f>
        <v>6.0865617794978429E-3</v>
      </c>
      <c r="F244">
        <f>('Filter Data'!F244-'Filter Data'!F243)/'Filter Data'!F243</f>
        <v>7.3677526251824171E-3</v>
      </c>
      <c r="G244">
        <f>('Filter Data'!G244-'Filter Data'!G243)/'Filter Data'!G243</f>
        <v>2.3782951702906153E-3</v>
      </c>
      <c r="H244">
        <f>('Filter Data'!H244-'Filter Data'!H243)/'Filter Data'!H243</f>
        <v>3.4004587737600459E-3</v>
      </c>
      <c r="I244">
        <f>('Filter Data'!I244-'Filter Data'!I243)/'Filter Data'!I243</f>
        <v>-2.716231422917278E-3</v>
      </c>
      <c r="J244">
        <f>('Filter Data'!J244-'Filter Data'!J243)/'Filter Data'!J243</f>
        <v>-2.9279897520359515E-3</v>
      </c>
      <c r="K244">
        <f>('Filter Data'!K244-'Filter Data'!K243)/'Filter Data'!K243</f>
        <v>3.0330415836190678E-3</v>
      </c>
      <c r="L244">
        <f>('Filter Data'!L244-'Filter Data'!L243)/'Filter Data'!L243</f>
        <v>-1.8205592436130002E-3</v>
      </c>
      <c r="M244">
        <f>('Filter Data'!M244-'Filter Data'!M243)/'Filter Data'!M243</f>
        <v>5.9813964441304641E-3</v>
      </c>
      <c r="N244">
        <f>('Filter Data'!N244-'Filter Data'!N243)/'Filter Data'!N243</f>
        <v>3.7008205612485694E-3</v>
      </c>
      <c r="O244">
        <f>('Filter Data'!O244-'Filter Data'!O243)/'Filter Data'!O243</f>
        <v>8.2303574161298214E-4</v>
      </c>
      <c r="P244">
        <f>('Filter Data'!P244-'Filter Data'!P243)/'Filter Data'!P243</f>
        <v>-2.2812111157195394E-3</v>
      </c>
      <c r="Q244">
        <f>('Filter Data'!Q244-'Filter Data'!Q243)/'Filter Data'!Q243</f>
        <v>-5.310969622489654E-4</v>
      </c>
      <c r="R244">
        <f>('Filter Data'!R244-'Filter Data'!R243)/'Filter Data'!R243</f>
        <v>-1.0291953883984092E-3</v>
      </c>
      <c r="S244">
        <f>('Filter Data'!S244-'Filter Data'!S243)/'Filter Data'!S243</f>
        <v>4.3947504170323299E-3</v>
      </c>
      <c r="T244">
        <f>('Filter Data'!T244-'Filter Data'!T243)/'Filter Data'!T243</f>
        <v>7.2284164243125674E-3</v>
      </c>
      <c r="U244">
        <f>('Filter Data'!U244-'Filter Data'!U243)/'Filter Data'!U243</f>
        <v>4.547105592401797E-3</v>
      </c>
      <c r="V244">
        <f>('Filter Data'!V244-'Filter Data'!V243)/'Filter Data'!V243</f>
        <v>2.4312496623267679E-4</v>
      </c>
      <c r="W244">
        <f>('Filter Data'!W244-'Filter Data'!W243)/'Filter Data'!W243</f>
        <v>1.8438488514928356E-2</v>
      </c>
      <c r="X244">
        <f>('Filter Data'!X244-'Filter Data'!X243)/'Filter Data'!X243</f>
        <v>1.9221727843228092E-2</v>
      </c>
      <c r="Y244">
        <f>('Filter Data'!Y244-'Filter Data'!Y243)/'Filter Data'!Y243</f>
        <v>3.4895127010758555E-3</v>
      </c>
      <c r="Z244">
        <f>('Filter Data'!Z244-'Filter Data'!Z243)/'Filter Data'!Z243</f>
        <v>1.4228001121623494E-3</v>
      </c>
    </row>
    <row r="245" spans="1:26" x14ac:dyDescent="0.25">
      <c r="A245" t="str">
        <f>MID('Filter Data'!A245,2,LEN('Filter Data'!A245)-2)</f>
        <v>02-Jun-2021</v>
      </c>
      <c r="B245">
        <f>('Filter Data'!B245-'Filter Data'!B244)/'Filter Data'!B244</f>
        <v>2.3098631558146458E-2</v>
      </c>
      <c r="C245">
        <f>('Filter Data'!C245-'Filter Data'!C244)/'Filter Data'!C244</f>
        <v>1.9521406006027728E-2</v>
      </c>
      <c r="D245">
        <f>('Filter Data'!D245-'Filter Data'!D244)/'Filter Data'!D244</f>
        <v>8.6860155150207917E-3</v>
      </c>
      <c r="E245">
        <f>('Filter Data'!E245-'Filter Data'!E244)/'Filter Data'!E244</f>
        <v>4.2745952492624978E-3</v>
      </c>
      <c r="F245">
        <f>('Filter Data'!F245-'Filter Data'!F244)/'Filter Data'!F244</f>
        <v>1.6101358826107828E-2</v>
      </c>
      <c r="G245">
        <f>('Filter Data'!G245-'Filter Data'!G244)/'Filter Data'!G244</f>
        <v>8.9377581891056657E-3</v>
      </c>
      <c r="H245">
        <f>('Filter Data'!H245-'Filter Data'!H244)/'Filter Data'!H244</f>
        <v>-1.9380112122047741E-2</v>
      </c>
      <c r="I245">
        <f>('Filter Data'!I245-'Filter Data'!I244)/'Filter Data'!I244</f>
        <v>3.097155752694452E-2</v>
      </c>
      <c r="J245">
        <f>('Filter Data'!J245-'Filter Data'!J244)/'Filter Data'!J244</f>
        <v>3.1843626686244013E-2</v>
      </c>
      <c r="K245">
        <f>('Filter Data'!K245-'Filter Data'!K244)/'Filter Data'!K244</f>
        <v>1.2218903507689295E-3</v>
      </c>
      <c r="L245">
        <f>('Filter Data'!L245-'Filter Data'!L244)/'Filter Data'!L244</f>
        <v>8.4644141920010916E-4</v>
      </c>
      <c r="M245">
        <f>('Filter Data'!M245-'Filter Data'!M244)/'Filter Data'!M244</f>
        <v>1.8524153967399436E-2</v>
      </c>
      <c r="N245">
        <f>('Filter Data'!N245-'Filter Data'!N244)/'Filter Data'!N244</f>
        <v>1.2930541251859497E-2</v>
      </c>
      <c r="O245">
        <f>('Filter Data'!O245-'Filter Data'!O244)/'Filter Data'!O244</f>
        <v>1.7061377528271752E-2</v>
      </c>
      <c r="P245">
        <f>('Filter Data'!P245-'Filter Data'!P244)/'Filter Data'!P244</f>
        <v>1.8191243460643609E-2</v>
      </c>
      <c r="Q245">
        <f>('Filter Data'!Q245-'Filter Data'!Q244)/'Filter Data'!Q244</f>
        <v>2.5141649623400472E-2</v>
      </c>
      <c r="R245">
        <f>('Filter Data'!R245-'Filter Data'!R244)/'Filter Data'!R244</f>
        <v>1.2851084542759326E-2</v>
      </c>
      <c r="S245">
        <f>('Filter Data'!S245-'Filter Data'!S244)/'Filter Data'!S244</f>
        <v>0</v>
      </c>
      <c r="T245">
        <f>('Filter Data'!T245-'Filter Data'!T244)/'Filter Data'!T244</f>
        <v>3.0168900130274857E-3</v>
      </c>
      <c r="U245">
        <f>('Filter Data'!U245-'Filter Data'!U244)/'Filter Data'!U244</f>
        <v>-7.3656439581638172E-4</v>
      </c>
      <c r="V245">
        <f>('Filter Data'!V245-'Filter Data'!V244)/'Filter Data'!V244</f>
        <v>1.3091797877224681E-2</v>
      </c>
      <c r="W245">
        <f>('Filter Data'!W245-'Filter Data'!W244)/'Filter Data'!W244</f>
        <v>-5.2432912120189395E-3</v>
      </c>
      <c r="X245">
        <f>('Filter Data'!X245-'Filter Data'!X244)/'Filter Data'!X244</f>
        <v>-5.2546429383214409E-3</v>
      </c>
      <c r="Y245">
        <f>('Filter Data'!Y245-'Filter Data'!Y244)/'Filter Data'!Y244</f>
        <v>-4.6525292452326006E-3</v>
      </c>
      <c r="Z245">
        <f>('Filter Data'!Z245-'Filter Data'!Z244)/'Filter Data'!Z244</f>
        <v>-2.6652562586854688E-3</v>
      </c>
    </row>
    <row r="246" spans="1:26" x14ac:dyDescent="0.25">
      <c r="A246" t="str">
        <f>MID('Filter Data'!A246,2,LEN('Filter Data'!A246)-2)</f>
        <v>04-Jun-2021</v>
      </c>
      <c r="B246">
        <f>('Filter Data'!B246-'Filter Data'!B245)/'Filter Data'!B245</f>
        <v>-6.0901817698950332E-3</v>
      </c>
      <c r="C246">
        <f>('Filter Data'!C246-'Filter Data'!C245)/'Filter Data'!C245</f>
        <v>1.7943768120071583E-2</v>
      </c>
      <c r="D246">
        <f>('Filter Data'!D246-'Filter Data'!D245)/'Filter Data'!D245</f>
        <v>2.4052023636309855E-3</v>
      </c>
      <c r="E246">
        <f>('Filter Data'!E246-'Filter Data'!E245)/'Filter Data'!E245</f>
        <v>-4.3450758762571332E-3</v>
      </c>
      <c r="F246">
        <f>('Filter Data'!F246-'Filter Data'!F245)/'Filter Data'!F245</f>
        <v>2.8759007732143586E-5</v>
      </c>
      <c r="G246">
        <f>('Filter Data'!G246-'Filter Data'!G245)/'Filter Data'!G245</f>
        <v>-8.4856694926863045E-3</v>
      </c>
      <c r="H246">
        <f>('Filter Data'!H246-'Filter Data'!H245)/'Filter Data'!H245</f>
        <v>2.272700647836948E-3</v>
      </c>
      <c r="I246">
        <f>('Filter Data'!I246-'Filter Data'!I245)/'Filter Data'!I245</f>
        <v>8.3783069781483838E-3</v>
      </c>
      <c r="J246">
        <f>('Filter Data'!J246-'Filter Data'!J245)/'Filter Data'!J245</f>
        <v>8.0635598244988942E-3</v>
      </c>
      <c r="K246">
        <f>('Filter Data'!K246-'Filter Data'!K245)/'Filter Data'!K245</f>
        <v>-7.7785037166702058E-3</v>
      </c>
      <c r="L246">
        <f>('Filter Data'!L246-'Filter Data'!L245)/'Filter Data'!L245</f>
        <v>-1.3592017961600011E-2</v>
      </c>
      <c r="M246">
        <f>('Filter Data'!M246-'Filter Data'!M245)/'Filter Data'!M245</f>
        <v>1.3483387088124535E-3</v>
      </c>
      <c r="N246">
        <f>('Filter Data'!N246-'Filter Data'!N245)/'Filter Data'!N245</f>
        <v>-5.999899583270637E-3</v>
      </c>
      <c r="O246">
        <f>('Filter Data'!O246-'Filter Data'!O245)/'Filter Data'!O245</f>
        <v>-8.3774779634807166E-3</v>
      </c>
      <c r="P246">
        <f>('Filter Data'!P246-'Filter Data'!P245)/'Filter Data'!P245</f>
        <v>-4.1418968608651829E-3</v>
      </c>
      <c r="Q246">
        <f>('Filter Data'!Q246-'Filter Data'!Q245)/'Filter Data'!Q245</f>
        <v>-2.2481797579440841E-3</v>
      </c>
      <c r="R246">
        <f>('Filter Data'!R246-'Filter Data'!R245)/'Filter Data'!R245</f>
        <v>-1.222114596898897E-2</v>
      </c>
      <c r="S246">
        <f>('Filter Data'!S246-'Filter Data'!S245)/'Filter Data'!S245</f>
        <v>3.2349508087377459E-3</v>
      </c>
      <c r="T246">
        <f>('Filter Data'!T246-'Filter Data'!T245)/'Filter Data'!T245</f>
        <v>3.4027814700320074E-3</v>
      </c>
      <c r="U246">
        <f>('Filter Data'!U246-'Filter Data'!U245)/'Filter Data'!U245</f>
        <v>3.4979092955934998E-3</v>
      </c>
      <c r="V246">
        <f>('Filter Data'!V246-'Filter Data'!V245)/'Filter Data'!V245</f>
        <v>1.0623338020753482E-2</v>
      </c>
      <c r="W246">
        <f>('Filter Data'!W246-'Filter Data'!W245)/'Filter Data'!W245</f>
        <v>1.2564787183887788E-5</v>
      </c>
      <c r="X246">
        <f>('Filter Data'!X246-'Filter Data'!X245)/'Filter Data'!X245</f>
        <v>0</v>
      </c>
      <c r="Y246">
        <f>('Filter Data'!Y246-'Filter Data'!Y245)/'Filter Data'!Y245</f>
        <v>7.5078217657066314E-3</v>
      </c>
      <c r="Z246">
        <f>('Filter Data'!Z246-'Filter Data'!Z245)/'Filter Data'!Z245</f>
        <v>8.490261934719065E-3</v>
      </c>
    </row>
    <row r="247" spans="1:26" x14ac:dyDescent="0.25">
      <c r="A247" t="str">
        <f>MID('Filter Data'!A247,2,LEN('Filter Data'!A247)-2)</f>
        <v>07-Jun-2021</v>
      </c>
      <c r="B247">
        <f>('Filter Data'!B247-'Filter Data'!B246)/'Filter Data'!B246</f>
        <v>6.6295211056635259E-4</v>
      </c>
      <c r="C247">
        <f>('Filter Data'!C247-'Filter Data'!C246)/'Filter Data'!C246</f>
        <v>-1.0741627129081544E-2</v>
      </c>
      <c r="D247">
        <f>('Filter Data'!D247-'Filter Data'!D246)/'Filter Data'!D246</f>
        <v>1.046665481762364E-3</v>
      </c>
      <c r="E247">
        <f>('Filter Data'!E247-'Filter Data'!E246)/'Filter Data'!E246</f>
        <v>9.2030732327148216E-4</v>
      </c>
      <c r="F247">
        <f>('Filter Data'!F247-'Filter Data'!F246)/'Filter Data'!F246</f>
        <v>-7.6825425518376898E-4</v>
      </c>
      <c r="G247">
        <f>('Filter Data'!G247-'Filter Data'!G246)/'Filter Data'!G246</f>
        <v>-4.6821150879239768E-3</v>
      </c>
      <c r="H247">
        <f>('Filter Data'!H247-'Filter Data'!H246)/'Filter Data'!H246</f>
        <v>-4.7104201975337765E-3</v>
      </c>
      <c r="I247">
        <f>('Filter Data'!I247-'Filter Data'!I246)/'Filter Data'!I246</f>
        <v>-3.36838953553697E-4</v>
      </c>
      <c r="J247">
        <f>('Filter Data'!J247-'Filter Data'!J246)/'Filter Data'!J246</f>
        <v>-2.0585813433704884E-4</v>
      </c>
      <c r="K247">
        <f>('Filter Data'!K247-'Filter Data'!K246)/'Filter Data'!K246</f>
        <v>2.8823456329980122E-3</v>
      </c>
      <c r="L247">
        <f>('Filter Data'!L247-'Filter Data'!L246)/'Filter Data'!L246</f>
        <v>7.961377114102804E-3</v>
      </c>
      <c r="M247">
        <f>('Filter Data'!M247-'Filter Data'!M246)/'Filter Data'!M246</f>
        <v>-6.9238831891176803E-3</v>
      </c>
      <c r="N247">
        <f>('Filter Data'!N247-'Filter Data'!N246)/'Filter Data'!N246</f>
        <v>2.588710695794947E-3</v>
      </c>
      <c r="O247">
        <f>('Filter Data'!O247-'Filter Data'!O246)/'Filter Data'!O246</f>
        <v>-1.5314130789301638E-3</v>
      </c>
      <c r="P247">
        <f>('Filter Data'!P247-'Filter Data'!P246)/'Filter Data'!P246</f>
        <v>2.2005813881692685E-3</v>
      </c>
      <c r="Q247">
        <f>('Filter Data'!Q247-'Filter Data'!Q246)/'Filter Data'!Q246</f>
        <v>-9.7258047952434202E-4</v>
      </c>
      <c r="R247">
        <f>('Filter Data'!R247-'Filter Data'!R246)/'Filter Data'!R246</f>
        <v>-4.6824858643124941E-3</v>
      </c>
      <c r="S247">
        <f>('Filter Data'!S247-'Filter Data'!S246)/'Filter Data'!S246</f>
        <v>1.9280632936639795E-3</v>
      </c>
      <c r="T247">
        <f>('Filter Data'!T247-'Filter Data'!T246)/'Filter Data'!T246</f>
        <v>3.3836720790280934E-3</v>
      </c>
      <c r="U247">
        <f>('Filter Data'!U247-'Filter Data'!U246)/'Filter Data'!U246</f>
        <v>7.6859382720995753E-3</v>
      </c>
      <c r="V247">
        <f>('Filter Data'!V247-'Filter Data'!V246)/'Filter Data'!V246</f>
        <v>-1.6288470796156237E-3</v>
      </c>
      <c r="W247">
        <f>('Filter Data'!W247-'Filter Data'!W246)/'Filter Data'!W246</f>
        <v>3.2668036211263657E-4</v>
      </c>
      <c r="X247">
        <f>('Filter Data'!X247-'Filter Data'!X246)/'Filter Data'!X246</f>
        <v>2.150595446113906E-4</v>
      </c>
      <c r="Y247">
        <f>('Filter Data'!Y247-'Filter Data'!Y246)/'Filter Data'!Y246</f>
        <v>5.0069778095001584E-4</v>
      </c>
      <c r="Z247">
        <f>('Filter Data'!Z247-'Filter Data'!Z246)/'Filter Data'!Z246</f>
        <v>-2.9695160616791797E-3</v>
      </c>
    </row>
    <row r="248" spans="1:26" x14ac:dyDescent="0.25">
      <c r="A248" t="str">
        <f>MID('Filter Data'!A248,2,LEN('Filter Data'!A248)-2)</f>
        <v>08-Jun-2021</v>
      </c>
      <c r="B248">
        <f>('Filter Data'!B248-'Filter Data'!B247)/'Filter Data'!B247</f>
        <v>1.7093844193155476E-4</v>
      </c>
      <c r="C248">
        <f>('Filter Data'!C248-'Filter Data'!C247)/'Filter Data'!C247</f>
        <v>-2.073326872608169E-2</v>
      </c>
      <c r="D248">
        <f>('Filter Data'!D248-'Filter Data'!D247)/'Filter Data'!D247</f>
        <v>-5.0897612941409086E-3</v>
      </c>
      <c r="E248">
        <f>('Filter Data'!E248-'Filter Data'!E247)/'Filter Data'!E247</f>
        <v>-1.2516535470438175E-3</v>
      </c>
      <c r="F248">
        <f>('Filter Data'!F248-'Filter Data'!F247)/'Filter Data'!F247</f>
        <v>-7.5609936601128899E-3</v>
      </c>
      <c r="G248">
        <f>('Filter Data'!G248-'Filter Data'!G247)/'Filter Data'!G247</f>
        <v>-4.002375205324149E-3</v>
      </c>
      <c r="H248">
        <f>('Filter Data'!H248-'Filter Data'!H247)/'Filter Data'!H247</f>
        <v>-1.106257046223233E-2</v>
      </c>
      <c r="I248">
        <f>('Filter Data'!I248-'Filter Data'!I247)/'Filter Data'!I247</f>
        <v>1.2729314863347156E-2</v>
      </c>
      <c r="J248">
        <f>('Filter Data'!J248-'Filter Data'!J247)/'Filter Data'!J247</f>
        <v>1.2883489719681035E-2</v>
      </c>
      <c r="K248">
        <f>('Filter Data'!K248-'Filter Data'!K247)/'Filter Data'!K247</f>
        <v>-3.1466019176929708E-3</v>
      </c>
      <c r="L248">
        <f>('Filter Data'!L248-'Filter Data'!L247)/'Filter Data'!L247</f>
        <v>2.7948518019707152E-3</v>
      </c>
      <c r="M248">
        <f>('Filter Data'!M248-'Filter Data'!M247)/'Filter Data'!M247</f>
        <v>-4.4837521763916857E-3</v>
      </c>
      <c r="N248">
        <f>('Filter Data'!N248-'Filter Data'!N247)/'Filter Data'!N247</f>
        <v>-3.3755274261603016E-3</v>
      </c>
      <c r="O248">
        <f>('Filter Data'!O248-'Filter Data'!O247)/'Filter Data'!O247</f>
        <v>-1.2887683202882643E-3</v>
      </c>
      <c r="P248">
        <f>('Filter Data'!P248-'Filter Data'!P247)/'Filter Data'!P247</f>
        <v>4.2116002602368757E-3</v>
      </c>
      <c r="Q248">
        <f>('Filter Data'!Q248-'Filter Data'!Q247)/'Filter Data'!Q247</f>
        <v>3.2108261074629387E-3</v>
      </c>
      <c r="R248">
        <f>('Filter Data'!R248-'Filter Data'!R247)/'Filter Data'!R247</f>
        <v>-1.712114093662234E-3</v>
      </c>
      <c r="S248">
        <f>('Filter Data'!S248-'Filter Data'!S247)/'Filter Data'!S247</f>
        <v>-5.7730590577312812E-4</v>
      </c>
      <c r="T248">
        <f>('Filter Data'!T248-'Filter Data'!T247)/'Filter Data'!T247</f>
        <v>9.8074717846580216E-4</v>
      </c>
      <c r="U248">
        <f>('Filter Data'!U248-'Filter Data'!U247)/'Filter Data'!U247</f>
        <v>2.6241675226135702E-3</v>
      </c>
      <c r="V248">
        <f>('Filter Data'!V248-'Filter Data'!V247)/'Filter Data'!V247</f>
        <v>-1.0568450533046234E-3</v>
      </c>
      <c r="W248">
        <f>('Filter Data'!W248-'Filter Data'!W247)/'Filter Data'!W247</f>
        <v>1.557505228318902E-3</v>
      </c>
      <c r="X248">
        <f>('Filter Data'!X248-'Filter Data'!X247)/'Filter Data'!X247</f>
        <v>1.5924422823662102E-3</v>
      </c>
      <c r="Y248">
        <f>('Filter Data'!Y248-'Filter Data'!Y247)/'Filter Data'!Y247</f>
        <v>2.7311640189103923E-3</v>
      </c>
      <c r="Z248">
        <f>('Filter Data'!Z248-'Filter Data'!Z247)/'Filter Data'!Z247</f>
        <v>4.9122262726539851E-4</v>
      </c>
    </row>
    <row r="249" spans="1:26" x14ac:dyDescent="0.25">
      <c r="A249" t="str">
        <f>MID('Filter Data'!A249,2,LEN('Filter Data'!A249)-2)</f>
        <v>09-Jun-2021</v>
      </c>
      <c r="B249">
        <f>('Filter Data'!B249-'Filter Data'!B248)/'Filter Data'!B248</f>
        <v>9.1653865329596115E-3</v>
      </c>
      <c r="C249">
        <f>('Filter Data'!C249-'Filter Data'!C248)/'Filter Data'!C248</f>
        <v>8.1626166604062203E-3</v>
      </c>
      <c r="D249">
        <f>('Filter Data'!D249-'Filter Data'!D248)/'Filter Data'!D248</f>
        <v>3.7277918781727067E-3</v>
      </c>
      <c r="E249">
        <f>('Filter Data'!E249-'Filter Data'!E248)/'Filter Data'!E248</f>
        <v>-5.1791929486950617E-3</v>
      </c>
      <c r="F249">
        <f>('Filter Data'!F249-'Filter Data'!F248)/'Filter Data'!F248</f>
        <v>-4.805640828061614E-3</v>
      </c>
      <c r="G249">
        <f>('Filter Data'!G249-'Filter Data'!G248)/'Filter Data'!G248</f>
        <v>-2.4699196308283337E-3</v>
      </c>
      <c r="H249">
        <f>('Filter Data'!H249-'Filter Data'!H248)/'Filter Data'!H248</f>
        <v>2.731267070419153E-4</v>
      </c>
      <c r="I249">
        <f>('Filter Data'!I249-'Filter Data'!I248)/'Filter Data'!I248</f>
        <v>-6.3585951940849841E-3</v>
      </c>
      <c r="J249">
        <f>('Filter Data'!J249-'Filter Data'!J248)/'Filter Data'!J248</f>
        <v>-6.5630898794830066E-3</v>
      </c>
      <c r="K249">
        <f>('Filter Data'!K249-'Filter Data'!K248)/'Filter Data'!K248</f>
        <v>-2.1250683501515171E-3</v>
      </c>
      <c r="L249">
        <f>('Filter Data'!L249-'Filter Data'!L248)/'Filter Data'!L248</f>
        <v>-6.2607922931682007E-4</v>
      </c>
      <c r="M249">
        <f>('Filter Data'!M249-'Filter Data'!M248)/'Filter Data'!M248</f>
        <v>-4.4497755765362168E-3</v>
      </c>
      <c r="N249">
        <f>('Filter Data'!N249-'Filter Data'!N248)/'Filter Data'!N248</f>
        <v>-2.4896685075891001E-3</v>
      </c>
      <c r="O249">
        <f>('Filter Data'!O249-'Filter Data'!O248)/'Filter Data'!O248</f>
        <v>7.3656801467769338E-3</v>
      </c>
      <c r="P249">
        <f>('Filter Data'!P249-'Filter Data'!P248)/'Filter Data'!P248</f>
        <v>9.5682625223011044E-3</v>
      </c>
      <c r="Q249">
        <f>('Filter Data'!Q249-'Filter Data'!Q248)/'Filter Data'!Q248</f>
        <v>2.121644998161623E-3</v>
      </c>
      <c r="R249">
        <f>('Filter Data'!R249-'Filter Data'!R248)/'Filter Data'!R248</f>
        <v>8.3380374596448391E-3</v>
      </c>
      <c r="S249">
        <f>('Filter Data'!S249-'Filter Data'!S248)/'Filter Data'!S248</f>
        <v>4.1165105269798203E-3</v>
      </c>
      <c r="T249">
        <f>('Filter Data'!T249-'Filter Data'!T248)/'Filter Data'!T248</f>
        <v>-3.7684086763847255E-4</v>
      </c>
      <c r="U249">
        <f>('Filter Data'!U249-'Filter Data'!U248)/'Filter Data'!U248</f>
        <v>-1.1890205616618525E-2</v>
      </c>
      <c r="V249">
        <f>('Filter Data'!V249-'Filter Data'!V248)/'Filter Data'!V248</f>
        <v>-5.7063887750108833E-3</v>
      </c>
      <c r="W249">
        <f>('Filter Data'!W249-'Filter Data'!W248)/'Filter Data'!W248</f>
        <v>-4.3768066868576016E-3</v>
      </c>
      <c r="X249">
        <f>('Filter Data'!X249-'Filter Data'!X248)/'Filter Data'!X248</f>
        <v>-4.367222352664896E-3</v>
      </c>
      <c r="Y249">
        <f>('Filter Data'!Y249-'Filter Data'!Y248)/'Filter Data'!Y248</f>
        <v>-7.9641084180610139E-4</v>
      </c>
      <c r="Z249">
        <f>('Filter Data'!Z249-'Filter Data'!Z248)/'Filter Data'!Z248</f>
        <v>-3.1061036746084288E-3</v>
      </c>
    </row>
    <row r="250" spans="1:26" x14ac:dyDescent="0.25">
      <c r="A250" t="str">
        <f>MID('Filter Data'!A250,2,LEN('Filter Data'!A250)-2)</f>
        <v>10-Jun-2021</v>
      </c>
      <c r="B250">
        <f>('Filter Data'!B250-'Filter Data'!B249)/'Filter Data'!B249</f>
        <v>-4.5896750349736518E-4</v>
      </c>
      <c r="C250">
        <f>('Filter Data'!C250-'Filter Data'!C249)/'Filter Data'!C249</f>
        <v>-6.3482510066921434E-3</v>
      </c>
      <c r="D250">
        <f>('Filter Data'!D250-'Filter Data'!D249)/'Filter Data'!D249</f>
        <v>1.2840774397471257E-3</v>
      </c>
      <c r="E250">
        <f>('Filter Data'!E250-'Filter Data'!E249)/'Filter Data'!E249</f>
        <v>3.5046031499634729E-3</v>
      </c>
      <c r="F250">
        <f>('Filter Data'!F250-'Filter Data'!F249)/'Filter Data'!F249</f>
        <v>7.6845264608301307E-3</v>
      </c>
      <c r="G250">
        <f>('Filter Data'!G250-'Filter Data'!G249)/'Filter Data'!G249</f>
        <v>5.2159739201303769E-3</v>
      </c>
      <c r="H250">
        <f>('Filter Data'!H250-'Filter Data'!H249)/'Filter Data'!H249</f>
        <v>6.8263032303255257E-3</v>
      </c>
      <c r="I250">
        <f>('Filter Data'!I250-'Filter Data'!I249)/'Filter Data'!I249</f>
        <v>4.7622590966589487E-3</v>
      </c>
      <c r="J250">
        <f>('Filter Data'!J250-'Filter Data'!J249)/'Filter Data'!J249</f>
        <v>5.2910052910052924E-3</v>
      </c>
      <c r="K250">
        <f>('Filter Data'!K250-'Filter Data'!K249)/'Filter Data'!K249</f>
        <v>4.3090028270046576E-3</v>
      </c>
      <c r="L250">
        <f>('Filter Data'!L250-'Filter Data'!L249)/'Filter Data'!L249</f>
        <v>-4.3448826376468177E-3</v>
      </c>
      <c r="M250">
        <f>('Filter Data'!M250-'Filter Data'!M249)/'Filter Data'!M249</f>
        <v>8.1075828831280103E-3</v>
      </c>
      <c r="N250">
        <f>('Filter Data'!N250-'Filter Data'!N249)/'Filter Data'!N249</f>
        <v>-2.9139744077029883E-4</v>
      </c>
      <c r="O250">
        <f>('Filter Data'!O250-'Filter Data'!O249)/'Filter Data'!O249</f>
        <v>-2.9171195600475081E-3</v>
      </c>
      <c r="P250">
        <f>('Filter Data'!P250-'Filter Data'!P249)/'Filter Data'!P249</f>
        <v>-1.5240938083385075E-3</v>
      </c>
      <c r="Q250">
        <f>('Filter Data'!Q250-'Filter Data'!Q249)/'Filter Data'!Q249</f>
        <v>-1.9246846825172485E-3</v>
      </c>
      <c r="R250">
        <f>('Filter Data'!R250-'Filter Data'!R249)/'Filter Data'!R249</f>
        <v>-9.0893308239650954E-3</v>
      </c>
      <c r="S250">
        <f>('Filter Data'!S250-'Filter Data'!S249)/'Filter Data'!S249</f>
        <v>1.7522630642783261E-3</v>
      </c>
      <c r="T250">
        <f>('Filter Data'!T250-'Filter Data'!T249)/'Filter Data'!T249</f>
        <v>-1.3722178659750449E-3</v>
      </c>
      <c r="U250">
        <f>('Filter Data'!U250-'Filter Data'!U249)/'Filter Data'!U249</f>
        <v>9.7055557785179682E-3</v>
      </c>
      <c r="V250">
        <f>('Filter Data'!V250-'Filter Data'!V249)/'Filter Data'!V249</f>
        <v>4.7948075094266145E-3</v>
      </c>
      <c r="W250">
        <f>('Filter Data'!W250-'Filter Data'!W249)/'Filter Data'!W249</f>
        <v>9.8249768546213099E-4</v>
      </c>
      <c r="X250">
        <f>('Filter Data'!X250-'Filter Data'!X249)/'Filter Data'!X249</f>
        <v>1.0174242322153121E-3</v>
      </c>
      <c r="Y250">
        <f>('Filter Data'!Y250-'Filter Data'!Y249)/'Filter Data'!Y249</f>
        <v>1.2949334466909159E-2</v>
      </c>
      <c r="Z250">
        <f>('Filter Data'!Z250-'Filter Data'!Z249)/'Filter Data'!Z249</f>
        <v>4.9043750550834828E-3</v>
      </c>
    </row>
    <row r="251" spans="1:26" x14ac:dyDescent="0.25">
      <c r="A251" t="str">
        <f>MID('Filter Data'!A251,2,LEN('Filter Data'!A251)-2)</f>
        <v>11-Jun-2021</v>
      </c>
      <c r="B251">
        <f>('Filter Data'!B251-'Filter Data'!B250)/'Filter Data'!B250</f>
        <v>9.3550049426828728E-3</v>
      </c>
      <c r="C251">
        <f>('Filter Data'!C251-'Filter Data'!C250)/'Filter Data'!C250</f>
        <v>1.5128353042976604E-2</v>
      </c>
      <c r="D251">
        <f>('Filter Data'!D251-'Filter Data'!D250)/'Filter Data'!D250</f>
        <v>2.4958074380980228E-3</v>
      </c>
      <c r="E251">
        <f>('Filter Data'!E251-'Filter Data'!E250)/'Filter Data'!E250</f>
        <v>2.231067164045991E-3</v>
      </c>
      <c r="F251">
        <f>('Filter Data'!F251-'Filter Data'!F250)/'Filter Data'!F250</f>
        <v>7.262392127864321E-3</v>
      </c>
      <c r="G251">
        <f>('Filter Data'!G251-'Filter Data'!G250)/'Filter Data'!G250</f>
        <v>9.8836356335953797E-4</v>
      </c>
      <c r="H251">
        <f>('Filter Data'!H251-'Filter Data'!H250)/'Filter Data'!H250</f>
        <v>-1.0942363927931378E-2</v>
      </c>
      <c r="I251">
        <f>('Filter Data'!I251-'Filter Data'!I250)/'Filter Data'!I250</f>
        <v>4.2212841590757895E-3</v>
      </c>
      <c r="J251">
        <f>('Filter Data'!J251-'Filter Data'!J250)/'Filter Data'!J250</f>
        <v>4.3617330619366455E-3</v>
      </c>
      <c r="K251">
        <f>('Filter Data'!K251-'Filter Data'!K250)/'Filter Data'!K250</f>
        <v>-1.2449933658221992E-2</v>
      </c>
      <c r="L251">
        <f>('Filter Data'!L251-'Filter Data'!L250)/'Filter Data'!L250</f>
        <v>7.9969960522442655E-3</v>
      </c>
      <c r="M251">
        <f>('Filter Data'!M251-'Filter Data'!M250)/'Filter Data'!M250</f>
        <v>-6.8394917031644664E-3</v>
      </c>
      <c r="N251">
        <f>('Filter Data'!N251-'Filter Data'!N250)/'Filter Data'!N250</f>
        <v>4.2581773480172679E-3</v>
      </c>
      <c r="O251">
        <f>('Filter Data'!O251-'Filter Data'!O250)/'Filter Data'!O250</f>
        <v>5.1669594440748295E-3</v>
      </c>
      <c r="P251">
        <f>('Filter Data'!P251-'Filter Data'!P250)/'Filter Data'!P250</f>
        <v>8.1993353864130737E-3</v>
      </c>
      <c r="Q251">
        <f>('Filter Data'!Q251-'Filter Data'!Q250)/'Filter Data'!Q250</f>
        <v>3.1215914089947673E-3</v>
      </c>
      <c r="R251">
        <f>('Filter Data'!R251-'Filter Data'!R250)/'Filter Data'!R250</f>
        <v>3.5751330200859683E-3</v>
      </c>
      <c r="S251">
        <f>('Filter Data'!S251-'Filter Data'!S250)/'Filter Data'!S250</f>
        <v>7.0033927840631319E-3</v>
      </c>
      <c r="T251">
        <f>('Filter Data'!T251-'Filter Data'!T250)/'Filter Data'!T250</f>
        <v>6.8780671951680526E-3</v>
      </c>
      <c r="U251">
        <f>('Filter Data'!U251-'Filter Data'!U250)/'Filter Data'!U250</f>
        <v>-1.9211277682457397E-3</v>
      </c>
      <c r="V251">
        <f>('Filter Data'!V251-'Filter Data'!V250)/'Filter Data'!V250</f>
        <v>-5.3808275752520859E-3</v>
      </c>
      <c r="W251">
        <f>('Filter Data'!W251-'Filter Data'!W250)/'Filter Data'!W250</f>
        <v>1.3779217919275475E-3</v>
      </c>
      <c r="X251">
        <f>('Filter Data'!X251-'Filter Data'!X250)/'Filter Data'!X250</f>
        <v>1.4000605795442724E-3</v>
      </c>
      <c r="Y251">
        <f>('Filter Data'!Y251-'Filter Data'!Y250)/'Filter Data'!Y250</f>
        <v>-1.3848671786478067E-3</v>
      </c>
      <c r="Z251">
        <f>('Filter Data'!Z251-'Filter Data'!Z250)/'Filter Data'!Z250</f>
        <v>-1.5889803183121119E-3</v>
      </c>
    </row>
    <row r="252" spans="1:26" x14ac:dyDescent="0.25">
      <c r="A252" t="str">
        <f>MID('Filter Data'!A252,2,LEN('Filter Data'!A252)-2)</f>
        <v>15-Jun-2021</v>
      </c>
      <c r="B252">
        <f>('Filter Data'!B252-'Filter Data'!B251)/'Filter Data'!B251</f>
        <v>-1.1498214578377301E-2</v>
      </c>
      <c r="C252">
        <f>('Filter Data'!C252-'Filter Data'!C251)/'Filter Data'!C251</f>
        <v>-3.5516913154087363E-5</v>
      </c>
      <c r="D252">
        <f>('Filter Data'!D252-'Filter Data'!D251)/'Filter Data'!D251</f>
        <v>1.613807897818317E-3</v>
      </c>
      <c r="E252">
        <f>('Filter Data'!E252-'Filter Data'!E251)/'Filter Data'!E251</f>
        <v>-4.6243529467635243E-3</v>
      </c>
      <c r="F252">
        <f>('Filter Data'!F252-'Filter Data'!F251)/'Filter Data'!F251</f>
        <v>3.5475972718362163E-3</v>
      </c>
      <c r="G252">
        <f>('Filter Data'!G252-'Filter Data'!G251)/'Filter Data'!G251</f>
        <v>-4.9369383268402017E-4</v>
      </c>
      <c r="H252">
        <f>('Filter Data'!H252-'Filter Data'!H251)/'Filter Data'!H251</f>
        <v>-1.274439675727224E-2</v>
      </c>
      <c r="I252">
        <f>('Filter Data'!I252-'Filter Data'!I251)/'Filter Data'!I251</f>
        <v>1.8620943952802355E-2</v>
      </c>
      <c r="J252">
        <f>('Filter Data'!J252-'Filter Data'!J251)/'Filter Data'!J251</f>
        <v>1.913723219455692E-2</v>
      </c>
      <c r="K252">
        <f>('Filter Data'!K252-'Filter Data'!K251)/'Filter Data'!K251</f>
        <v>-8.6264267507125611E-3</v>
      </c>
      <c r="L252">
        <f>('Filter Data'!L252-'Filter Data'!L251)/'Filter Data'!L251</f>
        <v>-1.6672539642587417E-2</v>
      </c>
      <c r="M252">
        <f>('Filter Data'!M252-'Filter Data'!M251)/'Filter Data'!M251</f>
        <v>-1.3431572736236936E-3</v>
      </c>
      <c r="N252">
        <f>('Filter Data'!N252-'Filter Data'!N251)/'Filter Data'!N251</f>
        <v>-2.0569640220586445E-3</v>
      </c>
      <c r="O252">
        <f>('Filter Data'!O252-'Filter Data'!O251)/'Filter Data'!O251</f>
        <v>-1.073763842821729E-2</v>
      </c>
      <c r="P252">
        <f>('Filter Data'!P252-'Filter Data'!P251)/'Filter Data'!P251</f>
        <v>-9.0574767043436824E-3</v>
      </c>
      <c r="Q252">
        <f>('Filter Data'!Q252-'Filter Data'!Q251)/'Filter Data'!Q251</f>
        <v>-2.3549342480731596E-3</v>
      </c>
      <c r="R252">
        <f>('Filter Data'!R252-'Filter Data'!R251)/'Filter Data'!R251</f>
        <v>-1.1714416195749691E-2</v>
      </c>
      <c r="S252">
        <f>('Filter Data'!S252-'Filter Data'!S251)/'Filter Data'!S251</f>
        <v>2.2155362843227465E-3</v>
      </c>
      <c r="T252">
        <f>('Filter Data'!T252-'Filter Data'!T251)/'Filter Data'!T251</f>
        <v>4.2366209011629914E-3</v>
      </c>
      <c r="U252">
        <f>('Filter Data'!U252-'Filter Data'!U251)/'Filter Data'!U251</f>
        <v>5.3231383949609128E-3</v>
      </c>
      <c r="V252">
        <f>('Filter Data'!V252-'Filter Data'!V251)/'Filter Data'!V251</f>
        <v>-1.8166210847823264E-3</v>
      </c>
      <c r="W252">
        <f>('Filter Data'!W252-'Filter Data'!W251)/'Filter Data'!W251</f>
        <v>1.7605589554770783E-2</v>
      </c>
      <c r="X252">
        <f>('Filter Data'!X252-'Filter Data'!X251)/'Filter Data'!X251</f>
        <v>1.7866145066645189E-2</v>
      </c>
      <c r="Y252">
        <f>('Filter Data'!Y252-'Filter Data'!Y251)/'Filter Data'!Y251</f>
        <v>1.586401075811096E-3</v>
      </c>
      <c r="Z252">
        <f>('Filter Data'!Z252-'Filter Data'!Z251)/'Filter Data'!Z251</f>
        <v>2.9298237455240282E-3</v>
      </c>
    </row>
    <row r="253" spans="1:26" x14ac:dyDescent="0.25">
      <c r="A253" t="str">
        <f>MID('Filter Data'!A253,2,LEN('Filter Data'!A253)-2)</f>
        <v>16-Jun-2021</v>
      </c>
      <c r="B253">
        <f>('Filter Data'!B253-'Filter Data'!B252)/'Filter Data'!B252</f>
        <v>7.5061119043731033E-4</v>
      </c>
      <c r="C253">
        <f>('Filter Data'!C253-'Filter Data'!C252)/'Filter Data'!C252</f>
        <v>-9.3839017425216085E-3</v>
      </c>
      <c r="D253">
        <f>('Filter Data'!D253-'Filter Data'!D252)/'Filter Data'!D252</f>
        <v>-5.9634334443493643E-3</v>
      </c>
      <c r="E253">
        <f>('Filter Data'!E253-'Filter Data'!E252)/'Filter Data'!E252</f>
        <v>-4.085235303589653E-3</v>
      </c>
      <c r="F253">
        <f>('Filter Data'!F253-'Filter Data'!F252)/'Filter Data'!F252</f>
        <v>-1.1316266980530678E-2</v>
      </c>
      <c r="G253">
        <f>('Filter Data'!G253-'Filter Data'!G252)/'Filter Data'!G252</f>
        <v>-1.0002238155142736E-2</v>
      </c>
      <c r="H253">
        <f>('Filter Data'!H253-'Filter Data'!H252)/'Filter Data'!H252</f>
        <v>-1.3874968301312681E-2</v>
      </c>
      <c r="I253">
        <f>('Filter Data'!I253-'Filter Data'!I252)/'Filter Data'!I252</f>
        <v>-4.3800904977376364E-3</v>
      </c>
      <c r="J253">
        <f>('Filter Data'!J253-'Filter Data'!J252)/'Filter Data'!J252</f>
        <v>-4.5453254168914435E-3</v>
      </c>
      <c r="K253">
        <f>('Filter Data'!K253-'Filter Data'!K252)/'Filter Data'!K252</f>
        <v>-1.6326375519302841E-2</v>
      </c>
      <c r="L253">
        <f>('Filter Data'!L253-'Filter Data'!L252)/'Filter Data'!L252</f>
        <v>-2.4265631879101693E-3</v>
      </c>
      <c r="M253">
        <f>('Filter Data'!M253-'Filter Data'!M252)/'Filter Data'!M252</f>
        <v>-1.2081350872282877E-2</v>
      </c>
      <c r="N253">
        <f>('Filter Data'!N253-'Filter Data'!N252)/'Filter Data'!N252</f>
        <v>-5.9939301972686586E-3</v>
      </c>
      <c r="O253">
        <f>('Filter Data'!O253-'Filter Data'!O252)/'Filter Data'!O252</f>
        <v>3.7250903769351852E-3</v>
      </c>
      <c r="P253">
        <f>('Filter Data'!P253-'Filter Data'!P252)/'Filter Data'!P252</f>
        <v>2.4075130000827793E-3</v>
      </c>
      <c r="Q253">
        <f>('Filter Data'!Q253-'Filter Data'!Q252)/'Filter Data'!Q252</f>
        <v>3.2215912854450107E-3</v>
      </c>
      <c r="R253">
        <f>('Filter Data'!R253-'Filter Data'!R252)/'Filter Data'!R252</f>
        <v>6.442495638227054E-3</v>
      </c>
      <c r="S253">
        <f>('Filter Data'!S253-'Filter Data'!S252)/'Filter Data'!S252</f>
        <v>4.6044068882973082E-3</v>
      </c>
      <c r="T253">
        <f>('Filter Data'!T253-'Filter Data'!T252)/'Filter Data'!T252</f>
        <v>2.5909830802085363E-3</v>
      </c>
      <c r="U253">
        <f>('Filter Data'!U253-'Filter Data'!U252)/'Filter Data'!U252</f>
        <v>-5.341167926583683E-3</v>
      </c>
      <c r="V253">
        <f>('Filter Data'!V253-'Filter Data'!V252)/'Filter Data'!V252</f>
        <v>-1.0452915216724697E-2</v>
      </c>
      <c r="W253">
        <f>('Filter Data'!W253-'Filter Data'!W252)/'Filter Data'!W252</f>
        <v>-4.482699004667798E-3</v>
      </c>
      <c r="X253">
        <f>('Filter Data'!X253-'Filter Data'!X252)/'Filter Data'!X252</f>
        <v>-4.655585712304673E-3</v>
      </c>
      <c r="Y253">
        <f>('Filter Data'!Y253-'Filter Data'!Y252)/'Filter Data'!Y252</f>
        <v>-4.7306865264592959E-3</v>
      </c>
      <c r="Z253">
        <f>('Filter Data'!Z253-'Filter Data'!Z252)/'Filter Data'!Z252</f>
        <v>-4.7399713540862828E-3</v>
      </c>
    </row>
    <row r="254" spans="1:26" x14ac:dyDescent="0.25">
      <c r="A254" t="str">
        <f>MID('Filter Data'!A254,2,LEN('Filter Data'!A254)-2)</f>
        <v>17-Jun-2021</v>
      </c>
      <c r="B254">
        <f>('Filter Data'!B254-'Filter Data'!B253)/'Filter Data'!B253</f>
        <v>-6.3226954342448871E-3</v>
      </c>
      <c r="C254">
        <f>('Filter Data'!C254-'Filter Data'!C253)/'Filter Data'!C253</f>
        <v>2.0006884089149458E-3</v>
      </c>
      <c r="D254">
        <f>('Filter Data'!D254-'Filter Data'!D253)/'Filter Data'!D253</f>
        <v>-1.5220399288396556E-3</v>
      </c>
      <c r="E254">
        <f>('Filter Data'!E254-'Filter Data'!E253)/'Filter Data'!E253</f>
        <v>-5.0661109514229296E-3</v>
      </c>
      <c r="F254">
        <f>('Filter Data'!F254-'Filter Data'!F253)/'Filter Data'!F253</f>
        <v>7.853738586245171E-4</v>
      </c>
      <c r="G254">
        <f>('Filter Data'!G254-'Filter Data'!G253)/'Filter Data'!G253</f>
        <v>1.251218086143044E-2</v>
      </c>
      <c r="H254">
        <f>('Filter Data'!H254-'Filter Data'!H253)/'Filter Data'!H253</f>
        <v>4.6043447380665929E-3</v>
      </c>
      <c r="I254">
        <f>('Filter Data'!I254-'Filter Data'!I253)/'Filter Data'!I253</f>
        <v>-1.2579988365328585E-2</v>
      </c>
      <c r="J254">
        <f>('Filter Data'!J254-'Filter Data'!J253)/'Filter Data'!J253</f>
        <v>-1.3270169230330307E-2</v>
      </c>
      <c r="K254">
        <f>('Filter Data'!K254-'Filter Data'!K253)/'Filter Data'!K253</f>
        <v>-2.8288889175025488E-2</v>
      </c>
      <c r="L254">
        <f>('Filter Data'!L254-'Filter Data'!L253)/'Filter Data'!L253</f>
        <v>-2.9692503489613168E-2</v>
      </c>
      <c r="M254">
        <f>('Filter Data'!M254-'Filter Data'!M253)/'Filter Data'!M253</f>
        <v>1.1686104159780939E-2</v>
      </c>
      <c r="N254">
        <f>('Filter Data'!N254-'Filter Data'!N253)/'Filter Data'!N253</f>
        <v>6.2590641935729987E-3</v>
      </c>
      <c r="O254">
        <f>('Filter Data'!O254-'Filter Data'!O253)/'Filter Data'!O253</f>
        <v>-2.9707967240945174E-3</v>
      </c>
      <c r="P254">
        <f>('Filter Data'!P254-'Filter Data'!P253)/'Filter Data'!P253</f>
        <v>-2.6545445705812602E-3</v>
      </c>
      <c r="Q254">
        <f>('Filter Data'!Q254-'Filter Data'!Q253)/'Filter Data'!Q253</f>
        <v>-2.1788453920121406E-3</v>
      </c>
      <c r="R254">
        <f>('Filter Data'!R254-'Filter Data'!R253)/'Filter Data'!R253</f>
        <v>-2.7891820942904312E-3</v>
      </c>
      <c r="S254">
        <f>('Filter Data'!S254-'Filter Data'!S253)/'Filter Data'!S253</f>
        <v>-1.4778549618816681E-3</v>
      </c>
      <c r="T254">
        <f>('Filter Data'!T254-'Filter Data'!T253)/'Filter Data'!T253</f>
        <v>-2.9119778361994773E-3</v>
      </c>
      <c r="U254">
        <f>('Filter Data'!U254-'Filter Data'!U253)/'Filter Data'!U253</f>
        <v>-7.9386151231945722E-3</v>
      </c>
      <c r="V254">
        <f>('Filter Data'!V254-'Filter Data'!V253)/'Filter Data'!V253</f>
        <v>4.1633543971220212E-3</v>
      </c>
      <c r="W254">
        <f>('Filter Data'!W254-'Filter Data'!W253)/'Filter Data'!W253</f>
        <v>-9.5887862060410767E-3</v>
      </c>
      <c r="X254">
        <f>('Filter Data'!X254-'Filter Data'!X253)/'Filter Data'!X253</f>
        <v>-9.6864509109243942E-3</v>
      </c>
      <c r="Y254">
        <f>('Filter Data'!Y254-'Filter Data'!Y253)/'Filter Data'!Y253</f>
        <v>1.2668099995784193E-2</v>
      </c>
      <c r="Z254">
        <f>('Filter Data'!Z254-'Filter Data'!Z253)/'Filter Data'!Z253</f>
        <v>6.9574580430078279E-3</v>
      </c>
    </row>
    <row r="255" spans="1:26" x14ac:dyDescent="0.25">
      <c r="A255" t="str">
        <f>MID('Filter Data'!A255,2,LEN('Filter Data'!A255)-2)</f>
        <v>18-Jun-2021</v>
      </c>
      <c r="B255">
        <f>('Filter Data'!B255-'Filter Data'!B254)/'Filter Data'!B254</f>
        <v>-2.8141574857092886E-3</v>
      </c>
      <c r="C255">
        <f>('Filter Data'!C255-'Filter Data'!C254)/'Filter Data'!C254</f>
        <v>4.995312421724526E-3</v>
      </c>
      <c r="D255">
        <f>('Filter Data'!D255-'Filter Data'!D254)/'Filter Data'!D254</f>
        <v>-1.8708055352087936E-3</v>
      </c>
      <c r="E255">
        <f>('Filter Data'!E255-'Filter Data'!E254)/'Filter Data'!E254</f>
        <v>-1.7996220191878118E-3</v>
      </c>
      <c r="F255">
        <f>('Filter Data'!F255-'Filter Data'!F254)/'Filter Data'!F254</f>
        <v>9.5409994506695029E-4</v>
      </c>
      <c r="G255">
        <f>('Filter Data'!G255-'Filter Data'!G254)/'Filter Data'!G254</f>
        <v>3.5263319987680814E-3</v>
      </c>
      <c r="H255">
        <f>('Filter Data'!H255-'Filter Data'!H254)/'Filter Data'!H254</f>
        <v>-1.0690167970940283E-2</v>
      </c>
      <c r="I255">
        <f>('Filter Data'!I255-'Filter Data'!I254)/'Filter Data'!I254</f>
        <v>6.5542381618675215E-3</v>
      </c>
      <c r="J255">
        <f>('Filter Data'!J255-'Filter Data'!J254)/'Filter Data'!J254</f>
        <v>6.7966219342897672E-3</v>
      </c>
      <c r="K255">
        <f>('Filter Data'!K255-'Filter Data'!K254)/'Filter Data'!K254</f>
        <v>-4.9956271698513325E-3</v>
      </c>
      <c r="L255">
        <f>('Filter Data'!L255-'Filter Data'!L254)/'Filter Data'!L254</f>
        <v>-7.4360845788511995E-3</v>
      </c>
      <c r="M255">
        <f>('Filter Data'!M255-'Filter Data'!M254)/'Filter Data'!M254</f>
        <v>-5.8883469846529165E-3</v>
      </c>
      <c r="N255">
        <f>('Filter Data'!N255-'Filter Data'!N254)/'Filter Data'!N254</f>
        <v>3.9065463096411958E-3</v>
      </c>
      <c r="O255">
        <f>('Filter Data'!O255-'Filter Data'!O254)/'Filter Data'!O254</f>
        <v>-2.4670621635751416E-3</v>
      </c>
      <c r="P255">
        <f>('Filter Data'!P255-'Filter Data'!P254)/'Filter Data'!P254</f>
        <v>-4.2093409834307221E-3</v>
      </c>
      <c r="Q255">
        <f>('Filter Data'!Q255-'Filter Data'!Q254)/'Filter Data'!Q254</f>
        <v>1.6361984853133476E-3</v>
      </c>
      <c r="R255">
        <f>('Filter Data'!R255-'Filter Data'!R254)/'Filter Data'!R254</f>
        <v>-3.9435807764467232E-3</v>
      </c>
      <c r="S255">
        <f>('Filter Data'!S255-'Filter Data'!S254)/'Filter Data'!S254</f>
        <v>-1.1807737947761725E-2</v>
      </c>
      <c r="T255">
        <f>('Filter Data'!T255-'Filter Data'!T254)/'Filter Data'!T254</f>
        <v>-1.6312872529540869E-2</v>
      </c>
      <c r="U255">
        <f>('Filter Data'!U255-'Filter Data'!U254)/'Filter Data'!U254</f>
        <v>3.2517061421116298E-3</v>
      </c>
      <c r="V255">
        <f>('Filter Data'!V255-'Filter Data'!V254)/'Filter Data'!V254</f>
        <v>-7.5676255903821396E-3</v>
      </c>
      <c r="W255">
        <f>('Filter Data'!W255-'Filter Data'!W254)/'Filter Data'!W254</f>
        <v>-1.2900478444928703E-3</v>
      </c>
      <c r="X255">
        <f>('Filter Data'!X255-'Filter Data'!X254)/'Filter Data'!X254</f>
        <v>-1.3733871075797693E-3</v>
      </c>
      <c r="Y255">
        <f>('Filter Data'!Y255-'Filter Data'!Y254)/'Filter Data'!Y254</f>
        <v>-5.9686114522406568E-3</v>
      </c>
      <c r="Z255">
        <f>('Filter Data'!Z255-'Filter Data'!Z254)/'Filter Data'!Z254</f>
        <v>-1.2929394708972952E-2</v>
      </c>
    </row>
    <row r="256" spans="1:26" x14ac:dyDescent="0.25">
      <c r="A256" t="str">
        <f>MID('Filter Data'!A256,2,LEN('Filter Data'!A256)-2)</f>
        <v>21-Jun-2021</v>
      </c>
      <c r="B256">
        <f>('Filter Data'!B256-'Filter Data'!B255)/'Filter Data'!B255</f>
        <v>-8.4450182093805306E-3</v>
      </c>
      <c r="C256">
        <f>('Filter Data'!C256-'Filter Data'!C255)/'Filter Data'!C255</f>
        <v>-2.2217633109970249E-3</v>
      </c>
      <c r="D256">
        <f>('Filter Data'!D256-'Filter Data'!D255)/'Filter Data'!D255</f>
        <v>-1.0412844491605659E-3</v>
      </c>
      <c r="E256">
        <f>('Filter Data'!E256-'Filter Data'!E255)/'Filter Data'!E255</f>
        <v>-1.2939637135432102E-2</v>
      </c>
      <c r="F256">
        <f>('Filter Data'!F256-'Filter Data'!F255)/'Filter Data'!F255</f>
        <v>-1.1165945928102272E-2</v>
      </c>
      <c r="G256">
        <f>('Filter Data'!G256-'Filter Data'!G255)/'Filter Data'!G255</f>
        <v>-7.4728782089642778E-3</v>
      </c>
      <c r="H256">
        <f>('Filter Data'!H256-'Filter Data'!H255)/'Filter Data'!H255</f>
        <v>-1.4662214610464278E-3</v>
      </c>
      <c r="I256">
        <f>('Filter Data'!I256-'Filter Data'!I255)/'Filter Data'!I255</f>
        <v>2.114427860696512E-2</v>
      </c>
      <c r="J256">
        <f>('Filter Data'!J256-'Filter Data'!J255)/'Filter Data'!J255</f>
        <v>2.1947085691304481E-2</v>
      </c>
      <c r="K256">
        <f>('Filter Data'!K256-'Filter Data'!K255)/'Filter Data'!K255</f>
        <v>1.3503975282664563E-2</v>
      </c>
      <c r="L256">
        <f>('Filter Data'!L256-'Filter Data'!L255)/'Filter Data'!L255</f>
        <v>-3.7299117609446422E-3</v>
      </c>
      <c r="M256">
        <f>('Filter Data'!M256-'Filter Data'!M255)/'Filter Data'!M255</f>
        <v>1.0664934821051198E-2</v>
      </c>
      <c r="N256">
        <f>('Filter Data'!N256-'Filter Data'!N255)/'Filter Data'!N255</f>
        <v>-3.3372372712732537E-3</v>
      </c>
      <c r="O256">
        <f>('Filter Data'!O256-'Filter Data'!O255)/'Filter Data'!O255</f>
        <v>-7.8167347320589851E-3</v>
      </c>
      <c r="P256">
        <f>('Filter Data'!P256-'Filter Data'!P255)/'Filter Data'!P255</f>
        <v>-3.7229134183981252E-3</v>
      </c>
      <c r="Q256">
        <f>('Filter Data'!Q256-'Filter Data'!Q255)/'Filter Data'!Q255</f>
        <v>-5.1708295548040847E-3</v>
      </c>
      <c r="R256">
        <f>('Filter Data'!R256-'Filter Data'!R255)/'Filter Data'!R255</f>
        <v>-7.6763806921418187E-3</v>
      </c>
      <c r="S256">
        <f>('Filter Data'!S256-'Filter Data'!S255)/'Filter Data'!S255</f>
        <v>5.4630747609905224E-3</v>
      </c>
      <c r="T256">
        <f>('Filter Data'!T256-'Filter Data'!T255)/'Filter Data'!T255</f>
        <v>6.7882579841758777E-3</v>
      </c>
      <c r="U256">
        <f>('Filter Data'!U256-'Filter Data'!U255)/'Filter Data'!U255</f>
        <v>6.5757005855440857E-3</v>
      </c>
      <c r="V256">
        <f>('Filter Data'!V256-'Filter Data'!V255)/'Filter Data'!V255</f>
        <v>2.251771131902006E-2</v>
      </c>
      <c r="W256">
        <f>('Filter Data'!W256-'Filter Data'!W255)/'Filter Data'!W255</f>
        <v>-3.4449892775179042E-2</v>
      </c>
      <c r="X256">
        <f>('Filter Data'!X256-'Filter Data'!X255)/'Filter Data'!X255</f>
        <v>-3.401962954763494E-2</v>
      </c>
      <c r="Y256">
        <f>('Filter Data'!Y256-'Filter Data'!Y255)/'Filter Data'!Y255</f>
        <v>9.6008375867034403E-3</v>
      </c>
      <c r="Z256">
        <f>('Filter Data'!Z256-'Filter Data'!Z255)/'Filter Data'!Z255</f>
        <v>2.0786133549996651E-2</v>
      </c>
    </row>
    <row r="257" spans="1:26" x14ac:dyDescent="0.25">
      <c r="A257" t="str">
        <f>MID('Filter Data'!A257,2,LEN('Filter Data'!A257)-2)</f>
        <v>24-Jun-2021</v>
      </c>
      <c r="B257">
        <f>('Filter Data'!B257-'Filter Data'!B256)/'Filter Data'!B256</f>
        <v>-7.1138045211135773E-3</v>
      </c>
      <c r="C257">
        <f>('Filter Data'!C257-'Filter Data'!C256)/'Filter Data'!C256</f>
        <v>8.5856819657857582E-3</v>
      </c>
      <c r="D257">
        <f>('Filter Data'!D257-'Filter Data'!D256)/'Filter Data'!D256</f>
        <v>5.6982885279751672E-3</v>
      </c>
      <c r="E257">
        <f>('Filter Data'!E257-'Filter Data'!E256)/'Filter Data'!E256</f>
        <v>6.4141330840984737E-3</v>
      </c>
      <c r="F257">
        <f>('Filter Data'!F257-'Filter Data'!F256)/'Filter Data'!F256</f>
        <v>1.0236273045176486E-2</v>
      </c>
      <c r="G257">
        <f>('Filter Data'!G257-'Filter Data'!G256)/'Filter Data'!G256</f>
        <v>2.1296496706966324E-2</v>
      </c>
      <c r="H257">
        <f>('Filter Data'!H257-'Filter Data'!H256)/'Filter Data'!H256</f>
        <v>2.0174724217072514E-2</v>
      </c>
      <c r="I257">
        <f>('Filter Data'!I257-'Filter Data'!I256)/'Filter Data'!I256</f>
        <v>1.1069714121945951E-2</v>
      </c>
      <c r="J257">
        <f>('Filter Data'!J257-'Filter Data'!J256)/'Filter Data'!J256</f>
        <v>1.1159522136331651E-2</v>
      </c>
      <c r="K257">
        <f>('Filter Data'!K257-'Filter Data'!K256)/'Filter Data'!K256</f>
        <v>-2.772558243433199E-3</v>
      </c>
      <c r="L257">
        <f>('Filter Data'!L257-'Filter Data'!L256)/'Filter Data'!L256</f>
        <v>-7.2738164003167743E-4</v>
      </c>
      <c r="M257">
        <f>('Filter Data'!M257-'Filter Data'!M256)/'Filter Data'!M256</f>
        <v>1.7837649518058395E-2</v>
      </c>
      <c r="N257">
        <f>('Filter Data'!N257-'Filter Data'!N256)/'Filter Data'!N256</f>
        <v>1.3899067498926021E-2</v>
      </c>
      <c r="O257">
        <f>('Filter Data'!O257-'Filter Data'!O256)/'Filter Data'!O256</f>
        <v>-7.1072755615885158E-3</v>
      </c>
      <c r="P257">
        <f>('Filter Data'!P257-'Filter Data'!P256)/'Filter Data'!P256</f>
        <v>-8.544824705795628E-3</v>
      </c>
      <c r="Q257">
        <f>('Filter Data'!Q257-'Filter Data'!Q256)/'Filter Data'!Q256</f>
        <v>-3.948083308179918E-3</v>
      </c>
      <c r="R257">
        <f>('Filter Data'!R257-'Filter Data'!R256)/'Filter Data'!R256</f>
        <v>-4.8917896388515738E-3</v>
      </c>
      <c r="S257">
        <f>('Filter Data'!S257-'Filter Data'!S256)/'Filter Data'!S256</f>
        <v>1.5880202899120463E-3</v>
      </c>
      <c r="T257">
        <f>('Filter Data'!T257-'Filter Data'!T256)/'Filter Data'!T256</f>
        <v>1.3040002413418628E-2</v>
      </c>
      <c r="U257">
        <f>('Filter Data'!U257-'Filter Data'!U256)/'Filter Data'!U256</f>
        <v>8.1758672779794987E-3</v>
      </c>
      <c r="V257">
        <f>('Filter Data'!V257-'Filter Data'!V256)/'Filter Data'!V256</f>
        <v>3.7220925696983477E-3</v>
      </c>
      <c r="W257">
        <f>('Filter Data'!W257-'Filter Data'!W256)/'Filter Data'!W256</f>
        <v>2.7970438487115536E-2</v>
      </c>
      <c r="X257">
        <f>('Filter Data'!X257-'Filter Data'!X256)/'Filter Data'!X256</f>
        <v>2.9286756024724032E-2</v>
      </c>
      <c r="Y257">
        <f>('Filter Data'!Y257-'Filter Data'!Y256)/'Filter Data'!Y256</f>
        <v>1.2636174614614661E-2</v>
      </c>
      <c r="Z257">
        <f>('Filter Data'!Z257-'Filter Data'!Z256)/'Filter Data'!Z256</f>
        <v>1.7270936865414237E-2</v>
      </c>
    </row>
    <row r="258" spans="1:26" x14ac:dyDescent="0.25">
      <c r="A258" t="str">
        <f>MID('Filter Data'!A258,2,LEN('Filter Data'!A258)-2)</f>
        <v>25-Jun-2021</v>
      </c>
      <c r="B258">
        <f>('Filter Data'!B258-'Filter Data'!B257)/'Filter Data'!B257</f>
        <v>-1.4173097053293148E-3</v>
      </c>
      <c r="C258">
        <f>('Filter Data'!C258-'Filter Data'!C257)/'Filter Data'!C257</f>
        <v>2.2643645626943445E-4</v>
      </c>
      <c r="D258">
        <f>('Filter Data'!D258-'Filter Data'!D257)/'Filter Data'!D257</f>
        <v>-1.1746589540598694E-3</v>
      </c>
      <c r="E258">
        <f>('Filter Data'!E258-'Filter Data'!E257)/'Filter Data'!E257</f>
        <v>1.0773834453205044E-2</v>
      </c>
      <c r="F258">
        <f>('Filter Data'!F258-'Filter Data'!F257)/'Filter Data'!F257</f>
        <v>1.1718733864538526E-2</v>
      </c>
      <c r="G258">
        <f>('Filter Data'!G258-'Filter Data'!G257)/'Filter Data'!G257</f>
        <v>1.4971351584556413E-2</v>
      </c>
      <c r="H258">
        <f>('Filter Data'!H258-'Filter Data'!H257)/'Filter Data'!H257</f>
        <v>1.5397268889775871E-2</v>
      </c>
      <c r="I258">
        <f>('Filter Data'!I258-'Filter Data'!I257)/'Filter Data'!I257</f>
        <v>7.4761719165220277E-3</v>
      </c>
      <c r="J258">
        <f>('Filter Data'!J258-'Filter Data'!J257)/'Filter Data'!J257</f>
        <v>7.4224396753029987E-3</v>
      </c>
      <c r="K258">
        <f>('Filter Data'!K258-'Filter Data'!K257)/'Filter Data'!K257</f>
        <v>1.6470774258156562E-3</v>
      </c>
      <c r="L258">
        <f>('Filter Data'!L258-'Filter Data'!L257)/'Filter Data'!L257</f>
        <v>-2.247960778435268E-4</v>
      </c>
      <c r="M258">
        <f>('Filter Data'!M258-'Filter Data'!M257)/'Filter Data'!M257</f>
        <v>4.7007279282568403E-3</v>
      </c>
      <c r="N258">
        <f>('Filter Data'!N258-'Filter Data'!N257)/'Filter Data'!N257</f>
        <v>1.0406021784102965E-2</v>
      </c>
      <c r="O258">
        <f>('Filter Data'!O258-'Filter Data'!O257)/'Filter Data'!O257</f>
        <v>-3.8515870724035364E-3</v>
      </c>
      <c r="P258">
        <f>('Filter Data'!P258-'Filter Data'!P257)/'Filter Data'!P257</f>
        <v>-2.0046982792801633E-3</v>
      </c>
      <c r="Q258">
        <f>('Filter Data'!Q258-'Filter Data'!Q257)/'Filter Data'!Q257</f>
        <v>-6.0122669640475966E-3</v>
      </c>
      <c r="R258">
        <f>('Filter Data'!R258-'Filter Data'!R257)/'Filter Data'!R257</f>
        <v>-3.5063104511132287E-3</v>
      </c>
      <c r="S258">
        <f>('Filter Data'!S258-'Filter Data'!S257)/'Filter Data'!S257</f>
        <v>4.9858156493025937E-3</v>
      </c>
      <c r="T258">
        <f>('Filter Data'!T258-'Filter Data'!T257)/'Filter Data'!T257</f>
        <v>1.4145219288123321E-3</v>
      </c>
      <c r="U258">
        <f>('Filter Data'!U258-'Filter Data'!U257)/'Filter Data'!U257</f>
        <v>2.5038444856275398E-3</v>
      </c>
      <c r="V258">
        <f>('Filter Data'!V258-'Filter Data'!V257)/'Filter Data'!V257</f>
        <v>-3.1089038479271865E-3</v>
      </c>
      <c r="W258">
        <f>('Filter Data'!W258-'Filter Data'!W257)/'Filter Data'!W257</f>
        <v>7.8589433385347005E-3</v>
      </c>
      <c r="X258">
        <f>('Filter Data'!X258-'Filter Data'!X257)/'Filter Data'!X257</f>
        <v>8.9536931453979788E-3</v>
      </c>
      <c r="Y258">
        <f>('Filter Data'!Y258-'Filter Data'!Y257)/'Filter Data'!Y257</f>
        <v>4.2499590365395077E-3</v>
      </c>
      <c r="Z258">
        <f>('Filter Data'!Z258-'Filter Data'!Z257)/'Filter Data'!Z257</f>
        <v>4.0124586842229539E-5</v>
      </c>
    </row>
    <row r="259" spans="1:26" x14ac:dyDescent="0.25">
      <c r="A259" t="str">
        <f>MID('Filter Data'!A259,2,LEN('Filter Data'!A259)-2)</f>
        <v>28-Jun-2021</v>
      </c>
      <c r="B259">
        <f>('Filter Data'!B259-'Filter Data'!B258)/'Filter Data'!B258</f>
        <v>-4.7372554840224958E-3</v>
      </c>
      <c r="C259">
        <f>('Filter Data'!C259-'Filter Data'!C258)/'Filter Data'!C258</f>
        <v>1.5924783519157933E-2</v>
      </c>
      <c r="D259">
        <f>('Filter Data'!D259-'Filter Data'!D258)/'Filter Data'!D258</f>
        <v>2.6189134967931067E-3</v>
      </c>
      <c r="E259">
        <f>('Filter Data'!E259-'Filter Data'!E258)/'Filter Data'!E258</f>
        <v>-6.0050682776123213E-6</v>
      </c>
      <c r="F259">
        <f>('Filter Data'!F259-'Filter Data'!F258)/'Filter Data'!F258</f>
        <v>-2.7885746015155759E-3</v>
      </c>
      <c r="G259">
        <f>('Filter Data'!G259-'Filter Data'!G258)/'Filter Data'!G258</f>
        <v>8.2477609491636503E-3</v>
      </c>
      <c r="H259">
        <f>('Filter Data'!H259-'Filter Data'!H258)/'Filter Data'!H258</f>
        <v>4.7170935080405102E-3</v>
      </c>
      <c r="I259">
        <f>('Filter Data'!I259-'Filter Data'!I258)/'Filter Data'!I258</f>
        <v>-1.3118098051628372E-2</v>
      </c>
      <c r="J259">
        <f>('Filter Data'!J259-'Filter Data'!J258)/'Filter Data'!J258</f>
        <v>-1.3024641960318908E-2</v>
      </c>
      <c r="K259">
        <f>('Filter Data'!K259-'Filter Data'!K258)/'Filter Data'!K258</f>
        <v>1.9995527316258341E-3</v>
      </c>
      <c r="L259">
        <f>('Filter Data'!L259-'Filter Data'!L258)/'Filter Data'!L258</f>
        <v>-2.2912941529171023E-3</v>
      </c>
      <c r="M259">
        <f>('Filter Data'!M259-'Filter Data'!M258)/'Filter Data'!M258</f>
        <v>6.6622756213707019E-3</v>
      </c>
      <c r="N259">
        <f>('Filter Data'!N259-'Filter Data'!N258)/'Filter Data'!N258</f>
        <v>9.6574860934667637E-3</v>
      </c>
      <c r="O259">
        <f>('Filter Data'!O259-'Filter Data'!O258)/'Filter Data'!O258</f>
        <v>3.5700621431079809E-3</v>
      </c>
      <c r="P259">
        <f>('Filter Data'!P259-'Filter Data'!P258)/'Filter Data'!P258</f>
        <v>6.4557298326750468E-5</v>
      </c>
      <c r="Q259">
        <f>('Filter Data'!Q259-'Filter Data'!Q258)/'Filter Data'!Q258</f>
        <v>1.35728396868369E-2</v>
      </c>
      <c r="R259">
        <f>('Filter Data'!R259-'Filter Data'!R258)/'Filter Data'!R258</f>
        <v>1.1116793345799483E-2</v>
      </c>
      <c r="S259">
        <f>('Filter Data'!S259-'Filter Data'!S258)/'Filter Data'!S258</f>
        <v>-3.8071893294391503E-3</v>
      </c>
      <c r="T259">
        <f>('Filter Data'!T259-'Filter Data'!T258)/'Filter Data'!T258</f>
        <v>-3.2339362580011948E-3</v>
      </c>
      <c r="U259">
        <f>('Filter Data'!U259-'Filter Data'!U258)/'Filter Data'!U258</f>
        <v>4.9427389591404705E-3</v>
      </c>
      <c r="V259">
        <f>('Filter Data'!V259-'Filter Data'!V258)/'Filter Data'!V258</f>
        <v>9.3359762140734128E-3</v>
      </c>
      <c r="W259">
        <f>('Filter Data'!W259-'Filter Data'!W258)/'Filter Data'!W258</f>
        <v>-2.8081612185414107E-3</v>
      </c>
      <c r="X259">
        <f>('Filter Data'!X259-'Filter Data'!X258)/'Filter Data'!X258</f>
        <v>-3.0962857945350522E-3</v>
      </c>
      <c r="Y259">
        <f>('Filter Data'!Y259-'Filter Data'!Y258)/'Filter Data'!Y258</f>
        <v>7.8469963186930929E-3</v>
      </c>
      <c r="Z259">
        <f>('Filter Data'!Z259-'Filter Data'!Z258)/'Filter Data'!Z258</f>
        <v>8.0546876175477209E-3</v>
      </c>
    </row>
    <row r="260" spans="1:26" x14ac:dyDescent="0.25">
      <c r="A260" t="str">
        <f>MID('Filter Data'!A260,2,LEN('Filter Data'!A260)-2)</f>
        <v>29-Jun-2021</v>
      </c>
      <c r="B260">
        <f>('Filter Data'!B260-'Filter Data'!B259)/'Filter Data'!B259</f>
        <v>7.5042513043891606E-3</v>
      </c>
      <c r="C260">
        <f>('Filter Data'!C260-'Filter Data'!C259)/'Filter Data'!C259</f>
        <v>8.0847893149864156E-3</v>
      </c>
      <c r="D260">
        <f>('Filter Data'!D260-'Filter Data'!D259)/'Filter Data'!D259</f>
        <v>-1.7052399164137263E-3</v>
      </c>
      <c r="E260">
        <f>('Filter Data'!E260-'Filter Data'!E259)/'Filter Data'!E259</f>
        <v>-3.3508482209879242E-3</v>
      </c>
      <c r="F260">
        <f>('Filter Data'!F260-'Filter Data'!F259)/'Filter Data'!F259</f>
        <v>-2.0143708161886233E-3</v>
      </c>
      <c r="G260">
        <f>('Filter Data'!G260-'Filter Data'!G259)/'Filter Data'!G259</f>
        <v>-6.3608056034269013E-4</v>
      </c>
      <c r="H260">
        <f>('Filter Data'!H260-'Filter Data'!H259)/'Filter Data'!H259</f>
        <v>-8.4769876461243381E-3</v>
      </c>
      <c r="I260">
        <f>('Filter Data'!I260-'Filter Data'!I259)/'Filter Data'!I259</f>
        <v>7.3411496382881566E-3</v>
      </c>
      <c r="J260">
        <f>('Filter Data'!J260-'Filter Data'!J259)/'Filter Data'!J259</f>
        <v>7.437022954119645E-3</v>
      </c>
      <c r="K260">
        <f>('Filter Data'!K260-'Filter Data'!K259)/'Filter Data'!K259</f>
        <v>-8.7962294371726254E-3</v>
      </c>
      <c r="L260">
        <f>('Filter Data'!L260-'Filter Data'!L259)/'Filter Data'!L259</f>
        <v>-5.3550540334611398E-3</v>
      </c>
      <c r="M260">
        <f>('Filter Data'!M260-'Filter Data'!M259)/'Filter Data'!M259</f>
        <v>1.4138846480706187E-3</v>
      </c>
      <c r="N260">
        <f>('Filter Data'!N260-'Filter Data'!N259)/'Filter Data'!N259</f>
        <v>-3.9946249694600752E-3</v>
      </c>
      <c r="O260">
        <f>('Filter Data'!O260-'Filter Data'!O259)/'Filter Data'!O259</f>
        <v>1.1274521922536971E-2</v>
      </c>
      <c r="P260">
        <f>('Filter Data'!P260-'Filter Data'!P259)/'Filter Data'!P259</f>
        <v>4.0420191226237445E-3</v>
      </c>
      <c r="Q260">
        <f>('Filter Data'!Q260-'Filter Data'!Q259)/'Filter Data'!Q259</f>
        <v>6.9542200565481911E-3</v>
      </c>
      <c r="R260">
        <f>('Filter Data'!R260-'Filter Data'!R259)/'Filter Data'!R259</f>
        <v>1.5549149314046036E-2</v>
      </c>
      <c r="S260">
        <f>('Filter Data'!S260-'Filter Data'!S259)/'Filter Data'!S259</f>
        <v>4.8426150121057136E-4</v>
      </c>
      <c r="T260">
        <f>('Filter Data'!T260-'Filter Data'!T259)/'Filter Data'!T259</f>
        <v>1.5662758435517428E-4</v>
      </c>
      <c r="U260">
        <f>('Filter Data'!U260-'Filter Data'!U259)/'Filter Data'!U259</f>
        <v>-1.5916399762558613E-3</v>
      </c>
      <c r="V260">
        <f>('Filter Data'!V260-'Filter Data'!V259)/'Filter Data'!V259</f>
        <v>-9.6882098413889712E-4</v>
      </c>
      <c r="W260">
        <f>('Filter Data'!W260-'Filter Data'!W259)/'Filter Data'!W259</f>
        <v>-5.8584296642717202E-3</v>
      </c>
      <c r="X260">
        <f>('Filter Data'!X260-'Filter Data'!X259)/'Filter Data'!X259</f>
        <v>-5.8428534054242283E-3</v>
      </c>
      <c r="Y260">
        <f>('Filter Data'!Y260-'Filter Data'!Y259)/'Filter Data'!Y259</f>
        <v>4.9072926415904558E-3</v>
      </c>
      <c r="Z260">
        <f>('Filter Data'!Z260-'Filter Data'!Z259)/'Filter Data'!Z259</f>
        <v>2.6717348365365556E-3</v>
      </c>
    </row>
    <row r="261" spans="1:26" x14ac:dyDescent="0.25">
      <c r="A261" t="str">
        <f>MID('Filter Data'!A261,2,LEN('Filter Data'!A261)-2)</f>
        <v>02-Jul-2021</v>
      </c>
      <c r="B261">
        <f>('Filter Data'!B261-'Filter Data'!B260)/'Filter Data'!B260</f>
        <v>-8.476283674879027E-3</v>
      </c>
      <c r="C261">
        <f>('Filter Data'!C261-'Filter Data'!C260)/'Filter Data'!C260</f>
        <v>1.36290790528032E-2</v>
      </c>
      <c r="D261">
        <f>('Filter Data'!D261-'Filter Data'!D260)/'Filter Data'!D260</f>
        <v>9.9428311890914986E-3</v>
      </c>
      <c r="E261">
        <f>('Filter Data'!E261-'Filter Data'!E260)/'Filter Data'!E260</f>
        <v>-1.0327354233070336E-2</v>
      </c>
      <c r="F261">
        <f>('Filter Data'!F261-'Filter Data'!F260)/'Filter Data'!F260</f>
        <v>-1.3132146065894575E-2</v>
      </c>
      <c r="G261">
        <f>('Filter Data'!G261-'Filter Data'!G260)/'Filter Data'!G260</f>
        <v>-1.871711183640834E-2</v>
      </c>
      <c r="H261">
        <f>('Filter Data'!H261-'Filter Data'!H260)/'Filter Data'!H260</f>
        <v>-2.505051954418798E-2</v>
      </c>
      <c r="I261">
        <f>('Filter Data'!I261-'Filter Data'!I260)/'Filter Data'!I260</f>
        <v>2.2110588318533977E-2</v>
      </c>
      <c r="J261">
        <f>('Filter Data'!J261-'Filter Data'!J260)/'Filter Data'!J260</f>
        <v>2.2090861155052346E-2</v>
      </c>
      <c r="K261">
        <f>('Filter Data'!K261-'Filter Data'!K260)/'Filter Data'!K260</f>
        <v>1.7006847772818193E-2</v>
      </c>
      <c r="L261">
        <f>('Filter Data'!L261-'Filter Data'!L260)/'Filter Data'!L260</f>
        <v>7.3691251996030266E-3</v>
      </c>
      <c r="M261">
        <f>('Filter Data'!M261-'Filter Data'!M260)/'Filter Data'!M260</f>
        <v>-7.1270324058428803E-3</v>
      </c>
      <c r="N261">
        <f>('Filter Data'!N261-'Filter Data'!N260)/'Filter Data'!N260</f>
        <v>-1.2093262850624821E-2</v>
      </c>
      <c r="O261">
        <f>('Filter Data'!O261-'Filter Data'!O260)/'Filter Data'!O260</f>
        <v>-7.3081733169328041E-3</v>
      </c>
      <c r="P261">
        <f>('Filter Data'!P261-'Filter Data'!P260)/'Filter Data'!P260</f>
        <v>-5.1137866997035385E-3</v>
      </c>
      <c r="Q261">
        <f>('Filter Data'!Q261-'Filter Data'!Q260)/'Filter Data'!Q260</f>
        <v>-6.948012378574224E-3</v>
      </c>
      <c r="R261">
        <f>('Filter Data'!R261-'Filter Data'!R260)/'Filter Data'!R260</f>
        <v>-1.6003000879480707E-2</v>
      </c>
      <c r="S261">
        <f>('Filter Data'!S261-'Filter Data'!S260)/'Filter Data'!S260</f>
        <v>8.7778969676355848E-3</v>
      </c>
      <c r="T261">
        <f>('Filter Data'!T261-'Filter Data'!T260)/'Filter Data'!T260</f>
        <v>2.80394043118037E-3</v>
      </c>
      <c r="U261">
        <f>('Filter Data'!U261-'Filter Data'!U260)/'Filter Data'!U260</f>
        <v>2.1691265345590719E-3</v>
      </c>
      <c r="V261">
        <f>('Filter Data'!V261-'Filter Data'!V260)/'Filter Data'!V260</f>
        <v>4.2525308783540111E-3</v>
      </c>
      <c r="W261">
        <f>('Filter Data'!W261-'Filter Data'!W260)/'Filter Data'!W260</f>
        <v>-2.2888938067086653E-3</v>
      </c>
      <c r="X261">
        <f>('Filter Data'!X261-'Filter Data'!X260)/'Filter Data'!X260</f>
        <v>-2.2334682860999338E-3</v>
      </c>
      <c r="Y261">
        <f>('Filter Data'!Y261-'Filter Data'!Y260)/'Filter Data'!Y260</f>
        <v>1.3980416341531098E-2</v>
      </c>
      <c r="Z261">
        <f>('Filter Data'!Z261-'Filter Data'!Z260)/'Filter Data'!Z260</f>
        <v>1.9828313402471251E-2</v>
      </c>
    </row>
    <row r="262" spans="1:26" x14ac:dyDescent="0.25">
      <c r="A262" t="str">
        <f>MID('Filter Data'!A262,2,LEN('Filter Data'!A262)-2)</f>
        <v>06-Jul-2021</v>
      </c>
      <c r="B262">
        <f>('Filter Data'!B262-'Filter Data'!B261)/'Filter Data'!B261</f>
        <v>7.9090926055322228E-3</v>
      </c>
      <c r="C262">
        <f>('Filter Data'!C262-'Filter Data'!C261)/'Filter Data'!C261</f>
        <v>-2.9270054587459255E-2</v>
      </c>
      <c r="D262">
        <f>('Filter Data'!D262-'Filter Data'!D261)/'Filter Data'!D261</f>
        <v>5.2793148622488407E-4</v>
      </c>
      <c r="E262">
        <f>('Filter Data'!E262-'Filter Data'!E261)/'Filter Data'!E261</f>
        <v>2.6422652858698673E-3</v>
      </c>
      <c r="F262">
        <f>('Filter Data'!F262-'Filter Data'!F261)/'Filter Data'!F261</f>
        <v>4.847184808274378E-3</v>
      </c>
      <c r="G262">
        <f>('Filter Data'!G262-'Filter Data'!G261)/'Filter Data'!G261</f>
        <v>-9.4654116511298618E-3</v>
      </c>
      <c r="H262">
        <f>('Filter Data'!H262-'Filter Data'!H261)/'Filter Data'!H261</f>
        <v>4.4397566718994211E-3</v>
      </c>
      <c r="I262">
        <f>('Filter Data'!I262-'Filter Data'!I261)/'Filter Data'!I261</f>
        <v>-2.1216945867368175E-2</v>
      </c>
      <c r="J262">
        <f>('Filter Data'!J262-'Filter Data'!J261)/'Filter Data'!J261</f>
        <v>-2.0853132042683749E-2</v>
      </c>
      <c r="K262">
        <f>('Filter Data'!K262-'Filter Data'!K261)/'Filter Data'!K261</f>
        <v>4.2196840446452966E-3</v>
      </c>
      <c r="L262">
        <f>('Filter Data'!L262-'Filter Data'!L261)/'Filter Data'!L261</f>
        <v>1.3966390694785079E-2</v>
      </c>
      <c r="M262">
        <f>('Filter Data'!M262-'Filter Data'!M261)/'Filter Data'!M261</f>
        <v>-1.9356156301529332E-2</v>
      </c>
      <c r="N262">
        <f>('Filter Data'!N262-'Filter Data'!N261)/'Filter Data'!N261</f>
        <v>-1.0105900902578664E-2</v>
      </c>
      <c r="O262">
        <f>('Filter Data'!O262-'Filter Data'!O261)/'Filter Data'!O261</f>
        <v>7.5771322511573687E-3</v>
      </c>
      <c r="P262">
        <f>('Filter Data'!P262-'Filter Data'!P261)/'Filter Data'!P261</f>
        <v>1.360578034394727E-2</v>
      </c>
      <c r="Q262">
        <f>('Filter Data'!Q262-'Filter Data'!Q261)/'Filter Data'!Q261</f>
        <v>6.1182868796737528E-3</v>
      </c>
      <c r="R262">
        <f>('Filter Data'!R262-'Filter Data'!R261)/'Filter Data'!R261</f>
        <v>1.3948953860657301E-2</v>
      </c>
      <c r="S262">
        <f>('Filter Data'!S262-'Filter Data'!S261)/'Filter Data'!S261</f>
        <v>-1.3746060975450673E-3</v>
      </c>
      <c r="T262">
        <f>('Filter Data'!T262-'Filter Data'!T261)/'Filter Data'!T261</f>
        <v>-1.4501052255843729E-3</v>
      </c>
      <c r="U262">
        <f>('Filter Data'!U262-'Filter Data'!U261)/'Filter Data'!U261</f>
        <v>2.8750431908414861E-3</v>
      </c>
      <c r="V262">
        <f>('Filter Data'!V262-'Filter Data'!V261)/'Filter Data'!V261</f>
        <v>-1.1183317674078729E-2</v>
      </c>
      <c r="W262">
        <f>('Filter Data'!W262-'Filter Data'!W261)/'Filter Data'!W261</f>
        <v>-3.8848364629609201E-3</v>
      </c>
      <c r="X262">
        <f>('Filter Data'!X262-'Filter Data'!X261)/'Filter Data'!X261</f>
        <v>-4.2740533850908671E-3</v>
      </c>
      <c r="Y262">
        <f>('Filter Data'!Y262-'Filter Data'!Y261)/'Filter Data'!Y261</f>
        <v>3.8825889222091499E-3</v>
      </c>
      <c r="Z262">
        <f>('Filter Data'!Z262-'Filter Data'!Z261)/'Filter Data'!Z261</f>
        <v>-3.9751661590261781E-3</v>
      </c>
    </row>
    <row r="263" spans="1:26" x14ac:dyDescent="0.25">
      <c r="A263" t="str">
        <f>MID('Filter Data'!A263,2,LEN('Filter Data'!A263)-2)</f>
        <v>07-Jul-2021</v>
      </c>
      <c r="B263">
        <f>('Filter Data'!B263-'Filter Data'!B262)/'Filter Data'!B262</f>
        <v>-8.9383521134728059E-3</v>
      </c>
      <c r="C263">
        <f>('Filter Data'!C263-'Filter Data'!C262)/'Filter Data'!C262</f>
        <v>1.6848963086730052E-2</v>
      </c>
      <c r="D263">
        <f>('Filter Data'!D263-'Filter Data'!D262)/'Filter Data'!D262</f>
        <v>1.7393003713112539E-3</v>
      </c>
      <c r="E263">
        <f>('Filter Data'!E263-'Filter Data'!E262)/'Filter Data'!E262</f>
        <v>-6.0903410712440679E-3</v>
      </c>
      <c r="F263">
        <f>('Filter Data'!F263-'Filter Data'!F262)/'Filter Data'!F262</f>
        <v>-1.0470879289088932E-2</v>
      </c>
      <c r="G263">
        <f>('Filter Data'!G263-'Filter Data'!G262)/'Filter Data'!G262</f>
        <v>4.8731088149969962E-3</v>
      </c>
      <c r="H263">
        <f>('Filter Data'!H263-'Filter Data'!H262)/'Filter Data'!H262</f>
        <v>9.8292998608025452E-3</v>
      </c>
      <c r="I263">
        <f>('Filter Data'!I263-'Filter Data'!I262)/'Filter Data'!I262</f>
        <v>-2.3798578450440224E-2</v>
      </c>
      <c r="J263">
        <f>('Filter Data'!J263-'Filter Data'!J262)/'Filter Data'!J262</f>
        <v>-2.4652671861567953E-2</v>
      </c>
      <c r="K263">
        <f>('Filter Data'!K263-'Filter Data'!K262)/'Filter Data'!K262</f>
        <v>4.552115890904835E-3</v>
      </c>
      <c r="L263">
        <f>('Filter Data'!L263-'Filter Data'!L262)/'Filter Data'!L262</f>
        <v>-1.2147331284131195E-3</v>
      </c>
      <c r="M263">
        <f>('Filter Data'!M263-'Filter Data'!M262)/'Filter Data'!M262</f>
        <v>2.8770430476601932E-3</v>
      </c>
      <c r="N263">
        <f>('Filter Data'!N263-'Filter Data'!N262)/'Filter Data'!N262</f>
        <v>-6.7851454228487623E-3</v>
      </c>
      <c r="O263">
        <f>('Filter Data'!O263-'Filter Data'!O262)/'Filter Data'!O262</f>
        <v>-3.6494472444550284E-3</v>
      </c>
      <c r="P263">
        <f>('Filter Data'!P263-'Filter Data'!P262)/'Filter Data'!P262</f>
        <v>-7.4864579220848175E-3</v>
      </c>
      <c r="Q263">
        <f>('Filter Data'!Q263-'Filter Data'!Q262)/'Filter Data'!Q262</f>
        <v>-1.76991150442469E-3</v>
      </c>
      <c r="R263">
        <f>('Filter Data'!R263-'Filter Data'!R262)/'Filter Data'!R262</f>
        <v>-1.8963425864183621E-3</v>
      </c>
      <c r="S263">
        <f>('Filter Data'!S263-'Filter Data'!S262)/'Filter Data'!S262</f>
        <v>5.0969392392899351E-3</v>
      </c>
      <c r="T263">
        <f>('Filter Data'!T263-'Filter Data'!T262)/'Filter Data'!T262</f>
        <v>7.700442365838083E-3</v>
      </c>
      <c r="U263">
        <f>('Filter Data'!U263-'Filter Data'!U262)/'Filter Data'!U262</f>
        <v>7.534291100565668E-3</v>
      </c>
      <c r="V263">
        <f>('Filter Data'!V263-'Filter Data'!V262)/'Filter Data'!V262</f>
        <v>9.4490267238535285E-3</v>
      </c>
      <c r="W263">
        <f>('Filter Data'!W263-'Filter Data'!W262)/'Filter Data'!W262</f>
        <v>-8.6652245832803503E-3</v>
      </c>
      <c r="X263">
        <f>('Filter Data'!X263-'Filter Data'!X262)/'Filter Data'!X262</f>
        <v>-9.2368086826001092E-3</v>
      </c>
      <c r="Y263">
        <f>('Filter Data'!Y263-'Filter Data'!Y262)/'Filter Data'!Y262</f>
        <v>4.9655281561273076E-3</v>
      </c>
      <c r="Z263">
        <f>('Filter Data'!Z263-'Filter Data'!Z262)/'Filter Data'!Z262</f>
        <v>6.9611008797853683E-3</v>
      </c>
    </row>
    <row r="264" spans="1:26" x14ac:dyDescent="0.25">
      <c r="A264" t="str">
        <f>MID('Filter Data'!A264,2,LEN('Filter Data'!A264)-2)</f>
        <v>08-Jul-2021</v>
      </c>
      <c r="B264">
        <f>('Filter Data'!B264-'Filter Data'!B263)/'Filter Data'!B263</f>
        <v>-1.9473288186606388E-2</v>
      </c>
      <c r="C264">
        <f>('Filter Data'!C264-'Filter Data'!C263)/'Filter Data'!C263</f>
        <v>-9.9694839894505193E-3</v>
      </c>
      <c r="D264">
        <f>('Filter Data'!D264-'Filter Data'!D263)/'Filter Data'!D263</f>
        <v>-6.3208412181275453E-3</v>
      </c>
      <c r="E264">
        <f>('Filter Data'!E264-'Filter Data'!E263)/'Filter Data'!E263</f>
        <v>-1.7008382004349922E-2</v>
      </c>
      <c r="F264">
        <f>('Filter Data'!F264-'Filter Data'!F263)/'Filter Data'!F263</f>
        <v>-1.4173011075016709E-2</v>
      </c>
      <c r="G264">
        <f>('Filter Data'!G264-'Filter Data'!G263)/'Filter Data'!G263</f>
        <v>-1.3487607313617242E-2</v>
      </c>
      <c r="H264">
        <f>('Filter Data'!H264-'Filter Data'!H263)/'Filter Data'!H263</f>
        <v>-2.0289469547658669E-2</v>
      </c>
      <c r="I264">
        <f>('Filter Data'!I264-'Filter Data'!I263)/'Filter Data'!I263</f>
        <v>1.9234948924146816E-2</v>
      </c>
      <c r="J264">
        <f>('Filter Data'!J264-'Filter Data'!J263)/'Filter Data'!J263</f>
        <v>1.8196292505402042E-2</v>
      </c>
      <c r="K264">
        <f>('Filter Data'!K264-'Filter Data'!K263)/'Filter Data'!K263</f>
        <v>1.6783289008236594E-3</v>
      </c>
      <c r="L264">
        <f>('Filter Data'!L264-'Filter Data'!L263)/'Filter Data'!L263</f>
        <v>5.3724776851811458E-3</v>
      </c>
      <c r="M264">
        <f>('Filter Data'!M264-'Filter Data'!M263)/'Filter Data'!M263</f>
        <v>-1.5166897400399976E-2</v>
      </c>
      <c r="N264">
        <f>('Filter Data'!N264-'Filter Data'!N263)/'Filter Data'!N263</f>
        <v>-2.6442064855035811E-2</v>
      </c>
      <c r="O264">
        <f>('Filter Data'!O264-'Filter Data'!O263)/'Filter Data'!O263</f>
        <v>-1.9117128725270823E-2</v>
      </c>
      <c r="P264">
        <f>('Filter Data'!P264-'Filter Data'!P263)/'Filter Data'!P263</f>
        <v>-1.796170475602233E-2</v>
      </c>
      <c r="Q264">
        <f>('Filter Data'!Q264-'Filter Data'!Q263)/'Filter Data'!Q263</f>
        <v>-2.1108874832279263E-2</v>
      </c>
      <c r="R264">
        <f>('Filter Data'!R264-'Filter Data'!R263)/'Filter Data'!R263</f>
        <v>-1.7168228533033257E-2</v>
      </c>
      <c r="S264">
        <f>('Filter Data'!S264-'Filter Data'!S263)/'Filter Data'!S263</f>
        <v>-1.3772698790043895E-2</v>
      </c>
      <c r="T264">
        <f>('Filter Data'!T264-'Filter Data'!T263)/'Filter Data'!T263</f>
        <v>-1.5490126522407473E-2</v>
      </c>
      <c r="U264">
        <f>('Filter Data'!U264-'Filter Data'!U263)/'Filter Data'!U263</f>
        <v>-3.4002413074477236E-3</v>
      </c>
      <c r="V264">
        <f>('Filter Data'!V264-'Filter Data'!V263)/'Filter Data'!V263</f>
        <v>-1.8433541200925602E-3</v>
      </c>
      <c r="W264">
        <f>('Filter Data'!W264-'Filter Data'!W263)/'Filter Data'!W263</f>
        <v>-7.3868230884750145E-3</v>
      </c>
      <c r="X264">
        <f>('Filter Data'!X264-'Filter Data'!X263)/'Filter Data'!X263</f>
        <v>-7.9244843258361904E-3</v>
      </c>
      <c r="Y264">
        <f>('Filter Data'!Y264-'Filter Data'!Y263)/'Filter Data'!Y263</f>
        <v>-5.8169863876613766E-3</v>
      </c>
      <c r="Z264">
        <f>('Filter Data'!Z264-'Filter Data'!Z263)/'Filter Data'!Z263</f>
        <v>-2.7700427877011256E-3</v>
      </c>
    </row>
    <row r="265" spans="1:26" x14ac:dyDescent="0.25">
      <c r="A265" t="str">
        <f>MID('Filter Data'!A265,2,LEN('Filter Data'!A265)-2)</f>
        <v>09-Jul-2021</v>
      </c>
      <c r="B265">
        <f>('Filter Data'!B265-'Filter Data'!B264)/'Filter Data'!B264</f>
        <v>4.7525196822056385E-3</v>
      </c>
      <c r="C265">
        <f>('Filter Data'!C265-'Filter Data'!C264)/'Filter Data'!C264</f>
        <v>-5.2580928604304194E-3</v>
      </c>
      <c r="D265">
        <f>('Filter Data'!D265-'Filter Data'!D264)/'Filter Data'!D264</f>
        <v>4.2112496318838987E-3</v>
      </c>
      <c r="E265">
        <f>('Filter Data'!E265-'Filter Data'!E264)/'Filter Data'!E264</f>
        <v>-2.8899937849594911E-3</v>
      </c>
      <c r="F265">
        <f>('Filter Data'!F265-'Filter Data'!F264)/'Filter Data'!F264</f>
        <v>8.5666908400033339E-4</v>
      </c>
      <c r="G265">
        <f>('Filter Data'!G265-'Filter Data'!G264)/'Filter Data'!G264</f>
        <v>-5.0770778766906603E-3</v>
      </c>
      <c r="H265">
        <f>('Filter Data'!H265-'Filter Data'!H264)/'Filter Data'!H264</f>
        <v>-3.3199629743905562E-3</v>
      </c>
      <c r="I265">
        <f>('Filter Data'!I265-'Filter Data'!I264)/'Filter Data'!I264</f>
        <v>1.9262892277072983E-2</v>
      </c>
      <c r="J265">
        <f>('Filter Data'!J265-'Filter Data'!J264)/'Filter Data'!J264</f>
        <v>1.8401653077180852E-2</v>
      </c>
      <c r="K265">
        <f>('Filter Data'!K265-'Filter Data'!K264)/'Filter Data'!K264</f>
        <v>4.3176779914419865E-3</v>
      </c>
      <c r="L265">
        <f>('Filter Data'!L265-'Filter Data'!L264)/'Filter Data'!L264</f>
        <v>-5.869729866195366E-3</v>
      </c>
      <c r="M265">
        <f>('Filter Data'!M265-'Filter Data'!M264)/'Filter Data'!M264</f>
        <v>2.078126952392851E-2</v>
      </c>
      <c r="N265">
        <f>('Filter Data'!N265-'Filter Data'!N264)/'Filter Data'!N264</f>
        <v>9.5592622376714891E-3</v>
      </c>
      <c r="O265">
        <f>('Filter Data'!O265-'Filter Data'!O264)/'Filter Data'!O264</f>
        <v>4.4410280440259665E-3</v>
      </c>
      <c r="P265">
        <f>('Filter Data'!P265-'Filter Data'!P264)/'Filter Data'!P264</f>
        <v>5.9650800040254911E-3</v>
      </c>
      <c r="Q265">
        <f>('Filter Data'!Q265-'Filter Data'!Q264)/'Filter Data'!Q264</f>
        <v>8.1446579366052166E-3</v>
      </c>
      <c r="R265">
        <f>('Filter Data'!R265-'Filter Data'!R264)/'Filter Data'!R264</f>
        <v>8.7398892429442834E-3</v>
      </c>
      <c r="S265">
        <f>('Filter Data'!S265-'Filter Data'!S264)/'Filter Data'!S264</f>
        <v>1.2301283184971167E-2</v>
      </c>
      <c r="T265">
        <f>('Filter Data'!T265-'Filter Data'!T264)/'Filter Data'!T264</f>
        <v>1.1740331491712681E-2</v>
      </c>
      <c r="U265">
        <f>('Filter Data'!U265-'Filter Data'!U264)/'Filter Data'!U264</f>
        <v>8.623480208724504E-3</v>
      </c>
      <c r="V265">
        <f>('Filter Data'!V265-'Filter Data'!V264)/'Filter Data'!V264</f>
        <v>1.3018991486575005E-2</v>
      </c>
      <c r="W265">
        <f>('Filter Data'!W265-'Filter Data'!W264)/'Filter Data'!W264</f>
        <v>-4.8491274803286605E-3</v>
      </c>
      <c r="X265">
        <f>('Filter Data'!X265-'Filter Data'!X264)/'Filter Data'!X264</f>
        <v>-4.7747044312849438E-3</v>
      </c>
      <c r="Y265">
        <f>('Filter Data'!Y265-'Filter Data'!Y264)/'Filter Data'!Y264</f>
        <v>7.7815618564865937E-3</v>
      </c>
      <c r="Z265">
        <f>('Filter Data'!Z265-'Filter Data'!Z264)/'Filter Data'!Z264</f>
        <v>1.3878956816158522E-2</v>
      </c>
    </row>
    <row r="266" spans="1:26" x14ac:dyDescent="0.25">
      <c r="A266" t="str">
        <f>MID('Filter Data'!A266,2,LEN('Filter Data'!A266)-2)</f>
        <v>12-Jul-2021</v>
      </c>
      <c r="B266">
        <f>('Filter Data'!B266-'Filter Data'!B265)/'Filter Data'!B265</f>
        <v>-2.0837459389077564E-3</v>
      </c>
      <c r="C266">
        <f>('Filter Data'!C266-'Filter Data'!C265)/'Filter Data'!C265</f>
        <v>-2.3751437144219237E-2</v>
      </c>
      <c r="D266">
        <f>('Filter Data'!D266-'Filter Data'!D265)/'Filter Data'!D265</f>
        <v>9.0909979569689262E-4</v>
      </c>
      <c r="E266">
        <f>('Filter Data'!E266-'Filter Data'!E265)/'Filter Data'!E265</f>
        <v>6.3140835852524939E-3</v>
      </c>
      <c r="F266">
        <f>('Filter Data'!F266-'Filter Data'!F265)/'Filter Data'!F265</f>
        <v>1.8690757164225216E-2</v>
      </c>
      <c r="G266">
        <f>('Filter Data'!G266-'Filter Data'!G265)/'Filter Data'!G265</f>
        <v>1.6729456813760264E-2</v>
      </c>
      <c r="H266">
        <f>('Filter Data'!H266-'Filter Data'!H265)/'Filter Data'!H265</f>
        <v>1.478527911238801E-2</v>
      </c>
      <c r="I266">
        <f>('Filter Data'!I266-'Filter Data'!I265)/'Filter Data'!I265</f>
        <v>-1.8131734021410494E-3</v>
      </c>
      <c r="J266">
        <f>('Filter Data'!J266-'Filter Data'!J265)/'Filter Data'!J265</f>
        <v>-1.9467522140878737E-3</v>
      </c>
      <c r="K266">
        <f>('Filter Data'!K266-'Filter Data'!K265)/'Filter Data'!K265</f>
        <v>-1.0908204252915994E-3</v>
      </c>
      <c r="L266">
        <f>('Filter Data'!L266-'Filter Data'!L265)/'Filter Data'!L265</f>
        <v>4.1267221128815022E-4</v>
      </c>
      <c r="M266">
        <f>('Filter Data'!M266-'Filter Data'!M265)/'Filter Data'!M265</f>
        <v>2.0503561346196294E-3</v>
      </c>
      <c r="N266">
        <f>('Filter Data'!N266-'Filter Data'!N265)/'Filter Data'!N265</f>
        <v>5.8200038543072038E-3</v>
      </c>
      <c r="O266">
        <f>('Filter Data'!O266-'Filter Data'!O265)/'Filter Data'!O265</f>
        <v>1.0483444021005356E-5</v>
      </c>
      <c r="P266">
        <f>('Filter Data'!P266-'Filter Data'!P265)/'Filter Data'!P265</f>
        <v>-5.6771147252352469E-4</v>
      </c>
      <c r="Q266">
        <f>('Filter Data'!Q266-'Filter Data'!Q265)/'Filter Data'!Q265</f>
        <v>8.14562582321199E-3</v>
      </c>
      <c r="R266">
        <f>('Filter Data'!R266-'Filter Data'!R265)/'Filter Data'!R265</f>
        <v>4.5233361272592988E-3</v>
      </c>
      <c r="S266">
        <f>('Filter Data'!S266-'Filter Data'!S265)/'Filter Data'!S265</f>
        <v>5.2347212785919797E-3</v>
      </c>
      <c r="T266">
        <f>('Filter Data'!T266-'Filter Data'!T265)/'Filter Data'!T265</f>
        <v>8.3617747440273213E-3</v>
      </c>
      <c r="U266">
        <f>('Filter Data'!U266-'Filter Data'!U265)/'Filter Data'!U265</f>
        <v>2.1438566311924928E-3</v>
      </c>
      <c r="V266">
        <f>('Filter Data'!V266-'Filter Data'!V265)/'Filter Data'!V265</f>
        <v>1.706661150186223E-3</v>
      </c>
      <c r="W266">
        <f>('Filter Data'!W266-'Filter Data'!W265)/'Filter Data'!W265</f>
        <v>1.9666443602720931E-2</v>
      </c>
      <c r="X266">
        <f>('Filter Data'!X266-'Filter Data'!X265)/'Filter Data'!X265</f>
        <v>1.9863917239463954E-2</v>
      </c>
      <c r="Y266">
        <f>('Filter Data'!Y266-'Filter Data'!Y265)/'Filter Data'!Y265</f>
        <v>3.3793740299036821E-3</v>
      </c>
      <c r="Z266">
        <f>('Filter Data'!Z266-'Filter Data'!Z265)/'Filter Data'!Z265</f>
        <v>4.7549132504222311E-3</v>
      </c>
    </row>
    <row r="267" spans="1:26" x14ac:dyDescent="0.25">
      <c r="A267" t="str">
        <f>MID('Filter Data'!A267,2,LEN('Filter Data'!A267)-2)</f>
        <v>13-Jul-2021</v>
      </c>
      <c r="B267">
        <f>('Filter Data'!B267-'Filter Data'!B266)/'Filter Data'!B266</f>
        <v>1.2955068966318019E-2</v>
      </c>
      <c r="C267">
        <f>('Filter Data'!C267-'Filter Data'!C266)/'Filter Data'!C266</f>
        <v>-2.2979261216749352E-4</v>
      </c>
      <c r="D267">
        <f>('Filter Data'!D267-'Filter Data'!D266)/'Filter Data'!D266</f>
        <v>2.1681381357918366E-3</v>
      </c>
      <c r="E267">
        <f>('Filter Data'!E267-'Filter Data'!E266)/'Filter Data'!E266</f>
        <v>1.1923343739160534E-2</v>
      </c>
      <c r="F267">
        <f>('Filter Data'!F267-'Filter Data'!F266)/'Filter Data'!F266</f>
        <v>1.9674722349319867E-3</v>
      </c>
      <c r="G267">
        <f>('Filter Data'!G267-'Filter Data'!G266)/'Filter Data'!G266</f>
        <v>7.8284573155452605E-3</v>
      </c>
      <c r="H267">
        <f>('Filter Data'!H267-'Filter Data'!H266)/'Filter Data'!H266</f>
        <v>3.8682123245880355E-3</v>
      </c>
      <c r="I267">
        <f>('Filter Data'!I267-'Filter Data'!I266)/'Filter Data'!I266</f>
        <v>1.7151640060083191E-2</v>
      </c>
      <c r="J267">
        <f>('Filter Data'!J267-'Filter Data'!J266)/'Filter Data'!J266</f>
        <v>1.6648351648351645E-2</v>
      </c>
      <c r="K267">
        <f>('Filter Data'!K267-'Filter Data'!K266)/'Filter Data'!K266</f>
        <v>1.7215241912690274E-3</v>
      </c>
      <c r="L267">
        <f>('Filter Data'!L267-'Filter Data'!L266)/'Filter Data'!L266</f>
        <v>2.9298217779894411E-3</v>
      </c>
      <c r="M267">
        <f>('Filter Data'!M267-'Filter Data'!M266)/'Filter Data'!M266</f>
        <v>8.9328660757241E-4</v>
      </c>
      <c r="N267">
        <f>('Filter Data'!N267-'Filter Data'!N266)/'Filter Data'!N266</f>
        <v>9.3628653178009016E-3</v>
      </c>
      <c r="O267">
        <f>('Filter Data'!O267-'Filter Data'!O266)/'Filter Data'!O266</f>
        <v>1.5248009476934075E-2</v>
      </c>
      <c r="P267">
        <f>('Filter Data'!P267-'Filter Data'!P266)/'Filter Data'!P266</f>
        <v>1.2989710327707909E-2</v>
      </c>
      <c r="Q267">
        <f>('Filter Data'!Q267-'Filter Data'!Q266)/'Filter Data'!Q266</f>
        <v>1.2800057798943864E-2</v>
      </c>
      <c r="R267">
        <f>('Filter Data'!R267-'Filter Data'!R266)/'Filter Data'!R266</f>
        <v>1.322395364141086E-2</v>
      </c>
      <c r="S267">
        <f>('Filter Data'!S267-'Filter Data'!S266)/'Filter Data'!S266</f>
        <v>-3.6690397414930741E-4</v>
      </c>
      <c r="T267">
        <f>('Filter Data'!T267-'Filter Data'!T266)/'Filter Data'!T266</f>
        <v>1.9498627738085907E-3</v>
      </c>
      <c r="U267">
        <f>('Filter Data'!U267-'Filter Data'!U266)/'Filter Data'!U266</f>
        <v>6.9366161098585672E-3</v>
      </c>
      <c r="V267">
        <f>('Filter Data'!V267-'Filter Data'!V266)/'Filter Data'!V266</f>
        <v>-3.6204760183799309E-3</v>
      </c>
      <c r="W267">
        <f>('Filter Data'!W267-'Filter Data'!W266)/'Filter Data'!W266</f>
        <v>5.8555918034458631E-3</v>
      </c>
      <c r="X267">
        <f>('Filter Data'!X267-'Filter Data'!X266)/'Filter Data'!X266</f>
        <v>6.0044522809430461E-3</v>
      </c>
      <c r="Y267">
        <f>('Filter Data'!Y267-'Filter Data'!Y266)/'Filter Data'!Y266</f>
        <v>2.4476688401961098E-4</v>
      </c>
      <c r="Z267">
        <f>('Filter Data'!Z267-'Filter Data'!Z266)/'Filter Data'!Z266</f>
        <v>-3.1995110001098422E-3</v>
      </c>
    </row>
    <row r="268" spans="1:26" x14ac:dyDescent="0.25">
      <c r="A268" t="str">
        <f>MID('Filter Data'!A268,2,LEN('Filter Data'!A268)-2)</f>
        <v>14-Jul-2021</v>
      </c>
      <c r="B268">
        <f>('Filter Data'!B268-'Filter Data'!B267)/'Filter Data'!B267</f>
        <v>-3.8486951120632546E-3</v>
      </c>
      <c r="C268">
        <f>('Filter Data'!C268-'Filter Data'!C267)/'Filter Data'!C267</f>
        <v>-9.7468827213698737E-3</v>
      </c>
      <c r="D268">
        <f>('Filter Data'!D268-'Filter Data'!D267)/'Filter Data'!D267</f>
        <v>-5.4768355195197998E-3</v>
      </c>
      <c r="E268">
        <f>('Filter Data'!E268-'Filter Data'!E267)/'Filter Data'!E267</f>
        <v>-1.2547973043280352E-3</v>
      </c>
      <c r="F268">
        <f>('Filter Data'!F268-'Filter Data'!F267)/'Filter Data'!F267</f>
        <v>1.9262463519633367E-3</v>
      </c>
      <c r="G268">
        <f>('Filter Data'!G268-'Filter Data'!G267)/'Filter Data'!G267</f>
        <v>-1.5068183530467051E-4</v>
      </c>
      <c r="H268">
        <f>('Filter Data'!H268-'Filter Data'!H267)/'Filter Data'!H267</f>
        <v>-1.3857318244253345E-2</v>
      </c>
      <c r="I268">
        <f>('Filter Data'!I268-'Filter Data'!I267)/'Filter Data'!I267</f>
        <v>-2.8092588776701653E-2</v>
      </c>
      <c r="J268">
        <f>('Filter Data'!J268-'Filter Data'!J267)/'Filter Data'!J267</f>
        <v>-2.8238664000432432E-2</v>
      </c>
      <c r="K268">
        <f>('Filter Data'!K268-'Filter Data'!K267)/'Filter Data'!K267</f>
        <v>1.0926999435694801E-2</v>
      </c>
      <c r="L268">
        <f>('Filter Data'!L268-'Filter Data'!L267)/'Filter Data'!L267</f>
        <v>3.3641981818563712E-3</v>
      </c>
      <c r="M268">
        <f>('Filter Data'!M268-'Filter Data'!M267)/'Filter Data'!M267</f>
        <v>5.7287137473872986E-3</v>
      </c>
      <c r="N268">
        <f>('Filter Data'!N268-'Filter Data'!N267)/'Filter Data'!N267</f>
        <v>7.6308829298540638E-3</v>
      </c>
      <c r="O268">
        <f>('Filter Data'!O268-'Filter Data'!O267)/'Filter Data'!O267</f>
        <v>6.4046301268018899E-3</v>
      </c>
      <c r="P268">
        <f>('Filter Data'!P268-'Filter Data'!P267)/'Filter Data'!P267</f>
        <v>-4.5699887602969173E-4</v>
      </c>
      <c r="Q268">
        <f>('Filter Data'!Q268-'Filter Data'!Q267)/'Filter Data'!Q267</f>
        <v>1.2216218144204916E-2</v>
      </c>
      <c r="R268">
        <f>('Filter Data'!R268-'Filter Data'!R267)/'Filter Data'!R267</f>
        <v>1.1018432575314267E-2</v>
      </c>
      <c r="S268">
        <f>('Filter Data'!S268-'Filter Data'!S267)/'Filter Data'!S267</f>
        <v>-3.0908517228278743E-3</v>
      </c>
      <c r="T268">
        <f>('Filter Data'!T268-'Filter Data'!T267)/'Filter Data'!T267</f>
        <v>-3.9729166054695555E-3</v>
      </c>
      <c r="U268">
        <f>('Filter Data'!U268-'Filter Data'!U267)/'Filter Data'!U267</f>
        <v>-6.1064429333829813E-4</v>
      </c>
      <c r="V268">
        <f>('Filter Data'!V268-'Filter Data'!V267)/'Filter Data'!V267</f>
        <v>7.6623637388189489E-3</v>
      </c>
      <c r="W268">
        <f>('Filter Data'!W268-'Filter Data'!W267)/'Filter Data'!W267</f>
        <v>-3.7310832810729102E-3</v>
      </c>
      <c r="X268">
        <f>('Filter Data'!X268-'Filter Data'!X267)/'Filter Data'!X267</f>
        <v>-3.7557605245884108E-3</v>
      </c>
      <c r="Y268">
        <f>('Filter Data'!Y268-'Filter Data'!Y267)/'Filter Data'!Y267</f>
        <v>1.5122891849299177E-3</v>
      </c>
      <c r="Z268">
        <f>('Filter Data'!Z268-'Filter Data'!Z267)/'Filter Data'!Z267</f>
        <v>3.0612684861811893E-3</v>
      </c>
    </row>
    <row r="269" spans="1:26" x14ac:dyDescent="0.25">
      <c r="A269" t="str">
        <f>MID('Filter Data'!A269,2,LEN('Filter Data'!A269)-2)</f>
        <v>15-Jul-2021</v>
      </c>
      <c r="B269">
        <f>('Filter Data'!B269-'Filter Data'!B268)/'Filter Data'!B268</f>
        <v>1.9908919049266816E-3</v>
      </c>
      <c r="C269">
        <f>('Filter Data'!C269-'Filter Data'!C268)/'Filter Data'!C268</f>
        <v>1.2120376884968817E-2</v>
      </c>
      <c r="D269">
        <f>('Filter Data'!D269-'Filter Data'!D268)/'Filter Data'!D268</f>
        <v>1.450241053580629E-3</v>
      </c>
      <c r="E269">
        <f>('Filter Data'!E269-'Filter Data'!E268)/'Filter Data'!E268</f>
        <v>1.0277750539321433E-2</v>
      </c>
      <c r="F269">
        <f>('Filter Data'!F269-'Filter Data'!F268)/'Filter Data'!F268</f>
        <v>3.2650084732771113E-3</v>
      </c>
      <c r="G269">
        <f>('Filter Data'!G269-'Filter Data'!G268)/'Filter Data'!G268</f>
        <v>1.8506517971516808E-2</v>
      </c>
      <c r="H269">
        <f>('Filter Data'!H269-'Filter Data'!H268)/'Filter Data'!H268</f>
        <v>2.1780664883454374E-2</v>
      </c>
      <c r="I269">
        <f>('Filter Data'!I269-'Filter Data'!I268)/'Filter Data'!I268</f>
        <v>-1.3038869257950584E-2</v>
      </c>
      <c r="J269">
        <f>('Filter Data'!J269-'Filter Data'!J268)/'Filter Data'!J268</f>
        <v>-1.3208753927866265E-2</v>
      </c>
      <c r="K269">
        <f>('Filter Data'!K269-'Filter Data'!K268)/'Filter Data'!K268</f>
        <v>5.9626509692486973E-4</v>
      </c>
      <c r="L269">
        <f>('Filter Data'!L269-'Filter Data'!L268)/'Filter Data'!L268</f>
        <v>1.0741951419472323E-2</v>
      </c>
      <c r="M269">
        <f>('Filter Data'!M269-'Filter Data'!M268)/'Filter Data'!M268</f>
        <v>2.3512457810308E-3</v>
      </c>
      <c r="N269">
        <f>('Filter Data'!N269-'Filter Data'!N268)/'Filter Data'!N268</f>
        <v>3.5542047623832837E-3</v>
      </c>
      <c r="O269">
        <f>('Filter Data'!O269-'Filter Data'!O268)/'Filter Data'!O268</f>
        <v>-6.1073675732384661E-3</v>
      </c>
      <c r="P269">
        <f>('Filter Data'!P269-'Filter Data'!P268)/'Filter Data'!P268</f>
        <v>-3.5859921409682758E-3</v>
      </c>
      <c r="Q269">
        <f>('Filter Data'!Q269-'Filter Data'!Q268)/'Filter Data'!Q268</f>
        <v>-3.0950115695879301E-3</v>
      </c>
      <c r="R269">
        <f>('Filter Data'!R269-'Filter Data'!R268)/'Filter Data'!R268</f>
        <v>-5.3263080951150461E-3</v>
      </c>
      <c r="S269">
        <f>('Filter Data'!S269-'Filter Data'!S268)/'Filter Data'!S268</f>
        <v>-8.3647144693412331E-3</v>
      </c>
      <c r="T269">
        <f>('Filter Data'!T269-'Filter Data'!T268)/'Filter Data'!T268</f>
        <v>-8.4567687328118875E-3</v>
      </c>
      <c r="U269">
        <f>('Filter Data'!U269-'Filter Data'!U268)/'Filter Data'!U268</f>
        <v>8.681539000095476E-3</v>
      </c>
      <c r="V269">
        <f>('Filter Data'!V269-'Filter Data'!V268)/'Filter Data'!V268</f>
        <v>2.1083214418861724E-3</v>
      </c>
      <c r="W269">
        <f>('Filter Data'!W269-'Filter Data'!W268)/'Filter Data'!W268</f>
        <v>-1.1616668998054271E-2</v>
      </c>
      <c r="X269">
        <f>('Filter Data'!X269-'Filter Data'!X268)/'Filter Data'!X268</f>
        <v>-1.1846377481014572E-2</v>
      </c>
      <c r="Y269">
        <f>('Filter Data'!Y269-'Filter Data'!Y268)/'Filter Data'!Y268</f>
        <v>-3.9729274073349533E-3</v>
      </c>
      <c r="Z269">
        <f>('Filter Data'!Z269-'Filter Data'!Z268)/'Filter Data'!Z268</f>
        <v>-3.5104309949564052E-3</v>
      </c>
    </row>
    <row r="270" spans="1:26" x14ac:dyDescent="0.25">
      <c r="A270" t="str">
        <f>MID('Filter Data'!A270,2,LEN('Filter Data'!A270)-2)</f>
        <v>16-Jul-2021</v>
      </c>
      <c r="B270">
        <f>('Filter Data'!B270-'Filter Data'!B269)/'Filter Data'!B269</f>
        <v>-2.0882145348084482E-4</v>
      </c>
      <c r="C270">
        <f>('Filter Data'!C270-'Filter Data'!C269)/'Filter Data'!C269</f>
        <v>1.6052974816896535E-3</v>
      </c>
      <c r="D270">
        <f>('Filter Data'!D270-'Filter Data'!D269)/'Filter Data'!D269</f>
        <v>2.8473581213306928E-3</v>
      </c>
      <c r="E270">
        <f>('Filter Data'!E270-'Filter Data'!E269)/'Filter Data'!E269</f>
        <v>-2.0989414298280855E-3</v>
      </c>
      <c r="F270">
        <f>('Filter Data'!F270-'Filter Data'!F269)/'Filter Data'!F269</f>
        <v>-2.3168893385921369E-3</v>
      </c>
      <c r="G270">
        <f>('Filter Data'!G270-'Filter Data'!G269)/'Filter Data'!G269</f>
        <v>3.3366379119008993E-3</v>
      </c>
      <c r="H270">
        <f>('Filter Data'!H270-'Filter Data'!H269)/'Filter Data'!H269</f>
        <v>-1.2546143267305351E-2</v>
      </c>
      <c r="I270">
        <f>('Filter Data'!I270-'Filter Data'!I269)/'Filter Data'!I269</f>
        <v>2.3271633668683362E-3</v>
      </c>
      <c r="J270">
        <f>('Filter Data'!J270-'Filter Data'!J269)/'Filter Data'!J269</f>
        <v>2.1135095530631347E-3</v>
      </c>
      <c r="K270">
        <f>('Filter Data'!K270-'Filter Data'!K269)/'Filter Data'!K269</f>
        <v>-8.9132887880210062E-3</v>
      </c>
      <c r="L270">
        <f>('Filter Data'!L270-'Filter Data'!L269)/'Filter Data'!L269</f>
        <v>-4.7523475765107234E-3</v>
      </c>
      <c r="M270">
        <f>('Filter Data'!M270-'Filter Data'!M269)/'Filter Data'!M269</f>
        <v>-5.2741099466536252E-3</v>
      </c>
      <c r="N270">
        <f>('Filter Data'!N270-'Filter Data'!N269)/'Filter Data'!N269</f>
        <v>1.2514548162238335E-3</v>
      </c>
      <c r="O270">
        <f>('Filter Data'!O270-'Filter Data'!O269)/'Filter Data'!O269</f>
        <v>9.8535135079333529E-3</v>
      </c>
      <c r="P270">
        <f>('Filter Data'!P270-'Filter Data'!P269)/'Filter Data'!P269</f>
        <v>4.2388120413016563E-3</v>
      </c>
      <c r="Q270">
        <f>('Filter Data'!Q270-'Filter Data'!Q269)/'Filter Data'!Q269</f>
        <v>5.3255727641727093E-3</v>
      </c>
      <c r="R270">
        <f>('Filter Data'!R270-'Filter Data'!R269)/'Filter Data'!R269</f>
        <v>1.3473603950785694E-2</v>
      </c>
      <c r="S270">
        <f>('Filter Data'!S270-'Filter Data'!S269)/'Filter Data'!S269</f>
        <v>-5.3412540222251071E-4</v>
      </c>
      <c r="T270">
        <f>('Filter Data'!T270-'Filter Data'!T269)/'Filter Data'!T269</f>
        <v>-4.8555962047528928E-3</v>
      </c>
      <c r="U270">
        <f>('Filter Data'!U270-'Filter Data'!U269)/'Filter Data'!U269</f>
        <v>3.6030010285274488E-3</v>
      </c>
      <c r="V270">
        <f>('Filter Data'!V270-'Filter Data'!V269)/'Filter Data'!V269</f>
        <v>-4.9069287116264926E-3</v>
      </c>
      <c r="W270">
        <f>('Filter Data'!W270-'Filter Data'!W269)/'Filter Data'!W269</f>
        <v>-8.7682618513062523E-3</v>
      </c>
      <c r="X270">
        <f>('Filter Data'!X270-'Filter Data'!X269)/'Filter Data'!X269</f>
        <v>-8.7850749962191735E-3</v>
      </c>
      <c r="Y270">
        <f>('Filter Data'!Y270-'Filter Data'!Y269)/'Filter Data'!Y269</f>
        <v>-3.0664010754481849E-3</v>
      </c>
      <c r="Z270">
        <f>('Filter Data'!Z270-'Filter Data'!Z269)/'Filter Data'!Z269</f>
        <v>-5.569375146783192E-3</v>
      </c>
    </row>
    <row r="271" spans="1:26" x14ac:dyDescent="0.25">
      <c r="A271" t="str">
        <f>MID('Filter Data'!A271,2,LEN('Filter Data'!A271)-2)</f>
        <v>19-Jul-2021</v>
      </c>
      <c r="B271">
        <f>('Filter Data'!B271-'Filter Data'!B270)/'Filter Data'!B270</f>
        <v>-1.2642602625851596E-2</v>
      </c>
      <c r="C271">
        <f>('Filter Data'!C271-'Filter Data'!C270)/'Filter Data'!C270</f>
        <v>-3.1067099783918417E-2</v>
      </c>
      <c r="D271">
        <f>('Filter Data'!D271-'Filter Data'!D270)/'Filter Data'!D270</f>
        <v>-1.4186611507351905E-2</v>
      </c>
      <c r="E271">
        <f>('Filter Data'!E271-'Filter Data'!E270)/'Filter Data'!E270</f>
        <v>-1.7100407905215116E-2</v>
      </c>
      <c r="F271">
        <f>('Filter Data'!F271-'Filter Data'!F270)/'Filter Data'!F270</f>
        <v>-8.5605238974391963E-3</v>
      </c>
      <c r="G271">
        <f>('Filter Data'!G271-'Filter Data'!G270)/'Filter Data'!G270</f>
        <v>-3.8343275548050467E-3</v>
      </c>
      <c r="H271">
        <f>('Filter Data'!H271-'Filter Data'!H270)/'Filter Data'!H270</f>
        <v>4.9234002003567603E-3</v>
      </c>
      <c r="I271">
        <f>('Filter Data'!I271-'Filter Data'!I270)/'Filter Data'!I270</f>
        <v>-6.5259322760394381E-2</v>
      </c>
      <c r="J271">
        <f>('Filter Data'!J271-'Filter Data'!J270)/'Filter Data'!J270</f>
        <v>-6.7461544950929389E-2</v>
      </c>
      <c r="K271">
        <f>('Filter Data'!K271-'Filter Data'!K270)/'Filter Data'!K270</f>
        <v>2.6225565448777231E-3</v>
      </c>
      <c r="L271">
        <f>('Filter Data'!L271-'Filter Data'!L270)/'Filter Data'!L270</f>
        <v>-1.2005516895492492E-2</v>
      </c>
      <c r="M271">
        <f>('Filter Data'!M271-'Filter Data'!M270)/'Filter Data'!M270</f>
        <v>-1.3061205860426868E-2</v>
      </c>
      <c r="N271">
        <f>('Filter Data'!N271-'Filter Data'!N270)/'Filter Data'!N270</f>
        <v>-1.9960753434074514E-2</v>
      </c>
      <c r="O271">
        <f>('Filter Data'!O271-'Filter Data'!O270)/'Filter Data'!O270</f>
        <v>-9.3535806835780694E-3</v>
      </c>
      <c r="P271">
        <f>('Filter Data'!P271-'Filter Data'!P270)/'Filter Data'!P270</f>
        <v>-1.0733832566042859E-2</v>
      </c>
      <c r="Q271">
        <f>('Filter Data'!Q271-'Filter Data'!Q270)/'Filter Data'!Q270</f>
        <v>-4.6937902502769751E-3</v>
      </c>
      <c r="R271">
        <f>('Filter Data'!R271-'Filter Data'!R270)/'Filter Data'!R270</f>
        <v>-9.5674715865149973E-3</v>
      </c>
      <c r="S271">
        <f>('Filter Data'!S271-'Filter Data'!S270)/'Filter Data'!S270</f>
        <v>-2.130474452554746E-2</v>
      </c>
      <c r="T271">
        <f>('Filter Data'!T271-'Filter Data'!T270)/'Filter Data'!T270</f>
        <v>-2.3432538051722022E-2</v>
      </c>
      <c r="U271">
        <f>('Filter Data'!U271-'Filter Data'!U270)/'Filter Data'!U270</f>
        <v>-9.814523734674542E-3</v>
      </c>
      <c r="V271">
        <f>('Filter Data'!V271-'Filter Data'!V270)/'Filter Data'!V270</f>
        <v>-6.0075932885127019E-3</v>
      </c>
      <c r="W271">
        <f>('Filter Data'!W271-'Filter Data'!W270)/'Filter Data'!W270</f>
        <v>-1.1954518314685534E-2</v>
      </c>
      <c r="X271">
        <f>('Filter Data'!X271-'Filter Data'!X270)/'Filter Data'!X270</f>
        <v>-1.2552359288745938E-2</v>
      </c>
      <c r="Y271">
        <f>('Filter Data'!Y271-'Filter Data'!Y270)/'Filter Data'!Y270</f>
        <v>-8.9765104799776185E-3</v>
      </c>
      <c r="Z271">
        <f>('Filter Data'!Z271-'Filter Data'!Z270)/'Filter Data'!Z270</f>
        <v>-1.1104738310865342E-2</v>
      </c>
    </row>
    <row r="272" spans="1:26" x14ac:dyDescent="0.25">
      <c r="A272" t="str">
        <f>MID('Filter Data'!A272,2,LEN('Filter Data'!A272)-2)</f>
        <v>22-Jul-2021</v>
      </c>
      <c r="B272">
        <f>('Filter Data'!B272-'Filter Data'!B271)/'Filter Data'!B271</f>
        <v>-1.2258712782273146E-3</v>
      </c>
      <c r="C272">
        <f>('Filter Data'!C272-'Filter Data'!C271)/'Filter Data'!C271</f>
        <v>2.4479397430217112E-2</v>
      </c>
      <c r="D272">
        <f>('Filter Data'!D272-'Filter Data'!D271)/'Filter Data'!D271</f>
        <v>1.6538495798568802E-2</v>
      </c>
      <c r="E272">
        <f>('Filter Data'!E272-'Filter Data'!E271)/'Filter Data'!E271</f>
        <v>2.7708026668974814E-3</v>
      </c>
      <c r="F272">
        <f>('Filter Data'!F272-'Filter Data'!F271)/'Filter Data'!F271</f>
        <v>6.5384583267223953E-3</v>
      </c>
      <c r="G272">
        <f>('Filter Data'!G272-'Filter Data'!G271)/'Filter Data'!G271</f>
        <v>-1.0607193349963358E-2</v>
      </c>
      <c r="H272">
        <f>('Filter Data'!H272-'Filter Data'!H271)/'Filter Data'!H271</f>
        <v>2.9055277970263158E-3</v>
      </c>
      <c r="I272">
        <f>('Filter Data'!I272-'Filter Data'!I271)/'Filter Data'!I271</f>
        <v>7.2796056402613829E-2</v>
      </c>
      <c r="J272">
        <f>('Filter Data'!J272-'Filter Data'!J271)/'Filter Data'!J271</f>
        <v>7.2522767022495743E-2</v>
      </c>
      <c r="K272">
        <f>('Filter Data'!K272-'Filter Data'!K271)/'Filter Data'!K271</f>
        <v>-2.9857221236905111E-3</v>
      </c>
      <c r="L272">
        <f>('Filter Data'!L272-'Filter Data'!L271)/'Filter Data'!L271</f>
        <v>-4.7696098649491515E-3</v>
      </c>
      <c r="M272">
        <f>('Filter Data'!M272-'Filter Data'!M271)/'Filter Data'!M271</f>
        <v>1.1607741577450516E-2</v>
      </c>
      <c r="N272">
        <f>('Filter Data'!N272-'Filter Data'!N271)/'Filter Data'!N271</f>
        <v>1.2243336309144252E-2</v>
      </c>
      <c r="O272">
        <f>('Filter Data'!O272-'Filter Data'!O271)/'Filter Data'!O271</f>
        <v>2.5565352884421898E-3</v>
      </c>
      <c r="P272">
        <f>('Filter Data'!P272-'Filter Data'!P271)/'Filter Data'!P271</f>
        <v>-3.9870974829106769E-3</v>
      </c>
      <c r="Q272">
        <f>('Filter Data'!Q272-'Filter Data'!Q271)/'Filter Data'!Q271</f>
        <v>3.5207536061230022E-3</v>
      </c>
      <c r="R272">
        <f>('Filter Data'!R272-'Filter Data'!R271)/'Filter Data'!R271</f>
        <v>1.9327280700330374E-3</v>
      </c>
      <c r="S272">
        <f>('Filter Data'!S272-'Filter Data'!S271)/'Filter Data'!S271</f>
        <v>3.8069933609019162E-2</v>
      </c>
      <c r="T272">
        <f>('Filter Data'!T272-'Filter Data'!T271)/'Filter Data'!T271</f>
        <v>3.2480201997015963E-2</v>
      </c>
      <c r="U272">
        <f>('Filter Data'!U272-'Filter Data'!U271)/'Filter Data'!U271</f>
        <v>1.1200782276857382E-2</v>
      </c>
      <c r="V272">
        <f>('Filter Data'!V272-'Filter Data'!V271)/'Filter Data'!V271</f>
        <v>1.4370480853409338E-2</v>
      </c>
      <c r="W272">
        <f>('Filter Data'!W272-'Filter Data'!W271)/'Filter Data'!W271</f>
        <v>-5.1956753064200676E-3</v>
      </c>
      <c r="X272">
        <f>('Filter Data'!X272-'Filter Data'!X271)/'Filter Data'!X271</f>
        <v>-5.0496537580941529E-3</v>
      </c>
      <c r="Y272">
        <f>('Filter Data'!Y272-'Filter Data'!Y271)/'Filter Data'!Y271</f>
        <v>2.7883579228595631E-2</v>
      </c>
      <c r="Z272">
        <f>('Filter Data'!Z272-'Filter Data'!Z271)/'Filter Data'!Z271</f>
        <v>2.4447422931643887E-2</v>
      </c>
    </row>
    <row r="273" spans="1:26" x14ac:dyDescent="0.25">
      <c r="A273" t="str">
        <f>MID('Filter Data'!A273,2,LEN('Filter Data'!A273)-2)</f>
        <v>23-Jul-2021</v>
      </c>
      <c r="B273">
        <f>('Filter Data'!B273-'Filter Data'!B272)/'Filter Data'!B272</f>
        <v>-6.3433835544339234E-3</v>
      </c>
      <c r="C273">
        <f>('Filter Data'!C273-'Filter Data'!C272)/'Filter Data'!C272</f>
        <v>-1.337081486286801E-2</v>
      </c>
      <c r="D273">
        <f>('Filter Data'!D273-'Filter Data'!D272)/'Filter Data'!D272</f>
        <v>-7.672235853098037E-3</v>
      </c>
      <c r="E273">
        <f>('Filter Data'!E273-'Filter Data'!E272)/'Filter Data'!E272</f>
        <v>-5.0205385668643581E-3</v>
      </c>
      <c r="F273">
        <f>('Filter Data'!F273-'Filter Data'!F272)/'Filter Data'!F272</f>
        <v>-2.9036968208668067E-3</v>
      </c>
      <c r="G273">
        <f>('Filter Data'!G273-'Filter Data'!G272)/'Filter Data'!G272</f>
        <v>-1.2853124251855478E-2</v>
      </c>
      <c r="H273">
        <f>('Filter Data'!H273-'Filter Data'!H272)/'Filter Data'!H272</f>
        <v>-1.4485550814584781E-2</v>
      </c>
      <c r="I273">
        <f>('Filter Data'!I273-'Filter Data'!I272)/'Filter Data'!I272</f>
        <v>6.839068176960927E-3</v>
      </c>
      <c r="J273">
        <f>('Filter Data'!J273-'Filter Data'!J272)/'Filter Data'!J272</f>
        <v>6.2698568898135873E-3</v>
      </c>
      <c r="K273">
        <f>('Filter Data'!K273-'Filter Data'!K272)/'Filter Data'!K272</f>
        <v>-2.9690679430246238E-3</v>
      </c>
      <c r="L273">
        <f>('Filter Data'!L273-'Filter Data'!L272)/'Filter Data'!L272</f>
        <v>4.7605891229038121E-3</v>
      </c>
      <c r="M273">
        <f>('Filter Data'!M273-'Filter Data'!M272)/'Filter Data'!M272</f>
        <v>-1.3417449541703803E-2</v>
      </c>
      <c r="N273">
        <f>('Filter Data'!N273-'Filter Data'!N272)/'Filter Data'!N272</f>
        <v>1.1969257906009906E-3</v>
      </c>
      <c r="O273">
        <f>('Filter Data'!O273-'Filter Data'!O272)/'Filter Data'!O272</f>
        <v>-6.75329688002558E-3</v>
      </c>
      <c r="P273">
        <f>('Filter Data'!P273-'Filter Data'!P272)/'Filter Data'!P272</f>
        <v>-7.0360576019251539E-3</v>
      </c>
      <c r="Q273">
        <f>('Filter Data'!Q273-'Filter Data'!Q272)/'Filter Data'!Q272</f>
        <v>-7.2456115648174193E-3</v>
      </c>
      <c r="R273">
        <f>('Filter Data'!R273-'Filter Data'!R272)/'Filter Data'!R272</f>
        <v>-8.6462087110490034E-3</v>
      </c>
      <c r="S273">
        <f>('Filter Data'!S273-'Filter Data'!S272)/'Filter Data'!S272</f>
        <v>1.1533921790002977E-2</v>
      </c>
      <c r="T273">
        <f>('Filter Data'!T273-'Filter Data'!T272)/'Filter Data'!T272</f>
        <v>9.8117681932711216E-3</v>
      </c>
      <c r="U273">
        <f>('Filter Data'!U273-'Filter Data'!U272)/'Filter Data'!U272</f>
        <v>5.5697537879976725E-3</v>
      </c>
      <c r="V273">
        <f>('Filter Data'!V273-'Filter Data'!V272)/'Filter Data'!V272</f>
        <v>3.055855671553085E-3</v>
      </c>
      <c r="W273">
        <f>('Filter Data'!W273-'Filter Data'!W272)/'Filter Data'!W272</f>
        <v>-1.5846709496799202E-4</v>
      </c>
      <c r="X273">
        <f>('Filter Data'!X273-'Filter Data'!X272)/'Filter Data'!X272</f>
        <v>-4.2352841522752513E-5</v>
      </c>
      <c r="Y273">
        <f>('Filter Data'!Y273-'Filter Data'!Y272)/'Filter Data'!Y272</f>
        <v>1.6730438479525527E-2</v>
      </c>
      <c r="Z273">
        <f>('Filter Data'!Z273-'Filter Data'!Z272)/'Filter Data'!Z272</f>
        <v>1.1437216626782189E-2</v>
      </c>
    </row>
    <row r="274" spans="1:26" x14ac:dyDescent="0.25">
      <c r="A274" t="str">
        <f>MID('Filter Data'!A274,2,LEN('Filter Data'!A274)-2)</f>
        <v>27-Jul-2021</v>
      </c>
      <c r="B274">
        <f>('Filter Data'!B274-'Filter Data'!B273)/'Filter Data'!B273</f>
        <v>-5.9703655863097699E-3</v>
      </c>
      <c r="C274">
        <f>('Filter Data'!C274-'Filter Data'!C273)/'Filter Data'!C273</f>
        <v>8.8398597311515345E-4</v>
      </c>
      <c r="D274">
        <f>('Filter Data'!D274-'Filter Data'!D273)/'Filter Data'!D273</f>
        <v>-3.1495290423861652E-3</v>
      </c>
      <c r="E274">
        <f>('Filter Data'!E274-'Filter Data'!E273)/'Filter Data'!E273</f>
        <v>-3.9647904785519557E-2</v>
      </c>
      <c r="F274">
        <f>('Filter Data'!F274-'Filter Data'!F273)/'Filter Data'!F273</f>
        <v>-1.8338242390960654E-2</v>
      </c>
      <c r="G274">
        <f>('Filter Data'!G274-'Filter Data'!G273)/'Filter Data'!G273</f>
        <v>-4.2358237460779373E-2</v>
      </c>
      <c r="H274">
        <f>('Filter Data'!H274-'Filter Data'!H273)/'Filter Data'!H273</f>
        <v>-0.10373796140268887</v>
      </c>
      <c r="I274">
        <f>('Filter Data'!I274-'Filter Data'!I273)/'Filter Data'!I273</f>
        <v>1.415127715276148E-4</v>
      </c>
      <c r="J274">
        <f>('Filter Data'!J274-'Filter Data'!J273)/'Filter Data'!J273</f>
        <v>1.1176306230789492E-4</v>
      </c>
      <c r="K274">
        <f>('Filter Data'!K274-'Filter Data'!K273)/'Filter Data'!K273</f>
        <v>1.5402980476720548E-4</v>
      </c>
      <c r="L274">
        <f>('Filter Data'!L274-'Filter Data'!L273)/'Filter Data'!L273</f>
        <v>-5.139920045688035E-3</v>
      </c>
      <c r="M274">
        <f>('Filter Data'!M274-'Filter Data'!M273)/'Filter Data'!M273</f>
        <v>-3.6760730889825989E-2</v>
      </c>
      <c r="N274">
        <f>('Filter Data'!N274-'Filter Data'!N273)/'Filter Data'!N273</f>
        <v>-5.7824199333039727E-2</v>
      </c>
      <c r="O274">
        <f>('Filter Data'!O274-'Filter Data'!O273)/'Filter Data'!O273</f>
        <v>-1.0237033371718456E-2</v>
      </c>
      <c r="P274">
        <f>('Filter Data'!P274-'Filter Data'!P273)/'Filter Data'!P273</f>
        <v>-9.3654231606156227E-3</v>
      </c>
      <c r="Q274">
        <f>('Filter Data'!Q274-'Filter Data'!Q273)/'Filter Data'!Q273</f>
        <v>-5.7678783544999447E-3</v>
      </c>
      <c r="R274">
        <f>('Filter Data'!R274-'Filter Data'!R273)/'Filter Data'!R273</f>
        <v>-9.8863447692934831E-3</v>
      </c>
      <c r="S274">
        <f>('Filter Data'!S274-'Filter Data'!S273)/'Filter Data'!S273</f>
        <v>-5.2065497254035701E-3</v>
      </c>
      <c r="T274">
        <f>('Filter Data'!T274-'Filter Data'!T273)/'Filter Data'!T273</f>
        <v>-3.7133799095873518E-3</v>
      </c>
      <c r="U274">
        <f>('Filter Data'!U274-'Filter Data'!U273)/'Filter Data'!U273</f>
        <v>-4.5147995503933107E-3</v>
      </c>
      <c r="V274">
        <f>('Filter Data'!V274-'Filter Data'!V273)/'Filter Data'!V273</f>
        <v>-3.9324661087706157E-3</v>
      </c>
      <c r="W274">
        <f>('Filter Data'!W274-'Filter Data'!W273)/'Filter Data'!W273</f>
        <v>1.5525632813170768E-2</v>
      </c>
      <c r="X274">
        <f>('Filter Data'!X274-'Filter Data'!X273)/'Filter Data'!X273</f>
        <v>1.5431205483513483E-2</v>
      </c>
      <c r="Y274">
        <f>('Filter Data'!Y274-'Filter Data'!Y273)/'Filter Data'!Y273</f>
        <v>-9.1375189474035765E-3</v>
      </c>
      <c r="Z274">
        <f>('Filter Data'!Z274-'Filter Data'!Z273)/'Filter Data'!Z273</f>
        <v>-7.2438204096990225E-4</v>
      </c>
    </row>
    <row r="275" spans="1:26" x14ac:dyDescent="0.25">
      <c r="A275" t="str">
        <f>MID('Filter Data'!A275,2,LEN('Filter Data'!A275)-2)</f>
        <v>29-Jul-2021</v>
      </c>
      <c r="B275">
        <f>('Filter Data'!B275-'Filter Data'!B274)/'Filter Data'!B274</f>
        <v>1.7604822134472185E-3</v>
      </c>
      <c r="C275">
        <f>('Filter Data'!C275-'Filter Data'!C274)/'Filter Data'!C274</f>
        <v>9.4816826154553047E-3</v>
      </c>
      <c r="D275">
        <f>('Filter Data'!D275-'Filter Data'!D274)/'Filter Data'!D274</f>
        <v>2.0177363950432763E-3</v>
      </c>
      <c r="E275">
        <f>('Filter Data'!E275-'Filter Data'!E274)/'Filter Data'!E274</f>
        <v>2.1797784720249923E-2</v>
      </c>
      <c r="F275">
        <f>('Filter Data'!F275-'Filter Data'!F274)/'Filter Data'!F274</f>
        <v>1.8706243325253072E-2</v>
      </c>
      <c r="G275">
        <f>('Filter Data'!G275-'Filter Data'!G274)/'Filter Data'!G274</f>
        <v>2.6251018938404654E-2</v>
      </c>
      <c r="H275">
        <f>('Filter Data'!H275-'Filter Data'!H274)/'Filter Data'!H274</f>
        <v>4.3531365364293931E-2</v>
      </c>
      <c r="I275">
        <f>('Filter Data'!I275-'Filter Data'!I274)/'Filter Data'!I274</f>
        <v>2.3275557127697157E-2</v>
      </c>
      <c r="J275">
        <f>('Filter Data'!J275-'Filter Data'!J274)/'Filter Data'!J274</f>
        <v>2.3048555623847576E-2</v>
      </c>
      <c r="K275">
        <f>('Filter Data'!K275-'Filter Data'!K274)/'Filter Data'!K274</f>
        <v>1.4553574866207265E-2</v>
      </c>
      <c r="L275">
        <f>('Filter Data'!L275-'Filter Data'!L274)/'Filter Data'!L274</f>
        <v>1.4967895564910351E-2</v>
      </c>
      <c r="M275">
        <f>('Filter Data'!M275-'Filter Data'!M274)/'Filter Data'!M274</f>
        <v>2.8229879896733645E-2</v>
      </c>
      <c r="N275">
        <f>('Filter Data'!N275-'Filter Data'!N274)/'Filter Data'!N274</f>
        <v>3.0479497796180068E-2</v>
      </c>
      <c r="O275">
        <f>('Filter Data'!O275-'Filter Data'!O274)/'Filter Data'!O274</f>
        <v>-2.2758860774403709E-3</v>
      </c>
      <c r="P275">
        <f>('Filter Data'!P275-'Filter Data'!P274)/'Filter Data'!P274</f>
        <v>-4.497640331474928E-3</v>
      </c>
      <c r="Q275">
        <f>('Filter Data'!Q275-'Filter Data'!Q274)/'Filter Data'!Q274</f>
        <v>-9.3023532278867106E-3</v>
      </c>
      <c r="R275">
        <f>('Filter Data'!R275-'Filter Data'!R274)/'Filter Data'!R274</f>
        <v>-4.4843846865258273E-4</v>
      </c>
      <c r="S275">
        <f>('Filter Data'!S275-'Filter Data'!S274)/'Filter Data'!S274</f>
        <v>1.0174353743664889E-2</v>
      </c>
      <c r="T275">
        <f>('Filter Data'!T275-'Filter Data'!T274)/'Filter Data'!T274</f>
        <v>1.3664019799938207E-2</v>
      </c>
      <c r="U275">
        <f>('Filter Data'!U275-'Filter Data'!U274)/'Filter Data'!U274</f>
        <v>2.9482426591893474E-3</v>
      </c>
      <c r="V275">
        <f>('Filter Data'!V275-'Filter Data'!V274)/'Filter Data'!V274</f>
        <v>4.7670237135434956E-3</v>
      </c>
      <c r="W275">
        <f>('Filter Data'!W275-'Filter Data'!W274)/'Filter Data'!W274</f>
        <v>-5.6640091560562168E-3</v>
      </c>
      <c r="X275">
        <f>('Filter Data'!X275-'Filter Data'!X274)/'Filter Data'!X274</f>
        <v>-5.5684164424701131E-3</v>
      </c>
      <c r="Y275">
        <f>('Filter Data'!Y275-'Filter Data'!Y274)/'Filter Data'!Y274</f>
        <v>3.9419166730607054E-3</v>
      </c>
      <c r="Z275">
        <f>('Filter Data'!Z275-'Filter Data'!Z274)/'Filter Data'!Z274</f>
        <v>6.0252022914607554E-4</v>
      </c>
    </row>
    <row r="276" spans="1:26" x14ac:dyDescent="0.25">
      <c r="A276" t="str">
        <f>MID('Filter Data'!A276,2,LEN('Filter Data'!A276)-2)</f>
        <v>30-Jul-2021</v>
      </c>
      <c r="B276">
        <f>('Filter Data'!B276-'Filter Data'!B275)/'Filter Data'!B275</f>
        <v>-9.2739160542028697E-3</v>
      </c>
      <c r="C276">
        <f>('Filter Data'!C276-'Filter Data'!C275)/'Filter Data'!C275</f>
        <v>9.8192335502530516E-3</v>
      </c>
      <c r="D276">
        <f>('Filter Data'!D276-'Filter Data'!D275)/'Filter Data'!D275</f>
        <v>-6.0704883894542308E-3</v>
      </c>
      <c r="E276">
        <f>('Filter Data'!E276-'Filter Data'!E275)/'Filter Data'!E275</f>
        <v>-3.0448323131249695E-3</v>
      </c>
      <c r="F276">
        <f>('Filter Data'!F276-'Filter Data'!F275)/'Filter Data'!F275</f>
        <v>-9.4517801129887034E-3</v>
      </c>
      <c r="G276">
        <f>('Filter Data'!G276-'Filter Data'!G275)/'Filter Data'!G275</f>
        <v>-6.8170951771365142E-3</v>
      </c>
      <c r="H276">
        <f>('Filter Data'!H276-'Filter Data'!H275)/'Filter Data'!H275</f>
        <v>-1.9845079498678312E-2</v>
      </c>
      <c r="I276">
        <f>('Filter Data'!I276-'Filter Data'!I275)/'Filter Data'!I275</f>
        <v>1.7284292035404003E-4</v>
      </c>
      <c r="J276">
        <f>('Filter Data'!J276-'Filter Data'!J275)/'Filter Data'!J275</f>
        <v>1.6384936781450448E-4</v>
      </c>
      <c r="K276">
        <f>('Filter Data'!K276-'Filter Data'!K275)/'Filter Data'!K275</f>
        <v>-8.4879764208822973E-3</v>
      </c>
      <c r="L276">
        <f>('Filter Data'!L276-'Filter Data'!L275)/'Filter Data'!L275</f>
        <v>4.6608571787675537E-3</v>
      </c>
      <c r="M276">
        <f>('Filter Data'!M276-'Filter Data'!M275)/'Filter Data'!M275</f>
        <v>-9.4661083690066438E-3</v>
      </c>
      <c r="N276">
        <f>('Filter Data'!N276-'Filter Data'!N275)/'Filter Data'!N275</f>
        <v>-2.5404396515969134E-3</v>
      </c>
      <c r="O276">
        <f>('Filter Data'!O276-'Filter Data'!O275)/'Filter Data'!O275</f>
        <v>-8.0919881578101795E-3</v>
      </c>
      <c r="P276">
        <f>('Filter Data'!P276-'Filter Data'!P275)/'Filter Data'!P275</f>
        <v>-7.6536554523975783E-3</v>
      </c>
      <c r="Q276">
        <f>('Filter Data'!Q276-'Filter Data'!Q275)/'Filter Data'!Q275</f>
        <v>-1.0667658634923759E-2</v>
      </c>
      <c r="R276">
        <f>('Filter Data'!R276-'Filter Data'!R275)/'Filter Data'!R275</f>
        <v>-6.0877732348952589E-3</v>
      </c>
      <c r="S276">
        <f>('Filter Data'!S276-'Filter Data'!S275)/'Filter Data'!S275</f>
        <v>-4.7267150907794042E-3</v>
      </c>
      <c r="T276">
        <f>('Filter Data'!T276-'Filter Data'!T275)/'Filter Data'!T275</f>
        <v>-3.0811042561386393E-3</v>
      </c>
      <c r="U276">
        <f>('Filter Data'!U276-'Filter Data'!U275)/'Filter Data'!U275</f>
        <v>-2.8770319037820072E-4</v>
      </c>
      <c r="V276">
        <f>('Filter Data'!V276-'Filter Data'!V275)/'Filter Data'!V275</f>
        <v>7.0051647168953312E-4</v>
      </c>
      <c r="W276">
        <f>('Filter Data'!W276-'Filter Data'!W275)/'Filter Data'!W275</f>
        <v>-1.6951480311561924E-2</v>
      </c>
      <c r="X276">
        <f>('Filter Data'!X276-'Filter Data'!X275)/'Filter Data'!X275</f>
        <v>-1.7490877060526076E-2</v>
      </c>
      <c r="Y276">
        <f>('Filter Data'!Y276-'Filter Data'!Y275)/'Filter Data'!Y275</f>
        <v>-7.107714353952607E-3</v>
      </c>
      <c r="Z276">
        <f>('Filter Data'!Z276-'Filter Data'!Z275)/'Filter Data'!Z275</f>
        <v>-5.424121108910579E-3</v>
      </c>
    </row>
    <row r="277" spans="1:26" x14ac:dyDescent="0.25">
      <c r="A277" t="str">
        <f>MID('Filter Data'!A277,2,LEN('Filter Data'!A277)-2)</f>
        <v>02-Aug-2021</v>
      </c>
      <c r="B277">
        <f>('Filter Data'!B277-'Filter Data'!B276)/'Filter Data'!B276</f>
        <v>3.9992394747190635E-3</v>
      </c>
      <c r="C277">
        <f>('Filter Data'!C277-'Filter Data'!C276)/'Filter Data'!C276</f>
        <v>4.682868149336261E-3</v>
      </c>
      <c r="D277">
        <f>('Filter Data'!D277-'Filter Data'!D276)/'Filter Data'!D276</f>
        <v>6.6708833237798708E-3</v>
      </c>
      <c r="E277">
        <f>('Filter Data'!E277-'Filter Data'!E276)/'Filter Data'!E276</f>
        <v>5.2465165791190458E-3</v>
      </c>
      <c r="F277">
        <f>('Filter Data'!F277-'Filter Data'!F276)/'Filter Data'!F276</f>
        <v>1.5102517366215061E-2</v>
      </c>
      <c r="G277">
        <f>('Filter Data'!G277-'Filter Data'!G276)/'Filter Data'!G276</f>
        <v>1.4084944483267336E-2</v>
      </c>
      <c r="H277">
        <f>('Filter Data'!H277-'Filter Data'!H276)/'Filter Data'!H276</f>
        <v>3.3597209177512403E-2</v>
      </c>
      <c r="I277">
        <f>('Filter Data'!I277-'Filter Data'!I276)/'Filter Data'!I276</f>
        <v>-2.8272215117685642E-2</v>
      </c>
      <c r="J277">
        <f>('Filter Data'!J277-'Filter Data'!J276)/'Filter Data'!J276</f>
        <v>-2.8723549488054594E-2</v>
      </c>
      <c r="K277">
        <f>('Filter Data'!K277-'Filter Data'!K276)/'Filter Data'!K276</f>
        <v>7.3996580847652442E-4</v>
      </c>
      <c r="L277">
        <f>('Filter Data'!L277-'Filter Data'!L276)/'Filter Data'!L276</f>
        <v>-1.3396440821092433E-2</v>
      </c>
      <c r="M277">
        <f>('Filter Data'!M277-'Filter Data'!M276)/'Filter Data'!M276</f>
        <v>1.021781741752139E-2</v>
      </c>
      <c r="N277">
        <f>('Filter Data'!N277-'Filter Data'!N276)/'Filter Data'!N276</f>
        <v>5.5226363116586659E-3</v>
      </c>
      <c r="O277">
        <f>('Filter Data'!O277-'Filter Data'!O276)/'Filter Data'!O276</f>
        <v>-5.5277112894900693E-4</v>
      </c>
      <c r="P277">
        <f>('Filter Data'!P277-'Filter Data'!P276)/'Filter Data'!P276</f>
        <v>1.9294611695940473E-3</v>
      </c>
      <c r="Q277">
        <f>('Filter Data'!Q277-'Filter Data'!Q276)/'Filter Data'!Q276</f>
        <v>4.942569165645924E-3</v>
      </c>
      <c r="R277">
        <f>('Filter Data'!R277-'Filter Data'!R276)/'Filter Data'!R276</f>
        <v>-1.9922432940809309E-3</v>
      </c>
      <c r="S277">
        <f>('Filter Data'!S277-'Filter Data'!S276)/'Filter Data'!S276</f>
        <v>4.9837678806939094E-3</v>
      </c>
      <c r="T277">
        <f>('Filter Data'!T277-'Filter Data'!T276)/'Filter Data'!T276</f>
        <v>3.4405090787162332E-3</v>
      </c>
      <c r="U277">
        <f>('Filter Data'!U277-'Filter Data'!U276)/'Filter Data'!U276</f>
        <v>1.3769933871785113E-2</v>
      </c>
      <c r="V277">
        <f>('Filter Data'!V277-'Filter Data'!V276)/'Filter Data'!V276</f>
        <v>5.3329260454253362E-3</v>
      </c>
      <c r="W277">
        <f>('Filter Data'!W277-'Filter Data'!W276)/'Filter Data'!W276</f>
        <v>1.7350231181186157E-2</v>
      </c>
      <c r="X277">
        <f>('Filter Data'!X277-'Filter Data'!X276)/'Filter Data'!X276</f>
        <v>1.7282843806921716E-2</v>
      </c>
      <c r="Y277">
        <f>('Filter Data'!Y277-'Filter Data'!Y276)/'Filter Data'!Y276</f>
        <v>-1.6357006090575389E-4</v>
      </c>
      <c r="Z277">
        <f>('Filter Data'!Z277-'Filter Data'!Z276)/'Filter Data'!Z276</f>
        <v>1.6271237749270627E-3</v>
      </c>
    </row>
    <row r="278" spans="1:26" x14ac:dyDescent="0.25">
      <c r="A278" t="str">
        <f>MID('Filter Data'!A278,2,LEN('Filter Data'!A278)-2)</f>
        <v>03-Aug-2021</v>
      </c>
      <c r="B278">
        <f>('Filter Data'!B278-'Filter Data'!B277)/'Filter Data'!B277</f>
        <v>8.8607649417135476E-3</v>
      </c>
      <c r="C278">
        <f>('Filter Data'!C278-'Filter Data'!C277)/'Filter Data'!C277</f>
        <v>1.5337248417811691E-2</v>
      </c>
      <c r="D278">
        <f>('Filter Data'!D278-'Filter Data'!D277)/'Filter Data'!D277</f>
        <v>1.1260443152924174E-2</v>
      </c>
      <c r="E278">
        <f>('Filter Data'!E278-'Filter Data'!E277)/'Filter Data'!E277</f>
        <v>1.6577685049197829E-3</v>
      </c>
      <c r="F278">
        <f>('Filter Data'!F278-'Filter Data'!F277)/'Filter Data'!F277</f>
        <v>7.5257962284134526E-3</v>
      </c>
      <c r="G278">
        <f>('Filter Data'!G278-'Filter Data'!G277)/'Filter Data'!G277</f>
        <v>6.5618204649169247E-3</v>
      </c>
      <c r="H278">
        <f>('Filter Data'!H278-'Filter Data'!H277)/'Filter Data'!H277</f>
        <v>4.1410286367057885E-3</v>
      </c>
      <c r="I278">
        <f>('Filter Data'!I278-'Filter Data'!I277)/'Filter Data'!I277</f>
        <v>-6.1532989507380731E-3</v>
      </c>
      <c r="J278">
        <f>('Filter Data'!J278-'Filter Data'!J277)/'Filter Data'!J277</f>
        <v>-6.521800241756419E-3</v>
      </c>
      <c r="K278">
        <f>('Filter Data'!K278-'Filter Data'!K277)/'Filter Data'!K277</f>
        <v>-7.6491585925596382E-5</v>
      </c>
      <c r="L278">
        <f>('Filter Data'!L278-'Filter Data'!L277)/'Filter Data'!L277</f>
        <v>3.6244135424151483E-3</v>
      </c>
      <c r="M278">
        <f>('Filter Data'!M278-'Filter Data'!M277)/'Filter Data'!M277</f>
        <v>5.8520544529381702E-3</v>
      </c>
      <c r="N278">
        <f>('Filter Data'!N278-'Filter Data'!N277)/'Filter Data'!N277</f>
        <v>4.8849200708183963E-3</v>
      </c>
      <c r="O278">
        <f>('Filter Data'!O278-'Filter Data'!O277)/'Filter Data'!O277</f>
        <v>1.3453792942845055E-2</v>
      </c>
      <c r="P278">
        <f>('Filter Data'!P278-'Filter Data'!P277)/'Filter Data'!P277</f>
        <v>9.5514918091451056E-3</v>
      </c>
      <c r="Q278">
        <f>('Filter Data'!Q278-'Filter Data'!Q277)/'Filter Data'!Q277</f>
        <v>2.106101660139139E-2</v>
      </c>
      <c r="R278">
        <f>('Filter Data'!R278-'Filter Data'!R277)/'Filter Data'!R277</f>
        <v>9.8299112719818383E-3</v>
      </c>
      <c r="S278">
        <f>('Filter Data'!S278-'Filter Data'!S277)/'Filter Data'!S277</f>
        <v>-8.7067344698354629E-4</v>
      </c>
      <c r="T278">
        <f>('Filter Data'!T278-'Filter Data'!T277)/'Filter Data'!T277</f>
        <v>4.4384393546465385E-3</v>
      </c>
      <c r="U278">
        <f>('Filter Data'!U278-'Filter Data'!U277)/'Filter Data'!U277</f>
        <v>1.4064254946248394E-2</v>
      </c>
      <c r="V278">
        <f>('Filter Data'!V278-'Filter Data'!V277)/'Filter Data'!V277</f>
        <v>2.5592657065991405E-2</v>
      </c>
      <c r="W278">
        <f>('Filter Data'!W278-'Filter Data'!W277)/'Filter Data'!W277</f>
        <v>-3.8973862662908558E-3</v>
      </c>
      <c r="X278">
        <f>('Filter Data'!X278-'Filter Data'!X277)/'Filter Data'!X277</f>
        <v>-4.098675973785275E-3</v>
      </c>
      <c r="Y278">
        <f>('Filter Data'!Y278-'Filter Data'!Y277)/'Filter Data'!Y277</f>
        <v>4.6913794098964812E-3</v>
      </c>
      <c r="Z278">
        <f>('Filter Data'!Z278-'Filter Data'!Z277)/'Filter Data'!Z277</f>
        <v>9.5910464676994111E-3</v>
      </c>
    </row>
    <row r="279" spans="1:26" x14ac:dyDescent="0.25">
      <c r="A279" t="str">
        <f>MID('Filter Data'!A279,2,LEN('Filter Data'!A279)-2)</f>
        <v>04-Aug-2021</v>
      </c>
      <c r="B279">
        <f>('Filter Data'!B279-'Filter Data'!B278)/'Filter Data'!B278</f>
        <v>3.5494388409717716E-3</v>
      </c>
      <c r="C279">
        <f>('Filter Data'!C279-'Filter Data'!C278)/'Filter Data'!C278</f>
        <v>3.9378369272237692E-3</v>
      </c>
      <c r="D279">
        <f>('Filter Data'!D279-'Filter Data'!D278)/'Filter Data'!D278</f>
        <v>7.4654395775085609E-3</v>
      </c>
      <c r="E279">
        <f>('Filter Data'!E279-'Filter Data'!E278)/'Filter Data'!E278</f>
        <v>3.2408281417154847E-3</v>
      </c>
      <c r="F279">
        <f>('Filter Data'!F279-'Filter Data'!F278)/'Filter Data'!F278</f>
        <v>-1.490631198130784E-3</v>
      </c>
      <c r="G279">
        <f>('Filter Data'!G279-'Filter Data'!G278)/'Filter Data'!G278</f>
        <v>1.2437148660058807E-2</v>
      </c>
      <c r="H279">
        <f>('Filter Data'!H279-'Filter Data'!H278)/'Filter Data'!H278</f>
        <v>-1.8874510361588724E-3</v>
      </c>
      <c r="I279">
        <f>('Filter Data'!I279-'Filter Data'!I278)/'Filter Data'!I278</f>
        <v>-3.3569536897859811E-2</v>
      </c>
      <c r="J279">
        <f>('Filter Data'!J279-'Filter Data'!J278)/'Filter Data'!J278</f>
        <v>-3.3700234854701333E-2</v>
      </c>
      <c r="K279">
        <f>('Filter Data'!K279-'Filter Data'!K278)/'Filter Data'!K278</f>
        <v>1.7339419129459518E-3</v>
      </c>
      <c r="L279">
        <f>('Filter Data'!L279-'Filter Data'!L278)/'Filter Data'!L278</f>
        <v>3.1585929521376011E-5</v>
      </c>
      <c r="M279">
        <f>('Filter Data'!M279-'Filter Data'!M278)/'Filter Data'!M278</f>
        <v>7.0652763359723919E-3</v>
      </c>
      <c r="N279">
        <f>('Filter Data'!N279-'Filter Data'!N278)/'Filter Data'!N278</f>
        <v>2.0190588870741427E-3</v>
      </c>
      <c r="O279">
        <f>('Filter Data'!O279-'Filter Data'!O278)/'Filter Data'!O278</f>
        <v>6.6375956341228936E-3</v>
      </c>
      <c r="P279">
        <f>('Filter Data'!P279-'Filter Data'!P278)/'Filter Data'!P278</f>
        <v>4.052217243727293E-3</v>
      </c>
      <c r="Q279">
        <f>('Filter Data'!Q279-'Filter Data'!Q278)/'Filter Data'!Q278</f>
        <v>1.0981152370876922E-2</v>
      </c>
      <c r="R279">
        <f>('Filter Data'!R279-'Filter Data'!R278)/'Filter Data'!R278</f>
        <v>8.7204544329927448E-3</v>
      </c>
      <c r="S279">
        <f>('Filter Data'!S279-'Filter Data'!S278)/'Filter Data'!S278</f>
        <v>2.9489770143975446E-3</v>
      </c>
      <c r="T279">
        <f>('Filter Data'!T279-'Filter Data'!T278)/'Filter Data'!T278</f>
        <v>7.4707822263365567E-3</v>
      </c>
      <c r="U279">
        <f>('Filter Data'!U279-'Filter Data'!U278)/'Filter Data'!U278</f>
        <v>8.3373397192081642E-4</v>
      </c>
      <c r="V279">
        <f>('Filter Data'!V279-'Filter Data'!V278)/'Filter Data'!V278</f>
        <v>-1.1912256662838484E-3</v>
      </c>
      <c r="W279">
        <f>('Filter Data'!W279-'Filter Data'!W278)/'Filter Data'!W278</f>
        <v>-1.9760121317953564E-3</v>
      </c>
      <c r="X279">
        <f>('Filter Data'!X279-'Filter Data'!X278)/'Filter Data'!X278</f>
        <v>-2.015633449682825E-3</v>
      </c>
      <c r="Y279">
        <f>('Filter Data'!Y279-'Filter Data'!Y278)/'Filter Data'!Y278</f>
        <v>3.4290695057063413E-3</v>
      </c>
      <c r="Z279">
        <f>('Filter Data'!Z279-'Filter Data'!Z278)/'Filter Data'!Z278</f>
        <v>-2.7971242942875394E-3</v>
      </c>
    </row>
    <row r="280" spans="1:26" x14ac:dyDescent="0.25">
      <c r="A280" t="str">
        <f>MID('Filter Data'!A280,2,LEN('Filter Data'!A280)-2)</f>
        <v>05-Aug-2021</v>
      </c>
      <c r="B280">
        <f>('Filter Data'!B280-'Filter Data'!B279)/'Filter Data'!B279</f>
        <v>-1.5236874575557764E-2</v>
      </c>
      <c r="C280">
        <f>('Filter Data'!C280-'Filter Data'!C279)/'Filter Data'!C279</f>
        <v>3.0204509701101607E-3</v>
      </c>
      <c r="D280">
        <f>('Filter Data'!D280-'Filter Data'!D279)/'Filter Data'!D279</f>
        <v>5.8587162858820957E-3</v>
      </c>
      <c r="E280">
        <f>('Filter Data'!E280-'Filter Data'!E279)/'Filter Data'!E279</f>
        <v>-2.7536459150071012E-3</v>
      </c>
      <c r="F280">
        <f>('Filter Data'!F280-'Filter Data'!F279)/'Filter Data'!F279</f>
        <v>-1.4764062872699251E-3</v>
      </c>
      <c r="G280">
        <f>('Filter Data'!G280-'Filter Data'!G279)/'Filter Data'!G279</f>
        <v>-3.403558333834167E-3</v>
      </c>
      <c r="H280">
        <f>('Filter Data'!H280-'Filter Data'!H279)/'Filter Data'!H279</f>
        <v>-6.7351405960603512E-4</v>
      </c>
      <c r="I280">
        <f>('Filter Data'!I280-'Filter Data'!I279)/'Filter Data'!I279</f>
        <v>2.0145163679454813E-2</v>
      </c>
      <c r="J280">
        <f>('Filter Data'!J280-'Filter Data'!J279)/'Filter Data'!J279</f>
        <v>1.9560761346998461E-2</v>
      </c>
      <c r="K280">
        <f>('Filter Data'!K280-'Filter Data'!K279)/'Filter Data'!K279</f>
        <v>-3.6273386788850948E-3</v>
      </c>
      <c r="L280">
        <f>('Filter Data'!L280-'Filter Data'!L279)/'Filter Data'!L279</f>
        <v>-1.3792086921734059E-3</v>
      </c>
      <c r="M280">
        <f>('Filter Data'!M280-'Filter Data'!M279)/'Filter Data'!M279</f>
        <v>1.430835269320204E-3</v>
      </c>
      <c r="N280">
        <f>('Filter Data'!N280-'Filter Data'!N279)/'Filter Data'!N279</f>
        <v>5.031059089275646E-3</v>
      </c>
      <c r="O280">
        <f>('Filter Data'!O280-'Filter Data'!O279)/'Filter Data'!O279</f>
        <v>-9.7182448276578303E-3</v>
      </c>
      <c r="P280">
        <f>('Filter Data'!P280-'Filter Data'!P279)/'Filter Data'!P279</f>
        <v>-1.0634461038301362E-2</v>
      </c>
      <c r="Q280">
        <f>('Filter Data'!Q280-'Filter Data'!Q279)/'Filter Data'!Q279</f>
        <v>-5.3724781797879649E-3</v>
      </c>
      <c r="R280">
        <f>('Filter Data'!R280-'Filter Data'!R279)/'Filter Data'!R279</f>
        <v>-5.8250106915548943E-3</v>
      </c>
      <c r="S280">
        <f>('Filter Data'!S280-'Filter Data'!S279)/'Filter Data'!S279</f>
        <v>6.9635515372071383E-3</v>
      </c>
      <c r="T280">
        <f>('Filter Data'!T280-'Filter Data'!T279)/'Filter Data'!T279</f>
        <v>4.5224507375900957E-3</v>
      </c>
      <c r="U280">
        <f>('Filter Data'!U280-'Filter Data'!U279)/'Filter Data'!U279</f>
        <v>-1.1613907502218269E-3</v>
      </c>
      <c r="V280">
        <f>('Filter Data'!V280-'Filter Data'!V279)/'Filter Data'!V279</f>
        <v>1.0375405530665811E-2</v>
      </c>
      <c r="W280">
        <f>('Filter Data'!W280-'Filter Data'!W279)/'Filter Data'!W279</f>
        <v>4.8807440832488768E-3</v>
      </c>
      <c r="X280">
        <f>('Filter Data'!X280-'Filter Data'!X279)/'Filter Data'!X279</f>
        <v>4.9261083743841316E-3</v>
      </c>
      <c r="Y280">
        <f>('Filter Data'!Y280-'Filter Data'!Y279)/'Filter Data'!Y279</f>
        <v>6.6676530529451395E-3</v>
      </c>
      <c r="Z280">
        <f>('Filter Data'!Z280-'Filter Data'!Z279)/'Filter Data'!Z279</f>
        <v>9.095045334509241E-3</v>
      </c>
    </row>
    <row r="281" spans="1:26" x14ac:dyDescent="0.25">
      <c r="A281" t="str">
        <f>MID('Filter Data'!A281,2,LEN('Filter Data'!A281)-2)</f>
        <v>06-Aug-2021</v>
      </c>
      <c r="B281">
        <f>('Filter Data'!B281-'Filter Data'!B280)/'Filter Data'!B280</f>
        <v>-3.3250450030435125E-3</v>
      </c>
      <c r="C281">
        <f>('Filter Data'!C281-'Filter Data'!C280)/'Filter Data'!C280</f>
        <v>2.237604299546191E-3</v>
      </c>
      <c r="D281">
        <f>('Filter Data'!D281-'Filter Data'!D280)/'Filter Data'!D280</f>
        <v>2.7302773386981925E-3</v>
      </c>
      <c r="E281">
        <f>('Filter Data'!E281-'Filter Data'!E280)/'Filter Data'!E280</f>
        <v>-1.8114802561232045E-3</v>
      </c>
      <c r="F281">
        <f>('Filter Data'!F281-'Filter Data'!F280)/'Filter Data'!F280</f>
        <v>-8.4431978714904852E-3</v>
      </c>
      <c r="G281">
        <f>('Filter Data'!G281-'Filter Data'!G280)/'Filter Data'!G280</f>
        <v>6.8605203440815627E-4</v>
      </c>
      <c r="H281">
        <f>('Filter Data'!H281-'Filter Data'!H280)/'Filter Data'!H280</f>
        <v>3.4346445466917779E-3</v>
      </c>
      <c r="I281">
        <f>('Filter Data'!I281-'Filter Data'!I280)/'Filter Data'!I280</f>
        <v>-8.8572673152315876E-3</v>
      </c>
      <c r="J281">
        <f>('Filter Data'!J281-'Filter Data'!J280)/'Filter Data'!J280</f>
        <v>-1.0368200356137574E-2</v>
      </c>
      <c r="K281">
        <f>('Filter Data'!K281-'Filter Data'!K280)/'Filter Data'!K280</f>
        <v>-2.0859679376636703E-2</v>
      </c>
      <c r="L281">
        <f>('Filter Data'!L281-'Filter Data'!L280)/'Filter Data'!L280</f>
        <v>-6.3573394060157306E-3</v>
      </c>
      <c r="M281">
        <f>('Filter Data'!M281-'Filter Data'!M280)/'Filter Data'!M280</f>
        <v>-2.6348133353817785E-3</v>
      </c>
      <c r="N281">
        <f>('Filter Data'!N281-'Filter Data'!N280)/'Filter Data'!N280</f>
        <v>5.6826888695918941E-3</v>
      </c>
      <c r="O281">
        <f>('Filter Data'!O281-'Filter Data'!O280)/'Filter Data'!O280</f>
        <v>-7.4915098404641843E-4</v>
      </c>
      <c r="P281">
        <f>('Filter Data'!P281-'Filter Data'!P280)/'Filter Data'!P280</f>
        <v>-8.8952668965145178E-3</v>
      </c>
      <c r="Q281">
        <f>('Filter Data'!Q281-'Filter Data'!Q280)/'Filter Data'!Q280</f>
        <v>-2.6214014505871169E-3</v>
      </c>
      <c r="R281">
        <f>('Filter Data'!R281-'Filter Data'!R280)/'Filter Data'!R280</f>
        <v>1.1652490102974874E-3</v>
      </c>
      <c r="S281">
        <f>('Filter Data'!S281-'Filter Data'!S280)/'Filter Data'!S280</f>
        <v>-1.8132593023328467E-3</v>
      </c>
      <c r="T281">
        <f>('Filter Data'!T281-'Filter Data'!T280)/'Filter Data'!T280</f>
        <v>-9.3614892628718111E-4</v>
      </c>
      <c r="U281">
        <f>('Filter Data'!U281-'Filter Data'!U280)/'Filter Data'!U280</f>
        <v>5.4180084861839952E-3</v>
      </c>
      <c r="V281">
        <f>('Filter Data'!V281-'Filter Data'!V280)/'Filter Data'!V280</f>
        <v>-1.3944612975829431E-3</v>
      </c>
      <c r="W281">
        <f>('Filter Data'!W281-'Filter Data'!W280)/'Filter Data'!W280</f>
        <v>3.6264139086720098E-3</v>
      </c>
      <c r="X281">
        <f>('Filter Data'!X281-'Filter Data'!X280)/'Filter Data'!X280</f>
        <v>3.5224089635854353E-3</v>
      </c>
      <c r="Y281">
        <f>('Filter Data'!Y281-'Filter Data'!Y280)/'Filter Data'!Y280</f>
        <v>1.0383280547705579E-3</v>
      </c>
      <c r="Z281">
        <f>('Filter Data'!Z281-'Filter Data'!Z280)/'Filter Data'!Z280</f>
        <v>7.5535020359592184E-3</v>
      </c>
    </row>
    <row r="282" spans="1:26" x14ac:dyDescent="0.25">
      <c r="A282" t="str">
        <f>MID('Filter Data'!A282,2,LEN('Filter Data'!A282)-2)</f>
        <v>10-Aug-2021</v>
      </c>
      <c r="B282">
        <f>('Filter Data'!B282-'Filter Data'!B281)/'Filter Data'!B281</f>
        <v>1.5250296960660444E-2</v>
      </c>
      <c r="C282">
        <f>('Filter Data'!C282-'Filter Data'!C281)/'Filter Data'!C281</f>
        <v>1.1928111393954567E-2</v>
      </c>
      <c r="D282">
        <f>('Filter Data'!D282-'Filter Data'!D281)/'Filter Data'!D281</f>
        <v>8.4933600840736475E-3</v>
      </c>
      <c r="E282">
        <f>('Filter Data'!E282-'Filter Data'!E281)/'Filter Data'!E281</f>
        <v>9.0108255932654622E-4</v>
      </c>
      <c r="F282">
        <f>('Filter Data'!F282-'Filter Data'!F281)/'Filter Data'!F281</f>
        <v>-1.067917208378856E-2</v>
      </c>
      <c r="G282">
        <f>('Filter Data'!G282-'Filter Data'!G281)/'Filter Data'!G281</f>
        <v>-3.2621634245935732E-3</v>
      </c>
      <c r="H282">
        <f>('Filter Data'!H282-'Filter Data'!H281)/'Filter Data'!H281</f>
        <v>3.7845517954017069E-2</v>
      </c>
      <c r="I282">
        <f>('Filter Data'!I282-'Filter Data'!I281)/'Filter Data'!I281</f>
        <v>3.3328450043950001E-3</v>
      </c>
      <c r="J282">
        <f>('Filter Data'!J282-'Filter Data'!J281)/'Filter Data'!J281</f>
        <v>2.5248860899092064E-3</v>
      </c>
      <c r="K282">
        <f>('Filter Data'!K282-'Filter Data'!K281)/'Filter Data'!K281</f>
        <v>-1.6816260502009055E-2</v>
      </c>
      <c r="L282">
        <f>('Filter Data'!L282-'Filter Data'!L281)/'Filter Data'!L281</f>
        <v>-3.7528647822765465E-2</v>
      </c>
      <c r="M282">
        <f>('Filter Data'!M282-'Filter Data'!M281)/'Filter Data'!M281</f>
        <v>6.7161132804977987E-3</v>
      </c>
      <c r="N282">
        <f>('Filter Data'!N282-'Filter Data'!N281)/'Filter Data'!N281</f>
        <v>1.3320127487206807E-2</v>
      </c>
      <c r="O282">
        <f>('Filter Data'!O282-'Filter Data'!O281)/'Filter Data'!O281</f>
        <v>6.1418765621743107E-3</v>
      </c>
      <c r="P282">
        <f>('Filter Data'!P282-'Filter Data'!P281)/'Filter Data'!P281</f>
        <v>1.2668752654972713E-2</v>
      </c>
      <c r="Q282">
        <f>('Filter Data'!Q282-'Filter Data'!Q281)/'Filter Data'!Q281</f>
        <v>-1.5557598472528123E-3</v>
      </c>
      <c r="R282">
        <f>('Filter Data'!R282-'Filter Data'!R281)/'Filter Data'!R281</f>
        <v>4.4192541481846374E-3</v>
      </c>
      <c r="S282">
        <f>('Filter Data'!S282-'Filter Data'!S281)/'Filter Data'!S281</f>
        <v>4.7794140676385181E-3</v>
      </c>
      <c r="T282">
        <f>('Filter Data'!T282-'Filter Data'!T281)/'Filter Data'!T281</f>
        <v>3.6551171640296361E-3</v>
      </c>
      <c r="U282">
        <f>('Filter Data'!U282-'Filter Data'!U281)/'Filter Data'!U281</f>
        <v>-1.4349982138206711E-3</v>
      </c>
      <c r="V282">
        <f>('Filter Data'!V282-'Filter Data'!V281)/'Filter Data'!V281</f>
        <v>-2.8173154658369492E-3</v>
      </c>
      <c r="W282">
        <f>('Filter Data'!W282-'Filter Data'!W281)/'Filter Data'!W281</f>
        <v>2.2436440954331253E-3</v>
      </c>
      <c r="X282">
        <f>('Filter Data'!X282-'Filter Data'!X281)/'Filter Data'!X281</f>
        <v>2.3795733515697831E-3</v>
      </c>
      <c r="Y282">
        <f>('Filter Data'!Y282-'Filter Data'!Y281)/'Filter Data'!Y281</f>
        <v>-5.9724820612403178E-3</v>
      </c>
      <c r="Z282">
        <f>('Filter Data'!Z282-'Filter Data'!Z281)/'Filter Data'!Z281</f>
        <v>2.6435132429403186E-3</v>
      </c>
    </row>
    <row r="283" spans="1:26" x14ac:dyDescent="0.25">
      <c r="A283" t="str">
        <f>MID('Filter Data'!A283,2,LEN('Filter Data'!A283)-2)</f>
        <v>13-Aug-2021</v>
      </c>
      <c r="B283">
        <f>('Filter Data'!B283-'Filter Data'!B282)/'Filter Data'!B282</f>
        <v>-3.5473284649112282E-3</v>
      </c>
      <c r="C283">
        <f>('Filter Data'!C283-'Filter Data'!C282)/'Filter Data'!C282</f>
        <v>-6.5157773913522366E-3</v>
      </c>
      <c r="D283">
        <f>('Filter Data'!D283-'Filter Data'!D282)/'Filter Data'!D282</f>
        <v>-5.4471906706201481E-3</v>
      </c>
      <c r="E283">
        <f>('Filter Data'!E283-'Filter Data'!E282)/'Filter Data'!E282</f>
        <v>-9.6322737832172083E-3</v>
      </c>
      <c r="F283">
        <f>('Filter Data'!F283-'Filter Data'!F282)/'Filter Data'!F282</f>
        <v>-1.291890938709692E-2</v>
      </c>
      <c r="G283">
        <f>('Filter Data'!G283-'Filter Data'!G282)/'Filter Data'!G282</f>
        <v>-1.1277314608355224E-2</v>
      </c>
      <c r="H283">
        <f>('Filter Data'!H283-'Filter Data'!H282)/'Filter Data'!H282</f>
        <v>-1.8245177349097731E-2</v>
      </c>
      <c r="I283">
        <f>('Filter Data'!I283-'Filter Data'!I282)/'Filter Data'!I282</f>
        <v>-6.4975360467239493E-3</v>
      </c>
      <c r="J283">
        <f>('Filter Data'!J283-'Filter Data'!J282)/'Filter Data'!J282</f>
        <v>-5.8476146364057416E-3</v>
      </c>
      <c r="K283">
        <f>('Filter Data'!K283-'Filter Data'!K282)/'Filter Data'!K282</f>
        <v>2.5795151466900191E-2</v>
      </c>
      <c r="L283">
        <f>('Filter Data'!L283-'Filter Data'!L282)/'Filter Data'!L282</f>
        <v>1.2457144117031157E-2</v>
      </c>
      <c r="M283">
        <f>('Filter Data'!M283-'Filter Data'!M282)/'Filter Data'!M282</f>
        <v>-1.134581398373492E-2</v>
      </c>
      <c r="N283">
        <f>('Filter Data'!N283-'Filter Data'!N282)/'Filter Data'!N282</f>
        <v>-1.0688955164030995E-2</v>
      </c>
      <c r="O283">
        <f>('Filter Data'!O283-'Filter Data'!O282)/'Filter Data'!O282</f>
        <v>-1.1859648665724334E-2</v>
      </c>
      <c r="P283">
        <f>('Filter Data'!P283-'Filter Data'!P282)/'Filter Data'!P282</f>
        <v>-1.1806864658442372E-2</v>
      </c>
      <c r="Q283">
        <f>('Filter Data'!Q283-'Filter Data'!Q282)/'Filter Data'!Q282</f>
        <v>-3.4610572042401352E-2</v>
      </c>
      <c r="R283">
        <f>('Filter Data'!R283-'Filter Data'!R282)/'Filter Data'!R282</f>
        <v>-1.1865773703553205E-2</v>
      </c>
      <c r="S283">
        <f>('Filter Data'!S283-'Filter Data'!S282)/'Filter Data'!S282</f>
        <v>9.962220864556004E-3</v>
      </c>
      <c r="T283">
        <f>('Filter Data'!T283-'Filter Data'!T282)/'Filter Data'!T282</f>
        <v>9.8849018280297938E-3</v>
      </c>
      <c r="U283">
        <f>('Filter Data'!U283-'Filter Data'!U282)/'Filter Data'!U282</f>
        <v>9.289352413291185E-3</v>
      </c>
      <c r="V283">
        <f>('Filter Data'!V283-'Filter Data'!V282)/'Filter Data'!V282</f>
        <v>1.3162097091194841E-2</v>
      </c>
      <c r="W283">
        <f>('Filter Data'!W283-'Filter Data'!W282)/'Filter Data'!W282</f>
        <v>3.4230083427693818E-3</v>
      </c>
      <c r="X283">
        <f>('Filter Data'!X283-'Filter Data'!X282)/'Filter Data'!X282</f>
        <v>3.2928629110857326E-3</v>
      </c>
      <c r="Y283">
        <f>('Filter Data'!Y283-'Filter Data'!Y282)/'Filter Data'!Y282</f>
        <v>1.9249645025109453E-3</v>
      </c>
      <c r="Z283">
        <f>('Filter Data'!Z283-'Filter Data'!Z282)/'Filter Data'!Z282</f>
        <v>3.6442276722035687E-3</v>
      </c>
    </row>
    <row r="284" spans="1:26" x14ac:dyDescent="0.25">
      <c r="A284" t="str">
        <f>MID('Filter Data'!A284,2,LEN('Filter Data'!A284)-2)</f>
        <v>16-Aug-2021</v>
      </c>
      <c r="B284">
        <f>('Filter Data'!B284-'Filter Data'!B283)/'Filter Data'!B283</f>
        <v>6.218685812940686E-3</v>
      </c>
      <c r="C284">
        <f>('Filter Data'!C284-'Filter Data'!C283)/'Filter Data'!C283</f>
        <v>9.706319831194429E-3</v>
      </c>
      <c r="D284">
        <f>('Filter Data'!D284-'Filter Data'!D283)/'Filter Data'!D283</f>
        <v>6.2390459498590373E-3</v>
      </c>
      <c r="E284">
        <f>('Filter Data'!E284-'Filter Data'!E283)/'Filter Data'!E283</f>
        <v>-2.1803942508788325E-3</v>
      </c>
      <c r="F284">
        <f>('Filter Data'!F284-'Filter Data'!F283)/'Filter Data'!F283</f>
        <v>-9.8468317871893557E-3</v>
      </c>
      <c r="G284">
        <f>('Filter Data'!G284-'Filter Data'!G283)/'Filter Data'!G283</f>
        <v>-4.6785771621218322E-3</v>
      </c>
      <c r="H284">
        <f>('Filter Data'!H284-'Filter Data'!H283)/'Filter Data'!H283</f>
        <v>2.0663252370569703E-3</v>
      </c>
      <c r="I284">
        <f>('Filter Data'!I284-'Filter Data'!I283)/'Filter Data'!I283</f>
        <v>-7.3483484586837544E-3</v>
      </c>
      <c r="J284">
        <f>('Filter Data'!J284-'Filter Data'!J283)/'Filter Data'!J283</f>
        <v>-8.7938966862734329E-3</v>
      </c>
      <c r="K284">
        <f>('Filter Data'!K284-'Filter Data'!K283)/'Filter Data'!K283</f>
        <v>6.1702045092942095E-3</v>
      </c>
      <c r="L284">
        <f>('Filter Data'!L284-'Filter Data'!L283)/'Filter Data'!L283</f>
        <v>1.3055171437593171E-2</v>
      </c>
      <c r="M284">
        <f>('Filter Data'!M284-'Filter Data'!M283)/'Filter Data'!M283</f>
        <v>-6.5853620788385346E-3</v>
      </c>
      <c r="N284">
        <f>('Filter Data'!N284-'Filter Data'!N283)/'Filter Data'!N283</f>
        <v>-2.4952817641767959E-3</v>
      </c>
      <c r="O284">
        <f>('Filter Data'!O284-'Filter Data'!O283)/'Filter Data'!O283</f>
        <v>4.1527089504719943E-3</v>
      </c>
      <c r="P284">
        <f>('Filter Data'!P284-'Filter Data'!P283)/'Filter Data'!P283</f>
        <v>1.4080752077815311E-3</v>
      </c>
      <c r="Q284">
        <f>('Filter Data'!Q284-'Filter Data'!Q283)/'Filter Data'!Q283</f>
        <v>-4.1573940475900188E-3</v>
      </c>
      <c r="R284">
        <f>('Filter Data'!R284-'Filter Data'!R283)/'Filter Data'!R283</f>
        <v>9.8131340911869619E-3</v>
      </c>
      <c r="S284">
        <f>('Filter Data'!S284-'Filter Data'!S283)/'Filter Data'!S283</f>
        <v>-1.6481074541368221E-3</v>
      </c>
      <c r="T284">
        <f>('Filter Data'!T284-'Filter Data'!T283)/'Filter Data'!T283</f>
        <v>-2.6675699707836833E-3</v>
      </c>
      <c r="U284">
        <f>('Filter Data'!U284-'Filter Data'!U283)/'Filter Data'!U283</f>
        <v>4.1633624107852065E-3</v>
      </c>
      <c r="V284">
        <f>('Filter Data'!V284-'Filter Data'!V283)/'Filter Data'!V283</f>
        <v>8.111106396134847E-3</v>
      </c>
      <c r="W284">
        <f>('Filter Data'!W284-'Filter Data'!W283)/'Filter Data'!W283</f>
        <v>-1.5759572481062592E-2</v>
      </c>
      <c r="X284">
        <f>('Filter Data'!X284-'Filter Data'!X283)/'Filter Data'!X283</f>
        <v>-1.6320073273798301E-2</v>
      </c>
      <c r="Y284">
        <f>('Filter Data'!Y284-'Filter Data'!Y283)/'Filter Data'!Y283</f>
        <v>5.0266789678426824E-3</v>
      </c>
      <c r="Z284">
        <f>('Filter Data'!Z284-'Filter Data'!Z283)/'Filter Data'!Z283</f>
        <v>4.7679738861737559E-3</v>
      </c>
    </row>
    <row r="285" spans="1:26" x14ac:dyDescent="0.25">
      <c r="A285" t="str">
        <f>MID('Filter Data'!A285,2,LEN('Filter Data'!A285)-2)</f>
        <v>18-Aug-2021</v>
      </c>
      <c r="B285">
        <f>('Filter Data'!B285-'Filter Data'!B284)/'Filter Data'!B284</f>
        <v>1.2864712033196841E-2</v>
      </c>
      <c r="C285">
        <f>('Filter Data'!C285-'Filter Data'!C284)/'Filter Data'!C284</f>
        <v>-5.2004823635814794E-3</v>
      </c>
      <c r="D285">
        <f>('Filter Data'!D285-'Filter Data'!D284)/'Filter Data'!D284</f>
        <v>-4.5437764461983462E-4</v>
      </c>
      <c r="E285">
        <f>('Filter Data'!E285-'Filter Data'!E284)/'Filter Data'!E284</f>
        <v>-1.2563070179909312E-2</v>
      </c>
      <c r="F285">
        <f>('Filter Data'!F285-'Filter Data'!F284)/'Filter Data'!F284</f>
        <v>-1.0043559320577794E-2</v>
      </c>
      <c r="G285">
        <f>('Filter Data'!G285-'Filter Data'!G284)/'Filter Data'!G284</f>
        <v>-1.4086346075562469E-2</v>
      </c>
      <c r="H285">
        <f>('Filter Data'!H285-'Filter Data'!H284)/'Filter Data'!H284</f>
        <v>-1.7141700507293179E-2</v>
      </c>
      <c r="I285">
        <f>('Filter Data'!I285-'Filter Data'!I284)/'Filter Data'!I284</f>
        <v>-3.8790391235148242E-2</v>
      </c>
      <c r="J285">
        <f>('Filter Data'!J285-'Filter Data'!J284)/'Filter Data'!J284</f>
        <v>-3.5164512338425359E-2</v>
      </c>
      <c r="K285">
        <f>('Filter Data'!K285-'Filter Data'!K284)/'Filter Data'!K284</f>
        <v>-2.9697624190065234E-3</v>
      </c>
      <c r="L285">
        <f>('Filter Data'!L285-'Filter Data'!L284)/'Filter Data'!L284</f>
        <v>6.2231298366294133E-3</v>
      </c>
      <c r="M285">
        <f>('Filter Data'!M285-'Filter Data'!M284)/'Filter Data'!M284</f>
        <v>-2.0666017526777009E-2</v>
      </c>
      <c r="N285">
        <f>('Filter Data'!N285-'Filter Data'!N284)/'Filter Data'!N284</f>
        <v>-1.8501117431938312E-2</v>
      </c>
      <c r="O285">
        <f>('Filter Data'!O285-'Filter Data'!O284)/'Filter Data'!O284</f>
        <v>2.3135365916099743E-2</v>
      </c>
      <c r="P285">
        <f>('Filter Data'!P285-'Filter Data'!P284)/'Filter Data'!P284</f>
        <v>2.4340440490375859E-2</v>
      </c>
      <c r="Q285">
        <f>('Filter Data'!Q285-'Filter Data'!Q284)/'Filter Data'!Q284</f>
        <v>1.6213992780137958E-2</v>
      </c>
      <c r="R285">
        <f>('Filter Data'!R285-'Filter Data'!R284)/'Filter Data'!R284</f>
        <v>2.1041933820293592E-2</v>
      </c>
      <c r="S285">
        <f>('Filter Data'!S285-'Filter Data'!S284)/'Filter Data'!S284</f>
        <v>4.3465626294539646E-3</v>
      </c>
      <c r="T285">
        <f>('Filter Data'!T285-'Filter Data'!T284)/'Filter Data'!T284</f>
        <v>3.0497296991310058E-3</v>
      </c>
      <c r="U285">
        <f>('Filter Data'!U285-'Filter Data'!U284)/'Filter Data'!U284</f>
        <v>-1.2683598073529169E-3</v>
      </c>
      <c r="V285">
        <f>('Filter Data'!V285-'Filter Data'!V284)/'Filter Data'!V284</f>
        <v>-1.5249824109875628E-2</v>
      </c>
      <c r="W285">
        <f>('Filter Data'!W285-'Filter Data'!W284)/'Filter Data'!W284</f>
        <v>-2.9190442930377685E-3</v>
      </c>
      <c r="X285">
        <f>('Filter Data'!X285-'Filter Data'!X284)/'Filter Data'!X284</f>
        <v>-2.3277960004240754E-4</v>
      </c>
      <c r="Y285">
        <f>('Filter Data'!Y285-'Filter Data'!Y284)/'Filter Data'!Y284</f>
        <v>-1.6698606477866976E-2</v>
      </c>
      <c r="Z285">
        <f>('Filter Data'!Z285-'Filter Data'!Z284)/'Filter Data'!Z284</f>
        <v>-2.1527454576979504E-2</v>
      </c>
    </row>
    <row r="286" spans="1:26" x14ac:dyDescent="0.25">
      <c r="A286" t="str">
        <f>MID('Filter Data'!A286,2,LEN('Filter Data'!A286)-2)</f>
        <v>20-Aug-2021</v>
      </c>
      <c r="B286">
        <f>('Filter Data'!B286-'Filter Data'!B285)/'Filter Data'!B285</f>
        <v>-1.8158236057069658E-3</v>
      </c>
      <c r="C286">
        <f>('Filter Data'!C286-'Filter Data'!C285)/'Filter Data'!C285</f>
        <v>-1.6172024051408846E-2</v>
      </c>
      <c r="D286">
        <f>('Filter Data'!D286-'Filter Data'!D285)/'Filter Data'!D285</f>
        <v>-9.4326220984743553E-3</v>
      </c>
      <c r="E286">
        <f>('Filter Data'!E286-'Filter Data'!E285)/'Filter Data'!E285</f>
        <v>-3.0013677772329571E-2</v>
      </c>
      <c r="F286">
        <f>('Filter Data'!F286-'Filter Data'!F285)/'Filter Data'!F285</f>
        <v>-3.3144136638200372E-2</v>
      </c>
      <c r="G286">
        <f>('Filter Data'!G286-'Filter Data'!G285)/'Filter Data'!G285</f>
        <v>-2.7593621214835953E-2</v>
      </c>
      <c r="H286">
        <f>('Filter Data'!H286-'Filter Data'!H285)/'Filter Data'!H285</f>
        <v>-4.5062554703186868E-2</v>
      </c>
      <c r="I286">
        <f>('Filter Data'!I286-'Filter Data'!I285)/'Filter Data'!I285</f>
        <v>-4.4437598675343741E-2</v>
      </c>
      <c r="J286">
        <f>('Filter Data'!J286-'Filter Data'!J285)/'Filter Data'!J285</f>
        <v>-4.3510032579240639E-2</v>
      </c>
      <c r="K286">
        <f>('Filter Data'!K286-'Filter Data'!K285)/'Filter Data'!K285</f>
        <v>-1.0186582079352495E-3</v>
      </c>
      <c r="L286">
        <f>('Filter Data'!L286-'Filter Data'!L285)/'Filter Data'!L285</f>
        <v>-8.7268610004379091E-3</v>
      </c>
      <c r="M286">
        <f>('Filter Data'!M286-'Filter Data'!M285)/'Filter Data'!M285</f>
        <v>-1.5383146943255792E-2</v>
      </c>
      <c r="N286">
        <f>('Filter Data'!N286-'Filter Data'!N285)/'Filter Data'!N285</f>
        <v>-2.7453263471117172E-2</v>
      </c>
      <c r="O286">
        <f>('Filter Data'!O286-'Filter Data'!O285)/'Filter Data'!O285</f>
        <v>-7.2628071134433645E-4</v>
      </c>
      <c r="P286">
        <f>('Filter Data'!P286-'Filter Data'!P285)/'Filter Data'!P285</f>
        <v>9.750090839355692E-3</v>
      </c>
      <c r="Q286">
        <f>('Filter Data'!Q286-'Filter Data'!Q285)/'Filter Data'!Q285</f>
        <v>4.9901827518503486E-3</v>
      </c>
      <c r="R286">
        <f>('Filter Data'!R286-'Filter Data'!R285)/'Filter Data'!R285</f>
        <v>1.8326168756353269E-3</v>
      </c>
      <c r="S286">
        <f>('Filter Data'!S286-'Filter Data'!S285)/'Filter Data'!S285</f>
        <v>-1.2915538044816629E-2</v>
      </c>
      <c r="T286">
        <f>('Filter Data'!T286-'Filter Data'!T285)/'Filter Data'!T285</f>
        <v>-1.0073718740079672E-2</v>
      </c>
      <c r="U286">
        <f>('Filter Data'!U286-'Filter Data'!U285)/'Filter Data'!U285</f>
        <v>-5.6190208047541025E-3</v>
      </c>
      <c r="V286">
        <f>('Filter Data'!V286-'Filter Data'!V285)/'Filter Data'!V285</f>
        <v>9.0009220754634824E-3</v>
      </c>
      <c r="W286">
        <f>('Filter Data'!W286-'Filter Data'!W285)/'Filter Data'!W285</f>
        <v>-2.012965985765176E-2</v>
      </c>
      <c r="X286">
        <f>('Filter Data'!X286-'Filter Data'!X285)/'Filter Data'!X285</f>
        <v>-2.0094262410746962E-2</v>
      </c>
      <c r="Y286">
        <f>('Filter Data'!Y286-'Filter Data'!Y285)/'Filter Data'!Y285</f>
        <v>1.6284419121680799E-2</v>
      </c>
      <c r="Z286">
        <f>('Filter Data'!Z286-'Filter Data'!Z285)/'Filter Data'!Z285</f>
        <v>1.1345619369159213E-2</v>
      </c>
    </row>
    <row r="287" spans="1:26" x14ac:dyDescent="0.25">
      <c r="A287" t="str">
        <f>MID('Filter Data'!A287,2,LEN('Filter Data'!A287)-2)</f>
        <v>23-Aug-2021</v>
      </c>
      <c r="B287">
        <f>('Filter Data'!B287-'Filter Data'!B286)/'Filter Data'!B286</f>
        <v>2.4202067218261621E-2</v>
      </c>
      <c r="C287">
        <f>('Filter Data'!C287-'Filter Data'!C286)/'Filter Data'!C286</f>
        <v>-1.1404288684621396E-2</v>
      </c>
      <c r="D287">
        <f>('Filter Data'!D287-'Filter Data'!D286)/'Filter Data'!D286</f>
        <v>2.8682059371796055E-5</v>
      </c>
      <c r="E287">
        <f>('Filter Data'!E287-'Filter Data'!E286)/'Filter Data'!E286</f>
        <v>9.6179428510615988E-3</v>
      </c>
      <c r="F287">
        <f>('Filter Data'!F287-'Filter Data'!F286)/'Filter Data'!F286</f>
        <v>2.1179480274673559E-2</v>
      </c>
      <c r="G287">
        <f>('Filter Data'!G287-'Filter Data'!G286)/'Filter Data'!G286</f>
        <v>2.8048164972240199E-2</v>
      </c>
      <c r="H287">
        <f>('Filter Data'!H287-'Filter Data'!H286)/'Filter Data'!H286</f>
        <v>1.4718766427194607E-2</v>
      </c>
      <c r="I287">
        <f>('Filter Data'!I287-'Filter Data'!I286)/'Filter Data'!I286</f>
        <v>5.6780173282288855E-2</v>
      </c>
      <c r="J287">
        <f>('Filter Data'!J287-'Filter Data'!J286)/'Filter Data'!J286</f>
        <v>5.5771312153816845E-2</v>
      </c>
      <c r="K287">
        <f>('Filter Data'!K287-'Filter Data'!K286)/'Filter Data'!K286</f>
        <v>1.1603892918914744E-2</v>
      </c>
      <c r="L287">
        <f>('Filter Data'!L287-'Filter Data'!L286)/'Filter Data'!L286</f>
        <v>6.8317493157474705E-3</v>
      </c>
      <c r="M287">
        <f>('Filter Data'!M287-'Filter Data'!M286)/'Filter Data'!M286</f>
        <v>1.5348822179855842E-2</v>
      </c>
      <c r="N287">
        <f>('Filter Data'!N287-'Filter Data'!N286)/'Filter Data'!N286</f>
        <v>5.8930733108962892E-3</v>
      </c>
      <c r="O287">
        <f>('Filter Data'!O287-'Filter Data'!O286)/'Filter Data'!O286</f>
        <v>1.5661055516104715E-2</v>
      </c>
      <c r="P287">
        <f>('Filter Data'!P287-'Filter Data'!P286)/'Filter Data'!P286</f>
        <v>2.1963275424321645E-2</v>
      </c>
      <c r="Q287">
        <f>('Filter Data'!Q287-'Filter Data'!Q286)/'Filter Data'!Q286</f>
        <v>2.019825549590916E-3</v>
      </c>
      <c r="R287">
        <f>('Filter Data'!R287-'Filter Data'!R286)/'Filter Data'!R286</f>
        <v>2.8733258962963951E-3</v>
      </c>
      <c r="S287">
        <f>('Filter Data'!S287-'Filter Data'!S286)/'Filter Data'!S286</f>
        <v>5.7190255828169171E-3</v>
      </c>
      <c r="T287">
        <f>('Filter Data'!T287-'Filter Data'!T286)/'Filter Data'!T286</f>
        <v>5.5513194182159982E-3</v>
      </c>
      <c r="U287">
        <f>('Filter Data'!U287-'Filter Data'!U286)/'Filter Data'!U286</f>
        <v>1.439802403686927E-3</v>
      </c>
      <c r="V287">
        <f>('Filter Data'!V287-'Filter Data'!V286)/'Filter Data'!V286</f>
        <v>2.1363512573003901E-3</v>
      </c>
      <c r="W287">
        <f>('Filter Data'!W287-'Filter Data'!W286)/'Filter Data'!W286</f>
        <v>1.7123818901620767E-2</v>
      </c>
      <c r="X287">
        <f>('Filter Data'!X287-'Filter Data'!X286)/'Filter Data'!X286</f>
        <v>1.6978197632556619E-2</v>
      </c>
      <c r="Y287">
        <f>('Filter Data'!Y287-'Filter Data'!Y286)/'Filter Data'!Y286</f>
        <v>8.0306832709881662E-3</v>
      </c>
      <c r="Z287">
        <f>('Filter Data'!Z287-'Filter Data'!Z286)/'Filter Data'!Z286</f>
        <v>9.3370896867810121E-3</v>
      </c>
    </row>
    <row r="288" spans="1:26" x14ac:dyDescent="0.25">
      <c r="A288" t="str">
        <f>MID('Filter Data'!A288,2,LEN('Filter Data'!A288)-2)</f>
        <v>24-Aug-2021</v>
      </c>
      <c r="B288">
        <f>('Filter Data'!B288-'Filter Data'!B287)/'Filter Data'!B287</f>
        <v>3.1547296804487015E-3</v>
      </c>
      <c r="C288">
        <f>('Filter Data'!C288-'Filter Data'!C287)/'Filter Data'!C287</f>
        <v>-4.7800470214996449E-3</v>
      </c>
      <c r="D288">
        <f>('Filter Data'!D288-'Filter Data'!D287)/'Filter Data'!D287</f>
        <v>-3.671198302070721E-3</v>
      </c>
      <c r="E288">
        <f>('Filter Data'!E288-'Filter Data'!E287)/'Filter Data'!E287</f>
        <v>1.6582120034257828E-2</v>
      </c>
      <c r="F288">
        <f>('Filter Data'!F288-'Filter Data'!F287)/'Filter Data'!F287</f>
        <v>1.8450395334221072E-2</v>
      </c>
      <c r="G288">
        <f>('Filter Data'!G288-'Filter Data'!G287)/'Filter Data'!G287</f>
        <v>-5.9537725409516355E-3</v>
      </c>
      <c r="H288">
        <f>('Filter Data'!H288-'Filter Data'!H287)/'Filter Data'!H287</f>
        <v>6.2962421795093914E-3</v>
      </c>
      <c r="I288">
        <f>('Filter Data'!I288-'Filter Data'!I287)/'Filter Data'!I287</f>
        <v>3.2336790726052465E-2</v>
      </c>
      <c r="J288">
        <f>('Filter Data'!J288-'Filter Data'!J287)/'Filter Data'!J287</f>
        <v>3.1809684616776128E-2</v>
      </c>
      <c r="K288">
        <f>('Filter Data'!K288-'Filter Data'!K287)/'Filter Data'!K287</f>
        <v>-6.1883556837175769E-3</v>
      </c>
      <c r="L288">
        <f>('Filter Data'!L288-'Filter Data'!L287)/'Filter Data'!L287</f>
        <v>7.8877520441798417E-3</v>
      </c>
      <c r="M288">
        <f>('Filter Data'!M288-'Filter Data'!M287)/'Filter Data'!M287</f>
        <v>1.0144166507542589E-2</v>
      </c>
      <c r="N288">
        <f>('Filter Data'!N288-'Filter Data'!N287)/'Filter Data'!N287</f>
        <v>7.6306601777401126E-3</v>
      </c>
      <c r="O288">
        <f>('Filter Data'!O288-'Filter Data'!O287)/'Filter Data'!O287</f>
        <v>2.1442758833443449E-3</v>
      </c>
      <c r="P288">
        <f>('Filter Data'!P288-'Filter Data'!P287)/'Filter Data'!P287</f>
        <v>-2.6408644429600539E-4</v>
      </c>
      <c r="Q288">
        <f>('Filter Data'!Q288-'Filter Data'!Q287)/'Filter Data'!Q287</f>
        <v>1.715790673537666E-3</v>
      </c>
      <c r="R288">
        <f>('Filter Data'!R288-'Filter Data'!R287)/'Filter Data'!R287</f>
        <v>-5.240994805712009E-3</v>
      </c>
      <c r="S288">
        <f>('Filter Data'!S288-'Filter Data'!S287)/'Filter Data'!S287</f>
        <v>-2.7223286762289678E-3</v>
      </c>
      <c r="T288">
        <f>('Filter Data'!T288-'Filter Data'!T287)/'Filter Data'!T287</f>
        <v>-3.0402676002437524E-3</v>
      </c>
      <c r="U288">
        <f>('Filter Data'!U288-'Filter Data'!U287)/'Filter Data'!U287</f>
        <v>4.7282746008639361E-3</v>
      </c>
      <c r="V288">
        <f>('Filter Data'!V288-'Filter Data'!V287)/'Filter Data'!V287</f>
        <v>-5.7008962002077597E-3</v>
      </c>
      <c r="W288">
        <f>('Filter Data'!W288-'Filter Data'!W287)/'Filter Data'!W287</f>
        <v>8.4873882714902212E-3</v>
      </c>
      <c r="X288">
        <f>('Filter Data'!X288-'Filter Data'!X287)/'Filter Data'!X287</f>
        <v>8.8642188584131861E-3</v>
      </c>
      <c r="Y288">
        <f>('Filter Data'!Y288-'Filter Data'!Y287)/'Filter Data'!Y287</f>
        <v>-2.7714363556080486E-3</v>
      </c>
      <c r="Z288">
        <f>('Filter Data'!Z288-'Filter Data'!Z287)/'Filter Data'!Z287</f>
        <v>-1.0082137212085809E-2</v>
      </c>
    </row>
    <row r="289" spans="1:26" x14ac:dyDescent="0.25">
      <c r="A289" t="str">
        <f>MID('Filter Data'!A289,2,LEN('Filter Data'!A289)-2)</f>
        <v>25-Aug-2021</v>
      </c>
      <c r="B289">
        <f>('Filter Data'!B289-'Filter Data'!B288)/'Filter Data'!B288</f>
        <v>9.0606535385499044E-3</v>
      </c>
      <c r="C289">
        <f>('Filter Data'!C289-'Filter Data'!C288)/'Filter Data'!C288</f>
        <v>2.5616029942293751E-3</v>
      </c>
      <c r="D289">
        <f>('Filter Data'!D289-'Filter Data'!D288)/'Filter Data'!D288</f>
        <v>-1.097741186404896E-2</v>
      </c>
      <c r="E289">
        <f>('Filter Data'!E289-'Filter Data'!E288)/'Filter Data'!E288</f>
        <v>1.1801149656204848E-2</v>
      </c>
      <c r="F289">
        <f>('Filter Data'!F289-'Filter Data'!F288)/'Filter Data'!F288</f>
        <v>1.6165574145438424E-2</v>
      </c>
      <c r="G289">
        <f>('Filter Data'!G289-'Filter Data'!G288)/'Filter Data'!G288</f>
        <v>2.6576145753303714E-3</v>
      </c>
      <c r="H289">
        <f>('Filter Data'!H289-'Filter Data'!H288)/'Filter Data'!H288</f>
        <v>-9.7284739364019886E-3</v>
      </c>
      <c r="I289">
        <f>('Filter Data'!I289-'Filter Data'!I288)/'Filter Data'!I288</f>
        <v>7.5723995271868303E-3</v>
      </c>
      <c r="J289">
        <f>('Filter Data'!J289-'Filter Data'!J288)/'Filter Data'!J288</f>
        <v>7.5684521200432581E-3</v>
      </c>
      <c r="K289">
        <f>('Filter Data'!K289-'Filter Data'!K288)/'Filter Data'!K288</f>
        <v>-1.0630649137222649E-2</v>
      </c>
      <c r="L289">
        <f>('Filter Data'!L289-'Filter Data'!L288)/'Filter Data'!L288</f>
        <v>-3.2599577373556656E-3</v>
      </c>
      <c r="M289">
        <f>('Filter Data'!M289-'Filter Data'!M288)/'Filter Data'!M288</f>
        <v>-7.5770106251428675E-3</v>
      </c>
      <c r="N289">
        <f>('Filter Data'!N289-'Filter Data'!N288)/'Filter Data'!N288</f>
        <v>1.0749018938747665E-2</v>
      </c>
      <c r="O289">
        <f>('Filter Data'!O289-'Filter Data'!O288)/'Filter Data'!O288</f>
        <v>9.0974579852870305E-3</v>
      </c>
      <c r="P289">
        <f>('Filter Data'!P289-'Filter Data'!P288)/'Filter Data'!P288</f>
        <v>8.3771759255862471E-3</v>
      </c>
      <c r="Q289">
        <f>('Filter Data'!Q289-'Filter Data'!Q288)/'Filter Data'!Q288</f>
        <v>8.6660717601049434E-3</v>
      </c>
      <c r="R289">
        <f>('Filter Data'!R289-'Filter Data'!R288)/'Filter Data'!R288</f>
        <v>3.7685865452811965E-3</v>
      </c>
      <c r="S289">
        <f>('Filter Data'!S289-'Filter Data'!S288)/'Filter Data'!S288</f>
        <v>-5.5963188658217581E-5</v>
      </c>
      <c r="T289">
        <f>('Filter Data'!T289-'Filter Data'!T288)/'Filter Data'!T288</f>
        <v>-3.4618310029358164E-3</v>
      </c>
      <c r="U289">
        <f>('Filter Data'!U289-'Filter Data'!U288)/'Filter Data'!U288</f>
        <v>-1.0411926715363624E-2</v>
      </c>
      <c r="V289">
        <f>('Filter Data'!V289-'Filter Data'!V288)/'Filter Data'!V288</f>
        <v>-8.7279220621463635E-3</v>
      </c>
      <c r="W289">
        <f>('Filter Data'!W289-'Filter Data'!W288)/'Filter Data'!W288</f>
        <v>-1.5516923967071438E-3</v>
      </c>
      <c r="X289">
        <f>('Filter Data'!X289-'Filter Data'!X288)/'Filter Data'!X288</f>
        <v>-1.4807641023480839E-3</v>
      </c>
      <c r="Y289">
        <f>('Filter Data'!Y289-'Filter Data'!Y288)/'Filter Data'!Y288</f>
        <v>-2.4776726834232275E-3</v>
      </c>
      <c r="Z289">
        <f>('Filter Data'!Z289-'Filter Data'!Z288)/'Filter Data'!Z288</f>
        <v>-6.6960474399501303E-3</v>
      </c>
    </row>
    <row r="290" spans="1:26" x14ac:dyDescent="0.25">
      <c r="A290" t="str">
        <f>MID('Filter Data'!A290,2,LEN('Filter Data'!A290)-2)</f>
        <v>26-Aug-2021</v>
      </c>
      <c r="B290">
        <f>('Filter Data'!B290-'Filter Data'!B289)/'Filter Data'!B289</f>
        <v>-5.7338402115751056E-4</v>
      </c>
      <c r="C290">
        <f>('Filter Data'!C290-'Filter Data'!C289)/'Filter Data'!C289</f>
        <v>-2.4131102862375137E-3</v>
      </c>
      <c r="D290">
        <f>('Filter Data'!D290-'Filter Data'!D289)/'Filter Data'!D289</f>
        <v>4.7540506451918484E-4</v>
      </c>
      <c r="E290">
        <f>('Filter Data'!E290-'Filter Data'!E289)/'Filter Data'!E289</f>
        <v>-5.4058208649313691E-3</v>
      </c>
      <c r="F290">
        <f>('Filter Data'!F290-'Filter Data'!F289)/'Filter Data'!F289</f>
        <v>-9.1390520356898416E-3</v>
      </c>
      <c r="G290">
        <f>('Filter Data'!G290-'Filter Data'!G289)/'Filter Data'!G289</f>
        <v>-4.1908723425881315E-3</v>
      </c>
      <c r="H290">
        <f>('Filter Data'!H290-'Filter Data'!H289)/'Filter Data'!H289</f>
        <v>-2.1247667288722977E-2</v>
      </c>
      <c r="I290">
        <f>('Filter Data'!I290-'Filter Data'!I289)/'Filter Data'!I289</f>
        <v>-7.0388972394325273E-3</v>
      </c>
      <c r="J290">
        <f>('Filter Data'!J290-'Filter Data'!J289)/'Filter Data'!J289</f>
        <v>-6.7285382830626767E-3</v>
      </c>
      <c r="K290">
        <f>('Filter Data'!K290-'Filter Data'!K289)/'Filter Data'!K289</f>
        <v>1.3625746171813534E-3</v>
      </c>
      <c r="L290">
        <f>('Filter Data'!L290-'Filter Data'!L289)/'Filter Data'!L289</f>
        <v>-6.6051605480151911E-3</v>
      </c>
      <c r="M290">
        <f>('Filter Data'!M290-'Filter Data'!M289)/'Filter Data'!M289</f>
        <v>-8.4602503154737069E-3</v>
      </c>
      <c r="N290">
        <f>('Filter Data'!N290-'Filter Data'!N289)/'Filter Data'!N289</f>
        <v>-7.6481587285098943E-3</v>
      </c>
      <c r="O290">
        <f>('Filter Data'!O290-'Filter Data'!O289)/'Filter Data'!O289</f>
        <v>-2.10039382384205E-3</v>
      </c>
      <c r="P290">
        <f>('Filter Data'!P290-'Filter Data'!P289)/'Filter Data'!P289</f>
        <v>1.9719895021271974E-3</v>
      </c>
      <c r="Q290">
        <f>('Filter Data'!Q290-'Filter Data'!Q289)/'Filter Data'!Q289</f>
        <v>6.887543047144869E-4</v>
      </c>
      <c r="R290">
        <f>('Filter Data'!R290-'Filter Data'!R289)/'Filter Data'!R289</f>
        <v>-8.8260058199946553E-4</v>
      </c>
      <c r="S290">
        <f>('Filter Data'!S290-'Filter Data'!S289)/'Filter Data'!S289</f>
        <v>-3.3704162028715717E-3</v>
      </c>
      <c r="T290">
        <f>('Filter Data'!T290-'Filter Data'!T289)/'Filter Data'!T289</f>
        <v>5.6352093587269789E-4</v>
      </c>
      <c r="U290">
        <f>('Filter Data'!U290-'Filter Data'!U289)/'Filter Data'!U289</f>
        <v>-6.6553324338395603E-5</v>
      </c>
      <c r="V290">
        <f>('Filter Data'!V290-'Filter Data'!V289)/'Filter Data'!V289</f>
        <v>-1.12740262366196E-3</v>
      </c>
      <c r="W290">
        <f>('Filter Data'!W290-'Filter Data'!W289)/'Filter Data'!W289</f>
        <v>-2.3048150879785616E-4</v>
      </c>
      <c r="X290">
        <f>('Filter Data'!X290-'Filter Data'!X289)/'Filter Data'!X289</f>
        <v>-1.6164967002382354E-4</v>
      </c>
      <c r="Y290">
        <f>('Filter Data'!Y290-'Filter Data'!Y289)/'Filter Data'!Y289</f>
        <v>-5.7704112952731467E-3</v>
      </c>
      <c r="Z290">
        <f>('Filter Data'!Z290-'Filter Data'!Z289)/'Filter Data'!Z289</f>
        <v>-5.2963148798573136E-3</v>
      </c>
    </row>
    <row r="291" spans="1:26" x14ac:dyDescent="0.25">
      <c r="A291" t="str">
        <f>MID('Filter Data'!A291,2,LEN('Filter Data'!A291)-2)</f>
        <v>27-Aug-2021</v>
      </c>
      <c r="B291">
        <f>('Filter Data'!B291-'Filter Data'!B290)/'Filter Data'!B290</f>
        <v>7.9710564340641325E-3</v>
      </c>
      <c r="C291">
        <f>('Filter Data'!C291-'Filter Data'!C290)/'Filter Data'!C290</f>
        <v>1.1312136713219725E-3</v>
      </c>
      <c r="D291">
        <f>('Filter Data'!D291-'Filter Data'!D290)/'Filter Data'!D290</f>
        <v>-4.0244765756067462E-3</v>
      </c>
      <c r="E291">
        <f>('Filter Data'!E291-'Filter Data'!E290)/'Filter Data'!E290</f>
        <v>3.477499291620418E-4</v>
      </c>
      <c r="F291">
        <f>('Filter Data'!F291-'Filter Data'!F290)/'Filter Data'!F290</f>
        <v>3.6859091123387314E-3</v>
      </c>
      <c r="G291">
        <f>('Filter Data'!G291-'Filter Data'!G290)/'Filter Data'!G290</f>
        <v>-1.0207206287643178E-4</v>
      </c>
      <c r="H291">
        <f>('Filter Data'!H291-'Filter Data'!H290)/'Filter Data'!H290</f>
        <v>8.5800670062381398E-4</v>
      </c>
      <c r="I291">
        <f>('Filter Data'!I291-'Filter Data'!I290)/'Filter Data'!I290</f>
        <v>1.425143068118892E-2</v>
      </c>
      <c r="J291">
        <f>('Filter Data'!J291-'Filter Data'!J290)/'Filter Data'!J290</f>
        <v>1.3343844896052346E-2</v>
      </c>
      <c r="K291">
        <f>('Filter Data'!K291-'Filter Data'!K290)/'Filter Data'!K290</f>
        <v>1.3425775934685432E-2</v>
      </c>
      <c r="L291">
        <f>('Filter Data'!L291-'Filter Data'!L290)/'Filter Data'!L290</f>
        <v>6.6705274220876954E-3</v>
      </c>
      <c r="M291">
        <f>('Filter Data'!M291-'Filter Data'!M290)/'Filter Data'!M290</f>
        <v>9.3488614079322331E-3</v>
      </c>
      <c r="N291">
        <f>('Filter Data'!N291-'Filter Data'!N290)/'Filter Data'!N290</f>
        <v>4.841474425238814E-4</v>
      </c>
      <c r="O291">
        <f>('Filter Data'!O291-'Filter Data'!O290)/'Filter Data'!O290</f>
        <v>6.3069270957316539E-3</v>
      </c>
      <c r="P291">
        <f>('Filter Data'!P291-'Filter Data'!P290)/'Filter Data'!P290</f>
        <v>6.9501097831690473E-3</v>
      </c>
      <c r="Q291">
        <f>('Filter Data'!Q291-'Filter Data'!Q290)/'Filter Data'!Q290</f>
        <v>3.0497935159254403E-3</v>
      </c>
      <c r="R291">
        <f>('Filter Data'!R291-'Filter Data'!R290)/'Filter Data'!R290</f>
        <v>4.602940904694857E-3</v>
      </c>
      <c r="S291">
        <f>('Filter Data'!S291-'Filter Data'!S290)/'Filter Data'!S290</f>
        <v>1.9155295160011919E-3</v>
      </c>
      <c r="T291">
        <f>('Filter Data'!T291-'Filter Data'!T290)/'Filter Data'!T290</f>
        <v>4.191945476192155E-3</v>
      </c>
      <c r="U291">
        <f>('Filter Data'!U291-'Filter Data'!U290)/'Filter Data'!U290</f>
        <v>1.1944091486658089E-2</v>
      </c>
      <c r="V291">
        <f>('Filter Data'!V291-'Filter Data'!V290)/'Filter Data'!V290</f>
        <v>1.8641541377597166E-2</v>
      </c>
      <c r="W291">
        <f>('Filter Data'!W291-'Filter Data'!W290)/'Filter Data'!W290</f>
        <v>-2.9310833152198521E-3</v>
      </c>
      <c r="X291">
        <f>('Filter Data'!X291-'Filter Data'!X290)/'Filter Data'!X290</f>
        <v>-2.9453114016589374E-3</v>
      </c>
      <c r="Y291">
        <f>('Filter Data'!Y291-'Filter Data'!Y290)/'Filter Data'!Y290</f>
        <v>7.2240059273895162E-3</v>
      </c>
      <c r="Z291">
        <f>('Filter Data'!Z291-'Filter Data'!Z290)/'Filter Data'!Z290</f>
        <v>6.0858274483429481E-3</v>
      </c>
    </row>
    <row r="292" spans="1:26" x14ac:dyDescent="0.25">
      <c r="A292" t="str">
        <f>MID('Filter Data'!A292,2,LEN('Filter Data'!A292)-2)</f>
        <v>30-Aug-2021</v>
      </c>
      <c r="B292">
        <f>('Filter Data'!B292-'Filter Data'!B291)/'Filter Data'!B291</f>
        <v>1.5861374907697852E-2</v>
      </c>
      <c r="C292">
        <f>('Filter Data'!C292-'Filter Data'!C291)/'Filter Data'!C291</f>
        <v>3.9583274112396502E-3</v>
      </c>
      <c r="D292">
        <f>('Filter Data'!D292-'Filter Data'!D291)/'Filter Data'!D291</f>
        <v>6.2899205483720622E-3</v>
      </c>
      <c r="E292">
        <f>('Filter Data'!E292-'Filter Data'!E291)/'Filter Data'!E291</f>
        <v>7.0040814224465653E-3</v>
      </c>
      <c r="F292">
        <f>('Filter Data'!F292-'Filter Data'!F291)/'Filter Data'!F291</f>
        <v>2.452803600633701E-2</v>
      </c>
      <c r="G292">
        <f>('Filter Data'!G292-'Filter Data'!G291)/'Filter Data'!G291</f>
        <v>1.6419574708672252E-2</v>
      </c>
      <c r="H292">
        <f>('Filter Data'!H292-'Filter Data'!H291)/'Filter Data'!H291</f>
        <v>-1.1579964348405967E-2</v>
      </c>
      <c r="I292">
        <f>('Filter Data'!I292-'Filter Data'!I291)/'Filter Data'!I291</f>
        <v>4.8050671617341483E-3</v>
      </c>
      <c r="J292">
        <f>('Filter Data'!J292-'Filter Data'!J291)/'Filter Data'!J291</f>
        <v>3.9475579887624391E-3</v>
      </c>
      <c r="K292">
        <f>('Filter Data'!K292-'Filter Data'!K291)/'Filter Data'!K291</f>
        <v>-6.4832930525185054E-3</v>
      </c>
      <c r="L292">
        <f>('Filter Data'!L292-'Filter Data'!L291)/'Filter Data'!L291</f>
        <v>9.2789875143820359E-3</v>
      </c>
      <c r="M292">
        <f>('Filter Data'!M292-'Filter Data'!M291)/'Filter Data'!M291</f>
        <v>-3.7588320658509047E-3</v>
      </c>
      <c r="N292">
        <f>('Filter Data'!N292-'Filter Data'!N291)/'Filter Data'!N291</f>
        <v>2.001046298718267E-3</v>
      </c>
      <c r="O292">
        <f>('Filter Data'!O292-'Filter Data'!O291)/'Filter Data'!O291</f>
        <v>1.2330615883386959E-2</v>
      </c>
      <c r="P292">
        <f>('Filter Data'!P292-'Filter Data'!P291)/'Filter Data'!P291</f>
        <v>1.5631385861072638E-2</v>
      </c>
      <c r="Q292">
        <f>('Filter Data'!Q292-'Filter Data'!Q291)/'Filter Data'!Q291</f>
        <v>6.5897663413191192E-3</v>
      </c>
      <c r="R292">
        <f>('Filter Data'!R292-'Filter Data'!R291)/'Filter Data'!R291</f>
        <v>1.0831613299631736E-2</v>
      </c>
      <c r="S292">
        <f>('Filter Data'!S292-'Filter Data'!S291)/'Filter Data'!S291</f>
        <v>-2.0551016341168135E-4</v>
      </c>
      <c r="T292">
        <f>('Filter Data'!T292-'Filter Data'!T291)/'Filter Data'!T291</f>
        <v>6.8864167205041188E-4</v>
      </c>
      <c r="U292">
        <f>('Filter Data'!U292-'Filter Data'!U291)/'Filter Data'!U291</f>
        <v>1.4051326206022305E-2</v>
      </c>
      <c r="V292">
        <f>('Filter Data'!V292-'Filter Data'!V291)/'Filter Data'!V291</f>
        <v>3.5829991208102927E-3</v>
      </c>
      <c r="W292">
        <f>('Filter Data'!W292-'Filter Data'!W291)/'Filter Data'!W291</f>
        <v>4.9941866610294676E-3</v>
      </c>
      <c r="X292">
        <f>('Filter Data'!X292-'Filter Data'!X291)/'Filter Data'!X291</f>
        <v>5.0902066398290135E-3</v>
      </c>
      <c r="Y292">
        <f>('Filter Data'!Y292-'Filter Data'!Y291)/'Filter Data'!Y291</f>
        <v>5.9367470021548597E-3</v>
      </c>
      <c r="Z292">
        <f>('Filter Data'!Z292-'Filter Data'!Z291)/'Filter Data'!Z291</f>
        <v>-1.2395140362198871E-3</v>
      </c>
    </row>
    <row r="293" spans="1:26" x14ac:dyDescent="0.25">
      <c r="A293" t="str">
        <f>MID('Filter Data'!A293,2,LEN('Filter Data'!A293)-2)</f>
        <v>31-Aug-2021</v>
      </c>
      <c r="B293">
        <f>('Filter Data'!B293-'Filter Data'!B292)/'Filter Data'!B292</f>
        <v>4.881952543018259E-3</v>
      </c>
      <c r="C293">
        <f>('Filter Data'!C293-'Filter Data'!C292)/'Filter Data'!C292</f>
        <v>-4.3249594756251874E-3</v>
      </c>
      <c r="D293">
        <f>('Filter Data'!D293-'Filter Data'!D292)/'Filter Data'!D292</f>
        <v>-5.7668118045477914E-3</v>
      </c>
      <c r="E293">
        <f>('Filter Data'!E293-'Filter Data'!E292)/'Filter Data'!E292</f>
        <v>1.0445833812793227E-2</v>
      </c>
      <c r="F293">
        <f>('Filter Data'!F293-'Filter Data'!F292)/'Filter Data'!F292</f>
        <v>1.2187141815150595E-2</v>
      </c>
      <c r="G293">
        <f>('Filter Data'!G293-'Filter Data'!G292)/'Filter Data'!G292</f>
        <v>-1.2283778459350329E-3</v>
      </c>
      <c r="H293">
        <f>('Filter Data'!H293-'Filter Data'!H292)/'Filter Data'!H292</f>
        <v>-7.2551557036261661E-3</v>
      </c>
      <c r="I293">
        <f>('Filter Data'!I293-'Filter Data'!I292)/'Filter Data'!I292</f>
        <v>-8.5135673658659761E-3</v>
      </c>
      <c r="J293">
        <f>('Filter Data'!J293-'Filter Data'!J292)/'Filter Data'!J292</f>
        <v>-9.1269157912863934E-3</v>
      </c>
      <c r="K293">
        <f>('Filter Data'!K293-'Filter Data'!K292)/'Filter Data'!K292</f>
        <v>6.9503436558805687E-4</v>
      </c>
      <c r="L293">
        <f>('Filter Data'!L293-'Filter Data'!L292)/'Filter Data'!L292</f>
        <v>2.2166161770764255E-4</v>
      </c>
      <c r="M293">
        <f>('Filter Data'!M293-'Filter Data'!M292)/'Filter Data'!M292</f>
        <v>7.8883060439866558E-3</v>
      </c>
      <c r="N293">
        <f>('Filter Data'!N293-'Filter Data'!N292)/'Filter Data'!N292</f>
        <v>9.0193570281806752E-3</v>
      </c>
      <c r="O293">
        <f>('Filter Data'!O293-'Filter Data'!O292)/'Filter Data'!O292</f>
        <v>5.6474662652439235E-3</v>
      </c>
      <c r="P293">
        <f>('Filter Data'!P293-'Filter Data'!P292)/'Filter Data'!P292</f>
        <v>1.8226577664157121E-4</v>
      </c>
      <c r="Q293">
        <f>('Filter Data'!Q293-'Filter Data'!Q292)/'Filter Data'!Q292</f>
        <v>1.5925812745352006E-3</v>
      </c>
      <c r="R293">
        <f>('Filter Data'!R293-'Filter Data'!R292)/'Filter Data'!R292</f>
        <v>1.0287264490313855E-2</v>
      </c>
      <c r="S293">
        <f>('Filter Data'!S293-'Filter Data'!S292)/'Filter Data'!S292</f>
        <v>-4.1857944600512927E-3</v>
      </c>
      <c r="T293">
        <f>('Filter Data'!T293-'Filter Data'!T292)/'Filter Data'!T292</f>
        <v>-5.0158207642209823E-3</v>
      </c>
      <c r="U293">
        <f>('Filter Data'!U293-'Filter Data'!U292)/'Filter Data'!U292</f>
        <v>9.2043350590234399E-3</v>
      </c>
      <c r="V293">
        <f>('Filter Data'!V293-'Filter Data'!V292)/'Filter Data'!V292</f>
        <v>6.246362289012701E-3</v>
      </c>
      <c r="W293">
        <f>('Filter Data'!W293-'Filter Data'!W292)/'Filter Data'!W292</f>
        <v>1.0201666973417749E-2</v>
      </c>
      <c r="X293">
        <f>('Filter Data'!X293-'Filter Data'!X292)/'Filter Data'!X292</f>
        <v>1.0549721877345538E-2</v>
      </c>
      <c r="Y293">
        <f>('Filter Data'!Y293-'Filter Data'!Y292)/'Filter Data'!Y292</f>
        <v>-4.7251181279531779E-3</v>
      </c>
      <c r="Z293">
        <f>('Filter Data'!Z293-'Filter Data'!Z292)/'Filter Data'!Z292</f>
        <v>-7.3115180812493878E-3</v>
      </c>
    </row>
    <row r="294" spans="1:26" x14ac:dyDescent="0.25">
      <c r="A294" t="str">
        <f>MID('Filter Data'!A294,2,LEN('Filter Data'!A294)-2)</f>
        <v>01-Sep-2021</v>
      </c>
      <c r="B294">
        <f>('Filter Data'!B294-'Filter Data'!B293)/'Filter Data'!B293</f>
        <v>-3.9582327985622431E-3</v>
      </c>
      <c r="C294">
        <f>('Filter Data'!C294-'Filter Data'!C293)/'Filter Data'!C293</f>
        <v>2.2749569890941743E-4</v>
      </c>
      <c r="D294">
        <f>('Filter Data'!D294-'Filter Data'!D293)/'Filter Data'!D293</f>
        <v>4.2431438192188546E-3</v>
      </c>
      <c r="E294">
        <f>('Filter Data'!E294-'Filter Data'!E293)/'Filter Data'!E293</f>
        <v>3.6125521953688572E-3</v>
      </c>
      <c r="F294">
        <f>('Filter Data'!F294-'Filter Data'!F293)/'Filter Data'!F293</f>
        <v>9.9279799381508434E-3</v>
      </c>
      <c r="G294">
        <f>('Filter Data'!G294-'Filter Data'!G293)/'Filter Data'!G293</f>
        <v>5.5615717821781716E-3</v>
      </c>
      <c r="H294">
        <f>('Filter Data'!H294-'Filter Data'!H293)/'Filter Data'!H293</f>
        <v>2.6833631484794306E-2</v>
      </c>
      <c r="I294">
        <f>('Filter Data'!I294-'Filter Data'!I293)/'Filter Data'!I293</f>
        <v>-2.2288804443145256E-3</v>
      </c>
      <c r="J294">
        <f>('Filter Data'!J294-'Filter Data'!J293)/'Filter Data'!J293</f>
        <v>-1.5930946587881069E-3</v>
      </c>
      <c r="K294">
        <f>('Filter Data'!K294-'Filter Data'!K293)/'Filter Data'!K293</f>
        <v>3.6013788136025259E-4</v>
      </c>
      <c r="L294">
        <f>('Filter Data'!L294-'Filter Data'!L293)/'Filter Data'!L293</f>
        <v>-2.7226677923174614E-3</v>
      </c>
      <c r="M294">
        <f>('Filter Data'!M294-'Filter Data'!M293)/'Filter Data'!M293</f>
        <v>1.5613647133154265E-2</v>
      </c>
      <c r="N294">
        <f>('Filter Data'!N294-'Filter Data'!N293)/'Filter Data'!N293</f>
        <v>9.4432370899305996E-3</v>
      </c>
      <c r="O294">
        <f>('Filter Data'!O294-'Filter Data'!O293)/'Filter Data'!O293</f>
        <v>-1.1018711018710974E-2</v>
      </c>
      <c r="P294">
        <f>('Filter Data'!P294-'Filter Data'!P293)/'Filter Data'!P293</f>
        <v>-9.5541928872501253E-3</v>
      </c>
      <c r="Q294">
        <f>('Filter Data'!Q294-'Filter Data'!Q293)/'Filter Data'!Q293</f>
        <v>-1.4433655059115241E-3</v>
      </c>
      <c r="R294">
        <f>('Filter Data'!R294-'Filter Data'!R293)/'Filter Data'!R293</f>
        <v>-1.0139281519679357E-2</v>
      </c>
      <c r="S294">
        <f>('Filter Data'!S294-'Filter Data'!S293)/'Filter Data'!S293</f>
        <v>5.204195882930595E-3</v>
      </c>
      <c r="T294">
        <f>('Filter Data'!T294-'Filter Data'!T293)/'Filter Data'!T293</f>
        <v>9.9324762740023269E-3</v>
      </c>
      <c r="U294">
        <f>('Filter Data'!U294-'Filter Data'!U293)/'Filter Data'!U293</f>
        <v>-3.1024509947124297E-3</v>
      </c>
      <c r="V294">
        <f>('Filter Data'!V294-'Filter Data'!V293)/'Filter Data'!V293</f>
        <v>8.5272334792305619E-3</v>
      </c>
      <c r="W294">
        <f>('Filter Data'!W294-'Filter Data'!W293)/'Filter Data'!W293</f>
        <v>1.2597277530517165E-2</v>
      </c>
      <c r="X294">
        <f>('Filter Data'!X294-'Filter Data'!X293)/'Filter Data'!X293</f>
        <v>1.2889835979092981E-2</v>
      </c>
      <c r="Y294">
        <f>('Filter Data'!Y294-'Filter Data'!Y293)/'Filter Data'!Y293</f>
        <v>2.6422381311228668E-3</v>
      </c>
      <c r="Z294">
        <f>('Filter Data'!Z294-'Filter Data'!Z293)/'Filter Data'!Z293</f>
        <v>3.5632845898476953E-3</v>
      </c>
    </row>
    <row r="295" spans="1:26" x14ac:dyDescent="0.25">
      <c r="A295" t="str">
        <f>MID('Filter Data'!A295,2,LEN('Filter Data'!A295)-2)</f>
        <v>03-Sep-2021</v>
      </c>
      <c r="B295">
        <f>('Filter Data'!B295-'Filter Data'!B294)/'Filter Data'!B294</f>
        <v>1.3316886616732042E-2</v>
      </c>
      <c r="C295">
        <f>('Filter Data'!C295-'Filter Data'!C294)/'Filter Data'!C294</f>
        <v>9.9364578446841552E-3</v>
      </c>
      <c r="D295">
        <f>('Filter Data'!D295-'Filter Data'!D294)/'Filter Data'!D294</f>
        <v>1.3276480279096682E-2</v>
      </c>
      <c r="E295">
        <f>('Filter Data'!E295-'Filter Data'!E294)/'Filter Data'!E294</f>
        <v>8.4598848900908317E-3</v>
      </c>
      <c r="F295">
        <f>('Filter Data'!F295-'Filter Data'!F294)/'Filter Data'!F294</f>
        <v>1.6790344940063585E-2</v>
      </c>
      <c r="G295">
        <f>('Filter Data'!G295-'Filter Data'!G294)/'Filter Data'!G294</f>
        <v>3.1907937753367303E-2</v>
      </c>
      <c r="H295">
        <f>('Filter Data'!H295-'Filter Data'!H294)/'Filter Data'!H294</f>
        <v>8.8863679334466976E-3</v>
      </c>
      <c r="I295">
        <f>('Filter Data'!I295-'Filter Data'!I294)/'Filter Data'!I294</f>
        <v>2.222873255941691E-2</v>
      </c>
      <c r="J295">
        <f>('Filter Data'!J295-'Filter Data'!J294)/'Filter Data'!J294</f>
        <v>1.5231077199802785E-2</v>
      </c>
      <c r="K295">
        <f>('Filter Data'!K295-'Filter Data'!K294)/'Filter Data'!K294</f>
        <v>9.5145031886444062E-3</v>
      </c>
      <c r="L295">
        <f>('Filter Data'!L295-'Filter Data'!L294)/'Filter Data'!L294</f>
        <v>8.7828829019493716E-4</v>
      </c>
      <c r="M295">
        <f>('Filter Data'!M295-'Filter Data'!M294)/'Filter Data'!M294</f>
        <v>8.639392831870138E-3</v>
      </c>
      <c r="N295">
        <f>('Filter Data'!N295-'Filter Data'!N294)/'Filter Data'!N294</f>
        <v>7.1379142425096577E-3</v>
      </c>
      <c r="O295">
        <f>('Filter Data'!O295-'Filter Data'!O294)/'Filter Data'!O294</f>
        <v>6.2928934449541481E-3</v>
      </c>
      <c r="P295">
        <f>('Filter Data'!P295-'Filter Data'!P294)/'Filter Data'!P294</f>
        <v>6.1338112305853055E-3</v>
      </c>
      <c r="Q295">
        <f>('Filter Data'!Q295-'Filter Data'!Q294)/'Filter Data'!Q294</f>
        <v>3.2140737650494695E-3</v>
      </c>
      <c r="R295">
        <f>('Filter Data'!R295-'Filter Data'!R294)/'Filter Data'!R294</f>
        <v>9.2834897768784719E-3</v>
      </c>
      <c r="S295">
        <f>('Filter Data'!S295-'Filter Data'!S294)/'Filter Data'!S294</f>
        <v>4.3558614338370863E-5</v>
      </c>
      <c r="T295">
        <f>('Filter Data'!T295-'Filter Data'!T294)/'Filter Data'!T294</f>
        <v>-4.3208133295678814E-3</v>
      </c>
      <c r="U295">
        <f>('Filter Data'!U295-'Filter Data'!U294)/'Filter Data'!U294</f>
        <v>2.2452878844711113E-2</v>
      </c>
      <c r="V295">
        <f>('Filter Data'!V295-'Filter Data'!V294)/'Filter Data'!V294</f>
        <v>2.499290478217675E-2</v>
      </c>
      <c r="W295">
        <f>('Filter Data'!W295-'Filter Data'!W294)/'Filter Data'!W294</f>
        <v>2.3743734738465517E-2</v>
      </c>
      <c r="X295">
        <f>('Filter Data'!X295-'Filter Data'!X294)/'Filter Data'!X294</f>
        <v>2.3477974836216175E-2</v>
      </c>
      <c r="Y295">
        <f>('Filter Data'!Y295-'Filter Data'!Y294)/'Filter Data'!Y294</f>
        <v>5.557095278582936E-3</v>
      </c>
      <c r="Z295">
        <f>('Filter Data'!Z295-'Filter Data'!Z294)/'Filter Data'!Z294</f>
        <v>1.0717218468888859E-2</v>
      </c>
    </row>
    <row r="296" spans="1:26" x14ac:dyDescent="0.25">
      <c r="A296" t="str">
        <f>MID('Filter Data'!A296,2,LEN('Filter Data'!A296)-2)</f>
        <v>07-Sep-2021</v>
      </c>
      <c r="B296">
        <f>('Filter Data'!B296-'Filter Data'!B295)/'Filter Data'!B295</f>
        <v>-8.6520702295061879E-3</v>
      </c>
      <c r="C296">
        <f>('Filter Data'!C296-'Filter Data'!C295)/'Filter Data'!C295</f>
        <v>3.2584522703600805E-3</v>
      </c>
      <c r="D296">
        <f>('Filter Data'!D296-'Filter Data'!D295)/'Filter Data'!D295</f>
        <v>2.9648048967100787E-3</v>
      </c>
      <c r="E296">
        <f>('Filter Data'!E296-'Filter Data'!E295)/'Filter Data'!E295</f>
        <v>2.3253924099693149E-3</v>
      </c>
      <c r="F296">
        <f>('Filter Data'!F296-'Filter Data'!F295)/'Filter Data'!F295</f>
        <v>1.1412394036362513E-2</v>
      </c>
      <c r="G296">
        <f>('Filter Data'!G296-'Filter Data'!G295)/'Filter Data'!G295</f>
        <v>1.1450125608474349E-2</v>
      </c>
      <c r="H296">
        <f>('Filter Data'!H296-'Filter Data'!H295)/'Filter Data'!H295</f>
        <v>2.6906189762261796E-2</v>
      </c>
      <c r="I296">
        <f>('Filter Data'!I296-'Filter Data'!I295)/'Filter Data'!I295</f>
        <v>-1.2717632729096463E-2</v>
      </c>
      <c r="J296">
        <f>('Filter Data'!J296-'Filter Data'!J295)/'Filter Data'!J295</f>
        <v>-1.2659313025090081E-2</v>
      </c>
      <c r="K296">
        <f>('Filter Data'!K296-'Filter Data'!K295)/'Filter Data'!K295</f>
        <v>-1.9511946609608231E-2</v>
      </c>
      <c r="L296">
        <f>('Filter Data'!L296-'Filter Data'!L295)/'Filter Data'!L295</f>
        <v>1.1946926045354478E-3</v>
      </c>
      <c r="M296">
        <f>('Filter Data'!M296-'Filter Data'!M295)/'Filter Data'!M295</f>
        <v>5.612606778301962E-3</v>
      </c>
      <c r="N296">
        <f>('Filter Data'!N296-'Filter Data'!N295)/'Filter Data'!N295</f>
        <v>1.0115662098713637E-2</v>
      </c>
      <c r="O296">
        <f>('Filter Data'!O296-'Filter Data'!O295)/'Filter Data'!O295</f>
        <v>-1.4389656159718945E-2</v>
      </c>
      <c r="P296">
        <f>('Filter Data'!P296-'Filter Data'!P295)/'Filter Data'!P295</f>
        <v>-8.5425834843385166E-3</v>
      </c>
      <c r="Q296">
        <f>('Filter Data'!Q296-'Filter Data'!Q295)/'Filter Data'!Q295</f>
        <v>-1.3793224627494979E-2</v>
      </c>
      <c r="R296">
        <f>('Filter Data'!R296-'Filter Data'!R295)/'Filter Data'!R295</f>
        <v>-1.120191943609351E-2</v>
      </c>
      <c r="S296">
        <f>('Filter Data'!S296-'Filter Data'!S295)/'Filter Data'!S295</f>
        <v>-3.8578806545950845E-4</v>
      </c>
      <c r="T296">
        <f>('Filter Data'!T296-'Filter Data'!T295)/'Filter Data'!T295</f>
        <v>4.9422809654819759E-3</v>
      </c>
      <c r="U296">
        <f>('Filter Data'!U296-'Filter Data'!U295)/'Filter Data'!U295</f>
        <v>-6.9473503195665474E-3</v>
      </c>
      <c r="V296">
        <f>('Filter Data'!V296-'Filter Data'!V295)/'Filter Data'!V295</f>
        <v>-6.0511666810879787E-3</v>
      </c>
      <c r="W296">
        <f>('Filter Data'!W296-'Filter Data'!W295)/'Filter Data'!W295</f>
        <v>2.5597087530992168E-2</v>
      </c>
      <c r="X296">
        <f>('Filter Data'!X296-'Filter Data'!X295)/'Filter Data'!X295</f>
        <v>2.6119852695011738E-2</v>
      </c>
      <c r="Y296">
        <f>('Filter Data'!Y296-'Filter Data'!Y295)/'Filter Data'!Y295</f>
        <v>-4.5687271096495905E-3</v>
      </c>
      <c r="Z296">
        <f>('Filter Data'!Z296-'Filter Data'!Z295)/'Filter Data'!Z295</f>
        <v>-3.4852856318523563E-3</v>
      </c>
    </row>
    <row r="297" spans="1:26" x14ac:dyDescent="0.25">
      <c r="A297" t="str">
        <f>MID('Filter Data'!A297,2,LEN('Filter Data'!A297)-2)</f>
        <v>08-Sep-2021</v>
      </c>
      <c r="B297">
        <f>('Filter Data'!B297-'Filter Data'!B296)/'Filter Data'!B296</f>
        <v>1.6579348109105612E-3</v>
      </c>
      <c r="C297">
        <f>('Filter Data'!C297-'Filter Data'!C296)/'Filter Data'!C296</f>
        <v>-3.2618989162077785E-3</v>
      </c>
      <c r="D297">
        <f>('Filter Data'!D297-'Filter Data'!D296)/'Filter Data'!D296</f>
        <v>-1.2873080957376286E-3</v>
      </c>
      <c r="E297">
        <f>('Filter Data'!E297-'Filter Data'!E296)/'Filter Data'!E296</f>
        <v>-4.3655867036711146E-4</v>
      </c>
      <c r="F297">
        <f>('Filter Data'!F297-'Filter Data'!F296)/'Filter Data'!F296</f>
        <v>-2.3312611012433994E-3</v>
      </c>
      <c r="G297">
        <f>('Filter Data'!G297-'Filter Data'!G296)/'Filter Data'!G296</f>
        <v>1.9604519357620466E-3</v>
      </c>
      <c r="H297">
        <f>('Filter Data'!H297-'Filter Data'!H296)/'Filter Data'!H296</f>
        <v>-3.6368850535755943E-3</v>
      </c>
      <c r="I297">
        <f>('Filter Data'!I297-'Filter Data'!I296)/'Filter Data'!I296</f>
        <v>9.8334482383250123E-3</v>
      </c>
      <c r="J297">
        <f>('Filter Data'!J297-'Filter Data'!J296)/'Filter Data'!J296</f>
        <v>1.1519203496280878E-2</v>
      </c>
      <c r="K297">
        <f>('Filter Data'!K297-'Filter Data'!K296)/'Filter Data'!K296</f>
        <v>-1.6496934427933855E-3</v>
      </c>
      <c r="L297">
        <f>('Filter Data'!L297-'Filter Data'!L296)/'Filter Data'!L296</f>
        <v>-8.3528691207838211E-3</v>
      </c>
      <c r="M297">
        <f>('Filter Data'!M297-'Filter Data'!M296)/'Filter Data'!M296</f>
        <v>-9.8745745039712993E-3</v>
      </c>
      <c r="N297">
        <f>('Filter Data'!N297-'Filter Data'!N296)/'Filter Data'!N296</f>
        <v>6.3739198347315899E-3</v>
      </c>
      <c r="O297">
        <f>('Filter Data'!O297-'Filter Data'!O296)/'Filter Data'!O296</f>
        <v>3.9061477254450443E-3</v>
      </c>
      <c r="P297">
        <f>('Filter Data'!P297-'Filter Data'!P296)/'Filter Data'!P296</f>
        <v>-1.1952954703332202E-3</v>
      </c>
      <c r="Q297">
        <f>('Filter Data'!Q297-'Filter Data'!Q296)/'Filter Data'!Q296</f>
        <v>1.9598410747052305E-4</v>
      </c>
      <c r="R297">
        <f>('Filter Data'!R297-'Filter Data'!R296)/'Filter Data'!R296</f>
        <v>1.039883684742848E-2</v>
      </c>
      <c r="S297">
        <f>('Filter Data'!S297-'Filter Data'!S296)/'Filter Data'!S296</f>
        <v>-9.8911906777551482E-3</v>
      </c>
      <c r="T297">
        <f>('Filter Data'!T297-'Filter Data'!T296)/'Filter Data'!T296</f>
        <v>-1.2312577174104788E-2</v>
      </c>
      <c r="U297">
        <f>('Filter Data'!U297-'Filter Data'!U296)/'Filter Data'!U296</f>
        <v>6.5630357359314894E-3</v>
      </c>
      <c r="V297">
        <f>('Filter Data'!V297-'Filter Data'!V296)/'Filter Data'!V296</f>
        <v>-3.4299444012394964E-3</v>
      </c>
      <c r="W297">
        <f>('Filter Data'!W297-'Filter Data'!W296)/'Filter Data'!W296</f>
        <v>1.1695727479145294E-2</v>
      </c>
      <c r="X297">
        <f>('Filter Data'!X297-'Filter Data'!X296)/'Filter Data'!X296</f>
        <v>1.1432225564596542E-2</v>
      </c>
      <c r="Y297">
        <f>('Filter Data'!Y297-'Filter Data'!Y296)/'Filter Data'!Y296</f>
        <v>2.1587528040321457E-4</v>
      </c>
      <c r="Z297">
        <f>('Filter Data'!Z297-'Filter Data'!Z296)/'Filter Data'!Z296</f>
        <v>2.8026126835596012E-3</v>
      </c>
    </row>
    <row r="298" spans="1:26" x14ac:dyDescent="0.25">
      <c r="A298" t="str">
        <f>MID('Filter Data'!A298,2,LEN('Filter Data'!A298)-2)</f>
        <v>09-Sep-2021</v>
      </c>
      <c r="B298">
        <f>('Filter Data'!B298-'Filter Data'!B297)/'Filter Data'!B297</f>
        <v>-1.0468760615719063E-2</v>
      </c>
      <c r="C298">
        <f>('Filter Data'!C298-'Filter Data'!C297)/'Filter Data'!C297</f>
        <v>-2.1817158139206705E-4</v>
      </c>
      <c r="D298">
        <f>('Filter Data'!D298-'Filter Data'!D297)/'Filter Data'!D297</f>
        <v>-1.3844464601136162E-3</v>
      </c>
      <c r="E298">
        <f>('Filter Data'!E298-'Filter Data'!E297)/'Filter Data'!E297</f>
        <v>-1.3445640305724565E-2</v>
      </c>
      <c r="F298">
        <f>('Filter Data'!F298-'Filter Data'!F297)/'Filter Data'!F297</f>
        <v>-5.1383744774196492E-3</v>
      </c>
      <c r="G298">
        <f>('Filter Data'!G298-'Filter Data'!G297)/'Filter Data'!G297</f>
        <v>-2.0301730796108393E-3</v>
      </c>
      <c r="H298">
        <f>('Filter Data'!H298-'Filter Data'!H297)/'Filter Data'!H297</f>
        <v>-1.0610322496238656E-2</v>
      </c>
      <c r="I298">
        <f>('Filter Data'!I298-'Filter Data'!I297)/'Filter Data'!I297</f>
        <v>-1.6996047430830004E-2</v>
      </c>
      <c r="J298">
        <f>('Filter Data'!J298-'Filter Data'!J297)/'Filter Data'!J297</f>
        <v>-1.7053420698732467E-2</v>
      </c>
      <c r="K298">
        <f>('Filter Data'!K298-'Filter Data'!K297)/'Filter Data'!K297</f>
        <v>3.4089282693834295E-3</v>
      </c>
      <c r="L298">
        <f>('Filter Data'!L298-'Filter Data'!L297)/'Filter Data'!L297</f>
        <v>-2.7899943561184052E-3</v>
      </c>
      <c r="M298">
        <f>('Filter Data'!M298-'Filter Data'!M297)/'Filter Data'!M297</f>
        <v>-4.9013534859231201E-3</v>
      </c>
      <c r="N298">
        <f>('Filter Data'!N298-'Filter Data'!N297)/'Filter Data'!N297</f>
        <v>-2.1841986682020739E-2</v>
      </c>
      <c r="O298">
        <f>('Filter Data'!O298-'Filter Data'!O297)/'Filter Data'!O297</f>
        <v>-2.3397855444969268E-3</v>
      </c>
      <c r="P298">
        <f>('Filter Data'!P298-'Filter Data'!P297)/'Filter Data'!P297</f>
        <v>-6.3625527914410434E-3</v>
      </c>
      <c r="Q298">
        <f>('Filter Data'!Q298-'Filter Data'!Q297)/'Filter Data'!Q297</f>
        <v>5.9377486432316916E-5</v>
      </c>
      <c r="R298">
        <f>('Filter Data'!R298-'Filter Data'!R297)/'Filter Data'!R297</f>
        <v>2.4063160985068205E-5</v>
      </c>
      <c r="S298">
        <f>('Filter Data'!S298-'Filter Data'!S297)/'Filter Data'!S297</f>
        <v>-2.5147901093313399E-4</v>
      </c>
      <c r="T298">
        <f>('Filter Data'!T298-'Filter Data'!T297)/'Filter Data'!T297</f>
        <v>7.4296328046868346E-4</v>
      </c>
      <c r="U298">
        <f>('Filter Data'!U298-'Filter Data'!U297)/'Filter Data'!U297</f>
        <v>1.009290056199198E-3</v>
      </c>
      <c r="V298">
        <f>('Filter Data'!V298-'Filter Data'!V297)/'Filter Data'!V297</f>
        <v>3.5058090440554554E-3</v>
      </c>
      <c r="W298">
        <f>('Filter Data'!W298-'Filter Data'!W297)/'Filter Data'!W297</f>
        <v>-8.438997241446167E-3</v>
      </c>
      <c r="X298">
        <f>('Filter Data'!X298-'Filter Data'!X297)/'Filter Data'!X297</f>
        <v>-8.2450017096442531E-3</v>
      </c>
      <c r="Y298">
        <f>('Filter Data'!Y298-'Filter Data'!Y297)/'Filter Data'!Y297</f>
        <v>-4.9265244074093465E-3</v>
      </c>
      <c r="Z298">
        <f>('Filter Data'!Z298-'Filter Data'!Z297)/'Filter Data'!Z297</f>
        <v>-6.3748700773762178E-3</v>
      </c>
    </row>
    <row r="299" spans="1:26" x14ac:dyDescent="0.25">
      <c r="A299" t="str">
        <f>MID('Filter Data'!A299,2,LEN('Filter Data'!A299)-2)</f>
        <v>13-Sep-2021</v>
      </c>
      <c r="B299">
        <f>('Filter Data'!B299-'Filter Data'!B298)/'Filter Data'!B298</f>
        <v>-3.4628209452917897E-4</v>
      </c>
      <c r="C299">
        <f>('Filter Data'!C299-'Filter Data'!C298)/'Filter Data'!C298</f>
        <v>4.216557909037846E-3</v>
      </c>
      <c r="D299">
        <f>('Filter Data'!D299-'Filter Data'!D298)/'Filter Data'!D298</f>
        <v>6.1286929916817886E-3</v>
      </c>
      <c r="E299">
        <f>('Filter Data'!E299-'Filter Data'!E298)/'Filter Data'!E298</f>
        <v>1.1194029850747143E-3</v>
      </c>
      <c r="F299">
        <f>('Filter Data'!F299-'Filter Data'!F298)/'Filter Data'!F298</f>
        <v>-4.0624263510464047E-3</v>
      </c>
      <c r="G299">
        <f>('Filter Data'!G299-'Filter Data'!G298)/'Filter Data'!G298</f>
        <v>1.4026372233237312E-2</v>
      </c>
      <c r="H299">
        <f>('Filter Data'!H299-'Filter Data'!H298)/'Filter Data'!H298</f>
        <v>2.4529249973553279E-2</v>
      </c>
      <c r="I299">
        <f>('Filter Data'!I299-'Filter Data'!I298)/'Filter Data'!I298</f>
        <v>3.6480608253829039E-2</v>
      </c>
      <c r="J299">
        <f>('Filter Data'!J299-'Filter Data'!J298)/'Filter Data'!J298</f>
        <v>3.5775623671877282E-2</v>
      </c>
      <c r="K299">
        <f>('Filter Data'!K299-'Filter Data'!K298)/'Filter Data'!K298</f>
        <v>-2.0747156991141272E-4</v>
      </c>
      <c r="L299">
        <f>('Filter Data'!L299-'Filter Data'!L298)/'Filter Data'!L298</f>
        <v>-1.2707565807036053E-3</v>
      </c>
      <c r="M299">
        <f>('Filter Data'!M299-'Filter Data'!M298)/'Filter Data'!M298</f>
        <v>7.7267245068668644E-3</v>
      </c>
      <c r="N299">
        <f>('Filter Data'!N299-'Filter Data'!N298)/'Filter Data'!N298</f>
        <v>4.2100144599280468E-3</v>
      </c>
      <c r="O299">
        <f>('Filter Data'!O299-'Filter Data'!O298)/'Filter Data'!O298</f>
        <v>1.6389524447354521E-2</v>
      </c>
      <c r="P299">
        <f>('Filter Data'!P299-'Filter Data'!P298)/'Filter Data'!P298</f>
        <v>1.096500755458359E-2</v>
      </c>
      <c r="Q299">
        <f>('Filter Data'!Q299-'Filter Data'!Q298)/'Filter Data'!Q298</f>
        <v>1.6642521255877837E-2</v>
      </c>
      <c r="R299">
        <f>('Filter Data'!R299-'Filter Data'!R298)/'Filter Data'!R298</f>
        <v>1.4502518149202413E-2</v>
      </c>
      <c r="S299">
        <f>('Filter Data'!S299-'Filter Data'!S298)/'Filter Data'!S298</f>
        <v>-4.8799200095586276E-3</v>
      </c>
      <c r="T299">
        <f>('Filter Data'!T299-'Filter Data'!T298)/'Filter Data'!T298</f>
        <v>1.6632877416407844E-3</v>
      </c>
      <c r="U299">
        <f>('Filter Data'!U299-'Filter Data'!U298)/'Filter Data'!U298</f>
        <v>-1.1973234950389004E-3</v>
      </c>
      <c r="V299">
        <f>('Filter Data'!V299-'Filter Data'!V298)/'Filter Data'!V298</f>
        <v>6.7724020264977678E-3</v>
      </c>
      <c r="W299">
        <f>('Filter Data'!W299-'Filter Data'!W298)/'Filter Data'!W298</f>
        <v>1.5966176353952571E-2</v>
      </c>
      <c r="X299">
        <f>('Filter Data'!X299-'Filter Data'!X298)/'Filter Data'!X298</f>
        <v>1.6327858188323267E-2</v>
      </c>
      <c r="Y299">
        <f>('Filter Data'!Y299-'Filter Data'!Y298)/'Filter Data'!Y298</f>
        <v>-6.8039720485473165E-3</v>
      </c>
      <c r="Z299">
        <f>('Filter Data'!Z299-'Filter Data'!Z298)/'Filter Data'!Z298</f>
        <v>-1.9991166693789428E-4</v>
      </c>
    </row>
    <row r="300" spans="1:26" x14ac:dyDescent="0.25">
      <c r="A300" t="str">
        <f>MID('Filter Data'!A300,2,LEN('Filter Data'!A300)-2)</f>
        <v>14-Sep-2021</v>
      </c>
      <c r="B300">
        <f>('Filter Data'!B300-'Filter Data'!B299)/'Filter Data'!B299</f>
        <v>-7.0773521744192588E-3</v>
      </c>
      <c r="C300">
        <f>('Filter Data'!C300-'Filter Data'!C299)/'Filter Data'!C299</f>
        <v>-2.3202344067630989E-3</v>
      </c>
      <c r="D300">
        <f>('Filter Data'!D300-'Filter Data'!D299)/'Filter Data'!D299</f>
        <v>3.2309870665497408E-4</v>
      </c>
      <c r="E300">
        <f>('Filter Data'!E300-'Filter Data'!E299)/'Filter Data'!E299</f>
        <v>-3.0322747746324972E-3</v>
      </c>
      <c r="F300">
        <f>('Filter Data'!F300-'Filter Data'!F299)/'Filter Data'!F299</f>
        <v>1.3716980980723412E-3</v>
      </c>
      <c r="G300">
        <f>('Filter Data'!G300-'Filter Data'!G299)/'Filter Data'!G299</f>
        <v>-9.3402919113799443E-3</v>
      </c>
      <c r="H300">
        <f>('Filter Data'!H300-'Filter Data'!H299)/'Filter Data'!H299</f>
        <v>-1.5875269427844878E-2</v>
      </c>
      <c r="I300">
        <f>('Filter Data'!I300-'Filter Data'!I299)/'Filter Data'!I299</f>
        <v>-3.9851877975666762E-3</v>
      </c>
      <c r="J300">
        <f>('Filter Data'!J300-'Filter Data'!J299)/'Filter Data'!J299</f>
        <v>-3.3443876117137316E-3</v>
      </c>
      <c r="K300">
        <f>('Filter Data'!K300-'Filter Data'!K299)/'Filter Data'!K299</f>
        <v>6.0568330674551597E-3</v>
      </c>
      <c r="L300">
        <f>('Filter Data'!L300-'Filter Data'!L299)/'Filter Data'!L299</f>
        <v>-5.6668733828027311E-4</v>
      </c>
      <c r="M300">
        <f>('Filter Data'!M300-'Filter Data'!M299)/'Filter Data'!M299</f>
        <v>-7.3354541804366421E-3</v>
      </c>
      <c r="N300">
        <f>('Filter Data'!N300-'Filter Data'!N299)/'Filter Data'!N299</f>
        <v>-8.078903104133707E-3</v>
      </c>
      <c r="O300">
        <f>('Filter Data'!O300-'Filter Data'!O299)/'Filter Data'!O299</f>
        <v>-1.7514121525957728E-3</v>
      </c>
      <c r="P300">
        <f>('Filter Data'!P300-'Filter Data'!P299)/'Filter Data'!P299</f>
        <v>3.3232981824519933E-3</v>
      </c>
      <c r="Q300">
        <f>('Filter Data'!Q300-'Filter Data'!Q299)/'Filter Data'!Q299</f>
        <v>-2.2426369673006785E-3</v>
      </c>
      <c r="R300">
        <f>('Filter Data'!R300-'Filter Data'!R299)/'Filter Data'!R299</f>
        <v>-1.3317995303717266E-3</v>
      </c>
      <c r="S300">
        <f>('Filter Data'!S300-'Filter Data'!S299)/'Filter Data'!S299</f>
        <v>-9.7950620248601233E-4</v>
      </c>
      <c r="T300">
        <f>('Filter Data'!T300-'Filter Data'!T299)/'Filter Data'!T299</f>
        <v>1.4609776434785812E-3</v>
      </c>
      <c r="U300">
        <f>('Filter Data'!U300-'Filter Data'!U299)/'Filter Data'!U299</f>
        <v>4.095281249462312E-3</v>
      </c>
      <c r="V300">
        <f>('Filter Data'!V300-'Filter Data'!V299)/'Filter Data'!V299</f>
        <v>-1.3834128795747803E-4</v>
      </c>
      <c r="W300">
        <f>('Filter Data'!W300-'Filter Data'!W299)/'Filter Data'!W299</f>
        <v>7.8726445119681014E-3</v>
      </c>
      <c r="X300">
        <f>('Filter Data'!X300-'Filter Data'!X299)/'Filter Data'!X299</f>
        <v>8.0327711460300589E-3</v>
      </c>
      <c r="Y300">
        <f>('Filter Data'!Y300-'Filter Data'!Y299)/'Filter Data'!Y299</f>
        <v>-4.747458922612414E-4</v>
      </c>
      <c r="Z300">
        <f>('Filter Data'!Z300-'Filter Data'!Z299)/'Filter Data'!Z299</f>
        <v>-4.1013336309356323E-3</v>
      </c>
    </row>
    <row r="301" spans="1:26" x14ac:dyDescent="0.25">
      <c r="A301" t="str">
        <f>MID('Filter Data'!A301,2,LEN('Filter Data'!A301)-2)</f>
        <v>15-Sep-2021</v>
      </c>
      <c r="B301">
        <f>('Filter Data'!B301-'Filter Data'!B300)/'Filter Data'!B300</f>
        <v>1.3814494793498199E-3</v>
      </c>
      <c r="C301">
        <f>('Filter Data'!C301-'Filter Data'!C300)/'Filter Data'!C300</f>
        <v>4.8269126729292237E-3</v>
      </c>
      <c r="D301">
        <f>('Filter Data'!D301-'Filter Data'!D300)/'Filter Data'!D300</f>
        <v>-3.6859354961288333E-3</v>
      </c>
      <c r="E301">
        <f>('Filter Data'!E301-'Filter Data'!E300)/'Filter Data'!E300</f>
        <v>-7.572061311519062E-3</v>
      </c>
      <c r="F301">
        <f>('Filter Data'!F301-'Filter Data'!F300)/'Filter Data'!F300</f>
        <v>-5.4151913741447661E-3</v>
      </c>
      <c r="G301">
        <f>('Filter Data'!G301-'Filter Data'!G300)/'Filter Data'!G300</f>
        <v>-5.5249429529461661E-3</v>
      </c>
      <c r="H301">
        <f>('Filter Data'!H301-'Filter Data'!H300)/'Filter Data'!H300</f>
        <v>-1.3980511219819308E-2</v>
      </c>
      <c r="I301">
        <f>('Filter Data'!I301-'Filter Data'!I300)/'Filter Data'!I300</f>
        <v>2.7512215848735963E-2</v>
      </c>
      <c r="J301">
        <f>('Filter Data'!J301-'Filter Data'!J300)/'Filter Data'!J300</f>
        <v>2.7465245467106544E-2</v>
      </c>
      <c r="K301">
        <f>('Filter Data'!K301-'Filter Data'!K300)/'Filter Data'!K300</f>
        <v>-5.9688023720509947E-3</v>
      </c>
      <c r="L301">
        <f>('Filter Data'!L301-'Filter Data'!L300)/'Filter Data'!L300</f>
        <v>6.1622072684089507E-3</v>
      </c>
      <c r="M301">
        <f>('Filter Data'!M301-'Filter Data'!M300)/'Filter Data'!M300</f>
        <v>-2.3180198820765591E-3</v>
      </c>
      <c r="N301">
        <f>('Filter Data'!N301-'Filter Data'!N300)/'Filter Data'!N300</f>
        <v>-7.746460779527735E-3</v>
      </c>
      <c r="O301">
        <f>('Filter Data'!O301-'Filter Data'!O300)/'Filter Data'!O300</f>
        <v>7.643665327697008E-4</v>
      </c>
      <c r="P301">
        <f>('Filter Data'!P301-'Filter Data'!P300)/'Filter Data'!P300</f>
        <v>1.3706029463204489E-3</v>
      </c>
      <c r="Q301">
        <f>('Filter Data'!Q301-'Filter Data'!Q300)/'Filter Data'!Q300</f>
        <v>3.2427433374503105E-3</v>
      </c>
      <c r="R301">
        <f>('Filter Data'!R301-'Filter Data'!R300)/'Filter Data'!R300</f>
        <v>-2.3750233049162134E-3</v>
      </c>
      <c r="S301">
        <f>('Filter Data'!S301-'Filter Data'!S300)/'Filter Data'!S300</f>
        <v>-8.1789889175648278E-3</v>
      </c>
      <c r="T301">
        <f>('Filter Data'!T301-'Filter Data'!T300)/'Filter Data'!T300</f>
        <v>-7.2301845974295465E-3</v>
      </c>
      <c r="U301">
        <f>('Filter Data'!U301-'Filter Data'!U300)/'Filter Data'!U300</f>
        <v>8.9568778882789715E-3</v>
      </c>
      <c r="V301">
        <f>('Filter Data'!V301-'Filter Data'!V300)/'Filter Data'!V300</f>
        <v>9.8408855067450753E-3</v>
      </c>
      <c r="W301">
        <f>('Filter Data'!W301-'Filter Data'!W300)/'Filter Data'!W300</f>
        <v>-7.3106645137841035E-3</v>
      </c>
      <c r="X301">
        <f>('Filter Data'!X301-'Filter Data'!X300)/'Filter Data'!X300</f>
        <v>-7.5941329608229186E-3</v>
      </c>
      <c r="Y301">
        <f>('Filter Data'!Y301-'Filter Data'!Y300)/'Filter Data'!Y300</f>
        <v>4.4694807137870404E-3</v>
      </c>
      <c r="Z301">
        <f>('Filter Data'!Z301-'Filter Data'!Z300)/'Filter Data'!Z300</f>
        <v>6.7376383246952254E-3</v>
      </c>
    </row>
    <row r="302" spans="1:26" x14ac:dyDescent="0.25">
      <c r="A302" t="str">
        <f>MID('Filter Data'!A302,2,LEN('Filter Data'!A302)-2)</f>
        <v>16-Sep-2021</v>
      </c>
      <c r="B302">
        <f>('Filter Data'!B302-'Filter Data'!B301)/'Filter Data'!B301</f>
        <v>2.806140070739223E-3</v>
      </c>
      <c r="C302">
        <f>('Filter Data'!C302-'Filter Data'!C301)/'Filter Data'!C301</f>
        <v>5.9644510327660338E-3</v>
      </c>
      <c r="D302">
        <f>('Filter Data'!D302-'Filter Data'!D301)/'Filter Data'!D301</f>
        <v>7.9998474403348546E-3</v>
      </c>
      <c r="E302">
        <f>('Filter Data'!E302-'Filter Data'!E301)/'Filter Data'!E301</f>
        <v>-8.2810843942740936E-3</v>
      </c>
      <c r="F302">
        <f>('Filter Data'!F302-'Filter Data'!F301)/'Filter Data'!F301</f>
        <v>-1.3704312247297906E-2</v>
      </c>
      <c r="G302">
        <f>('Filter Data'!G302-'Filter Data'!G301)/'Filter Data'!G301</f>
        <v>-4.9727751626850777E-3</v>
      </c>
      <c r="H302">
        <f>('Filter Data'!H302-'Filter Data'!H301)/'Filter Data'!H301</f>
        <v>-1.3300879188083335E-5</v>
      </c>
      <c r="I302">
        <f>('Filter Data'!I302-'Filter Data'!I301)/'Filter Data'!I301</f>
        <v>1.516247975464337E-3</v>
      </c>
      <c r="J302">
        <f>('Filter Data'!J302-'Filter Data'!J301)/'Filter Data'!J301</f>
        <v>5.4889260916107904E-4</v>
      </c>
      <c r="K302">
        <f>('Filter Data'!K302-'Filter Data'!K301)/'Filter Data'!K301</f>
        <v>-2.0880075738908332E-2</v>
      </c>
      <c r="L302">
        <f>('Filter Data'!L302-'Filter Data'!L301)/'Filter Data'!L301</f>
        <v>-8.5062042126976441E-3</v>
      </c>
      <c r="M302">
        <f>('Filter Data'!M302-'Filter Data'!M301)/'Filter Data'!M301</f>
        <v>-5.7617339778574831E-3</v>
      </c>
      <c r="N302">
        <f>('Filter Data'!N302-'Filter Data'!N301)/'Filter Data'!N301</f>
        <v>-7.1207550589728764E-3</v>
      </c>
      <c r="O302">
        <f>('Filter Data'!O302-'Filter Data'!O301)/'Filter Data'!O301</f>
        <v>4.9137097159783075E-3</v>
      </c>
      <c r="P302">
        <f>('Filter Data'!P302-'Filter Data'!P301)/'Filter Data'!P301</f>
        <v>4.9996554419966281E-3</v>
      </c>
      <c r="Q302">
        <f>('Filter Data'!Q302-'Filter Data'!Q301)/'Filter Data'!Q301</f>
        <v>1.3022398291685297E-2</v>
      </c>
      <c r="R302">
        <f>('Filter Data'!R302-'Filter Data'!R301)/'Filter Data'!R301</f>
        <v>5.7207679589381909E-3</v>
      </c>
      <c r="S302">
        <f>('Filter Data'!S302-'Filter Data'!S301)/'Filter Data'!S301</f>
        <v>6.8497082177364317E-3</v>
      </c>
      <c r="T302">
        <f>('Filter Data'!T302-'Filter Data'!T301)/'Filter Data'!T301</f>
        <v>6.9316015081788765E-3</v>
      </c>
      <c r="U302">
        <f>('Filter Data'!U302-'Filter Data'!U301)/'Filter Data'!U301</f>
        <v>4.4896364696623958E-3</v>
      </c>
      <c r="V302">
        <f>('Filter Data'!V302-'Filter Data'!V301)/'Filter Data'!V301</f>
        <v>6.262595123510714E-3</v>
      </c>
      <c r="W302">
        <f>('Filter Data'!W302-'Filter Data'!W301)/'Filter Data'!W301</f>
        <v>-5.8339835544085486E-3</v>
      </c>
      <c r="X302">
        <f>('Filter Data'!X302-'Filter Data'!X301)/'Filter Data'!X301</f>
        <v>-6.1230757418711396E-3</v>
      </c>
      <c r="Y302">
        <f>('Filter Data'!Y302-'Filter Data'!Y301)/'Filter Data'!Y301</f>
        <v>2.4021184036314945E-3</v>
      </c>
      <c r="Z302">
        <f>('Filter Data'!Z302-'Filter Data'!Z301)/'Filter Data'!Z301</f>
        <v>3.5155579672840219E-3</v>
      </c>
    </row>
    <row r="303" spans="1:26" x14ac:dyDescent="0.25">
      <c r="A303" t="str">
        <f>MID('Filter Data'!A303,2,LEN('Filter Data'!A303)-2)</f>
        <v>23-Sep-2021</v>
      </c>
      <c r="B303">
        <f>('Filter Data'!B303-'Filter Data'!B302)/'Filter Data'!B302</f>
        <v>3.2674975341524435E-3</v>
      </c>
      <c r="C303">
        <f>('Filter Data'!C303-'Filter Data'!C302)/'Filter Data'!C302</f>
        <v>5.505084557264707E-3</v>
      </c>
      <c r="D303">
        <f>('Filter Data'!D303-'Filter Data'!D302)/'Filter Data'!D302</f>
        <v>1.0897120587233697E-2</v>
      </c>
      <c r="E303">
        <f>('Filter Data'!E303-'Filter Data'!E302)/'Filter Data'!E302</f>
        <v>-4.1268308385642889E-3</v>
      </c>
      <c r="F303">
        <f>('Filter Data'!F303-'Filter Data'!F302)/'Filter Data'!F302</f>
        <v>-2.956151776344998E-3</v>
      </c>
      <c r="G303">
        <f>('Filter Data'!G303-'Filter Data'!G302)/'Filter Data'!G302</f>
        <v>2.3660873175940251E-2</v>
      </c>
      <c r="H303">
        <f>('Filter Data'!H303-'Filter Data'!H302)/'Filter Data'!H302</f>
        <v>-1.0906866005161381E-3</v>
      </c>
      <c r="I303">
        <f>('Filter Data'!I303-'Filter Data'!I302)/'Filter Data'!I302</f>
        <v>1.4416956267419073E-2</v>
      </c>
      <c r="J303">
        <f>('Filter Data'!J303-'Filter Data'!J302)/'Filter Data'!J302</f>
        <v>1.3467921112543461E-2</v>
      </c>
      <c r="K303">
        <f>('Filter Data'!K303-'Filter Data'!K302)/'Filter Data'!K302</f>
        <v>-2.9670053114692384E-3</v>
      </c>
      <c r="L303">
        <f>('Filter Data'!L303-'Filter Data'!L302)/'Filter Data'!L302</f>
        <v>-8.686420229707505E-3</v>
      </c>
      <c r="M303">
        <f>('Filter Data'!M303-'Filter Data'!M302)/'Filter Data'!M302</f>
        <v>1.3644811442821421E-3</v>
      </c>
      <c r="N303">
        <f>('Filter Data'!N303-'Filter Data'!N302)/'Filter Data'!N302</f>
        <v>-6.2590462778227272E-4</v>
      </c>
      <c r="O303">
        <f>('Filter Data'!O303-'Filter Data'!O302)/'Filter Data'!O302</f>
        <v>5.9230070087898101E-3</v>
      </c>
      <c r="P303">
        <f>('Filter Data'!P303-'Filter Data'!P302)/'Filter Data'!P302</f>
        <v>7.9847162552933466E-3</v>
      </c>
      <c r="Q303">
        <f>('Filter Data'!Q303-'Filter Data'!Q302)/'Filter Data'!Q302</f>
        <v>-1.2808920168865822E-2</v>
      </c>
      <c r="R303">
        <f>('Filter Data'!R303-'Filter Data'!R302)/'Filter Data'!R302</f>
        <v>7.0019872103661562E-3</v>
      </c>
      <c r="S303">
        <f>('Filter Data'!S303-'Filter Data'!S302)/'Filter Data'!S302</f>
        <v>8.2346755854536993E-4</v>
      </c>
      <c r="T303">
        <f>('Filter Data'!T303-'Filter Data'!T302)/'Filter Data'!T302</f>
        <v>3.9224619677802487E-3</v>
      </c>
      <c r="U303">
        <f>('Filter Data'!U303-'Filter Data'!U302)/'Filter Data'!U302</f>
        <v>2.0420241007315956E-2</v>
      </c>
      <c r="V303">
        <f>('Filter Data'!V303-'Filter Data'!V302)/'Filter Data'!V302</f>
        <v>7.5454999319202517E-3</v>
      </c>
      <c r="W303">
        <f>('Filter Data'!W303-'Filter Data'!W302)/'Filter Data'!W302</f>
        <v>-1.9548654294304572E-2</v>
      </c>
      <c r="X303">
        <f>('Filter Data'!X303-'Filter Data'!X302)/'Filter Data'!X302</f>
        <v>-1.9486664477877117E-2</v>
      </c>
      <c r="Y303">
        <f>('Filter Data'!Y303-'Filter Data'!Y302)/'Filter Data'!Y302</f>
        <v>-1.3736626601505743E-2</v>
      </c>
      <c r="Z303">
        <f>('Filter Data'!Z303-'Filter Data'!Z302)/'Filter Data'!Z302</f>
        <v>-1.0306371925998085E-3</v>
      </c>
    </row>
    <row r="304" spans="1:26" x14ac:dyDescent="0.25">
      <c r="A304" t="str">
        <f>MID('Filter Data'!A304,2,LEN('Filter Data'!A304)-2)</f>
        <v>27-Sep-2021</v>
      </c>
      <c r="B304">
        <f>('Filter Data'!B304-'Filter Data'!B303)/'Filter Data'!B303</f>
        <v>-5.8191544513844437E-3</v>
      </c>
      <c r="C304">
        <f>('Filter Data'!C304-'Filter Data'!C303)/'Filter Data'!C303</f>
        <v>-4.4311104044684278E-3</v>
      </c>
      <c r="D304">
        <f>('Filter Data'!D304-'Filter Data'!D303)/'Filter Data'!D303</f>
        <v>5.6892615188831467E-3</v>
      </c>
      <c r="E304">
        <f>('Filter Data'!E304-'Filter Data'!E303)/'Filter Data'!E303</f>
        <v>-2.1980295311732753E-3</v>
      </c>
      <c r="F304">
        <f>('Filter Data'!F304-'Filter Data'!F303)/'Filter Data'!F303</f>
        <v>-1.2748321996486296E-2</v>
      </c>
      <c r="G304">
        <f>('Filter Data'!G304-'Filter Data'!G303)/'Filter Data'!G303</f>
        <v>-9.6628155445293521E-3</v>
      </c>
      <c r="H304">
        <f>('Filter Data'!H304-'Filter Data'!H303)/'Filter Data'!H303</f>
        <v>3.9027962716378151E-2</v>
      </c>
      <c r="I304">
        <f>('Filter Data'!I304-'Filter Data'!I303)/'Filter Data'!I303</f>
        <v>2.9068584220880576E-2</v>
      </c>
      <c r="J304">
        <f>('Filter Data'!J304-'Filter Data'!J303)/'Filter Data'!J303</f>
        <v>3.0258742015806032E-2</v>
      </c>
      <c r="K304">
        <f>('Filter Data'!K304-'Filter Data'!K303)/'Filter Data'!K303</f>
        <v>3.5869435255668361E-3</v>
      </c>
      <c r="L304">
        <f>('Filter Data'!L304-'Filter Data'!L303)/'Filter Data'!L303</f>
        <v>-9.7253323813541997E-3</v>
      </c>
      <c r="M304">
        <f>('Filter Data'!M304-'Filter Data'!M303)/'Filter Data'!M303</f>
        <v>3.7041387681584943E-3</v>
      </c>
      <c r="N304">
        <f>('Filter Data'!N304-'Filter Data'!N303)/'Filter Data'!N303</f>
        <v>-4.1753108649424402E-4</v>
      </c>
      <c r="O304">
        <f>('Filter Data'!O304-'Filter Data'!O303)/'Filter Data'!O303</f>
        <v>-1.0243287166177503E-2</v>
      </c>
      <c r="P304">
        <f>('Filter Data'!P304-'Filter Data'!P303)/'Filter Data'!P303</f>
        <v>-3.5443691210621277E-3</v>
      </c>
      <c r="Q304">
        <f>('Filter Data'!Q304-'Filter Data'!Q303)/'Filter Data'!Q303</f>
        <v>-1.8167498030979203E-2</v>
      </c>
      <c r="R304">
        <f>('Filter Data'!R304-'Filter Data'!R303)/'Filter Data'!R303</f>
        <v>-1.8483367202660122E-2</v>
      </c>
      <c r="S304">
        <f>('Filter Data'!S304-'Filter Data'!S303)/'Filter Data'!S303</f>
        <v>-6.063329514743687E-3</v>
      </c>
      <c r="T304">
        <f>('Filter Data'!T304-'Filter Data'!T303)/'Filter Data'!T303</f>
        <v>-1.1203766734740149E-2</v>
      </c>
      <c r="U304">
        <f>('Filter Data'!U304-'Filter Data'!U303)/'Filter Data'!U303</f>
        <v>-1.3825292054461754E-2</v>
      </c>
      <c r="V304">
        <f>('Filter Data'!V304-'Filter Data'!V303)/'Filter Data'!V303</f>
        <v>4.4539793011025373E-3</v>
      </c>
      <c r="W304">
        <f>('Filter Data'!W304-'Filter Data'!W303)/'Filter Data'!W303</f>
        <v>1.7764778325123316E-2</v>
      </c>
      <c r="X304">
        <f>('Filter Data'!X304-'Filter Data'!X303)/'Filter Data'!X303</f>
        <v>1.8015888648151793E-2</v>
      </c>
      <c r="Y304">
        <f>('Filter Data'!Y304-'Filter Data'!Y303)/'Filter Data'!Y303</f>
        <v>-8.9775966634142394E-3</v>
      </c>
      <c r="Z304">
        <f>('Filter Data'!Z304-'Filter Data'!Z303)/'Filter Data'!Z303</f>
        <v>6.5186816440587943E-3</v>
      </c>
    </row>
    <row r="305" spans="1:26" x14ac:dyDescent="0.25">
      <c r="A305" t="str">
        <f>MID('Filter Data'!A305,2,LEN('Filter Data'!A305)-2)</f>
        <v>28-Sep-2021</v>
      </c>
      <c r="B305">
        <f>('Filter Data'!B305-'Filter Data'!B304)/'Filter Data'!B304</f>
        <v>-3.1468038021878002E-3</v>
      </c>
      <c r="C305">
        <f>('Filter Data'!C305-'Filter Data'!C304)/'Filter Data'!C304</f>
        <v>8.6030912802566896E-3</v>
      </c>
      <c r="D305">
        <f>('Filter Data'!D305-'Filter Data'!D304)/'Filter Data'!D304</f>
        <v>9.1183147865572334E-4</v>
      </c>
      <c r="E305">
        <f>('Filter Data'!E305-'Filter Data'!E304)/'Filter Data'!E304</f>
        <v>3.0840201109210074E-3</v>
      </c>
      <c r="F305">
        <f>('Filter Data'!F305-'Filter Data'!F304)/'Filter Data'!F304</f>
        <v>-1.3394116378237593E-2</v>
      </c>
      <c r="G305">
        <f>('Filter Data'!G305-'Filter Data'!G304)/'Filter Data'!G304</f>
        <v>2.2893337526788043E-2</v>
      </c>
      <c r="H305">
        <f>('Filter Data'!H305-'Filter Data'!H304)/'Filter Data'!H304</f>
        <v>7.0356653125039983E-3</v>
      </c>
      <c r="I305">
        <f>('Filter Data'!I305-'Filter Data'!I304)/'Filter Data'!I304</f>
        <v>-1.0679323642835949E-2</v>
      </c>
      <c r="J305">
        <f>('Filter Data'!J305-'Filter Data'!J304)/'Filter Data'!J304</f>
        <v>-8.9843955235642797E-3</v>
      </c>
      <c r="K305">
        <f>('Filter Data'!K305-'Filter Data'!K304)/'Filter Data'!K304</f>
        <v>-9.1868207510953908E-3</v>
      </c>
      <c r="L305">
        <f>('Filter Data'!L305-'Filter Data'!L304)/'Filter Data'!L304</f>
        <v>-4.5990823683635116E-3</v>
      </c>
      <c r="M305">
        <f>('Filter Data'!M305-'Filter Data'!M304)/'Filter Data'!M304</f>
        <v>-6.5617002683978189E-3</v>
      </c>
      <c r="N305">
        <f>('Filter Data'!N305-'Filter Data'!N304)/'Filter Data'!N304</f>
        <v>4.751399966061485E-3</v>
      </c>
      <c r="O305">
        <f>('Filter Data'!O305-'Filter Data'!O304)/'Filter Data'!O304</f>
        <v>-2.8967251321537603E-3</v>
      </c>
      <c r="P305">
        <f>('Filter Data'!P305-'Filter Data'!P304)/'Filter Data'!P304</f>
        <v>1.9091382041859627E-3</v>
      </c>
      <c r="Q305">
        <f>('Filter Data'!Q305-'Filter Data'!Q304)/'Filter Data'!Q304</f>
        <v>4.3258403598529253E-3</v>
      </c>
      <c r="R305">
        <f>('Filter Data'!R305-'Filter Data'!R304)/'Filter Data'!R304</f>
        <v>-2.8104654212164331E-3</v>
      </c>
      <c r="S305">
        <f>('Filter Data'!S305-'Filter Data'!S304)/'Filter Data'!S304</f>
        <v>-1.7059239306932643E-2</v>
      </c>
      <c r="T305">
        <f>('Filter Data'!T305-'Filter Data'!T304)/'Filter Data'!T304</f>
        <v>-2.1980149737529028E-2</v>
      </c>
      <c r="U305">
        <f>('Filter Data'!U305-'Filter Data'!U304)/'Filter Data'!U304</f>
        <v>-8.5078020857836095E-3</v>
      </c>
      <c r="V305">
        <f>('Filter Data'!V305-'Filter Data'!V304)/'Filter Data'!V304</f>
        <v>-1.0269921798357449E-2</v>
      </c>
      <c r="W305">
        <f>('Filter Data'!W305-'Filter Data'!W304)/'Filter Data'!W304</f>
        <v>-1.2342317814685055E-3</v>
      </c>
      <c r="X305">
        <f>('Filter Data'!X305-'Filter Data'!X304)/'Filter Data'!X304</f>
        <v>-1.4962529183380772E-3</v>
      </c>
      <c r="Y305">
        <f>('Filter Data'!Y305-'Filter Data'!Y304)/'Filter Data'!Y304</f>
        <v>-2.7263645094812137E-2</v>
      </c>
      <c r="Z305">
        <f>('Filter Data'!Z305-'Filter Data'!Z304)/'Filter Data'!Z304</f>
        <v>-1.2713909458211041E-2</v>
      </c>
    </row>
    <row r="306" spans="1:26" x14ac:dyDescent="0.25">
      <c r="A306" t="str">
        <f>MID('Filter Data'!A306,2,LEN('Filter Data'!A306)-2)</f>
        <v>29-Sep-2021</v>
      </c>
      <c r="B306">
        <f>('Filter Data'!B306-'Filter Data'!B305)/'Filter Data'!B305</f>
        <v>1.7048791875216062E-3</v>
      </c>
      <c r="C306">
        <f>('Filter Data'!C306-'Filter Data'!C305)/'Filter Data'!C305</f>
        <v>3.655589747826185E-3</v>
      </c>
      <c r="D306">
        <f>('Filter Data'!D306-'Filter Data'!D305)/'Filter Data'!D305</f>
        <v>2.742298324873924E-3</v>
      </c>
      <c r="E306">
        <f>('Filter Data'!E306-'Filter Data'!E305)/'Filter Data'!E305</f>
        <v>-8.2159927657925475E-3</v>
      </c>
      <c r="F306">
        <f>('Filter Data'!F306-'Filter Data'!F305)/'Filter Data'!F305</f>
        <v>-1.3449822785235908E-2</v>
      </c>
      <c r="G306">
        <f>('Filter Data'!G306-'Filter Data'!G305)/'Filter Data'!G305</f>
        <v>-1.5731028022681202E-2</v>
      </c>
      <c r="H306">
        <f>('Filter Data'!H306-'Filter Data'!H305)/'Filter Data'!H305</f>
        <v>3.0542122677526115E-3</v>
      </c>
      <c r="I306">
        <f>('Filter Data'!I306-'Filter Data'!I305)/'Filter Data'!I305</f>
        <v>-9.6618357487919461E-4</v>
      </c>
      <c r="J306">
        <f>('Filter Data'!J306-'Filter Data'!J305)/'Filter Data'!J305</f>
        <v>-1.2193828862263761E-3</v>
      </c>
      <c r="K306">
        <f>('Filter Data'!K306-'Filter Data'!K305)/'Filter Data'!K305</f>
        <v>-3.3266977514729255E-3</v>
      </c>
      <c r="L306">
        <f>('Filter Data'!L306-'Filter Data'!L305)/'Filter Data'!L305</f>
        <v>-2.6339182826849895E-4</v>
      </c>
      <c r="M306">
        <f>('Filter Data'!M306-'Filter Data'!M305)/'Filter Data'!M305</f>
        <v>-5.3719949421567057E-3</v>
      </c>
      <c r="N306">
        <f>('Filter Data'!N306-'Filter Data'!N305)/'Filter Data'!N305</f>
        <v>1.4810388058150361E-3</v>
      </c>
      <c r="O306">
        <f>('Filter Data'!O306-'Filter Data'!O305)/'Filter Data'!O305</f>
        <v>1.9625674363732545E-3</v>
      </c>
      <c r="P306">
        <f>('Filter Data'!P306-'Filter Data'!P305)/'Filter Data'!P305</f>
        <v>-3.4068748384667139E-4</v>
      </c>
      <c r="Q306">
        <f>('Filter Data'!Q306-'Filter Data'!Q305)/'Filter Data'!Q305</f>
        <v>1.9583597110382537E-3</v>
      </c>
      <c r="R306">
        <f>('Filter Data'!R306-'Filter Data'!R305)/'Filter Data'!R305</f>
        <v>-4.5632161547608271E-5</v>
      </c>
      <c r="S306">
        <f>('Filter Data'!S306-'Filter Data'!S305)/'Filter Data'!S305</f>
        <v>5.998885736126826E-3</v>
      </c>
      <c r="T306">
        <f>('Filter Data'!T306-'Filter Data'!T305)/'Filter Data'!T305</f>
        <v>7.0978669736543017E-3</v>
      </c>
      <c r="U306">
        <f>('Filter Data'!U306-'Filter Data'!U305)/'Filter Data'!U305</f>
        <v>3.6718392525263792E-3</v>
      </c>
      <c r="V306">
        <f>('Filter Data'!V306-'Filter Data'!V305)/'Filter Data'!V305</f>
        <v>2.9339631725317649E-3</v>
      </c>
      <c r="W306">
        <f>('Filter Data'!W306-'Filter Data'!W305)/'Filter Data'!W305</f>
        <v>-1.5786189809850932E-2</v>
      </c>
      <c r="X306">
        <f>('Filter Data'!X306-'Filter Data'!X305)/'Filter Data'!X305</f>
        <v>-1.6199248168864883E-2</v>
      </c>
      <c r="Y306">
        <f>('Filter Data'!Y306-'Filter Data'!Y305)/'Filter Data'!Y305</f>
        <v>-6.2019350037225709E-4</v>
      </c>
      <c r="Z306">
        <f>('Filter Data'!Z306-'Filter Data'!Z305)/'Filter Data'!Z305</f>
        <v>5.4704340498437885E-3</v>
      </c>
    </row>
    <row r="307" spans="1:26" x14ac:dyDescent="0.25">
      <c r="A307" t="str">
        <f>MID('Filter Data'!A307,2,LEN('Filter Data'!A307)-2)</f>
        <v>30-Sep-2021</v>
      </c>
      <c r="B307">
        <f>('Filter Data'!B307-'Filter Data'!B306)/'Filter Data'!B306</f>
        <v>-7.7240511074380324E-3</v>
      </c>
      <c r="C307">
        <f>('Filter Data'!C307-'Filter Data'!C306)/'Filter Data'!C306</f>
        <v>-1.0288912667709667E-4</v>
      </c>
      <c r="D307">
        <f>('Filter Data'!D307-'Filter Data'!D306)/'Filter Data'!D306</f>
        <v>7.3144276854333369E-3</v>
      </c>
      <c r="E307">
        <f>('Filter Data'!E307-'Filter Data'!E306)/'Filter Data'!E306</f>
        <v>-2.4422330476463155E-3</v>
      </c>
      <c r="F307">
        <f>('Filter Data'!F307-'Filter Data'!F306)/'Filter Data'!F306</f>
        <v>-2.3865534758447096E-3</v>
      </c>
      <c r="G307">
        <f>('Filter Data'!G307-'Filter Data'!G306)/'Filter Data'!G306</f>
        <v>9.277084801418008E-3</v>
      </c>
      <c r="H307">
        <f>('Filter Data'!H307-'Filter Data'!H306)/'Filter Data'!H306</f>
        <v>2.0045673686882111E-3</v>
      </c>
      <c r="I307">
        <f>('Filter Data'!I307-'Filter Data'!I306)/'Filter Data'!I306</f>
        <v>4.6021476689120959E-3</v>
      </c>
      <c r="J307">
        <f>('Filter Data'!J307-'Filter Data'!J306)/'Filter Data'!J306</f>
        <v>4.6446202027708664E-3</v>
      </c>
      <c r="K307">
        <f>('Filter Data'!K307-'Filter Data'!K306)/'Filter Data'!K306</f>
        <v>1.7278820375335093E-2</v>
      </c>
      <c r="L307">
        <f>('Filter Data'!L307-'Filter Data'!L306)/'Filter Data'!L306</f>
        <v>-5.9168999396235246E-3</v>
      </c>
      <c r="M307">
        <f>('Filter Data'!M307-'Filter Data'!M306)/'Filter Data'!M306</f>
        <v>7.5171940020370958E-3</v>
      </c>
      <c r="N307">
        <f>('Filter Data'!N307-'Filter Data'!N306)/'Filter Data'!N306</f>
        <v>3.7619832137707508E-4</v>
      </c>
      <c r="O307">
        <f>('Filter Data'!O307-'Filter Data'!O306)/'Filter Data'!O306</f>
        <v>-4.1075543922868326E-3</v>
      </c>
      <c r="P307">
        <f>('Filter Data'!P307-'Filter Data'!P306)/'Filter Data'!P306</f>
        <v>-7.5869930546578652E-3</v>
      </c>
      <c r="Q307">
        <f>('Filter Data'!Q307-'Filter Data'!Q306)/'Filter Data'!Q306</f>
        <v>-6.6312370829641355E-3</v>
      </c>
      <c r="R307">
        <f>('Filter Data'!R307-'Filter Data'!R306)/'Filter Data'!R306</f>
        <v>-3.183588965159332E-3</v>
      </c>
      <c r="S307">
        <f>('Filter Data'!S307-'Filter Data'!S306)/'Filter Data'!S306</f>
        <v>2.7948070681572371E-3</v>
      </c>
      <c r="T307">
        <f>('Filter Data'!T307-'Filter Data'!T306)/'Filter Data'!T306</f>
        <v>-5.751854791148953E-4</v>
      </c>
      <c r="U307">
        <f>('Filter Data'!U307-'Filter Data'!U306)/'Filter Data'!U306</f>
        <v>-2.3244949992401588E-3</v>
      </c>
      <c r="V307">
        <f>('Filter Data'!V307-'Filter Data'!V306)/'Filter Data'!V306</f>
        <v>-5.9919467332313825E-3</v>
      </c>
      <c r="W307">
        <f>('Filter Data'!W307-'Filter Data'!W306)/'Filter Data'!W306</f>
        <v>-6.4009847668854158E-4</v>
      </c>
      <c r="X307">
        <f>('Filter Data'!X307-'Filter Data'!X306)/'Filter Data'!X306</f>
        <v>-1.8383077064489014E-4</v>
      </c>
      <c r="Y307">
        <f>('Filter Data'!Y307-'Filter Data'!Y306)/'Filter Data'!Y306</f>
        <v>-6.8809730668981869E-3</v>
      </c>
      <c r="Z307">
        <f>('Filter Data'!Z307-'Filter Data'!Z306)/'Filter Data'!Z306</f>
        <v>-1.2534380411731381E-2</v>
      </c>
    </row>
    <row r="308" spans="1:26" x14ac:dyDescent="0.25">
      <c r="A308" t="str">
        <f>MID('Filter Data'!A308,2,LEN('Filter Data'!A308)-2)</f>
        <v>08-Oct-2021</v>
      </c>
      <c r="B308">
        <f>('Filter Data'!B308-'Filter Data'!B307)/'Filter Data'!B307</f>
        <v>2.2154497619593549E-2</v>
      </c>
      <c r="C308">
        <f>('Filter Data'!C308-'Filter Data'!C307)/'Filter Data'!C307</f>
        <v>1.5085098063427444E-2</v>
      </c>
      <c r="D308">
        <f>('Filter Data'!D308-'Filter Data'!D307)/'Filter Data'!D307</f>
        <v>2.1517053507334981E-2</v>
      </c>
      <c r="E308">
        <f>('Filter Data'!E308-'Filter Data'!E307)/'Filter Data'!E307</f>
        <v>1.8240812675863291E-2</v>
      </c>
      <c r="F308">
        <f>('Filter Data'!F308-'Filter Data'!F307)/'Filter Data'!F307</f>
        <v>-2.4277194901062879E-2</v>
      </c>
      <c r="G308">
        <f>('Filter Data'!G308-'Filter Data'!G307)/'Filter Data'!G307</f>
        <v>-1.554762178970397E-2</v>
      </c>
      <c r="H308">
        <f>('Filter Data'!H308-'Filter Data'!H307)/'Filter Data'!H307</f>
        <v>2.324698017169341E-2</v>
      </c>
      <c r="I308">
        <f>('Filter Data'!I308-'Filter Data'!I307)/'Filter Data'!I307</f>
        <v>5.4142876112070117E-2</v>
      </c>
      <c r="J308">
        <f>('Filter Data'!J308-'Filter Data'!J307)/'Filter Data'!J307</f>
        <v>5.5715531133595779E-2</v>
      </c>
      <c r="K308">
        <f>('Filter Data'!K308-'Filter Data'!K307)/'Filter Data'!K307</f>
        <v>1.844799641582166E-4</v>
      </c>
      <c r="L308">
        <f>('Filter Data'!L308-'Filter Data'!L307)/'Filter Data'!L307</f>
        <v>1.2743495737444153E-2</v>
      </c>
      <c r="M308">
        <f>('Filter Data'!M308-'Filter Data'!M307)/'Filter Data'!M307</f>
        <v>8.5896782789294541E-3</v>
      </c>
      <c r="N308">
        <f>('Filter Data'!N308-'Filter Data'!N307)/'Filter Data'!N307</f>
        <v>1.8037761294672962E-2</v>
      </c>
      <c r="O308">
        <f>('Filter Data'!O308-'Filter Data'!O307)/'Filter Data'!O307</f>
        <v>2.4755596826514934E-2</v>
      </c>
      <c r="P308">
        <f>('Filter Data'!P308-'Filter Data'!P307)/'Filter Data'!P307</f>
        <v>3.4419058490847525E-2</v>
      </c>
      <c r="Q308">
        <f>('Filter Data'!Q308-'Filter Data'!Q307)/'Filter Data'!Q307</f>
        <v>2.8574485665202303E-2</v>
      </c>
      <c r="R308">
        <f>('Filter Data'!R308-'Filter Data'!R307)/'Filter Data'!R307</f>
        <v>3.0900287570612552E-2</v>
      </c>
      <c r="S308">
        <f>('Filter Data'!S308-'Filter Data'!S307)/'Filter Data'!S307</f>
        <v>-6.3574832072539654E-4</v>
      </c>
      <c r="T308">
        <f>('Filter Data'!T308-'Filter Data'!T307)/'Filter Data'!T307</f>
        <v>7.4525745257452286E-3</v>
      </c>
      <c r="U308">
        <f>('Filter Data'!U308-'Filter Data'!U307)/'Filter Data'!U307</f>
        <v>7.108202640189621E-3</v>
      </c>
      <c r="V308">
        <f>('Filter Data'!V308-'Filter Data'!V307)/'Filter Data'!V307</f>
        <v>1.1743650928924576E-2</v>
      </c>
      <c r="W308">
        <f>('Filter Data'!W308-'Filter Data'!W307)/'Filter Data'!W307</f>
        <v>-4.9374580436161754E-2</v>
      </c>
      <c r="X308">
        <f>('Filter Data'!X308-'Filter Data'!X307)/'Filter Data'!X307</f>
        <v>-5.0589023285134579E-2</v>
      </c>
      <c r="Y308">
        <f>('Filter Data'!Y308-'Filter Data'!Y307)/'Filter Data'!Y307</f>
        <v>1.4917091167222257E-2</v>
      </c>
      <c r="Z308">
        <f>('Filter Data'!Z308-'Filter Data'!Z307)/'Filter Data'!Z307</f>
        <v>2.0425867138080967E-2</v>
      </c>
    </row>
    <row r="309" spans="1:26" x14ac:dyDescent="0.25">
      <c r="A309" t="str">
        <f>MID('Filter Data'!A309,2,LEN('Filter Data'!A309)-2)</f>
        <v>12-Oct-2021</v>
      </c>
      <c r="B309">
        <f>('Filter Data'!B309-'Filter Data'!B308)/'Filter Data'!B308</f>
        <v>4.335455766393429E-3</v>
      </c>
      <c r="C309">
        <f>('Filter Data'!C309-'Filter Data'!C308)/'Filter Data'!C308</f>
        <v>4.0345470764738883E-3</v>
      </c>
      <c r="D309">
        <f>('Filter Data'!D309-'Filter Data'!D308)/'Filter Data'!D308</f>
        <v>-2.7928934376012475E-4</v>
      </c>
      <c r="E309">
        <f>('Filter Data'!E309-'Filter Data'!E308)/'Filter Data'!E308</f>
        <v>-4.0393160091558222E-3</v>
      </c>
      <c r="F309">
        <f>('Filter Data'!F309-'Filter Data'!F308)/'Filter Data'!F308</f>
        <v>-1.5940982027538672E-2</v>
      </c>
      <c r="G309">
        <f>('Filter Data'!G309-'Filter Data'!G308)/'Filter Data'!G308</f>
        <v>-2.5912494150678526E-2</v>
      </c>
      <c r="H309">
        <f>('Filter Data'!H309-'Filter Data'!H308)/'Filter Data'!H308</f>
        <v>-1.3116539213502705E-2</v>
      </c>
      <c r="I309">
        <f>('Filter Data'!I309-'Filter Data'!I308)/'Filter Data'!I308</f>
        <v>7.6523382144544827E-3</v>
      </c>
      <c r="J309">
        <f>('Filter Data'!J309-'Filter Data'!J308)/'Filter Data'!J308</f>
        <v>9.5590811270706653E-3</v>
      </c>
      <c r="K309">
        <f>('Filter Data'!K309-'Filter Data'!K308)/'Filter Data'!K308</f>
        <v>-3.5308222336402663E-3</v>
      </c>
      <c r="L309">
        <f>('Filter Data'!L309-'Filter Data'!L308)/'Filter Data'!L308</f>
        <v>-1.0903936321005842E-4</v>
      </c>
      <c r="M309">
        <f>('Filter Data'!M309-'Filter Data'!M308)/'Filter Data'!M308</f>
        <v>-1.9488542322306915E-2</v>
      </c>
      <c r="N309">
        <f>('Filter Data'!N309-'Filter Data'!N308)/'Filter Data'!N308</f>
        <v>-1.2661291349815961E-2</v>
      </c>
      <c r="O309">
        <f>('Filter Data'!O309-'Filter Data'!O308)/'Filter Data'!O308</f>
        <v>-2.479331890361358E-3</v>
      </c>
      <c r="P309">
        <f>('Filter Data'!P309-'Filter Data'!P308)/'Filter Data'!P308</f>
        <v>5.8634979508666698E-3</v>
      </c>
      <c r="Q309">
        <f>('Filter Data'!Q309-'Filter Data'!Q308)/'Filter Data'!Q308</f>
        <v>-9.1889455251560224E-4</v>
      </c>
      <c r="R309">
        <f>('Filter Data'!R309-'Filter Data'!R308)/'Filter Data'!R308</f>
        <v>-4.7329339749867493E-3</v>
      </c>
      <c r="S309">
        <f>('Filter Data'!S309-'Filter Data'!S308)/'Filter Data'!S308</f>
        <v>-2.3582632387243356E-3</v>
      </c>
      <c r="T309">
        <f>('Filter Data'!T309-'Filter Data'!T308)/'Filter Data'!T308</f>
        <v>9.4004671308960572E-5</v>
      </c>
      <c r="U309">
        <f>('Filter Data'!U309-'Filter Data'!U308)/'Filter Data'!U308</f>
        <v>-1.2592426618866339E-2</v>
      </c>
      <c r="V309">
        <f>('Filter Data'!V309-'Filter Data'!V308)/'Filter Data'!V308</f>
        <v>-1.0899779308950556E-2</v>
      </c>
      <c r="W309">
        <f>('Filter Data'!W309-'Filter Data'!W308)/'Filter Data'!W308</f>
        <v>2.2156860204465209E-3</v>
      </c>
      <c r="X309">
        <f>('Filter Data'!X309-'Filter Data'!X308)/'Filter Data'!X308</f>
        <v>5.1527852706422968E-3</v>
      </c>
      <c r="Y309">
        <f>('Filter Data'!Y309-'Filter Data'!Y308)/'Filter Data'!Y308</f>
        <v>-1.4412160198598199E-2</v>
      </c>
      <c r="Z309">
        <f>('Filter Data'!Z309-'Filter Data'!Z308)/'Filter Data'!Z308</f>
        <v>-2.2025136134917262E-2</v>
      </c>
    </row>
    <row r="310" spans="1:26" x14ac:dyDescent="0.25">
      <c r="A310" t="str">
        <f>MID('Filter Data'!A310,2,LEN('Filter Data'!A310)-2)</f>
        <v>18-Oct-2021</v>
      </c>
      <c r="B310">
        <f>('Filter Data'!B310-'Filter Data'!B309)/'Filter Data'!B309</f>
        <v>1.4228418264328909E-3</v>
      </c>
      <c r="C310">
        <f>('Filter Data'!C310-'Filter Data'!C309)/'Filter Data'!C309</f>
        <v>1.7365668477273366E-3</v>
      </c>
      <c r="D310">
        <f>('Filter Data'!D310-'Filter Data'!D309)/'Filter Data'!D309</f>
        <v>2.289911233271746E-2</v>
      </c>
      <c r="E310">
        <f>('Filter Data'!E310-'Filter Data'!E309)/'Filter Data'!E309</f>
        <v>2.1984459594301418E-2</v>
      </c>
      <c r="F310">
        <f>('Filter Data'!F310-'Filter Data'!F309)/'Filter Data'!F309</f>
        <v>3.3879980779840099E-2</v>
      </c>
      <c r="G310">
        <f>('Filter Data'!G310-'Filter Data'!G309)/'Filter Data'!G309</f>
        <v>1.1341800276226473E-2</v>
      </c>
      <c r="H310">
        <f>('Filter Data'!H310-'Filter Data'!H309)/'Filter Data'!H309</f>
        <v>-1.1159314893296494E-3</v>
      </c>
      <c r="I310">
        <f>('Filter Data'!I310-'Filter Data'!I309)/'Filter Data'!I309</f>
        <v>1.6094755922245102E-2</v>
      </c>
      <c r="J310">
        <f>('Filter Data'!J310-'Filter Data'!J309)/'Filter Data'!J309</f>
        <v>1.4996034106682586E-2</v>
      </c>
      <c r="K310">
        <f>('Filter Data'!K310-'Filter Data'!K309)/'Filter Data'!K309</f>
        <v>1.3618033978977954E-3</v>
      </c>
      <c r="L310">
        <f>('Filter Data'!L310-'Filter Data'!L309)/'Filter Data'!L309</f>
        <v>3.3260632497273688E-3</v>
      </c>
      <c r="M310">
        <f>('Filter Data'!M310-'Filter Data'!M309)/'Filter Data'!M309</f>
        <v>2.7872217335140313E-2</v>
      </c>
      <c r="N310">
        <f>('Filter Data'!N310-'Filter Data'!N309)/'Filter Data'!N309</f>
        <v>1.6539161172964605E-2</v>
      </c>
      <c r="O310">
        <f>('Filter Data'!O310-'Filter Data'!O309)/'Filter Data'!O309</f>
        <v>-2.1674280977714805E-3</v>
      </c>
      <c r="P310">
        <f>('Filter Data'!P310-'Filter Data'!P309)/'Filter Data'!P309</f>
        <v>-6.3733267172145364E-5</v>
      </c>
      <c r="Q310">
        <f>('Filter Data'!Q310-'Filter Data'!Q309)/'Filter Data'!Q309</f>
        <v>9.0817064352849951E-4</v>
      </c>
      <c r="R310">
        <f>('Filter Data'!R310-'Filter Data'!R309)/'Filter Data'!R309</f>
        <v>-8.2063650112251287E-3</v>
      </c>
      <c r="S310">
        <f>('Filter Data'!S310-'Filter Data'!S309)/'Filter Data'!S309</f>
        <v>1.3596898026485293E-2</v>
      </c>
      <c r="T310">
        <f>('Filter Data'!T310-'Filter Data'!T309)/'Filter Data'!T309</f>
        <v>2.0346483109671552E-2</v>
      </c>
      <c r="U310">
        <f>('Filter Data'!U310-'Filter Data'!U309)/'Filter Data'!U309</f>
        <v>1.9844331487700935E-2</v>
      </c>
      <c r="V310">
        <f>('Filter Data'!V310-'Filter Data'!V309)/'Filter Data'!V309</f>
        <v>2.4855793250669896E-2</v>
      </c>
      <c r="W310">
        <f>('Filter Data'!W310-'Filter Data'!W309)/'Filter Data'!W309</f>
        <v>2.539173605005943E-2</v>
      </c>
      <c r="X310">
        <f>('Filter Data'!X310-'Filter Data'!X309)/'Filter Data'!X309</f>
        <v>2.6464456019872351E-2</v>
      </c>
      <c r="Y310">
        <f>('Filter Data'!Y310-'Filter Data'!Y309)/'Filter Data'!Y309</f>
        <v>3.8996086897854568E-2</v>
      </c>
      <c r="Z310">
        <f>('Filter Data'!Z310-'Filter Data'!Z309)/'Filter Data'!Z309</f>
        <v>3.2332183702812781E-2</v>
      </c>
    </row>
    <row r="311" spans="1:26" x14ac:dyDescent="0.25">
      <c r="A311" t="str">
        <f>MID('Filter Data'!A311,2,LEN('Filter Data'!A311)-2)</f>
        <v>19-Oct-2021</v>
      </c>
      <c r="B311">
        <f>('Filter Data'!B311-'Filter Data'!B310)/'Filter Data'!B310</f>
        <v>-9.1282295165084019E-3</v>
      </c>
      <c r="C311">
        <f>('Filter Data'!C311-'Filter Data'!C310)/'Filter Data'!C310</f>
        <v>-9.8503631733488813E-3</v>
      </c>
      <c r="D311">
        <f>('Filter Data'!D311-'Filter Data'!D310)/'Filter Data'!D310</f>
        <v>-4.5283949747149249E-3</v>
      </c>
      <c r="E311">
        <f>('Filter Data'!E311-'Filter Data'!E310)/'Filter Data'!E310</f>
        <v>1.0267587180004048E-2</v>
      </c>
      <c r="F311">
        <f>('Filter Data'!F311-'Filter Data'!F310)/'Filter Data'!F310</f>
        <v>1.4188029038768521E-2</v>
      </c>
      <c r="G311">
        <f>('Filter Data'!G311-'Filter Data'!G310)/'Filter Data'!G310</f>
        <v>1.3092366497198278E-2</v>
      </c>
      <c r="H311">
        <f>('Filter Data'!H311-'Filter Data'!H310)/'Filter Data'!H310</f>
        <v>4.4938178622983809E-3</v>
      </c>
      <c r="I311">
        <f>('Filter Data'!I311-'Filter Data'!I310)/'Filter Data'!I310</f>
        <v>5.8130593916279382E-3</v>
      </c>
      <c r="J311">
        <f>('Filter Data'!J311-'Filter Data'!J310)/'Filter Data'!J310</f>
        <v>6.764511953893936E-3</v>
      </c>
      <c r="K311">
        <f>('Filter Data'!K311-'Filter Data'!K310)/'Filter Data'!K310</f>
        <v>1.7560537642927049E-3</v>
      </c>
      <c r="L311">
        <f>('Filter Data'!L311-'Filter Data'!L310)/'Filter Data'!L310</f>
        <v>9.5864355198087611E-3</v>
      </c>
      <c r="M311">
        <f>('Filter Data'!M311-'Filter Data'!M310)/'Filter Data'!M310</f>
        <v>5.5821125674633786E-3</v>
      </c>
      <c r="N311">
        <f>('Filter Data'!N311-'Filter Data'!N310)/'Filter Data'!N310</f>
        <v>5.4698902214607419E-3</v>
      </c>
      <c r="O311">
        <f>('Filter Data'!O311-'Filter Data'!O310)/'Filter Data'!O310</f>
        <v>-5.0807940431072292E-3</v>
      </c>
      <c r="P311">
        <f>('Filter Data'!P311-'Filter Data'!P310)/'Filter Data'!P310</f>
        <v>-8.7342904555626662E-3</v>
      </c>
      <c r="Q311">
        <f>('Filter Data'!Q311-'Filter Data'!Q310)/'Filter Data'!Q310</f>
        <v>-3.9299089185816146E-3</v>
      </c>
      <c r="R311">
        <f>('Filter Data'!R311-'Filter Data'!R310)/'Filter Data'!R310</f>
        <v>-4.7367779255021092E-3</v>
      </c>
      <c r="S311">
        <f>('Filter Data'!S311-'Filter Data'!S310)/'Filter Data'!S310</f>
        <v>4.5371647168719487E-3</v>
      </c>
      <c r="T311">
        <f>('Filter Data'!T311-'Filter Data'!T310)/'Filter Data'!T310</f>
        <v>2.6927819271815256E-3</v>
      </c>
      <c r="U311">
        <f>('Filter Data'!U311-'Filter Data'!U310)/'Filter Data'!U310</f>
        <v>-1.1776158424653748E-2</v>
      </c>
      <c r="V311">
        <f>('Filter Data'!V311-'Filter Data'!V310)/'Filter Data'!V310</f>
        <v>-1.0846804125995877E-2</v>
      </c>
      <c r="W311">
        <f>('Filter Data'!W311-'Filter Data'!W310)/'Filter Data'!W310</f>
        <v>8.5233003832964182E-3</v>
      </c>
      <c r="X311">
        <f>('Filter Data'!X311-'Filter Data'!X310)/'Filter Data'!X310</f>
        <v>8.5136050089493851E-3</v>
      </c>
      <c r="Y311">
        <f>('Filter Data'!Y311-'Filter Data'!Y310)/'Filter Data'!Y310</f>
        <v>5.2861952861952702E-3</v>
      </c>
      <c r="Z311">
        <f>('Filter Data'!Z311-'Filter Data'!Z310)/'Filter Data'!Z310</f>
        <v>3.6867953555476645E-4</v>
      </c>
    </row>
    <row r="312" spans="1:26" x14ac:dyDescent="0.25">
      <c r="A312" t="str">
        <f>MID('Filter Data'!A312,2,LEN('Filter Data'!A312)-2)</f>
        <v>21-Oct-2021</v>
      </c>
      <c r="B312">
        <f>('Filter Data'!B312-'Filter Data'!B311)/'Filter Data'!B311</f>
        <v>6.911720373808123E-3</v>
      </c>
      <c r="C312">
        <f>('Filter Data'!C312-'Filter Data'!C311)/'Filter Data'!C311</f>
        <v>-6.7860560121061795E-4</v>
      </c>
      <c r="D312">
        <f>('Filter Data'!D312-'Filter Data'!D311)/'Filter Data'!D311</f>
        <v>3.3365193996034389E-3</v>
      </c>
      <c r="E312">
        <f>('Filter Data'!E312-'Filter Data'!E311)/'Filter Data'!E311</f>
        <v>7.6816600366625088E-3</v>
      </c>
      <c r="F312">
        <f>('Filter Data'!F312-'Filter Data'!F311)/'Filter Data'!F311</f>
        <v>-1.0624756020977913E-2</v>
      </c>
      <c r="G312">
        <f>('Filter Data'!G312-'Filter Data'!G311)/'Filter Data'!G311</f>
        <v>4.6813529769449067E-3</v>
      </c>
      <c r="H312">
        <f>('Filter Data'!H312-'Filter Data'!H311)/'Filter Data'!H311</f>
        <v>1.5495545030803713E-2</v>
      </c>
      <c r="I312">
        <f>('Filter Data'!I312-'Filter Data'!I311)/'Filter Data'!I311</f>
        <v>9.7853342303225849E-4</v>
      </c>
      <c r="J312">
        <f>('Filter Data'!J312-'Filter Data'!J311)/'Filter Data'!J311</f>
        <v>3.8810459418809094E-4</v>
      </c>
      <c r="K312">
        <f>('Filter Data'!K312-'Filter Data'!K311)/'Filter Data'!K311</f>
        <v>8.69897589329254E-3</v>
      </c>
      <c r="L312">
        <f>('Filter Data'!L312-'Filter Data'!L311)/'Filter Data'!L311</f>
        <v>2.411532291924522E-3</v>
      </c>
      <c r="M312">
        <f>('Filter Data'!M312-'Filter Data'!M311)/'Filter Data'!M311</f>
        <v>-2.4765380604797509E-3</v>
      </c>
      <c r="N312">
        <f>('Filter Data'!N312-'Filter Data'!N311)/'Filter Data'!N311</f>
        <v>1.1486128291217665E-3</v>
      </c>
      <c r="O312">
        <f>('Filter Data'!O312-'Filter Data'!O311)/'Filter Data'!O311</f>
        <v>6.5399771119006274E-3</v>
      </c>
      <c r="P312">
        <f>('Filter Data'!P312-'Filter Data'!P311)/'Filter Data'!P311</f>
        <v>3.9245314215117406E-3</v>
      </c>
      <c r="Q312">
        <f>('Filter Data'!Q312-'Filter Data'!Q311)/'Filter Data'!Q311</f>
        <v>1.6315447456368475E-2</v>
      </c>
      <c r="R312">
        <f>('Filter Data'!R312-'Filter Data'!R311)/'Filter Data'!R311</f>
        <v>3.7042059509960691E-3</v>
      </c>
      <c r="S312">
        <f>('Filter Data'!S312-'Filter Data'!S311)/'Filter Data'!S311</f>
        <v>1.9926493379976845E-3</v>
      </c>
      <c r="T312">
        <f>('Filter Data'!T312-'Filter Data'!T311)/'Filter Data'!T311</f>
        <v>2.6502141373022686E-3</v>
      </c>
      <c r="U312">
        <f>('Filter Data'!U312-'Filter Data'!U311)/'Filter Data'!U311</f>
        <v>-1.0627459147889455E-2</v>
      </c>
      <c r="V312">
        <f>('Filter Data'!V312-'Filter Data'!V311)/'Filter Data'!V311</f>
        <v>-5.8693071081339938E-3</v>
      </c>
      <c r="W312">
        <f>('Filter Data'!W312-'Filter Data'!W311)/'Filter Data'!W311</f>
        <v>-1.8008951342701408E-2</v>
      </c>
      <c r="X312">
        <f>('Filter Data'!X312-'Filter Data'!X311)/'Filter Data'!X311</f>
        <v>-1.8259407217351375E-2</v>
      </c>
      <c r="Y312">
        <f>('Filter Data'!Y312-'Filter Data'!Y311)/'Filter Data'!Y311</f>
        <v>6.655534237006047E-3</v>
      </c>
      <c r="Z312">
        <f>('Filter Data'!Z312-'Filter Data'!Z311)/'Filter Data'!Z311</f>
        <v>1.0310122665890041E-2</v>
      </c>
    </row>
    <row r="313" spans="1:26" x14ac:dyDescent="0.25">
      <c r="A313" t="str">
        <f>MID('Filter Data'!A313,2,LEN('Filter Data'!A313)-2)</f>
        <v>25-Oct-2021</v>
      </c>
      <c r="B313">
        <f>('Filter Data'!B313-'Filter Data'!B312)/'Filter Data'!B312</f>
        <v>-6.0714869578747761E-3</v>
      </c>
      <c r="C313">
        <f>('Filter Data'!C313-'Filter Data'!C312)/'Filter Data'!C312</f>
        <v>-1.2365799498848992E-2</v>
      </c>
      <c r="D313">
        <f>('Filter Data'!D313-'Filter Data'!D312)/'Filter Data'!D312</f>
        <v>-1.3054715133766699E-2</v>
      </c>
      <c r="E313">
        <f>('Filter Data'!E313-'Filter Data'!E312)/'Filter Data'!E312</f>
        <v>-1.4169564517925377E-3</v>
      </c>
      <c r="F313">
        <f>('Filter Data'!F313-'Filter Data'!F312)/'Filter Data'!F312</f>
        <v>2.1100303638515354E-3</v>
      </c>
      <c r="G313">
        <f>('Filter Data'!G313-'Filter Data'!G312)/'Filter Data'!G312</f>
        <v>-1.7792296810513317E-3</v>
      </c>
      <c r="H313">
        <f>('Filter Data'!H313-'Filter Data'!H312)/'Filter Data'!H312</f>
        <v>3.5317426134893908E-3</v>
      </c>
      <c r="I313">
        <f>('Filter Data'!I313-'Filter Data'!I312)/'Filter Data'!I312</f>
        <v>5.7432638846458437E-3</v>
      </c>
      <c r="J313">
        <f>('Filter Data'!J313-'Filter Data'!J312)/'Filter Data'!J312</f>
        <v>5.6980747781388624E-3</v>
      </c>
      <c r="K313">
        <f>('Filter Data'!K313-'Filter Data'!K312)/'Filter Data'!K312</f>
        <v>1.054474657328394E-2</v>
      </c>
      <c r="L313">
        <f>('Filter Data'!L313-'Filter Data'!L312)/'Filter Data'!L312</f>
        <v>8.5918956943862781E-3</v>
      </c>
      <c r="M313">
        <f>('Filter Data'!M313-'Filter Data'!M312)/'Filter Data'!M312</f>
        <v>-5.4726712323501948E-3</v>
      </c>
      <c r="N313">
        <f>('Filter Data'!N313-'Filter Data'!N312)/'Filter Data'!N312</f>
        <v>4.0218364285083113E-3</v>
      </c>
      <c r="O313">
        <f>('Filter Data'!O313-'Filter Data'!O312)/'Filter Data'!O312</f>
        <v>-5.7873300876057571E-3</v>
      </c>
      <c r="P313">
        <f>('Filter Data'!P313-'Filter Data'!P312)/'Filter Data'!P312</f>
        <v>-7.077257391204979E-3</v>
      </c>
      <c r="Q313">
        <f>('Filter Data'!Q313-'Filter Data'!Q312)/'Filter Data'!Q312</f>
        <v>-6.0971432486127157E-3</v>
      </c>
      <c r="R313">
        <f>('Filter Data'!R313-'Filter Data'!R312)/'Filter Data'!R312</f>
        <v>-9.3661854985897033E-3</v>
      </c>
      <c r="S313">
        <f>('Filter Data'!S313-'Filter Data'!S312)/'Filter Data'!S312</f>
        <v>-9.4068032021015684E-4</v>
      </c>
      <c r="T313">
        <f>('Filter Data'!T313-'Filter Data'!T312)/'Filter Data'!T312</f>
        <v>5.2864181345287182E-3</v>
      </c>
      <c r="U313">
        <f>('Filter Data'!U313-'Filter Data'!U312)/'Filter Data'!U312</f>
        <v>-1.2715842175632113E-2</v>
      </c>
      <c r="V313">
        <f>('Filter Data'!V313-'Filter Data'!V312)/'Filter Data'!V312</f>
        <v>-1.6765441557563755E-2</v>
      </c>
      <c r="W313">
        <f>('Filter Data'!W313-'Filter Data'!W312)/'Filter Data'!W312</f>
        <v>-4.4877303542443037E-3</v>
      </c>
      <c r="X313">
        <f>('Filter Data'!X313-'Filter Data'!X312)/'Filter Data'!X312</f>
        <v>-4.5228035965767955E-3</v>
      </c>
      <c r="Y313">
        <f>('Filter Data'!Y313-'Filter Data'!Y312)/'Filter Data'!Y312</f>
        <v>-3.8072151718238322E-3</v>
      </c>
      <c r="Z313">
        <f>('Filter Data'!Z313-'Filter Data'!Z312)/'Filter Data'!Z312</f>
        <v>-4.0306237333932659E-3</v>
      </c>
    </row>
    <row r="314" spans="1:26" x14ac:dyDescent="0.25">
      <c r="A314" t="str">
        <f>MID('Filter Data'!A314,2,LEN('Filter Data'!A314)-2)</f>
        <v>26-Oct-2021</v>
      </c>
      <c r="B314">
        <f>('Filter Data'!B314-'Filter Data'!B313)/'Filter Data'!B313</f>
        <v>1.2504495970717463E-3</v>
      </c>
      <c r="C314">
        <f>('Filter Data'!C314-'Filter Data'!C313)/'Filter Data'!C313</f>
        <v>4.0016501650164578E-3</v>
      </c>
      <c r="D314">
        <f>('Filter Data'!D314-'Filter Data'!D313)/'Filter Data'!D313</f>
        <v>4.64746311076184E-4</v>
      </c>
      <c r="E314">
        <f>('Filter Data'!E314-'Filter Data'!E313)/'Filter Data'!E313</f>
        <v>5.0438392663505645E-3</v>
      </c>
      <c r="F314">
        <f>('Filter Data'!F314-'Filter Data'!F313)/'Filter Data'!F313</f>
        <v>3.5264311147630706E-3</v>
      </c>
      <c r="G314">
        <f>('Filter Data'!G314-'Filter Data'!G313)/'Filter Data'!G313</f>
        <v>-1.2893187429690053E-2</v>
      </c>
      <c r="H314">
        <f>('Filter Data'!H314-'Filter Data'!H313)/'Filter Data'!H313</f>
        <v>-3.8871857755976643E-3</v>
      </c>
      <c r="I314">
        <f>('Filter Data'!I314-'Filter Data'!I313)/'Filter Data'!I313</f>
        <v>9.841443411700514E-3</v>
      </c>
      <c r="J314">
        <f>('Filter Data'!J314-'Filter Data'!J313)/'Filter Data'!J313</f>
        <v>1.0463630445789043E-2</v>
      </c>
      <c r="K314">
        <f>('Filter Data'!K314-'Filter Data'!K313)/'Filter Data'!K313</f>
        <v>-7.3573146448058825E-3</v>
      </c>
      <c r="L314">
        <f>('Filter Data'!L314-'Filter Data'!L313)/'Filter Data'!L313</f>
        <v>-8.5187038792038412E-5</v>
      </c>
      <c r="M314">
        <f>('Filter Data'!M314-'Filter Data'!M313)/'Filter Data'!M313</f>
        <v>-5.0313396038303912E-3</v>
      </c>
      <c r="N314">
        <f>('Filter Data'!N314-'Filter Data'!N313)/'Filter Data'!N313</f>
        <v>-2.2602842935347803E-4</v>
      </c>
      <c r="O314">
        <f>('Filter Data'!O314-'Filter Data'!O313)/'Filter Data'!O313</f>
        <v>-5.3723147521588562E-4</v>
      </c>
      <c r="P314">
        <f>('Filter Data'!P314-'Filter Data'!P313)/'Filter Data'!P313</f>
        <v>1.596476233698445E-3</v>
      </c>
      <c r="Q314">
        <f>('Filter Data'!Q314-'Filter Data'!Q313)/'Filter Data'!Q313</f>
        <v>2.4641577060931607E-3</v>
      </c>
      <c r="R314">
        <f>('Filter Data'!R314-'Filter Data'!R313)/'Filter Data'!R313</f>
        <v>-1.1592614702881537E-3</v>
      </c>
      <c r="S314">
        <f>('Filter Data'!S314-'Filter Data'!S313)/'Filter Data'!S313</f>
        <v>6.9890740424778863E-3</v>
      </c>
      <c r="T314">
        <f>('Filter Data'!T314-'Filter Data'!T313)/'Filter Data'!T313</f>
        <v>5.8896531414988906E-3</v>
      </c>
      <c r="U314">
        <f>('Filter Data'!U314-'Filter Data'!U313)/'Filter Data'!U313</f>
        <v>1.4475883132599388E-2</v>
      </c>
      <c r="V314">
        <f>('Filter Data'!V314-'Filter Data'!V313)/'Filter Data'!V313</f>
        <v>1.0084110650196064E-2</v>
      </c>
      <c r="W314">
        <f>('Filter Data'!W314-'Filter Data'!W313)/'Filter Data'!W313</f>
        <v>1.7334867958309391E-2</v>
      </c>
      <c r="X314">
        <f>('Filter Data'!X314-'Filter Data'!X313)/'Filter Data'!X313</f>
        <v>1.6949152542372888E-2</v>
      </c>
      <c r="Y314">
        <f>('Filter Data'!Y314-'Filter Data'!Y313)/'Filter Data'!Y313</f>
        <v>2.3379089551451833E-4</v>
      </c>
      <c r="Z314">
        <f>('Filter Data'!Z314-'Filter Data'!Z313)/'Filter Data'!Z313</f>
        <v>8.5460423684739588E-4</v>
      </c>
    </row>
    <row r="315" spans="1:26" x14ac:dyDescent="0.25">
      <c r="A315" t="str">
        <f>MID('Filter Data'!A315,2,LEN('Filter Data'!A315)-2)</f>
        <v>27-Oct-2021</v>
      </c>
      <c r="B315">
        <f>('Filter Data'!B315-'Filter Data'!B314)/'Filter Data'!B314</f>
        <v>-6.8302887979107786E-3</v>
      </c>
      <c r="C315">
        <f>('Filter Data'!C315-'Filter Data'!C314)/'Filter Data'!C314</f>
        <v>1.74357288627741E-2</v>
      </c>
      <c r="D315">
        <f>('Filter Data'!D315-'Filter Data'!D314)/'Filter Data'!D314</f>
        <v>4.7614368283292203E-3</v>
      </c>
      <c r="E315">
        <f>('Filter Data'!E315-'Filter Data'!E314)/'Filter Data'!E314</f>
        <v>-1.0622753531156166E-2</v>
      </c>
      <c r="F315">
        <f>('Filter Data'!F315-'Filter Data'!F314)/'Filter Data'!F314</f>
        <v>2.0896591723255738E-4</v>
      </c>
      <c r="G315">
        <f>('Filter Data'!G315-'Filter Data'!G314)/'Filter Data'!G314</f>
        <v>-2.44951120780891E-3</v>
      </c>
      <c r="H315">
        <f>('Filter Data'!H315-'Filter Data'!H314)/'Filter Data'!H314</f>
        <v>-5.3180357736388618E-3</v>
      </c>
      <c r="I315">
        <f>('Filter Data'!I315-'Filter Data'!I314)/'Filter Data'!I314</f>
        <v>-2.3702099500691871E-2</v>
      </c>
      <c r="J315">
        <f>('Filter Data'!J315-'Filter Data'!J314)/'Filter Data'!J314</f>
        <v>-2.4981508434539706E-2</v>
      </c>
      <c r="K315">
        <f>('Filter Data'!K315-'Filter Data'!K314)/'Filter Data'!K314</f>
        <v>4.0511143821074062E-3</v>
      </c>
      <c r="L315">
        <f>('Filter Data'!L315-'Filter Data'!L314)/'Filter Data'!L314</f>
        <v>-8.5300789112168762E-3</v>
      </c>
      <c r="M315">
        <f>('Filter Data'!M315-'Filter Data'!M314)/'Filter Data'!M314</f>
        <v>-8.855194270534013E-4</v>
      </c>
      <c r="N315">
        <f>('Filter Data'!N315-'Filter Data'!N314)/'Filter Data'!N314</f>
        <v>-1.6177246351327591E-2</v>
      </c>
      <c r="O315">
        <f>('Filter Data'!O315-'Filter Data'!O314)/'Filter Data'!O314</f>
        <v>-6.3616674047963879E-3</v>
      </c>
      <c r="P315">
        <f>('Filter Data'!P315-'Filter Data'!P314)/'Filter Data'!P314</f>
        <v>-4.9749985049704886E-3</v>
      </c>
      <c r="Q315">
        <f>('Filter Data'!Q315-'Filter Data'!Q314)/'Filter Data'!Q314</f>
        <v>1.1746168170748265E-3</v>
      </c>
      <c r="R315">
        <f>('Filter Data'!R315-'Filter Data'!R314)/'Filter Data'!R314</f>
        <v>-8.0907117909997227E-3</v>
      </c>
      <c r="S315">
        <f>('Filter Data'!S315-'Filter Data'!S314)/'Filter Data'!S314</f>
        <v>-1.9453665760921089E-3</v>
      </c>
      <c r="T315">
        <f>('Filter Data'!T315-'Filter Data'!T314)/'Filter Data'!T314</f>
        <v>9.7586137192175843E-4</v>
      </c>
      <c r="U315">
        <f>('Filter Data'!U315-'Filter Data'!U314)/'Filter Data'!U314</f>
        <v>-3.0844912009632816E-3</v>
      </c>
      <c r="V315">
        <f>('Filter Data'!V315-'Filter Data'!V314)/'Filter Data'!V314</f>
        <v>2.5242211784992693E-3</v>
      </c>
      <c r="W315">
        <f>('Filter Data'!W315-'Filter Data'!W314)/'Filter Data'!W314</f>
        <v>-1.1125008642308726E-3</v>
      </c>
      <c r="X315">
        <f>('Filter Data'!X315-'Filter Data'!X314)/'Filter Data'!X314</f>
        <v>-1.0901551631888253E-3</v>
      </c>
      <c r="Y315">
        <f>('Filter Data'!Y315-'Filter Data'!Y314)/'Filter Data'!Y314</f>
        <v>2.423224797031187E-3</v>
      </c>
      <c r="Z315">
        <f>('Filter Data'!Z315-'Filter Data'!Z314)/'Filter Data'!Z314</f>
        <v>2.5525878270926602E-3</v>
      </c>
    </row>
    <row r="316" spans="1:26" x14ac:dyDescent="0.25">
      <c r="A316" t="str">
        <f>MID('Filter Data'!A316,2,LEN('Filter Data'!A316)-2)</f>
        <v>28-Oct-2021</v>
      </c>
      <c r="B316">
        <f>('Filter Data'!B316-'Filter Data'!B315)/'Filter Data'!B315</f>
        <v>-6.5962732052795908E-4</v>
      </c>
      <c r="C316">
        <f>('Filter Data'!C316-'Filter Data'!C315)/'Filter Data'!C315</f>
        <v>6.5155349738840124E-3</v>
      </c>
      <c r="D316">
        <f>('Filter Data'!D316-'Filter Data'!D315)/'Filter Data'!D315</f>
        <v>-5.1478563934776091E-3</v>
      </c>
      <c r="E316">
        <f>('Filter Data'!E316-'Filter Data'!E315)/'Filter Data'!E315</f>
        <v>-3.7949599940176977E-3</v>
      </c>
      <c r="F316">
        <f>('Filter Data'!F316-'Filter Data'!F315)/'Filter Data'!F315</f>
        <v>-2.5795503481327513E-3</v>
      </c>
      <c r="G316">
        <f>('Filter Data'!G316-'Filter Data'!G315)/'Filter Data'!G315</f>
        <v>-1.6357809463048375E-2</v>
      </c>
      <c r="H316">
        <f>('Filter Data'!H316-'Filter Data'!H315)/'Filter Data'!H315</f>
        <v>-3.7870818430464645E-3</v>
      </c>
      <c r="I316">
        <f>('Filter Data'!I316-'Filter Data'!I315)/'Filter Data'!I315</f>
        <v>7.8871156571568932E-3</v>
      </c>
      <c r="J316">
        <f>('Filter Data'!J316-'Filter Data'!J315)/'Filter Data'!J315</f>
        <v>8.5160532498041591E-3</v>
      </c>
      <c r="K316">
        <f>('Filter Data'!K316-'Filter Data'!K315)/'Filter Data'!K315</f>
        <v>-1.9460300985989321E-4</v>
      </c>
      <c r="L316">
        <f>('Filter Data'!L316-'Filter Data'!L315)/'Filter Data'!L315</f>
        <v>7.4756718437841768E-3</v>
      </c>
      <c r="M316">
        <f>('Filter Data'!M316-'Filter Data'!M315)/'Filter Data'!M315</f>
        <v>3.8872994153549193E-5</v>
      </c>
      <c r="N316">
        <f>('Filter Data'!N316-'Filter Data'!N315)/'Filter Data'!N315</f>
        <v>-7.3407379037405979E-3</v>
      </c>
      <c r="O316">
        <f>('Filter Data'!O316-'Filter Data'!O315)/'Filter Data'!O315</f>
        <v>-6.0934508225540525E-4</v>
      </c>
      <c r="P316">
        <f>('Filter Data'!P316-'Filter Data'!P315)/'Filter Data'!P315</f>
        <v>-2.7553622076183755E-3</v>
      </c>
      <c r="Q316">
        <f>('Filter Data'!Q316-'Filter Data'!Q315)/'Filter Data'!Q315</f>
        <v>-5.1622503290791166E-3</v>
      </c>
      <c r="R316">
        <f>('Filter Data'!R316-'Filter Data'!R315)/'Filter Data'!R315</f>
        <v>1.8945774512681519E-3</v>
      </c>
      <c r="S316">
        <f>('Filter Data'!S316-'Filter Data'!S315)/'Filter Data'!S315</f>
        <v>5.6148337242130425E-3</v>
      </c>
      <c r="T316">
        <f>('Filter Data'!T316-'Filter Data'!T315)/'Filter Data'!T315</f>
        <v>3.9205309081286766E-3</v>
      </c>
      <c r="U316">
        <f>('Filter Data'!U316-'Filter Data'!U315)/'Filter Data'!U315</f>
        <v>-1.2974432902751709E-2</v>
      </c>
      <c r="V316">
        <f>('Filter Data'!V316-'Filter Data'!V315)/'Filter Data'!V315</f>
        <v>-1.0914522708883913E-2</v>
      </c>
      <c r="W316">
        <f>('Filter Data'!W316-'Filter Data'!W315)/'Filter Data'!W315</f>
        <v>-8.4065339407515226E-3</v>
      </c>
      <c r="X316">
        <f>('Filter Data'!X316-'Filter Data'!X315)/'Filter Data'!X315</f>
        <v>-8.3223417717281315E-3</v>
      </c>
      <c r="Y316">
        <f>('Filter Data'!Y316-'Filter Data'!Y315)/'Filter Data'!Y315</f>
        <v>6.3907949711153027E-3</v>
      </c>
      <c r="Z316">
        <f>('Filter Data'!Z316-'Filter Data'!Z315)/'Filter Data'!Z315</f>
        <v>8.8189302822329063E-3</v>
      </c>
    </row>
    <row r="317" spans="1:26" x14ac:dyDescent="0.25">
      <c r="A317" t="str">
        <f>MID('Filter Data'!A317,2,LEN('Filter Data'!A317)-2)</f>
        <v>02-Nov-2021</v>
      </c>
      <c r="B317">
        <f>('Filter Data'!B317-'Filter Data'!B316)/'Filter Data'!B316</f>
        <v>-1.5793645650017344E-3</v>
      </c>
      <c r="C317">
        <f>('Filter Data'!C317-'Filter Data'!C316)/'Filter Data'!C316</f>
        <v>-4.0391611384549249E-3</v>
      </c>
      <c r="D317">
        <f>('Filter Data'!D317-'Filter Data'!D316)/'Filter Data'!D316</f>
        <v>9.8306448009224069E-5</v>
      </c>
      <c r="E317">
        <f>('Filter Data'!E317-'Filter Data'!E316)/'Filter Data'!E316</f>
        <v>-5.5796380741491326E-3</v>
      </c>
      <c r="F317">
        <f>('Filter Data'!F317-'Filter Data'!F316)/'Filter Data'!F316</f>
        <v>1.1139989398628668E-2</v>
      </c>
      <c r="G317">
        <f>('Filter Data'!G317-'Filter Data'!G316)/'Filter Data'!G316</f>
        <v>-2.7867232810178545E-2</v>
      </c>
      <c r="H317">
        <f>('Filter Data'!H317-'Filter Data'!H316)/'Filter Data'!H316</f>
        <v>-2.3753028138393723E-2</v>
      </c>
      <c r="I317">
        <f>('Filter Data'!I317-'Filter Data'!I316)/'Filter Data'!I316</f>
        <v>1.7423732958366566E-3</v>
      </c>
      <c r="J317">
        <f>('Filter Data'!J317-'Filter Data'!J316)/'Filter Data'!J316</f>
        <v>1.7470639619528523E-3</v>
      </c>
      <c r="K317">
        <f>('Filter Data'!K317-'Filter Data'!K316)/'Filter Data'!K316</f>
        <v>-6.0727956919483777E-3</v>
      </c>
      <c r="L317">
        <f>('Filter Data'!L317-'Filter Data'!L316)/'Filter Data'!L316</f>
        <v>-3.9659694236551255E-3</v>
      </c>
      <c r="M317">
        <f>('Filter Data'!M317-'Filter Data'!M316)/'Filter Data'!M316</f>
        <v>-1.6870223666513813E-2</v>
      </c>
      <c r="N317">
        <f>('Filter Data'!N317-'Filter Data'!N316)/'Filter Data'!N316</f>
        <v>-9.349881036589314E-3</v>
      </c>
      <c r="O317">
        <f>('Filter Data'!O317-'Filter Data'!O316)/'Filter Data'!O316</f>
        <v>3.8916781624925337E-3</v>
      </c>
      <c r="P317">
        <f>('Filter Data'!P317-'Filter Data'!P316)/'Filter Data'!P316</f>
        <v>5.6719801399567867E-3</v>
      </c>
      <c r="Q317">
        <f>('Filter Data'!Q317-'Filter Data'!Q316)/'Filter Data'!Q316</f>
        <v>-5.8678693881314273E-4</v>
      </c>
      <c r="R317">
        <f>('Filter Data'!R317-'Filter Data'!R316)/'Filter Data'!R316</f>
        <v>1.1365252458052702E-3</v>
      </c>
      <c r="S317">
        <f>('Filter Data'!S317-'Filter Data'!S316)/'Filter Data'!S316</f>
        <v>1.1148209283713493E-2</v>
      </c>
      <c r="T317">
        <f>('Filter Data'!T317-'Filter Data'!T316)/'Filter Data'!T316</f>
        <v>1.0113341564585234E-2</v>
      </c>
      <c r="U317">
        <f>('Filter Data'!U317-'Filter Data'!U316)/'Filter Data'!U316</f>
        <v>1.4899954971077718E-2</v>
      </c>
      <c r="V317">
        <f>('Filter Data'!V317-'Filter Data'!V316)/'Filter Data'!V316</f>
        <v>4.7080225161319871E-3</v>
      </c>
      <c r="W317">
        <f>('Filter Data'!W317-'Filter Data'!W316)/'Filter Data'!W316</f>
        <v>2.2888798639490174E-2</v>
      </c>
      <c r="X317">
        <f>('Filter Data'!X317-'Filter Data'!X316)/'Filter Data'!X316</f>
        <v>2.3205098775267587E-2</v>
      </c>
      <c r="Y317">
        <f>('Filter Data'!Y317-'Filter Data'!Y316)/'Filter Data'!Y316</f>
        <v>6.3738539593075037E-3</v>
      </c>
      <c r="Z317">
        <f>('Filter Data'!Z317-'Filter Data'!Z316)/'Filter Data'!Z316</f>
        <v>5.860648780967175E-3</v>
      </c>
    </row>
    <row r="318" spans="1:26" x14ac:dyDescent="0.25">
      <c r="A318" t="str">
        <f>MID('Filter Data'!A318,2,LEN('Filter Data'!A318)-2)</f>
        <v>03-Nov-2021</v>
      </c>
      <c r="B318">
        <f>('Filter Data'!B318-'Filter Data'!B317)/'Filter Data'!B317</f>
        <v>-2.5565461062105458E-3</v>
      </c>
      <c r="C318">
        <f>('Filter Data'!C318-'Filter Data'!C317)/'Filter Data'!C317</f>
        <v>-1.4033250073859902E-3</v>
      </c>
      <c r="D318">
        <f>('Filter Data'!D318-'Filter Data'!D317)/'Filter Data'!D317</f>
        <v>6.7109895805408859E-3</v>
      </c>
      <c r="E318">
        <f>('Filter Data'!E318-'Filter Data'!E317)/'Filter Data'!E317</f>
        <v>-2.6293442365151929E-3</v>
      </c>
      <c r="F318">
        <f>('Filter Data'!F318-'Filter Data'!F317)/'Filter Data'!F317</f>
        <v>-2.7183792878945185E-3</v>
      </c>
      <c r="G318">
        <f>('Filter Data'!G318-'Filter Data'!G317)/'Filter Data'!G317</f>
        <v>2.7153252959710196E-4</v>
      </c>
      <c r="H318">
        <f>('Filter Data'!H318-'Filter Data'!H317)/'Filter Data'!H317</f>
        <v>-5.4591960093149277E-3</v>
      </c>
      <c r="I318">
        <f>('Filter Data'!I318-'Filter Data'!I317)/'Filter Data'!I317</f>
        <v>-3.628207866711422E-2</v>
      </c>
      <c r="J318">
        <f>('Filter Data'!J318-'Filter Data'!J317)/'Filter Data'!J317</f>
        <v>-3.7254142040499934E-2</v>
      </c>
      <c r="K318">
        <f>('Filter Data'!K318-'Filter Data'!K317)/'Filter Data'!K317</f>
        <v>-8.5120827186443235E-3</v>
      </c>
      <c r="L318">
        <f>('Filter Data'!L318-'Filter Data'!L317)/'Filter Data'!L317</f>
        <v>-5.9833451073576308E-3</v>
      </c>
      <c r="M318">
        <f>('Filter Data'!M318-'Filter Data'!M317)/'Filter Data'!M317</f>
        <v>6.1600993207285692E-3</v>
      </c>
      <c r="N318">
        <f>('Filter Data'!N318-'Filter Data'!N317)/'Filter Data'!N317</f>
        <v>-1.9213792387184072E-3</v>
      </c>
      <c r="O318">
        <f>('Filter Data'!O318-'Filter Data'!O317)/'Filter Data'!O317</f>
        <v>-4.879515286064561E-3</v>
      </c>
      <c r="P318">
        <f>('Filter Data'!P318-'Filter Data'!P317)/'Filter Data'!P317</f>
        <v>-1.1833146639746011E-2</v>
      </c>
      <c r="Q318">
        <f>('Filter Data'!Q318-'Filter Data'!Q317)/'Filter Data'!Q317</f>
        <v>-1.0677733902812335E-2</v>
      </c>
      <c r="R318">
        <f>('Filter Data'!R318-'Filter Data'!R317)/'Filter Data'!R317</f>
        <v>-6.2094827638097027E-3</v>
      </c>
      <c r="S318">
        <f>('Filter Data'!S318-'Filter Data'!S317)/'Filter Data'!S317</f>
        <v>1.3232829784997349E-3</v>
      </c>
      <c r="T318">
        <f>('Filter Data'!T318-'Filter Data'!T317)/'Filter Data'!T317</f>
        <v>3.6944459704443609E-3</v>
      </c>
      <c r="U318">
        <f>('Filter Data'!U318-'Filter Data'!U317)/'Filter Data'!U317</f>
        <v>3.2308891202083622E-3</v>
      </c>
      <c r="V318">
        <f>('Filter Data'!V318-'Filter Data'!V317)/'Filter Data'!V317</f>
        <v>4.8567735764187504E-3</v>
      </c>
      <c r="W318">
        <f>('Filter Data'!W318-'Filter Data'!W317)/'Filter Data'!W317</f>
        <v>-1.4888799280362043E-4</v>
      </c>
      <c r="X318">
        <f>('Filter Data'!X318-'Filter Data'!X317)/'Filter Data'!X317</f>
        <v>-4.6189071665536266E-5</v>
      </c>
      <c r="Y318">
        <f>('Filter Data'!Y318-'Filter Data'!Y317)/'Filter Data'!Y317</f>
        <v>9.3686718004858498E-3</v>
      </c>
      <c r="Z318">
        <f>('Filter Data'!Z318-'Filter Data'!Z317)/'Filter Data'!Z317</f>
        <v>7.4474415795503981E-3</v>
      </c>
    </row>
    <row r="319" spans="1:26" x14ac:dyDescent="0.25">
      <c r="A319" t="str">
        <f>MID('Filter Data'!A319,2,LEN('Filter Data'!A319)-2)</f>
        <v>08-Nov-2021</v>
      </c>
      <c r="B319">
        <f>('Filter Data'!B319-'Filter Data'!B318)/'Filter Data'!B318</f>
        <v>7.7964258788876554E-3</v>
      </c>
      <c r="C319">
        <f>('Filter Data'!C319-'Filter Data'!C318)/'Filter Data'!C318</f>
        <v>9.8841470384540553E-3</v>
      </c>
      <c r="D319">
        <f>('Filter Data'!D319-'Filter Data'!D318)/'Filter Data'!D318</f>
        <v>3.7902660287421073E-3</v>
      </c>
      <c r="E319">
        <f>('Filter Data'!E319-'Filter Data'!E318)/'Filter Data'!E318</f>
        <v>3.7904349855257266E-3</v>
      </c>
      <c r="F319">
        <f>('Filter Data'!F319-'Filter Data'!F318)/'Filter Data'!F318</f>
        <v>-3.0098136882940362E-4</v>
      </c>
      <c r="G319">
        <f>('Filter Data'!G319-'Filter Data'!G318)/'Filter Data'!G318</f>
        <v>-1.8629830997494802E-2</v>
      </c>
      <c r="H319">
        <f>('Filter Data'!H319-'Filter Data'!H318)/'Filter Data'!H318</f>
        <v>-5.8858151854030978E-4</v>
      </c>
      <c r="I319">
        <f>('Filter Data'!I319-'Filter Data'!I318)/'Filter Data'!I318</f>
        <v>3.1125324551959994E-2</v>
      </c>
      <c r="J319">
        <f>('Filter Data'!J319-'Filter Data'!J318)/'Filter Data'!J318</f>
        <v>2.9738841644442283E-2</v>
      </c>
      <c r="K319">
        <f>('Filter Data'!K319-'Filter Data'!K318)/'Filter Data'!K318</f>
        <v>2.7019553624333347E-2</v>
      </c>
      <c r="L319">
        <f>('Filter Data'!L319-'Filter Data'!L318)/'Filter Data'!L318</f>
        <v>1.6292116682998362E-2</v>
      </c>
      <c r="M319">
        <f>('Filter Data'!M319-'Filter Data'!M318)/'Filter Data'!M318</f>
        <v>-1.9962589792358572E-3</v>
      </c>
      <c r="N319">
        <f>('Filter Data'!N319-'Filter Data'!N318)/'Filter Data'!N318</f>
        <v>-1.3007284079077078E-4</v>
      </c>
      <c r="O319">
        <f>('Filter Data'!O319-'Filter Data'!O318)/'Filter Data'!O318</f>
        <v>2.2190856285982358E-2</v>
      </c>
      <c r="P319">
        <f>('Filter Data'!P319-'Filter Data'!P318)/'Filter Data'!P318</f>
        <v>1.8606028941156857E-2</v>
      </c>
      <c r="Q319">
        <f>('Filter Data'!Q319-'Filter Data'!Q318)/'Filter Data'!Q318</f>
        <v>2.1888509405309838E-2</v>
      </c>
      <c r="R319">
        <f>('Filter Data'!R319-'Filter Data'!R318)/'Filter Data'!R318</f>
        <v>2.6163315392843306E-2</v>
      </c>
      <c r="S319">
        <f>('Filter Data'!S319-'Filter Data'!S318)/'Filter Data'!S318</f>
        <v>6.5397417450425996E-3</v>
      </c>
      <c r="T319">
        <f>('Filter Data'!T319-'Filter Data'!T318)/'Filter Data'!T318</f>
        <v>5.4870623007348962E-3</v>
      </c>
      <c r="U319">
        <f>('Filter Data'!U319-'Filter Data'!U318)/'Filter Data'!U318</f>
        <v>6.2255132646523463E-3</v>
      </c>
      <c r="V319">
        <f>('Filter Data'!V319-'Filter Data'!V318)/'Filter Data'!V318</f>
        <v>1.3519639174089533E-2</v>
      </c>
      <c r="W319">
        <f>('Filter Data'!W319-'Filter Data'!W318)/'Filter Data'!W318</f>
        <v>-1.9606504892319934E-3</v>
      </c>
      <c r="X319">
        <f>('Filter Data'!X319-'Filter Data'!X318)/'Filter Data'!X318</f>
        <v>-2.1115979517499885E-3</v>
      </c>
      <c r="Y319">
        <f>('Filter Data'!Y319-'Filter Data'!Y318)/'Filter Data'!Y318</f>
        <v>2.5373433070646132E-2</v>
      </c>
      <c r="Z319">
        <f>('Filter Data'!Z319-'Filter Data'!Z318)/'Filter Data'!Z318</f>
        <v>1.476714200700892E-3</v>
      </c>
    </row>
    <row r="320" spans="1:26" x14ac:dyDescent="0.25">
      <c r="A320" t="str">
        <f>MID('Filter Data'!A320,2,LEN('Filter Data'!A320)-2)</f>
        <v>09-Nov-2021</v>
      </c>
      <c r="B320">
        <f>('Filter Data'!B320-'Filter Data'!B319)/'Filter Data'!B319</f>
        <v>3.1294147100370128E-4</v>
      </c>
      <c r="C320">
        <f>('Filter Data'!C320-'Filter Data'!C319)/'Filter Data'!C319</f>
        <v>-7.9963779936481055E-3</v>
      </c>
      <c r="D320">
        <f>('Filter Data'!D320-'Filter Data'!D319)/'Filter Data'!D319</f>
        <v>-1.1221746666195119E-2</v>
      </c>
      <c r="E320">
        <f>('Filter Data'!E320-'Filter Data'!E319)/'Filter Data'!E319</f>
        <v>1.7592580957280209E-4</v>
      </c>
      <c r="F320">
        <f>('Filter Data'!F320-'Filter Data'!F319)/'Filter Data'!F319</f>
        <v>9.3798765180812642E-3</v>
      </c>
      <c r="G320">
        <f>('Filter Data'!G320-'Filter Data'!G319)/'Filter Data'!G319</f>
        <v>3.927891188720522E-3</v>
      </c>
      <c r="H320">
        <f>('Filter Data'!H320-'Filter Data'!H319)/'Filter Data'!H319</f>
        <v>-1.0536692784349879E-2</v>
      </c>
      <c r="I320">
        <f>('Filter Data'!I320-'Filter Data'!I319)/'Filter Data'!I319</f>
        <v>1.415630277905728E-2</v>
      </c>
      <c r="J320">
        <f>('Filter Data'!J320-'Filter Data'!J319)/'Filter Data'!J319</f>
        <v>1.3487099296325069E-2</v>
      </c>
      <c r="K320">
        <f>('Filter Data'!K320-'Filter Data'!K319)/'Filter Data'!K319</f>
        <v>2.4872751516084061E-3</v>
      </c>
      <c r="L320">
        <f>('Filter Data'!L320-'Filter Data'!L319)/'Filter Data'!L319</f>
        <v>5.2765416401779402E-3</v>
      </c>
      <c r="M320">
        <f>('Filter Data'!M320-'Filter Data'!M319)/'Filter Data'!M319</f>
        <v>-1.2828387828387728E-2</v>
      </c>
      <c r="N320">
        <f>('Filter Data'!N320-'Filter Data'!N319)/'Filter Data'!N319</f>
        <v>-3.2132171198126923E-3</v>
      </c>
      <c r="O320">
        <f>('Filter Data'!O320-'Filter Data'!O319)/'Filter Data'!O319</f>
        <v>1.2492042903705766E-3</v>
      </c>
      <c r="P320">
        <f>('Filter Data'!P320-'Filter Data'!P319)/'Filter Data'!P319</f>
        <v>1.7173907567738639E-3</v>
      </c>
      <c r="Q320">
        <f>('Filter Data'!Q320-'Filter Data'!Q319)/'Filter Data'!Q319</f>
        <v>8.8138333912190781E-3</v>
      </c>
      <c r="R320">
        <f>('Filter Data'!R320-'Filter Data'!R319)/'Filter Data'!R319</f>
        <v>1.7943466276317697E-3</v>
      </c>
      <c r="S320">
        <f>('Filter Data'!S320-'Filter Data'!S319)/'Filter Data'!S319</f>
        <v>-6.8285560027485986E-3</v>
      </c>
      <c r="T320">
        <f>('Filter Data'!T320-'Filter Data'!T319)/'Filter Data'!T319</f>
        <v>-1.8371846166413631E-4</v>
      </c>
      <c r="U320">
        <f>('Filter Data'!U320-'Filter Data'!U319)/'Filter Data'!U319</f>
        <v>-4.964247276989262E-3</v>
      </c>
      <c r="V320">
        <f>('Filter Data'!V320-'Filter Data'!V319)/'Filter Data'!V319</f>
        <v>-1.8057807346117314E-2</v>
      </c>
      <c r="W320">
        <f>('Filter Data'!W320-'Filter Data'!W319)/'Filter Data'!W319</f>
        <v>-6.5711354947002318E-3</v>
      </c>
      <c r="X320">
        <f>('Filter Data'!X320-'Filter Data'!X319)/'Filter Data'!X319</f>
        <v>-6.4870655451515977E-3</v>
      </c>
      <c r="Y320">
        <f>('Filter Data'!Y320-'Filter Data'!Y319)/'Filter Data'!Y319</f>
        <v>-3.1232692639434696E-3</v>
      </c>
      <c r="Z320">
        <f>('Filter Data'!Z320-'Filter Data'!Z319)/'Filter Data'!Z319</f>
        <v>-1.2399313350059452E-2</v>
      </c>
    </row>
    <row r="321" spans="1:26" x14ac:dyDescent="0.25">
      <c r="A321" t="str">
        <f>MID('Filter Data'!A321,2,LEN('Filter Data'!A321)-2)</f>
        <v>10-Nov-2021</v>
      </c>
      <c r="B321">
        <f>('Filter Data'!B321-'Filter Data'!B320)/'Filter Data'!B320</f>
        <v>-1.2771962860006556E-3</v>
      </c>
      <c r="C321">
        <f>('Filter Data'!C321-'Filter Data'!C320)/'Filter Data'!C320</f>
        <v>-2.1074957044673304E-3</v>
      </c>
      <c r="D321">
        <f>('Filter Data'!D321-'Filter Data'!D320)/'Filter Data'!D320</f>
        <v>-3.1927737781156634E-3</v>
      </c>
      <c r="E321">
        <f>('Filter Data'!E321-'Filter Data'!E320)/'Filter Data'!E320</f>
        <v>6.596057442237633E-4</v>
      </c>
      <c r="F321">
        <f>('Filter Data'!F321-'Filter Data'!F320)/'Filter Data'!F320</f>
        <v>-1.4325564200372502E-3</v>
      </c>
      <c r="G321">
        <f>('Filter Data'!G321-'Filter Data'!G320)/'Filter Data'!G320</f>
        <v>4.3533709103505368E-3</v>
      </c>
      <c r="H321">
        <f>('Filter Data'!H321-'Filter Data'!H320)/'Filter Data'!H320</f>
        <v>-7.1941515171120001E-3</v>
      </c>
      <c r="I321">
        <f>('Filter Data'!I321-'Filter Data'!I320)/'Filter Data'!I320</f>
        <v>-2.6342881366196388E-2</v>
      </c>
      <c r="J321">
        <f>('Filter Data'!J321-'Filter Data'!J320)/'Filter Data'!J320</f>
        <v>-2.7700096432015323E-2</v>
      </c>
      <c r="K321">
        <f>('Filter Data'!K321-'Filter Data'!K320)/'Filter Data'!K320</f>
        <v>1.069176759473604E-2</v>
      </c>
      <c r="L321">
        <f>('Filter Data'!L321-'Filter Data'!L320)/'Filter Data'!L320</f>
        <v>-8.4318809418401731E-5</v>
      </c>
      <c r="M321">
        <f>('Filter Data'!M321-'Filter Data'!M320)/'Filter Data'!M320</f>
        <v>-4.6906784731364139E-3</v>
      </c>
      <c r="N321">
        <f>('Filter Data'!N321-'Filter Data'!N320)/'Filter Data'!N320</f>
        <v>2.9886587578142228E-3</v>
      </c>
      <c r="O321">
        <f>('Filter Data'!O321-'Filter Data'!O320)/'Filter Data'!O320</f>
        <v>-5.7410824402229872E-3</v>
      </c>
      <c r="P321">
        <f>('Filter Data'!P321-'Filter Data'!P320)/'Filter Data'!P320</f>
        <v>1.028667829442341E-4</v>
      </c>
      <c r="Q321">
        <f>('Filter Data'!Q321-'Filter Data'!Q320)/'Filter Data'!Q320</f>
        <v>2.6075030618406552E-3</v>
      </c>
      <c r="R321">
        <f>('Filter Data'!R321-'Filter Data'!R320)/'Filter Data'!R320</f>
        <v>-7.4567683016644945E-3</v>
      </c>
      <c r="S321">
        <f>('Filter Data'!S321-'Filter Data'!S320)/'Filter Data'!S320</f>
        <v>4.2562654822428667E-3</v>
      </c>
      <c r="T321">
        <f>('Filter Data'!T321-'Filter Data'!T320)/'Filter Data'!T320</f>
        <v>3.048925730074821E-3</v>
      </c>
      <c r="U321">
        <f>('Filter Data'!U321-'Filter Data'!U320)/'Filter Data'!U320</f>
        <v>-7.7411828663329985E-3</v>
      </c>
      <c r="V321">
        <f>('Filter Data'!V321-'Filter Data'!V320)/'Filter Data'!V320</f>
        <v>-4.7654292871783382E-3</v>
      </c>
      <c r="W321">
        <f>('Filter Data'!W321-'Filter Data'!W320)/'Filter Data'!W320</f>
        <v>-5.0188362808044912E-3</v>
      </c>
      <c r="X321">
        <f>('Filter Data'!X321-'Filter Data'!X320)/'Filter Data'!X320</f>
        <v>-4.845483649820681E-3</v>
      </c>
      <c r="Y321">
        <f>('Filter Data'!Y321-'Filter Data'!Y320)/'Filter Data'!Y320</f>
        <v>-1.7609770758763792E-2</v>
      </c>
      <c r="Z321">
        <f>('Filter Data'!Z321-'Filter Data'!Z320)/'Filter Data'!Z320</f>
        <v>-8.1293203727721801E-3</v>
      </c>
    </row>
    <row r="322" spans="1:26" x14ac:dyDescent="0.25">
      <c r="A322" t="str">
        <f>MID('Filter Data'!A322,2,LEN('Filter Data'!A322)-2)</f>
        <v>12-Nov-2021</v>
      </c>
      <c r="B322">
        <f>('Filter Data'!B322-'Filter Data'!B321)/'Filter Data'!B321</f>
        <v>3.182157642101465E-4</v>
      </c>
      <c r="C322">
        <f>('Filter Data'!C322-'Filter Data'!C321)/'Filter Data'!C321</f>
        <v>4.2777008030777395E-3</v>
      </c>
      <c r="D322">
        <f>('Filter Data'!D322-'Filter Data'!D321)/'Filter Data'!D321</f>
        <v>-4.0373952520233368E-4</v>
      </c>
      <c r="E322">
        <f>('Filter Data'!E322-'Filter Data'!E321)/'Filter Data'!E321</f>
        <v>6.9683786277943433E-3</v>
      </c>
      <c r="F322">
        <f>('Filter Data'!F322-'Filter Data'!F321)/'Filter Data'!F321</f>
        <v>5.6795473190432277E-3</v>
      </c>
      <c r="G322">
        <f>('Filter Data'!G322-'Filter Data'!G321)/'Filter Data'!G321</f>
        <v>1.3215133914924607E-2</v>
      </c>
      <c r="H322">
        <f>('Filter Data'!H322-'Filter Data'!H321)/'Filter Data'!H321</f>
        <v>1.8545791030770586E-2</v>
      </c>
      <c r="I322">
        <f>('Filter Data'!I322-'Filter Data'!I321)/'Filter Data'!I321</f>
        <v>-7.8989924119915005E-3</v>
      </c>
      <c r="J322">
        <f>('Filter Data'!J322-'Filter Data'!J321)/'Filter Data'!J321</f>
        <v>-5.801988544791979E-3</v>
      </c>
      <c r="K322">
        <f>('Filter Data'!K322-'Filter Data'!K321)/'Filter Data'!K321</f>
        <v>7.2127247649536857E-3</v>
      </c>
      <c r="L322">
        <f>('Filter Data'!L322-'Filter Data'!L321)/'Filter Data'!L321</f>
        <v>1.3724043427848668E-2</v>
      </c>
      <c r="M322">
        <f>('Filter Data'!M322-'Filter Data'!M321)/'Filter Data'!M321</f>
        <v>2.1255620476568333E-2</v>
      </c>
      <c r="N322">
        <f>('Filter Data'!N322-'Filter Data'!N321)/'Filter Data'!N321</f>
        <v>1.3844792588351614E-2</v>
      </c>
      <c r="O322">
        <f>('Filter Data'!O322-'Filter Data'!O321)/'Filter Data'!O321</f>
        <v>-9.4233940565309926E-4</v>
      </c>
      <c r="P322">
        <f>('Filter Data'!P322-'Filter Data'!P321)/'Filter Data'!P321</f>
        <v>3.4582540959625309E-3</v>
      </c>
      <c r="Q322">
        <f>('Filter Data'!Q322-'Filter Data'!Q321)/'Filter Data'!Q321</f>
        <v>6.3385554173257877E-3</v>
      </c>
      <c r="R322">
        <f>('Filter Data'!R322-'Filter Data'!R321)/'Filter Data'!R321</f>
        <v>9.1654131499939841E-4</v>
      </c>
      <c r="S322">
        <f>('Filter Data'!S322-'Filter Data'!S321)/'Filter Data'!S321</f>
        <v>3.1494513065302809E-3</v>
      </c>
      <c r="T322">
        <f>('Filter Data'!T322-'Filter Data'!T321)/'Filter Data'!T321</f>
        <v>3.5010347050242925E-3</v>
      </c>
      <c r="U322">
        <f>('Filter Data'!U322-'Filter Data'!U321)/'Filter Data'!U321</f>
        <v>3.8865204513158333E-3</v>
      </c>
      <c r="V322">
        <f>('Filter Data'!V322-'Filter Data'!V321)/'Filter Data'!V321</f>
        <v>1.6058076806462103E-2</v>
      </c>
      <c r="W322">
        <f>('Filter Data'!W322-'Filter Data'!W321)/'Filter Data'!W321</f>
        <v>1.668595436363178E-2</v>
      </c>
      <c r="X322">
        <f>('Filter Data'!X322-'Filter Data'!X321)/'Filter Data'!X321</f>
        <v>1.7168845935190476E-2</v>
      </c>
      <c r="Y322">
        <f>('Filter Data'!Y322-'Filter Data'!Y321)/'Filter Data'!Y321</f>
        <v>1.3799848883079028E-2</v>
      </c>
      <c r="Z322">
        <f>('Filter Data'!Z322-'Filter Data'!Z321)/'Filter Data'!Z321</f>
        <v>8.667754067643604E-3</v>
      </c>
    </row>
    <row r="323" spans="1:26" x14ac:dyDescent="0.25">
      <c r="A323" t="str">
        <f>MID('Filter Data'!A323,2,LEN('Filter Data'!A323)-2)</f>
        <v>15-Nov-2021</v>
      </c>
      <c r="B323">
        <f>('Filter Data'!B323-'Filter Data'!B322)/'Filter Data'!B322</f>
        <v>4.5719023348612551E-3</v>
      </c>
      <c r="C323">
        <f>('Filter Data'!C323-'Filter Data'!C322)/'Filter Data'!C322</f>
        <v>-2.2770805148875401E-4</v>
      </c>
      <c r="D323">
        <f>('Filter Data'!D323-'Filter Data'!D322)/'Filter Data'!D322</f>
        <v>-5.1160995575015035E-4</v>
      </c>
      <c r="E323">
        <f>('Filter Data'!E323-'Filter Data'!E322)/'Filter Data'!E322</f>
        <v>1.7393906521781335E-3</v>
      </c>
      <c r="F323">
        <f>('Filter Data'!F323-'Filter Data'!F322)/'Filter Data'!F322</f>
        <v>1.4173063649103836E-2</v>
      </c>
      <c r="G323">
        <f>('Filter Data'!G323-'Filter Data'!G322)/'Filter Data'!G322</f>
        <v>3.457959107892877E-3</v>
      </c>
      <c r="H323">
        <f>('Filter Data'!H323-'Filter Data'!H322)/'Filter Data'!H322</f>
        <v>-3.2116900399222184E-3</v>
      </c>
      <c r="I323">
        <f>('Filter Data'!I323-'Filter Data'!I322)/'Filter Data'!I322</f>
        <v>2.6017177606420276E-3</v>
      </c>
      <c r="J323">
        <f>('Filter Data'!J323-'Filter Data'!J322)/'Filter Data'!J322</f>
        <v>1.5462503429185849E-3</v>
      </c>
      <c r="K323">
        <f>('Filter Data'!K323-'Filter Data'!K322)/'Filter Data'!K322</f>
        <v>-1.7337336834302565E-3</v>
      </c>
      <c r="L323">
        <f>('Filter Data'!L323-'Filter Data'!L322)/'Filter Data'!L322</f>
        <v>5.3757850517822548E-3</v>
      </c>
      <c r="M323">
        <f>('Filter Data'!M323-'Filter Data'!M322)/'Filter Data'!M322</f>
        <v>-4.8265957196335536E-3</v>
      </c>
      <c r="N323">
        <f>('Filter Data'!N323-'Filter Data'!N322)/'Filter Data'!N322</f>
        <v>3.7604599825453184E-3</v>
      </c>
      <c r="O323">
        <f>('Filter Data'!O323-'Filter Data'!O322)/'Filter Data'!O322</f>
        <v>-1.4280764399869804E-3</v>
      </c>
      <c r="P323">
        <f>('Filter Data'!P323-'Filter Data'!P322)/'Filter Data'!P322</f>
        <v>3.744729702950012E-3</v>
      </c>
      <c r="Q323">
        <f>('Filter Data'!Q323-'Filter Data'!Q322)/'Filter Data'!Q322</f>
        <v>6.2930373834390032E-3</v>
      </c>
      <c r="R323">
        <f>('Filter Data'!R323-'Filter Data'!R322)/'Filter Data'!R322</f>
        <v>-4.8323446835311888E-3</v>
      </c>
      <c r="S323">
        <f>('Filter Data'!S323-'Filter Data'!S322)/'Filter Data'!S322</f>
        <v>1.5145940642628942E-3</v>
      </c>
      <c r="T323">
        <f>('Filter Data'!T323-'Filter Data'!T322)/'Filter Data'!T322</f>
        <v>4.3339801624059215E-3</v>
      </c>
      <c r="U323">
        <f>('Filter Data'!U323-'Filter Data'!U322)/'Filter Data'!U322</f>
        <v>-5.7134086025173256E-3</v>
      </c>
      <c r="V323">
        <f>('Filter Data'!V323-'Filter Data'!V322)/'Filter Data'!V322</f>
        <v>-4.4423174370812942E-3</v>
      </c>
      <c r="W323">
        <f>('Filter Data'!W323-'Filter Data'!W322)/'Filter Data'!W322</f>
        <v>4.404605039313639E-3</v>
      </c>
      <c r="X323">
        <f>('Filter Data'!X323-'Filter Data'!X322)/'Filter Data'!X322</f>
        <v>4.4844228771321343E-3</v>
      </c>
      <c r="Y323">
        <f>('Filter Data'!Y323-'Filter Data'!Y322)/'Filter Data'!Y322</f>
        <v>-1.2345453215308421E-4</v>
      </c>
      <c r="Z323">
        <f>('Filter Data'!Z323-'Filter Data'!Z322)/'Filter Data'!Z322</f>
        <v>-1.2918860645586611E-3</v>
      </c>
    </row>
    <row r="324" spans="1:26" x14ac:dyDescent="0.25">
      <c r="A324" t="str">
        <f>MID('Filter Data'!A324,2,LEN('Filter Data'!A324)-2)</f>
        <v>16-Nov-2021</v>
      </c>
      <c r="B324">
        <f>('Filter Data'!B324-'Filter Data'!B323)/'Filter Data'!B323</f>
        <v>2.4897924447267912E-3</v>
      </c>
      <c r="C324">
        <f>('Filter Data'!C324-'Filter Data'!C323)/'Filter Data'!C323</f>
        <v>-6.0490353697749818E-3</v>
      </c>
      <c r="D324">
        <f>('Filter Data'!D324-'Filter Data'!D323)/'Filter Data'!D323</f>
        <v>-1.1764071985344003E-3</v>
      </c>
      <c r="E324">
        <f>('Filter Data'!E324-'Filter Data'!E323)/'Filter Data'!E323</f>
        <v>2.7072442120984622E-3</v>
      </c>
      <c r="F324">
        <f>('Filter Data'!F324-'Filter Data'!F323)/'Filter Data'!F323</f>
        <v>6.5131397128277884E-3</v>
      </c>
      <c r="G324">
        <f>('Filter Data'!G324-'Filter Data'!G323)/'Filter Data'!G323</f>
        <v>7.2467119971630816E-3</v>
      </c>
      <c r="H324">
        <f>('Filter Data'!H324-'Filter Data'!H323)/'Filter Data'!H323</f>
        <v>4.8009653277878176E-3</v>
      </c>
      <c r="I324">
        <f>('Filter Data'!I324-'Filter Data'!I323)/'Filter Data'!I323</f>
        <v>1.8446146631233441E-3</v>
      </c>
      <c r="J324">
        <f>('Filter Data'!J324-'Filter Data'!J323)/'Filter Data'!J323</f>
        <v>2.0667845314873865E-3</v>
      </c>
      <c r="K324">
        <f>('Filter Data'!K324-'Filter Data'!K323)/'Filter Data'!K323</f>
        <v>-7.3119470418705999E-3</v>
      </c>
      <c r="L324">
        <f>('Filter Data'!L324-'Filter Data'!L323)/'Filter Data'!L323</f>
        <v>6.1330658089336501E-3</v>
      </c>
      <c r="M324">
        <f>('Filter Data'!M324-'Filter Data'!M323)/'Filter Data'!M323</f>
        <v>9.4634238667469443E-5</v>
      </c>
      <c r="N324">
        <f>('Filter Data'!N324-'Filter Data'!N323)/'Filter Data'!N323</f>
        <v>2.4805329309926074E-3</v>
      </c>
      <c r="O324">
        <f>('Filter Data'!O324-'Filter Data'!O323)/'Filter Data'!O323</f>
        <v>6.5433656104028244E-3</v>
      </c>
      <c r="P324">
        <f>('Filter Data'!P324-'Filter Data'!P323)/'Filter Data'!P323</f>
        <v>7.4456328107093475E-3</v>
      </c>
      <c r="Q324">
        <f>('Filter Data'!Q324-'Filter Data'!Q323)/'Filter Data'!Q323</f>
        <v>1.0422804540451599E-2</v>
      </c>
      <c r="R324">
        <f>('Filter Data'!R324-'Filter Data'!R323)/'Filter Data'!R323</f>
        <v>5.3969332355973077E-3</v>
      </c>
      <c r="S324">
        <f>('Filter Data'!S324-'Filter Data'!S323)/'Filter Data'!S323</f>
        <v>-2.8470491712942877E-3</v>
      </c>
      <c r="T324">
        <f>('Filter Data'!T324-'Filter Data'!T323)/'Filter Data'!T323</f>
        <v>-3.4131760714142031E-3</v>
      </c>
      <c r="U324">
        <f>('Filter Data'!U324-'Filter Data'!U323)/'Filter Data'!U323</f>
        <v>-1.652401127520778E-3</v>
      </c>
      <c r="V324">
        <f>('Filter Data'!V324-'Filter Data'!V323)/'Filter Data'!V323</f>
        <v>-8.279559554577787E-3</v>
      </c>
      <c r="W324">
        <f>('Filter Data'!W324-'Filter Data'!W323)/'Filter Data'!W323</f>
        <v>-1.8785299425354593E-3</v>
      </c>
      <c r="X324">
        <f>('Filter Data'!X324-'Filter Data'!X323)/'Filter Data'!X323</f>
        <v>-1.7543400277553276E-3</v>
      </c>
      <c r="Y324">
        <f>('Filter Data'!Y324-'Filter Data'!Y323)/'Filter Data'!Y323</f>
        <v>1.1491834989505094E-2</v>
      </c>
      <c r="Z324">
        <f>('Filter Data'!Z324-'Filter Data'!Z323)/'Filter Data'!Z323</f>
        <v>2.747693899762634E-3</v>
      </c>
    </row>
    <row r="325" spans="1:26" x14ac:dyDescent="0.25">
      <c r="A325" t="str">
        <f>MID('Filter Data'!A325,2,LEN('Filter Data'!A325)-2)</f>
        <v>17-Nov-2021</v>
      </c>
      <c r="B325">
        <f>('Filter Data'!B325-'Filter Data'!B324)/'Filter Data'!B324</f>
        <v>3.9485036157488166E-6</v>
      </c>
      <c r="C325">
        <f>('Filter Data'!C325-'Filter Data'!C324)/'Filter Data'!C324</f>
        <v>1.3950949271113258E-3</v>
      </c>
      <c r="D325">
        <f>('Filter Data'!D325-'Filter Data'!D324)/'Filter Data'!D324</f>
        <v>6.023825578782083E-4</v>
      </c>
      <c r="E325">
        <f>('Filter Data'!E325-'Filter Data'!E324)/'Filter Data'!E324</f>
        <v>8.1929056884841333E-4</v>
      </c>
      <c r="F325">
        <f>('Filter Data'!F325-'Filter Data'!F324)/'Filter Data'!F324</f>
        <v>2.5613494418307296E-3</v>
      </c>
      <c r="G325">
        <f>('Filter Data'!G325-'Filter Data'!G324)/'Filter Data'!G324</f>
        <v>5.3653160255330914E-3</v>
      </c>
      <c r="H325">
        <f>('Filter Data'!H325-'Filter Data'!H324)/'Filter Data'!H324</f>
        <v>-8.3807090386457846E-3</v>
      </c>
      <c r="I325">
        <f>('Filter Data'!I325-'Filter Data'!I324)/'Filter Data'!I324</f>
        <v>-2.1220821370615421E-2</v>
      </c>
      <c r="J325">
        <f>('Filter Data'!J325-'Filter Data'!J324)/'Filter Data'!J324</f>
        <v>-2.0550668455842261E-2</v>
      </c>
      <c r="K325">
        <f>('Filter Data'!K325-'Filter Data'!K324)/'Filter Data'!K324</f>
        <v>8.7350084941300865E-3</v>
      </c>
      <c r="L325">
        <f>('Filter Data'!L325-'Filter Data'!L324)/'Filter Data'!L324</f>
        <v>-6.6713266585801834E-3</v>
      </c>
      <c r="M325">
        <f>('Filter Data'!M325-'Filter Data'!M324)/'Filter Data'!M324</f>
        <v>-4.2660232147363137E-3</v>
      </c>
      <c r="N325">
        <f>('Filter Data'!N325-'Filter Data'!N324)/'Filter Data'!N324</f>
        <v>3.4437457750341356E-3</v>
      </c>
      <c r="O325">
        <f>('Filter Data'!O325-'Filter Data'!O324)/'Filter Data'!O324</f>
        <v>-1.4315946719781561E-3</v>
      </c>
      <c r="P325">
        <f>('Filter Data'!P325-'Filter Data'!P324)/'Filter Data'!P324</f>
        <v>6.7351140464305974E-4</v>
      </c>
      <c r="Q325">
        <f>('Filter Data'!Q325-'Filter Data'!Q324)/'Filter Data'!Q324</f>
        <v>4.1811309959344283E-4</v>
      </c>
      <c r="R325">
        <f>('Filter Data'!R325-'Filter Data'!R324)/'Filter Data'!R324</f>
        <v>-3.2032321584592556E-3</v>
      </c>
      <c r="S325">
        <f>('Filter Data'!S325-'Filter Data'!S324)/'Filter Data'!S324</f>
        <v>1.0008473431492636E-3</v>
      </c>
      <c r="T325">
        <f>('Filter Data'!T325-'Filter Data'!T324)/'Filter Data'!T324</f>
        <v>4.7961630695451864E-4</v>
      </c>
      <c r="U325">
        <f>('Filter Data'!U325-'Filter Data'!U324)/'Filter Data'!U324</f>
        <v>5.1314945477870886E-3</v>
      </c>
      <c r="V325">
        <f>('Filter Data'!V325-'Filter Data'!V324)/'Filter Data'!V324</f>
        <v>-1.1747463745386941E-3</v>
      </c>
      <c r="W325">
        <f>('Filter Data'!W325-'Filter Data'!W324)/'Filter Data'!W324</f>
        <v>-1.9437725230785157E-3</v>
      </c>
      <c r="X325">
        <f>('Filter Data'!X325-'Filter Data'!X324)/'Filter Data'!X324</f>
        <v>-1.8033259888783875E-3</v>
      </c>
      <c r="Y325">
        <f>('Filter Data'!Y325-'Filter Data'!Y324)/'Filter Data'!Y324</f>
        <v>-5.099688050996881E-3</v>
      </c>
      <c r="Z325">
        <f>('Filter Data'!Z325-'Filter Data'!Z324)/'Filter Data'!Z324</f>
        <v>-1.0409067454315206E-3</v>
      </c>
    </row>
    <row r="326" spans="1:26" x14ac:dyDescent="0.25">
      <c r="A326" t="str">
        <f>MID('Filter Data'!A326,2,LEN('Filter Data'!A326)-2)</f>
        <v>18-Nov-2021</v>
      </c>
      <c r="B326">
        <f>('Filter Data'!B326-'Filter Data'!B325)/'Filter Data'!B325</f>
        <v>2.6978044432337473E-3</v>
      </c>
      <c r="C326">
        <f>('Filter Data'!C326-'Filter Data'!C325)/'Filter Data'!C325</f>
        <v>-8.607925483228366E-3</v>
      </c>
      <c r="D326">
        <f>('Filter Data'!D326-'Filter Data'!D325)/'Filter Data'!D325</f>
        <v>-7.1433705926752357E-3</v>
      </c>
      <c r="E326">
        <f>('Filter Data'!E326-'Filter Data'!E325)/'Filter Data'!E325</f>
        <v>-1.1032763400249373E-2</v>
      </c>
      <c r="F326">
        <f>('Filter Data'!F326-'Filter Data'!F325)/'Filter Data'!F325</f>
        <v>-2.1133352681728564E-3</v>
      </c>
      <c r="G326">
        <f>('Filter Data'!G326-'Filter Data'!G325)/'Filter Data'!G325</f>
        <v>-1.3802291500133245E-2</v>
      </c>
      <c r="H326">
        <f>('Filter Data'!H326-'Filter Data'!H325)/'Filter Data'!H325</f>
        <v>-1.0796325641917584E-2</v>
      </c>
      <c r="I326">
        <f>('Filter Data'!I326-'Filter Data'!I325)/'Filter Data'!I325</f>
        <v>1.0043361816094842E-2</v>
      </c>
      <c r="J326">
        <f>('Filter Data'!J326-'Filter Data'!J325)/'Filter Data'!J325</f>
        <v>9.0067233286819388E-3</v>
      </c>
      <c r="K326">
        <f>('Filter Data'!K326-'Filter Data'!K325)/'Filter Data'!K325</f>
        <v>-3.6070230120527013E-3</v>
      </c>
      <c r="L326">
        <f>('Filter Data'!L326-'Filter Data'!L325)/'Filter Data'!L325</f>
        <v>1.6764459346187456E-3</v>
      </c>
      <c r="M326">
        <f>('Filter Data'!M326-'Filter Data'!M325)/'Filter Data'!M325</f>
        <v>-1.6567016432389559E-2</v>
      </c>
      <c r="N326">
        <f>('Filter Data'!N326-'Filter Data'!N325)/'Filter Data'!N325</f>
        <v>-2.2638007956986589E-2</v>
      </c>
      <c r="O326">
        <f>('Filter Data'!O326-'Filter Data'!O325)/'Filter Data'!O325</f>
        <v>3.1993344808903812E-3</v>
      </c>
      <c r="P326">
        <f>('Filter Data'!P326-'Filter Data'!P325)/'Filter Data'!P325</f>
        <v>3.4373234348021868E-3</v>
      </c>
      <c r="Q326">
        <f>('Filter Data'!Q326-'Filter Data'!Q325)/'Filter Data'!Q325</f>
        <v>5.2077318595506921E-3</v>
      </c>
      <c r="R326">
        <f>('Filter Data'!R326-'Filter Data'!R325)/'Filter Data'!R325</f>
        <v>3.6690330046467599E-3</v>
      </c>
      <c r="S326">
        <f>('Filter Data'!S326-'Filter Data'!S325)/'Filter Data'!S325</f>
        <v>-7.1706793436587994E-3</v>
      </c>
      <c r="T326">
        <f>('Filter Data'!T326-'Filter Data'!T325)/'Filter Data'!T325</f>
        <v>-3.8688506880208405E-3</v>
      </c>
      <c r="U326">
        <f>('Filter Data'!U326-'Filter Data'!U325)/'Filter Data'!U325</f>
        <v>-1.6922691220712952E-2</v>
      </c>
      <c r="V326">
        <f>('Filter Data'!V326-'Filter Data'!V325)/'Filter Data'!V325</f>
        <v>-1.1435846783632329E-2</v>
      </c>
      <c r="W326">
        <f>('Filter Data'!W326-'Filter Data'!W325)/'Filter Data'!W325</f>
        <v>-2.9986212524963154E-3</v>
      </c>
      <c r="X326">
        <f>('Filter Data'!X326-'Filter Data'!X325)/'Filter Data'!X325</f>
        <v>-2.9496587198875428E-3</v>
      </c>
      <c r="Y326">
        <f>('Filter Data'!Y326-'Filter Data'!Y325)/'Filter Data'!Y325</f>
        <v>5.0485772191473507E-3</v>
      </c>
      <c r="Z326">
        <f>('Filter Data'!Z326-'Filter Data'!Z325)/'Filter Data'!Z325</f>
        <v>-1.5407222692256791E-3</v>
      </c>
    </row>
    <row r="327" spans="1:26" x14ac:dyDescent="0.25">
      <c r="A327" t="str">
        <f>MID('Filter Data'!A327,2,LEN('Filter Data'!A327)-2)</f>
        <v>22-Nov-2021</v>
      </c>
      <c r="B327">
        <f>('Filter Data'!B327-'Filter Data'!B326)/'Filter Data'!B326</f>
        <v>4.5186994415107284E-4</v>
      </c>
      <c r="C327">
        <f>('Filter Data'!C327-'Filter Data'!C326)/'Filter Data'!C326</f>
        <v>-6.78863582361542E-6</v>
      </c>
      <c r="D327">
        <f>('Filter Data'!D327-'Filter Data'!D326)/'Filter Data'!D326</f>
        <v>1.3213028408011149E-2</v>
      </c>
      <c r="E327">
        <f>('Filter Data'!E327-'Filter Data'!E326)/'Filter Data'!E326</f>
        <v>4.7094087842074308E-3</v>
      </c>
      <c r="F327">
        <f>('Filter Data'!F327-'Filter Data'!F326)/'Filter Data'!F326</f>
        <v>5.4522366049484863E-3</v>
      </c>
      <c r="G327">
        <f>('Filter Data'!G327-'Filter Data'!G326)/'Filter Data'!G326</f>
        <v>1.3462815148754869E-2</v>
      </c>
      <c r="H327">
        <f>('Filter Data'!H327-'Filter Data'!H326)/'Filter Data'!H326</f>
        <v>2.6321616024797882E-2</v>
      </c>
      <c r="I327">
        <f>('Filter Data'!I327-'Filter Data'!I326)/'Filter Data'!I326</f>
        <v>-1.8876858486694681E-2</v>
      </c>
      <c r="J327">
        <f>('Filter Data'!J327-'Filter Data'!J326)/'Filter Data'!J326</f>
        <v>-1.8078953985416108E-2</v>
      </c>
      <c r="K327">
        <f>('Filter Data'!K327-'Filter Data'!K326)/'Filter Data'!K326</f>
        <v>-2.8292129162462095E-2</v>
      </c>
      <c r="L327">
        <f>('Filter Data'!L327-'Filter Data'!L326)/'Filter Data'!L326</f>
        <v>-9.3806498269540309E-3</v>
      </c>
      <c r="M327">
        <f>('Filter Data'!M327-'Filter Data'!M326)/'Filter Data'!M326</f>
        <v>9.0189478431029551E-4</v>
      </c>
      <c r="N327">
        <f>('Filter Data'!N327-'Filter Data'!N326)/'Filter Data'!N326</f>
        <v>-1.0534255839359038E-2</v>
      </c>
      <c r="O327">
        <f>('Filter Data'!O327-'Filter Data'!O326)/'Filter Data'!O326</f>
        <v>-2.6024459168005553E-3</v>
      </c>
      <c r="P327">
        <f>('Filter Data'!P327-'Filter Data'!P326)/'Filter Data'!P326</f>
        <v>4.6705909800613312E-3</v>
      </c>
      <c r="Q327">
        <f>('Filter Data'!Q327-'Filter Data'!Q326)/'Filter Data'!Q326</f>
        <v>1.2582607553940921E-3</v>
      </c>
      <c r="R327">
        <f>('Filter Data'!R327-'Filter Data'!R326)/'Filter Data'!R326</f>
        <v>-3.7290883107834517E-3</v>
      </c>
      <c r="S327">
        <f>('Filter Data'!S327-'Filter Data'!S326)/'Filter Data'!S326</f>
        <v>-4.9920917358639762E-3</v>
      </c>
      <c r="T327">
        <f>('Filter Data'!T327-'Filter Data'!T326)/'Filter Data'!T326</f>
        <v>-6.3036744321609385E-3</v>
      </c>
      <c r="U327">
        <f>('Filter Data'!U327-'Filter Data'!U326)/'Filter Data'!U326</f>
        <v>-1.7857349855680597E-2</v>
      </c>
      <c r="V327">
        <f>('Filter Data'!V327-'Filter Data'!V326)/'Filter Data'!V326</f>
        <v>-1.24113475177305E-2</v>
      </c>
      <c r="W327">
        <f>('Filter Data'!W327-'Filter Data'!W326)/'Filter Data'!W326</f>
        <v>5.395148087513007E-3</v>
      </c>
      <c r="X327">
        <f>('Filter Data'!X327-'Filter Data'!X326)/'Filter Data'!X326</f>
        <v>4.9284452995283405E-3</v>
      </c>
      <c r="Y327">
        <f>('Filter Data'!Y327-'Filter Data'!Y326)/'Filter Data'!Y326</f>
        <v>-1.4400491922612625E-2</v>
      </c>
      <c r="Z327">
        <f>('Filter Data'!Z327-'Filter Data'!Z326)/'Filter Data'!Z326</f>
        <v>5.9672470386756462E-3</v>
      </c>
    </row>
    <row r="328" spans="1:26" x14ac:dyDescent="0.25">
      <c r="A328" t="str">
        <f>MID('Filter Data'!A328,2,LEN('Filter Data'!A328)-2)</f>
        <v>23-Nov-2021</v>
      </c>
      <c r="B328">
        <f>('Filter Data'!B328-'Filter Data'!B327)/'Filter Data'!B327</f>
        <v>-1.9414743396723568E-3</v>
      </c>
      <c r="C328">
        <f>('Filter Data'!C328-'Filter Data'!C327)/'Filter Data'!C327</f>
        <v>9.9793624069950751E-3</v>
      </c>
      <c r="D328">
        <f>('Filter Data'!D328-'Filter Data'!D327)/'Filter Data'!D327</f>
        <v>4.1980403190508E-4</v>
      </c>
      <c r="E328">
        <f>('Filter Data'!E328-'Filter Data'!E327)/'Filter Data'!E327</f>
        <v>-7.8330285421828148E-3</v>
      </c>
      <c r="F328">
        <f>('Filter Data'!F328-'Filter Data'!F327)/'Filter Data'!F327</f>
        <v>-5.3371141286855713E-3</v>
      </c>
      <c r="G328">
        <f>('Filter Data'!G328-'Filter Data'!G327)/'Filter Data'!G327</f>
        <v>-1.7823682647045787E-3</v>
      </c>
      <c r="H328">
        <f>('Filter Data'!H328-'Filter Data'!H327)/'Filter Data'!H327</f>
        <v>-9.2637242709585419E-4</v>
      </c>
      <c r="I328">
        <f>('Filter Data'!I328-'Filter Data'!I327)/'Filter Data'!I327</f>
        <v>2.9825295196422325E-2</v>
      </c>
      <c r="J328">
        <f>('Filter Data'!J328-'Filter Data'!J327)/'Filter Data'!J327</f>
        <v>3.1753348185705785E-2</v>
      </c>
      <c r="K328">
        <f>('Filter Data'!K328-'Filter Data'!K327)/'Filter Data'!K327</f>
        <v>-7.2302919376404512E-3</v>
      </c>
      <c r="L328">
        <f>('Filter Data'!L328-'Filter Data'!L327)/'Filter Data'!L327</f>
        <v>-2.2662091837266765E-2</v>
      </c>
      <c r="M328">
        <f>('Filter Data'!M328-'Filter Data'!M327)/'Filter Data'!M327</f>
        <v>2.5906110463011032E-3</v>
      </c>
      <c r="N328">
        <f>('Filter Data'!N328-'Filter Data'!N327)/'Filter Data'!N327</f>
        <v>-7.4261980494729068E-3</v>
      </c>
      <c r="O328">
        <f>('Filter Data'!O328-'Filter Data'!O327)/'Filter Data'!O327</f>
        <v>-5.7863229534926277E-3</v>
      </c>
      <c r="P328">
        <f>('Filter Data'!P328-'Filter Data'!P327)/'Filter Data'!P327</f>
        <v>-2.3289047672210555E-3</v>
      </c>
      <c r="Q328">
        <f>('Filter Data'!Q328-'Filter Data'!Q327)/'Filter Data'!Q327</f>
        <v>-2.2838784408430956E-3</v>
      </c>
      <c r="R328">
        <f>('Filter Data'!R328-'Filter Data'!R327)/'Filter Data'!R327</f>
        <v>-7.7560870594308752E-3</v>
      </c>
      <c r="S328">
        <f>('Filter Data'!S328-'Filter Data'!S327)/'Filter Data'!S327</f>
        <v>-8.1901048134718647E-3</v>
      </c>
      <c r="T328">
        <f>('Filter Data'!T328-'Filter Data'!T327)/'Filter Data'!T327</f>
        <v>-1.0831974789056117E-2</v>
      </c>
      <c r="U328">
        <f>('Filter Data'!U328-'Filter Data'!U327)/'Filter Data'!U327</f>
        <v>1.4257640761745252E-2</v>
      </c>
      <c r="V328">
        <f>('Filter Data'!V328-'Filter Data'!V327)/'Filter Data'!V327</f>
        <v>1.5491318662682076E-2</v>
      </c>
      <c r="W328">
        <f>('Filter Data'!W328-'Filter Data'!W327)/'Filter Data'!W327</f>
        <v>-9.8688674241011561E-5</v>
      </c>
      <c r="X328">
        <f>('Filter Data'!X328-'Filter Data'!X327)/'Filter Data'!X327</f>
        <v>-8.5234723315009373E-5</v>
      </c>
      <c r="Y328">
        <f>('Filter Data'!Y328-'Filter Data'!Y327)/'Filter Data'!Y327</f>
        <v>-2.101033084389959E-3</v>
      </c>
      <c r="Z328">
        <f>('Filter Data'!Z328-'Filter Data'!Z327)/'Filter Data'!Z327</f>
        <v>4.7259733465743452E-3</v>
      </c>
    </row>
    <row r="329" spans="1:26" x14ac:dyDescent="0.25">
      <c r="A329" t="str">
        <f>MID('Filter Data'!A329,2,LEN('Filter Data'!A329)-2)</f>
        <v>24-Nov-2021</v>
      </c>
      <c r="B329">
        <f>('Filter Data'!B329-'Filter Data'!B328)/'Filter Data'!B328</f>
        <v>1.9541244152169019E-3</v>
      </c>
      <c r="C329">
        <f>('Filter Data'!C329-'Filter Data'!C328)/'Filter Data'!C328</f>
        <v>2.1206662454461137E-2</v>
      </c>
      <c r="D329">
        <f>('Filter Data'!D329-'Filter Data'!D328)/'Filter Data'!D328</f>
        <v>9.6960822827755391E-3</v>
      </c>
      <c r="E329">
        <f>('Filter Data'!E329-'Filter Data'!E328)/'Filter Data'!E328</f>
        <v>-1.0379708613271323E-3</v>
      </c>
      <c r="F329">
        <f>('Filter Data'!F329-'Filter Data'!F328)/'Filter Data'!F328</f>
        <v>-5.7917351038949154E-3</v>
      </c>
      <c r="G329">
        <f>('Filter Data'!G329-'Filter Data'!G328)/'Filter Data'!G328</f>
        <v>1.6497268259927405E-2</v>
      </c>
      <c r="H329">
        <f>('Filter Data'!H329-'Filter Data'!H328)/'Filter Data'!H328</f>
        <v>1.1406216260844204E-2</v>
      </c>
      <c r="I329">
        <f>('Filter Data'!I329-'Filter Data'!I328)/'Filter Data'!I328</f>
        <v>-4.9675081229693351E-3</v>
      </c>
      <c r="J329">
        <f>('Filter Data'!J329-'Filter Data'!J328)/'Filter Data'!J328</f>
        <v>-4.4923183837580509E-3</v>
      </c>
      <c r="K329">
        <f>('Filter Data'!K329-'Filter Data'!K328)/'Filter Data'!K328</f>
        <v>-4.4456066945607606E-4</v>
      </c>
      <c r="L329">
        <f>('Filter Data'!L329-'Filter Data'!L328)/'Filter Data'!L328</f>
        <v>-4.9298930789421977E-3</v>
      </c>
      <c r="M329">
        <f>('Filter Data'!M329-'Filter Data'!M328)/'Filter Data'!M328</f>
        <v>6.3634977571278336E-3</v>
      </c>
      <c r="N329">
        <f>('Filter Data'!N329-'Filter Data'!N328)/'Filter Data'!N328</f>
        <v>-9.2694360210291208E-4</v>
      </c>
      <c r="O329">
        <f>('Filter Data'!O329-'Filter Data'!O328)/'Filter Data'!O328</f>
        <v>1.5845339843378469E-3</v>
      </c>
      <c r="P329">
        <f>('Filter Data'!P329-'Filter Data'!P328)/'Filter Data'!P328</f>
        <v>3.0706770484795446E-3</v>
      </c>
      <c r="Q329">
        <f>('Filter Data'!Q329-'Filter Data'!Q328)/'Filter Data'!Q328</f>
        <v>1.1248384482267689E-2</v>
      </c>
      <c r="R329">
        <f>('Filter Data'!R329-'Filter Data'!R328)/'Filter Data'!R328</f>
        <v>2.21519518410808E-3</v>
      </c>
      <c r="S329">
        <f>('Filter Data'!S329-'Filter Data'!S328)/'Filter Data'!S328</f>
        <v>2.1599083447590172E-3</v>
      </c>
      <c r="T329">
        <f>('Filter Data'!T329-'Filter Data'!T328)/'Filter Data'!T328</f>
        <v>1.6274178533255226E-3</v>
      </c>
      <c r="U329">
        <f>('Filter Data'!U329-'Filter Data'!U328)/'Filter Data'!U328</f>
        <v>5.2307280545066349E-3</v>
      </c>
      <c r="V329">
        <f>('Filter Data'!V329-'Filter Data'!V328)/'Filter Data'!V328</f>
        <v>-4.9179950244172075E-3</v>
      </c>
      <c r="W329">
        <f>('Filter Data'!W329-'Filter Data'!W328)/'Filter Data'!W328</f>
        <v>-1.3484670902473543E-2</v>
      </c>
      <c r="X329">
        <f>('Filter Data'!X329-'Filter Data'!X328)/'Filter Data'!X328</f>
        <v>-1.3789530972348821E-2</v>
      </c>
      <c r="Y329">
        <f>('Filter Data'!Y329-'Filter Data'!Y328)/'Filter Data'!Y328</f>
        <v>6.9139888750977428E-3</v>
      </c>
      <c r="Z329">
        <f>('Filter Data'!Z329-'Filter Data'!Z328)/'Filter Data'!Z328</f>
        <v>1.0620929452671353E-2</v>
      </c>
    </row>
    <row r="330" spans="1:26" x14ac:dyDescent="0.25">
      <c r="A330" t="str">
        <f>MID('Filter Data'!A330,2,LEN('Filter Data'!A330)-2)</f>
        <v>26-Nov-2021</v>
      </c>
      <c r="B330">
        <f>('Filter Data'!B330-'Filter Data'!B329)/'Filter Data'!B329</f>
        <v>-2.7452971570887767E-2</v>
      </c>
      <c r="C330">
        <f>('Filter Data'!C330-'Filter Data'!C329)/'Filter Data'!C329</f>
        <v>4.8114579836634327E-3</v>
      </c>
      <c r="D330">
        <f>('Filter Data'!D330-'Filter Data'!D329)/'Filter Data'!D329</f>
        <v>-9.3819082146962291E-3</v>
      </c>
      <c r="E330">
        <f>('Filter Data'!E330-'Filter Data'!E329)/'Filter Data'!E329</f>
        <v>-2.3835162689941309E-2</v>
      </c>
      <c r="F330">
        <f>('Filter Data'!F330-'Filter Data'!F329)/'Filter Data'!F329</f>
        <v>-2.6552464291158411E-2</v>
      </c>
      <c r="G330">
        <f>('Filter Data'!G330-'Filter Data'!G329)/'Filter Data'!G329</f>
        <v>-1.2761421472218563E-3</v>
      </c>
      <c r="H330">
        <f>('Filter Data'!H330-'Filter Data'!H329)/'Filter Data'!H329</f>
        <v>-8.5523754505381685E-3</v>
      </c>
      <c r="I330">
        <f>('Filter Data'!I330-'Filter Data'!I329)/'Filter Data'!I329</f>
        <v>-0.10744450375208016</v>
      </c>
      <c r="J330">
        <f>('Filter Data'!J330-'Filter Data'!J329)/'Filter Data'!J329</f>
        <v>-0.10994764397905765</v>
      </c>
      <c r="K330">
        <f>('Filter Data'!K330-'Filter Data'!K329)/'Filter Data'!K329</f>
        <v>4.0551500405525061E-4</v>
      </c>
      <c r="L330">
        <f>('Filter Data'!L330-'Filter Data'!L329)/'Filter Data'!L329</f>
        <v>7.4529232616994453E-3</v>
      </c>
      <c r="M330">
        <f>('Filter Data'!M330-'Filter Data'!M329)/'Filter Data'!M329</f>
        <v>-2.4583366557690847E-2</v>
      </c>
      <c r="N330">
        <f>('Filter Data'!N330-'Filter Data'!N329)/'Filter Data'!N329</f>
        <v>-2.0968361896430594E-2</v>
      </c>
      <c r="O330">
        <f>('Filter Data'!O330-'Filter Data'!O329)/'Filter Data'!O329</f>
        <v>-1.9904669326236853E-2</v>
      </c>
      <c r="P330">
        <f>('Filter Data'!P330-'Filter Data'!P329)/'Filter Data'!P329</f>
        <v>-2.2723063775857408E-2</v>
      </c>
      <c r="Q330">
        <f>('Filter Data'!Q330-'Filter Data'!Q329)/'Filter Data'!Q329</f>
        <v>-1.2666659446111296E-2</v>
      </c>
      <c r="R330">
        <f>('Filter Data'!R330-'Filter Data'!R329)/'Filter Data'!R329</f>
        <v>-2.2602937975279982E-2</v>
      </c>
      <c r="S330">
        <f>('Filter Data'!S330-'Filter Data'!S329)/'Filter Data'!S329</f>
        <v>-2.9423891450204284E-2</v>
      </c>
      <c r="T330">
        <f>('Filter Data'!T330-'Filter Data'!T329)/'Filter Data'!T329</f>
        <v>-2.5893109169644338E-2</v>
      </c>
      <c r="U330">
        <f>('Filter Data'!U330-'Filter Data'!U329)/'Filter Data'!U329</f>
        <v>-2.1039775884423153E-2</v>
      </c>
      <c r="V330">
        <f>('Filter Data'!V330-'Filter Data'!V329)/'Filter Data'!V329</f>
        <v>-2.1129205875203897E-2</v>
      </c>
      <c r="W330">
        <f>('Filter Data'!W330-'Filter Data'!W329)/'Filter Data'!W329</f>
        <v>-1.7089367449538578E-2</v>
      </c>
      <c r="X330">
        <f>('Filter Data'!X330-'Filter Data'!X329)/'Filter Data'!X329</f>
        <v>-1.7931703944044058E-2</v>
      </c>
      <c r="Y330">
        <f>('Filter Data'!Y330-'Filter Data'!Y329)/'Filter Data'!Y329</f>
        <v>-2.0179515509007741E-2</v>
      </c>
      <c r="Z330">
        <f>('Filter Data'!Z330-'Filter Data'!Z329)/'Filter Data'!Z329</f>
        <v>-1.3657301285829801E-2</v>
      </c>
    </row>
    <row r="331" spans="1:26" x14ac:dyDescent="0.25">
      <c r="A331" t="str">
        <f>MID('Filter Data'!A331,2,LEN('Filter Data'!A331)-2)</f>
        <v>29-Nov-2021</v>
      </c>
      <c r="B331">
        <f>('Filter Data'!B331-'Filter Data'!B330)/'Filter Data'!B330</f>
        <v>-1.4189334121179968E-2</v>
      </c>
      <c r="C331">
        <f>('Filter Data'!C331-'Filter Data'!C330)/'Filter Data'!C330</f>
        <v>-6.6422114502816673E-3</v>
      </c>
      <c r="D331">
        <f>('Filter Data'!D331-'Filter Data'!D330)/'Filter Data'!D330</f>
        <v>-6.3733497576519294E-3</v>
      </c>
      <c r="E331">
        <f>('Filter Data'!E331-'Filter Data'!E330)/'Filter Data'!E330</f>
        <v>-4.7866644303095948E-3</v>
      </c>
      <c r="F331">
        <f>('Filter Data'!F331-'Filter Data'!F330)/'Filter Data'!F330</f>
        <v>6.6361381738769985E-3</v>
      </c>
      <c r="G331">
        <f>('Filter Data'!G331-'Filter Data'!G330)/'Filter Data'!G330</f>
        <v>9.4480021646974055E-3</v>
      </c>
      <c r="H331">
        <f>('Filter Data'!H331-'Filter Data'!H330)/'Filter Data'!H330</f>
        <v>1.1184860537582686E-2</v>
      </c>
      <c r="I331">
        <f>('Filter Data'!I331-'Filter Data'!I330)/'Filter Data'!I330</f>
        <v>1.0201568930946059E-2</v>
      </c>
      <c r="J331">
        <f>('Filter Data'!J331-'Filter Data'!J330)/'Filter Data'!J330</f>
        <v>1.0868347338935621E-2</v>
      </c>
      <c r="K331">
        <f>('Filter Data'!K331-'Filter Data'!K330)/'Filter Data'!K330</f>
        <v>-4.9688141532748737E-4</v>
      </c>
      <c r="L331">
        <f>('Filter Data'!L331-'Filter Data'!L330)/'Filter Data'!L330</f>
        <v>-3.2677999297475711E-3</v>
      </c>
      <c r="M331">
        <f>('Filter Data'!M331-'Filter Data'!M330)/'Filter Data'!M330</f>
        <v>8.460928494935736E-3</v>
      </c>
      <c r="N331">
        <f>('Filter Data'!N331-'Filter Data'!N330)/'Filter Data'!N330</f>
        <v>9.9776619508563664E-3</v>
      </c>
      <c r="O331">
        <f>('Filter Data'!O331-'Filter Data'!O330)/'Filter Data'!O330</f>
        <v>-1.4195984371528591E-2</v>
      </c>
      <c r="P331">
        <f>('Filter Data'!P331-'Filter Data'!P330)/'Filter Data'!P330</f>
        <v>-1.7054989212205614E-2</v>
      </c>
      <c r="Q331">
        <f>('Filter Data'!Q331-'Filter Data'!Q330)/'Filter Data'!Q330</f>
        <v>-8.8197061194937604E-3</v>
      </c>
      <c r="R331">
        <f>('Filter Data'!R331-'Filter Data'!R330)/'Filter Data'!R330</f>
        <v>-1.0071121945011521E-2</v>
      </c>
      <c r="S331">
        <f>('Filter Data'!S331-'Filter Data'!S330)/'Filter Data'!S330</f>
        <v>4.6535877037151624E-3</v>
      </c>
      <c r="T331">
        <f>('Filter Data'!T331-'Filter Data'!T330)/'Filter Data'!T330</f>
        <v>5.9085447734822652E-3</v>
      </c>
      <c r="U331">
        <f>('Filter Data'!U331-'Filter Data'!U330)/'Filter Data'!U330</f>
        <v>5.5636688286733495E-3</v>
      </c>
      <c r="V331">
        <f>('Filter Data'!V331-'Filter Data'!V330)/'Filter Data'!V330</f>
        <v>9.2466138119814516E-3</v>
      </c>
      <c r="W331">
        <f>('Filter Data'!W331-'Filter Data'!W330)/'Filter Data'!W330</f>
        <v>-1.4561902398992273E-2</v>
      </c>
      <c r="X331">
        <f>('Filter Data'!X331-'Filter Data'!X330)/'Filter Data'!X330</f>
        <v>-1.590310547232018E-2</v>
      </c>
      <c r="Y331">
        <f>('Filter Data'!Y331-'Filter Data'!Y330)/'Filter Data'!Y330</f>
        <v>1.9281127978603371E-2</v>
      </c>
      <c r="Z331">
        <f>('Filter Data'!Z331-'Filter Data'!Z330)/'Filter Data'!Z330</f>
        <v>1.7046837858056694E-2</v>
      </c>
    </row>
    <row r="332" spans="1:26" x14ac:dyDescent="0.25">
      <c r="A332" t="str">
        <f>MID('Filter Data'!A332,2,LEN('Filter Data'!A332)-2)</f>
        <v>30-Nov-2021</v>
      </c>
      <c r="B332">
        <f>('Filter Data'!B332-'Filter Data'!B331)/'Filter Data'!B331</f>
        <v>-1.3919394369839909E-2</v>
      </c>
      <c r="C332">
        <f>('Filter Data'!C332-'Filter Data'!C331)/'Filter Data'!C331</f>
        <v>-1.0458567980691865E-2</v>
      </c>
      <c r="D332">
        <f>('Filter Data'!D332-'Filter Data'!D331)/'Filter Data'!D331</f>
        <v>-1.6296096662624084E-2</v>
      </c>
      <c r="E332">
        <f>('Filter Data'!E332-'Filter Data'!E331)/'Filter Data'!E331</f>
        <v>-1.3048382078406959E-2</v>
      </c>
      <c r="F332">
        <f>('Filter Data'!F332-'Filter Data'!F331)/'Filter Data'!F331</f>
        <v>-4.1202438511660612E-4</v>
      </c>
      <c r="G332">
        <f>('Filter Data'!G332-'Filter Data'!G331)/'Filter Data'!G331</f>
        <v>-1.8019225471142186E-3</v>
      </c>
      <c r="H332">
        <f>('Filter Data'!H332-'Filter Data'!H331)/'Filter Data'!H331</f>
        <v>-7.0275213268360896E-3</v>
      </c>
      <c r="I332">
        <f>('Filter Data'!I332-'Filter Data'!I331)/'Filter Data'!I331</f>
        <v>-4.7672110596510858E-2</v>
      </c>
      <c r="J332">
        <f>('Filter Data'!J332-'Filter Data'!J331)/'Filter Data'!J331</f>
        <v>-4.4502327643538037E-2</v>
      </c>
      <c r="K332">
        <f>('Filter Data'!K332-'Filter Data'!K331)/'Filter Data'!K331</f>
        <v>-7.2476092047254097E-3</v>
      </c>
      <c r="L332">
        <f>('Filter Data'!L332-'Filter Data'!L331)/'Filter Data'!L331</f>
        <v>-2.9794959419052434E-3</v>
      </c>
      <c r="M332">
        <f>('Filter Data'!M332-'Filter Data'!M331)/'Filter Data'!M331</f>
        <v>-2.1967866928226695E-3</v>
      </c>
      <c r="N332">
        <f>('Filter Data'!N332-'Filter Data'!N331)/'Filter Data'!N331</f>
        <v>-1.7171121417656466E-2</v>
      </c>
      <c r="O332">
        <f>('Filter Data'!O332-'Filter Data'!O331)/'Filter Data'!O331</f>
        <v>-1.6352841855704483E-2</v>
      </c>
      <c r="P332">
        <f>('Filter Data'!P332-'Filter Data'!P331)/'Filter Data'!P331</f>
        <v>-1.4535741246153073E-2</v>
      </c>
      <c r="Q332">
        <f>('Filter Data'!Q332-'Filter Data'!Q331)/'Filter Data'!Q331</f>
        <v>-1.2793908505846417E-2</v>
      </c>
      <c r="R332">
        <f>('Filter Data'!R332-'Filter Data'!R331)/'Filter Data'!R331</f>
        <v>-1.7625142467223211E-2</v>
      </c>
      <c r="S332">
        <f>('Filter Data'!S332-'Filter Data'!S331)/'Filter Data'!S331</f>
        <v>-8.8220031136481952E-3</v>
      </c>
      <c r="T332">
        <f>('Filter Data'!T332-'Filter Data'!T331)/'Filter Data'!T331</f>
        <v>-7.0823321107878782E-3</v>
      </c>
      <c r="U332">
        <f>('Filter Data'!U332-'Filter Data'!U331)/'Filter Data'!U331</f>
        <v>4.5274409962721039E-4</v>
      </c>
      <c r="V332">
        <f>('Filter Data'!V332-'Filter Data'!V331)/'Filter Data'!V331</f>
        <v>1.7046752622915102E-3</v>
      </c>
      <c r="W332">
        <f>('Filter Data'!W332-'Filter Data'!W331)/'Filter Data'!W331</f>
        <v>3.8605053517708592E-3</v>
      </c>
      <c r="X332">
        <f>('Filter Data'!X332-'Filter Data'!X331)/'Filter Data'!X331</f>
        <v>3.7768819053646823E-3</v>
      </c>
      <c r="Y332">
        <f>('Filter Data'!Y332-'Filter Data'!Y331)/'Filter Data'!Y331</f>
        <v>-2.0740381802223422E-2</v>
      </c>
      <c r="Z332">
        <f>('Filter Data'!Z332-'Filter Data'!Z331)/'Filter Data'!Z331</f>
        <v>-2.0504182661757148E-2</v>
      </c>
    </row>
    <row r="333" spans="1:26" x14ac:dyDescent="0.25">
      <c r="A333" t="str">
        <f>MID('Filter Data'!A333,2,LEN('Filter Data'!A333)-2)</f>
        <v>01-Dec-2021</v>
      </c>
      <c r="B333">
        <f>('Filter Data'!B333-'Filter Data'!B332)/'Filter Data'!B332</f>
        <v>1.362460213871902E-2</v>
      </c>
      <c r="C333">
        <f>('Filter Data'!C333-'Filter Data'!C332)/'Filter Data'!C332</f>
        <v>1.0495801679328311E-2</v>
      </c>
      <c r="D333">
        <f>('Filter Data'!D333-'Filter Data'!D332)/'Filter Data'!D332</f>
        <v>3.8264490735244469E-3</v>
      </c>
      <c r="E333">
        <f>('Filter Data'!E333-'Filter Data'!E332)/'Filter Data'!E332</f>
        <v>9.3590526668374339E-3</v>
      </c>
      <c r="F333">
        <f>('Filter Data'!F333-'Filter Data'!F332)/'Filter Data'!F332</f>
        <v>1.0637134493085097E-2</v>
      </c>
      <c r="G333">
        <f>('Filter Data'!G333-'Filter Data'!G332)/'Filter Data'!G332</f>
        <v>2.4765215315643864E-3</v>
      </c>
      <c r="H333">
        <f>('Filter Data'!H333-'Filter Data'!H332)/'Filter Data'!H332</f>
        <v>6.2446384417419514E-3</v>
      </c>
      <c r="I333">
        <f>('Filter Data'!I333-'Filter Data'!I332)/'Filter Data'!I332</f>
        <v>-1.8794793037882153E-2</v>
      </c>
      <c r="J333">
        <f>('Filter Data'!J333-'Filter Data'!J332)/'Filter Data'!J332</f>
        <v>-1.8096398120758597E-2</v>
      </c>
      <c r="K333">
        <f>('Filter Data'!K333-'Filter Data'!K332)/'Filter Data'!K332</f>
        <v>3.7820386110562843E-3</v>
      </c>
      <c r="L333">
        <f>('Filter Data'!L333-'Filter Data'!L332)/'Filter Data'!L332</f>
        <v>-8.5260440655090704E-3</v>
      </c>
      <c r="M333">
        <f>('Filter Data'!M333-'Filter Data'!M332)/'Filter Data'!M332</f>
        <v>3.8833058468936582E-3</v>
      </c>
      <c r="N333">
        <f>('Filter Data'!N333-'Filter Data'!N332)/'Filter Data'!N332</f>
        <v>8.783295372403542E-3</v>
      </c>
      <c r="O333">
        <f>('Filter Data'!O333-'Filter Data'!O332)/'Filter Data'!O332</f>
        <v>1.5161354432895438E-2</v>
      </c>
      <c r="P333">
        <f>('Filter Data'!P333-'Filter Data'!P332)/'Filter Data'!P332</f>
        <v>1.3755488878465781E-2</v>
      </c>
      <c r="Q333">
        <f>('Filter Data'!Q333-'Filter Data'!Q332)/'Filter Data'!Q332</f>
        <v>1.6289328976059357E-2</v>
      </c>
      <c r="R333">
        <f>('Filter Data'!R333-'Filter Data'!R332)/'Filter Data'!R332</f>
        <v>1.4789228639738356E-2</v>
      </c>
      <c r="S333">
        <f>('Filter Data'!S333-'Filter Data'!S332)/'Filter Data'!S332</f>
        <v>1.374183957080991E-2</v>
      </c>
      <c r="T333">
        <f>('Filter Data'!T333-'Filter Data'!T332)/'Filter Data'!T332</f>
        <v>1.4534595734442827E-2</v>
      </c>
      <c r="U333">
        <f>('Filter Data'!U333-'Filter Data'!U332)/'Filter Data'!U332</f>
        <v>9.5914805084895052E-3</v>
      </c>
      <c r="V333">
        <f>('Filter Data'!V333-'Filter Data'!V332)/'Filter Data'!V332</f>
        <v>1.4152212306576945E-3</v>
      </c>
      <c r="W333">
        <f>('Filter Data'!W333-'Filter Data'!W332)/'Filter Data'!W332</f>
        <v>-1.736334405144703E-2</v>
      </c>
      <c r="X333">
        <f>('Filter Data'!X333-'Filter Data'!X332)/'Filter Data'!X332</f>
        <v>-1.7154762965450546E-2</v>
      </c>
      <c r="Y333">
        <f>('Filter Data'!Y333-'Filter Data'!Y332)/'Filter Data'!Y332</f>
        <v>-1.4116658497304212E-2</v>
      </c>
      <c r="Z333">
        <f>('Filter Data'!Z333-'Filter Data'!Z332)/'Filter Data'!Z332</f>
        <v>-1.1059911929508014E-2</v>
      </c>
    </row>
    <row r="334" spans="1:26" x14ac:dyDescent="0.25">
      <c r="A334" t="str">
        <f>MID('Filter Data'!A334,2,LEN('Filter Data'!A334)-2)</f>
        <v>02-Dec-2021</v>
      </c>
      <c r="B334">
        <f>('Filter Data'!B334-'Filter Data'!B333)/'Filter Data'!B333</f>
        <v>2.8751802121763453E-5</v>
      </c>
      <c r="C334">
        <f>('Filter Data'!C334-'Filter Data'!C333)/'Filter Data'!C333</f>
        <v>-2.2356316153922858E-3</v>
      </c>
      <c r="D334">
        <f>('Filter Data'!D334-'Filter Data'!D333)/'Filter Data'!D333</f>
        <v>3.2205240174671768E-3</v>
      </c>
      <c r="E334">
        <f>('Filter Data'!E334-'Filter Data'!E333)/'Filter Data'!E333</f>
        <v>8.4068608313162645E-3</v>
      </c>
      <c r="F334">
        <f>('Filter Data'!F334-'Filter Data'!F333)/'Filter Data'!F333</f>
        <v>-8.5233539064677923E-3</v>
      </c>
      <c r="G334">
        <f>('Filter Data'!G334-'Filter Data'!G333)/'Filter Data'!G333</f>
        <v>5.8932517802531541E-3</v>
      </c>
      <c r="H334">
        <f>('Filter Data'!H334-'Filter Data'!H333)/'Filter Data'!H333</f>
        <v>1.3163998345096736E-3</v>
      </c>
      <c r="I334">
        <f>('Filter Data'!I334-'Filter Data'!I333)/'Filter Data'!I333</f>
        <v>2.7390623835432708E-2</v>
      </c>
      <c r="J334">
        <f>('Filter Data'!J334-'Filter Data'!J333)/'Filter Data'!J333</f>
        <v>2.6256719239175306E-2</v>
      </c>
      <c r="K334">
        <f>('Filter Data'!K334-'Filter Data'!K333)/'Filter Data'!K333</f>
        <v>-5.3562989024839615E-3</v>
      </c>
      <c r="L334">
        <f>('Filter Data'!L334-'Filter Data'!L333)/'Filter Data'!L333</f>
        <v>-5.001890563387938E-3</v>
      </c>
      <c r="M334">
        <f>('Filter Data'!M334-'Filter Data'!M333)/'Filter Data'!M333</f>
        <v>1.5529784978433136E-2</v>
      </c>
      <c r="N334">
        <f>('Filter Data'!N334-'Filter Data'!N333)/'Filter Data'!N333</f>
        <v>-1.5953491516257734E-3</v>
      </c>
      <c r="O334">
        <f>('Filter Data'!O334-'Filter Data'!O333)/'Filter Data'!O333</f>
        <v>-1.3342544261084826E-4</v>
      </c>
      <c r="P334">
        <f>('Filter Data'!P334-'Filter Data'!P333)/'Filter Data'!P333</f>
        <v>-1.3624643399371412E-3</v>
      </c>
      <c r="Q334">
        <f>('Filter Data'!Q334-'Filter Data'!Q333)/'Filter Data'!Q333</f>
        <v>-2.3992719450650363E-3</v>
      </c>
      <c r="R334">
        <f>('Filter Data'!R334-'Filter Data'!R333)/'Filter Data'!R333</f>
        <v>1.5710772977470427E-3</v>
      </c>
      <c r="S334">
        <f>('Filter Data'!S334-'Filter Data'!S333)/'Filter Data'!S333</f>
        <v>-5.8851284143946435E-3</v>
      </c>
      <c r="T334">
        <f>('Filter Data'!T334-'Filter Data'!T333)/'Filter Data'!T333</f>
        <v>-9.7648076332895409E-3</v>
      </c>
      <c r="U334">
        <f>('Filter Data'!U334-'Filter Data'!U333)/'Filter Data'!U333</f>
        <v>8.8250874649993538E-3</v>
      </c>
      <c r="V334">
        <f>('Filter Data'!V334-'Filter Data'!V333)/'Filter Data'!V333</f>
        <v>2.3277271665498825E-2</v>
      </c>
      <c r="W334">
        <f>('Filter Data'!W334-'Filter Data'!W333)/'Filter Data'!W333</f>
        <v>-4.4371727748691156E-3</v>
      </c>
      <c r="X334">
        <f>('Filter Data'!X334-'Filter Data'!X333)/'Filter Data'!X333</f>
        <v>-4.783688042174555E-3</v>
      </c>
      <c r="Y334">
        <f>('Filter Data'!Y334-'Filter Data'!Y333)/'Filter Data'!Y333</f>
        <v>1.2022292616636201E-2</v>
      </c>
      <c r="Z334">
        <f>('Filter Data'!Z334-'Filter Data'!Z333)/'Filter Data'!Z333</f>
        <v>1.8552467222027538E-2</v>
      </c>
    </row>
    <row r="335" spans="1:26" x14ac:dyDescent="0.25">
      <c r="A335" t="str">
        <f>MID('Filter Data'!A335,2,LEN('Filter Data'!A335)-2)</f>
        <v>03-Dec-2021</v>
      </c>
      <c r="B335">
        <f>('Filter Data'!B335-'Filter Data'!B334)/'Filter Data'!B334</f>
        <v>-4.3044317575060657E-3</v>
      </c>
      <c r="C335">
        <f>('Filter Data'!C335-'Filter Data'!C334)/'Filter Data'!C334</f>
        <v>-1.8176290186125234E-2</v>
      </c>
      <c r="D335">
        <f>('Filter Data'!D335-'Filter Data'!D334)/'Filter Data'!D334</f>
        <v>-7.1095634510401585E-3</v>
      </c>
      <c r="E335">
        <f>('Filter Data'!E335-'Filter Data'!E334)/'Filter Data'!E334</f>
        <v>-4.6781437125748369E-3</v>
      </c>
      <c r="F335">
        <f>('Filter Data'!F335-'Filter Data'!F334)/'Filter Data'!F334</f>
        <v>4.3276959950972914E-3</v>
      </c>
      <c r="G335">
        <f>('Filter Data'!G335-'Filter Data'!G334)/'Filter Data'!G334</f>
        <v>1.0977711694517842E-2</v>
      </c>
      <c r="H335">
        <f>('Filter Data'!H335-'Filter Data'!H334)/'Filter Data'!H334</f>
        <v>1.1519006360494771E-2</v>
      </c>
      <c r="I335">
        <f>('Filter Data'!I335-'Filter Data'!I334)/'Filter Data'!I334</f>
        <v>-6.4927998839276095E-3</v>
      </c>
      <c r="J335">
        <f>('Filter Data'!J335-'Filter Data'!J334)/'Filter Data'!J334</f>
        <v>-6.0436872247963593E-3</v>
      </c>
      <c r="K335">
        <f>('Filter Data'!K335-'Filter Data'!K334)/'Filter Data'!K334</f>
        <v>8.7376590465128908E-3</v>
      </c>
      <c r="L335">
        <f>('Filter Data'!L335-'Filter Data'!L334)/'Filter Data'!L334</f>
        <v>-6.1887906885854009E-4</v>
      </c>
      <c r="M335">
        <f>('Filter Data'!M335-'Filter Data'!M334)/'Filter Data'!M334</f>
        <v>-1.4463534361851315E-2</v>
      </c>
      <c r="N335">
        <f>('Filter Data'!N335-'Filter Data'!N334)/'Filter Data'!N334</f>
        <v>7.9894917870738968E-4</v>
      </c>
      <c r="O335">
        <f>('Filter Data'!O335-'Filter Data'!O334)/'Filter Data'!O334</f>
        <v>-3.7613535884384952E-3</v>
      </c>
      <c r="P335">
        <f>('Filter Data'!P335-'Filter Data'!P334)/'Filter Data'!P334</f>
        <v>-2.7239899701293415E-3</v>
      </c>
      <c r="Q335">
        <f>('Filter Data'!Q335-'Filter Data'!Q334)/'Filter Data'!Q334</f>
        <v>9.2552662133024086E-3</v>
      </c>
      <c r="R335">
        <f>('Filter Data'!R335-'Filter Data'!R334)/'Filter Data'!R334</f>
        <v>-3.3179814787302614E-3</v>
      </c>
      <c r="S335">
        <f>('Filter Data'!S335-'Filter Data'!S334)/'Filter Data'!S334</f>
        <v>-6.8948708574653765E-3</v>
      </c>
      <c r="T335">
        <f>('Filter Data'!T335-'Filter Data'!T334)/'Filter Data'!T334</f>
        <v>-4.2473163722423993E-3</v>
      </c>
      <c r="U335">
        <f>('Filter Data'!U335-'Filter Data'!U334)/'Filter Data'!U334</f>
        <v>-1.1604221605433401E-2</v>
      </c>
      <c r="V335">
        <f>('Filter Data'!V335-'Filter Data'!V334)/'Filter Data'!V334</f>
        <v>-1.6858228801661896E-2</v>
      </c>
      <c r="W335">
        <f>('Filter Data'!W335-'Filter Data'!W334)/'Filter Data'!W334</f>
        <v>8.8350140019195899E-3</v>
      </c>
      <c r="X335">
        <f>('Filter Data'!X335-'Filter Data'!X334)/'Filter Data'!X334</f>
        <v>8.7725444583023528E-3</v>
      </c>
      <c r="Y335">
        <f>('Filter Data'!Y335-'Filter Data'!Y334)/'Filter Data'!Y334</f>
        <v>-1.1743788892528013E-2</v>
      </c>
      <c r="Z335">
        <f>('Filter Data'!Z335-'Filter Data'!Z334)/'Filter Data'!Z334</f>
        <v>-8.7698015325096759E-3</v>
      </c>
    </row>
    <row r="336" spans="1:26" x14ac:dyDescent="0.25">
      <c r="A336" t="str">
        <f>MID('Filter Data'!A336,2,LEN('Filter Data'!A336)-2)</f>
        <v>07-Dec-2021</v>
      </c>
      <c r="B336">
        <f>('Filter Data'!B336-'Filter Data'!B335)/'Filter Data'!B335</f>
        <v>1.5042982897591886E-2</v>
      </c>
      <c r="C336">
        <f>('Filter Data'!C336-'Filter Data'!C335)/'Filter Data'!C335</f>
        <v>-9.175608902292914E-3</v>
      </c>
      <c r="D336">
        <f>('Filter Data'!D336-'Filter Data'!D335)/'Filter Data'!D335</f>
        <v>4.7036259019089203E-3</v>
      </c>
      <c r="E336">
        <f>('Filter Data'!E336-'Filter Data'!E335)/'Filter Data'!E335</f>
        <v>6.469974262727639E-3</v>
      </c>
      <c r="F336">
        <f>('Filter Data'!F336-'Filter Data'!F335)/'Filter Data'!F335</f>
        <v>-1.0569914404172811E-2</v>
      </c>
      <c r="G336">
        <f>('Filter Data'!G336-'Filter Data'!G335)/'Filter Data'!G335</f>
        <v>-4.6536471862264469E-3</v>
      </c>
      <c r="H336">
        <f>('Filter Data'!H336-'Filter Data'!H335)/'Filter Data'!H335</f>
        <v>8.3923354953706099E-3</v>
      </c>
      <c r="I336">
        <f>('Filter Data'!I336-'Filter Data'!I335)/'Filter Data'!I335</f>
        <v>7.6341730558598137E-2</v>
      </c>
      <c r="J336">
        <f>('Filter Data'!J336-'Filter Data'!J335)/'Filter Data'!J335</f>
        <v>7.3689087066045156E-2</v>
      </c>
      <c r="K336">
        <f>('Filter Data'!K336-'Filter Data'!K335)/'Filter Data'!K335</f>
        <v>3.2711380943663032E-4</v>
      </c>
      <c r="L336">
        <f>('Filter Data'!L336-'Filter Data'!L335)/'Filter Data'!L335</f>
        <v>6.9313922537889644E-3</v>
      </c>
      <c r="M336">
        <f>('Filter Data'!M336-'Filter Data'!M335)/'Filter Data'!M335</f>
        <v>1.9600074389721278E-2</v>
      </c>
      <c r="N336">
        <f>('Filter Data'!N336-'Filter Data'!N335)/'Filter Data'!N335</f>
        <v>-1.7454604497605247E-3</v>
      </c>
      <c r="O336">
        <f>('Filter Data'!O336-'Filter Data'!O335)/'Filter Data'!O335</f>
        <v>1.0789624234655307E-2</v>
      </c>
      <c r="P336">
        <f>('Filter Data'!P336-'Filter Data'!P335)/'Filter Data'!P335</f>
        <v>1.2004286244563461E-2</v>
      </c>
      <c r="Q336">
        <f>('Filter Data'!Q336-'Filter Data'!Q335)/'Filter Data'!Q335</f>
        <v>1.6746647383644387E-2</v>
      </c>
      <c r="R336">
        <f>('Filter Data'!R336-'Filter Data'!R335)/'Filter Data'!R335</f>
        <v>8.9150849647221687E-3</v>
      </c>
      <c r="S336">
        <f>('Filter Data'!S336-'Filter Data'!S335)/'Filter Data'!S335</f>
        <v>3.240160684069799E-2</v>
      </c>
      <c r="T336">
        <f>('Filter Data'!T336-'Filter Data'!T335)/'Filter Data'!T335</f>
        <v>3.5481611951700853E-2</v>
      </c>
      <c r="U336">
        <f>('Filter Data'!U336-'Filter Data'!U335)/'Filter Data'!U335</f>
        <v>-2.9599271402549554E-3</v>
      </c>
      <c r="V336">
        <f>('Filter Data'!V336-'Filter Data'!V335)/'Filter Data'!V335</f>
        <v>1.6079223553450005E-3</v>
      </c>
      <c r="W336">
        <f>('Filter Data'!W336-'Filter Data'!W335)/'Filter Data'!W335</f>
        <v>1.7984439550128354E-2</v>
      </c>
      <c r="X336">
        <f>('Filter Data'!X336-'Filter Data'!X335)/'Filter Data'!X335</f>
        <v>1.8809474196013021E-2</v>
      </c>
      <c r="Y336">
        <f>('Filter Data'!Y336-'Filter Data'!Y335)/'Filter Data'!Y335</f>
        <v>3.4272322696714347E-2</v>
      </c>
      <c r="Z336">
        <f>('Filter Data'!Z336-'Filter Data'!Z335)/'Filter Data'!Z335</f>
        <v>2.8544853337131047E-2</v>
      </c>
    </row>
    <row r="337" spans="1:26" x14ac:dyDescent="0.25">
      <c r="A337" t="str">
        <f>MID('Filter Data'!A337,2,LEN('Filter Data'!A337)-2)</f>
        <v>08-Dec-2021</v>
      </c>
      <c r="B337">
        <f>('Filter Data'!B337-'Filter Data'!B336)/'Filter Data'!B336</f>
        <v>6.7603058088441621E-3</v>
      </c>
      <c r="C337">
        <f>('Filter Data'!C337-'Filter Data'!C336)/'Filter Data'!C336</f>
        <v>-3.6009593499249798E-4</v>
      </c>
      <c r="D337">
        <f>('Filter Data'!D337-'Filter Data'!D336)/'Filter Data'!D336</f>
        <v>-2.527157856461155E-3</v>
      </c>
      <c r="E337">
        <f>('Filter Data'!E337-'Filter Data'!E336)/'Filter Data'!E336</f>
        <v>4.6570348279216132E-3</v>
      </c>
      <c r="F337">
        <f>('Filter Data'!F337-'Filter Data'!F336)/'Filter Data'!F336</f>
        <v>1.0463176125203212E-2</v>
      </c>
      <c r="G337">
        <f>('Filter Data'!G337-'Filter Data'!G336)/'Filter Data'!G336</f>
        <v>1.2276613419000199E-3</v>
      </c>
      <c r="H337">
        <f>('Filter Data'!H337-'Filter Data'!H336)/'Filter Data'!H336</f>
        <v>1.0126924115582128E-2</v>
      </c>
      <c r="I337">
        <f>('Filter Data'!I337-'Filter Data'!I336)/'Filter Data'!I336</f>
        <v>1.0718768020080604E-2</v>
      </c>
      <c r="J337">
        <f>('Filter Data'!J337-'Filter Data'!J336)/'Filter Data'!J336</f>
        <v>1.4616255865379376E-2</v>
      </c>
      <c r="K337">
        <f>('Filter Data'!K337-'Filter Data'!K336)/'Filter Data'!K336</f>
        <v>-1.2164654484572511E-3</v>
      </c>
      <c r="L337">
        <f>('Filter Data'!L337-'Filter Data'!L336)/'Filter Data'!L336</f>
        <v>3.3339447363595065E-3</v>
      </c>
      <c r="M337">
        <f>('Filter Data'!M337-'Filter Data'!M336)/'Filter Data'!M336</f>
        <v>-2.8390841970863741E-3</v>
      </c>
      <c r="N337">
        <f>('Filter Data'!N337-'Filter Data'!N336)/'Filter Data'!N336</f>
        <v>-5.9368095747997429E-3</v>
      </c>
      <c r="O337">
        <f>('Filter Data'!O337-'Filter Data'!O336)/'Filter Data'!O336</f>
        <v>4.7569980258642657E-3</v>
      </c>
      <c r="P337">
        <f>('Filter Data'!P337-'Filter Data'!P336)/'Filter Data'!P336</f>
        <v>6.8836810161273035E-3</v>
      </c>
      <c r="Q337">
        <f>('Filter Data'!Q337-'Filter Data'!Q336)/'Filter Data'!Q336</f>
        <v>3.0172251227100934E-4</v>
      </c>
      <c r="R337">
        <f>('Filter Data'!R337-'Filter Data'!R336)/'Filter Data'!R336</f>
        <v>6.6533943515095758E-3</v>
      </c>
      <c r="S337">
        <f>('Filter Data'!S337-'Filter Data'!S336)/'Filter Data'!S336</f>
        <v>-5.7864940101967008E-3</v>
      </c>
      <c r="T337">
        <f>('Filter Data'!T337-'Filter Data'!T336)/'Filter Data'!T336</f>
        <v>-4.9253680363425707E-3</v>
      </c>
      <c r="U337">
        <f>('Filter Data'!U337-'Filter Data'!U336)/'Filter Data'!U336</f>
        <v>4.5848191543557109E-3</v>
      </c>
      <c r="V337">
        <f>('Filter Data'!V337-'Filter Data'!V336)/'Filter Data'!V336</f>
        <v>2.9382957884426502E-3</v>
      </c>
      <c r="W337">
        <f>('Filter Data'!W337-'Filter Data'!W336)/'Filter Data'!W336</f>
        <v>9.3326334925044156E-3</v>
      </c>
      <c r="X337">
        <f>('Filter Data'!X337-'Filter Data'!X336)/'Filter Data'!X336</f>
        <v>9.7424289941232447E-3</v>
      </c>
      <c r="Y337">
        <f>('Filter Data'!Y337-'Filter Data'!Y336)/'Filter Data'!Y336</f>
        <v>4.5088552085288938E-3</v>
      </c>
      <c r="Z337">
        <f>('Filter Data'!Z337-'Filter Data'!Z336)/'Filter Data'!Z336</f>
        <v>-4.0023711344667383E-3</v>
      </c>
    </row>
    <row r="338" spans="1:26" x14ac:dyDescent="0.25">
      <c r="A338" t="str">
        <f>MID('Filter Data'!A338,2,LEN('Filter Data'!A338)-2)</f>
        <v>09-Dec-2021</v>
      </c>
      <c r="B338">
        <f>('Filter Data'!B338-'Filter Data'!B337)/'Filter Data'!B337</f>
        <v>-2.2786698138818973E-3</v>
      </c>
      <c r="C338">
        <f>('Filter Data'!C338-'Filter Data'!C337)/'Filter Data'!C337</f>
        <v>1.0704818867668093E-2</v>
      </c>
      <c r="D338">
        <f>('Filter Data'!D338-'Filter Data'!D337)/'Filter Data'!D337</f>
        <v>3.1715074685356027E-3</v>
      </c>
      <c r="E338">
        <f>('Filter Data'!E338-'Filter Data'!E337)/'Filter Data'!E337</f>
        <v>7.6103403174927996E-3</v>
      </c>
      <c r="F338">
        <f>('Filter Data'!F338-'Filter Data'!F337)/'Filter Data'!F337</f>
        <v>8.3273414377205649E-3</v>
      </c>
      <c r="G338">
        <f>('Filter Data'!G338-'Filter Data'!G337)/'Filter Data'!G337</f>
        <v>9.8679863140428772E-3</v>
      </c>
      <c r="H338">
        <f>('Filter Data'!H338-'Filter Data'!H337)/'Filter Data'!H337</f>
        <v>1.6623932143247637E-2</v>
      </c>
      <c r="I338">
        <f>('Filter Data'!I338-'Filter Data'!I337)/'Filter Data'!I337</f>
        <v>-2.490183575527732E-2</v>
      </c>
      <c r="J338">
        <f>('Filter Data'!J338-'Filter Data'!J337)/'Filter Data'!J337</f>
        <v>-2.6764830958962309E-2</v>
      </c>
      <c r="K338">
        <f>('Filter Data'!K338-'Filter Data'!K337)/'Filter Data'!K337</f>
        <v>-5.8016186909033481E-3</v>
      </c>
      <c r="L338">
        <f>('Filter Data'!L338-'Filter Data'!L337)/'Filter Data'!L337</f>
        <v>-2.5486063317276333E-3</v>
      </c>
      <c r="M338">
        <f>('Filter Data'!M338-'Filter Data'!M337)/'Filter Data'!M337</f>
        <v>-6.1874199731189105E-3</v>
      </c>
      <c r="N338">
        <f>('Filter Data'!N338-'Filter Data'!N337)/'Filter Data'!N337</f>
        <v>1.704413749846627E-3</v>
      </c>
      <c r="O338">
        <f>('Filter Data'!O338-'Filter Data'!O337)/'Filter Data'!O337</f>
        <v>-8.6159823390838787E-4</v>
      </c>
      <c r="P338">
        <f>('Filter Data'!P338-'Filter Data'!P337)/'Filter Data'!P337</f>
        <v>1.5831448909783383E-3</v>
      </c>
      <c r="Q338">
        <f>('Filter Data'!Q338-'Filter Data'!Q337)/'Filter Data'!Q337</f>
        <v>-8.1871408026630305E-4</v>
      </c>
      <c r="R338">
        <f>('Filter Data'!R338-'Filter Data'!R337)/'Filter Data'!R337</f>
        <v>-1.2279528045391153E-3</v>
      </c>
      <c r="S338">
        <f>('Filter Data'!S338-'Filter Data'!S337)/'Filter Data'!S337</f>
        <v>-4.1527716604798371E-4</v>
      </c>
      <c r="T338">
        <f>('Filter Data'!T338-'Filter Data'!T337)/'Filter Data'!T337</f>
        <v>4.1122034270650769E-3</v>
      </c>
      <c r="U338">
        <f>('Filter Data'!U338-'Filter Data'!U337)/'Filter Data'!U337</f>
        <v>-2.045883751836044E-3</v>
      </c>
      <c r="V338">
        <f>('Filter Data'!V338-'Filter Data'!V337)/'Filter Data'!V337</f>
        <v>-4.1778383875738772E-3</v>
      </c>
      <c r="W338">
        <f>('Filter Data'!W338-'Filter Data'!W337)/'Filter Data'!W337</f>
        <v>-3.8304457015296139E-3</v>
      </c>
      <c r="X338">
        <f>('Filter Data'!X338-'Filter Data'!X337)/'Filter Data'!X337</f>
        <v>-3.6055014280216256E-3</v>
      </c>
      <c r="Y338">
        <f>('Filter Data'!Y338-'Filter Data'!Y337)/'Filter Data'!Y337</f>
        <v>-7.3914073750023747E-3</v>
      </c>
      <c r="Z338">
        <f>('Filter Data'!Z338-'Filter Data'!Z337)/'Filter Data'!Z337</f>
        <v>-8.4061723460823433E-3</v>
      </c>
    </row>
    <row r="339" spans="1:26" x14ac:dyDescent="0.25">
      <c r="A339" t="str">
        <f>MID('Filter Data'!A339,2,LEN('Filter Data'!A339)-2)</f>
        <v>13-Dec-2021</v>
      </c>
      <c r="B339">
        <f>('Filter Data'!B339-'Filter Data'!B338)/'Filter Data'!B338</f>
        <v>4.7528449807875024E-3</v>
      </c>
      <c r="C339">
        <f>('Filter Data'!C339-'Filter Data'!C338)/'Filter Data'!C338</f>
        <v>-7.7334319626104324E-4</v>
      </c>
      <c r="D339">
        <f>('Filter Data'!D339-'Filter Data'!D338)/'Filter Data'!D338</f>
        <v>-8.2580059050646869E-3</v>
      </c>
      <c r="E339">
        <f>('Filter Data'!E339-'Filter Data'!E338)/'Filter Data'!E338</f>
        <v>-1.3527701245235725E-2</v>
      </c>
      <c r="F339">
        <f>('Filter Data'!F339-'Filter Data'!F338)/'Filter Data'!F338</f>
        <v>-4.1458682277243086E-3</v>
      </c>
      <c r="G339">
        <f>('Filter Data'!G339-'Filter Data'!G338)/'Filter Data'!G338</f>
        <v>-7.4449986186038552E-3</v>
      </c>
      <c r="H339">
        <f>('Filter Data'!H339-'Filter Data'!H338)/'Filter Data'!H338</f>
        <v>-3.5859859668415069E-3</v>
      </c>
      <c r="I339">
        <f>('Filter Data'!I339-'Filter Data'!I338)/'Filter Data'!I338</f>
        <v>8.2601961796592745E-3</v>
      </c>
      <c r="J339">
        <f>('Filter Data'!J339-'Filter Data'!J338)/'Filter Data'!J338</f>
        <v>7.7832700658163551E-3</v>
      </c>
      <c r="K339">
        <f>('Filter Data'!K339-'Filter Data'!K338)/'Filter Data'!K338</f>
        <v>6.7575577949022386E-3</v>
      </c>
      <c r="L339">
        <f>('Filter Data'!L339-'Filter Data'!L338)/'Filter Data'!L338</f>
        <v>1.7896609347205427E-3</v>
      </c>
      <c r="M339">
        <f>('Filter Data'!M339-'Filter Data'!M338)/'Filter Data'!M338</f>
        <v>-1.5900961099863199E-2</v>
      </c>
      <c r="N339">
        <f>('Filter Data'!N339-'Filter Data'!N338)/'Filter Data'!N338</f>
        <v>-9.514864423390999E-3</v>
      </c>
      <c r="O339">
        <f>('Filter Data'!O339-'Filter Data'!O338)/'Filter Data'!O338</f>
        <v>5.8513368139514162E-3</v>
      </c>
      <c r="P339">
        <f>('Filter Data'!P339-'Filter Data'!P338)/'Filter Data'!P338</f>
        <v>3.9436001134586385E-3</v>
      </c>
      <c r="Q339">
        <f>('Filter Data'!Q339-'Filter Data'!Q338)/'Filter Data'!Q338</f>
        <v>7.9943936821109396E-3</v>
      </c>
      <c r="R339">
        <f>('Filter Data'!R339-'Filter Data'!R338)/'Filter Data'!R338</f>
        <v>6.9689952572626578E-3</v>
      </c>
      <c r="S339">
        <f>('Filter Data'!S339-'Filter Data'!S338)/'Filter Data'!S338</f>
        <v>-6.0114311612448051E-3</v>
      </c>
      <c r="T339">
        <f>('Filter Data'!T339-'Filter Data'!T338)/'Filter Data'!T338</f>
        <v>-5.8593082324306899E-3</v>
      </c>
      <c r="U339">
        <f>('Filter Data'!U339-'Filter Data'!U338)/'Filter Data'!U338</f>
        <v>-3.8898915386098658E-3</v>
      </c>
      <c r="V339">
        <f>('Filter Data'!V339-'Filter Data'!V338)/'Filter Data'!V338</f>
        <v>-2.3698305025735077E-2</v>
      </c>
      <c r="W339">
        <f>('Filter Data'!W339-'Filter Data'!W338)/'Filter Data'!W338</f>
        <v>-4.3672014260249551E-3</v>
      </c>
      <c r="X339">
        <f>('Filter Data'!X339-'Filter Data'!X338)/'Filter Data'!X338</f>
        <v>-4.1809816158782489E-3</v>
      </c>
      <c r="Y339">
        <f>('Filter Data'!Y339-'Filter Data'!Y338)/'Filter Data'!Y338</f>
        <v>-8.0340828750072519E-4</v>
      </c>
      <c r="Z339">
        <f>('Filter Data'!Z339-'Filter Data'!Z338)/'Filter Data'!Z338</f>
        <v>-6.6592772055570372E-4</v>
      </c>
    </row>
    <row r="340" spans="1:26" x14ac:dyDescent="0.25">
      <c r="A340" t="str">
        <f>MID('Filter Data'!A340,2,LEN('Filter Data'!A340)-2)</f>
        <v>14-Dec-2021</v>
      </c>
      <c r="B340">
        <f>('Filter Data'!B340-'Filter Data'!B339)/'Filter Data'!B339</f>
        <v>4.4635936257386615E-3</v>
      </c>
      <c r="C340">
        <f>('Filter Data'!C340-'Filter Data'!C339)/'Filter Data'!C339</f>
        <v>-1.1979271821791085E-3</v>
      </c>
      <c r="D340">
        <f>('Filter Data'!D340-'Filter Data'!D339)/'Filter Data'!D339</f>
        <v>-4.3053698037864174E-4</v>
      </c>
      <c r="E340">
        <f>('Filter Data'!E340-'Filter Data'!E339)/'Filter Data'!E339</f>
        <v>-9.8172647113839492E-3</v>
      </c>
      <c r="F340">
        <f>('Filter Data'!F340-'Filter Data'!F339)/'Filter Data'!F339</f>
        <v>-1.7797372233601373E-2</v>
      </c>
      <c r="G340">
        <f>('Filter Data'!G340-'Filter Data'!G339)/'Filter Data'!G339</f>
        <v>-5.4644808743169564E-3</v>
      </c>
      <c r="H340">
        <f>('Filter Data'!H340-'Filter Data'!H339)/'Filter Data'!H339</f>
        <v>-8.0975059681618992E-3</v>
      </c>
      <c r="I340">
        <f>('Filter Data'!I340-'Filter Data'!I339)/'Filter Data'!I339</f>
        <v>-1.0889230244068892E-2</v>
      </c>
      <c r="J340">
        <f>('Filter Data'!J340-'Filter Data'!J339)/'Filter Data'!J339</f>
        <v>-1.0026556826188261E-2</v>
      </c>
      <c r="K340">
        <f>('Filter Data'!K340-'Filter Data'!K339)/'Filter Data'!K339</f>
        <v>-9.5645574920186528E-3</v>
      </c>
      <c r="L340">
        <f>('Filter Data'!L340-'Filter Data'!L339)/'Filter Data'!L339</f>
        <v>-8.5018456538342815E-4</v>
      </c>
      <c r="M340">
        <f>('Filter Data'!M340-'Filter Data'!M339)/'Filter Data'!M339</f>
        <v>-2.2199814594955295E-3</v>
      </c>
      <c r="N340">
        <f>('Filter Data'!N340-'Filter Data'!N339)/'Filter Data'!N339</f>
        <v>-1.6477702191987954E-2</v>
      </c>
      <c r="O340">
        <f>('Filter Data'!O340-'Filter Data'!O339)/'Filter Data'!O339</f>
        <v>4.3013416702744924E-3</v>
      </c>
      <c r="P340">
        <f>('Filter Data'!P340-'Filter Data'!P339)/'Filter Data'!P339</f>
        <v>1.7088642204829429E-4</v>
      </c>
      <c r="Q340">
        <f>('Filter Data'!Q340-'Filter Data'!Q339)/'Filter Data'!Q339</f>
        <v>4.6527049864167975E-4</v>
      </c>
      <c r="R340">
        <f>('Filter Data'!R340-'Filter Data'!R339)/'Filter Data'!R339</f>
        <v>5.0151524732824073E-3</v>
      </c>
      <c r="S340">
        <f>('Filter Data'!S340-'Filter Data'!S339)/'Filter Data'!S339</f>
        <v>-6.2377698547898697E-3</v>
      </c>
      <c r="T340">
        <f>('Filter Data'!T340-'Filter Data'!T339)/'Filter Data'!T339</f>
        <v>-1.0033973838768638E-2</v>
      </c>
      <c r="U340">
        <f>('Filter Data'!U340-'Filter Data'!U339)/'Filter Data'!U339</f>
        <v>-5.7168991538989336E-3</v>
      </c>
      <c r="V340">
        <f>('Filter Data'!V340-'Filter Data'!V339)/'Filter Data'!V339</f>
        <v>-5.3492145569834143E-5</v>
      </c>
      <c r="W340">
        <f>('Filter Data'!W340-'Filter Data'!W339)/'Filter Data'!W339</f>
        <v>-6.8928475516964209E-3</v>
      </c>
      <c r="X340">
        <f>('Filter Data'!X340-'Filter Data'!X339)/'Filter Data'!X339</f>
        <v>-6.811562644601186E-3</v>
      </c>
      <c r="Y340">
        <f>('Filter Data'!Y340-'Filter Data'!Y339)/'Filter Data'!Y339</f>
        <v>-1.2708652083419571E-2</v>
      </c>
      <c r="Z340">
        <f>('Filter Data'!Z340-'Filter Data'!Z339)/'Filter Data'!Z339</f>
        <v>-6.8741478555550814E-3</v>
      </c>
    </row>
    <row r="341" spans="1:26" x14ac:dyDescent="0.25">
      <c r="A341" t="str">
        <f>MID('Filter Data'!A341,2,LEN('Filter Data'!A341)-2)</f>
        <v>15-Dec-2021</v>
      </c>
      <c r="B341">
        <f>('Filter Data'!B341-'Filter Data'!B340)/'Filter Data'!B340</f>
        <v>-7.2208570019764492E-3</v>
      </c>
      <c r="C341">
        <f>('Filter Data'!C341-'Filter Data'!C340)/'Filter Data'!C340</f>
        <v>-1.3071719267984375E-3</v>
      </c>
      <c r="D341">
        <f>('Filter Data'!D341-'Filter Data'!D340)/'Filter Data'!D340</f>
        <v>-2.4468699309927646E-3</v>
      </c>
      <c r="E341">
        <f>('Filter Data'!E341-'Filter Data'!E340)/'Filter Data'!E340</f>
        <v>-2.4102507312180111E-3</v>
      </c>
      <c r="F341">
        <f>('Filter Data'!F341-'Filter Data'!F340)/'Filter Data'!F340</f>
        <v>-3.5688702957245256E-3</v>
      </c>
      <c r="G341">
        <f>('Filter Data'!G341-'Filter Data'!G340)/'Filter Data'!G340</f>
        <v>-1.9886279939898689E-3</v>
      </c>
      <c r="H341">
        <f>('Filter Data'!H341-'Filter Data'!H340)/'Filter Data'!H340</f>
        <v>-8.8287939625562861E-3</v>
      </c>
      <c r="I341">
        <f>('Filter Data'!I341-'Filter Data'!I340)/'Filter Data'!I340</f>
        <v>1.4011595803423512E-2</v>
      </c>
      <c r="J341">
        <f>('Filter Data'!J341-'Filter Data'!J340)/'Filter Data'!J340</f>
        <v>1.3549764589948566E-2</v>
      </c>
      <c r="K341">
        <f>('Filter Data'!K341-'Filter Data'!K340)/'Filter Data'!K340</f>
        <v>4.1481168342205966E-3</v>
      </c>
      <c r="L341">
        <f>('Filter Data'!L341-'Filter Data'!L340)/'Filter Data'!L340</f>
        <v>-9.0584002929707894E-3</v>
      </c>
      <c r="M341">
        <f>('Filter Data'!M341-'Filter Data'!M340)/'Filter Data'!M340</f>
        <v>-3.1214089534722261E-3</v>
      </c>
      <c r="N341">
        <f>('Filter Data'!N341-'Filter Data'!N340)/'Filter Data'!N340</f>
        <v>-1.8304781600200748E-3</v>
      </c>
      <c r="O341">
        <f>('Filter Data'!O341-'Filter Data'!O340)/'Filter Data'!O340</f>
        <v>-4.4502304496392333E-3</v>
      </c>
      <c r="P341">
        <f>('Filter Data'!P341-'Filter Data'!P340)/'Filter Data'!P340</f>
        <v>-1.7632465606440008E-3</v>
      </c>
      <c r="Q341">
        <f>('Filter Data'!Q341-'Filter Data'!Q340)/'Filter Data'!Q340</f>
        <v>-2.988106374448813E-3</v>
      </c>
      <c r="R341">
        <f>('Filter Data'!R341-'Filter Data'!R340)/'Filter Data'!R340</f>
        <v>-2.3801111283202102E-3</v>
      </c>
      <c r="S341">
        <f>('Filter Data'!S341-'Filter Data'!S340)/'Filter Data'!S340</f>
        <v>-2.0519487140271448E-3</v>
      </c>
      <c r="T341">
        <f>('Filter Data'!T341-'Filter Data'!T340)/'Filter Data'!T340</f>
        <v>4.1404127908188188E-3</v>
      </c>
      <c r="U341">
        <f>('Filter Data'!U341-'Filter Data'!U340)/'Filter Data'!U340</f>
        <v>-1.0131389616210285E-2</v>
      </c>
      <c r="V341">
        <f>('Filter Data'!V341-'Filter Data'!V340)/'Filter Data'!V340</f>
        <v>-2.7044698050404502E-3</v>
      </c>
      <c r="W341">
        <f>('Filter Data'!W341-'Filter Data'!W340)/'Filter Data'!W340</f>
        <v>1.4164670735791559E-4</v>
      </c>
      <c r="X341">
        <f>('Filter Data'!X341-'Filter Data'!X340)/'Filter Data'!X340</f>
        <v>1.7128567024091528E-4</v>
      </c>
      <c r="Y341">
        <f>('Filter Data'!Y341-'Filter Data'!Y340)/'Filter Data'!Y340</f>
        <v>1.9987807204918114E-2</v>
      </c>
      <c r="Z341">
        <f>('Filter Data'!Z341-'Filter Data'!Z340)/'Filter Data'!Z340</f>
        <v>1.5286955984337795E-2</v>
      </c>
    </row>
    <row r="342" spans="1:26" x14ac:dyDescent="0.25">
      <c r="A342" t="str">
        <f>MID('Filter Data'!A342,2,LEN('Filter Data'!A342)-2)</f>
        <v>16-Dec-2021</v>
      </c>
      <c r="B342">
        <f>('Filter Data'!B342-'Filter Data'!B341)/'Filter Data'!B341</f>
        <v>1.7005872204595499E-2</v>
      </c>
      <c r="C342">
        <f>('Filter Data'!C342-'Filter Data'!C341)/'Filter Data'!C341</f>
        <v>2.2466906853418987E-3</v>
      </c>
      <c r="D342">
        <f>('Filter Data'!D342-'Filter Data'!D341)/'Filter Data'!D341</f>
        <v>5.6774335795391779E-3</v>
      </c>
      <c r="E342">
        <f>('Filter Data'!E342-'Filter Data'!E341)/'Filter Data'!E341</f>
        <v>9.2072012067316328E-4</v>
      </c>
      <c r="F342">
        <f>('Filter Data'!F342-'Filter Data'!F341)/'Filter Data'!F341</f>
        <v>1.4683925525443703E-2</v>
      </c>
      <c r="G342">
        <f>('Filter Data'!G342-'Filter Data'!G341)/'Filter Data'!G341</f>
        <v>1.835397263509022E-2</v>
      </c>
      <c r="H342">
        <f>('Filter Data'!H342-'Filter Data'!H341)/'Filter Data'!H341</f>
        <v>7.0649388681455535E-3</v>
      </c>
      <c r="I342">
        <f>('Filter Data'!I342-'Filter Data'!I341)/'Filter Data'!I341</f>
        <v>5.1051664284254578E-3</v>
      </c>
      <c r="J342">
        <f>('Filter Data'!J342-'Filter Data'!J341)/'Filter Data'!J341</f>
        <v>5.1043832878709906E-3</v>
      </c>
      <c r="K342">
        <f>('Filter Data'!K342-'Filter Data'!K341)/'Filter Data'!K341</f>
        <v>1.1603583691834143E-2</v>
      </c>
      <c r="L342">
        <f>('Filter Data'!L342-'Filter Data'!L341)/'Filter Data'!L341</f>
        <v>9.9890218584579495E-3</v>
      </c>
      <c r="M342">
        <f>('Filter Data'!M342-'Filter Data'!M341)/'Filter Data'!M341</f>
        <v>3.237463006262372E-3</v>
      </c>
      <c r="N342">
        <f>('Filter Data'!N342-'Filter Data'!N341)/'Filter Data'!N341</f>
        <v>-6.9993700567034511E-5</v>
      </c>
      <c r="O342">
        <f>('Filter Data'!O342-'Filter Data'!O341)/'Filter Data'!O341</f>
        <v>1.4186876679056343E-2</v>
      </c>
      <c r="P342">
        <f>('Filter Data'!P342-'Filter Data'!P341)/'Filter Data'!P341</f>
        <v>1.3799981286613793E-2</v>
      </c>
      <c r="Q342">
        <f>('Filter Data'!Q342-'Filter Data'!Q341)/'Filter Data'!Q341</f>
        <v>1.3119517896588053E-2</v>
      </c>
      <c r="R342">
        <f>('Filter Data'!R342-'Filter Data'!R341)/'Filter Data'!R341</f>
        <v>1.7303342167344804E-2</v>
      </c>
      <c r="S342">
        <f>('Filter Data'!S342-'Filter Data'!S341)/'Filter Data'!S341</f>
        <v>1.2400863335078758E-2</v>
      </c>
      <c r="T342">
        <f>('Filter Data'!T342-'Filter Data'!T341)/'Filter Data'!T341</f>
        <v>8.7932310800246591E-3</v>
      </c>
      <c r="U342">
        <f>('Filter Data'!U342-'Filter Data'!U341)/'Filter Data'!U341</f>
        <v>3.4970867539648597E-3</v>
      </c>
      <c r="V342">
        <f>('Filter Data'!V342-'Filter Data'!V341)/'Filter Data'!V341</f>
        <v>4.7680066752088198E-4</v>
      </c>
      <c r="W342">
        <f>('Filter Data'!W342-'Filter Data'!W341)/'Filter Data'!W341</f>
        <v>2.1140995764075774E-2</v>
      </c>
      <c r="X342">
        <f>('Filter Data'!X342-'Filter Data'!X341)/'Filter Data'!X341</f>
        <v>2.113988217564039E-2</v>
      </c>
      <c r="Y342">
        <f>('Filter Data'!Y342-'Filter Data'!Y341)/'Filter Data'!Y341</f>
        <v>-2.0120816147753354E-2</v>
      </c>
      <c r="Z342">
        <f>('Filter Data'!Z342-'Filter Data'!Z341)/'Filter Data'!Z341</f>
        <v>-7.0262091514635017E-3</v>
      </c>
    </row>
    <row r="343" spans="1:26" x14ac:dyDescent="0.25">
      <c r="A343" t="str">
        <f>MID('Filter Data'!A343,2,LEN('Filter Data'!A343)-2)</f>
        <v>17-Dec-2021</v>
      </c>
      <c r="B343">
        <f>('Filter Data'!B343-'Filter Data'!B342)/'Filter Data'!B342</f>
        <v>-2.7038696901569414E-3</v>
      </c>
      <c r="C343">
        <f>('Filter Data'!C343-'Filter Data'!C342)/'Filter Data'!C342</f>
        <v>4.0996021568350379E-3</v>
      </c>
      <c r="D343">
        <f>('Filter Data'!D343-'Filter Data'!D342)/'Filter Data'!D342</f>
        <v>-1.9914131725585946E-3</v>
      </c>
      <c r="E343">
        <f>('Filter Data'!E343-'Filter Data'!E342)/'Filter Data'!E342</f>
        <v>-8.1157604937306012E-3</v>
      </c>
      <c r="F343">
        <f>('Filter Data'!F343-'Filter Data'!F342)/'Filter Data'!F342</f>
        <v>-6.7955344828308497E-3</v>
      </c>
      <c r="G343">
        <f>('Filter Data'!G343-'Filter Data'!G342)/'Filter Data'!G342</f>
        <v>-7.6093021907543664E-3</v>
      </c>
      <c r="H343">
        <f>('Filter Data'!H343-'Filter Data'!H342)/'Filter Data'!H342</f>
        <v>-2.4293312977839158E-2</v>
      </c>
      <c r="I343">
        <f>('Filter Data'!I343-'Filter Data'!I342)/'Filter Data'!I342</f>
        <v>-2.0046051740484797E-2</v>
      </c>
      <c r="J343">
        <f>('Filter Data'!J343-'Filter Data'!J342)/'Filter Data'!J342</f>
        <v>-2.1415520206362823E-2</v>
      </c>
      <c r="K343">
        <f>('Filter Data'!K343-'Filter Data'!K342)/'Filter Data'!K342</f>
        <v>-2.3019000429168445E-3</v>
      </c>
      <c r="L343">
        <f>('Filter Data'!L343-'Filter Data'!L342)/'Filter Data'!L342</f>
        <v>1.0675850193714994E-2</v>
      </c>
      <c r="M343">
        <f>('Filter Data'!M343-'Filter Data'!M342)/'Filter Data'!M342</f>
        <v>-8.0593901266359531E-3</v>
      </c>
      <c r="N343">
        <f>('Filter Data'!N343-'Filter Data'!N342)/'Filter Data'!N342</f>
        <v>-2.0243595128097387E-2</v>
      </c>
      <c r="O343">
        <f>('Filter Data'!O343-'Filter Data'!O342)/'Filter Data'!O342</f>
        <v>-1.5603171435310931E-3</v>
      </c>
      <c r="P343">
        <f>('Filter Data'!P343-'Filter Data'!P342)/'Filter Data'!P342</f>
        <v>-4.6056600545655735E-3</v>
      </c>
      <c r="Q343">
        <f>('Filter Data'!Q343-'Filter Data'!Q342)/'Filter Data'!Q342</f>
        <v>-3.9161105613269064E-3</v>
      </c>
      <c r="R343">
        <f>('Filter Data'!R343-'Filter Data'!R342)/'Filter Data'!R342</f>
        <v>-1.055165482139044E-3</v>
      </c>
      <c r="S343">
        <f>('Filter Data'!S343-'Filter Data'!S342)/'Filter Data'!S342</f>
        <v>-2.7752548188518034E-4</v>
      </c>
      <c r="T343">
        <f>('Filter Data'!T343-'Filter Data'!T342)/'Filter Data'!T342</f>
        <v>-7.4341284101663496E-3</v>
      </c>
      <c r="U343">
        <f>('Filter Data'!U343-'Filter Data'!U342)/'Filter Data'!U342</f>
        <v>-1.9187727453529719E-2</v>
      </c>
      <c r="V343">
        <f>('Filter Data'!V343-'Filter Data'!V342)/'Filter Data'!V342</f>
        <v>-1.620349685759381E-2</v>
      </c>
      <c r="W343">
        <f>('Filter Data'!W343-'Filter Data'!W342)/'Filter Data'!W342</f>
        <v>-1.7733983936654429E-2</v>
      </c>
      <c r="X343">
        <f>('Filter Data'!X343-'Filter Data'!X342)/'Filter Data'!X342</f>
        <v>-1.796519662431402E-2</v>
      </c>
      <c r="Y343">
        <f>('Filter Data'!Y343-'Filter Data'!Y342)/'Filter Data'!Y342</f>
        <v>-3.6597971745994037E-3</v>
      </c>
      <c r="Z343">
        <f>('Filter Data'!Z343-'Filter Data'!Z342)/'Filter Data'!Z342</f>
        <v>-1.4405814869953612E-2</v>
      </c>
    </row>
    <row r="344" spans="1:26" x14ac:dyDescent="0.25">
      <c r="A344" t="str">
        <f>MID('Filter Data'!A344,2,LEN('Filter Data'!A344)-2)</f>
        <v>20-Dec-2021</v>
      </c>
      <c r="B344">
        <f>('Filter Data'!B344-'Filter Data'!B343)/'Filter Data'!B343</f>
        <v>-1.9023191512867674E-2</v>
      </c>
      <c r="C344">
        <f>('Filter Data'!C344-'Filter Data'!C343)/'Filter Data'!C343</f>
        <v>4.3443282381335456E-3</v>
      </c>
      <c r="D344">
        <f>('Filter Data'!D344-'Filter Data'!D343)/'Filter Data'!D343</f>
        <v>-3.0296928202688295E-3</v>
      </c>
      <c r="E344">
        <f>('Filter Data'!E344-'Filter Data'!E343)/'Filter Data'!E343</f>
        <v>-1.5772372696299539E-2</v>
      </c>
      <c r="F344">
        <f>('Filter Data'!F344-'Filter Data'!F343)/'Filter Data'!F343</f>
        <v>-1.5465266463502235E-2</v>
      </c>
      <c r="G344">
        <f>('Filter Data'!G344-'Filter Data'!G343)/'Filter Data'!G343</f>
        <v>-1.193962275173611E-2</v>
      </c>
      <c r="H344">
        <f>('Filter Data'!H344-'Filter Data'!H343)/'Filter Data'!H343</f>
        <v>-4.9672163719450563E-3</v>
      </c>
      <c r="I344">
        <f>('Filter Data'!I344-'Filter Data'!I343)/'Filter Data'!I343</f>
        <v>-1.7829993089149995E-2</v>
      </c>
      <c r="J344">
        <f>('Filter Data'!J344-'Filter Data'!J343)/'Filter Data'!J343</f>
        <v>-1.6227793184876008E-2</v>
      </c>
      <c r="K344">
        <f>('Filter Data'!K344-'Filter Data'!K343)/'Filter Data'!K343</f>
        <v>-3.1544918921736736E-3</v>
      </c>
      <c r="L344">
        <f>('Filter Data'!L344-'Filter Data'!L343)/'Filter Data'!L343</f>
        <v>-4.301899650736859E-3</v>
      </c>
      <c r="M344">
        <f>('Filter Data'!M344-'Filter Data'!M343)/'Filter Data'!M343</f>
        <v>-1.1197371123433997E-2</v>
      </c>
      <c r="N344">
        <f>('Filter Data'!N344-'Filter Data'!N343)/'Filter Data'!N343</f>
        <v>-9.487882944673039E-3</v>
      </c>
      <c r="O344">
        <f>('Filter Data'!O344-'Filter Data'!O343)/'Filter Data'!O343</f>
        <v>-1.2731006160164255E-2</v>
      </c>
      <c r="P344">
        <f>('Filter Data'!P344-'Filter Data'!P343)/'Filter Data'!P343</f>
        <v>-1.6940681607453777E-2</v>
      </c>
      <c r="Q344">
        <f>('Filter Data'!Q344-'Filter Data'!Q343)/'Filter Data'!Q343</f>
        <v>-5.9185115527857768E-3</v>
      </c>
      <c r="R344">
        <f>('Filter Data'!R344-'Filter Data'!R343)/'Filter Data'!R343</f>
        <v>-9.1257820649618369E-3</v>
      </c>
      <c r="S344">
        <f>('Filter Data'!S344-'Filter Data'!S343)/'Filter Data'!S343</f>
        <v>-1.4454258675078799E-2</v>
      </c>
      <c r="T344">
        <f>('Filter Data'!T344-'Filter Data'!T343)/'Filter Data'!T343</f>
        <v>-1.3991570510605995E-2</v>
      </c>
      <c r="U344">
        <f>('Filter Data'!U344-'Filter Data'!U343)/'Filter Data'!U343</f>
        <v>-1.8842799121113425E-2</v>
      </c>
      <c r="V344">
        <f>('Filter Data'!V344-'Filter Data'!V343)/'Filter Data'!V343</f>
        <v>-1.574374034939196E-3</v>
      </c>
      <c r="W344">
        <f>('Filter Data'!W344-'Filter Data'!W343)/'Filter Data'!W343</f>
        <v>-1.9337778947300828E-2</v>
      </c>
      <c r="X344">
        <f>('Filter Data'!X344-'Filter Data'!X343)/'Filter Data'!X343</f>
        <v>-1.9496133562860288E-2</v>
      </c>
      <c r="Y344">
        <f>('Filter Data'!Y344-'Filter Data'!Y343)/'Filter Data'!Y343</f>
        <v>-9.5195812692775647E-3</v>
      </c>
      <c r="Z344">
        <f>('Filter Data'!Z344-'Filter Data'!Z343)/'Filter Data'!Z343</f>
        <v>-4.7314407570305424E-3</v>
      </c>
    </row>
    <row r="345" spans="1:26" x14ac:dyDescent="0.25">
      <c r="A345" t="str">
        <f>MID('Filter Data'!A345,2,LEN('Filter Data'!A345)-2)</f>
        <v>21-Dec-2021</v>
      </c>
      <c r="B345">
        <f>('Filter Data'!B345-'Filter Data'!B344)/'Filter Data'!B344</f>
        <v>3.7134438843840923E-3</v>
      </c>
      <c r="C345">
        <f>('Filter Data'!C345-'Filter Data'!C344)/'Filter Data'!C344</f>
        <v>5.2333653743458454E-3</v>
      </c>
      <c r="D345">
        <f>('Filter Data'!D345-'Filter Data'!D344)/'Filter Data'!D344</f>
        <v>4.0947108454752398E-3</v>
      </c>
      <c r="E345">
        <f>('Filter Data'!E345-'Filter Data'!E344)/'Filter Data'!E344</f>
        <v>5.045442395081522E-3</v>
      </c>
      <c r="F345">
        <f>('Filter Data'!F345-'Filter Data'!F344)/'Filter Data'!F344</f>
        <v>1.2638582832448841E-2</v>
      </c>
      <c r="G345">
        <f>('Filter Data'!G345-'Filter Data'!G344)/'Filter Data'!G344</f>
        <v>1.869124342221962E-2</v>
      </c>
      <c r="H345">
        <f>('Filter Data'!H345-'Filter Data'!H344)/'Filter Data'!H344</f>
        <v>7.8624201277953821E-3</v>
      </c>
      <c r="I345">
        <f>('Filter Data'!I345-'Filter Data'!I344)/'Filter Data'!I344</f>
        <v>3.2226287644244345E-2</v>
      </c>
      <c r="J345">
        <f>('Filter Data'!J345-'Filter Data'!J344)/'Filter Data'!J344</f>
        <v>3.3884112984258107E-2</v>
      </c>
      <c r="K345">
        <f>('Filter Data'!K345-'Filter Data'!K344)/'Filter Data'!K344</f>
        <v>-2.7460313309104204E-4</v>
      </c>
      <c r="L345">
        <f>('Filter Data'!L345-'Filter Data'!L344)/'Filter Data'!L344</f>
        <v>-3.2296701886468425E-3</v>
      </c>
      <c r="M345">
        <f>('Filter Data'!M345-'Filter Data'!M344)/'Filter Data'!M344</f>
        <v>2.0496502218308153E-2</v>
      </c>
      <c r="N345">
        <f>('Filter Data'!N345-'Filter Data'!N344)/'Filter Data'!N344</f>
        <v>1.0256780150028779E-2</v>
      </c>
      <c r="O345">
        <f>('Filter Data'!O345-'Filter Data'!O344)/'Filter Data'!O344</f>
        <v>6.1610688184392613E-3</v>
      </c>
      <c r="P345">
        <f>('Filter Data'!P345-'Filter Data'!P344)/'Filter Data'!P344</f>
        <v>5.6935948782949842E-3</v>
      </c>
      <c r="Q345">
        <f>('Filter Data'!Q345-'Filter Data'!Q344)/'Filter Data'!Q344</f>
        <v>8.8451116728752513E-3</v>
      </c>
      <c r="R345">
        <f>('Filter Data'!R345-'Filter Data'!R344)/'Filter Data'!R344</f>
        <v>7.5415562515057594E-3</v>
      </c>
      <c r="S345">
        <f>('Filter Data'!S345-'Filter Data'!S344)/'Filter Data'!S344</f>
        <v>1.6733990999238203E-2</v>
      </c>
      <c r="T345">
        <f>('Filter Data'!T345-'Filter Data'!T344)/'Filter Data'!T344</f>
        <v>1.4757716968571491E-2</v>
      </c>
      <c r="U345">
        <f>('Filter Data'!U345-'Filter Data'!U344)/'Filter Data'!U344</f>
        <v>2.857565886881851E-2</v>
      </c>
      <c r="V345">
        <f>('Filter Data'!V345-'Filter Data'!V344)/'Filter Data'!V344</f>
        <v>1.4252357703854383E-2</v>
      </c>
      <c r="W345">
        <f>('Filter Data'!W345-'Filter Data'!W344)/'Filter Data'!W344</f>
        <v>1.9686379224586954E-2</v>
      </c>
      <c r="X345">
        <f>('Filter Data'!X345-'Filter Data'!X344)/'Filter Data'!X344</f>
        <v>1.969568185935041E-2</v>
      </c>
      <c r="Y345">
        <f>('Filter Data'!Y345-'Filter Data'!Y344)/'Filter Data'!Y344</f>
        <v>2.1642611456853984E-2</v>
      </c>
      <c r="Z345">
        <f>('Filter Data'!Z345-'Filter Data'!Z344)/'Filter Data'!Z344</f>
        <v>2.1444035263921416E-2</v>
      </c>
    </row>
    <row r="346" spans="1:26" x14ac:dyDescent="0.25">
      <c r="A346" t="str">
        <f>MID('Filter Data'!A346,2,LEN('Filter Data'!A346)-2)</f>
        <v>22-Dec-2021</v>
      </c>
      <c r="B346">
        <f>('Filter Data'!B346-'Filter Data'!B345)/'Filter Data'!B345</f>
        <v>2.6524662679880255E-3</v>
      </c>
      <c r="C346">
        <f>('Filter Data'!C346-'Filter Data'!C345)/'Filter Data'!C345</f>
        <v>4.5155121121972873E-4</v>
      </c>
      <c r="D346">
        <f>('Filter Data'!D346-'Filter Data'!D345)/'Filter Data'!D345</f>
        <v>3.501970429837113E-3</v>
      </c>
      <c r="E346">
        <f>('Filter Data'!E346-'Filter Data'!E345)/'Filter Data'!E345</f>
        <v>8.8300807872601864E-3</v>
      </c>
      <c r="F346">
        <f>('Filter Data'!F346-'Filter Data'!F345)/'Filter Data'!F345</f>
        <v>6.0626074292343081E-3</v>
      </c>
      <c r="G346">
        <f>('Filter Data'!G346-'Filter Data'!G345)/'Filter Data'!G345</f>
        <v>4.6070244426225536E-3</v>
      </c>
      <c r="H346">
        <f>('Filter Data'!H346-'Filter Data'!H345)/'Filter Data'!H345</f>
        <v>5.4607593055796648E-3</v>
      </c>
      <c r="I346">
        <f>('Filter Data'!I346-'Filter Data'!I345)/'Filter Data'!I345</f>
        <v>1.8132242672119943E-2</v>
      </c>
      <c r="J346">
        <f>('Filter Data'!J346-'Filter Data'!J345)/'Filter Data'!J345</f>
        <v>1.8114572647265247E-2</v>
      </c>
      <c r="K346">
        <f>('Filter Data'!K346-'Filter Data'!K345)/'Filter Data'!K345</f>
        <v>9.757628870024751E-3</v>
      </c>
      <c r="L346">
        <f>('Filter Data'!L346-'Filter Data'!L345)/'Filter Data'!L345</f>
        <v>-2.6715018346459012E-3</v>
      </c>
      <c r="M346">
        <f>('Filter Data'!M346-'Filter Data'!M345)/'Filter Data'!M345</f>
        <v>7.2539872505678771E-3</v>
      </c>
      <c r="N346">
        <f>('Filter Data'!N346-'Filter Data'!N345)/'Filter Data'!N345</f>
        <v>8.9103397067013517E-3</v>
      </c>
      <c r="O346">
        <f>('Filter Data'!O346-'Filter Data'!O345)/'Filter Data'!O345</f>
        <v>2.8171521884149748E-4</v>
      </c>
      <c r="P346">
        <f>('Filter Data'!P346-'Filter Data'!P345)/'Filter Data'!P345</f>
        <v>1.1574338821614019E-3</v>
      </c>
      <c r="Q346">
        <f>('Filter Data'!Q346-'Filter Data'!Q345)/'Filter Data'!Q345</f>
        <v>6.7809539954652425E-3</v>
      </c>
      <c r="R346">
        <f>('Filter Data'!R346-'Filter Data'!R345)/'Filter Data'!R345</f>
        <v>-5.5591354528195414E-4</v>
      </c>
      <c r="S346">
        <f>('Filter Data'!S346-'Filter Data'!S345)/'Filter Data'!S345</f>
        <v>1.0968184708763783E-2</v>
      </c>
      <c r="T346">
        <f>('Filter Data'!T346-'Filter Data'!T345)/'Filter Data'!T345</f>
        <v>9.1843851641105236E-3</v>
      </c>
      <c r="U346">
        <f>('Filter Data'!U346-'Filter Data'!U345)/'Filter Data'!U345</f>
        <v>1.859315771795993E-2</v>
      </c>
      <c r="V346">
        <f>('Filter Data'!V346-'Filter Data'!V345)/'Filter Data'!V345</f>
        <v>1.6539599964122246E-2</v>
      </c>
      <c r="W346">
        <f>('Filter Data'!W346-'Filter Data'!W345)/'Filter Data'!W345</f>
        <v>6.3541372493645997E-4</v>
      </c>
      <c r="X346">
        <f>('Filter Data'!X346-'Filter Data'!X345)/'Filter Data'!X345</f>
        <v>7.9256085979185781E-4</v>
      </c>
      <c r="Y346">
        <f>('Filter Data'!Y346-'Filter Data'!Y345)/'Filter Data'!Y345</f>
        <v>1.1850551886574719E-2</v>
      </c>
      <c r="Z346">
        <f>('Filter Data'!Z346-'Filter Data'!Z345)/'Filter Data'!Z345</f>
        <v>1.2834911658924402E-2</v>
      </c>
    </row>
    <row r="347" spans="1:26" x14ac:dyDescent="0.25">
      <c r="A347" t="str">
        <f>MID('Filter Data'!A347,2,LEN('Filter Data'!A347)-2)</f>
        <v>28-Dec-2021</v>
      </c>
      <c r="B347">
        <f>('Filter Data'!B347-'Filter Data'!B346)/'Filter Data'!B346</f>
        <v>1.7715638396115639E-2</v>
      </c>
      <c r="C347">
        <f>('Filter Data'!C347-'Filter Data'!C346)/'Filter Data'!C346</f>
        <v>6.644099296429006E-3</v>
      </c>
      <c r="D347">
        <f>('Filter Data'!D347-'Filter Data'!D346)/'Filter Data'!D346</f>
        <v>1.2482915717539906E-3</v>
      </c>
      <c r="E347">
        <f>('Filter Data'!E347-'Filter Data'!E346)/'Filter Data'!E346</f>
        <v>8.2255162368263524E-3</v>
      </c>
      <c r="F347">
        <f>('Filter Data'!F347-'Filter Data'!F346)/'Filter Data'!F346</f>
        <v>2.6199954551957987E-2</v>
      </c>
      <c r="G347">
        <f>('Filter Data'!G347-'Filter Data'!G346)/'Filter Data'!G346</f>
        <v>1.0413958459716301E-2</v>
      </c>
      <c r="H347">
        <f>('Filter Data'!H347-'Filter Data'!H346)/'Filter Data'!H346</f>
        <v>4.790699392849658E-3</v>
      </c>
      <c r="I347">
        <f>('Filter Data'!I347-'Filter Data'!I346)/'Filter Data'!I346</f>
        <v>4.0439207284413504E-2</v>
      </c>
      <c r="J347">
        <f>('Filter Data'!J347-'Filter Data'!J346)/'Filter Data'!J346</f>
        <v>3.9270278153421871E-2</v>
      </c>
      <c r="K347">
        <f>('Filter Data'!K347-'Filter Data'!K346)/'Filter Data'!K346</f>
        <v>-1.3989818520964907E-3</v>
      </c>
      <c r="L347">
        <f>('Filter Data'!L347-'Filter Data'!L346)/'Filter Data'!L346</f>
        <v>1.4382994287681321E-2</v>
      </c>
      <c r="M347">
        <f>('Filter Data'!M347-'Filter Data'!M346)/'Filter Data'!M346</f>
        <v>-9.6993210475270408E-4</v>
      </c>
      <c r="N347">
        <f>('Filter Data'!N347-'Filter Data'!N346)/'Filter Data'!N346</f>
        <v>3.0571084848914141E-3</v>
      </c>
      <c r="O347">
        <f>('Filter Data'!O347-'Filter Data'!O346)/'Filter Data'!O346</f>
        <v>9.5500165811600382E-3</v>
      </c>
      <c r="P347">
        <f>('Filter Data'!P347-'Filter Data'!P346)/'Filter Data'!P346</f>
        <v>1.0631054651800382E-2</v>
      </c>
      <c r="Q347">
        <f>('Filter Data'!Q347-'Filter Data'!Q346)/'Filter Data'!Q346</f>
        <v>6.6826629622607518E-4</v>
      </c>
      <c r="R347">
        <f>('Filter Data'!R347-'Filter Data'!R346)/'Filter Data'!R346</f>
        <v>1.0677084579352075E-2</v>
      </c>
      <c r="S347">
        <f>('Filter Data'!S347-'Filter Data'!S346)/'Filter Data'!S346</f>
        <v>9.1302587737053156E-3</v>
      </c>
      <c r="T347">
        <f>('Filter Data'!T347-'Filter Data'!T346)/'Filter Data'!T346</f>
        <v>1.7811565542866073E-2</v>
      </c>
      <c r="U347">
        <f>('Filter Data'!U347-'Filter Data'!U346)/'Filter Data'!U346</f>
        <v>1.5286054125350291E-2</v>
      </c>
      <c r="V347">
        <f>('Filter Data'!V347-'Filter Data'!V346)/'Filter Data'!V346</f>
        <v>7.8881888930065185E-3</v>
      </c>
      <c r="W347">
        <f>('Filter Data'!W347-'Filter Data'!W346)/'Filter Data'!W346</f>
        <v>1.5483986837969796E-2</v>
      </c>
      <c r="X347">
        <f>('Filter Data'!X347-'Filter Data'!X346)/'Filter Data'!X346</f>
        <v>1.6077609454043983E-2</v>
      </c>
      <c r="Y347">
        <f>('Filter Data'!Y347-'Filter Data'!Y346)/'Filter Data'!Y346</f>
        <v>1.4153613028078946E-2</v>
      </c>
      <c r="Z347">
        <f>('Filter Data'!Z347-'Filter Data'!Z346)/'Filter Data'!Z346</f>
        <v>1.1839527799590965E-2</v>
      </c>
    </row>
    <row r="348" spans="1:26" x14ac:dyDescent="0.25">
      <c r="A348" t="str">
        <f>MID('Filter Data'!A348,2,LEN('Filter Data'!A348)-2)</f>
        <v>29-Dec-2021</v>
      </c>
      <c r="B348">
        <f>('Filter Data'!B348-'Filter Data'!B347)/'Filter Data'!B347</f>
        <v>6.9472512145060169E-3</v>
      </c>
      <c r="C348">
        <f>('Filter Data'!C348-'Filter Data'!C347)/'Filter Data'!C347</f>
        <v>2.3869023677807162E-3</v>
      </c>
      <c r="D348">
        <f>('Filter Data'!D348-'Filter Data'!D347)/'Filter Data'!D347</f>
        <v>1.4924422361153602E-3</v>
      </c>
      <c r="E348">
        <f>('Filter Data'!E348-'Filter Data'!E347)/'Filter Data'!E347</f>
        <v>2.2487922547410793E-3</v>
      </c>
      <c r="F348">
        <f>('Filter Data'!F348-'Filter Data'!F347)/'Filter Data'!F347</f>
        <v>-7.7995571229394246E-3</v>
      </c>
      <c r="G348">
        <f>('Filter Data'!G348-'Filter Data'!G347)/'Filter Data'!G347</f>
        <v>-7.9265241941247309E-3</v>
      </c>
      <c r="H348">
        <f>('Filter Data'!H348-'Filter Data'!H347)/'Filter Data'!H347</f>
        <v>-2.3594156003333703E-2</v>
      </c>
      <c r="I348">
        <f>('Filter Data'!I348-'Filter Data'!I347)/'Filter Data'!I347</f>
        <v>6.9819819819819983E-3</v>
      </c>
      <c r="J348">
        <f>('Filter Data'!J348-'Filter Data'!J347)/'Filter Data'!J347</f>
        <v>6.6591825279379525E-3</v>
      </c>
      <c r="K348">
        <f>('Filter Data'!K348-'Filter Data'!K347)/'Filter Data'!K347</f>
        <v>-2.9834870477746673E-4</v>
      </c>
      <c r="L348">
        <f>('Filter Data'!L348-'Filter Data'!L347)/'Filter Data'!L347</f>
        <v>-6.6388105287716898E-3</v>
      </c>
      <c r="M348">
        <f>('Filter Data'!M348-'Filter Data'!M347)/'Filter Data'!M347</f>
        <v>-4.7249190938510434E-3</v>
      </c>
      <c r="N348">
        <f>('Filter Data'!N348-'Filter Data'!N347)/'Filter Data'!N347</f>
        <v>-8.0710022435129744E-3</v>
      </c>
      <c r="O348">
        <f>('Filter Data'!O348-'Filter Data'!O347)/'Filter Data'!O347</f>
        <v>9.5514594084108572E-3</v>
      </c>
      <c r="P348">
        <f>('Filter Data'!P348-'Filter Data'!P347)/'Filter Data'!P347</f>
        <v>1.1003022609662834E-2</v>
      </c>
      <c r="Q348">
        <f>('Filter Data'!Q348-'Filter Data'!Q347)/'Filter Data'!Q347</f>
        <v>1.0785030314822008E-2</v>
      </c>
      <c r="R348">
        <f>('Filter Data'!R348-'Filter Data'!R347)/'Filter Data'!R347</f>
        <v>1.0467238395970272E-2</v>
      </c>
      <c r="S348">
        <f>('Filter Data'!S348-'Filter Data'!S347)/'Filter Data'!S347</f>
        <v>1.2028562435583347E-2</v>
      </c>
      <c r="T348">
        <f>('Filter Data'!T348-'Filter Data'!T347)/'Filter Data'!T347</f>
        <v>-6.9918786640125682E-4</v>
      </c>
      <c r="U348">
        <f>('Filter Data'!U348-'Filter Data'!U347)/'Filter Data'!U347</f>
        <v>-2.0008815478124455E-3</v>
      </c>
      <c r="V348">
        <f>('Filter Data'!V348-'Filter Data'!V347)/'Filter Data'!V347</f>
        <v>5.8304443744091735E-3</v>
      </c>
      <c r="W348">
        <f>('Filter Data'!W348-'Filter Data'!W347)/'Filter Data'!W347</f>
        <v>-4.3014963648881285E-3</v>
      </c>
      <c r="X348">
        <f>('Filter Data'!X348-'Filter Data'!X347)/'Filter Data'!X347</f>
        <v>-3.9574822618792518E-3</v>
      </c>
      <c r="Y348">
        <f>('Filter Data'!Y348-'Filter Data'!Y347)/'Filter Data'!Y347</f>
        <v>1.8857140285423216E-3</v>
      </c>
      <c r="Z348">
        <f>('Filter Data'!Z348-'Filter Data'!Z347)/'Filter Data'!Z347</f>
        <v>1.130015777578723E-3</v>
      </c>
    </row>
    <row r="349" spans="1:26" x14ac:dyDescent="0.25">
      <c r="A349" t="str">
        <f>MID('Filter Data'!A349,2,LEN('Filter Data'!A349)-2)</f>
        <v>30-Dec-2021</v>
      </c>
      <c r="B349">
        <f>('Filter Data'!B349-'Filter Data'!B348)/'Filter Data'!B348</f>
        <v>1.4599444945630983E-3</v>
      </c>
      <c r="C349">
        <f>('Filter Data'!C349-'Filter Data'!C348)/'Filter Data'!C348</f>
        <v>9.8669280306273188E-5</v>
      </c>
      <c r="D349">
        <f>('Filter Data'!D349-'Filter Data'!D348)/'Filter Data'!D348</f>
        <v>-5.9972194709726149E-3</v>
      </c>
      <c r="E349">
        <f>('Filter Data'!E349-'Filter Data'!E348)/'Filter Data'!E348</f>
        <v>-3.8417636891367123E-3</v>
      </c>
      <c r="F349">
        <f>('Filter Data'!F349-'Filter Data'!F348)/'Filter Data'!F348</f>
        <v>3.6163301068781414E-3</v>
      </c>
      <c r="G349">
        <f>('Filter Data'!G349-'Filter Data'!G348)/'Filter Data'!G348</f>
        <v>-4.8270545601256593E-3</v>
      </c>
      <c r="H349">
        <f>('Filter Data'!H349-'Filter Data'!H348)/'Filter Data'!H348</f>
        <v>2.9248208076522193E-3</v>
      </c>
      <c r="I349">
        <f>('Filter Data'!I349-'Filter Data'!I348)/'Filter Data'!I348</f>
        <v>-3.5147138703393323E-4</v>
      </c>
      <c r="J349">
        <f>('Filter Data'!J349-'Filter Data'!J348)/'Filter Data'!J348</f>
        <v>-8.6174122417946261E-4</v>
      </c>
      <c r="K349">
        <f>('Filter Data'!K349-'Filter Data'!K348)/'Filter Data'!K348</f>
        <v>5.4237815954740476E-3</v>
      </c>
      <c r="L349">
        <f>('Filter Data'!L349-'Filter Data'!L348)/'Filter Data'!L348</f>
        <v>-2.2633129777512415E-3</v>
      </c>
      <c r="M349">
        <f>('Filter Data'!M349-'Filter Data'!M348)/'Filter Data'!M348</f>
        <v>5.7716069454379695E-3</v>
      </c>
      <c r="N349">
        <f>('Filter Data'!N349-'Filter Data'!N348)/'Filter Data'!N348</f>
        <v>-1.7638942232463511E-3</v>
      </c>
      <c r="O349">
        <f>('Filter Data'!O349-'Filter Data'!O348)/'Filter Data'!O348</f>
        <v>3.0384592379927616E-3</v>
      </c>
      <c r="P349">
        <f>('Filter Data'!P349-'Filter Data'!P348)/'Filter Data'!P348</f>
        <v>2.0438282647585009E-3</v>
      </c>
      <c r="Q349">
        <f>('Filter Data'!Q349-'Filter Data'!Q348)/'Filter Data'!Q348</f>
        <v>4.9213929727086282E-3</v>
      </c>
      <c r="R349">
        <f>('Filter Data'!R349-'Filter Data'!R348)/'Filter Data'!R348</f>
        <v>3.3791460423582003E-3</v>
      </c>
      <c r="S349">
        <f>('Filter Data'!S349-'Filter Data'!S348)/'Filter Data'!S348</f>
        <v>2.6222710086599808E-4</v>
      </c>
      <c r="T349">
        <f>('Filter Data'!T349-'Filter Data'!T348)/'Filter Data'!T348</f>
        <v>1.022604951560825E-3</v>
      </c>
      <c r="U349">
        <f>('Filter Data'!U349-'Filter Data'!U348)/'Filter Data'!U348</f>
        <v>-2.1676090632789789E-3</v>
      </c>
      <c r="V349">
        <f>('Filter Data'!V349-'Filter Data'!V348)/'Filter Data'!V348</f>
        <v>-4.7464039317400503E-3</v>
      </c>
      <c r="W349">
        <f>('Filter Data'!W349-'Filter Data'!W348)/'Filter Data'!W348</f>
        <v>-2.6770534649446271E-3</v>
      </c>
      <c r="X349">
        <f>('Filter Data'!X349-'Filter Data'!X348)/'Filter Data'!X348</f>
        <v>-2.2125833934823189E-3</v>
      </c>
      <c r="Y349">
        <f>('Filter Data'!Y349-'Filter Data'!Y348)/'Filter Data'!Y348</f>
        <v>-4.3033744205268508E-3</v>
      </c>
      <c r="Z349">
        <f>('Filter Data'!Z349-'Filter Data'!Z348)/'Filter Data'!Z348</f>
        <v>-8.1098924502183093E-3</v>
      </c>
    </row>
    <row r="350" spans="1:26" x14ac:dyDescent="0.25">
      <c r="A350" t="str">
        <f>MID('Filter Data'!A350,2,LEN('Filter Data'!A350)-2)</f>
        <v>04-Jan-2022</v>
      </c>
      <c r="B350">
        <f>('Filter Data'!B350-'Filter Data'!B349)/'Filter Data'!B349</f>
        <v>8.7950324226565482E-3</v>
      </c>
      <c r="C350">
        <f>('Filter Data'!C350-'Filter Data'!C349)/'Filter Data'!C349</f>
        <v>2.1409121403859557E-2</v>
      </c>
      <c r="D350">
        <f>('Filter Data'!D350-'Filter Data'!D349)/'Filter Data'!D349</f>
        <v>1.1545739594665058E-2</v>
      </c>
      <c r="E350">
        <f>('Filter Data'!E350-'Filter Data'!E349)/'Filter Data'!E349</f>
        <v>2.2085303091811417E-2</v>
      </c>
      <c r="F350">
        <f>('Filter Data'!F350-'Filter Data'!F349)/'Filter Data'!F349</f>
        <v>2.890875622341272E-3</v>
      </c>
      <c r="G350">
        <f>('Filter Data'!G350-'Filter Data'!G349)/'Filter Data'!G349</f>
        <v>-4.343702716986214E-4</v>
      </c>
      <c r="H350">
        <f>('Filter Data'!H350-'Filter Data'!H349)/'Filter Data'!H349</f>
        <v>-4.3306298187644173E-3</v>
      </c>
      <c r="I350">
        <f>('Filter Data'!I350-'Filter Data'!I349)/'Filter Data'!I349</f>
        <v>9.0775426708431823E-3</v>
      </c>
      <c r="J350">
        <f>('Filter Data'!J350-'Filter Data'!J349)/'Filter Data'!J349</f>
        <v>8.4980086755790281E-3</v>
      </c>
      <c r="K350">
        <f>('Filter Data'!K350-'Filter Data'!K349)/'Filter Data'!K349</f>
        <v>-1.6261001987455728E-3</v>
      </c>
      <c r="L350">
        <f>('Filter Data'!L350-'Filter Data'!L349)/'Filter Data'!L349</f>
        <v>1.5515322718712506E-3</v>
      </c>
      <c r="M350">
        <f>('Filter Data'!M350-'Filter Data'!M349)/'Filter Data'!M349</f>
        <v>-2.2307356578245173E-3</v>
      </c>
      <c r="N350">
        <f>('Filter Data'!N350-'Filter Data'!N349)/'Filter Data'!N349</f>
        <v>1.7969362308514442E-2</v>
      </c>
      <c r="O350">
        <f>('Filter Data'!O350-'Filter Data'!O349)/'Filter Data'!O349</f>
        <v>6.8492170449259236E-3</v>
      </c>
      <c r="P350">
        <f>('Filter Data'!P350-'Filter Data'!P349)/'Filter Data'!P349</f>
        <v>1.475294233163877E-2</v>
      </c>
      <c r="Q350">
        <f>('Filter Data'!Q350-'Filter Data'!Q349)/'Filter Data'!Q349</f>
        <v>1.7207819100472116E-2</v>
      </c>
      <c r="R350">
        <f>('Filter Data'!R350-'Filter Data'!R349)/'Filter Data'!R349</f>
        <v>1.183795968253115E-2</v>
      </c>
      <c r="S350">
        <f>('Filter Data'!S350-'Filter Data'!S349)/'Filter Data'!S349</f>
        <v>1.1638611658121066E-2</v>
      </c>
      <c r="T350">
        <f>('Filter Data'!T350-'Filter Data'!T349)/'Filter Data'!T349</f>
        <v>7.8028388623043862E-3</v>
      </c>
      <c r="U350">
        <f>('Filter Data'!U350-'Filter Data'!U349)/'Filter Data'!U349</f>
        <v>1.8834519469325444E-2</v>
      </c>
      <c r="V350">
        <f>('Filter Data'!V350-'Filter Data'!V349)/'Filter Data'!V349</f>
        <v>1.9420136075045221E-2</v>
      </c>
      <c r="W350">
        <f>('Filter Data'!W350-'Filter Data'!W349)/'Filter Data'!W349</f>
        <v>1.4108158306512143E-2</v>
      </c>
      <c r="X350">
        <f>('Filter Data'!X350-'Filter Data'!X349)/'Filter Data'!X349</f>
        <v>1.4278470743332428E-2</v>
      </c>
      <c r="Y350">
        <f>('Filter Data'!Y350-'Filter Data'!Y349)/'Filter Data'!Y349</f>
        <v>-1.7310451235687457E-2</v>
      </c>
      <c r="Z350">
        <f>('Filter Data'!Z350-'Filter Data'!Z349)/'Filter Data'!Z349</f>
        <v>2.1342288219658701E-3</v>
      </c>
    </row>
    <row r="351" spans="1:26" x14ac:dyDescent="0.25">
      <c r="A351" t="str">
        <f>MID('Filter Data'!A351,2,LEN('Filter Data'!A351)-2)</f>
        <v>05-Jan-2022</v>
      </c>
      <c r="B351">
        <f>('Filter Data'!B351-'Filter Data'!B350)/'Filter Data'!B350</f>
        <v>3.1472937363790647E-3</v>
      </c>
      <c r="C351">
        <f>('Filter Data'!C351-'Filter Data'!C350)/'Filter Data'!C350</f>
        <v>-6.5360318881082669E-3</v>
      </c>
      <c r="D351">
        <f>('Filter Data'!D351-'Filter Data'!D350)/'Filter Data'!D350</f>
        <v>-7.9346431218030658E-3</v>
      </c>
      <c r="E351">
        <f>('Filter Data'!E351-'Filter Data'!E350)/'Filter Data'!E350</f>
        <v>-6.3805661791554594E-3</v>
      </c>
      <c r="F351">
        <f>('Filter Data'!F351-'Filter Data'!F350)/'Filter Data'!F350</f>
        <v>-1.5484427289711895E-2</v>
      </c>
      <c r="G351">
        <f>('Filter Data'!G351-'Filter Data'!G350)/'Filter Data'!G350</f>
        <v>-1.3116440092416271E-2</v>
      </c>
      <c r="H351">
        <f>('Filter Data'!H351-'Filter Data'!H350)/'Filter Data'!H350</f>
        <v>-5.078566939032054E-3</v>
      </c>
      <c r="I351">
        <f>('Filter Data'!I351-'Filter Data'!I350)/'Filter Data'!I350</f>
        <v>-3.6743744060817405E-3</v>
      </c>
      <c r="J351">
        <f>('Filter Data'!J351-'Filter Data'!J350)/'Filter Data'!J350</f>
        <v>-3.169332930878344E-3</v>
      </c>
      <c r="K351">
        <f>('Filter Data'!K351-'Filter Data'!K350)/'Filter Data'!K350</f>
        <v>-3.6970010341261582E-3</v>
      </c>
      <c r="L351">
        <f>('Filter Data'!L351-'Filter Data'!L350)/'Filter Data'!L350</f>
        <v>6.6131772096453458E-3</v>
      </c>
      <c r="M351">
        <f>('Filter Data'!M351-'Filter Data'!M350)/'Filter Data'!M350</f>
        <v>-1.9133252328878102E-2</v>
      </c>
      <c r="N351">
        <f>('Filter Data'!N351-'Filter Data'!N350)/'Filter Data'!N350</f>
        <v>-1.7176213673777932E-2</v>
      </c>
      <c r="O351">
        <f>('Filter Data'!O351-'Filter Data'!O350)/'Filter Data'!O350</f>
        <v>4.22158337804857E-3</v>
      </c>
      <c r="P351">
        <f>('Filter Data'!P351-'Filter Data'!P350)/'Filter Data'!P350</f>
        <v>1.4162405849690743E-3</v>
      </c>
      <c r="Q351">
        <f>('Filter Data'!Q351-'Filter Data'!Q350)/'Filter Data'!Q350</f>
        <v>7.053722288948165E-3</v>
      </c>
      <c r="R351">
        <f>('Filter Data'!R351-'Filter Data'!R350)/'Filter Data'!R350</f>
        <v>2.723836860515643E-3</v>
      </c>
      <c r="S351">
        <f>('Filter Data'!S351-'Filter Data'!S350)/'Filter Data'!S350</f>
        <v>-1.7537304437962348E-3</v>
      </c>
      <c r="T351">
        <f>('Filter Data'!T351-'Filter Data'!T350)/'Filter Data'!T350</f>
        <v>4.4680666608873262E-4</v>
      </c>
      <c r="U351">
        <f>('Filter Data'!U351-'Filter Data'!U350)/'Filter Data'!U350</f>
        <v>-8.2313936206690377E-4</v>
      </c>
      <c r="V351">
        <f>('Filter Data'!V351-'Filter Data'!V350)/'Filter Data'!V350</f>
        <v>-4.6724696032117022E-3</v>
      </c>
      <c r="W351">
        <f>('Filter Data'!W351-'Filter Data'!W350)/'Filter Data'!W350</f>
        <v>1.5429775703749114E-3</v>
      </c>
      <c r="X351">
        <f>('Filter Data'!X351-'Filter Data'!X350)/'Filter Data'!X350</f>
        <v>1.6730321875394658E-3</v>
      </c>
      <c r="Y351">
        <f>('Filter Data'!Y351-'Filter Data'!Y350)/'Filter Data'!Y350</f>
        <v>-2.9657379224225434E-2</v>
      </c>
      <c r="Z351">
        <f>('Filter Data'!Z351-'Filter Data'!Z350)/'Filter Data'!Z350</f>
        <v>-2.196102293373553E-2</v>
      </c>
    </row>
    <row r="352" spans="1:26" x14ac:dyDescent="0.25">
      <c r="A352" t="str">
        <f>MID('Filter Data'!A352,2,LEN('Filter Data'!A352)-2)</f>
        <v>06-Jan-2022</v>
      </c>
      <c r="B352">
        <f>('Filter Data'!B352-'Filter Data'!B351)/'Filter Data'!B351</f>
        <v>-1.8842960124098796E-2</v>
      </c>
      <c r="C352">
        <f>('Filter Data'!C352-'Filter Data'!C351)/'Filter Data'!C351</f>
        <v>2.4501225061253533E-3</v>
      </c>
      <c r="D352">
        <f>('Filter Data'!D352-'Filter Data'!D351)/'Filter Data'!D351</f>
        <v>5.17417286109888E-3</v>
      </c>
      <c r="E352">
        <f>('Filter Data'!E352-'Filter Data'!E351)/'Filter Data'!E351</f>
        <v>3.868397129648331E-4</v>
      </c>
      <c r="F352">
        <f>('Filter Data'!F352-'Filter Data'!F351)/'Filter Data'!F351</f>
        <v>-2.0599422765719622E-2</v>
      </c>
      <c r="G352">
        <f>('Filter Data'!G352-'Filter Data'!G351)/'Filter Data'!G351</f>
        <v>4.2125348598268924E-3</v>
      </c>
      <c r="H352">
        <f>('Filter Data'!H352-'Filter Data'!H351)/'Filter Data'!H351</f>
        <v>-6.0394713567331901E-3</v>
      </c>
      <c r="I352">
        <f>('Filter Data'!I352-'Filter Data'!I351)/'Filter Data'!I351</f>
        <v>2.8168118522286519E-2</v>
      </c>
      <c r="J352">
        <f>('Filter Data'!J352-'Filter Data'!J351)/'Filter Data'!J351</f>
        <v>2.694928084784249E-2</v>
      </c>
      <c r="K352">
        <f>('Filter Data'!K352-'Filter Data'!K351)/'Filter Data'!K351</f>
        <v>-1.0223940628486935E-2</v>
      </c>
      <c r="L352">
        <f>('Filter Data'!L352-'Filter Data'!L351)/'Filter Data'!L351</f>
        <v>-1.1260878794311336E-2</v>
      </c>
      <c r="M352">
        <f>('Filter Data'!M352-'Filter Data'!M351)/'Filter Data'!M351</f>
        <v>1.3907241014799163E-2</v>
      </c>
      <c r="N352">
        <f>('Filter Data'!N352-'Filter Data'!N351)/'Filter Data'!N351</f>
        <v>-3.4468515432495039E-3</v>
      </c>
      <c r="O352">
        <f>('Filter Data'!O352-'Filter Data'!O351)/'Filter Data'!O351</f>
        <v>-1.5784438963572654E-2</v>
      </c>
      <c r="P352">
        <f>('Filter Data'!P352-'Filter Data'!P351)/'Filter Data'!P351</f>
        <v>-2.078094907646328E-2</v>
      </c>
      <c r="Q352">
        <f>('Filter Data'!Q352-'Filter Data'!Q351)/'Filter Data'!Q351</f>
        <v>-9.1925327727186649E-3</v>
      </c>
      <c r="R352">
        <f>('Filter Data'!R352-'Filter Data'!R351)/'Filter Data'!R351</f>
        <v>-1.3693791541880478E-2</v>
      </c>
      <c r="S352">
        <f>('Filter Data'!S352-'Filter Data'!S351)/'Filter Data'!S351</f>
        <v>-6.6770908168872194E-3</v>
      </c>
      <c r="T352">
        <f>('Filter Data'!T352-'Filter Data'!T351)/'Filter Data'!T351</f>
        <v>-1.3111585121983727E-2</v>
      </c>
      <c r="U352">
        <f>('Filter Data'!U352-'Filter Data'!U351)/'Filter Data'!U351</f>
        <v>-3.9817844801941244E-3</v>
      </c>
      <c r="V352">
        <f>('Filter Data'!V352-'Filter Data'!V351)/'Filter Data'!V351</f>
        <v>1.0779317041778459E-2</v>
      </c>
      <c r="W352">
        <f>('Filter Data'!W352-'Filter Data'!W351)/'Filter Data'!W351</f>
        <v>-2.6584751813023715E-2</v>
      </c>
      <c r="X352">
        <f>('Filter Data'!X352-'Filter Data'!X351)/'Filter Data'!X351</f>
        <v>-2.68568918936903E-2</v>
      </c>
      <c r="Y352">
        <f>('Filter Data'!Y352-'Filter Data'!Y351)/'Filter Data'!Y351</f>
        <v>-1.1970041776864172E-3</v>
      </c>
      <c r="Z352">
        <f>('Filter Data'!Z352-'Filter Data'!Z351)/'Filter Data'!Z351</f>
        <v>8.5522885696384908E-3</v>
      </c>
    </row>
    <row r="353" spans="1:26" x14ac:dyDescent="0.25">
      <c r="A353" t="str">
        <f>MID('Filter Data'!A353,2,LEN('Filter Data'!A353)-2)</f>
        <v>07-Jan-2022</v>
      </c>
      <c r="B353">
        <f>('Filter Data'!B353-'Filter Data'!B352)/'Filter Data'!B352</f>
        <v>2.2844761485453797E-3</v>
      </c>
      <c r="C353">
        <f>('Filter Data'!C353-'Filter Data'!C352)/'Filter Data'!C352</f>
        <v>2.7803641630456794E-3</v>
      </c>
      <c r="D353">
        <f>('Filter Data'!D353-'Filter Data'!D352)/'Filter Data'!D352</f>
        <v>9.0897556731676151E-3</v>
      </c>
      <c r="E353">
        <f>('Filter Data'!E353-'Filter Data'!E352)/'Filter Data'!E352</f>
        <v>1.1355800029646338E-2</v>
      </c>
      <c r="F353">
        <f>('Filter Data'!F353-'Filter Data'!F352)/'Filter Data'!F352</f>
        <v>-3.3982753114022062E-3</v>
      </c>
      <c r="G353">
        <f>('Filter Data'!G353-'Filter Data'!G352)/'Filter Data'!G352</f>
        <v>-1.5347062864493324E-3</v>
      </c>
      <c r="H353">
        <f>('Filter Data'!H353-'Filter Data'!H352)/'Filter Data'!H352</f>
        <v>1.6398027152082339E-3</v>
      </c>
      <c r="I353">
        <f>('Filter Data'!I353-'Filter Data'!I352)/'Filter Data'!I352</f>
        <v>-6.2152133580704342E-3</v>
      </c>
      <c r="J353">
        <f>('Filter Data'!J353-'Filter Data'!J352)/'Filter Data'!J352</f>
        <v>-3.4399724802202159E-3</v>
      </c>
      <c r="K353">
        <f>('Filter Data'!K353-'Filter Data'!K352)/'Filter Data'!K352</f>
        <v>4.6404320583069104E-3</v>
      </c>
      <c r="L353">
        <f>('Filter Data'!L353-'Filter Data'!L352)/'Filter Data'!L352</f>
        <v>-2.5011002694317231E-3</v>
      </c>
      <c r="M353">
        <f>('Filter Data'!M353-'Filter Data'!M352)/'Filter Data'!M352</f>
        <v>1.2111882188121056E-2</v>
      </c>
      <c r="N353">
        <f>('Filter Data'!N353-'Filter Data'!N352)/'Filter Data'!N352</f>
        <v>2.0052310374891004E-2</v>
      </c>
      <c r="O353">
        <f>('Filter Data'!O353-'Filter Data'!O352)/'Filter Data'!O352</f>
        <v>-7.2865420683952719E-4</v>
      </c>
      <c r="P353">
        <f>('Filter Data'!P353-'Filter Data'!P352)/'Filter Data'!P352</f>
        <v>-2.2291693765054254E-3</v>
      </c>
      <c r="Q353">
        <f>('Filter Data'!Q353-'Filter Data'!Q352)/'Filter Data'!Q352</f>
        <v>4.6006559250023182E-3</v>
      </c>
      <c r="R353">
        <f>('Filter Data'!R353-'Filter Data'!R352)/'Filter Data'!R352</f>
        <v>-4.1983036473564467E-3</v>
      </c>
      <c r="S353">
        <f>('Filter Data'!S353-'Filter Data'!S352)/'Filter Data'!S352</f>
        <v>3.0024007050172981E-3</v>
      </c>
      <c r="T353">
        <f>('Filter Data'!T353-'Filter Data'!T352)/'Filter Data'!T352</f>
        <v>-3.2015561994692063E-3</v>
      </c>
      <c r="U353">
        <f>('Filter Data'!U353-'Filter Data'!U352)/'Filter Data'!U352</f>
        <v>1.2326249282021872E-2</v>
      </c>
      <c r="V353">
        <f>('Filter Data'!V353-'Filter Data'!V352)/'Filter Data'!V352</f>
        <v>1.1556849124282953E-2</v>
      </c>
      <c r="W353">
        <f>('Filter Data'!W353-'Filter Data'!W352)/'Filter Data'!W352</f>
        <v>1.0937188370549308E-4</v>
      </c>
      <c r="X353">
        <f>('Filter Data'!X353-'Filter Data'!X352)/'Filter Data'!X352</f>
        <v>-4.1027885286058591E-5</v>
      </c>
      <c r="Y353">
        <f>('Filter Data'!Y353-'Filter Data'!Y352)/'Filter Data'!Y352</f>
        <v>-1.7213937889611106E-2</v>
      </c>
      <c r="Z353">
        <f>('Filter Data'!Z353-'Filter Data'!Z352)/'Filter Data'!Z352</f>
        <v>-4.2138187189132094E-4</v>
      </c>
    </row>
    <row r="354" spans="1:26" x14ac:dyDescent="0.25">
      <c r="A354" t="str">
        <f>MID('Filter Data'!A354,2,LEN('Filter Data'!A354)-2)</f>
        <v>10-Jan-2022</v>
      </c>
      <c r="B354">
        <f>('Filter Data'!B354-'Filter Data'!B353)/'Filter Data'!B353</f>
        <v>-1.7373381610277721E-4</v>
      </c>
      <c r="C354">
        <f>('Filter Data'!C354-'Filter Data'!C353)/'Filter Data'!C353</f>
        <v>-1.072953071199202E-2</v>
      </c>
      <c r="D354">
        <f>('Filter Data'!D354-'Filter Data'!D353)/'Filter Data'!D353</f>
        <v>2.7302037773806391E-3</v>
      </c>
      <c r="E354">
        <f>('Filter Data'!E354-'Filter Data'!E353)/'Filter Data'!E353</f>
        <v>1.1272901067388869E-2</v>
      </c>
      <c r="F354">
        <f>('Filter Data'!F354-'Filter Data'!F353)/'Filter Data'!F353</f>
        <v>4.499480829135088E-3</v>
      </c>
      <c r="G354">
        <f>('Filter Data'!G354-'Filter Data'!G353)/'Filter Data'!G353</f>
        <v>5.284576648319511E-3</v>
      </c>
      <c r="H354">
        <f>('Filter Data'!H354-'Filter Data'!H353)/'Filter Data'!H353</f>
        <v>3.1092554285062418E-3</v>
      </c>
      <c r="I354">
        <f>('Filter Data'!I354-'Filter Data'!I353)/'Filter Data'!I353</f>
        <v>-9.7389464513520409E-3</v>
      </c>
      <c r="J354">
        <f>('Filter Data'!J354-'Filter Data'!J353)/'Filter Data'!J353</f>
        <v>-9.0980817594554144E-3</v>
      </c>
      <c r="K354">
        <f>('Filter Data'!K354-'Filter Data'!K353)/'Filter Data'!K353</f>
        <v>3.1837160751565733E-3</v>
      </c>
      <c r="L354">
        <f>('Filter Data'!L354-'Filter Data'!L353)/'Filter Data'!L353</f>
        <v>4.1430815918041333E-3</v>
      </c>
      <c r="M354">
        <f>('Filter Data'!M354-'Filter Data'!M353)/'Filter Data'!M353</f>
        <v>-7.2429361253484965E-5</v>
      </c>
      <c r="N354">
        <f>('Filter Data'!N354-'Filter Data'!N353)/'Filter Data'!N353</f>
        <v>7.7063191817291028E-3</v>
      </c>
      <c r="O354">
        <f>('Filter Data'!O354-'Filter Data'!O353)/'Filter Data'!O353</f>
        <v>-8.946914573756729E-4</v>
      </c>
      <c r="P354">
        <f>('Filter Data'!P354-'Filter Data'!P353)/'Filter Data'!P353</f>
        <v>-2.4611608587765009E-3</v>
      </c>
      <c r="Q354">
        <f>('Filter Data'!Q354-'Filter Data'!Q353)/'Filter Data'!Q353</f>
        <v>-6.2651997095871858E-3</v>
      </c>
      <c r="R354">
        <f>('Filter Data'!R354-'Filter Data'!R353)/'Filter Data'!R353</f>
        <v>-1.020790673482881E-2</v>
      </c>
      <c r="S354">
        <f>('Filter Data'!S354-'Filter Data'!S353)/'Filter Data'!S353</f>
        <v>-8.3864048136994551E-3</v>
      </c>
      <c r="T354">
        <f>('Filter Data'!T354-'Filter Data'!T353)/'Filter Data'!T353</f>
        <v>-1.5218967468271151E-2</v>
      </c>
      <c r="U354">
        <f>('Filter Data'!U354-'Filter Data'!U353)/'Filter Data'!U353</f>
        <v>1.1047059224038982E-2</v>
      </c>
      <c r="V354">
        <f>('Filter Data'!V354-'Filter Data'!V353)/'Filter Data'!V353</f>
        <v>3.5123014847200837E-3</v>
      </c>
      <c r="W354">
        <f>('Filter Data'!W354-'Filter Data'!W353)/'Filter Data'!W353</f>
        <v>7.0762302991264888E-5</v>
      </c>
      <c r="X354">
        <f>('Filter Data'!X354-'Filter Data'!X353)/'Filter Data'!X353</f>
        <v>1.3676522880790905E-5</v>
      </c>
      <c r="Y354">
        <f>('Filter Data'!Y354-'Filter Data'!Y353)/'Filter Data'!Y353</f>
        <v>-4.6849243760662684E-3</v>
      </c>
      <c r="Z354">
        <f>('Filter Data'!Z354-'Filter Data'!Z353)/'Filter Data'!Z353</f>
        <v>-1.9383045484966878E-3</v>
      </c>
    </row>
    <row r="355" spans="1:26" x14ac:dyDescent="0.25">
      <c r="A355" t="str">
        <f>MID('Filter Data'!A355,2,LEN('Filter Data'!A355)-2)</f>
        <v>11-Jan-2022</v>
      </c>
      <c r="B355">
        <f>('Filter Data'!B355-'Filter Data'!B354)/'Filter Data'!B354</f>
        <v>6.1182701003486481E-3</v>
      </c>
      <c r="C355">
        <f>('Filter Data'!C355-'Filter Data'!C354)/'Filter Data'!C354</f>
        <v>-1.4274354395067163E-2</v>
      </c>
      <c r="D355">
        <f>('Filter Data'!D355-'Filter Data'!D354)/'Filter Data'!D354</f>
        <v>-4.9529336951752148E-3</v>
      </c>
      <c r="E355">
        <f>('Filter Data'!E355-'Filter Data'!E354)/'Filter Data'!E354</f>
        <v>1.0964497712577998E-3</v>
      </c>
      <c r="F355">
        <f>('Filter Data'!F355-'Filter Data'!F354)/'Filter Data'!F354</f>
        <v>-7.6952526799386432E-3</v>
      </c>
      <c r="G355">
        <f>('Filter Data'!G355-'Filter Data'!G354)/'Filter Data'!G354</f>
        <v>-8.2565200297060257E-3</v>
      </c>
      <c r="H355">
        <f>('Filter Data'!H355-'Filter Data'!H354)/'Filter Data'!H354</f>
        <v>-1.2234002176058327E-2</v>
      </c>
      <c r="I355">
        <f>('Filter Data'!I355-'Filter Data'!I354)/'Filter Data'!I354</f>
        <v>3.4342990008169476E-2</v>
      </c>
      <c r="J355">
        <f>('Filter Data'!J355-'Filter Data'!J354)/'Filter Data'!J354</f>
        <v>3.4088929806663407E-2</v>
      </c>
      <c r="K355">
        <f>('Filter Data'!K355-'Filter Data'!K354)/'Filter Data'!K354</f>
        <v>1.0847510535351977E-2</v>
      </c>
      <c r="L355">
        <f>('Filter Data'!L355-'Filter Data'!L354)/'Filter Data'!L354</f>
        <v>5.7870990558455352E-3</v>
      </c>
      <c r="M355">
        <f>('Filter Data'!M355-'Filter Data'!M354)/'Filter Data'!M354</f>
        <v>1.4696177062374163E-2</v>
      </c>
      <c r="N355">
        <f>('Filter Data'!N355-'Filter Data'!N354)/'Filter Data'!N354</f>
        <v>-3.2953281423803993E-3</v>
      </c>
      <c r="O355">
        <f>('Filter Data'!O355-'Filter Data'!O354)/'Filter Data'!O354</f>
        <v>6.8410356504506158E-3</v>
      </c>
      <c r="P355">
        <f>('Filter Data'!P355-'Filter Data'!P354)/'Filter Data'!P354</f>
        <v>4.2697778588921863E-3</v>
      </c>
      <c r="Q355">
        <f>('Filter Data'!Q355-'Filter Data'!Q354)/'Filter Data'!Q354</f>
        <v>1.4305639998572398E-4</v>
      </c>
      <c r="R355">
        <f>('Filter Data'!R355-'Filter Data'!R354)/'Filter Data'!R354</f>
        <v>1.1326274827265526E-2</v>
      </c>
      <c r="S355">
        <f>('Filter Data'!S355-'Filter Data'!S354)/'Filter Data'!S354</f>
        <v>7.3512786825139969E-3</v>
      </c>
      <c r="T355">
        <f>('Filter Data'!T355-'Filter Data'!T354)/'Filter Data'!T354</f>
        <v>5.5458842795510083E-3</v>
      </c>
      <c r="U355">
        <f>('Filter Data'!U355-'Filter Data'!U354)/'Filter Data'!U354</f>
        <v>-4.596140140184936E-3</v>
      </c>
      <c r="V355">
        <f>('Filter Data'!V355-'Filter Data'!V354)/'Filter Data'!V354</f>
        <v>9.3968225523741108E-3</v>
      </c>
      <c r="W355">
        <f>('Filter Data'!W355-'Filter Data'!W354)/'Filter Data'!W354</f>
        <v>-8.9990415602626411E-3</v>
      </c>
      <c r="X355">
        <f>('Filter Data'!X355-'Filter Data'!X354)/'Filter Data'!X354</f>
        <v>-8.9921908122375209E-3</v>
      </c>
      <c r="Y355">
        <f>('Filter Data'!Y355-'Filter Data'!Y354)/'Filter Data'!Y354</f>
        <v>1.1210545176317756E-2</v>
      </c>
      <c r="Z355">
        <f>('Filter Data'!Z355-'Filter Data'!Z354)/'Filter Data'!Z354</f>
        <v>1.1321477714106474E-3</v>
      </c>
    </row>
    <row r="356" spans="1:26" x14ac:dyDescent="0.25">
      <c r="A356" t="str">
        <f>MID('Filter Data'!A356,2,LEN('Filter Data'!A356)-2)</f>
        <v>12-Jan-2022</v>
      </c>
      <c r="B356">
        <f>('Filter Data'!B356-'Filter Data'!B355)/'Filter Data'!B355</f>
        <v>6.6070368425959021E-3</v>
      </c>
      <c r="C356">
        <f>('Filter Data'!C356-'Filter Data'!C355)/'Filter Data'!C355</f>
        <v>1.7899650867541243E-2</v>
      </c>
      <c r="D356">
        <f>('Filter Data'!D356-'Filter Data'!D355)/'Filter Data'!D355</f>
        <v>1.0369223568381046E-2</v>
      </c>
      <c r="E356">
        <f>('Filter Data'!E356-'Filter Data'!E355)/'Filter Data'!E355</f>
        <v>1.7014124933907436E-2</v>
      </c>
      <c r="F356">
        <f>('Filter Data'!F356-'Filter Data'!F355)/'Filter Data'!F355</f>
        <v>1.8176284235931577E-2</v>
      </c>
      <c r="G356">
        <f>('Filter Data'!G356-'Filter Data'!G355)/'Filter Data'!G355</f>
        <v>7.4956685167239358E-3</v>
      </c>
      <c r="H356">
        <f>('Filter Data'!H356-'Filter Data'!H355)/'Filter Data'!H355</f>
        <v>1.3884085814921499E-2</v>
      </c>
      <c r="I356">
        <f>('Filter Data'!I356-'Filter Data'!I355)/'Filter Data'!I355</f>
        <v>1.3396518727786326E-2</v>
      </c>
      <c r="J356">
        <f>('Filter Data'!J356-'Filter Data'!J355)/'Filter Data'!J355</f>
        <v>1.2752953632185553E-2</v>
      </c>
      <c r="K356">
        <f>('Filter Data'!K356-'Filter Data'!K355)/'Filter Data'!K355</f>
        <v>2.238863583725817E-3</v>
      </c>
      <c r="L356">
        <f>('Filter Data'!L356-'Filter Data'!L355)/'Filter Data'!L355</f>
        <v>4.1874886788633879E-3</v>
      </c>
      <c r="M356">
        <f>('Filter Data'!M356-'Filter Data'!M355)/'Filter Data'!M355</f>
        <v>1.6728005330118385E-2</v>
      </c>
      <c r="N356">
        <f>('Filter Data'!N356-'Filter Data'!N355)/'Filter Data'!N355</f>
        <v>2.6142879064771193E-2</v>
      </c>
      <c r="O356">
        <f>('Filter Data'!O356-'Filter Data'!O355)/'Filter Data'!O355</f>
        <v>9.7536840097286609E-3</v>
      </c>
      <c r="P356">
        <f>('Filter Data'!P356-'Filter Data'!P355)/'Filter Data'!P355</f>
        <v>1.0338514556484883E-2</v>
      </c>
      <c r="Q356">
        <f>('Filter Data'!Q356-'Filter Data'!Q355)/'Filter Data'!Q355</f>
        <v>1.1034200914408189E-2</v>
      </c>
      <c r="R356">
        <f>('Filter Data'!R356-'Filter Data'!R355)/'Filter Data'!R355</f>
        <v>1.2266707859961454E-2</v>
      </c>
      <c r="S356">
        <f>('Filter Data'!S356-'Filter Data'!S355)/'Filter Data'!S355</f>
        <v>2.3961467533728229E-3</v>
      </c>
      <c r="T356">
        <f>('Filter Data'!T356-'Filter Data'!T355)/'Filter Data'!T355</f>
        <v>3.9825098023115761E-3</v>
      </c>
      <c r="U356">
        <f>('Filter Data'!U356-'Filter Data'!U355)/'Filter Data'!U355</f>
        <v>6.957051202543787E-3</v>
      </c>
      <c r="V356">
        <f>('Filter Data'!V356-'Filter Data'!V355)/'Filter Data'!V355</f>
        <v>7.5284744991650403E-3</v>
      </c>
      <c r="W356">
        <f>('Filter Data'!W356-'Filter Data'!W355)/'Filter Data'!W355</f>
        <v>1.8051174202593775E-2</v>
      </c>
      <c r="X356">
        <f>('Filter Data'!X356-'Filter Data'!X355)/'Filter Data'!X355</f>
        <v>1.7809457436017792E-2</v>
      </c>
      <c r="Y356">
        <f>('Filter Data'!Y356-'Filter Data'!Y355)/'Filter Data'!Y355</f>
        <v>2.2076746625036611E-3</v>
      </c>
      <c r="Z356">
        <f>('Filter Data'!Z356-'Filter Data'!Z355)/'Filter Data'!Z355</f>
        <v>3.2316712481297596E-3</v>
      </c>
    </row>
    <row r="357" spans="1:26" x14ac:dyDescent="0.25">
      <c r="A357" t="str">
        <f>MID('Filter Data'!A357,2,LEN('Filter Data'!A357)-2)</f>
        <v>13-Jan-2022</v>
      </c>
      <c r="B357">
        <f>('Filter Data'!B357-'Filter Data'!B356)/'Filter Data'!B356</f>
        <v>-1.4164582110706822E-3</v>
      </c>
      <c r="C357">
        <f>('Filter Data'!C357-'Filter Data'!C356)/'Filter Data'!C356</f>
        <v>-6.8533639948291881E-3</v>
      </c>
      <c r="D357">
        <f>('Filter Data'!D357-'Filter Data'!D356)/'Filter Data'!D356</f>
        <v>-3.5456570155901661E-3</v>
      </c>
      <c r="E357">
        <f>('Filter Data'!E357-'Filter Data'!E356)/'Filter Data'!E356</f>
        <v>6.8081524531072346E-5</v>
      </c>
      <c r="F357">
        <f>('Filter Data'!F357-'Filter Data'!F356)/'Filter Data'!F356</f>
        <v>3.368265048776317E-4</v>
      </c>
      <c r="G357">
        <f>('Filter Data'!G357-'Filter Data'!G356)/'Filter Data'!G356</f>
        <v>-1.829006142837373E-3</v>
      </c>
      <c r="H357">
        <f>('Filter Data'!H357-'Filter Data'!H356)/'Filter Data'!H356</f>
        <v>-2.0616733409972308E-2</v>
      </c>
      <c r="I357">
        <f>('Filter Data'!I357-'Filter Data'!I356)/'Filter Data'!I356</f>
        <v>-1.0821342925659413E-2</v>
      </c>
      <c r="J357">
        <f>('Filter Data'!J357-'Filter Data'!J356)/'Filter Data'!J356</f>
        <v>-1.138064577443044E-2</v>
      </c>
      <c r="K357">
        <f>('Filter Data'!K357-'Filter Data'!K356)/'Filter Data'!K356</f>
        <v>-4.0568992964617771E-3</v>
      </c>
      <c r="L357">
        <f>('Filter Data'!L357-'Filter Data'!L356)/'Filter Data'!L356</f>
        <v>-3.4803276601162872E-3</v>
      </c>
      <c r="M357">
        <f>('Filter Data'!M357-'Filter Data'!M356)/'Filter Data'!M356</f>
        <v>-1.8028630494987683E-2</v>
      </c>
      <c r="N357">
        <f>('Filter Data'!N357-'Filter Data'!N356)/'Filter Data'!N356</f>
        <v>-1.1066247943771425E-2</v>
      </c>
      <c r="O357">
        <f>('Filter Data'!O357-'Filter Data'!O356)/'Filter Data'!O356</f>
        <v>-1.2303100215954339E-3</v>
      </c>
      <c r="P357">
        <f>('Filter Data'!P357-'Filter Data'!P356)/'Filter Data'!P356</f>
        <v>4.1037484455498921E-3</v>
      </c>
      <c r="Q357">
        <f>('Filter Data'!Q357-'Filter Data'!Q356)/'Filter Data'!Q356</f>
        <v>7.6548013035900361E-3</v>
      </c>
      <c r="R357">
        <f>('Filter Data'!R357-'Filter Data'!R356)/'Filter Data'!R356</f>
        <v>-2.52488468074762E-3</v>
      </c>
      <c r="S357">
        <f>('Filter Data'!S357-'Filter Data'!S356)/'Filter Data'!S356</f>
        <v>7.8066847007125003E-4</v>
      </c>
      <c r="T357">
        <f>('Filter Data'!T357-'Filter Data'!T356)/'Filter Data'!T356</f>
        <v>4.634646710423279E-4</v>
      </c>
      <c r="U357">
        <f>('Filter Data'!U357-'Filter Data'!U356)/'Filter Data'!U356</f>
        <v>-2.9337991579325797E-3</v>
      </c>
      <c r="V357">
        <f>('Filter Data'!V357-'Filter Data'!V356)/'Filter Data'!V356</f>
        <v>-8.6340759666531115E-3</v>
      </c>
      <c r="W357">
        <f>('Filter Data'!W357-'Filter Data'!W356)/'Filter Data'!W356</f>
        <v>-8.6519640659768002E-3</v>
      </c>
      <c r="X357">
        <f>('Filter Data'!X357-'Filter Data'!X356)/'Filter Data'!X356</f>
        <v>-8.5285822757350093E-3</v>
      </c>
      <c r="Y357">
        <f>('Filter Data'!Y357-'Filter Data'!Y356)/'Filter Data'!Y356</f>
        <v>-2.2381712363459254E-2</v>
      </c>
      <c r="Z357">
        <f>('Filter Data'!Z357-'Filter Data'!Z356)/'Filter Data'!Z356</f>
        <v>-1.8117968394355182E-2</v>
      </c>
    </row>
    <row r="358" spans="1:26" x14ac:dyDescent="0.25">
      <c r="A358" t="str">
        <f>MID('Filter Data'!A358,2,LEN('Filter Data'!A358)-2)</f>
        <v>14-Jan-2022</v>
      </c>
      <c r="B358">
        <f>('Filter Data'!B358-'Filter Data'!B357)/'Filter Data'!B357</f>
        <v>-3.0819694536510186E-3</v>
      </c>
      <c r="C358">
        <f>('Filter Data'!C358-'Filter Data'!C357)/'Filter Data'!C357</f>
        <v>-3.2246670678422068E-3</v>
      </c>
      <c r="D358">
        <f>('Filter Data'!D358-'Filter Data'!D357)/'Filter Data'!D357</f>
        <v>-1.1443693452061982E-3</v>
      </c>
      <c r="E358">
        <f>('Filter Data'!E358-'Filter Data'!E357)/'Filter Data'!E357</f>
        <v>-5.068633882486971E-3</v>
      </c>
      <c r="F358">
        <f>('Filter Data'!F358-'Filter Data'!F357)/'Filter Data'!F357</f>
        <v>-1.2496264589146931E-2</v>
      </c>
      <c r="G358">
        <f>('Filter Data'!G358-'Filter Data'!G357)/'Filter Data'!G357</f>
        <v>-4.5261421208625504E-3</v>
      </c>
      <c r="H358">
        <f>('Filter Data'!H358-'Filter Data'!H357)/'Filter Data'!H357</f>
        <v>-1.0693048873295695E-2</v>
      </c>
      <c r="I358">
        <f>('Filter Data'!I358-'Filter Data'!I357)/'Filter Data'!I357</f>
        <v>2.6970514258007807E-2</v>
      </c>
      <c r="J358">
        <f>('Filter Data'!J358-'Filter Data'!J357)/'Filter Data'!J357</f>
        <v>2.8286469598654204E-2</v>
      </c>
      <c r="K358">
        <f>('Filter Data'!K358-'Filter Data'!K357)/'Filter Data'!K357</f>
        <v>-2.6167886975352896E-3</v>
      </c>
      <c r="L358">
        <f>('Filter Data'!L358-'Filter Data'!L357)/'Filter Data'!L357</f>
        <v>7.5918906256653845E-3</v>
      </c>
      <c r="M358">
        <f>('Filter Data'!M358-'Filter Data'!M357)/'Filter Data'!M357</f>
        <v>-1.8510574066130229E-3</v>
      </c>
      <c r="N358">
        <f>('Filter Data'!N358-'Filter Data'!N357)/'Filter Data'!N357</f>
        <v>-1.2014901777490698E-2</v>
      </c>
      <c r="O358">
        <f>('Filter Data'!O358-'Filter Data'!O357)/'Filter Data'!O357</f>
        <v>1.2058177158263036E-4</v>
      </c>
      <c r="P358">
        <f>('Filter Data'!P358-'Filter Data'!P357)/'Filter Data'!P357</f>
        <v>-4.3855381185753115E-3</v>
      </c>
      <c r="Q358">
        <f>('Filter Data'!Q358-'Filter Data'!Q357)/'Filter Data'!Q357</f>
        <v>-8.3838940981798681E-3</v>
      </c>
      <c r="R358">
        <f>('Filter Data'!R358-'Filter Data'!R357)/'Filter Data'!R357</f>
        <v>-3.1188934708382735E-3</v>
      </c>
      <c r="S358">
        <f>('Filter Data'!S358-'Filter Data'!S357)/'Filter Data'!S357</f>
        <v>-8.9132380330405117E-3</v>
      </c>
      <c r="T358">
        <f>('Filter Data'!T358-'Filter Data'!T357)/'Filter Data'!T357</f>
        <v>-1.089318681917585E-2</v>
      </c>
      <c r="U358">
        <f>('Filter Data'!U358-'Filter Data'!U357)/'Filter Data'!U357</f>
        <v>-2.1506704701152019E-3</v>
      </c>
      <c r="V358">
        <f>('Filter Data'!V358-'Filter Data'!V357)/'Filter Data'!V357</f>
        <v>-7.5872871282728002E-3</v>
      </c>
      <c r="W358">
        <f>('Filter Data'!W358-'Filter Data'!W357)/'Filter Data'!W357</f>
        <v>-1.2290495607321591E-2</v>
      </c>
      <c r="X358">
        <f>('Filter Data'!X358-'Filter Data'!X357)/'Filter Data'!X357</f>
        <v>-1.214392188504301E-2</v>
      </c>
      <c r="Y358">
        <f>('Filter Data'!Y358-'Filter Data'!Y357)/'Filter Data'!Y357</f>
        <v>-4.1545695377176038E-4</v>
      </c>
      <c r="Z358">
        <f>('Filter Data'!Z358-'Filter Data'!Z357)/'Filter Data'!Z357</f>
        <v>-1.4217842067150409E-3</v>
      </c>
    </row>
    <row r="359" spans="1:26" x14ac:dyDescent="0.25">
      <c r="A359" t="str">
        <f>MID('Filter Data'!A359,2,LEN('Filter Data'!A359)-2)</f>
        <v>18-Jan-2022</v>
      </c>
      <c r="B359">
        <f>('Filter Data'!B359-'Filter Data'!B358)/'Filter Data'!B358</f>
        <v>-6.3279239474023381E-3</v>
      </c>
      <c r="C359">
        <f>('Filter Data'!C359-'Filter Data'!C358)/'Filter Data'!C358</f>
        <v>-3.3847143203995018E-2</v>
      </c>
      <c r="D359">
        <f>('Filter Data'!D359-'Filter Data'!D358)/'Filter Data'!D358</f>
        <v>-8.6105044574128764E-3</v>
      </c>
      <c r="E359">
        <f>('Filter Data'!E359-'Filter Data'!E358)/'Filter Data'!E358</f>
        <v>-8.671149456031561E-3</v>
      </c>
      <c r="F359">
        <f>('Filter Data'!F359-'Filter Data'!F358)/'Filter Data'!F358</f>
        <v>-6.3335919052773526E-3</v>
      </c>
      <c r="G359">
        <f>('Filter Data'!G359-'Filter Data'!G358)/'Filter Data'!G358</f>
        <v>3.1533711737873646E-3</v>
      </c>
      <c r="H359">
        <f>('Filter Data'!H359-'Filter Data'!H358)/'Filter Data'!H358</f>
        <v>5.958434378992827E-3</v>
      </c>
      <c r="I359">
        <f>('Filter Data'!I359-'Filter Data'!I358)/'Filter Data'!I358</f>
        <v>1.5314703886216717E-2</v>
      </c>
      <c r="J359">
        <f>('Filter Data'!J359-'Filter Data'!J358)/'Filter Data'!J358</f>
        <v>1.5495360740411815E-2</v>
      </c>
      <c r="K359">
        <f>('Filter Data'!K359-'Filter Data'!K358)/'Filter Data'!K358</f>
        <v>-2.6107298411590599E-3</v>
      </c>
      <c r="L359">
        <f>('Filter Data'!L359-'Filter Data'!L358)/'Filter Data'!L358</f>
        <v>-6.8689302433714303E-3</v>
      </c>
      <c r="M359">
        <f>('Filter Data'!M359-'Filter Data'!M358)/'Filter Data'!M358</f>
        <v>-2.1537555415827633E-2</v>
      </c>
      <c r="N359">
        <f>('Filter Data'!N359-'Filter Data'!N358)/'Filter Data'!N358</f>
        <v>-2.0078197832166782E-2</v>
      </c>
      <c r="O359">
        <f>('Filter Data'!O359-'Filter Data'!O358)/'Filter Data'!O358</f>
        <v>-9.4846223586023144E-3</v>
      </c>
      <c r="P359">
        <f>('Filter Data'!P359-'Filter Data'!P358)/'Filter Data'!P358</f>
        <v>-1.8059242311495478E-3</v>
      </c>
      <c r="Q359">
        <f>('Filter Data'!Q359-'Filter Data'!Q358)/'Filter Data'!Q358</f>
        <v>-1.7263524105219519E-2</v>
      </c>
      <c r="R359">
        <f>('Filter Data'!R359-'Filter Data'!R358)/'Filter Data'!R358</f>
        <v>-9.3801410276532268E-3</v>
      </c>
      <c r="S359">
        <f>('Filter Data'!S359-'Filter Data'!S358)/'Filter Data'!S358</f>
        <v>1.5985551989651694E-3</v>
      </c>
      <c r="T359">
        <f>('Filter Data'!T359-'Filter Data'!T358)/'Filter Data'!T358</f>
        <v>-1.5428059783731186E-3</v>
      </c>
      <c r="U359">
        <f>('Filter Data'!U359-'Filter Data'!U358)/'Filter Data'!U358</f>
        <v>-2.0596395068120027E-2</v>
      </c>
      <c r="V359">
        <f>('Filter Data'!V359-'Filter Data'!V358)/'Filter Data'!V358</f>
        <v>-1.6191680845347944E-2</v>
      </c>
      <c r="W359">
        <f>('Filter Data'!W359-'Filter Data'!W358)/'Filter Data'!W358</f>
        <v>2.3636659612567583E-3</v>
      </c>
      <c r="X359">
        <f>('Filter Data'!X359-'Filter Data'!X358)/'Filter Data'!X358</f>
        <v>2.6303038693154465E-3</v>
      </c>
      <c r="Y359">
        <f>('Filter Data'!Y359-'Filter Data'!Y358)/'Filter Data'!Y358</f>
        <v>-2.3759345554474419E-2</v>
      </c>
      <c r="Z359">
        <f>('Filter Data'!Z359-'Filter Data'!Z358)/'Filter Data'!Z358</f>
        <v>-2.1830257258328416E-2</v>
      </c>
    </row>
    <row r="360" spans="1:26" x14ac:dyDescent="0.25">
      <c r="A360" t="str">
        <f>MID('Filter Data'!A360,2,LEN('Filter Data'!A360)-2)</f>
        <v>19-Jan-2022</v>
      </c>
      <c r="B360">
        <f>('Filter Data'!B360-'Filter Data'!B359)/'Filter Data'!B359</f>
        <v>1.5846642344829961E-3</v>
      </c>
      <c r="C360">
        <f>('Filter Data'!C360-'Filter Data'!C359)/'Filter Data'!C359</f>
        <v>8.6733273111327495E-3</v>
      </c>
      <c r="D360">
        <f>('Filter Data'!D360-'Filter Data'!D359)/'Filter Data'!D359</f>
        <v>-3.159928495332347E-3</v>
      </c>
      <c r="E360">
        <f>('Filter Data'!E360-'Filter Data'!E359)/'Filter Data'!E359</f>
        <v>-2.5098984118615038E-4</v>
      </c>
      <c r="F360">
        <f>('Filter Data'!F360-'Filter Data'!F359)/'Filter Data'!F359</f>
        <v>-1.2391908585546707E-2</v>
      </c>
      <c r="G360">
        <f>('Filter Data'!G360-'Filter Data'!G359)/'Filter Data'!G359</f>
        <v>-3.2458038481782232E-3</v>
      </c>
      <c r="H360">
        <f>('Filter Data'!H360-'Filter Data'!H359)/'Filter Data'!H359</f>
        <v>6.8692890933835565E-4</v>
      </c>
      <c r="I360">
        <f>('Filter Data'!I360-'Filter Data'!I359)/'Filter Data'!I359</f>
        <v>1.8309695419669765E-3</v>
      </c>
      <c r="J360">
        <f>('Filter Data'!J360-'Filter Data'!J359)/'Filter Data'!J359</f>
        <v>1.7491369390103687E-3</v>
      </c>
      <c r="K360">
        <f>('Filter Data'!K360-'Filter Data'!K359)/'Filter Data'!K359</f>
        <v>1.6236669215119577E-2</v>
      </c>
      <c r="L360">
        <f>('Filter Data'!L360-'Filter Data'!L359)/'Filter Data'!L359</f>
        <v>2.2877451345512966E-3</v>
      </c>
      <c r="M360">
        <f>('Filter Data'!M360-'Filter Data'!M359)/'Filter Data'!M359</f>
        <v>6.9386261032252945E-3</v>
      </c>
      <c r="N360">
        <f>('Filter Data'!N360-'Filter Data'!N359)/'Filter Data'!N359</f>
        <v>1.3744923749751512E-2</v>
      </c>
      <c r="O360">
        <f>('Filter Data'!O360-'Filter Data'!O359)/'Filter Data'!O359</f>
        <v>-4.8760288170201201E-3</v>
      </c>
      <c r="P360">
        <f>('Filter Data'!P360-'Filter Data'!P359)/'Filter Data'!P359</f>
        <v>-3.1799934130296807E-3</v>
      </c>
      <c r="Q360">
        <f>('Filter Data'!Q360-'Filter Data'!Q359)/'Filter Data'!Q359</f>
        <v>-1.0172683489070982E-2</v>
      </c>
      <c r="R360">
        <f>('Filter Data'!R360-'Filter Data'!R359)/'Filter Data'!R359</f>
        <v>-8.8211096336234529E-3</v>
      </c>
      <c r="S360">
        <f>('Filter Data'!S360-'Filter Data'!S359)/'Filter Data'!S359</f>
        <v>1.7056530214424155E-3</v>
      </c>
      <c r="T360">
        <f>('Filter Data'!T360-'Filter Data'!T359)/'Filter Data'!T359</f>
        <v>5.7530731343900807E-3</v>
      </c>
      <c r="U360">
        <f>('Filter Data'!U360-'Filter Data'!U359)/'Filter Data'!U359</f>
        <v>2.6832757798450537E-3</v>
      </c>
      <c r="V360">
        <f>('Filter Data'!V360-'Filter Data'!V359)/'Filter Data'!V359</f>
        <v>-4.6421927534004703E-3</v>
      </c>
      <c r="W360">
        <f>('Filter Data'!W360-'Filter Data'!W359)/'Filter Data'!W359</f>
        <v>-2.4685262898049915E-2</v>
      </c>
      <c r="X360">
        <f>('Filter Data'!X360-'Filter Data'!X359)/'Filter Data'!X359</f>
        <v>-2.4970659302726891E-2</v>
      </c>
      <c r="Y360">
        <f>('Filter Data'!Y360-'Filter Data'!Y359)/'Filter Data'!Y359</f>
        <v>-4.863511144502934E-3</v>
      </c>
      <c r="Z360">
        <f>('Filter Data'!Z360-'Filter Data'!Z359)/'Filter Data'!Z359</f>
        <v>-7.5129849875913649E-3</v>
      </c>
    </row>
    <row r="361" spans="1:26" x14ac:dyDescent="0.25">
      <c r="A361" t="str">
        <f>MID('Filter Data'!A361,2,LEN('Filter Data'!A361)-2)</f>
        <v>20-Jan-2022</v>
      </c>
      <c r="B361">
        <f>('Filter Data'!B361-'Filter Data'!B360)/'Filter Data'!B360</f>
        <v>1.2948499213840975E-3</v>
      </c>
      <c r="C361">
        <f>('Filter Data'!C361-'Filter Data'!C360)/'Filter Data'!C360</f>
        <v>1.9055955827890221E-3</v>
      </c>
      <c r="D361">
        <f>('Filter Data'!D361-'Filter Data'!D360)/'Filter Data'!D360</f>
        <v>-3.278629134514285E-3</v>
      </c>
      <c r="E361">
        <f>('Filter Data'!E361-'Filter Data'!E360)/'Filter Data'!E360</f>
        <v>7.4750986951527681E-3</v>
      </c>
      <c r="F361">
        <f>('Filter Data'!F361-'Filter Data'!F360)/'Filter Data'!F360</f>
        <v>3.4701863650775941E-3</v>
      </c>
      <c r="G361">
        <f>('Filter Data'!G361-'Filter Data'!G360)/'Filter Data'!G360</f>
        <v>-1.0913251386158916E-2</v>
      </c>
      <c r="H361">
        <f>('Filter Data'!H361-'Filter Data'!H360)/'Filter Data'!H360</f>
        <v>1.4635789037405507E-2</v>
      </c>
      <c r="I361">
        <f>('Filter Data'!I361-'Filter Data'!I360)/'Filter Data'!I360</f>
        <v>-8.1227698645238103E-3</v>
      </c>
      <c r="J361">
        <f>('Filter Data'!J361-'Filter Data'!J360)/'Filter Data'!J360</f>
        <v>-7.5357257731011214E-3</v>
      </c>
      <c r="K361">
        <f>('Filter Data'!K361-'Filter Data'!K360)/'Filter Data'!K360</f>
        <v>-4.3736611241456695E-3</v>
      </c>
      <c r="L361">
        <f>('Filter Data'!L361-'Filter Data'!L360)/'Filter Data'!L360</f>
        <v>1.2049599762192938E-2</v>
      </c>
      <c r="M361">
        <f>('Filter Data'!M361-'Filter Data'!M360)/'Filter Data'!M360</f>
        <v>-1.4702555982809493E-3</v>
      </c>
      <c r="N361">
        <f>('Filter Data'!N361-'Filter Data'!N360)/'Filter Data'!N360</f>
        <v>1.2830209821553588E-2</v>
      </c>
      <c r="O361">
        <f>('Filter Data'!O361-'Filter Data'!O360)/'Filter Data'!O360</f>
        <v>-1.8635529103923679E-3</v>
      </c>
      <c r="P361">
        <f>('Filter Data'!P361-'Filter Data'!P360)/'Filter Data'!P360</f>
        <v>-1.5582339717330274E-3</v>
      </c>
      <c r="Q361">
        <f>('Filter Data'!Q361-'Filter Data'!Q360)/'Filter Data'!Q360</f>
        <v>-9.975723486876668E-3</v>
      </c>
      <c r="R361">
        <f>('Filter Data'!R361-'Filter Data'!R360)/'Filter Data'!R360</f>
        <v>-1.1785239381384463E-2</v>
      </c>
      <c r="S361">
        <f>('Filter Data'!S361-'Filter Data'!S360)/'Filter Data'!S360</f>
        <v>1.0338117246411738E-3</v>
      </c>
      <c r="T361">
        <f>('Filter Data'!T361-'Filter Data'!T360)/'Filter Data'!T360</f>
        <v>1.4814814814814402E-3</v>
      </c>
      <c r="U361">
        <f>('Filter Data'!U361-'Filter Data'!U360)/'Filter Data'!U360</f>
        <v>-1.1970797900382782E-2</v>
      </c>
      <c r="V361">
        <f>('Filter Data'!V361-'Filter Data'!V360)/'Filter Data'!V360</f>
        <v>-1.6460623103170396E-2</v>
      </c>
      <c r="W361">
        <f>('Filter Data'!W361-'Filter Data'!W360)/'Filter Data'!W360</f>
        <v>8.2723894017503949E-3</v>
      </c>
      <c r="X361">
        <f>('Filter Data'!X361-'Filter Data'!X360)/'Filter Data'!X360</f>
        <v>8.5107588169902743E-3</v>
      </c>
      <c r="Y361">
        <f>('Filter Data'!Y361-'Filter Data'!Y360)/'Filter Data'!Y360</f>
        <v>-1.3262599469496048E-2</v>
      </c>
      <c r="Z361">
        <f>('Filter Data'!Z361-'Filter Data'!Z360)/'Filter Data'!Z360</f>
        <v>-1.8154904238118094E-2</v>
      </c>
    </row>
    <row r="362" spans="1:26" x14ac:dyDescent="0.25">
      <c r="A362" t="str">
        <f>MID('Filter Data'!A362,2,LEN('Filter Data'!A362)-2)</f>
        <v>21-Jan-2022</v>
      </c>
      <c r="B362">
        <f>('Filter Data'!B362-'Filter Data'!B361)/'Filter Data'!B361</f>
        <v>-3.4206259519480656E-3</v>
      </c>
      <c r="C362">
        <f>('Filter Data'!C362-'Filter Data'!C361)/'Filter Data'!C361</f>
        <v>3.7367349270463054E-3</v>
      </c>
      <c r="D362">
        <f>('Filter Data'!D362-'Filter Data'!D361)/'Filter Data'!D361</f>
        <v>7.55111313039527E-3</v>
      </c>
      <c r="E362">
        <f>('Filter Data'!E362-'Filter Data'!E361)/'Filter Data'!E361</f>
        <v>-2.6787939197607316E-3</v>
      </c>
      <c r="F362">
        <f>('Filter Data'!F362-'Filter Data'!F361)/'Filter Data'!F361</f>
        <v>-1.9809907983691675E-2</v>
      </c>
      <c r="G362">
        <f>('Filter Data'!G362-'Filter Data'!G361)/'Filter Data'!G361</f>
        <v>-6.6810025211331307E-3</v>
      </c>
      <c r="H362">
        <f>('Filter Data'!H362-'Filter Data'!H361)/'Filter Data'!H361</f>
        <v>-8.8079859072224284E-4</v>
      </c>
      <c r="I362">
        <f>('Filter Data'!I362-'Filter Data'!I361)/'Filter Data'!I361</f>
        <v>1.1698985113041455E-3</v>
      </c>
      <c r="J362">
        <f>('Filter Data'!J362-'Filter Data'!J361)/'Filter Data'!J361</f>
        <v>2.4306680864855778E-3</v>
      </c>
      <c r="K362">
        <f>('Filter Data'!K362-'Filter Data'!K361)/'Filter Data'!K361</f>
        <v>-2.7663580128327505E-3</v>
      </c>
      <c r="L362">
        <f>('Filter Data'!L362-'Filter Data'!L361)/'Filter Data'!L361</f>
        <v>-4.9302940343440953E-3</v>
      </c>
      <c r="M362">
        <f>('Filter Data'!M362-'Filter Data'!M361)/'Filter Data'!M361</f>
        <v>-1.1164506577350606E-2</v>
      </c>
      <c r="N362">
        <f>('Filter Data'!N362-'Filter Data'!N361)/'Filter Data'!N361</f>
        <v>-3.0977734753146451E-3</v>
      </c>
      <c r="O362">
        <f>('Filter Data'!O362-'Filter Data'!O361)/'Filter Data'!O361</f>
        <v>-2.0220175241519012E-3</v>
      </c>
      <c r="P362">
        <f>('Filter Data'!P362-'Filter Data'!P361)/'Filter Data'!P361</f>
        <v>-1.9787812049323356E-3</v>
      </c>
      <c r="Q362">
        <f>('Filter Data'!Q362-'Filter Data'!Q361)/'Filter Data'!Q361</f>
        <v>2.5886331177015429E-3</v>
      </c>
      <c r="R362">
        <f>('Filter Data'!R362-'Filter Data'!R361)/'Filter Data'!R361</f>
        <v>3.6665236802303238E-4</v>
      </c>
      <c r="S362">
        <f>('Filter Data'!S362-'Filter Data'!S361)/'Filter Data'!S361</f>
        <v>-1.5472936030617807E-2</v>
      </c>
      <c r="T362">
        <f>('Filter Data'!T362-'Filter Data'!T361)/'Filter Data'!T361</f>
        <v>-1.5840729783037421E-2</v>
      </c>
      <c r="U362">
        <f>('Filter Data'!U362-'Filter Data'!U361)/'Filter Data'!U361</f>
        <v>-9.2623202779276541E-3</v>
      </c>
      <c r="V362">
        <f>('Filter Data'!V362-'Filter Data'!V361)/'Filter Data'!V361</f>
        <v>-1.2447481738463516E-2</v>
      </c>
      <c r="W362">
        <f>('Filter Data'!W362-'Filter Data'!W361)/'Filter Data'!W361</f>
        <v>-7.9534945171092653E-3</v>
      </c>
      <c r="X362">
        <f>('Filter Data'!X362-'Filter Data'!X361)/'Filter Data'!X361</f>
        <v>-8.2283146698493102E-3</v>
      </c>
      <c r="Y362">
        <f>('Filter Data'!Y362-'Filter Data'!Y361)/'Filter Data'!Y361</f>
        <v>-2.2040970394401175E-2</v>
      </c>
      <c r="Z362">
        <f>('Filter Data'!Z362-'Filter Data'!Z361)/'Filter Data'!Z361</f>
        <v>-1.6282489597298271E-2</v>
      </c>
    </row>
    <row r="363" spans="1:26" x14ac:dyDescent="0.25">
      <c r="A363" t="str">
        <f>MID('Filter Data'!A363,2,LEN('Filter Data'!A363)-2)</f>
        <v>24-Jan-2022</v>
      </c>
      <c r="B363">
        <f>('Filter Data'!B363-'Filter Data'!B362)/'Filter Data'!B362</f>
        <v>-1.9326167532236109E-3</v>
      </c>
      <c r="C363">
        <f>('Filter Data'!C363-'Filter Data'!C362)/'Filter Data'!C362</f>
        <v>-1.8306115206663622E-2</v>
      </c>
      <c r="D363">
        <f>('Filter Data'!D363-'Filter Data'!D362)/'Filter Data'!D362</f>
        <v>-7.6748947069381242E-3</v>
      </c>
      <c r="E363">
        <f>('Filter Data'!E363-'Filter Data'!E362)/'Filter Data'!E362</f>
        <v>-1.2418014866637536E-2</v>
      </c>
      <c r="F363">
        <f>('Filter Data'!F363-'Filter Data'!F362)/'Filter Data'!F362</f>
        <v>-5.859521612229481E-3</v>
      </c>
      <c r="G363">
        <f>('Filter Data'!G363-'Filter Data'!G362)/'Filter Data'!G362</f>
        <v>3.0606379563904648E-4</v>
      </c>
      <c r="H363">
        <f>('Filter Data'!H363-'Filter Data'!H362)/'Filter Data'!H362</f>
        <v>-2.4914078370746849E-3</v>
      </c>
      <c r="I363">
        <f>('Filter Data'!I363-'Filter Data'!I362)/'Filter Data'!I362</f>
        <v>-1.054599631912588E-2</v>
      </c>
      <c r="J363">
        <f>('Filter Data'!J363-'Filter Data'!J362)/'Filter Data'!J362</f>
        <v>-1.0784472207468398E-2</v>
      </c>
      <c r="K363">
        <f>('Filter Data'!K363-'Filter Data'!K362)/'Filter Data'!K362</f>
        <v>4.9444551467283087E-3</v>
      </c>
      <c r="L363">
        <f>('Filter Data'!L363-'Filter Data'!L362)/'Filter Data'!L362</f>
        <v>1.3398834058971595E-2</v>
      </c>
      <c r="M363">
        <f>('Filter Data'!M363-'Filter Data'!M362)/'Filter Data'!M362</f>
        <v>-1.3139593867098696E-2</v>
      </c>
      <c r="N363">
        <f>('Filter Data'!N363-'Filter Data'!N362)/'Filter Data'!N362</f>
        <v>-3.1157228865521695E-2</v>
      </c>
      <c r="O363">
        <f>('Filter Data'!O363-'Filter Data'!O362)/'Filter Data'!O362</f>
        <v>-6.2047495106265626E-3</v>
      </c>
      <c r="P363">
        <f>('Filter Data'!P363-'Filter Data'!P362)/'Filter Data'!P362</f>
        <v>-7.4289810914956907E-3</v>
      </c>
      <c r="Q363">
        <f>('Filter Data'!Q363-'Filter Data'!Q362)/'Filter Data'!Q362</f>
        <v>-1.3532976154938004E-2</v>
      </c>
      <c r="R363">
        <f>('Filter Data'!R363-'Filter Data'!R362)/'Filter Data'!R362</f>
        <v>-3.084260807489342E-3</v>
      </c>
      <c r="S363">
        <f>('Filter Data'!S363-'Filter Data'!S362)/'Filter Data'!S362</f>
        <v>-3.2771206259294139E-2</v>
      </c>
      <c r="T363">
        <f>('Filter Data'!T363-'Filter Data'!T362)/'Filter Data'!T362</f>
        <v>-3.9024933369519108E-2</v>
      </c>
      <c r="U363">
        <f>('Filter Data'!U363-'Filter Data'!U362)/'Filter Data'!U362</f>
        <v>-3.4421795787427906E-2</v>
      </c>
      <c r="V363">
        <f>('Filter Data'!V363-'Filter Data'!V362)/'Filter Data'!V362</f>
        <v>-2.9551432556004641E-2</v>
      </c>
      <c r="W363">
        <f>('Filter Data'!W363-'Filter Data'!W362)/'Filter Data'!W362</f>
        <v>2.1841039846579972E-3</v>
      </c>
      <c r="X363">
        <f>('Filter Data'!X363-'Filter Data'!X362)/'Filter Data'!X362</f>
        <v>2.0387504158908281E-3</v>
      </c>
      <c r="Y363">
        <f>('Filter Data'!Y363-'Filter Data'!Y362)/'Filter Data'!Y362</f>
        <v>1.0431716591123616E-2</v>
      </c>
      <c r="Z363">
        <f>('Filter Data'!Z363-'Filter Data'!Z362)/'Filter Data'!Z362</f>
        <v>4.6024927025026009E-3</v>
      </c>
    </row>
    <row r="364" spans="1:26" x14ac:dyDescent="0.25">
      <c r="A364" t="str">
        <f>MID('Filter Data'!A364,2,LEN('Filter Data'!A364)-2)</f>
        <v>25-Jan-2022</v>
      </c>
      <c r="B364">
        <f>('Filter Data'!B364-'Filter Data'!B363)/'Filter Data'!B363</f>
        <v>2.9736941679042749E-4</v>
      </c>
      <c r="C364">
        <f>('Filter Data'!C364-'Filter Data'!C363)/'Filter Data'!C363</f>
        <v>2.1784946969955317E-2</v>
      </c>
      <c r="D364">
        <f>('Filter Data'!D364-'Filter Data'!D363)/'Filter Data'!D363</f>
        <v>2.0448968463145575E-3</v>
      </c>
      <c r="E364">
        <f>('Filter Data'!E364-'Filter Data'!E363)/'Filter Data'!E363</f>
        <v>-1.4003617917546847E-2</v>
      </c>
      <c r="F364">
        <f>('Filter Data'!F364-'Filter Data'!F363)/'Filter Data'!F363</f>
        <v>-1.730463440850654E-2</v>
      </c>
      <c r="G364">
        <f>('Filter Data'!G364-'Filter Data'!G363)/'Filter Data'!G363</f>
        <v>-1.7985074626865646E-2</v>
      </c>
      <c r="H364">
        <f>('Filter Data'!H364-'Filter Data'!H363)/'Filter Data'!H363</f>
        <v>-1.950713425724317E-2</v>
      </c>
      <c r="I364">
        <f>('Filter Data'!I364-'Filter Data'!I363)/'Filter Data'!I363</f>
        <v>1.4142308827871222E-2</v>
      </c>
      <c r="J364">
        <f>('Filter Data'!J364-'Filter Data'!J363)/'Filter Data'!J363</f>
        <v>1.4240358576897923E-2</v>
      </c>
      <c r="K364">
        <f>('Filter Data'!K364-'Filter Data'!K363)/'Filter Data'!K363</f>
        <v>3.7955271565495285E-3</v>
      </c>
      <c r="L364">
        <f>('Filter Data'!L364-'Filter Data'!L363)/'Filter Data'!L363</f>
        <v>-9.0918547799853141E-3</v>
      </c>
      <c r="M364">
        <f>('Filter Data'!M364-'Filter Data'!M363)/'Filter Data'!M363</f>
        <v>-6.5494942795550919E-4</v>
      </c>
      <c r="N364">
        <f>('Filter Data'!N364-'Filter Data'!N363)/'Filter Data'!N363</f>
        <v>9.3069873997708339E-4</v>
      </c>
      <c r="O364">
        <f>('Filter Data'!O364-'Filter Data'!O363)/'Filter Data'!O363</f>
        <v>1.2562083585706053E-3</v>
      </c>
      <c r="P364">
        <f>('Filter Data'!P364-'Filter Data'!P363)/'Filter Data'!P363</f>
        <v>1.0608427153961467E-4</v>
      </c>
      <c r="Q364">
        <f>('Filter Data'!Q364-'Filter Data'!Q363)/'Filter Data'!Q363</f>
        <v>1.8103919684430226E-3</v>
      </c>
      <c r="R364">
        <f>('Filter Data'!R364-'Filter Data'!R363)/'Filter Data'!R363</f>
        <v>4.7194010878170729E-3</v>
      </c>
      <c r="S364">
        <f>('Filter Data'!S364-'Filter Data'!S363)/'Filter Data'!S363</f>
        <v>7.2981524956619269E-3</v>
      </c>
      <c r="T364">
        <f>('Filter Data'!T364-'Filter Data'!T363)/'Filter Data'!T363</f>
        <v>4.9386292045331785E-3</v>
      </c>
      <c r="U364">
        <f>('Filter Data'!U364-'Filter Data'!U363)/'Filter Data'!U363</f>
        <v>9.0213529604346605E-3</v>
      </c>
      <c r="V364">
        <f>('Filter Data'!V364-'Filter Data'!V363)/'Filter Data'!V363</f>
        <v>1.1423789860476834E-2</v>
      </c>
      <c r="W364">
        <f>('Filter Data'!W364-'Filter Data'!W363)/'Filter Data'!W363</f>
        <v>-1.6517833413065414E-2</v>
      </c>
      <c r="X364">
        <f>('Filter Data'!X364-'Filter Data'!X363)/'Filter Data'!X363</f>
        <v>-1.6509950477213084E-2</v>
      </c>
      <c r="Y364">
        <f>('Filter Data'!Y364-'Filter Data'!Y363)/'Filter Data'!Y363</f>
        <v>-2.4127233214434933E-2</v>
      </c>
      <c r="Z364">
        <f>('Filter Data'!Z364-'Filter Data'!Z363)/'Filter Data'!Z363</f>
        <v>-1.0913699626821797E-2</v>
      </c>
    </row>
    <row r="365" spans="1:26" x14ac:dyDescent="0.25">
      <c r="A365" t="str">
        <f>MID('Filter Data'!A365,2,LEN('Filter Data'!A365)-2)</f>
        <v>27-Jan-2022</v>
      </c>
      <c r="B365">
        <f>('Filter Data'!B365-'Filter Data'!B364)/'Filter Data'!B364</f>
        <v>2.9599707657207677E-3</v>
      </c>
      <c r="C365">
        <f>('Filter Data'!C365-'Filter Data'!C364)/'Filter Data'!C364</f>
        <v>7.4895366767016424E-3</v>
      </c>
      <c r="D365">
        <f>('Filter Data'!D365-'Filter Data'!D364)/'Filter Data'!D364</f>
        <v>6.2763593487824027E-3</v>
      </c>
      <c r="E365">
        <f>('Filter Data'!E365-'Filter Data'!E364)/'Filter Data'!E364</f>
        <v>-8.1212152314483217E-3</v>
      </c>
      <c r="F365">
        <f>('Filter Data'!F365-'Filter Data'!F364)/'Filter Data'!F364</f>
        <v>-2.1306599893331526E-2</v>
      </c>
      <c r="G365">
        <f>('Filter Data'!G365-'Filter Data'!G364)/'Filter Data'!G364</f>
        <v>-1.3450870126910388E-3</v>
      </c>
      <c r="H365">
        <f>('Filter Data'!H365-'Filter Data'!H364)/'Filter Data'!H364</f>
        <v>-1.8027197554571217E-3</v>
      </c>
      <c r="I365">
        <f>('Filter Data'!I365-'Filter Data'!I364)/'Filter Data'!I364</f>
        <v>1.4847593816413915E-2</v>
      </c>
      <c r="J365">
        <f>('Filter Data'!J365-'Filter Data'!J364)/'Filter Data'!J364</f>
        <v>1.5513511025180714E-2</v>
      </c>
      <c r="K365">
        <f>('Filter Data'!K365-'Filter Data'!K364)/'Filter Data'!K364</f>
        <v>-2.732122168892509E-2</v>
      </c>
      <c r="L365">
        <f>('Filter Data'!L365-'Filter Data'!L364)/'Filter Data'!L364</f>
        <v>-1.2135718484924896E-2</v>
      </c>
      <c r="M365">
        <f>('Filter Data'!M365-'Filter Data'!M364)/'Filter Data'!M364</f>
        <v>-1.8217867779427729E-2</v>
      </c>
      <c r="N365">
        <f>('Filter Data'!N365-'Filter Data'!N364)/'Filter Data'!N364</f>
        <v>9.5558257635361913E-3</v>
      </c>
      <c r="O365">
        <f>('Filter Data'!O365-'Filter Data'!O364)/'Filter Data'!O364</f>
        <v>4.2175970343735934E-3</v>
      </c>
      <c r="P365">
        <f>('Filter Data'!P365-'Filter Data'!P364)/'Filter Data'!P364</f>
        <v>1.7377920111218278E-4</v>
      </c>
      <c r="Q365">
        <f>('Filter Data'!Q365-'Filter Data'!Q364)/'Filter Data'!Q364</f>
        <v>-8.1452903581384333E-3</v>
      </c>
      <c r="R365">
        <f>('Filter Data'!R365-'Filter Data'!R364)/'Filter Data'!R364</f>
        <v>8.5262909916678767E-4</v>
      </c>
      <c r="S365">
        <f>('Filter Data'!S365-'Filter Data'!S364)/'Filter Data'!S364</f>
        <v>1.7334194659776158E-2</v>
      </c>
      <c r="T365">
        <f>('Filter Data'!T365-'Filter Data'!T364)/'Filter Data'!T364</f>
        <v>2.2107409729277838E-2</v>
      </c>
      <c r="U365">
        <f>('Filter Data'!U365-'Filter Data'!U364)/'Filter Data'!U364</f>
        <v>-1.7370666346211695E-2</v>
      </c>
      <c r="V365">
        <f>('Filter Data'!V365-'Filter Data'!V364)/'Filter Data'!V364</f>
        <v>-1.2451814415807816E-2</v>
      </c>
      <c r="W365">
        <f>('Filter Data'!W365-'Filter Data'!W364)/'Filter Data'!W364</f>
        <v>-3.3023010714913016E-2</v>
      </c>
      <c r="X365">
        <f>('Filter Data'!X365-'Filter Data'!X364)/'Filter Data'!X364</f>
        <v>-3.3660407717614631E-2</v>
      </c>
      <c r="Y365">
        <f>('Filter Data'!Y365-'Filter Data'!Y364)/'Filter Data'!Y364</f>
        <v>-6.5062497024581511E-3</v>
      </c>
      <c r="Z365">
        <f>('Filter Data'!Z365-'Filter Data'!Z364)/'Filter Data'!Z364</f>
        <v>-2.1498742347302456E-3</v>
      </c>
    </row>
    <row r="366" spans="1:26" x14ac:dyDescent="0.25">
      <c r="A366" t="str">
        <f>MID('Filter Data'!A366,2,LEN('Filter Data'!A366)-2)</f>
        <v>28-Jan-2022</v>
      </c>
      <c r="B366">
        <f>('Filter Data'!B366-'Filter Data'!B365)/'Filter Data'!B365</f>
        <v>2.1211079785763047E-3</v>
      </c>
      <c r="C366">
        <f>('Filter Data'!C366-'Filter Data'!C365)/'Filter Data'!C365</f>
        <v>4.9360303714942894E-3</v>
      </c>
      <c r="D366">
        <f>('Filter Data'!D366-'Filter Data'!D365)/'Filter Data'!D365</f>
        <v>3.5422318764816337E-3</v>
      </c>
      <c r="E366">
        <f>('Filter Data'!E366-'Filter Data'!E365)/'Filter Data'!E365</f>
        <v>-2.250649972190169E-3</v>
      </c>
      <c r="F366">
        <f>('Filter Data'!F366-'Filter Data'!F365)/'Filter Data'!F365</f>
        <v>-8.07270980732629E-3</v>
      </c>
      <c r="G366">
        <f>('Filter Data'!G366-'Filter Data'!G365)/'Filter Data'!G365</f>
        <v>-6.9856102516493209E-3</v>
      </c>
      <c r="H366">
        <f>('Filter Data'!H366-'Filter Data'!H365)/'Filter Data'!H365</f>
        <v>-2.4289060761912239E-2</v>
      </c>
      <c r="I366">
        <f>('Filter Data'!I366-'Filter Data'!I365)/'Filter Data'!I365</f>
        <v>2.0080897329240992E-3</v>
      </c>
      <c r="J366">
        <f>('Filter Data'!J366-'Filter Data'!J365)/'Filter Data'!J365</f>
        <v>2.3572076155937765E-3</v>
      </c>
      <c r="K366">
        <f>('Filter Data'!K366-'Filter Data'!K365)/'Filter Data'!K365</f>
        <v>-3.1936754754518888E-3</v>
      </c>
      <c r="L366">
        <f>('Filter Data'!L366-'Filter Data'!L365)/'Filter Data'!L365</f>
        <v>-1.0095642933050014E-2</v>
      </c>
      <c r="M366">
        <f>('Filter Data'!M366-'Filter Data'!M365)/'Filter Data'!M365</f>
        <v>7.6386835100763807E-3</v>
      </c>
      <c r="N366">
        <f>('Filter Data'!N366-'Filter Data'!N365)/'Filter Data'!N365</f>
        <v>-2.0276876425828514E-2</v>
      </c>
      <c r="O366">
        <f>('Filter Data'!O366-'Filter Data'!O365)/'Filter Data'!O365</f>
        <v>1.7120007517863868E-3</v>
      </c>
      <c r="P366">
        <f>('Filter Data'!P366-'Filter Data'!P365)/'Filter Data'!P365</f>
        <v>-1.1666004765687923E-3</v>
      </c>
      <c r="Q366">
        <f>('Filter Data'!Q366-'Filter Data'!Q365)/'Filter Data'!Q365</f>
        <v>5.6635730734500289E-3</v>
      </c>
      <c r="R366">
        <f>('Filter Data'!R366-'Filter Data'!R365)/'Filter Data'!R365</f>
        <v>3.1662584383789774E-4</v>
      </c>
      <c r="S366">
        <f>('Filter Data'!S366-'Filter Data'!S365)/'Filter Data'!S365</f>
        <v>-6.4681603406523689E-3</v>
      </c>
      <c r="T366">
        <f>('Filter Data'!T366-'Filter Data'!T365)/'Filter Data'!T365</f>
        <v>-8.8124361098382044E-3</v>
      </c>
      <c r="U366">
        <f>('Filter Data'!U366-'Filter Data'!U365)/'Filter Data'!U365</f>
        <v>9.7897137685811902E-3</v>
      </c>
      <c r="V366">
        <f>('Filter Data'!V366-'Filter Data'!V365)/'Filter Data'!V365</f>
        <v>1.4818547163167899E-2</v>
      </c>
      <c r="W366">
        <f>('Filter Data'!W366-'Filter Data'!W365)/'Filter Data'!W365</f>
        <v>2.0268287570739809E-2</v>
      </c>
      <c r="X366">
        <f>('Filter Data'!X366-'Filter Data'!X365)/'Filter Data'!X365</f>
        <v>2.0991912464319761E-2</v>
      </c>
      <c r="Y366">
        <f>('Filter Data'!Y366-'Filter Data'!Y365)/'Filter Data'!Y365</f>
        <v>3.2898695020205558E-2</v>
      </c>
      <c r="Z366">
        <f>('Filter Data'!Z366-'Filter Data'!Z365)/'Filter Data'!Z365</f>
        <v>2.7513947216977235E-2</v>
      </c>
    </row>
    <row r="367" spans="1:26" x14ac:dyDescent="0.25">
      <c r="A367" t="str">
        <f>MID('Filter Data'!A367,2,LEN('Filter Data'!A367)-2)</f>
        <v>07-Feb-2022</v>
      </c>
      <c r="B367">
        <f>('Filter Data'!B367-'Filter Data'!B366)/'Filter Data'!B366</f>
        <v>1.602203484264399E-2</v>
      </c>
      <c r="C367">
        <f>('Filter Data'!C367-'Filter Data'!C366)/'Filter Data'!C366</f>
        <v>6.9490229172709918E-3</v>
      </c>
      <c r="D367">
        <f>('Filter Data'!D367-'Filter Data'!D366)/'Filter Data'!D366</f>
        <v>1.311298724627259E-2</v>
      </c>
      <c r="E367">
        <f>('Filter Data'!E367-'Filter Data'!E366)/'Filter Data'!E366</f>
        <v>2.3918482699612362E-2</v>
      </c>
      <c r="F367">
        <f>('Filter Data'!F367-'Filter Data'!F366)/'Filter Data'!F366</f>
        <v>1.6518921334922568E-2</v>
      </c>
      <c r="G367">
        <f>('Filter Data'!G367-'Filter Data'!G366)/'Filter Data'!G366</f>
        <v>7.4792137629794177E-3</v>
      </c>
      <c r="H367">
        <f>('Filter Data'!H367-'Filter Data'!H366)/'Filter Data'!H366</f>
        <v>1.8723929342650551E-2</v>
      </c>
      <c r="I367">
        <f>('Filter Data'!I367-'Filter Data'!I366)/'Filter Data'!I366</f>
        <v>4.3201923902774206E-2</v>
      </c>
      <c r="J367">
        <f>('Filter Data'!J367-'Filter Data'!J366)/'Filter Data'!J366</f>
        <v>4.1787264833574547E-2</v>
      </c>
      <c r="K367">
        <f>('Filter Data'!K367-'Filter Data'!K366)/'Filter Data'!K366</f>
        <v>1.6794253975340342E-2</v>
      </c>
      <c r="L367">
        <f>('Filter Data'!L367-'Filter Data'!L366)/'Filter Data'!L366</f>
        <v>7.8582930756843725E-3</v>
      </c>
      <c r="M367">
        <f>('Filter Data'!M367-'Filter Data'!M366)/'Filter Data'!M366</f>
        <v>1.6427810715393839E-2</v>
      </c>
      <c r="N367">
        <f>('Filter Data'!N367-'Filter Data'!N366)/'Filter Data'!N366</f>
        <v>1.4752248994822295E-2</v>
      </c>
      <c r="O367">
        <f>('Filter Data'!O367-'Filter Data'!O366)/'Filter Data'!O366</f>
        <v>1.3498203126127503E-2</v>
      </c>
      <c r="P367">
        <f>('Filter Data'!P367-'Filter Data'!P366)/'Filter Data'!P366</f>
        <v>1.3974892183684228E-2</v>
      </c>
      <c r="Q367">
        <f>('Filter Data'!Q367-'Filter Data'!Q366)/'Filter Data'!Q366</f>
        <v>1.2262181159381904E-2</v>
      </c>
      <c r="R367">
        <f>('Filter Data'!R367-'Filter Data'!R366)/'Filter Data'!R366</f>
        <v>6.0044313587309132E-3</v>
      </c>
      <c r="S367">
        <f>('Filter Data'!S367-'Filter Data'!S366)/'Filter Data'!S366</f>
        <v>1.848440417559479E-3</v>
      </c>
      <c r="T367">
        <f>('Filter Data'!T367-'Filter Data'!T366)/'Filter Data'!T366</f>
        <v>-2.5818841352822407E-3</v>
      </c>
      <c r="U367">
        <f>('Filter Data'!U367-'Filter Data'!U366)/'Filter Data'!U366</f>
        <v>4.3599370231324838E-4</v>
      </c>
      <c r="V367">
        <f>('Filter Data'!V367-'Filter Data'!V366)/'Filter Data'!V366</f>
        <v>-6.352928508617202E-3</v>
      </c>
      <c r="W367">
        <f>('Filter Data'!W367-'Filter Data'!W366)/'Filter Data'!W366</f>
        <v>1.6873129677945183E-2</v>
      </c>
      <c r="X367">
        <f>('Filter Data'!X367-'Filter Data'!X366)/'Filter Data'!X366</f>
        <v>1.7364144679363851E-2</v>
      </c>
      <c r="Y367">
        <f>('Filter Data'!Y367-'Filter Data'!Y366)/'Filter Data'!Y366</f>
        <v>6.4175919339375239E-3</v>
      </c>
      <c r="Z367">
        <f>('Filter Data'!Z367-'Filter Data'!Z366)/'Filter Data'!Z366</f>
        <v>2.0088686459115304E-3</v>
      </c>
    </row>
    <row r="368" spans="1:26" x14ac:dyDescent="0.25">
      <c r="A368" t="str">
        <f>MID('Filter Data'!A368,2,LEN('Filter Data'!A368)-2)</f>
        <v>08-Feb-2022</v>
      </c>
      <c r="B368">
        <f>('Filter Data'!B368-'Filter Data'!B367)/'Filter Data'!B367</f>
        <v>5.3086851985461245E-3</v>
      </c>
      <c r="C368">
        <f>('Filter Data'!C368-'Filter Data'!C367)/'Filter Data'!C367</f>
        <v>2.8481634256531051E-3</v>
      </c>
      <c r="D368">
        <f>('Filter Data'!D368-'Filter Data'!D367)/'Filter Data'!D367</f>
        <v>3.5726950354610129E-3</v>
      </c>
      <c r="E368">
        <f>('Filter Data'!E368-'Filter Data'!E367)/'Filter Data'!E367</f>
        <v>3.4818059811093769E-4</v>
      </c>
      <c r="F368">
        <f>('Filter Data'!F368-'Filter Data'!F367)/'Filter Data'!F367</f>
        <v>4.5252184746165059E-3</v>
      </c>
      <c r="G368">
        <f>('Filter Data'!G368-'Filter Data'!G367)/'Filter Data'!G367</f>
        <v>-3.9552448829021725E-4</v>
      </c>
      <c r="H368">
        <f>('Filter Data'!H368-'Filter Data'!H367)/'Filter Data'!H367</f>
        <v>-1.1823101128329405E-2</v>
      </c>
      <c r="I368">
        <f>('Filter Data'!I368-'Filter Data'!I367)/'Filter Data'!I367</f>
        <v>-1.6466326362588522E-2</v>
      </c>
      <c r="J368">
        <f>('Filter Data'!J368-'Filter Data'!J367)/'Filter Data'!J367</f>
        <v>-1.6387393644729967E-2</v>
      </c>
      <c r="K368">
        <f>('Filter Data'!K368-'Filter Data'!K367)/'Filter Data'!K367</f>
        <v>2.8023141691203126E-3</v>
      </c>
      <c r="L368">
        <f>('Filter Data'!L368-'Filter Data'!L367)/'Filter Data'!L367</f>
        <v>3.0676807055666031E-3</v>
      </c>
      <c r="M368">
        <f>('Filter Data'!M368-'Filter Data'!M367)/'Filter Data'!M367</f>
        <v>7.862517325589213E-3</v>
      </c>
      <c r="N368">
        <f>('Filter Data'!N368-'Filter Data'!N367)/'Filter Data'!N367</f>
        <v>-3.8767423961689456E-3</v>
      </c>
      <c r="O368">
        <f>('Filter Data'!O368-'Filter Data'!O367)/'Filter Data'!O367</f>
        <v>4.7349664814214975E-3</v>
      </c>
      <c r="P368">
        <f>('Filter Data'!P368-'Filter Data'!P367)/'Filter Data'!P367</f>
        <v>8.4195376049658096E-3</v>
      </c>
      <c r="Q368">
        <f>('Filter Data'!Q368-'Filter Data'!Q367)/'Filter Data'!Q367</f>
        <v>3.3118317946348639E-3</v>
      </c>
      <c r="R368">
        <f>('Filter Data'!R368-'Filter Data'!R367)/'Filter Data'!R367</f>
        <v>2.8317276982150253E-3</v>
      </c>
      <c r="S368">
        <f>('Filter Data'!S368-'Filter Data'!S367)/'Filter Data'!S367</f>
        <v>2.7206374422255363E-3</v>
      </c>
      <c r="T368">
        <f>('Filter Data'!T368-'Filter Data'!T367)/'Filter Data'!T367</f>
        <v>1.7043185578185537E-3</v>
      </c>
      <c r="U368">
        <f>('Filter Data'!U368-'Filter Data'!U367)/'Filter Data'!U367</f>
        <v>-1.3195167421252046E-3</v>
      </c>
      <c r="V368">
        <f>('Filter Data'!V368-'Filter Data'!V367)/'Filter Data'!V367</f>
        <v>2.1612835254809669E-3</v>
      </c>
      <c r="W368">
        <f>('Filter Data'!W368-'Filter Data'!W367)/'Filter Data'!W367</f>
        <v>1.5825448668304334E-3</v>
      </c>
      <c r="X368">
        <f>('Filter Data'!X368-'Filter Data'!X367)/'Filter Data'!X367</f>
        <v>1.6745743790120393E-3</v>
      </c>
      <c r="Y368">
        <f>('Filter Data'!Y368-'Filter Data'!Y367)/'Filter Data'!Y367</f>
        <v>8.0054086446120012E-3</v>
      </c>
      <c r="Z368">
        <f>('Filter Data'!Z368-'Filter Data'!Z367)/'Filter Data'!Z367</f>
        <v>6.7952105545186639E-3</v>
      </c>
    </row>
    <row r="369" spans="1:26" x14ac:dyDescent="0.25">
      <c r="A369" t="str">
        <f>MID('Filter Data'!A369,2,LEN('Filter Data'!A369)-2)</f>
        <v>09-Feb-2022</v>
      </c>
      <c r="B369">
        <f>('Filter Data'!B369-'Filter Data'!B368)/'Filter Data'!B368</f>
        <v>1.8089287174529026E-2</v>
      </c>
      <c r="C369">
        <f>('Filter Data'!C369-'Filter Data'!C368)/'Filter Data'!C368</f>
        <v>2.0500767146541085E-3</v>
      </c>
      <c r="D369">
        <f>('Filter Data'!D369-'Filter Data'!D368)/'Filter Data'!D368</f>
        <v>8.7453512716094278E-3</v>
      </c>
      <c r="E369">
        <f>('Filter Data'!E369-'Filter Data'!E368)/'Filter Data'!E368</f>
        <v>1.5529778064663114E-2</v>
      </c>
      <c r="F369">
        <f>('Filter Data'!F369-'Filter Data'!F368)/'Filter Data'!F368</f>
        <v>1.5178734269560561E-2</v>
      </c>
      <c r="G369">
        <f>('Filter Data'!G369-'Filter Data'!G368)/'Filter Data'!G368</f>
        <v>1.2098707188458479E-3</v>
      </c>
      <c r="H369">
        <f>('Filter Data'!H369-'Filter Data'!H368)/'Filter Data'!H368</f>
        <v>1.351009259876102E-2</v>
      </c>
      <c r="I369">
        <f>('Filter Data'!I369-'Filter Data'!I368)/'Filter Data'!I368</f>
        <v>7.6455159328087758E-3</v>
      </c>
      <c r="J369">
        <f>('Filter Data'!J369-'Filter Data'!J368)/'Filter Data'!J368</f>
        <v>8.0764393053379454E-3</v>
      </c>
      <c r="K369">
        <f>('Filter Data'!K369-'Filter Data'!K368)/'Filter Data'!K368</f>
        <v>2.781605346863648E-3</v>
      </c>
      <c r="L369">
        <f>('Filter Data'!L369-'Filter Data'!L368)/'Filter Data'!L368</f>
        <v>3.8334926197302068E-3</v>
      </c>
      <c r="M369">
        <f>('Filter Data'!M369-'Filter Data'!M368)/'Filter Data'!M368</f>
        <v>1.1312939481503869E-2</v>
      </c>
      <c r="N369">
        <f>('Filter Data'!N369-'Filter Data'!N368)/'Filter Data'!N368</f>
        <v>2.0231792817284301E-2</v>
      </c>
      <c r="O369">
        <f>('Filter Data'!O369-'Filter Data'!O368)/'Filter Data'!O368</f>
        <v>1.565923390463908E-2</v>
      </c>
      <c r="P369">
        <f>('Filter Data'!P369-'Filter Data'!P368)/'Filter Data'!P368</f>
        <v>1.1141895116390067E-2</v>
      </c>
      <c r="Q369">
        <f>('Filter Data'!Q369-'Filter Data'!Q368)/'Filter Data'!Q368</f>
        <v>-3.7350910232266466E-3</v>
      </c>
      <c r="R369">
        <f>('Filter Data'!R369-'Filter Data'!R368)/'Filter Data'!R368</f>
        <v>1.2477697255711679E-2</v>
      </c>
      <c r="S369">
        <f>('Filter Data'!S369-'Filter Data'!S368)/'Filter Data'!S368</f>
        <v>1.278660712058094E-2</v>
      </c>
      <c r="T369">
        <f>('Filter Data'!T369-'Filter Data'!T368)/'Filter Data'!T368</f>
        <v>1.616703803632067E-2</v>
      </c>
      <c r="U369">
        <f>('Filter Data'!U369-'Filter Data'!U368)/'Filter Data'!U368</f>
        <v>8.5154611682848706E-3</v>
      </c>
      <c r="V369">
        <f>('Filter Data'!V369-'Filter Data'!V368)/'Filter Data'!V368</f>
        <v>8.812716262975728E-3</v>
      </c>
      <c r="W369">
        <f>('Filter Data'!W369-'Filter Data'!W368)/'Filter Data'!W368</f>
        <v>9.8904054326632157E-3</v>
      </c>
      <c r="X369">
        <f>('Filter Data'!X369-'Filter Data'!X368)/'Filter Data'!X368</f>
        <v>1.0059226554071949E-2</v>
      </c>
      <c r="Y369">
        <f>('Filter Data'!Y369-'Filter Data'!Y368)/'Filter Data'!Y368</f>
        <v>2.041096308039398E-2</v>
      </c>
      <c r="Z369">
        <f>('Filter Data'!Z369-'Filter Data'!Z368)/'Filter Data'!Z368</f>
        <v>1.0475023744304847E-2</v>
      </c>
    </row>
    <row r="370" spans="1:26" x14ac:dyDescent="0.25">
      <c r="A370" t="str">
        <f>MID('Filter Data'!A370,2,LEN('Filter Data'!A370)-2)</f>
        <v>10-Feb-2022</v>
      </c>
      <c r="B370">
        <f>('Filter Data'!B370-'Filter Data'!B369)/'Filter Data'!B369</f>
        <v>1.0337743726010584E-3</v>
      </c>
      <c r="C370">
        <f>('Filter Data'!C370-'Filter Data'!C369)/'Filter Data'!C369</f>
        <v>-7.1280109982472563E-3</v>
      </c>
      <c r="D370">
        <f>('Filter Data'!D370-'Filter Data'!D369)/'Filter Data'!D369</f>
        <v>-3.2926711794943131E-3</v>
      </c>
      <c r="E370">
        <f>('Filter Data'!E370-'Filter Data'!E369)/'Filter Data'!E369</f>
        <v>8.5995774990186308E-3</v>
      </c>
      <c r="F370">
        <f>('Filter Data'!F370-'Filter Data'!F369)/'Filter Data'!F369</f>
        <v>5.0123737362395187E-3</v>
      </c>
      <c r="G370">
        <f>('Filter Data'!G370-'Filter Data'!G369)/'Filter Data'!G369</f>
        <v>-3.0932222712002988E-3</v>
      </c>
      <c r="H370">
        <f>('Filter Data'!H370-'Filter Data'!H369)/'Filter Data'!H369</f>
        <v>-7.1382560570009404E-3</v>
      </c>
      <c r="I370">
        <f>('Filter Data'!I370-'Filter Data'!I369)/'Filter Data'!I369</f>
        <v>-4.5968099246788859E-3</v>
      </c>
      <c r="J370">
        <f>('Filter Data'!J370-'Filter Data'!J369)/'Filter Data'!J369</f>
        <v>-3.9401965720289372E-3</v>
      </c>
      <c r="K370">
        <f>('Filter Data'!K370-'Filter Data'!K369)/'Filter Data'!K369</f>
        <v>-3.5444143368992169E-3</v>
      </c>
      <c r="L370">
        <f>('Filter Data'!L370-'Filter Data'!L369)/'Filter Data'!L369</f>
        <v>2.0628153727349483E-3</v>
      </c>
      <c r="M370">
        <f>('Filter Data'!M370-'Filter Data'!M369)/'Filter Data'!M369</f>
        <v>-1.2934767651748834E-2</v>
      </c>
      <c r="N370">
        <f>('Filter Data'!N370-'Filter Data'!N369)/'Filter Data'!N369</f>
        <v>1.4164703242455462E-3</v>
      </c>
      <c r="O370">
        <f>('Filter Data'!O370-'Filter Data'!O369)/'Filter Data'!O369</f>
        <v>3.27241645976643E-3</v>
      </c>
      <c r="P370">
        <f>('Filter Data'!P370-'Filter Data'!P369)/'Filter Data'!P369</f>
        <v>-5.0255758108118137E-4</v>
      </c>
      <c r="Q370">
        <f>('Filter Data'!Q370-'Filter Data'!Q369)/'Filter Data'!Q369</f>
        <v>-4.1849133087593854E-3</v>
      </c>
      <c r="R370">
        <f>('Filter Data'!R370-'Filter Data'!R369)/'Filter Data'!R369</f>
        <v>-1.1611780636741815E-3</v>
      </c>
      <c r="S370">
        <f>('Filter Data'!S370-'Filter Data'!S369)/'Filter Data'!S369</f>
        <v>-4.8037247342552287E-4</v>
      </c>
      <c r="T370">
        <f>('Filter Data'!T370-'Filter Data'!T369)/'Filter Data'!T369</f>
        <v>-8.196606464811446E-4</v>
      </c>
      <c r="U370">
        <f>('Filter Data'!U370-'Filter Data'!U369)/'Filter Data'!U369</f>
        <v>-4.7055571247424715E-3</v>
      </c>
      <c r="V370">
        <f>('Filter Data'!V370-'Filter Data'!V369)/'Filter Data'!V369</f>
        <v>-1.9692611846532222E-2</v>
      </c>
      <c r="W370">
        <f>('Filter Data'!W370-'Filter Data'!W369)/'Filter Data'!W369</f>
        <v>3.2223487193827529E-3</v>
      </c>
      <c r="X370">
        <f>('Filter Data'!X370-'Filter Data'!X369)/'Filter Data'!X369</f>
        <v>3.5153735703322016E-3</v>
      </c>
      <c r="Y370">
        <f>('Filter Data'!Y370-'Filter Data'!Y369)/'Filter Data'!Y369</f>
        <v>-2.3851849638736558E-2</v>
      </c>
      <c r="Z370">
        <f>('Filter Data'!Z370-'Filter Data'!Z369)/'Filter Data'!Z369</f>
        <v>-2.4388139672160868E-2</v>
      </c>
    </row>
    <row r="371" spans="1:26" x14ac:dyDescent="0.25">
      <c r="A371" t="str">
        <f>MID('Filter Data'!A371,2,LEN('Filter Data'!A371)-2)</f>
        <v>11-Feb-2022</v>
      </c>
      <c r="B371">
        <f>('Filter Data'!B371-'Filter Data'!B370)/'Filter Data'!B370</f>
        <v>-1.4848699959975119E-3</v>
      </c>
      <c r="C371">
        <f>('Filter Data'!C371-'Filter Data'!C370)/'Filter Data'!C370</f>
        <v>8.7935164222193579E-4</v>
      </c>
      <c r="D371">
        <f>('Filter Data'!D371-'Filter Data'!D370)/'Filter Data'!D370</f>
        <v>-7.6438493370946695E-4</v>
      </c>
      <c r="E371">
        <f>('Filter Data'!E371-'Filter Data'!E370)/'Filter Data'!E370</f>
        <v>-3.5464279315181816E-3</v>
      </c>
      <c r="F371">
        <f>('Filter Data'!F371-'Filter Data'!F370)/'Filter Data'!F370</f>
        <v>-6.6185507116841083E-3</v>
      </c>
      <c r="G371">
        <f>('Filter Data'!G371-'Filter Data'!G370)/'Filter Data'!G370</f>
        <v>-1.4027490832578485E-3</v>
      </c>
      <c r="H371">
        <f>('Filter Data'!H371-'Filter Data'!H370)/'Filter Data'!H370</f>
        <v>-9.2683314355317017E-4</v>
      </c>
      <c r="I371">
        <f>('Filter Data'!I371-'Filter Data'!I370)/'Filter Data'!I370</f>
        <v>3.0963111333667279E-2</v>
      </c>
      <c r="J371">
        <f>('Filter Data'!J371-'Filter Data'!J370)/'Filter Data'!J370</f>
        <v>2.6723512735424022E-2</v>
      </c>
      <c r="K371">
        <f>('Filter Data'!K371-'Filter Data'!K370)/'Filter Data'!K370</f>
        <v>1.855837511115695E-2</v>
      </c>
      <c r="L371">
        <f>('Filter Data'!L371-'Filter Data'!L370)/'Filter Data'!L370</f>
        <v>-2.3858286003843317E-3</v>
      </c>
      <c r="M371">
        <f>('Filter Data'!M371-'Filter Data'!M370)/'Filter Data'!M370</f>
        <v>-1.3120669154126872E-2</v>
      </c>
      <c r="N371">
        <f>('Filter Data'!N371-'Filter Data'!N370)/'Filter Data'!N370</f>
        <v>-5.0276591275121782E-3</v>
      </c>
      <c r="O371">
        <f>('Filter Data'!O371-'Filter Data'!O370)/'Filter Data'!O370</f>
        <v>-6.9083107209799602E-4</v>
      </c>
      <c r="P371">
        <f>('Filter Data'!P371-'Filter Data'!P370)/'Filter Data'!P370</f>
        <v>-1.9412848769972848E-3</v>
      </c>
      <c r="Q371">
        <f>('Filter Data'!Q371-'Filter Data'!Q370)/'Filter Data'!Q370</f>
        <v>-7.629884681701473E-3</v>
      </c>
      <c r="R371">
        <f>('Filter Data'!R371-'Filter Data'!R370)/'Filter Data'!R370</f>
        <v>-4.0565552879802081E-3</v>
      </c>
      <c r="S371">
        <f>('Filter Data'!S371-'Filter Data'!S370)/'Filter Data'!S370</f>
        <v>-6.371075072706696E-3</v>
      </c>
      <c r="T371">
        <f>('Filter Data'!T371-'Filter Data'!T370)/'Filter Data'!T370</f>
        <v>-7.060473269062212E-3</v>
      </c>
      <c r="U371">
        <f>('Filter Data'!U371-'Filter Data'!U370)/'Filter Data'!U370</f>
        <v>-2.6911651048207825E-2</v>
      </c>
      <c r="V371">
        <f>('Filter Data'!V371-'Filter Data'!V370)/'Filter Data'!V370</f>
        <v>-1.7354699193313158E-2</v>
      </c>
      <c r="W371">
        <f>('Filter Data'!W371-'Filter Data'!W370)/'Filter Data'!W370</f>
        <v>-2.3890898231413156E-4</v>
      </c>
      <c r="X371">
        <f>('Filter Data'!X371-'Filter Data'!X370)/'Filter Data'!X370</f>
        <v>-4.2290450816232343E-5</v>
      </c>
      <c r="Y371">
        <f>('Filter Data'!Y371-'Filter Data'!Y370)/'Filter Data'!Y370</f>
        <v>-2.8250345605076822E-2</v>
      </c>
      <c r="Z371">
        <f>('Filter Data'!Z371-'Filter Data'!Z370)/'Filter Data'!Z370</f>
        <v>-1.772790527741451E-2</v>
      </c>
    </row>
    <row r="372" spans="1:26" x14ac:dyDescent="0.25">
      <c r="A372" t="str">
        <f>MID('Filter Data'!A372,2,LEN('Filter Data'!A372)-2)</f>
        <v>14-Feb-2022</v>
      </c>
      <c r="B372">
        <f>('Filter Data'!B372-'Filter Data'!B371)/'Filter Data'!B371</f>
        <v>-6.1373878664636059E-3</v>
      </c>
      <c r="C372">
        <f>('Filter Data'!C372-'Filter Data'!C371)/'Filter Data'!C371</f>
        <v>-2.0443354598443465E-2</v>
      </c>
      <c r="D372">
        <f>('Filter Data'!D372-'Filter Data'!D371)/'Filter Data'!D371</f>
        <v>-1.1870218939593757E-2</v>
      </c>
      <c r="E372">
        <f>('Filter Data'!E372-'Filter Data'!E371)/'Filter Data'!E371</f>
        <v>-1.6598565219278369E-2</v>
      </c>
      <c r="F372">
        <f>('Filter Data'!F372-'Filter Data'!F371)/'Filter Data'!F371</f>
        <v>-1.9488582174155555E-2</v>
      </c>
      <c r="G372">
        <f>('Filter Data'!G372-'Filter Data'!G371)/'Filter Data'!G371</f>
        <v>-1.7589531785597006E-2</v>
      </c>
      <c r="H372">
        <f>('Filter Data'!H372-'Filter Data'!H371)/'Filter Data'!H371</f>
        <v>-1.563825275657341E-2</v>
      </c>
      <c r="I372">
        <f>('Filter Data'!I372-'Filter Data'!I371)/'Filter Data'!I371</f>
        <v>8.0412315496909866E-3</v>
      </c>
      <c r="J372">
        <f>('Filter Data'!J372-'Filter Data'!J371)/'Filter Data'!J371</f>
        <v>8.4119951197585332E-3</v>
      </c>
      <c r="K372">
        <f>('Filter Data'!K372-'Filter Data'!K371)/'Filter Data'!K371</f>
        <v>4.4032239697342386E-3</v>
      </c>
      <c r="L372">
        <f>('Filter Data'!L372-'Filter Data'!L371)/'Filter Data'!L371</f>
        <v>1.5291005291005371E-2</v>
      </c>
      <c r="M372">
        <f>('Filter Data'!M372-'Filter Data'!M371)/'Filter Data'!M371</f>
        <v>-1.1417175620092196E-2</v>
      </c>
      <c r="N372">
        <f>('Filter Data'!N372-'Filter Data'!N371)/'Filter Data'!N371</f>
        <v>-1.6623032964558061E-2</v>
      </c>
      <c r="O372">
        <f>('Filter Data'!O372-'Filter Data'!O371)/'Filter Data'!O371</f>
        <v>-8.0022455931974372E-3</v>
      </c>
      <c r="P372">
        <f>('Filter Data'!P372-'Filter Data'!P371)/'Filter Data'!P371</f>
        <v>-1.0196236482594087E-2</v>
      </c>
      <c r="Q372">
        <f>('Filter Data'!Q372-'Filter Data'!Q371)/'Filter Data'!Q371</f>
        <v>-9.8989383747249901E-3</v>
      </c>
      <c r="R372">
        <f>('Filter Data'!R372-'Filter Data'!R371)/'Filter Data'!R371</f>
        <v>-8.7656399140480547E-3</v>
      </c>
      <c r="S372">
        <f>('Filter Data'!S372-'Filter Data'!S371)/'Filter Data'!S371</f>
        <v>-1.6432885614713979E-2</v>
      </c>
      <c r="T372">
        <f>('Filter Data'!T372-'Filter Data'!T371)/'Filter Data'!T371</f>
        <v>-2.0710644127159002E-2</v>
      </c>
      <c r="U372">
        <f>('Filter Data'!U372-'Filter Data'!U371)/'Filter Data'!U371</f>
        <v>-3.7763947405977896E-2</v>
      </c>
      <c r="V372">
        <f>('Filter Data'!V372-'Filter Data'!V371)/'Filter Data'!V371</f>
        <v>-2.171641929441729E-2</v>
      </c>
      <c r="W372">
        <f>('Filter Data'!W372-'Filter Data'!W371)/'Filter Data'!W371</f>
        <v>-2.1931775186028395E-2</v>
      </c>
      <c r="X372">
        <f>('Filter Data'!X372-'Filter Data'!X371)/'Filter Data'!X371</f>
        <v>-2.2753224783252209E-2</v>
      </c>
      <c r="Y372">
        <f>('Filter Data'!Y372-'Filter Data'!Y371)/'Filter Data'!Y371</f>
        <v>-8.9241187432719541E-5</v>
      </c>
      <c r="Z372">
        <f>('Filter Data'!Z372-'Filter Data'!Z371)/'Filter Data'!Z371</f>
        <v>-7.8891257995735223E-3</v>
      </c>
    </row>
    <row r="373" spans="1:26" x14ac:dyDescent="0.25">
      <c r="A373" t="str">
        <f>MID('Filter Data'!A373,2,LEN('Filter Data'!A373)-2)</f>
        <v>15-Feb-2022</v>
      </c>
      <c r="B373">
        <f>('Filter Data'!B373-'Filter Data'!B372)/'Filter Data'!B372</f>
        <v>8.4353749261617868E-3</v>
      </c>
      <c r="C373">
        <f>('Filter Data'!C373-'Filter Data'!C372)/'Filter Data'!C372</f>
        <v>6.3654192408350956E-3</v>
      </c>
      <c r="D373">
        <f>('Filter Data'!D373-'Filter Data'!D372)/'Filter Data'!D372</f>
        <v>-3.8174052322476862E-3</v>
      </c>
      <c r="E373">
        <f>('Filter Data'!E373-'Filter Data'!E372)/'Filter Data'!E372</f>
        <v>2.7427144676611813E-3</v>
      </c>
      <c r="F373">
        <f>('Filter Data'!F373-'Filter Data'!F372)/'Filter Data'!F372</f>
        <v>3.4594773161062231E-3</v>
      </c>
      <c r="G373">
        <f>('Filter Data'!G373-'Filter Data'!G372)/'Filter Data'!G372</f>
        <v>-1.2526907206079988E-2</v>
      </c>
      <c r="H373">
        <f>('Filter Data'!H373-'Filter Data'!H372)/'Filter Data'!H372</f>
        <v>8.0779794280793629E-4</v>
      </c>
      <c r="I373">
        <f>('Filter Data'!I373-'Filter Data'!I372)/'Filter Data'!I372</f>
        <v>-3.1854806328131334E-2</v>
      </c>
      <c r="J373">
        <f>('Filter Data'!J373-'Filter Data'!J372)/'Filter Data'!J372</f>
        <v>-3.1414501613177041E-2</v>
      </c>
      <c r="K373">
        <f>('Filter Data'!K373-'Filter Data'!K372)/'Filter Data'!K372</f>
        <v>-9.6496642773459644E-3</v>
      </c>
      <c r="L373">
        <f>('Filter Data'!L373-'Filter Data'!L372)/'Filter Data'!L372</f>
        <v>2.6369274063265053E-3</v>
      </c>
      <c r="M373">
        <f>('Filter Data'!M373-'Filter Data'!M372)/'Filter Data'!M372</f>
        <v>1.4785115700464853E-2</v>
      </c>
      <c r="N373">
        <f>('Filter Data'!N373-'Filter Data'!N372)/'Filter Data'!N372</f>
        <v>9.9906963429470912E-3</v>
      </c>
      <c r="O373">
        <f>('Filter Data'!O373-'Filter Data'!O372)/'Filter Data'!O372</f>
        <v>8.1240923536716365E-3</v>
      </c>
      <c r="P373">
        <f>('Filter Data'!P373-'Filter Data'!P372)/'Filter Data'!P372</f>
        <v>1.279968841699017E-2</v>
      </c>
      <c r="Q373">
        <f>('Filter Data'!Q373-'Filter Data'!Q372)/'Filter Data'!Q372</f>
        <v>1.4312623766361318E-2</v>
      </c>
      <c r="R373">
        <f>('Filter Data'!R373-'Filter Data'!R372)/'Filter Data'!R372</f>
        <v>1.0951662079262164E-2</v>
      </c>
      <c r="S373">
        <f>('Filter Data'!S373-'Filter Data'!S372)/'Filter Data'!S372</f>
        <v>1.2067182810884522E-2</v>
      </c>
      <c r="T373">
        <f>('Filter Data'!T373-'Filter Data'!T372)/'Filter Data'!T372</f>
        <v>1.4695172513249529E-2</v>
      </c>
      <c r="U373">
        <f>('Filter Data'!U373-'Filter Data'!U372)/'Filter Data'!U372</f>
        <v>2.9882700405615421E-2</v>
      </c>
      <c r="V373">
        <f>('Filter Data'!V373-'Filter Data'!V372)/'Filter Data'!V372</f>
        <v>2.7803404653278876E-2</v>
      </c>
      <c r="W373">
        <f>('Filter Data'!W373-'Filter Data'!W372)/'Filter Data'!W372</f>
        <v>-7.7912382503648363E-3</v>
      </c>
      <c r="X373">
        <f>('Filter Data'!X373-'Filter Data'!X372)/'Filter Data'!X372</f>
        <v>-7.7609959463942882E-3</v>
      </c>
      <c r="Y373">
        <f>('Filter Data'!Y373-'Filter Data'!Y372)/'Filter Data'!Y372</f>
        <v>1.9157068007854043E-2</v>
      </c>
      <c r="Z373">
        <f>('Filter Data'!Z373-'Filter Data'!Z372)/'Filter Data'!Z372</f>
        <v>9.4610406667144323E-3</v>
      </c>
    </row>
    <row r="374" spans="1:26" x14ac:dyDescent="0.25">
      <c r="A374" t="str">
        <f>MID('Filter Data'!A374,2,LEN('Filter Data'!A374)-2)</f>
        <v>17-Feb-2022</v>
      </c>
      <c r="B374">
        <f>('Filter Data'!B374-'Filter Data'!B373)/'Filter Data'!B373</f>
        <v>6.0576047842061933E-3</v>
      </c>
      <c r="C374">
        <f>('Filter Data'!C374-'Filter Data'!C373)/'Filter Data'!C373</f>
        <v>1.0575183569224386E-3</v>
      </c>
      <c r="D374">
        <f>('Filter Data'!D374-'Filter Data'!D373)/'Filter Data'!D373</f>
        <v>1.8847531509321544E-3</v>
      </c>
      <c r="E374">
        <f>('Filter Data'!E374-'Filter Data'!E373)/'Filter Data'!E373</f>
        <v>1.1393575080012857E-2</v>
      </c>
      <c r="F374">
        <f>('Filter Data'!F374-'Filter Data'!F373)/'Filter Data'!F373</f>
        <v>1.2839153932676711E-2</v>
      </c>
      <c r="G374">
        <f>('Filter Data'!G374-'Filter Data'!G373)/'Filter Data'!G373</f>
        <v>5.8471248357216945E-3</v>
      </c>
      <c r="H374">
        <f>('Filter Data'!H374-'Filter Data'!H373)/'Filter Data'!H373</f>
        <v>6.1746663796813936E-3</v>
      </c>
      <c r="I374">
        <f>('Filter Data'!I374-'Filter Data'!I373)/'Filter Data'!I373</f>
        <v>-3.2626427406197886E-3</v>
      </c>
      <c r="J374">
        <f>('Filter Data'!J374-'Filter Data'!J373)/'Filter Data'!J373</f>
        <v>-2.3448457223001254E-3</v>
      </c>
      <c r="K374">
        <f>('Filter Data'!K374-'Filter Data'!K373)/'Filter Data'!K373</f>
        <v>2.3150798193728866E-2</v>
      </c>
      <c r="L374">
        <f>('Filter Data'!L374-'Filter Data'!L373)/'Filter Data'!L373</f>
        <v>1.1580282334352036E-2</v>
      </c>
      <c r="M374">
        <f>('Filter Data'!M374-'Filter Data'!M373)/'Filter Data'!M373</f>
        <v>-8.9621469394516751E-3</v>
      </c>
      <c r="N374">
        <f>('Filter Data'!N374-'Filter Data'!N373)/'Filter Data'!N373</f>
        <v>2.2533055567364423E-3</v>
      </c>
      <c r="O374">
        <f>('Filter Data'!O374-'Filter Data'!O373)/'Filter Data'!O373</f>
        <v>1.2955501274672751E-3</v>
      </c>
      <c r="P374">
        <f>('Filter Data'!P374-'Filter Data'!P373)/'Filter Data'!P373</f>
        <v>2.5651670417548974E-3</v>
      </c>
      <c r="Q374">
        <f>('Filter Data'!Q374-'Filter Data'!Q373)/'Filter Data'!Q373</f>
        <v>3.618932732294237E-3</v>
      </c>
      <c r="R374">
        <f>('Filter Data'!R374-'Filter Data'!R373)/'Filter Data'!R373</f>
        <v>2.9877323498567684E-3</v>
      </c>
      <c r="S374">
        <f>('Filter Data'!S374-'Filter Data'!S373)/'Filter Data'!S373</f>
        <v>-6.6967344853794209E-3</v>
      </c>
      <c r="T374">
        <f>('Filter Data'!T374-'Filter Data'!T373)/'Filter Data'!T373</f>
        <v>-4.5124109065326524E-3</v>
      </c>
      <c r="U374">
        <f>('Filter Data'!U374-'Filter Data'!U373)/'Filter Data'!U373</f>
        <v>-1.1640065870625594E-2</v>
      </c>
      <c r="V374">
        <f>('Filter Data'!V374-'Filter Data'!V373)/'Filter Data'!V373</f>
        <v>-1.1466056783110086E-2</v>
      </c>
      <c r="W374">
        <f>('Filter Data'!W374-'Filter Data'!W373)/'Filter Data'!W373</f>
        <v>1.3769092389036699E-2</v>
      </c>
      <c r="X374">
        <f>('Filter Data'!X374-'Filter Data'!X373)/'Filter Data'!X373</f>
        <v>1.390605236759083E-2</v>
      </c>
      <c r="Y374">
        <f>('Filter Data'!Y374-'Filter Data'!Y373)/'Filter Data'!Y373</f>
        <v>-2.6523873546698849E-2</v>
      </c>
      <c r="Z374">
        <f>('Filter Data'!Z374-'Filter Data'!Z373)/'Filter Data'!Z373</f>
        <v>-2.458768203022247E-2</v>
      </c>
    </row>
    <row r="375" spans="1:26" x14ac:dyDescent="0.25">
      <c r="A375" t="str">
        <f>MID('Filter Data'!A375,2,LEN('Filter Data'!A375)-2)</f>
        <v>18-Feb-2022</v>
      </c>
      <c r="B375">
        <f>('Filter Data'!B375-'Filter Data'!B374)/'Filter Data'!B374</f>
        <v>9.5726797033867468E-4</v>
      </c>
      <c r="C375">
        <f>('Filter Data'!C375-'Filter Data'!C374)/'Filter Data'!C374</f>
        <v>-7.5874853000777549E-3</v>
      </c>
      <c r="D375">
        <f>('Filter Data'!D375-'Filter Data'!D374)/'Filter Data'!D374</f>
        <v>-4.2795242595531496E-3</v>
      </c>
      <c r="E375">
        <f>('Filter Data'!E375-'Filter Data'!E374)/'Filter Data'!E374</f>
        <v>-7.199298721160958E-3</v>
      </c>
      <c r="F375">
        <f>('Filter Data'!F375-'Filter Data'!F374)/'Filter Data'!F374</f>
        <v>-4.8981102774542191E-3</v>
      </c>
      <c r="G375">
        <f>('Filter Data'!G375-'Filter Data'!G374)/'Filter Data'!G374</f>
        <v>-2.1985072057834226E-3</v>
      </c>
      <c r="H375">
        <f>('Filter Data'!H375-'Filter Data'!H374)/'Filter Data'!H374</f>
        <v>2.5001671234708123E-3</v>
      </c>
      <c r="I375">
        <f>('Filter Data'!I375-'Filter Data'!I374)/'Filter Data'!I374</f>
        <v>8.599406363560623E-3</v>
      </c>
      <c r="J375">
        <f>('Filter Data'!J375-'Filter Data'!J374)/'Filter Data'!J374</f>
        <v>8.303130148270145E-3</v>
      </c>
      <c r="K375">
        <f>('Filter Data'!K375-'Filter Data'!K374)/'Filter Data'!K374</f>
        <v>-1.2183750854727734E-3</v>
      </c>
      <c r="L375">
        <f>('Filter Data'!L375-'Filter Data'!L374)/'Filter Data'!L374</f>
        <v>4.7681683656692108E-3</v>
      </c>
      <c r="M375">
        <f>('Filter Data'!M375-'Filter Data'!M374)/'Filter Data'!M374</f>
        <v>-1.0998930195239419E-2</v>
      </c>
      <c r="N375">
        <f>('Filter Data'!N375-'Filter Data'!N374)/'Filter Data'!N374</f>
        <v>-9.8837702553660287E-3</v>
      </c>
      <c r="O375">
        <f>('Filter Data'!O375-'Filter Data'!O374)/'Filter Data'!O374</f>
        <v>-9.6142819579309621E-4</v>
      </c>
      <c r="P375">
        <f>('Filter Data'!P375-'Filter Data'!P374)/'Filter Data'!P374</f>
        <v>2.4954014872156901E-3</v>
      </c>
      <c r="Q375">
        <f>('Filter Data'!Q375-'Filter Data'!Q374)/'Filter Data'!Q374</f>
        <v>4.3439295692972637E-3</v>
      </c>
      <c r="R375">
        <f>('Filter Data'!R375-'Filter Data'!R374)/'Filter Data'!R374</f>
        <v>2.113368723780271E-3</v>
      </c>
      <c r="S375">
        <f>('Filter Data'!S375-'Filter Data'!S374)/'Filter Data'!S374</f>
        <v>-5.5001222946234199E-3</v>
      </c>
      <c r="T375">
        <f>('Filter Data'!T375-'Filter Data'!T374)/'Filter Data'!T374</f>
        <v>-4.6827708297642661E-3</v>
      </c>
      <c r="U375">
        <f>('Filter Data'!U375-'Filter Data'!U374)/'Filter Data'!U374</f>
        <v>-1.9132329836298635E-3</v>
      </c>
      <c r="V375">
        <f>('Filter Data'!V375-'Filter Data'!V374)/'Filter Data'!V374</f>
        <v>-1.7538513206750324E-3</v>
      </c>
      <c r="W375">
        <f>('Filter Data'!W375-'Filter Data'!W374)/'Filter Data'!W374</f>
        <v>-4.0618041967478598E-3</v>
      </c>
      <c r="X375">
        <f>('Filter Data'!X375-'Filter Data'!X374)/'Filter Data'!X374</f>
        <v>-4.0722976218642839E-3</v>
      </c>
      <c r="Y375">
        <f>('Filter Data'!Y375-'Filter Data'!Y374)/'Filter Data'!Y374</f>
        <v>-8.5406766925250795E-3</v>
      </c>
      <c r="Z375">
        <f>('Filter Data'!Z375-'Filter Data'!Z374)/'Filter Data'!Z374</f>
        <v>-8.1923082519680807E-3</v>
      </c>
    </row>
    <row r="376" spans="1:26" x14ac:dyDescent="0.25">
      <c r="A376" t="str">
        <f>MID('Filter Data'!A376,2,LEN('Filter Data'!A376)-2)</f>
        <v>22-Feb-2022</v>
      </c>
      <c r="B376">
        <f>('Filter Data'!B376-'Filter Data'!B375)/'Filter Data'!B375</f>
        <v>-1.8440461671902626E-2</v>
      </c>
      <c r="C376">
        <f>('Filter Data'!C376-'Filter Data'!C375)/'Filter Data'!C375</f>
        <v>3.32063547322402E-3</v>
      </c>
      <c r="D376">
        <f>('Filter Data'!D376-'Filter Data'!D375)/'Filter Data'!D375</f>
        <v>-1.3610071452875218E-3</v>
      </c>
      <c r="E376">
        <f>('Filter Data'!E376-'Filter Data'!E375)/'Filter Data'!E375</f>
        <v>-1.7277116431107579E-2</v>
      </c>
      <c r="F376">
        <f>('Filter Data'!F376-'Filter Data'!F375)/'Filter Data'!F375</f>
        <v>-2.3975974123187107E-2</v>
      </c>
      <c r="G376">
        <f>('Filter Data'!G376-'Filter Data'!G375)/'Filter Data'!G375</f>
        <v>-1.1204943034351825E-2</v>
      </c>
      <c r="H376">
        <f>('Filter Data'!H376-'Filter Data'!H375)/'Filter Data'!H375</f>
        <v>-1.3256514896908612E-2</v>
      </c>
      <c r="I376">
        <f>('Filter Data'!I376-'Filter Data'!I375)/'Filter Data'!I375</f>
        <v>1.1771500866360508E-2</v>
      </c>
      <c r="J376">
        <f>('Filter Data'!J376-'Filter Data'!J375)/'Filter Data'!J375</f>
        <v>1.3092826176938384E-2</v>
      </c>
      <c r="K376">
        <f>('Filter Data'!K376-'Filter Data'!K375)/'Filter Data'!K375</f>
        <v>2.3027994572861221E-3</v>
      </c>
      <c r="L376">
        <f>('Filter Data'!L376-'Filter Data'!L375)/'Filter Data'!L375</f>
        <v>2.2295859924726627E-3</v>
      </c>
      <c r="M376">
        <f>('Filter Data'!M376-'Filter Data'!M375)/'Filter Data'!M375</f>
        <v>-5.8733056147111246E-3</v>
      </c>
      <c r="N376">
        <f>('Filter Data'!N376-'Filter Data'!N375)/'Filter Data'!N375</f>
        <v>-2.881910229496016E-2</v>
      </c>
      <c r="O376">
        <f>('Filter Data'!O376-'Filter Data'!O375)/'Filter Data'!O375</f>
        <v>-1.7381494291389007E-2</v>
      </c>
      <c r="P376">
        <f>('Filter Data'!P376-'Filter Data'!P375)/'Filter Data'!P375</f>
        <v>-1.9828735034968278E-2</v>
      </c>
      <c r="Q376">
        <f>('Filter Data'!Q376-'Filter Data'!Q375)/'Filter Data'!Q375</f>
        <v>-1.0361443253514272E-2</v>
      </c>
      <c r="R376">
        <f>('Filter Data'!R376-'Filter Data'!R375)/'Filter Data'!R375</f>
        <v>-2.1480089631669759E-2</v>
      </c>
      <c r="S376">
        <f>('Filter Data'!S376-'Filter Data'!S375)/'Filter Data'!S375</f>
        <v>-1.5961002434194752E-2</v>
      </c>
      <c r="T376">
        <f>('Filter Data'!T376-'Filter Data'!T375)/'Filter Data'!T375</f>
        <v>-1.3784497102530244E-2</v>
      </c>
      <c r="U376">
        <f>('Filter Data'!U376-'Filter Data'!U375)/'Filter Data'!U375</f>
        <v>-6.8170566056897771E-3</v>
      </c>
      <c r="V376">
        <f>('Filter Data'!V376-'Filter Data'!V375)/'Filter Data'!V375</f>
        <v>2.9593724884272609E-3</v>
      </c>
      <c r="W376">
        <f>('Filter Data'!W376-'Filter Data'!W375)/'Filter Data'!W375</f>
        <v>-2.3000108395208881E-2</v>
      </c>
      <c r="X376">
        <f>('Filter Data'!X376-'Filter Data'!X375)/'Filter Data'!X375</f>
        <v>-2.3317087919603206E-2</v>
      </c>
      <c r="Y376">
        <f>('Filter Data'!Y376-'Filter Data'!Y375)/'Filter Data'!Y375</f>
        <v>-1.0935932196152864E-2</v>
      </c>
      <c r="Z376">
        <f>('Filter Data'!Z376-'Filter Data'!Z375)/'Filter Data'!Z375</f>
        <v>-2.1420187793427694E-3</v>
      </c>
    </row>
    <row r="377" spans="1:26" x14ac:dyDescent="0.25">
      <c r="A377" t="str">
        <f>MID('Filter Data'!A377,2,LEN('Filter Data'!A377)-2)</f>
        <v>23-Feb-2022</v>
      </c>
      <c r="B377">
        <f>('Filter Data'!B377-'Filter Data'!B376)/'Filter Data'!B376</f>
        <v>5.4642044982827946E-3</v>
      </c>
      <c r="C377">
        <f>('Filter Data'!C377-'Filter Data'!C376)/'Filter Data'!C376</f>
        <v>1.6481500016682384E-3</v>
      </c>
      <c r="D377">
        <f>('Filter Data'!D377-'Filter Data'!D376)/'Filter Data'!D376</f>
        <v>-2.3401775307093468E-3</v>
      </c>
      <c r="E377">
        <f>('Filter Data'!E377-'Filter Data'!E376)/'Filter Data'!E376</f>
        <v>-7.7103458822919775E-4</v>
      </c>
      <c r="F377">
        <f>('Filter Data'!F377-'Filter Data'!F376)/'Filter Data'!F376</f>
        <v>7.4089911872978823E-3</v>
      </c>
      <c r="G377">
        <f>('Filter Data'!G377-'Filter Data'!G376)/'Filter Data'!G376</f>
        <v>-2.7754868997018445E-3</v>
      </c>
      <c r="H377">
        <f>('Filter Data'!H377-'Filter Data'!H376)/'Filter Data'!H376</f>
        <v>9.1906795696601335E-4</v>
      </c>
      <c r="I377">
        <f>('Filter Data'!I377-'Filter Data'!I376)/'Filter Data'!I376</f>
        <v>8.7259086090194348E-3</v>
      </c>
      <c r="J377">
        <f>('Filter Data'!J377-'Filter Data'!J376)/'Filter Data'!J376</f>
        <v>9.3755375881643815E-3</v>
      </c>
      <c r="K377">
        <f>('Filter Data'!K377-'Filter Data'!K376)/'Filter Data'!K376</f>
        <v>4.4335709495541952E-3</v>
      </c>
      <c r="L377">
        <f>('Filter Data'!L377-'Filter Data'!L376)/'Filter Data'!L376</f>
        <v>-3.4287813539604314E-3</v>
      </c>
      <c r="M377">
        <f>('Filter Data'!M377-'Filter Data'!M376)/'Filter Data'!M376</f>
        <v>-1.6848440541666308E-2</v>
      </c>
      <c r="N377">
        <f>('Filter Data'!N377-'Filter Data'!N376)/'Filter Data'!N376</f>
        <v>-4.0144107050952612E-3</v>
      </c>
      <c r="O377">
        <f>('Filter Data'!O377-'Filter Data'!O376)/'Filter Data'!O376</f>
        <v>1.0302332331930834E-2</v>
      </c>
      <c r="P377">
        <f>('Filter Data'!P377-'Filter Data'!P376)/'Filter Data'!P376</f>
        <v>7.7805477434638674E-3</v>
      </c>
      <c r="Q377">
        <f>('Filter Data'!Q377-'Filter Data'!Q376)/'Filter Data'!Q376</f>
        <v>1.4336480322478118E-2</v>
      </c>
      <c r="R377">
        <f>('Filter Data'!R377-'Filter Data'!R376)/'Filter Data'!R376</f>
        <v>1.4335040879734204E-2</v>
      </c>
      <c r="S377">
        <f>('Filter Data'!S377-'Filter Data'!S376)/'Filter Data'!S376</f>
        <v>-1.1855706439891259E-3</v>
      </c>
      <c r="T377">
        <f>('Filter Data'!T377-'Filter Data'!T376)/'Filter Data'!T376</f>
        <v>-8.4357501272631886E-4</v>
      </c>
      <c r="U377">
        <f>('Filter Data'!U377-'Filter Data'!U376)/'Filter Data'!U376</f>
        <v>7.100311876885348E-3</v>
      </c>
      <c r="V377">
        <f>('Filter Data'!V377-'Filter Data'!V376)/'Filter Data'!V376</f>
        <v>-1.645525586711552E-2</v>
      </c>
      <c r="W377">
        <f>('Filter Data'!W377-'Filter Data'!W376)/'Filter Data'!W376</f>
        <v>-9.5691789228431637E-4</v>
      </c>
      <c r="X377">
        <f>('Filter Data'!X377-'Filter Data'!X376)/'Filter Data'!X376</f>
        <v>-1.5478506987443502E-4</v>
      </c>
      <c r="Y377">
        <f>('Filter Data'!Y377-'Filter Data'!Y376)/'Filter Data'!Y376</f>
        <v>-2.0797021288077092E-2</v>
      </c>
      <c r="Z377">
        <f>('Filter Data'!Z377-'Filter Data'!Z376)/'Filter Data'!Z376</f>
        <v>-2.3549073230021235E-2</v>
      </c>
    </row>
    <row r="378" spans="1:26" x14ac:dyDescent="0.25">
      <c r="A378" t="str">
        <f>MID('Filter Data'!A378,2,LEN('Filter Data'!A378)-2)</f>
        <v>24-Feb-2022</v>
      </c>
      <c r="B378">
        <f>('Filter Data'!B378-'Filter Data'!B377)/'Filter Data'!B377</f>
        <v>-1.6228549301135171E-2</v>
      </c>
      <c r="C378">
        <f>('Filter Data'!C378-'Filter Data'!C377)/'Filter Data'!C377</f>
        <v>-5.1628117672138513E-3</v>
      </c>
      <c r="D378">
        <f>('Filter Data'!D378-'Filter Data'!D377)/'Filter Data'!D377</f>
        <v>-1.3867294574409694E-2</v>
      </c>
      <c r="E378">
        <f>('Filter Data'!E378-'Filter Data'!E377)/'Filter Data'!E377</f>
        <v>-3.0367767567326297E-2</v>
      </c>
      <c r="F378">
        <f>('Filter Data'!F378-'Filter Data'!F377)/'Filter Data'!F377</f>
        <v>-2.4407348965109946E-2</v>
      </c>
      <c r="G378">
        <f>('Filter Data'!G378-'Filter Data'!G377)/'Filter Data'!G377</f>
        <v>-1.0798861268826414E-2</v>
      </c>
      <c r="H378">
        <f>('Filter Data'!H378-'Filter Data'!H377)/'Filter Data'!H377</f>
        <v>-1.265258723128445E-2</v>
      </c>
      <c r="I378">
        <f>('Filter Data'!I378-'Filter Data'!I377)/'Filter Data'!I377</f>
        <v>3.3685458661205613E-3</v>
      </c>
      <c r="J378">
        <f>('Filter Data'!J378-'Filter Data'!J377)/'Filter Data'!J377</f>
        <v>2.8547081380485423E-3</v>
      </c>
      <c r="K378">
        <f>('Filter Data'!K378-'Filter Data'!K377)/'Filter Data'!K377</f>
        <v>-5.4773179688175902E-3</v>
      </c>
      <c r="L378">
        <f>('Filter Data'!L378-'Filter Data'!L377)/'Filter Data'!L377</f>
        <v>2.8548608408937349E-2</v>
      </c>
      <c r="M378">
        <f>('Filter Data'!M378-'Filter Data'!M377)/'Filter Data'!M377</f>
        <v>-1.1906100038908875E-2</v>
      </c>
      <c r="N378">
        <f>('Filter Data'!N378-'Filter Data'!N377)/'Filter Data'!N377</f>
        <v>-5.5084745762711863E-2</v>
      </c>
      <c r="O378">
        <f>('Filter Data'!O378-'Filter Data'!O377)/'Filter Data'!O377</f>
        <v>-2.0663179200405647E-2</v>
      </c>
      <c r="P378">
        <f>('Filter Data'!P378-'Filter Data'!P377)/'Filter Data'!P377</f>
        <v>-2.203461450428729E-2</v>
      </c>
      <c r="Q378">
        <f>('Filter Data'!Q378-'Filter Data'!Q377)/'Filter Data'!Q377</f>
        <v>-2.4759076149192458E-2</v>
      </c>
      <c r="R378">
        <f>('Filter Data'!R378-'Filter Data'!R377)/'Filter Data'!R377</f>
        <v>-2.6026099001239422E-2</v>
      </c>
      <c r="S378">
        <f>('Filter Data'!S378-'Filter Data'!S377)/'Filter Data'!S377</f>
        <v>-3.4813740712700034E-2</v>
      </c>
      <c r="T378">
        <f>('Filter Data'!T378-'Filter Data'!T377)/'Filter Data'!T377</f>
        <v>-3.4419261394238412E-2</v>
      </c>
      <c r="U378">
        <f>('Filter Data'!U378-'Filter Data'!U377)/'Filter Data'!U377</f>
        <v>-6.1516787978398699E-2</v>
      </c>
      <c r="V378">
        <f>('Filter Data'!V378-'Filter Data'!V377)/'Filter Data'!V377</f>
        <v>-1.7943195669885538E-2</v>
      </c>
      <c r="W378">
        <f>('Filter Data'!W378-'Filter Data'!W377)/'Filter Data'!W377</f>
        <v>-1.4589623460003497E-2</v>
      </c>
      <c r="X378">
        <f>('Filter Data'!X378-'Filter Data'!X377)/'Filter Data'!X377</f>
        <v>-1.5768405688126066E-2</v>
      </c>
      <c r="Y378">
        <f>('Filter Data'!Y378-'Filter Data'!Y377)/'Filter Data'!Y377</f>
        <v>3.1185764434231E-2</v>
      </c>
      <c r="Z378">
        <f>('Filter Data'!Z378-'Filter Data'!Z377)/'Filter Data'!Z377</f>
        <v>2.3961412789793027E-2</v>
      </c>
    </row>
    <row r="379" spans="1:26" x14ac:dyDescent="0.25">
      <c r="A379" t="str">
        <f>MID('Filter Data'!A379,2,LEN('Filter Data'!A379)-2)</f>
        <v>25-Feb-2022</v>
      </c>
      <c r="B379">
        <f>('Filter Data'!B379-'Filter Data'!B378)/'Filter Data'!B378</f>
        <v>7.7189644759767823E-3</v>
      </c>
      <c r="C379">
        <f>('Filter Data'!C379-'Filter Data'!C378)/'Filter Data'!C378</f>
        <v>7.5734747584322243E-3</v>
      </c>
      <c r="D379">
        <f>('Filter Data'!D379-'Filter Data'!D378)/'Filter Data'!D378</f>
        <v>6.9081165813026065E-3</v>
      </c>
      <c r="E379">
        <f>('Filter Data'!E379-'Filter Data'!E378)/'Filter Data'!E378</f>
        <v>2.3150431768705925E-3</v>
      </c>
      <c r="F379">
        <f>('Filter Data'!F379-'Filter Data'!F378)/'Filter Data'!F378</f>
        <v>9.9835420528923552E-3</v>
      </c>
      <c r="G379">
        <f>('Filter Data'!G379-'Filter Data'!G378)/'Filter Data'!G378</f>
        <v>-4.131965658059825E-3</v>
      </c>
      <c r="H379">
        <f>('Filter Data'!H379-'Filter Data'!H378)/'Filter Data'!H378</f>
        <v>6.4689068504767281E-3</v>
      </c>
      <c r="I379">
        <f>('Filter Data'!I379-'Filter Data'!I378)/'Filter Data'!I378</f>
        <v>-8.5945263610238305E-3</v>
      </c>
      <c r="J379">
        <f>('Filter Data'!J379-'Filter Data'!J378)/'Filter Data'!J378</f>
        <v>-8.0299103539108289E-3</v>
      </c>
      <c r="K379">
        <f>('Filter Data'!K379-'Filter Data'!K378)/'Filter Data'!K378</f>
        <v>-4.1026406086826141E-3</v>
      </c>
      <c r="L379">
        <f>('Filter Data'!L379-'Filter Data'!L378)/'Filter Data'!L378</f>
        <v>-1.7920076458993038E-2</v>
      </c>
      <c r="M379">
        <f>('Filter Data'!M379-'Filter Data'!M378)/'Filter Data'!M378</f>
        <v>1.870876284149188E-2</v>
      </c>
      <c r="N379">
        <f>('Filter Data'!N379-'Filter Data'!N378)/'Filter Data'!N378</f>
        <v>1.8327838627521471E-2</v>
      </c>
      <c r="O379">
        <f>('Filter Data'!O379-'Filter Data'!O378)/'Filter Data'!O378</f>
        <v>3.2295111488497954E-3</v>
      </c>
      <c r="P379">
        <f>('Filter Data'!P379-'Filter Data'!P378)/'Filter Data'!P378</f>
        <v>8.2319899901882269E-3</v>
      </c>
      <c r="Q379">
        <f>('Filter Data'!Q379-'Filter Data'!Q378)/'Filter Data'!Q378</f>
        <v>1.52057820576061E-2</v>
      </c>
      <c r="R379">
        <f>('Filter Data'!R379-'Filter Data'!R378)/'Filter Data'!R378</f>
        <v>7.8218562874252349E-3</v>
      </c>
      <c r="S379">
        <f>('Filter Data'!S379-'Filter Data'!S378)/'Filter Data'!S378</f>
        <v>3.5703839608593836E-2</v>
      </c>
      <c r="T379">
        <f>('Filter Data'!T379-'Filter Data'!T378)/'Filter Data'!T378</f>
        <v>3.4688878000979806E-2</v>
      </c>
      <c r="U379">
        <f>('Filter Data'!U379-'Filter Data'!U378)/'Filter Data'!U378</f>
        <v>4.9246394255150878E-2</v>
      </c>
      <c r="V379">
        <f>('Filter Data'!V379-'Filter Data'!V378)/'Filter Data'!V378</f>
        <v>3.3937437295809274E-2</v>
      </c>
      <c r="W379">
        <f>('Filter Data'!W379-'Filter Data'!W378)/'Filter Data'!W378</f>
        <v>1.6446789178223984E-2</v>
      </c>
      <c r="X379">
        <f>('Filter Data'!X379-'Filter Data'!X378)/'Filter Data'!X378</f>
        <v>1.7436634909221586E-2</v>
      </c>
      <c r="Y379">
        <f>('Filter Data'!Y379-'Filter Data'!Y378)/'Filter Data'!Y378</f>
        <v>1.7592988456605396E-2</v>
      </c>
      <c r="Z379">
        <f>('Filter Data'!Z379-'Filter Data'!Z378)/'Filter Data'!Z378</f>
        <v>2.3003661567268456E-2</v>
      </c>
    </row>
    <row r="380" spans="1:26" x14ac:dyDescent="0.25">
      <c r="A380" t="str">
        <f>MID('Filter Data'!A380,2,LEN('Filter Data'!A380)-2)</f>
        <v>02-Mar-2022</v>
      </c>
      <c r="B380">
        <f>('Filter Data'!B380-'Filter Data'!B379)/'Filter Data'!B379</f>
        <v>1.1542891170171694E-2</v>
      </c>
      <c r="C380">
        <f>('Filter Data'!C380-'Filter Data'!C379)/'Filter Data'!C379</f>
        <v>-6.506366802243614E-3</v>
      </c>
      <c r="D380">
        <f>('Filter Data'!D380-'Filter Data'!D379)/'Filter Data'!D379</f>
        <v>-1.0091959016690313E-2</v>
      </c>
      <c r="E380">
        <f>('Filter Data'!E380-'Filter Data'!E379)/'Filter Data'!E379</f>
        <v>-1.3136396742803565E-2</v>
      </c>
      <c r="F380">
        <f>('Filter Data'!F380-'Filter Data'!F379)/'Filter Data'!F379</f>
        <v>1.7760899798182267E-2</v>
      </c>
      <c r="G380">
        <f>('Filter Data'!G380-'Filter Data'!G379)/'Filter Data'!G379</f>
        <v>6.08643709336305E-3</v>
      </c>
      <c r="H380">
        <f>('Filter Data'!H380-'Filter Data'!H379)/'Filter Data'!H379</f>
        <v>7.2426350690291382E-3</v>
      </c>
      <c r="I380">
        <f>('Filter Data'!I380-'Filter Data'!I379)/'Filter Data'!I379</f>
        <v>0.14200959011730271</v>
      </c>
      <c r="J380">
        <f>('Filter Data'!J380-'Filter Data'!J379)/'Filter Data'!J379</f>
        <v>0.14403803323625153</v>
      </c>
      <c r="K380">
        <f>('Filter Data'!K380-'Filter Data'!K379)/'Filter Data'!K379</f>
        <v>1.7539260479864104E-2</v>
      </c>
      <c r="L380">
        <f>('Filter Data'!L380-'Filter Data'!L379)/'Filter Data'!L379</f>
        <v>1.4455730592218625E-2</v>
      </c>
      <c r="M380">
        <f>('Filter Data'!M380-'Filter Data'!M379)/'Filter Data'!M379</f>
        <v>-1.9713785046728955E-2</v>
      </c>
      <c r="N380">
        <f>('Filter Data'!N380-'Filter Data'!N379)/'Filter Data'!N379</f>
        <v>-2.7081351459170816E-2</v>
      </c>
      <c r="O380">
        <f>('Filter Data'!O380-'Filter Data'!O379)/'Filter Data'!O379</f>
        <v>9.2246426342540802E-4</v>
      </c>
      <c r="P380">
        <f>('Filter Data'!P380-'Filter Data'!P379)/'Filter Data'!P379</f>
        <v>3.664998593819076E-3</v>
      </c>
      <c r="Q380">
        <f>('Filter Data'!Q380-'Filter Data'!Q379)/'Filter Data'!Q379</f>
        <v>8.8621767787730125E-3</v>
      </c>
      <c r="R380">
        <f>('Filter Data'!R380-'Filter Data'!R379)/'Filter Data'!R379</f>
        <v>1.7668923896649821E-3</v>
      </c>
      <c r="S380">
        <f>('Filter Data'!S380-'Filter Data'!S379)/'Filter Data'!S379</f>
        <v>-1.0859867910117265E-2</v>
      </c>
      <c r="T380">
        <f>('Filter Data'!T380-'Filter Data'!T379)/'Filter Data'!T379</f>
        <v>-2.2773135567907783E-2</v>
      </c>
      <c r="U380">
        <f>('Filter Data'!U380-'Filter Data'!U379)/'Filter Data'!U379</f>
        <v>-1.7464491016420996E-3</v>
      </c>
      <c r="V380">
        <f>('Filter Data'!V380-'Filter Data'!V379)/'Filter Data'!V379</f>
        <v>-1.4125857596924677E-2</v>
      </c>
      <c r="W380">
        <f>('Filter Data'!W380-'Filter Data'!W379)/'Filter Data'!W379</f>
        <v>-2.9520192920697531E-3</v>
      </c>
      <c r="X380">
        <f>('Filter Data'!X380-'Filter Data'!X379)/'Filter Data'!X379</f>
        <v>-3.5041224970553003E-3</v>
      </c>
      <c r="Y380">
        <f>('Filter Data'!Y380-'Filter Data'!Y379)/'Filter Data'!Y379</f>
        <v>-4.6005503854798201E-3</v>
      </c>
      <c r="Z380">
        <f>('Filter Data'!Z380-'Filter Data'!Z379)/'Filter Data'!Z379</f>
        <v>4.350659306961129E-3</v>
      </c>
    </row>
    <row r="381" spans="1:26" x14ac:dyDescent="0.25">
      <c r="A381" t="str">
        <f>MID('Filter Data'!A381,2,LEN('Filter Data'!A381)-2)</f>
        <v>04-Mar-2022</v>
      </c>
      <c r="B381">
        <f>('Filter Data'!B381-'Filter Data'!B380)/'Filter Data'!B380</f>
        <v>-1.0510166610511424E-2</v>
      </c>
      <c r="C381">
        <f>('Filter Data'!C381-'Filter Data'!C380)/'Filter Data'!C380</f>
        <v>7.1175805577668397E-3</v>
      </c>
      <c r="D381">
        <f>('Filter Data'!D381-'Filter Data'!D380)/'Filter Data'!D380</f>
        <v>-1.545227623915341E-3</v>
      </c>
      <c r="E381">
        <f>('Filter Data'!E381-'Filter Data'!E380)/'Filter Data'!E380</f>
        <v>-1.2639711700210724E-2</v>
      </c>
      <c r="F381">
        <f>('Filter Data'!F381-'Filter Data'!F380)/'Filter Data'!F380</f>
        <v>-1.3774890500202371E-2</v>
      </c>
      <c r="G381">
        <f>('Filter Data'!G381-'Filter Data'!G380)/'Filter Data'!G380</f>
        <v>-5.8249622901889947E-3</v>
      </c>
      <c r="H381">
        <f>('Filter Data'!H381-'Filter Data'!H380)/'Filter Data'!H380</f>
        <v>-2.7251264755480602E-2</v>
      </c>
      <c r="I381">
        <f>('Filter Data'!I381-'Filter Data'!I380)/'Filter Data'!I380</f>
        <v>5.071758984699324E-2</v>
      </c>
      <c r="J381">
        <f>('Filter Data'!J381-'Filter Data'!J380)/'Filter Data'!J380</f>
        <v>5.2281831455205742E-2</v>
      </c>
      <c r="K381">
        <f>('Filter Data'!K381-'Filter Data'!K380)/'Filter Data'!K380</f>
        <v>2.1064641582117911E-2</v>
      </c>
      <c r="L381">
        <f>('Filter Data'!L381-'Filter Data'!L380)/'Filter Data'!L380</f>
        <v>1.4189783355984349E-3</v>
      </c>
      <c r="M381">
        <f>('Filter Data'!M381-'Filter Data'!M380)/'Filter Data'!M380</f>
        <v>-3.4629910358303984E-2</v>
      </c>
      <c r="N381">
        <f>('Filter Data'!N381-'Filter Data'!N380)/'Filter Data'!N380</f>
        <v>-2.0312573924837173E-2</v>
      </c>
      <c r="O381">
        <f>('Filter Data'!O381-'Filter Data'!O380)/'Filter Data'!O380</f>
        <v>-8.4156669647661234E-3</v>
      </c>
      <c r="P381">
        <f>('Filter Data'!P381-'Filter Data'!P380)/'Filter Data'!P380</f>
        <v>-1.0556771278109845E-2</v>
      </c>
      <c r="Q381">
        <f>('Filter Data'!Q381-'Filter Data'!Q380)/'Filter Data'!Q380</f>
        <v>-6.4966338955721615E-3</v>
      </c>
      <c r="R381">
        <f>('Filter Data'!R381-'Filter Data'!R380)/'Filter Data'!R380</f>
        <v>-1.2006830297247004E-2</v>
      </c>
      <c r="S381">
        <f>('Filter Data'!S381-'Filter Data'!S380)/'Filter Data'!S380</f>
        <v>-5.7646761100764971E-2</v>
      </c>
      <c r="T381">
        <f>('Filter Data'!T381-'Filter Data'!T380)/'Filter Data'!T380</f>
        <v>-5.4271251891666213E-2</v>
      </c>
      <c r="U381">
        <f>('Filter Data'!U381-'Filter Data'!U380)/'Filter Data'!U380</f>
        <v>-2.6132820317493099E-2</v>
      </c>
      <c r="V381">
        <f>('Filter Data'!V381-'Filter Data'!V380)/'Filter Data'!V380</f>
        <v>-4.2252899090209378E-2</v>
      </c>
      <c r="W381">
        <f>('Filter Data'!W381-'Filter Data'!W380)/'Filter Data'!W380</f>
        <v>-1.3844678278033345E-2</v>
      </c>
      <c r="X381">
        <f>('Filter Data'!X381-'Filter Data'!X380)/'Filter Data'!X380</f>
        <v>-1.4095328152241451E-2</v>
      </c>
      <c r="Y381">
        <f>('Filter Data'!Y381-'Filter Data'!Y380)/'Filter Data'!Y380</f>
        <v>-2.8263759918960091E-2</v>
      </c>
      <c r="Z381">
        <f>('Filter Data'!Z381-'Filter Data'!Z380)/'Filter Data'!Z380</f>
        <v>-1.4498215751006729E-2</v>
      </c>
    </row>
    <row r="382" spans="1:26" x14ac:dyDescent="0.25">
      <c r="A382" t="str">
        <f>MID('Filter Data'!A382,2,LEN('Filter Data'!A382)-2)</f>
        <v>07-Mar-2022</v>
      </c>
      <c r="B382">
        <f>('Filter Data'!B382-'Filter Data'!B381)/'Filter Data'!B381</f>
        <v>-2.5842403234461155E-2</v>
      </c>
      <c r="C382">
        <f>('Filter Data'!C382-'Filter Data'!C381)/'Filter Data'!C381</f>
        <v>-5.7056319037150057E-3</v>
      </c>
      <c r="D382">
        <f>('Filter Data'!D382-'Filter Data'!D381)/'Filter Data'!D381</f>
        <v>-1.2106227106227033E-2</v>
      </c>
      <c r="E382">
        <f>('Filter Data'!E382-'Filter Data'!E381)/'Filter Data'!E381</f>
        <v>-2.4007057334105544E-2</v>
      </c>
      <c r="F382">
        <f>('Filter Data'!F382-'Filter Data'!F381)/'Filter Data'!F381</f>
        <v>-3.4988197314772485E-2</v>
      </c>
      <c r="G382">
        <f>('Filter Data'!G382-'Filter Data'!G381)/'Filter Data'!G381</f>
        <v>-1.5688806391735931E-2</v>
      </c>
      <c r="H382">
        <f>('Filter Data'!H382-'Filter Data'!H381)/'Filter Data'!H381</f>
        <v>-2.0553359683794483E-2</v>
      </c>
      <c r="I382">
        <f>('Filter Data'!I382-'Filter Data'!I381)/'Filter Data'!I381</f>
        <v>4.1112591154358516E-2</v>
      </c>
      <c r="J382">
        <f>('Filter Data'!J382-'Filter Data'!J381)/'Filter Data'!J381</f>
        <v>3.735657742595392E-2</v>
      </c>
      <c r="K382">
        <f>('Filter Data'!K382-'Filter Data'!K381)/'Filter Data'!K381</f>
        <v>1.5631758542797948E-2</v>
      </c>
      <c r="L382">
        <f>('Filter Data'!L382-'Filter Data'!L381)/'Filter Data'!L381</f>
        <v>2.7660805875426644E-2</v>
      </c>
      <c r="M382">
        <f>('Filter Data'!M382-'Filter Data'!M381)/'Filter Data'!M381</f>
        <v>-2.624150169285366E-2</v>
      </c>
      <c r="N382">
        <f>('Filter Data'!N382-'Filter Data'!N381)/'Filter Data'!N381</f>
        <v>-2.5772283124869334E-2</v>
      </c>
      <c r="O382">
        <f>('Filter Data'!O382-'Filter Data'!O381)/'Filter Data'!O381</f>
        <v>-3.0670187983207836E-2</v>
      </c>
      <c r="P382">
        <f>('Filter Data'!P382-'Filter Data'!P381)/'Filter Data'!P381</f>
        <v>-2.829291755540923E-2</v>
      </c>
      <c r="Q382">
        <f>('Filter Data'!Q382-'Filter Data'!Q381)/'Filter Data'!Q381</f>
        <v>-3.2216080640316981E-2</v>
      </c>
      <c r="R382">
        <f>('Filter Data'!R382-'Filter Data'!R381)/'Filter Data'!R381</f>
        <v>-3.2254824002430384E-2</v>
      </c>
      <c r="S382">
        <f>('Filter Data'!S382-'Filter Data'!S381)/'Filter Data'!S381</f>
        <v>-1.3867944665936745E-2</v>
      </c>
      <c r="T382">
        <f>('Filter Data'!T382-'Filter Data'!T381)/'Filter Data'!T381</f>
        <v>-8.1900662930293345E-3</v>
      </c>
      <c r="U382">
        <f>('Filter Data'!U382-'Filter Data'!U381)/'Filter Data'!U381</f>
        <v>-2.3473182502171036E-2</v>
      </c>
      <c r="V382">
        <f>('Filter Data'!V382-'Filter Data'!V381)/'Filter Data'!V381</f>
        <v>-2.0823314734421956E-2</v>
      </c>
      <c r="W382">
        <f>('Filter Data'!W382-'Filter Data'!W381)/'Filter Data'!W381</f>
        <v>-2.7204172246106086E-2</v>
      </c>
      <c r="X382">
        <f>('Filter Data'!X382-'Filter Data'!X381)/'Filter Data'!X381</f>
        <v>-2.8646145546097516E-2</v>
      </c>
      <c r="Y382">
        <f>('Filter Data'!Y382-'Filter Data'!Y381)/'Filter Data'!Y381</f>
        <v>-3.9124981675435364E-2</v>
      </c>
      <c r="Z382">
        <f>('Filter Data'!Z382-'Filter Data'!Z381)/'Filter Data'!Z381</f>
        <v>-1.8564865689126749E-2</v>
      </c>
    </row>
    <row r="383" spans="1:26" x14ac:dyDescent="0.25">
      <c r="A383" t="str">
        <f>MID('Filter Data'!A383,2,LEN('Filter Data'!A383)-2)</f>
        <v>08-Mar-2022</v>
      </c>
      <c r="B383">
        <f>('Filter Data'!B383-'Filter Data'!B382)/'Filter Data'!B382</f>
        <v>-5.1940503086474112E-4</v>
      </c>
      <c r="C383">
        <f>('Filter Data'!C383-'Filter Data'!C382)/'Filter Data'!C382</f>
        <v>-1.0414579074645665E-2</v>
      </c>
      <c r="D383">
        <f>('Filter Data'!D383-'Filter Data'!D382)/'Filter Data'!D382</f>
        <v>-6.9430282355995932E-3</v>
      </c>
      <c r="E383">
        <f>('Filter Data'!E383-'Filter Data'!E382)/'Filter Data'!E382</f>
        <v>-1.2674822159204596E-2</v>
      </c>
      <c r="F383">
        <f>('Filter Data'!F383-'Filter Data'!F382)/'Filter Data'!F382</f>
        <v>-2.6525442574132987E-2</v>
      </c>
      <c r="G383">
        <f>('Filter Data'!G383-'Filter Data'!G382)/'Filter Data'!G382</f>
        <v>-7.051145401177402E-3</v>
      </c>
      <c r="H383">
        <f>('Filter Data'!H383-'Filter Data'!H382)/'Filter Data'!H382</f>
        <v>-1.3947297622587484E-2</v>
      </c>
      <c r="I383">
        <f>('Filter Data'!I383-'Filter Data'!I382)/'Filter Data'!I382</f>
        <v>3.6366396322158122E-2</v>
      </c>
      <c r="J383">
        <f>('Filter Data'!J383-'Filter Data'!J382)/'Filter Data'!J382</f>
        <v>3.760610477578661E-2</v>
      </c>
      <c r="K383">
        <f>('Filter Data'!K383-'Filter Data'!K382)/'Filter Data'!K382</f>
        <v>2.7280578263081407E-2</v>
      </c>
      <c r="L383">
        <f>('Filter Data'!L383-'Filter Data'!L382)/'Filter Data'!L382</f>
        <v>5.2434311459810335E-3</v>
      </c>
      <c r="M383">
        <f>('Filter Data'!M383-'Filter Data'!M382)/'Filter Data'!M382</f>
        <v>8.193665057141206E-3</v>
      </c>
      <c r="N383">
        <f>('Filter Data'!N383-'Filter Data'!N382)/'Filter Data'!N382</f>
        <v>-1.1500330469266266E-2</v>
      </c>
      <c r="O383">
        <f>('Filter Data'!O383-'Filter Data'!O382)/'Filter Data'!O382</f>
        <v>-1.1207105329491148E-3</v>
      </c>
      <c r="P383">
        <f>('Filter Data'!P383-'Filter Data'!P382)/'Filter Data'!P382</f>
        <v>-3.2799095133568064E-3</v>
      </c>
      <c r="Q383">
        <f>('Filter Data'!Q383-'Filter Data'!Q382)/'Filter Data'!Q382</f>
        <v>-7.3175910751524745E-3</v>
      </c>
      <c r="R383">
        <f>('Filter Data'!R383-'Filter Data'!R382)/'Filter Data'!R382</f>
        <v>-5.0613882486244856E-3</v>
      </c>
      <c r="S383">
        <f>('Filter Data'!S383-'Filter Data'!S382)/'Filter Data'!S382</f>
        <v>-1.5571212110633335E-3</v>
      </c>
      <c r="T383">
        <f>('Filter Data'!T383-'Filter Data'!T382)/'Filter Data'!T382</f>
        <v>-2.3763729713404329E-3</v>
      </c>
      <c r="U383">
        <f>('Filter Data'!U383-'Filter Data'!U382)/'Filter Data'!U382</f>
        <v>2.157325947648529E-2</v>
      </c>
      <c r="V383">
        <f>('Filter Data'!V383-'Filter Data'!V382)/'Filter Data'!V382</f>
        <v>2.3304628632938584E-2</v>
      </c>
      <c r="W383">
        <f>('Filter Data'!W383-'Filter Data'!W382)/'Filter Data'!W382</f>
        <v>-1.69528363399261E-2</v>
      </c>
      <c r="X383">
        <f>('Filter Data'!X383-'Filter Data'!X382)/'Filter Data'!X382</f>
        <v>-1.7618970478196185E-2</v>
      </c>
      <c r="Y383">
        <f>('Filter Data'!Y383-'Filter Data'!Y382)/'Filter Data'!Y382</f>
        <v>-9.3404078588258353E-3</v>
      </c>
      <c r="Z383">
        <f>('Filter Data'!Z383-'Filter Data'!Z382)/'Filter Data'!Z382</f>
        <v>-2.461304738134979E-3</v>
      </c>
    </row>
    <row r="384" spans="1:26" x14ac:dyDescent="0.25">
      <c r="A384" t="str">
        <f>MID('Filter Data'!A384,2,LEN('Filter Data'!A384)-2)</f>
        <v>09-Mar-2022</v>
      </c>
      <c r="B384">
        <f>('Filter Data'!B384-'Filter Data'!B383)/'Filter Data'!B383</f>
        <v>1.2658849602728514E-2</v>
      </c>
      <c r="C384">
        <f>('Filter Data'!C384-'Filter Data'!C383)/'Filter Data'!C383</f>
        <v>1.1341006514328097E-3</v>
      </c>
      <c r="D384">
        <f>('Filter Data'!D384-'Filter Data'!D383)/'Filter Data'!D383</f>
        <v>9.6985876840072448E-3</v>
      </c>
      <c r="E384">
        <f>('Filter Data'!E384-'Filter Data'!E383)/'Filter Data'!E383</f>
        <v>5.0944820260524848E-3</v>
      </c>
      <c r="F384">
        <f>('Filter Data'!F384-'Filter Data'!F383)/'Filter Data'!F383</f>
        <v>4.3948731445937993E-3</v>
      </c>
      <c r="G384">
        <f>('Filter Data'!G384-'Filter Data'!G383)/'Filter Data'!G383</f>
        <v>-9.0746948953808783E-3</v>
      </c>
      <c r="H384">
        <f>('Filter Data'!H384-'Filter Data'!H383)/'Filter Data'!H383</f>
        <v>-3.0586748614262467E-3</v>
      </c>
      <c r="I384">
        <f>('Filter Data'!I384-'Filter Data'!I383)/'Filter Data'!I383</f>
        <v>-0.11200853717227081</v>
      </c>
      <c r="J384">
        <f>('Filter Data'!J384-'Filter Data'!J383)/'Filter Data'!J383</f>
        <v>-0.11598466318503331</v>
      </c>
      <c r="K384">
        <f>('Filter Data'!K384-'Filter Data'!K383)/'Filter Data'!K383</f>
        <v>-2.9020556227327767E-2</v>
      </c>
      <c r="L384">
        <f>('Filter Data'!L384-'Filter Data'!L383)/'Filter Data'!L383</f>
        <v>9.5048586828429399E-3</v>
      </c>
      <c r="M384">
        <f>('Filter Data'!M384-'Filter Data'!M383)/'Filter Data'!M383</f>
        <v>2.5897537838512619E-2</v>
      </c>
      <c r="N384">
        <f>('Filter Data'!N384-'Filter Data'!N383)/'Filter Data'!N383</f>
        <v>-4.5466702326826284E-3</v>
      </c>
      <c r="O384">
        <f>('Filter Data'!O384-'Filter Data'!O383)/'Filter Data'!O383</f>
        <v>1.9164993610843974E-2</v>
      </c>
      <c r="P384">
        <f>('Filter Data'!P384-'Filter Data'!P383)/'Filter Data'!P383</f>
        <v>1.5669128892045081E-2</v>
      </c>
      <c r="Q384">
        <f>('Filter Data'!Q384-'Filter Data'!Q383)/'Filter Data'!Q383</f>
        <v>2.072146684729851E-2</v>
      </c>
      <c r="R384">
        <f>('Filter Data'!R384-'Filter Data'!R383)/'Filter Data'!R383</f>
        <v>2.1027332515436072E-2</v>
      </c>
      <c r="S384">
        <f>('Filter Data'!S384-'Filter Data'!S383)/'Filter Data'!S383</f>
        <v>3.9513252675012329E-2</v>
      </c>
      <c r="T384">
        <f>('Filter Data'!T384-'Filter Data'!T383)/'Filter Data'!T383</f>
        <v>4.5425937875927101E-2</v>
      </c>
      <c r="U384">
        <f>('Filter Data'!U384-'Filter Data'!U383)/'Filter Data'!U383</f>
        <v>2.1915077413781684E-2</v>
      </c>
      <c r="V384">
        <f>('Filter Data'!V384-'Filter Data'!V383)/'Filter Data'!V383</f>
        <v>4.0255351601535753E-2</v>
      </c>
      <c r="W384">
        <f>('Filter Data'!W384-'Filter Data'!W383)/'Filter Data'!W383</f>
        <v>-3.3606013707716343E-3</v>
      </c>
      <c r="X384">
        <f>('Filter Data'!X384-'Filter Data'!X383)/'Filter Data'!X383</f>
        <v>-3.2430564825793426E-3</v>
      </c>
      <c r="Y384">
        <f>('Filter Data'!Y384-'Filter Data'!Y383)/'Filter Data'!Y383</f>
        <v>3.7189139858544433E-2</v>
      </c>
      <c r="Z384">
        <f>('Filter Data'!Z384-'Filter Data'!Z383)/'Filter Data'!Z383</f>
        <v>2.459466275050801E-2</v>
      </c>
    </row>
    <row r="385" spans="1:26" x14ac:dyDescent="0.25">
      <c r="A385" t="str">
        <f>MID('Filter Data'!A385,2,LEN('Filter Data'!A385)-2)</f>
        <v>10-Mar-2022</v>
      </c>
      <c r="B385">
        <f>('Filter Data'!B385-'Filter Data'!B384)/'Filter Data'!B384</f>
        <v>3.4729295810173445E-3</v>
      </c>
      <c r="C385">
        <f>('Filter Data'!C385-'Filter Data'!C384)/'Filter Data'!C384</f>
        <v>2.5016351658429417E-3</v>
      </c>
      <c r="D385">
        <f>('Filter Data'!D385-'Filter Data'!D384)/'Filter Data'!D384</f>
        <v>1.527253901338646E-2</v>
      </c>
      <c r="E385">
        <f>('Filter Data'!E385-'Filter Data'!E384)/'Filter Data'!E384</f>
        <v>9.6714757517816167E-3</v>
      </c>
      <c r="F385">
        <f>('Filter Data'!F385-'Filter Data'!F384)/'Filter Data'!F384</f>
        <v>2.658511984811333E-2</v>
      </c>
      <c r="G385">
        <f>('Filter Data'!G385-'Filter Data'!G384)/'Filter Data'!G384</f>
        <v>1.4432491437999415E-2</v>
      </c>
      <c r="H385">
        <f>('Filter Data'!H385-'Filter Data'!H384)/'Filter Data'!H384</f>
        <v>1.3698235505941722E-2</v>
      </c>
      <c r="I385">
        <f>('Filter Data'!I385-'Filter Data'!I384)/'Filter Data'!I384</f>
        <v>-1.993496394740563E-2</v>
      </c>
      <c r="J385">
        <f>('Filter Data'!J385-'Filter Data'!J384)/'Filter Data'!J384</f>
        <v>-1.7928584782202339E-2</v>
      </c>
      <c r="K385">
        <f>('Filter Data'!K385-'Filter Data'!K384)/'Filter Data'!K384</f>
        <v>2.8701891715590872E-3</v>
      </c>
      <c r="L385">
        <f>('Filter Data'!L385-'Filter Data'!L384)/'Filter Data'!L384</f>
        <v>-2.7423213089656489E-2</v>
      </c>
      <c r="M385">
        <f>('Filter Data'!M385-'Filter Data'!M384)/'Filter Data'!M384</f>
        <v>-1.6943347933452351E-2</v>
      </c>
      <c r="N385">
        <f>('Filter Data'!N385-'Filter Data'!N384)/'Filter Data'!N384</f>
        <v>1.1754433100486045E-4</v>
      </c>
      <c r="O385">
        <f>('Filter Data'!O385-'Filter Data'!O384)/'Filter Data'!O384</f>
        <v>3.6655200790393755E-3</v>
      </c>
      <c r="P385">
        <f>('Filter Data'!P385-'Filter Data'!P384)/'Filter Data'!P384</f>
        <v>2.9017760240190226E-4</v>
      </c>
      <c r="Q385">
        <f>('Filter Data'!Q385-'Filter Data'!Q384)/'Filter Data'!Q384</f>
        <v>-1.4132111057973413E-3</v>
      </c>
      <c r="R385">
        <f>('Filter Data'!R385-'Filter Data'!R384)/'Filter Data'!R384</f>
        <v>2.6777008460303689E-3</v>
      </c>
      <c r="S385">
        <f>('Filter Data'!S385-'Filter Data'!S384)/'Filter Data'!S384</f>
        <v>-8.8065123789020754E-3</v>
      </c>
      <c r="T385">
        <f>('Filter Data'!T385-'Filter Data'!T384)/'Filter Data'!T384</f>
        <v>-1.622404267479529E-2</v>
      </c>
      <c r="U385">
        <f>('Filter Data'!U385-'Filter Data'!U384)/'Filter Data'!U384</f>
        <v>1.0416937602413691E-2</v>
      </c>
      <c r="V385">
        <f>('Filter Data'!V385-'Filter Data'!V384)/'Filter Data'!V384</f>
        <v>-1.346167215456281E-3</v>
      </c>
      <c r="W385">
        <f>('Filter Data'!W385-'Filter Data'!W384)/'Filter Data'!W384</f>
        <v>3.7379653045831643E-2</v>
      </c>
      <c r="X385">
        <f>('Filter Data'!X385-'Filter Data'!X384)/'Filter Data'!X384</f>
        <v>3.8310644734354318E-2</v>
      </c>
      <c r="Y385">
        <f>('Filter Data'!Y385-'Filter Data'!Y384)/'Filter Data'!Y384</f>
        <v>-5.5103387593489301E-3</v>
      </c>
      <c r="Z385">
        <f>('Filter Data'!Z385-'Filter Data'!Z384)/'Filter Data'!Z384</f>
        <v>-2.9727864564481257E-3</v>
      </c>
    </row>
    <row r="386" spans="1:26" x14ac:dyDescent="0.25">
      <c r="A386" t="str">
        <f>MID('Filter Data'!A386,2,LEN('Filter Data'!A386)-2)</f>
        <v>11-Mar-2022</v>
      </c>
      <c r="B386">
        <f>('Filter Data'!B386-'Filter Data'!B385)/'Filter Data'!B385</f>
        <v>7.4844597403350768E-3</v>
      </c>
      <c r="C386">
        <f>('Filter Data'!C386-'Filter Data'!C385)/'Filter Data'!C385</f>
        <v>-1.7689710373030322E-3</v>
      </c>
      <c r="D386">
        <f>('Filter Data'!D386-'Filter Data'!D385)/'Filter Data'!D385</f>
        <v>6.8475687488618285E-3</v>
      </c>
      <c r="E386">
        <f>('Filter Data'!E386-'Filter Data'!E385)/'Filter Data'!E385</f>
        <v>-5.4263992948434961E-3</v>
      </c>
      <c r="F386">
        <f>('Filter Data'!F386-'Filter Data'!F385)/'Filter Data'!F385</f>
        <v>-1.4477467454595334E-2</v>
      </c>
      <c r="G386">
        <f>('Filter Data'!G386-'Filter Data'!G385)/'Filter Data'!G385</f>
        <v>-3.6964325318919926E-3</v>
      </c>
      <c r="H386">
        <f>('Filter Data'!H386-'Filter Data'!H385)/'Filter Data'!H385</f>
        <v>6.3089689666931265E-3</v>
      </c>
      <c r="I386">
        <f>('Filter Data'!I386-'Filter Data'!I385)/'Filter Data'!I385</f>
        <v>3.1087709174841254E-2</v>
      </c>
      <c r="J386">
        <f>('Filter Data'!J386-'Filter Data'!J385)/'Filter Data'!J385</f>
        <v>3.0972187850983244E-2</v>
      </c>
      <c r="K386">
        <f>('Filter Data'!K386-'Filter Data'!K385)/'Filter Data'!K385</f>
        <v>-6.953889092564748E-3</v>
      </c>
      <c r="L386">
        <f>('Filter Data'!L386-'Filter Data'!L385)/'Filter Data'!L385</f>
        <v>1.2878281059383601E-2</v>
      </c>
      <c r="M386">
        <f>('Filter Data'!M386-'Filter Data'!M385)/'Filter Data'!M385</f>
        <v>-1.5887713379416503E-2</v>
      </c>
      <c r="N386">
        <f>('Filter Data'!N386-'Filter Data'!N385)/'Filter Data'!N385</f>
        <v>-2.9382628989741387E-3</v>
      </c>
      <c r="O386">
        <f>('Filter Data'!O386-'Filter Data'!O385)/'Filter Data'!O385</f>
        <v>4.347489581746071E-3</v>
      </c>
      <c r="P386">
        <f>('Filter Data'!P386-'Filter Data'!P385)/'Filter Data'!P385</f>
        <v>6.6904223486145397E-3</v>
      </c>
      <c r="Q386">
        <f>('Filter Data'!Q386-'Filter Data'!Q385)/'Filter Data'!Q385</f>
        <v>5.7523219147859721E-3</v>
      </c>
      <c r="R386">
        <f>('Filter Data'!R386-'Filter Data'!R385)/'Filter Data'!R385</f>
        <v>6.2177768991907223E-3</v>
      </c>
      <c r="S386">
        <f>('Filter Data'!S386-'Filter Data'!S385)/'Filter Data'!S385</f>
        <v>1.2414223754674852E-2</v>
      </c>
      <c r="T386">
        <f>('Filter Data'!T386-'Filter Data'!T385)/'Filter Data'!T385</f>
        <v>6.7624093697713971E-3</v>
      </c>
      <c r="U386">
        <f>('Filter Data'!U386-'Filter Data'!U385)/'Filter Data'!U385</f>
        <v>1.7890469142159042E-3</v>
      </c>
      <c r="V386">
        <f>('Filter Data'!V386-'Filter Data'!V385)/'Filter Data'!V385</f>
        <v>-4.9742427886136538E-3</v>
      </c>
      <c r="W386">
        <f>('Filter Data'!W386-'Filter Data'!W385)/'Filter Data'!W385</f>
        <v>-1.9830492768499311E-2</v>
      </c>
      <c r="X386">
        <f>('Filter Data'!X386-'Filter Data'!X385)/'Filter Data'!X385</f>
        <v>-1.9575262331277106E-2</v>
      </c>
      <c r="Y386">
        <f>('Filter Data'!Y386-'Filter Data'!Y385)/'Filter Data'!Y385</f>
        <v>-1.743549475220919E-2</v>
      </c>
      <c r="Z386">
        <f>('Filter Data'!Z386-'Filter Data'!Z385)/'Filter Data'!Z385</f>
        <v>-8.2963450582536034E-3</v>
      </c>
    </row>
    <row r="387" spans="1:26" x14ac:dyDescent="0.25">
      <c r="A387" t="str">
        <f>MID('Filter Data'!A387,2,LEN('Filter Data'!A387)-2)</f>
        <v>14-Mar-2022</v>
      </c>
      <c r="B387">
        <f>('Filter Data'!B387-'Filter Data'!B386)/'Filter Data'!B386</f>
        <v>3.1789988408599894E-3</v>
      </c>
      <c r="C387">
        <f>('Filter Data'!C387-'Filter Data'!C386)/'Filter Data'!C386</f>
        <v>-8.6246976302295723E-3</v>
      </c>
      <c r="D387">
        <f>('Filter Data'!D387-'Filter Data'!D386)/'Filter Data'!D386</f>
        <v>2.8940418912560574E-4</v>
      </c>
      <c r="E387">
        <f>('Filter Data'!E387-'Filter Data'!E386)/'Filter Data'!E386</f>
        <v>-2.8470933613980731E-2</v>
      </c>
      <c r="F387">
        <f>('Filter Data'!F387-'Filter Data'!F386)/'Filter Data'!F386</f>
        <v>-1.9191015848348526E-2</v>
      </c>
      <c r="G387">
        <f>('Filter Data'!G387-'Filter Data'!G386)/'Filter Data'!G386</f>
        <v>-1.8624937133622944E-2</v>
      </c>
      <c r="H387">
        <f>('Filter Data'!H387-'Filter Data'!H386)/'Filter Data'!H386</f>
        <v>-4.4295396780570442E-2</v>
      </c>
      <c r="I387">
        <f>('Filter Data'!I387-'Filter Data'!I386)/'Filter Data'!I386</f>
        <v>-4.9551125102017105E-2</v>
      </c>
      <c r="J387">
        <f>('Filter Data'!J387-'Filter Data'!J386)/'Filter Data'!J386</f>
        <v>-4.5367258761401873E-2</v>
      </c>
      <c r="K387">
        <f>('Filter Data'!K387-'Filter Data'!K386)/'Filter Data'!K386</f>
        <v>-1.5124629327489985E-2</v>
      </c>
      <c r="L387">
        <f>('Filter Data'!L387-'Filter Data'!L386)/'Filter Data'!L386</f>
        <v>-1.3782988353909037E-2</v>
      </c>
      <c r="M387">
        <f>('Filter Data'!M387-'Filter Data'!M386)/'Filter Data'!M386</f>
        <v>-1.9488564907541191E-2</v>
      </c>
      <c r="N387">
        <f>('Filter Data'!N387-'Filter Data'!N386)/'Filter Data'!N386</f>
        <v>-5.095648659571602E-2</v>
      </c>
      <c r="O387">
        <f>('Filter Data'!O387-'Filter Data'!O386)/'Filter Data'!O386</f>
        <v>6.6465264072995299E-4</v>
      </c>
      <c r="P387">
        <f>('Filter Data'!P387-'Filter Data'!P386)/'Filter Data'!P386</f>
        <v>1.8333677467956575E-3</v>
      </c>
      <c r="Q387">
        <f>('Filter Data'!Q387-'Filter Data'!Q386)/'Filter Data'!Q386</f>
        <v>-3.8307821536914138E-3</v>
      </c>
      <c r="R387">
        <f>('Filter Data'!R387-'Filter Data'!R386)/'Filter Data'!R386</f>
        <v>-4.3233520804682223E-3</v>
      </c>
      <c r="S387">
        <f>('Filter Data'!S387-'Filter Data'!S386)/'Filter Data'!S386</f>
        <v>1.3576025744167256E-2</v>
      </c>
      <c r="T387">
        <f>('Filter Data'!T387-'Filter Data'!T386)/'Filter Data'!T386</f>
        <v>1.4403434665189445E-2</v>
      </c>
      <c r="U387">
        <f>('Filter Data'!U387-'Filter Data'!U386)/'Filter Data'!U386</f>
        <v>1.4473109438034724E-2</v>
      </c>
      <c r="V387">
        <f>('Filter Data'!V387-'Filter Data'!V386)/'Filter Data'!V386</f>
        <v>2.000915867402767E-2</v>
      </c>
      <c r="W387">
        <f>('Filter Data'!W387-'Filter Data'!W386)/'Filter Data'!W386</f>
        <v>5.548808424298386E-3</v>
      </c>
      <c r="X387">
        <f>('Filter Data'!X387-'Filter Data'!X386)/'Filter Data'!X386</f>
        <v>5.6957568159480415E-3</v>
      </c>
      <c r="Y387">
        <f>('Filter Data'!Y387-'Filter Data'!Y386)/'Filter Data'!Y386</f>
        <v>-1.3023046402341263E-2</v>
      </c>
      <c r="Z387">
        <f>('Filter Data'!Z387-'Filter Data'!Z386)/'Filter Data'!Z386</f>
        <v>-3.5044391189117518E-3</v>
      </c>
    </row>
    <row r="388" spans="1:26" x14ac:dyDescent="0.25">
      <c r="A388" t="str">
        <f>MID('Filter Data'!A388,2,LEN('Filter Data'!A388)-2)</f>
        <v>15-Mar-2022</v>
      </c>
      <c r="B388">
        <f>('Filter Data'!B388-'Filter Data'!B387)/'Filter Data'!B387</f>
        <v>-9.5565131305208554E-3</v>
      </c>
      <c r="C388">
        <f>('Filter Data'!C388-'Filter Data'!C387)/'Filter Data'!C387</f>
        <v>3.2963821356477474E-3</v>
      </c>
      <c r="D388">
        <f>('Filter Data'!D388-'Filter Data'!D387)/'Filter Data'!D387</f>
        <v>5.3253046906080511E-3</v>
      </c>
      <c r="E388">
        <f>('Filter Data'!E388-'Filter Data'!E387)/'Filter Data'!E387</f>
        <v>-3.6695743892357184E-2</v>
      </c>
      <c r="F388">
        <f>('Filter Data'!F388-'Filter Data'!F387)/'Filter Data'!F387</f>
        <v>-3.5630293971101124E-2</v>
      </c>
      <c r="G388">
        <f>('Filter Data'!G388-'Filter Data'!G387)/'Filter Data'!G387</f>
        <v>-3.3243720070570422E-2</v>
      </c>
      <c r="H388">
        <f>('Filter Data'!H388-'Filter Data'!H387)/'Filter Data'!H387</f>
        <v>-5.669074952351405E-2</v>
      </c>
      <c r="I388">
        <f>('Filter Data'!I388-'Filter Data'!I387)/'Filter Data'!I387</f>
        <v>-5.6967615309126536E-2</v>
      </c>
      <c r="J388">
        <f>('Filter Data'!J388-'Filter Data'!J387)/'Filter Data'!J387</f>
        <v>-5.6111100365563493E-2</v>
      </c>
      <c r="K388">
        <f>('Filter Data'!K388-'Filter Data'!K387)/'Filter Data'!K387</f>
        <v>-1.804133060859266E-2</v>
      </c>
      <c r="L388">
        <f>('Filter Data'!L388-'Filter Data'!L387)/'Filter Data'!L387</f>
        <v>-1.7166663383694013E-2</v>
      </c>
      <c r="M388">
        <f>('Filter Data'!M388-'Filter Data'!M387)/'Filter Data'!M387</f>
        <v>4.2564107436367984E-3</v>
      </c>
      <c r="N388">
        <f>('Filter Data'!N388-'Filter Data'!N387)/'Filter Data'!N387</f>
        <v>-2.893999077327088E-2</v>
      </c>
      <c r="O388">
        <f>('Filter Data'!O388-'Filter Data'!O387)/'Filter Data'!O387</f>
        <v>-9.0438607996283817E-3</v>
      </c>
      <c r="P388">
        <f>('Filter Data'!P388-'Filter Data'!P387)/'Filter Data'!P387</f>
        <v>-1.3380835147114481E-2</v>
      </c>
      <c r="Q388">
        <f>('Filter Data'!Q388-'Filter Data'!Q387)/'Filter Data'!Q387</f>
        <v>-8.0186475178714439E-3</v>
      </c>
      <c r="R388">
        <f>('Filter Data'!R388-'Filter Data'!R387)/'Filter Data'!R387</f>
        <v>-1.1695426246384668E-2</v>
      </c>
      <c r="S388">
        <f>('Filter Data'!S388-'Filter Data'!S387)/'Filter Data'!S387</f>
        <v>-5.8272976816482426E-3</v>
      </c>
      <c r="T388">
        <f>('Filter Data'!T388-'Filter Data'!T387)/'Filter Data'!T387</f>
        <v>2.6622977677657109E-3</v>
      </c>
      <c r="U388">
        <f>('Filter Data'!U388-'Filter Data'!U387)/'Filter Data'!U387</f>
        <v>-9.2641257337529592E-3</v>
      </c>
      <c r="V388">
        <f>('Filter Data'!V388-'Filter Data'!V387)/'Filter Data'!V387</f>
        <v>1.546385324304423E-2</v>
      </c>
      <c r="W388">
        <f>('Filter Data'!W388-'Filter Data'!W387)/'Filter Data'!W387</f>
        <v>1.5693932161711987E-3</v>
      </c>
      <c r="X388">
        <f>('Filter Data'!X388-'Filter Data'!X387)/'Filter Data'!X387</f>
        <v>1.5697741525913138E-3</v>
      </c>
      <c r="Y388">
        <f>('Filter Data'!Y388-'Filter Data'!Y387)/'Filter Data'!Y387</f>
        <v>3.0461136675961363E-2</v>
      </c>
      <c r="Z388">
        <f>('Filter Data'!Z388-'Filter Data'!Z387)/'Filter Data'!Z387</f>
        <v>2.507285773761422E-2</v>
      </c>
    </row>
    <row r="389" spans="1:26" x14ac:dyDescent="0.25">
      <c r="A389" t="str">
        <f>MID('Filter Data'!A389,2,LEN('Filter Data'!A389)-2)</f>
        <v>16-Mar-2022</v>
      </c>
      <c r="B389">
        <f>('Filter Data'!B389-'Filter Data'!B388)/'Filter Data'!B388</f>
        <v>1.3238381649370233E-2</v>
      </c>
      <c r="C389">
        <f>('Filter Data'!C389-'Filter Data'!C388)/'Filter Data'!C388</f>
        <v>5.0672013873834651E-3</v>
      </c>
      <c r="D389">
        <f>('Filter Data'!D389-'Filter Data'!D388)/'Filter Data'!D388</f>
        <v>8.5796767782144283E-3</v>
      </c>
      <c r="E389">
        <f>('Filter Data'!E389-'Filter Data'!E388)/'Filter Data'!E388</f>
        <v>5.0537483261446921E-2</v>
      </c>
      <c r="F389">
        <f>('Filter Data'!F389-'Filter Data'!F388)/'Filter Data'!F388</f>
        <v>2.6778748533962973E-2</v>
      </c>
      <c r="G389">
        <f>('Filter Data'!G389-'Filter Data'!G388)/'Filter Data'!G388</f>
        <v>2.6800378889921952E-2</v>
      </c>
      <c r="H389">
        <f>('Filter Data'!H389-'Filter Data'!H388)/'Filter Data'!H388</f>
        <v>7.9644770228361958E-2</v>
      </c>
      <c r="I389">
        <f>('Filter Data'!I389-'Filter Data'!I388)/'Filter Data'!I388</f>
        <v>-6.4259326707944544E-3</v>
      </c>
      <c r="J389">
        <f>('Filter Data'!J389-'Filter Data'!J388)/'Filter Data'!J388</f>
        <v>-5.0614754098361001E-3</v>
      </c>
      <c r="K389">
        <f>('Filter Data'!K389-'Filter Data'!K388)/'Filter Data'!K388</f>
        <v>6.0093341706995654E-3</v>
      </c>
      <c r="L389">
        <f>('Filter Data'!L389-'Filter Data'!L388)/'Filter Data'!L388</f>
        <v>-9.0689541140985125E-3</v>
      </c>
      <c r="M389">
        <f>('Filter Data'!M389-'Filter Data'!M388)/'Filter Data'!M388</f>
        <v>7.3594384159090337E-2</v>
      </c>
      <c r="N389">
        <f>('Filter Data'!N389-'Filter Data'!N388)/'Filter Data'!N388</f>
        <v>8.7909075958850391E-2</v>
      </c>
      <c r="O389">
        <f>('Filter Data'!O389-'Filter Data'!O388)/'Filter Data'!O388</f>
        <v>1.8257654408684303E-2</v>
      </c>
      <c r="P389">
        <f>('Filter Data'!P389-'Filter Data'!P388)/'Filter Data'!P388</f>
        <v>1.8743443238242542E-2</v>
      </c>
      <c r="Q389">
        <f>('Filter Data'!Q389-'Filter Data'!Q388)/'Filter Data'!Q388</f>
        <v>1.7136081603482515E-2</v>
      </c>
      <c r="R389">
        <f>('Filter Data'!R389-'Filter Data'!R388)/'Filter Data'!R388</f>
        <v>2.5491774106944691E-2</v>
      </c>
      <c r="S389">
        <f>('Filter Data'!S389-'Filter Data'!S388)/'Filter Data'!S388</f>
        <v>2.7111720246966189E-2</v>
      </c>
      <c r="T389">
        <f>('Filter Data'!T389-'Filter Data'!T388)/'Filter Data'!T388</f>
        <v>2.3866799806342296E-2</v>
      </c>
      <c r="U389">
        <f>('Filter Data'!U389-'Filter Data'!U388)/'Filter Data'!U388</f>
        <v>2.0248245535543125E-2</v>
      </c>
      <c r="V389">
        <f>('Filter Data'!V389-'Filter Data'!V388)/'Filter Data'!V388</f>
        <v>1.9483709334741518E-2</v>
      </c>
      <c r="W389">
        <f>('Filter Data'!W389-'Filter Data'!W388)/'Filter Data'!W388</f>
        <v>1.4600648436315415E-2</v>
      </c>
      <c r="X389">
        <f>('Filter Data'!X389-'Filter Data'!X388)/'Filter Data'!X388</f>
        <v>1.5081554099217036E-2</v>
      </c>
      <c r="Y389">
        <f>('Filter Data'!Y389-'Filter Data'!Y388)/'Filter Data'!Y388</f>
        <v>3.1121170032039767E-2</v>
      </c>
      <c r="Z389">
        <f>('Filter Data'!Z389-'Filter Data'!Z388)/'Filter Data'!Z388</f>
        <v>1.7784446015940036E-2</v>
      </c>
    </row>
    <row r="390" spans="1:26" x14ac:dyDescent="0.25">
      <c r="A390" t="str">
        <f>MID('Filter Data'!A390,2,LEN('Filter Data'!A390)-2)</f>
        <v>17-Mar-2022</v>
      </c>
      <c r="B390">
        <f>('Filter Data'!B390-'Filter Data'!B389)/'Filter Data'!B389</f>
        <v>7.2990196171874785E-3</v>
      </c>
      <c r="C390">
        <f>('Filter Data'!C390-'Filter Data'!C389)/'Filter Data'!C389</f>
        <v>1.3480359116771373E-4</v>
      </c>
      <c r="D390">
        <f>('Filter Data'!D390-'Filter Data'!D389)/'Filter Data'!D389</f>
        <v>3.2546568343335262E-3</v>
      </c>
      <c r="E390">
        <f>('Filter Data'!E390-'Filter Data'!E389)/'Filter Data'!E389</f>
        <v>4.4880913815687526E-2</v>
      </c>
      <c r="F390">
        <f>('Filter Data'!F390-'Filter Data'!F389)/'Filter Data'!F389</f>
        <v>4.3908379123643822E-2</v>
      </c>
      <c r="G390">
        <f>('Filter Data'!G390-'Filter Data'!G389)/'Filter Data'!G389</f>
        <v>3.2372182773767133E-2</v>
      </c>
      <c r="H390">
        <f>('Filter Data'!H390-'Filter Data'!H389)/'Filter Data'!H389</f>
        <v>1.6871944408176399E-2</v>
      </c>
      <c r="I390">
        <f>('Filter Data'!I390-'Filter Data'!I389)/'Filter Data'!I389</f>
        <v>7.7295697939305047E-2</v>
      </c>
      <c r="J390">
        <f>('Filter Data'!J390-'Filter Data'!J389)/'Filter Data'!J389</f>
        <v>7.8038432228698676E-2</v>
      </c>
      <c r="K390">
        <f>('Filter Data'!K390-'Filter Data'!K389)/'Filter Data'!K389</f>
        <v>4.0516555480752826E-3</v>
      </c>
      <c r="L390">
        <f>('Filter Data'!L390-'Filter Data'!L389)/'Filter Data'!L389</f>
        <v>1.1326173573610026E-2</v>
      </c>
      <c r="M390">
        <f>('Filter Data'!M390-'Filter Data'!M389)/'Filter Data'!M389</f>
        <v>-1.0239689813183024E-2</v>
      </c>
      <c r="N390">
        <f>('Filter Data'!N390-'Filter Data'!N389)/'Filter Data'!N389</f>
        <v>7.5917901172359607E-3</v>
      </c>
      <c r="O390">
        <f>('Filter Data'!O390-'Filter Data'!O389)/'Filter Data'!O389</f>
        <v>8.8721304203171758E-3</v>
      </c>
      <c r="P390">
        <f>('Filter Data'!P390-'Filter Data'!P389)/'Filter Data'!P389</f>
        <v>9.7930524759793774E-3</v>
      </c>
      <c r="Q390">
        <f>('Filter Data'!Q390-'Filter Data'!Q389)/'Filter Data'!Q389</f>
        <v>6.6644309949271292E-3</v>
      </c>
      <c r="R390">
        <f>('Filter Data'!R390-'Filter Data'!R389)/'Filter Data'!R389</f>
        <v>1.1753694795725068E-2</v>
      </c>
      <c r="S390">
        <f>('Filter Data'!S390-'Filter Data'!S389)/'Filter Data'!S389</f>
        <v>3.8411960175929738E-3</v>
      </c>
      <c r="T390">
        <f>('Filter Data'!T390-'Filter Data'!T389)/'Filter Data'!T389</f>
        <v>1.0454609263596447E-2</v>
      </c>
      <c r="U390">
        <f>('Filter Data'!U390-'Filter Data'!U389)/'Filter Data'!U389</f>
        <v>1.2134614661771988E-2</v>
      </c>
      <c r="V390">
        <f>('Filter Data'!V390-'Filter Data'!V389)/'Filter Data'!V389</f>
        <v>-3.3669222475860927E-3</v>
      </c>
      <c r="W390">
        <f>('Filter Data'!W390-'Filter Data'!W389)/'Filter Data'!W389</f>
        <v>3.1065625689457525E-2</v>
      </c>
      <c r="X390">
        <f>('Filter Data'!X390-'Filter Data'!X389)/'Filter Data'!X389</f>
        <v>3.1652563539758753E-2</v>
      </c>
      <c r="Y390">
        <f>('Filter Data'!Y390-'Filter Data'!Y389)/'Filter Data'!Y389</f>
        <v>1.0781540971465527E-2</v>
      </c>
      <c r="Z390">
        <f>('Filter Data'!Z390-'Filter Data'!Z389)/'Filter Data'!Z389</f>
        <v>7.1594227392655545E-3</v>
      </c>
    </row>
    <row r="391" spans="1:26" x14ac:dyDescent="0.25">
      <c r="A391" t="str">
        <f>MID('Filter Data'!A391,2,LEN('Filter Data'!A391)-2)</f>
        <v>21-Mar-2022</v>
      </c>
      <c r="B391">
        <f>('Filter Data'!B391-'Filter Data'!B390)/'Filter Data'!B390</f>
        <v>-8.0418984898376084E-3</v>
      </c>
      <c r="C391">
        <f>('Filter Data'!C391-'Filter Data'!C390)/'Filter Data'!C390</f>
        <v>2.0581733879663614E-2</v>
      </c>
      <c r="D391">
        <f>('Filter Data'!D391-'Filter Data'!D390)/'Filter Data'!D390</f>
        <v>8.2924488054606851E-3</v>
      </c>
      <c r="E391">
        <f>('Filter Data'!E391-'Filter Data'!E390)/'Filter Data'!E390</f>
        <v>-4.1719743076476957E-3</v>
      </c>
      <c r="F391">
        <f>('Filter Data'!F391-'Filter Data'!F390)/'Filter Data'!F390</f>
        <v>7.5774373608151801E-3</v>
      </c>
      <c r="G391">
        <f>('Filter Data'!G391-'Filter Data'!G390)/'Filter Data'!G390</f>
        <v>3.5497040546966221E-3</v>
      </c>
      <c r="H391">
        <f>('Filter Data'!H391-'Filter Data'!H390)/'Filter Data'!H390</f>
        <v>4.0945016691870525E-3</v>
      </c>
      <c r="I391">
        <f>('Filter Data'!I391-'Filter Data'!I390)/'Filter Data'!I390</f>
        <v>8.2735823833944969E-2</v>
      </c>
      <c r="J391">
        <f>('Filter Data'!J391-'Filter Data'!J390)/'Filter Data'!J390</f>
        <v>7.9954911925413596E-2</v>
      </c>
      <c r="K391">
        <f>('Filter Data'!K391-'Filter Data'!K390)/'Filter Data'!K390</f>
        <v>-1.1825518737961726E-3</v>
      </c>
      <c r="L391">
        <f>('Filter Data'!L391-'Filter Data'!L390)/'Filter Data'!L390</f>
        <v>-7.6895386276823576E-3</v>
      </c>
      <c r="M391">
        <f>('Filter Data'!M391-'Filter Data'!M390)/'Filter Data'!M390</f>
        <v>6.4637903096564711E-3</v>
      </c>
      <c r="N391">
        <f>('Filter Data'!N391-'Filter Data'!N390)/'Filter Data'!N390</f>
        <v>2.5270878479746656E-2</v>
      </c>
      <c r="O391">
        <f>('Filter Data'!O391-'Filter Data'!O390)/'Filter Data'!O390</f>
        <v>-7.5872821123824661E-3</v>
      </c>
      <c r="P391">
        <f>('Filter Data'!P391-'Filter Data'!P390)/'Filter Data'!P390</f>
        <v>-7.0693771896548014E-3</v>
      </c>
      <c r="Q391">
        <f>('Filter Data'!Q391-'Filter Data'!Q390)/'Filter Data'!Q390</f>
        <v>3.5692568014170744E-3</v>
      </c>
      <c r="R391">
        <f>('Filter Data'!R391-'Filter Data'!R390)/'Filter Data'!R390</f>
        <v>-4.4054337667056385E-3</v>
      </c>
      <c r="S391">
        <f>('Filter Data'!S391-'Filter Data'!S390)/'Filter Data'!S390</f>
        <v>1.1660170869576431E-2</v>
      </c>
      <c r="T391">
        <f>('Filter Data'!T391-'Filter Data'!T390)/'Filter Data'!T390</f>
        <v>6.931750047527903E-3</v>
      </c>
      <c r="U391">
        <f>('Filter Data'!U391-'Filter Data'!U390)/'Filter Data'!U390</f>
        <v>-7.3346001250286837E-3</v>
      </c>
      <c r="V391">
        <f>('Filter Data'!V391-'Filter Data'!V390)/'Filter Data'!V390</f>
        <v>-4.586989629414796E-3</v>
      </c>
      <c r="W391">
        <f>('Filter Data'!W391-'Filter Data'!W390)/'Filter Data'!W390</f>
        <v>7.2821900410012181E-3</v>
      </c>
      <c r="X391">
        <f>('Filter Data'!X391-'Filter Data'!X390)/'Filter Data'!X390</f>
        <v>7.373224556872891E-3</v>
      </c>
      <c r="Y391">
        <f>('Filter Data'!Y391-'Filter Data'!Y390)/'Filter Data'!Y390</f>
        <v>1.4393722192135781E-2</v>
      </c>
      <c r="Z391">
        <f>('Filter Data'!Z391-'Filter Data'!Z390)/'Filter Data'!Z390</f>
        <v>1.7829591061431695E-2</v>
      </c>
    </row>
    <row r="392" spans="1:26" x14ac:dyDescent="0.25">
      <c r="A392" t="str">
        <f>MID('Filter Data'!A392,2,LEN('Filter Data'!A392)-2)</f>
        <v>22-Mar-2022</v>
      </c>
      <c r="B392">
        <f>('Filter Data'!B392-'Filter Data'!B391)/'Filter Data'!B391</f>
        <v>1.6397336362882411E-3</v>
      </c>
      <c r="C392">
        <f>('Filter Data'!C392-'Filter Data'!C391)/'Filter Data'!C391</f>
        <v>4.7478175887161354E-3</v>
      </c>
      <c r="D392">
        <f>('Filter Data'!D392-'Filter Data'!D391)/'Filter Data'!D391</f>
        <v>-7.9333597778662266E-4</v>
      </c>
      <c r="E392">
        <f>('Filter Data'!E392-'Filter Data'!E391)/'Filter Data'!E391</f>
        <v>1.4781525799989226E-2</v>
      </c>
      <c r="F392">
        <f>('Filter Data'!F392-'Filter Data'!F391)/'Filter Data'!F391</f>
        <v>6.6976032148495703E-3</v>
      </c>
      <c r="G392">
        <f>('Filter Data'!G392-'Filter Data'!G391)/'Filter Data'!G391</f>
        <v>1.1697912837479084E-2</v>
      </c>
      <c r="H392">
        <f>('Filter Data'!H392-'Filter Data'!H391)/'Filter Data'!H391</f>
        <v>3.9783464287236016E-3</v>
      </c>
      <c r="I392">
        <f>('Filter Data'!I392-'Filter Data'!I391)/'Filter Data'!I391</f>
        <v>-1.3019956450490455E-2</v>
      </c>
      <c r="J392">
        <f>('Filter Data'!J392-'Filter Data'!J391)/'Filter Data'!J391</f>
        <v>-1.2047340209103662E-2</v>
      </c>
      <c r="K392">
        <f>('Filter Data'!K392-'Filter Data'!K391)/'Filter Data'!K391</f>
        <v>-6.9572434669043174E-3</v>
      </c>
      <c r="L392">
        <f>('Filter Data'!L392-'Filter Data'!L391)/'Filter Data'!L391</f>
        <v>-5.844594254159934E-4</v>
      </c>
      <c r="M392">
        <f>('Filter Data'!M392-'Filter Data'!M391)/'Filter Data'!M391</f>
        <v>1.7886840522274627E-2</v>
      </c>
      <c r="N392">
        <f>('Filter Data'!N392-'Filter Data'!N391)/'Filter Data'!N391</f>
        <v>2.500569050173973E-2</v>
      </c>
      <c r="O392">
        <f>('Filter Data'!O392-'Filter Data'!O391)/'Filter Data'!O391</f>
        <v>-1.080273748752364E-3</v>
      </c>
      <c r="P392">
        <f>('Filter Data'!P392-'Filter Data'!P391)/'Filter Data'!P391</f>
        <v>-3.5014225933899809E-3</v>
      </c>
      <c r="Q392">
        <f>('Filter Data'!Q392-'Filter Data'!Q391)/'Filter Data'!Q391</f>
        <v>-1.359397228515742E-3</v>
      </c>
      <c r="R392">
        <f>('Filter Data'!R392-'Filter Data'!R391)/'Filter Data'!R391</f>
        <v>4.6578184123092516E-4</v>
      </c>
      <c r="S392">
        <f>('Filter Data'!S392-'Filter Data'!S391)/'Filter Data'!S391</f>
        <v>1.0722099260742881E-2</v>
      </c>
      <c r="T392">
        <f>('Filter Data'!T392-'Filter Data'!T391)/'Filter Data'!T391</f>
        <v>8.3799288359595724E-3</v>
      </c>
      <c r="U392">
        <f>('Filter Data'!U392-'Filter Data'!U391)/'Filter Data'!U391</f>
        <v>1.2015363703250978E-2</v>
      </c>
      <c r="V392">
        <f>('Filter Data'!V392-'Filter Data'!V391)/'Filter Data'!V391</f>
        <v>1.2154769927569156E-2</v>
      </c>
      <c r="W392">
        <f>('Filter Data'!W392-'Filter Data'!W391)/'Filter Data'!W391</f>
        <v>1.2190859938737282E-2</v>
      </c>
      <c r="X392">
        <f>('Filter Data'!X392-'Filter Data'!X391)/'Filter Data'!X391</f>
        <v>1.2897916378387386E-2</v>
      </c>
      <c r="Y392">
        <f>('Filter Data'!Y392-'Filter Data'!Y391)/'Filter Data'!Y391</f>
        <v>1.3817865872488467E-2</v>
      </c>
      <c r="Z392">
        <f>('Filter Data'!Z392-'Filter Data'!Z391)/'Filter Data'!Z391</f>
        <v>1.1824726593269807E-2</v>
      </c>
    </row>
    <row r="393" spans="1:26" x14ac:dyDescent="0.25">
      <c r="A393" t="str">
        <f>MID('Filter Data'!A393,2,LEN('Filter Data'!A393)-2)</f>
        <v>23-Mar-2022</v>
      </c>
      <c r="B393">
        <f>('Filter Data'!B393-'Filter Data'!B392)/'Filter Data'!B392</f>
        <v>-3.8778736453156165E-3</v>
      </c>
      <c r="C393">
        <f>('Filter Data'!C393-'Filter Data'!C392)/'Filter Data'!C392</f>
        <v>-9.9896817103387308E-4</v>
      </c>
      <c r="D393">
        <f>('Filter Data'!D393-'Filter Data'!D392)/'Filter Data'!D392</f>
        <v>4.4373869701380634E-3</v>
      </c>
      <c r="E393">
        <f>('Filter Data'!E393-'Filter Data'!E392)/'Filter Data'!E392</f>
        <v>7.1964037989541534E-3</v>
      </c>
      <c r="F393">
        <f>('Filter Data'!F393-'Filter Data'!F392)/'Filter Data'!F392</f>
        <v>1.482203107921881E-2</v>
      </c>
      <c r="G393">
        <f>('Filter Data'!G393-'Filter Data'!G392)/'Filter Data'!G392</f>
        <v>4.9496556234708347E-3</v>
      </c>
      <c r="H393">
        <f>('Filter Data'!H393-'Filter Data'!H392)/'Filter Data'!H392</f>
        <v>3.0143926635626582E-3</v>
      </c>
      <c r="I393">
        <f>('Filter Data'!I393-'Filter Data'!I392)/'Filter Data'!I392</f>
        <v>4.5829826915641331E-2</v>
      </c>
      <c r="J393">
        <f>('Filter Data'!J393-'Filter Data'!J392)/'Filter Data'!J392</f>
        <v>4.4049708125917623E-2</v>
      </c>
      <c r="K393">
        <f>('Filter Data'!K393-'Filter Data'!K392)/'Filter Data'!K392</f>
        <v>1.2942636954731466E-2</v>
      </c>
      <c r="L393">
        <f>('Filter Data'!L393-'Filter Data'!L392)/'Filter Data'!L392</f>
        <v>4.1339396444823028E-4</v>
      </c>
      <c r="M393">
        <f>('Filter Data'!M393-'Filter Data'!M392)/'Filter Data'!M392</f>
        <v>-1.2514556863017911E-3</v>
      </c>
      <c r="N393">
        <f>('Filter Data'!N393-'Filter Data'!N392)/'Filter Data'!N392</f>
        <v>-1.8399847725398925E-3</v>
      </c>
      <c r="O393">
        <f>('Filter Data'!O393-'Filter Data'!O392)/'Filter Data'!O392</f>
        <v>8.1078341947887647E-5</v>
      </c>
      <c r="P393">
        <f>('Filter Data'!P393-'Filter Data'!P392)/'Filter Data'!P392</f>
        <v>-1.2313826668230473E-3</v>
      </c>
      <c r="Q393">
        <f>('Filter Data'!Q393-'Filter Data'!Q392)/'Filter Data'!Q392</f>
        <v>7.6451469936475013E-3</v>
      </c>
      <c r="R393">
        <f>('Filter Data'!R393-'Filter Data'!R392)/'Filter Data'!R392</f>
        <v>-1.3534982169341719E-3</v>
      </c>
      <c r="S393">
        <f>('Filter Data'!S393-'Filter Data'!S392)/'Filter Data'!S392</f>
        <v>-8.0461946232487386E-3</v>
      </c>
      <c r="T393">
        <f>('Filter Data'!T393-'Filter Data'!T392)/'Filter Data'!T392</f>
        <v>-6.1499020624495851E-3</v>
      </c>
      <c r="U393">
        <f>('Filter Data'!U393-'Filter Data'!U392)/'Filter Data'!U392</f>
        <v>-9.420535411724773E-3</v>
      </c>
      <c r="V393">
        <f>('Filter Data'!V393-'Filter Data'!V392)/'Filter Data'!V392</f>
        <v>-1.3448422719556583E-2</v>
      </c>
      <c r="W393">
        <f>('Filter Data'!W393-'Filter Data'!W392)/'Filter Data'!W392</f>
        <v>2.8468329406667246E-2</v>
      </c>
      <c r="X393">
        <f>('Filter Data'!X393-'Filter Data'!X392)/'Filter Data'!X392</f>
        <v>2.7991084268047198E-2</v>
      </c>
      <c r="Y393">
        <f>('Filter Data'!Y393-'Filter Data'!Y392)/'Filter Data'!Y392</f>
        <v>-1.9700873013004969E-2</v>
      </c>
      <c r="Z393">
        <f>('Filter Data'!Z393-'Filter Data'!Z392)/'Filter Data'!Z392</f>
        <v>-7.5043677411762945E-3</v>
      </c>
    </row>
    <row r="394" spans="1:26" x14ac:dyDescent="0.25">
      <c r="A394" t="str">
        <f>MID('Filter Data'!A394,2,LEN('Filter Data'!A394)-2)</f>
        <v>24-Mar-2022</v>
      </c>
      <c r="B394">
        <f>('Filter Data'!B394-'Filter Data'!B393)/'Filter Data'!B393</f>
        <v>3.7046314106854001E-3</v>
      </c>
      <c r="C394">
        <f>('Filter Data'!C394-'Filter Data'!C393)/'Filter Data'!C393</f>
        <v>-1.1315417256011822E-3</v>
      </c>
      <c r="D394">
        <f>('Filter Data'!D394-'Filter Data'!D393)/'Filter Data'!D393</f>
        <v>3.8995942314110164E-3</v>
      </c>
      <c r="E394">
        <f>('Filter Data'!E394-'Filter Data'!E393)/'Filter Data'!E393</f>
        <v>-5.6815548124357837E-3</v>
      </c>
      <c r="F394">
        <f>('Filter Data'!F394-'Filter Data'!F393)/'Filter Data'!F393</f>
        <v>7.6891017986504741E-3</v>
      </c>
      <c r="G394">
        <f>('Filter Data'!G394-'Filter Data'!G393)/'Filter Data'!G393</f>
        <v>-3.7120359955004748E-3</v>
      </c>
      <c r="H394">
        <f>('Filter Data'!H394-'Filter Data'!H393)/'Filter Data'!H393</f>
        <v>-3.2310861528910351E-3</v>
      </c>
      <c r="I394">
        <f>('Filter Data'!I394-'Filter Data'!I393)/'Filter Data'!I393</f>
        <v>-2.7945717889609135E-2</v>
      </c>
      <c r="J394">
        <f>('Filter Data'!J394-'Filter Data'!J393)/'Filter Data'!J393</f>
        <v>-2.7132713614379293E-2</v>
      </c>
      <c r="K394">
        <f>('Filter Data'!K394-'Filter Data'!K393)/'Filter Data'!K393</f>
        <v>7.2804931320682061E-3</v>
      </c>
      <c r="L394">
        <f>('Filter Data'!L394-'Filter Data'!L393)/'Filter Data'!L393</f>
        <v>9.3126385809312231E-3</v>
      </c>
      <c r="M394">
        <f>('Filter Data'!M394-'Filter Data'!M393)/'Filter Data'!M393</f>
        <v>3.6807573832685746E-3</v>
      </c>
      <c r="N394">
        <f>('Filter Data'!N394-'Filter Data'!N393)/'Filter Data'!N393</f>
        <v>-1.1918382913805295E-3</v>
      </c>
      <c r="O394">
        <f>('Filter Data'!O394-'Filter Data'!O393)/'Filter Data'!O393</f>
        <v>3.5933869281310812E-3</v>
      </c>
      <c r="P394">
        <f>('Filter Data'!P394-'Filter Data'!P393)/'Filter Data'!P393</f>
        <v>5.6677309656808254E-4</v>
      </c>
      <c r="Q394">
        <f>('Filter Data'!Q394-'Filter Data'!Q393)/'Filter Data'!Q393</f>
        <v>-2.7803812944741644E-3</v>
      </c>
      <c r="R394">
        <f>('Filter Data'!R394-'Filter Data'!R393)/'Filter Data'!R393</f>
        <v>2.5340395161175177E-3</v>
      </c>
      <c r="S394">
        <f>('Filter Data'!S394-'Filter Data'!S393)/'Filter Data'!S393</f>
        <v>-3.1809651048132976E-4</v>
      </c>
      <c r="T394">
        <f>('Filter Data'!T394-'Filter Data'!T393)/'Filter Data'!T393</f>
        <v>-2.847619737700223E-3</v>
      </c>
      <c r="U394">
        <f>('Filter Data'!U394-'Filter Data'!U393)/'Filter Data'!U393</f>
        <v>5.0691645519230699E-3</v>
      </c>
      <c r="V394">
        <f>('Filter Data'!V394-'Filter Data'!V393)/'Filter Data'!V393</f>
        <v>1.424584572168622E-2</v>
      </c>
      <c r="W394">
        <f>('Filter Data'!W394-'Filter Data'!W393)/'Filter Data'!W393</f>
        <v>2.3105330024421815E-3</v>
      </c>
      <c r="X394">
        <f>('Filter Data'!X394-'Filter Data'!X393)/'Filter Data'!X393</f>
        <v>2.5249522637140827E-3</v>
      </c>
      <c r="Y394">
        <f>('Filter Data'!Y394-'Filter Data'!Y393)/'Filter Data'!Y393</f>
        <v>1.5314855093453313E-2</v>
      </c>
      <c r="Z394">
        <f>('Filter Data'!Z394-'Filter Data'!Z393)/'Filter Data'!Z393</f>
        <v>1.3366472090477883E-2</v>
      </c>
    </row>
    <row r="395" spans="1:26" x14ac:dyDescent="0.25">
      <c r="A395" t="str">
        <f>MID('Filter Data'!A395,2,LEN('Filter Data'!A395)-2)</f>
        <v>25-Mar-2022</v>
      </c>
      <c r="B395">
        <f>('Filter Data'!B395-'Filter Data'!B394)/'Filter Data'!B394</f>
        <v>-3.4928366844054963E-3</v>
      </c>
      <c r="C395">
        <f>('Filter Data'!C395-'Filter Data'!C394)/'Filter Data'!C394</f>
        <v>-2.3249227769983763E-3</v>
      </c>
      <c r="D395">
        <f>('Filter Data'!D395-'Filter Data'!D394)/'Filter Data'!D394</f>
        <v>-1.8284894402546983E-3</v>
      </c>
      <c r="E395">
        <f>('Filter Data'!E395-'Filter Data'!E394)/'Filter Data'!E394</f>
        <v>-1.3818869583169704E-2</v>
      </c>
      <c r="F395">
        <f>('Filter Data'!F395-'Filter Data'!F394)/'Filter Data'!F394</f>
        <v>2.8393380764065277E-3</v>
      </c>
      <c r="G395">
        <f>('Filter Data'!G395-'Filter Data'!G394)/'Filter Data'!G394</f>
        <v>-8.8065936547364713E-3</v>
      </c>
      <c r="H395">
        <f>('Filter Data'!H395-'Filter Data'!H394)/'Filter Data'!H394</f>
        <v>-1.9265340788449273E-2</v>
      </c>
      <c r="I395">
        <f>('Filter Data'!I395-'Filter Data'!I394)/'Filter Data'!I394</f>
        <v>1.194711054433201E-2</v>
      </c>
      <c r="J395">
        <f>('Filter Data'!J395-'Filter Data'!J394)/'Filter Data'!J394</f>
        <v>1.1758691206543964E-2</v>
      </c>
      <c r="K395">
        <f>('Filter Data'!K395-'Filter Data'!K394)/'Filter Data'!K394</f>
        <v>-3.7705391991519161E-3</v>
      </c>
      <c r="L395">
        <f>('Filter Data'!L395-'Filter Data'!L394)/'Filter Data'!L394</f>
        <v>7.5091867710497485E-3</v>
      </c>
      <c r="M395">
        <f>('Filter Data'!M395-'Filter Data'!M394)/'Filter Data'!M394</f>
        <v>-1.0030777233516872E-2</v>
      </c>
      <c r="N395">
        <f>('Filter Data'!N395-'Filter Data'!N394)/'Filter Data'!N394</f>
        <v>-1.3985012648560977E-2</v>
      </c>
      <c r="O395">
        <f>('Filter Data'!O395-'Filter Data'!O394)/'Filter Data'!O394</f>
        <v>-5.4432468456610842E-3</v>
      </c>
      <c r="P395">
        <f>('Filter Data'!P395-'Filter Data'!P394)/'Filter Data'!P394</f>
        <v>-3.5950522331975807E-3</v>
      </c>
      <c r="Q395">
        <f>('Filter Data'!Q395-'Filter Data'!Q394)/'Filter Data'!Q394</f>
        <v>-6.9099501181413689E-3</v>
      </c>
      <c r="R395">
        <f>('Filter Data'!R395-'Filter Data'!R394)/'Filter Data'!R394</f>
        <v>-4.0473311225023255E-3</v>
      </c>
      <c r="S395">
        <f>('Filter Data'!S395-'Filter Data'!S394)/'Filter Data'!S394</f>
        <v>2.8510516434912905E-3</v>
      </c>
      <c r="T395">
        <f>('Filter Data'!T395-'Filter Data'!T394)/'Filter Data'!T394</f>
        <v>1.3443106592936406E-3</v>
      </c>
      <c r="U395">
        <f>('Filter Data'!U395-'Filter Data'!U394)/'Filter Data'!U394</f>
        <v>-6.7516136418487409E-3</v>
      </c>
      <c r="V395">
        <f>('Filter Data'!V395-'Filter Data'!V394)/'Filter Data'!V394</f>
        <v>-2.8954751456730403E-3</v>
      </c>
      <c r="W395">
        <f>('Filter Data'!W395-'Filter Data'!W394)/'Filter Data'!W394</f>
        <v>7.6183470813847068E-4</v>
      </c>
      <c r="X395">
        <f>('Filter Data'!X395-'Filter Data'!X394)/'Filter Data'!X394</f>
        <v>8.302286966107615E-4</v>
      </c>
      <c r="Y395">
        <f>('Filter Data'!Y395-'Filter Data'!Y394)/'Filter Data'!Y394</f>
        <v>-1.9970019036355336E-3</v>
      </c>
      <c r="Z395">
        <f>('Filter Data'!Z395-'Filter Data'!Z394)/'Filter Data'!Z394</f>
        <v>2.3311177214449361E-3</v>
      </c>
    </row>
    <row r="396" spans="1:26" x14ac:dyDescent="0.25">
      <c r="A396" t="str">
        <f>MID('Filter Data'!A396,2,LEN('Filter Data'!A396)-2)</f>
        <v>28-Mar-2022</v>
      </c>
      <c r="B396">
        <f>('Filter Data'!B396-'Filter Data'!B395)/'Filter Data'!B395</f>
        <v>3.5891936119045662E-3</v>
      </c>
      <c r="C396">
        <f>('Filter Data'!C396-'Filter Data'!C395)/'Filter Data'!C395</f>
        <v>-3.5252178505413186E-3</v>
      </c>
      <c r="D396">
        <f>('Filter Data'!D396-'Filter Data'!D395)/'Filter Data'!D395</f>
        <v>7.5815343623183836E-3</v>
      </c>
      <c r="E396">
        <f>('Filter Data'!E396-'Filter Data'!E395)/'Filter Data'!E395</f>
        <v>4.2138814980889122E-3</v>
      </c>
      <c r="F396">
        <f>('Filter Data'!F396-'Filter Data'!F395)/'Filter Data'!F395</f>
        <v>-1.7270460885441367E-2</v>
      </c>
      <c r="G396">
        <f>('Filter Data'!G396-'Filter Data'!G395)/'Filter Data'!G395</f>
        <v>3.547426488535925E-3</v>
      </c>
      <c r="H396">
        <f>('Filter Data'!H396-'Filter Data'!H395)/'Filter Data'!H395</f>
        <v>-4.7774377922752912E-3</v>
      </c>
      <c r="I396">
        <f>('Filter Data'!I396-'Filter Data'!I395)/'Filter Data'!I395</f>
        <v>-7.5678185315381202E-2</v>
      </c>
      <c r="J396">
        <f>('Filter Data'!J396-'Filter Data'!J395)/'Filter Data'!J395</f>
        <v>-7.6579951560349149E-2</v>
      </c>
      <c r="K396">
        <f>('Filter Data'!K396-'Filter Data'!K395)/'Filter Data'!K395</f>
        <v>-1.7835765849647404E-2</v>
      </c>
      <c r="L396">
        <f>('Filter Data'!L396-'Filter Data'!L395)/'Filter Data'!L395</f>
        <v>-1.5124484617824433E-2</v>
      </c>
      <c r="M396">
        <f>('Filter Data'!M396-'Filter Data'!M395)/'Filter Data'!M395</f>
        <v>9.2479069604512569E-3</v>
      </c>
      <c r="N396">
        <f>('Filter Data'!N396-'Filter Data'!N395)/'Filter Data'!N395</f>
        <v>9.9880595088262213E-3</v>
      </c>
      <c r="O396">
        <f>('Filter Data'!O396-'Filter Data'!O395)/'Filter Data'!O395</f>
        <v>3.9297893561238148E-3</v>
      </c>
      <c r="P396">
        <f>('Filter Data'!P396-'Filter Data'!P395)/'Filter Data'!P395</f>
        <v>2.4868860924632378E-3</v>
      </c>
      <c r="Q396">
        <f>('Filter Data'!Q396-'Filter Data'!Q395)/'Filter Data'!Q395</f>
        <v>1.060623684794915E-2</v>
      </c>
      <c r="R396">
        <f>('Filter Data'!R396-'Filter Data'!R395)/'Filter Data'!R395</f>
        <v>5.026474127557288E-3</v>
      </c>
      <c r="S396">
        <f>('Filter Data'!S396-'Filter Data'!S395)/'Filter Data'!S395</f>
        <v>-4.3786449045899026E-4</v>
      </c>
      <c r="T396">
        <f>('Filter Data'!T396-'Filter Data'!T395)/'Filter Data'!T395</f>
        <v>2.1625230403041918E-3</v>
      </c>
      <c r="U396">
        <f>('Filter Data'!U396-'Filter Data'!U395)/'Filter Data'!U395</f>
        <v>8.5607476635513723E-3</v>
      </c>
      <c r="V396">
        <f>('Filter Data'!V396-'Filter Data'!V395)/'Filter Data'!V395</f>
        <v>1.40023687991872E-2</v>
      </c>
      <c r="W396">
        <f>('Filter Data'!W396-'Filter Data'!W395)/'Filter Data'!W395</f>
        <v>-7.1203570022312229E-3</v>
      </c>
      <c r="X396">
        <f>('Filter Data'!X396-'Filter Data'!X395)/'Filter Data'!X395</f>
        <v>-6.5805525154580425E-3</v>
      </c>
      <c r="Y396">
        <f>('Filter Data'!Y396-'Filter Data'!Y395)/'Filter Data'!Y395</f>
        <v>1.4126525436061564E-2</v>
      </c>
      <c r="Z396">
        <f>('Filter Data'!Z396-'Filter Data'!Z395)/'Filter Data'!Z395</f>
        <v>1.3262754288844325E-2</v>
      </c>
    </row>
    <row r="397" spans="1:26" x14ac:dyDescent="0.25">
      <c r="A397" t="str">
        <f>MID('Filter Data'!A397,2,LEN('Filter Data'!A397)-2)</f>
        <v>29-Mar-2022</v>
      </c>
      <c r="B397">
        <f>('Filter Data'!B397-'Filter Data'!B396)/'Filter Data'!B396</f>
        <v>4.3135346316160519E-3</v>
      </c>
      <c r="C397">
        <f>('Filter Data'!C397-'Filter Data'!C396)/'Filter Data'!C396</f>
        <v>9.7982059809468228E-3</v>
      </c>
      <c r="D397">
        <f>('Filter Data'!D397-'Filter Data'!D396)/'Filter Data'!D396</f>
        <v>-3.8970754536438198E-3</v>
      </c>
      <c r="E397">
        <f>('Filter Data'!E397-'Filter Data'!E396)/'Filter Data'!E396</f>
        <v>4.465186340833577E-3</v>
      </c>
      <c r="F397">
        <f>('Filter Data'!F397-'Filter Data'!F396)/'Filter Data'!F396</f>
        <v>9.2703053165153898E-3</v>
      </c>
      <c r="G397">
        <f>('Filter Data'!G397-'Filter Data'!G396)/'Filter Data'!G396</f>
        <v>-4.2402425775485159E-3</v>
      </c>
      <c r="H397">
        <f>('Filter Data'!H397-'Filter Data'!H396)/'Filter Data'!H396</f>
        <v>-2.0303685118848126E-3</v>
      </c>
      <c r="I397">
        <f>('Filter Data'!I397-'Filter Data'!I396)/'Filter Data'!I396</f>
        <v>2.5641025641025793E-2</v>
      </c>
      <c r="J397">
        <f>('Filter Data'!J397-'Filter Data'!J396)/'Filter Data'!J396</f>
        <v>2.1699750924598124E-2</v>
      </c>
      <c r="K397">
        <f>('Filter Data'!K397-'Filter Data'!K396)/'Filter Data'!K396</f>
        <v>2.9547916871857277E-4</v>
      </c>
      <c r="L397">
        <f>('Filter Data'!L397-'Filter Data'!L396)/'Filter Data'!L396</f>
        <v>-6.7424776089348862E-4</v>
      </c>
      <c r="M397">
        <f>('Filter Data'!M397-'Filter Data'!M396)/'Filter Data'!M396</f>
        <v>1.5619034396584613E-2</v>
      </c>
      <c r="N397">
        <f>('Filter Data'!N397-'Filter Data'!N396)/'Filter Data'!N396</f>
        <v>4.8887255763425033E-3</v>
      </c>
      <c r="O397">
        <f>('Filter Data'!O397-'Filter Data'!O396)/'Filter Data'!O396</f>
        <v>4.6366086247820078E-3</v>
      </c>
      <c r="P397">
        <f>('Filter Data'!P397-'Filter Data'!P396)/'Filter Data'!P396</f>
        <v>3.3053631380841214E-3</v>
      </c>
      <c r="Q397">
        <f>('Filter Data'!Q397-'Filter Data'!Q396)/'Filter Data'!Q396</f>
        <v>3.4791252485088303E-3</v>
      </c>
      <c r="R397">
        <f>('Filter Data'!R397-'Filter Data'!R396)/'Filter Data'!R396</f>
        <v>1.9756291181382532E-4</v>
      </c>
      <c r="S397">
        <f>('Filter Data'!S397-'Filter Data'!S396)/'Filter Data'!S396</f>
        <v>1.0234010945058797E-2</v>
      </c>
      <c r="T397">
        <f>('Filter Data'!T397-'Filter Data'!T396)/'Filter Data'!T396</f>
        <v>1.3497465604634251E-2</v>
      </c>
      <c r="U397">
        <f>('Filter Data'!U397-'Filter Data'!U396)/'Filter Data'!U396</f>
        <v>8.593103277858033E-3</v>
      </c>
      <c r="V397">
        <f>('Filter Data'!V397-'Filter Data'!V396)/'Filter Data'!V396</f>
        <v>1.6050231830094124E-2</v>
      </c>
      <c r="W397">
        <f>('Filter Data'!W397-'Filter Data'!W396)/'Filter Data'!W396</f>
        <v>9.6500214812121361E-3</v>
      </c>
      <c r="X397">
        <f>('Filter Data'!X397-'Filter Data'!X396)/'Filter Data'!X396</f>
        <v>9.4941372123866462E-3</v>
      </c>
      <c r="Y397">
        <f>('Filter Data'!Y397-'Filter Data'!Y396)/'Filter Data'!Y396</f>
        <v>1.8742120314469941E-2</v>
      </c>
      <c r="Z397">
        <f>('Filter Data'!Z397-'Filter Data'!Z396)/'Filter Data'!Z396</f>
        <v>1.1108501748027027E-2</v>
      </c>
    </row>
    <row r="398" spans="1:26" x14ac:dyDescent="0.25">
      <c r="A398" t="str">
        <f>MID('Filter Data'!A398,2,LEN('Filter Data'!A398)-2)</f>
        <v>30-Mar-2022</v>
      </c>
      <c r="B398">
        <f>('Filter Data'!B398-'Filter Data'!B397)/'Filter Data'!B397</f>
        <v>5.932782034747109E-3</v>
      </c>
      <c r="C398">
        <f>('Filter Data'!C398-'Filter Data'!C397)/'Filter Data'!C397</f>
        <v>-1.0451041495817616E-2</v>
      </c>
      <c r="D398">
        <f>('Filter Data'!D398-'Filter Data'!D397)/'Filter Data'!D397</f>
        <v>-4.0171164090473449E-3</v>
      </c>
      <c r="E398">
        <f>('Filter Data'!E398-'Filter Data'!E397)/'Filter Data'!E397</f>
        <v>1.3309232108187742E-2</v>
      </c>
      <c r="F398">
        <f>('Filter Data'!F398-'Filter Data'!F397)/'Filter Data'!F397</f>
        <v>1.9164552585719544E-2</v>
      </c>
      <c r="G398">
        <f>('Filter Data'!G398-'Filter Data'!G397)/'Filter Data'!G397</f>
        <v>3.4440925264005661E-3</v>
      </c>
      <c r="H398">
        <f>('Filter Data'!H398-'Filter Data'!H397)/'Filter Data'!H397</f>
        <v>2.0824553500065391E-2</v>
      </c>
      <c r="I398">
        <f>('Filter Data'!I398-'Filter Data'!I397)/'Filter Data'!I397</f>
        <v>2.3274253731343307E-2</v>
      </c>
      <c r="J398">
        <f>('Filter Data'!J398-'Filter Data'!J397)/'Filter Data'!J397</f>
        <v>2.2291582018985751E-2</v>
      </c>
      <c r="K398">
        <f>('Filter Data'!K398-'Filter Data'!K397)/'Filter Data'!K397</f>
        <v>6.8801693580148914E-3</v>
      </c>
      <c r="L398">
        <f>('Filter Data'!L398-'Filter Data'!L397)/'Filter Data'!L397</f>
        <v>-4.400672688639938E-3</v>
      </c>
      <c r="M398">
        <f>('Filter Data'!M398-'Filter Data'!M397)/'Filter Data'!M397</f>
        <v>-1.4832028980554357E-2</v>
      </c>
      <c r="N398">
        <f>('Filter Data'!N398-'Filter Data'!N397)/'Filter Data'!N397</f>
        <v>5.1193182721505212E-3</v>
      </c>
      <c r="O398">
        <f>('Filter Data'!O398-'Filter Data'!O397)/'Filter Data'!O397</f>
        <v>7.1152629970796001E-3</v>
      </c>
      <c r="P398">
        <f>('Filter Data'!P398-'Filter Data'!P397)/'Filter Data'!P397</f>
        <v>6.2376569829106446E-3</v>
      </c>
      <c r="Q398">
        <f>('Filter Data'!Q398-'Filter Data'!Q397)/'Filter Data'!Q397</f>
        <v>3.4827037877010838E-3</v>
      </c>
      <c r="R398">
        <f>('Filter Data'!R398-'Filter Data'!R397)/'Filter Data'!R397</f>
        <v>6.2249952713977754E-3</v>
      </c>
      <c r="S398">
        <f>('Filter Data'!S398-'Filter Data'!S397)/'Filter Data'!S397</f>
        <v>-5.0651684828374169E-3</v>
      </c>
      <c r="T398">
        <f>('Filter Data'!T398-'Filter Data'!T397)/'Filter Data'!T397</f>
        <v>-4.2868166099855877E-4</v>
      </c>
      <c r="U398">
        <f>('Filter Data'!U398-'Filter Data'!U397)/'Filter Data'!U397</f>
        <v>3.2095060178239198E-3</v>
      </c>
      <c r="V398">
        <f>('Filter Data'!V398-'Filter Data'!V397)/'Filter Data'!V397</f>
        <v>-2.3044378957196823E-2</v>
      </c>
      <c r="W398">
        <f>('Filter Data'!W398-'Filter Data'!W397)/'Filter Data'!W397</f>
        <v>1.0081503060457211E-3</v>
      </c>
      <c r="X398">
        <f>('Filter Data'!X398-'Filter Data'!X397)/'Filter Data'!X397</f>
        <v>8.8974155788176096E-4</v>
      </c>
      <c r="Y398">
        <f>('Filter Data'!Y398-'Filter Data'!Y397)/'Filter Data'!Y397</f>
        <v>-1.6500736999381191E-2</v>
      </c>
      <c r="Z398">
        <f>('Filter Data'!Z398-'Filter Data'!Z397)/'Filter Data'!Z397</f>
        <v>-1.8221657390770887E-2</v>
      </c>
    </row>
    <row r="399" spans="1:26" x14ac:dyDescent="0.25">
      <c r="A399" t="str">
        <f>MID('Filter Data'!A399,2,LEN('Filter Data'!A399)-2)</f>
        <v>31-Mar-2022</v>
      </c>
      <c r="B399">
        <f>('Filter Data'!B399-'Filter Data'!B398)/'Filter Data'!B398</f>
        <v>-3.0865361409436261E-3</v>
      </c>
      <c r="C399">
        <f>('Filter Data'!C399-'Filter Data'!C398)/'Filter Data'!C398</f>
        <v>3.964675930837022E-3</v>
      </c>
      <c r="D399">
        <f>('Filter Data'!D399-'Filter Data'!D398)/'Filter Data'!D398</f>
        <v>-1.841297676457608E-3</v>
      </c>
      <c r="E399">
        <f>('Filter Data'!E399-'Filter Data'!E398)/'Filter Data'!E398</f>
        <v>-7.6969833110902804E-3</v>
      </c>
      <c r="F399">
        <f>('Filter Data'!F399-'Filter Data'!F398)/'Filter Data'!F398</f>
        <v>-9.535029774047226E-3</v>
      </c>
      <c r="G399">
        <f>('Filter Data'!G399-'Filter Data'!G398)/'Filter Data'!G398</f>
        <v>-3.9515749500981965E-3</v>
      </c>
      <c r="H399">
        <f>('Filter Data'!H399-'Filter Data'!H398)/'Filter Data'!H398</f>
        <v>-1.4235686017802454E-5</v>
      </c>
      <c r="I399">
        <f>('Filter Data'!I399-'Filter Data'!I398)/'Filter Data'!I398</f>
        <v>-4.7472537490314132E-2</v>
      </c>
      <c r="J399">
        <f>('Filter Data'!J399-'Filter Data'!J398)/'Filter Data'!J398</f>
        <v>-4.8452658392499084E-2</v>
      </c>
      <c r="K399">
        <f>('Filter Data'!K399-'Filter Data'!K398)/'Filter Data'!K398</f>
        <v>1.0268069969562462E-3</v>
      </c>
      <c r="L399">
        <f>('Filter Data'!L399-'Filter Data'!L398)/'Filter Data'!L398</f>
        <v>4.0458802824025371E-3</v>
      </c>
      <c r="M399">
        <f>('Filter Data'!M399-'Filter Data'!M398)/'Filter Data'!M398</f>
        <v>-1.4326846359315805E-2</v>
      </c>
      <c r="N399">
        <f>('Filter Data'!N399-'Filter Data'!N398)/'Filter Data'!N398</f>
        <v>-1.2005504500086974E-2</v>
      </c>
      <c r="O399">
        <f>('Filter Data'!O399-'Filter Data'!O398)/'Filter Data'!O398</f>
        <v>-1.9896753254389581E-3</v>
      </c>
      <c r="P399">
        <f>('Filter Data'!P399-'Filter Data'!P398)/'Filter Data'!P398</f>
        <v>-9.3991903268907681E-4</v>
      </c>
      <c r="Q399">
        <f>('Filter Data'!Q399-'Filter Data'!Q398)/'Filter Data'!Q398</f>
        <v>-1.522291438279614E-3</v>
      </c>
      <c r="R399">
        <f>('Filter Data'!R399-'Filter Data'!R398)/'Filter Data'!R398</f>
        <v>-1.5442416916702415E-3</v>
      </c>
      <c r="S399">
        <f>('Filter Data'!S399-'Filter Data'!S398)/'Filter Data'!S398</f>
        <v>-7.5606366851945373E-3</v>
      </c>
      <c r="T399">
        <f>('Filter Data'!T399-'Filter Data'!T398)/'Filter Data'!T398</f>
        <v>-7.9125686184812142E-3</v>
      </c>
      <c r="U399">
        <f>('Filter Data'!U399-'Filter Data'!U398)/'Filter Data'!U398</f>
        <v>-6.7953281355890779E-3</v>
      </c>
      <c r="V399">
        <f>('Filter Data'!V399-'Filter Data'!V398)/'Filter Data'!V398</f>
        <v>-6.7078415444161632E-3</v>
      </c>
      <c r="W399">
        <f>('Filter Data'!W399-'Filter Data'!W398)/'Filter Data'!W398</f>
        <v>-5.846614653159804E-3</v>
      </c>
      <c r="X399">
        <f>('Filter Data'!X399-'Filter Data'!X398)/'Filter Data'!X398</f>
        <v>-5.8754080144454487E-3</v>
      </c>
      <c r="Y399">
        <f>('Filter Data'!Y399-'Filter Data'!Y398)/'Filter Data'!Y398</f>
        <v>-1.4480892485383609E-2</v>
      </c>
      <c r="Z399">
        <f>('Filter Data'!Z399-'Filter Data'!Z398)/'Filter Data'!Z398</f>
        <v>-1.534155834880724E-2</v>
      </c>
    </row>
    <row r="400" spans="1:26" x14ac:dyDescent="0.25">
      <c r="A400" t="str">
        <f>MID('Filter Data'!A400,2,LEN('Filter Data'!A400)-2)</f>
        <v>01-Apr-2022</v>
      </c>
      <c r="B400">
        <f>('Filter Data'!B400-'Filter Data'!B399)/'Filter Data'!B399</f>
        <v>3.9074690154350424E-3</v>
      </c>
      <c r="C400">
        <f>('Filter Data'!C400-'Filter Data'!C399)/'Filter Data'!C399</f>
        <v>1.7513042329789348E-2</v>
      </c>
      <c r="D400">
        <f>('Filter Data'!D400-'Filter Data'!D399)/'Filter Data'!D399</f>
        <v>5.4638088545325824E-3</v>
      </c>
      <c r="E400">
        <f>('Filter Data'!E400-'Filter Data'!E399)/'Filter Data'!E399</f>
        <v>4.7072766373932491E-3</v>
      </c>
      <c r="F400">
        <f>('Filter Data'!F400-'Filter Data'!F399)/'Filter Data'!F399</f>
        <v>-1.9670188787529758E-3</v>
      </c>
      <c r="G400">
        <f>('Filter Data'!G400-'Filter Data'!G399)/'Filter Data'!G399</f>
        <v>6.9976783023095223E-3</v>
      </c>
      <c r="H400">
        <f>('Filter Data'!H400-'Filter Data'!H399)/'Filter Data'!H399</f>
        <v>1.9673998149334519E-2</v>
      </c>
      <c r="I400">
        <f>('Filter Data'!I400-'Filter Data'!I399)/'Filter Data'!I399</f>
        <v>4.0674721856671627E-4</v>
      </c>
      <c r="J400">
        <f>('Filter Data'!J400-'Filter Data'!J399)/'Filter Data'!J399</f>
        <v>7.0247384708857974E-4</v>
      </c>
      <c r="K400">
        <f>('Filter Data'!K400-'Filter Data'!K399)/'Filter Data'!K399</f>
        <v>-6.9604718467231302E-3</v>
      </c>
      <c r="L400">
        <f>('Filter Data'!L400-'Filter Data'!L399)/'Filter Data'!L399</f>
        <v>3.1732919630084234E-3</v>
      </c>
      <c r="M400">
        <f>('Filter Data'!M400-'Filter Data'!M399)/'Filter Data'!M399</f>
        <v>1.9594214119800068E-2</v>
      </c>
      <c r="N400">
        <f>('Filter Data'!N400-'Filter Data'!N399)/'Filter Data'!N399</f>
        <v>2.004418686561436E-2</v>
      </c>
      <c r="O400">
        <f>('Filter Data'!O400-'Filter Data'!O399)/'Filter Data'!O399</f>
        <v>1.3927215570203023E-3</v>
      </c>
      <c r="P400">
        <f>('Filter Data'!P400-'Filter Data'!P399)/'Filter Data'!P399</f>
        <v>5.7904203822798589E-3</v>
      </c>
      <c r="Q400">
        <f>('Filter Data'!Q400-'Filter Data'!Q399)/'Filter Data'!Q399</f>
        <v>3.8921844104485249E-3</v>
      </c>
      <c r="R400">
        <f>('Filter Data'!R400-'Filter Data'!R399)/'Filter Data'!R399</f>
        <v>2.2162803666147363E-4</v>
      </c>
      <c r="S400">
        <f>('Filter Data'!S400-'Filter Data'!S399)/'Filter Data'!S399</f>
        <v>-1.521101302801063E-3</v>
      </c>
      <c r="T400">
        <f>('Filter Data'!T400-'Filter Data'!T399)/'Filter Data'!T399</f>
        <v>5.000108071500098E-3</v>
      </c>
      <c r="U400">
        <f>('Filter Data'!U400-'Filter Data'!U399)/'Filter Data'!U399</f>
        <v>9.3683149327497654E-3</v>
      </c>
      <c r="V400">
        <f>('Filter Data'!V400-'Filter Data'!V399)/'Filter Data'!V399</f>
        <v>2.2953461661043974E-2</v>
      </c>
      <c r="W400">
        <f>('Filter Data'!W400-'Filter Data'!W399)/'Filter Data'!W399</f>
        <v>-5.223168766240154E-3</v>
      </c>
      <c r="X400">
        <f>('Filter Data'!X400-'Filter Data'!X399)/'Filter Data'!X399</f>
        <v>-5.400156485776509E-3</v>
      </c>
      <c r="Y400">
        <f>('Filter Data'!Y400-'Filter Data'!Y399)/'Filter Data'!Y399</f>
        <v>4.6660576743413592E-3</v>
      </c>
      <c r="Z400">
        <f>('Filter Data'!Z400-'Filter Data'!Z399)/'Filter Data'!Z399</f>
        <v>7.040050771776352E-3</v>
      </c>
    </row>
    <row r="401" spans="1:26" x14ac:dyDescent="0.25">
      <c r="A401" t="str">
        <f>MID('Filter Data'!A401,2,LEN('Filter Data'!A401)-2)</f>
        <v>07-Apr-2022</v>
      </c>
      <c r="B401">
        <f>('Filter Data'!B401-'Filter Data'!B400)/'Filter Data'!B400</f>
        <v>-1.5762146357270287E-2</v>
      </c>
      <c r="C401">
        <f>('Filter Data'!C401-'Filter Data'!C400)/'Filter Data'!C400</f>
        <v>-8.7485884139614136E-3</v>
      </c>
      <c r="D401">
        <f>('Filter Data'!D401-'Filter Data'!D400)/'Filter Data'!D400</f>
        <v>-1.1680732470164707E-2</v>
      </c>
      <c r="E401">
        <f>('Filter Data'!E401-'Filter Data'!E400)/'Filter Data'!E400</f>
        <v>-1.2067594433399612E-2</v>
      </c>
      <c r="F401">
        <f>('Filter Data'!F401-'Filter Data'!F400)/'Filter Data'!F400</f>
        <v>-3.2401524777636539E-2</v>
      </c>
      <c r="G401">
        <f>('Filter Data'!G401-'Filter Data'!G400)/'Filter Data'!G400</f>
        <v>-9.9017910592650478E-3</v>
      </c>
      <c r="H401">
        <f>('Filter Data'!H401-'Filter Data'!H400)/'Filter Data'!H400</f>
        <v>-1.1057282868192185E-2</v>
      </c>
      <c r="I401">
        <f>('Filter Data'!I401-'Filter Data'!I400)/'Filter Data'!I400</f>
        <v>-1.5210944226537649E-2</v>
      </c>
      <c r="J401">
        <f>('Filter Data'!J401-'Filter Data'!J400)/'Filter Data'!J400</f>
        <v>-1.4419063519769392E-2</v>
      </c>
      <c r="K401">
        <f>('Filter Data'!K401-'Filter Data'!K400)/'Filter Data'!K400</f>
        <v>4.3900099605268372E-3</v>
      </c>
      <c r="L401">
        <f>('Filter Data'!L401-'Filter Data'!L400)/'Filter Data'!L400</f>
        <v>-3.6854420019883042E-3</v>
      </c>
      <c r="M401">
        <f>('Filter Data'!M401-'Filter Data'!M400)/'Filter Data'!M400</f>
        <v>-2.0071969141289031E-2</v>
      </c>
      <c r="N401">
        <f>('Filter Data'!N401-'Filter Data'!N400)/'Filter Data'!N400</f>
        <v>-2.2020278117839211E-2</v>
      </c>
      <c r="O401">
        <f>('Filter Data'!O401-'Filter Data'!O400)/'Filter Data'!O400</f>
        <v>-1.6915329222949162E-2</v>
      </c>
      <c r="P401">
        <f>('Filter Data'!P401-'Filter Data'!P400)/'Filter Data'!P400</f>
        <v>-2.1300098883771528E-2</v>
      </c>
      <c r="Q401">
        <f>('Filter Data'!Q401-'Filter Data'!Q400)/'Filter Data'!Q400</f>
        <v>-6.6242328744402362E-3</v>
      </c>
      <c r="R401">
        <f>('Filter Data'!R401-'Filter Data'!R400)/'Filter Data'!R400</f>
        <v>-2.4346282596523848E-2</v>
      </c>
      <c r="S401">
        <f>('Filter Data'!S401-'Filter Data'!S400)/'Filter Data'!S400</f>
        <v>-5.889701945386374E-3</v>
      </c>
      <c r="T401">
        <f>('Filter Data'!T401-'Filter Data'!T400)/'Filter Data'!T400</f>
        <v>-1.0825071151543813E-2</v>
      </c>
      <c r="U401">
        <f>('Filter Data'!U401-'Filter Data'!U400)/'Filter Data'!U400</f>
        <v>-1.4250913520098846E-3</v>
      </c>
      <c r="V401">
        <f>('Filter Data'!V401-'Filter Data'!V400)/'Filter Data'!V400</f>
        <v>3.1567809064722355E-3</v>
      </c>
      <c r="W401">
        <f>('Filter Data'!W401-'Filter Data'!W400)/'Filter Data'!W400</f>
        <v>-2.6603447933818736E-2</v>
      </c>
      <c r="X401">
        <f>('Filter Data'!X401-'Filter Data'!X400)/'Filter Data'!X400</f>
        <v>-2.7273812784906981E-2</v>
      </c>
      <c r="Y401">
        <f>('Filter Data'!Y401-'Filter Data'!Y400)/'Filter Data'!Y400</f>
        <v>-1.6087452923277162E-2</v>
      </c>
      <c r="Z401">
        <f>('Filter Data'!Z401-'Filter Data'!Z400)/'Filter Data'!Z400</f>
        <v>-8.1882348704466774E-3</v>
      </c>
    </row>
    <row r="402" spans="1:26" x14ac:dyDescent="0.25">
      <c r="A402" t="str">
        <f>MID('Filter Data'!A402,2,LEN('Filter Data'!A402)-2)</f>
        <v>08-Apr-2022</v>
      </c>
      <c r="B402">
        <f>('Filter Data'!B402-'Filter Data'!B401)/'Filter Data'!B401</f>
        <v>8.0393468604928841E-5</v>
      </c>
      <c r="C402">
        <f>('Filter Data'!C402-'Filter Data'!C401)/'Filter Data'!C401</f>
        <v>-3.456990584938605E-3</v>
      </c>
      <c r="D402">
        <f>('Filter Data'!D402-'Filter Data'!D401)/'Filter Data'!D401</f>
        <v>4.0486187845303724E-3</v>
      </c>
      <c r="E402">
        <f>('Filter Data'!E402-'Filter Data'!E401)/'Filter Data'!E401</f>
        <v>1.1671664017064982E-3</v>
      </c>
      <c r="F402">
        <f>('Filter Data'!F402-'Filter Data'!F401)/'Filter Data'!F401</f>
        <v>-7.1890381546219342E-3</v>
      </c>
      <c r="G402">
        <f>('Filter Data'!G402-'Filter Data'!G401)/'Filter Data'!G401</f>
        <v>8.7262031211700116E-3</v>
      </c>
      <c r="H402">
        <f>('Filter Data'!H402-'Filter Data'!H401)/'Filter Data'!H401</f>
        <v>1.1604432836874465E-2</v>
      </c>
      <c r="I402">
        <f>('Filter Data'!I402-'Filter Data'!I401)/'Filter Data'!I401</f>
        <v>1.3503011462987954E-2</v>
      </c>
      <c r="J402">
        <f>('Filter Data'!J402-'Filter Data'!J401)/'Filter Data'!J401</f>
        <v>1.3629013629013666E-2</v>
      </c>
      <c r="K402">
        <f>('Filter Data'!K402-'Filter Data'!K401)/'Filter Data'!K401</f>
        <v>6.5868410098191355E-3</v>
      </c>
      <c r="L402">
        <f>('Filter Data'!L402-'Filter Data'!L401)/'Filter Data'!L401</f>
        <v>2.933053802890689E-3</v>
      </c>
      <c r="M402">
        <f>('Filter Data'!M402-'Filter Data'!M401)/'Filter Data'!M401</f>
        <v>4.8874133694971292E-3</v>
      </c>
      <c r="N402">
        <f>('Filter Data'!N402-'Filter Data'!N401)/'Filter Data'!N401</f>
        <v>5.2318210267850631E-3</v>
      </c>
      <c r="O402">
        <f>('Filter Data'!O402-'Filter Data'!O401)/'Filter Data'!O401</f>
        <v>3.2399605507574475E-3</v>
      </c>
      <c r="P402">
        <f>('Filter Data'!P402-'Filter Data'!P401)/'Filter Data'!P401</f>
        <v>3.2222242449617892E-3</v>
      </c>
      <c r="Q402">
        <f>('Filter Data'!Q402-'Filter Data'!Q401)/'Filter Data'!Q401</f>
        <v>2.9898252021915714E-3</v>
      </c>
      <c r="R402">
        <f>('Filter Data'!R402-'Filter Data'!R401)/'Filter Data'!R401</f>
        <v>6.7827197546256098E-3</v>
      </c>
      <c r="S402">
        <f>('Filter Data'!S402-'Filter Data'!S401)/'Filter Data'!S401</f>
        <v>1.3516286227237802E-2</v>
      </c>
      <c r="T402">
        <f>('Filter Data'!T402-'Filter Data'!T401)/'Filter Data'!T401</f>
        <v>1.192917865503222E-2</v>
      </c>
      <c r="U402">
        <f>('Filter Data'!U402-'Filter Data'!U401)/'Filter Data'!U401</f>
        <v>1.3460107583279509E-2</v>
      </c>
      <c r="V402">
        <f>('Filter Data'!V402-'Filter Data'!V401)/'Filter Data'!V401</f>
        <v>1.184316161432674E-2</v>
      </c>
      <c r="W402">
        <f>('Filter Data'!W402-'Filter Data'!W401)/'Filter Data'!W401</f>
        <v>3.2541203005475808E-3</v>
      </c>
      <c r="X402">
        <f>('Filter Data'!X402-'Filter Data'!X401)/'Filter Data'!X401</f>
        <v>3.3071457454797409E-3</v>
      </c>
      <c r="Y402">
        <f>('Filter Data'!Y402-'Filter Data'!Y401)/'Filter Data'!Y401</f>
        <v>-6.6000535565206072E-3</v>
      </c>
      <c r="Z402">
        <f>('Filter Data'!Z402-'Filter Data'!Z401)/'Filter Data'!Z401</f>
        <v>1.5476855066740504E-3</v>
      </c>
    </row>
    <row r="403" spans="1:26" x14ac:dyDescent="0.25">
      <c r="A403" t="str">
        <f>MID('Filter Data'!A403,2,LEN('Filter Data'!A403)-2)</f>
        <v>12-Apr-2022</v>
      </c>
      <c r="B403">
        <f>('Filter Data'!B403-'Filter Data'!B402)/'Filter Data'!B402</f>
        <v>-9.7220427869409536E-3</v>
      </c>
      <c r="C403">
        <f>('Filter Data'!C403-'Filter Data'!C402)/'Filter Data'!C402</f>
        <v>-1.2870714689302653E-2</v>
      </c>
      <c r="D403">
        <f>('Filter Data'!D403-'Filter Data'!D402)/'Filter Data'!D402</f>
        <v>-1.135733340376637E-2</v>
      </c>
      <c r="E403">
        <f>('Filter Data'!E403-'Filter Data'!E402)/'Filter Data'!E402</f>
        <v>-1.6100178890876532E-2</v>
      </c>
      <c r="F403">
        <f>('Filter Data'!F403-'Filter Data'!F402)/'Filter Data'!F402</f>
        <v>-3.2193906860212999E-2</v>
      </c>
      <c r="G403">
        <f>('Filter Data'!G403-'Filter Data'!G402)/'Filter Data'!G402</f>
        <v>-2.2137083056586106E-2</v>
      </c>
      <c r="H403">
        <f>('Filter Data'!H403-'Filter Data'!H402)/'Filter Data'!H402</f>
        <v>-1.2476101427634476E-2</v>
      </c>
      <c r="I403">
        <f>('Filter Data'!I403-'Filter Data'!I402)/'Filter Data'!I402</f>
        <v>2.1685996357711224E-2</v>
      </c>
      <c r="J403">
        <f>('Filter Data'!J403-'Filter Data'!J402)/'Filter Data'!J402</f>
        <v>2.4992403524764454E-2</v>
      </c>
      <c r="K403">
        <f>('Filter Data'!K403-'Filter Data'!K402)/'Filter Data'!K402</f>
        <v>1.2041451785540551E-2</v>
      </c>
      <c r="L403">
        <f>('Filter Data'!L403-'Filter Data'!L402)/'Filter Data'!L402</f>
        <v>1.1044671122054135E-2</v>
      </c>
      <c r="M403">
        <f>('Filter Data'!M403-'Filter Data'!M402)/'Filter Data'!M402</f>
        <v>-1.4678561413348171E-2</v>
      </c>
      <c r="N403">
        <f>('Filter Data'!N403-'Filter Data'!N402)/'Filter Data'!N402</f>
        <v>-1.0409183070708993E-2</v>
      </c>
      <c r="O403">
        <f>('Filter Data'!O403-'Filter Data'!O402)/'Filter Data'!O402</f>
        <v>-8.9977344606548618E-3</v>
      </c>
      <c r="P403">
        <f>('Filter Data'!P403-'Filter Data'!P402)/'Filter Data'!P402</f>
        <v>-8.5695361834942432E-3</v>
      </c>
      <c r="Q403">
        <f>('Filter Data'!Q403-'Filter Data'!Q402)/'Filter Data'!Q402</f>
        <v>-1.8312064633264321E-3</v>
      </c>
      <c r="R403">
        <f>('Filter Data'!R403-'Filter Data'!R402)/'Filter Data'!R402</f>
        <v>-1.4661365984757707E-2</v>
      </c>
      <c r="S403">
        <f>('Filter Data'!S403-'Filter Data'!S402)/'Filter Data'!S402</f>
        <v>-4.7068350330238054E-3</v>
      </c>
      <c r="T403">
        <f>('Filter Data'!T403-'Filter Data'!T402)/'Filter Data'!T402</f>
        <v>-6.911270742764701E-3</v>
      </c>
      <c r="U403">
        <f>('Filter Data'!U403-'Filter Data'!U402)/'Filter Data'!U402</f>
        <v>-1.1054744152178858E-2</v>
      </c>
      <c r="V403">
        <f>('Filter Data'!V403-'Filter Data'!V402)/'Filter Data'!V402</f>
        <v>-1.6227673917575965E-2</v>
      </c>
      <c r="W403">
        <f>('Filter Data'!W403-'Filter Data'!W402)/'Filter Data'!W402</f>
        <v>-2.2075204669650572E-2</v>
      </c>
      <c r="X403">
        <f>('Filter Data'!X403-'Filter Data'!X402)/'Filter Data'!X402</f>
        <v>-2.1871806313244029E-2</v>
      </c>
      <c r="Y403">
        <f>('Filter Data'!Y403-'Filter Data'!Y402)/'Filter Data'!Y402</f>
        <v>-2.9234233281887598E-2</v>
      </c>
      <c r="Z403">
        <f>('Filter Data'!Z403-'Filter Data'!Z402)/'Filter Data'!Z402</f>
        <v>-2.0183985136176162E-2</v>
      </c>
    </row>
    <row r="404" spans="1:26" x14ac:dyDescent="0.25">
      <c r="A404" t="str">
        <f>MID('Filter Data'!A404,2,LEN('Filter Data'!A404)-2)</f>
        <v>19-Apr-2022</v>
      </c>
      <c r="B404">
        <f>('Filter Data'!B404-'Filter Data'!B403)/'Filter Data'!B403</f>
        <v>-4.0549446938788255E-3</v>
      </c>
      <c r="C404">
        <f>('Filter Data'!C404-'Filter Data'!C403)/'Filter Data'!C403</f>
        <v>-2.3255040034077173E-2</v>
      </c>
      <c r="D404">
        <f>('Filter Data'!D404-'Filter Data'!D403)/'Filter Data'!D403</f>
        <v>-1.3910038916049987E-2</v>
      </c>
      <c r="E404">
        <f>('Filter Data'!E404-'Filter Data'!E403)/'Filter Data'!E403</f>
        <v>-7.3272046305753961E-3</v>
      </c>
      <c r="F404">
        <f>('Filter Data'!F404-'Filter Data'!F403)/'Filter Data'!F403</f>
        <v>1.7273371175467091E-2</v>
      </c>
      <c r="G404">
        <f>('Filter Data'!G404-'Filter Data'!G403)/'Filter Data'!G403</f>
        <v>6.0965003106233815E-3</v>
      </c>
      <c r="H404">
        <f>('Filter Data'!H404-'Filter Data'!H403)/'Filter Data'!H403</f>
        <v>-8.2387688481268487E-3</v>
      </c>
      <c r="I404">
        <f>('Filter Data'!I404-'Filter Data'!I403)/'Filter Data'!I403</f>
        <v>6.0745362009522325E-3</v>
      </c>
      <c r="J404">
        <f>('Filter Data'!J404-'Filter Data'!J403)/'Filter Data'!J403</f>
        <v>1.1431853553694525E-2</v>
      </c>
      <c r="K404">
        <f>('Filter Data'!K404-'Filter Data'!K403)/'Filter Data'!K403</f>
        <v>-1.0912674566738161E-2</v>
      </c>
      <c r="L404">
        <f>('Filter Data'!L404-'Filter Data'!L403)/'Filter Data'!L403</f>
        <v>1.4750904536598997E-2</v>
      </c>
      <c r="M404">
        <f>('Filter Data'!M404-'Filter Data'!M403)/'Filter Data'!M403</f>
        <v>-6.0389373604774095E-3</v>
      </c>
      <c r="N404">
        <f>('Filter Data'!N404-'Filter Data'!N403)/'Filter Data'!N403</f>
        <v>-1.602000483988068E-2</v>
      </c>
      <c r="O404">
        <f>('Filter Data'!O404-'Filter Data'!O403)/'Filter Data'!O403</f>
        <v>7.0990972336754284E-3</v>
      </c>
      <c r="P404">
        <f>('Filter Data'!P404-'Filter Data'!P403)/'Filter Data'!P403</f>
        <v>5.3810920505348164E-3</v>
      </c>
      <c r="Q404">
        <f>('Filter Data'!Q404-'Filter Data'!Q403)/'Filter Data'!Q403</f>
        <v>1.442114754183791E-2</v>
      </c>
      <c r="R404">
        <f>('Filter Data'!R404-'Filter Data'!R403)/'Filter Data'!R403</f>
        <v>8.5924335874179077E-3</v>
      </c>
      <c r="S404">
        <f>('Filter Data'!S404-'Filter Data'!S403)/'Filter Data'!S403</f>
        <v>6.8965955607535644E-3</v>
      </c>
      <c r="T404">
        <f>('Filter Data'!T404-'Filter Data'!T403)/'Filter Data'!T403</f>
        <v>-1.4567797954738219E-3</v>
      </c>
      <c r="U404">
        <f>('Filter Data'!U404-'Filter Data'!U403)/'Filter Data'!U403</f>
        <v>-2.598943627689608E-2</v>
      </c>
      <c r="V404">
        <f>('Filter Data'!V404-'Filter Data'!V403)/'Filter Data'!V403</f>
        <v>-1.8773621560524138E-2</v>
      </c>
      <c r="W404">
        <f>('Filter Data'!W404-'Filter Data'!W403)/'Filter Data'!W403</f>
        <v>2.0330016549298186E-2</v>
      </c>
      <c r="X404">
        <f>('Filter Data'!X404-'Filter Data'!X403)/'Filter Data'!X403</f>
        <v>2.1713377530222851E-2</v>
      </c>
      <c r="Y404">
        <f>('Filter Data'!Y404-'Filter Data'!Y403)/'Filter Data'!Y403</f>
        <v>2.0052813546402495E-2</v>
      </c>
      <c r="Z404">
        <f>('Filter Data'!Z404-'Filter Data'!Z403)/'Filter Data'!Z403</f>
        <v>1.7195767195767212E-2</v>
      </c>
    </row>
    <row r="405" spans="1:26" x14ac:dyDescent="0.25">
      <c r="A405" t="str">
        <f>MID('Filter Data'!A405,2,LEN('Filter Data'!A405)-2)</f>
        <v>20-Apr-2022</v>
      </c>
      <c r="B405">
        <f>('Filter Data'!B405-'Filter Data'!B404)/'Filter Data'!B404</f>
        <v>3.0710563851773873E-3</v>
      </c>
      <c r="C405">
        <f>('Filter Data'!C405-'Filter Data'!C404)/'Filter Data'!C404</f>
        <v>-3.2912444720039347E-3</v>
      </c>
      <c r="D405">
        <f>('Filter Data'!D405-'Filter Data'!D404)/'Filter Data'!D404</f>
        <v>8.0645889588281255E-3</v>
      </c>
      <c r="E405">
        <f>('Filter Data'!E405-'Filter Data'!E404)/'Filter Data'!E404</f>
        <v>8.4377186603919456E-4</v>
      </c>
      <c r="F405">
        <f>('Filter Data'!F405-'Filter Data'!F404)/'Filter Data'!F404</f>
        <v>-1.0002696805512365E-3</v>
      </c>
      <c r="G405">
        <f>('Filter Data'!G405-'Filter Data'!G404)/'Filter Data'!G404</f>
        <v>-6.9816648965512649E-3</v>
      </c>
      <c r="H405">
        <f>('Filter Data'!H405-'Filter Data'!H404)/'Filter Data'!H404</f>
        <v>-1.6699914505557072E-2</v>
      </c>
      <c r="I405">
        <f>('Filter Data'!I405-'Filter Data'!I404)/'Filter Data'!I404</f>
        <v>4.0796344647519751E-3</v>
      </c>
      <c r="J405">
        <f>('Filter Data'!J405-'Filter Data'!J404)/'Filter Data'!J404</f>
        <v>5.220832035758155E-3</v>
      </c>
      <c r="K405">
        <f>('Filter Data'!K405-'Filter Data'!K404)/'Filter Data'!K404</f>
        <v>5.1763104814212006E-3</v>
      </c>
      <c r="L405">
        <f>('Filter Data'!L405-'Filter Data'!L404)/'Filter Data'!L404</f>
        <v>-1.7592665151633949E-2</v>
      </c>
      <c r="M405">
        <f>('Filter Data'!M405-'Filter Data'!M404)/'Filter Data'!M404</f>
        <v>-4.0623490040982094E-3</v>
      </c>
      <c r="N405">
        <f>('Filter Data'!N405-'Filter Data'!N404)/'Filter Data'!N404</f>
        <v>9.2143231899266247E-3</v>
      </c>
      <c r="O405">
        <f>('Filter Data'!O405-'Filter Data'!O404)/'Filter Data'!O404</f>
        <v>3.7319231238181357E-3</v>
      </c>
      <c r="P405">
        <f>('Filter Data'!P405-'Filter Data'!P404)/'Filter Data'!P404</f>
        <v>5.243060454489505E-3</v>
      </c>
      <c r="Q405">
        <f>('Filter Data'!Q405-'Filter Data'!Q404)/'Filter Data'!Q404</f>
        <v>5.0966409437005998E-3</v>
      </c>
      <c r="R405">
        <f>('Filter Data'!R405-'Filter Data'!R404)/'Filter Data'!R404</f>
        <v>5.2511471248657933E-3</v>
      </c>
      <c r="S405">
        <f>('Filter Data'!S405-'Filter Data'!S404)/'Filter Data'!S404</f>
        <v>8.629560189130742E-3</v>
      </c>
      <c r="T405">
        <f>('Filter Data'!T405-'Filter Data'!T404)/'Filter Data'!T404</f>
        <v>8.2189802108911924E-3</v>
      </c>
      <c r="U405">
        <f>('Filter Data'!U405-'Filter Data'!U404)/'Filter Data'!U404</f>
        <v>1.6674475994127368E-2</v>
      </c>
      <c r="V405">
        <f>('Filter Data'!V405-'Filter Data'!V404)/'Filter Data'!V404</f>
        <v>1.4129123994312249E-2</v>
      </c>
      <c r="W405">
        <f>('Filter Data'!W405-'Filter Data'!W404)/'Filter Data'!W404</f>
        <v>6.8542886809226204E-3</v>
      </c>
      <c r="X405">
        <f>('Filter Data'!X405-'Filter Data'!X404)/'Filter Data'!X404</f>
        <v>7.1944000345676795E-3</v>
      </c>
      <c r="Y405">
        <f>('Filter Data'!Y405-'Filter Data'!Y404)/'Filter Data'!Y404</f>
        <v>-1.3771163823473038E-3</v>
      </c>
      <c r="Z405">
        <f>('Filter Data'!Z405-'Filter Data'!Z404)/'Filter Data'!Z404</f>
        <v>1.2003601080323582E-3</v>
      </c>
    </row>
    <row r="406" spans="1:26" x14ac:dyDescent="0.25">
      <c r="A406" t="str">
        <f>MID('Filter Data'!A406,2,LEN('Filter Data'!A406)-2)</f>
        <v>21-Apr-2022</v>
      </c>
      <c r="B406">
        <f>('Filter Data'!B406-'Filter Data'!B405)/'Filter Data'!B405</f>
        <v>5.1675687179264023E-3</v>
      </c>
      <c r="C406">
        <f>('Filter Data'!C406-'Filter Data'!C405)/'Filter Data'!C405</f>
        <v>-2.4475285431052201E-3</v>
      </c>
      <c r="D406">
        <f>('Filter Data'!D406-'Filter Data'!D405)/'Filter Data'!D405</f>
        <v>6.7996129864545925E-3</v>
      </c>
      <c r="E406">
        <f>('Filter Data'!E406-'Filter Data'!E405)/'Filter Data'!E405</f>
        <v>-5.5107370268066454E-3</v>
      </c>
      <c r="F406">
        <f>('Filter Data'!F406-'Filter Data'!F405)/'Filter Data'!F405</f>
        <v>6.2334041749095067E-4</v>
      </c>
      <c r="G406">
        <f>('Filter Data'!G406-'Filter Data'!G405)/'Filter Data'!G405</f>
        <v>-6.4420916484956101E-3</v>
      </c>
      <c r="H406">
        <f>('Filter Data'!H406-'Filter Data'!H405)/'Filter Data'!H405</f>
        <v>-1.485335033619291E-2</v>
      </c>
      <c r="I406">
        <f>('Filter Data'!I406-'Filter Data'!I405)/'Filter Data'!I405</f>
        <v>1.2026653664878937E-2</v>
      </c>
      <c r="J406">
        <f>('Filter Data'!J406-'Filter Data'!J405)/'Filter Data'!J405</f>
        <v>1.166308269854577E-2</v>
      </c>
      <c r="K406">
        <f>('Filter Data'!K406-'Filter Data'!K405)/'Filter Data'!K405</f>
        <v>-3.2276002127556631E-3</v>
      </c>
      <c r="L406">
        <f>('Filter Data'!L406-'Filter Data'!L405)/'Filter Data'!L405</f>
        <v>-2.2933035536233887E-4</v>
      </c>
      <c r="M406">
        <f>('Filter Data'!M406-'Filter Data'!M405)/'Filter Data'!M405</f>
        <v>-1.7321929131028542E-2</v>
      </c>
      <c r="N406">
        <f>('Filter Data'!N406-'Filter Data'!N405)/'Filter Data'!N405</f>
        <v>-1.3402865776391536E-2</v>
      </c>
      <c r="O406">
        <f>('Filter Data'!O406-'Filter Data'!O405)/'Filter Data'!O405</f>
        <v>4.1515420013148296E-3</v>
      </c>
      <c r="P406">
        <f>('Filter Data'!P406-'Filter Data'!P405)/'Filter Data'!P405</f>
        <v>6.1234838435104298E-3</v>
      </c>
      <c r="Q406">
        <f>('Filter Data'!Q406-'Filter Data'!Q405)/'Filter Data'!Q405</f>
        <v>4.3858303941114625E-3</v>
      </c>
      <c r="R406">
        <f>('Filter Data'!R406-'Filter Data'!R405)/'Filter Data'!R405</f>
        <v>5.7153748195735441E-3</v>
      </c>
      <c r="S406">
        <f>('Filter Data'!S406-'Filter Data'!S405)/'Filter Data'!S405</f>
        <v>9.6572701782496103E-3</v>
      </c>
      <c r="T406">
        <f>('Filter Data'!T406-'Filter Data'!T405)/'Filter Data'!T405</f>
        <v>3.724981733262626E-3</v>
      </c>
      <c r="U406">
        <f>('Filter Data'!U406-'Filter Data'!U405)/'Filter Data'!U405</f>
        <v>1.1196185185640474E-2</v>
      </c>
      <c r="V406">
        <f>('Filter Data'!V406-'Filter Data'!V405)/'Filter Data'!V405</f>
        <v>9.820625680344783E-4</v>
      </c>
      <c r="W406">
        <f>('Filter Data'!W406-'Filter Data'!W405)/'Filter Data'!W405</f>
        <v>1.0757399081981429E-2</v>
      </c>
      <c r="X406">
        <f>('Filter Data'!X406-'Filter Data'!X405)/'Filter Data'!X405</f>
        <v>1.1318704104907195E-2</v>
      </c>
      <c r="Y406">
        <f>('Filter Data'!Y406-'Filter Data'!Y405)/'Filter Data'!Y405</f>
        <v>-2.2614784328397992E-2</v>
      </c>
      <c r="Z406">
        <f>('Filter Data'!Z406-'Filter Data'!Z405)/'Filter Data'!Z405</f>
        <v>-1.3406116313499725E-2</v>
      </c>
    </row>
    <row r="407" spans="1:26" x14ac:dyDescent="0.25">
      <c r="A407" t="str">
        <f>MID('Filter Data'!A407,2,LEN('Filter Data'!A407)-2)</f>
        <v>22-Apr-2022</v>
      </c>
      <c r="B407">
        <f>('Filter Data'!B407-'Filter Data'!B406)/'Filter Data'!B406</f>
        <v>-2.5743506140427702E-3</v>
      </c>
      <c r="C407">
        <f>('Filter Data'!C407-'Filter Data'!C406)/'Filter Data'!C406</f>
        <v>5.9487910521410304E-3</v>
      </c>
      <c r="D407">
        <f>('Filter Data'!D407-'Filter Data'!D406)/'Filter Data'!D406</f>
        <v>2.6160540295239476E-3</v>
      </c>
      <c r="E407">
        <f>('Filter Data'!E407-'Filter Data'!E406)/'Filter Data'!E406</f>
        <v>-8.546242754646936E-3</v>
      </c>
      <c r="F407">
        <f>('Filter Data'!F407-'Filter Data'!F406)/'Filter Data'!F406</f>
        <v>-2.8013224243137777E-2</v>
      </c>
      <c r="G407">
        <f>('Filter Data'!G407-'Filter Data'!G406)/'Filter Data'!G406</f>
        <v>2.7036950499016053E-3</v>
      </c>
      <c r="H407">
        <f>('Filter Data'!H407-'Filter Data'!H406)/'Filter Data'!H406</f>
        <v>7.7666475442389289E-3</v>
      </c>
      <c r="I407">
        <f>('Filter Data'!I407-'Filter Data'!I406)/'Filter Data'!I406</f>
        <v>-2.2299203927596399E-2</v>
      </c>
      <c r="J407">
        <f>('Filter Data'!J407-'Filter Data'!J406)/'Filter Data'!J406</f>
        <v>-2.2913139027992975E-2</v>
      </c>
      <c r="K407">
        <f>('Filter Data'!K407-'Filter Data'!K406)/'Filter Data'!K406</f>
        <v>-9.5807511794024584E-3</v>
      </c>
      <c r="L407">
        <f>('Filter Data'!L407-'Filter Data'!L406)/'Filter Data'!L406</f>
        <v>-1.6555465797004675E-3</v>
      </c>
      <c r="M407">
        <f>('Filter Data'!M407-'Filter Data'!M406)/'Filter Data'!M406</f>
        <v>-5.5222352252779008E-3</v>
      </c>
      <c r="N407">
        <f>('Filter Data'!N407-'Filter Data'!N406)/'Filter Data'!N406</f>
        <v>-1.6054932569283233E-2</v>
      </c>
      <c r="O407">
        <f>('Filter Data'!O407-'Filter Data'!O406)/'Filter Data'!O406</f>
        <v>-2.9756610142153508E-3</v>
      </c>
      <c r="P407">
        <f>('Filter Data'!P407-'Filter Data'!P406)/'Filter Data'!P406</f>
        <v>3.532479688242353E-4</v>
      </c>
      <c r="Q407">
        <f>('Filter Data'!Q407-'Filter Data'!Q406)/'Filter Data'!Q406</f>
        <v>1.0687675583240322E-3</v>
      </c>
      <c r="R407">
        <f>('Filter Data'!R407-'Filter Data'!R406)/'Filter Data'!R406</f>
        <v>-2.7943716647091613E-3</v>
      </c>
      <c r="S407">
        <f>('Filter Data'!S407-'Filter Data'!S406)/'Filter Data'!S406</f>
        <v>-1.6172924454032147E-2</v>
      </c>
      <c r="T407">
        <f>('Filter Data'!T407-'Filter Data'!T406)/'Filter Data'!T406</f>
        <v>-1.7449578212649239E-2</v>
      </c>
      <c r="U407">
        <f>('Filter Data'!U407-'Filter Data'!U406)/'Filter Data'!U406</f>
        <v>-1.4268698801623757E-2</v>
      </c>
      <c r="V407">
        <f>('Filter Data'!V407-'Filter Data'!V406)/'Filter Data'!V406</f>
        <v>-7.937446069102452E-3</v>
      </c>
      <c r="W407">
        <f>('Filter Data'!W407-'Filter Data'!W406)/'Filter Data'!W406</f>
        <v>-1.3443674604391926E-2</v>
      </c>
      <c r="X407">
        <f>('Filter Data'!X407-'Filter Data'!X406)/'Filter Data'!X406</f>
        <v>-1.3899886877828062E-2</v>
      </c>
      <c r="Y407">
        <f>('Filter Data'!Y407-'Filter Data'!Y406)/'Filter Data'!Y406</f>
        <v>-3.2615293750922987E-2</v>
      </c>
      <c r="Z407">
        <f>('Filter Data'!Z407-'Filter Data'!Z406)/'Filter Data'!Z406</f>
        <v>-2.4078694199202725E-2</v>
      </c>
    </row>
    <row r="408" spans="1:26" x14ac:dyDescent="0.25">
      <c r="A408" t="str">
        <f>MID('Filter Data'!A408,2,LEN('Filter Data'!A408)-2)</f>
        <v>25-Apr-2022</v>
      </c>
      <c r="B408">
        <f>('Filter Data'!B408-'Filter Data'!B407)/'Filter Data'!B407</f>
        <v>-1.2789192047254812E-2</v>
      </c>
      <c r="C408">
        <f>('Filter Data'!C408-'Filter Data'!C407)/'Filter Data'!C407</f>
        <v>-4.0059953672162481E-2</v>
      </c>
      <c r="D408">
        <f>('Filter Data'!D408-'Filter Data'!D407)/'Filter Data'!D407</f>
        <v>-7.6856856323827315E-3</v>
      </c>
      <c r="E408">
        <f>('Filter Data'!E408-'Filter Data'!E407)/'Filter Data'!E407</f>
        <v>-2.5303608544834013E-2</v>
      </c>
      <c r="F408">
        <f>('Filter Data'!F408-'Filter Data'!F407)/'Filter Data'!F407</f>
        <v>-3.2625645321638884E-2</v>
      </c>
      <c r="G408">
        <f>('Filter Data'!G408-'Filter Data'!G407)/'Filter Data'!G407</f>
        <v>-2.7663115845539266E-2</v>
      </c>
      <c r="H408">
        <f>('Filter Data'!H408-'Filter Data'!H407)/'Filter Data'!H407</f>
        <v>-5.5874239173271389E-2</v>
      </c>
      <c r="I408">
        <f>('Filter Data'!I408-'Filter Data'!I407)/'Filter Data'!I407</f>
        <v>-2.1118333059577131E-2</v>
      </c>
      <c r="J408">
        <f>('Filter Data'!J408-'Filter Data'!J407)/'Filter Data'!J407</f>
        <v>-2.1901847277017855E-2</v>
      </c>
      <c r="K408">
        <f>('Filter Data'!K408-'Filter Data'!K407)/'Filter Data'!K407</f>
        <v>-1.7877478051110091E-2</v>
      </c>
      <c r="L408">
        <f>('Filter Data'!L408-'Filter Data'!L407)/'Filter Data'!L407</f>
        <v>-1.3825759467748293E-2</v>
      </c>
      <c r="M408">
        <f>('Filter Data'!M408-'Filter Data'!M407)/'Filter Data'!M407</f>
        <v>-5.479351303644288E-3</v>
      </c>
      <c r="N408">
        <f>('Filter Data'!N408-'Filter Data'!N407)/'Filter Data'!N407</f>
        <v>-2.230812999966518E-2</v>
      </c>
      <c r="O408">
        <f>('Filter Data'!O408-'Filter Data'!O407)/'Filter Data'!O407</f>
        <v>-1.2593601494055322E-2</v>
      </c>
      <c r="P408">
        <f>('Filter Data'!P408-'Filter Data'!P407)/'Filter Data'!P407</f>
        <v>-9.8312205918075629E-3</v>
      </c>
      <c r="Q408">
        <f>('Filter Data'!Q408-'Filter Data'!Q407)/'Filter Data'!Q407</f>
        <v>4.4738634861568534E-4</v>
      </c>
      <c r="R408">
        <f>('Filter Data'!R408-'Filter Data'!R407)/'Filter Data'!R407</f>
        <v>-1.5202097475476326E-2</v>
      </c>
      <c r="S408">
        <f>('Filter Data'!S408-'Filter Data'!S407)/'Filter Data'!S407</f>
        <v>-1.3956272446600762E-2</v>
      </c>
      <c r="T408">
        <f>('Filter Data'!T408-'Filter Data'!T407)/'Filter Data'!T407</f>
        <v>-1.3720918408111996E-2</v>
      </c>
      <c r="U408">
        <f>('Filter Data'!U408-'Filter Data'!U407)/'Filter Data'!U407</f>
        <v>-1.3753945551390839E-2</v>
      </c>
      <c r="V408">
        <f>('Filter Data'!V408-'Filter Data'!V407)/'Filter Data'!V407</f>
        <v>1.6978940156683496E-3</v>
      </c>
      <c r="W408">
        <f>('Filter Data'!W408-'Filter Data'!W407)/'Filter Data'!W407</f>
        <v>-1.7222849340624395E-2</v>
      </c>
      <c r="X408">
        <f>('Filter Data'!X408-'Filter Data'!X407)/'Filter Data'!X407</f>
        <v>-1.7637695914650791E-2</v>
      </c>
      <c r="Y408">
        <f>('Filter Data'!Y408-'Filter Data'!Y407)/'Filter Data'!Y407</f>
        <v>1.3166002430820587E-2</v>
      </c>
      <c r="Z408">
        <f>('Filter Data'!Z408-'Filter Data'!Z407)/'Filter Data'!Z407</f>
        <v>7.40513642902625E-3</v>
      </c>
    </row>
    <row r="409" spans="1:26" x14ac:dyDescent="0.25">
      <c r="A409" t="str">
        <f>MID('Filter Data'!A409,2,LEN('Filter Data'!A409)-2)</f>
        <v>26-Apr-2022</v>
      </c>
      <c r="B409">
        <f>('Filter Data'!B409-'Filter Data'!B408)/'Filter Data'!B408</f>
        <v>-1.9381000364554297E-3</v>
      </c>
      <c r="C409">
        <f>('Filter Data'!C409-'Filter Data'!C408)/'Filter Data'!C408</f>
        <v>2.3058907026259724E-2</v>
      </c>
      <c r="D409">
        <f>('Filter Data'!D409-'Filter Data'!D408)/'Filter Data'!D408</f>
        <v>1.1313734784591861E-2</v>
      </c>
      <c r="E409">
        <f>('Filter Data'!E409-'Filter Data'!E408)/'Filter Data'!E408</f>
        <v>6.9679701596855976E-3</v>
      </c>
      <c r="F409">
        <f>('Filter Data'!F409-'Filter Data'!F408)/'Filter Data'!F408</f>
        <v>-2.6709513177389493E-3</v>
      </c>
      <c r="G409">
        <f>('Filter Data'!G409-'Filter Data'!G408)/'Filter Data'!G408</f>
        <v>7.5233660857954247E-3</v>
      </c>
      <c r="H409">
        <f>('Filter Data'!H409-'Filter Data'!H408)/'Filter Data'!H408</f>
        <v>1.1486789419167328E-2</v>
      </c>
      <c r="I409">
        <f>('Filter Data'!I409-'Filter Data'!I408)/'Filter Data'!I408</f>
        <v>2.9819977467219504E-2</v>
      </c>
      <c r="J409">
        <f>('Filter Data'!J409-'Filter Data'!J408)/'Filter Data'!J408</f>
        <v>2.5558864553096878E-2</v>
      </c>
      <c r="K409">
        <f>('Filter Data'!K409-'Filter Data'!K408)/'Filter Data'!K408</f>
        <v>1.4961287668159207E-3</v>
      </c>
      <c r="L409">
        <f>('Filter Data'!L409-'Filter Data'!L408)/'Filter Data'!L408</f>
        <v>-6.8274597595193668E-3</v>
      </c>
      <c r="M409">
        <f>('Filter Data'!M409-'Filter Data'!M408)/'Filter Data'!M408</f>
        <v>-1.42175713651827E-2</v>
      </c>
      <c r="N409">
        <f>('Filter Data'!N409-'Filter Data'!N408)/'Filter Data'!N408</f>
        <v>1.0184693860084538E-2</v>
      </c>
      <c r="O409">
        <f>('Filter Data'!O409-'Filter Data'!O408)/'Filter Data'!O408</f>
        <v>-1.1866354728110053E-3</v>
      </c>
      <c r="P409">
        <f>('Filter Data'!P409-'Filter Data'!P408)/'Filter Data'!P408</f>
        <v>5.8378177010811325E-4</v>
      </c>
      <c r="Q409">
        <f>('Filter Data'!Q409-'Filter Data'!Q408)/'Filter Data'!Q408</f>
        <v>-6.2301179961988399E-3</v>
      </c>
      <c r="R409">
        <f>('Filter Data'!R409-'Filter Data'!R408)/'Filter Data'!R408</f>
        <v>-5.2545733225004511E-3</v>
      </c>
      <c r="S409">
        <f>('Filter Data'!S409-'Filter Data'!S408)/'Filter Data'!S408</f>
        <v>-5.9490718553308246E-3</v>
      </c>
      <c r="T409">
        <f>('Filter Data'!T409-'Filter Data'!T408)/'Filter Data'!T408</f>
        <v>-6.4808813998704536E-3</v>
      </c>
      <c r="U409">
        <f>('Filter Data'!U409-'Filter Data'!U408)/'Filter Data'!U408</f>
        <v>1.8902717265606959E-2</v>
      </c>
      <c r="V409">
        <f>('Filter Data'!V409-'Filter Data'!V408)/'Filter Data'!V408</f>
        <v>-6.3042702509814234E-4</v>
      </c>
      <c r="W409">
        <f>('Filter Data'!W409-'Filter Data'!W408)/'Filter Data'!W408</f>
        <v>3.6039753774201621E-3</v>
      </c>
      <c r="X409">
        <f>('Filter Data'!X409-'Filter Data'!X408)/'Filter Data'!X408</f>
        <v>3.2770373830411609E-3</v>
      </c>
      <c r="Y409">
        <f>('Filter Data'!Y409-'Filter Data'!Y408)/'Filter Data'!Y408</f>
        <v>-2.7362406820515169E-2</v>
      </c>
      <c r="Z409">
        <f>('Filter Data'!Z409-'Filter Data'!Z408)/'Filter Data'!Z408</f>
        <v>-2.18414214481354E-2</v>
      </c>
    </row>
    <row r="410" spans="1:26" x14ac:dyDescent="0.25">
      <c r="A410" t="str">
        <f>MID('Filter Data'!A410,2,LEN('Filter Data'!A410)-2)</f>
        <v>27-Apr-2022</v>
      </c>
      <c r="B410">
        <f>('Filter Data'!B410-'Filter Data'!B409)/'Filter Data'!B409</f>
        <v>-2.4422630985209822E-3</v>
      </c>
      <c r="C410">
        <f>('Filter Data'!C410-'Filter Data'!C409)/'Filter Data'!C409</f>
        <v>6.2990378011640574E-3</v>
      </c>
      <c r="D410">
        <f>('Filter Data'!D410-'Filter Data'!D409)/'Filter Data'!D409</f>
        <v>-1.7068166542857197E-3</v>
      </c>
      <c r="E410">
        <f>('Filter Data'!E410-'Filter Data'!E409)/'Filter Data'!E409</f>
        <v>-5.2199164246760068E-3</v>
      </c>
      <c r="F410">
        <f>('Filter Data'!F410-'Filter Data'!F409)/'Filter Data'!F409</f>
        <v>-6.0361962548382423E-3</v>
      </c>
      <c r="G410">
        <f>('Filter Data'!G410-'Filter Data'!G409)/'Filter Data'!G409</f>
        <v>1.1043622308121505E-4</v>
      </c>
      <c r="H410">
        <f>('Filter Data'!H410-'Filter Data'!H409)/'Filter Data'!H409</f>
        <v>2.2391709717849116E-2</v>
      </c>
      <c r="I410">
        <f>('Filter Data'!I410-'Filter Data'!I409)/'Filter Data'!I409</f>
        <v>-1.3267847582691368E-3</v>
      </c>
      <c r="J410">
        <f>('Filter Data'!J410-'Filter Data'!J409)/'Filter Data'!J409</f>
        <v>-7.7191692703546802E-4</v>
      </c>
      <c r="K410">
        <f>('Filter Data'!K410-'Filter Data'!K409)/'Filter Data'!K409</f>
        <v>-7.5566123470314781E-3</v>
      </c>
      <c r="L410">
        <f>('Filter Data'!L410-'Filter Data'!L409)/'Filter Data'!L409</f>
        <v>-5.976847366005426E-3</v>
      </c>
      <c r="M410">
        <f>('Filter Data'!M410-'Filter Data'!M409)/'Filter Data'!M409</f>
        <v>1.4657064085973094E-2</v>
      </c>
      <c r="N410">
        <f>('Filter Data'!N410-'Filter Data'!N409)/'Filter Data'!N409</f>
        <v>1.7452894130405273E-3</v>
      </c>
      <c r="O410">
        <f>('Filter Data'!O410-'Filter Data'!O409)/'Filter Data'!O409</f>
        <v>-6.2562342222162708E-3</v>
      </c>
      <c r="P410">
        <f>('Filter Data'!P410-'Filter Data'!P409)/'Filter Data'!P409</f>
        <v>-9.0036096165633586E-3</v>
      </c>
      <c r="Q410">
        <f>('Filter Data'!Q410-'Filter Data'!Q409)/'Filter Data'!Q409</f>
        <v>-2.3726733483330942E-3</v>
      </c>
      <c r="R410">
        <f>('Filter Data'!R410-'Filter Data'!R409)/'Filter Data'!R409</f>
        <v>-8.0056641402096226E-3</v>
      </c>
      <c r="S410">
        <f>('Filter Data'!S410-'Filter Data'!S409)/'Filter Data'!S409</f>
        <v>5.6375511043686129E-3</v>
      </c>
      <c r="T410">
        <f>('Filter Data'!T410-'Filter Data'!T409)/'Filter Data'!T409</f>
        <v>8.3911522267687295E-3</v>
      </c>
      <c r="U410">
        <f>('Filter Data'!U410-'Filter Data'!U409)/'Filter Data'!U409</f>
        <v>-5.2330967294679266E-3</v>
      </c>
      <c r="V410">
        <f>('Filter Data'!V410-'Filter Data'!V409)/'Filter Data'!V409</f>
        <v>5.0704024185581724E-3</v>
      </c>
      <c r="W410">
        <f>('Filter Data'!W410-'Filter Data'!W409)/'Filter Data'!W409</f>
        <v>-9.3956235993941997E-3</v>
      </c>
      <c r="X410">
        <f>('Filter Data'!X410-'Filter Data'!X409)/'Filter Data'!X409</f>
        <v>-9.6244080225223495E-3</v>
      </c>
      <c r="Y410">
        <f>('Filter Data'!Y410-'Filter Data'!Y409)/'Filter Data'!Y409</f>
        <v>1.7726021110602683E-3</v>
      </c>
      <c r="Z410">
        <f>('Filter Data'!Z410-'Filter Data'!Z409)/'Filter Data'!Z409</f>
        <v>6.0549492628757451E-3</v>
      </c>
    </row>
    <row r="411" spans="1:26" x14ac:dyDescent="0.25">
      <c r="A411" t="str">
        <f>MID('Filter Data'!A411,2,LEN('Filter Data'!A411)-2)</f>
        <v>28-Apr-2022</v>
      </c>
      <c r="B411">
        <f>('Filter Data'!B411-'Filter Data'!B410)/'Filter Data'!B410</f>
        <v>5.4795865277954738E-3</v>
      </c>
      <c r="C411">
        <f>('Filter Data'!C411-'Filter Data'!C410)/'Filter Data'!C410</f>
        <v>1.9923202603114739E-3</v>
      </c>
      <c r="D411">
        <f>('Filter Data'!D411-'Filter Data'!D410)/'Filter Data'!D410</f>
        <v>3.1448490915373223E-3</v>
      </c>
      <c r="E411">
        <f>('Filter Data'!E411-'Filter Data'!E410)/'Filter Data'!E410</f>
        <v>1.2908232647220083E-2</v>
      </c>
      <c r="F411">
        <f>('Filter Data'!F411-'Filter Data'!F410)/'Filter Data'!F410</f>
        <v>9.7302474398239681E-3</v>
      </c>
      <c r="G411">
        <f>('Filter Data'!G411-'Filter Data'!G410)/'Filter Data'!G410</f>
        <v>9.8192443598804531E-3</v>
      </c>
      <c r="H411">
        <f>('Filter Data'!H411-'Filter Data'!H410)/'Filter Data'!H410</f>
        <v>1.22437996142979E-2</v>
      </c>
      <c r="I411">
        <f>('Filter Data'!I411-'Filter Data'!I410)/'Filter Data'!I410</f>
        <v>2.6850643296662258E-2</v>
      </c>
      <c r="J411">
        <f>('Filter Data'!J411-'Filter Data'!J410)/'Filter Data'!J410</f>
        <v>2.3138610947616229E-2</v>
      </c>
      <c r="K411">
        <f>('Filter Data'!K411-'Filter Data'!K410)/'Filter Data'!K410</f>
        <v>5.1931761164074669E-3</v>
      </c>
      <c r="L411">
        <f>('Filter Data'!L411-'Filter Data'!L410)/'Filter Data'!L410</f>
        <v>-2.0931879046573857E-3</v>
      </c>
      <c r="M411">
        <f>('Filter Data'!M411-'Filter Data'!M410)/'Filter Data'!M410</f>
        <v>1.6746610474949443E-2</v>
      </c>
      <c r="N411">
        <f>('Filter Data'!N411-'Filter Data'!N410)/'Filter Data'!N410</f>
        <v>2.3241259155263032E-2</v>
      </c>
      <c r="O411">
        <f>('Filter Data'!O411-'Filter Data'!O410)/'Filter Data'!O410</f>
        <v>8.361390741176658E-3</v>
      </c>
      <c r="P411">
        <f>('Filter Data'!P411-'Filter Data'!P410)/'Filter Data'!P410</f>
        <v>7.2710778788794943E-3</v>
      </c>
      <c r="Q411">
        <f>('Filter Data'!Q411-'Filter Data'!Q410)/'Filter Data'!Q410</f>
        <v>7.6116373477673601E-3</v>
      </c>
      <c r="R411">
        <f>('Filter Data'!R411-'Filter Data'!R410)/'Filter Data'!R410</f>
        <v>1.4344382261096003E-2</v>
      </c>
      <c r="S411">
        <f>('Filter Data'!S411-'Filter Data'!S410)/'Filter Data'!S410</f>
        <v>7.8176437123261139E-3</v>
      </c>
      <c r="T411">
        <f>('Filter Data'!T411-'Filter Data'!T410)/'Filter Data'!T410</f>
        <v>5.7411273486429456E-3</v>
      </c>
      <c r="U411">
        <f>('Filter Data'!U411-'Filter Data'!U410)/'Filter Data'!U410</f>
        <v>1.4597774872338791E-2</v>
      </c>
      <c r="V411">
        <f>('Filter Data'!V411-'Filter Data'!V410)/'Filter Data'!V410</f>
        <v>1.7573984818161425E-2</v>
      </c>
      <c r="W411">
        <f>('Filter Data'!W411-'Filter Data'!W410)/'Filter Data'!W410</f>
        <v>1.3649445167003366E-2</v>
      </c>
      <c r="X411">
        <f>('Filter Data'!X411-'Filter Data'!X410)/'Filter Data'!X410</f>
        <v>1.4977229322755917E-2</v>
      </c>
      <c r="Y411">
        <f>('Filter Data'!Y411-'Filter Data'!Y410)/'Filter Data'!Y410</f>
        <v>3.4123770965876245E-2</v>
      </c>
      <c r="Z411">
        <f>('Filter Data'!Z411-'Filter Data'!Z410)/'Filter Data'!Z410</f>
        <v>2.8446368675214655E-2</v>
      </c>
    </row>
    <row r="412" spans="1:26" x14ac:dyDescent="0.25">
      <c r="A412" t="str">
        <f>MID('Filter Data'!A412,2,LEN('Filter Data'!A412)-2)</f>
        <v>10-May-2022</v>
      </c>
      <c r="B412">
        <f>('Filter Data'!B412-'Filter Data'!B411)/'Filter Data'!B411</f>
        <v>-1.6833419248012255E-2</v>
      </c>
      <c r="C412">
        <f>('Filter Data'!C412-'Filter Data'!C411)/'Filter Data'!C411</f>
        <v>-3.8625073961443664E-2</v>
      </c>
      <c r="D412">
        <f>('Filter Data'!D412-'Filter Data'!D411)/'Filter Data'!D411</f>
        <v>-3.1270421589925705E-2</v>
      </c>
      <c r="E412">
        <f>('Filter Data'!E412-'Filter Data'!E411)/'Filter Data'!E411</f>
        <v>-2.7019807965360621E-2</v>
      </c>
      <c r="F412">
        <f>('Filter Data'!F412-'Filter Data'!F411)/'Filter Data'!F411</f>
        <v>-4.7984364820846913E-2</v>
      </c>
      <c r="G412">
        <f>('Filter Data'!G412-'Filter Data'!G411)/'Filter Data'!G411</f>
        <v>-2.2391574980653521E-2</v>
      </c>
      <c r="H412">
        <f>('Filter Data'!H412-'Filter Data'!H411)/'Filter Data'!H411</f>
        <v>-4.3390931915522089E-2</v>
      </c>
      <c r="I412">
        <f>('Filter Data'!I412-'Filter Data'!I411)/'Filter Data'!I411</f>
        <v>-4.9800254221899258E-2</v>
      </c>
      <c r="J412">
        <f>('Filter Data'!J412-'Filter Data'!J411)/'Filter Data'!J411</f>
        <v>-4.5769963686046085E-2</v>
      </c>
      <c r="K412">
        <f>('Filter Data'!K412-'Filter Data'!K411)/'Filter Data'!K411</f>
        <v>-3.1821698654753386E-2</v>
      </c>
      <c r="L412">
        <f>('Filter Data'!L412-'Filter Data'!L411)/'Filter Data'!L411</f>
        <v>-1.4909259164053218E-2</v>
      </c>
      <c r="M412">
        <f>('Filter Data'!M412-'Filter Data'!M411)/'Filter Data'!M411</f>
        <v>-5.0312235826674996E-2</v>
      </c>
      <c r="N412">
        <f>('Filter Data'!N412-'Filter Data'!N411)/'Filter Data'!N411</f>
        <v>-5.6155257633114526E-2</v>
      </c>
      <c r="O412">
        <f>('Filter Data'!O412-'Filter Data'!O411)/'Filter Data'!O411</f>
        <v>-2.320668757033922E-2</v>
      </c>
      <c r="P412">
        <f>('Filter Data'!P412-'Filter Data'!P411)/'Filter Data'!P411</f>
        <v>-2.6991253087346272E-2</v>
      </c>
      <c r="Q412">
        <f>('Filter Data'!Q412-'Filter Data'!Q411)/'Filter Data'!Q411</f>
        <v>-4.0710953754432011E-2</v>
      </c>
      <c r="R412">
        <f>('Filter Data'!R412-'Filter Data'!R411)/'Filter Data'!R411</f>
        <v>-2.5599903725598283E-2</v>
      </c>
      <c r="S412">
        <f>('Filter Data'!S412-'Filter Data'!S411)/'Filter Data'!S411</f>
        <v>-4.6592754211487744E-2</v>
      </c>
      <c r="T412">
        <f>('Filter Data'!T412-'Filter Data'!T411)/'Filter Data'!T411</f>
        <v>-5.6389191401653278E-2</v>
      </c>
      <c r="U412">
        <f>('Filter Data'!U412-'Filter Data'!U411)/'Filter Data'!U411</f>
        <v>-5.9204327872838358E-2</v>
      </c>
      <c r="V412">
        <f>('Filter Data'!V412-'Filter Data'!V411)/'Filter Data'!V411</f>
        <v>-7.5901637436428651E-2</v>
      </c>
      <c r="W412">
        <f>('Filter Data'!W412-'Filter Data'!W411)/'Filter Data'!W411</f>
        <v>-2.2358569761331163E-2</v>
      </c>
      <c r="X412">
        <f>('Filter Data'!X412-'Filter Data'!X411)/'Filter Data'!X411</f>
        <v>-2.3230736942661312E-2</v>
      </c>
      <c r="Y412">
        <f>('Filter Data'!Y412-'Filter Data'!Y411)/'Filter Data'!Y411</f>
        <v>-9.6224555341440185E-2</v>
      </c>
      <c r="Z412">
        <f>('Filter Data'!Z412-'Filter Data'!Z411)/'Filter Data'!Z411</f>
        <v>-6.4414055994522615E-2</v>
      </c>
    </row>
    <row r="413" spans="1:26" x14ac:dyDescent="0.25">
      <c r="A413" t="str">
        <f>MID('Filter Data'!A413,2,LEN('Filter Data'!A413)-2)</f>
        <v>11-May-2022</v>
      </c>
      <c r="B413">
        <f>('Filter Data'!B413-'Filter Data'!B412)/'Filter Data'!B412</f>
        <v>-3.9661181891302837E-3</v>
      </c>
      <c r="C413">
        <f>('Filter Data'!C413-'Filter Data'!C412)/'Filter Data'!C412</f>
        <v>3.1059456674204979E-3</v>
      </c>
      <c r="D413">
        <f>('Filter Data'!D413-'Filter Data'!D412)/'Filter Data'!D412</f>
        <v>2.9809384030557058E-3</v>
      </c>
      <c r="E413">
        <f>('Filter Data'!E413-'Filter Data'!E412)/'Filter Data'!E412</f>
        <v>1.3003713282566049E-4</v>
      </c>
      <c r="F413">
        <f>('Filter Data'!F413-'Filter Data'!F412)/'Filter Data'!F412</f>
        <v>1.1534587338778506E-2</v>
      </c>
      <c r="G413">
        <f>('Filter Data'!G413-'Filter Data'!G412)/'Filter Data'!G412</f>
        <v>4.3881537058392981E-4</v>
      </c>
      <c r="H413">
        <f>('Filter Data'!H413-'Filter Data'!H412)/'Filter Data'!H412</f>
        <v>1.9344778608040542E-2</v>
      </c>
      <c r="I413">
        <f>('Filter Data'!I413-'Filter Data'!I412)/'Filter Data'!I412</f>
        <v>5.236252448521328E-2</v>
      </c>
      <c r="J413">
        <f>('Filter Data'!J413-'Filter Data'!J412)/'Filter Data'!J412</f>
        <v>4.9340617935192128E-2</v>
      </c>
      <c r="K413">
        <f>('Filter Data'!K413-'Filter Data'!K412)/'Filter Data'!K412</f>
        <v>9.1255929057537898E-3</v>
      </c>
      <c r="L413">
        <f>('Filter Data'!L413-'Filter Data'!L412)/'Filter Data'!L412</f>
        <v>-6.4192891811492665E-3</v>
      </c>
      <c r="M413">
        <f>('Filter Data'!M413-'Filter Data'!M412)/'Filter Data'!M412</f>
        <v>-4.0104136756063521E-3</v>
      </c>
      <c r="N413">
        <f>('Filter Data'!N413-'Filter Data'!N412)/'Filter Data'!N412</f>
        <v>-4.5537340619310597E-4</v>
      </c>
      <c r="O413">
        <f>('Filter Data'!O413-'Filter Data'!O412)/'Filter Data'!O412</f>
        <v>-5.9653857291608655E-3</v>
      </c>
      <c r="P413">
        <f>('Filter Data'!P413-'Filter Data'!P412)/'Filter Data'!P412</f>
        <v>-8.1317345674684505E-3</v>
      </c>
      <c r="Q413">
        <f>('Filter Data'!Q413-'Filter Data'!Q412)/'Filter Data'!Q412</f>
        <v>-1.491690441090698E-2</v>
      </c>
      <c r="R413">
        <f>('Filter Data'!R413-'Filter Data'!R412)/'Filter Data'!R412</f>
        <v>-8.4877982386714675E-3</v>
      </c>
      <c r="S413">
        <f>('Filter Data'!S413-'Filter Data'!S412)/'Filter Data'!S412</f>
        <v>1.9625061536209895E-2</v>
      </c>
      <c r="T413">
        <f>('Filter Data'!T413-'Filter Data'!T412)/'Filter Data'!T412</f>
        <v>1.3284069960186518E-2</v>
      </c>
      <c r="U413">
        <f>('Filter Data'!U413-'Filter Data'!U412)/'Filter Data'!U412</f>
        <v>1.0983685995809189E-4</v>
      </c>
      <c r="V413">
        <f>('Filter Data'!V413-'Filter Data'!V412)/'Filter Data'!V412</f>
        <v>-7.9403060260689502E-3</v>
      </c>
      <c r="W413">
        <f>('Filter Data'!W413-'Filter Data'!W412)/'Filter Data'!W412</f>
        <v>2.3246884708016877E-3</v>
      </c>
      <c r="X413">
        <f>('Filter Data'!X413-'Filter Data'!X412)/'Filter Data'!X412</f>
        <v>2.2820054975586446E-3</v>
      </c>
      <c r="Y413">
        <f>('Filter Data'!Y413-'Filter Data'!Y412)/'Filter Data'!Y412</f>
        <v>-1.9551378277199598E-2</v>
      </c>
      <c r="Z413">
        <f>('Filter Data'!Z413-'Filter Data'!Z412)/'Filter Data'!Z412</f>
        <v>-1.312796677215187E-2</v>
      </c>
    </row>
    <row r="414" spans="1:26" x14ac:dyDescent="0.25">
      <c r="A414" t="str">
        <f>MID('Filter Data'!A414,2,LEN('Filter Data'!A414)-2)</f>
        <v>12-May-2022</v>
      </c>
      <c r="B414">
        <f>('Filter Data'!B414-'Filter Data'!B413)/'Filter Data'!B413</f>
        <v>-1.180017466970284E-2</v>
      </c>
      <c r="C414">
        <f>('Filter Data'!C414-'Filter Data'!C413)/'Filter Data'!C413</f>
        <v>-3.859709201946266E-2</v>
      </c>
      <c r="D414">
        <f>('Filter Data'!D414-'Filter Data'!D413)/'Filter Data'!D413</f>
        <v>-2.3376717807023852E-2</v>
      </c>
      <c r="E414">
        <f>('Filter Data'!E414-'Filter Data'!E413)/'Filter Data'!E413</f>
        <v>-2.4451025715111225E-2</v>
      </c>
      <c r="F414">
        <f>('Filter Data'!F414-'Filter Data'!F413)/'Filter Data'!F413</f>
        <v>-2.851035042619391E-2</v>
      </c>
      <c r="G414">
        <f>('Filter Data'!G414-'Filter Data'!G413)/'Filter Data'!G413</f>
        <v>-1.3717716064778541E-2</v>
      </c>
      <c r="H414">
        <f>('Filter Data'!H414-'Filter Data'!H413)/'Filter Data'!H413</f>
        <v>-1.1525937145020867E-2</v>
      </c>
      <c r="I414">
        <f>('Filter Data'!I414-'Filter Data'!I413)/'Filter Data'!I413</f>
        <v>1.4868116402596838E-2</v>
      </c>
      <c r="J414">
        <f>('Filter Data'!J414-'Filter Data'!J413)/'Filter Data'!J413</f>
        <v>1.3698630136986427E-2</v>
      </c>
      <c r="K414">
        <f>('Filter Data'!K414-'Filter Data'!K413)/'Filter Data'!K413</f>
        <v>-1.5608235835078975E-2</v>
      </c>
      <c r="L414">
        <f>('Filter Data'!L414-'Filter Data'!L413)/'Filter Data'!L413</f>
        <v>-1.5022586406135542E-3</v>
      </c>
      <c r="M414">
        <f>('Filter Data'!M414-'Filter Data'!M413)/'Filter Data'!M413</f>
        <v>-4.1514909810780971E-3</v>
      </c>
      <c r="N414">
        <f>('Filter Data'!N414-'Filter Data'!N413)/'Filter Data'!N413</f>
        <v>-7.1491151217802605E-3</v>
      </c>
      <c r="O414">
        <f>('Filter Data'!O414-'Filter Data'!O413)/'Filter Data'!O413</f>
        <v>-1.3132938460889983E-2</v>
      </c>
      <c r="P414">
        <f>('Filter Data'!P414-'Filter Data'!P413)/'Filter Data'!P413</f>
        <v>-1.7226305581935747E-2</v>
      </c>
      <c r="Q414">
        <f>('Filter Data'!Q414-'Filter Data'!Q413)/'Filter Data'!Q413</f>
        <v>-3.0404005060156555E-2</v>
      </c>
      <c r="R414">
        <f>('Filter Data'!R414-'Filter Data'!R413)/'Filter Data'!R413</f>
        <v>-1.4927099472899582E-2</v>
      </c>
      <c r="S414">
        <f>('Filter Data'!S414-'Filter Data'!S413)/'Filter Data'!S413</f>
        <v>-2.3096797766005289E-3</v>
      </c>
      <c r="T414">
        <f>('Filter Data'!T414-'Filter Data'!T413)/'Filter Data'!T413</f>
        <v>-6.3523853933357254E-3</v>
      </c>
      <c r="U414">
        <f>('Filter Data'!U414-'Filter Data'!U413)/'Filter Data'!U413</f>
        <v>-1.8289058866091334E-2</v>
      </c>
      <c r="V414">
        <f>('Filter Data'!V414-'Filter Data'!V413)/'Filter Data'!V413</f>
        <v>-2.0945864461214907E-3</v>
      </c>
      <c r="W414">
        <f>('Filter Data'!W414-'Filter Data'!W413)/'Filter Data'!W413</f>
        <v>-1.5517697697418786E-2</v>
      </c>
      <c r="X414">
        <f>('Filter Data'!X414-'Filter Data'!X413)/'Filter Data'!X413</f>
        <v>-1.5959845354346972E-2</v>
      </c>
      <c r="Y414">
        <f>('Filter Data'!Y414-'Filter Data'!Y413)/'Filter Data'!Y413</f>
        <v>4.0807399075115979E-3</v>
      </c>
      <c r="Z414">
        <f>('Filter Data'!Z414-'Filter Data'!Z413)/'Filter Data'!Z413</f>
        <v>1.5081293684395573E-3</v>
      </c>
    </row>
    <row r="415" spans="1:26" x14ac:dyDescent="0.25">
      <c r="A415" t="str">
        <f>MID('Filter Data'!A415,2,LEN('Filter Data'!A415)-2)</f>
        <v>13-May-2022</v>
      </c>
      <c r="B415">
        <f>('Filter Data'!B415-'Filter Data'!B414)/'Filter Data'!B414</f>
        <v>2.8874092009686038E-3</v>
      </c>
      <c r="C415">
        <f>('Filter Data'!C415-'Filter Data'!C414)/'Filter Data'!C414</f>
        <v>-2.9208346938169677E-2</v>
      </c>
      <c r="D415">
        <f>('Filter Data'!D415-'Filter Data'!D414)/'Filter Data'!D414</f>
        <v>-6.4400848751070584E-3</v>
      </c>
      <c r="E415">
        <f>('Filter Data'!E415-'Filter Data'!E414)/'Filter Data'!E414</f>
        <v>1.9799341009218489E-2</v>
      </c>
      <c r="F415">
        <f>('Filter Data'!F415-'Filter Data'!F414)/'Filter Data'!F414</f>
        <v>1.5213891380280403E-2</v>
      </c>
      <c r="G415">
        <f>('Filter Data'!G415-'Filter Data'!G414)/'Filter Data'!G414</f>
        <v>9.7664765691763099E-3</v>
      </c>
      <c r="H415">
        <f>('Filter Data'!H415-'Filter Data'!H414)/'Filter Data'!H414</f>
        <v>1.2257906349595501E-2</v>
      </c>
      <c r="I415">
        <f>('Filter Data'!I415-'Filter Data'!I414)/'Filter Data'!I414</f>
        <v>2.5699523585855095E-2</v>
      </c>
      <c r="J415">
        <f>('Filter Data'!J415-'Filter Data'!J414)/'Filter Data'!J414</f>
        <v>2.5557011795543802E-2</v>
      </c>
      <c r="K415">
        <f>('Filter Data'!K415-'Filter Data'!K414)/'Filter Data'!K414</f>
        <v>-7.9408330089528328E-3</v>
      </c>
      <c r="L415">
        <f>('Filter Data'!L415-'Filter Data'!L414)/'Filter Data'!L414</f>
        <v>-1.4066724883478623E-2</v>
      </c>
      <c r="M415">
        <f>('Filter Data'!M415-'Filter Data'!M414)/'Filter Data'!M414</f>
        <v>2.634448551053294E-2</v>
      </c>
      <c r="N415">
        <f>('Filter Data'!N415-'Filter Data'!N414)/'Filter Data'!N414</f>
        <v>1.976633369806927E-2</v>
      </c>
      <c r="O415">
        <f>('Filter Data'!O415-'Filter Data'!O414)/'Filter Data'!O414</f>
        <v>6.5558737815295228E-3</v>
      </c>
      <c r="P415">
        <f>('Filter Data'!P415-'Filter Data'!P414)/'Filter Data'!P414</f>
        <v>5.2848520888834688E-3</v>
      </c>
      <c r="Q415">
        <f>('Filter Data'!Q415-'Filter Data'!Q414)/'Filter Data'!Q414</f>
        <v>4.8135378670531061E-3</v>
      </c>
      <c r="R415">
        <f>('Filter Data'!R415-'Filter Data'!R414)/'Filter Data'!R414</f>
        <v>1.5420386496742589E-2</v>
      </c>
      <c r="S415">
        <f>('Filter Data'!S415-'Filter Data'!S414)/'Filter Data'!S414</f>
        <v>1.5982840027728044E-2</v>
      </c>
      <c r="T415">
        <f>('Filter Data'!T415-'Filter Data'!T414)/'Filter Data'!T414</f>
        <v>1.6078654624344133E-2</v>
      </c>
      <c r="U415">
        <f>('Filter Data'!U415-'Filter Data'!U414)/'Filter Data'!U414</f>
        <v>9.081277433025456E-4</v>
      </c>
      <c r="V415">
        <f>('Filter Data'!V415-'Filter Data'!V414)/'Filter Data'!V414</f>
        <v>6.9966098245129464E-4</v>
      </c>
      <c r="W415">
        <f>('Filter Data'!W415-'Filter Data'!W414)/'Filter Data'!W414</f>
        <v>2.3013795542978447E-2</v>
      </c>
      <c r="X415">
        <f>('Filter Data'!X415-'Filter Data'!X414)/'Filter Data'!X414</f>
        <v>2.3400291470725264E-2</v>
      </c>
      <c r="Y415">
        <f>('Filter Data'!Y415-'Filter Data'!Y414)/'Filter Data'!Y414</f>
        <v>3.5625151705638271E-2</v>
      </c>
      <c r="Z415">
        <f>('Filter Data'!Z415-'Filter Data'!Z414)/'Filter Data'!Z414</f>
        <v>2.3148194470848288E-2</v>
      </c>
    </row>
    <row r="416" spans="1:26" x14ac:dyDescent="0.25">
      <c r="A416" t="str">
        <f>MID('Filter Data'!A416,2,LEN('Filter Data'!A416)-2)</f>
        <v>17-May-2022</v>
      </c>
      <c r="B416">
        <f>('Filter Data'!B416-'Filter Data'!B415)/'Filter Data'!B415</f>
        <v>1.8315758976804233E-2</v>
      </c>
      <c r="C416">
        <f>('Filter Data'!C416-'Filter Data'!C415)/'Filter Data'!C415</f>
        <v>2.6035774346430091E-2</v>
      </c>
      <c r="D416">
        <f>('Filter Data'!D416-'Filter Data'!D415)/'Filter Data'!D415</f>
        <v>2.3791682278006205E-3</v>
      </c>
      <c r="E416">
        <f>('Filter Data'!E416-'Filter Data'!E415)/'Filter Data'!E415</f>
        <v>2.3894749834820581E-2</v>
      </c>
      <c r="F416">
        <f>('Filter Data'!F416-'Filter Data'!F415)/'Filter Data'!F415</f>
        <v>2.9126746342694677E-2</v>
      </c>
      <c r="G416">
        <f>('Filter Data'!G416-'Filter Data'!G415)/'Filter Data'!G415</f>
        <v>8.0916768856111598E-3</v>
      </c>
      <c r="H416">
        <f>('Filter Data'!H416-'Filter Data'!H415)/'Filter Data'!H415</f>
        <v>1.5288205376605174E-3</v>
      </c>
      <c r="I416">
        <f>('Filter Data'!I416-'Filter Data'!I415)/'Filter Data'!I415</f>
        <v>-5.6914824021979957E-3</v>
      </c>
      <c r="J416">
        <f>('Filter Data'!J416-'Filter Data'!J415)/'Filter Data'!J415</f>
        <v>-3.22942751057766E-3</v>
      </c>
      <c r="K416">
        <f>('Filter Data'!K416-'Filter Data'!K415)/'Filter Data'!K415</f>
        <v>2.7204478275653934E-3</v>
      </c>
      <c r="L416">
        <f>('Filter Data'!L416-'Filter Data'!L415)/'Filter Data'!L415</f>
        <v>1.1909081207981993E-2</v>
      </c>
      <c r="M416">
        <f>('Filter Data'!M416-'Filter Data'!M415)/'Filter Data'!M415</f>
        <v>1.3971811916470008E-2</v>
      </c>
      <c r="N416">
        <f>('Filter Data'!N416-'Filter Data'!N415)/'Filter Data'!N415</f>
        <v>3.2657228894811513E-2</v>
      </c>
      <c r="O416">
        <f>('Filter Data'!O416-'Filter Data'!O415)/'Filter Data'!O415</f>
        <v>1.9408485471715291E-2</v>
      </c>
      <c r="P416">
        <f>('Filter Data'!P416-'Filter Data'!P415)/'Filter Data'!P415</f>
        <v>2.2695559875490365E-2</v>
      </c>
      <c r="Q416">
        <f>('Filter Data'!Q416-'Filter Data'!Q415)/'Filter Data'!Q415</f>
        <v>3.1754188215532858E-2</v>
      </c>
      <c r="R416">
        <f>('Filter Data'!R416-'Filter Data'!R415)/'Filter Data'!R415</f>
        <v>2.2607133236081951E-2</v>
      </c>
      <c r="S416">
        <f>('Filter Data'!S416-'Filter Data'!S415)/'Filter Data'!S415</f>
        <v>1.3684522200337293E-2</v>
      </c>
      <c r="T416">
        <f>('Filter Data'!T416-'Filter Data'!T415)/'Filter Data'!T415</f>
        <v>1.1190526666464775E-2</v>
      </c>
      <c r="U416">
        <f>('Filter Data'!U416-'Filter Data'!U415)/'Filter Data'!U415</f>
        <v>2.3366360068113615E-2</v>
      </c>
      <c r="V416">
        <f>('Filter Data'!V416-'Filter Data'!V415)/'Filter Data'!V415</f>
        <v>1.9920040170597786E-2</v>
      </c>
      <c r="W416">
        <f>('Filter Data'!W416-'Filter Data'!W415)/'Filter Data'!W415</f>
        <v>8.0634564981362788E-3</v>
      </c>
      <c r="X416">
        <f>('Filter Data'!X416-'Filter Data'!X415)/'Filter Data'!X415</f>
        <v>8.2579110788134243E-3</v>
      </c>
      <c r="Y416">
        <f>('Filter Data'!Y416-'Filter Data'!Y415)/'Filter Data'!Y415</f>
        <v>1.0192491451167934E-2</v>
      </c>
      <c r="Z416">
        <f>('Filter Data'!Z416-'Filter Data'!Z415)/'Filter Data'!Z415</f>
        <v>1.032208221482262E-2</v>
      </c>
    </row>
    <row r="417" spans="1:26" x14ac:dyDescent="0.25">
      <c r="A417" t="str">
        <f>MID('Filter Data'!A417,2,LEN('Filter Data'!A417)-2)</f>
        <v>18-May-2022</v>
      </c>
      <c r="B417">
        <f>('Filter Data'!B417-'Filter Data'!B416)/'Filter Data'!B416</f>
        <v>6.6948607534161979E-3</v>
      </c>
      <c r="C417">
        <f>('Filter Data'!C417-'Filter Data'!C416)/'Filter Data'!C416</f>
        <v>8.8060435385098005E-3</v>
      </c>
      <c r="D417">
        <f>('Filter Data'!D417-'Filter Data'!D416)/'Filter Data'!D416</f>
        <v>1.1428411235913148E-2</v>
      </c>
      <c r="E417">
        <f>('Filter Data'!E417-'Filter Data'!E416)/'Filter Data'!E416</f>
        <v>7.0344631967096671E-3</v>
      </c>
      <c r="F417">
        <f>('Filter Data'!F417-'Filter Data'!F416)/'Filter Data'!F416</f>
        <v>5.8545636803770751E-3</v>
      </c>
      <c r="G417">
        <f>('Filter Data'!G417-'Filter Data'!G416)/'Filter Data'!G416</f>
        <v>4.6601276395253641E-3</v>
      </c>
      <c r="H417">
        <f>('Filter Data'!H417-'Filter Data'!H416)/'Filter Data'!H416</f>
        <v>-4.7154840172296706E-3</v>
      </c>
      <c r="I417">
        <f>('Filter Data'!I417-'Filter Data'!I416)/'Filter Data'!I416</f>
        <v>-2.3115555847972535E-2</v>
      </c>
      <c r="J417">
        <f>('Filter Data'!J417-'Filter Data'!J416)/'Filter Data'!J416</f>
        <v>-2.1934231955369178E-2</v>
      </c>
      <c r="K417">
        <f>('Filter Data'!K417-'Filter Data'!K416)/'Filter Data'!K416</f>
        <v>3.6522056713544205E-4</v>
      </c>
      <c r="L417">
        <f>('Filter Data'!L417-'Filter Data'!L416)/'Filter Data'!L416</f>
        <v>-1.587117457237458E-2</v>
      </c>
      <c r="M417">
        <f>('Filter Data'!M417-'Filter Data'!M416)/'Filter Data'!M416</f>
        <v>-2.124384521943944E-2</v>
      </c>
      <c r="N417">
        <f>('Filter Data'!N417-'Filter Data'!N416)/'Filter Data'!N416</f>
        <v>-5.8992106453937014E-3</v>
      </c>
      <c r="O417">
        <f>('Filter Data'!O417-'Filter Data'!O416)/'Filter Data'!O416</f>
        <v>6.7466404521753787E-3</v>
      </c>
      <c r="P417">
        <f>('Filter Data'!P417-'Filter Data'!P416)/'Filter Data'!P416</f>
        <v>6.6843922007649966E-3</v>
      </c>
      <c r="Q417">
        <f>('Filter Data'!Q417-'Filter Data'!Q416)/'Filter Data'!Q416</f>
        <v>6.6352132211576547E-3</v>
      </c>
      <c r="R417">
        <f>('Filter Data'!R417-'Filter Data'!R416)/'Filter Data'!R416</f>
        <v>8.1304247876683756E-3</v>
      </c>
      <c r="S417">
        <f>('Filter Data'!S417-'Filter Data'!S416)/'Filter Data'!S416</f>
        <v>-9.874018947956616E-3</v>
      </c>
      <c r="T417">
        <f>('Filter Data'!T417-'Filter Data'!T416)/'Filter Data'!T416</f>
        <v>-1.2354553214430054E-2</v>
      </c>
      <c r="U417">
        <f>('Filter Data'!U417-'Filter Data'!U416)/'Filter Data'!U416</f>
        <v>-3.8354545045711417E-3</v>
      </c>
      <c r="V417">
        <f>('Filter Data'!V417-'Filter Data'!V416)/'Filter Data'!V416</f>
        <v>-2.2329135065404366E-2</v>
      </c>
      <c r="W417">
        <f>('Filter Data'!W417-'Filter Data'!W416)/'Filter Data'!W416</f>
        <v>7.2717793220780733E-3</v>
      </c>
      <c r="X417">
        <f>('Filter Data'!X417-'Filter Data'!X416)/'Filter Data'!X416</f>
        <v>7.5277741376549318E-3</v>
      </c>
      <c r="Y417">
        <f>('Filter Data'!Y417-'Filter Data'!Y416)/'Filter Data'!Y416</f>
        <v>-4.4766884998185603E-2</v>
      </c>
      <c r="Z417">
        <f>('Filter Data'!Z417-'Filter Data'!Z416)/'Filter Data'!Z416</f>
        <v>-3.8141745392597182E-2</v>
      </c>
    </row>
    <row r="418" spans="1:26" x14ac:dyDescent="0.25">
      <c r="A418" t="str">
        <f>MID('Filter Data'!A418,2,LEN('Filter Data'!A418)-2)</f>
        <v>19-May-2022</v>
      </c>
      <c r="B418">
        <f>('Filter Data'!B418-'Filter Data'!B417)/'Filter Data'!B417</f>
        <v>-1.0412680094912179E-2</v>
      </c>
      <c r="C418">
        <f>('Filter Data'!C418-'Filter Data'!C417)/'Filter Data'!C417</f>
        <v>2.4296939619520047E-3</v>
      </c>
      <c r="D418">
        <f>('Filter Data'!D418-'Filter Data'!D417)/'Filter Data'!D417</f>
        <v>-8.7308406552288054E-3</v>
      </c>
      <c r="E418">
        <f>('Filter Data'!E418-'Filter Data'!E417)/'Filter Data'!E417</f>
        <v>-2.1505224910570976E-2</v>
      </c>
      <c r="F418">
        <f>('Filter Data'!F418-'Filter Data'!F417)/'Filter Data'!F417</f>
        <v>-1.731833506499008E-2</v>
      </c>
      <c r="G418">
        <f>('Filter Data'!G418-'Filter Data'!G417)/'Filter Data'!G417</f>
        <v>-1.165596568865691E-2</v>
      </c>
      <c r="H418">
        <f>('Filter Data'!H418-'Filter Data'!H417)/'Filter Data'!H417</f>
        <v>-7.6685952044706291E-3</v>
      </c>
      <c r="I418">
        <f>('Filter Data'!I418-'Filter Data'!I417)/'Filter Data'!I417</f>
        <v>1.6231506634039074E-2</v>
      </c>
      <c r="J418">
        <f>('Filter Data'!J418-'Filter Data'!J417)/'Filter Data'!J417</f>
        <v>1.6049032806632224E-2</v>
      </c>
      <c r="K418">
        <f>('Filter Data'!K418-'Filter Data'!K417)/'Filter Data'!K417</f>
        <v>1.4316634938847874E-2</v>
      </c>
      <c r="L418">
        <f>('Filter Data'!L418-'Filter Data'!L417)/'Filter Data'!L417</f>
        <v>2.6574940259961898E-3</v>
      </c>
      <c r="M418">
        <f>('Filter Data'!M418-'Filter Data'!M417)/'Filter Data'!M417</f>
        <v>1.5272093375776955E-2</v>
      </c>
      <c r="N418">
        <f>('Filter Data'!N418-'Filter Data'!N417)/'Filter Data'!N417</f>
        <v>-2.380430567965346E-2</v>
      </c>
      <c r="O418">
        <f>('Filter Data'!O418-'Filter Data'!O417)/'Filter Data'!O417</f>
        <v>-1.3255719500657771E-2</v>
      </c>
      <c r="P418">
        <f>('Filter Data'!P418-'Filter Data'!P417)/'Filter Data'!P417</f>
        <v>-1.3979695384430054E-2</v>
      </c>
      <c r="Q418">
        <f>('Filter Data'!Q418-'Filter Data'!Q417)/'Filter Data'!Q417</f>
        <v>-1.787519284992297E-2</v>
      </c>
      <c r="R418">
        <f>('Filter Data'!R418-'Filter Data'!R417)/'Filter Data'!R417</f>
        <v>-1.6243106725272408E-2</v>
      </c>
      <c r="S418">
        <f>('Filter Data'!S418-'Filter Data'!S417)/'Filter Data'!S417</f>
        <v>-1.2409494064606341E-2</v>
      </c>
      <c r="T418">
        <f>('Filter Data'!T418-'Filter Data'!T417)/'Filter Data'!T417</f>
        <v>-1.3972282872392069E-2</v>
      </c>
      <c r="U418">
        <f>('Filter Data'!U418-'Filter Data'!U417)/'Filter Data'!U417</f>
        <v>-2.4913579609947282E-2</v>
      </c>
      <c r="V418">
        <f>('Filter Data'!V418-'Filter Data'!V417)/'Filter Data'!V417</f>
        <v>6.5209077001529584E-3</v>
      </c>
      <c r="W418">
        <f>('Filter Data'!W418-'Filter Data'!W417)/'Filter Data'!W417</f>
        <v>-1.5705344312090991E-2</v>
      </c>
      <c r="X418">
        <f>('Filter Data'!X418-'Filter Data'!X417)/'Filter Data'!X417</f>
        <v>-1.6424359789583187E-2</v>
      </c>
      <c r="Y418">
        <f>('Filter Data'!Y418-'Filter Data'!Y417)/'Filter Data'!Y417</f>
        <v>1.6254795476059718E-3</v>
      </c>
      <c r="Z418">
        <f>('Filter Data'!Z418-'Filter Data'!Z417)/'Filter Data'!Z417</f>
        <v>-6.1184544864473622E-3</v>
      </c>
    </row>
    <row r="419" spans="1:26" x14ac:dyDescent="0.25">
      <c r="A419" t="str">
        <f>MID('Filter Data'!A419,2,LEN('Filter Data'!A419)-2)</f>
        <v>20-May-2022</v>
      </c>
      <c r="B419">
        <f>('Filter Data'!B419-'Filter Data'!B418)/'Filter Data'!B418</f>
        <v>1.0883200206260196E-2</v>
      </c>
      <c r="C419">
        <f>('Filter Data'!C419-'Filter Data'!C418)/'Filter Data'!C418</f>
        <v>-1.1942211777186807E-2</v>
      </c>
      <c r="D419">
        <f>('Filter Data'!D419-'Filter Data'!D418)/'Filter Data'!D418</f>
        <v>-2.4046527234090394E-3</v>
      </c>
      <c r="E419">
        <f>('Filter Data'!E419-'Filter Data'!E418)/'Filter Data'!E418</f>
        <v>2.163963211905762E-2</v>
      </c>
      <c r="F419">
        <f>('Filter Data'!F419-'Filter Data'!F418)/'Filter Data'!F418</f>
        <v>1.8319424739854501E-2</v>
      </c>
      <c r="G419">
        <f>('Filter Data'!G419-'Filter Data'!G418)/'Filter Data'!G418</f>
        <v>1.1111877976395889E-2</v>
      </c>
      <c r="H419">
        <f>('Filter Data'!H419-'Filter Data'!H418)/'Filter Data'!H418</f>
        <v>3.1477627471384009E-2</v>
      </c>
      <c r="I419">
        <f>('Filter Data'!I419-'Filter Data'!I418)/'Filter Data'!I418</f>
        <v>9.1901206203331108E-3</v>
      </c>
      <c r="J419">
        <f>('Filter Data'!J419-'Filter Data'!J418)/'Filter Data'!J418</f>
        <v>1.1628717877192368E-2</v>
      </c>
      <c r="K419">
        <f>('Filter Data'!K419-'Filter Data'!K418)/'Filter Data'!K418</f>
        <v>1.4140271493213967E-4</v>
      </c>
      <c r="L419">
        <f>('Filter Data'!L419-'Filter Data'!L418)/'Filter Data'!L418</f>
        <v>1.2749949235323757E-2</v>
      </c>
      <c r="M419">
        <f>('Filter Data'!M419-'Filter Data'!M418)/'Filter Data'!M418</f>
        <v>-4.9923481766264467E-3</v>
      </c>
      <c r="N419">
        <f>('Filter Data'!N419-'Filter Data'!N418)/'Filter Data'!N418</f>
        <v>2.2277868923236414E-2</v>
      </c>
      <c r="O419">
        <f>('Filter Data'!O419-'Filter Data'!O418)/'Filter Data'!O418</f>
        <v>1.0741120029181941E-2</v>
      </c>
      <c r="P419">
        <f>('Filter Data'!P419-'Filter Data'!P418)/'Filter Data'!P418</f>
        <v>1.3834846519671569E-2</v>
      </c>
      <c r="Q419">
        <f>('Filter Data'!Q419-'Filter Data'!Q418)/'Filter Data'!Q418</f>
        <v>1.2247440550349516E-2</v>
      </c>
      <c r="R419">
        <f>('Filter Data'!R419-'Filter Data'!R418)/'Filter Data'!R418</f>
        <v>1.1716283265674405E-2</v>
      </c>
      <c r="S419">
        <f>('Filter Data'!S419-'Filter Data'!S418)/'Filter Data'!S418</f>
        <v>5.7664584334455159E-3</v>
      </c>
      <c r="T419">
        <f>('Filter Data'!T419-'Filter Data'!T418)/'Filter Data'!T418</f>
        <v>8.2884185113138633E-3</v>
      </c>
      <c r="U419">
        <f>('Filter Data'!U419-'Filter Data'!U418)/'Filter Data'!U418</f>
        <v>2.2381988584127575E-2</v>
      </c>
      <c r="V419">
        <f>('Filter Data'!V419-'Filter Data'!V418)/'Filter Data'!V418</f>
        <v>-4.528096362957027E-3</v>
      </c>
      <c r="W419">
        <f>('Filter Data'!W419-'Filter Data'!W418)/'Filter Data'!W418</f>
        <v>1.1036305639932836E-2</v>
      </c>
      <c r="X419">
        <f>('Filter Data'!X419-'Filter Data'!X418)/'Filter Data'!X418</f>
        <v>1.1563411426766219E-2</v>
      </c>
      <c r="Y419">
        <f>('Filter Data'!Y419-'Filter Data'!Y418)/'Filter Data'!Y418</f>
        <v>-9.948454569759335E-4</v>
      </c>
      <c r="Z419">
        <f>('Filter Data'!Z419-'Filter Data'!Z418)/'Filter Data'!Z418</f>
        <v>-8.8747361120251923E-3</v>
      </c>
    </row>
    <row r="420" spans="1:26" x14ac:dyDescent="0.25">
      <c r="A420" t="str">
        <f>MID('Filter Data'!A420,2,LEN('Filter Data'!A420)-2)</f>
        <v>23-May-2022</v>
      </c>
      <c r="B420">
        <f>('Filter Data'!B420-'Filter Data'!B419)/'Filter Data'!B419</f>
        <v>9.8007671103873661E-3</v>
      </c>
      <c r="C420">
        <f>('Filter Data'!C420-'Filter Data'!C419)/'Filter Data'!C419</f>
        <v>-1.4562020937099197E-2</v>
      </c>
      <c r="D420">
        <f>('Filter Data'!D420-'Filter Data'!D419)/'Filter Data'!D419</f>
        <v>-5.6056953865127436E-3</v>
      </c>
      <c r="E420">
        <f>('Filter Data'!E420-'Filter Data'!E419)/'Filter Data'!E419</f>
        <v>-4.5222413975275306E-3</v>
      </c>
      <c r="F420">
        <f>('Filter Data'!F420-'Filter Data'!F419)/'Filter Data'!F419</f>
        <v>1.5892103213894788E-4</v>
      </c>
      <c r="G420">
        <f>('Filter Data'!G420-'Filter Data'!G419)/'Filter Data'!G419</f>
        <v>-4.0784982935154019E-3</v>
      </c>
      <c r="H420">
        <f>('Filter Data'!H420-'Filter Data'!H419)/'Filter Data'!H419</f>
        <v>-7.8184110970995844E-3</v>
      </c>
      <c r="I420">
        <f>('Filter Data'!I420-'Filter Data'!I419)/'Filter Data'!I419</f>
        <v>4.3562015673569033E-3</v>
      </c>
      <c r="J420">
        <f>('Filter Data'!J420-'Filter Data'!J419)/'Filter Data'!J419</f>
        <v>3.5329599310642283E-3</v>
      </c>
      <c r="K420">
        <f>('Filter Data'!K420-'Filter Data'!K419)/'Filter Data'!K419</f>
        <v>4.485688212536725E-3</v>
      </c>
      <c r="L420">
        <f>('Filter Data'!L420-'Filter Data'!L419)/'Filter Data'!L419</f>
        <v>2.2055254215824121E-3</v>
      </c>
      <c r="M420">
        <f>('Filter Data'!M420-'Filter Data'!M419)/'Filter Data'!M419</f>
        <v>6.039632745313106E-3</v>
      </c>
      <c r="N420">
        <f>('Filter Data'!N420-'Filter Data'!N419)/'Filter Data'!N419</f>
        <v>-2.1116648365571717E-3</v>
      </c>
      <c r="O420">
        <f>('Filter Data'!O420-'Filter Data'!O419)/'Filter Data'!O419</f>
        <v>7.3679218022450633E-3</v>
      </c>
      <c r="P420">
        <f>('Filter Data'!P420-'Filter Data'!P419)/'Filter Data'!P419</f>
        <v>8.0490405117270101E-3</v>
      </c>
      <c r="Q420">
        <f>('Filter Data'!Q420-'Filter Data'!Q419)/'Filter Data'!Q419</f>
        <v>4.2703255186732425E-3</v>
      </c>
      <c r="R420">
        <f>('Filter Data'!R420-'Filter Data'!R419)/'Filter Data'!R419</f>
        <v>4.2131544043067281E-3</v>
      </c>
      <c r="S420">
        <f>('Filter Data'!S420-'Filter Data'!S419)/'Filter Data'!S419</f>
        <v>9.5040095040094894E-3</v>
      </c>
      <c r="T420">
        <f>('Filter Data'!T420-'Filter Data'!T419)/'Filter Data'!T419</f>
        <v>1.3619136946293719E-2</v>
      </c>
      <c r="U420">
        <f>('Filter Data'!U420-'Filter Data'!U419)/'Filter Data'!U419</f>
        <v>-8.5070870828131504E-3</v>
      </c>
      <c r="V420">
        <f>('Filter Data'!V420-'Filter Data'!V419)/'Filter Data'!V419</f>
        <v>6.145507290632902E-3</v>
      </c>
      <c r="W420">
        <f>('Filter Data'!W420-'Filter Data'!W419)/'Filter Data'!W419</f>
        <v>8.684761631010493E-3</v>
      </c>
      <c r="X420">
        <f>('Filter Data'!X420-'Filter Data'!X419)/'Filter Data'!X419</f>
        <v>8.9619661130195573E-3</v>
      </c>
      <c r="Y420">
        <f>('Filter Data'!Y420-'Filter Data'!Y419)/'Filter Data'!Y419</f>
        <v>1.4259129016798447E-2</v>
      </c>
      <c r="Z420">
        <f>('Filter Data'!Z420-'Filter Data'!Z419)/'Filter Data'!Z419</f>
        <v>1.7198402239316787E-2</v>
      </c>
    </row>
    <row r="421" spans="1:26" x14ac:dyDescent="0.25">
      <c r="A421" t="str">
        <f>MID('Filter Data'!A421,2,LEN('Filter Data'!A421)-2)</f>
        <v>24-May-2022</v>
      </c>
      <c r="B421">
        <f>('Filter Data'!B421-'Filter Data'!B420)/'Filter Data'!B420</f>
        <v>-7.4791067815166085E-3</v>
      </c>
      <c r="C421">
        <f>('Filter Data'!C421-'Filter Data'!C420)/'Filter Data'!C420</f>
        <v>5.4478182244651809E-3</v>
      </c>
      <c r="D421">
        <f>('Filter Data'!D421-'Filter Data'!D420)/'Filter Data'!D420</f>
        <v>-3.9742939286317456E-3</v>
      </c>
      <c r="E421">
        <f>('Filter Data'!E421-'Filter Data'!E420)/'Filter Data'!E420</f>
        <v>-1.1441874287978708E-2</v>
      </c>
      <c r="F421">
        <f>('Filter Data'!F421-'Filter Data'!F420)/'Filter Data'!F420</f>
        <v>-1.9554774023717809E-2</v>
      </c>
      <c r="G421">
        <f>('Filter Data'!G421-'Filter Data'!G420)/'Filter Data'!G420</f>
        <v>-1.2285601686057449E-2</v>
      </c>
      <c r="H421">
        <f>('Filter Data'!H421-'Filter Data'!H420)/'Filter Data'!H420</f>
        <v>-1.685158048984722E-2</v>
      </c>
      <c r="I421">
        <f>('Filter Data'!I421-'Filter Data'!I420)/'Filter Data'!I420</f>
        <v>3.4872823172987159E-4</v>
      </c>
      <c r="J421">
        <f>('Filter Data'!J421-'Filter Data'!J420)/'Filter Data'!J420</f>
        <v>-1.2021294865192253E-4</v>
      </c>
      <c r="K421">
        <f>('Filter Data'!K421-'Filter Data'!K420)/'Filter Data'!K420</f>
        <v>7.0119766608660282E-3</v>
      </c>
      <c r="L421">
        <f>('Filter Data'!L421-'Filter Data'!L420)/'Filter Data'!L420</f>
        <v>4.8857019511219443E-3</v>
      </c>
      <c r="M421">
        <f>('Filter Data'!M421-'Filter Data'!M420)/'Filter Data'!M420</f>
        <v>-1.929656111043776E-2</v>
      </c>
      <c r="N421">
        <f>('Filter Data'!N421-'Filter Data'!N420)/'Filter Data'!N420</f>
        <v>-1.5388522092432778E-2</v>
      </c>
      <c r="O421">
        <f>('Filter Data'!O421-'Filter Data'!O420)/'Filter Data'!O420</f>
        <v>-8.3040836581055426E-3</v>
      </c>
      <c r="P421">
        <f>('Filter Data'!P421-'Filter Data'!P420)/'Filter Data'!P420</f>
        <v>-8.9503923412414359E-3</v>
      </c>
      <c r="Q421">
        <f>('Filter Data'!Q421-'Filter Data'!Q420)/'Filter Data'!Q420</f>
        <v>-4.0923114632677024E-3</v>
      </c>
      <c r="R421">
        <f>('Filter Data'!R421-'Filter Data'!R420)/'Filter Data'!R420</f>
        <v>-1.0470196935895064E-2</v>
      </c>
      <c r="S421">
        <f>('Filter Data'!S421-'Filter Data'!S420)/'Filter Data'!S420</f>
        <v>-1.2375762692351985E-2</v>
      </c>
      <c r="T421">
        <f>('Filter Data'!T421-'Filter Data'!T420)/'Filter Data'!T420</f>
        <v>-9.930411886402082E-3</v>
      </c>
      <c r="U421">
        <f>('Filter Data'!U421-'Filter Data'!U420)/'Filter Data'!U420</f>
        <v>-1.0100351032871803E-2</v>
      </c>
      <c r="V421">
        <f>('Filter Data'!V421-'Filter Data'!V420)/'Filter Data'!V420</f>
        <v>-1.0571974151776188E-2</v>
      </c>
      <c r="W421">
        <f>('Filter Data'!W421-'Filter Data'!W420)/'Filter Data'!W420</f>
        <v>-8.1079063960865193E-3</v>
      </c>
      <c r="X421">
        <f>('Filter Data'!X421-'Filter Data'!X420)/'Filter Data'!X420</f>
        <v>-8.2417384669646373E-3</v>
      </c>
      <c r="Y421">
        <f>('Filter Data'!Y421-'Filter Data'!Y420)/'Filter Data'!Y420</f>
        <v>-1.8163966617574828E-2</v>
      </c>
      <c r="Z421">
        <f>('Filter Data'!Z421-'Filter Data'!Z420)/'Filter Data'!Z420</f>
        <v>-1.0284170512350661E-2</v>
      </c>
    </row>
    <row r="422" spans="1:26" x14ac:dyDescent="0.25">
      <c r="A422" t="str">
        <f>MID('Filter Data'!A422,2,LEN('Filter Data'!A422)-2)</f>
        <v>25-May-2022</v>
      </c>
      <c r="B422">
        <f>('Filter Data'!B422-'Filter Data'!B421)/'Filter Data'!B421</f>
        <v>-2.143482150372578E-3</v>
      </c>
      <c r="C422">
        <f>('Filter Data'!C422-'Filter Data'!C421)/'Filter Data'!C421</f>
        <v>2.3005200063213493E-2</v>
      </c>
      <c r="D422">
        <f>('Filter Data'!D422-'Filter Data'!D421)/'Filter Data'!D421</f>
        <v>3.8863891482959221E-3</v>
      </c>
      <c r="E422">
        <f>('Filter Data'!E422-'Filter Data'!E421)/'Filter Data'!E421</f>
        <v>1.9612615063061066E-3</v>
      </c>
      <c r="F422">
        <f>('Filter Data'!F422-'Filter Data'!F421)/'Filter Data'!F421</f>
        <v>4.4837962087613363E-3</v>
      </c>
      <c r="G422">
        <f>('Filter Data'!G422-'Filter Data'!G421)/'Filter Data'!G421</f>
        <v>9.8362362084519102E-3</v>
      </c>
      <c r="H422">
        <f>('Filter Data'!H422-'Filter Data'!H421)/'Filter Data'!H421</f>
        <v>-1.520889416131061E-4</v>
      </c>
      <c r="I422">
        <f>('Filter Data'!I422-'Filter Data'!I421)/'Filter Data'!I421</f>
        <v>5.2944636904373298E-3</v>
      </c>
      <c r="J422">
        <f>('Filter Data'!J422-'Filter Data'!J421)/'Filter Data'!J421</f>
        <v>6.0113700771173145E-3</v>
      </c>
      <c r="K422">
        <f>('Filter Data'!K422-'Filter Data'!K421)/'Filter Data'!K421</f>
        <v>-6.2642947903430342E-3</v>
      </c>
      <c r="L422">
        <f>('Filter Data'!L422-'Filter Data'!L421)/'Filter Data'!L421</f>
        <v>-1.184051972546792E-3</v>
      </c>
      <c r="M422">
        <f>('Filter Data'!M422-'Filter Data'!M421)/'Filter Data'!M421</f>
        <v>6.4161668393485924E-3</v>
      </c>
      <c r="N422">
        <f>('Filter Data'!N422-'Filter Data'!N421)/'Filter Data'!N421</f>
        <v>-8.1154037929195236E-3</v>
      </c>
      <c r="O422">
        <f>('Filter Data'!O422-'Filter Data'!O421)/'Filter Data'!O421</f>
        <v>-3.1622280343537282E-3</v>
      </c>
      <c r="P422">
        <f>('Filter Data'!P422-'Filter Data'!P421)/'Filter Data'!P421</f>
        <v>1.5079107316836424E-4</v>
      </c>
      <c r="Q422">
        <f>('Filter Data'!Q422-'Filter Data'!Q421)/'Filter Data'!Q421</f>
        <v>9.042220212839788E-4</v>
      </c>
      <c r="R422">
        <f>('Filter Data'!R422-'Filter Data'!R421)/'Filter Data'!R421</f>
        <v>-2.5685987863650174E-3</v>
      </c>
      <c r="S422">
        <f>('Filter Data'!S422-'Filter Data'!S421)/'Filter Data'!S421</f>
        <v>3.0177633581359646E-3</v>
      </c>
      <c r="T422">
        <f>('Filter Data'!T422-'Filter Data'!T421)/'Filter Data'!T421</f>
        <v>5.8128490558868847E-3</v>
      </c>
      <c r="U422">
        <f>('Filter Data'!U422-'Filter Data'!U421)/'Filter Data'!U421</f>
        <v>-6.3474695809219578E-3</v>
      </c>
      <c r="V422">
        <f>('Filter Data'!V422-'Filter Data'!V421)/'Filter Data'!V421</f>
        <v>-3.4125330708963263E-3</v>
      </c>
      <c r="W422">
        <f>('Filter Data'!W422-'Filter Data'!W421)/'Filter Data'!W421</f>
        <v>-2.0726168326583305E-3</v>
      </c>
      <c r="X422">
        <f>('Filter Data'!X422-'Filter Data'!X421)/'Filter Data'!X421</f>
        <v>-2.4168614187630136E-3</v>
      </c>
      <c r="Y422">
        <f>('Filter Data'!Y422-'Filter Data'!Y421)/'Filter Data'!Y421</f>
        <v>1.2006249999999996E-2</v>
      </c>
      <c r="Z422">
        <f>('Filter Data'!Z422-'Filter Data'!Z421)/'Filter Data'!Z421</f>
        <v>1.0665016007671526E-2</v>
      </c>
    </row>
    <row r="423" spans="1:26" x14ac:dyDescent="0.25">
      <c r="A423" t="str">
        <f>MID('Filter Data'!A423,2,LEN('Filter Data'!A423)-2)</f>
        <v>27-May-2022</v>
      </c>
      <c r="B423">
        <f>('Filter Data'!B423-'Filter Data'!B422)/'Filter Data'!B422</f>
        <v>9.8419636061172714E-3</v>
      </c>
      <c r="C423">
        <f>('Filter Data'!C423-'Filter Data'!C422)/'Filter Data'!C422</f>
        <v>1.3969398263939954E-2</v>
      </c>
      <c r="D423">
        <f>('Filter Data'!D423-'Filter Data'!D422)/'Filter Data'!D422</f>
        <v>1.6876051229527345E-2</v>
      </c>
      <c r="E423">
        <f>('Filter Data'!E423-'Filter Data'!E422)/'Filter Data'!E422</f>
        <v>2.0217173881983231E-2</v>
      </c>
      <c r="F423">
        <f>('Filter Data'!F423-'Filter Data'!F422)/'Filter Data'!F422</f>
        <v>1.0777612253349092E-2</v>
      </c>
      <c r="G423">
        <f>('Filter Data'!G423-'Filter Data'!G422)/'Filter Data'!G422</f>
        <v>8.0397175791515844E-3</v>
      </c>
      <c r="H423">
        <f>('Filter Data'!H423-'Filter Data'!H422)/'Filter Data'!H422</f>
        <v>-5.901948555695727E-3</v>
      </c>
      <c r="I423">
        <f>('Filter Data'!I423-'Filter Data'!I422)/'Filter Data'!I422</f>
        <v>3.5630689206762149E-2</v>
      </c>
      <c r="J423">
        <f>('Filter Data'!J423-'Filter Data'!J422)/'Filter Data'!J422</f>
        <v>3.4964915575435719E-2</v>
      </c>
      <c r="K423">
        <f>('Filter Data'!K423-'Filter Data'!K422)/'Filter Data'!K422</f>
        <v>-1.1763652869948677E-3</v>
      </c>
      <c r="L423">
        <f>('Filter Data'!L423-'Filter Data'!L422)/'Filter Data'!L422</f>
        <v>7.8680682318880057E-4</v>
      </c>
      <c r="M423">
        <f>('Filter Data'!M423-'Filter Data'!M422)/'Filter Data'!M422</f>
        <v>2.4282664954003781E-2</v>
      </c>
      <c r="N423">
        <f>('Filter Data'!N423-'Filter Data'!N422)/'Filter Data'!N422</f>
        <v>3.6818110905025167E-2</v>
      </c>
      <c r="O423">
        <f>('Filter Data'!O423-'Filter Data'!O422)/'Filter Data'!O422</f>
        <v>1.1521019432690831E-2</v>
      </c>
      <c r="P423">
        <f>('Filter Data'!P423-'Filter Data'!P422)/'Filter Data'!P422</f>
        <v>1.087155697303579E-2</v>
      </c>
      <c r="Q423">
        <f>('Filter Data'!Q423-'Filter Data'!Q422)/'Filter Data'!Q422</f>
        <v>5.1157320789009877E-3</v>
      </c>
      <c r="R423">
        <f>('Filter Data'!R423-'Filter Data'!R422)/'Filter Data'!R422</f>
        <v>1.4099325021678764E-2</v>
      </c>
      <c r="S423">
        <f>('Filter Data'!S423-'Filter Data'!S422)/'Filter Data'!S422</f>
        <v>1.8962456015753585E-2</v>
      </c>
      <c r="T423">
        <f>('Filter Data'!T423-'Filter Data'!T422)/'Filter Data'!T422</f>
        <v>2.2104706504494989E-2</v>
      </c>
      <c r="U423">
        <f>('Filter Data'!U423-'Filter Data'!U422)/'Filter Data'!U422</f>
        <v>1.7359752174114888E-2</v>
      </c>
      <c r="V423">
        <f>('Filter Data'!V423-'Filter Data'!V422)/'Filter Data'!V422</f>
        <v>1.3215943776130574E-2</v>
      </c>
      <c r="W423">
        <f>('Filter Data'!W423-'Filter Data'!W422)/'Filter Data'!W422</f>
        <v>2.9474463461946587E-3</v>
      </c>
      <c r="X423">
        <f>('Filter Data'!X423-'Filter Data'!X422)/'Filter Data'!X422</f>
        <v>3.2302890526669042E-3</v>
      </c>
      <c r="Y423">
        <f>('Filter Data'!Y423-'Filter Data'!Y422)/'Filter Data'!Y422</f>
        <v>5.3223485526892669E-2</v>
      </c>
      <c r="Z423">
        <f>('Filter Data'!Z423-'Filter Data'!Z422)/'Filter Data'!Z422</f>
        <v>4.233037977860888E-2</v>
      </c>
    </row>
    <row r="424" spans="1:26" x14ac:dyDescent="0.25">
      <c r="A424" t="str">
        <f>MID('Filter Data'!A424,2,LEN('Filter Data'!A424)-2)</f>
        <v>31-May-2022</v>
      </c>
      <c r="B424">
        <f>('Filter Data'!B424-'Filter Data'!B423)/'Filter Data'!B423</f>
        <v>1.5541801920458165E-2</v>
      </c>
      <c r="C424">
        <f>('Filter Data'!C424-'Filter Data'!C423)/'Filter Data'!C423</f>
        <v>4.5197658137392516E-3</v>
      </c>
      <c r="D424">
        <f>('Filter Data'!D424-'Filter Data'!D423)/'Filter Data'!D423</f>
        <v>9.7487502194624834E-3</v>
      </c>
      <c r="E424">
        <f>('Filter Data'!E424-'Filter Data'!E423)/'Filter Data'!E423</f>
        <v>2.9633779147118518E-2</v>
      </c>
      <c r="F424">
        <f>('Filter Data'!F424-'Filter Data'!F423)/'Filter Data'!F423</f>
        <v>3.288196014791573E-2</v>
      </c>
      <c r="G424">
        <f>('Filter Data'!G424-'Filter Data'!G423)/'Filter Data'!G423</f>
        <v>2.0211660048739876E-2</v>
      </c>
      <c r="H424">
        <f>('Filter Data'!H424-'Filter Data'!H423)/'Filter Data'!H423</f>
        <v>3.3984667880586857E-2</v>
      </c>
      <c r="I424">
        <f>('Filter Data'!I424-'Filter Data'!I423)/'Filter Data'!I423</f>
        <v>3.1391260673011229E-4</v>
      </c>
      <c r="J424">
        <f>('Filter Data'!J424-'Filter Data'!J423)/'Filter Data'!J423</f>
        <v>1.3196747001862586E-4</v>
      </c>
      <c r="K424">
        <f>('Filter Data'!K424-'Filter Data'!K423)/'Filter Data'!K423</f>
        <v>-9.8444600908915453E-3</v>
      </c>
      <c r="L424">
        <f>('Filter Data'!L424-'Filter Data'!L423)/'Filter Data'!L423</f>
        <v>-3.511640827279693E-3</v>
      </c>
      <c r="M424">
        <f>('Filter Data'!M424-'Filter Data'!M423)/'Filter Data'!M423</f>
        <v>1.512231555846524E-2</v>
      </c>
      <c r="N424">
        <f>('Filter Data'!N424-'Filter Data'!N423)/'Filter Data'!N423</f>
        <v>3.3186765418888889E-2</v>
      </c>
      <c r="O424">
        <f>('Filter Data'!O424-'Filter Data'!O423)/'Filter Data'!O423</f>
        <v>1.4525925405905167E-2</v>
      </c>
      <c r="P424">
        <f>('Filter Data'!P424-'Filter Data'!P423)/'Filter Data'!P423</f>
        <v>1.5155617559865239E-2</v>
      </c>
      <c r="Q424">
        <f>('Filter Data'!Q424-'Filter Data'!Q423)/'Filter Data'!Q423</f>
        <v>1.4396868534837971E-2</v>
      </c>
      <c r="R424">
        <f>('Filter Data'!R424-'Filter Data'!R423)/'Filter Data'!R423</f>
        <v>1.5577755709050839E-2</v>
      </c>
      <c r="S424">
        <f>('Filter Data'!S424-'Filter Data'!S423)/'Filter Data'!S423</f>
        <v>-5.5822382177389057E-3</v>
      </c>
      <c r="T424">
        <f>('Filter Data'!T424-'Filter Data'!T423)/'Filter Data'!T423</f>
        <v>-1.7073675496688339E-3</v>
      </c>
      <c r="U424">
        <f>('Filter Data'!U424-'Filter Data'!U423)/'Filter Data'!U423</f>
        <v>1.3529549840905507E-2</v>
      </c>
      <c r="V424">
        <f>('Filter Data'!V424-'Filter Data'!V423)/'Filter Data'!V423</f>
        <v>3.2023492332714787E-3</v>
      </c>
      <c r="W424">
        <f>('Filter Data'!W424-'Filter Data'!W423)/'Filter Data'!W423</f>
        <v>1.6525536669878799E-2</v>
      </c>
      <c r="X424">
        <f>('Filter Data'!X424-'Filter Data'!X423)/'Filter Data'!X423</f>
        <v>1.710746738413111E-2</v>
      </c>
      <c r="Y424">
        <f>('Filter Data'!Y424-'Filter Data'!Y423)/'Filter Data'!Y423</f>
        <v>-4.7672379924825889E-3</v>
      </c>
      <c r="Z424">
        <f>('Filter Data'!Z424-'Filter Data'!Z423)/'Filter Data'!Z423</f>
        <v>-4.0697982439662694E-3</v>
      </c>
    </row>
    <row r="425" spans="1:26" x14ac:dyDescent="0.25">
      <c r="A425" t="str">
        <f>MID('Filter Data'!A425,2,LEN('Filter Data'!A425)-2)</f>
        <v>02-Jun-2022</v>
      </c>
      <c r="B425">
        <f>('Filter Data'!B425-'Filter Data'!B424)/'Filter Data'!B424</f>
        <v>-6.3210931694127719E-3</v>
      </c>
      <c r="C425">
        <f>('Filter Data'!C425-'Filter Data'!C424)/'Filter Data'!C424</f>
        <v>-1.8199939333535474E-3</v>
      </c>
      <c r="D425">
        <f>('Filter Data'!D425-'Filter Data'!D424)/'Filter Data'!D424</f>
        <v>-4.090634551677492E-3</v>
      </c>
      <c r="E425">
        <f>('Filter Data'!E425-'Filter Data'!E424)/'Filter Data'!E424</f>
        <v>-1.1561322615307186E-2</v>
      </c>
      <c r="F425">
        <f>('Filter Data'!F425-'Filter Data'!F424)/'Filter Data'!F424</f>
        <v>-7.3509336767547387E-3</v>
      </c>
      <c r="G425">
        <f>('Filter Data'!G425-'Filter Data'!G424)/'Filter Data'!G424</f>
        <v>1.336340098554935E-4</v>
      </c>
      <c r="H425">
        <f>('Filter Data'!H425-'Filter Data'!H424)/'Filter Data'!H424</f>
        <v>-4.4395773522349215E-4</v>
      </c>
      <c r="I425">
        <f>('Filter Data'!I425-'Filter Data'!I424)/'Filter Data'!I424</f>
        <v>2.3033954685244482E-2</v>
      </c>
      <c r="J425">
        <f>('Filter Data'!J425-'Filter Data'!J424)/'Filter Data'!J424</f>
        <v>2.0996552804763393E-2</v>
      </c>
      <c r="K425">
        <f>('Filter Data'!K425-'Filter Data'!K424)/'Filter Data'!K424</f>
        <v>1.8410777545057197E-2</v>
      </c>
      <c r="L425">
        <f>('Filter Data'!L425-'Filter Data'!L424)/'Filter Data'!L424</f>
        <v>-1.230775704277143E-3</v>
      </c>
      <c r="M425">
        <f>('Filter Data'!M425-'Filter Data'!M424)/'Filter Data'!M424</f>
        <v>1.4215770876290947E-2</v>
      </c>
      <c r="N425">
        <f>('Filter Data'!N425-'Filter Data'!N424)/'Filter Data'!N424</f>
        <v>-1.1019774102721815E-2</v>
      </c>
      <c r="O425">
        <f>('Filter Data'!O425-'Filter Data'!O424)/'Filter Data'!O424</f>
        <v>-6.132341659717027E-3</v>
      </c>
      <c r="P425">
        <f>('Filter Data'!P425-'Filter Data'!P424)/'Filter Data'!P424</f>
        <v>-8.2523953645542141E-3</v>
      </c>
      <c r="Q425">
        <f>('Filter Data'!Q425-'Filter Data'!Q424)/'Filter Data'!Q424</f>
        <v>-8.9234221481225822E-3</v>
      </c>
      <c r="R425">
        <f>('Filter Data'!R425-'Filter Data'!R424)/'Filter Data'!R424</f>
        <v>-4.332428671432886E-3</v>
      </c>
      <c r="S425">
        <f>('Filter Data'!S425-'Filter Data'!S424)/'Filter Data'!S424</f>
        <v>4.0397346773628096E-3</v>
      </c>
      <c r="T425">
        <f>('Filter Data'!T425-'Filter Data'!T424)/'Filter Data'!T424</f>
        <v>-1.8879798615482148E-3</v>
      </c>
      <c r="U425">
        <f>('Filter Data'!U425-'Filter Data'!U424)/'Filter Data'!U424</f>
        <v>1.0846419587887499E-2</v>
      </c>
      <c r="V425">
        <f>('Filter Data'!V425-'Filter Data'!V424)/'Filter Data'!V424</f>
        <v>2.6842885531337811E-2</v>
      </c>
      <c r="W425">
        <f>('Filter Data'!W425-'Filter Data'!W424)/'Filter Data'!W424</f>
        <v>3.8255444173272701E-3</v>
      </c>
      <c r="X425">
        <f>('Filter Data'!X425-'Filter Data'!X424)/'Filter Data'!X424</f>
        <v>4.541824715512132E-3</v>
      </c>
      <c r="Y425">
        <f>('Filter Data'!Y425-'Filter Data'!Y424)/'Filter Data'!Y424</f>
        <v>2.4563119380648916E-2</v>
      </c>
      <c r="Z425">
        <f>('Filter Data'!Z425-'Filter Data'!Z424)/'Filter Data'!Z424</f>
        <v>1.5243106266502927E-2</v>
      </c>
    </row>
    <row r="426" spans="1:26" x14ac:dyDescent="0.25">
      <c r="A426" t="str">
        <f>MID('Filter Data'!A426,2,LEN('Filter Data'!A426)-2)</f>
        <v>07-Jun-2022</v>
      </c>
      <c r="B426">
        <f>('Filter Data'!B426-'Filter Data'!B425)/'Filter Data'!B425</f>
        <v>-9.8706563818051971E-3</v>
      </c>
      <c r="C426">
        <f>('Filter Data'!C426-'Filter Data'!C425)/'Filter Data'!C425</f>
        <v>1.4832501266189267E-3</v>
      </c>
      <c r="D426">
        <f>('Filter Data'!D426-'Filter Data'!D425)/'Filter Data'!D425</f>
        <v>-3.2620581289568742E-3</v>
      </c>
      <c r="E426">
        <f>('Filter Data'!E426-'Filter Data'!E425)/'Filter Data'!E425</f>
        <v>1.5549531449959833E-3</v>
      </c>
      <c r="F426">
        <f>('Filter Data'!F426-'Filter Data'!F425)/'Filter Data'!F425</f>
        <v>2.4701865094603577E-3</v>
      </c>
      <c r="G426">
        <f>('Filter Data'!G426-'Filter Data'!G425)/'Filter Data'!G425</f>
        <v>7.5409617022697342E-3</v>
      </c>
      <c r="H426">
        <f>('Filter Data'!H426-'Filter Data'!H425)/'Filter Data'!H425</f>
        <v>2.9773184886888456E-2</v>
      </c>
      <c r="I426">
        <f>('Filter Data'!I426-'Filter Data'!I425)/'Filter Data'!I425</f>
        <v>3.0552147239263801E-2</v>
      </c>
      <c r="J426">
        <f>('Filter Data'!J426-'Filter Data'!J425)/'Filter Data'!J425</f>
        <v>3.1872960485929414E-2</v>
      </c>
      <c r="K426">
        <f>('Filter Data'!K426-'Filter Data'!K425)/'Filter Data'!K425</f>
        <v>-8.4930811222546036E-3</v>
      </c>
      <c r="L426">
        <f>('Filter Data'!L426-'Filter Data'!L425)/'Filter Data'!L425</f>
        <v>-2.3065985570593999E-3</v>
      </c>
      <c r="M426">
        <f>('Filter Data'!M426-'Filter Data'!M425)/'Filter Data'!M425</f>
        <v>-4.9886255754383957E-3</v>
      </c>
      <c r="N426">
        <f>('Filter Data'!N426-'Filter Data'!N425)/'Filter Data'!N425</f>
        <v>1.7278334996809384E-2</v>
      </c>
      <c r="O426">
        <f>('Filter Data'!O426-'Filter Data'!O425)/'Filter Data'!O425</f>
        <v>-9.1724397057040448E-3</v>
      </c>
      <c r="P426">
        <f>('Filter Data'!P426-'Filter Data'!P425)/'Filter Data'!P425</f>
        <v>-1.0593345883682962E-2</v>
      </c>
      <c r="Q426">
        <f>('Filter Data'!Q426-'Filter Data'!Q425)/'Filter Data'!Q425</f>
        <v>-7.554276524609463E-3</v>
      </c>
      <c r="R426">
        <f>('Filter Data'!R426-'Filter Data'!R425)/'Filter Data'!R425</f>
        <v>-5.0397354382596144E-3</v>
      </c>
      <c r="S426">
        <f>('Filter Data'!S426-'Filter Data'!S425)/'Filter Data'!S425</f>
        <v>9.709662065682925E-4</v>
      </c>
      <c r="T426">
        <f>('Filter Data'!T426-'Filter Data'!T425)/'Filter Data'!T425</f>
        <v>4.8512721608189565E-3</v>
      </c>
      <c r="U426">
        <f>('Filter Data'!U426-'Filter Data'!U425)/'Filter Data'!U425</f>
        <v>-1.4395814903677783E-2</v>
      </c>
      <c r="V426">
        <f>('Filter Data'!V426-'Filter Data'!V425)/'Filter Data'!V425</f>
        <v>-1.823431836333483E-2</v>
      </c>
      <c r="W426">
        <f>('Filter Data'!W426-'Filter Data'!W425)/'Filter Data'!W425</f>
        <v>1.6576694841466552E-2</v>
      </c>
      <c r="X426">
        <f>('Filter Data'!X426-'Filter Data'!X425)/'Filter Data'!X425</f>
        <v>1.715534924656998E-2</v>
      </c>
      <c r="Y426">
        <f>('Filter Data'!Y426-'Filter Data'!Y425)/'Filter Data'!Y425</f>
        <v>-1.0696109721383793E-2</v>
      </c>
      <c r="Z426">
        <f>('Filter Data'!Z426-'Filter Data'!Z425)/'Filter Data'!Z425</f>
        <v>-8.2883191860308859E-4</v>
      </c>
    </row>
    <row r="427" spans="1:26" x14ac:dyDescent="0.25">
      <c r="A427" t="str">
        <f>MID('Filter Data'!A427,2,LEN('Filter Data'!A427)-2)</f>
        <v>08-Jun-2022</v>
      </c>
      <c r="B427">
        <f>('Filter Data'!B427-'Filter Data'!B426)/'Filter Data'!B426</f>
        <v>2.6295758751723585E-3</v>
      </c>
      <c r="C427">
        <f>('Filter Data'!C427-'Filter Data'!C426)/'Filter Data'!C426</f>
        <v>1.4153090344254594E-2</v>
      </c>
      <c r="D427">
        <f>('Filter Data'!D427-'Filter Data'!D426)/'Filter Data'!D426</f>
        <v>4.3421343756912924E-3</v>
      </c>
      <c r="E427">
        <f>('Filter Data'!E427-'Filter Data'!E426)/'Filter Data'!E426</f>
        <v>1.553912947900628E-2</v>
      </c>
      <c r="F427">
        <f>('Filter Data'!F427-'Filter Data'!F426)/'Filter Data'!F426</f>
        <v>1.1512936523548737E-2</v>
      </c>
      <c r="G427">
        <f>('Filter Data'!G427-'Filter Data'!G426)/'Filter Data'!G426</f>
        <v>5.9262820247163546E-3</v>
      </c>
      <c r="H427">
        <f>('Filter Data'!H427-'Filter Data'!H426)/'Filter Data'!H426</f>
        <v>6.6709798001581798E-3</v>
      </c>
      <c r="I427">
        <f>('Filter Data'!I427-'Filter Data'!I426)/'Filter Data'!I426</f>
        <v>2.2681271579950008E-2</v>
      </c>
      <c r="J427">
        <f>('Filter Data'!J427-'Filter Data'!J426)/'Filter Data'!J426</f>
        <v>2.1557729941291539E-2</v>
      </c>
      <c r="K427">
        <f>('Filter Data'!K427-'Filter Data'!K426)/'Filter Data'!K426</f>
        <v>-7.0421633525825586E-4</v>
      </c>
      <c r="L427">
        <f>('Filter Data'!L427-'Filter Data'!L426)/'Filter Data'!L426</f>
        <v>8.0231404260710376E-4</v>
      </c>
      <c r="M427">
        <f>('Filter Data'!M427-'Filter Data'!M426)/'Filter Data'!M426</f>
        <v>5.7247270403340518E-3</v>
      </c>
      <c r="N427">
        <f>('Filter Data'!N427-'Filter Data'!N426)/'Filter Data'!N426</f>
        <v>1.0888971096778395E-2</v>
      </c>
      <c r="O427">
        <f>('Filter Data'!O427-'Filter Data'!O426)/'Filter Data'!O426</f>
        <v>2.8362075023200682E-3</v>
      </c>
      <c r="P427">
        <f>('Filter Data'!P427-'Filter Data'!P426)/'Filter Data'!P426</f>
        <v>5.3810254354807376E-3</v>
      </c>
      <c r="Q427">
        <f>('Filter Data'!Q427-'Filter Data'!Q426)/'Filter Data'!Q426</f>
        <v>6.6096671712756001E-3</v>
      </c>
      <c r="R427">
        <f>('Filter Data'!R427-'Filter Data'!R426)/'Filter Data'!R426</f>
        <v>1.3385716840038895E-3</v>
      </c>
      <c r="S427">
        <f>('Filter Data'!S427-'Filter Data'!S426)/'Filter Data'!S426</f>
        <v>-5.439744370054826E-3</v>
      </c>
      <c r="T427">
        <f>('Filter Data'!T427-'Filter Data'!T426)/'Filter Data'!T426</f>
        <v>-5.4553239236992913E-3</v>
      </c>
      <c r="U427">
        <f>('Filter Data'!U427-'Filter Data'!U426)/'Filter Data'!U426</f>
        <v>-3.7128632956020969E-3</v>
      </c>
      <c r="V427">
        <f>('Filter Data'!V427-'Filter Data'!V426)/'Filter Data'!V426</f>
        <v>-1.022515362761413E-2</v>
      </c>
      <c r="W427">
        <f>('Filter Data'!W427-'Filter Data'!W426)/'Filter Data'!W426</f>
        <v>8.2750805436779696E-3</v>
      </c>
      <c r="X427">
        <f>('Filter Data'!X427-'Filter Data'!X426)/'Filter Data'!X426</f>
        <v>8.0387422717820428E-3</v>
      </c>
      <c r="Y427">
        <f>('Filter Data'!Y427-'Filter Data'!Y426)/'Filter Data'!Y426</f>
        <v>-9.0795477664427793E-3</v>
      </c>
      <c r="Z427">
        <f>('Filter Data'!Z427-'Filter Data'!Z426)/'Filter Data'!Z426</f>
        <v>-1.0106788710907692E-2</v>
      </c>
    </row>
    <row r="428" spans="1:26" x14ac:dyDescent="0.25">
      <c r="A428" t="str">
        <f>MID('Filter Data'!A428,2,LEN('Filter Data'!A428)-2)</f>
        <v>09-Jun-2022</v>
      </c>
      <c r="B428">
        <f>('Filter Data'!B428-'Filter Data'!B427)/'Filter Data'!B427</f>
        <v>4.5404833098697996E-3</v>
      </c>
      <c r="C428">
        <f>('Filter Data'!C428-'Filter Data'!C427)/'Filter Data'!C427</f>
        <v>-3.9893427557805456E-4</v>
      </c>
      <c r="D428">
        <f>('Filter Data'!D428-'Filter Data'!D427)/'Filter Data'!D427</f>
        <v>-4.3325408699962488E-3</v>
      </c>
      <c r="E428">
        <f>('Filter Data'!E428-'Filter Data'!E427)/'Filter Data'!E427</f>
        <v>-2.4961103970776747E-3</v>
      </c>
      <c r="F428">
        <f>('Filter Data'!F428-'Filter Data'!F427)/'Filter Data'!F427</f>
        <v>-4.1249142775258932E-3</v>
      </c>
      <c r="G428">
        <f>('Filter Data'!G428-'Filter Data'!G427)/'Filter Data'!G427</f>
        <v>-4.2022346000465942E-4</v>
      </c>
      <c r="H428">
        <f>('Filter Data'!H428-'Filter Data'!H427)/'Filter Data'!H427</f>
        <v>-1.0497150773361533E-2</v>
      </c>
      <c r="I428">
        <f>('Filter Data'!I428-'Filter Data'!I427)/'Filter Data'!I427</f>
        <v>-1.0206259580495564E-2</v>
      </c>
      <c r="J428">
        <f>('Filter Data'!J428-'Filter Data'!J427)/'Filter Data'!J427</f>
        <v>-9.9613804940843972E-3</v>
      </c>
      <c r="K428">
        <f>('Filter Data'!K428-'Filter Data'!K427)/'Filter Data'!K427</f>
        <v>-3.2801168541629097E-3</v>
      </c>
      <c r="L428">
        <f>('Filter Data'!L428-'Filter Data'!L427)/'Filter Data'!L427</f>
        <v>2.1096601337531571E-4</v>
      </c>
      <c r="M428">
        <f>('Filter Data'!M428-'Filter Data'!M427)/'Filter Data'!M427</f>
        <v>-2.2929662677991264E-2</v>
      </c>
      <c r="N428">
        <f>('Filter Data'!N428-'Filter Data'!N427)/'Filter Data'!N427</f>
        <v>4.6459824980110498E-3</v>
      </c>
      <c r="O428">
        <f>('Filter Data'!O428-'Filter Data'!O427)/'Filter Data'!O427</f>
        <v>5.3495123462831331E-3</v>
      </c>
      <c r="P428">
        <f>('Filter Data'!P428-'Filter Data'!P427)/'Filter Data'!P427</f>
        <v>1.0385974237834885E-2</v>
      </c>
      <c r="Q428">
        <f>('Filter Data'!Q428-'Filter Data'!Q427)/'Filter Data'!Q427</f>
        <v>5.8249136853695288E-4</v>
      </c>
      <c r="R428">
        <f>('Filter Data'!R428-'Filter Data'!R427)/'Filter Data'!R427</f>
        <v>4.2769695524288078E-3</v>
      </c>
      <c r="S428">
        <f>('Filter Data'!S428-'Filter Data'!S427)/'Filter Data'!S427</f>
        <v>-1.1780455153949078E-2</v>
      </c>
      <c r="T428">
        <f>('Filter Data'!T428-'Filter Data'!T427)/'Filter Data'!T427</f>
        <v>-1.3108183336426093E-2</v>
      </c>
      <c r="U428">
        <f>('Filter Data'!U428-'Filter Data'!U427)/'Filter Data'!U427</f>
        <v>7.5441370907111515E-3</v>
      </c>
      <c r="V428">
        <f>('Filter Data'!V428-'Filter Data'!V427)/'Filter Data'!V427</f>
        <v>-6.878761822871911E-3</v>
      </c>
      <c r="W428">
        <f>('Filter Data'!W428-'Filter Data'!W427)/'Filter Data'!W427</f>
        <v>1.0128269634141534E-3</v>
      </c>
      <c r="X428">
        <f>('Filter Data'!X428-'Filter Data'!X427)/'Filter Data'!X427</f>
        <v>1.13527807390377E-3</v>
      </c>
      <c r="Y428">
        <f>('Filter Data'!Y428-'Filter Data'!Y427)/'Filter Data'!Y427</f>
        <v>-2.3505188504924564E-2</v>
      </c>
      <c r="Z428">
        <f>('Filter Data'!Z428-'Filter Data'!Z427)/'Filter Data'!Z427</f>
        <v>-2.4171643228664955E-2</v>
      </c>
    </row>
    <row r="429" spans="1:26" x14ac:dyDescent="0.25">
      <c r="A429" t="str">
        <f>MID('Filter Data'!A429,2,LEN('Filter Data'!A429)-2)</f>
        <v>10-Jun-2022</v>
      </c>
      <c r="B429">
        <f>('Filter Data'!B429-'Filter Data'!B428)/'Filter Data'!B428</f>
        <v>-5.5845593593488061E-3</v>
      </c>
      <c r="C429">
        <f>('Filter Data'!C429-'Filter Data'!C428)/'Filter Data'!C428</f>
        <v>-5.5659288188258773E-3</v>
      </c>
      <c r="D429">
        <f>('Filter Data'!D429-'Filter Data'!D428)/'Filter Data'!D428</f>
        <v>-5.7895658747498689E-3</v>
      </c>
      <c r="E429">
        <f>('Filter Data'!E429-'Filter Data'!E428)/'Filter Data'!E428</f>
        <v>-8.9447379307070959E-3</v>
      </c>
      <c r="F429">
        <f>('Filter Data'!F429-'Filter Data'!F428)/'Filter Data'!F428</f>
        <v>-1.9512621279394821E-2</v>
      </c>
      <c r="G429">
        <f>('Filter Data'!G429-'Filter Data'!G428)/'Filter Data'!G428</f>
        <v>1.0287438279491933E-2</v>
      </c>
      <c r="H429">
        <f>('Filter Data'!H429-'Filter Data'!H428)/'Filter Data'!H428</f>
        <v>2.1751053634316796E-2</v>
      </c>
      <c r="I429">
        <f>('Filter Data'!I429-'Filter Data'!I428)/'Filter Data'!I428</f>
        <v>-7.9198604222618634E-3</v>
      </c>
      <c r="J429">
        <f>('Filter Data'!J429-'Filter Data'!J428)/'Filter Data'!J428</f>
        <v>-9.2566793597721551E-3</v>
      </c>
      <c r="K429">
        <f>('Filter Data'!K429-'Filter Data'!K428)/'Filter Data'!K428</f>
        <v>1.4179200411363994E-2</v>
      </c>
      <c r="L429">
        <f>('Filter Data'!L429-'Filter Data'!L428)/'Filter Data'!L428</f>
        <v>-1.9932083271814939E-3</v>
      </c>
      <c r="M429">
        <f>('Filter Data'!M429-'Filter Data'!M428)/'Filter Data'!M428</f>
        <v>-3.4074983283106635E-3</v>
      </c>
      <c r="N429">
        <f>('Filter Data'!N429-'Filter Data'!N428)/'Filter Data'!N428</f>
        <v>-4.5769852079438822E-3</v>
      </c>
      <c r="O429">
        <f>('Filter Data'!O429-'Filter Data'!O428)/'Filter Data'!O428</f>
        <v>-6.0264345978632552E-3</v>
      </c>
      <c r="P429">
        <f>('Filter Data'!P429-'Filter Data'!P428)/'Filter Data'!P428</f>
        <v>-4.1543174742112434E-3</v>
      </c>
      <c r="Q429">
        <f>('Filter Data'!Q429-'Filter Data'!Q428)/'Filter Data'!Q428</f>
        <v>-6.7953046773288305E-3</v>
      </c>
      <c r="R429">
        <f>('Filter Data'!R429-'Filter Data'!R428)/'Filter Data'!R428</f>
        <v>-6.2864435925041517E-3</v>
      </c>
      <c r="S429">
        <f>('Filter Data'!S429-'Filter Data'!S428)/'Filter Data'!S428</f>
        <v>-2.3532143824747498E-2</v>
      </c>
      <c r="T429">
        <f>('Filter Data'!T429-'Filter Data'!T428)/'Filter Data'!T428</f>
        <v>-2.4684301175550278E-2</v>
      </c>
      <c r="U429">
        <f>('Filter Data'!U429-'Filter Data'!U428)/'Filter Data'!U428</f>
        <v>-1.0703993412927094E-2</v>
      </c>
      <c r="V429">
        <f>('Filter Data'!V429-'Filter Data'!V428)/'Filter Data'!V428</f>
        <v>-4.239877769289491E-3</v>
      </c>
      <c r="W429">
        <f>('Filter Data'!W429-'Filter Data'!W428)/'Filter Data'!W428</f>
        <v>-1.3388427594130231E-2</v>
      </c>
      <c r="X429">
        <f>('Filter Data'!X429-'Filter Data'!X428)/'Filter Data'!X428</f>
        <v>-1.2632932748820979E-2</v>
      </c>
      <c r="Y429">
        <f>('Filter Data'!Y429-'Filter Data'!Y428)/'Filter Data'!Y428</f>
        <v>-3.1874376749606512E-2</v>
      </c>
      <c r="Z429">
        <f>('Filter Data'!Z429-'Filter Data'!Z428)/'Filter Data'!Z428</f>
        <v>-2.1429170717743994E-2</v>
      </c>
    </row>
    <row r="430" spans="1:26" x14ac:dyDescent="0.25">
      <c r="A430" t="str">
        <f>MID('Filter Data'!A430,2,LEN('Filter Data'!A430)-2)</f>
        <v>13-Jun-2022</v>
      </c>
      <c r="B430">
        <f>('Filter Data'!B430-'Filter Data'!B429)/'Filter Data'!B429</f>
        <v>-1.9097628326142788E-2</v>
      </c>
      <c r="C430">
        <f>('Filter Data'!C430-'Filter Data'!C429)/'Filter Data'!C429</f>
        <v>-4.0376387624787666E-2</v>
      </c>
      <c r="D430">
        <f>('Filter Data'!D430-'Filter Data'!D429)/'Filter Data'!D429</f>
        <v>-1.4280018174568579E-2</v>
      </c>
      <c r="E430">
        <f>('Filter Data'!E430-'Filter Data'!E429)/'Filter Data'!E429</f>
        <v>-3.0066647507219067E-2</v>
      </c>
      <c r="F430">
        <f>('Filter Data'!F430-'Filter Data'!F429)/'Filter Data'!F429</f>
        <v>-3.7548153777614723E-2</v>
      </c>
      <c r="G430">
        <f>('Filter Data'!G430-'Filter Data'!G429)/'Filter Data'!G429</f>
        <v>-1.1781888202609248E-2</v>
      </c>
      <c r="H430">
        <f>('Filter Data'!H430-'Filter Data'!H429)/'Filter Data'!H429</f>
        <v>-2.6500543854444863E-2</v>
      </c>
      <c r="I430">
        <f>('Filter Data'!I430-'Filter Data'!I429)/'Filter Data'!I429</f>
        <v>4.1298634576244671E-3</v>
      </c>
      <c r="J430">
        <f>('Filter Data'!J430-'Filter Data'!J429)/'Filter Data'!J429</f>
        <v>2.8279482532341041E-3</v>
      </c>
      <c r="K430">
        <f>('Filter Data'!K430-'Filter Data'!K429)/'Filter Data'!K429</f>
        <v>-2.620004309634575E-2</v>
      </c>
      <c r="L430">
        <f>('Filter Data'!L430-'Filter Data'!L429)/'Filter Data'!L429</f>
        <v>6.2980144347108994E-3</v>
      </c>
      <c r="M430">
        <f>('Filter Data'!M430-'Filter Data'!M429)/'Filter Data'!M429</f>
        <v>-3.0845871745144669E-2</v>
      </c>
      <c r="N430">
        <f>('Filter Data'!N430-'Filter Data'!N429)/'Filter Data'!N429</f>
        <v>-2.7317709576313048E-2</v>
      </c>
      <c r="O430">
        <f>('Filter Data'!O430-'Filter Data'!O429)/'Filter Data'!O429</f>
        <v>-1.9753322243070161E-2</v>
      </c>
      <c r="P430">
        <f>('Filter Data'!P430-'Filter Data'!P429)/'Filter Data'!P429</f>
        <v>-2.375471075132923E-2</v>
      </c>
      <c r="Q430">
        <f>('Filter Data'!Q430-'Filter Data'!Q429)/'Filter Data'!Q429</f>
        <v>-2.3136356370224362E-2</v>
      </c>
      <c r="R430">
        <f>('Filter Data'!R430-'Filter Data'!R429)/'Filter Data'!R429</f>
        <v>-2.5901687562042572E-2</v>
      </c>
      <c r="S430">
        <f>('Filter Data'!S430-'Filter Data'!S429)/'Filter Data'!S429</f>
        <v>-1.9223908993618481E-2</v>
      </c>
      <c r="T430">
        <f>('Filter Data'!T430-'Filter Data'!T429)/'Filter Data'!T429</f>
        <v>-2.1407034400857623E-2</v>
      </c>
      <c r="U430">
        <f>('Filter Data'!U430-'Filter Data'!U429)/'Filter Data'!U429</f>
        <v>-1.9851487723678785E-2</v>
      </c>
      <c r="V430">
        <f>('Filter Data'!V430-'Filter Data'!V429)/'Filter Data'!V429</f>
        <v>-1.5132916490851253E-2</v>
      </c>
      <c r="W430">
        <f>('Filter Data'!W430-'Filter Data'!W429)/'Filter Data'!W429</f>
        <v>-2.7623212761593505E-2</v>
      </c>
      <c r="X430">
        <f>('Filter Data'!X430-'Filter Data'!X429)/'Filter Data'!X429</f>
        <v>-2.6457509016422184E-2</v>
      </c>
      <c r="Y430">
        <f>('Filter Data'!Y430-'Filter Data'!Y429)/'Filter Data'!Y429</f>
        <v>-4.0822784810126564E-2</v>
      </c>
      <c r="Z430">
        <f>('Filter Data'!Z430-'Filter Data'!Z429)/'Filter Data'!Z429</f>
        <v>-3.4743971878010295E-2</v>
      </c>
    </row>
    <row r="431" spans="1:26" x14ac:dyDescent="0.25">
      <c r="A431" t="str">
        <f>MID('Filter Data'!A431,2,LEN('Filter Data'!A431)-2)</f>
        <v>14-Jun-2022</v>
      </c>
      <c r="B431">
        <f>('Filter Data'!B431-'Filter Data'!B430)/'Filter Data'!B430</f>
        <v>2.0067108050690874E-3</v>
      </c>
      <c r="C431">
        <f>('Filter Data'!C431-'Filter Data'!C430)/'Filter Data'!C430</f>
        <v>3.5622801580248945E-3</v>
      </c>
      <c r="D431">
        <f>('Filter Data'!D431-'Filter Data'!D430)/'Filter Data'!D430</f>
        <v>-5.6442433421481803E-5</v>
      </c>
      <c r="E431">
        <f>('Filter Data'!E431-'Filter Data'!E430)/'Filter Data'!E430</f>
        <v>-2.3845133617405104E-3</v>
      </c>
      <c r="F431">
        <f>('Filter Data'!F431-'Filter Data'!F430)/'Filter Data'!F430</f>
        <v>-1.5563820923482326E-2</v>
      </c>
      <c r="G431">
        <f>('Filter Data'!G431-'Filter Data'!G430)/'Filter Data'!G430</f>
        <v>5.5153281537685759E-3</v>
      </c>
      <c r="H431">
        <f>('Filter Data'!H431-'Filter Data'!H430)/'Filter Data'!H430</f>
        <v>1.3538416890372221E-2</v>
      </c>
      <c r="I431">
        <f>('Filter Data'!I431-'Filter Data'!I430)/'Filter Data'!I430</f>
        <v>-2.0367600755667403E-2</v>
      </c>
      <c r="J431">
        <f>('Filter Data'!J431-'Filter Data'!J430)/'Filter Data'!J430</f>
        <v>-2.0596712627560972E-2</v>
      </c>
      <c r="K431">
        <f>('Filter Data'!K431-'Filter Data'!K430)/'Filter Data'!K430</f>
        <v>-6.9768047275662291E-3</v>
      </c>
      <c r="L431">
        <f>('Filter Data'!L431-'Filter Data'!L430)/'Filter Data'!L430</f>
        <v>-1.6717596530468684E-2</v>
      </c>
      <c r="M431">
        <f>('Filter Data'!M431-'Filter Data'!M430)/'Filter Data'!M430</f>
        <v>1.6558709444913354E-2</v>
      </c>
      <c r="N431">
        <f>('Filter Data'!N431-'Filter Data'!N430)/'Filter Data'!N430</f>
        <v>-8.4729128500392673E-3</v>
      </c>
      <c r="O431">
        <f>('Filter Data'!O431-'Filter Data'!O430)/'Filter Data'!O430</f>
        <v>5.7645844356219974E-3</v>
      </c>
      <c r="P431">
        <f>('Filter Data'!P431-'Filter Data'!P430)/'Filter Data'!P430</f>
        <v>2.0479423777122834E-3</v>
      </c>
      <c r="Q431">
        <f>('Filter Data'!Q431-'Filter Data'!Q430)/'Filter Data'!Q430</f>
        <v>6.4910979228486529E-3</v>
      </c>
      <c r="R431">
        <f>('Filter Data'!R431-'Filter Data'!R430)/'Filter Data'!R430</f>
        <v>9.5629910610377528E-3</v>
      </c>
      <c r="S431">
        <f>('Filter Data'!S431-'Filter Data'!S430)/'Filter Data'!S430</f>
        <v>-1.0878057980385712E-2</v>
      </c>
      <c r="T431">
        <f>('Filter Data'!T431-'Filter Data'!T430)/'Filter Data'!T430</f>
        <v>-1.1812357664636119E-2</v>
      </c>
      <c r="U431">
        <f>('Filter Data'!U431-'Filter Data'!U430)/'Filter Data'!U430</f>
        <v>3.2373838223684615E-3</v>
      </c>
      <c r="V431">
        <f>('Filter Data'!V431-'Filter Data'!V430)/'Filter Data'!V430</f>
        <v>7.9261524080312933E-3</v>
      </c>
      <c r="W431">
        <f>('Filter Data'!W431-'Filter Data'!W430)/'Filter Data'!W430</f>
        <v>-1.1982363267694564E-2</v>
      </c>
      <c r="X431">
        <f>('Filter Data'!X431-'Filter Data'!X430)/'Filter Data'!X430</f>
        <v>-1.1602897487357709E-2</v>
      </c>
      <c r="Y431">
        <f>('Filter Data'!Y431-'Filter Data'!Y430)/'Filter Data'!Y430</f>
        <v>6.145645325104105E-4</v>
      </c>
      <c r="Z431">
        <f>('Filter Data'!Z431-'Filter Data'!Z430)/'Filter Data'!Z430</f>
        <v>1.8287266837342331E-4</v>
      </c>
    </row>
    <row r="432" spans="1:26" x14ac:dyDescent="0.25">
      <c r="A432" t="str">
        <f>MID('Filter Data'!A432,2,LEN('Filter Data'!A432)-2)</f>
        <v>15-Jun-2022</v>
      </c>
      <c r="B432">
        <f>('Filter Data'!B432-'Filter Data'!B431)/'Filter Data'!B431</f>
        <v>-4.9208156525981104E-3</v>
      </c>
      <c r="C432">
        <f>('Filter Data'!C432-'Filter Data'!C431)/'Filter Data'!C431</f>
        <v>2.9766334275864546E-5</v>
      </c>
      <c r="D432">
        <f>('Filter Data'!D432-'Filter Data'!D431)/'Filter Data'!D431</f>
        <v>-1.2606188321400385E-3</v>
      </c>
      <c r="E432">
        <f>('Filter Data'!E432-'Filter Data'!E431)/'Filter Data'!E431</f>
        <v>3.7196803620677447E-3</v>
      </c>
      <c r="F432">
        <f>('Filter Data'!F432-'Filter Data'!F431)/'Filter Data'!F431</f>
        <v>-5.2386141735767814E-3</v>
      </c>
      <c r="G432">
        <f>('Filter Data'!G432-'Filter Data'!G431)/'Filter Data'!G431</f>
        <v>4.9267151126986489E-3</v>
      </c>
      <c r="H432">
        <f>('Filter Data'!H432-'Filter Data'!H431)/'Filter Data'!H431</f>
        <v>2.4538998969190273E-2</v>
      </c>
      <c r="I432">
        <f>('Filter Data'!I432-'Filter Data'!I431)/'Filter Data'!I431</f>
        <v>-1.6271268154516863E-2</v>
      </c>
      <c r="J432">
        <f>('Filter Data'!J432-'Filter Data'!J431)/'Filter Data'!J431</f>
        <v>-1.6130315129726538E-2</v>
      </c>
      <c r="K432">
        <f>('Filter Data'!K432-'Filter Data'!K431)/'Filter Data'!K431</f>
        <v>1.2019923974308604E-2</v>
      </c>
      <c r="L432">
        <f>('Filter Data'!L432-'Filter Data'!L431)/'Filter Data'!L431</f>
        <v>-1.4737763918109094E-3</v>
      </c>
      <c r="M432">
        <f>('Filter Data'!M432-'Filter Data'!M431)/'Filter Data'!M431</f>
        <v>1.6177033091082191E-2</v>
      </c>
      <c r="N432">
        <f>('Filter Data'!N432-'Filter Data'!N431)/'Filter Data'!N431</f>
        <v>1.7750503150879372E-2</v>
      </c>
      <c r="O432">
        <f>('Filter Data'!O432-'Filter Data'!O431)/'Filter Data'!O431</f>
        <v>-4.6929012970163822E-3</v>
      </c>
      <c r="P432">
        <f>('Filter Data'!P432-'Filter Data'!P431)/'Filter Data'!P431</f>
        <v>-1.0172229580469804E-3</v>
      </c>
      <c r="Q432">
        <f>('Filter Data'!Q432-'Filter Data'!Q431)/'Filter Data'!Q431</f>
        <v>-2.612211274780661E-3</v>
      </c>
      <c r="R432">
        <f>('Filter Data'!R432-'Filter Data'!R431)/'Filter Data'!R431</f>
        <v>-1.0404568090165505E-2</v>
      </c>
      <c r="S432">
        <f>('Filter Data'!S432-'Filter Data'!S431)/'Filter Data'!S431</f>
        <v>1.43753106932972E-2</v>
      </c>
      <c r="T432">
        <f>('Filter Data'!T432-'Filter Data'!T431)/'Filter Data'!T431</f>
        <v>1.0749429833654985E-2</v>
      </c>
      <c r="U432">
        <f>('Filter Data'!U432-'Filter Data'!U431)/'Filter Data'!U431</f>
        <v>2.1490871339113148E-3</v>
      </c>
      <c r="V432">
        <f>('Filter Data'!V432-'Filter Data'!V431)/'Filter Data'!V431</f>
        <v>1.1522013550763873E-2</v>
      </c>
      <c r="W432">
        <f>('Filter Data'!W432-'Filter Data'!W431)/'Filter Data'!W431</f>
        <v>-9.7861643882787095E-3</v>
      </c>
      <c r="X432">
        <f>('Filter Data'!X432-'Filter Data'!X431)/'Filter Data'!X431</f>
        <v>-9.8541527175336138E-3</v>
      </c>
      <c r="Y432">
        <f>('Filter Data'!Y432-'Filter Data'!Y431)/'Filter Data'!Y431</f>
        <v>2.0727197496702827E-2</v>
      </c>
      <c r="Z432">
        <f>('Filter Data'!Z432-'Filter Data'!Z431)/'Filter Data'!Z431</f>
        <v>1.7949588611727945E-2</v>
      </c>
    </row>
    <row r="433" spans="1:26" x14ac:dyDescent="0.25">
      <c r="A433" t="str">
        <f>MID('Filter Data'!A433,2,LEN('Filter Data'!A433)-2)</f>
        <v>16-Jun-2022</v>
      </c>
      <c r="B433">
        <f>('Filter Data'!B433-'Filter Data'!B432)/'Filter Data'!B432</f>
        <v>-2.1749529104236342E-2</v>
      </c>
      <c r="C433">
        <f>('Filter Data'!C433-'Filter Data'!C432)/'Filter Data'!C432</f>
        <v>7.4562447910466248E-3</v>
      </c>
      <c r="D433">
        <f>('Filter Data'!D433-'Filter Data'!D432)/'Filter Data'!D432</f>
        <v>3.1837834273710599E-3</v>
      </c>
      <c r="E433">
        <f>('Filter Data'!E433-'Filter Data'!E432)/'Filter Data'!E432</f>
        <v>-1.4119039567128856E-2</v>
      </c>
      <c r="F433">
        <f>('Filter Data'!F433-'Filter Data'!F432)/'Filter Data'!F432</f>
        <v>-1.5970994183266161E-2</v>
      </c>
      <c r="G433">
        <f>('Filter Data'!G433-'Filter Data'!G432)/'Filter Data'!G432</f>
        <v>-1.4290967030273395E-2</v>
      </c>
      <c r="H433">
        <f>('Filter Data'!H433-'Filter Data'!H432)/'Filter Data'!H432</f>
        <v>-1.1612308208266951E-2</v>
      </c>
      <c r="I433">
        <f>('Filter Data'!I433-'Filter Data'!I432)/'Filter Data'!I432</f>
        <v>8.3110412284822001E-3</v>
      </c>
      <c r="J433">
        <f>('Filter Data'!J433-'Filter Data'!J432)/'Filter Data'!J432</f>
        <v>8.132710310595162E-3</v>
      </c>
      <c r="K433">
        <f>('Filter Data'!K433-'Filter Data'!K432)/'Filter Data'!K432</f>
        <v>1.0970507855505301E-2</v>
      </c>
      <c r="L433">
        <f>('Filter Data'!L433-'Filter Data'!L432)/'Filter Data'!L432</f>
        <v>6.2995326153220364E-3</v>
      </c>
      <c r="M433">
        <f>('Filter Data'!M433-'Filter Data'!M432)/'Filter Data'!M432</f>
        <v>-3.2206237433783619E-2</v>
      </c>
      <c r="N433">
        <f>('Filter Data'!N433-'Filter Data'!N432)/'Filter Data'!N432</f>
        <v>-2.0326125717249788E-2</v>
      </c>
      <c r="O433">
        <f>('Filter Data'!O433-'Filter Data'!O432)/'Filter Data'!O432</f>
        <v>-2.0401399600818108E-2</v>
      </c>
      <c r="P433">
        <f>('Filter Data'!P433-'Filter Data'!P432)/'Filter Data'!P432</f>
        <v>-1.8752737881089748E-2</v>
      </c>
      <c r="Q433">
        <f>('Filter Data'!Q433-'Filter Data'!Q432)/'Filter Data'!Q432</f>
        <v>-1.4785150731378739E-2</v>
      </c>
      <c r="R433">
        <f>('Filter Data'!R433-'Filter Data'!R432)/'Filter Data'!R432</f>
        <v>-1.8664201781416933E-2</v>
      </c>
      <c r="S433">
        <f>('Filter Data'!S433-'Filter Data'!S432)/'Filter Data'!S432</f>
        <v>-2.4973147153598392E-2</v>
      </c>
      <c r="T433">
        <f>('Filter Data'!T433-'Filter Data'!T432)/'Filter Data'!T432</f>
        <v>-2.3211045364891519E-2</v>
      </c>
      <c r="U433">
        <f>('Filter Data'!U433-'Filter Data'!U432)/'Filter Data'!U432</f>
        <v>-2.0969700168918925E-2</v>
      </c>
      <c r="V433">
        <f>('Filter Data'!V433-'Filter Data'!V432)/'Filter Data'!V432</f>
        <v>-2.9371502066128832E-2</v>
      </c>
      <c r="W433">
        <f>('Filter Data'!W433-'Filter Data'!W432)/'Filter Data'!W432</f>
        <v>2.9697323763422886E-3</v>
      </c>
      <c r="X433">
        <f>('Filter Data'!X433-'Filter Data'!X432)/'Filter Data'!X432</f>
        <v>2.4035281146637393E-3</v>
      </c>
      <c r="Y433">
        <f>('Filter Data'!Y433-'Filter Data'!Y432)/'Filter Data'!Y432</f>
        <v>-3.5596204760517308E-2</v>
      </c>
      <c r="Z433">
        <f>('Filter Data'!Z433-'Filter Data'!Z432)/'Filter Data'!Z432</f>
        <v>-3.4414274790748295E-2</v>
      </c>
    </row>
    <row r="434" spans="1:26" x14ac:dyDescent="0.25">
      <c r="A434" t="str">
        <f>MID('Filter Data'!A434,2,LEN('Filter Data'!A434)-2)</f>
        <v>17-Jun-2022</v>
      </c>
      <c r="B434">
        <f>('Filter Data'!B434-'Filter Data'!B433)/'Filter Data'!B433</f>
        <v>1.5318472048355834E-4</v>
      </c>
      <c r="C434">
        <f>('Filter Data'!C434-'Filter Data'!C433)/'Filter Data'!C433</f>
        <v>-2.5334968165098308E-3</v>
      </c>
      <c r="D434">
        <f>('Filter Data'!D434-'Filter Data'!D433)/'Filter Data'!D433</f>
        <v>-1.5492812274063741E-3</v>
      </c>
      <c r="E434">
        <f>('Filter Data'!E434-'Filter Data'!E433)/'Filter Data'!E433</f>
        <v>6.6103536003201098E-3</v>
      </c>
      <c r="F434">
        <f>('Filter Data'!F434-'Filter Data'!F433)/'Filter Data'!F433</f>
        <v>-6.9509590062954846E-3</v>
      </c>
      <c r="G434">
        <f>('Filter Data'!G434-'Filter Data'!G433)/'Filter Data'!G433</f>
        <v>1.124871514307503E-2</v>
      </c>
      <c r="H434">
        <f>('Filter Data'!H434-'Filter Data'!H433)/'Filter Data'!H433</f>
        <v>3.3040675234338519E-2</v>
      </c>
      <c r="I434">
        <f>('Filter Data'!I434-'Filter Data'!I433)/'Filter Data'!I433</f>
        <v>-4.7693304710599869E-2</v>
      </c>
      <c r="J434">
        <f>('Filter Data'!J434-'Filter Data'!J433)/'Filter Data'!J433</f>
        <v>-4.8659225044906322E-2</v>
      </c>
      <c r="K434">
        <f>('Filter Data'!K434-'Filter Data'!K433)/'Filter Data'!K433</f>
        <v>-8.3147564506623282E-3</v>
      </c>
      <c r="L434">
        <f>('Filter Data'!L434-'Filter Data'!L433)/'Filter Data'!L433</f>
        <v>9.2998044383981338E-3</v>
      </c>
      <c r="M434">
        <f>('Filter Data'!M434-'Filter Data'!M433)/'Filter Data'!M433</f>
        <v>1.0520324432006916E-2</v>
      </c>
      <c r="N434">
        <f>('Filter Data'!N434-'Filter Data'!N433)/'Filter Data'!N433</f>
        <v>1.4609530112508318E-2</v>
      </c>
      <c r="O434">
        <f>('Filter Data'!O434-'Filter Data'!O433)/'Filter Data'!O433</f>
        <v>-7.1827352751411624E-3</v>
      </c>
      <c r="P434">
        <f>('Filter Data'!P434-'Filter Data'!P433)/'Filter Data'!P433</f>
        <v>6.1693215171116384E-3</v>
      </c>
      <c r="Q434">
        <f>('Filter Data'!Q434-'Filter Data'!Q433)/'Filter Data'!Q433</f>
        <v>1.2464495491272438E-3</v>
      </c>
      <c r="R434">
        <f>('Filter Data'!R434-'Filter Data'!R433)/'Filter Data'!R433</f>
        <v>-1.3460102198735594E-2</v>
      </c>
      <c r="S434">
        <f>('Filter Data'!S434-'Filter Data'!S433)/'Filter Data'!S433</f>
        <v>5.3428807491049529E-3</v>
      </c>
      <c r="T434">
        <f>('Filter Data'!T434-'Filter Data'!T433)/'Filter Data'!T433</f>
        <v>-9.8539674334453256E-4</v>
      </c>
      <c r="U434">
        <f>('Filter Data'!U434-'Filter Data'!U433)/'Filter Data'!U433</f>
        <v>1.7321093992208017E-3</v>
      </c>
      <c r="V434">
        <f>('Filter Data'!V434-'Filter Data'!V433)/'Filter Data'!V433</f>
        <v>4.0080291779276134E-3</v>
      </c>
      <c r="W434">
        <f>('Filter Data'!W434-'Filter Data'!W433)/'Filter Data'!W433</f>
        <v>-1.6559069696486361E-2</v>
      </c>
      <c r="X434">
        <f>('Filter Data'!X434-'Filter Data'!X433)/'Filter Data'!X433</f>
        <v>-1.5097853743666435E-2</v>
      </c>
      <c r="Y434">
        <f>('Filter Data'!Y434-'Filter Data'!Y433)/'Filter Data'!Y433</f>
        <v>1.1775754948706805E-2</v>
      </c>
      <c r="Z434">
        <f>('Filter Data'!Z434-'Filter Data'!Z433)/'Filter Data'!Z433</f>
        <v>8.4929977943716938E-3</v>
      </c>
    </row>
    <row r="435" spans="1:26" x14ac:dyDescent="0.25">
      <c r="A435" t="str">
        <f>MID('Filter Data'!A435,2,LEN('Filter Data'!A435)-2)</f>
        <v>24-Jun-2022</v>
      </c>
      <c r="B435">
        <f>('Filter Data'!B435-'Filter Data'!B434)/'Filter Data'!B434</f>
        <v>5.6152366037150823E-3</v>
      </c>
      <c r="C435">
        <f>('Filter Data'!C435-'Filter Data'!C434)/'Filter Data'!C434</f>
        <v>-1.9001355123923536E-2</v>
      </c>
      <c r="D435">
        <f>('Filter Data'!D435-'Filter Data'!D434)/'Filter Data'!D434</f>
        <v>1.7209599759253672E-3</v>
      </c>
      <c r="E435">
        <f>('Filter Data'!E435-'Filter Data'!E434)/'Filter Data'!E434</f>
        <v>1.7691701512881866E-2</v>
      </c>
      <c r="F435">
        <f>('Filter Data'!F435-'Filter Data'!F434)/'Filter Data'!F434</f>
        <v>1.4226855751065383E-3</v>
      </c>
      <c r="G435">
        <f>('Filter Data'!G435-'Filter Data'!G434)/'Filter Data'!G434</f>
        <v>1.2115449247087962E-2</v>
      </c>
      <c r="H435">
        <f>('Filter Data'!H435-'Filter Data'!H434)/'Filter Data'!H434</f>
        <v>3.2859801828433788E-2</v>
      </c>
      <c r="I435">
        <f>('Filter Data'!I435-'Filter Data'!I434)/'Filter Data'!I434</f>
        <v>-2.2223167386172683E-2</v>
      </c>
      <c r="J435">
        <f>('Filter Data'!J435-'Filter Data'!J434)/'Filter Data'!J434</f>
        <v>-2.4832260022252865E-2</v>
      </c>
      <c r="K435">
        <f>('Filter Data'!K435-'Filter Data'!K434)/'Filter Data'!K434</f>
        <v>-7.7514372456559148E-3</v>
      </c>
      <c r="L435">
        <f>('Filter Data'!L435-'Filter Data'!L434)/'Filter Data'!L434</f>
        <v>-1.283657845687269E-2</v>
      </c>
      <c r="M435">
        <f>('Filter Data'!M435-'Filter Data'!M434)/'Filter Data'!M434</f>
        <v>2.9608351169689493E-2</v>
      </c>
      <c r="N435">
        <f>('Filter Data'!N435-'Filter Data'!N434)/'Filter Data'!N434</f>
        <v>1.8834694975783953E-2</v>
      </c>
      <c r="O435">
        <f>('Filter Data'!O435-'Filter Data'!O434)/'Filter Data'!O434</f>
        <v>3.3519553072625893E-3</v>
      </c>
      <c r="P435">
        <f>('Filter Data'!P435-'Filter Data'!P434)/'Filter Data'!P434</f>
        <v>1.5576544555994914E-4</v>
      </c>
      <c r="Q435">
        <f>('Filter Data'!Q435-'Filter Data'!Q434)/'Filter Data'!Q434</f>
        <v>-1.1843054736946272E-3</v>
      </c>
      <c r="R435">
        <f>('Filter Data'!R435-'Filter Data'!R434)/'Filter Data'!R434</f>
        <v>1.5518154159137893E-3</v>
      </c>
      <c r="S435">
        <f>('Filter Data'!S435-'Filter Data'!S434)/'Filter Data'!S434</f>
        <v>1.9025312294543129E-2</v>
      </c>
      <c r="T435">
        <f>('Filter Data'!T435-'Filter Data'!T434)/'Filter Data'!T434</f>
        <v>3.0286370324854803E-2</v>
      </c>
      <c r="U435">
        <f>('Filter Data'!U435-'Filter Data'!U434)/'Filter Data'!U434</f>
        <v>3.1090418553330147E-2</v>
      </c>
      <c r="V435">
        <f>('Filter Data'!V435-'Filter Data'!V434)/'Filter Data'!V434</f>
        <v>3.4634608474077885E-2</v>
      </c>
      <c r="W435">
        <f>('Filter Data'!W435-'Filter Data'!W434)/'Filter Data'!W434</f>
        <v>1.9214090803325333E-2</v>
      </c>
      <c r="X435">
        <f>('Filter Data'!X435-'Filter Data'!X434)/'Filter Data'!X434</f>
        <v>1.8694441549159398E-2</v>
      </c>
      <c r="Y435">
        <f>('Filter Data'!Y435-'Filter Data'!Y434)/'Filter Data'!Y434</f>
        <v>8.5320177858556959E-2</v>
      </c>
      <c r="Z435">
        <f>('Filter Data'!Z435-'Filter Data'!Z434)/'Filter Data'!Z434</f>
        <v>7.2104261856202431E-2</v>
      </c>
    </row>
    <row r="436" spans="1:26" x14ac:dyDescent="0.25">
      <c r="A436" t="str">
        <f>MID('Filter Data'!A436,2,LEN('Filter Data'!A436)-2)</f>
        <v>27-Jun-2022</v>
      </c>
      <c r="B436">
        <f>('Filter Data'!B436-'Filter Data'!B435)/'Filter Data'!B435</f>
        <v>8.7893688377839382E-3</v>
      </c>
      <c r="C436">
        <f>('Filter Data'!C436-'Filter Data'!C435)/'Filter Data'!C435</f>
        <v>9.1261124572567815E-3</v>
      </c>
      <c r="D436">
        <f>('Filter Data'!D436-'Filter Data'!D435)/'Filter Data'!D435</f>
        <v>-1.229827542504123E-3</v>
      </c>
      <c r="E436">
        <f>('Filter Data'!E436-'Filter Data'!E435)/'Filter Data'!E435</f>
        <v>1.5458775436173288E-2</v>
      </c>
      <c r="F436">
        <f>('Filter Data'!F436-'Filter Data'!F435)/'Filter Data'!F435</f>
        <v>2.2270335390455389E-2</v>
      </c>
      <c r="G436">
        <f>('Filter Data'!G436-'Filter Data'!G435)/'Filter Data'!G435</f>
        <v>3.3206177968916079E-3</v>
      </c>
      <c r="H436">
        <f>('Filter Data'!H436-'Filter Data'!H435)/'Filter Data'!H435</f>
        <v>8.5598060130650244E-3</v>
      </c>
      <c r="I436">
        <f>('Filter Data'!I436-'Filter Data'!I435)/'Filter Data'!I435</f>
        <v>1.8922093174996681E-2</v>
      </c>
      <c r="J436">
        <f>('Filter Data'!J436-'Filter Data'!J435)/'Filter Data'!J435</f>
        <v>1.986342812689075E-2</v>
      </c>
      <c r="K436">
        <f>('Filter Data'!K436-'Filter Data'!K435)/'Filter Data'!K435</f>
        <v>-1.0285788685632758E-3</v>
      </c>
      <c r="L436">
        <f>('Filter Data'!L436-'Filter Data'!L435)/'Filter Data'!L435</f>
        <v>6.6564260112647461E-3</v>
      </c>
      <c r="M436">
        <f>('Filter Data'!M436-'Filter Data'!M435)/'Filter Data'!M435</f>
        <v>-4.0938018563431277E-3</v>
      </c>
      <c r="N436">
        <f>('Filter Data'!N436-'Filter Data'!N435)/'Filter Data'!N435</f>
        <v>9.9555043375267795E-3</v>
      </c>
      <c r="O436">
        <f>('Filter Data'!O436-'Filter Data'!O435)/'Filter Data'!O435</f>
        <v>7.1196258755915629E-3</v>
      </c>
      <c r="P436">
        <f>('Filter Data'!P436-'Filter Data'!P435)/'Filter Data'!P435</f>
        <v>6.8832884987493209E-3</v>
      </c>
      <c r="Q436">
        <f>('Filter Data'!Q436-'Filter Data'!Q435)/'Filter Data'!Q435</f>
        <v>2.6416509491191831E-3</v>
      </c>
      <c r="R436">
        <f>('Filter Data'!R436-'Filter Data'!R435)/'Filter Data'!R435</f>
        <v>1.3103107913295284E-2</v>
      </c>
      <c r="S436">
        <f>('Filter Data'!S436-'Filter Data'!S435)/'Filter Data'!S435</f>
        <v>8.1118862319716767E-3</v>
      </c>
      <c r="T436">
        <f>('Filter Data'!T436-'Filter Data'!T435)/'Filter Data'!T435</f>
        <v>2.2443342331597126E-3</v>
      </c>
      <c r="U436">
        <f>('Filter Data'!U436-'Filter Data'!U435)/'Filter Data'!U435</f>
        <v>3.8368177903061454E-3</v>
      </c>
      <c r="V436">
        <f>('Filter Data'!V436-'Filter Data'!V435)/'Filter Data'!V435</f>
        <v>-1.294551516835485E-2</v>
      </c>
      <c r="W436">
        <f>('Filter Data'!W436-'Filter Data'!W435)/'Filter Data'!W435</f>
        <v>1.3351966128898333E-2</v>
      </c>
      <c r="X436">
        <f>('Filter Data'!X436-'Filter Data'!X435)/'Filter Data'!X435</f>
        <v>1.3820169700867493E-2</v>
      </c>
      <c r="Y436">
        <f>('Filter Data'!Y436-'Filter Data'!Y435)/'Filter Data'!Y435</f>
        <v>-1.0006040705984926E-2</v>
      </c>
      <c r="Z436">
        <f>('Filter Data'!Z436-'Filter Data'!Z435)/'Filter Data'!Z435</f>
        <v>-9.3051834738368203E-3</v>
      </c>
    </row>
    <row r="437" spans="1:26" x14ac:dyDescent="0.25">
      <c r="A437" t="str">
        <f>MID('Filter Data'!A437,2,LEN('Filter Data'!A437)-2)</f>
        <v>28-Jun-2022</v>
      </c>
      <c r="B437">
        <f>('Filter Data'!B437-'Filter Data'!B436)/'Filter Data'!B436</f>
        <v>1.044754779085705E-2</v>
      </c>
      <c r="C437">
        <f>('Filter Data'!C437-'Filter Data'!C436)/'Filter Data'!C436</f>
        <v>1.025537453435651E-2</v>
      </c>
      <c r="D437">
        <f>('Filter Data'!D437-'Filter Data'!D436)/'Filter Data'!D436</f>
        <v>-1.6825205850283058E-3</v>
      </c>
      <c r="E437">
        <f>('Filter Data'!E437-'Filter Data'!E436)/'Filter Data'!E436</f>
        <v>2.5486895888435115E-3</v>
      </c>
      <c r="F437">
        <f>('Filter Data'!F437-'Filter Data'!F436)/'Filter Data'!F436</f>
        <v>1.1073249098075031E-2</v>
      </c>
      <c r="G437">
        <f>('Filter Data'!G437-'Filter Data'!G436)/'Filter Data'!G436</f>
        <v>5.1581759914757141E-3</v>
      </c>
      <c r="H437">
        <f>('Filter Data'!H437-'Filter Data'!H436)/'Filter Data'!H436</f>
        <v>-2.6276029691969E-5</v>
      </c>
      <c r="I437">
        <f>('Filter Data'!I437-'Filter Data'!I436)/'Filter Data'!I436</f>
        <v>2.0790642076502622E-2</v>
      </c>
      <c r="J437">
        <f>('Filter Data'!J437-'Filter Data'!J436)/'Filter Data'!J436</f>
        <v>2.0663118283215261E-2</v>
      </c>
      <c r="K437">
        <f>('Filter Data'!K437-'Filter Data'!K436)/'Filter Data'!K436</f>
        <v>-2.1505096056095374E-3</v>
      </c>
      <c r="L437">
        <f>('Filter Data'!L437-'Filter Data'!L436)/'Filter Data'!L436</f>
        <v>-6.8773312987453093E-3</v>
      </c>
      <c r="M437">
        <f>('Filter Data'!M437-'Filter Data'!M436)/'Filter Data'!M436</f>
        <v>-1.1453002407785457E-2</v>
      </c>
      <c r="N437">
        <f>('Filter Data'!N437-'Filter Data'!N436)/'Filter Data'!N436</f>
        <v>9.9049128367670377E-3</v>
      </c>
      <c r="O437">
        <f>('Filter Data'!O437-'Filter Data'!O436)/'Filter Data'!O436</f>
        <v>7.2585952925691257E-3</v>
      </c>
      <c r="P437">
        <f>('Filter Data'!P437-'Filter Data'!P436)/'Filter Data'!P436</f>
        <v>7.1573036604428621E-3</v>
      </c>
      <c r="Q437">
        <f>('Filter Data'!Q437-'Filter Data'!Q436)/'Filter Data'!Q436</f>
        <v>3.432248838040771E-3</v>
      </c>
      <c r="R437">
        <f>('Filter Data'!R437-'Filter Data'!R436)/'Filter Data'!R436</f>
        <v>-2.1408637038993408E-4</v>
      </c>
      <c r="S437">
        <f>('Filter Data'!S437-'Filter Data'!S436)/'Filter Data'!S436</f>
        <v>8.0999460003600681E-3</v>
      </c>
      <c r="T437">
        <f>('Filter Data'!T437-'Filter Data'!T436)/'Filter Data'!T436</f>
        <v>1.612928483064247E-3</v>
      </c>
      <c r="U437">
        <f>('Filter Data'!U437-'Filter Data'!U436)/'Filter Data'!U436</f>
        <v>-6.7537701508061107E-3</v>
      </c>
      <c r="V437">
        <f>('Filter Data'!V437-'Filter Data'!V436)/'Filter Data'!V436</f>
        <v>-1.7785625631773491E-2</v>
      </c>
      <c r="W437">
        <f>('Filter Data'!W437-'Filter Data'!W436)/'Filter Data'!W436</f>
        <v>3.9255041712748136E-3</v>
      </c>
      <c r="X437">
        <f>('Filter Data'!X437-'Filter Data'!X436)/'Filter Data'!X436</f>
        <v>5.0100922722029753E-3</v>
      </c>
      <c r="Y437">
        <f>('Filter Data'!Y437-'Filter Data'!Y436)/'Filter Data'!Y436</f>
        <v>-3.1052523470633184E-2</v>
      </c>
      <c r="Z437">
        <f>('Filter Data'!Z437-'Filter Data'!Z436)/'Filter Data'!Z436</f>
        <v>-2.5940002580107379E-2</v>
      </c>
    </row>
    <row r="438" spans="1:26" x14ac:dyDescent="0.25">
      <c r="A438" t="str">
        <f>MID('Filter Data'!A438,2,LEN('Filter Data'!A438)-2)</f>
        <v>29-Jun-2022</v>
      </c>
      <c r="B438">
        <f>('Filter Data'!B438-'Filter Data'!B437)/'Filter Data'!B437</f>
        <v>-5.8253214960002483E-3</v>
      </c>
      <c r="C438">
        <f>('Filter Data'!C438-'Filter Data'!C437)/'Filter Data'!C437</f>
        <v>8.2187520824546505E-4</v>
      </c>
      <c r="D438">
        <f>('Filter Data'!D438-'Filter Data'!D437)/'Filter Data'!D437</f>
        <v>-2.8999425660726536E-3</v>
      </c>
      <c r="E438">
        <f>('Filter Data'!E438-'Filter Data'!E437)/'Filter Data'!E437</f>
        <v>-1.6219438658041936E-2</v>
      </c>
      <c r="F438">
        <f>('Filter Data'!F438-'Filter Data'!F437)/'Filter Data'!F437</f>
        <v>-1.6076092036176739E-2</v>
      </c>
      <c r="G438">
        <f>('Filter Data'!G438-'Filter Data'!G437)/'Filter Data'!G437</f>
        <v>-1.4423385801477727E-2</v>
      </c>
      <c r="H438">
        <f>('Filter Data'!H438-'Filter Data'!H437)/'Filter Data'!H437</f>
        <v>-1.2770485987938979E-2</v>
      </c>
      <c r="I438">
        <f>('Filter Data'!I438-'Filter Data'!I437)/'Filter Data'!I437</f>
        <v>-1.9781690435364437E-2</v>
      </c>
      <c r="J438">
        <f>('Filter Data'!J438-'Filter Data'!J437)/'Filter Data'!J437</f>
        <v>-2.0527128693139308E-2</v>
      </c>
      <c r="K438">
        <f>('Filter Data'!K438-'Filter Data'!K437)/'Filter Data'!K437</f>
        <v>-3.6572145086931725E-4</v>
      </c>
      <c r="L438">
        <f>('Filter Data'!L438-'Filter Data'!L437)/'Filter Data'!L437</f>
        <v>-5.4844802014533869E-3</v>
      </c>
      <c r="M438">
        <f>('Filter Data'!M438-'Filter Data'!M437)/'Filter Data'!M437</f>
        <v>-1.3243438478208916E-3</v>
      </c>
      <c r="N438">
        <f>('Filter Data'!N438-'Filter Data'!N437)/'Filter Data'!N437</f>
        <v>-1.7261671243624863E-2</v>
      </c>
      <c r="O438">
        <f>('Filter Data'!O438-'Filter Data'!O437)/'Filter Data'!O437</f>
        <v>-6.5976738252444649E-3</v>
      </c>
      <c r="P438">
        <f>('Filter Data'!P438-'Filter Data'!P437)/'Filter Data'!P437</f>
        <v>-6.2896886801892E-3</v>
      </c>
      <c r="Q438">
        <f>('Filter Data'!Q438-'Filter Data'!Q437)/'Filter Data'!Q437</f>
        <v>-5.4486951087820068E-3</v>
      </c>
      <c r="R438">
        <f>('Filter Data'!R438-'Filter Data'!R437)/'Filter Data'!R437</f>
        <v>-7.2330527816671574E-3</v>
      </c>
      <c r="S438">
        <f>('Filter Data'!S438-'Filter Data'!S437)/'Filter Data'!S437</f>
        <v>-1.2697069093217659E-2</v>
      </c>
      <c r="T438">
        <f>('Filter Data'!T438-'Filter Data'!T437)/'Filter Data'!T437</f>
        <v>-5.0420562208812001E-3</v>
      </c>
      <c r="U438">
        <f>('Filter Data'!U438-'Filter Data'!U437)/'Filter Data'!U437</f>
        <v>-8.4881643444741674E-3</v>
      </c>
      <c r="V438">
        <f>('Filter Data'!V438-'Filter Data'!V437)/'Filter Data'!V437</f>
        <v>8.8519208472831613E-3</v>
      </c>
      <c r="W438">
        <f>('Filter Data'!W438-'Filter Data'!W437)/'Filter Data'!W437</f>
        <v>-7.3034892181730506E-3</v>
      </c>
      <c r="X438">
        <f>('Filter Data'!X438-'Filter Data'!X437)/'Filter Data'!X437</f>
        <v>-7.2947674210091622E-3</v>
      </c>
      <c r="Y438">
        <f>('Filter Data'!Y438-'Filter Data'!Y437)/'Filter Data'!Y437</f>
        <v>4.320826007257611E-3</v>
      </c>
      <c r="Z438">
        <f>('Filter Data'!Z438-'Filter Data'!Z437)/'Filter Data'!Z437</f>
        <v>1.787951954521833E-3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33718-954E-4962-B463-1717DE75E22E}">
  <dimension ref="A1:Z438"/>
  <sheetViews>
    <sheetView zoomScale="70" zoomScaleNormal="70" workbookViewId="0">
      <selection activeCell="A3" sqref="A3:XFD3"/>
    </sheetView>
  </sheetViews>
  <sheetFormatPr defaultRowHeight="15" x14ac:dyDescent="0.25"/>
  <cols>
    <col min="1" max="1" width="15.42578125" style="1" bestFit="1" customWidth="1"/>
    <col min="2" max="2" width="12" bestFit="1" customWidth="1"/>
    <col min="3" max="3" width="14.85546875" bestFit="1" customWidth="1"/>
    <col min="4" max="5" width="10" bestFit="1" customWidth="1"/>
    <col min="6" max="6" width="14.5703125" bestFit="1" customWidth="1"/>
    <col min="7" max="7" width="10.28515625" bestFit="1" customWidth="1"/>
    <col min="8" max="8" width="11.42578125" bestFit="1" customWidth="1"/>
    <col min="9" max="10" width="8.7109375" bestFit="1" customWidth="1"/>
    <col min="11" max="11" width="11.5703125" bestFit="1" customWidth="1"/>
    <col min="12" max="12" width="21.42578125" bestFit="1" customWidth="1"/>
    <col min="13" max="13" width="11.42578125" bestFit="1" customWidth="1"/>
    <col min="14" max="14" width="10" bestFit="1" customWidth="1"/>
    <col min="15" max="15" width="12.42578125" bestFit="1" customWidth="1"/>
    <col min="16" max="19" width="10" bestFit="1" customWidth="1"/>
    <col min="20" max="20" width="15.42578125" bestFit="1" customWidth="1"/>
    <col min="21" max="21" width="12.85546875" bestFit="1" customWidth="1"/>
    <col min="22" max="23" width="10" bestFit="1" customWidth="1"/>
    <col min="24" max="24" width="11.140625" bestFit="1" customWidth="1"/>
    <col min="25" max="25" width="10.7109375" bestFit="1" customWidth="1"/>
    <col min="26" max="26" width="12.42578125" bestFit="1" customWidth="1"/>
  </cols>
  <sheetData>
    <row r="1" spans="1:26" x14ac:dyDescent="0.25">
      <c r="A1" t="s">
        <v>84</v>
      </c>
      <c r="B1" t="s">
        <v>84</v>
      </c>
      <c r="C1" t="s">
        <v>82</v>
      </c>
      <c r="D1" t="s">
        <v>68</v>
      </c>
      <c r="E1" t="s">
        <v>71</v>
      </c>
      <c r="F1" t="s">
        <v>72</v>
      </c>
      <c r="G1" t="s">
        <v>24</v>
      </c>
      <c r="H1" t="s">
        <v>26</v>
      </c>
      <c r="I1" t="s">
        <v>79</v>
      </c>
      <c r="J1" t="s">
        <v>49</v>
      </c>
      <c r="K1" t="s">
        <v>80</v>
      </c>
      <c r="L1" t="s">
        <v>83</v>
      </c>
      <c r="M1" t="s">
        <v>4</v>
      </c>
      <c r="N1" t="s">
        <v>69</v>
      </c>
      <c r="O1" t="s">
        <v>76</v>
      </c>
      <c r="P1" t="s">
        <v>77</v>
      </c>
      <c r="Q1" t="s">
        <v>42</v>
      </c>
      <c r="R1" t="s">
        <v>78</v>
      </c>
      <c r="S1" t="s">
        <v>9</v>
      </c>
      <c r="T1" t="s">
        <v>70</v>
      </c>
      <c r="U1" t="s">
        <v>73</v>
      </c>
      <c r="V1" t="s">
        <v>31</v>
      </c>
      <c r="W1" t="s">
        <v>19</v>
      </c>
      <c r="X1" t="s">
        <v>21</v>
      </c>
      <c r="Y1" t="s">
        <v>74</v>
      </c>
      <c r="Z1" t="s">
        <v>75</v>
      </c>
    </row>
    <row r="2" spans="1:26" x14ac:dyDescent="0.25">
      <c r="A2" s="1" t="s">
        <v>521</v>
      </c>
      <c r="B2">
        <v>10520.69</v>
      </c>
      <c r="C2">
        <v>9.5752000000000006</v>
      </c>
      <c r="D2">
        <v>10.095700000000001</v>
      </c>
      <c r="E2">
        <v>12.697100000000001</v>
      </c>
      <c r="F2">
        <v>15.450900000000001</v>
      </c>
      <c r="G2">
        <v>8.8758999999999997</v>
      </c>
      <c r="H2">
        <v>6.0909000000000004</v>
      </c>
      <c r="I2">
        <v>4.4973000000000001</v>
      </c>
      <c r="J2">
        <v>7.2796000000000003</v>
      </c>
      <c r="K2">
        <v>6.7259000000000002</v>
      </c>
      <c r="L2">
        <v>8.1585999999999999</v>
      </c>
      <c r="M2">
        <v>10.3605</v>
      </c>
      <c r="N2">
        <v>6.6210000000000004</v>
      </c>
      <c r="O2">
        <v>69.798199999999994</v>
      </c>
      <c r="P2">
        <v>38.5869</v>
      </c>
      <c r="Q2">
        <v>10.033200000000001</v>
      </c>
      <c r="R2">
        <v>54.5503</v>
      </c>
      <c r="S2">
        <v>13.0448</v>
      </c>
      <c r="T2">
        <v>11.669499999999999</v>
      </c>
      <c r="U2">
        <v>11.2392</v>
      </c>
      <c r="V2">
        <v>11.819599999999999</v>
      </c>
      <c r="W2">
        <v>13.183999999999999</v>
      </c>
      <c r="X2">
        <v>12.29</v>
      </c>
      <c r="Y2">
        <v>13.482100000000001</v>
      </c>
      <c r="Z2">
        <v>14.4664</v>
      </c>
    </row>
    <row r="3" spans="1:26" x14ac:dyDescent="0.25">
      <c r="A3" s="1" t="s">
        <v>520</v>
      </c>
      <c r="B3">
        <v>10506.05</v>
      </c>
      <c r="C3">
        <v>9.5891999999999999</v>
      </c>
      <c r="D3">
        <v>10.1249</v>
      </c>
      <c r="E3">
        <v>12.735099999999999</v>
      </c>
      <c r="F3">
        <v>15.4465</v>
      </c>
      <c r="G3">
        <v>8.8369</v>
      </c>
      <c r="H3">
        <v>6.0385</v>
      </c>
      <c r="I3">
        <v>4.6148999999999996</v>
      </c>
      <c r="J3">
        <v>7.4844999999999997</v>
      </c>
      <c r="K3">
        <v>6.8170999999999999</v>
      </c>
      <c r="L3">
        <v>8.2891999999999992</v>
      </c>
      <c r="M3">
        <v>10.178599999999999</v>
      </c>
      <c r="N3">
        <v>6.6215000000000002</v>
      </c>
      <c r="O3">
        <v>69.721999999999994</v>
      </c>
      <c r="P3">
        <v>38.601199999999999</v>
      </c>
      <c r="Q3">
        <v>10.037699999999999</v>
      </c>
      <c r="R3">
        <v>54.3643</v>
      </c>
      <c r="S3">
        <v>12.9964</v>
      </c>
      <c r="T3">
        <v>11.6061</v>
      </c>
      <c r="U3">
        <v>11.1592</v>
      </c>
      <c r="V3">
        <v>11.622400000000001</v>
      </c>
      <c r="W3">
        <v>13.1928</v>
      </c>
      <c r="X3">
        <v>12.296900000000001</v>
      </c>
      <c r="Y3">
        <v>13.379300000000001</v>
      </c>
      <c r="Z3">
        <v>14.358000000000001</v>
      </c>
    </row>
    <row r="4" spans="1:26" x14ac:dyDescent="0.25">
      <c r="A4" s="1" t="s">
        <v>519</v>
      </c>
      <c r="B4">
        <v>10353.549999999999</v>
      </c>
      <c r="C4">
        <v>9.4506999999999994</v>
      </c>
      <c r="D4">
        <v>10.0343</v>
      </c>
      <c r="E4">
        <v>12.5938</v>
      </c>
      <c r="F4">
        <v>15.2958</v>
      </c>
      <c r="G4">
        <v>8.7599</v>
      </c>
      <c r="H4">
        <v>6.0044000000000004</v>
      </c>
      <c r="I4">
        <v>4.6040999999999999</v>
      </c>
      <c r="J4">
        <v>7.4722</v>
      </c>
      <c r="K4">
        <v>6.8852000000000002</v>
      </c>
      <c r="L4">
        <v>8.4544999999999995</v>
      </c>
      <c r="M4">
        <v>10.150399999999999</v>
      </c>
      <c r="N4">
        <v>6.5556000000000001</v>
      </c>
      <c r="O4">
        <v>68.382800000000003</v>
      </c>
      <c r="P4">
        <v>38.046100000000003</v>
      </c>
      <c r="Q4">
        <v>9.7528000000000006</v>
      </c>
      <c r="R4">
        <v>53.372999999999998</v>
      </c>
      <c r="S4">
        <v>12.953900000000001</v>
      </c>
      <c r="T4">
        <v>11.5486</v>
      </c>
      <c r="U4">
        <v>10.9482</v>
      </c>
      <c r="V4">
        <v>11.482799999999999</v>
      </c>
      <c r="W4">
        <v>12.9618</v>
      </c>
      <c r="X4">
        <v>12.0541</v>
      </c>
      <c r="Y4">
        <v>13.456799999999999</v>
      </c>
      <c r="Z4">
        <v>14.404199999999999</v>
      </c>
    </row>
    <row r="5" spans="1:26" x14ac:dyDescent="0.25">
      <c r="A5" s="1" t="s">
        <v>518</v>
      </c>
      <c r="B5">
        <v>10462.98</v>
      </c>
      <c r="C5">
        <v>9.49</v>
      </c>
      <c r="D5">
        <v>10.1127</v>
      </c>
      <c r="E5">
        <v>12.6578</v>
      </c>
      <c r="F5">
        <v>15.305899999999999</v>
      </c>
      <c r="G5">
        <v>8.8474000000000004</v>
      </c>
      <c r="H5">
        <v>6.0583</v>
      </c>
      <c r="I5">
        <v>4.5949999999999998</v>
      </c>
      <c r="J5">
        <v>7.4554</v>
      </c>
      <c r="K5">
        <v>6.9115000000000002</v>
      </c>
      <c r="L5">
        <v>8.3908000000000005</v>
      </c>
      <c r="M5">
        <v>10.1469</v>
      </c>
      <c r="N5">
        <v>6.6204999999999998</v>
      </c>
      <c r="O5">
        <v>69.226299999999995</v>
      </c>
      <c r="P5">
        <v>38.4358</v>
      </c>
      <c r="Q5">
        <v>9.9187999999999992</v>
      </c>
      <c r="R5">
        <v>53.9071</v>
      </c>
      <c r="S5">
        <v>13.0015</v>
      </c>
      <c r="T5">
        <v>11.617900000000001</v>
      </c>
      <c r="U5">
        <v>11.0387</v>
      </c>
      <c r="V5">
        <v>11.4696</v>
      </c>
      <c r="W5">
        <v>13.1435</v>
      </c>
      <c r="X5">
        <v>12.236000000000001</v>
      </c>
      <c r="Y5">
        <v>13.4392</v>
      </c>
      <c r="Z5">
        <v>14.369</v>
      </c>
    </row>
    <row r="6" spans="1:26" x14ac:dyDescent="0.25">
      <c r="A6" s="1" t="s">
        <v>517</v>
      </c>
      <c r="B6">
        <v>10288.92</v>
      </c>
      <c r="C6">
        <v>9.4254999999999995</v>
      </c>
      <c r="D6">
        <v>10.041600000000001</v>
      </c>
      <c r="E6">
        <v>12.6044</v>
      </c>
      <c r="F6">
        <v>15.2578</v>
      </c>
      <c r="G6">
        <v>8.8271999999999995</v>
      </c>
      <c r="H6">
        <v>6.0507999999999997</v>
      </c>
      <c r="I6">
        <v>4.4481000000000002</v>
      </c>
      <c r="J6">
        <v>7.1954000000000002</v>
      </c>
      <c r="K6">
        <v>6.8737000000000004</v>
      </c>
      <c r="L6">
        <v>8.4878</v>
      </c>
      <c r="M6">
        <v>10.260300000000001</v>
      </c>
      <c r="N6">
        <v>6.6703000000000001</v>
      </c>
      <c r="O6">
        <v>67.905600000000007</v>
      </c>
      <c r="P6">
        <v>37.944800000000001</v>
      </c>
      <c r="Q6">
        <v>9.7288999999999994</v>
      </c>
      <c r="R6">
        <v>52.565199999999997</v>
      </c>
      <c r="S6">
        <v>13.037599999999999</v>
      </c>
      <c r="T6">
        <v>11.6645</v>
      </c>
      <c r="U6">
        <v>11.1196</v>
      </c>
      <c r="V6">
        <v>11.6859</v>
      </c>
      <c r="W6">
        <v>12.9657</v>
      </c>
      <c r="X6">
        <v>12.057399999999999</v>
      </c>
      <c r="Y6">
        <v>13.573499999999999</v>
      </c>
      <c r="Z6">
        <v>14.5236</v>
      </c>
    </row>
    <row r="7" spans="1:26" x14ac:dyDescent="0.25">
      <c r="A7" s="1" t="s">
        <v>516</v>
      </c>
      <c r="B7">
        <v>10424.83</v>
      </c>
      <c r="C7">
        <v>9.5406999999999993</v>
      </c>
      <c r="D7">
        <v>10.1309</v>
      </c>
      <c r="E7">
        <v>12.7902</v>
      </c>
      <c r="F7">
        <v>15.5221</v>
      </c>
      <c r="G7">
        <v>9.0143000000000004</v>
      </c>
      <c r="H7">
        <v>6.1234000000000002</v>
      </c>
      <c r="I7">
        <v>4.3855000000000004</v>
      </c>
      <c r="J7">
        <v>7.0991999999999997</v>
      </c>
      <c r="K7">
        <v>6.8331</v>
      </c>
      <c r="L7">
        <v>8.2934999999999999</v>
      </c>
      <c r="M7">
        <v>10.319800000000001</v>
      </c>
      <c r="N7">
        <v>6.7511000000000001</v>
      </c>
      <c r="O7">
        <v>69.011099999999999</v>
      </c>
      <c r="P7">
        <v>38.329000000000001</v>
      </c>
      <c r="Q7">
        <v>9.9139999999999997</v>
      </c>
      <c r="R7">
        <v>53.3523</v>
      </c>
      <c r="S7">
        <v>13.125299999999999</v>
      </c>
      <c r="T7">
        <v>11.670199999999999</v>
      </c>
      <c r="U7">
        <v>11.379799999999999</v>
      </c>
      <c r="V7">
        <v>11.8347</v>
      </c>
      <c r="W7">
        <v>13.2112</v>
      </c>
      <c r="X7">
        <v>12.303100000000001</v>
      </c>
      <c r="Y7">
        <v>13.662000000000001</v>
      </c>
      <c r="Z7">
        <v>14.611800000000001</v>
      </c>
    </row>
    <row r="8" spans="1:26" x14ac:dyDescent="0.25">
      <c r="A8" s="1" t="s">
        <v>515</v>
      </c>
      <c r="B8">
        <v>10423.6</v>
      </c>
      <c r="C8">
        <v>9.5846999999999998</v>
      </c>
      <c r="D8">
        <v>10.142899999999999</v>
      </c>
      <c r="E8">
        <v>12.8634</v>
      </c>
      <c r="F8">
        <v>15.5662</v>
      </c>
      <c r="G8">
        <v>9.0089000000000006</v>
      </c>
      <c r="H8">
        <v>6.1154999999999999</v>
      </c>
      <c r="I8">
        <v>4.3563000000000001</v>
      </c>
      <c r="J8">
        <v>7.0533000000000001</v>
      </c>
      <c r="K8">
        <v>6.8654999999999999</v>
      </c>
      <c r="L8">
        <v>8.3160000000000007</v>
      </c>
      <c r="M8">
        <v>10.3559</v>
      </c>
      <c r="N8">
        <v>6.7545000000000002</v>
      </c>
      <c r="O8">
        <v>68.993200000000002</v>
      </c>
      <c r="P8">
        <v>38.325499999999998</v>
      </c>
      <c r="Q8">
        <v>9.9356000000000009</v>
      </c>
      <c r="R8">
        <v>53.430199999999999</v>
      </c>
      <c r="S8">
        <v>13.1355</v>
      </c>
      <c r="T8">
        <v>11.6478</v>
      </c>
      <c r="U8">
        <v>11.415100000000001</v>
      </c>
      <c r="V8">
        <v>11.8666</v>
      </c>
      <c r="W8">
        <v>13.2789</v>
      </c>
      <c r="X8">
        <v>12.368399999999999</v>
      </c>
      <c r="Y8">
        <v>13.6617</v>
      </c>
      <c r="Z8">
        <v>14.544700000000001</v>
      </c>
    </row>
    <row r="9" spans="1:26" x14ac:dyDescent="0.25">
      <c r="A9" s="1" t="s">
        <v>514</v>
      </c>
      <c r="B9">
        <v>10454.950000000001</v>
      </c>
      <c r="C9">
        <v>9.5784000000000002</v>
      </c>
      <c r="D9">
        <v>10.1526</v>
      </c>
      <c r="E9">
        <v>12.933400000000001</v>
      </c>
      <c r="F9">
        <v>15.642200000000001</v>
      </c>
      <c r="G9">
        <v>9.1217000000000006</v>
      </c>
      <c r="H9">
        <v>6.1726000000000001</v>
      </c>
      <c r="I9">
        <v>4.2895000000000003</v>
      </c>
      <c r="J9">
        <v>6.9348000000000001</v>
      </c>
      <c r="K9">
        <v>6.8125</v>
      </c>
      <c r="L9">
        <v>8.3058999999999994</v>
      </c>
      <c r="M9">
        <v>10.4986</v>
      </c>
      <c r="N9">
        <v>6.7835000000000001</v>
      </c>
      <c r="O9">
        <v>69.506699999999995</v>
      </c>
      <c r="P9">
        <v>38.5623</v>
      </c>
      <c r="Q9">
        <v>9.9838000000000005</v>
      </c>
      <c r="R9">
        <v>54.229300000000002</v>
      </c>
      <c r="S9">
        <v>13.1174</v>
      </c>
      <c r="T9">
        <v>11.644399999999999</v>
      </c>
      <c r="U9">
        <v>11.4755</v>
      </c>
      <c r="V9">
        <v>12.007999999999999</v>
      </c>
      <c r="W9">
        <v>13.277200000000001</v>
      </c>
      <c r="X9">
        <v>12.3665</v>
      </c>
      <c r="Y9">
        <v>13.691000000000001</v>
      </c>
      <c r="Z9">
        <v>14.6221</v>
      </c>
    </row>
    <row r="10" spans="1:26" x14ac:dyDescent="0.25">
      <c r="A10" s="1" t="s">
        <v>513</v>
      </c>
      <c r="B10">
        <v>10452.92</v>
      </c>
      <c r="C10">
        <v>9.6232000000000006</v>
      </c>
      <c r="D10">
        <v>10.2012</v>
      </c>
      <c r="E10">
        <v>12.986599999999999</v>
      </c>
      <c r="F10">
        <v>15.842499999999999</v>
      </c>
      <c r="G10">
        <v>9.1242000000000001</v>
      </c>
      <c r="H10">
        <v>6.1557000000000004</v>
      </c>
      <c r="I10">
        <v>4.3224</v>
      </c>
      <c r="J10">
        <v>6.9804000000000004</v>
      </c>
      <c r="K10">
        <v>6.8121999999999998</v>
      </c>
      <c r="L10">
        <v>8.2818000000000005</v>
      </c>
      <c r="M10">
        <v>10.4682</v>
      </c>
      <c r="N10">
        <v>6.8255999999999997</v>
      </c>
      <c r="O10">
        <v>69.533000000000001</v>
      </c>
      <c r="P10">
        <v>38.507100000000001</v>
      </c>
      <c r="Q10">
        <v>10.022399999999999</v>
      </c>
      <c r="R10">
        <v>54.254800000000003</v>
      </c>
      <c r="S10">
        <v>13.191800000000001</v>
      </c>
      <c r="T10">
        <v>11.682499999999999</v>
      </c>
      <c r="U10">
        <v>11.519</v>
      </c>
      <c r="V10">
        <v>12.0159</v>
      </c>
      <c r="W10">
        <v>13.3508</v>
      </c>
      <c r="X10">
        <v>12.4391</v>
      </c>
      <c r="Y10">
        <v>13.699</v>
      </c>
      <c r="Z10">
        <v>14.6378</v>
      </c>
    </row>
    <row r="11" spans="1:26" x14ac:dyDescent="0.25">
      <c r="A11" s="1" t="s">
        <v>512</v>
      </c>
      <c r="B11">
        <v>10390.81</v>
      </c>
      <c r="C11">
        <v>9.6133000000000006</v>
      </c>
      <c r="D11">
        <v>10.144399999999999</v>
      </c>
      <c r="E11">
        <v>12.9076</v>
      </c>
      <c r="F11">
        <v>15.7212</v>
      </c>
      <c r="G11">
        <v>9.0672999999999995</v>
      </c>
      <c r="H11">
        <v>6.1189999999999998</v>
      </c>
      <c r="I11">
        <v>4.2847999999999997</v>
      </c>
      <c r="J11">
        <v>6.9212999999999996</v>
      </c>
      <c r="K11">
        <v>6.8480999999999996</v>
      </c>
      <c r="L11">
        <v>8.3233999999999995</v>
      </c>
      <c r="M11">
        <v>10.3812</v>
      </c>
      <c r="N11">
        <v>6.7405999999999997</v>
      </c>
      <c r="O11">
        <v>69.491299999999995</v>
      </c>
      <c r="P11">
        <v>38.4114</v>
      </c>
      <c r="Q11">
        <v>10.0367</v>
      </c>
      <c r="R11">
        <v>54.297199999999997</v>
      </c>
      <c r="S11">
        <v>13.2204</v>
      </c>
      <c r="T11">
        <v>11.670999999999999</v>
      </c>
      <c r="U11">
        <v>11.552</v>
      </c>
      <c r="V11">
        <v>11.9876</v>
      </c>
      <c r="W11">
        <v>13.3012</v>
      </c>
      <c r="X11">
        <v>12.3901</v>
      </c>
      <c r="Y11">
        <v>13.752599999999999</v>
      </c>
      <c r="Z11">
        <v>14.6602</v>
      </c>
    </row>
    <row r="12" spans="1:26" x14ac:dyDescent="0.25">
      <c r="A12" s="1" t="s">
        <v>511</v>
      </c>
      <c r="B12">
        <v>10499.91</v>
      </c>
      <c r="C12">
        <v>9.6965000000000003</v>
      </c>
      <c r="D12">
        <v>10.2342</v>
      </c>
      <c r="E12">
        <v>12.925599999999999</v>
      </c>
      <c r="F12">
        <v>15.885300000000001</v>
      </c>
      <c r="G12">
        <v>9.1249000000000002</v>
      </c>
      <c r="H12">
        <v>6.1044999999999998</v>
      </c>
      <c r="I12">
        <v>4.3232999999999997</v>
      </c>
      <c r="J12">
        <v>6.9843000000000002</v>
      </c>
      <c r="K12">
        <v>6.8413000000000004</v>
      </c>
      <c r="L12">
        <v>8.3202999999999996</v>
      </c>
      <c r="M12">
        <v>10.4696</v>
      </c>
      <c r="N12">
        <v>6.8048999999999999</v>
      </c>
      <c r="O12">
        <v>70.271199999999993</v>
      </c>
      <c r="P12">
        <v>38.717700000000001</v>
      </c>
      <c r="Q12">
        <v>10.1204</v>
      </c>
      <c r="R12">
        <v>54.8857</v>
      </c>
      <c r="S12">
        <v>13.222899999999999</v>
      </c>
      <c r="T12">
        <v>11.686</v>
      </c>
      <c r="U12">
        <v>11.5831</v>
      </c>
      <c r="V12">
        <v>12.0153</v>
      </c>
      <c r="W12">
        <v>13.3224</v>
      </c>
      <c r="X12">
        <v>12.4114</v>
      </c>
      <c r="Y12">
        <v>13.879099999999999</v>
      </c>
      <c r="Z12">
        <v>14.817600000000001</v>
      </c>
    </row>
    <row r="13" spans="1:26" x14ac:dyDescent="0.25">
      <c r="A13" s="1" t="s">
        <v>510</v>
      </c>
      <c r="B13">
        <v>10522.81</v>
      </c>
      <c r="C13">
        <v>9.7318999999999996</v>
      </c>
      <c r="D13">
        <v>10.3262</v>
      </c>
      <c r="E13">
        <v>12.9795</v>
      </c>
      <c r="F13">
        <v>16.032599999999999</v>
      </c>
      <c r="G13">
        <v>9.1887000000000008</v>
      </c>
      <c r="H13">
        <v>6.1614000000000004</v>
      </c>
      <c r="I13">
        <v>4.3323</v>
      </c>
      <c r="J13">
        <v>7.008</v>
      </c>
      <c r="K13">
        <v>6.8573000000000004</v>
      </c>
      <c r="L13">
        <v>8.3328000000000007</v>
      </c>
      <c r="M13">
        <v>10.555</v>
      </c>
      <c r="N13">
        <v>6.8628</v>
      </c>
      <c r="O13">
        <v>70.703900000000004</v>
      </c>
      <c r="P13">
        <v>38.916699999999999</v>
      </c>
      <c r="Q13">
        <v>10.179600000000001</v>
      </c>
      <c r="R13">
        <v>55.452300000000001</v>
      </c>
      <c r="S13">
        <v>13.321999999999999</v>
      </c>
      <c r="T13">
        <v>11.8</v>
      </c>
      <c r="U13">
        <v>11.645099999999999</v>
      </c>
      <c r="V13">
        <v>12.1187</v>
      </c>
      <c r="W13">
        <v>13.380800000000001</v>
      </c>
      <c r="X13">
        <v>12.468500000000001</v>
      </c>
      <c r="Y13">
        <v>13.973800000000001</v>
      </c>
      <c r="Z13">
        <v>14.896000000000001</v>
      </c>
    </row>
    <row r="14" spans="1:26" x14ac:dyDescent="0.25">
      <c r="A14" s="1" t="s">
        <v>509</v>
      </c>
      <c r="B14">
        <v>10338.27</v>
      </c>
      <c r="C14">
        <v>9.7326999999999995</v>
      </c>
      <c r="D14">
        <v>10.192</v>
      </c>
      <c r="E14">
        <v>12.7895</v>
      </c>
      <c r="F14">
        <v>15.953900000000001</v>
      </c>
      <c r="G14">
        <v>8.9125999999999994</v>
      </c>
      <c r="H14">
        <v>5.9737999999999998</v>
      </c>
      <c r="I14">
        <v>4.3055000000000003</v>
      </c>
      <c r="J14">
        <v>6.9554999999999998</v>
      </c>
      <c r="K14">
        <v>6.8604000000000003</v>
      </c>
      <c r="L14">
        <v>8.3254000000000001</v>
      </c>
      <c r="M14">
        <v>10.2819</v>
      </c>
      <c r="N14">
        <v>6.6772</v>
      </c>
      <c r="O14">
        <v>69.047700000000006</v>
      </c>
      <c r="P14">
        <v>38.200800000000001</v>
      </c>
      <c r="Q14">
        <v>9.9848999999999997</v>
      </c>
      <c r="R14">
        <v>54.395800000000001</v>
      </c>
      <c r="S14">
        <v>13.274699999999999</v>
      </c>
      <c r="T14">
        <v>11.7783</v>
      </c>
      <c r="U14">
        <v>11.457100000000001</v>
      </c>
      <c r="V14">
        <v>11.8421</v>
      </c>
      <c r="W14">
        <v>13.258699999999999</v>
      </c>
      <c r="X14">
        <v>12.3619</v>
      </c>
      <c r="Y14">
        <v>13.9688</v>
      </c>
      <c r="Z14">
        <v>14.8508</v>
      </c>
    </row>
    <row r="15" spans="1:26" x14ac:dyDescent="0.25">
      <c r="A15" s="1" t="s">
        <v>508</v>
      </c>
      <c r="B15">
        <v>10348.629999999999</v>
      </c>
      <c r="C15">
        <v>9.7217000000000002</v>
      </c>
      <c r="D15">
        <v>10.215</v>
      </c>
      <c r="E15">
        <v>12.8263</v>
      </c>
      <c r="F15">
        <v>16.128799999999998</v>
      </c>
      <c r="G15">
        <v>9.0050000000000008</v>
      </c>
      <c r="H15">
        <v>6.0023999999999997</v>
      </c>
      <c r="I15">
        <v>4.1901999999999999</v>
      </c>
      <c r="J15">
        <v>6.7632000000000003</v>
      </c>
      <c r="K15">
        <v>6.8611000000000004</v>
      </c>
      <c r="L15">
        <v>8.3515999999999995</v>
      </c>
      <c r="M15">
        <v>10.3606</v>
      </c>
      <c r="N15">
        <v>6.7194000000000003</v>
      </c>
      <c r="O15">
        <v>69.230400000000003</v>
      </c>
      <c r="P15">
        <v>38.317599999999999</v>
      </c>
      <c r="Q15">
        <v>10.0192</v>
      </c>
      <c r="R15">
        <v>54.6952</v>
      </c>
      <c r="S15">
        <v>13.296799999999999</v>
      </c>
      <c r="T15">
        <v>11.765000000000001</v>
      </c>
      <c r="U15">
        <v>11.4284</v>
      </c>
      <c r="V15">
        <v>11.8802</v>
      </c>
      <c r="W15">
        <v>13.347899999999999</v>
      </c>
      <c r="X15">
        <v>12.450900000000001</v>
      </c>
      <c r="Y15">
        <v>13.9641</v>
      </c>
      <c r="Z15">
        <v>14.858499999999999</v>
      </c>
    </row>
    <row r="16" spans="1:26" x14ac:dyDescent="0.25">
      <c r="A16" s="1" t="s">
        <v>507</v>
      </c>
      <c r="B16">
        <v>10343.94</v>
      </c>
      <c r="C16">
        <v>9.7476000000000003</v>
      </c>
      <c r="D16">
        <v>10.257099999999999</v>
      </c>
      <c r="E16">
        <v>12.7073</v>
      </c>
      <c r="F16">
        <v>16.049299999999999</v>
      </c>
      <c r="G16">
        <v>8.8948999999999998</v>
      </c>
      <c r="H16">
        <v>5.8558000000000003</v>
      </c>
      <c r="I16">
        <v>4.1124999999999998</v>
      </c>
      <c r="J16">
        <v>6.6276999999999999</v>
      </c>
      <c r="K16">
        <v>6.8821000000000003</v>
      </c>
      <c r="L16">
        <v>8.3399000000000001</v>
      </c>
      <c r="M16">
        <v>10.295999999999999</v>
      </c>
      <c r="N16">
        <v>6.6630000000000003</v>
      </c>
      <c r="O16">
        <v>69.445599999999999</v>
      </c>
      <c r="P16">
        <v>38.359200000000001</v>
      </c>
      <c r="Q16">
        <v>10.088100000000001</v>
      </c>
      <c r="R16">
        <v>55.189300000000003</v>
      </c>
      <c r="S16">
        <v>13.210699999999999</v>
      </c>
      <c r="T16">
        <v>11.6592</v>
      </c>
      <c r="U16">
        <v>11.552199999999999</v>
      </c>
      <c r="V16">
        <v>11.900399999999999</v>
      </c>
      <c r="W16">
        <v>13.233700000000001</v>
      </c>
      <c r="X16">
        <v>12.3329</v>
      </c>
      <c r="Y16">
        <v>13.973599999999999</v>
      </c>
      <c r="Z16">
        <v>14.9214</v>
      </c>
    </row>
    <row r="17" spans="1:26" x14ac:dyDescent="0.25">
      <c r="A17" s="1" t="s">
        <v>506</v>
      </c>
      <c r="B17">
        <v>9912.59</v>
      </c>
      <c r="C17">
        <v>9.4284999999999997</v>
      </c>
      <c r="D17">
        <v>10.012499999999999</v>
      </c>
      <c r="E17">
        <v>12.0543</v>
      </c>
      <c r="F17">
        <v>15.3889</v>
      </c>
      <c r="G17">
        <v>8.6524000000000001</v>
      </c>
      <c r="H17">
        <v>5.5370999999999997</v>
      </c>
      <c r="I17">
        <v>3.8690000000000002</v>
      </c>
      <c r="J17">
        <v>6.1586999999999996</v>
      </c>
      <c r="K17">
        <v>7.0111999999999997</v>
      </c>
      <c r="L17">
        <v>8.4634</v>
      </c>
      <c r="M17">
        <v>9.85</v>
      </c>
      <c r="N17">
        <v>6.4558999999999997</v>
      </c>
      <c r="O17">
        <v>66.945899999999995</v>
      </c>
      <c r="P17">
        <v>36.718600000000002</v>
      </c>
      <c r="Q17">
        <v>9.7235999999999994</v>
      </c>
      <c r="R17">
        <v>53.427399999999999</v>
      </c>
      <c r="S17">
        <v>12.9003</v>
      </c>
      <c r="T17">
        <v>11.356400000000001</v>
      </c>
      <c r="U17">
        <v>11.7197</v>
      </c>
      <c r="V17">
        <v>11.819800000000001</v>
      </c>
      <c r="W17">
        <v>12.954000000000001</v>
      </c>
      <c r="X17">
        <v>12.0479</v>
      </c>
      <c r="Y17">
        <v>13.502700000000001</v>
      </c>
      <c r="Z17">
        <v>14.7936</v>
      </c>
    </row>
    <row r="18" spans="1:26" x14ac:dyDescent="0.25">
      <c r="A18" s="1" t="s">
        <v>505</v>
      </c>
      <c r="B18">
        <v>9792.9</v>
      </c>
      <c r="C18">
        <v>9.2883999999999993</v>
      </c>
      <c r="D18">
        <v>9.8932000000000002</v>
      </c>
      <c r="E18">
        <v>11.9156</v>
      </c>
      <c r="F18">
        <v>15.288600000000001</v>
      </c>
      <c r="G18">
        <v>8.5572999999999997</v>
      </c>
      <c r="H18">
        <v>5.4138000000000002</v>
      </c>
      <c r="I18">
        <v>3.7486999999999999</v>
      </c>
      <c r="J18">
        <v>5.9550999999999998</v>
      </c>
      <c r="K18">
        <v>6.9645000000000001</v>
      </c>
      <c r="L18">
        <v>8.4496000000000002</v>
      </c>
      <c r="M18">
        <v>9.9520999999999997</v>
      </c>
      <c r="N18">
        <v>6.4199000000000002</v>
      </c>
      <c r="O18">
        <v>66.157499999999999</v>
      </c>
      <c r="P18">
        <v>36.317799999999998</v>
      </c>
      <c r="Q18">
        <v>9.5976999999999997</v>
      </c>
      <c r="R18">
        <v>52.764699999999998</v>
      </c>
      <c r="S18">
        <v>12.903</v>
      </c>
      <c r="T18">
        <v>11.4077</v>
      </c>
      <c r="U18">
        <v>11.5702</v>
      </c>
      <c r="V18">
        <v>11.655200000000001</v>
      </c>
      <c r="W18">
        <v>12.8377</v>
      </c>
      <c r="X18">
        <v>11.9322</v>
      </c>
      <c r="Y18">
        <v>13.6579</v>
      </c>
      <c r="Z18">
        <v>14.8857</v>
      </c>
    </row>
    <row r="19" spans="1:26" x14ac:dyDescent="0.25">
      <c r="A19" s="1" t="s">
        <v>504</v>
      </c>
      <c r="B19">
        <v>9969.16</v>
      </c>
      <c r="C19">
        <v>9.3076000000000008</v>
      </c>
      <c r="D19">
        <v>9.9848999999999997</v>
      </c>
      <c r="E19">
        <v>12.186400000000001</v>
      </c>
      <c r="F19">
        <v>15.4687</v>
      </c>
      <c r="G19">
        <v>8.7873999999999999</v>
      </c>
      <c r="H19">
        <v>5.6012000000000004</v>
      </c>
      <c r="I19">
        <v>3.7218</v>
      </c>
      <c r="J19">
        <v>5.9245999999999999</v>
      </c>
      <c r="K19">
        <v>6.8686999999999996</v>
      </c>
      <c r="L19">
        <v>8.3993000000000002</v>
      </c>
      <c r="M19">
        <v>10.1479</v>
      </c>
      <c r="N19">
        <v>6.5991</v>
      </c>
      <c r="O19">
        <v>67.587999999999994</v>
      </c>
      <c r="P19">
        <v>36.911499999999997</v>
      </c>
      <c r="Q19">
        <v>9.7324000000000002</v>
      </c>
      <c r="R19">
        <v>53.762799999999999</v>
      </c>
      <c r="S19">
        <v>13.1203</v>
      </c>
      <c r="T19">
        <v>11.594099999999999</v>
      </c>
      <c r="U19">
        <v>11.7226</v>
      </c>
      <c r="V19">
        <v>11.8719</v>
      </c>
      <c r="W19">
        <v>12.8757</v>
      </c>
      <c r="X19">
        <v>11.9704</v>
      </c>
      <c r="Y19">
        <v>13.87</v>
      </c>
      <c r="Z19">
        <v>15.026300000000001</v>
      </c>
    </row>
    <row r="20" spans="1:26" x14ac:dyDescent="0.25">
      <c r="A20" s="1" t="s">
        <v>503</v>
      </c>
      <c r="B20">
        <v>10056.81</v>
      </c>
      <c r="C20">
        <v>9.3252000000000006</v>
      </c>
      <c r="D20">
        <v>10.1073</v>
      </c>
      <c r="E20">
        <v>12.3057</v>
      </c>
      <c r="F20">
        <v>15.573600000000001</v>
      </c>
      <c r="G20">
        <v>8.8430999999999997</v>
      </c>
      <c r="H20">
        <v>5.6654</v>
      </c>
      <c r="I20">
        <v>3.8073000000000001</v>
      </c>
      <c r="J20">
        <v>6.0749000000000004</v>
      </c>
      <c r="K20">
        <v>6.8804999999999996</v>
      </c>
      <c r="L20">
        <v>8.3327000000000009</v>
      </c>
      <c r="M20">
        <v>10.231400000000001</v>
      </c>
      <c r="N20">
        <v>6.7267000000000001</v>
      </c>
      <c r="O20">
        <v>68.456400000000002</v>
      </c>
      <c r="P20">
        <v>37.332799999999999</v>
      </c>
      <c r="Q20">
        <v>9.8938000000000006</v>
      </c>
      <c r="R20">
        <v>54.582599999999999</v>
      </c>
      <c r="S20">
        <v>13.268000000000001</v>
      </c>
      <c r="T20">
        <v>11.7881</v>
      </c>
      <c r="U20">
        <v>11.8652</v>
      </c>
      <c r="V20">
        <v>11.9962</v>
      </c>
      <c r="W20">
        <v>13.018000000000001</v>
      </c>
      <c r="X20">
        <v>12.1098</v>
      </c>
      <c r="Y20">
        <v>13.9735</v>
      </c>
      <c r="Z20">
        <v>15.2301</v>
      </c>
    </row>
    <row r="21" spans="1:26" x14ac:dyDescent="0.25">
      <c r="A21" s="1" t="s">
        <v>502</v>
      </c>
      <c r="B21">
        <v>10048.82</v>
      </c>
      <c r="C21">
        <v>9.4380000000000006</v>
      </c>
      <c r="D21">
        <v>10.1829</v>
      </c>
      <c r="E21">
        <v>12.536199999999999</v>
      </c>
      <c r="F21">
        <v>15.882999999999999</v>
      </c>
      <c r="G21">
        <v>9.0329999999999995</v>
      </c>
      <c r="H21">
        <v>5.8003</v>
      </c>
      <c r="I21">
        <v>3.8279999999999998</v>
      </c>
      <c r="J21">
        <v>6.0987999999999998</v>
      </c>
      <c r="K21">
        <v>6.9188999999999998</v>
      </c>
      <c r="L21">
        <v>8.3543000000000003</v>
      </c>
      <c r="M21">
        <v>10.266500000000001</v>
      </c>
      <c r="N21">
        <v>6.7195999999999998</v>
      </c>
      <c r="O21">
        <v>68.545599999999993</v>
      </c>
      <c r="P21">
        <v>37.321899999999999</v>
      </c>
      <c r="Q21">
        <v>9.8999000000000006</v>
      </c>
      <c r="R21">
        <v>54.680999999999997</v>
      </c>
      <c r="S21">
        <v>13.286899999999999</v>
      </c>
      <c r="T21">
        <v>11.847300000000001</v>
      </c>
      <c r="U21">
        <v>11.8796</v>
      </c>
      <c r="V21">
        <v>12.1181</v>
      </c>
      <c r="W21">
        <v>13.3095</v>
      </c>
      <c r="X21">
        <v>12.3995</v>
      </c>
      <c r="Y21">
        <v>14.0649</v>
      </c>
      <c r="Z21">
        <v>15.3188</v>
      </c>
    </row>
    <row r="22" spans="1:26" x14ac:dyDescent="0.25">
      <c r="A22" s="1" t="s">
        <v>501</v>
      </c>
      <c r="B22">
        <v>10037.43</v>
      </c>
      <c r="C22">
        <v>9.4938000000000002</v>
      </c>
      <c r="D22">
        <v>10.1662</v>
      </c>
      <c r="E22">
        <v>12.4557</v>
      </c>
      <c r="F22">
        <v>15.857799999999999</v>
      </c>
      <c r="G22">
        <v>9.0084999999999997</v>
      </c>
      <c r="H22">
        <v>5.7801</v>
      </c>
      <c r="I22">
        <v>3.7837999999999998</v>
      </c>
      <c r="J22">
        <v>6.0079000000000002</v>
      </c>
      <c r="K22">
        <v>6.9413</v>
      </c>
      <c r="L22">
        <v>8.3903999999999996</v>
      </c>
      <c r="M22">
        <v>10.173400000000001</v>
      </c>
      <c r="N22">
        <v>6.6756000000000002</v>
      </c>
      <c r="O22">
        <v>68.545199999999994</v>
      </c>
      <c r="P22">
        <v>37.354500000000002</v>
      </c>
      <c r="Q22">
        <v>9.9770000000000003</v>
      </c>
      <c r="R22">
        <v>54.664099999999998</v>
      </c>
      <c r="S22">
        <v>13.246600000000001</v>
      </c>
      <c r="T22">
        <v>11.7911</v>
      </c>
      <c r="U22">
        <v>11.882999999999999</v>
      </c>
      <c r="V22">
        <v>12.049899999999999</v>
      </c>
      <c r="W22">
        <v>13.2669</v>
      </c>
      <c r="X22">
        <v>12.365399999999999</v>
      </c>
      <c r="Y22">
        <v>14.0154</v>
      </c>
      <c r="Z22">
        <v>15.3155</v>
      </c>
    </row>
    <row r="23" spans="1:26" x14ac:dyDescent="0.25">
      <c r="A23" s="1" t="s">
        <v>500</v>
      </c>
      <c r="B23">
        <v>9953.6200000000008</v>
      </c>
      <c r="C23">
        <v>9.4263999999999992</v>
      </c>
      <c r="D23">
        <v>10.129200000000001</v>
      </c>
      <c r="E23">
        <v>12.468999999999999</v>
      </c>
      <c r="F23">
        <v>16.045000000000002</v>
      </c>
      <c r="G23">
        <v>9.1119000000000003</v>
      </c>
      <c r="H23">
        <v>5.8548</v>
      </c>
      <c r="I23">
        <v>3.7574000000000001</v>
      </c>
      <c r="J23">
        <v>5.9606000000000003</v>
      </c>
      <c r="K23">
        <v>6.9339000000000004</v>
      </c>
      <c r="L23">
        <v>8.4067000000000007</v>
      </c>
      <c r="M23">
        <v>10.367900000000001</v>
      </c>
      <c r="N23">
        <v>6.7019000000000002</v>
      </c>
      <c r="O23">
        <v>68.194000000000003</v>
      </c>
      <c r="P23">
        <v>37.211500000000001</v>
      </c>
      <c r="Q23">
        <v>10.0268</v>
      </c>
      <c r="R23">
        <v>54.388199999999998</v>
      </c>
      <c r="S23">
        <v>13.4246</v>
      </c>
      <c r="T23">
        <v>11.9238</v>
      </c>
      <c r="U23">
        <v>11.935</v>
      </c>
      <c r="V23">
        <v>12.1957</v>
      </c>
      <c r="W23">
        <v>13.190799999999999</v>
      </c>
      <c r="X23">
        <v>12.289</v>
      </c>
      <c r="Y23">
        <v>14.146100000000001</v>
      </c>
      <c r="Z23">
        <v>15.4567</v>
      </c>
    </row>
    <row r="24" spans="1:26" x14ac:dyDescent="0.25">
      <c r="A24" s="1" t="s">
        <v>499</v>
      </c>
      <c r="B24">
        <v>10071.1</v>
      </c>
      <c r="C24">
        <v>9.4648000000000003</v>
      </c>
      <c r="D24">
        <v>10.1456</v>
      </c>
      <c r="E24">
        <v>12.5884</v>
      </c>
      <c r="F24">
        <v>16.2364</v>
      </c>
      <c r="G24">
        <v>9.2330000000000005</v>
      </c>
      <c r="H24">
        <v>5.8665000000000003</v>
      </c>
      <c r="I24">
        <v>3.8574000000000002</v>
      </c>
      <c r="J24">
        <v>6.1391999999999998</v>
      </c>
      <c r="K24">
        <v>6.9246999999999996</v>
      </c>
      <c r="L24">
        <v>8.3745999999999992</v>
      </c>
      <c r="M24">
        <v>10.477399999999999</v>
      </c>
      <c r="N24">
        <v>6.7552000000000003</v>
      </c>
      <c r="O24">
        <v>69.1053</v>
      </c>
      <c r="P24">
        <v>37.604799999999997</v>
      </c>
      <c r="Q24">
        <v>10.1065</v>
      </c>
      <c r="R24">
        <v>55.125300000000003</v>
      </c>
      <c r="S24">
        <v>13.521599999999999</v>
      </c>
      <c r="T24">
        <v>12.0405</v>
      </c>
      <c r="U24">
        <v>11.9963</v>
      </c>
      <c r="V24">
        <v>12.234299999999999</v>
      </c>
      <c r="W24">
        <v>13.2881</v>
      </c>
      <c r="X24">
        <v>12.3857</v>
      </c>
      <c r="Y24">
        <v>14.2384</v>
      </c>
      <c r="Z24">
        <v>15.5097</v>
      </c>
    </row>
    <row r="25" spans="1:26" x14ac:dyDescent="0.25">
      <c r="A25" s="1" t="s">
        <v>498</v>
      </c>
      <c r="B25">
        <v>9967.4</v>
      </c>
      <c r="C25">
        <v>9.4300999999999995</v>
      </c>
      <c r="D25">
        <v>10.0784</v>
      </c>
      <c r="E25">
        <v>12.612500000000001</v>
      </c>
      <c r="F25">
        <v>16.4711</v>
      </c>
      <c r="G25">
        <v>9.2260000000000009</v>
      </c>
      <c r="H25">
        <v>5.8589000000000002</v>
      </c>
      <c r="I25">
        <v>3.9060000000000001</v>
      </c>
      <c r="J25">
        <v>6.2199</v>
      </c>
      <c r="K25">
        <v>6.9889000000000001</v>
      </c>
      <c r="L25">
        <v>8.4392999999999994</v>
      </c>
      <c r="M25">
        <v>10.3444</v>
      </c>
      <c r="N25">
        <v>6.7256999999999998</v>
      </c>
      <c r="O25">
        <v>68.233500000000006</v>
      </c>
      <c r="P25">
        <v>37.347700000000003</v>
      </c>
      <c r="Q25">
        <v>10.1257</v>
      </c>
      <c r="R25">
        <v>54.704799999999999</v>
      </c>
      <c r="S25">
        <v>13.505599999999999</v>
      </c>
      <c r="T25">
        <v>12.0008</v>
      </c>
      <c r="U25">
        <v>11.9641</v>
      </c>
      <c r="V25">
        <v>12.037800000000001</v>
      </c>
      <c r="W25">
        <v>13.182700000000001</v>
      </c>
      <c r="X25">
        <v>12.282299999999999</v>
      </c>
      <c r="Y25">
        <v>14.3087</v>
      </c>
      <c r="Z25">
        <v>15.5167</v>
      </c>
    </row>
    <row r="26" spans="1:26" x14ac:dyDescent="0.25">
      <c r="A26" s="1" t="s">
        <v>497</v>
      </c>
      <c r="B26">
        <v>9899.85</v>
      </c>
      <c r="C26">
        <v>9.3788999999999998</v>
      </c>
      <c r="D26">
        <v>10.013999999999999</v>
      </c>
      <c r="E26">
        <v>12.422499999999999</v>
      </c>
      <c r="F26">
        <v>16.230599999999999</v>
      </c>
      <c r="G26">
        <v>9.1707999999999998</v>
      </c>
      <c r="H26">
        <v>5.8883999999999999</v>
      </c>
      <c r="I26">
        <v>3.9116</v>
      </c>
      <c r="J26">
        <v>6.2188999999999997</v>
      </c>
      <c r="K26">
        <v>7.0757000000000003</v>
      </c>
      <c r="L26">
        <v>8.5071999999999992</v>
      </c>
      <c r="M26">
        <v>10.302</v>
      </c>
      <c r="N26">
        <v>6.7298999999999998</v>
      </c>
      <c r="O26">
        <v>67.444400000000002</v>
      </c>
      <c r="P26">
        <v>36.813800000000001</v>
      </c>
      <c r="Q26">
        <v>10.0351</v>
      </c>
      <c r="R26">
        <v>54.16</v>
      </c>
      <c r="S26">
        <v>13.4742</v>
      </c>
      <c r="T26">
        <v>11.989000000000001</v>
      </c>
      <c r="U26">
        <v>11.8614</v>
      </c>
      <c r="V26">
        <v>11.9945</v>
      </c>
      <c r="W26">
        <v>12.939299999999999</v>
      </c>
      <c r="X26">
        <v>12.037599999999999</v>
      </c>
      <c r="Y26">
        <v>14.326000000000001</v>
      </c>
      <c r="Z26">
        <v>15.5176</v>
      </c>
    </row>
    <row r="27" spans="1:26" x14ac:dyDescent="0.25">
      <c r="A27" s="1" t="s">
        <v>496</v>
      </c>
      <c r="B27">
        <v>9873.06</v>
      </c>
      <c r="C27">
        <v>9.3512000000000004</v>
      </c>
      <c r="D27">
        <v>10.0289</v>
      </c>
      <c r="E27">
        <v>12.4594</v>
      </c>
      <c r="F27">
        <v>16.3506</v>
      </c>
      <c r="G27">
        <v>9.2245000000000008</v>
      </c>
      <c r="H27">
        <v>5.8997999999999999</v>
      </c>
      <c r="I27">
        <v>3.9843000000000002</v>
      </c>
      <c r="J27">
        <v>6.3510999999999997</v>
      </c>
      <c r="K27">
        <v>7.1117999999999997</v>
      </c>
      <c r="L27">
        <v>8.6022999999999996</v>
      </c>
      <c r="M27">
        <v>10.3597</v>
      </c>
      <c r="N27">
        <v>6.7656000000000001</v>
      </c>
      <c r="O27">
        <v>67.029700000000005</v>
      </c>
      <c r="P27">
        <v>36.640300000000003</v>
      </c>
      <c r="Q27">
        <v>9.8241999999999994</v>
      </c>
      <c r="R27">
        <v>53.235300000000002</v>
      </c>
      <c r="S27">
        <v>13.5662</v>
      </c>
      <c r="T27">
        <v>12.110099999999999</v>
      </c>
      <c r="U27">
        <v>11.9716</v>
      </c>
      <c r="V27">
        <v>12.1076</v>
      </c>
      <c r="W27">
        <v>13.0442</v>
      </c>
      <c r="X27">
        <v>12.1425</v>
      </c>
      <c r="Y27">
        <v>14.402200000000001</v>
      </c>
      <c r="Z27">
        <v>15.5623</v>
      </c>
    </row>
    <row r="28" spans="1:26" x14ac:dyDescent="0.25">
      <c r="A28" s="1" t="s">
        <v>495</v>
      </c>
      <c r="B28">
        <v>9761.8700000000008</v>
      </c>
      <c r="C28">
        <v>9.4440000000000008</v>
      </c>
      <c r="D28">
        <v>10.0215</v>
      </c>
      <c r="E28">
        <v>12.4457</v>
      </c>
      <c r="F28">
        <v>16.410299999999999</v>
      </c>
      <c r="G28">
        <v>9.2797999999999998</v>
      </c>
      <c r="H28">
        <v>6.0298999999999996</v>
      </c>
      <c r="I28">
        <v>4.0376000000000003</v>
      </c>
      <c r="J28">
        <v>6.4149000000000003</v>
      </c>
      <c r="K28">
        <v>7.1512000000000002</v>
      </c>
      <c r="L28">
        <v>8.6067</v>
      </c>
      <c r="M28">
        <v>10.280200000000001</v>
      </c>
      <c r="N28">
        <v>6.8132000000000001</v>
      </c>
      <c r="O28">
        <v>66.228099999999998</v>
      </c>
      <c r="P28">
        <v>36.317500000000003</v>
      </c>
      <c r="Q28">
        <v>9.8165999999999993</v>
      </c>
      <c r="R28">
        <v>52.84</v>
      </c>
      <c r="S28">
        <v>13.574</v>
      </c>
      <c r="T28">
        <v>12.0486</v>
      </c>
      <c r="U28">
        <v>11.972099999999999</v>
      </c>
      <c r="V28">
        <v>12.0564</v>
      </c>
      <c r="W28">
        <v>13.085599999999999</v>
      </c>
      <c r="X28">
        <v>12.181800000000001</v>
      </c>
      <c r="Y28">
        <v>14.374599999999999</v>
      </c>
      <c r="Z28">
        <v>15.621700000000001</v>
      </c>
    </row>
    <row r="29" spans="1:26" x14ac:dyDescent="0.25">
      <c r="A29" s="1" t="s">
        <v>494</v>
      </c>
      <c r="B29">
        <v>9393.43</v>
      </c>
      <c r="C29">
        <v>9.2155000000000005</v>
      </c>
      <c r="D29">
        <v>9.8092000000000006</v>
      </c>
      <c r="E29">
        <v>11.9137</v>
      </c>
      <c r="F29">
        <v>15.9062</v>
      </c>
      <c r="G29">
        <v>9.0858000000000008</v>
      </c>
      <c r="H29">
        <v>5.9511000000000003</v>
      </c>
      <c r="I29">
        <v>3.8679999999999999</v>
      </c>
      <c r="J29">
        <v>6.1025</v>
      </c>
      <c r="K29">
        <v>7.3269000000000002</v>
      </c>
      <c r="L29">
        <v>8.9814000000000007</v>
      </c>
      <c r="M29">
        <v>9.9151000000000007</v>
      </c>
      <c r="N29">
        <v>6.5566000000000004</v>
      </c>
      <c r="O29">
        <v>64.035899999999998</v>
      </c>
      <c r="P29">
        <v>35.222999999999999</v>
      </c>
      <c r="Q29">
        <v>9.4867000000000008</v>
      </c>
      <c r="R29">
        <v>51.263800000000003</v>
      </c>
      <c r="S29">
        <v>13.016500000000001</v>
      </c>
      <c r="T29">
        <v>11.482100000000001</v>
      </c>
      <c r="U29">
        <v>11.8314</v>
      </c>
      <c r="V29">
        <v>11.8017</v>
      </c>
      <c r="W29">
        <v>13.0372</v>
      </c>
      <c r="X29">
        <v>12.137600000000001</v>
      </c>
      <c r="Y29">
        <v>13.7384</v>
      </c>
      <c r="Z29">
        <v>15.0639</v>
      </c>
    </row>
    <row r="30" spans="1:26" x14ac:dyDescent="0.25">
      <c r="A30" s="1" t="s">
        <v>493</v>
      </c>
      <c r="B30">
        <v>9452.73</v>
      </c>
      <c r="C30">
        <v>9.2523</v>
      </c>
      <c r="D30">
        <v>9.8427000000000007</v>
      </c>
      <c r="E30">
        <v>11.951499999999999</v>
      </c>
      <c r="F30">
        <v>16.071100000000001</v>
      </c>
      <c r="G30">
        <v>9.1753999999999998</v>
      </c>
      <c r="H30">
        <v>5.9442000000000004</v>
      </c>
      <c r="I30">
        <v>3.7585999999999999</v>
      </c>
      <c r="J30">
        <v>5.9034000000000004</v>
      </c>
      <c r="K30">
        <v>7.2015000000000002</v>
      </c>
      <c r="L30">
        <v>8.8184000000000005</v>
      </c>
      <c r="M30">
        <v>9.8490000000000002</v>
      </c>
      <c r="N30">
        <v>6.6292999999999997</v>
      </c>
      <c r="O30">
        <v>64.665700000000001</v>
      </c>
      <c r="P30">
        <v>35.481099999999998</v>
      </c>
      <c r="Q30">
        <v>9.4859000000000009</v>
      </c>
      <c r="R30">
        <v>51.837200000000003</v>
      </c>
      <c r="S30">
        <v>12.7957</v>
      </c>
      <c r="T30">
        <v>11.304399999999999</v>
      </c>
      <c r="U30">
        <v>11.8118</v>
      </c>
      <c r="V30">
        <v>11.7697</v>
      </c>
      <c r="W30">
        <v>12.6416</v>
      </c>
      <c r="X30">
        <v>11.755599999999999</v>
      </c>
      <c r="Y30">
        <v>13.409000000000001</v>
      </c>
      <c r="Z30">
        <v>14.6365</v>
      </c>
    </row>
    <row r="31" spans="1:26" x14ac:dyDescent="0.25">
      <c r="A31" s="1" t="s">
        <v>492</v>
      </c>
      <c r="B31">
        <v>8963.99</v>
      </c>
      <c r="C31">
        <v>9.0861000000000001</v>
      </c>
      <c r="D31">
        <v>9.6893999999999991</v>
      </c>
      <c r="E31">
        <v>11.817299999999999</v>
      </c>
      <c r="F31">
        <v>15.839700000000001</v>
      </c>
      <c r="G31">
        <v>9.1173000000000002</v>
      </c>
      <c r="H31">
        <v>5.9592000000000001</v>
      </c>
      <c r="I31">
        <v>3.7021999999999999</v>
      </c>
      <c r="J31">
        <v>5.7805</v>
      </c>
      <c r="K31">
        <v>7.2404999999999999</v>
      </c>
      <c r="L31">
        <v>8.8429000000000002</v>
      </c>
      <c r="M31">
        <v>9.984</v>
      </c>
      <c r="N31">
        <v>6.5961999999999996</v>
      </c>
      <c r="O31">
        <v>61.335599999999999</v>
      </c>
      <c r="P31">
        <v>33.944400000000002</v>
      </c>
      <c r="Q31">
        <v>9.0210000000000008</v>
      </c>
      <c r="R31">
        <v>48.937399999999997</v>
      </c>
      <c r="S31">
        <v>12.7927</v>
      </c>
      <c r="T31">
        <v>11.358700000000001</v>
      </c>
      <c r="U31">
        <v>11.8193</v>
      </c>
      <c r="V31">
        <v>11.8574</v>
      </c>
      <c r="W31">
        <v>12.536799999999999</v>
      </c>
      <c r="X31">
        <v>11.6549</v>
      </c>
      <c r="Y31">
        <v>13.4419</v>
      </c>
      <c r="Z31">
        <v>14.664099999999999</v>
      </c>
    </row>
    <row r="32" spans="1:26" x14ac:dyDescent="0.25">
      <c r="A32" s="1" t="s">
        <v>491</v>
      </c>
      <c r="B32">
        <v>9172.81</v>
      </c>
      <c r="C32">
        <v>9.1194000000000006</v>
      </c>
      <c r="D32">
        <v>9.6768000000000001</v>
      </c>
      <c r="E32">
        <v>11.776300000000001</v>
      </c>
      <c r="F32">
        <v>15.5158</v>
      </c>
      <c r="G32">
        <v>9.0898000000000003</v>
      </c>
      <c r="H32">
        <v>6.0010000000000003</v>
      </c>
      <c r="I32">
        <v>3.5520999999999998</v>
      </c>
      <c r="J32">
        <v>5.5388000000000002</v>
      </c>
      <c r="K32">
        <v>7.2285000000000004</v>
      </c>
      <c r="L32">
        <v>8.7988999999999997</v>
      </c>
      <c r="M32">
        <v>9.6950000000000003</v>
      </c>
      <c r="N32">
        <v>6.4398999999999997</v>
      </c>
      <c r="O32">
        <v>62.831800000000001</v>
      </c>
      <c r="P32">
        <v>34.619500000000002</v>
      </c>
      <c r="Q32">
        <v>9.2476000000000003</v>
      </c>
      <c r="R32">
        <v>50.381900000000002</v>
      </c>
      <c r="S32">
        <v>12.3665</v>
      </c>
      <c r="T32">
        <v>10.9383</v>
      </c>
      <c r="U32">
        <v>11.7721</v>
      </c>
      <c r="V32">
        <v>11.600099999999999</v>
      </c>
      <c r="W32">
        <v>12.285299999999999</v>
      </c>
      <c r="X32">
        <v>11.411199999999999</v>
      </c>
      <c r="Y32">
        <v>12.9343</v>
      </c>
      <c r="Z32">
        <v>13.9634</v>
      </c>
    </row>
    <row r="33" spans="1:26" x14ac:dyDescent="0.25">
      <c r="A33" s="1" t="s">
        <v>490</v>
      </c>
      <c r="B33">
        <v>8778.7199999999993</v>
      </c>
      <c r="C33">
        <v>8.8844999999999992</v>
      </c>
      <c r="D33">
        <v>9.3040000000000003</v>
      </c>
      <c r="E33">
        <v>11.3855</v>
      </c>
      <c r="F33">
        <v>14.9725</v>
      </c>
      <c r="G33">
        <v>8.9131</v>
      </c>
      <c r="H33">
        <v>5.7434000000000003</v>
      </c>
      <c r="I33">
        <v>3.4346999999999999</v>
      </c>
      <c r="J33">
        <v>5.3502000000000001</v>
      </c>
      <c r="K33">
        <v>6.9819000000000004</v>
      </c>
      <c r="L33">
        <v>8.7608999999999995</v>
      </c>
      <c r="M33">
        <v>9.6263000000000005</v>
      </c>
      <c r="N33">
        <v>6.2272999999999996</v>
      </c>
      <c r="O33">
        <v>59.5062</v>
      </c>
      <c r="P33">
        <v>33.146900000000002</v>
      </c>
      <c r="Q33">
        <v>8.843</v>
      </c>
      <c r="R33">
        <v>47.486899999999999</v>
      </c>
      <c r="S33">
        <v>11.9269</v>
      </c>
      <c r="T33">
        <v>10.5413</v>
      </c>
      <c r="U33">
        <v>11.2774</v>
      </c>
      <c r="V33">
        <v>11.204700000000001</v>
      </c>
      <c r="W33">
        <v>11.8484</v>
      </c>
      <c r="X33">
        <v>10.9712</v>
      </c>
      <c r="Y33">
        <v>12.91</v>
      </c>
      <c r="Z33">
        <v>13.850300000000001</v>
      </c>
    </row>
    <row r="34" spans="1:26" x14ac:dyDescent="0.25">
      <c r="A34" s="1" t="s">
        <v>489</v>
      </c>
      <c r="B34">
        <v>8780.85</v>
      </c>
      <c r="C34">
        <v>8.8279999999999994</v>
      </c>
      <c r="D34">
        <v>9.2029999999999994</v>
      </c>
      <c r="E34">
        <v>11.258699999999999</v>
      </c>
      <c r="F34">
        <v>15.245799999999999</v>
      </c>
      <c r="G34">
        <v>8.9515999999999991</v>
      </c>
      <c r="H34">
        <v>5.8761000000000001</v>
      </c>
      <c r="I34">
        <v>3.5533999999999999</v>
      </c>
      <c r="J34">
        <v>5.6101999999999999</v>
      </c>
      <c r="K34">
        <v>6.9993999999999996</v>
      </c>
      <c r="L34">
        <v>8.5733999999999995</v>
      </c>
      <c r="M34">
        <v>9.7360000000000007</v>
      </c>
      <c r="N34">
        <v>6.2324000000000002</v>
      </c>
      <c r="O34">
        <v>59.253100000000003</v>
      </c>
      <c r="P34">
        <v>33.080399999999997</v>
      </c>
      <c r="Q34">
        <v>8.6954999999999991</v>
      </c>
      <c r="R34">
        <v>46.9803</v>
      </c>
      <c r="S34">
        <v>11.944900000000001</v>
      </c>
      <c r="T34">
        <v>10.5421</v>
      </c>
      <c r="U34">
        <v>11.1218</v>
      </c>
      <c r="V34">
        <v>11.042</v>
      </c>
      <c r="W34">
        <v>11.974500000000001</v>
      </c>
      <c r="X34">
        <v>11.0954</v>
      </c>
      <c r="Y34">
        <v>13.4176</v>
      </c>
      <c r="Z34">
        <v>14.2982</v>
      </c>
    </row>
    <row r="35" spans="1:26" x14ac:dyDescent="0.25">
      <c r="A35" s="1" t="s">
        <v>488</v>
      </c>
      <c r="B35">
        <v>9076.9599999999991</v>
      </c>
      <c r="C35">
        <v>8.9880999999999993</v>
      </c>
      <c r="D35">
        <v>9.4047999999999998</v>
      </c>
      <c r="E35">
        <v>11.4941</v>
      </c>
      <c r="F35">
        <v>15.5205</v>
      </c>
      <c r="G35">
        <v>9.0307999999999993</v>
      </c>
      <c r="H35">
        <v>5.9657</v>
      </c>
      <c r="I35">
        <v>3.5689000000000002</v>
      </c>
      <c r="J35">
        <v>5.5964999999999998</v>
      </c>
      <c r="K35">
        <v>7.2187999999999999</v>
      </c>
      <c r="L35">
        <v>8.5254999999999992</v>
      </c>
      <c r="M35">
        <v>9.7562999999999995</v>
      </c>
      <c r="N35">
        <v>6.4006999999999996</v>
      </c>
      <c r="O35">
        <v>61.608699999999999</v>
      </c>
      <c r="P35">
        <v>33.9587</v>
      </c>
      <c r="Q35">
        <v>8.9414999999999996</v>
      </c>
      <c r="R35">
        <v>49.027099999999997</v>
      </c>
      <c r="S35">
        <v>12.132099999999999</v>
      </c>
      <c r="T35">
        <v>10.7224</v>
      </c>
      <c r="U35">
        <v>11.2575</v>
      </c>
      <c r="V35">
        <v>11.106</v>
      </c>
      <c r="W35">
        <v>11.8429</v>
      </c>
      <c r="X35">
        <v>10.974</v>
      </c>
      <c r="Y35">
        <v>13.1305</v>
      </c>
      <c r="Z35">
        <v>14.0136</v>
      </c>
    </row>
    <row r="36" spans="1:26" x14ac:dyDescent="0.25">
      <c r="A36" s="1" t="s">
        <v>487</v>
      </c>
      <c r="B36">
        <v>9106.0300000000007</v>
      </c>
      <c r="C36">
        <v>8.9396000000000004</v>
      </c>
      <c r="D36">
        <v>9.5056999999999992</v>
      </c>
      <c r="E36">
        <v>11.5509</v>
      </c>
      <c r="F36">
        <v>15.4412</v>
      </c>
      <c r="G36">
        <v>9.0524000000000004</v>
      </c>
      <c r="H36">
        <v>6.0000999999999998</v>
      </c>
      <c r="I36">
        <v>3.5341999999999998</v>
      </c>
      <c r="J36">
        <v>5.5766</v>
      </c>
      <c r="K36">
        <v>7.2142999999999997</v>
      </c>
      <c r="L36">
        <v>8.7154000000000007</v>
      </c>
      <c r="M36">
        <v>9.8469999999999995</v>
      </c>
      <c r="N36">
        <v>6.4153000000000002</v>
      </c>
      <c r="O36">
        <v>61.836199999999998</v>
      </c>
      <c r="P36">
        <v>34.086300000000001</v>
      </c>
      <c r="Q36">
        <v>9.0655000000000001</v>
      </c>
      <c r="R36">
        <v>49.407899999999998</v>
      </c>
      <c r="S36">
        <v>12.2104</v>
      </c>
      <c r="T36">
        <v>10.836499999999999</v>
      </c>
      <c r="U36">
        <v>11.1188</v>
      </c>
      <c r="V36">
        <v>11.032</v>
      </c>
      <c r="W36">
        <v>11.8347</v>
      </c>
      <c r="X36">
        <v>10.9658</v>
      </c>
      <c r="Y36">
        <v>13.6218</v>
      </c>
      <c r="Z36">
        <v>14.4749</v>
      </c>
    </row>
    <row r="37" spans="1:26" x14ac:dyDescent="0.25">
      <c r="A37" s="1" t="s">
        <v>486</v>
      </c>
      <c r="B37">
        <v>9174.02</v>
      </c>
      <c r="C37">
        <v>9.0257000000000005</v>
      </c>
      <c r="D37">
        <v>9.5373999999999999</v>
      </c>
      <c r="E37">
        <v>11.652100000000001</v>
      </c>
      <c r="F37">
        <v>15.7964</v>
      </c>
      <c r="G37">
        <v>9.2517999999999994</v>
      </c>
      <c r="H37">
        <v>6.2042000000000002</v>
      </c>
      <c r="I37">
        <v>3.4634</v>
      </c>
      <c r="J37">
        <v>5.4383999999999997</v>
      </c>
      <c r="K37">
        <v>7.3719999999999999</v>
      </c>
      <c r="L37">
        <v>8.7324000000000002</v>
      </c>
      <c r="M37">
        <v>9.702</v>
      </c>
      <c r="N37">
        <v>6.3924000000000003</v>
      </c>
      <c r="O37">
        <v>62.353900000000003</v>
      </c>
      <c r="P37">
        <v>34.352699999999999</v>
      </c>
      <c r="Q37">
        <v>9.1809999999999992</v>
      </c>
      <c r="R37">
        <v>50.088700000000003</v>
      </c>
      <c r="S37">
        <v>12.0526</v>
      </c>
      <c r="T37">
        <v>10.6808</v>
      </c>
      <c r="U37">
        <v>11.161799999999999</v>
      </c>
      <c r="V37">
        <v>10.6693</v>
      </c>
      <c r="W37">
        <v>11.956799999999999</v>
      </c>
      <c r="X37">
        <v>11.081200000000001</v>
      </c>
      <c r="Y37">
        <v>13.294</v>
      </c>
      <c r="Z37">
        <v>14.0939</v>
      </c>
    </row>
    <row r="38" spans="1:26" x14ac:dyDescent="0.25">
      <c r="A38" s="1" t="s">
        <v>485</v>
      </c>
      <c r="B38">
        <v>8973.2999999999993</v>
      </c>
      <c r="C38">
        <v>8.9596</v>
      </c>
      <c r="D38">
        <v>9.3694000000000006</v>
      </c>
      <c r="E38">
        <v>11.382199999999999</v>
      </c>
      <c r="F38">
        <v>15.620100000000001</v>
      </c>
      <c r="G38">
        <v>9.0251000000000001</v>
      </c>
      <c r="H38">
        <v>6.0673000000000004</v>
      </c>
      <c r="I38">
        <v>3.1400999999999999</v>
      </c>
      <c r="J38">
        <v>4.9451000000000001</v>
      </c>
      <c r="K38">
        <v>7.3681000000000001</v>
      </c>
      <c r="L38">
        <v>9.0024999999999995</v>
      </c>
      <c r="M38">
        <v>9.4783000000000008</v>
      </c>
      <c r="N38">
        <v>6.1737000000000002</v>
      </c>
      <c r="O38">
        <v>61.054000000000002</v>
      </c>
      <c r="P38">
        <v>33.713200000000001</v>
      </c>
      <c r="Q38">
        <v>9.0357000000000003</v>
      </c>
      <c r="R38">
        <v>49.069200000000002</v>
      </c>
      <c r="S38">
        <v>11.695600000000001</v>
      </c>
      <c r="T38">
        <v>10.2536</v>
      </c>
      <c r="U38">
        <v>10.93</v>
      </c>
      <c r="V38">
        <v>10.613799999999999</v>
      </c>
      <c r="W38">
        <v>11.609</v>
      </c>
      <c r="X38">
        <v>10.762</v>
      </c>
      <c r="Y38">
        <v>13.055999999999999</v>
      </c>
      <c r="Z38">
        <v>13.831</v>
      </c>
    </row>
    <row r="39" spans="1:26" x14ac:dyDescent="0.25">
      <c r="A39" s="1" t="s">
        <v>484</v>
      </c>
      <c r="B39">
        <v>8125.55</v>
      </c>
      <c r="C39">
        <v>8.4137000000000004</v>
      </c>
      <c r="D39">
        <v>8.6562000000000001</v>
      </c>
      <c r="E39">
        <v>10.7407</v>
      </c>
      <c r="F39">
        <v>14.9221</v>
      </c>
      <c r="G39">
        <v>8.6997999999999998</v>
      </c>
      <c r="H39">
        <v>5.8624000000000001</v>
      </c>
      <c r="I39">
        <v>2.3576000000000001</v>
      </c>
      <c r="J39">
        <v>3.7012</v>
      </c>
      <c r="K39">
        <v>7.3898000000000001</v>
      </c>
      <c r="L39">
        <v>8.9443999999999999</v>
      </c>
      <c r="M39">
        <v>8.8760999999999992</v>
      </c>
      <c r="N39">
        <v>5.7968999999999999</v>
      </c>
      <c r="O39">
        <v>55.686900000000001</v>
      </c>
      <c r="P39">
        <v>30.977799999999998</v>
      </c>
      <c r="Q39">
        <v>8.6044999999999998</v>
      </c>
      <c r="R39">
        <v>46.211599999999997</v>
      </c>
      <c r="S39">
        <v>10.992599999999999</v>
      </c>
      <c r="T39">
        <v>9.5442999999999998</v>
      </c>
      <c r="U39">
        <v>10.463100000000001</v>
      </c>
      <c r="V39">
        <v>10.0886</v>
      </c>
      <c r="W39">
        <v>11.005800000000001</v>
      </c>
      <c r="X39">
        <v>10.1898</v>
      </c>
      <c r="Y39">
        <v>12.338699999999999</v>
      </c>
      <c r="Z39">
        <v>12.8406</v>
      </c>
    </row>
    <row r="40" spans="1:26" x14ac:dyDescent="0.25">
      <c r="A40" s="1" t="s">
        <v>483</v>
      </c>
      <c r="B40">
        <v>8082.05</v>
      </c>
      <c r="C40">
        <v>8.1989000000000001</v>
      </c>
      <c r="D40">
        <v>8.6846999999999994</v>
      </c>
      <c r="E40">
        <v>10.739100000000001</v>
      </c>
      <c r="F40">
        <v>14.735300000000001</v>
      </c>
      <c r="G40">
        <v>8.718</v>
      </c>
      <c r="H40">
        <v>5.9635999999999996</v>
      </c>
      <c r="I40">
        <v>2.4983</v>
      </c>
      <c r="J40">
        <v>3.9403999999999999</v>
      </c>
      <c r="K40">
        <v>7.2041000000000004</v>
      </c>
      <c r="L40">
        <v>8.8818999999999999</v>
      </c>
      <c r="M40">
        <v>8.8526000000000007</v>
      </c>
      <c r="N40">
        <v>5.8571999999999997</v>
      </c>
      <c r="O40">
        <v>55.314799999999998</v>
      </c>
      <c r="P40">
        <v>30.666499999999999</v>
      </c>
      <c r="Q40">
        <v>8.6114999999999995</v>
      </c>
      <c r="R40">
        <v>45.755899999999997</v>
      </c>
      <c r="S40">
        <v>10.769399999999999</v>
      </c>
      <c r="T40">
        <v>9.2687000000000008</v>
      </c>
      <c r="U40">
        <v>10.514099999999999</v>
      </c>
      <c r="V40">
        <v>9.9135000000000009</v>
      </c>
      <c r="W40">
        <v>10.8719</v>
      </c>
      <c r="X40">
        <v>10.0466</v>
      </c>
      <c r="Y40">
        <v>12.3049</v>
      </c>
      <c r="Z40">
        <v>12.7849</v>
      </c>
    </row>
    <row r="41" spans="1:26" x14ac:dyDescent="0.25">
      <c r="A41" s="1" t="s">
        <v>482</v>
      </c>
      <c r="B41">
        <v>7137.99</v>
      </c>
      <c r="C41">
        <v>7.6760000000000002</v>
      </c>
      <c r="D41">
        <v>8.1742000000000008</v>
      </c>
      <c r="E41">
        <v>10.1876</v>
      </c>
      <c r="F41">
        <v>13.9772</v>
      </c>
      <c r="G41">
        <v>8.4154</v>
      </c>
      <c r="H41">
        <v>5.8825000000000003</v>
      </c>
      <c r="I41">
        <v>2.3719999999999999</v>
      </c>
      <c r="J41">
        <v>3.718</v>
      </c>
      <c r="K41">
        <v>6.9326999999999996</v>
      </c>
      <c r="L41">
        <v>8.8001000000000005</v>
      </c>
      <c r="M41">
        <v>8.0381</v>
      </c>
      <c r="N41">
        <v>5.4295</v>
      </c>
      <c r="O41">
        <v>49.115699999999997</v>
      </c>
      <c r="P41">
        <v>27.5717</v>
      </c>
      <c r="Q41">
        <v>7.6623000000000001</v>
      </c>
      <c r="R41">
        <v>40.101700000000001</v>
      </c>
      <c r="S41">
        <v>9.6941000000000006</v>
      </c>
      <c r="T41">
        <v>8.2654999999999994</v>
      </c>
      <c r="U41">
        <v>9.6917000000000009</v>
      </c>
      <c r="V41">
        <v>8.7614000000000001</v>
      </c>
      <c r="W41">
        <v>10.3817</v>
      </c>
      <c r="X41">
        <v>9.5808999999999997</v>
      </c>
      <c r="Y41">
        <v>11.332599999999999</v>
      </c>
      <c r="Z41">
        <v>11.6669</v>
      </c>
    </row>
    <row r="42" spans="1:26" x14ac:dyDescent="0.25">
      <c r="A42" s="1" t="s">
        <v>481</v>
      </c>
      <c r="B42">
        <v>7359.4</v>
      </c>
      <c r="C42">
        <v>7.7</v>
      </c>
      <c r="D42">
        <v>8.1234000000000002</v>
      </c>
      <c r="E42">
        <v>10.2804</v>
      </c>
      <c r="F42">
        <v>13.6708</v>
      </c>
      <c r="G42">
        <v>8.5040999999999993</v>
      </c>
      <c r="H42">
        <v>5.8428000000000004</v>
      </c>
      <c r="I42">
        <v>2.52</v>
      </c>
      <c r="J42">
        <v>3.9586000000000001</v>
      </c>
      <c r="K42">
        <v>6.7358000000000002</v>
      </c>
      <c r="L42">
        <v>8.4710000000000001</v>
      </c>
      <c r="M42">
        <v>8.6504999999999992</v>
      </c>
      <c r="N42">
        <v>5.5965999999999996</v>
      </c>
      <c r="O42">
        <v>49.872999999999998</v>
      </c>
      <c r="P42">
        <v>27.945599999999999</v>
      </c>
      <c r="Q42">
        <v>7.5903</v>
      </c>
      <c r="R42">
        <v>40.205500000000001</v>
      </c>
      <c r="S42">
        <v>9.6574000000000009</v>
      </c>
      <c r="T42">
        <v>8.4393999999999991</v>
      </c>
      <c r="U42">
        <v>10.1495</v>
      </c>
      <c r="V42">
        <v>9.9251000000000005</v>
      </c>
      <c r="W42">
        <v>9.7403999999999993</v>
      </c>
      <c r="X42">
        <v>8.9898000000000007</v>
      </c>
      <c r="Y42">
        <v>12.203099999999999</v>
      </c>
      <c r="Z42">
        <v>12.702199999999999</v>
      </c>
    </row>
    <row r="43" spans="1:26" x14ac:dyDescent="0.25">
      <c r="A43" s="1" t="s">
        <v>480</v>
      </c>
      <c r="B43">
        <v>6774.43</v>
      </c>
      <c r="C43">
        <v>7.4549000000000003</v>
      </c>
      <c r="D43">
        <v>7.6113</v>
      </c>
      <c r="E43">
        <v>9.3262999999999998</v>
      </c>
      <c r="F43">
        <v>12.976699999999999</v>
      </c>
      <c r="G43">
        <v>8.0061999999999998</v>
      </c>
      <c r="H43">
        <v>5.5932000000000004</v>
      </c>
      <c r="I43">
        <v>2.2345000000000002</v>
      </c>
      <c r="J43">
        <v>3.4403999999999999</v>
      </c>
      <c r="K43">
        <v>6.6676000000000002</v>
      </c>
      <c r="L43">
        <v>8.2407000000000004</v>
      </c>
      <c r="M43">
        <v>7.6497999999999999</v>
      </c>
      <c r="N43">
        <v>5.1772999999999998</v>
      </c>
      <c r="O43">
        <v>45.470700000000001</v>
      </c>
      <c r="P43">
        <v>25.952300000000001</v>
      </c>
      <c r="Q43">
        <v>7.0479000000000003</v>
      </c>
      <c r="R43">
        <v>36.395400000000002</v>
      </c>
      <c r="S43">
        <v>9.2485999999999997</v>
      </c>
      <c r="T43">
        <v>7.9617000000000004</v>
      </c>
      <c r="U43">
        <v>9.4814000000000007</v>
      </c>
      <c r="V43">
        <v>8.4591999999999992</v>
      </c>
      <c r="W43">
        <v>9.4743999999999993</v>
      </c>
      <c r="X43">
        <v>8.7379999999999995</v>
      </c>
      <c r="Y43">
        <v>10.754899999999999</v>
      </c>
      <c r="Z43">
        <v>11.4404</v>
      </c>
    </row>
    <row r="44" spans="1:26" x14ac:dyDescent="0.25">
      <c r="A44" s="1" t="s">
        <v>479</v>
      </c>
      <c r="B44">
        <v>6712.45</v>
      </c>
      <c r="C44">
        <v>7.4177999999999997</v>
      </c>
      <c r="D44">
        <v>7.4138000000000002</v>
      </c>
      <c r="E44">
        <v>9.33</v>
      </c>
      <c r="F44">
        <v>12.727399999999999</v>
      </c>
      <c r="G44">
        <v>8.1190999999999995</v>
      </c>
      <c r="H44">
        <v>5.6275000000000004</v>
      </c>
      <c r="I44">
        <v>2.1341999999999999</v>
      </c>
      <c r="J44">
        <v>3.2452000000000001</v>
      </c>
      <c r="K44">
        <v>6.7645</v>
      </c>
      <c r="L44">
        <v>7.9372999999999996</v>
      </c>
      <c r="M44">
        <v>8.2222000000000008</v>
      </c>
      <c r="N44">
        <v>5.1913</v>
      </c>
      <c r="O44">
        <v>44.689599999999999</v>
      </c>
      <c r="P44">
        <v>25.825399999999998</v>
      </c>
      <c r="Q44">
        <v>6.8827999999999996</v>
      </c>
      <c r="R44">
        <v>35.229799999999997</v>
      </c>
      <c r="S44">
        <v>9.2799999999999994</v>
      </c>
      <c r="T44">
        <v>8.0347000000000008</v>
      </c>
      <c r="U44">
        <v>9.3133999999999997</v>
      </c>
      <c r="V44">
        <v>9.3956999999999997</v>
      </c>
      <c r="W44">
        <v>9.4614999999999991</v>
      </c>
      <c r="X44">
        <v>8.7248000000000001</v>
      </c>
      <c r="Y44">
        <v>11.3987</v>
      </c>
      <c r="Z44">
        <v>12.1233</v>
      </c>
    </row>
    <row r="45" spans="1:26" x14ac:dyDescent="0.25">
      <c r="A45" s="1" t="s">
        <v>478</v>
      </c>
      <c r="B45">
        <v>6810.51</v>
      </c>
      <c r="C45">
        <v>7.4630000000000001</v>
      </c>
      <c r="D45">
        <v>7.3419999999999996</v>
      </c>
      <c r="E45">
        <v>8.9864999999999995</v>
      </c>
      <c r="F45">
        <v>12.729699999999999</v>
      </c>
      <c r="G45">
        <v>7.9168000000000003</v>
      </c>
      <c r="H45">
        <v>5.4757999999999996</v>
      </c>
      <c r="I45">
        <v>1.8101</v>
      </c>
      <c r="J45">
        <v>2.665</v>
      </c>
      <c r="K45">
        <v>6.6256000000000004</v>
      </c>
      <c r="L45">
        <v>8.0152999999999999</v>
      </c>
      <c r="M45">
        <v>7.5780000000000003</v>
      </c>
      <c r="N45">
        <v>5.1257000000000001</v>
      </c>
      <c r="O45">
        <v>45.301299999999998</v>
      </c>
      <c r="P45">
        <v>26.167899999999999</v>
      </c>
      <c r="Q45">
        <v>6.9318</v>
      </c>
      <c r="R45">
        <v>36.034700000000001</v>
      </c>
      <c r="S45">
        <v>8.9501000000000008</v>
      </c>
      <c r="T45">
        <v>7.7911999999999999</v>
      </c>
      <c r="U45">
        <v>8.8818000000000001</v>
      </c>
      <c r="V45">
        <v>8.4044000000000008</v>
      </c>
      <c r="W45">
        <v>9.6987000000000005</v>
      </c>
      <c r="X45">
        <v>8.9510000000000005</v>
      </c>
      <c r="Y45">
        <v>10.923999999999999</v>
      </c>
      <c r="Z45">
        <v>11.610799999999999</v>
      </c>
    </row>
    <row r="46" spans="1:26" x14ac:dyDescent="0.25">
      <c r="A46" s="1" t="s">
        <v>477</v>
      </c>
      <c r="B46">
        <v>7430.23</v>
      </c>
      <c r="C46">
        <v>7.4173999999999998</v>
      </c>
      <c r="D46">
        <v>7.2244999999999999</v>
      </c>
      <c r="E46">
        <v>9.1928999999999998</v>
      </c>
      <c r="F46">
        <v>12.610799999999999</v>
      </c>
      <c r="G46">
        <v>8.0871999999999993</v>
      </c>
      <c r="H46">
        <v>5.5022000000000002</v>
      </c>
      <c r="I46">
        <v>1.8827</v>
      </c>
      <c r="J46">
        <v>2.7902</v>
      </c>
      <c r="K46">
        <v>6.6009000000000002</v>
      </c>
      <c r="L46">
        <v>8.0657999999999994</v>
      </c>
      <c r="M46">
        <v>7.681</v>
      </c>
      <c r="N46">
        <v>5.2194000000000003</v>
      </c>
      <c r="O46">
        <v>49.697699999999998</v>
      </c>
      <c r="P46">
        <v>28.467600000000001</v>
      </c>
      <c r="Q46">
        <v>7.4476000000000004</v>
      </c>
      <c r="R46">
        <v>39.9011</v>
      </c>
      <c r="S46">
        <v>9.3577999999999992</v>
      </c>
      <c r="T46">
        <v>8.1357999999999997</v>
      </c>
      <c r="U46">
        <v>9.0610999999999997</v>
      </c>
      <c r="V46">
        <v>8.2970000000000006</v>
      </c>
      <c r="W46">
        <v>9.2156000000000002</v>
      </c>
      <c r="X46">
        <v>8.4809000000000001</v>
      </c>
      <c r="Y46">
        <v>10.6457</v>
      </c>
      <c r="Z46">
        <v>11.134399999999999</v>
      </c>
    </row>
    <row r="47" spans="1:26" x14ac:dyDescent="0.25">
      <c r="A47" s="1" t="s">
        <v>476</v>
      </c>
      <c r="B47">
        <v>6683.01</v>
      </c>
      <c r="C47">
        <v>7.0084999999999997</v>
      </c>
      <c r="D47">
        <v>6.7725999999999997</v>
      </c>
      <c r="E47">
        <v>8.6913</v>
      </c>
      <c r="F47">
        <v>12.2064</v>
      </c>
      <c r="G47">
        <v>7.8948999999999998</v>
      </c>
      <c r="H47">
        <v>5.3224999999999998</v>
      </c>
      <c r="I47">
        <v>1.8741000000000001</v>
      </c>
      <c r="J47">
        <v>2.7574000000000001</v>
      </c>
      <c r="K47">
        <v>6.9024999999999999</v>
      </c>
      <c r="L47">
        <v>8.0054999999999996</v>
      </c>
      <c r="M47">
        <v>7.6115000000000004</v>
      </c>
      <c r="N47">
        <v>5.0801999999999996</v>
      </c>
      <c r="O47">
        <v>44.499000000000002</v>
      </c>
      <c r="P47">
        <v>26.2254</v>
      </c>
      <c r="Q47">
        <v>6.7066999999999997</v>
      </c>
      <c r="R47">
        <v>35.082500000000003</v>
      </c>
      <c r="S47">
        <v>8.9224999999999994</v>
      </c>
      <c r="T47">
        <v>7.8432000000000004</v>
      </c>
      <c r="U47">
        <v>7.8883000000000001</v>
      </c>
      <c r="V47">
        <v>7.4942000000000002</v>
      </c>
      <c r="W47">
        <v>9.3841999999999999</v>
      </c>
      <c r="X47">
        <v>8.65</v>
      </c>
      <c r="Y47">
        <v>10.5281</v>
      </c>
      <c r="Z47">
        <v>11.021699999999999</v>
      </c>
    </row>
    <row r="48" spans="1:26" x14ac:dyDescent="0.25">
      <c r="A48" s="1" t="s">
        <v>475</v>
      </c>
      <c r="B48">
        <v>6791.91</v>
      </c>
      <c r="C48">
        <v>6.9577999999999998</v>
      </c>
      <c r="D48">
        <v>6.9269999999999996</v>
      </c>
      <c r="E48">
        <v>9.1853999999999996</v>
      </c>
      <c r="F48">
        <v>13.198600000000001</v>
      </c>
      <c r="G48">
        <v>8.2029999999999994</v>
      </c>
      <c r="H48">
        <v>5.5101000000000004</v>
      </c>
      <c r="I48">
        <v>1.9051</v>
      </c>
      <c r="J48">
        <v>2.8113000000000001</v>
      </c>
      <c r="K48">
        <v>7.2430000000000003</v>
      </c>
      <c r="L48">
        <v>8.5236999999999998</v>
      </c>
      <c r="M48">
        <v>8.1463000000000001</v>
      </c>
      <c r="N48">
        <v>5.2949000000000002</v>
      </c>
      <c r="O48">
        <v>44.5124</v>
      </c>
      <c r="P48">
        <v>26.494499999999999</v>
      </c>
      <c r="Q48">
        <v>6.5094000000000003</v>
      </c>
      <c r="R48">
        <v>34.1372</v>
      </c>
      <c r="S48">
        <v>9.6831999999999994</v>
      </c>
      <c r="T48">
        <v>8.3345000000000002</v>
      </c>
      <c r="U48">
        <v>8.1282999999999994</v>
      </c>
      <c r="V48">
        <v>7.8765000000000001</v>
      </c>
      <c r="W48">
        <v>10.056800000000001</v>
      </c>
      <c r="X48">
        <v>9.2718000000000007</v>
      </c>
      <c r="Y48">
        <v>11.5024</v>
      </c>
      <c r="Z48">
        <v>11.937200000000001</v>
      </c>
    </row>
    <row r="49" spans="1:26" x14ac:dyDescent="0.25">
      <c r="A49" s="1" t="s">
        <v>474</v>
      </c>
      <c r="B49">
        <v>7249.56</v>
      </c>
      <c r="C49">
        <v>7.2176</v>
      </c>
      <c r="D49">
        <v>7.4325000000000001</v>
      </c>
      <c r="E49">
        <v>9.5338999999999992</v>
      </c>
      <c r="F49">
        <v>13.5488</v>
      </c>
      <c r="G49">
        <v>8.4863999999999997</v>
      </c>
      <c r="H49">
        <v>5.6111000000000004</v>
      </c>
      <c r="I49">
        <v>1.8472</v>
      </c>
      <c r="J49">
        <v>2.7269000000000001</v>
      </c>
      <c r="K49">
        <v>7.2306999999999997</v>
      </c>
      <c r="L49">
        <v>8.5869999999999997</v>
      </c>
      <c r="M49">
        <v>8.6967999999999996</v>
      </c>
      <c r="N49">
        <v>5.6142000000000003</v>
      </c>
      <c r="O49">
        <v>47.230899999999998</v>
      </c>
      <c r="P49">
        <v>27.7834</v>
      </c>
      <c r="Q49">
        <v>6.8091999999999997</v>
      </c>
      <c r="R49">
        <v>35.616199999999999</v>
      </c>
      <c r="S49">
        <v>10.3363</v>
      </c>
      <c r="T49">
        <v>8.7056000000000004</v>
      </c>
      <c r="U49">
        <v>8.8885000000000005</v>
      </c>
      <c r="V49">
        <v>9.1405999999999992</v>
      </c>
      <c r="W49">
        <v>10.405799999999999</v>
      </c>
      <c r="X49">
        <v>9.6236999999999995</v>
      </c>
      <c r="Y49">
        <v>12.1684</v>
      </c>
      <c r="Z49">
        <v>12.721500000000001</v>
      </c>
    </row>
    <row r="50" spans="1:26" x14ac:dyDescent="0.25">
      <c r="A50" s="1" t="s">
        <v>473</v>
      </c>
      <c r="B50">
        <v>7273.86</v>
      </c>
      <c r="C50">
        <v>7.2390999999999996</v>
      </c>
      <c r="D50">
        <v>7.4984999999999999</v>
      </c>
      <c r="E50">
        <v>9.7149000000000001</v>
      </c>
      <c r="F50">
        <v>13.4956</v>
      </c>
      <c r="G50">
        <v>8.3981999999999992</v>
      </c>
      <c r="H50">
        <v>5.6407999999999996</v>
      </c>
      <c r="I50">
        <v>1.7202999999999999</v>
      </c>
      <c r="J50">
        <v>2.5285000000000002</v>
      </c>
      <c r="K50">
        <v>7.1746999999999996</v>
      </c>
      <c r="L50">
        <v>8.6978000000000009</v>
      </c>
      <c r="M50">
        <v>8.1841000000000008</v>
      </c>
      <c r="N50">
        <v>5.4138999999999999</v>
      </c>
      <c r="O50">
        <v>47.842399999999998</v>
      </c>
      <c r="P50">
        <v>27.936199999999999</v>
      </c>
      <c r="Q50">
        <v>6.9283000000000001</v>
      </c>
      <c r="R50">
        <v>36.489199999999997</v>
      </c>
      <c r="S50">
        <v>10.043799999999999</v>
      </c>
      <c r="T50">
        <v>8.5183999999999997</v>
      </c>
      <c r="U50">
        <v>8.8135999999999992</v>
      </c>
      <c r="V50">
        <v>8.5647000000000002</v>
      </c>
      <c r="W50">
        <v>10.6046</v>
      </c>
      <c r="X50">
        <v>9.8147000000000002</v>
      </c>
      <c r="Y50">
        <v>11.7279</v>
      </c>
      <c r="Z50">
        <v>12.3141</v>
      </c>
    </row>
    <row r="51" spans="1:26" x14ac:dyDescent="0.25">
      <c r="A51" s="1" t="s">
        <v>472</v>
      </c>
      <c r="B51">
        <v>7174.21</v>
      </c>
      <c r="C51">
        <v>7.0365000000000002</v>
      </c>
      <c r="D51">
        <v>7.3316999999999997</v>
      </c>
      <c r="E51">
        <v>9.5434000000000001</v>
      </c>
      <c r="F51">
        <v>13.5151</v>
      </c>
      <c r="G51">
        <v>8.3490000000000002</v>
      </c>
      <c r="H51">
        <v>5.5815000000000001</v>
      </c>
      <c r="I51">
        <v>1.6379999999999999</v>
      </c>
      <c r="J51">
        <v>2.3963000000000001</v>
      </c>
      <c r="K51">
        <v>7.1948999999999996</v>
      </c>
      <c r="L51">
        <v>8.6837</v>
      </c>
      <c r="M51">
        <v>8.3308</v>
      </c>
      <c r="N51">
        <v>5.4867999999999997</v>
      </c>
      <c r="O51">
        <v>47.168100000000003</v>
      </c>
      <c r="P51">
        <v>27.612500000000001</v>
      </c>
      <c r="Q51">
        <v>6.8703000000000003</v>
      </c>
      <c r="R51">
        <v>36.151899999999998</v>
      </c>
      <c r="S51">
        <v>10.1279</v>
      </c>
      <c r="T51">
        <v>8.6001999999999992</v>
      </c>
      <c r="U51">
        <v>8.5305999999999997</v>
      </c>
      <c r="V51">
        <v>8.5303000000000004</v>
      </c>
      <c r="W51">
        <v>10.6911</v>
      </c>
      <c r="X51">
        <v>9.8940000000000001</v>
      </c>
      <c r="Y51">
        <v>12.1265</v>
      </c>
      <c r="Z51">
        <v>12.720700000000001</v>
      </c>
    </row>
    <row r="52" spans="1:26" x14ac:dyDescent="0.25">
      <c r="A52" s="1" t="s">
        <v>471</v>
      </c>
      <c r="B52">
        <v>7439.61</v>
      </c>
      <c r="C52">
        <v>7.1402000000000001</v>
      </c>
      <c r="D52">
        <v>7.5270999999999999</v>
      </c>
      <c r="E52">
        <v>9.6928000000000001</v>
      </c>
      <c r="F52">
        <v>13.5448</v>
      </c>
      <c r="G52">
        <v>8.5495999999999999</v>
      </c>
      <c r="H52">
        <v>5.6375999999999999</v>
      </c>
      <c r="I52">
        <v>1.6372</v>
      </c>
      <c r="J52">
        <v>2.3824000000000001</v>
      </c>
      <c r="K52">
        <v>6.9821999999999997</v>
      </c>
      <c r="L52">
        <v>8.6357999999999997</v>
      </c>
      <c r="M52">
        <v>8.4312000000000005</v>
      </c>
      <c r="N52">
        <v>5.4638999999999998</v>
      </c>
      <c r="O52">
        <v>49.037300000000002</v>
      </c>
      <c r="P52">
        <v>28.344899999999999</v>
      </c>
      <c r="Q52">
        <v>7.1059000000000001</v>
      </c>
      <c r="R52">
        <v>37.760599999999997</v>
      </c>
      <c r="S52">
        <v>10.367800000000001</v>
      </c>
      <c r="T52">
        <v>8.7240000000000002</v>
      </c>
      <c r="U52">
        <v>8.8414000000000001</v>
      </c>
      <c r="V52">
        <v>8.7594999999999992</v>
      </c>
      <c r="W52">
        <v>10.6526</v>
      </c>
      <c r="X52">
        <v>9.8600999999999992</v>
      </c>
      <c r="Y52">
        <v>11.9862</v>
      </c>
      <c r="Z52">
        <v>12.606199999999999</v>
      </c>
    </row>
    <row r="53" spans="1:26" x14ac:dyDescent="0.25">
      <c r="A53" s="1" t="s">
        <v>470</v>
      </c>
      <c r="B53">
        <v>7277.87</v>
      </c>
      <c r="C53">
        <v>7.1913</v>
      </c>
      <c r="D53">
        <v>7.4574999999999996</v>
      </c>
      <c r="E53">
        <v>9.5054999999999996</v>
      </c>
      <c r="F53">
        <v>13.5191</v>
      </c>
      <c r="G53">
        <v>8.4951000000000008</v>
      </c>
      <c r="H53">
        <v>5.6615000000000002</v>
      </c>
      <c r="I53">
        <v>1.6987000000000001</v>
      </c>
      <c r="J53">
        <v>2.4780000000000002</v>
      </c>
      <c r="K53">
        <v>7.0537999999999998</v>
      </c>
      <c r="L53">
        <v>8.5791000000000004</v>
      </c>
      <c r="M53">
        <v>8.1225000000000005</v>
      </c>
      <c r="N53">
        <v>5.4187000000000003</v>
      </c>
      <c r="O53">
        <v>48.088000000000001</v>
      </c>
      <c r="P53">
        <v>27.986499999999999</v>
      </c>
      <c r="Q53">
        <v>7.0696000000000003</v>
      </c>
      <c r="R53">
        <v>36.916400000000003</v>
      </c>
      <c r="S53">
        <v>10.090299999999999</v>
      </c>
      <c r="T53">
        <v>8.5554000000000006</v>
      </c>
      <c r="U53">
        <v>8.6297999999999995</v>
      </c>
      <c r="V53">
        <v>8.1477000000000004</v>
      </c>
      <c r="W53">
        <v>10.152200000000001</v>
      </c>
      <c r="X53">
        <v>9.3844999999999992</v>
      </c>
      <c r="Y53">
        <v>11.507300000000001</v>
      </c>
      <c r="Z53">
        <v>12.1282</v>
      </c>
    </row>
    <row r="54" spans="1:26" x14ac:dyDescent="0.25">
      <c r="A54" s="1" t="s">
        <v>469</v>
      </c>
      <c r="B54">
        <v>7535.98</v>
      </c>
      <c r="C54">
        <v>7.4165000000000001</v>
      </c>
      <c r="D54">
        <v>7.4481999999999999</v>
      </c>
      <c r="E54">
        <v>9.5569000000000006</v>
      </c>
      <c r="F54">
        <v>13.541600000000001</v>
      </c>
      <c r="G54">
        <v>8.5477000000000007</v>
      </c>
      <c r="H54">
        <v>5.7285000000000004</v>
      </c>
      <c r="I54">
        <v>2.2284000000000002</v>
      </c>
      <c r="J54">
        <v>3.3195000000000001</v>
      </c>
      <c r="K54">
        <v>7.1984000000000004</v>
      </c>
      <c r="L54">
        <v>8.6504999999999992</v>
      </c>
      <c r="M54">
        <v>8.2117000000000004</v>
      </c>
      <c r="N54">
        <v>5.4516</v>
      </c>
      <c r="O54">
        <v>49.73</v>
      </c>
      <c r="P54">
        <v>28.9649</v>
      </c>
      <c r="Q54">
        <v>7.2747999999999999</v>
      </c>
      <c r="R54">
        <v>38.401000000000003</v>
      </c>
      <c r="S54">
        <v>10.0023</v>
      </c>
      <c r="T54">
        <v>8.5147999999999993</v>
      </c>
      <c r="U54">
        <v>8.4306000000000001</v>
      </c>
      <c r="V54">
        <v>8.0122999999999998</v>
      </c>
      <c r="W54">
        <v>10.0418</v>
      </c>
      <c r="X54">
        <v>9.2812000000000001</v>
      </c>
      <c r="Y54">
        <v>11.5045</v>
      </c>
      <c r="Z54">
        <v>12.1914</v>
      </c>
    </row>
    <row r="55" spans="1:26" x14ac:dyDescent="0.25">
      <c r="A55" s="1" t="s">
        <v>468</v>
      </c>
      <c r="B55">
        <v>8115.22</v>
      </c>
      <c r="C55">
        <v>7.8463000000000003</v>
      </c>
      <c r="D55">
        <v>7.8197999999999999</v>
      </c>
      <c r="E55">
        <v>10.212300000000001</v>
      </c>
      <c r="F55">
        <v>14.137499999999999</v>
      </c>
      <c r="G55">
        <v>8.7715999999999994</v>
      </c>
      <c r="H55">
        <v>5.8696000000000002</v>
      </c>
      <c r="I55">
        <v>1.9289000000000001</v>
      </c>
      <c r="J55">
        <v>2.8664999999999998</v>
      </c>
      <c r="K55">
        <v>7.3353999999999999</v>
      </c>
      <c r="L55">
        <v>8.9032999999999998</v>
      </c>
      <c r="M55">
        <v>8.6461000000000006</v>
      </c>
      <c r="N55">
        <v>5.6967999999999996</v>
      </c>
      <c r="O55">
        <v>53.7376</v>
      </c>
      <c r="P55">
        <v>30.558499999999999</v>
      </c>
      <c r="Q55">
        <v>7.7446000000000002</v>
      </c>
      <c r="R55">
        <v>41.456499999999998</v>
      </c>
      <c r="S55">
        <v>10.6355</v>
      </c>
      <c r="T55">
        <v>8.9151000000000007</v>
      </c>
      <c r="U55">
        <v>9.1008999999999993</v>
      </c>
      <c r="V55">
        <v>8.7957999999999998</v>
      </c>
      <c r="W55">
        <v>10.6564</v>
      </c>
      <c r="X55">
        <v>9.8725000000000005</v>
      </c>
      <c r="Y55">
        <v>12.2645</v>
      </c>
      <c r="Z55">
        <v>12.9115</v>
      </c>
    </row>
    <row r="56" spans="1:26" x14ac:dyDescent="0.25">
      <c r="A56" s="1" t="s">
        <v>467</v>
      </c>
      <c r="B56">
        <v>8023.26</v>
      </c>
      <c r="C56">
        <v>7.8639000000000001</v>
      </c>
      <c r="D56">
        <v>7.7061999999999999</v>
      </c>
      <c r="E56">
        <v>9.9893999999999998</v>
      </c>
      <c r="F56">
        <v>14.2011</v>
      </c>
      <c r="G56">
        <v>8.7291000000000007</v>
      </c>
      <c r="H56">
        <v>5.7667000000000002</v>
      </c>
      <c r="I56">
        <v>2.0327000000000002</v>
      </c>
      <c r="J56">
        <v>3.0148999999999999</v>
      </c>
      <c r="K56">
        <v>7.2732000000000001</v>
      </c>
      <c r="L56">
        <v>8.8289000000000009</v>
      </c>
      <c r="M56">
        <v>8.7545000000000002</v>
      </c>
      <c r="N56">
        <v>5.6119000000000003</v>
      </c>
      <c r="O56">
        <v>53.357900000000001</v>
      </c>
      <c r="P56">
        <v>30.180099999999999</v>
      </c>
      <c r="Q56">
        <v>7.7641</v>
      </c>
      <c r="R56">
        <v>41.250399999999999</v>
      </c>
      <c r="S56">
        <v>10.6214</v>
      </c>
      <c r="T56">
        <v>8.9308999999999994</v>
      </c>
      <c r="U56">
        <v>9.0092999999999996</v>
      </c>
      <c r="V56">
        <v>9.1090999999999998</v>
      </c>
      <c r="W56">
        <v>10.8688</v>
      </c>
      <c r="X56">
        <v>10.074199999999999</v>
      </c>
      <c r="Y56">
        <v>12.6098</v>
      </c>
      <c r="Z56">
        <v>13.364100000000001</v>
      </c>
    </row>
    <row r="57" spans="1:26" x14ac:dyDescent="0.25">
      <c r="A57" s="1" t="s">
        <v>466</v>
      </c>
      <c r="B57">
        <v>8189.77</v>
      </c>
      <c r="C57">
        <v>8.0830000000000002</v>
      </c>
      <c r="D57">
        <v>7.8766999999999996</v>
      </c>
      <c r="E57">
        <v>10.2781</v>
      </c>
      <c r="F57">
        <v>14.524900000000001</v>
      </c>
      <c r="G57">
        <v>8.8213000000000008</v>
      </c>
      <c r="H57">
        <v>5.7582000000000004</v>
      </c>
      <c r="I57">
        <v>1.7059</v>
      </c>
      <c r="J57">
        <v>2.556</v>
      </c>
      <c r="K57">
        <v>7.5951000000000004</v>
      </c>
      <c r="L57">
        <v>9.1814</v>
      </c>
      <c r="M57">
        <v>8.6539000000000001</v>
      </c>
      <c r="N57">
        <v>5.6791</v>
      </c>
      <c r="O57">
        <v>55.502699999999997</v>
      </c>
      <c r="P57">
        <v>30.6386</v>
      </c>
      <c r="Q57">
        <v>8.0455000000000005</v>
      </c>
      <c r="R57">
        <v>43.591200000000001</v>
      </c>
      <c r="S57">
        <v>10.5314</v>
      </c>
      <c r="T57">
        <v>8.9321999999999999</v>
      </c>
      <c r="U57">
        <v>9.1661999999999999</v>
      </c>
      <c r="V57">
        <v>8.9027999999999992</v>
      </c>
      <c r="W57">
        <v>10.985300000000001</v>
      </c>
      <c r="X57">
        <v>10.19</v>
      </c>
      <c r="Y57">
        <v>12.8391</v>
      </c>
      <c r="Z57">
        <v>13.459899999999999</v>
      </c>
    </row>
    <row r="58" spans="1:26" x14ac:dyDescent="0.25">
      <c r="A58" s="1" t="s">
        <v>465</v>
      </c>
      <c r="B58">
        <v>7927.12</v>
      </c>
      <c r="C58">
        <v>8.0290999999999997</v>
      </c>
      <c r="D58">
        <v>7.6862000000000004</v>
      </c>
      <c r="E58">
        <v>10.291700000000001</v>
      </c>
      <c r="F58">
        <v>14.7319</v>
      </c>
      <c r="G58">
        <v>8.8808000000000007</v>
      </c>
      <c r="H58">
        <v>5.7640000000000002</v>
      </c>
      <c r="I58">
        <v>1.6857</v>
      </c>
      <c r="J58">
        <v>2.5209000000000001</v>
      </c>
      <c r="K58">
        <v>7.5749000000000004</v>
      </c>
      <c r="L58">
        <v>9.2505000000000006</v>
      </c>
      <c r="M58">
        <v>8.7073999999999998</v>
      </c>
      <c r="N58">
        <v>5.7202999999999999</v>
      </c>
      <c r="O58">
        <v>53.571100000000001</v>
      </c>
      <c r="P58">
        <v>29.8154</v>
      </c>
      <c r="Q58">
        <v>7.8529</v>
      </c>
      <c r="R58">
        <v>41.813000000000002</v>
      </c>
      <c r="S58">
        <v>10.613899999999999</v>
      </c>
      <c r="T58">
        <v>9.0207999999999995</v>
      </c>
      <c r="U58">
        <v>9.1930999999999994</v>
      </c>
      <c r="V58">
        <v>9.0070999999999994</v>
      </c>
      <c r="W58">
        <v>10.856299999999999</v>
      </c>
      <c r="X58">
        <v>10.0648</v>
      </c>
      <c r="Y58">
        <v>13.0724</v>
      </c>
      <c r="Z58">
        <v>13.539300000000001</v>
      </c>
    </row>
    <row r="59" spans="1:26" x14ac:dyDescent="0.25">
      <c r="A59" s="1" t="s">
        <v>464</v>
      </c>
      <c r="B59">
        <v>8242.33</v>
      </c>
      <c r="C59">
        <v>8.1401000000000003</v>
      </c>
      <c r="D59">
        <v>7.8823999999999996</v>
      </c>
      <c r="E59">
        <v>10.603300000000001</v>
      </c>
      <c r="F59">
        <v>14.816700000000001</v>
      </c>
      <c r="G59">
        <v>8.9661000000000008</v>
      </c>
      <c r="H59">
        <v>5.8055000000000003</v>
      </c>
      <c r="I59">
        <v>1.64</v>
      </c>
      <c r="J59">
        <v>2.4380999999999999</v>
      </c>
      <c r="K59">
        <v>7.4324000000000003</v>
      </c>
      <c r="L59">
        <v>9.1148000000000007</v>
      </c>
      <c r="M59">
        <v>8.8767999999999994</v>
      </c>
      <c r="N59">
        <v>5.8262999999999998</v>
      </c>
      <c r="O59">
        <v>55.692700000000002</v>
      </c>
      <c r="P59">
        <v>30.741499999999998</v>
      </c>
      <c r="Q59">
        <v>8.0775000000000006</v>
      </c>
      <c r="R59">
        <v>43.489800000000002</v>
      </c>
      <c r="S59">
        <v>10.948600000000001</v>
      </c>
      <c r="T59">
        <v>9.2136999999999993</v>
      </c>
      <c r="U59">
        <v>9.3858999999999995</v>
      </c>
      <c r="V59">
        <v>9.3050999999999995</v>
      </c>
      <c r="W59">
        <v>11.1616</v>
      </c>
      <c r="X59">
        <v>10.354900000000001</v>
      </c>
      <c r="Y59">
        <v>13.2598</v>
      </c>
      <c r="Z59">
        <v>13.863200000000001</v>
      </c>
    </row>
    <row r="60" spans="1:26" x14ac:dyDescent="0.25">
      <c r="A60" s="1" t="s">
        <v>463</v>
      </c>
      <c r="B60">
        <v>8459.5300000000007</v>
      </c>
      <c r="C60">
        <v>8.2088999999999999</v>
      </c>
      <c r="D60">
        <v>7.8491</v>
      </c>
      <c r="E60">
        <v>10.492699999999999</v>
      </c>
      <c r="F60">
        <v>14.7974</v>
      </c>
      <c r="G60">
        <v>8.9650999999999996</v>
      </c>
      <c r="H60">
        <v>5.7969999999999997</v>
      </c>
      <c r="I60">
        <v>1.508</v>
      </c>
      <c r="J60">
        <v>2.1858</v>
      </c>
      <c r="K60">
        <v>7.4779999999999998</v>
      </c>
      <c r="L60">
        <v>9.0177999999999994</v>
      </c>
      <c r="M60">
        <v>8.7378</v>
      </c>
      <c r="N60">
        <v>5.7877000000000001</v>
      </c>
      <c r="O60">
        <v>56.925400000000003</v>
      </c>
      <c r="P60">
        <v>31.3339</v>
      </c>
      <c r="Q60">
        <v>8.2545999999999999</v>
      </c>
      <c r="R60">
        <v>44.617800000000003</v>
      </c>
      <c r="S60">
        <v>10.9869</v>
      </c>
      <c r="T60">
        <v>9.2535000000000007</v>
      </c>
      <c r="U60">
        <v>9.3531999999999993</v>
      </c>
      <c r="V60">
        <v>9.1114999999999995</v>
      </c>
      <c r="W60">
        <v>11.0512</v>
      </c>
      <c r="X60">
        <v>10.252000000000001</v>
      </c>
      <c r="Y60">
        <v>13.1121</v>
      </c>
      <c r="Z60">
        <v>13.5733</v>
      </c>
    </row>
    <row r="61" spans="1:26" x14ac:dyDescent="0.25">
      <c r="A61" s="1" t="s">
        <v>462</v>
      </c>
      <c r="B61">
        <v>8343.64</v>
      </c>
      <c r="C61">
        <v>8.0222999999999995</v>
      </c>
      <c r="D61">
        <v>7.6875999999999998</v>
      </c>
      <c r="E61">
        <v>10.268800000000001</v>
      </c>
      <c r="F61">
        <v>14.5509</v>
      </c>
      <c r="G61">
        <v>8.8224</v>
      </c>
      <c r="H61">
        <v>5.6962999999999999</v>
      </c>
      <c r="I61">
        <v>1.2877000000000001</v>
      </c>
      <c r="J61">
        <v>1.6787000000000001</v>
      </c>
      <c r="K61">
        <v>7.4287999999999998</v>
      </c>
      <c r="L61">
        <v>9.0940999999999992</v>
      </c>
      <c r="M61">
        <v>8.4961000000000002</v>
      </c>
      <c r="N61">
        <v>5.6578999999999997</v>
      </c>
      <c r="O61">
        <v>56.333100000000002</v>
      </c>
      <c r="P61">
        <v>31.0092</v>
      </c>
      <c r="Q61">
        <v>8.2805999999999997</v>
      </c>
      <c r="R61">
        <v>44.5535</v>
      </c>
      <c r="S61">
        <v>10.6693</v>
      </c>
      <c r="T61">
        <v>8.9621999999999993</v>
      </c>
      <c r="U61">
        <v>9.1669999999999998</v>
      </c>
      <c r="V61">
        <v>8.8341999999999992</v>
      </c>
      <c r="W61">
        <v>10.841699999999999</v>
      </c>
      <c r="X61">
        <v>10.061500000000001</v>
      </c>
      <c r="Y61">
        <v>12.6996</v>
      </c>
      <c r="Z61">
        <v>13.1694</v>
      </c>
    </row>
    <row r="62" spans="1:26" x14ac:dyDescent="0.25">
      <c r="A62" s="1" t="s">
        <v>461</v>
      </c>
      <c r="B62">
        <v>8408.32</v>
      </c>
      <c r="C62">
        <v>8.0485000000000007</v>
      </c>
      <c r="D62">
        <v>7.6866000000000003</v>
      </c>
      <c r="E62">
        <v>10.237299999999999</v>
      </c>
      <c r="F62">
        <v>14.6511</v>
      </c>
      <c r="G62">
        <v>8.8721999999999994</v>
      </c>
      <c r="H62">
        <v>5.7476000000000003</v>
      </c>
      <c r="I62">
        <v>1.2285999999999999</v>
      </c>
      <c r="J62">
        <v>1.5198</v>
      </c>
      <c r="K62">
        <v>7.5678999999999998</v>
      </c>
      <c r="L62">
        <v>9.0991999999999997</v>
      </c>
      <c r="M62">
        <v>8.7018000000000004</v>
      </c>
      <c r="N62">
        <v>5.7210999999999999</v>
      </c>
      <c r="O62">
        <v>56.988999999999997</v>
      </c>
      <c r="P62">
        <v>31.346599999999999</v>
      </c>
      <c r="Q62">
        <v>8.3297000000000008</v>
      </c>
      <c r="R62">
        <v>45.364100000000001</v>
      </c>
      <c r="S62">
        <v>10.8384</v>
      </c>
      <c r="T62">
        <v>9.1609999999999996</v>
      </c>
      <c r="U62">
        <v>9.3260000000000005</v>
      </c>
      <c r="V62">
        <v>9.2591999999999999</v>
      </c>
      <c r="W62">
        <v>10.7537</v>
      </c>
      <c r="X62">
        <v>9.9801000000000002</v>
      </c>
      <c r="Y62">
        <v>13.0166</v>
      </c>
      <c r="Z62">
        <v>13.4236</v>
      </c>
    </row>
    <row r="63" spans="1:26" x14ac:dyDescent="0.25">
      <c r="A63" s="1" t="s">
        <v>460</v>
      </c>
      <c r="B63">
        <v>8461.43</v>
      </c>
      <c r="C63">
        <v>8.0810999999999993</v>
      </c>
      <c r="D63">
        <v>7.7087000000000003</v>
      </c>
      <c r="E63">
        <v>10.31</v>
      </c>
      <c r="F63">
        <v>14.622299999999999</v>
      </c>
      <c r="G63">
        <v>8.82</v>
      </c>
      <c r="H63">
        <v>5.7279</v>
      </c>
      <c r="I63">
        <v>1.2476</v>
      </c>
      <c r="J63">
        <v>1.5862000000000001</v>
      </c>
      <c r="K63">
        <v>7.6285999999999996</v>
      </c>
      <c r="L63">
        <v>9.2598000000000003</v>
      </c>
      <c r="M63">
        <v>8.6547000000000001</v>
      </c>
      <c r="N63">
        <v>5.7843999999999998</v>
      </c>
      <c r="O63">
        <v>57.628300000000003</v>
      </c>
      <c r="P63">
        <v>31.5855</v>
      </c>
      <c r="Q63">
        <v>8.4824999999999999</v>
      </c>
      <c r="R63">
        <v>46.0593</v>
      </c>
      <c r="S63">
        <v>10.9991</v>
      </c>
      <c r="T63">
        <v>9.2576000000000001</v>
      </c>
      <c r="U63">
        <v>9.4822000000000006</v>
      </c>
      <c r="V63">
        <v>9.2940000000000005</v>
      </c>
      <c r="W63">
        <v>10.8917</v>
      </c>
      <c r="X63">
        <v>10.1114</v>
      </c>
      <c r="Y63">
        <v>13.0114</v>
      </c>
      <c r="Z63">
        <v>13.3963</v>
      </c>
    </row>
    <row r="64" spans="1:26" x14ac:dyDescent="0.25">
      <c r="A64" s="1" t="s">
        <v>459</v>
      </c>
      <c r="B64">
        <v>8341.98</v>
      </c>
      <c r="C64">
        <v>8.1113</v>
      </c>
      <c r="D64">
        <v>7.6356000000000002</v>
      </c>
      <c r="E64">
        <v>10.2395</v>
      </c>
      <c r="F64">
        <v>14.6782</v>
      </c>
      <c r="G64">
        <v>8.8131000000000004</v>
      </c>
      <c r="H64">
        <v>5.7407000000000004</v>
      </c>
      <c r="I64">
        <v>1.2264999999999999</v>
      </c>
      <c r="J64">
        <v>1.5475000000000001</v>
      </c>
      <c r="K64">
        <v>7.6063000000000001</v>
      </c>
      <c r="L64">
        <v>9.2989999999999995</v>
      </c>
      <c r="M64">
        <v>8.6742000000000008</v>
      </c>
      <c r="N64">
        <v>5.7092000000000001</v>
      </c>
      <c r="O64">
        <v>56.695799999999998</v>
      </c>
      <c r="P64">
        <v>31.233699999999999</v>
      </c>
      <c r="Q64">
        <v>8.3870000000000005</v>
      </c>
      <c r="R64">
        <v>45.268500000000003</v>
      </c>
      <c r="S64">
        <v>10.858599999999999</v>
      </c>
      <c r="T64">
        <v>9.1816999999999993</v>
      </c>
      <c r="U64">
        <v>9.3686000000000007</v>
      </c>
      <c r="V64">
        <v>9.1989000000000001</v>
      </c>
      <c r="W64">
        <v>10.8163</v>
      </c>
      <c r="X64">
        <v>10.039999999999999</v>
      </c>
      <c r="Y64">
        <v>13.177</v>
      </c>
      <c r="Z64">
        <v>13.632300000000001</v>
      </c>
    </row>
    <row r="65" spans="1:26" x14ac:dyDescent="0.25">
      <c r="A65" s="1" t="s">
        <v>458</v>
      </c>
      <c r="B65">
        <v>8410.56</v>
      </c>
      <c r="C65">
        <v>8.1342999999999996</v>
      </c>
      <c r="D65">
        <v>7.7172000000000001</v>
      </c>
      <c r="E65">
        <v>10.3666</v>
      </c>
      <c r="F65">
        <v>14.984299999999999</v>
      </c>
      <c r="G65">
        <v>8.9826999999999995</v>
      </c>
      <c r="H65">
        <v>5.8231000000000002</v>
      </c>
      <c r="I65">
        <v>1.0911999999999999</v>
      </c>
      <c r="J65">
        <v>1.3307</v>
      </c>
      <c r="K65">
        <v>7.5621</v>
      </c>
      <c r="L65">
        <v>9.2382000000000009</v>
      </c>
      <c r="M65">
        <v>8.8609000000000009</v>
      </c>
      <c r="N65">
        <v>5.7298</v>
      </c>
      <c r="O65">
        <v>57.162999999999997</v>
      </c>
      <c r="P65">
        <v>31.490500000000001</v>
      </c>
      <c r="Q65">
        <v>8.4682999999999993</v>
      </c>
      <c r="R65">
        <v>45.728200000000001</v>
      </c>
      <c r="S65">
        <v>11.102600000000001</v>
      </c>
      <c r="T65">
        <v>9.3528000000000002</v>
      </c>
      <c r="U65">
        <v>9.5472999999999999</v>
      </c>
      <c r="V65">
        <v>9.5113000000000003</v>
      </c>
      <c r="W65">
        <v>11.095499999999999</v>
      </c>
      <c r="X65">
        <v>10.307600000000001</v>
      </c>
      <c r="Y65">
        <v>13.246499999999999</v>
      </c>
      <c r="Z65">
        <v>13.8399</v>
      </c>
    </row>
    <row r="66" spans="1:26" x14ac:dyDescent="0.25">
      <c r="A66" s="1" t="s">
        <v>457</v>
      </c>
      <c r="B66">
        <v>8469.44</v>
      </c>
      <c r="C66">
        <v>8.1365999999999996</v>
      </c>
      <c r="D66">
        <v>7.7313999999999998</v>
      </c>
      <c r="E66">
        <v>10.5166</v>
      </c>
      <c r="F66">
        <v>15.061500000000001</v>
      </c>
      <c r="G66">
        <v>9.0231999999999992</v>
      </c>
      <c r="H66">
        <v>5.8491999999999997</v>
      </c>
      <c r="I66">
        <v>1.0649</v>
      </c>
      <c r="J66">
        <v>1.2944</v>
      </c>
      <c r="K66">
        <v>7.5210999999999997</v>
      </c>
      <c r="L66">
        <v>9.1448999999999998</v>
      </c>
      <c r="M66">
        <v>8.8695000000000004</v>
      </c>
      <c r="N66">
        <v>5.8201000000000001</v>
      </c>
      <c r="O66">
        <v>57.614199999999997</v>
      </c>
      <c r="P66">
        <v>31.625499999999999</v>
      </c>
      <c r="Q66">
        <v>8.5108999999999995</v>
      </c>
      <c r="R66">
        <v>46.228999999999999</v>
      </c>
      <c r="S66">
        <v>11.3125</v>
      </c>
      <c r="T66">
        <v>9.4983000000000004</v>
      </c>
      <c r="U66">
        <v>9.5969999999999995</v>
      </c>
      <c r="V66">
        <v>9.4748000000000001</v>
      </c>
      <c r="W66">
        <v>11.101900000000001</v>
      </c>
      <c r="X66">
        <v>10.3116</v>
      </c>
      <c r="Y66">
        <v>13.0505</v>
      </c>
      <c r="Z66">
        <v>13.760400000000001</v>
      </c>
    </row>
    <row r="67" spans="1:26" x14ac:dyDescent="0.25">
      <c r="A67" s="1" t="s">
        <v>456</v>
      </c>
      <c r="B67">
        <v>8585.94</v>
      </c>
      <c r="C67">
        <v>8.4885000000000002</v>
      </c>
      <c r="D67">
        <v>7.9802999999999997</v>
      </c>
      <c r="E67">
        <v>10.585900000000001</v>
      </c>
      <c r="F67">
        <v>15.7415</v>
      </c>
      <c r="G67">
        <v>9.1463999999999999</v>
      </c>
      <c r="H67">
        <v>5.9321999999999999</v>
      </c>
      <c r="I67">
        <v>1.3064</v>
      </c>
      <c r="J67">
        <v>1.587</v>
      </c>
      <c r="K67">
        <v>7.4444999999999997</v>
      </c>
      <c r="L67">
        <v>9.1379999999999999</v>
      </c>
      <c r="M67">
        <v>8.8402999999999992</v>
      </c>
      <c r="N67">
        <v>5.8251999999999997</v>
      </c>
      <c r="O67">
        <v>59.050199999999997</v>
      </c>
      <c r="P67">
        <v>32.228700000000003</v>
      </c>
      <c r="Q67">
        <v>8.6776999999999997</v>
      </c>
      <c r="R67">
        <v>47.506700000000002</v>
      </c>
      <c r="S67">
        <v>11.325200000000001</v>
      </c>
      <c r="T67">
        <v>9.6181000000000001</v>
      </c>
      <c r="U67">
        <v>9.4684000000000008</v>
      </c>
      <c r="V67">
        <v>9.2792999999999992</v>
      </c>
      <c r="W67">
        <v>11.422800000000001</v>
      </c>
      <c r="X67">
        <v>10.6182</v>
      </c>
      <c r="Y67">
        <v>13.871</v>
      </c>
      <c r="Z67">
        <v>13.9497</v>
      </c>
    </row>
    <row r="68" spans="1:26" x14ac:dyDescent="0.25">
      <c r="A68" s="1" t="s">
        <v>455</v>
      </c>
      <c r="B68">
        <v>8668.25</v>
      </c>
      <c r="C68">
        <v>8.5457999999999998</v>
      </c>
      <c r="D68">
        <v>7.9328000000000003</v>
      </c>
      <c r="E68">
        <v>10.457800000000001</v>
      </c>
      <c r="F68">
        <v>15.685700000000001</v>
      </c>
      <c r="G68">
        <v>9.0348000000000006</v>
      </c>
      <c r="H68">
        <v>5.9031000000000002</v>
      </c>
      <c r="I68">
        <v>1.2949999999999999</v>
      </c>
      <c r="J68">
        <v>1.5726</v>
      </c>
      <c r="K68">
        <v>7.4734999999999996</v>
      </c>
      <c r="L68">
        <v>9.1462000000000003</v>
      </c>
      <c r="M68">
        <v>8.8008000000000006</v>
      </c>
      <c r="N68">
        <v>5.8295000000000003</v>
      </c>
      <c r="O68">
        <v>59.631500000000003</v>
      </c>
      <c r="P68">
        <v>32.4527</v>
      </c>
      <c r="Q68">
        <v>8.7863000000000007</v>
      </c>
      <c r="R68">
        <v>48.074800000000003</v>
      </c>
      <c r="S68">
        <v>11.329599999999999</v>
      </c>
      <c r="T68">
        <v>9.6552000000000007</v>
      </c>
      <c r="U68">
        <v>9.4618000000000002</v>
      </c>
      <c r="V68">
        <v>9.6663999999999994</v>
      </c>
      <c r="W68">
        <v>11.424099999999999</v>
      </c>
      <c r="X68">
        <v>10.620799999999999</v>
      </c>
      <c r="Y68">
        <v>13.6196</v>
      </c>
      <c r="Z68">
        <v>13.6653</v>
      </c>
    </row>
    <row r="69" spans="1:26" x14ac:dyDescent="0.25">
      <c r="A69" s="1" t="s">
        <v>454</v>
      </c>
      <c r="B69">
        <v>8616.2000000000007</v>
      </c>
      <c r="C69">
        <v>8.4962999999999997</v>
      </c>
      <c r="D69">
        <v>7.8906000000000001</v>
      </c>
      <c r="E69">
        <v>10.527799999999999</v>
      </c>
      <c r="F69">
        <v>15.713900000000001</v>
      </c>
      <c r="G69">
        <v>9.0571999999999999</v>
      </c>
      <c r="H69">
        <v>5.8537999999999997</v>
      </c>
      <c r="I69">
        <v>1.2727999999999999</v>
      </c>
      <c r="J69">
        <v>1.5457000000000001</v>
      </c>
      <c r="K69">
        <v>7.5324999999999998</v>
      </c>
      <c r="L69">
        <v>9.1241000000000003</v>
      </c>
      <c r="M69">
        <v>8.76</v>
      </c>
      <c r="N69">
        <v>5.8078000000000003</v>
      </c>
      <c r="O69">
        <v>59.264099999999999</v>
      </c>
      <c r="P69">
        <v>32.205500000000001</v>
      </c>
      <c r="Q69">
        <v>8.8651</v>
      </c>
      <c r="R69">
        <v>47.928400000000003</v>
      </c>
      <c r="S69">
        <v>11.127000000000001</v>
      </c>
      <c r="T69">
        <v>9.4899000000000004</v>
      </c>
      <c r="U69">
        <v>9.5642999999999994</v>
      </c>
      <c r="V69">
        <v>9.3442000000000007</v>
      </c>
      <c r="W69">
        <v>11.352399999999999</v>
      </c>
      <c r="X69">
        <v>10.5525</v>
      </c>
      <c r="Y69">
        <v>13.4389</v>
      </c>
      <c r="Z69">
        <v>13.3964</v>
      </c>
    </row>
    <row r="70" spans="1:26" x14ac:dyDescent="0.25">
      <c r="A70" s="1" t="s">
        <v>453</v>
      </c>
      <c r="B70">
        <v>8489.17</v>
      </c>
      <c r="C70">
        <v>8.4533000000000005</v>
      </c>
      <c r="D70">
        <v>7.7398999999999996</v>
      </c>
      <c r="E70">
        <v>10.402699999999999</v>
      </c>
      <c r="F70">
        <v>15.8378</v>
      </c>
      <c r="G70">
        <v>9.0251999999999999</v>
      </c>
      <c r="H70">
        <v>5.7847</v>
      </c>
      <c r="I70">
        <v>1.3701000000000001</v>
      </c>
      <c r="J70">
        <v>1.6734</v>
      </c>
      <c r="K70">
        <v>7.6459000000000001</v>
      </c>
      <c r="L70">
        <v>9.2919</v>
      </c>
      <c r="M70">
        <v>8.6824999999999992</v>
      </c>
      <c r="N70">
        <v>5.7079000000000004</v>
      </c>
      <c r="O70">
        <v>58.461199999999998</v>
      </c>
      <c r="P70">
        <v>31.790299999999998</v>
      </c>
      <c r="Q70">
        <v>8.8713999999999995</v>
      </c>
      <c r="R70">
        <v>47.7395</v>
      </c>
      <c r="S70">
        <v>10.875999999999999</v>
      </c>
      <c r="T70">
        <v>9.3370999999999995</v>
      </c>
      <c r="U70">
        <v>9.3678000000000008</v>
      </c>
      <c r="V70">
        <v>9.1681000000000008</v>
      </c>
      <c r="W70">
        <v>11.2234</v>
      </c>
      <c r="X70">
        <v>10.4284</v>
      </c>
      <c r="Y70">
        <v>13.701499999999999</v>
      </c>
      <c r="Z70">
        <v>13.625</v>
      </c>
    </row>
    <row r="71" spans="1:26" x14ac:dyDescent="0.25">
      <c r="A71" s="1" t="s">
        <v>452</v>
      </c>
      <c r="B71">
        <v>8532.5300000000007</v>
      </c>
      <c r="C71">
        <v>8.5536999999999992</v>
      </c>
      <c r="D71">
        <v>7.7725999999999997</v>
      </c>
      <c r="E71">
        <v>10.4392</v>
      </c>
      <c r="F71">
        <v>15.832000000000001</v>
      </c>
      <c r="G71">
        <v>9.0646000000000004</v>
      </c>
      <c r="H71">
        <v>5.7850999999999999</v>
      </c>
      <c r="I71">
        <v>1.4733000000000001</v>
      </c>
      <c r="J71">
        <v>1.8103</v>
      </c>
      <c r="K71">
        <v>7.5887000000000002</v>
      </c>
      <c r="L71">
        <v>9.4405999999999999</v>
      </c>
      <c r="M71">
        <v>9.0031999999999996</v>
      </c>
      <c r="N71">
        <v>5.8178999999999998</v>
      </c>
      <c r="O71">
        <v>58.8994</v>
      </c>
      <c r="P71">
        <v>31.925599999999999</v>
      </c>
      <c r="Q71">
        <v>9.0076000000000001</v>
      </c>
      <c r="R71">
        <v>48.461599999999997</v>
      </c>
      <c r="S71">
        <v>11.3436</v>
      </c>
      <c r="T71">
        <v>9.6590000000000007</v>
      </c>
      <c r="U71">
        <v>9.0925999999999991</v>
      </c>
      <c r="V71">
        <v>9.2630999999999997</v>
      </c>
      <c r="W71">
        <v>11.2811</v>
      </c>
      <c r="X71">
        <v>10.4846</v>
      </c>
      <c r="Y71">
        <v>13.917299999999999</v>
      </c>
      <c r="Z71">
        <v>14.0113</v>
      </c>
    </row>
    <row r="72" spans="1:26" x14ac:dyDescent="0.25">
      <c r="A72" s="1" t="s">
        <v>451</v>
      </c>
      <c r="B72">
        <v>8696.49</v>
      </c>
      <c r="C72">
        <v>8.6812000000000005</v>
      </c>
      <c r="D72">
        <v>7.8840000000000003</v>
      </c>
      <c r="E72">
        <v>10.716799999999999</v>
      </c>
      <c r="F72">
        <v>15.9925</v>
      </c>
      <c r="G72">
        <v>9.1789000000000005</v>
      </c>
      <c r="H72">
        <v>5.7861000000000002</v>
      </c>
      <c r="I72">
        <v>1.478</v>
      </c>
      <c r="J72">
        <v>1.8178000000000001</v>
      </c>
      <c r="K72">
        <v>7.6448999999999998</v>
      </c>
      <c r="L72">
        <v>9.3115000000000006</v>
      </c>
      <c r="M72">
        <v>8.8940000000000001</v>
      </c>
      <c r="N72">
        <v>5.9236000000000004</v>
      </c>
      <c r="O72">
        <v>60.345100000000002</v>
      </c>
      <c r="P72">
        <v>32.467300000000002</v>
      </c>
      <c r="Q72">
        <v>9.2192000000000007</v>
      </c>
      <c r="R72">
        <v>49.826799999999999</v>
      </c>
      <c r="S72">
        <v>11.3164</v>
      </c>
      <c r="T72">
        <v>9.6113999999999997</v>
      </c>
      <c r="U72">
        <v>9.1536000000000008</v>
      </c>
      <c r="V72">
        <v>8.9675999999999991</v>
      </c>
      <c r="W72">
        <v>11.4465</v>
      </c>
      <c r="X72">
        <v>10.6471</v>
      </c>
      <c r="Y72">
        <v>13.870100000000001</v>
      </c>
      <c r="Z72">
        <v>13.8111</v>
      </c>
    </row>
    <row r="73" spans="1:26" x14ac:dyDescent="0.25">
      <c r="A73" s="1" t="s">
        <v>450</v>
      </c>
      <c r="B73">
        <v>8772.36</v>
      </c>
      <c r="C73">
        <v>8.7538999999999998</v>
      </c>
      <c r="D73">
        <v>7.8944999999999999</v>
      </c>
      <c r="E73">
        <v>10.763199999999999</v>
      </c>
      <c r="F73">
        <v>16.270600000000002</v>
      </c>
      <c r="G73">
        <v>9.1379000000000001</v>
      </c>
      <c r="H73">
        <v>5.7907999999999999</v>
      </c>
      <c r="I73">
        <v>1.5259</v>
      </c>
      <c r="J73">
        <v>1.8819999999999999</v>
      </c>
      <c r="K73">
        <v>7.6601999999999997</v>
      </c>
      <c r="L73">
        <v>9.3492999999999995</v>
      </c>
      <c r="M73">
        <v>8.9922000000000004</v>
      </c>
      <c r="N73">
        <v>5.9733000000000001</v>
      </c>
      <c r="O73">
        <v>60.931899999999999</v>
      </c>
      <c r="P73">
        <v>32.786700000000003</v>
      </c>
      <c r="Q73">
        <v>9.4091000000000005</v>
      </c>
      <c r="R73">
        <v>50.3703</v>
      </c>
      <c r="S73">
        <v>11.443300000000001</v>
      </c>
      <c r="T73">
        <v>9.6051000000000002</v>
      </c>
      <c r="U73">
        <v>9.2577999999999996</v>
      </c>
      <c r="V73">
        <v>9.2090999999999994</v>
      </c>
      <c r="W73">
        <v>11.513500000000001</v>
      </c>
      <c r="X73">
        <v>10.714399999999999</v>
      </c>
      <c r="Y73">
        <v>14.1341</v>
      </c>
      <c r="Z73">
        <v>14.009499999999999</v>
      </c>
    </row>
    <row r="74" spans="1:26" x14ac:dyDescent="0.25">
      <c r="A74" s="1" t="s">
        <v>449</v>
      </c>
      <c r="B74">
        <v>8833.6299999999992</v>
      </c>
      <c r="C74">
        <v>8.7743000000000002</v>
      </c>
      <c r="D74">
        <v>7.9508000000000001</v>
      </c>
      <c r="E74">
        <v>10.5764</v>
      </c>
      <c r="F74">
        <v>16.205200000000001</v>
      </c>
      <c r="G74">
        <v>8.7797999999999998</v>
      </c>
      <c r="H74">
        <v>5.6837999999999997</v>
      </c>
      <c r="I74">
        <v>1.5064</v>
      </c>
      <c r="J74">
        <v>1.8582000000000001</v>
      </c>
      <c r="K74">
        <v>7.5246000000000004</v>
      </c>
      <c r="L74">
        <v>9.2157</v>
      </c>
      <c r="M74">
        <v>8.8689</v>
      </c>
      <c r="N74">
        <v>5.8958000000000004</v>
      </c>
      <c r="O74">
        <v>60.674300000000002</v>
      </c>
      <c r="P74">
        <v>32.683900000000001</v>
      </c>
      <c r="Q74">
        <v>9.5573999999999995</v>
      </c>
      <c r="R74">
        <v>49.802900000000001</v>
      </c>
      <c r="S74">
        <v>11.8881</v>
      </c>
      <c r="T74">
        <v>10.050000000000001</v>
      </c>
      <c r="U74">
        <v>9.4949999999999992</v>
      </c>
      <c r="V74">
        <v>9.3836999999999993</v>
      </c>
      <c r="W74">
        <v>12.254200000000001</v>
      </c>
      <c r="X74">
        <v>11.3818</v>
      </c>
      <c r="Y74">
        <v>14.2735</v>
      </c>
      <c r="Z74">
        <v>14.2941</v>
      </c>
    </row>
    <row r="75" spans="1:26" x14ac:dyDescent="0.25">
      <c r="A75" s="1" t="s">
        <v>448</v>
      </c>
      <c r="B75">
        <v>9133.81</v>
      </c>
      <c r="C75">
        <v>8.9558</v>
      </c>
      <c r="D75">
        <v>8.2621000000000002</v>
      </c>
      <c r="E75">
        <v>10.984</v>
      </c>
      <c r="F75">
        <v>16.668099999999999</v>
      </c>
      <c r="G75">
        <v>9.1450999999999993</v>
      </c>
      <c r="H75">
        <v>5.8152999999999997</v>
      </c>
      <c r="I75">
        <v>1.6181000000000001</v>
      </c>
      <c r="J75">
        <v>2</v>
      </c>
      <c r="K75">
        <v>7.5511999999999997</v>
      </c>
      <c r="L75">
        <v>9.2888000000000002</v>
      </c>
      <c r="M75">
        <v>9.3368000000000002</v>
      </c>
      <c r="N75">
        <v>6.0476999999999999</v>
      </c>
      <c r="O75">
        <v>62.599200000000003</v>
      </c>
      <c r="P75">
        <v>33.7759</v>
      </c>
      <c r="Q75">
        <v>9.8285</v>
      </c>
      <c r="R75">
        <v>51.646700000000003</v>
      </c>
      <c r="S75">
        <v>11.9757</v>
      </c>
      <c r="T75">
        <v>10.212</v>
      </c>
      <c r="U75">
        <v>9.7856000000000005</v>
      </c>
      <c r="V75">
        <v>9.9709000000000003</v>
      </c>
      <c r="W75">
        <v>12.481999999999999</v>
      </c>
      <c r="X75">
        <v>11.5913</v>
      </c>
      <c r="Y75">
        <v>14.5608</v>
      </c>
      <c r="Z75">
        <v>14.373900000000001</v>
      </c>
    </row>
    <row r="76" spans="1:26" x14ac:dyDescent="0.25">
      <c r="A76" s="1" t="s">
        <v>447</v>
      </c>
      <c r="B76">
        <v>9408.73</v>
      </c>
      <c r="C76">
        <v>9.0532000000000004</v>
      </c>
      <c r="D76">
        <v>8.6220999999999997</v>
      </c>
      <c r="E76">
        <v>11.3712</v>
      </c>
      <c r="F76">
        <v>17.012599999999999</v>
      </c>
      <c r="G76">
        <v>9.3155999999999999</v>
      </c>
      <c r="H76">
        <v>5.8525999999999998</v>
      </c>
      <c r="I76">
        <v>1.6417999999999999</v>
      </c>
      <c r="J76">
        <v>2.0310000000000001</v>
      </c>
      <c r="K76">
        <v>7.4977999999999998</v>
      </c>
      <c r="L76">
        <v>9.1401000000000003</v>
      </c>
      <c r="M76">
        <v>9.4404000000000003</v>
      </c>
      <c r="N76">
        <v>6.1821000000000002</v>
      </c>
      <c r="O76">
        <v>64.156000000000006</v>
      </c>
      <c r="P76">
        <v>34.673699999999997</v>
      </c>
      <c r="Q76">
        <v>9.9335000000000004</v>
      </c>
      <c r="R76">
        <v>53.1875</v>
      </c>
      <c r="S76">
        <v>12.198700000000001</v>
      </c>
      <c r="T76">
        <v>10.3903</v>
      </c>
      <c r="U76">
        <v>9.8316999999999997</v>
      </c>
      <c r="V76">
        <v>9.8877000000000006</v>
      </c>
      <c r="W76">
        <v>12.6556</v>
      </c>
      <c r="X76">
        <v>11.746600000000001</v>
      </c>
      <c r="Y76">
        <v>14.408200000000001</v>
      </c>
      <c r="Z76">
        <v>14.5586</v>
      </c>
    </row>
    <row r="77" spans="1:26" x14ac:dyDescent="0.25">
      <c r="A77" s="1" t="s">
        <v>446</v>
      </c>
      <c r="B77">
        <v>9594.19</v>
      </c>
      <c r="C77">
        <v>9.1353000000000009</v>
      </c>
      <c r="D77">
        <v>8.7132000000000005</v>
      </c>
      <c r="E77">
        <v>11.484500000000001</v>
      </c>
      <c r="F77">
        <v>17.057300000000001</v>
      </c>
      <c r="G77">
        <v>9.3864999999999998</v>
      </c>
      <c r="H77">
        <v>5.8968999999999996</v>
      </c>
      <c r="I77">
        <v>1.7181999999999999</v>
      </c>
      <c r="J77">
        <v>2.1253000000000002</v>
      </c>
      <c r="K77">
        <v>7.3444000000000003</v>
      </c>
      <c r="L77">
        <v>9.1487999999999996</v>
      </c>
      <c r="M77">
        <v>9.6509</v>
      </c>
      <c r="N77">
        <v>6.2782999999999998</v>
      </c>
      <c r="O77">
        <v>65.838099999999997</v>
      </c>
      <c r="P77">
        <v>35.433199999999999</v>
      </c>
      <c r="Q77">
        <v>10.041</v>
      </c>
      <c r="R77">
        <v>55.012799999999999</v>
      </c>
      <c r="S77">
        <v>12.466799999999999</v>
      </c>
      <c r="T77">
        <v>10.662599999999999</v>
      </c>
      <c r="U77">
        <v>9.8416999999999994</v>
      </c>
      <c r="V77">
        <v>10.09</v>
      </c>
      <c r="W77">
        <v>12.7387</v>
      </c>
      <c r="X77">
        <v>11.8256</v>
      </c>
      <c r="Y77">
        <v>14.649100000000001</v>
      </c>
      <c r="Z77">
        <v>14.8767</v>
      </c>
    </row>
    <row r="78" spans="1:26" x14ac:dyDescent="0.25">
      <c r="A78" s="1" t="s">
        <v>445</v>
      </c>
      <c r="B78">
        <v>9591.68</v>
      </c>
      <c r="C78">
        <v>9.1902000000000008</v>
      </c>
      <c r="D78">
        <v>8.8148999999999997</v>
      </c>
      <c r="E78">
        <v>11.619899999999999</v>
      </c>
      <c r="F78">
        <v>17.101099999999999</v>
      </c>
      <c r="G78">
        <v>9.3408999999999995</v>
      </c>
      <c r="H78">
        <v>5.9132999999999996</v>
      </c>
      <c r="I78">
        <v>1.6897</v>
      </c>
      <c r="J78">
        <v>2.0882000000000001</v>
      </c>
      <c r="K78">
        <v>7.4165000000000001</v>
      </c>
      <c r="L78">
        <v>9.0513999999999992</v>
      </c>
      <c r="M78">
        <v>9.6958000000000002</v>
      </c>
      <c r="N78">
        <v>6.2758000000000003</v>
      </c>
      <c r="O78">
        <v>65.803799999999995</v>
      </c>
      <c r="P78">
        <v>35.534999999999997</v>
      </c>
      <c r="Q78">
        <v>10.0901</v>
      </c>
      <c r="R78">
        <v>55.181100000000001</v>
      </c>
      <c r="S78">
        <v>12.3459</v>
      </c>
      <c r="T78">
        <v>10.6008</v>
      </c>
      <c r="U78">
        <v>9.8230000000000004</v>
      </c>
      <c r="V78">
        <v>10.093299999999999</v>
      </c>
      <c r="W78">
        <v>12.893700000000001</v>
      </c>
      <c r="X78">
        <v>11.9627</v>
      </c>
      <c r="Y78">
        <v>14.681900000000001</v>
      </c>
      <c r="Z78">
        <v>15.027699999999999</v>
      </c>
    </row>
    <row r="79" spans="1:26" x14ac:dyDescent="0.25">
      <c r="A79" s="1" t="s">
        <v>444</v>
      </c>
      <c r="B79">
        <v>9358.86</v>
      </c>
      <c r="C79">
        <v>9.0871999999999993</v>
      </c>
      <c r="D79">
        <v>8.7813999999999997</v>
      </c>
      <c r="E79">
        <v>11.639799999999999</v>
      </c>
      <c r="F79">
        <v>17.077300000000001</v>
      </c>
      <c r="G79">
        <v>9.3561999999999994</v>
      </c>
      <c r="H79">
        <v>5.9088000000000003</v>
      </c>
      <c r="I79">
        <v>1.6917</v>
      </c>
      <c r="J79">
        <v>2.0911</v>
      </c>
      <c r="K79">
        <v>7.4847000000000001</v>
      </c>
      <c r="L79">
        <v>9.1189</v>
      </c>
      <c r="M79">
        <v>9.6159999999999997</v>
      </c>
      <c r="N79">
        <v>6.2244000000000002</v>
      </c>
      <c r="O79">
        <v>64.370900000000006</v>
      </c>
      <c r="P79">
        <v>34.794499999999999</v>
      </c>
      <c r="Q79">
        <v>9.9525000000000006</v>
      </c>
      <c r="R79">
        <v>53.655200000000001</v>
      </c>
      <c r="S79">
        <v>12.2197</v>
      </c>
      <c r="T79">
        <v>10.453900000000001</v>
      </c>
      <c r="U79">
        <v>9.7019000000000002</v>
      </c>
      <c r="V79">
        <v>9.9148999999999994</v>
      </c>
      <c r="W79">
        <v>12.8748</v>
      </c>
      <c r="X79">
        <v>11.948600000000001</v>
      </c>
      <c r="Y79">
        <v>14.6746</v>
      </c>
      <c r="Z79">
        <v>14.8988</v>
      </c>
    </row>
    <row r="80" spans="1:26" x14ac:dyDescent="0.25">
      <c r="A80" s="1" t="s">
        <v>443</v>
      </c>
      <c r="B80">
        <v>9441.74</v>
      </c>
      <c r="C80">
        <v>9.0763999999999996</v>
      </c>
      <c r="D80">
        <v>8.7185000000000006</v>
      </c>
      <c r="E80">
        <v>11.6663</v>
      </c>
      <c r="F80">
        <v>17.197600000000001</v>
      </c>
      <c r="G80">
        <v>9.4593000000000007</v>
      </c>
      <c r="H80">
        <v>5.8791000000000002</v>
      </c>
      <c r="I80">
        <v>1.6919999999999999</v>
      </c>
      <c r="J80">
        <v>2.0886999999999998</v>
      </c>
      <c r="K80">
        <v>7.5762999999999998</v>
      </c>
      <c r="L80">
        <v>9.1798000000000002</v>
      </c>
      <c r="M80">
        <v>9.6123999999999992</v>
      </c>
      <c r="N80">
        <v>6.2382</v>
      </c>
      <c r="O80">
        <v>64.779600000000002</v>
      </c>
      <c r="P80">
        <v>35.109499999999997</v>
      </c>
      <c r="Q80">
        <v>10.0383</v>
      </c>
      <c r="R80">
        <v>53.562399999999997</v>
      </c>
      <c r="S80">
        <v>12.152200000000001</v>
      </c>
      <c r="T80">
        <v>10.379799999999999</v>
      </c>
      <c r="U80">
        <v>9.6966000000000001</v>
      </c>
      <c r="V80">
        <v>9.9107000000000003</v>
      </c>
      <c r="W80">
        <v>12.8673</v>
      </c>
      <c r="X80">
        <v>11.943199999999999</v>
      </c>
      <c r="Y80">
        <v>14.744999999999999</v>
      </c>
      <c r="Z80">
        <v>14.701499999999999</v>
      </c>
    </row>
    <row r="81" spans="1:26" x14ac:dyDescent="0.25">
      <c r="A81" s="1" t="s">
        <v>442</v>
      </c>
      <c r="B81">
        <v>9265.9</v>
      </c>
      <c r="C81">
        <v>8.8392999999999997</v>
      </c>
      <c r="D81">
        <v>8.4835999999999991</v>
      </c>
      <c r="E81">
        <v>11.481199999999999</v>
      </c>
      <c r="F81">
        <v>16.967199999999998</v>
      </c>
      <c r="G81">
        <v>9.2451000000000008</v>
      </c>
      <c r="H81">
        <v>5.7393000000000001</v>
      </c>
      <c r="I81">
        <v>1.5785</v>
      </c>
      <c r="J81">
        <v>1.9417</v>
      </c>
      <c r="K81">
        <v>7.5202</v>
      </c>
      <c r="L81">
        <v>9.2477999999999998</v>
      </c>
      <c r="M81">
        <v>9.0660000000000007</v>
      </c>
      <c r="N81">
        <v>6.0937000000000001</v>
      </c>
      <c r="O81">
        <v>63.7483</v>
      </c>
      <c r="P81">
        <v>34.704099999999997</v>
      </c>
      <c r="Q81">
        <v>10.0486</v>
      </c>
      <c r="R81">
        <v>52.921900000000001</v>
      </c>
      <c r="S81">
        <v>11.680300000000001</v>
      </c>
      <c r="T81">
        <v>9.9466999999999999</v>
      </c>
      <c r="U81">
        <v>9.4548000000000005</v>
      </c>
      <c r="V81">
        <v>9.0985999999999994</v>
      </c>
      <c r="W81">
        <v>12.541399999999999</v>
      </c>
      <c r="X81">
        <v>11.6457</v>
      </c>
      <c r="Y81">
        <v>14.059799999999999</v>
      </c>
      <c r="Z81">
        <v>13.7814</v>
      </c>
    </row>
    <row r="82" spans="1:26" x14ac:dyDescent="0.25">
      <c r="A82" s="1" t="s">
        <v>441</v>
      </c>
      <c r="B82">
        <v>9148.49</v>
      </c>
      <c r="C82">
        <v>8.7855000000000008</v>
      </c>
      <c r="D82">
        <v>8.3969000000000005</v>
      </c>
      <c r="E82">
        <v>11.3666</v>
      </c>
      <c r="F82">
        <v>16.761800000000001</v>
      </c>
      <c r="G82">
        <v>9.2861999999999991</v>
      </c>
      <c r="H82">
        <v>5.7794999999999996</v>
      </c>
      <c r="I82">
        <v>1.5826</v>
      </c>
      <c r="J82">
        <v>1.9468000000000001</v>
      </c>
      <c r="K82">
        <v>7.5377000000000001</v>
      </c>
      <c r="L82">
        <v>9.2577999999999996</v>
      </c>
      <c r="M82">
        <v>9.2591999999999999</v>
      </c>
      <c r="N82">
        <v>6.0777999999999999</v>
      </c>
      <c r="O82">
        <v>63.402799999999999</v>
      </c>
      <c r="P82">
        <v>34.309100000000001</v>
      </c>
      <c r="Q82">
        <v>10.1159</v>
      </c>
      <c r="R82">
        <v>53.191600000000001</v>
      </c>
      <c r="S82">
        <v>11.673</v>
      </c>
      <c r="T82">
        <v>9.9865999999999993</v>
      </c>
      <c r="U82">
        <v>9.5297000000000001</v>
      </c>
      <c r="V82">
        <v>9.6023999999999994</v>
      </c>
      <c r="W82">
        <v>12.415699999999999</v>
      </c>
      <c r="X82">
        <v>11.537699999999999</v>
      </c>
      <c r="Y82">
        <v>14.187200000000001</v>
      </c>
      <c r="Z82">
        <v>13.958500000000001</v>
      </c>
    </row>
    <row r="83" spans="1:26" x14ac:dyDescent="0.25">
      <c r="A83" s="1" t="s">
        <v>440</v>
      </c>
      <c r="B83">
        <v>8844.9500000000007</v>
      </c>
      <c r="C83">
        <v>8.4941999999999993</v>
      </c>
      <c r="D83">
        <v>8.1837999999999997</v>
      </c>
      <c r="E83">
        <v>11.022</v>
      </c>
      <c r="F83">
        <v>16.322399999999998</v>
      </c>
      <c r="G83">
        <v>9.1548999999999996</v>
      </c>
      <c r="H83">
        <v>5.6885000000000003</v>
      </c>
      <c r="I83">
        <v>1.6128</v>
      </c>
      <c r="J83">
        <v>1.9862</v>
      </c>
      <c r="K83">
        <v>7.5209000000000001</v>
      </c>
      <c r="L83">
        <v>9.1709999999999994</v>
      </c>
      <c r="M83">
        <v>9.2029999999999994</v>
      </c>
      <c r="N83">
        <v>5.9480000000000004</v>
      </c>
      <c r="O83">
        <v>61.18</v>
      </c>
      <c r="P83">
        <v>33.212000000000003</v>
      </c>
      <c r="Q83">
        <v>9.7675999999999998</v>
      </c>
      <c r="R83">
        <v>51.220700000000001</v>
      </c>
      <c r="S83">
        <v>11.7216</v>
      </c>
      <c r="T83">
        <v>9.9647000000000006</v>
      </c>
      <c r="U83">
        <v>9.4109999999999996</v>
      </c>
      <c r="V83">
        <v>9.6376000000000008</v>
      </c>
      <c r="W83">
        <v>12.064299999999999</v>
      </c>
      <c r="X83">
        <v>11.2197</v>
      </c>
      <c r="Y83">
        <v>14.2996</v>
      </c>
      <c r="Z83">
        <v>14.122</v>
      </c>
    </row>
    <row r="84" spans="1:26" x14ac:dyDescent="0.25">
      <c r="A84" s="1" t="s">
        <v>439</v>
      </c>
      <c r="B84">
        <v>9039.1299999999992</v>
      </c>
      <c r="C84">
        <v>8.6814</v>
      </c>
      <c r="D84">
        <v>8.3727999999999998</v>
      </c>
      <c r="E84">
        <v>11.3749</v>
      </c>
      <c r="F84">
        <v>16.988099999999999</v>
      </c>
      <c r="G84">
        <v>9.4030000000000005</v>
      </c>
      <c r="H84">
        <v>5.7701000000000002</v>
      </c>
      <c r="I84">
        <v>1.6453</v>
      </c>
      <c r="J84">
        <v>2.0323000000000002</v>
      </c>
      <c r="K84">
        <v>7.5179</v>
      </c>
      <c r="L84">
        <v>9.2303999999999995</v>
      </c>
      <c r="M84">
        <v>9.2565000000000008</v>
      </c>
      <c r="N84">
        <v>6.1669999999999998</v>
      </c>
      <c r="O84">
        <v>62.346899999999998</v>
      </c>
      <c r="P84">
        <v>33.857300000000002</v>
      </c>
      <c r="Q84">
        <v>9.9780999999999995</v>
      </c>
      <c r="R84">
        <v>52.230800000000002</v>
      </c>
      <c r="S84">
        <v>12.0863</v>
      </c>
      <c r="T84">
        <v>10.2288</v>
      </c>
      <c r="U84">
        <v>9.5238999999999994</v>
      </c>
      <c r="V84">
        <v>9.4707000000000008</v>
      </c>
      <c r="W84">
        <v>12.589600000000001</v>
      </c>
      <c r="X84">
        <v>11.696400000000001</v>
      </c>
      <c r="Y84">
        <v>14.5038</v>
      </c>
      <c r="Z84">
        <v>14.3889</v>
      </c>
    </row>
    <row r="85" spans="1:26" x14ac:dyDescent="0.25">
      <c r="A85" s="1" t="s">
        <v>438</v>
      </c>
      <c r="B85">
        <v>9088.5300000000007</v>
      </c>
      <c r="C85">
        <v>8.7492000000000001</v>
      </c>
      <c r="D85">
        <v>8.3933999999999997</v>
      </c>
      <c r="E85">
        <v>11.4047</v>
      </c>
      <c r="F85">
        <v>17.2912</v>
      </c>
      <c r="G85">
        <v>9.4629999999999992</v>
      </c>
      <c r="H85">
        <v>5.7999000000000001</v>
      </c>
      <c r="I85">
        <v>1.6279999999999999</v>
      </c>
      <c r="J85">
        <v>2.0084</v>
      </c>
      <c r="K85">
        <v>7.5336999999999996</v>
      </c>
      <c r="L85">
        <v>9.1832999999999991</v>
      </c>
      <c r="M85">
        <v>9.3805999999999994</v>
      </c>
      <c r="N85">
        <v>6.1367000000000003</v>
      </c>
      <c r="O85">
        <v>62.850299999999997</v>
      </c>
      <c r="P85">
        <v>34.075899999999997</v>
      </c>
      <c r="Q85">
        <v>10.1137</v>
      </c>
      <c r="R85">
        <v>52.8322</v>
      </c>
      <c r="S85">
        <v>12.1296</v>
      </c>
      <c r="T85">
        <v>10.299899999999999</v>
      </c>
      <c r="U85">
        <v>9.5396999999999998</v>
      </c>
      <c r="V85">
        <v>9.5912000000000006</v>
      </c>
      <c r="W85">
        <v>12.5282</v>
      </c>
      <c r="X85">
        <v>11.641</v>
      </c>
      <c r="Y85">
        <v>14.565799999999999</v>
      </c>
      <c r="Z85">
        <v>14.384</v>
      </c>
    </row>
    <row r="86" spans="1:26" x14ac:dyDescent="0.25">
      <c r="A86" s="1" t="s">
        <v>437</v>
      </c>
      <c r="B86">
        <v>9050.14</v>
      </c>
      <c r="C86">
        <v>8.7424999999999997</v>
      </c>
      <c r="D86">
        <v>8.3449000000000009</v>
      </c>
      <c r="E86">
        <v>11.4343</v>
      </c>
      <c r="F86">
        <v>17.476800000000001</v>
      </c>
      <c r="G86">
        <v>9.4903999999999993</v>
      </c>
      <c r="H86">
        <v>5.8438999999999997</v>
      </c>
      <c r="I86">
        <v>1.6597</v>
      </c>
      <c r="J86">
        <v>2.0501</v>
      </c>
      <c r="K86">
        <v>7.5164999999999997</v>
      </c>
      <c r="L86">
        <v>9.2561999999999998</v>
      </c>
      <c r="M86">
        <v>9.3583999999999996</v>
      </c>
      <c r="N86">
        <v>6.1257999999999999</v>
      </c>
      <c r="O86">
        <v>62.906999999999996</v>
      </c>
      <c r="P86">
        <v>34.037700000000001</v>
      </c>
      <c r="Q86">
        <v>10.152799999999999</v>
      </c>
      <c r="R86">
        <v>52.973199999999999</v>
      </c>
      <c r="S86">
        <v>12.088800000000001</v>
      </c>
      <c r="T86">
        <v>10.2318</v>
      </c>
      <c r="U86">
        <v>9.6494999999999997</v>
      </c>
      <c r="V86">
        <v>9.6487999999999996</v>
      </c>
      <c r="W86">
        <v>12.466799999999999</v>
      </c>
      <c r="X86">
        <v>11.585100000000001</v>
      </c>
      <c r="Y86">
        <v>14.5739</v>
      </c>
      <c r="Z86">
        <v>14.349399999999999</v>
      </c>
    </row>
    <row r="87" spans="1:26" x14ac:dyDescent="0.25">
      <c r="A87" s="1" t="s">
        <v>436</v>
      </c>
      <c r="B87">
        <v>9020.75</v>
      </c>
      <c r="C87">
        <v>8.7947000000000006</v>
      </c>
      <c r="D87">
        <v>8.2751999999999999</v>
      </c>
      <c r="E87">
        <v>11.490600000000001</v>
      </c>
      <c r="F87">
        <v>17.312799999999999</v>
      </c>
      <c r="G87">
        <v>9.5282</v>
      </c>
      <c r="H87">
        <v>5.8578000000000001</v>
      </c>
      <c r="I87">
        <v>1.6779999999999999</v>
      </c>
      <c r="J87">
        <v>2.0726</v>
      </c>
      <c r="K87">
        <v>7.5923999999999996</v>
      </c>
      <c r="L87">
        <v>9.2226999999999997</v>
      </c>
      <c r="M87">
        <v>9.3264999999999993</v>
      </c>
      <c r="N87">
        <v>6.1516999999999999</v>
      </c>
      <c r="O87">
        <v>62.679000000000002</v>
      </c>
      <c r="P87">
        <v>33.980200000000004</v>
      </c>
      <c r="Q87">
        <v>10.2163</v>
      </c>
      <c r="R87">
        <v>52.704300000000003</v>
      </c>
      <c r="S87">
        <v>12.1228</v>
      </c>
      <c r="T87">
        <v>10.2834</v>
      </c>
      <c r="U87">
        <v>9.7523</v>
      </c>
      <c r="V87">
        <v>9.7741000000000007</v>
      </c>
      <c r="W87">
        <v>12.533099999999999</v>
      </c>
      <c r="X87">
        <v>11.6472</v>
      </c>
      <c r="Y87">
        <v>14.5898</v>
      </c>
      <c r="Z87">
        <v>14.2179</v>
      </c>
    </row>
    <row r="88" spans="1:26" x14ac:dyDescent="0.25">
      <c r="A88" s="1" t="s">
        <v>435</v>
      </c>
      <c r="B88">
        <v>8747.74</v>
      </c>
      <c r="C88">
        <v>8.6039999999999992</v>
      </c>
      <c r="D88">
        <v>8.2164000000000001</v>
      </c>
      <c r="E88">
        <v>11.673</v>
      </c>
      <c r="F88">
        <v>17.796500000000002</v>
      </c>
      <c r="G88">
        <v>9.6321999999999992</v>
      </c>
      <c r="H88">
        <v>5.8627000000000002</v>
      </c>
      <c r="I88">
        <v>1.6233</v>
      </c>
      <c r="J88">
        <v>1.9995000000000001</v>
      </c>
      <c r="K88">
        <v>7.6711</v>
      </c>
      <c r="L88">
        <v>9.4536999999999995</v>
      </c>
      <c r="M88">
        <v>9.3414999999999999</v>
      </c>
      <c r="N88">
        <v>6.1924000000000001</v>
      </c>
      <c r="O88">
        <v>60.906999999999996</v>
      </c>
      <c r="P88">
        <v>33.047800000000002</v>
      </c>
      <c r="Q88">
        <v>10.082599999999999</v>
      </c>
      <c r="R88">
        <v>51.296100000000003</v>
      </c>
      <c r="S88">
        <v>11.8881</v>
      </c>
      <c r="T88">
        <v>10.111599999999999</v>
      </c>
      <c r="U88">
        <v>9.7752999999999997</v>
      </c>
      <c r="V88">
        <v>9.8125999999999998</v>
      </c>
      <c r="W88">
        <v>12.5749</v>
      </c>
      <c r="X88">
        <v>11.684100000000001</v>
      </c>
      <c r="Y88">
        <v>14.469799999999999</v>
      </c>
      <c r="Z88">
        <v>13.928000000000001</v>
      </c>
    </row>
    <row r="89" spans="1:26" x14ac:dyDescent="0.25">
      <c r="A89" s="1" t="s">
        <v>434</v>
      </c>
      <c r="B89">
        <v>8732.24</v>
      </c>
      <c r="C89">
        <v>8.4580000000000002</v>
      </c>
      <c r="D89">
        <v>8.1033000000000008</v>
      </c>
      <c r="E89">
        <v>11.45</v>
      </c>
      <c r="F89">
        <v>17.538799999999998</v>
      </c>
      <c r="G89">
        <v>9.4941999999999993</v>
      </c>
      <c r="H89">
        <v>5.8305999999999996</v>
      </c>
      <c r="I89">
        <v>1.6782999999999999</v>
      </c>
      <c r="J89">
        <v>2.0722</v>
      </c>
      <c r="K89">
        <v>7.6985000000000001</v>
      </c>
      <c r="L89">
        <v>9.4245999999999999</v>
      </c>
      <c r="M89">
        <v>9.3291000000000004</v>
      </c>
      <c r="N89">
        <v>6.0380000000000003</v>
      </c>
      <c r="O89">
        <v>60.674900000000001</v>
      </c>
      <c r="P89">
        <v>33.177900000000001</v>
      </c>
      <c r="Q89">
        <v>10.198700000000001</v>
      </c>
      <c r="R89">
        <v>50.951799999999999</v>
      </c>
      <c r="S89">
        <v>11.988200000000001</v>
      </c>
      <c r="T89">
        <v>10.219900000000001</v>
      </c>
      <c r="U89">
        <v>9.8181999999999992</v>
      </c>
      <c r="V89">
        <v>9.9174000000000007</v>
      </c>
      <c r="W89">
        <v>12.299099999999999</v>
      </c>
      <c r="X89">
        <v>11.428100000000001</v>
      </c>
      <c r="Y89">
        <v>14.373200000000001</v>
      </c>
      <c r="Z89">
        <v>13.969099999999999</v>
      </c>
    </row>
    <row r="90" spans="1:26" x14ac:dyDescent="0.25">
      <c r="A90" s="1" t="s">
        <v>433</v>
      </c>
      <c r="B90">
        <v>8796.91</v>
      </c>
      <c r="C90">
        <v>8.4662000000000006</v>
      </c>
      <c r="D90">
        <v>8.1206999999999994</v>
      </c>
      <c r="E90">
        <v>11.477399999999999</v>
      </c>
      <c r="F90">
        <v>17.504100000000001</v>
      </c>
      <c r="G90">
        <v>9.5327999999999999</v>
      </c>
      <c r="H90">
        <v>5.8718000000000004</v>
      </c>
      <c r="I90">
        <v>1.6666000000000001</v>
      </c>
      <c r="J90">
        <v>2.0569999999999999</v>
      </c>
      <c r="K90">
        <v>7.7295999999999996</v>
      </c>
      <c r="L90">
        <v>9.4425000000000008</v>
      </c>
      <c r="M90">
        <v>9.2963000000000005</v>
      </c>
      <c r="N90">
        <v>6.0704000000000002</v>
      </c>
      <c r="O90">
        <v>61.186199999999999</v>
      </c>
      <c r="P90">
        <v>33.362099999999998</v>
      </c>
      <c r="Q90">
        <v>10.2713</v>
      </c>
      <c r="R90">
        <v>51.602899999999998</v>
      </c>
      <c r="S90">
        <v>12.0106</v>
      </c>
      <c r="T90">
        <v>10.2486</v>
      </c>
      <c r="U90">
        <v>9.8431999999999995</v>
      </c>
      <c r="V90">
        <v>9.8501999999999992</v>
      </c>
      <c r="W90">
        <v>12.4254</v>
      </c>
      <c r="X90">
        <v>11.548500000000001</v>
      </c>
      <c r="Y90">
        <v>14.631399999999999</v>
      </c>
      <c r="Z90">
        <v>14.140599999999999</v>
      </c>
    </row>
    <row r="91" spans="1:26" x14ac:dyDescent="0.25">
      <c r="A91" s="1" t="s">
        <v>432</v>
      </c>
      <c r="B91">
        <v>9065.9500000000007</v>
      </c>
      <c r="C91">
        <v>8.6966000000000001</v>
      </c>
      <c r="D91">
        <v>8.3818000000000001</v>
      </c>
      <c r="E91">
        <v>11.752800000000001</v>
      </c>
      <c r="F91">
        <v>17.9358</v>
      </c>
      <c r="G91">
        <v>9.9097000000000008</v>
      </c>
      <c r="H91">
        <v>6.2317</v>
      </c>
      <c r="I91">
        <v>1.7044999999999999</v>
      </c>
      <c r="J91">
        <v>2.1076000000000001</v>
      </c>
      <c r="K91">
        <v>7.7167000000000003</v>
      </c>
      <c r="L91">
        <v>9.4433000000000007</v>
      </c>
      <c r="M91">
        <v>9.6622000000000003</v>
      </c>
      <c r="N91">
        <v>6.3289999999999997</v>
      </c>
      <c r="O91">
        <v>63.262099999999997</v>
      </c>
      <c r="P91">
        <v>34.463299999999997</v>
      </c>
      <c r="Q91">
        <v>10.5167</v>
      </c>
      <c r="R91">
        <v>53.609900000000003</v>
      </c>
      <c r="S91">
        <v>12.2418</v>
      </c>
      <c r="T91">
        <v>10.462300000000001</v>
      </c>
      <c r="U91">
        <v>10.1136</v>
      </c>
      <c r="V91">
        <v>10.382099999999999</v>
      </c>
      <c r="W91">
        <v>12.3659</v>
      </c>
      <c r="X91">
        <v>11.490600000000001</v>
      </c>
      <c r="Y91">
        <v>14.814299999999999</v>
      </c>
      <c r="Z91">
        <v>14.4003</v>
      </c>
    </row>
    <row r="92" spans="1:26" x14ac:dyDescent="0.25">
      <c r="A92" s="1" t="s">
        <v>431</v>
      </c>
      <c r="B92">
        <v>8929.07</v>
      </c>
      <c r="C92">
        <v>8.8839000000000006</v>
      </c>
      <c r="D92">
        <v>8.5353999999999992</v>
      </c>
      <c r="E92">
        <v>12.315799999999999</v>
      </c>
      <c r="F92">
        <v>18.679500000000001</v>
      </c>
      <c r="G92">
        <v>10.606</v>
      </c>
      <c r="H92">
        <v>6.9467999999999996</v>
      </c>
      <c r="I92">
        <v>1.7294</v>
      </c>
      <c r="J92">
        <v>2.14</v>
      </c>
      <c r="K92">
        <v>7.8573000000000004</v>
      </c>
      <c r="L92">
        <v>9.5881000000000007</v>
      </c>
      <c r="M92">
        <v>10.210100000000001</v>
      </c>
      <c r="N92">
        <v>6.5967000000000002</v>
      </c>
      <c r="O92">
        <v>62.590699999999998</v>
      </c>
      <c r="P92">
        <v>33.946599999999997</v>
      </c>
      <c r="Q92">
        <v>10.6769</v>
      </c>
      <c r="R92">
        <v>53.585299999999997</v>
      </c>
      <c r="S92">
        <v>12.2577</v>
      </c>
      <c r="T92">
        <v>10.4192</v>
      </c>
      <c r="U92">
        <v>10.274900000000001</v>
      </c>
      <c r="V92">
        <v>10.5617</v>
      </c>
      <c r="W92">
        <v>12.532999999999999</v>
      </c>
      <c r="X92">
        <v>11.6469</v>
      </c>
      <c r="Y92">
        <v>15.073</v>
      </c>
      <c r="Z92">
        <v>14.6585</v>
      </c>
    </row>
    <row r="93" spans="1:26" x14ac:dyDescent="0.25">
      <c r="A93" s="1" t="s">
        <v>430</v>
      </c>
      <c r="B93">
        <v>8943.83</v>
      </c>
      <c r="C93">
        <v>8.9871999999999996</v>
      </c>
      <c r="D93">
        <v>8.5145999999999997</v>
      </c>
      <c r="E93">
        <v>12.4628</v>
      </c>
      <c r="F93">
        <v>18.854399999999998</v>
      </c>
      <c r="G93">
        <v>10.8239</v>
      </c>
      <c r="H93">
        <v>7.0076000000000001</v>
      </c>
      <c r="I93">
        <v>1.6879999999999999</v>
      </c>
      <c r="J93">
        <v>2.0842000000000001</v>
      </c>
      <c r="K93">
        <v>7.8375000000000004</v>
      </c>
      <c r="L93">
        <v>9.6628000000000007</v>
      </c>
      <c r="M93">
        <v>10.1938</v>
      </c>
      <c r="N93">
        <v>6.7592999999999996</v>
      </c>
      <c r="O93">
        <v>62.964100000000002</v>
      </c>
      <c r="P93">
        <v>34.118299999999998</v>
      </c>
      <c r="Q93">
        <v>10.7982</v>
      </c>
      <c r="R93">
        <v>54.431600000000003</v>
      </c>
      <c r="S93">
        <v>12.179500000000001</v>
      </c>
      <c r="T93">
        <v>10.3613</v>
      </c>
      <c r="U93">
        <v>10.351000000000001</v>
      </c>
      <c r="V93">
        <v>10.554500000000001</v>
      </c>
      <c r="W93">
        <v>12.5868</v>
      </c>
      <c r="X93">
        <v>11.6958</v>
      </c>
      <c r="Y93">
        <v>15.0878</v>
      </c>
      <c r="Z93">
        <v>14.5497</v>
      </c>
    </row>
    <row r="94" spans="1:26" x14ac:dyDescent="0.25">
      <c r="A94" s="1" t="s">
        <v>429</v>
      </c>
      <c r="B94">
        <v>8732.3700000000008</v>
      </c>
      <c r="C94">
        <v>8.9189000000000007</v>
      </c>
      <c r="D94">
        <v>8.5551999999999992</v>
      </c>
      <c r="E94">
        <v>12.401199999999999</v>
      </c>
      <c r="F94">
        <v>19.059200000000001</v>
      </c>
      <c r="G94">
        <v>10.7446</v>
      </c>
      <c r="H94">
        <v>6.9603000000000002</v>
      </c>
      <c r="I94">
        <v>1.6937</v>
      </c>
      <c r="J94">
        <v>2.0916999999999999</v>
      </c>
      <c r="K94">
        <v>7.8273000000000001</v>
      </c>
      <c r="L94">
        <v>9.6309000000000005</v>
      </c>
      <c r="M94">
        <v>10.120200000000001</v>
      </c>
      <c r="N94">
        <v>6.7718999999999996</v>
      </c>
      <c r="O94">
        <v>61.781100000000002</v>
      </c>
      <c r="P94">
        <v>33.734400000000001</v>
      </c>
      <c r="Q94">
        <v>10.7742</v>
      </c>
      <c r="R94">
        <v>53.6068</v>
      </c>
      <c r="S94">
        <v>12.3809</v>
      </c>
      <c r="T94">
        <v>10.584099999999999</v>
      </c>
      <c r="U94">
        <v>10.4053</v>
      </c>
      <c r="V94">
        <v>10.6358</v>
      </c>
      <c r="W94">
        <v>12.699400000000001</v>
      </c>
      <c r="X94">
        <v>11.7944</v>
      </c>
      <c r="Y94">
        <v>14.875</v>
      </c>
      <c r="Z94">
        <v>14.657</v>
      </c>
    </row>
    <row r="95" spans="1:26" x14ac:dyDescent="0.25">
      <c r="A95" s="1" t="s">
        <v>428</v>
      </c>
      <c r="B95">
        <v>8834.98</v>
      </c>
      <c r="C95">
        <v>9.0025999999999993</v>
      </c>
      <c r="D95">
        <v>8.5350999999999999</v>
      </c>
      <c r="E95">
        <v>12.3225</v>
      </c>
      <c r="F95">
        <v>18.954999999999998</v>
      </c>
      <c r="G95">
        <v>10.743</v>
      </c>
      <c r="H95">
        <v>6.8615000000000004</v>
      </c>
      <c r="I95">
        <v>1.7333000000000001</v>
      </c>
      <c r="J95">
        <v>2.1497999999999999</v>
      </c>
      <c r="K95">
        <v>7.8760000000000003</v>
      </c>
      <c r="L95">
        <v>9.6615000000000002</v>
      </c>
      <c r="M95">
        <v>10.2036</v>
      </c>
      <c r="N95">
        <v>6.7149000000000001</v>
      </c>
      <c r="O95">
        <v>62.418900000000001</v>
      </c>
      <c r="P95">
        <v>33.927199999999999</v>
      </c>
      <c r="Q95">
        <v>10.8797</v>
      </c>
      <c r="R95">
        <v>54.240200000000002</v>
      </c>
      <c r="S95">
        <v>12.5107</v>
      </c>
      <c r="T95">
        <v>10.6883</v>
      </c>
      <c r="U95">
        <v>10.3528</v>
      </c>
      <c r="V95">
        <v>10.6587</v>
      </c>
      <c r="W95">
        <v>12.7933</v>
      </c>
      <c r="X95">
        <v>11.887700000000001</v>
      </c>
      <c r="Y95">
        <v>15.154400000000001</v>
      </c>
      <c r="Z95">
        <v>15.0398</v>
      </c>
    </row>
    <row r="96" spans="1:26" x14ac:dyDescent="0.25">
      <c r="A96" s="1" t="s">
        <v>427</v>
      </c>
      <c r="B96">
        <v>8865.89</v>
      </c>
      <c r="C96">
        <v>9.0618999999999996</v>
      </c>
      <c r="D96">
        <v>8.5470000000000006</v>
      </c>
      <c r="E96">
        <v>12.223100000000001</v>
      </c>
      <c r="F96">
        <v>18.671800000000001</v>
      </c>
      <c r="G96">
        <v>10.5623</v>
      </c>
      <c r="H96">
        <v>6.6620999999999997</v>
      </c>
      <c r="I96">
        <v>1.7231000000000001</v>
      </c>
      <c r="J96">
        <v>2.1373000000000002</v>
      </c>
      <c r="K96">
        <v>7.8737000000000004</v>
      </c>
      <c r="L96">
        <v>9.6023999999999994</v>
      </c>
      <c r="M96">
        <v>10.174200000000001</v>
      </c>
      <c r="N96">
        <v>6.6329000000000002</v>
      </c>
      <c r="O96">
        <v>62.752800000000001</v>
      </c>
      <c r="P96">
        <v>34.156700000000001</v>
      </c>
      <c r="Q96">
        <v>10.9755</v>
      </c>
      <c r="R96">
        <v>54.413899999999998</v>
      </c>
      <c r="S96">
        <v>12.474399999999999</v>
      </c>
      <c r="T96">
        <v>10.6388</v>
      </c>
      <c r="U96">
        <v>10.703099999999999</v>
      </c>
      <c r="V96">
        <v>10.984</v>
      </c>
      <c r="W96">
        <v>12.654199999999999</v>
      </c>
      <c r="X96">
        <v>11.7659</v>
      </c>
      <c r="Y96">
        <v>15.2323</v>
      </c>
      <c r="Z96">
        <v>15.1226</v>
      </c>
    </row>
    <row r="97" spans="1:26" x14ac:dyDescent="0.25">
      <c r="A97" s="1" t="s">
        <v>426</v>
      </c>
      <c r="B97">
        <v>8845.51</v>
      </c>
      <c r="C97">
        <v>9.0181000000000004</v>
      </c>
      <c r="D97">
        <v>8.5653000000000006</v>
      </c>
      <c r="E97">
        <v>12.252800000000001</v>
      </c>
      <c r="F97">
        <v>18.712299999999999</v>
      </c>
      <c r="G97">
        <v>10.717000000000001</v>
      </c>
      <c r="H97">
        <v>6.8491</v>
      </c>
      <c r="I97">
        <v>1.7238</v>
      </c>
      <c r="J97">
        <v>2.1393</v>
      </c>
      <c r="K97">
        <v>7.9123000000000001</v>
      </c>
      <c r="L97">
        <v>9.6575000000000006</v>
      </c>
      <c r="M97">
        <v>10.345700000000001</v>
      </c>
      <c r="N97">
        <v>6.7405999999999997</v>
      </c>
      <c r="O97">
        <v>62.6541</v>
      </c>
      <c r="P97">
        <v>34.0486</v>
      </c>
      <c r="Q97">
        <v>11.1318</v>
      </c>
      <c r="R97">
        <v>54.808799999999998</v>
      </c>
      <c r="S97">
        <v>12.5625</v>
      </c>
      <c r="T97">
        <v>10.7239</v>
      </c>
      <c r="U97">
        <v>10.8544</v>
      </c>
      <c r="V97">
        <v>11.181699999999999</v>
      </c>
      <c r="W97">
        <v>12.666</v>
      </c>
      <c r="X97">
        <v>11.776999999999999</v>
      </c>
      <c r="Y97">
        <v>15.516</v>
      </c>
      <c r="Z97">
        <v>15.305400000000001</v>
      </c>
    </row>
    <row r="98" spans="1:26" x14ac:dyDescent="0.25">
      <c r="A98" s="1" t="s">
        <v>425</v>
      </c>
      <c r="B98">
        <v>8986.3700000000008</v>
      </c>
      <c r="C98">
        <v>9.0387000000000004</v>
      </c>
      <c r="D98">
        <v>8.5974000000000004</v>
      </c>
      <c r="E98">
        <v>12.5715</v>
      </c>
      <c r="F98">
        <v>19.110900000000001</v>
      </c>
      <c r="G98">
        <v>10.968299999999999</v>
      </c>
      <c r="H98">
        <v>6.8470000000000004</v>
      </c>
      <c r="I98">
        <v>1.7544</v>
      </c>
      <c r="J98">
        <v>2.1819000000000002</v>
      </c>
      <c r="K98">
        <v>7.9993999999999996</v>
      </c>
      <c r="L98">
        <v>9.7186000000000003</v>
      </c>
      <c r="M98">
        <v>10.397</v>
      </c>
      <c r="N98">
        <v>6.8661000000000003</v>
      </c>
      <c r="O98">
        <v>63.790900000000001</v>
      </c>
      <c r="P98">
        <v>34.442500000000003</v>
      </c>
      <c r="Q98">
        <v>11.142300000000001</v>
      </c>
      <c r="R98">
        <v>55.918999999999997</v>
      </c>
      <c r="S98">
        <v>12.6099</v>
      </c>
      <c r="T98">
        <v>10.7476</v>
      </c>
      <c r="U98">
        <v>10.9198</v>
      </c>
      <c r="V98">
        <v>11.1929</v>
      </c>
      <c r="W98">
        <v>12.7592</v>
      </c>
      <c r="X98">
        <v>11.8636</v>
      </c>
      <c r="Y98">
        <v>15.4156</v>
      </c>
      <c r="Z98">
        <v>15.274100000000001</v>
      </c>
    </row>
    <row r="99" spans="1:26" x14ac:dyDescent="0.25">
      <c r="A99" s="1" t="s">
        <v>424</v>
      </c>
      <c r="B99">
        <v>8840</v>
      </c>
      <c r="C99">
        <v>8.9358000000000004</v>
      </c>
      <c r="D99">
        <v>8.5364000000000004</v>
      </c>
      <c r="E99">
        <v>12.5555</v>
      </c>
      <c r="F99">
        <v>19.0824</v>
      </c>
      <c r="G99">
        <v>10.7995</v>
      </c>
      <c r="H99">
        <v>6.7133000000000003</v>
      </c>
      <c r="I99">
        <v>1.7548999999999999</v>
      </c>
      <c r="J99">
        <v>2.1837</v>
      </c>
      <c r="K99">
        <v>8.1175999999999995</v>
      </c>
      <c r="L99">
        <v>9.8454999999999995</v>
      </c>
      <c r="M99">
        <v>10.336600000000001</v>
      </c>
      <c r="N99">
        <v>6.7621000000000002</v>
      </c>
      <c r="O99">
        <v>62.594900000000003</v>
      </c>
      <c r="P99">
        <v>33.800699999999999</v>
      </c>
      <c r="Q99">
        <v>10.9603</v>
      </c>
      <c r="R99">
        <v>54.889899999999997</v>
      </c>
      <c r="S99">
        <v>12.557</v>
      </c>
      <c r="T99">
        <v>10.6989</v>
      </c>
      <c r="U99">
        <v>10.809100000000001</v>
      </c>
      <c r="V99">
        <v>11.1815</v>
      </c>
      <c r="W99">
        <v>12.690099999999999</v>
      </c>
      <c r="X99">
        <v>11.799300000000001</v>
      </c>
      <c r="Y99">
        <v>15.522</v>
      </c>
      <c r="Z99">
        <v>15.3261</v>
      </c>
    </row>
    <row r="100" spans="1:26" x14ac:dyDescent="0.25">
      <c r="A100" s="1" t="s">
        <v>423</v>
      </c>
      <c r="B100">
        <v>8852.17</v>
      </c>
      <c r="C100">
        <v>8.9413999999999998</v>
      </c>
      <c r="D100">
        <v>8.6118000000000006</v>
      </c>
      <c r="E100">
        <v>12.559799999999999</v>
      </c>
      <c r="F100">
        <v>19.362200000000001</v>
      </c>
      <c r="G100">
        <v>10.940300000000001</v>
      </c>
      <c r="H100">
        <v>6.8028000000000004</v>
      </c>
      <c r="I100">
        <v>1.7363999999999999</v>
      </c>
      <c r="J100">
        <v>2.1589999999999998</v>
      </c>
      <c r="K100">
        <v>8.1875</v>
      </c>
      <c r="L100">
        <v>10.027799999999999</v>
      </c>
      <c r="M100">
        <v>10.2646</v>
      </c>
      <c r="N100">
        <v>6.8581000000000003</v>
      </c>
      <c r="O100">
        <v>62.681699999999999</v>
      </c>
      <c r="P100">
        <v>33.992899999999999</v>
      </c>
      <c r="Q100">
        <v>10.9399</v>
      </c>
      <c r="R100">
        <v>54.663699999999999</v>
      </c>
      <c r="S100">
        <v>12.559200000000001</v>
      </c>
      <c r="T100">
        <v>10.688599999999999</v>
      </c>
      <c r="U100">
        <v>10.902900000000001</v>
      </c>
      <c r="V100">
        <v>11.1266</v>
      </c>
      <c r="W100">
        <v>12.690099999999999</v>
      </c>
      <c r="X100">
        <v>11.798299999999999</v>
      </c>
      <c r="Y100">
        <v>15.2692</v>
      </c>
      <c r="Z100">
        <v>15.1579</v>
      </c>
    </row>
    <row r="101" spans="1:26" x14ac:dyDescent="0.25">
      <c r="A101" s="1" t="s">
        <v>422</v>
      </c>
      <c r="B101">
        <v>8702.92</v>
      </c>
      <c r="C101">
        <v>8.7553999999999998</v>
      </c>
      <c r="D101">
        <v>8.5122</v>
      </c>
      <c r="E101">
        <v>12.382099999999999</v>
      </c>
      <c r="F101">
        <v>18.800899999999999</v>
      </c>
      <c r="G101">
        <v>10.6067</v>
      </c>
      <c r="H101">
        <v>6.5366999999999997</v>
      </c>
      <c r="I101">
        <v>1.7377</v>
      </c>
      <c r="J101">
        <v>2.1613000000000002</v>
      </c>
      <c r="K101">
        <v>8.2554999999999996</v>
      </c>
      <c r="L101">
        <v>10.082700000000001</v>
      </c>
      <c r="M101">
        <v>10.2645</v>
      </c>
      <c r="N101">
        <v>6.6864999999999997</v>
      </c>
      <c r="O101">
        <v>61.668700000000001</v>
      </c>
      <c r="P101">
        <v>33.5107</v>
      </c>
      <c r="Q101">
        <v>10.908300000000001</v>
      </c>
      <c r="R101">
        <v>53.9604</v>
      </c>
      <c r="S101">
        <v>12.3895</v>
      </c>
      <c r="T101">
        <v>10.4811</v>
      </c>
      <c r="U101">
        <v>10.897600000000001</v>
      </c>
      <c r="V101">
        <v>11.2239</v>
      </c>
      <c r="W101">
        <v>12.6938</v>
      </c>
      <c r="X101">
        <v>11.8025</v>
      </c>
      <c r="Y101">
        <v>15.198</v>
      </c>
      <c r="Z101">
        <v>15.075200000000001</v>
      </c>
    </row>
    <row r="102" spans="1:26" x14ac:dyDescent="0.25">
      <c r="A102" s="1" t="s">
        <v>421</v>
      </c>
      <c r="B102">
        <v>8664.01</v>
      </c>
      <c r="C102">
        <v>8.4938000000000002</v>
      </c>
      <c r="D102">
        <v>8.5065000000000008</v>
      </c>
      <c r="E102">
        <v>12.6187</v>
      </c>
      <c r="F102">
        <v>19.005700000000001</v>
      </c>
      <c r="G102">
        <v>10.9171</v>
      </c>
      <c r="H102">
        <v>6.6977000000000002</v>
      </c>
      <c r="I102">
        <v>1.7424999999999999</v>
      </c>
      <c r="J102">
        <v>2.1690999999999998</v>
      </c>
      <c r="K102">
        <v>8.5276999999999994</v>
      </c>
      <c r="L102">
        <v>10.4213</v>
      </c>
      <c r="M102">
        <v>10.424099999999999</v>
      </c>
      <c r="N102">
        <v>6.7614000000000001</v>
      </c>
      <c r="O102">
        <v>61.202500000000001</v>
      </c>
      <c r="P102">
        <v>33.712299999999999</v>
      </c>
      <c r="Q102">
        <v>10.958399999999999</v>
      </c>
      <c r="R102">
        <v>53.356200000000001</v>
      </c>
      <c r="S102">
        <v>12.368399999999999</v>
      </c>
      <c r="T102">
        <v>10.5131</v>
      </c>
      <c r="U102">
        <v>10.834300000000001</v>
      </c>
      <c r="V102">
        <v>11.2653</v>
      </c>
      <c r="W102">
        <v>12.508800000000001</v>
      </c>
      <c r="X102">
        <v>11.6279</v>
      </c>
      <c r="Y102">
        <v>15.3695</v>
      </c>
      <c r="Z102">
        <v>15.1591</v>
      </c>
    </row>
    <row r="103" spans="1:26" x14ac:dyDescent="0.25">
      <c r="A103" s="1" t="s">
        <v>420</v>
      </c>
      <c r="B103">
        <v>8492.1</v>
      </c>
      <c r="C103">
        <v>8.4717000000000002</v>
      </c>
      <c r="D103">
        <v>8.4413</v>
      </c>
      <c r="E103">
        <v>12.5802</v>
      </c>
      <c r="F103">
        <v>19.084399999999999</v>
      </c>
      <c r="G103">
        <v>10.872</v>
      </c>
      <c r="H103">
        <v>6.6120999999999999</v>
      </c>
      <c r="I103">
        <v>1.7057</v>
      </c>
      <c r="J103">
        <v>2.1225999999999998</v>
      </c>
      <c r="K103">
        <v>8.4651999999999994</v>
      </c>
      <c r="L103">
        <v>10.394600000000001</v>
      </c>
      <c r="M103">
        <v>10.274699999999999</v>
      </c>
      <c r="N103">
        <v>6.6772</v>
      </c>
      <c r="O103">
        <v>60.134700000000002</v>
      </c>
      <c r="P103">
        <v>33.2682</v>
      </c>
      <c r="Q103">
        <v>10.834300000000001</v>
      </c>
      <c r="R103">
        <v>52.261099999999999</v>
      </c>
      <c r="S103">
        <v>12.172000000000001</v>
      </c>
      <c r="T103">
        <v>10.2963</v>
      </c>
      <c r="U103">
        <v>10.776999999999999</v>
      </c>
      <c r="V103">
        <v>11.1198</v>
      </c>
      <c r="W103">
        <v>12.476599999999999</v>
      </c>
      <c r="X103">
        <v>11.5966</v>
      </c>
      <c r="Y103">
        <v>15.411300000000001</v>
      </c>
      <c r="Z103">
        <v>15.065799999999999</v>
      </c>
    </row>
    <row r="104" spans="1:26" x14ac:dyDescent="0.25">
      <c r="A104" s="1" t="s">
        <v>419</v>
      </c>
      <c r="B104">
        <v>8477.68</v>
      </c>
      <c r="C104">
        <v>8.5670000000000002</v>
      </c>
      <c r="D104">
        <v>8.2955000000000005</v>
      </c>
      <c r="E104">
        <v>12.493499999999999</v>
      </c>
      <c r="F104">
        <v>19.007200000000001</v>
      </c>
      <c r="G104">
        <v>10.9069</v>
      </c>
      <c r="H104">
        <v>6.7016</v>
      </c>
      <c r="I104">
        <v>1.7273000000000001</v>
      </c>
      <c r="J104">
        <v>2.1505999999999998</v>
      </c>
      <c r="K104">
        <v>8.5348000000000006</v>
      </c>
      <c r="L104">
        <v>10.4842</v>
      </c>
      <c r="M104">
        <v>10.2094</v>
      </c>
      <c r="N104">
        <v>6.7588999999999997</v>
      </c>
      <c r="O104">
        <v>60.779600000000002</v>
      </c>
      <c r="P104">
        <v>33.445300000000003</v>
      </c>
      <c r="Q104">
        <v>11.155099999999999</v>
      </c>
      <c r="R104">
        <v>54.066800000000001</v>
      </c>
      <c r="S104">
        <v>12.244400000000001</v>
      </c>
      <c r="T104">
        <v>10.4275</v>
      </c>
      <c r="U104">
        <v>10.6648</v>
      </c>
      <c r="V104">
        <v>10.916</v>
      </c>
      <c r="W104">
        <v>12.360300000000001</v>
      </c>
      <c r="X104">
        <v>11.4876</v>
      </c>
      <c r="Y104">
        <v>15.5625</v>
      </c>
      <c r="Z104">
        <v>15.1668</v>
      </c>
    </row>
    <row r="105" spans="1:26" x14ac:dyDescent="0.25">
      <c r="A105" s="1" t="s">
        <v>418</v>
      </c>
      <c r="B105">
        <v>8553.77</v>
      </c>
      <c r="C105">
        <v>8.6437000000000008</v>
      </c>
      <c r="D105">
        <v>8.3510000000000009</v>
      </c>
      <c r="E105">
        <v>12.7057</v>
      </c>
      <c r="F105">
        <v>19.194099999999999</v>
      </c>
      <c r="G105">
        <v>11.0001</v>
      </c>
      <c r="H105">
        <v>6.6792999999999996</v>
      </c>
      <c r="I105">
        <v>1.7519</v>
      </c>
      <c r="J105">
        <v>2.1812999999999998</v>
      </c>
      <c r="K105">
        <v>8.7072000000000003</v>
      </c>
      <c r="L105">
        <v>10.5014</v>
      </c>
      <c r="M105">
        <v>10.3063</v>
      </c>
      <c r="N105">
        <v>6.7561999999999998</v>
      </c>
      <c r="O105">
        <v>61.327599999999997</v>
      </c>
      <c r="P105">
        <v>33.7378</v>
      </c>
      <c r="Q105">
        <v>11.2432</v>
      </c>
      <c r="R105">
        <v>54.723300000000002</v>
      </c>
      <c r="S105">
        <v>12.201499999999999</v>
      </c>
      <c r="T105">
        <v>10.386100000000001</v>
      </c>
      <c r="U105">
        <v>10.7578</v>
      </c>
      <c r="V105">
        <v>11.070499999999999</v>
      </c>
      <c r="W105">
        <v>12.5678</v>
      </c>
      <c r="X105">
        <v>11.682</v>
      </c>
      <c r="Y105">
        <v>15.566700000000001</v>
      </c>
      <c r="Z105">
        <v>15.1708</v>
      </c>
    </row>
    <row r="106" spans="1:26" x14ac:dyDescent="0.25">
      <c r="A106" s="1" t="s">
        <v>417</v>
      </c>
      <c r="B106">
        <v>8605.2199999999993</v>
      </c>
      <c r="C106">
        <v>8.7410999999999994</v>
      </c>
      <c r="D106">
        <v>8.4055999999999997</v>
      </c>
      <c r="E106">
        <v>12.826000000000001</v>
      </c>
      <c r="F106">
        <v>19.4876</v>
      </c>
      <c r="G106">
        <v>11.092499999999999</v>
      </c>
      <c r="H106">
        <v>6.6852999999999998</v>
      </c>
      <c r="I106">
        <v>1.7763</v>
      </c>
      <c r="J106">
        <v>2.2126000000000001</v>
      </c>
      <c r="K106">
        <v>8.7789999999999999</v>
      </c>
      <c r="L106">
        <v>10.813800000000001</v>
      </c>
      <c r="M106">
        <v>10.382899999999999</v>
      </c>
      <c r="N106">
        <v>6.7634999999999996</v>
      </c>
      <c r="O106">
        <v>61.447299999999998</v>
      </c>
      <c r="P106">
        <v>33.8489</v>
      </c>
      <c r="Q106">
        <v>11.2683</v>
      </c>
      <c r="R106">
        <v>54.551600000000001</v>
      </c>
      <c r="S106">
        <v>12.2791</v>
      </c>
      <c r="T106">
        <v>10.4772</v>
      </c>
      <c r="U106">
        <v>10.7247</v>
      </c>
      <c r="V106">
        <v>11.082000000000001</v>
      </c>
      <c r="W106">
        <v>12.5303</v>
      </c>
      <c r="X106">
        <v>11.6478</v>
      </c>
      <c r="Y106">
        <v>15.693199999999999</v>
      </c>
      <c r="Z106">
        <v>15.242599999999999</v>
      </c>
    </row>
    <row r="107" spans="1:26" x14ac:dyDescent="0.25">
      <c r="A107" s="1" t="s">
        <v>416</v>
      </c>
      <c r="B107">
        <v>8592.58</v>
      </c>
      <c r="C107">
        <v>8.7713000000000001</v>
      </c>
      <c r="D107">
        <v>8.48</v>
      </c>
      <c r="E107">
        <v>12.9071</v>
      </c>
      <c r="F107">
        <v>19.606100000000001</v>
      </c>
      <c r="G107">
        <v>11.152699999999999</v>
      </c>
      <c r="H107">
        <v>6.6997</v>
      </c>
      <c r="I107">
        <v>1.7751999999999999</v>
      </c>
      <c r="J107">
        <v>2.2097000000000002</v>
      </c>
      <c r="K107">
        <v>8.8935999999999993</v>
      </c>
      <c r="L107">
        <v>10.87</v>
      </c>
      <c r="M107">
        <v>10.450699999999999</v>
      </c>
      <c r="N107">
        <v>6.8003999999999998</v>
      </c>
      <c r="O107">
        <v>61.295299999999997</v>
      </c>
      <c r="P107">
        <v>33.706299999999999</v>
      </c>
      <c r="Q107">
        <v>11.1059</v>
      </c>
      <c r="R107">
        <v>54.352600000000002</v>
      </c>
      <c r="S107">
        <v>12.191599999999999</v>
      </c>
      <c r="T107">
        <v>10.426600000000001</v>
      </c>
      <c r="U107">
        <v>10.8659</v>
      </c>
      <c r="V107">
        <v>11.2258</v>
      </c>
      <c r="W107">
        <v>12.480399999999999</v>
      </c>
      <c r="X107">
        <v>11.601100000000001</v>
      </c>
      <c r="Y107">
        <v>15.824400000000001</v>
      </c>
      <c r="Z107">
        <v>15.362</v>
      </c>
    </row>
    <row r="108" spans="1:26" x14ac:dyDescent="0.25">
      <c r="A108" s="1" t="s">
        <v>415</v>
      </c>
      <c r="B108">
        <v>8521.31</v>
      </c>
      <c r="C108">
        <v>8.7763000000000009</v>
      </c>
      <c r="D108">
        <v>8.4405999999999999</v>
      </c>
      <c r="E108">
        <v>12.795</v>
      </c>
      <c r="F108">
        <v>19.494599999999998</v>
      </c>
      <c r="G108">
        <v>10.9206</v>
      </c>
      <c r="H108">
        <v>6.6185999999999998</v>
      </c>
      <c r="I108">
        <v>1.7556</v>
      </c>
      <c r="J108">
        <v>2.1863000000000001</v>
      </c>
      <c r="K108">
        <v>8.7563999999999993</v>
      </c>
      <c r="L108">
        <v>10.9397</v>
      </c>
      <c r="M108">
        <v>10.256</v>
      </c>
      <c r="N108">
        <v>6.7606000000000002</v>
      </c>
      <c r="O108">
        <v>60.972000000000001</v>
      </c>
      <c r="P108">
        <v>33.561399999999999</v>
      </c>
      <c r="Q108">
        <v>11.1234</v>
      </c>
      <c r="R108">
        <v>54.163699999999999</v>
      </c>
      <c r="S108">
        <v>12.2308</v>
      </c>
      <c r="T108">
        <v>10.4702</v>
      </c>
      <c r="U108">
        <v>10.8855</v>
      </c>
      <c r="V108">
        <v>11.202299999999999</v>
      </c>
      <c r="W108">
        <v>12.438499999999999</v>
      </c>
      <c r="X108">
        <v>11.5633</v>
      </c>
      <c r="Y108">
        <v>15.707100000000001</v>
      </c>
      <c r="Z108">
        <v>15.395099999999999</v>
      </c>
    </row>
    <row r="109" spans="1:26" x14ac:dyDescent="0.25">
      <c r="A109" s="1" t="s">
        <v>414</v>
      </c>
      <c r="B109">
        <v>8620.7000000000007</v>
      </c>
      <c r="C109">
        <v>8.7589000000000006</v>
      </c>
      <c r="D109">
        <v>8.4031000000000002</v>
      </c>
      <c r="E109">
        <v>12.844799999999999</v>
      </c>
      <c r="F109">
        <v>19.2438</v>
      </c>
      <c r="G109">
        <v>10.777200000000001</v>
      </c>
      <c r="H109">
        <v>6.6647999999999996</v>
      </c>
      <c r="I109">
        <v>1.7534000000000001</v>
      </c>
      <c r="J109">
        <v>2.1835</v>
      </c>
      <c r="K109">
        <v>8.2832000000000008</v>
      </c>
      <c r="L109">
        <v>10.592599999999999</v>
      </c>
      <c r="M109">
        <v>10.233000000000001</v>
      </c>
      <c r="N109">
        <v>6.7172999999999998</v>
      </c>
      <c r="O109">
        <v>61.533499999999997</v>
      </c>
      <c r="P109">
        <v>33.768000000000001</v>
      </c>
      <c r="Q109">
        <v>11.1038</v>
      </c>
      <c r="R109">
        <v>54.362400000000001</v>
      </c>
      <c r="S109">
        <v>12.5029</v>
      </c>
      <c r="T109">
        <v>10.6554</v>
      </c>
      <c r="U109">
        <v>10.936</v>
      </c>
      <c r="V109">
        <v>11.231199999999999</v>
      </c>
      <c r="W109">
        <v>12.649800000000001</v>
      </c>
      <c r="X109">
        <v>11.7606</v>
      </c>
      <c r="Y109">
        <v>15.441800000000001</v>
      </c>
      <c r="Z109">
        <v>15.283300000000001</v>
      </c>
    </row>
    <row r="110" spans="1:26" x14ac:dyDescent="0.25">
      <c r="A110" s="1" t="s">
        <v>413</v>
      </c>
      <c r="B110">
        <v>8750.4599999999991</v>
      </c>
      <c r="C110">
        <v>8.782</v>
      </c>
      <c r="D110">
        <v>8.5099</v>
      </c>
      <c r="E110">
        <v>12.999599999999999</v>
      </c>
      <c r="F110">
        <v>19.088899999999999</v>
      </c>
      <c r="G110">
        <v>10.701700000000001</v>
      </c>
      <c r="H110">
        <v>6.5910000000000002</v>
      </c>
      <c r="I110">
        <v>1.7857000000000001</v>
      </c>
      <c r="J110">
        <v>2.2244000000000002</v>
      </c>
      <c r="K110">
        <v>8.4235000000000007</v>
      </c>
      <c r="L110">
        <v>10.2659</v>
      </c>
      <c r="M110">
        <v>10.3149</v>
      </c>
      <c r="N110">
        <v>6.6835000000000004</v>
      </c>
      <c r="O110">
        <v>61.871699999999997</v>
      </c>
      <c r="P110">
        <v>33.8172</v>
      </c>
      <c r="Q110">
        <v>10.7683</v>
      </c>
      <c r="R110">
        <v>53.664499999999997</v>
      </c>
      <c r="S110">
        <v>12.582700000000001</v>
      </c>
      <c r="T110">
        <v>10.745200000000001</v>
      </c>
      <c r="U110">
        <v>10.8688</v>
      </c>
      <c r="V110">
        <v>11.2578</v>
      </c>
      <c r="W110">
        <v>12.911300000000001</v>
      </c>
      <c r="X110">
        <v>12.005100000000001</v>
      </c>
      <c r="Y110">
        <v>15.735799999999999</v>
      </c>
      <c r="Z110">
        <v>15.4376</v>
      </c>
    </row>
    <row r="111" spans="1:26" x14ac:dyDescent="0.25">
      <c r="A111" s="1" t="s">
        <v>412</v>
      </c>
      <c r="B111">
        <v>8600.99</v>
      </c>
      <c r="C111">
        <v>8.7241999999999997</v>
      </c>
      <c r="D111">
        <v>8.4760000000000009</v>
      </c>
      <c r="E111">
        <v>12.917400000000001</v>
      </c>
      <c r="F111">
        <v>19.1858</v>
      </c>
      <c r="G111">
        <v>10.7736</v>
      </c>
      <c r="H111">
        <v>6.6809000000000003</v>
      </c>
      <c r="I111">
        <v>1.7824</v>
      </c>
      <c r="J111">
        <v>2.2198000000000002</v>
      </c>
      <c r="K111">
        <v>8.3948999999999998</v>
      </c>
      <c r="L111">
        <v>10.3398</v>
      </c>
      <c r="M111">
        <v>10.3192</v>
      </c>
      <c r="N111">
        <v>6.6847000000000003</v>
      </c>
      <c r="O111">
        <v>61.1843</v>
      </c>
      <c r="P111">
        <v>33.274900000000002</v>
      </c>
      <c r="Q111">
        <v>10.78</v>
      </c>
      <c r="R111">
        <v>53.578299999999999</v>
      </c>
      <c r="S111">
        <v>12.4168</v>
      </c>
      <c r="T111">
        <v>10.6296</v>
      </c>
      <c r="U111">
        <v>10.782500000000001</v>
      </c>
      <c r="V111">
        <v>11.254300000000001</v>
      </c>
      <c r="W111">
        <v>12.923400000000001</v>
      </c>
      <c r="X111">
        <v>12.015599999999999</v>
      </c>
      <c r="Y111">
        <v>15.684799999999999</v>
      </c>
      <c r="Z111">
        <v>15.4703</v>
      </c>
    </row>
    <row r="112" spans="1:26" x14ac:dyDescent="0.25">
      <c r="A112" s="1" t="s">
        <v>411</v>
      </c>
      <c r="B112">
        <v>8642.5</v>
      </c>
      <c r="C112">
        <v>8.7033000000000005</v>
      </c>
      <c r="D112">
        <v>8.4981000000000009</v>
      </c>
      <c r="E112">
        <v>12.9194</v>
      </c>
      <c r="F112">
        <v>19.187100000000001</v>
      </c>
      <c r="G112">
        <v>11.0137</v>
      </c>
      <c r="H112">
        <v>6.8532999999999999</v>
      </c>
      <c r="I112">
        <v>1.7967</v>
      </c>
      <c r="J112">
        <v>2.2389999999999999</v>
      </c>
      <c r="K112">
        <v>8.6404999999999994</v>
      </c>
      <c r="L112">
        <v>10.645300000000001</v>
      </c>
      <c r="M112">
        <v>10.4511</v>
      </c>
      <c r="N112">
        <v>6.7385999999999999</v>
      </c>
      <c r="O112">
        <v>61.694400000000002</v>
      </c>
      <c r="P112">
        <v>33.402700000000003</v>
      </c>
      <c r="Q112">
        <v>10.816599999999999</v>
      </c>
      <c r="R112">
        <v>54.316600000000001</v>
      </c>
      <c r="S112">
        <v>12.398199999999999</v>
      </c>
      <c r="T112">
        <v>10.657299999999999</v>
      </c>
      <c r="U112">
        <v>11.003500000000001</v>
      </c>
      <c r="V112">
        <v>11.451700000000001</v>
      </c>
      <c r="W112">
        <v>12.760999999999999</v>
      </c>
      <c r="X112">
        <v>11.878399999999999</v>
      </c>
      <c r="Y112">
        <v>15.851100000000001</v>
      </c>
      <c r="Z112">
        <v>15.5715</v>
      </c>
    </row>
    <row r="113" spans="1:26" x14ac:dyDescent="0.25">
      <c r="A113" s="1" t="s">
        <v>410</v>
      </c>
      <c r="B113">
        <v>8479.6299999999992</v>
      </c>
      <c r="C113">
        <v>8.6951000000000001</v>
      </c>
      <c r="D113">
        <v>8.4860000000000007</v>
      </c>
      <c r="E113">
        <v>12.922800000000001</v>
      </c>
      <c r="F113">
        <v>19.276700000000002</v>
      </c>
      <c r="G113">
        <v>10.983499999999999</v>
      </c>
      <c r="H113">
        <v>6.7995999999999999</v>
      </c>
      <c r="I113">
        <v>1.8015000000000001</v>
      </c>
      <c r="J113">
        <v>2.2437999999999998</v>
      </c>
      <c r="K113">
        <v>8.3851999999999993</v>
      </c>
      <c r="L113">
        <v>10.589499999999999</v>
      </c>
      <c r="M113">
        <v>10.344099999999999</v>
      </c>
      <c r="N113">
        <v>6.7565999999999997</v>
      </c>
      <c r="O113">
        <v>60.6023</v>
      </c>
      <c r="P113">
        <v>32.869300000000003</v>
      </c>
      <c r="Q113">
        <v>10.7393</v>
      </c>
      <c r="R113">
        <v>53.630600000000001</v>
      </c>
      <c r="S113">
        <v>12.44</v>
      </c>
      <c r="T113">
        <v>10.723100000000001</v>
      </c>
      <c r="U113">
        <v>11.0052</v>
      </c>
      <c r="V113">
        <v>11.3545</v>
      </c>
      <c r="W113">
        <v>12.8042</v>
      </c>
      <c r="X113">
        <v>11.919600000000001</v>
      </c>
      <c r="Y113">
        <v>15.787100000000001</v>
      </c>
      <c r="Z113">
        <v>15.5413</v>
      </c>
    </row>
    <row r="114" spans="1:26" x14ac:dyDescent="0.25">
      <c r="A114" s="1" t="s">
        <v>409</v>
      </c>
      <c r="B114">
        <v>8500.8700000000008</v>
      </c>
      <c r="C114">
        <v>8.8623999999999992</v>
      </c>
      <c r="D114">
        <v>8.5458999999999996</v>
      </c>
      <c r="E114">
        <v>12.9726</v>
      </c>
      <c r="F114">
        <v>19.091699999999999</v>
      </c>
      <c r="G114">
        <v>11.4046</v>
      </c>
      <c r="H114">
        <v>6.8589000000000002</v>
      </c>
      <c r="I114">
        <v>1.7806999999999999</v>
      </c>
      <c r="J114">
        <v>2.2229000000000001</v>
      </c>
      <c r="K114">
        <v>8.3344000000000005</v>
      </c>
      <c r="L114">
        <v>10.325100000000001</v>
      </c>
      <c r="M114">
        <v>10.5565</v>
      </c>
      <c r="N114">
        <v>6.9253</v>
      </c>
      <c r="O114">
        <v>61.709099999999999</v>
      </c>
      <c r="P114">
        <v>33.179600000000001</v>
      </c>
      <c r="Q114">
        <v>11.257099999999999</v>
      </c>
      <c r="R114">
        <v>55.329900000000002</v>
      </c>
      <c r="S114">
        <v>12.4429</v>
      </c>
      <c r="T114">
        <v>10.7599</v>
      </c>
      <c r="U114">
        <v>11.2538</v>
      </c>
      <c r="V114">
        <v>11.6235</v>
      </c>
      <c r="W114">
        <v>12.729200000000001</v>
      </c>
      <c r="X114">
        <v>11.8476</v>
      </c>
      <c r="Y114">
        <v>15.924099999999999</v>
      </c>
      <c r="Z114">
        <v>15.921900000000001</v>
      </c>
    </row>
    <row r="115" spans="1:26" x14ac:dyDescent="0.25">
      <c r="A115" s="1" t="s">
        <v>408</v>
      </c>
      <c r="B115">
        <v>8518.16</v>
      </c>
      <c r="C115">
        <v>8.8800000000000008</v>
      </c>
      <c r="D115">
        <v>8.6085999999999991</v>
      </c>
      <c r="E115">
        <v>13.0976</v>
      </c>
      <c r="F115">
        <v>19.140699999999999</v>
      </c>
      <c r="G115">
        <v>11.4819</v>
      </c>
      <c r="H115">
        <v>6.9173</v>
      </c>
      <c r="I115">
        <v>1.8156000000000001</v>
      </c>
      <c r="J115">
        <v>2.2643</v>
      </c>
      <c r="K115">
        <v>8.3443000000000005</v>
      </c>
      <c r="L115">
        <v>10.220000000000001</v>
      </c>
      <c r="M115">
        <v>10.6709</v>
      </c>
      <c r="N115">
        <v>6.9734999999999996</v>
      </c>
      <c r="O115">
        <v>61.491599999999998</v>
      </c>
      <c r="P115">
        <v>33.128</v>
      </c>
      <c r="Q115">
        <v>11.14</v>
      </c>
      <c r="R115">
        <v>54.801099999999998</v>
      </c>
      <c r="S115">
        <v>12.3901</v>
      </c>
      <c r="T115">
        <v>10.7492</v>
      </c>
      <c r="U115">
        <v>11.1929</v>
      </c>
      <c r="V115">
        <v>11.6523</v>
      </c>
      <c r="W115">
        <v>12.882</v>
      </c>
      <c r="X115">
        <v>11.995699999999999</v>
      </c>
      <c r="Y115">
        <v>16.0594</v>
      </c>
      <c r="Z115">
        <v>15.9884</v>
      </c>
    </row>
    <row r="116" spans="1:26" x14ac:dyDescent="0.25">
      <c r="A116" s="1" t="s">
        <v>407</v>
      </c>
      <c r="B116">
        <v>8545.59</v>
      </c>
      <c r="C116">
        <v>8.8693000000000008</v>
      </c>
      <c r="D116">
        <v>8.5276999999999994</v>
      </c>
      <c r="E116">
        <v>13.1768</v>
      </c>
      <c r="F116">
        <v>19.159199999999998</v>
      </c>
      <c r="G116">
        <v>11.5</v>
      </c>
      <c r="H116">
        <v>6.8177000000000003</v>
      </c>
      <c r="I116">
        <v>1.8152999999999999</v>
      </c>
      <c r="J116">
        <v>2.2637</v>
      </c>
      <c r="K116">
        <v>8.4362999999999992</v>
      </c>
      <c r="L116">
        <v>10.194699999999999</v>
      </c>
      <c r="M116">
        <v>10.648199999999999</v>
      </c>
      <c r="N116">
        <v>7.0374999999999996</v>
      </c>
      <c r="O116">
        <v>61.883699999999997</v>
      </c>
      <c r="P116">
        <v>33.325499999999998</v>
      </c>
      <c r="Q116">
        <v>11.274900000000001</v>
      </c>
      <c r="R116">
        <v>55.366</v>
      </c>
      <c r="S116">
        <v>12.479900000000001</v>
      </c>
      <c r="T116">
        <v>10.826700000000001</v>
      </c>
      <c r="U116">
        <v>11.1982</v>
      </c>
      <c r="V116">
        <v>11.674200000000001</v>
      </c>
      <c r="W116">
        <v>12.8757</v>
      </c>
      <c r="X116">
        <v>11.989100000000001</v>
      </c>
      <c r="Y116">
        <v>16.278600000000001</v>
      </c>
      <c r="Z116">
        <v>16.073799999999999</v>
      </c>
    </row>
    <row r="117" spans="1:26" x14ac:dyDescent="0.25">
      <c r="A117" s="1" t="s">
        <v>406</v>
      </c>
      <c r="B117">
        <v>8571.0400000000009</v>
      </c>
      <c r="C117">
        <v>8.8686000000000007</v>
      </c>
      <c r="D117">
        <v>8.4962</v>
      </c>
      <c r="E117">
        <v>13.1585</v>
      </c>
      <c r="F117">
        <v>19.0687</v>
      </c>
      <c r="G117">
        <v>11.507199999999999</v>
      </c>
      <c r="H117">
        <v>6.8376999999999999</v>
      </c>
      <c r="I117">
        <v>1.8005</v>
      </c>
      <c r="J117">
        <v>2.2440000000000002</v>
      </c>
      <c r="K117">
        <v>8.3360000000000003</v>
      </c>
      <c r="L117">
        <v>10.285399999999999</v>
      </c>
      <c r="M117">
        <v>10.523</v>
      </c>
      <c r="N117">
        <v>6.9962999999999997</v>
      </c>
      <c r="O117">
        <v>62.0869</v>
      </c>
      <c r="P117">
        <v>33.508099999999999</v>
      </c>
      <c r="Q117">
        <v>11.2895</v>
      </c>
      <c r="R117">
        <v>55.749400000000001</v>
      </c>
      <c r="S117">
        <v>12.416499999999999</v>
      </c>
      <c r="T117">
        <v>10.757999999999999</v>
      </c>
      <c r="U117">
        <v>11.226800000000001</v>
      </c>
      <c r="V117">
        <v>11.661300000000001</v>
      </c>
      <c r="W117">
        <v>12.838100000000001</v>
      </c>
      <c r="X117">
        <v>11.9533</v>
      </c>
      <c r="Y117">
        <v>16.236899999999999</v>
      </c>
      <c r="Z117">
        <v>16.053799999999999</v>
      </c>
    </row>
    <row r="118" spans="1:26" x14ac:dyDescent="0.25">
      <c r="A118" s="1" t="s">
        <v>405</v>
      </c>
      <c r="B118">
        <v>8540.75</v>
      </c>
      <c r="C118">
        <v>8.8781999999999996</v>
      </c>
      <c r="D118">
        <v>8.4789999999999992</v>
      </c>
      <c r="E118">
        <v>13.181800000000001</v>
      </c>
      <c r="F118">
        <v>18.966699999999999</v>
      </c>
      <c r="G118">
        <v>11.5221</v>
      </c>
      <c r="H118">
        <v>6.9903000000000004</v>
      </c>
      <c r="I118">
        <v>1.8031999999999999</v>
      </c>
      <c r="J118">
        <v>2.2469000000000001</v>
      </c>
      <c r="K118">
        <v>8.4776000000000007</v>
      </c>
      <c r="L118">
        <v>10.375999999999999</v>
      </c>
      <c r="M118">
        <v>10.638999999999999</v>
      </c>
      <c r="N118">
        <v>6.9987000000000004</v>
      </c>
      <c r="O118">
        <v>61.915100000000002</v>
      </c>
      <c r="P118">
        <v>33.400500000000001</v>
      </c>
      <c r="Q118">
        <v>11.252000000000001</v>
      </c>
      <c r="R118">
        <v>55.4529</v>
      </c>
      <c r="S118">
        <v>12.366899999999999</v>
      </c>
      <c r="T118">
        <v>10.7438</v>
      </c>
      <c r="U118">
        <v>11.329599999999999</v>
      </c>
      <c r="V118">
        <v>11.8421</v>
      </c>
      <c r="W118">
        <v>12.683299999999999</v>
      </c>
      <c r="X118">
        <v>11.8047</v>
      </c>
      <c r="Y118">
        <v>16.326499999999999</v>
      </c>
      <c r="Z118">
        <v>16.118300000000001</v>
      </c>
    </row>
    <row r="119" spans="1:26" x14ac:dyDescent="0.25">
      <c r="A119" s="1" t="s">
        <v>404</v>
      </c>
      <c r="B119">
        <v>8430.27</v>
      </c>
      <c r="C119">
        <v>8.8379999999999992</v>
      </c>
      <c r="D119">
        <v>8.4286999999999992</v>
      </c>
      <c r="E119">
        <v>13.039199999999999</v>
      </c>
      <c r="F119">
        <v>19.011299999999999</v>
      </c>
      <c r="G119">
        <v>11.3927</v>
      </c>
      <c r="H119">
        <v>6.8827999999999996</v>
      </c>
      <c r="I119">
        <v>1.7951999999999999</v>
      </c>
      <c r="J119">
        <v>2.2366000000000001</v>
      </c>
      <c r="K119">
        <v>8.4951000000000008</v>
      </c>
      <c r="L119">
        <v>10.3916</v>
      </c>
      <c r="M119">
        <v>10.394399999999999</v>
      </c>
      <c r="N119">
        <v>6.9368999999999996</v>
      </c>
      <c r="O119">
        <v>61.071800000000003</v>
      </c>
      <c r="P119">
        <v>32.942500000000003</v>
      </c>
      <c r="Q119">
        <v>11.1873</v>
      </c>
      <c r="R119">
        <v>54.650100000000002</v>
      </c>
      <c r="S119">
        <v>12.2849</v>
      </c>
      <c r="T119">
        <v>10.7066</v>
      </c>
      <c r="U119">
        <v>10.884600000000001</v>
      </c>
      <c r="V119">
        <v>11.424799999999999</v>
      </c>
      <c r="W119">
        <v>12.8104</v>
      </c>
      <c r="X119">
        <v>11.9284</v>
      </c>
      <c r="Y119">
        <v>16.314699999999998</v>
      </c>
      <c r="Z119">
        <v>16.048500000000001</v>
      </c>
    </row>
    <row r="120" spans="1:26" x14ac:dyDescent="0.25">
      <c r="A120" s="1" t="s">
        <v>403</v>
      </c>
      <c r="B120">
        <v>8405.9</v>
      </c>
      <c r="C120">
        <v>8.8518000000000008</v>
      </c>
      <c r="D120">
        <v>8.4611000000000001</v>
      </c>
      <c r="E120">
        <v>13.1</v>
      </c>
      <c r="F120">
        <v>19.102699999999999</v>
      </c>
      <c r="G120">
        <v>11.5603</v>
      </c>
      <c r="H120">
        <v>6.9873000000000003</v>
      </c>
      <c r="I120">
        <v>1.8016000000000001</v>
      </c>
      <c r="J120">
        <v>2.2383999999999999</v>
      </c>
      <c r="K120">
        <v>8.4997000000000007</v>
      </c>
      <c r="L120">
        <v>10.5405</v>
      </c>
      <c r="M120">
        <v>10.5496</v>
      </c>
      <c r="N120">
        <v>6.9143999999999997</v>
      </c>
      <c r="O120">
        <v>60.838700000000003</v>
      </c>
      <c r="P120">
        <v>32.804900000000004</v>
      </c>
      <c r="Q120">
        <v>11.1175</v>
      </c>
      <c r="R120">
        <v>54.412599999999998</v>
      </c>
      <c r="S120">
        <v>12.237399999999999</v>
      </c>
      <c r="T120">
        <v>10.676</v>
      </c>
      <c r="U120">
        <v>11.130100000000001</v>
      </c>
      <c r="V120">
        <v>11.620100000000001</v>
      </c>
      <c r="W120">
        <v>12.8102</v>
      </c>
      <c r="X120">
        <v>11.924899999999999</v>
      </c>
      <c r="Y120">
        <v>16.447900000000001</v>
      </c>
      <c r="Z120">
        <v>16.178999999999998</v>
      </c>
    </row>
    <row r="121" spans="1:26" x14ac:dyDescent="0.25">
      <c r="A121" s="1" t="s">
        <v>402</v>
      </c>
      <c r="B121">
        <v>8439.19</v>
      </c>
      <c r="C121">
        <v>8.9902999999999995</v>
      </c>
      <c r="D121">
        <v>8.4847000000000001</v>
      </c>
      <c r="E121">
        <v>13.2135</v>
      </c>
      <c r="F121">
        <v>19.427900000000001</v>
      </c>
      <c r="G121">
        <v>11.5244</v>
      </c>
      <c r="H121">
        <v>6.9954999999999998</v>
      </c>
      <c r="I121">
        <v>1.7424999999999999</v>
      </c>
      <c r="J121">
        <v>2.1701000000000001</v>
      </c>
      <c r="K121">
        <v>8.3324999999999996</v>
      </c>
      <c r="L121">
        <v>10.2707</v>
      </c>
      <c r="M121">
        <v>10.408899999999999</v>
      </c>
      <c r="N121">
        <v>7.0277000000000003</v>
      </c>
      <c r="O121">
        <v>61.173000000000002</v>
      </c>
      <c r="P121">
        <v>33.009900000000002</v>
      </c>
      <c r="Q121">
        <v>11.3011</v>
      </c>
      <c r="R121">
        <v>54.777000000000001</v>
      </c>
      <c r="S121">
        <v>12.2195</v>
      </c>
      <c r="T121">
        <v>10.655900000000001</v>
      </c>
      <c r="U121">
        <v>11.2136</v>
      </c>
      <c r="V121">
        <v>11.5747</v>
      </c>
      <c r="W121">
        <v>12.980700000000001</v>
      </c>
      <c r="X121">
        <v>12.0929</v>
      </c>
      <c r="Y121">
        <v>16.148</v>
      </c>
      <c r="Z121">
        <v>15.974399999999999</v>
      </c>
    </row>
    <row r="122" spans="1:26" x14ac:dyDescent="0.25">
      <c r="A122" s="1" t="s">
        <v>401</v>
      </c>
      <c r="B122">
        <v>8323.57</v>
      </c>
      <c r="C122">
        <v>8.8475999999999999</v>
      </c>
      <c r="D122">
        <v>8.4591999999999992</v>
      </c>
      <c r="E122">
        <v>12.9361</v>
      </c>
      <c r="F122">
        <v>18.6374</v>
      </c>
      <c r="G122">
        <v>11.0802</v>
      </c>
      <c r="H122">
        <v>6.9048999999999996</v>
      </c>
      <c r="I122">
        <v>1.5802</v>
      </c>
      <c r="J122">
        <v>1.9614</v>
      </c>
      <c r="K122">
        <v>8.3399000000000001</v>
      </c>
      <c r="L122">
        <v>10.215199999999999</v>
      </c>
      <c r="M122">
        <v>10.2623</v>
      </c>
      <c r="N122">
        <v>6.7880000000000003</v>
      </c>
      <c r="O122">
        <v>60.334400000000002</v>
      </c>
      <c r="P122">
        <v>32.619700000000002</v>
      </c>
      <c r="Q122">
        <v>11.1</v>
      </c>
      <c r="R122">
        <v>53.997700000000002</v>
      </c>
      <c r="S122">
        <v>12.211600000000001</v>
      </c>
      <c r="T122">
        <v>10.6553</v>
      </c>
      <c r="U122">
        <v>11.0489</v>
      </c>
      <c r="V122">
        <v>11.382899999999999</v>
      </c>
      <c r="W122">
        <v>12.866400000000001</v>
      </c>
      <c r="X122">
        <v>11.991300000000001</v>
      </c>
      <c r="Y122">
        <v>15.465199999999999</v>
      </c>
      <c r="Z122">
        <v>15.449</v>
      </c>
    </row>
    <row r="123" spans="1:26" x14ac:dyDescent="0.25">
      <c r="A123" s="1" t="s">
        <v>400</v>
      </c>
      <c r="B123">
        <v>8309.84</v>
      </c>
      <c r="C123">
        <v>8.8401999999999994</v>
      </c>
      <c r="D123">
        <v>8.3622999999999994</v>
      </c>
      <c r="E123">
        <v>12.7737</v>
      </c>
      <c r="F123">
        <v>18.432200000000002</v>
      </c>
      <c r="G123">
        <v>10.9114</v>
      </c>
      <c r="H123">
        <v>6.7930000000000001</v>
      </c>
      <c r="I123">
        <v>1.6160000000000001</v>
      </c>
      <c r="J123">
        <v>2.0091999999999999</v>
      </c>
      <c r="K123">
        <v>8.4206000000000003</v>
      </c>
      <c r="L123">
        <v>10.245100000000001</v>
      </c>
      <c r="M123">
        <v>10.400399999999999</v>
      </c>
      <c r="N123">
        <v>6.7504</v>
      </c>
      <c r="O123">
        <v>60.500599999999999</v>
      </c>
      <c r="P123">
        <v>32.629100000000001</v>
      </c>
      <c r="Q123">
        <v>11.1228</v>
      </c>
      <c r="R123">
        <v>54.153500000000001</v>
      </c>
      <c r="S123">
        <v>12.3797</v>
      </c>
      <c r="T123">
        <v>10.7818</v>
      </c>
      <c r="U123">
        <v>11.005100000000001</v>
      </c>
      <c r="V123">
        <v>11.577999999999999</v>
      </c>
      <c r="W123">
        <v>12.7395</v>
      </c>
      <c r="X123">
        <v>11.878299999999999</v>
      </c>
      <c r="Y123">
        <v>15.8147</v>
      </c>
      <c r="Z123">
        <v>15.7342</v>
      </c>
    </row>
    <row r="124" spans="1:26" x14ac:dyDescent="0.25">
      <c r="A124" s="1" t="s">
        <v>399</v>
      </c>
      <c r="B124">
        <v>8297.84</v>
      </c>
      <c r="C124">
        <v>8.7973999999999997</v>
      </c>
      <c r="D124">
        <v>8.2535000000000007</v>
      </c>
      <c r="E124">
        <v>12.8565</v>
      </c>
      <c r="F124">
        <v>18.408899999999999</v>
      </c>
      <c r="G124">
        <v>10.9015</v>
      </c>
      <c r="H124">
        <v>6.7674000000000003</v>
      </c>
      <c r="I124">
        <v>1.5808</v>
      </c>
      <c r="J124">
        <v>1.9641999999999999</v>
      </c>
      <c r="K124">
        <v>8.3878000000000004</v>
      </c>
      <c r="L124">
        <v>10.3268</v>
      </c>
      <c r="M124">
        <v>10.215400000000001</v>
      </c>
      <c r="N124">
        <v>6.7609000000000004</v>
      </c>
      <c r="O124">
        <v>60.199300000000001</v>
      </c>
      <c r="P124">
        <v>32.548900000000003</v>
      </c>
      <c r="Q124">
        <v>11.007999999999999</v>
      </c>
      <c r="R124">
        <v>53.809800000000003</v>
      </c>
      <c r="S124">
        <v>12.290900000000001</v>
      </c>
      <c r="T124">
        <v>10.744999999999999</v>
      </c>
      <c r="U124">
        <v>11.114800000000001</v>
      </c>
      <c r="V124">
        <v>11.5944</v>
      </c>
      <c r="W124">
        <v>12.839399999999999</v>
      </c>
      <c r="X124">
        <v>11.972300000000001</v>
      </c>
      <c r="Y124">
        <v>15.6029</v>
      </c>
      <c r="Z124">
        <v>15.430300000000001</v>
      </c>
    </row>
    <row r="125" spans="1:26" x14ac:dyDescent="0.25">
      <c r="A125" s="1" t="s">
        <v>398</v>
      </c>
      <c r="B125">
        <v>8231.69</v>
      </c>
      <c r="C125">
        <v>8.7517999999999994</v>
      </c>
      <c r="D125">
        <v>8.2837999999999994</v>
      </c>
      <c r="E125">
        <v>12.8209</v>
      </c>
      <c r="F125">
        <v>18.4726</v>
      </c>
      <c r="G125">
        <v>11.089</v>
      </c>
      <c r="H125">
        <v>6.8543000000000003</v>
      </c>
      <c r="I125">
        <v>1.5951</v>
      </c>
      <c r="J125">
        <v>1.9823</v>
      </c>
      <c r="K125">
        <v>8.3916000000000004</v>
      </c>
      <c r="L125">
        <v>10.3325</v>
      </c>
      <c r="M125">
        <v>10.3111</v>
      </c>
      <c r="N125">
        <v>6.7662000000000004</v>
      </c>
      <c r="O125">
        <v>59.308500000000002</v>
      </c>
      <c r="P125">
        <v>32.2211</v>
      </c>
      <c r="Q125">
        <v>10.6874</v>
      </c>
      <c r="R125">
        <v>52.308300000000003</v>
      </c>
      <c r="S125">
        <v>12.2882</v>
      </c>
      <c r="T125">
        <v>10.745100000000001</v>
      </c>
      <c r="U125">
        <v>11.1271</v>
      </c>
      <c r="V125">
        <v>11.6549</v>
      </c>
      <c r="W125">
        <v>12.928900000000001</v>
      </c>
      <c r="X125">
        <v>12.0556</v>
      </c>
      <c r="Y125">
        <v>15.5154</v>
      </c>
      <c r="Z125">
        <v>15.4407</v>
      </c>
    </row>
    <row r="126" spans="1:26" x14ac:dyDescent="0.25">
      <c r="A126" s="1" t="s">
        <v>397</v>
      </c>
      <c r="B126">
        <v>8179.67</v>
      </c>
      <c r="C126">
        <v>8.7477</v>
      </c>
      <c r="D126">
        <v>8.3175000000000008</v>
      </c>
      <c r="E126">
        <v>12.980399999999999</v>
      </c>
      <c r="F126">
        <v>18.683900000000001</v>
      </c>
      <c r="G126">
        <v>11.1851</v>
      </c>
      <c r="H126">
        <v>6.9042000000000003</v>
      </c>
      <c r="I126">
        <v>1.5899000000000001</v>
      </c>
      <c r="J126">
        <v>1.9748000000000001</v>
      </c>
      <c r="K126">
        <v>8.4530999999999992</v>
      </c>
      <c r="L126">
        <v>10.333500000000001</v>
      </c>
      <c r="M126">
        <v>10.469900000000001</v>
      </c>
      <c r="N126">
        <v>6.7823000000000002</v>
      </c>
      <c r="O126">
        <v>59.076500000000003</v>
      </c>
      <c r="P126">
        <v>32.023400000000002</v>
      </c>
      <c r="Q126">
        <v>10.6457</v>
      </c>
      <c r="R126">
        <v>51.880099999999999</v>
      </c>
      <c r="S126">
        <v>12.313000000000001</v>
      </c>
      <c r="T126">
        <v>10.7933</v>
      </c>
      <c r="U126">
        <v>11.223000000000001</v>
      </c>
      <c r="V126">
        <v>11.781700000000001</v>
      </c>
      <c r="W126">
        <v>13.019</v>
      </c>
      <c r="X126">
        <v>12.1417</v>
      </c>
      <c r="Y126">
        <v>15.722</v>
      </c>
      <c r="Z126">
        <v>15.6357</v>
      </c>
    </row>
    <row r="127" spans="1:26" x14ac:dyDescent="0.25">
      <c r="A127" s="1" t="s">
        <v>396</v>
      </c>
      <c r="B127">
        <v>8324.08</v>
      </c>
      <c r="C127">
        <v>8.7660999999999998</v>
      </c>
      <c r="D127">
        <v>8.2813999999999997</v>
      </c>
      <c r="E127">
        <v>13.1454</v>
      </c>
      <c r="F127">
        <v>19.043700000000001</v>
      </c>
      <c r="G127">
        <v>11.327</v>
      </c>
      <c r="H127">
        <v>6.9268000000000001</v>
      </c>
      <c r="I127">
        <v>1.6870000000000001</v>
      </c>
      <c r="J127">
        <v>2.1</v>
      </c>
      <c r="K127">
        <v>8.4496000000000002</v>
      </c>
      <c r="L127">
        <v>10.425000000000001</v>
      </c>
      <c r="M127">
        <v>10.5038</v>
      </c>
      <c r="N127">
        <v>6.9191000000000003</v>
      </c>
      <c r="O127">
        <v>60.802700000000002</v>
      </c>
      <c r="P127">
        <v>32.564599999999999</v>
      </c>
      <c r="Q127">
        <v>10.953900000000001</v>
      </c>
      <c r="R127">
        <v>53.738399999999999</v>
      </c>
      <c r="S127">
        <v>12.474500000000001</v>
      </c>
      <c r="T127">
        <v>10.923999999999999</v>
      </c>
      <c r="U127">
        <v>11.319599999999999</v>
      </c>
      <c r="V127">
        <v>11.7986</v>
      </c>
      <c r="W127">
        <v>12.966200000000001</v>
      </c>
      <c r="X127">
        <v>12.093999999999999</v>
      </c>
      <c r="Y127">
        <v>15.628</v>
      </c>
      <c r="Z127">
        <v>15.5519</v>
      </c>
    </row>
    <row r="128" spans="1:26" x14ac:dyDescent="0.25">
      <c r="A128" s="1" t="s">
        <v>395</v>
      </c>
      <c r="B128">
        <v>8251.93</v>
      </c>
      <c r="C128">
        <v>8.7439999999999998</v>
      </c>
      <c r="D128">
        <v>8.2786000000000008</v>
      </c>
      <c r="E128">
        <v>13.0123</v>
      </c>
      <c r="F128">
        <v>18.952200000000001</v>
      </c>
      <c r="G128">
        <v>11.1938</v>
      </c>
      <c r="H128">
        <v>6.8468</v>
      </c>
      <c r="I128">
        <v>1.7157</v>
      </c>
      <c r="J128">
        <v>2.1385999999999998</v>
      </c>
      <c r="K128">
        <v>8.4032</v>
      </c>
      <c r="L128">
        <v>10.3294</v>
      </c>
      <c r="M128">
        <v>10.472300000000001</v>
      </c>
      <c r="N128">
        <v>6.8613</v>
      </c>
      <c r="O128">
        <v>60.0899</v>
      </c>
      <c r="P128">
        <v>32.337299999999999</v>
      </c>
      <c r="Q128">
        <v>10.839600000000001</v>
      </c>
      <c r="R128">
        <v>53.040500000000002</v>
      </c>
      <c r="S128">
        <v>12.432499999999999</v>
      </c>
      <c r="T128">
        <v>10.8843</v>
      </c>
      <c r="U128">
        <v>11.233000000000001</v>
      </c>
      <c r="V128">
        <v>11.8102</v>
      </c>
      <c r="W128">
        <v>12.897600000000001</v>
      </c>
      <c r="X128">
        <v>12.032400000000001</v>
      </c>
      <c r="Y128">
        <v>15.483700000000001</v>
      </c>
      <c r="Z128">
        <v>15.440300000000001</v>
      </c>
    </row>
    <row r="129" spans="1:26" x14ac:dyDescent="0.25">
      <c r="A129" s="1" t="s">
        <v>394</v>
      </c>
      <c r="B129">
        <v>8263.56</v>
      </c>
      <c r="C129">
        <v>8.7665000000000006</v>
      </c>
      <c r="D129">
        <v>8.2591999999999999</v>
      </c>
      <c r="E129">
        <v>13.0701</v>
      </c>
      <c r="F129">
        <v>19.029499999999999</v>
      </c>
      <c r="G129">
        <v>11.239000000000001</v>
      </c>
      <c r="H129">
        <v>7.0057999999999998</v>
      </c>
      <c r="I129">
        <v>1.7044999999999999</v>
      </c>
      <c r="J129">
        <v>2.1248999999999998</v>
      </c>
      <c r="K129">
        <v>8.4084000000000003</v>
      </c>
      <c r="L129">
        <v>10.388999999999999</v>
      </c>
      <c r="M129">
        <v>10.352499999999999</v>
      </c>
      <c r="N129">
        <v>6.9005000000000001</v>
      </c>
      <c r="O129">
        <v>60.33</v>
      </c>
      <c r="P129">
        <v>32.398600000000002</v>
      </c>
      <c r="Q129">
        <v>10.944800000000001</v>
      </c>
      <c r="R129">
        <v>53.568600000000004</v>
      </c>
      <c r="S129">
        <v>12.3912</v>
      </c>
      <c r="T129">
        <v>10.852</v>
      </c>
      <c r="U129">
        <v>11.2387</v>
      </c>
      <c r="V129">
        <v>11.675700000000001</v>
      </c>
      <c r="W129">
        <v>12.9184</v>
      </c>
      <c r="X129">
        <v>12.0504</v>
      </c>
      <c r="Y129">
        <v>15.3146</v>
      </c>
      <c r="Z129">
        <v>15.1935</v>
      </c>
    </row>
    <row r="130" spans="1:26" x14ac:dyDescent="0.25">
      <c r="A130" s="1" t="s">
        <v>393</v>
      </c>
      <c r="B130">
        <v>8153.43</v>
      </c>
      <c r="C130">
        <v>8.8048999999999999</v>
      </c>
      <c r="D130">
        <v>8.2555999999999994</v>
      </c>
      <c r="E130">
        <v>12.875299999999999</v>
      </c>
      <c r="F130">
        <v>18.799700000000001</v>
      </c>
      <c r="G130">
        <v>11.2082</v>
      </c>
      <c r="H130">
        <v>6.9375</v>
      </c>
      <c r="I130">
        <v>1.667</v>
      </c>
      <c r="J130">
        <v>2.0710000000000002</v>
      </c>
      <c r="K130">
        <v>8.2476000000000003</v>
      </c>
      <c r="L130">
        <v>10.3177</v>
      </c>
      <c r="M130">
        <v>10.314299999999999</v>
      </c>
      <c r="N130">
        <v>6.7464000000000004</v>
      </c>
      <c r="O130">
        <v>59.707799999999999</v>
      </c>
      <c r="P130">
        <v>32.002099999999999</v>
      </c>
      <c r="Q130">
        <v>10.882</v>
      </c>
      <c r="R130">
        <v>52.9435</v>
      </c>
      <c r="S130">
        <v>11.9046</v>
      </c>
      <c r="T130">
        <v>10.523400000000001</v>
      </c>
      <c r="U130">
        <v>10.909700000000001</v>
      </c>
      <c r="V130">
        <v>11.5731</v>
      </c>
      <c r="W130">
        <v>12.918900000000001</v>
      </c>
      <c r="X130">
        <v>12.0534</v>
      </c>
      <c r="Y130">
        <v>15.236800000000001</v>
      </c>
      <c r="Z130">
        <v>15.109500000000001</v>
      </c>
    </row>
    <row r="131" spans="1:26" x14ac:dyDescent="0.25">
      <c r="A131" s="1" t="s">
        <v>392</v>
      </c>
      <c r="B131">
        <v>8083.72</v>
      </c>
      <c r="C131">
        <v>8.8020999999999994</v>
      </c>
      <c r="D131">
        <v>8.2055000000000007</v>
      </c>
      <c r="E131">
        <v>12.8062</v>
      </c>
      <c r="F131">
        <v>18.6372</v>
      </c>
      <c r="G131">
        <v>11.1911</v>
      </c>
      <c r="H131">
        <v>6.8861999999999997</v>
      </c>
      <c r="I131">
        <v>1.6577</v>
      </c>
      <c r="J131">
        <v>2.0636000000000001</v>
      </c>
      <c r="K131">
        <v>8.2200000000000006</v>
      </c>
      <c r="L131">
        <v>10.1282</v>
      </c>
      <c r="M131">
        <v>10.2872</v>
      </c>
      <c r="N131">
        <v>6.7904</v>
      </c>
      <c r="O131">
        <v>59.3215</v>
      </c>
      <c r="P131">
        <v>31.7974</v>
      </c>
      <c r="Q131">
        <v>10.874599999999999</v>
      </c>
      <c r="R131">
        <v>53.0379</v>
      </c>
      <c r="S131">
        <v>11.861499999999999</v>
      </c>
      <c r="T131">
        <v>10.541499999999999</v>
      </c>
      <c r="U131">
        <v>10.934699999999999</v>
      </c>
      <c r="V131">
        <v>11.5084</v>
      </c>
      <c r="W131">
        <v>12.919499999999999</v>
      </c>
      <c r="X131">
        <v>12.053900000000001</v>
      </c>
      <c r="Y131">
        <v>15.475099999999999</v>
      </c>
      <c r="Z131">
        <v>15.3338</v>
      </c>
    </row>
    <row r="132" spans="1:26" x14ac:dyDescent="0.25">
      <c r="A132" s="1" t="s">
        <v>391</v>
      </c>
      <c r="B132">
        <v>8018.43</v>
      </c>
      <c r="C132">
        <v>8.8574999999999999</v>
      </c>
      <c r="D132">
        <v>8.2225000000000001</v>
      </c>
      <c r="E132">
        <v>12.7852</v>
      </c>
      <c r="F132">
        <v>18.853100000000001</v>
      </c>
      <c r="G132">
        <v>11.2631</v>
      </c>
      <c r="H132">
        <v>6.8981000000000003</v>
      </c>
      <c r="I132">
        <v>1.6493</v>
      </c>
      <c r="J132">
        <v>2.0543</v>
      </c>
      <c r="K132">
        <v>8.0507000000000009</v>
      </c>
      <c r="L132">
        <v>10.0052</v>
      </c>
      <c r="M132">
        <v>10.1675</v>
      </c>
      <c r="N132">
        <v>6.8320999999999996</v>
      </c>
      <c r="O132">
        <v>59.283099999999997</v>
      </c>
      <c r="P132">
        <v>31.700299999999999</v>
      </c>
      <c r="Q132">
        <v>11.124499999999999</v>
      </c>
      <c r="R132">
        <v>53.298699999999997</v>
      </c>
      <c r="S132">
        <v>11.936199999999999</v>
      </c>
      <c r="T132">
        <v>10.614599999999999</v>
      </c>
      <c r="U132">
        <v>10.975</v>
      </c>
      <c r="V132">
        <v>11.3657</v>
      </c>
      <c r="W132">
        <v>12.9139</v>
      </c>
      <c r="X132">
        <v>12.047599999999999</v>
      </c>
      <c r="Y132">
        <v>15.193899999999999</v>
      </c>
      <c r="Z132">
        <v>15.033899999999999</v>
      </c>
    </row>
    <row r="133" spans="1:26" x14ac:dyDescent="0.25">
      <c r="A133" s="1" t="s">
        <v>390</v>
      </c>
      <c r="B133">
        <v>7855.85</v>
      </c>
      <c r="C133">
        <v>8.7697000000000003</v>
      </c>
      <c r="D133">
        <v>8.1486999999999998</v>
      </c>
      <c r="E133">
        <v>12.5007</v>
      </c>
      <c r="F133">
        <v>18.329999999999998</v>
      </c>
      <c r="G133">
        <v>10.9954</v>
      </c>
      <c r="H133">
        <v>6.7824</v>
      </c>
      <c r="I133">
        <v>1.6680999999999999</v>
      </c>
      <c r="J133">
        <v>2.0779999999999998</v>
      </c>
      <c r="K133">
        <v>8.0546000000000006</v>
      </c>
      <c r="L133">
        <v>9.9661000000000008</v>
      </c>
      <c r="M133">
        <v>10.1492</v>
      </c>
      <c r="N133">
        <v>6.7121000000000004</v>
      </c>
      <c r="O133">
        <v>58.222000000000001</v>
      </c>
      <c r="P133">
        <v>31.122</v>
      </c>
      <c r="Q133">
        <v>10.984500000000001</v>
      </c>
      <c r="R133">
        <v>52.850200000000001</v>
      </c>
      <c r="S133">
        <v>11.785299999999999</v>
      </c>
      <c r="T133">
        <v>10.5343</v>
      </c>
      <c r="U133">
        <v>10.957800000000001</v>
      </c>
      <c r="V133">
        <v>11.4353</v>
      </c>
      <c r="W133">
        <v>12.8263</v>
      </c>
      <c r="X133">
        <v>11.965</v>
      </c>
      <c r="Y133">
        <v>15.498799999999999</v>
      </c>
      <c r="Z133">
        <v>15.3391</v>
      </c>
    </row>
    <row r="134" spans="1:26" x14ac:dyDescent="0.25">
      <c r="A134" s="1" t="s">
        <v>389</v>
      </c>
      <c r="B134">
        <v>8015.72</v>
      </c>
      <c r="C134">
        <v>8.8949999999999996</v>
      </c>
      <c r="D134">
        <v>8.2254000000000005</v>
      </c>
      <c r="E134">
        <v>12.7142</v>
      </c>
      <c r="F134">
        <v>18.484500000000001</v>
      </c>
      <c r="G134">
        <v>11.1372</v>
      </c>
      <c r="H134">
        <v>6.8933</v>
      </c>
      <c r="I134">
        <v>1.6896</v>
      </c>
      <c r="J134">
        <v>2.1046</v>
      </c>
      <c r="K134">
        <v>8.1385000000000005</v>
      </c>
      <c r="L134">
        <v>9.8666</v>
      </c>
      <c r="M134">
        <v>10.314299999999999</v>
      </c>
      <c r="N134">
        <v>6.7782</v>
      </c>
      <c r="O134">
        <v>59.212699999999998</v>
      </c>
      <c r="P134">
        <v>31.657299999999999</v>
      </c>
      <c r="Q134">
        <v>11.063700000000001</v>
      </c>
      <c r="R134">
        <v>53.757599999999996</v>
      </c>
      <c r="S134">
        <v>12.0534</v>
      </c>
      <c r="T134">
        <v>10.735799999999999</v>
      </c>
      <c r="U134">
        <v>11.1645</v>
      </c>
      <c r="V134">
        <v>11.6746</v>
      </c>
      <c r="W134">
        <v>12.985900000000001</v>
      </c>
      <c r="X134">
        <v>12.120100000000001</v>
      </c>
      <c r="Y134">
        <v>15.714600000000001</v>
      </c>
      <c r="Z134">
        <v>15.6776</v>
      </c>
    </row>
    <row r="135" spans="1:26" x14ac:dyDescent="0.25">
      <c r="A135" s="1" t="s">
        <v>388</v>
      </c>
      <c r="B135">
        <v>7959.73</v>
      </c>
      <c r="C135">
        <v>8.8367000000000004</v>
      </c>
      <c r="D135">
        <v>8.1831999999999994</v>
      </c>
      <c r="E135">
        <v>12.7287</v>
      </c>
      <c r="F135">
        <v>18.622199999999999</v>
      </c>
      <c r="G135">
        <v>11.1234</v>
      </c>
      <c r="H135">
        <v>6.8609</v>
      </c>
      <c r="I135">
        <v>1.6296999999999999</v>
      </c>
      <c r="J135">
        <v>2.0308999999999999</v>
      </c>
      <c r="K135">
        <v>8.2040000000000006</v>
      </c>
      <c r="L135">
        <v>10.015499999999999</v>
      </c>
      <c r="M135">
        <v>10.2852</v>
      </c>
      <c r="N135">
        <v>6.7411000000000003</v>
      </c>
      <c r="O135">
        <v>58.780200000000001</v>
      </c>
      <c r="P135">
        <v>31.524799999999999</v>
      </c>
      <c r="Q135">
        <v>11.0022</v>
      </c>
      <c r="R135">
        <v>53.462299999999999</v>
      </c>
      <c r="S135">
        <v>11.996499999999999</v>
      </c>
      <c r="T135">
        <v>10.69</v>
      </c>
      <c r="U135">
        <v>11.1478</v>
      </c>
      <c r="V135">
        <v>11.6614</v>
      </c>
      <c r="W135">
        <v>13.0784</v>
      </c>
      <c r="X135">
        <v>12.204499999999999</v>
      </c>
      <c r="Y135">
        <v>15.7188</v>
      </c>
      <c r="Z135">
        <v>15.5616</v>
      </c>
    </row>
    <row r="136" spans="1:26" x14ac:dyDescent="0.25">
      <c r="A136" s="1" t="s">
        <v>387</v>
      </c>
      <c r="B136">
        <v>7810.77</v>
      </c>
      <c r="C136">
        <v>8.8071999999999999</v>
      </c>
      <c r="D136">
        <v>8.1424000000000003</v>
      </c>
      <c r="E136">
        <v>12.7126</v>
      </c>
      <c r="F136">
        <v>18.5886</v>
      </c>
      <c r="G136">
        <v>11.2957</v>
      </c>
      <c r="H136">
        <v>6.8672000000000004</v>
      </c>
      <c r="I136">
        <v>1.6667000000000001</v>
      </c>
      <c r="J136">
        <v>2.0746000000000002</v>
      </c>
      <c r="K136">
        <v>8.1576000000000004</v>
      </c>
      <c r="L136">
        <v>10.023300000000001</v>
      </c>
      <c r="M136">
        <v>10.454000000000001</v>
      </c>
      <c r="N136">
        <v>6.78</v>
      </c>
      <c r="O136">
        <v>57.870800000000003</v>
      </c>
      <c r="P136">
        <v>30.985600000000002</v>
      </c>
      <c r="Q136">
        <v>10.883900000000001</v>
      </c>
      <c r="R136">
        <v>52.767299999999999</v>
      </c>
      <c r="S136">
        <v>12.018800000000001</v>
      </c>
      <c r="T136">
        <v>10.6479</v>
      </c>
      <c r="U136">
        <v>11.1761</v>
      </c>
      <c r="V136">
        <v>11.7689</v>
      </c>
      <c r="W136">
        <v>12.885400000000001</v>
      </c>
      <c r="X136">
        <v>12.024800000000001</v>
      </c>
      <c r="Y136">
        <v>15.8207</v>
      </c>
      <c r="Z136">
        <v>15.689299999999999</v>
      </c>
    </row>
    <row r="137" spans="1:26" x14ac:dyDescent="0.25">
      <c r="A137" s="1" t="s">
        <v>386</v>
      </c>
      <c r="B137">
        <v>8008.08</v>
      </c>
      <c r="C137">
        <v>8.9962999999999997</v>
      </c>
      <c r="D137">
        <v>8.2307000000000006</v>
      </c>
      <c r="E137">
        <v>13.260199999999999</v>
      </c>
      <c r="F137">
        <v>19.263999999999999</v>
      </c>
      <c r="G137">
        <v>11.5387</v>
      </c>
      <c r="H137">
        <v>6.9543999999999997</v>
      </c>
      <c r="I137">
        <v>1.6815</v>
      </c>
      <c r="J137">
        <v>2.0972</v>
      </c>
      <c r="K137">
        <v>8.3066999999999993</v>
      </c>
      <c r="L137">
        <v>10.169700000000001</v>
      </c>
      <c r="M137">
        <v>10.6431</v>
      </c>
      <c r="N137">
        <v>7.0003000000000002</v>
      </c>
      <c r="O137">
        <v>59.519399999999997</v>
      </c>
      <c r="P137">
        <v>32.199100000000001</v>
      </c>
      <c r="Q137">
        <v>11.363899999999999</v>
      </c>
      <c r="R137">
        <v>54.930900000000001</v>
      </c>
      <c r="S137">
        <v>12.3459</v>
      </c>
      <c r="T137">
        <v>10.9107</v>
      </c>
      <c r="U137">
        <v>11.4939</v>
      </c>
      <c r="V137">
        <v>12.127800000000001</v>
      </c>
      <c r="W137">
        <v>13.095000000000001</v>
      </c>
      <c r="X137">
        <v>12.221399999999999</v>
      </c>
      <c r="Y137">
        <v>16.228200000000001</v>
      </c>
      <c r="Z137">
        <v>15.9217</v>
      </c>
    </row>
    <row r="138" spans="1:26" x14ac:dyDescent="0.25">
      <c r="A138" s="1" t="s">
        <v>385</v>
      </c>
      <c r="B138">
        <v>7948.25</v>
      </c>
      <c r="C138">
        <v>9.1557999999999993</v>
      </c>
      <c r="D138">
        <v>8.2929999999999993</v>
      </c>
      <c r="E138">
        <v>13.4871</v>
      </c>
      <c r="F138">
        <v>19.636399999999998</v>
      </c>
      <c r="G138">
        <v>11.7958</v>
      </c>
      <c r="H138">
        <v>7.1517999999999997</v>
      </c>
      <c r="I138">
        <v>1.6998</v>
      </c>
      <c r="J138">
        <v>2.1187</v>
      </c>
      <c r="K138">
        <v>8.1814999999999998</v>
      </c>
      <c r="L138">
        <v>10.092599999999999</v>
      </c>
      <c r="M138">
        <v>10.652100000000001</v>
      </c>
      <c r="N138">
        <v>7.1265999999999998</v>
      </c>
      <c r="O138">
        <v>59.675400000000003</v>
      </c>
      <c r="P138">
        <v>32.168799999999997</v>
      </c>
      <c r="Q138">
        <v>11.514699999999999</v>
      </c>
      <c r="R138">
        <v>55.399299999999997</v>
      </c>
      <c r="S138">
        <v>12.2979</v>
      </c>
      <c r="T138">
        <v>10.942399999999999</v>
      </c>
      <c r="U138">
        <v>11.5749</v>
      </c>
      <c r="V138">
        <v>12.1191</v>
      </c>
      <c r="W138">
        <v>13.118399999999999</v>
      </c>
      <c r="X138">
        <v>12.2437</v>
      </c>
      <c r="Y138">
        <v>16.383700000000001</v>
      </c>
      <c r="Z138">
        <v>16.0184</v>
      </c>
    </row>
    <row r="139" spans="1:26" x14ac:dyDescent="0.25">
      <c r="A139" s="1" t="s">
        <v>384</v>
      </c>
      <c r="B139">
        <v>7765.13</v>
      </c>
      <c r="C139">
        <v>9.1477000000000004</v>
      </c>
      <c r="D139">
        <v>8.2258999999999993</v>
      </c>
      <c r="E139">
        <v>13.274699999999999</v>
      </c>
      <c r="F139">
        <v>19.388400000000001</v>
      </c>
      <c r="G139">
        <v>11.7036</v>
      </c>
      <c r="H139">
        <v>7.2095000000000002</v>
      </c>
      <c r="I139">
        <v>1.6839</v>
      </c>
      <c r="J139">
        <v>2.0996000000000001</v>
      </c>
      <c r="K139">
        <v>8.1812000000000005</v>
      </c>
      <c r="L139">
        <v>10.1432</v>
      </c>
      <c r="M139">
        <v>10.6166</v>
      </c>
      <c r="N139">
        <v>7.0262000000000002</v>
      </c>
      <c r="O139">
        <v>58.214599999999997</v>
      </c>
      <c r="P139">
        <v>31.441199999999998</v>
      </c>
      <c r="Q139">
        <v>11.088900000000001</v>
      </c>
      <c r="R139">
        <v>53.8155</v>
      </c>
      <c r="S139">
        <v>12.229200000000001</v>
      </c>
      <c r="T139">
        <v>10.844099999999999</v>
      </c>
      <c r="U139">
        <v>11.4739</v>
      </c>
      <c r="V139">
        <v>11.9107</v>
      </c>
      <c r="W139">
        <v>13.006600000000001</v>
      </c>
      <c r="X139">
        <v>12.1394</v>
      </c>
      <c r="Y139">
        <v>16.273299999999999</v>
      </c>
      <c r="Z139">
        <v>15.9916</v>
      </c>
    </row>
    <row r="140" spans="1:26" x14ac:dyDescent="0.25">
      <c r="A140" s="1" t="s">
        <v>383</v>
      </c>
      <c r="B140">
        <v>7607.19</v>
      </c>
      <c r="C140">
        <v>9.1713000000000005</v>
      </c>
      <c r="D140">
        <v>8.2730999999999995</v>
      </c>
      <c r="E140">
        <v>13.428800000000001</v>
      </c>
      <c r="F140">
        <v>19.494</v>
      </c>
      <c r="G140">
        <v>11.833</v>
      </c>
      <c r="H140">
        <v>7.2474999999999996</v>
      </c>
      <c r="I140">
        <v>1.7038</v>
      </c>
      <c r="J140">
        <v>2.1242999999999999</v>
      </c>
      <c r="K140">
        <v>8.2287999999999997</v>
      </c>
      <c r="L140">
        <v>10.109400000000001</v>
      </c>
      <c r="M140">
        <v>10.733599999999999</v>
      </c>
      <c r="N140">
        <v>7.0841000000000003</v>
      </c>
      <c r="O140">
        <v>57.325699999999998</v>
      </c>
      <c r="P140">
        <v>31.067699999999999</v>
      </c>
      <c r="Q140">
        <v>10.979799999999999</v>
      </c>
      <c r="R140">
        <v>53.282400000000003</v>
      </c>
      <c r="S140">
        <v>12.2136</v>
      </c>
      <c r="T140">
        <v>10.754200000000001</v>
      </c>
      <c r="U140">
        <v>11.597</v>
      </c>
      <c r="V140">
        <v>12.0197</v>
      </c>
      <c r="W140">
        <v>13.0739</v>
      </c>
      <c r="X140">
        <v>12.2028</v>
      </c>
      <c r="Y140">
        <v>16.079000000000001</v>
      </c>
      <c r="Z140">
        <v>15.864000000000001</v>
      </c>
    </row>
    <row r="141" spans="1:26" x14ac:dyDescent="0.25">
      <c r="A141" s="1" t="s">
        <v>382</v>
      </c>
      <c r="B141">
        <v>7651.17</v>
      </c>
      <c r="C141">
        <v>9.1577000000000002</v>
      </c>
      <c r="D141">
        <v>8.3058999999999994</v>
      </c>
      <c r="E141">
        <v>13.5379</v>
      </c>
      <c r="F141">
        <v>19.578900000000001</v>
      </c>
      <c r="G141">
        <v>11.8408</v>
      </c>
      <c r="H141">
        <v>7.3239000000000001</v>
      </c>
      <c r="I141">
        <v>1.649</v>
      </c>
      <c r="J141">
        <v>2.0552000000000001</v>
      </c>
      <c r="K141">
        <v>8.2908000000000008</v>
      </c>
      <c r="L141">
        <v>10.176399999999999</v>
      </c>
      <c r="M141">
        <v>10.752800000000001</v>
      </c>
      <c r="N141">
        <v>7.1538000000000004</v>
      </c>
      <c r="O141">
        <v>57.611899999999999</v>
      </c>
      <c r="P141">
        <v>31.196000000000002</v>
      </c>
      <c r="Q141">
        <v>11.0365</v>
      </c>
      <c r="R141">
        <v>53.484400000000001</v>
      </c>
      <c r="S141">
        <v>12.0389</v>
      </c>
      <c r="T141">
        <v>10.6259</v>
      </c>
      <c r="U141">
        <v>11.581300000000001</v>
      </c>
      <c r="V141">
        <v>12.0001</v>
      </c>
      <c r="W141">
        <v>13.1241</v>
      </c>
      <c r="X141">
        <v>12.2501</v>
      </c>
      <c r="Y141">
        <v>16.0915</v>
      </c>
      <c r="Z141">
        <v>15.8222</v>
      </c>
    </row>
    <row r="142" spans="1:26" x14ac:dyDescent="0.25">
      <c r="A142" s="1" t="s">
        <v>381</v>
      </c>
      <c r="B142">
        <v>7626.89</v>
      </c>
      <c r="C142">
        <v>9.2294</v>
      </c>
      <c r="D142">
        <v>8.3069000000000006</v>
      </c>
      <c r="E142">
        <v>13.550599999999999</v>
      </c>
      <c r="F142">
        <v>19.413799999999998</v>
      </c>
      <c r="G142">
        <v>11.817</v>
      </c>
      <c r="H142">
        <v>7.3284000000000002</v>
      </c>
      <c r="I142">
        <v>1.6717</v>
      </c>
      <c r="J142">
        <v>2.0849000000000002</v>
      </c>
      <c r="K142">
        <v>8.2087000000000003</v>
      </c>
      <c r="L142">
        <v>10.187900000000001</v>
      </c>
      <c r="M142">
        <v>10.7569</v>
      </c>
      <c r="N142">
        <v>7.1383999999999999</v>
      </c>
      <c r="O142">
        <v>57.5319</v>
      </c>
      <c r="P142">
        <v>31.2164</v>
      </c>
      <c r="Q142">
        <v>11.0855</v>
      </c>
      <c r="R142">
        <v>53.706600000000002</v>
      </c>
      <c r="S142">
        <v>12.0611</v>
      </c>
      <c r="T142">
        <v>10.6218</v>
      </c>
      <c r="U142">
        <v>11.534599999999999</v>
      </c>
      <c r="V142">
        <v>11.939399999999999</v>
      </c>
      <c r="W142">
        <v>13.033899999999999</v>
      </c>
      <c r="X142">
        <v>12.172599999999999</v>
      </c>
      <c r="Y142">
        <v>16.159199999999998</v>
      </c>
      <c r="Z142">
        <v>15.9138</v>
      </c>
    </row>
    <row r="143" spans="1:26" x14ac:dyDescent="0.25">
      <c r="A143" s="1" t="s">
        <v>380</v>
      </c>
      <c r="B143">
        <v>7587.33</v>
      </c>
      <c r="C143">
        <v>9.2622</v>
      </c>
      <c r="D143">
        <v>8.2736000000000001</v>
      </c>
      <c r="E143">
        <v>13.563000000000001</v>
      </c>
      <c r="F143">
        <v>19.118200000000002</v>
      </c>
      <c r="G143">
        <v>11.8018</v>
      </c>
      <c r="H143">
        <v>7.1097999999999999</v>
      </c>
      <c r="I143">
        <v>1.6265000000000001</v>
      </c>
      <c r="J143">
        <v>2.0251000000000001</v>
      </c>
      <c r="K143">
        <v>8.2173999999999996</v>
      </c>
      <c r="L143">
        <v>10.091900000000001</v>
      </c>
      <c r="M143">
        <v>10.722799999999999</v>
      </c>
      <c r="N143">
        <v>7.0941999999999998</v>
      </c>
      <c r="O143">
        <v>57.3093</v>
      </c>
      <c r="P143">
        <v>31.099799999999998</v>
      </c>
      <c r="Q143">
        <v>11.156499999999999</v>
      </c>
      <c r="R143">
        <v>53.543100000000003</v>
      </c>
      <c r="S143">
        <v>11.870799999999999</v>
      </c>
      <c r="T143">
        <v>10.4153</v>
      </c>
      <c r="U143">
        <v>11.5055</v>
      </c>
      <c r="V143">
        <v>11.8438</v>
      </c>
      <c r="W143">
        <v>13.036799999999999</v>
      </c>
      <c r="X143">
        <v>12.172499999999999</v>
      </c>
      <c r="Y143">
        <v>16.1065</v>
      </c>
      <c r="Z143">
        <v>15.6158</v>
      </c>
    </row>
    <row r="144" spans="1:26" x14ac:dyDescent="0.25">
      <c r="A144" s="1" t="s">
        <v>379</v>
      </c>
      <c r="B144">
        <v>7508.84</v>
      </c>
      <c r="C144">
        <v>9.0931999999999995</v>
      </c>
      <c r="D144">
        <v>8.0851000000000006</v>
      </c>
      <c r="E144">
        <v>13.3018</v>
      </c>
      <c r="F144">
        <v>18.702500000000001</v>
      </c>
      <c r="G144">
        <v>11.7407</v>
      </c>
      <c r="H144">
        <v>7.1317000000000004</v>
      </c>
      <c r="I144">
        <v>1.5436000000000001</v>
      </c>
      <c r="J144">
        <v>1.9206000000000001</v>
      </c>
      <c r="K144">
        <v>8.1571999999999996</v>
      </c>
      <c r="L144">
        <v>10.0223</v>
      </c>
      <c r="M144">
        <v>10.5472</v>
      </c>
      <c r="N144">
        <v>7.0650000000000004</v>
      </c>
      <c r="O144">
        <v>56.892499999999998</v>
      </c>
      <c r="P144">
        <v>30.852599999999999</v>
      </c>
      <c r="Q144">
        <v>11.1496</v>
      </c>
      <c r="R144">
        <v>52.717500000000001</v>
      </c>
      <c r="S144">
        <v>11.6319</v>
      </c>
      <c r="T144">
        <v>10.2699</v>
      </c>
      <c r="U144">
        <v>11.215400000000001</v>
      </c>
      <c r="V144">
        <v>11.531599999999999</v>
      </c>
      <c r="W144">
        <v>12.9259</v>
      </c>
      <c r="X144">
        <v>12.070600000000001</v>
      </c>
      <c r="Y144">
        <v>15.5398</v>
      </c>
      <c r="Z144">
        <v>15.212899999999999</v>
      </c>
    </row>
    <row r="145" spans="1:26" x14ac:dyDescent="0.25">
      <c r="A145" s="1" t="s">
        <v>378</v>
      </c>
      <c r="B145">
        <v>7651.02</v>
      </c>
      <c r="C145">
        <v>9.1655999999999995</v>
      </c>
      <c r="D145">
        <v>8.2196999999999996</v>
      </c>
      <c r="E145">
        <v>13.4107</v>
      </c>
      <c r="F145">
        <v>19.183199999999999</v>
      </c>
      <c r="G145">
        <v>11.766299999999999</v>
      </c>
      <c r="H145">
        <v>7.1904000000000003</v>
      </c>
      <c r="I145">
        <v>1.6151</v>
      </c>
      <c r="J145">
        <v>2.0053999999999998</v>
      </c>
      <c r="K145">
        <v>8.1968999999999994</v>
      </c>
      <c r="L145">
        <v>10.071</v>
      </c>
      <c r="M145">
        <v>10.911300000000001</v>
      </c>
      <c r="N145">
        <v>7.1222000000000003</v>
      </c>
      <c r="O145">
        <v>57.972700000000003</v>
      </c>
      <c r="P145">
        <v>31.467199999999998</v>
      </c>
      <c r="Q145">
        <v>11.270300000000001</v>
      </c>
      <c r="R145">
        <v>53.823599999999999</v>
      </c>
      <c r="S145">
        <v>12.129200000000001</v>
      </c>
      <c r="T145">
        <v>10.7301</v>
      </c>
      <c r="U145">
        <v>11.3881</v>
      </c>
      <c r="V145">
        <v>11.9063</v>
      </c>
      <c r="W145">
        <v>13.1584</v>
      </c>
      <c r="X145">
        <v>12.3002</v>
      </c>
      <c r="Y145">
        <v>16.420100000000001</v>
      </c>
      <c r="Z145">
        <v>15.806699999999999</v>
      </c>
    </row>
    <row r="146" spans="1:26" x14ac:dyDescent="0.25">
      <c r="A146" s="1" t="s">
        <v>377</v>
      </c>
      <c r="B146">
        <v>7995.97</v>
      </c>
      <c r="C146">
        <v>9.2043999999999997</v>
      </c>
      <c r="D146">
        <v>8.4724000000000004</v>
      </c>
      <c r="E146">
        <v>13.8711</v>
      </c>
      <c r="F146">
        <v>19.630800000000001</v>
      </c>
      <c r="G146">
        <v>11.986700000000001</v>
      </c>
      <c r="H146">
        <v>7.3974000000000002</v>
      </c>
      <c r="I146">
        <v>1.5839000000000001</v>
      </c>
      <c r="J146">
        <v>1.9838</v>
      </c>
      <c r="K146">
        <v>8.3713999999999995</v>
      </c>
      <c r="L146">
        <v>10.176299999999999</v>
      </c>
      <c r="M146">
        <v>11.0199</v>
      </c>
      <c r="N146">
        <v>7.3384999999999998</v>
      </c>
      <c r="O146">
        <v>60.085599999999999</v>
      </c>
      <c r="P146">
        <v>32.398400000000002</v>
      </c>
      <c r="Q146">
        <v>11.3665</v>
      </c>
      <c r="R146">
        <v>55.322200000000002</v>
      </c>
      <c r="S146">
        <v>12.2585</v>
      </c>
      <c r="T146">
        <v>10.8292</v>
      </c>
      <c r="U146">
        <v>11.5707</v>
      </c>
      <c r="V146">
        <v>11.976000000000001</v>
      </c>
      <c r="W146">
        <v>13.375999999999999</v>
      </c>
      <c r="X146">
        <v>12.512499999999999</v>
      </c>
      <c r="Y146">
        <v>16.668600000000001</v>
      </c>
      <c r="Z146">
        <v>16.003699999999998</v>
      </c>
    </row>
    <row r="147" spans="1:26" x14ac:dyDescent="0.25">
      <c r="A147" s="1" t="s">
        <v>376</v>
      </c>
      <c r="B147">
        <v>7980.58</v>
      </c>
      <c r="C147">
        <v>9.1353000000000009</v>
      </c>
      <c r="D147">
        <v>8.4509000000000007</v>
      </c>
      <c r="E147">
        <v>13.903600000000001</v>
      </c>
      <c r="F147">
        <v>19.658000000000001</v>
      </c>
      <c r="G147">
        <v>11.922599999999999</v>
      </c>
      <c r="H147">
        <v>7.2930000000000001</v>
      </c>
      <c r="I147">
        <v>1.544</v>
      </c>
      <c r="J147">
        <v>1.9326000000000001</v>
      </c>
      <c r="K147">
        <v>8.3661999999999992</v>
      </c>
      <c r="L147">
        <v>10.3157</v>
      </c>
      <c r="M147">
        <v>10.946199999999999</v>
      </c>
      <c r="N147">
        <v>7.3269000000000002</v>
      </c>
      <c r="O147">
        <v>59.755699999999997</v>
      </c>
      <c r="P147">
        <v>32.241999999999997</v>
      </c>
      <c r="Q147">
        <v>11.186400000000001</v>
      </c>
      <c r="R147">
        <v>55.092100000000002</v>
      </c>
      <c r="S147">
        <v>12.2471</v>
      </c>
      <c r="T147">
        <v>10.7826</v>
      </c>
      <c r="U147">
        <v>11.5389</v>
      </c>
      <c r="V147">
        <v>11.9445</v>
      </c>
      <c r="W147">
        <v>13.484400000000001</v>
      </c>
      <c r="X147">
        <v>12.608700000000001</v>
      </c>
      <c r="Y147">
        <v>16.576599999999999</v>
      </c>
      <c r="Z147">
        <v>15.815200000000001</v>
      </c>
    </row>
    <row r="148" spans="1:26" x14ac:dyDescent="0.25">
      <c r="A148" s="1" t="s">
        <v>375</v>
      </c>
      <c r="B148">
        <v>8190.82</v>
      </c>
      <c r="C148">
        <v>9.2932000000000006</v>
      </c>
      <c r="D148">
        <v>8.5439000000000007</v>
      </c>
      <c r="E148">
        <v>14.285299999999999</v>
      </c>
      <c r="F148">
        <v>19.9238</v>
      </c>
      <c r="G148">
        <v>12.024699999999999</v>
      </c>
      <c r="H148">
        <v>7.4547999999999996</v>
      </c>
      <c r="I148">
        <v>1.6315999999999999</v>
      </c>
      <c r="J148">
        <v>2.0451000000000001</v>
      </c>
      <c r="K148">
        <v>8.0149000000000008</v>
      </c>
      <c r="L148">
        <v>10.379799999999999</v>
      </c>
      <c r="M148">
        <v>10.995900000000001</v>
      </c>
      <c r="N148">
        <v>7.6279000000000003</v>
      </c>
      <c r="O148">
        <v>60.846299999999999</v>
      </c>
      <c r="P148">
        <v>32.843200000000003</v>
      </c>
      <c r="Q148">
        <v>11.2151</v>
      </c>
      <c r="R148">
        <v>56.311399999999999</v>
      </c>
      <c r="S148">
        <v>12.820499999999999</v>
      </c>
      <c r="T148">
        <v>11.0634</v>
      </c>
      <c r="U148">
        <v>11.6081</v>
      </c>
      <c r="V148">
        <v>12.1935</v>
      </c>
      <c r="W148">
        <v>13.8005</v>
      </c>
      <c r="X148">
        <v>12.8735</v>
      </c>
      <c r="Y148">
        <v>16.3809</v>
      </c>
      <c r="Z148">
        <v>15.979100000000001</v>
      </c>
    </row>
    <row r="149" spans="1:26" x14ac:dyDescent="0.25">
      <c r="A149" s="1" t="s">
        <v>374</v>
      </c>
      <c r="B149">
        <v>8756.58</v>
      </c>
      <c r="C149">
        <v>9.2727000000000004</v>
      </c>
      <c r="D149">
        <v>8.7891999999999992</v>
      </c>
      <c r="E149">
        <v>14.1835</v>
      </c>
      <c r="F149">
        <v>19.616499999999998</v>
      </c>
      <c r="G149">
        <v>11.649800000000001</v>
      </c>
      <c r="H149">
        <v>7.3779000000000003</v>
      </c>
      <c r="I149">
        <v>1.6759999999999999</v>
      </c>
      <c r="J149">
        <v>2.1036999999999999</v>
      </c>
      <c r="K149">
        <v>8.0344999999999995</v>
      </c>
      <c r="L149">
        <v>10.001899999999999</v>
      </c>
      <c r="M149">
        <v>10.849500000000001</v>
      </c>
      <c r="N149">
        <v>7.3884999999999996</v>
      </c>
      <c r="O149">
        <v>63.371899999999997</v>
      </c>
      <c r="P149">
        <v>34.641100000000002</v>
      </c>
      <c r="Q149">
        <v>10.825100000000001</v>
      </c>
      <c r="R149">
        <v>57.938400000000001</v>
      </c>
      <c r="S149">
        <v>13</v>
      </c>
      <c r="T149">
        <v>11.117900000000001</v>
      </c>
      <c r="U149">
        <v>11.599600000000001</v>
      </c>
      <c r="V149">
        <v>12.018000000000001</v>
      </c>
      <c r="W149">
        <v>13.819100000000001</v>
      </c>
      <c r="X149">
        <v>12.8841</v>
      </c>
      <c r="Y149">
        <v>16.127600000000001</v>
      </c>
      <c r="Z149">
        <v>15.922499999999999</v>
      </c>
    </row>
    <row r="150" spans="1:26" x14ac:dyDescent="0.25">
      <c r="A150" s="1" t="s">
        <v>373</v>
      </c>
      <c r="B150">
        <v>8682.81</v>
      </c>
      <c r="C150">
        <v>9.2889999999999997</v>
      </c>
      <c r="D150">
        <v>8.7606999999999999</v>
      </c>
      <c r="E150">
        <v>14.1114</v>
      </c>
      <c r="F150">
        <v>19.5121</v>
      </c>
      <c r="G150">
        <v>11.413500000000001</v>
      </c>
      <c r="H150">
        <v>7.2462</v>
      </c>
      <c r="I150">
        <v>1.6608000000000001</v>
      </c>
      <c r="J150">
        <v>2.0842999999999998</v>
      </c>
      <c r="K150">
        <v>8.0396999999999998</v>
      </c>
      <c r="L150">
        <v>9.8698999999999995</v>
      </c>
      <c r="M150">
        <v>10.782400000000001</v>
      </c>
      <c r="N150">
        <v>7.2804000000000002</v>
      </c>
      <c r="O150">
        <v>63.588900000000002</v>
      </c>
      <c r="P150">
        <v>34.578499999999998</v>
      </c>
      <c r="Q150">
        <v>11.046099999999999</v>
      </c>
      <c r="R150">
        <v>58.419499999999999</v>
      </c>
      <c r="S150">
        <v>12.9513</v>
      </c>
      <c r="T150">
        <v>11.1647</v>
      </c>
      <c r="U150">
        <v>11.506600000000001</v>
      </c>
      <c r="V150">
        <v>11.875999999999999</v>
      </c>
      <c r="W150">
        <v>14.141</v>
      </c>
      <c r="X150">
        <v>13.181800000000001</v>
      </c>
      <c r="Y150">
        <v>16.2592</v>
      </c>
      <c r="Z150">
        <v>15.7919</v>
      </c>
    </row>
    <row r="151" spans="1:26" x14ac:dyDescent="0.25">
      <c r="A151" s="1" t="s">
        <v>372</v>
      </c>
      <c r="B151">
        <v>8766.75</v>
      </c>
      <c r="C151">
        <v>9.3277000000000001</v>
      </c>
      <c r="D151">
        <v>8.9155999999999995</v>
      </c>
      <c r="E151">
        <v>14.3612</v>
      </c>
      <c r="F151">
        <v>19.857199999999999</v>
      </c>
      <c r="G151">
        <v>11.513199999999999</v>
      </c>
      <c r="H151">
        <v>7.2613000000000003</v>
      </c>
      <c r="I151">
        <v>1.6716</v>
      </c>
      <c r="J151">
        <v>2.0971000000000002</v>
      </c>
      <c r="K151">
        <v>8.0546000000000006</v>
      </c>
      <c r="L151">
        <v>10.008800000000001</v>
      </c>
      <c r="M151">
        <v>11.0021</v>
      </c>
      <c r="N151">
        <v>7.2413999999999996</v>
      </c>
      <c r="O151">
        <v>63.902500000000003</v>
      </c>
      <c r="P151">
        <v>34.945399999999999</v>
      </c>
      <c r="Q151">
        <v>11.1568</v>
      </c>
      <c r="R151">
        <v>58.380800000000001</v>
      </c>
      <c r="S151">
        <v>13.1518</v>
      </c>
      <c r="T151">
        <v>11.2607</v>
      </c>
      <c r="U151">
        <v>11.665900000000001</v>
      </c>
      <c r="V151">
        <v>12.1213</v>
      </c>
      <c r="W151">
        <v>14.411099999999999</v>
      </c>
      <c r="X151">
        <v>13.4123</v>
      </c>
      <c r="Y151">
        <v>16.4161</v>
      </c>
      <c r="Z151">
        <v>16.0442</v>
      </c>
    </row>
    <row r="152" spans="1:26" x14ac:dyDescent="0.25">
      <c r="A152" s="1" t="s">
        <v>371</v>
      </c>
      <c r="B152">
        <v>8885.24</v>
      </c>
      <c r="C152">
        <v>9.4395000000000007</v>
      </c>
      <c r="D152">
        <v>9.0013000000000005</v>
      </c>
      <c r="E152">
        <v>14.5252</v>
      </c>
      <c r="F152">
        <v>20.0685</v>
      </c>
      <c r="G152">
        <v>11.5708</v>
      </c>
      <c r="H152">
        <v>7.3327</v>
      </c>
      <c r="I152">
        <v>1.6797</v>
      </c>
      <c r="J152">
        <v>2.1074000000000002</v>
      </c>
      <c r="K152">
        <v>8.0177999999999994</v>
      </c>
      <c r="L152">
        <v>9.9702999999999999</v>
      </c>
      <c r="M152">
        <v>11.0069</v>
      </c>
      <c r="N152">
        <v>7.3853999999999997</v>
      </c>
      <c r="O152">
        <v>64.793499999999995</v>
      </c>
      <c r="P152">
        <v>35.425800000000002</v>
      </c>
      <c r="Q152">
        <v>11.2971</v>
      </c>
      <c r="R152">
        <v>59.426499999999997</v>
      </c>
      <c r="S152">
        <v>13.145899999999999</v>
      </c>
      <c r="T152">
        <v>11.304399999999999</v>
      </c>
      <c r="U152">
        <v>11.775499999999999</v>
      </c>
      <c r="V152">
        <v>12.1442</v>
      </c>
      <c r="W152">
        <v>14.2842</v>
      </c>
      <c r="X152">
        <v>13.292199999999999</v>
      </c>
      <c r="Y152">
        <v>16.2591</v>
      </c>
      <c r="Z152">
        <v>15.912800000000001</v>
      </c>
    </row>
    <row r="153" spans="1:26" x14ac:dyDescent="0.25">
      <c r="A153" s="1" t="s">
        <v>370</v>
      </c>
      <c r="B153">
        <v>8897.1299999999992</v>
      </c>
      <c r="C153">
        <v>9.5541</v>
      </c>
      <c r="D153">
        <v>8.9811999999999994</v>
      </c>
      <c r="E153">
        <v>14.4483</v>
      </c>
      <c r="F153">
        <v>20.0489</v>
      </c>
      <c r="G153">
        <v>11.603300000000001</v>
      </c>
      <c r="H153">
        <v>7.4023000000000003</v>
      </c>
      <c r="I153">
        <v>1.6852</v>
      </c>
      <c r="J153">
        <v>2.1150000000000002</v>
      </c>
      <c r="K153">
        <v>8.0053999999999998</v>
      </c>
      <c r="L153">
        <v>9.8226999999999993</v>
      </c>
      <c r="M153">
        <v>11.062900000000001</v>
      </c>
      <c r="N153">
        <v>7.3357000000000001</v>
      </c>
      <c r="O153">
        <v>65.208799999999997</v>
      </c>
      <c r="P153">
        <v>35.6374</v>
      </c>
      <c r="Q153">
        <v>11.366199999999999</v>
      </c>
      <c r="R153">
        <v>60.306199999999997</v>
      </c>
      <c r="S153">
        <v>13.0421</v>
      </c>
      <c r="T153">
        <v>11.2593</v>
      </c>
      <c r="U153">
        <v>11.638199999999999</v>
      </c>
      <c r="V153">
        <v>12.149900000000001</v>
      </c>
      <c r="W153">
        <v>14.2089</v>
      </c>
      <c r="X153">
        <v>13.2256</v>
      </c>
      <c r="Y153">
        <v>16.3063</v>
      </c>
      <c r="Z153">
        <v>16.0441</v>
      </c>
    </row>
    <row r="154" spans="1:26" x14ac:dyDescent="0.25">
      <c r="A154" s="1" t="s">
        <v>369</v>
      </c>
      <c r="B154">
        <v>9044.82</v>
      </c>
      <c r="C154">
        <v>9.6454000000000004</v>
      </c>
      <c r="D154">
        <v>9.0442999999999998</v>
      </c>
      <c r="E154">
        <v>14.5144</v>
      </c>
      <c r="F154">
        <v>20.163799999999998</v>
      </c>
      <c r="G154">
        <v>11.7247</v>
      </c>
      <c r="H154">
        <v>7.3688000000000002</v>
      </c>
      <c r="I154">
        <v>1.6927000000000001</v>
      </c>
      <c r="J154">
        <v>2.1263000000000001</v>
      </c>
      <c r="K154">
        <v>8.0269999999999992</v>
      </c>
      <c r="L154">
        <v>9.8856999999999999</v>
      </c>
      <c r="M154">
        <v>11.086399999999999</v>
      </c>
      <c r="N154">
        <v>7.3642000000000003</v>
      </c>
      <c r="O154">
        <v>65.841899999999995</v>
      </c>
      <c r="P154">
        <v>36.168100000000003</v>
      </c>
      <c r="Q154">
        <v>11.3971</v>
      </c>
      <c r="R154">
        <v>60.933900000000001</v>
      </c>
      <c r="S154">
        <v>13.126899999999999</v>
      </c>
      <c r="T154">
        <v>11.3283</v>
      </c>
      <c r="U154">
        <v>11.7408</v>
      </c>
      <c r="V154">
        <v>12.107699999999999</v>
      </c>
      <c r="W154">
        <v>14.1713</v>
      </c>
      <c r="X154">
        <v>13.1877</v>
      </c>
      <c r="Y154">
        <v>16.242699999999999</v>
      </c>
      <c r="Z154">
        <v>15.873100000000001</v>
      </c>
    </row>
    <row r="155" spans="1:26" x14ac:dyDescent="0.25">
      <c r="A155" s="1" t="s">
        <v>368</v>
      </c>
      <c r="B155">
        <v>9277.33</v>
      </c>
      <c r="C155">
        <v>9.7174999999999994</v>
      </c>
      <c r="D155">
        <v>9.1593999999999998</v>
      </c>
      <c r="E155">
        <v>14.6439</v>
      </c>
      <c r="F155">
        <v>20.3583</v>
      </c>
      <c r="G155">
        <v>11.7936</v>
      </c>
      <c r="H155">
        <v>7.4996999999999998</v>
      </c>
      <c r="I155">
        <v>1.7075</v>
      </c>
      <c r="J155">
        <v>2.1436000000000002</v>
      </c>
      <c r="K155">
        <v>7.8719999999999999</v>
      </c>
      <c r="L155">
        <v>9.8940999999999999</v>
      </c>
      <c r="M155">
        <v>11.1069</v>
      </c>
      <c r="N155">
        <v>7.3945999999999996</v>
      </c>
      <c r="O155">
        <v>66.901700000000005</v>
      </c>
      <c r="P155">
        <v>36.814799999999998</v>
      </c>
      <c r="Q155">
        <v>11.422800000000001</v>
      </c>
      <c r="R155">
        <v>61.775700000000001</v>
      </c>
      <c r="S155">
        <v>13.129799999999999</v>
      </c>
      <c r="T155">
        <v>11.3188</v>
      </c>
      <c r="U155">
        <v>11.816700000000001</v>
      </c>
      <c r="V155">
        <v>12.142099999999999</v>
      </c>
      <c r="W155">
        <v>14.1701</v>
      </c>
      <c r="X155">
        <v>13.186400000000001</v>
      </c>
      <c r="Y155">
        <v>16.287800000000001</v>
      </c>
      <c r="Z155">
        <v>15.9605</v>
      </c>
    </row>
    <row r="156" spans="1:26" x14ac:dyDescent="0.25">
      <c r="A156" s="1" t="s">
        <v>367</v>
      </c>
      <c r="B156">
        <v>9129.4699999999993</v>
      </c>
      <c r="C156">
        <v>9.7182999999999993</v>
      </c>
      <c r="D156">
        <v>9.1788000000000007</v>
      </c>
      <c r="E156">
        <v>14.68</v>
      </c>
      <c r="F156">
        <v>20.469000000000001</v>
      </c>
      <c r="G156">
        <v>11.7902</v>
      </c>
      <c r="H156">
        <v>7.4279000000000002</v>
      </c>
      <c r="I156">
        <v>1.7771999999999999</v>
      </c>
      <c r="J156">
        <v>2.2343999999999999</v>
      </c>
      <c r="K156">
        <v>7.7549999999999999</v>
      </c>
      <c r="L156">
        <v>9.6509</v>
      </c>
      <c r="M156">
        <v>11.2751</v>
      </c>
      <c r="N156">
        <v>7.4249999999999998</v>
      </c>
      <c r="O156">
        <v>65.716300000000004</v>
      </c>
      <c r="P156">
        <v>36.282400000000003</v>
      </c>
      <c r="Q156">
        <v>11.244899999999999</v>
      </c>
      <c r="R156">
        <v>60.237699999999997</v>
      </c>
      <c r="S156">
        <v>13.1919</v>
      </c>
      <c r="T156">
        <v>11.4093</v>
      </c>
      <c r="U156">
        <v>11.9444</v>
      </c>
      <c r="V156">
        <v>12.366300000000001</v>
      </c>
      <c r="W156">
        <v>14.4903</v>
      </c>
      <c r="X156">
        <v>13.495200000000001</v>
      </c>
      <c r="Y156">
        <v>16.386099999999999</v>
      </c>
      <c r="Z156">
        <v>16.2468</v>
      </c>
    </row>
    <row r="157" spans="1:26" x14ac:dyDescent="0.25">
      <c r="A157" s="1" t="s">
        <v>366</v>
      </c>
      <c r="B157">
        <v>9197.26</v>
      </c>
      <c r="C157">
        <v>9.8054000000000006</v>
      </c>
      <c r="D157">
        <v>9.0860000000000003</v>
      </c>
      <c r="E157">
        <v>14.5715</v>
      </c>
      <c r="F157">
        <v>20.852699999999999</v>
      </c>
      <c r="G157">
        <v>11.573600000000001</v>
      </c>
      <c r="H157">
        <v>7.5968</v>
      </c>
      <c r="I157">
        <v>1.7665</v>
      </c>
      <c r="J157">
        <v>2.2204999999999999</v>
      </c>
      <c r="K157">
        <v>7.7775999999999996</v>
      </c>
      <c r="L157">
        <v>9.4824999999999999</v>
      </c>
      <c r="M157">
        <v>11.2018</v>
      </c>
      <c r="N157">
        <v>7.3087999999999997</v>
      </c>
      <c r="O157">
        <v>66.899799999999999</v>
      </c>
      <c r="P157">
        <v>36.472000000000001</v>
      </c>
      <c r="Q157">
        <v>11.6594</v>
      </c>
      <c r="R157">
        <v>62.410800000000002</v>
      </c>
      <c r="S157">
        <v>13.14</v>
      </c>
      <c r="T157">
        <v>11.4459</v>
      </c>
      <c r="U157">
        <v>12.1166</v>
      </c>
      <c r="V157">
        <v>12.458399999999999</v>
      </c>
      <c r="W157">
        <v>14.82</v>
      </c>
      <c r="X157">
        <v>13.810600000000001</v>
      </c>
      <c r="Y157">
        <v>16.738600000000002</v>
      </c>
      <c r="Z157">
        <v>16.317399999999999</v>
      </c>
    </row>
    <row r="158" spans="1:26" x14ac:dyDescent="0.25">
      <c r="A158" s="1" t="s">
        <v>365</v>
      </c>
      <c r="B158">
        <v>9176.4</v>
      </c>
      <c r="C158">
        <v>9.8085000000000004</v>
      </c>
      <c r="D158">
        <v>9.1183999999999994</v>
      </c>
      <c r="E158">
        <v>14.6851</v>
      </c>
      <c r="F158">
        <v>20.785299999999999</v>
      </c>
      <c r="G158">
        <v>11.530799999999999</v>
      </c>
      <c r="H158">
        <v>7.6138000000000003</v>
      </c>
      <c r="I158">
        <v>1.7850999999999999</v>
      </c>
      <c r="J158">
        <v>2.2448999999999999</v>
      </c>
      <c r="K158">
        <v>7.8326000000000002</v>
      </c>
      <c r="L158">
        <v>9.6564999999999994</v>
      </c>
      <c r="M158">
        <v>11.205399999999999</v>
      </c>
      <c r="N158">
        <v>7.2704000000000004</v>
      </c>
      <c r="O158">
        <v>66.820999999999998</v>
      </c>
      <c r="P158">
        <v>36.390099999999997</v>
      </c>
      <c r="Q158">
        <v>11.636200000000001</v>
      </c>
      <c r="R158">
        <v>62.342700000000001</v>
      </c>
      <c r="S158">
        <v>13.088699999999999</v>
      </c>
      <c r="T158">
        <v>11.407</v>
      </c>
      <c r="U158">
        <v>12.0837</v>
      </c>
      <c r="V158">
        <v>12.413500000000001</v>
      </c>
      <c r="W158">
        <v>14.792199999999999</v>
      </c>
      <c r="X158">
        <v>13.7852</v>
      </c>
      <c r="Y158">
        <v>16.749500000000001</v>
      </c>
      <c r="Z158">
        <v>16.34</v>
      </c>
    </row>
    <row r="159" spans="1:26" x14ac:dyDescent="0.25">
      <c r="A159" s="1" t="s">
        <v>364</v>
      </c>
      <c r="B159">
        <v>9312.5400000000009</v>
      </c>
      <c r="C159">
        <v>9.9295000000000009</v>
      </c>
      <c r="D159">
        <v>9.1687999999999992</v>
      </c>
      <c r="E159">
        <v>14.718299999999999</v>
      </c>
      <c r="F159">
        <v>20.757100000000001</v>
      </c>
      <c r="G159">
        <v>11.574299999999999</v>
      </c>
      <c r="H159">
        <v>7.5976999999999997</v>
      </c>
      <c r="I159">
        <v>1.8011999999999999</v>
      </c>
      <c r="J159">
        <v>2.2641</v>
      </c>
      <c r="K159">
        <v>7.8867000000000003</v>
      </c>
      <c r="L159">
        <v>9.7317999999999998</v>
      </c>
      <c r="M159">
        <v>11.323600000000001</v>
      </c>
      <c r="N159">
        <v>7.2548000000000004</v>
      </c>
      <c r="O159">
        <v>67.9893</v>
      </c>
      <c r="P159">
        <v>37.075800000000001</v>
      </c>
      <c r="Q159">
        <v>11.8057</v>
      </c>
      <c r="R159">
        <v>63.3765</v>
      </c>
      <c r="S159">
        <v>13.0869</v>
      </c>
      <c r="T159">
        <v>11.4231</v>
      </c>
      <c r="U159">
        <v>12.088699999999999</v>
      </c>
      <c r="V159">
        <v>12.450699999999999</v>
      </c>
      <c r="W159">
        <v>14.8263</v>
      </c>
      <c r="X159">
        <v>13.8156</v>
      </c>
      <c r="Y159">
        <v>16.687200000000001</v>
      </c>
      <c r="Z159">
        <v>16.3156</v>
      </c>
    </row>
    <row r="160" spans="1:26" x14ac:dyDescent="0.25">
      <c r="A160" s="1" t="s">
        <v>363</v>
      </c>
      <c r="B160">
        <v>9403.19</v>
      </c>
      <c r="C160">
        <v>9.9527999999999999</v>
      </c>
      <c r="D160">
        <v>9.1621000000000006</v>
      </c>
      <c r="E160">
        <v>14.8927</v>
      </c>
      <c r="F160">
        <v>20.878900000000002</v>
      </c>
      <c r="G160">
        <v>11.683400000000001</v>
      </c>
      <c r="H160">
        <v>7.6410999999999998</v>
      </c>
      <c r="I160">
        <v>1.8183</v>
      </c>
      <c r="J160">
        <v>2.2854000000000001</v>
      </c>
      <c r="K160">
        <v>7.8672000000000004</v>
      </c>
      <c r="L160">
        <v>9.7312999999999992</v>
      </c>
      <c r="M160">
        <v>11.423</v>
      </c>
      <c r="N160">
        <v>7.3547000000000002</v>
      </c>
      <c r="O160">
        <v>68.478700000000003</v>
      </c>
      <c r="P160">
        <v>37.340299999999999</v>
      </c>
      <c r="Q160">
        <v>11.8043</v>
      </c>
      <c r="R160">
        <v>63.839300000000001</v>
      </c>
      <c r="S160">
        <v>13.1629</v>
      </c>
      <c r="T160">
        <v>11.4809</v>
      </c>
      <c r="U160">
        <v>12.184200000000001</v>
      </c>
      <c r="V160">
        <v>12.547000000000001</v>
      </c>
      <c r="W160">
        <v>14.805999999999999</v>
      </c>
      <c r="X160">
        <v>13.796900000000001</v>
      </c>
      <c r="Y160">
        <v>16.784099999999999</v>
      </c>
      <c r="Z160">
        <v>16.426600000000001</v>
      </c>
    </row>
    <row r="161" spans="1:26" x14ac:dyDescent="0.25">
      <c r="A161" s="1" t="s">
        <v>362</v>
      </c>
      <c r="B161">
        <v>9561.42</v>
      </c>
      <c r="C161">
        <v>10.074</v>
      </c>
      <c r="D161">
        <v>9.2012999999999998</v>
      </c>
      <c r="E161">
        <v>14.9283</v>
      </c>
      <c r="F161">
        <v>20.850300000000001</v>
      </c>
      <c r="G161">
        <v>11.666499999999999</v>
      </c>
      <c r="H161">
        <v>7.5476000000000001</v>
      </c>
      <c r="I161">
        <v>1.8095000000000001</v>
      </c>
      <c r="J161">
        <v>2.2740999999999998</v>
      </c>
      <c r="K161">
        <v>8.0029000000000003</v>
      </c>
      <c r="L161">
        <v>9.8526000000000007</v>
      </c>
      <c r="M161">
        <v>11.4038</v>
      </c>
      <c r="N161">
        <v>7.2865000000000002</v>
      </c>
      <c r="O161">
        <v>69.505600000000001</v>
      </c>
      <c r="P161">
        <v>38.075200000000002</v>
      </c>
      <c r="Q161">
        <v>11.9582</v>
      </c>
      <c r="R161">
        <v>64.801100000000005</v>
      </c>
      <c r="S161">
        <v>13.1629</v>
      </c>
      <c r="T161">
        <v>11.431100000000001</v>
      </c>
      <c r="U161">
        <v>12.2683</v>
      </c>
      <c r="V161">
        <v>12.648999999999999</v>
      </c>
      <c r="W161">
        <v>14.650700000000001</v>
      </c>
      <c r="X161">
        <v>13.6532</v>
      </c>
      <c r="Y161">
        <v>16.8415</v>
      </c>
      <c r="Z161">
        <v>16.409700000000001</v>
      </c>
    </row>
    <row r="162" spans="1:26" x14ac:dyDescent="0.25">
      <c r="A162" s="1" t="s">
        <v>361</v>
      </c>
      <c r="B162">
        <v>9482.0400000000009</v>
      </c>
      <c r="C162">
        <v>10.204800000000001</v>
      </c>
      <c r="D162">
        <v>9.3744999999999994</v>
      </c>
      <c r="E162">
        <v>14.9498</v>
      </c>
      <c r="F162">
        <v>21.081199999999999</v>
      </c>
      <c r="G162">
        <v>11.5282</v>
      </c>
      <c r="H162">
        <v>7.4977999999999998</v>
      </c>
      <c r="I162">
        <v>1.851</v>
      </c>
      <c r="J162">
        <v>2.3266</v>
      </c>
      <c r="K162">
        <v>7.8274999999999997</v>
      </c>
      <c r="L162">
        <v>9.6638999999999999</v>
      </c>
      <c r="M162">
        <v>11.3078</v>
      </c>
      <c r="N162">
        <v>7.3604000000000003</v>
      </c>
      <c r="O162">
        <v>68.698599999999999</v>
      </c>
      <c r="P162">
        <v>37.659199999999998</v>
      </c>
      <c r="Q162">
        <v>11.73</v>
      </c>
      <c r="R162">
        <v>63.227699999999999</v>
      </c>
      <c r="S162">
        <v>13.1785</v>
      </c>
      <c r="T162">
        <v>11.379799999999999</v>
      </c>
      <c r="U162">
        <v>12.353199999999999</v>
      </c>
      <c r="V162">
        <v>12.671799999999999</v>
      </c>
      <c r="W162">
        <v>14.7874</v>
      </c>
      <c r="X162">
        <v>13.778600000000001</v>
      </c>
      <c r="Y162">
        <v>16.662299999999998</v>
      </c>
      <c r="Z162">
        <v>16.157399999999999</v>
      </c>
    </row>
    <row r="163" spans="1:26" x14ac:dyDescent="0.25">
      <c r="A163" s="1" t="s">
        <v>360</v>
      </c>
      <c r="B163">
        <v>9496.64</v>
      </c>
      <c r="C163">
        <v>10.1472</v>
      </c>
      <c r="D163">
        <v>9.3582999999999998</v>
      </c>
      <c r="E163">
        <v>14.8858</v>
      </c>
      <c r="F163">
        <v>20.934000000000001</v>
      </c>
      <c r="G163">
        <v>11.4557</v>
      </c>
      <c r="H163">
        <v>7.4580000000000002</v>
      </c>
      <c r="I163">
        <v>1.8711</v>
      </c>
      <c r="J163">
        <v>2.3532999999999999</v>
      </c>
      <c r="K163">
        <v>7.9356</v>
      </c>
      <c r="L163">
        <v>9.76</v>
      </c>
      <c r="M163">
        <v>11.417999999999999</v>
      </c>
      <c r="N163">
        <v>7.3395999999999999</v>
      </c>
      <c r="O163">
        <v>69.009799999999998</v>
      </c>
      <c r="P163">
        <v>37.7879</v>
      </c>
      <c r="Q163">
        <v>11.825699999999999</v>
      </c>
      <c r="R163">
        <v>63.825699999999998</v>
      </c>
      <c r="S163">
        <v>13.170299999999999</v>
      </c>
      <c r="T163">
        <v>11.4534</v>
      </c>
      <c r="U163">
        <v>12.3339</v>
      </c>
      <c r="V163">
        <v>12.847</v>
      </c>
      <c r="W163">
        <v>14.76</v>
      </c>
      <c r="X163">
        <v>13.756600000000001</v>
      </c>
      <c r="Y163">
        <v>16.787600000000001</v>
      </c>
      <c r="Z163">
        <v>16.362500000000001</v>
      </c>
    </row>
    <row r="164" spans="1:26" x14ac:dyDescent="0.25">
      <c r="A164" s="1" t="s">
        <v>359</v>
      </c>
      <c r="B164">
        <v>9512.85</v>
      </c>
      <c r="C164">
        <v>10.2058</v>
      </c>
      <c r="D164">
        <v>9.4704999999999995</v>
      </c>
      <c r="E164">
        <v>14.999700000000001</v>
      </c>
      <c r="F164">
        <v>21.265499999999999</v>
      </c>
      <c r="G164">
        <v>11.6153</v>
      </c>
      <c r="H164">
        <v>7.5180999999999996</v>
      </c>
      <c r="I164">
        <v>1.8801000000000001</v>
      </c>
      <c r="J164">
        <v>2.3666999999999998</v>
      </c>
      <c r="K164">
        <v>7.9692999999999996</v>
      </c>
      <c r="L164">
        <v>9.8369</v>
      </c>
      <c r="M164">
        <v>11.4514</v>
      </c>
      <c r="N164">
        <v>7.3631000000000002</v>
      </c>
      <c r="O164">
        <v>69.387600000000006</v>
      </c>
      <c r="P164">
        <v>38.104999999999997</v>
      </c>
      <c r="Q164">
        <v>11.946400000000001</v>
      </c>
      <c r="R164">
        <v>64.376000000000005</v>
      </c>
      <c r="S164">
        <v>13.2371</v>
      </c>
      <c r="T164">
        <v>11.5448</v>
      </c>
      <c r="U164">
        <v>12.423</v>
      </c>
      <c r="V164">
        <v>12.8116</v>
      </c>
      <c r="W164">
        <v>14.795299999999999</v>
      </c>
      <c r="X164">
        <v>13.791399999999999</v>
      </c>
      <c r="Y164">
        <v>16.849299999999999</v>
      </c>
      <c r="Z164">
        <v>16.363800000000001</v>
      </c>
    </row>
    <row r="165" spans="1:26" x14ac:dyDescent="0.25">
      <c r="A165" s="1" t="s">
        <v>358</v>
      </c>
      <c r="B165">
        <v>9493.74</v>
      </c>
      <c r="C165">
        <v>10.095599999999999</v>
      </c>
      <c r="D165">
        <v>9.4039000000000001</v>
      </c>
      <c r="E165">
        <v>15.053599999999999</v>
      </c>
      <c r="F165">
        <v>21.472899999999999</v>
      </c>
      <c r="G165">
        <v>11.661300000000001</v>
      </c>
      <c r="H165">
        <v>7.5740999999999996</v>
      </c>
      <c r="I165">
        <v>1.9025000000000001</v>
      </c>
      <c r="J165">
        <v>2.3935</v>
      </c>
      <c r="K165">
        <v>8.0472999999999999</v>
      </c>
      <c r="L165">
        <v>9.9230999999999998</v>
      </c>
      <c r="M165">
        <v>11.4556</v>
      </c>
      <c r="N165">
        <v>7.4002999999999997</v>
      </c>
      <c r="O165">
        <v>69.472899999999996</v>
      </c>
      <c r="P165">
        <v>38.025799999999997</v>
      </c>
      <c r="Q165">
        <v>12.086</v>
      </c>
      <c r="R165">
        <v>64.946299999999994</v>
      </c>
      <c r="S165">
        <v>13.2692</v>
      </c>
      <c r="T165">
        <v>11.5814</v>
      </c>
      <c r="U165">
        <v>12.386900000000001</v>
      </c>
      <c r="V165">
        <v>12.825900000000001</v>
      </c>
      <c r="W165">
        <v>14.822699999999999</v>
      </c>
      <c r="X165">
        <v>13.816000000000001</v>
      </c>
      <c r="Y165">
        <v>16.956299999999999</v>
      </c>
      <c r="Z165">
        <v>16.352599999999999</v>
      </c>
    </row>
    <row r="166" spans="1:26" x14ac:dyDescent="0.25">
      <c r="A166" s="1" t="s">
        <v>357</v>
      </c>
      <c r="B166">
        <v>9476.66</v>
      </c>
      <c r="C166">
        <v>10.1968</v>
      </c>
      <c r="D166">
        <v>9.3303999999999991</v>
      </c>
      <c r="E166">
        <v>15.0122</v>
      </c>
      <c r="F166">
        <v>21.4102</v>
      </c>
      <c r="G166">
        <v>11.6144</v>
      </c>
      <c r="H166">
        <v>7.4516999999999998</v>
      </c>
      <c r="I166">
        <v>1.9198999999999999</v>
      </c>
      <c r="J166">
        <v>2.4148000000000001</v>
      </c>
      <c r="K166">
        <v>8.0313999999999997</v>
      </c>
      <c r="L166">
        <v>9.9246999999999996</v>
      </c>
      <c r="M166">
        <v>11.4201</v>
      </c>
      <c r="N166">
        <v>7.3777999999999997</v>
      </c>
      <c r="O166">
        <v>69.525300000000001</v>
      </c>
      <c r="P166">
        <v>37.866</v>
      </c>
      <c r="Q166">
        <v>12.2012</v>
      </c>
      <c r="R166">
        <v>65.115399999999994</v>
      </c>
      <c r="S166">
        <v>13.2288</v>
      </c>
      <c r="T166">
        <v>11.540699999999999</v>
      </c>
      <c r="U166">
        <v>12.365</v>
      </c>
      <c r="V166">
        <v>12.8127</v>
      </c>
      <c r="W166">
        <v>14.7927</v>
      </c>
      <c r="X166">
        <v>13.7918</v>
      </c>
      <c r="Y166">
        <v>16.9466</v>
      </c>
      <c r="Z166">
        <v>16.244299999999999</v>
      </c>
    </row>
    <row r="167" spans="1:26" x14ac:dyDescent="0.25">
      <c r="A167" s="1" t="s">
        <v>356</v>
      </c>
      <c r="B167">
        <v>8923.66</v>
      </c>
      <c r="C167">
        <v>10.184900000000001</v>
      </c>
      <c r="D167">
        <v>9.2860999999999994</v>
      </c>
      <c r="E167">
        <v>14.8301</v>
      </c>
      <c r="F167">
        <v>21.444199999999999</v>
      </c>
      <c r="G167">
        <v>11.7402</v>
      </c>
      <c r="H167">
        <v>7.5540000000000003</v>
      </c>
      <c r="I167">
        <v>1.8749</v>
      </c>
      <c r="J167">
        <v>2.3597000000000001</v>
      </c>
      <c r="K167">
        <v>8.0175999999999998</v>
      </c>
      <c r="L167">
        <v>10.0131</v>
      </c>
      <c r="M167">
        <v>11.3436</v>
      </c>
      <c r="N167">
        <v>7.2747999999999999</v>
      </c>
      <c r="O167">
        <v>65.681700000000006</v>
      </c>
      <c r="P167">
        <v>35.777500000000003</v>
      </c>
      <c r="Q167">
        <v>11.5825</v>
      </c>
      <c r="R167">
        <v>61.103000000000002</v>
      </c>
      <c r="S167">
        <v>12.9489</v>
      </c>
      <c r="T167">
        <v>11.3141</v>
      </c>
      <c r="U167">
        <v>12.019299999999999</v>
      </c>
      <c r="V167">
        <v>12.4975</v>
      </c>
      <c r="W167">
        <v>14.757999999999999</v>
      </c>
      <c r="X167">
        <v>13.7567</v>
      </c>
      <c r="Y167">
        <v>16.941299999999998</v>
      </c>
      <c r="Z167">
        <v>16.336300000000001</v>
      </c>
    </row>
    <row r="168" spans="1:26" x14ac:dyDescent="0.25">
      <c r="A168" s="1" t="s">
        <v>355</v>
      </c>
      <c r="B168">
        <v>9063.67</v>
      </c>
      <c r="C168">
        <v>10.2835</v>
      </c>
      <c r="D168">
        <v>9.2492999999999999</v>
      </c>
      <c r="E168">
        <v>14.7788</v>
      </c>
      <c r="F168">
        <v>21.260300000000001</v>
      </c>
      <c r="G168">
        <v>11.679399999999999</v>
      </c>
      <c r="H168">
        <v>7.5320999999999998</v>
      </c>
      <c r="I168">
        <v>1.8438000000000001</v>
      </c>
      <c r="J168">
        <v>2.3222999999999998</v>
      </c>
      <c r="K168">
        <v>7.9629000000000003</v>
      </c>
      <c r="L168">
        <v>9.8859999999999992</v>
      </c>
      <c r="M168">
        <v>11.2963</v>
      </c>
      <c r="N168">
        <v>7.3178000000000001</v>
      </c>
      <c r="O168">
        <v>66.759500000000003</v>
      </c>
      <c r="P168">
        <v>36.283499999999997</v>
      </c>
      <c r="Q168">
        <v>11.7858</v>
      </c>
      <c r="R168">
        <v>62.5274</v>
      </c>
      <c r="S168">
        <v>13.0749</v>
      </c>
      <c r="T168">
        <v>11.427300000000001</v>
      </c>
      <c r="U168">
        <v>12.224</v>
      </c>
      <c r="V168">
        <v>12.640700000000001</v>
      </c>
      <c r="W168">
        <v>14.604799999999999</v>
      </c>
      <c r="X168">
        <v>13.6128</v>
      </c>
      <c r="Y168">
        <v>16.984000000000002</v>
      </c>
      <c r="Z168">
        <v>16.3674</v>
      </c>
    </row>
    <row r="169" spans="1:26" x14ac:dyDescent="0.25">
      <c r="A169" s="1" t="s">
        <v>354</v>
      </c>
      <c r="B169">
        <v>8942.6299999999992</v>
      </c>
      <c r="C169">
        <v>10.248799999999999</v>
      </c>
      <c r="D169">
        <v>9.2262000000000004</v>
      </c>
      <c r="E169">
        <v>14.8766</v>
      </c>
      <c r="F169">
        <v>21.493600000000001</v>
      </c>
      <c r="G169">
        <v>11.744300000000001</v>
      </c>
      <c r="H169">
        <v>7.5837000000000003</v>
      </c>
      <c r="I169">
        <v>1.8806</v>
      </c>
      <c r="J169">
        <v>2.3690000000000002</v>
      </c>
      <c r="K169">
        <v>8.0100999999999996</v>
      </c>
      <c r="L169">
        <v>9.9</v>
      </c>
      <c r="M169">
        <v>11.4163</v>
      </c>
      <c r="N169">
        <v>7.3791000000000002</v>
      </c>
      <c r="O169">
        <v>65.963899999999995</v>
      </c>
      <c r="P169">
        <v>35.750799999999998</v>
      </c>
      <c r="Q169">
        <v>11.8406</v>
      </c>
      <c r="R169">
        <v>62.002200000000002</v>
      </c>
      <c r="S169">
        <v>13.1973</v>
      </c>
      <c r="T169">
        <v>11.554500000000001</v>
      </c>
      <c r="U169">
        <v>12.3871</v>
      </c>
      <c r="V169">
        <v>12.8729</v>
      </c>
      <c r="W169">
        <v>14.661099999999999</v>
      </c>
      <c r="X169">
        <v>13.6656</v>
      </c>
      <c r="Y169">
        <v>16.9375</v>
      </c>
      <c r="Z169">
        <v>16.395299999999999</v>
      </c>
    </row>
    <row r="170" spans="1:26" x14ac:dyDescent="0.25">
      <c r="A170" s="1" t="s">
        <v>353</v>
      </c>
      <c r="B170">
        <v>9243.7800000000007</v>
      </c>
      <c r="C170">
        <v>10.4527</v>
      </c>
      <c r="D170">
        <v>9.3313000000000006</v>
      </c>
      <c r="E170">
        <v>14.972300000000001</v>
      </c>
      <c r="F170">
        <v>21.850899999999999</v>
      </c>
      <c r="G170">
        <v>11.657999999999999</v>
      </c>
      <c r="H170">
        <v>7.6393000000000004</v>
      </c>
      <c r="I170">
        <v>1.8809</v>
      </c>
      <c r="J170">
        <v>2.3689</v>
      </c>
      <c r="K170">
        <v>8.0257000000000005</v>
      </c>
      <c r="L170">
        <v>9.9501000000000008</v>
      </c>
      <c r="M170">
        <v>11.5101</v>
      </c>
      <c r="N170">
        <v>7.2775999999999996</v>
      </c>
      <c r="O170">
        <v>68.347099999999998</v>
      </c>
      <c r="P170">
        <v>37.165100000000002</v>
      </c>
      <c r="Q170">
        <v>12.4801</v>
      </c>
      <c r="R170">
        <v>64.980699999999999</v>
      </c>
      <c r="S170">
        <v>13.4148</v>
      </c>
      <c r="T170">
        <v>11.723699999999999</v>
      </c>
      <c r="U170">
        <v>12.5708</v>
      </c>
      <c r="V170">
        <v>13.110300000000001</v>
      </c>
      <c r="W170">
        <v>15.2334</v>
      </c>
      <c r="X170">
        <v>14.197699999999999</v>
      </c>
      <c r="Y170">
        <v>17.0626</v>
      </c>
      <c r="Z170">
        <v>16.486699999999999</v>
      </c>
    </row>
    <row r="171" spans="1:26" x14ac:dyDescent="0.25">
      <c r="A171" s="1" t="s">
        <v>352</v>
      </c>
      <c r="B171">
        <v>9108.23</v>
      </c>
      <c r="C171">
        <v>10.3835</v>
      </c>
      <c r="D171">
        <v>9.3116000000000003</v>
      </c>
      <c r="E171">
        <v>15.2454</v>
      </c>
      <c r="F171">
        <v>22.101299999999998</v>
      </c>
      <c r="G171">
        <v>11.9208</v>
      </c>
      <c r="H171">
        <v>7.7365000000000004</v>
      </c>
      <c r="I171">
        <v>1.8875999999999999</v>
      </c>
      <c r="J171">
        <v>2.3767</v>
      </c>
      <c r="K171">
        <v>8.0836000000000006</v>
      </c>
      <c r="L171">
        <v>9.9110999999999994</v>
      </c>
      <c r="M171">
        <v>11.6496</v>
      </c>
      <c r="N171">
        <v>7.3887999999999998</v>
      </c>
      <c r="O171">
        <v>67.393600000000006</v>
      </c>
      <c r="P171">
        <v>36.707900000000002</v>
      </c>
      <c r="Q171">
        <v>12.321999999999999</v>
      </c>
      <c r="R171">
        <v>63.9086</v>
      </c>
      <c r="S171">
        <v>13.3376</v>
      </c>
      <c r="T171">
        <v>11.6669</v>
      </c>
      <c r="U171">
        <v>12.6273</v>
      </c>
      <c r="V171">
        <v>13.167299999999999</v>
      </c>
      <c r="W171">
        <v>15.1974</v>
      </c>
      <c r="X171">
        <v>14.1647</v>
      </c>
      <c r="Y171">
        <v>17.0593</v>
      </c>
      <c r="Z171">
        <v>16.487500000000001</v>
      </c>
    </row>
    <row r="172" spans="1:26" x14ac:dyDescent="0.25">
      <c r="A172" s="1" t="s">
        <v>351</v>
      </c>
      <c r="B172">
        <v>9247.4</v>
      </c>
      <c r="C172">
        <v>10.612</v>
      </c>
      <c r="D172">
        <v>9.3816000000000006</v>
      </c>
      <c r="E172">
        <v>15.598000000000001</v>
      </c>
      <c r="F172">
        <v>22.578800000000001</v>
      </c>
      <c r="G172">
        <v>12.1294</v>
      </c>
      <c r="H172">
        <v>7.9676</v>
      </c>
      <c r="I172">
        <v>1.8568</v>
      </c>
      <c r="J172">
        <v>2.3370000000000002</v>
      </c>
      <c r="K172">
        <v>8.2838999999999992</v>
      </c>
      <c r="L172">
        <v>10.182600000000001</v>
      </c>
      <c r="M172">
        <v>11.6485</v>
      </c>
      <c r="N172">
        <v>7.4991000000000003</v>
      </c>
      <c r="O172">
        <v>68.630600000000001</v>
      </c>
      <c r="P172">
        <v>37.116900000000001</v>
      </c>
      <c r="Q172">
        <v>12.5749</v>
      </c>
      <c r="R172">
        <v>65.394599999999997</v>
      </c>
      <c r="S172">
        <v>13.428699999999999</v>
      </c>
      <c r="T172">
        <v>11.720599999999999</v>
      </c>
      <c r="U172">
        <v>12.8759</v>
      </c>
      <c r="V172">
        <v>13.1609</v>
      </c>
      <c r="W172">
        <v>15.0852</v>
      </c>
      <c r="X172">
        <v>14.0631</v>
      </c>
      <c r="Y172">
        <v>16.898199999999999</v>
      </c>
      <c r="Z172">
        <v>16.255400000000002</v>
      </c>
    </row>
    <row r="173" spans="1:26" x14ac:dyDescent="0.25">
      <c r="A173" s="1" t="s">
        <v>350</v>
      </c>
      <c r="B173">
        <v>9543.82</v>
      </c>
      <c r="C173">
        <v>10.7239</v>
      </c>
      <c r="D173">
        <v>9.4389000000000003</v>
      </c>
      <c r="E173">
        <v>15.6891</v>
      </c>
      <c r="F173">
        <v>23.018000000000001</v>
      </c>
      <c r="G173">
        <v>12.3896</v>
      </c>
      <c r="H173">
        <v>8.0868000000000002</v>
      </c>
      <c r="I173">
        <v>1.9427000000000001</v>
      </c>
      <c r="J173">
        <v>2.4481000000000002</v>
      </c>
      <c r="K173">
        <v>8.3056999999999999</v>
      </c>
      <c r="L173">
        <v>10.225099999999999</v>
      </c>
      <c r="M173">
        <v>11.9687</v>
      </c>
      <c r="N173">
        <v>7.4664000000000001</v>
      </c>
      <c r="O173">
        <v>69.432400000000001</v>
      </c>
      <c r="P173">
        <v>37.585000000000001</v>
      </c>
      <c r="Q173">
        <v>12.7582</v>
      </c>
      <c r="R173">
        <v>65.889700000000005</v>
      </c>
      <c r="S173">
        <v>13.4191</v>
      </c>
      <c r="T173">
        <v>11.702</v>
      </c>
      <c r="U173">
        <v>12.8833</v>
      </c>
      <c r="V173">
        <v>13.4457</v>
      </c>
      <c r="W173">
        <v>15.0054</v>
      </c>
      <c r="X173">
        <v>13.992599999999999</v>
      </c>
      <c r="Y173">
        <v>16.9712</v>
      </c>
      <c r="Z173">
        <v>16.424700000000001</v>
      </c>
    </row>
    <row r="174" spans="1:26" x14ac:dyDescent="0.25">
      <c r="A174" s="1" t="s">
        <v>349</v>
      </c>
      <c r="B174">
        <v>9407.92</v>
      </c>
      <c r="C174">
        <v>10.7258</v>
      </c>
      <c r="D174">
        <v>9.3663000000000007</v>
      </c>
      <c r="E174">
        <v>15.8032</v>
      </c>
      <c r="F174">
        <v>23.171299999999999</v>
      </c>
      <c r="G174">
        <v>12.399900000000001</v>
      </c>
      <c r="H174">
        <v>8.2088000000000001</v>
      </c>
      <c r="I174">
        <v>1.9500999999999999</v>
      </c>
      <c r="J174">
        <v>2.4588999999999999</v>
      </c>
      <c r="K174">
        <v>8.1784999999999997</v>
      </c>
      <c r="L174">
        <v>10.283099999999999</v>
      </c>
      <c r="M174">
        <v>11.8406</v>
      </c>
      <c r="N174">
        <v>7.5835999999999997</v>
      </c>
      <c r="O174">
        <v>68.915700000000001</v>
      </c>
      <c r="P174">
        <v>37.366199999999999</v>
      </c>
      <c r="Q174">
        <v>12.683299999999999</v>
      </c>
      <c r="R174">
        <v>65.102099999999993</v>
      </c>
      <c r="S174">
        <v>13.6188</v>
      </c>
      <c r="T174">
        <v>11.804</v>
      </c>
      <c r="U174">
        <v>12.956200000000001</v>
      </c>
      <c r="V174">
        <v>13.3705</v>
      </c>
      <c r="W174">
        <v>14.9625</v>
      </c>
      <c r="X174">
        <v>13.954000000000001</v>
      </c>
      <c r="Y174">
        <v>16.826000000000001</v>
      </c>
      <c r="Z174">
        <v>16.474900000000002</v>
      </c>
    </row>
    <row r="175" spans="1:26" x14ac:dyDescent="0.25">
      <c r="A175" s="1" t="s">
        <v>348</v>
      </c>
      <c r="B175">
        <v>9557.7800000000007</v>
      </c>
      <c r="C175">
        <v>10.899699999999999</v>
      </c>
      <c r="D175">
        <v>9.4977</v>
      </c>
      <c r="E175">
        <v>15.914199999999999</v>
      </c>
      <c r="F175">
        <v>23.387599999999999</v>
      </c>
      <c r="G175">
        <v>12.542299999999999</v>
      </c>
      <c r="H175">
        <v>8.4215</v>
      </c>
      <c r="I175">
        <v>1.9732000000000001</v>
      </c>
      <c r="J175">
        <v>2.4897</v>
      </c>
      <c r="K175">
        <v>8.1593</v>
      </c>
      <c r="L175">
        <v>10.037800000000001</v>
      </c>
      <c r="M175">
        <v>11.9823</v>
      </c>
      <c r="N175">
        <v>7.5288000000000004</v>
      </c>
      <c r="O175">
        <v>70.607900000000001</v>
      </c>
      <c r="P175">
        <v>37.773000000000003</v>
      </c>
      <c r="Q175">
        <v>12.8314</v>
      </c>
      <c r="R175">
        <v>67.514300000000006</v>
      </c>
      <c r="S175">
        <v>13.6912</v>
      </c>
      <c r="T175">
        <v>11.961</v>
      </c>
      <c r="U175">
        <v>12.93</v>
      </c>
      <c r="V175">
        <v>13.343500000000001</v>
      </c>
      <c r="W175">
        <v>15.166499999999999</v>
      </c>
      <c r="X175">
        <v>14.144399999999999</v>
      </c>
      <c r="Y175">
        <v>17.152799999999999</v>
      </c>
      <c r="Z175">
        <v>16.752600000000001</v>
      </c>
    </row>
    <row r="176" spans="1:26" x14ac:dyDescent="0.25">
      <c r="A176" s="1" t="s">
        <v>347</v>
      </c>
      <c r="B176">
        <v>9779.92</v>
      </c>
      <c r="C176">
        <v>10.9903</v>
      </c>
      <c r="D176">
        <v>9.6777999999999995</v>
      </c>
      <c r="E176">
        <v>16.220700000000001</v>
      </c>
      <c r="F176">
        <v>23.678799999999999</v>
      </c>
      <c r="G176">
        <v>12.6768</v>
      </c>
      <c r="H176">
        <v>8.3528000000000002</v>
      </c>
      <c r="I176">
        <v>2.0215000000000001</v>
      </c>
      <c r="J176">
        <v>2.5552000000000001</v>
      </c>
      <c r="K176">
        <v>7.9081000000000001</v>
      </c>
      <c r="L176">
        <v>9.9476999999999993</v>
      </c>
      <c r="M176">
        <v>12.3399</v>
      </c>
      <c r="N176">
        <v>7.6104000000000003</v>
      </c>
      <c r="O176">
        <v>71.135400000000004</v>
      </c>
      <c r="P176">
        <v>37.711100000000002</v>
      </c>
      <c r="Q176">
        <v>12.7582</v>
      </c>
      <c r="R176">
        <v>67.859200000000001</v>
      </c>
      <c r="S176">
        <v>13.7903</v>
      </c>
      <c r="T176">
        <v>12.0223</v>
      </c>
      <c r="U176">
        <v>13.194800000000001</v>
      </c>
      <c r="V176">
        <v>13.7958</v>
      </c>
      <c r="W176">
        <v>15.521599999999999</v>
      </c>
      <c r="X176">
        <v>14.4618</v>
      </c>
      <c r="Y176">
        <v>17.305199999999999</v>
      </c>
      <c r="Z176">
        <v>16.911000000000001</v>
      </c>
    </row>
    <row r="177" spans="1:26" x14ac:dyDescent="0.25">
      <c r="A177" s="1" t="s">
        <v>346</v>
      </c>
      <c r="B177">
        <v>9753.08</v>
      </c>
      <c r="C177">
        <v>11.1638</v>
      </c>
      <c r="D177">
        <v>9.7118000000000002</v>
      </c>
      <c r="E177">
        <v>16.339500000000001</v>
      </c>
      <c r="F177">
        <v>23.762799999999999</v>
      </c>
      <c r="G177">
        <v>12.631399999999999</v>
      </c>
      <c r="H177">
        <v>8.2794000000000008</v>
      </c>
      <c r="I177">
        <v>2.0123000000000002</v>
      </c>
      <c r="J177">
        <v>2.5430999999999999</v>
      </c>
      <c r="K177">
        <v>7.8956999999999997</v>
      </c>
      <c r="L177">
        <v>9.7433999999999994</v>
      </c>
      <c r="M177">
        <v>12.1846</v>
      </c>
      <c r="N177">
        <v>7.6806000000000001</v>
      </c>
      <c r="O177">
        <v>71.196399999999997</v>
      </c>
      <c r="P177">
        <v>37.693899999999999</v>
      </c>
      <c r="Q177">
        <v>12.9108</v>
      </c>
      <c r="R177">
        <v>68.330500000000001</v>
      </c>
      <c r="S177">
        <v>13.7105</v>
      </c>
      <c r="T177">
        <v>11.933400000000001</v>
      </c>
      <c r="U177">
        <v>13.3004</v>
      </c>
      <c r="V177">
        <v>13.730399999999999</v>
      </c>
      <c r="W177">
        <v>15.5205</v>
      </c>
      <c r="X177">
        <v>14.463100000000001</v>
      </c>
      <c r="Y177">
        <v>17.167400000000001</v>
      </c>
      <c r="Z177">
        <v>16.802199999999999</v>
      </c>
    </row>
    <row r="178" spans="1:26" x14ac:dyDescent="0.25">
      <c r="A178" s="1" t="s">
        <v>345</v>
      </c>
      <c r="B178">
        <v>9759.1200000000008</v>
      </c>
      <c r="C178">
        <v>11.315899999999999</v>
      </c>
      <c r="D178">
        <v>9.6523000000000003</v>
      </c>
      <c r="E178">
        <v>16.351600000000001</v>
      </c>
      <c r="F178">
        <v>23.636700000000001</v>
      </c>
      <c r="G178">
        <v>12.805899999999999</v>
      </c>
      <c r="H178">
        <v>8.5347000000000008</v>
      </c>
      <c r="I178">
        <v>2.0489999999999999</v>
      </c>
      <c r="J178">
        <v>2.5893999999999999</v>
      </c>
      <c r="K178">
        <v>7.9431000000000003</v>
      </c>
      <c r="L178">
        <v>9.7849000000000004</v>
      </c>
      <c r="M178">
        <v>12.315300000000001</v>
      </c>
      <c r="N178">
        <v>7.6994999999999996</v>
      </c>
      <c r="O178">
        <v>71.501800000000003</v>
      </c>
      <c r="P178">
        <v>37.867400000000004</v>
      </c>
      <c r="Q178">
        <v>13.0299</v>
      </c>
      <c r="R178">
        <v>68.414299999999997</v>
      </c>
      <c r="S178">
        <v>13.710800000000001</v>
      </c>
      <c r="T178">
        <v>11.984400000000001</v>
      </c>
      <c r="U178">
        <v>13.308299999999999</v>
      </c>
      <c r="V178">
        <v>13.8764</v>
      </c>
      <c r="W178">
        <v>15.5466</v>
      </c>
      <c r="X178">
        <v>14.4862</v>
      </c>
      <c r="Y178">
        <v>17.014099999999999</v>
      </c>
      <c r="Z178">
        <v>16.834900000000001</v>
      </c>
    </row>
    <row r="179" spans="1:26" x14ac:dyDescent="0.25">
      <c r="A179" s="1" t="s">
        <v>344</v>
      </c>
      <c r="B179">
        <v>9811.48</v>
      </c>
      <c r="C179">
        <v>11.2621</v>
      </c>
      <c r="D179">
        <v>9.6944999999999997</v>
      </c>
      <c r="E179">
        <v>16.458500000000001</v>
      </c>
      <c r="F179">
        <v>23.754899999999999</v>
      </c>
      <c r="G179">
        <v>12.820600000000001</v>
      </c>
      <c r="H179">
        <v>8.4427000000000003</v>
      </c>
      <c r="I179">
        <v>2.0428000000000002</v>
      </c>
      <c r="J179">
        <v>2.5798999999999999</v>
      </c>
      <c r="K179">
        <v>7.9062999999999999</v>
      </c>
      <c r="L179">
        <v>9.7810000000000006</v>
      </c>
      <c r="M179">
        <v>12.2972</v>
      </c>
      <c r="N179">
        <v>7.7137000000000002</v>
      </c>
      <c r="O179">
        <v>71.816900000000004</v>
      </c>
      <c r="P179">
        <v>38.159500000000001</v>
      </c>
      <c r="Q179">
        <v>13.0474</v>
      </c>
      <c r="R179">
        <v>69.077799999999996</v>
      </c>
      <c r="S179">
        <v>13.7095</v>
      </c>
      <c r="T179">
        <v>11.996600000000001</v>
      </c>
      <c r="U179">
        <v>13.223100000000001</v>
      </c>
      <c r="V179">
        <v>13.7692</v>
      </c>
      <c r="W179">
        <v>15.702</v>
      </c>
      <c r="X179">
        <v>14.6241</v>
      </c>
      <c r="Y179">
        <v>17.001300000000001</v>
      </c>
      <c r="Z179">
        <v>16.821400000000001</v>
      </c>
    </row>
    <row r="180" spans="1:26" x14ac:dyDescent="0.25">
      <c r="A180" s="1" t="s">
        <v>343</v>
      </c>
      <c r="B180">
        <v>9717.43</v>
      </c>
      <c r="C180">
        <v>11.245100000000001</v>
      </c>
      <c r="D180">
        <v>9.7042000000000002</v>
      </c>
      <c r="E180">
        <v>16.536100000000001</v>
      </c>
      <c r="F180">
        <v>23.5504</v>
      </c>
      <c r="G180">
        <v>12.786099999999999</v>
      </c>
      <c r="H180">
        <v>8.2576000000000001</v>
      </c>
      <c r="I180">
        <v>2.0644</v>
      </c>
      <c r="J180">
        <v>2.6122999999999998</v>
      </c>
      <c r="K180">
        <v>7.8997999999999999</v>
      </c>
      <c r="L180">
        <v>9.7047000000000008</v>
      </c>
      <c r="M180">
        <v>12.3842</v>
      </c>
      <c r="N180">
        <v>7.8186999999999998</v>
      </c>
      <c r="O180">
        <v>71.485799999999998</v>
      </c>
      <c r="P180">
        <v>37.996899999999997</v>
      </c>
      <c r="Q180">
        <v>13.0062</v>
      </c>
      <c r="R180">
        <v>68.455699999999993</v>
      </c>
      <c r="S180">
        <v>13.8156</v>
      </c>
      <c r="T180">
        <v>12.062200000000001</v>
      </c>
      <c r="U180">
        <v>13.2653</v>
      </c>
      <c r="V180">
        <v>13.7879</v>
      </c>
      <c r="W180">
        <v>15.837899999999999</v>
      </c>
      <c r="X180">
        <v>14.7479</v>
      </c>
      <c r="Y180">
        <v>16.858899999999998</v>
      </c>
      <c r="Z180">
        <v>16.731100000000001</v>
      </c>
    </row>
    <row r="181" spans="1:26" x14ac:dyDescent="0.25">
      <c r="A181" s="1" t="s">
        <v>342</v>
      </c>
      <c r="B181">
        <v>9582.5</v>
      </c>
      <c r="C181">
        <v>11.289300000000001</v>
      </c>
      <c r="D181">
        <v>9.6866000000000003</v>
      </c>
      <c r="E181">
        <v>16.455500000000001</v>
      </c>
      <c r="F181">
        <v>23.5852</v>
      </c>
      <c r="G181">
        <v>12.899100000000001</v>
      </c>
      <c r="H181">
        <v>8.2858000000000001</v>
      </c>
      <c r="I181">
        <v>2.0165999999999999</v>
      </c>
      <c r="J181">
        <v>2.5468999999999999</v>
      </c>
      <c r="K181">
        <v>7.8121</v>
      </c>
      <c r="L181">
        <v>9.7638999999999996</v>
      </c>
      <c r="M181">
        <v>12.2333</v>
      </c>
      <c r="N181">
        <v>7.8594999999999997</v>
      </c>
      <c r="O181">
        <v>70.930899999999994</v>
      </c>
      <c r="P181">
        <v>37.662500000000001</v>
      </c>
      <c r="Q181">
        <v>12.952999999999999</v>
      </c>
      <c r="R181">
        <v>67.801000000000002</v>
      </c>
      <c r="S181">
        <v>13.7103</v>
      </c>
      <c r="T181">
        <v>11.904400000000001</v>
      </c>
      <c r="U181">
        <v>13.0205</v>
      </c>
      <c r="V181">
        <v>13.5535</v>
      </c>
      <c r="W181">
        <v>15.7187</v>
      </c>
      <c r="X181">
        <v>14.637700000000001</v>
      </c>
      <c r="Y181">
        <v>16.826000000000001</v>
      </c>
      <c r="Z181">
        <v>16.631699999999999</v>
      </c>
    </row>
    <row r="182" spans="1:26" x14ac:dyDescent="0.25">
      <c r="A182" s="1" t="s">
        <v>341</v>
      </c>
      <c r="B182">
        <v>9585.5300000000007</v>
      </c>
      <c r="C182">
        <v>10.982799999999999</v>
      </c>
      <c r="D182">
        <v>9.5814000000000004</v>
      </c>
      <c r="E182">
        <v>16.654399999999999</v>
      </c>
      <c r="F182">
        <v>23.945699999999999</v>
      </c>
      <c r="G182">
        <v>13.220700000000001</v>
      </c>
      <c r="H182">
        <v>8.2051999999999996</v>
      </c>
      <c r="I182">
        <v>2.0394999999999999</v>
      </c>
      <c r="J182">
        <v>2.5758999999999999</v>
      </c>
      <c r="K182">
        <v>7.8718000000000004</v>
      </c>
      <c r="L182">
        <v>9.7148000000000003</v>
      </c>
      <c r="M182">
        <v>12.4407</v>
      </c>
      <c r="N182">
        <v>7.9329000000000001</v>
      </c>
      <c r="O182">
        <v>71.317300000000003</v>
      </c>
      <c r="P182">
        <v>37.6036</v>
      </c>
      <c r="Q182">
        <v>13.245200000000001</v>
      </c>
      <c r="R182">
        <v>69.417599999999993</v>
      </c>
      <c r="S182">
        <v>13.705</v>
      </c>
      <c r="T182">
        <v>11.955399999999999</v>
      </c>
      <c r="U182">
        <v>13.113799999999999</v>
      </c>
      <c r="V182">
        <v>13.608499999999999</v>
      </c>
      <c r="W182">
        <v>15.7989</v>
      </c>
      <c r="X182">
        <v>14.712999999999999</v>
      </c>
      <c r="Y182">
        <v>16.977399999999999</v>
      </c>
      <c r="Z182">
        <v>16.7791</v>
      </c>
    </row>
    <row r="183" spans="1:26" x14ac:dyDescent="0.25">
      <c r="A183" s="1" t="s">
        <v>340</v>
      </c>
      <c r="B183">
        <v>9519.7099999999991</v>
      </c>
      <c r="C183">
        <v>11.162100000000001</v>
      </c>
      <c r="D183">
        <v>9.6481999999999992</v>
      </c>
      <c r="E183">
        <v>17.060099999999998</v>
      </c>
      <c r="F183">
        <v>24.388400000000001</v>
      </c>
      <c r="G183">
        <v>13.6144</v>
      </c>
      <c r="H183">
        <v>8.3314000000000004</v>
      </c>
      <c r="I183">
        <v>2.0384000000000002</v>
      </c>
      <c r="J183">
        <v>2.5760999999999998</v>
      </c>
      <c r="K183">
        <v>7.9873000000000003</v>
      </c>
      <c r="L183">
        <v>9.8447999999999993</v>
      </c>
      <c r="M183">
        <v>12.6325</v>
      </c>
      <c r="N183">
        <v>8.0638000000000005</v>
      </c>
      <c r="O183">
        <v>71.715199999999996</v>
      </c>
      <c r="P183">
        <v>37.875399999999999</v>
      </c>
      <c r="Q183">
        <v>13.2242</v>
      </c>
      <c r="R183">
        <v>69.2791</v>
      </c>
      <c r="S183">
        <v>13.7362</v>
      </c>
      <c r="T183">
        <v>12.0512</v>
      </c>
      <c r="U183">
        <v>13.1852</v>
      </c>
      <c r="V183">
        <v>13.783300000000001</v>
      </c>
      <c r="W183">
        <v>15.853999999999999</v>
      </c>
      <c r="X183">
        <v>14.763500000000001</v>
      </c>
      <c r="Y183">
        <v>17.345800000000001</v>
      </c>
      <c r="Z183">
        <v>16.968699999999998</v>
      </c>
    </row>
    <row r="184" spans="1:26" x14ac:dyDescent="0.25">
      <c r="A184" s="1" t="s">
        <v>339</v>
      </c>
      <c r="B184">
        <v>9401.17</v>
      </c>
      <c r="C184">
        <v>11.161799999999999</v>
      </c>
      <c r="D184">
        <v>9.5620999999999992</v>
      </c>
      <c r="E184">
        <v>16.792999999999999</v>
      </c>
      <c r="F184">
        <v>24.265799999999999</v>
      </c>
      <c r="G184">
        <v>13.574299999999999</v>
      </c>
      <c r="H184">
        <v>8.2784999999999993</v>
      </c>
      <c r="I184">
        <v>2.0085000000000002</v>
      </c>
      <c r="J184">
        <v>2.5383</v>
      </c>
      <c r="K184">
        <v>7.9267000000000003</v>
      </c>
      <c r="L184">
        <v>9.8015000000000008</v>
      </c>
      <c r="M184">
        <v>12.53</v>
      </c>
      <c r="N184">
        <v>7.9526000000000003</v>
      </c>
      <c r="O184">
        <v>70.863399999999999</v>
      </c>
      <c r="P184">
        <v>37.4602</v>
      </c>
      <c r="Q184">
        <v>13.149699999999999</v>
      </c>
      <c r="R184">
        <v>68.743099999999998</v>
      </c>
      <c r="S184">
        <v>13.6614</v>
      </c>
      <c r="T184">
        <v>11.9657</v>
      </c>
      <c r="U184">
        <v>13.0823</v>
      </c>
      <c r="V184">
        <v>13.623799999999999</v>
      </c>
      <c r="W184">
        <v>15.791499999999999</v>
      </c>
      <c r="X184">
        <v>14.704499999999999</v>
      </c>
      <c r="Y184">
        <v>17.258199999999999</v>
      </c>
      <c r="Z184">
        <v>16.9086</v>
      </c>
    </row>
    <row r="185" spans="1:26" x14ac:dyDescent="0.25">
      <c r="A185" s="1" t="s">
        <v>338</v>
      </c>
      <c r="B185">
        <v>9423.8799999999992</v>
      </c>
      <c r="C185">
        <v>11.224</v>
      </c>
      <c r="D185">
        <v>9.5105000000000004</v>
      </c>
      <c r="E185">
        <v>17.024899999999999</v>
      </c>
      <c r="F185">
        <v>24.852699999999999</v>
      </c>
      <c r="G185">
        <v>13.826499999999999</v>
      </c>
      <c r="H185">
        <v>8.4459999999999997</v>
      </c>
      <c r="I185">
        <v>2.0287000000000002</v>
      </c>
      <c r="J185">
        <v>2.5636999999999999</v>
      </c>
      <c r="K185">
        <v>7.9303999999999997</v>
      </c>
      <c r="L185">
        <v>9.7546999999999997</v>
      </c>
      <c r="M185">
        <v>12.6286</v>
      </c>
      <c r="N185">
        <v>8.0787999999999993</v>
      </c>
      <c r="O185">
        <v>71.620199999999997</v>
      </c>
      <c r="P185">
        <v>37.790999999999997</v>
      </c>
      <c r="Q185">
        <v>13.3291</v>
      </c>
      <c r="R185">
        <v>69.974599999999995</v>
      </c>
      <c r="S185">
        <v>13.517899999999999</v>
      </c>
      <c r="T185">
        <v>11.8225</v>
      </c>
      <c r="U185">
        <v>12.974399999999999</v>
      </c>
      <c r="V185">
        <v>13.4178</v>
      </c>
      <c r="W185">
        <v>15.875299999999999</v>
      </c>
      <c r="X185">
        <v>14.7882</v>
      </c>
      <c r="Y185">
        <v>17.284800000000001</v>
      </c>
      <c r="Z185">
        <v>16.989699999999999</v>
      </c>
    </row>
    <row r="186" spans="1:26" x14ac:dyDescent="0.25">
      <c r="A186" s="1" t="s">
        <v>337</v>
      </c>
      <c r="B186">
        <v>9371.39</v>
      </c>
      <c r="C186">
        <v>10.772500000000001</v>
      </c>
      <c r="D186">
        <v>9.4016999999999999</v>
      </c>
      <c r="E186">
        <v>16.732800000000001</v>
      </c>
      <c r="F186">
        <v>24.3338</v>
      </c>
      <c r="G186">
        <v>13.3728</v>
      </c>
      <c r="H186">
        <v>8.2619000000000007</v>
      </c>
      <c r="I186">
        <v>2.0286</v>
      </c>
      <c r="J186">
        <v>2.5571000000000002</v>
      </c>
      <c r="K186">
        <v>7.8655999999999997</v>
      </c>
      <c r="L186">
        <v>9.7238000000000007</v>
      </c>
      <c r="M186">
        <v>12.191000000000001</v>
      </c>
      <c r="N186">
        <v>7.8974000000000002</v>
      </c>
      <c r="O186">
        <v>71.405799999999999</v>
      </c>
      <c r="P186">
        <v>37.619900000000001</v>
      </c>
      <c r="Q186">
        <v>13.436500000000001</v>
      </c>
      <c r="R186">
        <v>69.792299999999997</v>
      </c>
      <c r="S186">
        <v>13.4382</v>
      </c>
      <c r="T186">
        <v>11.6839</v>
      </c>
      <c r="U186">
        <v>12.7882</v>
      </c>
      <c r="V186">
        <v>13.1251</v>
      </c>
      <c r="W186">
        <v>15.8043</v>
      </c>
      <c r="X186">
        <v>14.7187</v>
      </c>
      <c r="Y186">
        <v>16.774000000000001</v>
      </c>
      <c r="Z186">
        <v>16.538900000000002</v>
      </c>
    </row>
    <row r="187" spans="1:26" x14ac:dyDescent="0.25">
      <c r="A187" s="1" t="s">
        <v>336</v>
      </c>
      <c r="B187">
        <v>9172.8700000000008</v>
      </c>
      <c r="C187">
        <v>10.274900000000001</v>
      </c>
      <c r="D187">
        <v>9.2467000000000006</v>
      </c>
      <c r="E187">
        <v>16.351400000000002</v>
      </c>
      <c r="F187">
        <v>23.670300000000001</v>
      </c>
      <c r="G187">
        <v>12.975199999999999</v>
      </c>
      <c r="H187">
        <v>8.0831999999999997</v>
      </c>
      <c r="I187">
        <v>2.0167000000000002</v>
      </c>
      <c r="J187">
        <v>2.5394000000000001</v>
      </c>
      <c r="K187">
        <v>7.8733000000000004</v>
      </c>
      <c r="L187">
        <v>9.6747999999999994</v>
      </c>
      <c r="M187">
        <v>12.3057</v>
      </c>
      <c r="N187">
        <v>7.7877000000000001</v>
      </c>
      <c r="O187">
        <v>69.772900000000007</v>
      </c>
      <c r="P187">
        <v>36.804900000000004</v>
      </c>
      <c r="Q187">
        <v>13.148300000000001</v>
      </c>
      <c r="R187">
        <v>67.715400000000002</v>
      </c>
      <c r="S187">
        <v>13.398</v>
      </c>
      <c r="T187">
        <v>11.7408</v>
      </c>
      <c r="U187">
        <v>12.7517</v>
      </c>
      <c r="V187">
        <v>13.3393</v>
      </c>
      <c r="W187">
        <v>15.554399999999999</v>
      </c>
      <c r="X187">
        <v>14.484500000000001</v>
      </c>
      <c r="Y187">
        <v>16.9422</v>
      </c>
      <c r="Z187">
        <v>16.723299999999998</v>
      </c>
    </row>
    <row r="188" spans="1:26" x14ac:dyDescent="0.25">
      <c r="A188" s="1" t="s">
        <v>335</v>
      </c>
      <c r="B188">
        <v>9172.01</v>
      </c>
      <c r="C188">
        <v>10.432499999999999</v>
      </c>
      <c r="D188">
        <v>9.1316000000000006</v>
      </c>
      <c r="E188">
        <v>16.1617</v>
      </c>
      <c r="F188">
        <v>23.51</v>
      </c>
      <c r="G188">
        <v>12.8955</v>
      </c>
      <c r="H188">
        <v>8.0640000000000001</v>
      </c>
      <c r="I188">
        <v>2.0093999999999999</v>
      </c>
      <c r="J188">
        <v>2.5331000000000001</v>
      </c>
      <c r="K188">
        <v>7.8676000000000004</v>
      </c>
      <c r="L188">
        <v>9.7262000000000004</v>
      </c>
      <c r="M188">
        <v>11.9651</v>
      </c>
      <c r="N188">
        <v>7.7804000000000002</v>
      </c>
      <c r="O188">
        <v>69.981499999999997</v>
      </c>
      <c r="P188">
        <v>36.640700000000002</v>
      </c>
      <c r="Q188">
        <v>13.223699999999999</v>
      </c>
      <c r="R188">
        <v>68.272999999999996</v>
      </c>
      <c r="S188">
        <v>13.1975</v>
      </c>
      <c r="T188">
        <v>11.5931</v>
      </c>
      <c r="U188">
        <v>12.570499999999999</v>
      </c>
      <c r="V188">
        <v>12.879</v>
      </c>
      <c r="W188">
        <v>15.317399999999999</v>
      </c>
      <c r="X188">
        <v>14.2616</v>
      </c>
      <c r="Y188">
        <v>16.708400000000001</v>
      </c>
      <c r="Z188">
        <v>16.333500000000001</v>
      </c>
    </row>
    <row r="189" spans="1:26" x14ac:dyDescent="0.25">
      <c r="A189" s="1" t="s">
        <v>334</v>
      </c>
      <c r="B189">
        <v>9234.33</v>
      </c>
      <c r="C189">
        <v>10.3611</v>
      </c>
      <c r="D189">
        <v>9.2089999999999996</v>
      </c>
      <c r="E189">
        <v>16.4739</v>
      </c>
      <c r="F189">
        <v>23.860199999999999</v>
      </c>
      <c r="G189">
        <v>13.2713</v>
      </c>
      <c r="H189">
        <v>8.2066999999999997</v>
      </c>
      <c r="I189">
        <v>2.0649999999999999</v>
      </c>
      <c r="J189">
        <v>2.6006</v>
      </c>
      <c r="K189">
        <v>7.9359000000000002</v>
      </c>
      <c r="L189">
        <v>9.7998999999999992</v>
      </c>
      <c r="M189">
        <v>12.3019</v>
      </c>
      <c r="N189">
        <v>7.9062999999999999</v>
      </c>
      <c r="O189">
        <v>70.826300000000003</v>
      </c>
      <c r="P189">
        <v>37.148600000000002</v>
      </c>
      <c r="Q189">
        <v>13.351000000000001</v>
      </c>
      <c r="R189">
        <v>68.899600000000007</v>
      </c>
      <c r="S189">
        <v>13.2788</v>
      </c>
      <c r="T189">
        <v>11.746700000000001</v>
      </c>
      <c r="U189">
        <v>13.0863</v>
      </c>
      <c r="V189">
        <v>13.4122</v>
      </c>
      <c r="W189">
        <v>15.5037</v>
      </c>
      <c r="X189">
        <v>14.4278</v>
      </c>
      <c r="Y189">
        <v>17.014299999999999</v>
      </c>
      <c r="Z189">
        <v>16.6265</v>
      </c>
    </row>
    <row r="190" spans="1:26" x14ac:dyDescent="0.25">
      <c r="A190" s="1" t="s">
        <v>333</v>
      </c>
      <c r="B190">
        <v>9286.15</v>
      </c>
      <c r="C190">
        <v>10.6196</v>
      </c>
      <c r="D190">
        <v>9.2910000000000004</v>
      </c>
      <c r="E190">
        <v>16.842400000000001</v>
      </c>
      <c r="F190">
        <v>24.3398</v>
      </c>
      <c r="G190">
        <v>13.493600000000001</v>
      </c>
      <c r="H190">
        <v>8.3180999999999994</v>
      </c>
      <c r="I190">
        <v>2.1012</v>
      </c>
      <c r="J190">
        <v>2.6501999999999999</v>
      </c>
      <c r="K190">
        <v>7.8441999999999998</v>
      </c>
      <c r="L190">
        <v>9.7324000000000002</v>
      </c>
      <c r="M190">
        <v>12.4505</v>
      </c>
      <c r="N190">
        <v>8.1135000000000002</v>
      </c>
      <c r="O190">
        <v>71.0261</v>
      </c>
      <c r="P190">
        <v>37.3187</v>
      </c>
      <c r="Q190">
        <v>13.510199999999999</v>
      </c>
      <c r="R190">
        <v>69.189400000000006</v>
      </c>
      <c r="S190">
        <v>13.483499999999999</v>
      </c>
      <c r="T190">
        <v>11.918100000000001</v>
      </c>
      <c r="U190">
        <v>13.384</v>
      </c>
      <c r="V190">
        <v>13.7196</v>
      </c>
      <c r="W190">
        <v>15.659800000000001</v>
      </c>
      <c r="X190">
        <v>14.568199999999999</v>
      </c>
      <c r="Y190">
        <v>17.2317</v>
      </c>
      <c r="Z190">
        <v>16.847799999999999</v>
      </c>
    </row>
    <row r="191" spans="1:26" x14ac:dyDescent="0.25">
      <c r="A191" s="1" t="s">
        <v>332</v>
      </c>
      <c r="B191">
        <v>9244.77</v>
      </c>
      <c r="C191">
        <v>10.8672</v>
      </c>
      <c r="D191">
        <v>9.3454999999999995</v>
      </c>
      <c r="E191">
        <v>17.033899999999999</v>
      </c>
      <c r="F191">
        <v>24.540400000000002</v>
      </c>
      <c r="G191">
        <v>13.601100000000001</v>
      </c>
      <c r="H191">
        <v>8.3789999999999996</v>
      </c>
      <c r="I191">
        <v>2.1373000000000002</v>
      </c>
      <c r="J191">
        <v>2.6951999999999998</v>
      </c>
      <c r="K191">
        <v>7.8326000000000002</v>
      </c>
      <c r="L191">
        <v>9.7257999999999996</v>
      </c>
      <c r="M191">
        <v>12.5326</v>
      </c>
      <c r="N191">
        <v>8.1416000000000004</v>
      </c>
      <c r="O191">
        <v>71.280699999999996</v>
      </c>
      <c r="P191">
        <v>37.377200000000002</v>
      </c>
      <c r="Q191">
        <v>13.541600000000001</v>
      </c>
      <c r="R191">
        <v>69.860399999999998</v>
      </c>
      <c r="S191">
        <v>13.4724</v>
      </c>
      <c r="T191">
        <v>11.9474</v>
      </c>
      <c r="U191">
        <v>13.481400000000001</v>
      </c>
      <c r="V191">
        <v>13.8454</v>
      </c>
      <c r="W191">
        <v>15.838800000000001</v>
      </c>
      <c r="X191">
        <v>14.730600000000001</v>
      </c>
      <c r="Y191">
        <v>17.203099999999999</v>
      </c>
      <c r="Z191">
        <v>16.888200000000001</v>
      </c>
    </row>
    <row r="192" spans="1:26" x14ac:dyDescent="0.25">
      <c r="A192" s="1" t="s">
        <v>331</v>
      </c>
      <c r="B192">
        <v>9240.66</v>
      </c>
      <c r="C192">
        <v>10.903</v>
      </c>
      <c r="D192">
        <v>9.3438999999999997</v>
      </c>
      <c r="E192">
        <v>16.999600000000001</v>
      </c>
      <c r="F192">
        <v>24.4665</v>
      </c>
      <c r="G192">
        <v>13.584</v>
      </c>
      <c r="H192">
        <v>8.4452999999999996</v>
      </c>
      <c r="I192">
        <v>2.1577000000000002</v>
      </c>
      <c r="J192">
        <v>2.722</v>
      </c>
      <c r="K192">
        <v>7.6722000000000001</v>
      </c>
      <c r="L192">
        <v>9.5728000000000009</v>
      </c>
      <c r="M192">
        <v>12.5449</v>
      </c>
      <c r="N192">
        <v>8.1623999999999999</v>
      </c>
      <c r="O192">
        <v>71.424700000000001</v>
      </c>
      <c r="P192">
        <v>37.640500000000003</v>
      </c>
      <c r="Q192">
        <v>13.5862</v>
      </c>
      <c r="R192">
        <v>70.206100000000006</v>
      </c>
      <c r="S192">
        <v>13.5943</v>
      </c>
      <c r="T192">
        <v>12.0055</v>
      </c>
      <c r="U192">
        <v>13.579499999999999</v>
      </c>
      <c r="V192">
        <v>13.918799999999999</v>
      </c>
      <c r="W192">
        <v>15.645099999999999</v>
      </c>
      <c r="X192">
        <v>14.5611</v>
      </c>
      <c r="Y192">
        <v>17.347999999999999</v>
      </c>
      <c r="Z192">
        <v>17.089200000000002</v>
      </c>
    </row>
    <row r="193" spans="1:26" x14ac:dyDescent="0.25">
      <c r="A193" s="1" t="s">
        <v>330</v>
      </c>
      <c r="B193">
        <v>9340.9500000000007</v>
      </c>
      <c r="C193">
        <v>11.042299999999999</v>
      </c>
      <c r="D193">
        <v>9.4023000000000003</v>
      </c>
      <c r="E193">
        <v>17.026700000000002</v>
      </c>
      <c r="F193">
        <v>24.6279</v>
      </c>
      <c r="G193">
        <v>13.6111</v>
      </c>
      <c r="H193">
        <v>8.5585000000000004</v>
      </c>
      <c r="I193">
        <v>2.1558000000000002</v>
      </c>
      <c r="J193">
        <v>2.7496999999999998</v>
      </c>
      <c r="K193">
        <v>7.7439</v>
      </c>
      <c r="L193">
        <v>9.5244</v>
      </c>
      <c r="M193">
        <v>12.659000000000001</v>
      </c>
      <c r="N193">
        <v>8.1770999999999994</v>
      </c>
      <c r="O193">
        <v>72.424999999999997</v>
      </c>
      <c r="P193">
        <v>38.356499999999997</v>
      </c>
      <c r="Q193">
        <v>13.740600000000001</v>
      </c>
      <c r="R193">
        <v>70.894000000000005</v>
      </c>
      <c r="S193">
        <v>13.6296</v>
      </c>
      <c r="T193">
        <v>12.0398</v>
      </c>
      <c r="U193">
        <v>13.557499999999999</v>
      </c>
      <c r="V193">
        <v>13.929399999999999</v>
      </c>
      <c r="W193">
        <v>15.870100000000001</v>
      </c>
      <c r="X193">
        <v>14.7738</v>
      </c>
      <c r="Y193">
        <v>17.430900000000001</v>
      </c>
      <c r="Z193">
        <v>17.170300000000001</v>
      </c>
    </row>
    <row r="194" spans="1:26" x14ac:dyDescent="0.25">
      <c r="A194" s="1" t="s">
        <v>329</v>
      </c>
      <c r="B194">
        <v>9487.92</v>
      </c>
      <c r="C194">
        <v>10.806699999999999</v>
      </c>
      <c r="D194">
        <v>9.4321999999999999</v>
      </c>
      <c r="E194">
        <v>17.127300000000002</v>
      </c>
      <c r="F194">
        <v>24.934100000000001</v>
      </c>
      <c r="G194">
        <v>13.669700000000001</v>
      </c>
      <c r="H194">
        <v>8.6212</v>
      </c>
      <c r="I194">
        <v>2.1972</v>
      </c>
      <c r="J194">
        <v>2.8027000000000002</v>
      </c>
      <c r="K194">
        <v>7.8178000000000001</v>
      </c>
      <c r="L194">
        <v>9.5282</v>
      </c>
      <c r="M194">
        <v>12.671799999999999</v>
      </c>
      <c r="N194">
        <v>8.2345000000000006</v>
      </c>
      <c r="O194">
        <v>73.707099999999997</v>
      </c>
      <c r="P194">
        <v>39.307200000000002</v>
      </c>
      <c r="Q194">
        <v>13.833399999999999</v>
      </c>
      <c r="R194">
        <v>71.927499999999995</v>
      </c>
      <c r="S194">
        <v>13.7155</v>
      </c>
      <c r="T194">
        <v>12.072800000000001</v>
      </c>
      <c r="U194">
        <v>13.7212</v>
      </c>
      <c r="V194">
        <v>14.0625</v>
      </c>
      <c r="W194">
        <v>16.182300000000001</v>
      </c>
      <c r="X194">
        <v>15.041399999999999</v>
      </c>
      <c r="Y194">
        <v>17.478100000000001</v>
      </c>
      <c r="Z194">
        <v>17.276399999999999</v>
      </c>
    </row>
    <row r="195" spans="1:26" x14ac:dyDescent="0.25">
      <c r="A195" s="1" t="s">
        <v>328</v>
      </c>
      <c r="B195">
        <v>9500.2099999999991</v>
      </c>
      <c r="C195">
        <v>11.0624</v>
      </c>
      <c r="D195">
        <v>9.4665999999999997</v>
      </c>
      <c r="E195">
        <v>17.1693</v>
      </c>
      <c r="F195">
        <v>25.1617</v>
      </c>
      <c r="G195">
        <v>13.846</v>
      </c>
      <c r="H195">
        <v>8.7713000000000001</v>
      </c>
      <c r="I195">
        <v>2.2080000000000002</v>
      </c>
      <c r="J195">
        <v>2.8172000000000001</v>
      </c>
      <c r="K195">
        <v>7.8346</v>
      </c>
      <c r="L195">
        <v>9.7018000000000004</v>
      </c>
      <c r="M195">
        <v>12.7651</v>
      </c>
      <c r="N195">
        <v>8.1783999999999999</v>
      </c>
      <c r="O195">
        <v>73.997900000000001</v>
      </c>
      <c r="P195">
        <v>39.278300000000002</v>
      </c>
      <c r="Q195">
        <v>13.8865</v>
      </c>
      <c r="R195">
        <v>72.319800000000001</v>
      </c>
      <c r="S195">
        <v>13.723699999999999</v>
      </c>
      <c r="T195">
        <v>12.0318</v>
      </c>
      <c r="U195">
        <v>13.6966</v>
      </c>
      <c r="V195">
        <v>13.9756</v>
      </c>
      <c r="W195">
        <v>16.261399999999998</v>
      </c>
      <c r="X195">
        <v>15.114800000000001</v>
      </c>
      <c r="Y195">
        <v>17.513300000000001</v>
      </c>
      <c r="Z195">
        <v>17.213000000000001</v>
      </c>
    </row>
    <row r="196" spans="1:26" x14ac:dyDescent="0.25">
      <c r="A196" s="1" t="s">
        <v>327</v>
      </c>
      <c r="B196">
        <v>9508.34</v>
      </c>
      <c r="C196">
        <v>11.0305</v>
      </c>
      <c r="D196">
        <v>9.4556000000000004</v>
      </c>
      <c r="E196">
        <v>17.3584</v>
      </c>
      <c r="F196">
        <v>25.479099999999999</v>
      </c>
      <c r="G196">
        <v>14.099500000000001</v>
      </c>
      <c r="H196">
        <v>8.9895999999999994</v>
      </c>
      <c r="I196">
        <v>2.2126999999999999</v>
      </c>
      <c r="J196">
        <v>2.8241000000000001</v>
      </c>
      <c r="K196">
        <v>7.8632</v>
      </c>
      <c r="L196">
        <v>9.7049000000000003</v>
      </c>
      <c r="M196">
        <v>12.783200000000001</v>
      </c>
      <c r="N196">
        <v>8.2708999999999993</v>
      </c>
      <c r="O196">
        <v>73.886399999999995</v>
      </c>
      <c r="P196">
        <v>39.026200000000003</v>
      </c>
      <c r="Q196">
        <v>13.7468</v>
      </c>
      <c r="R196">
        <v>71.963300000000004</v>
      </c>
      <c r="S196">
        <v>13.6463</v>
      </c>
      <c r="T196">
        <v>12.019</v>
      </c>
      <c r="U196">
        <v>13.738300000000001</v>
      </c>
      <c r="V196">
        <v>13.9535</v>
      </c>
      <c r="W196">
        <v>16.314800000000002</v>
      </c>
      <c r="X196">
        <v>15.1662</v>
      </c>
      <c r="Y196">
        <v>17.5352</v>
      </c>
      <c r="Z196">
        <v>17.174399999999999</v>
      </c>
    </row>
    <row r="197" spans="1:26" x14ac:dyDescent="0.25">
      <c r="A197" s="1" t="s">
        <v>326</v>
      </c>
      <c r="B197">
        <v>9390.41</v>
      </c>
      <c r="C197">
        <v>11.608000000000001</v>
      </c>
      <c r="D197">
        <v>9.5286000000000008</v>
      </c>
      <c r="E197">
        <v>17.473400000000002</v>
      </c>
      <c r="F197">
        <v>25.826499999999999</v>
      </c>
      <c r="G197">
        <v>14.0907</v>
      </c>
      <c r="H197">
        <v>8.9149999999999991</v>
      </c>
      <c r="I197">
        <v>2.2658</v>
      </c>
      <c r="J197">
        <v>2.8946999999999998</v>
      </c>
      <c r="K197">
        <v>7.5804</v>
      </c>
      <c r="L197">
        <v>9.4041999999999994</v>
      </c>
      <c r="M197">
        <v>12.833299999999999</v>
      </c>
      <c r="N197">
        <v>8.3005999999999993</v>
      </c>
      <c r="O197">
        <v>74.795500000000004</v>
      </c>
      <c r="P197">
        <v>39.367699999999999</v>
      </c>
      <c r="Q197">
        <v>14.2963</v>
      </c>
      <c r="R197">
        <v>74.1815</v>
      </c>
      <c r="S197">
        <v>13.656000000000001</v>
      </c>
      <c r="T197">
        <v>12.1226</v>
      </c>
      <c r="U197">
        <v>13.998200000000001</v>
      </c>
      <c r="V197">
        <v>14.1332</v>
      </c>
      <c r="W197">
        <v>16.669899999999998</v>
      </c>
      <c r="X197">
        <v>15.481199999999999</v>
      </c>
      <c r="Y197">
        <v>17.560300000000002</v>
      </c>
      <c r="Z197">
        <v>17.256599999999999</v>
      </c>
    </row>
    <row r="198" spans="1:26" x14ac:dyDescent="0.25">
      <c r="A198" s="1" t="s">
        <v>325</v>
      </c>
      <c r="B198">
        <v>9323.49</v>
      </c>
      <c r="C198">
        <v>11.5207</v>
      </c>
      <c r="D198">
        <v>9.5160999999999998</v>
      </c>
      <c r="E198">
        <v>17.413699999999999</v>
      </c>
      <c r="F198">
        <v>25.552800000000001</v>
      </c>
      <c r="G198">
        <v>14.028600000000001</v>
      </c>
      <c r="H198">
        <v>8.9498999999999995</v>
      </c>
      <c r="I198">
        <v>2.2332999999999998</v>
      </c>
      <c r="J198">
        <v>2.8540999999999999</v>
      </c>
      <c r="K198">
        <v>7.6087999999999996</v>
      </c>
      <c r="L198">
        <v>9.3329000000000004</v>
      </c>
      <c r="M198">
        <v>12.901300000000001</v>
      </c>
      <c r="N198">
        <v>8.3363999999999994</v>
      </c>
      <c r="O198">
        <v>74.119900000000001</v>
      </c>
      <c r="P198">
        <v>38.880000000000003</v>
      </c>
      <c r="Q198">
        <v>14.186999999999999</v>
      </c>
      <c r="R198">
        <v>73.006500000000003</v>
      </c>
      <c r="S198">
        <v>13.7277</v>
      </c>
      <c r="T198">
        <v>12.2424</v>
      </c>
      <c r="U198">
        <v>13.8011</v>
      </c>
      <c r="V198">
        <v>14.0359</v>
      </c>
      <c r="W198">
        <v>16.540299999999998</v>
      </c>
      <c r="X198">
        <v>15.3629</v>
      </c>
      <c r="Y198">
        <v>17.403300000000002</v>
      </c>
      <c r="Z198">
        <v>17.208400000000001</v>
      </c>
    </row>
    <row r="199" spans="1:26" x14ac:dyDescent="0.25">
      <c r="A199" s="1" t="s">
        <v>324</v>
      </c>
      <c r="B199">
        <v>9184.5499999999993</v>
      </c>
      <c r="C199">
        <v>11.550700000000001</v>
      </c>
      <c r="D199">
        <v>9.4704999999999995</v>
      </c>
      <c r="E199">
        <v>17.267900000000001</v>
      </c>
      <c r="F199">
        <v>25.327300000000001</v>
      </c>
      <c r="G199">
        <v>13.663600000000001</v>
      </c>
      <c r="H199">
        <v>8.5563000000000002</v>
      </c>
      <c r="I199">
        <v>2.3203999999999998</v>
      </c>
      <c r="J199">
        <v>2.9689999999999999</v>
      </c>
      <c r="K199">
        <v>7.7202999999999999</v>
      </c>
      <c r="L199">
        <v>9.4324999999999992</v>
      </c>
      <c r="M199">
        <v>12.5585</v>
      </c>
      <c r="N199">
        <v>8.1039999999999992</v>
      </c>
      <c r="O199">
        <v>72.8005</v>
      </c>
      <c r="P199">
        <v>38.1432</v>
      </c>
      <c r="Q199">
        <v>13.9186</v>
      </c>
      <c r="R199">
        <v>71.186700000000002</v>
      </c>
      <c r="S199">
        <v>13.7003</v>
      </c>
      <c r="T199">
        <v>12.175000000000001</v>
      </c>
      <c r="U199">
        <v>13.586499999999999</v>
      </c>
      <c r="V199">
        <v>13.8011</v>
      </c>
      <c r="W199">
        <v>16.589400000000001</v>
      </c>
      <c r="X199">
        <v>15.4049</v>
      </c>
      <c r="Y199">
        <v>17.131599999999999</v>
      </c>
      <c r="Z199">
        <v>17.1127</v>
      </c>
    </row>
    <row r="200" spans="1:26" x14ac:dyDescent="0.25">
      <c r="A200" s="1" t="s">
        <v>323</v>
      </c>
      <c r="B200">
        <v>9355.41</v>
      </c>
      <c r="C200">
        <v>11.5459</v>
      </c>
      <c r="D200">
        <v>9.5340000000000007</v>
      </c>
      <c r="E200">
        <v>17.2668</v>
      </c>
      <c r="F200">
        <v>25.026499999999999</v>
      </c>
      <c r="G200">
        <v>13.618600000000001</v>
      </c>
      <c r="H200">
        <v>8.5856999999999992</v>
      </c>
      <c r="I200">
        <v>2.3376999999999999</v>
      </c>
      <c r="J200">
        <v>2.9929999999999999</v>
      </c>
      <c r="K200">
        <v>7.7061999999999999</v>
      </c>
      <c r="L200">
        <v>9.5036000000000005</v>
      </c>
      <c r="M200">
        <v>12.600199999999999</v>
      </c>
      <c r="N200">
        <v>7.9927000000000001</v>
      </c>
      <c r="O200">
        <v>74.188299999999998</v>
      </c>
      <c r="P200">
        <v>38.982500000000002</v>
      </c>
      <c r="Q200">
        <v>14.0684</v>
      </c>
      <c r="R200">
        <v>72.543400000000005</v>
      </c>
      <c r="S200">
        <v>13.6653</v>
      </c>
      <c r="T200">
        <v>12.1286</v>
      </c>
      <c r="U200">
        <v>13.693899999999999</v>
      </c>
      <c r="V200">
        <v>13.9299</v>
      </c>
      <c r="W200">
        <v>16.593299999999999</v>
      </c>
      <c r="X200">
        <v>15.4102</v>
      </c>
      <c r="Y200">
        <v>17.083500000000001</v>
      </c>
      <c r="Z200">
        <v>17.1158</v>
      </c>
    </row>
    <row r="201" spans="1:26" x14ac:dyDescent="0.25">
      <c r="A201" s="1" t="s">
        <v>322</v>
      </c>
      <c r="B201">
        <v>9289.89</v>
      </c>
      <c r="C201">
        <v>11.4361</v>
      </c>
      <c r="D201">
        <v>9.5065000000000008</v>
      </c>
      <c r="E201">
        <v>17.096299999999999</v>
      </c>
      <c r="F201">
        <v>24.327200000000001</v>
      </c>
      <c r="G201">
        <v>13.2401</v>
      </c>
      <c r="H201">
        <v>8.3214000000000006</v>
      </c>
      <c r="I201">
        <v>2.3874</v>
      </c>
      <c r="J201">
        <v>3.0573000000000001</v>
      </c>
      <c r="K201">
        <v>7.6971999999999996</v>
      </c>
      <c r="L201">
        <v>9.5039999999999996</v>
      </c>
      <c r="M201">
        <v>12.5379</v>
      </c>
      <c r="N201">
        <v>8.0000999999999998</v>
      </c>
      <c r="O201">
        <v>74.072599999999994</v>
      </c>
      <c r="P201">
        <v>38.759399999999999</v>
      </c>
      <c r="Q201">
        <v>14.057600000000001</v>
      </c>
      <c r="R201">
        <v>72.556799999999996</v>
      </c>
      <c r="S201">
        <v>13.738200000000001</v>
      </c>
      <c r="T201">
        <v>12.208299999999999</v>
      </c>
      <c r="U201">
        <v>13.930300000000001</v>
      </c>
      <c r="V201">
        <v>14.079599999999999</v>
      </c>
      <c r="W201">
        <v>16.357500000000002</v>
      </c>
      <c r="X201">
        <v>15.192600000000001</v>
      </c>
      <c r="Y201">
        <v>17.165400000000002</v>
      </c>
      <c r="Z201">
        <v>17.325399999999998</v>
      </c>
    </row>
    <row r="202" spans="1:26" x14ac:dyDescent="0.25">
      <c r="A202" s="1" t="s">
        <v>321</v>
      </c>
      <c r="B202">
        <v>9327.01</v>
      </c>
      <c r="C202">
        <v>11.489800000000001</v>
      </c>
      <c r="D202">
        <v>9.6166</v>
      </c>
      <c r="E202">
        <v>17.3216</v>
      </c>
      <c r="F202">
        <v>24.712700000000002</v>
      </c>
      <c r="G202">
        <v>13.339600000000001</v>
      </c>
      <c r="H202">
        <v>8.4489999999999998</v>
      </c>
      <c r="I202">
        <v>2.3860999999999999</v>
      </c>
      <c r="J202">
        <v>3.0548000000000002</v>
      </c>
      <c r="K202">
        <v>7.5598000000000001</v>
      </c>
      <c r="L202">
        <v>9.4192999999999998</v>
      </c>
      <c r="M202">
        <v>12.285299999999999</v>
      </c>
      <c r="N202">
        <v>7.9729999999999999</v>
      </c>
      <c r="O202">
        <v>74.535600000000002</v>
      </c>
      <c r="P202">
        <v>39.152900000000002</v>
      </c>
      <c r="Q202">
        <v>14.249000000000001</v>
      </c>
      <c r="R202">
        <v>73.278199999999998</v>
      </c>
      <c r="S202">
        <v>13.7339</v>
      </c>
      <c r="T202">
        <v>12.172000000000001</v>
      </c>
      <c r="U202">
        <v>14.031499999999999</v>
      </c>
      <c r="V202">
        <v>13.874000000000001</v>
      </c>
      <c r="W202">
        <v>16.638500000000001</v>
      </c>
      <c r="X202">
        <v>15.4564</v>
      </c>
      <c r="Y202">
        <v>16.719899999999999</v>
      </c>
      <c r="Z202">
        <v>16.948799999999999</v>
      </c>
    </row>
    <row r="203" spans="1:26" x14ac:dyDescent="0.25">
      <c r="A203" s="1" t="s">
        <v>320</v>
      </c>
      <c r="B203">
        <v>9365.8700000000008</v>
      </c>
      <c r="C203">
        <v>11.702400000000001</v>
      </c>
      <c r="D203">
        <v>9.7134999999999998</v>
      </c>
      <c r="E203">
        <v>16.831299999999999</v>
      </c>
      <c r="F203">
        <v>24.000499999999999</v>
      </c>
      <c r="G203">
        <v>13.175000000000001</v>
      </c>
      <c r="H203">
        <v>8.3118999999999996</v>
      </c>
      <c r="I203">
        <v>2.2867000000000002</v>
      </c>
      <c r="J203">
        <v>2.9209999999999998</v>
      </c>
      <c r="K203">
        <v>7.3628</v>
      </c>
      <c r="L203">
        <v>9.1882000000000001</v>
      </c>
      <c r="M203">
        <v>12.4937</v>
      </c>
      <c r="N203">
        <v>7.8657000000000004</v>
      </c>
      <c r="O203">
        <v>74.9846</v>
      </c>
      <c r="P203">
        <v>39.391800000000003</v>
      </c>
      <c r="Q203">
        <v>14.3203</v>
      </c>
      <c r="R203">
        <v>73.734700000000004</v>
      </c>
      <c r="S203">
        <v>13.725</v>
      </c>
      <c r="T203">
        <v>12.1874</v>
      </c>
      <c r="U203">
        <v>13.734999999999999</v>
      </c>
      <c r="V203">
        <v>13.932</v>
      </c>
      <c r="W203">
        <v>16.317299999999999</v>
      </c>
      <c r="X203">
        <v>15.1891</v>
      </c>
      <c r="Y203">
        <v>17.159099999999999</v>
      </c>
      <c r="Z203">
        <v>17.340199999999999</v>
      </c>
    </row>
    <row r="204" spans="1:26" x14ac:dyDescent="0.25">
      <c r="A204" s="1" t="s">
        <v>319</v>
      </c>
      <c r="B204">
        <v>9371.44</v>
      </c>
      <c r="C204">
        <v>11.754899999999999</v>
      </c>
      <c r="D204">
        <v>9.7306000000000008</v>
      </c>
      <c r="E204">
        <v>16.941299999999998</v>
      </c>
      <c r="F204">
        <v>24.137899999999998</v>
      </c>
      <c r="G204">
        <v>13.085900000000001</v>
      </c>
      <c r="H204">
        <v>8.2058</v>
      </c>
      <c r="I204">
        <v>2.2589999999999999</v>
      </c>
      <c r="J204">
        <v>2.8826000000000001</v>
      </c>
      <c r="K204">
        <v>7.4042000000000003</v>
      </c>
      <c r="L204">
        <v>9.0531000000000006</v>
      </c>
      <c r="M204">
        <v>12.406000000000001</v>
      </c>
      <c r="N204">
        <v>7.8796999999999997</v>
      </c>
      <c r="O204">
        <v>75.205699999999993</v>
      </c>
      <c r="P204">
        <v>39.445599999999999</v>
      </c>
      <c r="Q204">
        <v>14.486000000000001</v>
      </c>
      <c r="R204">
        <v>74.391599999999997</v>
      </c>
      <c r="S204">
        <v>13.7591</v>
      </c>
      <c r="T204">
        <v>12.197699999999999</v>
      </c>
      <c r="U204">
        <v>13.9161</v>
      </c>
      <c r="V204">
        <v>14.107900000000001</v>
      </c>
      <c r="W204">
        <v>16.162299999999998</v>
      </c>
      <c r="X204">
        <v>15.045299999999999</v>
      </c>
      <c r="Y204">
        <v>16.9695</v>
      </c>
      <c r="Z204">
        <v>17.2502</v>
      </c>
    </row>
    <row r="205" spans="1:26" x14ac:dyDescent="0.25">
      <c r="A205" s="1" t="s">
        <v>318</v>
      </c>
      <c r="B205">
        <v>9684.8799999999992</v>
      </c>
      <c r="C205">
        <v>11.8154</v>
      </c>
      <c r="D205">
        <v>9.8155999999999999</v>
      </c>
      <c r="E205">
        <v>17.192</v>
      </c>
      <c r="F205">
        <v>24.241599999999998</v>
      </c>
      <c r="G205">
        <v>13.2971</v>
      </c>
      <c r="H205">
        <v>8.4184000000000001</v>
      </c>
      <c r="I205">
        <v>2.3180000000000001</v>
      </c>
      <c r="J205">
        <v>2.9594</v>
      </c>
      <c r="K205">
        <v>7.3288000000000002</v>
      </c>
      <c r="L205">
        <v>9.077</v>
      </c>
      <c r="M205">
        <v>12.3812</v>
      </c>
      <c r="N205">
        <v>7.9386000000000001</v>
      </c>
      <c r="O205">
        <v>77.473699999999994</v>
      </c>
      <c r="P205">
        <v>40.355400000000003</v>
      </c>
      <c r="Q205">
        <v>14.8131</v>
      </c>
      <c r="R205">
        <v>76.8703</v>
      </c>
      <c r="S205">
        <v>13.776199999999999</v>
      </c>
      <c r="T205">
        <v>12.2547</v>
      </c>
      <c r="U205">
        <v>14.3017</v>
      </c>
      <c r="V205">
        <v>14.2156</v>
      </c>
      <c r="W205">
        <v>16.238900000000001</v>
      </c>
      <c r="X205">
        <v>15.1168</v>
      </c>
      <c r="Y205">
        <v>16.542300000000001</v>
      </c>
      <c r="Z205">
        <v>17.0168</v>
      </c>
    </row>
    <row r="206" spans="1:26" x14ac:dyDescent="0.25">
      <c r="A206" s="1" t="s">
        <v>317</v>
      </c>
      <c r="B206">
        <v>9601.91</v>
      </c>
      <c r="C206">
        <v>11.6831</v>
      </c>
      <c r="D206">
        <v>9.7436000000000007</v>
      </c>
      <c r="E206">
        <v>16.918299999999999</v>
      </c>
      <c r="F206">
        <v>23.692</v>
      </c>
      <c r="G206">
        <v>12.8131</v>
      </c>
      <c r="H206">
        <v>8.1652000000000005</v>
      </c>
      <c r="I206">
        <v>2.4211999999999998</v>
      </c>
      <c r="J206">
        <v>3.0987</v>
      </c>
      <c r="K206">
        <v>7.2538</v>
      </c>
      <c r="L206">
        <v>8.9911999999999992</v>
      </c>
      <c r="M206">
        <v>12.0985</v>
      </c>
      <c r="N206">
        <v>7.8216999999999999</v>
      </c>
      <c r="O206">
        <v>77.076700000000002</v>
      </c>
      <c r="P206">
        <v>40.070799999999998</v>
      </c>
      <c r="Q206">
        <v>14.7135</v>
      </c>
      <c r="R206">
        <v>76.326099999999997</v>
      </c>
      <c r="S206">
        <v>13.7674</v>
      </c>
      <c r="T206">
        <v>12.169600000000001</v>
      </c>
      <c r="U206">
        <v>14.202400000000001</v>
      </c>
      <c r="V206">
        <v>14.083500000000001</v>
      </c>
      <c r="W206">
        <v>15.9255</v>
      </c>
      <c r="X206">
        <v>14.818</v>
      </c>
      <c r="Y206">
        <v>16.2928</v>
      </c>
      <c r="Z206">
        <v>16.812200000000001</v>
      </c>
    </row>
    <row r="207" spans="1:26" x14ac:dyDescent="0.25">
      <c r="A207" s="1" t="s">
        <v>316</v>
      </c>
      <c r="B207">
        <v>9654.34</v>
      </c>
      <c r="C207">
        <v>11.7332</v>
      </c>
      <c r="D207">
        <v>9.8002000000000002</v>
      </c>
      <c r="E207">
        <v>16.821100000000001</v>
      </c>
      <c r="F207">
        <v>23.258700000000001</v>
      </c>
      <c r="G207">
        <v>12.8454</v>
      </c>
      <c r="H207">
        <v>8.0998999999999999</v>
      </c>
      <c r="I207">
        <v>2.4969999999999999</v>
      </c>
      <c r="J207">
        <v>3.2002999999999999</v>
      </c>
      <c r="K207">
        <v>7.2563000000000004</v>
      </c>
      <c r="L207">
        <v>8.8992000000000004</v>
      </c>
      <c r="M207">
        <v>12.2859</v>
      </c>
      <c r="N207">
        <v>7.8048999999999999</v>
      </c>
      <c r="O207">
        <v>77.549800000000005</v>
      </c>
      <c r="P207">
        <v>40.526499999999999</v>
      </c>
      <c r="Q207">
        <v>14.802899999999999</v>
      </c>
      <c r="R207">
        <v>76.868499999999997</v>
      </c>
      <c r="S207">
        <v>13.692500000000001</v>
      </c>
      <c r="T207">
        <v>12.031599999999999</v>
      </c>
      <c r="U207">
        <v>14.0395</v>
      </c>
      <c r="V207">
        <v>14.225</v>
      </c>
      <c r="W207">
        <v>15.883699999999999</v>
      </c>
      <c r="X207">
        <v>14.776999999999999</v>
      </c>
      <c r="Y207">
        <v>16.5596</v>
      </c>
      <c r="Z207">
        <v>17.205500000000001</v>
      </c>
    </row>
    <row r="208" spans="1:26" x14ac:dyDescent="0.25">
      <c r="A208" s="1" t="s">
        <v>315</v>
      </c>
      <c r="B208">
        <v>9654.16</v>
      </c>
      <c r="C208">
        <v>11.8331</v>
      </c>
      <c r="D208">
        <v>9.8536999999999999</v>
      </c>
      <c r="E208">
        <v>16.637899999999998</v>
      </c>
      <c r="F208">
        <v>22.793299999999999</v>
      </c>
      <c r="G208">
        <v>12.4787</v>
      </c>
      <c r="H208">
        <v>7.7704000000000004</v>
      </c>
      <c r="I208">
        <v>2.4518</v>
      </c>
      <c r="J208">
        <v>3.1366999999999998</v>
      </c>
      <c r="K208">
        <v>7.1943999999999999</v>
      </c>
      <c r="L208">
        <v>8.9113000000000007</v>
      </c>
      <c r="M208">
        <v>12.077299999999999</v>
      </c>
      <c r="N208">
        <v>7.7384000000000004</v>
      </c>
      <c r="O208">
        <v>77.820300000000003</v>
      </c>
      <c r="P208">
        <v>40.7928</v>
      </c>
      <c r="Q208">
        <v>14.8119</v>
      </c>
      <c r="R208">
        <v>76.951999999999998</v>
      </c>
      <c r="S208">
        <v>13.9147</v>
      </c>
      <c r="T208">
        <v>12.2698</v>
      </c>
      <c r="U208">
        <v>14.1738</v>
      </c>
      <c r="V208">
        <v>14.248200000000001</v>
      </c>
      <c r="W208">
        <v>15.8033</v>
      </c>
      <c r="X208">
        <v>14.6972</v>
      </c>
      <c r="Y208">
        <v>16.2683</v>
      </c>
      <c r="Z208">
        <v>17.284099999999999</v>
      </c>
    </row>
    <row r="209" spans="1:26" x14ac:dyDescent="0.25">
      <c r="A209" s="1" t="s">
        <v>314</v>
      </c>
      <c r="B209">
        <v>9685.48</v>
      </c>
      <c r="C209">
        <v>11.7773</v>
      </c>
      <c r="D209">
        <v>9.8316999999999997</v>
      </c>
      <c r="E209">
        <v>16.5749</v>
      </c>
      <c r="F209">
        <v>22.324999999999999</v>
      </c>
      <c r="G209">
        <v>12.522500000000001</v>
      </c>
      <c r="H209">
        <v>7.7362000000000002</v>
      </c>
      <c r="I209">
        <v>2.4302000000000001</v>
      </c>
      <c r="J209">
        <v>3.1082999999999998</v>
      </c>
      <c r="K209">
        <v>7.3465999999999996</v>
      </c>
      <c r="L209">
        <v>8.9308999999999994</v>
      </c>
      <c r="M209">
        <v>12.34</v>
      </c>
      <c r="N209">
        <v>7.6963999999999997</v>
      </c>
      <c r="O209">
        <v>77.936400000000006</v>
      </c>
      <c r="P209">
        <v>40.917000000000002</v>
      </c>
      <c r="Q209">
        <v>14.975300000000001</v>
      </c>
      <c r="R209">
        <v>77.200100000000006</v>
      </c>
      <c r="S209">
        <v>14.0176</v>
      </c>
      <c r="T209">
        <v>12.331200000000001</v>
      </c>
      <c r="U209">
        <v>14.3063</v>
      </c>
      <c r="V209">
        <v>14.537800000000001</v>
      </c>
      <c r="W209">
        <v>15.961399999999999</v>
      </c>
      <c r="X209">
        <v>14.850099999999999</v>
      </c>
      <c r="Y209">
        <v>16.720800000000001</v>
      </c>
      <c r="Z209">
        <v>17.5366</v>
      </c>
    </row>
    <row r="210" spans="1:26" x14ac:dyDescent="0.25">
      <c r="A210" s="1" t="s">
        <v>313</v>
      </c>
      <c r="B210">
        <v>9841.0400000000009</v>
      </c>
      <c r="C210">
        <v>11.870200000000001</v>
      </c>
      <c r="D210">
        <v>9.8457000000000008</v>
      </c>
      <c r="E210">
        <v>16.632200000000001</v>
      </c>
      <c r="F210">
        <v>22.643699999999999</v>
      </c>
      <c r="G210">
        <v>12.582800000000001</v>
      </c>
      <c r="H210">
        <v>7.8132000000000001</v>
      </c>
      <c r="I210">
        <v>2.4628000000000001</v>
      </c>
      <c r="J210">
        <v>3.1526999999999998</v>
      </c>
      <c r="K210">
        <v>7.3822999999999999</v>
      </c>
      <c r="L210">
        <v>9.0106000000000002</v>
      </c>
      <c r="M210">
        <v>12.261699999999999</v>
      </c>
      <c r="N210">
        <v>7.8057999999999996</v>
      </c>
      <c r="O210">
        <v>79.128600000000006</v>
      </c>
      <c r="P210">
        <v>41.334200000000003</v>
      </c>
      <c r="Q210">
        <v>15.115500000000001</v>
      </c>
      <c r="R210">
        <v>78.504499999999993</v>
      </c>
      <c r="S210">
        <v>14.0349</v>
      </c>
      <c r="T210">
        <v>12.3506</v>
      </c>
      <c r="U210">
        <v>14.4055</v>
      </c>
      <c r="V210">
        <v>14.5541</v>
      </c>
      <c r="W210">
        <v>15.9849</v>
      </c>
      <c r="X210">
        <v>14.8726</v>
      </c>
      <c r="Y210">
        <v>16.726199999999999</v>
      </c>
      <c r="Z210">
        <v>17.608499999999999</v>
      </c>
    </row>
    <row r="211" spans="1:26" x14ac:dyDescent="0.25">
      <c r="A211" s="1" t="s">
        <v>312</v>
      </c>
      <c r="B211">
        <v>9818.57</v>
      </c>
      <c r="C211">
        <v>11.965</v>
      </c>
      <c r="D211">
        <v>9.8805999999999994</v>
      </c>
      <c r="E211">
        <v>16.845099999999999</v>
      </c>
      <c r="F211">
        <v>23.446300000000001</v>
      </c>
      <c r="G211">
        <v>12.7555</v>
      </c>
      <c r="H211">
        <v>8.0107999999999997</v>
      </c>
      <c r="I211">
        <v>2.4912000000000001</v>
      </c>
      <c r="J211">
        <v>3.1966000000000001</v>
      </c>
      <c r="K211">
        <v>7.3758999999999997</v>
      </c>
      <c r="L211">
        <v>8.9672000000000001</v>
      </c>
      <c r="M211">
        <v>12.4283</v>
      </c>
      <c r="N211">
        <v>7.8742999999999999</v>
      </c>
      <c r="O211">
        <v>78.876800000000003</v>
      </c>
      <c r="P211">
        <v>41.359000000000002</v>
      </c>
      <c r="Q211">
        <v>15.0406</v>
      </c>
      <c r="R211">
        <v>78.129300000000001</v>
      </c>
      <c r="S211">
        <v>14</v>
      </c>
      <c r="T211">
        <v>12.4063</v>
      </c>
      <c r="U211">
        <v>14.2059</v>
      </c>
      <c r="V211">
        <v>14.427</v>
      </c>
      <c r="W211">
        <v>16.336400000000001</v>
      </c>
      <c r="X211">
        <v>15.2097</v>
      </c>
      <c r="Y211">
        <v>16.984100000000002</v>
      </c>
      <c r="Z211">
        <v>17.824999999999999</v>
      </c>
    </row>
    <row r="212" spans="1:26" x14ac:dyDescent="0.25">
      <c r="A212" s="1" t="s">
        <v>311</v>
      </c>
      <c r="B212">
        <v>9769.9699999999993</v>
      </c>
      <c r="C212">
        <v>11.957000000000001</v>
      </c>
      <c r="D212">
        <v>9.8170000000000002</v>
      </c>
      <c r="E212">
        <v>16.678799999999999</v>
      </c>
      <c r="F212">
        <v>23.375499999999999</v>
      </c>
      <c r="G212">
        <v>12.67</v>
      </c>
      <c r="H212">
        <v>7.9241999999999999</v>
      </c>
      <c r="I212">
        <v>2.4851000000000001</v>
      </c>
      <c r="J212">
        <v>3.1892</v>
      </c>
      <c r="K212">
        <v>7.4043999999999999</v>
      </c>
      <c r="L212">
        <v>9.0746000000000002</v>
      </c>
      <c r="M212">
        <v>12.4444</v>
      </c>
      <c r="N212">
        <v>7.7657999999999996</v>
      </c>
      <c r="O212">
        <v>78.410300000000007</v>
      </c>
      <c r="P212">
        <v>41.223700000000001</v>
      </c>
      <c r="Q212">
        <v>15.0763</v>
      </c>
      <c r="R212">
        <v>77.631500000000003</v>
      </c>
      <c r="S212">
        <v>13.981999999999999</v>
      </c>
      <c r="T212">
        <v>12.3881</v>
      </c>
      <c r="U212">
        <v>14.2179</v>
      </c>
      <c r="V212">
        <v>14.3604</v>
      </c>
      <c r="W212">
        <v>16.359200000000001</v>
      </c>
      <c r="X212">
        <v>15.230700000000001</v>
      </c>
      <c r="Y212">
        <v>17.136500000000002</v>
      </c>
      <c r="Z212">
        <v>17.9054</v>
      </c>
    </row>
    <row r="213" spans="1:26" x14ac:dyDescent="0.25">
      <c r="A213" s="1" t="s">
        <v>310</v>
      </c>
      <c r="B213">
        <v>9739.82</v>
      </c>
      <c r="C213">
        <v>11.9299</v>
      </c>
      <c r="D213">
        <v>9.8148999999999997</v>
      </c>
      <c r="E213">
        <v>16.7286</v>
      </c>
      <c r="F213">
        <v>23.748000000000001</v>
      </c>
      <c r="G213">
        <v>12.736599999999999</v>
      </c>
      <c r="H213">
        <v>7.9848999999999997</v>
      </c>
      <c r="I213">
        <v>2.4617</v>
      </c>
      <c r="J213">
        <v>3.1585000000000001</v>
      </c>
      <c r="K213">
        <v>7.4100999999999999</v>
      </c>
      <c r="L213">
        <v>9.0982000000000003</v>
      </c>
      <c r="M213">
        <v>12.5038</v>
      </c>
      <c r="N213">
        <v>7.8601999999999999</v>
      </c>
      <c r="O213">
        <v>78.582899999999995</v>
      </c>
      <c r="P213">
        <v>41.214300000000001</v>
      </c>
      <c r="Q213">
        <v>15.2743</v>
      </c>
      <c r="R213">
        <v>78.239999999999995</v>
      </c>
      <c r="S213">
        <v>14.1426</v>
      </c>
      <c r="T213">
        <v>12.472300000000001</v>
      </c>
      <c r="U213">
        <v>14.2315</v>
      </c>
      <c r="V213">
        <v>14.478999999999999</v>
      </c>
      <c r="W213">
        <v>16.459800000000001</v>
      </c>
      <c r="X213">
        <v>15.3256</v>
      </c>
      <c r="Y213">
        <v>17.151800000000001</v>
      </c>
      <c r="Z213">
        <v>17.892099999999999</v>
      </c>
    </row>
    <row r="214" spans="1:26" x14ac:dyDescent="0.25">
      <c r="A214" s="1" t="s">
        <v>309</v>
      </c>
      <c r="B214">
        <v>9761.9</v>
      </c>
      <c r="C214">
        <v>11.991</v>
      </c>
      <c r="D214">
        <v>9.8335000000000008</v>
      </c>
      <c r="E214">
        <v>16.694500000000001</v>
      </c>
      <c r="F214">
        <v>23.761700000000001</v>
      </c>
      <c r="G214">
        <v>12.749599999999999</v>
      </c>
      <c r="H214">
        <v>8.0127000000000006</v>
      </c>
      <c r="I214">
        <v>2.4617</v>
      </c>
      <c r="J214">
        <v>3.1585000000000001</v>
      </c>
      <c r="K214">
        <v>7.4653</v>
      </c>
      <c r="L214">
        <v>9.1112000000000002</v>
      </c>
      <c r="M214">
        <v>12.539199999999999</v>
      </c>
      <c r="N214">
        <v>7.7849000000000004</v>
      </c>
      <c r="O214">
        <v>78.467699999999994</v>
      </c>
      <c r="P214">
        <v>41.078899999999997</v>
      </c>
      <c r="Q214">
        <v>15.2814</v>
      </c>
      <c r="R214">
        <v>77.965299999999999</v>
      </c>
      <c r="S214">
        <v>14.049300000000001</v>
      </c>
      <c r="T214">
        <v>12.4184</v>
      </c>
      <c r="U214">
        <v>14.044600000000001</v>
      </c>
      <c r="V214">
        <v>14.327400000000001</v>
      </c>
      <c r="W214">
        <v>16.436699999999998</v>
      </c>
      <c r="X214">
        <v>15.3002</v>
      </c>
      <c r="Y214">
        <v>17.2013</v>
      </c>
      <c r="Z214">
        <v>17.982700000000001</v>
      </c>
    </row>
    <row r="215" spans="1:26" x14ac:dyDescent="0.25">
      <c r="A215" s="1" t="s">
        <v>308</v>
      </c>
      <c r="B215">
        <v>9748.7800000000007</v>
      </c>
      <c r="C215">
        <v>12.124499999999999</v>
      </c>
      <c r="D215">
        <v>9.9575999999999993</v>
      </c>
      <c r="E215">
        <v>16.902899999999999</v>
      </c>
      <c r="F215">
        <v>23.795200000000001</v>
      </c>
      <c r="G215">
        <v>12.8353</v>
      </c>
      <c r="H215">
        <v>8.0551999999999992</v>
      </c>
      <c r="I215">
        <v>2.2814999999999999</v>
      </c>
      <c r="J215">
        <v>2.9175</v>
      </c>
      <c r="K215">
        <v>7.4263000000000003</v>
      </c>
      <c r="L215">
        <v>9.1103000000000005</v>
      </c>
      <c r="M215">
        <v>12.329700000000001</v>
      </c>
      <c r="N215">
        <v>7.8453999999999997</v>
      </c>
      <c r="O215">
        <v>78.321799999999996</v>
      </c>
      <c r="P215">
        <v>41.034199999999998</v>
      </c>
      <c r="Q215">
        <v>15.354699999999999</v>
      </c>
      <c r="R215">
        <v>77.8262</v>
      </c>
      <c r="S215">
        <v>14.1182</v>
      </c>
      <c r="T215">
        <v>12.484400000000001</v>
      </c>
      <c r="U215">
        <v>13.864800000000001</v>
      </c>
      <c r="V215">
        <v>13.9626</v>
      </c>
      <c r="W215">
        <v>16.5947</v>
      </c>
      <c r="X215">
        <v>15.446199999999999</v>
      </c>
      <c r="Y215">
        <v>16.860700000000001</v>
      </c>
      <c r="Z215">
        <v>17.7454</v>
      </c>
    </row>
    <row r="216" spans="1:26" x14ac:dyDescent="0.25">
      <c r="A216" s="1" t="s">
        <v>307</v>
      </c>
      <c r="B216">
        <v>9680.82</v>
      </c>
      <c r="C216">
        <v>12.062799999999999</v>
      </c>
      <c r="D216">
        <v>9.9164999999999992</v>
      </c>
      <c r="E216">
        <v>16.742599999999999</v>
      </c>
      <c r="F216">
        <v>23.436399999999999</v>
      </c>
      <c r="G216">
        <v>12.667299999999999</v>
      </c>
      <c r="H216">
        <v>7.8532000000000002</v>
      </c>
      <c r="I216">
        <v>2.351</v>
      </c>
      <c r="J216">
        <v>3.0131000000000001</v>
      </c>
      <c r="K216">
        <v>7.4588000000000001</v>
      </c>
      <c r="L216">
        <v>9.1533999999999995</v>
      </c>
      <c r="M216">
        <v>12.4779</v>
      </c>
      <c r="N216">
        <v>7.8198999999999996</v>
      </c>
      <c r="O216">
        <v>78.018299999999996</v>
      </c>
      <c r="P216">
        <v>40.891399999999997</v>
      </c>
      <c r="Q216">
        <v>15.4659</v>
      </c>
      <c r="R216">
        <v>77.641000000000005</v>
      </c>
      <c r="S216">
        <v>14.018000000000001</v>
      </c>
      <c r="T216">
        <v>12.3543</v>
      </c>
      <c r="U216">
        <v>14.118600000000001</v>
      </c>
      <c r="V216">
        <v>14.320399999999999</v>
      </c>
      <c r="W216">
        <v>16.3581</v>
      </c>
      <c r="X216">
        <v>15.2302</v>
      </c>
      <c r="Y216">
        <v>16.886299999999999</v>
      </c>
      <c r="Z216">
        <v>17.698</v>
      </c>
    </row>
    <row r="217" spans="1:26" x14ac:dyDescent="0.25">
      <c r="A217" s="1" t="s">
        <v>306</v>
      </c>
      <c r="B217">
        <v>9681.5</v>
      </c>
      <c r="C217">
        <v>12.0929</v>
      </c>
      <c r="D217">
        <v>9.8931000000000004</v>
      </c>
      <c r="E217">
        <v>16.832599999999999</v>
      </c>
      <c r="F217">
        <v>23.5564</v>
      </c>
      <c r="G217">
        <v>12.689</v>
      </c>
      <c r="H217">
        <v>7.8784000000000001</v>
      </c>
      <c r="I217">
        <v>2.3469000000000002</v>
      </c>
      <c r="J217">
        <v>3.0095000000000001</v>
      </c>
      <c r="K217">
        <v>7.4431000000000003</v>
      </c>
      <c r="L217">
        <v>9.0949000000000009</v>
      </c>
      <c r="M217">
        <v>12.4801</v>
      </c>
      <c r="N217">
        <v>7.7962999999999996</v>
      </c>
      <c r="O217">
        <v>78.247100000000003</v>
      </c>
      <c r="P217">
        <v>41.027099999999997</v>
      </c>
      <c r="Q217">
        <v>15.4322</v>
      </c>
      <c r="R217">
        <v>77.809700000000007</v>
      </c>
      <c r="S217">
        <v>14.049300000000001</v>
      </c>
      <c r="T217">
        <v>12.337400000000001</v>
      </c>
      <c r="U217">
        <v>14.1501</v>
      </c>
      <c r="V217">
        <v>14.396800000000001</v>
      </c>
      <c r="W217">
        <v>16.011600000000001</v>
      </c>
      <c r="X217">
        <v>14.910600000000001</v>
      </c>
      <c r="Y217">
        <v>17.1373</v>
      </c>
      <c r="Z217">
        <v>17.895099999999999</v>
      </c>
    </row>
    <row r="218" spans="1:26" x14ac:dyDescent="0.25">
      <c r="A218" s="1" t="s">
        <v>305</v>
      </c>
      <c r="B218">
        <v>9663.8799999999992</v>
      </c>
      <c r="C218">
        <v>12.0114</v>
      </c>
      <c r="D218">
        <v>9.8597000000000001</v>
      </c>
      <c r="E218">
        <v>16.741800000000001</v>
      </c>
      <c r="F218">
        <v>22.965299999999999</v>
      </c>
      <c r="G218">
        <v>12.6067</v>
      </c>
      <c r="H218">
        <v>7.8651</v>
      </c>
      <c r="I218">
        <v>2.2067000000000001</v>
      </c>
      <c r="J218">
        <v>2.8386999999999998</v>
      </c>
      <c r="K218">
        <v>7.3926999999999996</v>
      </c>
      <c r="L218">
        <v>9.1393000000000004</v>
      </c>
      <c r="M218">
        <v>12.256600000000001</v>
      </c>
      <c r="N218">
        <v>7.7648000000000001</v>
      </c>
      <c r="O218">
        <v>78.309799999999996</v>
      </c>
      <c r="P218">
        <v>40.948900000000002</v>
      </c>
      <c r="Q218">
        <v>15.529</v>
      </c>
      <c r="R218">
        <v>78.028499999999994</v>
      </c>
      <c r="S218">
        <v>13.996600000000001</v>
      </c>
      <c r="T218">
        <v>12.2951</v>
      </c>
      <c r="U218">
        <v>14.228899999999999</v>
      </c>
      <c r="V218">
        <v>14.319699999999999</v>
      </c>
      <c r="W218">
        <v>15.9275</v>
      </c>
      <c r="X218">
        <v>14.8286</v>
      </c>
      <c r="Y218">
        <v>17.095700000000001</v>
      </c>
      <c r="Z218">
        <v>17.772400000000001</v>
      </c>
    </row>
    <row r="219" spans="1:26" x14ac:dyDescent="0.25">
      <c r="A219" s="1" t="s">
        <v>304</v>
      </c>
      <c r="B219">
        <v>9702.7900000000009</v>
      </c>
      <c r="C219">
        <v>11.8918</v>
      </c>
      <c r="D219">
        <v>9.8226999999999993</v>
      </c>
      <c r="E219">
        <v>16.4755</v>
      </c>
      <c r="F219">
        <v>22.858499999999999</v>
      </c>
      <c r="G219">
        <v>12.3437</v>
      </c>
      <c r="H219">
        <v>7.7407000000000004</v>
      </c>
      <c r="I219">
        <v>2.3250000000000002</v>
      </c>
      <c r="J219">
        <v>2.9908000000000001</v>
      </c>
      <c r="K219">
        <v>7.4199000000000002</v>
      </c>
      <c r="L219">
        <v>9.0945</v>
      </c>
      <c r="M219">
        <v>12.010199999999999</v>
      </c>
      <c r="N219">
        <v>7.6769999999999996</v>
      </c>
      <c r="O219">
        <v>78.304699999999997</v>
      </c>
      <c r="P219">
        <v>40.968600000000002</v>
      </c>
      <c r="Q219">
        <v>15.5167</v>
      </c>
      <c r="R219">
        <v>77.951800000000006</v>
      </c>
      <c r="S219">
        <v>13.9862</v>
      </c>
      <c r="T219">
        <v>12.2928</v>
      </c>
      <c r="U219">
        <v>13.955299999999999</v>
      </c>
      <c r="V219">
        <v>14.208399999999999</v>
      </c>
      <c r="W219">
        <v>15.6273</v>
      </c>
      <c r="X219">
        <v>14.5474</v>
      </c>
      <c r="Y219">
        <v>16.9041</v>
      </c>
      <c r="Z219">
        <v>17.727799999999998</v>
      </c>
    </row>
    <row r="220" spans="1:26" x14ac:dyDescent="0.25">
      <c r="A220" s="1" t="s">
        <v>303</v>
      </c>
      <c r="B220">
        <v>9704.3700000000008</v>
      </c>
      <c r="C220">
        <v>11.860099999999999</v>
      </c>
      <c r="D220">
        <v>9.8352000000000004</v>
      </c>
      <c r="E220">
        <v>16.402799999999999</v>
      </c>
      <c r="F220">
        <v>22.675899999999999</v>
      </c>
      <c r="G220">
        <v>12.3276</v>
      </c>
      <c r="H220">
        <v>7.7159000000000004</v>
      </c>
      <c r="I220">
        <v>2.2408999999999999</v>
      </c>
      <c r="J220">
        <v>2.8786999999999998</v>
      </c>
      <c r="K220">
        <v>7.3951000000000002</v>
      </c>
      <c r="L220">
        <v>9.0914999999999999</v>
      </c>
      <c r="M220">
        <v>12.089</v>
      </c>
      <c r="N220">
        <v>7.5888999999999998</v>
      </c>
      <c r="O220">
        <v>78.517499999999998</v>
      </c>
      <c r="P220">
        <v>40.817300000000003</v>
      </c>
      <c r="Q220">
        <v>15.470800000000001</v>
      </c>
      <c r="R220">
        <v>77.790300000000002</v>
      </c>
      <c r="S220">
        <v>14.005000000000001</v>
      </c>
      <c r="T220">
        <v>12.262700000000001</v>
      </c>
      <c r="U220">
        <v>13.8256</v>
      </c>
      <c r="V220">
        <v>14.1273</v>
      </c>
      <c r="W220">
        <v>15.788399999999999</v>
      </c>
      <c r="X220">
        <v>14.6988</v>
      </c>
      <c r="Y220">
        <v>16.876200000000001</v>
      </c>
      <c r="Z220">
        <v>17.863600000000002</v>
      </c>
    </row>
    <row r="221" spans="1:26" x14ac:dyDescent="0.25">
      <c r="A221" s="1" t="s">
        <v>302</v>
      </c>
      <c r="B221">
        <v>9723.68</v>
      </c>
      <c r="C221">
        <v>11.851699999999999</v>
      </c>
      <c r="D221">
        <v>9.8704999999999998</v>
      </c>
      <c r="E221">
        <v>16.529399999999999</v>
      </c>
      <c r="F221">
        <v>23.008299999999998</v>
      </c>
      <c r="G221">
        <v>12.509499999999999</v>
      </c>
      <c r="H221">
        <v>7.8643000000000001</v>
      </c>
      <c r="I221">
        <v>2.3307000000000002</v>
      </c>
      <c r="J221">
        <v>2.9965000000000002</v>
      </c>
      <c r="K221">
        <v>7.4142999999999999</v>
      </c>
      <c r="L221">
        <v>9.0839999999999996</v>
      </c>
      <c r="M221">
        <v>12.386100000000001</v>
      </c>
      <c r="N221">
        <v>7.7511999999999999</v>
      </c>
      <c r="O221">
        <v>78.523600000000002</v>
      </c>
      <c r="P221">
        <v>40.871600000000001</v>
      </c>
      <c r="Q221">
        <v>15.452199999999999</v>
      </c>
      <c r="R221">
        <v>77.803899999999999</v>
      </c>
      <c r="S221">
        <v>14.1371</v>
      </c>
      <c r="T221">
        <v>12.3803</v>
      </c>
      <c r="U221">
        <v>14.0891</v>
      </c>
      <c r="V221">
        <v>14.4466</v>
      </c>
      <c r="W221">
        <v>16.002600000000001</v>
      </c>
      <c r="X221">
        <v>14.905200000000001</v>
      </c>
      <c r="Y221">
        <v>17.237400000000001</v>
      </c>
      <c r="Z221">
        <v>18.124300000000002</v>
      </c>
    </row>
    <row r="222" spans="1:26" x14ac:dyDescent="0.25">
      <c r="A222" s="1" t="s">
        <v>301</v>
      </c>
      <c r="B222">
        <v>9814.94</v>
      </c>
      <c r="C222">
        <v>12.076499999999999</v>
      </c>
      <c r="D222">
        <v>9.9229000000000003</v>
      </c>
      <c r="E222">
        <v>16.649999999999999</v>
      </c>
      <c r="F222">
        <v>23.191600000000001</v>
      </c>
      <c r="G222">
        <v>12.6866</v>
      </c>
      <c r="H222">
        <v>7.9821999999999997</v>
      </c>
      <c r="I222">
        <v>2.3172999999999999</v>
      </c>
      <c r="J222">
        <v>2.9712999999999998</v>
      </c>
      <c r="K222">
        <v>7.2054</v>
      </c>
      <c r="L222">
        <v>8.9130000000000003</v>
      </c>
      <c r="M222">
        <v>12.4109</v>
      </c>
      <c r="N222">
        <v>7.7763999999999998</v>
      </c>
      <c r="O222">
        <v>78.896199999999993</v>
      </c>
      <c r="P222">
        <v>41.079900000000002</v>
      </c>
      <c r="Q222">
        <v>15.5723</v>
      </c>
      <c r="R222">
        <v>78.370099999999994</v>
      </c>
      <c r="S222">
        <v>14.2143</v>
      </c>
      <c r="T222">
        <v>12.5</v>
      </c>
      <c r="U222">
        <v>14.1739</v>
      </c>
      <c r="V222">
        <v>14.3369</v>
      </c>
      <c r="W222">
        <v>16.256900000000002</v>
      </c>
      <c r="X222">
        <v>15.1473</v>
      </c>
      <c r="Y222">
        <v>17.152100000000001</v>
      </c>
      <c r="Z222">
        <v>18.1633</v>
      </c>
    </row>
    <row r="223" spans="1:26" x14ac:dyDescent="0.25">
      <c r="A223" s="1" t="s">
        <v>300</v>
      </c>
      <c r="B223">
        <v>9800.17</v>
      </c>
      <c r="C223">
        <v>12.1119</v>
      </c>
      <c r="D223">
        <v>9.8598999999999997</v>
      </c>
      <c r="E223">
        <v>16.5578</v>
      </c>
      <c r="F223">
        <v>23.111599999999999</v>
      </c>
      <c r="G223">
        <v>12.6144</v>
      </c>
      <c r="H223">
        <v>7.9130000000000003</v>
      </c>
      <c r="I223">
        <v>2.2848999999999999</v>
      </c>
      <c r="J223">
        <v>2.9247999999999998</v>
      </c>
      <c r="K223">
        <v>7.3162000000000003</v>
      </c>
      <c r="L223">
        <v>8.8641000000000005</v>
      </c>
      <c r="M223">
        <v>12.501300000000001</v>
      </c>
      <c r="N223">
        <v>7.8049999999999997</v>
      </c>
      <c r="O223">
        <v>78.825800000000001</v>
      </c>
      <c r="P223">
        <v>41.0017</v>
      </c>
      <c r="Q223">
        <v>15.529199999999999</v>
      </c>
      <c r="R223">
        <v>78.052599999999998</v>
      </c>
      <c r="S223">
        <v>14.1691</v>
      </c>
      <c r="T223">
        <v>12.448399999999999</v>
      </c>
      <c r="U223">
        <v>14.162599999999999</v>
      </c>
      <c r="V223">
        <v>14.4384</v>
      </c>
      <c r="W223">
        <v>16.1279</v>
      </c>
      <c r="X223">
        <v>15.029400000000001</v>
      </c>
      <c r="Y223">
        <v>17.360199999999999</v>
      </c>
      <c r="Z223">
        <v>18.275400000000001</v>
      </c>
    </row>
    <row r="224" spans="1:26" x14ac:dyDescent="0.25">
      <c r="A224" s="1" t="s">
        <v>299</v>
      </c>
      <c r="B224">
        <v>9589.65</v>
      </c>
      <c r="C224">
        <v>12.3995</v>
      </c>
      <c r="D224">
        <v>9.9372000000000007</v>
      </c>
      <c r="E224">
        <v>16.748799999999999</v>
      </c>
      <c r="F224">
        <v>24.122900000000001</v>
      </c>
      <c r="G224">
        <v>12.825799999999999</v>
      </c>
      <c r="H224">
        <v>7.9915000000000003</v>
      </c>
      <c r="I224">
        <v>2.3012000000000001</v>
      </c>
      <c r="J224">
        <v>2.9481999999999999</v>
      </c>
      <c r="K224">
        <v>7.4398</v>
      </c>
      <c r="L224">
        <v>9.1257000000000001</v>
      </c>
      <c r="M224">
        <v>12.565</v>
      </c>
      <c r="N224">
        <v>7.7843</v>
      </c>
      <c r="O224">
        <v>76.616600000000005</v>
      </c>
      <c r="P224">
        <v>40.0501</v>
      </c>
      <c r="Q224">
        <v>15.1904</v>
      </c>
      <c r="R224">
        <v>76.4495</v>
      </c>
      <c r="S224">
        <v>14.350300000000001</v>
      </c>
      <c r="T224">
        <v>12.6494</v>
      </c>
      <c r="U224">
        <v>14.136699999999999</v>
      </c>
      <c r="V224">
        <v>14.2897</v>
      </c>
      <c r="W224">
        <v>16.4162</v>
      </c>
      <c r="X224">
        <v>15.297000000000001</v>
      </c>
      <c r="Y224">
        <v>18.000599999999999</v>
      </c>
      <c r="Z224">
        <v>18.757300000000001</v>
      </c>
    </row>
    <row r="225" spans="1:26" x14ac:dyDescent="0.25">
      <c r="A225" s="1" t="s">
        <v>298</v>
      </c>
      <c r="B225">
        <v>9655.36</v>
      </c>
      <c r="C225">
        <v>12.4209</v>
      </c>
      <c r="D225">
        <v>9.9015000000000004</v>
      </c>
      <c r="E225">
        <v>16.694199999999999</v>
      </c>
      <c r="F225">
        <v>24.041</v>
      </c>
      <c r="G225">
        <v>12.8215</v>
      </c>
      <c r="H225">
        <v>7.8670999999999998</v>
      </c>
      <c r="I225">
        <v>2.2930999999999999</v>
      </c>
      <c r="J225">
        <v>2.9323999999999999</v>
      </c>
      <c r="K225">
        <v>7.4711999999999996</v>
      </c>
      <c r="L225">
        <v>9.1750000000000007</v>
      </c>
      <c r="M225">
        <v>12.5913</v>
      </c>
      <c r="N225">
        <v>7.7797000000000001</v>
      </c>
      <c r="O225">
        <v>77.279799999999994</v>
      </c>
      <c r="P225">
        <v>40.3247</v>
      </c>
      <c r="Q225">
        <v>15.3132</v>
      </c>
      <c r="R225">
        <v>77.2</v>
      </c>
      <c r="S225">
        <v>14.4499</v>
      </c>
      <c r="T225">
        <v>12.724299999999999</v>
      </c>
      <c r="U225">
        <v>14.0236</v>
      </c>
      <c r="V225">
        <v>14.322100000000001</v>
      </c>
      <c r="W225">
        <v>16.4177</v>
      </c>
      <c r="X225">
        <v>15.3047</v>
      </c>
      <c r="Y225">
        <v>18.302199999999999</v>
      </c>
      <c r="Z225">
        <v>19.025400000000001</v>
      </c>
    </row>
    <row r="226" spans="1:26" x14ac:dyDescent="0.25">
      <c r="A226" s="1" t="s">
        <v>297</v>
      </c>
      <c r="B226">
        <v>9560.39</v>
      </c>
      <c r="C226">
        <v>12.4735</v>
      </c>
      <c r="D226">
        <v>9.9001000000000001</v>
      </c>
      <c r="E226">
        <v>16.889099999999999</v>
      </c>
      <c r="F226">
        <v>23.78</v>
      </c>
      <c r="G226">
        <v>12.968500000000001</v>
      </c>
      <c r="H226">
        <v>7.8010999999999999</v>
      </c>
      <c r="I226">
        <v>2.4279000000000002</v>
      </c>
      <c r="J226">
        <v>3.1150000000000002</v>
      </c>
      <c r="K226">
        <v>7.5926</v>
      </c>
      <c r="L226">
        <v>9.2837999999999994</v>
      </c>
      <c r="M226">
        <v>12.7212</v>
      </c>
      <c r="N226">
        <v>7.8407999999999998</v>
      </c>
      <c r="O226">
        <v>76.685900000000004</v>
      </c>
      <c r="P226">
        <v>40.121600000000001</v>
      </c>
      <c r="Q226">
        <v>15.234299999999999</v>
      </c>
      <c r="R226">
        <v>76.968100000000007</v>
      </c>
      <c r="S226">
        <v>14.6701</v>
      </c>
      <c r="T226">
        <v>12.892899999999999</v>
      </c>
      <c r="U226">
        <v>13.8254</v>
      </c>
      <c r="V226">
        <v>13.920500000000001</v>
      </c>
      <c r="W226">
        <v>16.4176</v>
      </c>
      <c r="X226">
        <v>15.305899999999999</v>
      </c>
      <c r="Y226">
        <v>18.638300000000001</v>
      </c>
      <c r="Z226">
        <v>19.205300000000001</v>
      </c>
    </row>
    <row r="227" spans="1:26" x14ac:dyDescent="0.25">
      <c r="A227" s="1" t="s">
        <v>296</v>
      </c>
      <c r="B227">
        <v>9701.9</v>
      </c>
      <c r="C227">
        <v>12.6973</v>
      </c>
      <c r="D227">
        <v>9.9344000000000001</v>
      </c>
      <c r="E227">
        <v>16.834900000000001</v>
      </c>
      <c r="F227">
        <v>23.947399999999998</v>
      </c>
      <c r="G227">
        <v>12.9824</v>
      </c>
      <c r="H227">
        <v>7.9391999999999996</v>
      </c>
      <c r="I227">
        <v>2.4317000000000002</v>
      </c>
      <c r="J227">
        <v>3.1240000000000001</v>
      </c>
      <c r="K227">
        <v>7.5660999999999996</v>
      </c>
      <c r="L227">
        <v>9.3909000000000002</v>
      </c>
      <c r="M227">
        <v>12.6492</v>
      </c>
      <c r="N227">
        <v>7.8078000000000003</v>
      </c>
      <c r="O227">
        <v>77.847099999999998</v>
      </c>
      <c r="P227">
        <v>40.823300000000003</v>
      </c>
      <c r="Q227">
        <v>15.7066</v>
      </c>
      <c r="R227">
        <v>77.892399999999995</v>
      </c>
      <c r="S227">
        <v>14.6708</v>
      </c>
      <c r="T227">
        <v>12.861800000000001</v>
      </c>
      <c r="U227">
        <v>13.498900000000001</v>
      </c>
      <c r="V227">
        <v>13.5321</v>
      </c>
      <c r="W227">
        <v>16.365400000000001</v>
      </c>
      <c r="X227">
        <v>15.2575</v>
      </c>
      <c r="Y227">
        <v>18.5059</v>
      </c>
      <c r="Z227">
        <v>19.073599999999999</v>
      </c>
    </row>
    <row r="228" spans="1:26" x14ac:dyDescent="0.25">
      <c r="A228" s="1" t="s">
        <v>295</v>
      </c>
      <c r="B228">
        <v>9749.6</v>
      </c>
      <c r="C228">
        <v>12.7544</v>
      </c>
      <c r="D228">
        <v>9.98</v>
      </c>
      <c r="E228">
        <v>16.837800000000001</v>
      </c>
      <c r="F228">
        <v>23.958600000000001</v>
      </c>
      <c r="G228">
        <v>12.994400000000001</v>
      </c>
      <c r="H228">
        <v>7.9622000000000002</v>
      </c>
      <c r="I228">
        <v>2.4009</v>
      </c>
      <c r="J228">
        <v>3.0829</v>
      </c>
      <c r="K228">
        <v>7.5955000000000004</v>
      </c>
      <c r="L228">
        <v>9.2863000000000007</v>
      </c>
      <c r="M228">
        <v>12.555300000000001</v>
      </c>
      <c r="N228">
        <v>7.7557</v>
      </c>
      <c r="O228">
        <v>78.542500000000004</v>
      </c>
      <c r="P228">
        <v>40.878</v>
      </c>
      <c r="Q228">
        <v>15.615399999999999</v>
      </c>
      <c r="R228">
        <v>78.826800000000006</v>
      </c>
      <c r="S228">
        <v>14.4438</v>
      </c>
      <c r="T228">
        <v>12.676500000000001</v>
      </c>
      <c r="U228">
        <v>13.4672</v>
      </c>
      <c r="V228">
        <v>13.3292</v>
      </c>
      <c r="W228">
        <v>16.069800000000001</v>
      </c>
      <c r="X228">
        <v>14.984999999999999</v>
      </c>
      <c r="Y228">
        <v>18.429500000000001</v>
      </c>
      <c r="Z228">
        <v>18.9468</v>
      </c>
    </row>
    <row r="229" spans="1:26" x14ac:dyDescent="0.25">
      <c r="A229" s="1" t="s">
        <v>294</v>
      </c>
      <c r="B229">
        <v>9643.75</v>
      </c>
      <c r="C229">
        <v>12.469200000000001</v>
      </c>
      <c r="D229">
        <v>9.9064999999999994</v>
      </c>
      <c r="E229">
        <v>16.693100000000001</v>
      </c>
      <c r="F229">
        <v>23.954999999999998</v>
      </c>
      <c r="G229">
        <v>12.976900000000001</v>
      </c>
      <c r="H229">
        <v>8.0036000000000005</v>
      </c>
      <c r="I229">
        <v>2.3683999999999998</v>
      </c>
      <c r="J229">
        <v>3.0369999999999999</v>
      </c>
      <c r="K229">
        <v>7.6260000000000003</v>
      </c>
      <c r="L229">
        <v>9.4126999999999992</v>
      </c>
      <c r="M229">
        <v>12.6228</v>
      </c>
      <c r="N229">
        <v>7.7483000000000004</v>
      </c>
      <c r="O229">
        <v>77.526700000000005</v>
      </c>
      <c r="P229">
        <v>40.350700000000003</v>
      </c>
      <c r="Q229">
        <v>15.583600000000001</v>
      </c>
      <c r="R229">
        <v>77.781199999999998</v>
      </c>
      <c r="S229">
        <v>14.6244</v>
      </c>
      <c r="T229">
        <v>12.7883</v>
      </c>
      <c r="U229">
        <v>13.5793</v>
      </c>
      <c r="V229">
        <v>13.453099999999999</v>
      </c>
      <c r="W229">
        <v>16.0581</v>
      </c>
      <c r="X229">
        <v>14.984500000000001</v>
      </c>
      <c r="Y229">
        <v>18.4907</v>
      </c>
      <c r="Z229">
        <v>19.004200000000001</v>
      </c>
    </row>
    <row r="230" spans="1:26" x14ac:dyDescent="0.25">
      <c r="A230" s="1" t="s">
        <v>293</v>
      </c>
      <c r="B230">
        <v>9543.0499999999993</v>
      </c>
      <c r="C230">
        <v>12.71</v>
      </c>
      <c r="D230">
        <v>9.9426000000000005</v>
      </c>
      <c r="E230">
        <v>16.837599999999998</v>
      </c>
      <c r="F230">
        <v>24.056899999999999</v>
      </c>
      <c r="G230">
        <v>13.1951</v>
      </c>
      <c r="H230">
        <v>8.1428999999999991</v>
      </c>
      <c r="I230">
        <v>2.3917000000000002</v>
      </c>
      <c r="J230">
        <v>3.0638000000000001</v>
      </c>
      <c r="K230">
        <v>7.5974000000000004</v>
      </c>
      <c r="L230">
        <v>9.3931000000000004</v>
      </c>
      <c r="M230">
        <v>12.832800000000001</v>
      </c>
      <c r="N230">
        <v>7.7828999999999997</v>
      </c>
      <c r="O230">
        <v>76.421899999999994</v>
      </c>
      <c r="P230">
        <v>39.881599999999999</v>
      </c>
      <c r="Q230">
        <v>15.4498</v>
      </c>
      <c r="R230">
        <v>76.4846</v>
      </c>
      <c r="S230">
        <v>14.5693</v>
      </c>
      <c r="T230">
        <v>12.7964</v>
      </c>
      <c r="U230">
        <v>13.5097</v>
      </c>
      <c r="V230">
        <v>13.5534</v>
      </c>
      <c r="W230">
        <v>16.011299999999999</v>
      </c>
      <c r="X230">
        <v>14.939</v>
      </c>
      <c r="Y230">
        <v>18.748200000000001</v>
      </c>
      <c r="Z230">
        <v>19.25</v>
      </c>
    </row>
    <row r="231" spans="1:26" x14ac:dyDescent="0.25">
      <c r="A231" s="1" t="s">
        <v>292</v>
      </c>
      <c r="B231">
        <v>9556.11</v>
      </c>
      <c r="C231">
        <v>12.537100000000001</v>
      </c>
      <c r="D231">
        <v>9.9357000000000006</v>
      </c>
      <c r="E231">
        <v>16.9452</v>
      </c>
      <c r="F231">
        <v>24.4117</v>
      </c>
      <c r="G231">
        <v>13.2842</v>
      </c>
      <c r="H231">
        <v>8.0291999999999994</v>
      </c>
      <c r="I231">
        <v>2.3862999999999999</v>
      </c>
      <c r="J231">
        <v>3.0543999999999998</v>
      </c>
      <c r="K231">
        <v>7.6169000000000002</v>
      </c>
      <c r="L231">
        <v>9.3512000000000004</v>
      </c>
      <c r="M231">
        <v>12.8643</v>
      </c>
      <c r="N231">
        <v>7.7766999999999999</v>
      </c>
      <c r="O231">
        <v>76.678100000000001</v>
      </c>
      <c r="P231">
        <v>40.146299999999997</v>
      </c>
      <c r="Q231">
        <v>15.6158</v>
      </c>
      <c r="R231">
        <v>77.417500000000004</v>
      </c>
      <c r="S231">
        <v>14.656599999999999</v>
      </c>
      <c r="T231">
        <v>12.8268</v>
      </c>
      <c r="U231">
        <v>13.713699999999999</v>
      </c>
      <c r="V231">
        <v>13.754899999999999</v>
      </c>
      <c r="W231">
        <v>16.090699999999998</v>
      </c>
      <c r="X231">
        <v>15.015000000000001</v>
      </c>
      <c r="Y231">
        <v>18.793600000000001</v>
      </c>
      <c r="Z231">
        <v>19.3081</v>
      </c>
    </row>
    <row r="232" spans="1:26" x14ac:dyDescent="0.25">
      <c r="A232" s="1" t="s">
        <v>291</v>
      </c>
      <c r="B232">
        <v>9550.24</v>
      </c>
      <c r="C232">
        <v>12.5844</v>
      </c>
      <c r="D232">
        <v>9.9115000000000002</v>
      </c>
      <c r="E232">
        <v>16.9755</v>
      </c>
      <c r="F232">
        <v>24.380500000000001</v>
      </c>
      <c r="G232">
        <v>13.277699999999999</v>
      </c>
      <c r="H232">
        <v>8.0790000000000006</v>
      </c>
      <c r="I232">
        <v>2.4274</v>
      </c>
      <c r="J232">
        <v>3.1097000000000001</v>
      </c>
      <c r="K232">
        <v>7.5955000000000004</v>
      </c>
      <c r="L232">
        <v>9.3520000000000003</v>
      </c>
      <c r="M232">
        <v>12.836499999999999</v>
      </c>
      <c r="N232">
        <v>7.7866</v>
      </c>
      <c r="O232">
        <v>76.783199999999994</v>
      </c>
      <c r="P232">
        <v>40.057600000000001</v>
      </c>
      <c r="Q232">
        <v>15.6234</v>
      </c>
      <c r="R232">
        <v>77.832499999999996</v>
      </c>
      <c r="S232">
        <v>14.5715</v>
      </c>
      <c r="T232">
        <v>12.8079</v>
      </c>
      <c r="U232">
        <v>13.888</v>
      </c>
      <c r="V232">
        <v>13.874499999999999</v>
      </c>
      <c r="W232">
        <v>16.001799999999999</v>
      </c>
      <c r="X232">
        <v>14.932499999999999</v>
      </c>
      <c r="Y232">
        <v>18.756900000000002</v>
      </c>
      <c r="Z232">
        <v>19.277000000000001</v>
      </c>
    </row>
    <row r="233" spans="1:26" x14ac:dyDescent="0.25">
      <c r="A233" s="1" t="s">
        <v>290</v>
      </c>
      <c r="B233">
        <v>9664.7099999999991</v>
      </c>
      <c r="C233">
        <v>12.6976</v>
      </c>
      <c r="D233">
        <v>9.9297000000000004</v>
      </c>
      <c r="E233">
        <v>17.02</v>
      </c>
      <c r="F233">
        <v>24.2653</v>
      </c>
      <c r="G233">
        <v>13.3032</v>
      </c>
      <c r="H233">
        <v>8.0929000000000002</v>
      </c>
      <c r="I233">
        <v>2.4495</v>
      </c>
      <c r="J233">
        <v>3.1394000000000002</v>
      </c>
      <c r="K233">
        <v>7.6117999999999997</v>
      </c>
      <c r="L233">
        <v>9.2875999999999994</v>
      </c>
      <c r="M233">
        <v>12.923</v>
      </c>
      <c r="N233">
        <v>7.8407999999999998</v>
      </c>
      <c r="O233">
        <v>77.460800000000006</v>
      </c>
      <c r="P233">
        <v>40.555700000000002</v>
      </c>
      <c r="Q233">
        <v>15.8681</v>
      </c>
      <c r="R233">
        <v>78.536900000000003</v>
      </c>
      <c r="S233">
        <v>14.572900000000001</v>
      </c>
      <c r="T233">
        <v>12.8269</v>
      </c>
      <c r="U233">
        <v>14.063700000000001</v>
      </c>
      <c r="V233">
        <v>14.0197</v>
      </c>
      <c r="W233">
        <v>16.020700000000001</v>
      </c>
      <c r="X233">
        <v>14.9505</v>
      </c>
      <c r="Y233">
        <v>18.763100000000001</v>
      </c>
      <c r="Z233">
        <v>19.2547</v>
      </c>
    </row>
    <row r="234" spans="1:26" x14ac:dyDescent="0.25">
      <c r="A234" s="1" t="s">
        <v>289</v>
      </c>
      <c r="B234">
        <v>9778.2000000000007</v>
      </c>
      <c r="C234">
        <v>12.818899999999999</v>
      </c>
      <c r="D234">
        <v>9.9529999999999994</v>
      </c>
      <c r="E234">
        <v>17.121300000000002</v>
      </c>
      <c r="F234">
        <v>24.343399999999999</v>
      </c>
      <c r="G234">
        <v>13.2685</v>
      </c>
      <c r="H234">
        <v>8.1705000000000005</v>
      </c>
      <c r="I234">
        <v>2.4836</v>
      </c>
      <c r="J234">
        <v>3.1897000000000002</v>
      </c>
      <c r="K234">
        <v>7.5731000000000002</v>
      </c>
      <c r="L234">
        <v>9.3405000000000005</v>
      </c>
      <c r="M234">
        <v>12.8316</v>
      </c>
      <c r="N234">
        <v>7.8982000000000001</v>
      </c>
      <c r="O234">
        <v>78.202500000000001</v>
      </c>
      <c r="P234">
        <v>40.818100000000001</v>
      </c>
      <c r="Q234">
        <v>15.954000000000001</v>
      </c>
      <c r="R234">
        <v>79.474100000000007</v>
      </c>
      <c r="S234">
        <v>14.5654</v>
      </c>
      <c r="T234">
        <v>12.7852</v>
      </c>
      <c r="U234">
        <v>14.070600000000001</v>
      </c>
      <c r="V234">
        <v>13.996499999999999</v>
      </c>
      <c r="W234">
        <v>16.012799999999999</v>
      </c>
      <c r="X234">
        <v>14.9453</v>
      </c>
      <c r="Y234">
        <v>18.919599999999999</v>
      </c>
      <c r="Z234">
        <v>19.287500000000001</v>
      </c>
    </row>
    <row r="235" spans="1:26" x14ac:dyDescent="0.25">
      <c r="A235" s="1" t="s">
        <v>288</v>
      </c>
      <c r="B235">
        <v>9601.51</v>
      </c>
      <c r="C235">
        <v>13.010899999999999</v>
      </c>
      <c r="D235">
        <v>9.8991000000000007</v>
      </c>
      <c r="E235">
        <v>16.8125</v>
      </c>
      <c r="F235">
        <v>23.363</v>
      </c>
      <c r="G235">
        <v>12.894399999999999</v>
      </c>
      <c r="H235">
        <v>7.9843999999999999</v>
      </c>
      <c r="I235">
        <v>2.4908000000000001</v>
      </c>
      <c r="J235">
        <v>3.1993</v>
      </c>
      <c r="K235">
        <v>7.7393999999999998</v>
      </c>
      <c r="L235">
        <v>9.4186999999999994</v>
      </c>
      <c r="M235">
        <v>12.6434</v>
      </c>
      <c r="N235">
        <v>7.7363999999999997</v>
      </c>
      <c r="O235">
        <v>76.974999999999994</v>
      </c>
      <c r="P235">
        <v>40.314599999999999</v>
      </c>
      <c r="Q235">
        <v>16.0472</v>
      </c>
      <c r="R235">
        <v>78.202500000000001</v>
      </c>
      <c r="S235">
        <v>14.7728</v>
      </c>
      <c r="T235">
        <v>12.919</v>
      </c>
      <c r="U235">
        <v>14.103999999999999</v>
      </c>
      <c r="V235">
        <v>14.1411</v>
      </c>
      <c r="W235">
        <v>16.157900000000001</v>
      </c>
      <c r="X235">
        <v>15.0854</v>
      </c>
      <c r="Y235">
        <v>18.521699999999999</v>
      </c>
      <c r="Z235">
        <v>19.2377</v>
      </c>
    </row>
    <row r="236" spans="1:26" x14ac:dyDescent="0.25">
      <c r="A236" s="1" t="s">
        <v>287</v>
      </c>
      <c r="B236">
        <v>9706.7900000000009</v>
      </c>
      <c r="C236">
        <v>12.9612</v>
      </c>
      <c r="D236">
        <v>9.9132999999999996</v>
      </c>
      <c r="E236">
        <v>16.9405</v>
      </c>
      <c r="F236">
        <v>23.449100000000001</v>
      </c>
      <c r="G236">
        <v>12.862299999999999</v>
      </c>
      <c r="H236">
        <v>7.8924000000000003</v>
      </c>
      <c r="I236">
        <v>2.4981</v>
      </c>
      <c r="J236">
        <v>3.2002000000000002</v>
      </c>
      <c r="K236">
        <v>7.8049999999999997</v>
      </c>
      <c r="L236">
        <v>9.5762999999999998</v>
      </c>
      <c r="M236">
        <v>12.7598</v>
      </c>
      <c r="N236">
        <v>7.7274000000000003</v>
      </c>
      <c r="O236">
        <v>77.586600000000004</v>
      </c>
      <c r="P236">
        <v>40.607100000000003</v>
      </c>
      <c r="Q236">
        <v>16.101900000000001</v>
      </c>
      <c r="R236">
        <v>78.737200000000001</v>
      </c>
      <c r="S236">
        <v>14.9192</v>
      </c>
      <c r="T236">
        <v>13.021599999999999</v>
      </c>
      <c r="U236">
        <v>14.1454</v>
      </c>
      <c r="V236">
        <v>14.2956</v>
      </c>
      <c r="W236">
        <v>16.1586</v>
      </c>
      <c r="X236">
        <v>15.086399999999999</v>
      </c>
      <c r="Y236">
        <v>18.648</v>
      </c>
      <c r="Z236">
        <v>19.357099999999999</v>
      </c>
    </row>
    <row r="237" spans="1:26" x14ac:dyDescent="0.25">
      <c r="A237" s="1" t="s">
        <v>286</v>
      </c>
      <c r="B237">
        <v>9743.85</v>
      </c>
      <c r="C237">
        <v>13.1625</v>
      </c>
      <c r="D237">
        <v>9.9760000000000009</v>
      </c>
      <c r="E237">
        <v>16.989000000000001</v>
      </c>
      <c r="F237">
        <v>23.541699999999999</v>
      </c>
      <c r="G237">
        <v>12.8139</v>
      </c>
      <c r="H237">
        <v>7.8910999999999998</v>
      </c>
      <c r="I237">
        <v>2.5072999999999999</v>
      </c>
      <c r="J237">
        <v>3.2023999999999999</v>
      </c>
      <c r="K237">
        <v>7.8250000000000002</v>
      </c>
      <c r="L237">
        <v>9.6198999999999995</v>
      </c>
      <c r="M237">
        <v>12.493499999999999</v>
      </c>
      <c r="N237">
        <v>7.7384000000000004</v>
      </c>
      <c r="O237">
        <v>77.810100000000006</v>
      </c>
      <c r="P237">
        <v>40.609099999999998</v>
      </c>
      <c r="Q237">
        <v>16.2164</v>
      </c>
      <c r="R237">
        <v>78.795400000000001</v>
      </c>
      <c r="S237">
        <v>14.9566</v>
      </c>
      <c r="T237">
        <v>13.020799999999999</v>
      </c>
      <c r="U237">
        <v>14.254300000000001</v>
      </c>
      <c r="V237">
        <v>14.148</v>
      </c>
      <c r="W237">
        <v>16.236899999999999</v>
      </c>
      <c r="X237">
        <v>15.158799999999999</v>
      </c>
      <c r="Y237">
        <v>18.286200000000001</v>
      </c>
      <c r="Z237">
        <v>19.110800000000001</v>
      </c>
    </row>
    <row r="238" spans="1:26" x14ac:dyDescent="0.25">
      <c r="A238" s="1" t="s">
        <v>285</v>
      </c>
      <c r="B238">
        <v>9718.7000000000007</v>
      </c>
      <c r="C238">
        <v>13.0877</v>
      </c>
      <c r="D238">
        <v>9.8907000000000007</v>
      </c>
      <c r="E238">
        <v>16.626300000000001</v>
      </c>
      <c r="F238">
        <v>22.776700000000002</v>
      </c>
      <c r="G238">
        <v>12.5367</v>
      </c>
      <c r="H238">
        <v>7.9130000000000003</v>
      </c>
      <c r="I238">
        <v>2.5306999999999999</v>
      </c>
      <c r="J238">
        <v>3.2298</v>
      </c>
      <c r="K238">
        <v>7.8261000000000003</v>
      </c>
      <c r="L238">
        <v>9.6265000000000001</v>
      </c>
      <c r="M238">
        <v>12.4588</v>
      </c>
      <c r="N238">
        <v>7.5343</v>
      </c>
      <c r="O238">
        <v>77.316199999999995</v>
      </c>
      <c r="P238">
        <v>40.240499999999997</v>
      </c>
      <c r="Q238">
        <v>16.006599999999999</v>
      </c>
      <c r="R238">
        <v>78.209500000000006</v>
      </c>
      <c r="S238">
        <v>14.647600000000001</v>
      </c>
      <c r="T238">
        <v>12.776899999999999</v>
      </c>
      <c r="U238">
        <v>14.246</v>
      </c>
      <c r="V238">
        <v>14.164400000000001</v>
      </c>
      <c r="W238">
        <v>15.7879</v>
      </c>
      <c r="X238">
        <v>14.747999999999999</v>
      </c>
      <c r="Y238">
        <v>18.2378</v>
      </c>
      <c r="Z238">
        <v>18.935500000000001</v>
      </c>
    </row>
    <row r="239" spans="1:26" x14ac:dyDescent="0.25">
      <c r="A239" s="1" t="s">
        <v>284</v>
      </c>
      <c r="B239">
        <v>9540.23</v>
      </c>
      <c r="C239">
        <v>13.162599999999999</v>
      </c>
      <c r="D239">
        <v>9.8415999999999997</v>
      </c>
      <c r="E239">
        <v>16.429600000000001</v>
      </c>
      <c r="F239">
        <v>22.4499</v>
      </c>
      <c r="G239">
        <v>12.516299999999999</v>
      </c>
      <c r="H239">
        <v>8.2754999999999992</v>
      </c>
      <c r="I239">
        <v>2.5602</v>
      </c>
      <c r="J239">
        <v>3.2709999999999999</v>
      </c>
      <c r="K239">
        <v>7.9684999999999997</v>
      </c>
      <c r="L239">
        <v>9.7325999999999997</v>
      </c>
      <c r="M239">
        <v>12.438599999999999</v>
      </c>
      <c r="N239">
        <v>7.5800999999999998</v>
      </c>
      <c r="O239">
        <v>76.295299999999997</v>
      </c>
      <c r="P239">
        <v>38.963900000000002</v>
      </c>
      <c r="Q239">
        <v>15.6974</v>
      </c>
      <c r="R239">
        <v>78.192899999999995</v>
      </c>
      <c r="S239">
        <v>14.8672</v>
      </c>
      <c r="T239">
        <v>12.967499999999999</v>
      </c>
      <c r="U239">
        <v>14.425000000000001</v>
      </c>
      <c r="V239">
        <v>14.4643</v>
      </c>
      <c r="W239">
        <v>15.360300000000001</v>
      </c>
      <c r="X239">
        <v>14.325200000000001</v>
      </c>
      <c r="Y239">
        <v>18.2593</v>
      </c>
      <c r="Z239">
        <v>19.202100000000002</v>
      </c>
    </row>
    <row r="240" spans="1:26" x14ac:dyDescent="0.25">
      <c r="A240" s="1" t="s">
        <v>283</v>
      </c>
      <c r="B240">
        <v>9533.31</v>
      </c>
      <c r="C240">
        <v>13.399900000000001</v>
      </c>
      <c r="D240">
        <v>9.8409999999999993</v>
      </c>
      <c r="E240">
        <v>16.564800000000002</v>
      </c>
      <c r="F240">
        <v>22.871600000000001</v>
      </c>
      <c r="G240">
        <v>12.7164</v>
      </c>
      <c r="H240">
        <v>8.3132999999999999</v>
      </c>
      <c r="I240">
        <v>2.3961000000000001</v>
      </c>
      <c r="J240">
        <v>3.0615999999999999</v>
      </c>
      <c r="K240">
        <v>8.0162999999999993</v>
      </c>
      <c r="L240">
        <v>9.8148999999999997</v>
      </c>
      <c r="M240">
        <v>12.6189</v>
      </c>
      <c r="N240">
        <v>7.6539999999999999</v>
      </c>
      <c r="O240">
        <v>76.2166</v>
      </c>
      <c r="P240">
        <v>39.4985</v>
      </c>
      <c r="Q240">
        <v>15.9329</v>
      </c>
      <c r="R240">
        <v>77.820599999999999</v>
      </c>
      <c r="S240">
        <v>14.855600000000001</v>
      </c>
      <c r="T240">
        <v>12.956300000000001</v>
      </c>
      <c r="U240">
        <v>14.419</v>
      </c>
      <c r="V240">
        <v>14.547700000000001</v>
      </c>
      <c r="W240">
        <v>15.4811</v>
      </c>
      <c r="X240">
        <v>14.4428</v>
      </c>
      <c r="Y240">
        <v>18.467400000000001</v>
      </c>
      <c r="Z240">
        <v>19.1586</v>
      </c>
    </row>
    <row r="241" spans="1:26" x14ac:dyDescent="0.25">
      <c r="A241" s="1" t="s">
        <v>282</v>
      </c>
      <c r="B241">
        <v>9525.3700000000008</v>
      </c>
      <c r="C241">
        <v>13.459</v>
      </c>
      <c r="D241">
        <v>9.8353999999999999</v>
      </c>
      <c r="E241">
        <v>16.668900000000001</v>
      </c>
      <c r="F241">
        <v>23.101299999999998</v>
      </c>
      <c r="G241">
        <v>12.7233</v>
      </c>
      <c r="H241">
        <v>8.1915999999999993</v>
      </c>
      <c r="I241">
        <v>2.4645999999999999</v>
      </c>
      <c r="J241">
        <v>3.1488999999999998</v>
      </c>
      <c r="K241">
        <v>8.0189000000000004</v>
      </c>
      <c r="L241">
        <v>9.8461999999999996</v>
      </c>
      <c r="M241">
        <v>12.475099999999999</v>
      </c>
      <c r="N241">
        <v>7.7481</v>
      </c>
      <c r="O241">
        <v>76.243499999999997</v>
      </c>
      <c r="P241">
        <v>39.366300000000003</v>
      </c>
      <c r="Q241">
        <v>15.9011</v>
      </c>
      <c r="R241">
        <v>77.895399999999995</v>
      </c>
      <c r="S241">
        <v>14.910399999999999</v>
      </c>
      <c r="T241">
        <v>13.038399999999999</v>
      </c>
      <c r="U241">
        <v>14.6639</v>
      </c>
      <c r="V241">
        <v>14.510999999999999</v>
      </c>
      <c r="W241">
        <v>15.622999999999999</v>
      </c>
      <c r="X241">
        <v>14.5771</v>
      </c>
      <c r="Y241">
        <v>18.408100000000001</v>
      </c>
      <c r="Z241">
        <v>19.142399999999999</v>
      </c>
    </row>
    <row r="242" spans="1:26" x14ac:dyDescent="0.25">
      <c r="A242" s="1" t="s">
        <v>281</v>
      </c>
      <c r="B242">
        <v>9632.36</v>
      </c>
      <c r="C242">
        <v>13.6449</v>
      </c>
      <c r="D242">
        <v>9.9207000000000001</v>
      </c>
      <c r="E242">
        <v>16.759899999999998</v>
      </c>
      <c r="F242">
        <v>23.501200000000001</v>
      </c>
      <c r="G242">
        <v>12.9566</v>
      </c>
      <c r="H242">
        <v>8.6341999999999999</v>
      </c>
      <c r="I242">
        <v>2.5339999999999998</v>
      </c>
      <c r="J242">
        <v>3.2351999999999999</v>
      </c>
      <c r="K242">
        <v>8.0960000000000001</v>
      </c>
      <c r="L242">
        <v>9.8759999999999994</v>
      </c>
      <c r="M242">
        <v>12.681800000000001</v>
      </c>
      <c r="N242">
        <v>7.7302999999999997</v>
      </c>
      <c r="O242">
        <v>77.288700000000006</v>
      </c>
      <c r="P242">
        <v>39.599200000000003</v>
      </c>
      <c r="Q242">
        <v>16.105899999999998</v>
      </c>
      <c r="R242">
        <v>79.302099999999996</v>
      </c>
      <c r="S242">
        <v>14.925599999999999</v>
      </c>
      <c r="T242">
        <v>13.036199999999999</v>
      </c>
      <c r="U242">
        <v>14.739800000000001</v>
      </c>
      <c r="V242">
        <v>14.6411</v>
      </c>
      <c r="W242">
        <v>15.738200000000001</v>
      </c>
      <c r="X242">
        <v>14.692399999999999</v>
      </c>
      <c r="Y242">
        <v>18.695</v>
      </c>
      <c r="Z242">
        <v>19.266200000000001</v>
      </c>
    </row>
    <row r="243" spans="1:26" x14ac:dyDescent="0.25">
      <c r="A243" s="1" t="s">
        <v>280</v>
      </c>
      <c r="B243">
        <v>9725.4</v>
      </c>
      <c r="C243">
        <v>13.6402</v>
      </c>
      <c r="D243">
        <v>9.9733000000000001</v>
      </c>
      <c r="E243">
        <v>16.741800000000001</v>
      </c>
      <c r="F243">
        <v>23.779299999999999</v>
      </c>
      <c r="G243">
        <v>12.9925</v>
      </c>
      <c r="H243">
        <v>8.6753</v>
      </c>
      <c r="I243">
        <v>2.5771000000000002</v>
      </c>
      <c r="J243">
        <v>3.2787000000000002</v>
      </c>
      <c r="K243">
        <v>8.0777000000000001</v>
      </c>
      <c r="L243">
        <v>9.9420000000000002</v>
      </c>
      <c r="M243">
        <v>12.7395</v>
      </c>
      <c r="N243">
        <v>7.8361000000000001</v>
      </c>
      <c r="O243">
        <v>77.760900000000007</v>
      </c>
      <c r="P243">
        <v>40.022599999999997</v>
      </c>
      <c r="Q243">
        <v>16.192900000000002</v>
      </c>
      <c r="R243">
        <v>79.382400000000004</v>
      </c>
      <c r="S243">
        <v>14.9269</v>
      </c>
      <c r="T243">
        <v>13.0319</v>
      </c>
      <c r="U243">
        <v>14.8666</v>
      </c>
      <c r="V243">
        <v>14.8072</v>
      </c>
      <c r="W243">
        <v>15.7117</v>
      </c>
      <c r="X243">
        <v>14.6761</v>
      </c>
      <c r="Y243">
        <v>18.655899999999999</v>
      </c>
      <c r="Z243">
        <v>19.2578</v>
      </c>
    </row>
    <row r="244" spans="1:26" x14ac:dyDescent="0.25">
      <c r="A244" s="1" t="s">
        <v>279</v>
      </c>
      <c r="B244">
        <v>9716.16</v>
      </c>
      <c r="C244">
        <v>13.769500000000001</v>
      </c>
      <c r="D244">
        <v>10.0161</v>
      </c>
      <c r="E244">
        <v>16.843699999999998</v>
      </c>
      <c r="F244">
        <v>23.954499999999999</v>
      </c>
      <c r="G244">
        <v>13.023400000000001</v>
      </c>
      <c r="H244">
        <v>8.7048000000000005</v>
      </c>
      <c r="I244">
        <v>2.5701000000000001</v>
      </c>
      <c r="J244">
        <v>3.2690999999999999</v>
      </c>
      <c r="K244">
        <v>8.1021999999999998</v>
      </c>
      <c r="L244">
        <v>9.9238999999999997</v>
      </c>
      <c r="M244">
        <v>12.8157</v>
      </c>
      <c r="N244">
        <v>7.8651</v>
      </c>
      <c r="O244">
        <v>77.8249</v>
      </c>
      <c r="P244">
        <v>39.9313</v>
      </c>
      <c r="Q244">
        <v>16.1843</v>
      </c>
      <c r="R244">
        <v>79.300700000000006</v>
      </c>
      <c r="S244">
        <v>14.9925</v>
      </c>
      <c r="T244">
        <v>13.126099999999999</v>
      </c>
      <c r="U244">
        <v>14.934200000000001</v>
      </c>
      <c r="V244">
        <v>14.8108</v>
      </c>
      <c r="W244">
        <v>16.0014</v>
      </c>
      <c r="X244">
        <v>14.9582</v>
      </c>
      <c r="Y244">
        <v>18.721</v>
      </c>
      <c r="Z244">
        <v>19.2852</v>
      </c>
    </row>
    <row r="245" spans="1:26" x14ac:dyDescent="0.25">
      <c r="A245" s="1" t="s">
        <v>278</v>
      </c>
      <c r="B245">
        <v>9940.59</v>
      </c>
      <c r="C245">
        <v>14.0383</v>
      </c>
      <c r="D245">
        <v>10.1031</v>
      </c>
      <c r="E245">
        <v>16.915700000000001</v>
      </c>
      <c r="F245">
        <v>24.340199999999999</v>
      </c>
      <c r="G245">
        <v>13.139799999999999</v>
      </c>
      <c r="H245">
        <v>8.5360999999999994</v>
      </c>
      <c r="I245">
        <v>2.6497000000000002</v>
      </c>
      <c r="J245">
        <v>3.3732000000000002</v>
      </c>
      <c r="K245">
        <v>8.1120999999999999</v>
      </c>
      <c r="L245">
        <v>9.9322999999999997</v>
      </c>
      <c r="M245">
        <v>13.053100000000001</v>
      </c>
      <c r="N245">
        <v>7.9668000000000001</v>
      </c>
      <c r="O245">
        <v>79.152699999999996</v>
      </c>
      <c r="P245">
        <v>40.657699999999998</v>
      </c>
      <c r="Q245">
        <v>16.591200000000001</v>
      </c>
      <c r="R245">
        <v>80.319800000000001</v>
      </c>
      <c r="S245">
        <v>14.9925</v>
      </c>
      <c r="T245">
        <v>13.165699999999999</v>
      </c>
      <c r="U245">
        <v>14.9232</v>
      </c>
      <c r="V245">
        <v>15.0047</v>
      </c>
      <c r="W245">
        <v>15.9175</v>
      </c>
      <c r="X245">
        <v>14.8796</v>
      </c>
      <c r="Y245">
        <v>18.633900000000001</v>
      </c>
      <c r="Z245">
        <v>19.233799999999999</v>
      </c>
    </row>
    <row r="246" spans="1:26" x14ac:dyDescent="0.25">
      <c r="A246" s="1" t="s">
        <v>277</v>
      </c>
      <c r="B246">
        <v>9880.0499999999993</v>
      </c>
      <c r="C246">
        <v>14.2902</v>
      </c>
      <c r="D246">
        <v>10.1274</v>
      </c>
      <c r="E246">
        <v>16.842199999999998</v>
      </c>
      <c r="F246">
        <v>24.340900000000001</v>
      </c>
      <c r="G246">
        <v>13.0283</v>
      </c>
      <c r="H246">
        <v>8.5555000000000003</v>
      </c>
      <c r="I246">
        <v>2.6718999999999999</v>
      </c>
      <c r="J246">
        <v>3.4003999999999999</v>
      </c>
      <c r="K246">
        <v>8.0489999999999995</v>
      </c>
      <c r="L246">
        <v>9.7972999999999999</v>
      </c>
      <c r="M246">
        <v>13.0707</v>
      </c>
      <c r="N246">
        <v>7.9189999999999996</v>
      </c>
      <c r="O246">
        <v>78.489599999999996</v>
      </c>
      <c r="P246">
        <v>40.4893</v>
      </c>
      <c r="Q246">
        <v>16.553899999999999</v>
      </c>
      <c r="R246">
        <v>79.338200000000001</v>
      </c>
      <c r="S246">
        <v>15.041</v>
      </c>
      <c r="T246">
        <v>13.2105</v>
      </c>
      <c r="U246">
        <v>14.9754</v>
      </c>
      <c r="V246">
        <v>15.164099999999999</v>
      </c>
      <c r="W246">
        <v>15.9177</v>
      </c>
      <c r="X246">
        <v>14.8796</v>
      </c>
      <c r="Y246">
        <v>18.773800000000001</v>
      </c>
      <c r="Z246">
        <v>19.397099999999998</v>
      </c>
    </row>
    <row r="247" spans="1:26" x14ac:dyDescent="0.25">
      <c r="A247" s="1" t="s">
        <v>276</v>
      </c>
      <c r="B247">
        <v>9886.6</v>
      </c>
      <c r="C247">
        <v>14.136699999999999</v>
      </c>
      <c r="D247">
        <v>10.138</v>
      </c>
      <c r="E247">
        <v>16.857700000000001</v>
      </c>
      <c r="F247">
        <v>24.322199999999999</v>
      </c>
      <c r="G247">
        <v>12.9673</v>
      </c>
      <c r="H247">
        <v>8.5152000000000001</v>
      </c>
      <c r="I247">
        <v>2.6709999999999998</v>
      </c>
      <c r="J247">
        <v>3.3997000000000002</v>
      </c>
      <c r="K247">
        <v>8.0722000000000005</v>
      </c>
      <c r="L247">
        <v>9.8752999999999993</v>
      </c>
      <c r="M247">
        <v>12.9802</v>
      </c>
      <c r="N247">
        <v>7.9394999999999998</v>
      </c>
      <c r="O247">
        <v>78.369399999999999</v>
      </c>
      <c r="P247">
        <v>40.578400000000002</v>
      </c>
      <c r="Q247">
        <v>16.537800000000001</v>
      </c>
      <c r="R247">
        <v>78.966700000000003</v>
      </c>
      <c r="S247">
        <v>15.07</v>
      </c>
      <c r="T247">
        <v>13.2552</v>
      </c>
      <c r="U247">
        <v>15.0905</v>
      </c>
      <c r="V247">
        <v>15.1394</v>
      </c>
      <c r="W247">
        <v>15.9229</v>
      </c>
      <c r="X247">
        <v>14.8828</v>
      </c>
      <c r="Y247">
        <v>18.783200000000001</v>
      </c>
      <c r="Z247">
        <v>19.339500000000001</v>
      </c>
    </row>
    <row r="248" spans="1:26" x14ac:dyDescent="0.25">
      <c r="A248" s="1" t="s">
        <v>275</v>
      </c>
      <c r="B248">
        <v>9888.2900000000009</v>
      </c>
      <c r="C248">
        <v>13.8436</v>
      </c>
      <c r="D248">
        <v>10.086399999999999</v>
      </c>
      <c r="E248">
        <v>16.836600000000001</v>
      </c>
      <c r="F248">
        <v>24.138300000000001</v>
      </c>
      <c r="G248">
        <v>12.9154</v>
      </c>
      <c r="H248">
        <v>8.4209999999999994</v>
      </c>
      <c r="I248">
        <v>2.7050000000000001</v>
      </c>
      <c r="J248">
        <v>3.4434999999999998</v>
      </c>
      <c r="K248">
        <v>8.0467999999999993</v>
      </c>
      <c r="L248">
        <v>9.9029000000000007</v>
      </c>
      <c r="M248">
        <v>12.922000000000001</v>
      </c>
      <c r="N248">
        <v>7.9127000000000001</v>
      </c>
      <c r="O248">
        <v>78.2684</v>
      </c>
      <c r="P248">
        <v>40.749299999999998</v>
      </c>
      <c r="Q248">
        <v>16.590900000000001</v>
      </c>
      <c r="R248">
        <v>78.831500000000005</v>
      </c>
      <c r="S248">
        <v>15.061299999999999</v>
      </c>
      <c r="T248">
        <v>13.2682</v>
      </c>
      <c r="U248">
        <v>15.130100000000001</v>
      </c>
      <c r="V248">
        <v>15.1234</v>
      </c>
      <c r="W248">
        <v>15.947699999999999</v>
      </c>
      <c r="X248">
        <v>14.906499999999999</v>
      </c>
      <c r="Y248">
        <v>18.834499999999998</v>
      </c>
      <c r="Z248">
        <v>19.349</v>
      </c>
    </row>
    <row r="249" spans="1:26" x14ac:dyDescent="0.25">
      <c r="A249" s="1" t="s">
        <v>274</v>
      </c>
      <c r="B249">
        <v>9978.92</v>
      </c>
      <c r="C249">
        <v>13.9566</v>
      </c>
      <c r="D249">
        <v>10.124000000000001</v>
      </c>
      <c r="E249">
        <v>16.749400000000001</v>
      </c>
      <c r="F249">
        <v>24.022300000000001</v>
      </c>
      <c r="G249">
        <v>12.8835</v>
      </c>
      <c r="H249">
        <v>8.4232999999999993</v>
      </c>
      <c r="I249">
        <v>2.6878000000000002</v>
      </c>
      <c r="J249">
        <v>3.4209000000000001</v>
      </c>
      <c r="K249">
        <v>8.0297000000000001</v>
      </c>
      <c r="L249">
        <v>9.8966999999999992</v>
      </c>
      <c r="M249">
        <v>12.8645</v>
      </c>
      <c r="N249">
        <v>7.8929999999999998</v>
      </c>
      <c r="O249">
        <v>78.844899999999996</v>
      </c>
      <c r="P249">
        <v>41.139200000000002</v>
      </c>
      <c r="Q249">
        <v>16.626100000000001</v>
      </c>
      <c r="R249">
        <v>79.488799999999998</v>
      </c>
      <c r="S249">
        <v>15.1233</v>
      </c>
      <c r="T249">
        <v>13.263199999999999</v>
      </c>
      <c r="U249">
        <v>14.950200000000001</v>
      </c>
      <c r="V249">
        <v>15.037100000000001</v>
      </c>
      <c r="W249">
        <v>15.8779</v>
      </c>
      <c r="X249">
        <v>14.8414</v>
      </c>
      <c r="Y249">
        <v>18.819500000000001</v>
      </c>
      <c r="Z249">
        <v>19.288900000000002</v>
      </c>
    </row>
    <row r="250" spans="1:26" x14ac:dyDescent="0.25">
      <c r="A250" s="1" t="s">
        <v>273</v>
      </c>
      <c r="B250">
        <v>9974.34</v>
      </c>
      <c r="C250">
        <v>13.868</v>
      </c>
      <c r="D250">
        <v>10.137</v>
      </c>
      <c r="E250">
        <v>16.8081</v>
      </c>
      <c r="F250">
        <v>24.206900000000001</v>
      </c>
      <c r="G250">
        <v>12.950699999999999</v>
      </c>
      <c r="H250">
        <v>8.4808000000000003</v>
      </c>
      <c r="I250">
        <v>2.7006000000000001</v>
      </c>
      <c r="J250">
        <v>3.4390000000000001</v>
      </c>
      <c r="K250">
        <v>8.0642999999999994</v>
      </c>
      <c r="L250">
        <v>9.8536999999999999</v>
      </c>
      <c r="M250">
        <v>12.9688</v>
      </c>
      <c r="N250">
        <v>7.8906999999999998</v>
      </c>
      <c r="O250">
        <v>78.614900000000006</v>
      </c>
      <c r="P250">
        <v>41.076500000000003</v>
      </c>
      <c r="Q250">
        <v>16.594100000000001</v>
      </c>
      <c r="R250">
        <v>78.766300000000001</v>
      </c>
      <c r="S250">
        <v>15.149800000000001</v>
      </c>
      <c r="T250">
        <v>13.244999999999999</v>
      </c>
      <c r="U250">
        <v>15.0953</v>
      </c>
      <c r="V250">
        <v>15.1092</v>
      </c>
      <c r="W250">
        <v>15.8935</v>
      </c>
      <c r="X250">
        <v>14.8565</v>
      </c>
      <c r="Y250">
        <v>19.063199999999998</v>
      </c>
      <c r="Z250">
        <v>19.383500000000002</v>
      </c>
    </row>
    <row r="251" spans="1:26" x14ac:dyDescent="0.25">
      <c r="A251" s="1" t="s">
        <v>272</v>
      </c>
      <c r="B251">
        <v>10067.65</v>
      </c>
      <c r="C251">
        <v>14.0778</v>
      </c>
      <c r="D251">
        <v>10.1623</v>
      </c>
      <c r="E251">
        <v>16.845600000000001</v>
      </c>
      <c r="F251">
        <v>24.3827</v>
      </c>
      <c r="G251">
        <v>12.9635</v>
      </c>
      <c r="H251">
        <v>8.3879999999999999</v>
      </c>
      <c r="I251">
        <v>2.7120000000000002</v>
      </c>
      <c r="J251">
        <v>3.4540000000000002</v>
      </c>
      <c r="K251">
        <v>7.9638999999999998</v>
      </c>
      <c r="L251">
        <v>9.9324999999999992</v>
      </c>
      <c r="M251">
        <v>12.880100000000001</v>
      </c>
      <c r="N251">
        <v>7.9242999999999997</v>
      </c>
      <c r="O251">
        <v>79.021100000000004</v>
      </c>
      <c r="P251">
        <v>41.4133</v>
      </c>
      <c r="Q251">
        <v>16.645900000000001</v>
      </c>
      <c r="R251">
        <v>79.047899999999998</v>
      </c>
      <c r="S251">
        <v>15.2559</v>
      </c>
      <c r="T251">
        <v>13.3361</v>
      </c>
      <c r="U251">
        <v>15.0663</v>
      </c>
      <c r="V251">
        <v>15.027900000000001</v>
      </c>
      <c r="W251">
        <v>15.9154</v>
      </c>
      <c r="X251">
        <v>14.8773</v>
      </c>
      <c r="Y251">
        <v>19.036799999999999</v>
      </c>
      <c r="Z251">
        <v>19.352699999999999</v>
      </c>
    </row>
    <row r="252" spans="1:26" x14ac:dyDescent="0.25">
      <c r="A252" s="1" t="s">
        <v>271</v>
      </c>
      <c r="B252">
        <v>9951.89</v>
      </c>
      <c r="C252">
        <v>14.077299999999999</v>
      </c>
      <c r="D252">
        <v>10.178699999999999</v>
      </c>
      <c r="E252">
        <v>16.767700000000001</v>
      </c>
      <c r="F252">
        <v>24.469200000000001</v>
      </c>
      <c r="G252">
        <v>12.957100000000001</v>
      </c>
      <c r="H252">
        <v>8.2811000000000003</v>
      </c>
      <c r="I252">
        <v>2.7625000000000002</v>
      </c>
      <c r="J252">
        <v>3.5200999999999998</v>
      </c>
      <c r="K252">
        <v>7.8952</v>
      </c>
      <c r="L252">
        <v>9.7668999999999997</v>
      </c>
      <c r="M252">
        <v>12.8628</v>
      </c>
      <c r="N252">
        <v>7.9080000000000004</v>
      </c>
      <c r="O252">
        <v>78.172600000000003</v>
      </c>
      <c r="P252">
        <v>41.038200000000003</v>
      </c>
      <c r="Q252">
        <v>16.6067</v>
      </c>
      <c r="R252">
        <v>78.121899999999997</v>
      </c>
      <c r="S252">
        <v>15.2897</v>
      </c>
      <c r="T252">
        <v>13.3926</v>
      </c>
      <c r="U252">
        <v>15.1465</v>
      </c>
      <c r="V252">
        <v>15.0006</v>
      </c>
      <c r="W252">
        <v>16.195599999999999</v>
      </c>
      <c r="X252">
        <v>15.1431</v>
      </c>
      <c r="Y252">
        <v>19.067</v>
      </c>
      <c r="Z252">
        <v>19.409400000000002</v>
      </c>
    </row>
    <row r="253" spans="1:26" x14ac:dyDescent="0.25">
      <c r="A253" s="1" t="s">
        <v>270</v>
      </c>
      <c r="B253">
        <v>9959.36</v>
      </c>
      <c r="C253">
        <v>13.9452</v>
      </c>
      <c r="D253">
        <v>10.118</v>
      </c>
      <c r="E253">
        <v>16.699200000000001</v>
      </c>
      <c r="F253">
        <v>24.192299999999999</v>
      </c>
      <c r="G253">
        <v>12.827500000000001</v>
      </c>
      <c r="H253">
        <v>8.1661999999999999</v>
      </c>
      <c r="I253">
        <v>2.7504</v>
      </c>
      <c r="J253">
        <v>3.5041000000000002</v>
      </c>
      <c r="K253">
        <v>7.7663000000000002</v>
      </c>
      <c r="L253">
        <v>9.7431999999999999</v>
      </c>
      <c r="M253">
        <v>12.7074</v>
      </c>
      <c r="N253">
        <v>7.8605999999999998</v>
      </c>
      <c r="O253">
        <v>78.463800000000006</v>
      </c>
      <c r="P253">
        <v>41.137</v>
      </c>
      <c r="Q253">
        <v>16.6602</v>
      </c>
      <c r="R253">
        <v>78.625200000000007</v>
      </c>
      <c r="S253">
        <v>15.360099999999999</v>
      </c>
      <c r="T253">
        <v>13.427300000000001</v>
      </c>
      <c r="U253">
        <v>15.0656</v>
      </c>
      <c r="V253">
        <v>14.8438</v>
      </c>
      <c r="W253">
        <v>16.123000000000001</v>
      </c>
      <c r="X253">
        <v>15.0726</v>
      </c>
      <c r="Y253">
        <v>18.976800000000001</v>
      </c>
      <c r="Z253">
        <v>19.317399999999999</v>
      </c>
    </row>
    <row r="254" spans="1:26" x14ac:dyDescent="0.25">
      <c r="A254" s="1" t="s">
        <v>269</v>
      </c>
      <c r="B254">
        <v>9896.39</v>
      </c>
      <c r="C254">
        <v>13.973100000000001</v>
      </c>
      <c r="D254">
        <v>10.102600000000001</v>
      </c>
      <c r="E254">
        <v>16.614599999999999</v>
      </c>
      <c r="F254">
        <v>24.211300000000001</v>
      </c>
      <c r="G254">
        <v>12.988</v>
      </c>
      <c r="H254">
        <v>8.2037999999999993</v>
      </c>
      <c r="I254">
        <v>2.7158000000000002</v>
      </c>
      <c r="J254">
        <v>3.4575999999999998</v>
      </c>
      <c r="K254">
        <v>7.5465999999999998</v>
      </c>
      <c r="L254">
        <v>9.4539000000000009</v>
      </c>
      <c r="M254">
        <v>12.8559</v>
      </c>
      <c r="N254">
        <v>7.9097999999999997</v>
      </c>
      <c r="O254">
        <v>78.230699999999999</v>
      </c>
      <c r="P254">
        <v>41.027799999999999</v>
      </c>
      <c r="Q254">
        <v>16.623899999999999</v>
      </c>
      <c r="R254">
        <v>78.405900000000003</v>
      </c>
      <c r="S254">
        <v>15.337400000000001</v>
      </c>
      <c r="T254">
        <v>13.388199999999999</v>
      </c>
      <c r="U254">
        <v>14.946</v>
      </c>
      <c r="V254">
        <v>14.9056</v>
      </c>
      <c r="W254">
        <v>15.968400000000001</v>
      </c>
      <c r="X254">
        <v>14.926600000000001</v>
      </c>
      <c r="Y254">
        <v>19.217199999999998</v>
      </c>
      <c r="Z254">
        <v>19.451799999999999</v>
      </c>
    </row>
    <row r="255" spans="1:26" x14ac:dyDescent="0.25">
      <c r="A255" s="1" t="s">
        <v>268</v>
      </c>
      <c r="B255">
        <v>9868.5400000000009</v>
      </c>
      <c r="C255">
        <v>14.042899999999999</v>
      </c>
      <c r="D255">
        <v>10.0837</v>
      </c>
      <c r="E255">
        <v>16.584700000000002</v>
      </c>
      <c r="F255">
        <v>24.234400000000001</v>
      </c>
      <c r="G255">
        <v>13.033799999999999</v>
      </c>
      <c r="H255">
        <v>8.1160999999999994</v>
      </c>
      <c r="I255">
        <v>2.7336</v>
      </c>
      <c r="J255">
        <v>3.4811000000000001</v>
      </c>
      <c r="K255">
        <v>7.5088999999999997</v>
      </c>
      <c r="L255">
        <v>9.3835999999999995</v>
      </c>
      <c r="M255">
        <v>12.780200000000001</v>
      </c>
      <c r="N255">
        <v>7.9406999999999996</v>
      </c>
      <c r="O255">
        <v>78.037700000000001</v>
      </c>
      <c r="P255">
        <v>40.8551</v>
      </c>
      <c r="Q255">
        <v>16.6511</v>
      </c>
      <c r="R255">
        <v>78.096699999999998</v>
      </c>
      <c r="S255">
        <v>15.1563</v>
      </c>
      <c r="T255">
        <v>13.1698</v>
      </c>
      <c r="U255">
        <v>14.9946</v>
      </c>
      <c r="V255">
        <v>14.7928</v>
      </c>
      <c r="W255">
        <v>15.947800000000001</v>
      </c>
      <c r="X255">
        <v>14.9061</v>
      </c>
      <c r="Y255">
        <v>19.102499999999999</v>
      </c>
      <c r="Z255">
        <v>19.200299999999999</v>
      </c>
    </row>
    <row r="256" spans="1:26" x14ac:dyDescent="0.25">
      <c r="A256" s="1" t="s">
        <v>267</v>
      </c>
      <c r="B256">
        <v>9785.2000000000007</v>
      </c>
      <c r="C256">
        <v>14.011699999999999</v>
      </c>
      <c r="D256">
        <v>10.0732</v>
      </c>
      <c r="E256">
        <v>16.370100000000001</v>
      </c>
      <c r="F256">
        <v>23.963799999999999</v>
      </c>
      <c r="G256">
        <v>12.936400000000001</v>
      </c>
      <c r="H256">
        <v>8.1042000000000005</v>
      </c>
      <c r="I256">
        <v>2.7913999999999999</v>
      </c>
      <c r="J256">
        <v>3.5575000000000001</v>
      </c>
      <c r="K256">
        <v>7.6102999999999996</v>
      </c>
      <c r="L256">
        <v>9.3485999999999994</v>
      </c>
      <c r="M256">
        <v>12.916499999999999</v>
      </c>
      <c r="N256">
        <v>7.9142000000000001</v>
      </c>
      <c r="O256">
        <v>77.427700000000002</v>
      </c>
      <c r="P256">
        <v>40.703000000000003</v>
      </c>
      <c r="Q256">
        <v>16.565000000000001</v>
      </c>
      <c r="R256">
        <v>77.497200000000007</v>
      </c>
      <c r="S256">
        <v>15.239100000000001</v>
      </c>
      <c r="T256">
        <v>13.2592</v>
      </c>
      <c r="U256">
        <v>15.0932</v>
      </c>
      <c r="V256">
        <v>15.1259</v>
      </c>
      <c r="W256">
        <v>15.398400000000001</v>
      </c>
      <c r="X256">
        <v>14.398999999999999</v>
      </c>
      <c r="Y256">
        <v>19.285900000000002</v>
      </c>
      <c r="Z256">
        <v>19.599399999999999</v>
      </c>
    </row>
    <row r="257" spans="1:26" x14ac:dyDescent="0.25">
      <c r="A257" s="1" t="s">
        <v>266</v>
      </c>
      <c r="B257">
        <v>9715.59</v>
      </c>
      <c r="C257">
        <v>14.132</v>
      </c>
      <c r="D257">
        <v>10.130599999999999</v>
      </c>
      <c r="E257">
        <v>16.475100000000001</v>
      </c>
      <c r="F257">
        <v>24.209099999999999</v>
      </c>
      <c r="G257">
        <v>13.2119</v>
      </c>
      <c r="H257">
        <v>8.2676999999999996</v>
      </c>
      <c r="I257">
        <v>2.8222999999999998</v>
      </c>
      <c r="J257">
        <v>3.5972</v>
      </c>
      <c r="K257">
        <v>7.5891999999999999</v>
      </c>
      <c r="L257">
        <v>9.3417999999999992</v>
      </c>
      <c r="M257">
        <v>13.1469</v>
      </c>
      <c r="N257">
        <v>8.0242000000000004</v>
      </c>
      <c r="O257">
        <v>76.877399999999994</v>
      </c>
      <c r="P257">
        <v>40.355200000000004</v>
      </c>
      <c r="Q257">
        <v>16.499600000000001</v>
      </c>
      <c r="R257">
        <v>77.118099999999998</v>
      </c>
      <c r="S257">
        <v>15.263299999999999</v>
      </c>
      <c r="T257">
        <v>13.4321</v>
      </c>
      <c r="U257">
        <v>15.2166</v>
      </c>
      <c r="V257">
        <v>15.1822</v>
      </c>
      <c r="W257">
        <v>15.8291</v>
      </c>
      <c r="X257">
        <v>14.8207</v>
      </c>
      <c r="Y257">
        <v>19.529599999999999</v>
      </c>
      <c r="Z257">
        <v>19.937899999999999</v>
      </c>
    </row>
    <row r="258" spans="1:26" x14ac:dyDescent="0.25">
      <c r="A258" s="1" t="s">
        <v>265</v>
      </c>
      <c r="B258">
        <v>9701.82</v>
      </c>
      <c r="C258">
        <v>14.135199999999999</v>
      </c>
      <c r="D258">
        <v>10.1187</v>
      </c>
      <c r="E258">
        <v>16.6526</v>
      </c>
      <c r="F258">
        <v>24.492799999999999</v>
      </c>
      <c r="G258">
        <v>13.409700000000001</v>
      </c>
      <c r="H258">
        <v>8.3949999999999996</v>
      </c>
      <c r="I258">
        <v>2.8433999999999999</v>
      </c>
      <c r="J258">
        <v>3.6238999999999999</v>
      </c>
      <c r="K258">
        <v>7.6017000000000001</v>
      </c>
      <c r="L258">
        <v>9.3397000000000006</v>
      </c>
      <c r="M258">
        <v>13.2087</v>
      </c>
      <c r="N258">
        <v>8.1076999999999995</v>
      </c>
      <c r="O258">
        <v>76.581299999999999</v>
      </c>
      <c r="P258">
        <v>40.274299999999997</v>
      </c>
      <c r="Q258">
        <v>16.400400000000001</v>
      </c>
      <c r="R258">
        <v>76.847700000000003</v>
      </c>
      <c r="S258">
        <v>15.339399999999999</v>
      </c>
      <c r="T258">
        <v>13.4511</v>
      </c>
      <c r="U258">
        <v>15.2547</v>
      </c>
      <c r="V258">
        <v>15.135</v>
      </c>
      <c r="W258">
        <v>15.9535</v>
      </c>
      <c r="X258">
        <v>14.9534</v>
      </c>
      <c r="Y258">
        <v>19.6126</v>
      </c>
      <c r="Z258">
        <v>19.938700000000001</v>
      </c>
    </row>
    <row r="259" spans="1:26" x14ac:dyDescent="0.25">
      <c r="A259" s="1" t="s">
        <v>264</v>
      </c>
      <c r="B259">
        <v>9655.86</v>
      </c>
      <c r="C259">
        <v>14.360300000000001</v>
      </c>
      <c r="D259">
        <v>10.145200000000001</v>
      </c>
      <c r="E259">
        <v>16.6525</v>
      </c>
      <c r="F259">
        <v>24.424499999999998</v>
      </c>
      <c r="G259">
        <v>13.520300000000001</v>
      </c>
      <c r="H259">
        <v>8.4345999999999997</v>
      </c>
      <c r="I259">
        <v>2.8060999999999998</v>
      </c>
      <c r="J259">
        <v>3.5767000000000002</v>
      </c>
      <c r="K259">
        <v>7.6169000000000002</v>
      </c>
      <c r="L259">
        <v>9.3183000000000007</v>
      </c>
      <c r="M259">
        <v>13.2967</v>
      </c>
      <c r="N259">
        <v>8.1859999999999999</v>
      </c>
      <c r="O259">
        <v>76.854699999999994</v>
      </c>
      <c r="P259">
        <v>40.276899999999998</v>
      </c>
      <c r="Q259">
        <v>16.623000000000001</v>
      </c>
      <c r="R259">
        <v>77.701999999999998</v>
      </c>
      <c r="S259">
        <v>15.281000000000001</v>
      </c>
      <c r="T259">
        <v>13.4076</v>
      </c>
      <c r="U259">
        <v>15.3301</v>
      </c>
      <c r="V259">
        <v>15.276300000000001</v>
      </c>
      <c r="W259">
        <v>15.9087</v>
      </c>
      <c r="X259">
        <v>14.9071</v>
      </c>
      <c r="Y259">
        <v>19.766500000000001</v>
      </c>
      <c r="Z259">
        <v>20.099299999999999</v>
      </c>
    </row>
    <row r="260" spans="1:26" x14ac:dyDescent="0.25">
      <c r="A260" s="1" t="s">
        <v>263</v>
      </c>
      <c r="B260">
        <v>9728.32</v>
      </c>
      <c r="C260">
        <v>14.4764</v>
      </c>
      <c r="D260">
        <v>10.1279</v>
      </c>
      <c r="E260">
        <v>16.596699999999998</v>
      </c>
      <c r="F260">
        <v>24.375299999999999</v>
      </c>
      <c r="G260">
        <v>13.511699999999999</v>
      </c>
      <c r="H260">
        <v>8.3630999999999993</v>
      </c>
      <c r="I260">
        <v>2.8267000000000002</v>
      </c>
      <c r="J260">
        <v>3.6032999999999999</v>
      </c>
      <c r="K260">
        <v>7.5499000000000001</v>
      </c>
      <c r="L260">
        <v>9.2683999999999997</v>
      </c>
      <c r="M260">
        <v>13.3155</v>
      </c>
      <c r="N260">
        <v>8.1532999999999998</v>
      </c>
      <c r="O260">
        <v>77.721199999999996</v>
      </c>
      <c r="P260">
        <v>40.439700000000002</v>
      </c>
      <c r="Q260">
        <v>16.738600000000002</v>
      </c>
      <c r="R260">
        <v>78.910200000000003</v>
      </c>
      <c r="S260">
        <v>15.288399999999999</v>
      </c>
      <c r="T260">
        <v>13.409700000000001</v>
      </c>
      <c r="U260">
        <v>15.3057</v>
      </c>
      <c r="V260">
        <v>15.2615</v>
      </c>
      <c r="W260">
        <v>15.8155</v>
      </c>
      <c r="X260">
        <v>14.82</v>
      </c>
      <c r="Y260">
        <v>19.863499999999998</v>
      </c>
      <c r="Z260">
        <v>20.152999999999999</v>
      </c>
    </row>
    <row r="261" spans="1:26" x14ac:dyDescent="0.25">
      <c r="A261" s="1" t="s">
        <v>262</v>
      </c>
      <c r="B261">
        <v>9645.86</v>
      </c>
      <c r="C261">
        <v>14.6737</v>
      </c>
      <c r="D261">
        <v>10.2286</v>
      </c>
      <c r="E261">
        <v>16.4253</v>
      </c>
      <c r="F261">
        <v>24.055199999999999</v>
      </c>
      <c r="G261">
        <v>13.258800000000001</v>
      </c>
      <c r="H261">
        <v>8.1536000000000008</v>
      </c>
      <c r="I261">
        <v>2.8892000000000002</v>
      </c>
      <c r="J261">
        <v>3.6829000000000001</v>
      </c>
      <c r="K261">
        <v>7.6783000000000001</v>
      </c>
      <c r="L261">
        <v>9.3367000000000004</v>
      </c>
      <c r="M261">
        <v>13.220599999999999</v>
      </c>
      <c r="N261">
        <v>8.0547000000000004</v>
      </c>
      <c r="O261">
        <v>77.153199999999998</v>
      </c>
      <c r="P261">
        <v>40.232900000000001</v>
      </c>
      <c r="Q261">
        <v>16.622299999999999</v>
      </c>
      <c r="R261">
        <v>77.647400000000005</v>
      </c>
      <c r="S261">
        <v>15.422599999999999</v>
      </c>
      <c r="T261">
        <v>13.4473</v>
      </c>
      <c r="U261">
        <v>15.338900000000001</v>
      </c>
      <c r="V261">
        <v>15.3264</v>
      </c>
      <c r="W261">
        <v>15.779299999999999</v>
      </c>
      <c r="X261">
        <v>14.786899999999999</v>
      </c>
      <c r="Y261">
        <v>20.141200000000001</v>
      </c>
      <c r="Z261">
        <v>20.552600000000002</v>
      </c>
    </row>
    <row r="262" spans="1:26" x14ac:dyDescent="0.25">
      <c r="A262" s="1" t="s">
        <v>261</v>
      </c>
      <c r="B262">
        <v>9722.15</v>
      </c>
      <c r="C262">
        <v>14.244199999999999</v>
      </c>
      <c r="D262">
        <v>10.234</v>
      </c>
      <c r="E262">
        <v>16.468699999999998</v>
      </c>
      <c r="F262">
        <v>24.171800000000001</v>
      </c>
      <c r="G262">
        <v>13.1333</v>
      </c>
      <c r="H262">
        <v>8.1898</v>
      </c>
      <c r="I262">
        <v>2.8279000000000001</v>
      </c>
      <c r="J262">
        <v>3.6061000000000001</v>
      </c>
      <c r="K262">
        <v>7.7107000000000001</v>
      </c>
      <c r="L262">
        <v>9.4671000000000003</v>
      </c>
      <c r="M262">
        <v>12.964700000000001</v>
      </c>
      <c r="N262">
        <v>7.9733000000000001</v>
      </c>
      <c r="O262">
        <v>77.737799999999993</v>
      </c>
      <c r="P262">
        <v>40.780299999999997</v>
      </c>
      <c r="Q262">
        <v>16.724</v>
      </c>
      <c r="R262">
        <v>78.730500000000006</v>
      </c>
      <c r="S262">
        <v>15.401400000000001</v>
      </c>
      <c r="T262">
        <v>13.4278</v>
      </c>
      <c r="U262">
        <v>15.382999999999999</v>
      </c>
      <c r="V262">
        <v>15.154999999999999</v>
      </c>
      <c r="W262">
        <v>15.718</v>
      </c>
      <c r="X262">
        <v>14.723699999999999</v>
      </c>
      <c r="Y262">
        <v>20.2194</v>
      </c>
      <c r="Z262">
        <v>20.4709</v>
      </c>
    </row>
    <row r="263" spans="1:26" x14ac:dyDescent="0.25">
      <c r="A263" s="1" t="s">
        <v>260</v>
      </c>
      <c r="B263">
        <v>9635.25</v>
      </c>
      <c r="C263">
        <v>14.4842</v>
      </c>
      <c r="D263">
        <v>10.251799999999999</v>
      </c>
      <c r="E263">
        <v>16.368400000000001</v>
      </c>
      <c r="F263">
        <v>23.918700000000001</v>
      </c>
      <c r="G263">
        <v>13.1973</v>
      </c>
      <c r="H263">
        <v>8.2703000000000007</v>
      </c>
      <c r="I263">
        <v>2.7606000000000002</v>
      </c>
      <c r="J263">
        <v>3.5171999999999999</v>
      </c>
      <c r="K263">
        <v>7.7458</v>
      </c>
      <c r="L263">
        <v>9.4556000000000004</v>
      </c>
      <c r="M263">
        <v>13.002000000000001</v>
      </c>
      <c r="N263">
        <v>7.9192</v>
      </c>
      <c r="O263">
        <v>77.454099999999997</v>
      </c>
      <c r="P263">
        <v>40.475000000000001</v>
      </c>
      <c r="Q263">
        <v>16.694400000000002</v>
      </c>
      <c r="R263">
        <v>78.581199999999995</v>
      </c>
      <c r="S263">
        <v>15.479900000000001</v>
      </c>
      <c r="T263">
        <v>13.5312</v>
      </c>
      <c r="U263">
        <v>15.498900000000001</v>
      </c>
      <c r="V263">
        <v>15.2982</v>
      </c>
      <c r="W263">
        <v>15.581799999999999</v>
      </c>
      <c r="X263">
        <v>14.5877</v>
      </c>
      <c r="Y263">
        <v>20.319800000000001</v>
      </c>
      <c r="Z263">
        <v>20.613399999999999</v>
      </c>
    </row>
    <row r="264" spans="1:26" x14ac:dyDescent="0.25">
      <c r="A264" s="1" t="s">
        <v>259</v>
      </c>
      <c r="B264">
        <v>9447.6200000000008</v>
      </c>
      <c r="C264">
        <v>14.3398</v>
      </c>
      <c r="D264">
        <v>10.186999999999999</v>
      </c>
      <c r="E264">
        <v>16.09</v>
      </c>
      <c r="F264">
        <v>23.579699999999999</v>
      </c>
      <c r="G264">
        <v>13.019299999999999</v>
      </c>
      <c r="H264">
        <v>8.1024999999999991</v>
      </c>
      <c r="I264">
        <v>2.8136999999999999</v>
      </c>
      <c r="J264">
        <v>3.5811999999999999</v>
      </c>
      <c r="K264">
        <v>7.7587999999999999</v>
      </c>
      <c r="L264">
        <v>9.5063999999999993</v>
      </c>
      <c r="M264">
        <v>12.8048</v>
      </c>
      <c r="N264">
        <v>7.7098000000000004</v>
      </c>
      <c r="O264">
        <v>75.973399999999998</v>
      </c>
      <c r="P264">
        <v>39.747999999999998</v>
      </c>
      <c r="Q264">
        <v>16.341999999999999</v>
      </c>
      <c r="R264">
        <v>77.232100000000003</v>
      </c>
      <c r="S264">
        <v>15.2667</v>
      </c>
      <c r="T264">
        <v>13.3216</v>
      </c>
      <c r="U264">
        <v>15.446199999999999</v>
      </c>
      <c r="V264">
        <v>15.27</v>
      </c>
      <c r="W264">
        <v>15.466699999999999</v>
      </c>
      <c r="X264">
        <v>14.472099999999999</v>
      </c>
      <c r="Y264">
        <v>20.201599999999999</v>
      </c>
      <c r="Z264">
        <v>20.5563</v>
      </c>
    </row>
    <row r="265" spans="1:26" x14ac:dyDescent="0.25">
      <c r="A265" s="1" t="s">
        <v>258</v>
      </c>
      <c r="B265">
        <v>9492.52</v>
      </c>
      <c r="C265">
        <v>14.2644</v>
      </c>
      <c r="D265">
        <v>10.229900000000001</v>
      </c>
      <c r="E265">
        <v>16.043500000000002</v>
      </c>
      <c r="F265">
        <v>23.599900000000002</v>
      </c>
      <c r="G265">
        <v>12.953200000000001</v>
      </c>
      <c r="H265">
        <v>8.0755999999999997</v>
      </c>
      <c r="I265">
        <v>2.8679000000000001</v>
      </c>
      <c r="J265">
        <v>3.6471</v>
      </c>
      <c r="K265">
        <v>7.7923</v>
      </c>
      <c r="L265">
        <v>9.4505999999999997</v>
      </c>
      <c r="M265">
        <v>13.0709</v>
      </c>
      <c r="N265">
        <v>7.7835000000000001</v>
      </c>
      <c r="O265">
        <v>76.3108</v>
      </c>
      <c r="P265">
        <v>39.985100000000003</v>
      </c>
      <c r="Q265">
        <v>16.475100000000001</v>
      </c>
      <c r="R265">
        <v>77.9071</v>
      </c>
      <c r="S265">
        <v>15.454499999999999</v>
      </c>
      <c r="T265">
        <v>13.478</v>
      </c>
      <c r="U265">
        <v>15.5794</v>
      </c>
      <c r="V265">
        <v>15.4688</v>
      </c>
      <c r="W265">
        <v>15.3917</v>
      </c>
      <c r="X265">
        <v>14.403</v>
      </c>
      <c r="Y265">
        <v>20.358799999999999</v>
      </c>
      <c r="Z265">
        <v>20.8416</v>
      </c>
    </row>
    <row r="266" spans="1:26" x14ac:dyDescent="0.25">
      <c r="A266" s="1" t="s">
        <v>257</v>
      </c>
      <c r="B266">
        <v>9472.74</v>
      </c>
      <c r="C266">
        <v>13.925599999999999</v>
      </c>
      <c r="D266">
        <v>10.2392</v>
      </c>
      <c r="E266">
        <v>16.1448</v>
      </c>
      <c r="F266">
        <v>24.041</v>
      </c>
      <c r="G266">
        <v>13.1699</v>
      </c>
      <c r="H266">
        <v>8.1950000000000003</v>
      </c>
      <c r="I266">
        <v>2.8626999999999998</v>
      </c>
      <c r="J266">
        <v>3.64</v>
      </c>
      <c r="K266">
        <v>7.7838000000000003</v>
      </c>
      <c r="L266">
        <v>9.4544999999999995</v>
      </c>
      <c r="M266">
        <v>13.0977</v>
      </c>
      <c r="N266">
        <v>7.8288000000000002</v>
      </c>
      <c r="O266">
        <v>76.311599999999999</v>
      </c>
      <c r="P266">
        <v>39.962400000000002</v>
      </c>
      <c r="Q266">
        <v>16.609300000000001</v>
      </c>
      <c r="R266">
        <v>78.259500000000003</v>
      </c>
      <c r="S266">
        <v>15.535399999999999</v>
      </c>
      <c r="T266">
        <v>13.5907</v>
      </c>
      <c r="U266">
        <v>15.6128</v>
      </c>
      <c r="V266">
        <v>15.495200000000001</v>
      </c>
      <c r="W266">
        <v>15.6944</v>
      </c>
      <c r="X266">
        <v>14.6891</v>
      </c>
      <c r="Y266">
        <v>20.427600000000002</v>
      </c>
      <c r="Z266">
        <v>20.9407</v>
      </c>
    </row>
    <row r="267" spans="1:26" x14ac:dyDescent="0.25">
      <c r="A267" s="1" t="s">
        <v>256</v>
      </c>
      <c r="B267">
        <v>9595.4599999999991</v>
      </c>
      <c r="C267">
        <v>13.9224</v>
      </c>
      <c r="D267">
        <v>10.2614</v>
      </c>
      <c r="E267">
        <v>16.337299999999999</v>
      </c>
      <c r="F267">
        <v>24.0883</v>
      </c>
      <c r="G267">
        <v>13.273</v>
      </c>
      <c r="H267">
        <v>8.2266999999999992</v>
      </c>
      <c r="I267">
        <v>2.9117999999999999</v>
      </c>
      <c r="J267">
        <v>3.7006000000000001</v>
      </c>
      <c r="K267">
        <v>7.7972000000000001</v>
      </c>
      <c r="L267">
        <v>9.4822000000000006</v>
      </c>
      <c r="M267">
        <v>13.109400000000001</v>
      </c>
      <c r="N267">
        <v>7.9020999999999999</v>
      </c>
      <c r="O267">
        <v>77.475200000000001</v>
      </c>
      <c r="P267">
        <v>40.481499999999997</v>
      </c>
      <c r="Q267">
        <v>16.821899999999999</v>
      </c>
      <c r="R267">
        <v>79.294399999999996</v>
      </c>
      <c r="S267">
        <v>15.5297</v>
      </c>
      <c r="T267">
        <v>13.6172</v>
      </c>
      <c r="U267">
        <v>15.7211</v>
      </c>
      <c r="V267">
        <v>15.4391</v>
      </c>
      <c r="W267">
        <v>15.786300000000001</v>
      </c>
      <c r="X267">
        <v>14.7773</v>
      </c>
      <c r="Y267">
        <v>20.432600000000001</v>
      </c>
      <c r="Z267">
        <v>20.873699999999999</v>
      </c>
    </row>
    <row r="268" spans="1:26" x14ac:dyDescent="0.25">
      <c r="A268" s="1" t="s">
        <v>255</v>
      </c>
      <c r="B268">
        <v>9558.5300000000007</v>
      </c>
      <c r="C268">
        <v>13.7867</v>
      </c>
      <c r="D268">
        <v>10.2052</v>
      </c>
      <c r="E268">
        <v>16.316800000000001</v>
      </c>
      <c r="F268">
        <v>24.134699999999999</v>
      </c>
      <c r="G268">
        <v>13.271000000000001</v>
      </c>
      <c r="H268">
        <v>8.1127000000000002</v>
      </c>
      <c r="I268">
        <v>2.83</v>
      </c>
      <c r="J268">
        <v>3.5960999999999999</v>
      </c>
      <c r="K268">
        <v>7.8823999999999996</v>
      </c>
      <c r="L268">
        <v>9.5140999999999991</v>
      </c>
      <c r="M268">
        <v>13.1845</v>
      </c>
      <c r="N268">
        <v>7.9623999999999997</v>
      </c>
      <c r="O268">
        <v>77.971400000000003</v>
      </c>
      <c r="P268">
        <v>40.463000000000001</v>
      </c>
      <c r="Q268">
        <v>17.0274</v>
      </c>
      <c r="R268">
        <v>80.168099999999995</v>
      </c>
      <c r="S268">
        <v>15.4817</v>
      </c>
      <c r="T268">
        <v>13.5631</v>
      </c>
      <c r="U268">
        <v>15.711499999999999</v>
      </c>
      <c r="V268">
        <v>15.557399999999999</v>
      </c>
      <c r="W268">
        <v>15.727399999999999</v>
      </c>
      <c r="X268">
        <v>14.7218</v>
      </c>
      <c r="Y268">
        <v>20.4635</v>
      </c>
      <c r="Z268">
        <v>20.9376</v>
      </c>
    </row>
    <row r="269" spans="1:26" x14ac:dyDescent="0.25">
      <c r="A269" s="1" t="s">
        <v>254</v>
      </c>
      <c r="B269">
        <v>9577.56</v>
      </c>
      <c r="C269">
        <v>13.953799999999999</v>
      </c>
      <c r="D269">
        <v>10.220000000000001</v>
      </c>
      <c r="E269">
        <v>16.484500000000001</v>
      </c>
      <c r="F269">
        <v>24.2135</v>
      </c>
      <c r="G269">
        <v>13.5166</v>
      </c>
      <c r="H269">
        <v>8.2894000000000005</v>
      </c>
      <c r="I269">
        <v>2.7930999999999999</v>
      </c>
      <c r="J269">
        <v>3.5486</v>
      </c>
      <c r="K269">
        <v>7.8871000000000002</v>
      </c>
      <c r="L269">
        <v>9.6163000000000007</v>
      </c>
      <c r="M269">
        <v>13.2155</v>
      </c>
      <c r="N269">
        <v>7.9907000000000004</v>
      </c>
      <c r="O269">
        <v>77.495199999999997</v>
      </c>
      <c r="P269">
        <v>40.317900000000002</v>
      </c>
      <c r="Q269">
        <v>16.974699999999999</v>
      </c>
      <c r="R269">
        <v>79.741100000000003</v>
      </c>
      <c r="S269">
        <v>15.3522</v>
      </c>
      <c r="T269">
        <v>13.448399999999999</v>
      </c>
      <c r="U269">
        <v>15.847899999999999</v>
      </c>
      <c r="V269">
        <v>15.590199999999999</v>
      </c>
      <c r="W269">
        <v>15.544700000000001</v>
      </c>
      <c r="X269">
        <v>14.5474</v>
      </c>
      <c r="Y269">
        <v>20.382200000000001</v>
      </c>
      <c r="Z269">
        <v>20.864100000000001</v>
      </c>
    </row>
    <row r="270" spans="1:26" x14ac:dyDescent="0.25">
      <c r="A270" s="1" t="s">
        <v>253</v>
      </c>
      <c r="B270">
        <v>9575.56</v>
      </c>
      <c r="C270">
        <v>13.9762</v>
      </c>
      <c r="D270">
        <v>10.2491</v>
      </c>
      <c r="E270">
        <v>16.4499</v>
      </c>
      <c r="F270">
        <v>24.157399999999999</v>
      </c>
      <c r="G270">
        <v>13.5617</v>
      </c>
      <c r="H270">
        <v>8.1853999999999996</v>
      </c>
      <c r="I270">
        <v>2.7995999999999999</v>
      </c>
      <c r="J270">
        <v>3.5560999999999998</v>
      </c>
      <c r="K270">
        <v>7.8167999999999997</v>
      </c>
      <c r="L270">
        <v>9.5706000000000007</v>
      </c>
      <c r="M270">
        <v>13.145799999999999</v>
      </c>
      <c r="N270">
        <v>8.0007000000000001</v>
      </c>
      <c r="O270">
        <v>78.258799999999994</v>
      </c>
      <c r="P270">
        <v>40.488799999999998</v>
      </c>
      <c r="Q270">
        <v>17.065100000000001</v>
      </c>
      <c r="R270">
        <v>80.8155</v>
      </c>
      <c r="S270">
        <v>15.343999999999999</v>
      </c>
      <c r="T270">
        <v>13.383100000000001</v>
      </c>
      <c r="U270">
        <v>15.904999999999999</v>
      </c>
      <c r="V270">
        <v>15.5137</v>
      </c>
      <c r="W270">
        <v>15.4084</v>
      </c>
      <c r="X270">
        <v>14.419600000000001</v>
      </c>
      <c r="Y270">
        <v>20.319700000000001</v>
      </c>
      <c r="Z270">
        <v>20.747900000000001</v>
      </c>
    </row>
    <row r="271" spans="1:26" x14ac:dyDescent="0.25">
      <c r="A271" s="1" t="s">
        <v>252</v>
      </c>
      <c r="B271">
        <v>9454.5</v>
      </c>
      <c r="C271">
        <v>13.542</v>
      </c>
      <c r="D271">
        <v>10.1037</v>
      </c>
      <c r="E271">
        <v>16.168600000000001</v>
      </c>
      <c r="F271">
        <v>23.950600000000001</v>
      </c>
      <c r="G271">
        <v>13.5097</v>
      </c>
      <c r="H271">
        <v>8.2256999999999998</v>
      </c>
      <c r="I271">
        <v>2.6168999999999998</v>
      </c>
      <c r="J271">
        <v>3.3161999999999998</v>
      </c>
      <c r="K271">
        <v>7.8372999999999999</v>
      </c>
      <c r="L271">
        <v>9.4557000000000002</v>
      </c>
      <c r="M271">
        <v>12.9741</v>
      </c>
      <c r="N271">
        <v>7.8410000000000002</v>
      </c>
      <c r="O271">
        <v>77.526799999999994</v>
      </c>
      <c r="P271">
        <v>40.054200000000002</v>
      </c>
      <c r="Q271">
        <v>16.984999999999999</v>
      </c>
      <c r="R271">
        <v>80.042299999999997</v>
      </c>
      <c r="S271">
        <v>15.017099999999999</v>
      </c>
      <c r="T271">
        <v>13.0695</v>
      </c>
      <c r="U271">
        <v>15.748900000000001</v>
      </c>
      <c r="V271">
        <v>15.420500000000001</v>
      </c>
      <c r="W271">
        <v>15.2242</v>
      </c>
      <c r="X271">
        <v>14.2386</v>
      </c>
      <c r="Y271">
        <v>20.1373</v>
      </c>
      <c r="Z271">
        <v>20.517499999999998</v>
      </c>
    </row>
    <row r="272" spans="1:26" x14ac:dyDescent="0.25">
      <c r="A272" s="1" t="s">
        <v>251</v>
      </c>
      <c r="B272">
        <v>9442.91</v>
      </c>
      <c r="C272">
        <v>13.8735</v>
      </c>
      <c r="D272">
        <v>10.270799999999999</v>
      </c>
      <c r="E272">
        <v>16.2134</v>
      </c>
      <c r="F272">
        <v>24.107199999999999</v>
      </c>
      <c r="G272">
        <v>13.366400000000001</v>
      </c>
      <c r="H272">
        <v>8.2495999999999992</v>
      </c>
      <c r="I272">
        <v>2.8073999999999999</v>
      </c>
      <c r="J272">
        <v>3.5567000000000002</v>
      </c>
      <c r="K272">
        <v>7.8139000000000003</v>
      </c>
      <c r="L272">
        <v>9.4106000000000005</v>
      </c>
      <c r="M272">
        <v>13.124700000000001</v>
      </c>
      <c r="N272">
        <v>7.9370000000000003</v>
      </c>
      <c r="O272">
        <v>77.724999999999994</v>
      </c>
      <c r="P272">
        <v>39.894500000000001</v>
      </c>
      <c r="Q272">
        <v>17.044799999999999</v>
      </c>
      <c r="R272">
        <v>80.197000000000003</v>
      </c>
      <c r="S272">
        <v>15.588800000000001</v>
      </c>
      <c r="T272">
        <v>13.494</v>
      </c>
      <c r="U272">
        <v>15.9253</v>
      </c>
      <c r="V272">
        <v>15.642099999999999</v>
      </c>
      <c r="W272">
        <v>15.145099999999999</v>
      </c>
      <c r="X272">
        <v>14.166700000000001</v>
      </c>
      <c r="Y272">
        <v>20.698799999999999</v>
      </c>
      <c r="Z272">
        <v>21.019100000000002</v>
      </c>
    </row>
    <row r="273" spans="1:26" x14ac:dyDescent="0.25">
      <c r="A273" s="1" t="s">
        <v>250</v>
      </c>
      <c r="B273">
        <v>9383.01</v>
      </c>
      <c r="C273">
        <v>13.688000000000001</v>
      </c>
      <c r="D273">
        <v>10.192</v>
      </c>
      <c r="E273">
        <v>16.132000000000001</v>
      </c>
      <c r="F273">
        <v>24.037199999999999</v>
      </c>
      <c r="G273">
        <v>13.194599999999999</v>
      </c>
      <c r="H273">
        <v>8.1301000000000005</v>
      </c>
      <c r="I273">
        <v>2.8266</v>
      </c>
      <c r="J273">
        <v>3.5790000000000002</v>
      </c>
      <c r="K273">
        <v>7.7907000000000002</v>
      </c>
      <c r="L273">
        <v>9.4553999999999991</v>
      </c>
      <c r="M273">
        <v>12.948600000000001</v>
      </c>
      <c r="N273">
        <v>7.9465000000000003</v>
      </c>
      <c r="O273">
        <v>77.200100000000006</v>
      </c>
      <c r="P273">
        <v>39.613799999999998</v>
      </c>
      <c r="Q273">
        <v>16.921299999999999</v>
      </c>
      <c r="R273">
        <v>79.503600000000006</v>
      </c>
      <c r="S273">
        <v>15.768599999999999</v>
      </c>
      <c r="T273">
        <v>13.6264</v>
      </c>
      <c r="U273">
        <v>16.013999999999999</v>
      </c>
      <c r="V273">
        <v>15.6899</v>
      </c>
      <c r="W273">
        <v>15.1427</v>
      </c>
      <c r="X273">
        <v>14.1661</v>
      </c>
      <c r="Y273">
        <v>21.045100000000001</v>
      </c>
      <c r="Z273">
        <v>21.259499999999999</v>
      </c>
    </row>
    <row r="274" spans="1:26" x14ac:dyDescent="0.25">
      <c r="A274" s="1" t="s">
        <v>249</v>
      </c>
      <c r="B274">
        <v>9326.99</v>
      </c>
      <c r="C274">
        <v>13.700100000000001</v>
      </c>
      <c r="D274">
        <v>10.1599</v>
      </c>
      <c r="E274">
        <v>15.4924</v>
      </c>
      <c r="F274">
        <v>23.596399999999999</v>
      </c>
      <c r="G274">
        <v>12.6357</v>
      </c>
      <c r="H274">
        <v>7.2866999999999997</v>
      </c>
      <c r="I274">
        <v>2.827</v>
      </c>
      <c r="J274">
        <v>3.5794000000000001</v>
      </c>
      <c r="K274">
        <v>7.7919</v>
      </c>
      <c r="L274">
        <v>9.4068000000000005</v>
      </c>
      <c r="M274">
        <v>12.4726</v>
      </c>
      <c r="N274">
        <v>7.4870000000000001</v>
      </c>
      <c r="O274">
        <v>76.409800000000004</v>
      </c>
      <c r="P274">
        <v>39.242800000000003</v>
      </c>
      <c r="Q274">
        <v>16.823699999999999</v>
      </c>
      <c r="R274">
        <v>78.717600000000004</v>
      </c>
      <c r="S274">
        <v>15.686500000000001</v>
      </c>
      <c r="T274">
        <v>13.575799999999999</v>
      </c>
      <c r="U274">
        <v>15.941700000000001</v>
      </c>
      <c r="V274">
        <v>15.6282</v>
      </c>
      <c r="W274">
        <v>15.377800000000001</v>
      </c>
      <c r="X274">
        <v>14.3847</v>
      </c>
      <c r="Y274">
        <v>20.852799999999998</v>
      </c>
      <c r="Z274">
        <v>21.2441</v>
      </c>
    </row>
    <row r="275" spans="1:26" x14ac:dyDescent="0.25">
      <c r="A275" s="1" t="s">
        <v>248</v>
      </c>
      <c r="B275">
        <v>9343.41</v>
      </c>
      <c r="C275">
        <v>13.83</v>
      </c>
      <c r="D275">
        <v>10.180400000000001</v>
      </c>
      <c r="E275">
        <v>15.8301</v>
      </c>
      <c r="F275">
        <v>24.037800000000001</v>
      </c>
      <c r="G275">
        <v>12.9674</v>
      </c>
      <c r="H275">
        <v>7.6039000000000003</v>
      </c>
      <c r="I275">
        <v>2.8927999999999998</v>
      </c>
      <c r="J275">
        <v>3.6619000000000002</v>
      </c>
      <c r="K275">
        <v>7.9053000000000004</v>
      </c>
      <c r="L275">
        <v>9.5475999999999992</v>
      </c>
      <c r="M275">
        <v>12.8247</v>
      </c>
      <c r="N275">
        <v>7.7152000000000003</v>
      </c>
      <c r="O275">
        <v>76.235900000000001</v>
      </c>
      <c r="P275">
        <v>39.066299999999998</v>
      </c>
      <c r="Q275">
        <v>16.667200000000001</v>
      </c>
      <c r="R275">
        <v>78.682299999999998</v>
      </c>
      <c r="S275">
        <v>15.8461</v>
      </c>
      <c r="T275">
        <v>13.7613</v>
      </c>
      <c r="U275">
        <v>15.9887</v>
      </c>
      <c r="V275">
        <v>15.7027</v>
      </c>
      <c r="W275">
        <v>15.290699999999999</v>
      </c>
      <c r="X275">
        <v>14.304600000000001</v>
      </c>
      <c r="Y275">
        <v>20.934999999999999</v>
      </c>
      <c r="Z275">
        <v>21.256900000000002</v>
      </c>
    </row>
    <row r="276" spans="1:26" x14ac:dyDescent="0.25">
      <c r="A276" s="1" t="s">
        <v>247</v>
      </c>
      <c r="B276">
        <v>9256.76</v>
      </c>
      <c r="C276">
        <v>13.9658</v>
      </c>
      <c r="D276">
        <v>10.118600000000001</v>
      </c>
      <c r="E276">
        <v>15.7819</v>
      </c>
      <c r="F276">
        <v>23.810600000000001</v>
      </c>
      <c r="G276">
        <v>12.879</v>
      </c>
      <c r="H276">
        <v>7.4530000000000003</v>
      </c>
      <c r="I276">
        <v>2.8933</v>
      </c>
      <c r="J276">
        <v>3.6625000000000001</v>
      </c>
      <c r="K276">
        <v>7.8381999999999996</v>
      </c>
      <c r="L276">
        <v>9.5921000000000003</v>
      </c>
      <c r="M276">
        <v>12.7033</v>
      </c>
      <c r="N276">
        <v>7.6955999999999998</v>
      </c>
      <c r="O276">
        <v>75.619</v>
      </c>
      <c r="P276">
        <v>38.767299999999999</v>
      </c>
      <c r="Q276">
        <v>16.4894</v>
      </c>
      <c r="R276">
        <v>78.203299999999999</v>
      </c>
      <c r="S276">
        <v>15.7712</v>
      </c>
      <c r="T276">
        <v>13.7189</v>
      </c>
      <c r="U276">
        <v>15.9841</v>
      </c>
      <c r="V276">
        <v>15.713699999999999</v>
      </c>
      <c r="W276">
        <v>15.031499999999999</v>
      </c>
      <c r="X276">
        <v>14.054399999999999</v>
      </c>
      <c r="Y276">
        <v>20.786200000000001</v>
      </c>
      <c r="Z276">
        <v>21.1416</v>
      </c>
    </row>
    <row r="277" spans="1:26" x14ac:dyDescent="0.25">
      <c r="A277" s="1" t="s">
        <v>246</v>
      </c>
      <c r="B277">
        <v>9293.7800000000007</v>
      </c>
      <c r="C277">
        <v>14.0312</v>
      </c>
      <c r="D277">
        <v>10.1861</v>
      </c>
      <c r="E277">
        <v>15.864699999999999</v>
      </c>
      <c r="F277">
        <v>24.170200000000001</v>
      </c>
      <c r="G277">
        <v>13.0604</v>
      </c>
      <c r="H277">
        <v>7.7034000000000002</v>
      </c>
      <c r="I277">
        <v>2.8115000000000001</v>
      </c>
      <c r="J277">
        <v>3.5573000000000001</v>
      </c>
      <c r="K277">
        <v>7.8440000000000003</v>
      </c>
      <c r="L277">
        <v>9.4635999999999996</v>
      </c>
      <c r="M277">
        <v>12.8331</v>
      </c>
      <c r="N277">
        <v>7.7381000000000002</v>
      </c>
      <c r="O277">
        <v>75.577200000000005</v>
      </c>
      <c r="P277">
        <v>38.842100000000002</v>
      </c>
      <c r="Q277">
        <v>16.570900000000002</v>
      </c>
      <c r="R277">
        <v>78.047499999999999</v>
      </c>
      <c r="S277">
        <v>15.8498</v>
      </c>
      <c r="T277">
        <v>13.7661</v>
      </c>
      <c r="U277">
        <v>16.2042</v>
      </c>
      <c r="V277">
        <v>15.797499999999999</v>
      </c>
      <c r="W277">
        <v>15.292299999999999</v>
      </c>
      <c r="X277">
        <v>14.2973</v>
      </c>
      <c r="Y277">
        <v>20.782800000000002</v>
      </c>
      <c r="Z277">
        <v>21.175999999999998</v>
      </c>
    </row>
    <row r="278" spans="1:26" x14ac:dyDescent="0.25">
      <c r="A278" s="1" t="s">
        <v>245</v>
      </c>
      <c r="B278">
        <v>9376.1299999999992</v>
      </c>
      <c r="C278">
        <v>14.2464</v>
      </c>
      <c r="D278">
        <v>10.300800000000001</v>
      </c>
      <c r="E278">
        <v>15.891</v>
      </c>
      <c r="F278">
        <v>24.3521</v>
      </c>
      <c r="G278">
        <v>13.146100000000001</v>
      </c>
      <c r="H278">
        <v>7.7352999999999996</v>
      </c>
      <c r="I278">
        <v>2.7942</v>
      </c>
      <c r="J278">
        <v>3.5341</v>
      </c>
      <c r="K278">
        <v>7.8433999999999999</v>
      </c>
      <c r="L278">
        <v>9.4978999999999996</v>
      </c>
      <c r="M278">
        <v>12.908200000000001</v>
      </c>
      <c r="N278">
        <v>7.7759</v>
      </c>
      <c r="O278">
        <v>76.593999999999994</v>
      </c>
      <c r="P278">
        <v>39.213099999999997</v>
      </c>
      <c r="Q278">
        <v>16.919899999999998</v>
      </c>
      <c r="R278">
        <v>78.814700000000002</v>
      </c>
      <c r="S278">
        <v>15.836</v>
      </c>
      <c r="T278">
        <v>13.827199999999999</v>
      </c>
      <c r="U278">
        <v>16.432099999999998</v>
      </c>
      <c r="V278">
        <v>16.201799999999999</v>
      </c>
      <c r="W278">
        <v>15.232699999999999</v>
      </c>
      <c r="X278">
        <v>14.2387</v>
      </c>
      <c r="Y278">
        <v>20.880299999999998</v>
      </c>
      <c r="Z278">
        <v>21.379100000000001</v>
      </c>
    </row>
    <row r="279" spans="1:26" x14ac:dyDescent="0.25">
      <c r="A279" s="1" t="s">
        <v>244</v>
      </c>
      <c r="B279">
        <v>9409.41</v>
      </c>
      <c r="C279">
        <v>14.3025</v>
      </c>
      <c r="D279">
        <v>10.377700000000001</v>
      </c>
      <c r="E279">
        <v>15.942500000000001</v>
      </c>
      <c r="F279">
        <v>24.315799999999999</v>
      </c>
      <c r="G279">
        <v>13.3096</v>
      </c>
      <c r="H279">
        <v>7.7206999999999999</v>
      </c>
      <c r="I279">
        <v>2.7004000000000001</v>
      </c>
      <c r="J279">
        <v>3.415</v>
      </c>
      <c r="K279">
        <v>7.8570000000000002</v>
      </c>
      <c r="L279">
        <v>9.4982000000000006</v>
      </c>
      <c r="M279">
        <v>12.9994</v>
      </c>
      <c r="N279">
        <v>7.7915999999999999</v>
      </c>
      <c r="O279">
        <v>77.102400000000003</v>
      </c>
      <c r="P279">
        <v>39.372</v>
      </c>
      <c r="Q279">
        <v>17.105699999999999</v>
      </c>
      <c r="R279">
        <v>79.501999999999995</v>
      </c>
      <c r="S279">
        <v>15.8827</v>
      </c>
      <c r="T279">
        <v>13.9305</v>
      </c>
      <c r="U279">
        <v>16.445799999999998</v>
      </c>
      <c r="V279">
        <v>16.182500000000001</v>
      </c>
      <c r="W279">
        <v>15.2026</v>
      </c>
      <c r="X279">
        <v>14.21</v>
      </c>
      <c r="Y279">
        <v>20.951899999999998</v>
      </c>
      <c r="Z279">
        <v>21.319299999999998</v>
      </c>
    </row>
    <row r="280" spans="1:26" x14ac:dyDescent="0.25">
      <c r="A280" s="1" t="s">
        <v>243</v>
      </c>
      <c r="B280">
        <v>9266.0400000000009</v>
      </c>
      <c r="C280">
        <v>14.345700000000001</v>
      </c>
      <c r="D280">
        <v>10.438499999999999</v>
      </c>
      <c r="E280">
        <v>15.8986</v>
      </c>
      <c r="F280">
        <v>24.279900000000001</v>
      </c>
      <c r="G280">
        <v>13.2643</v>
      </c>
      <c r="H280">
        <v>7.7154999999999996</v>
      </c>
      <c r="I280">
        <v>2.7547999999999999</v>
      </c>
      <c r="J280">
        <v>3.4817999999999998</v>
      </c>
      <c r="K280">
        <v>7.8285</v>
      </c>
      <c r="L280">
        <v>9.4850999999999992</v>
      </c>
      <c r="M280">
        <v>13.018000000000001</v>
      </c>
      <c r="N280">
        <v>7.8308</v>
      </c>
      <c r="O280">
        <v>76.353099999999998</v>
      </c>
      <c r="P280">
        <v>38.953299999999999</v>
      </c>
      <c r="Q280">
        <v>17.0138</v>
      </c>
      <c r="R280">
        <v>79.038899999999998</v>
      </c>
      <c r="S280">
        <v>15.9933</v>
      </c>
      <c r="T280">
        <v>13.993499999999999</v>
      </c>
      <c r="U280">
        <v>16.4267</v>
      </c>
      <c r="V280">
        <v>16.3504</v>
      </c>
      <c r="W280">
        <v>15.2768</v>
      </c>
      <c r="X280">
        <v>14.28</v>
      </c>
      <c r="Y280">
        <v>21.0916</v>
      </c>
      <c r="Z280">
        <v>21.513200000000001</v>
      </c>
    </row>
    <row r="281" spans="1:26" x14ac:dyDescent="0.25">
      <c r="A281" s="1" t="s">
        <v>242</v>
      </c>
      <c r="B281">
        <v>9235.23</v>
      </c>
      <c r="C281">
        <v>14.377800000000001</v>
      </c>
      <c r="D281">
        <v>10.467000000000001</v>
      </c>
      <c r="E281">
        <v>15.8698</v>
      </c>
      <c r="F281">
        <v>24.0749</v>
      </c>
      <c r="G281">
        <v>13.273400000000001</v>
      </c>
      <c r="H281">
        <v>7.742</v>
      </c>
      <c r="I281">
        <v>2.7303999999999999</v>
      </c>
      <c r="J281">
        <v>3.4457</v>
      </c>
      <c r="K281">
        <v>7.6651999999999996</v>
      </c>
      <c r="L281">
        <v>9.4247999999999994</v>
      </c>
      <c r="M281">
        <v>12.983700000000001</v>
      </c>
      <c r="N281">
        <v>7.8753000000000002</v>
      </c>
      <c r="O281">
        <v>76.295900000000003</v>
      </c>
      <c r="P281">
        <v>38.6068</v>
      </c>
      <c r="Q281">
        <v>16.969200000000001</v>
      </c>
      <c r="R281">
        <v>79.131</v>
      </c>
      <c r="S281">
        <v>15.9643</v>
      </c>
      <c r="T281">
        <v>13.980399999999999</v>
      </c>
      <c r="U281">
        <v>16.515699999999999</v>
      </c>
      <c r="V281">
        <v>16.3276</v>
      </c>
      <c r="W281">
        <v>15.3322</v>
      </c>
      <c r="X281">
        <v>14.330299999999999</v>
      </c>
      <c r="Y281">
        <v>21.113499999999998</v>
      </c>
      <c r="Z281">
        <v>21.675699999999999</v>
      </c>
    </row>
    <row r="282" spans="1:26" x14ac:dyDescent="0.25">
      <c r="A282" s="1" t="s">
        <v>241</v>
      </c>
      <c r="B282">
        <v>9376.07</v>
      </c>
      <c r="C282">
        <v>14.549300000000001</v>
      </c>
      <c r="D282">
        <v>10.555899999999999</v>
      </c>
      <c r="E282">
        <v>15.8841</v>
      </c>
      <c r="F282">
        <v>23.817799999999998</v>
      </c>
      <c r="G282">
        <v>13.2301</v>
      </c>
      <c r="H282">
        <v>8.0350000000000001</v>
      </c>
      <c r="I282">
        <v>2.7395</v>
      </c>
      <c r="J282">
        <v>3.4544000000000001</v>
      </c>
      <c r="K282">
        <v>7.5362999999999998</v>
      </c>
      <c r="L282">
        <v>9.0710999999999995</v>
      </c>
      <c r="M282">
        <v>13.0709</v>
      </c>
      <c r="N282">
        <v>7.9802</v>
      </c>
      <c r="O282">
        <v>76.764499999999998</v>
      </c>
      <c r="P282">
        <v>39.0959</v>
      </c>
      <c r="Q282">
        <v>16.942799999999998</v>
      </c>
      <c r="R282">
        <v>79.480699999999999</v>
      </c>
      <c r="S282">
        <v>16.040600000000001</v>
      </c>
      <c r="T282">
        <v>14.031499999999999</v>
      </c>
      <c r="U282">
        <v>16.492000000000001</v>
      </c>
      <c r="V282">
        <v>16.281600000000001</v>
      </c>
      <c r="W282">
        <v>15.3666</v>
      </c>
      <c r="X282">
        <v>14.3644</v>
      </c>
      <c r="Y282">
        <v>20.987400000000001</v>
      </c>
      <c r="Z282">
        <v>21.733000000000001</v>
      </c>
    </row>
    <row r="283" spans="1:26" x14ac:dyDescent="0.25">
      <c r="A283" s="1" t="s">
        <v>240</v>
      </c>
      <c r="B283">
        <v>9342.81</v>
      </c>
      <c r="C283">
        <v>14.454499999999999</v>
      </c>
      <c r="D283">
        <v>10.4984</v>
      </c>
      <c r="E283">
        <v>15.7311</v>
      </c>
      <c r="F283">
        <v>23.510100000000001</v>
      </c>
      <c r="G283">
        <v>13.0809</v>
      </c>
      <c r="H283">
        <v>7.8883999999999999</v>
      </c>
      <c r="I283">
        <v>2.7216999999999998</v>
      </c>
      <c r="J283">
        <v>3.4342000000000001</v>
      </c>
      <c r="K283">
        <v>7.7306999999999997</v>
      </c>
      <c r="L283">
        <v>9.1841000000000008</v>
      </c>
      <c r="M283">
        <v>12.922599999999999</v>
      </c>
      <c r="N283">
        <v>7.8948999999999998</v>
      </c>
      <c r="O283">
        <v>75.854100000000003</v>
      </c>
      <c r="P283">
        <v>38.634300000000003</v>
      </c>
      <c r="Q283">
        <v>16.356400000000001</v>
      </c>
      <c r="R283">
        <v>78.537599999999998</v>
      </c>
      <c r="S283">
        <v>16.200399999999998</v>
      </c>
      <c r="T283">
        <v>14.170199999999999</v>
      </c>
      <c r="U283">
        <v>16.645199999999999</v>
      </c>
      <c r="V283">
        <v>16.495899999999999</v>
      </c>
      <c r="W283">
        <v>15.4192</v>
      </c>
      <c r="X283">
        <v>14.4117</v>
      </c>
      <c r="Y283">
        <v>21.027799999999999</v>
      </c>
      <c r="Z283">
        <v>21.812200000000001</v>
      </c>
    </row>
    <row r="284" spans="1:26" x14ac:dyDescent="0.25">
      <c r="A284" s="1" t="s">
        <v>239</v>
      </c>
      <c r="B284">
        <v>9400.91</v>
      </c>
      <c r="C284">
        <v>14.594799999999999</v>
      </c>
      <c r="D284">
        <v>10.5639</v>
      </c>
      <c r="E284">
        <v>15.6968</v>
      </c>
      <c r="F284">
        <v>23.278600000000001</v>
      </c>
      <c r="G284">
        <v>13.0197</v>
      </c>
      <c r="H284">
        <v>7.9047000000000001</v>
      </c>
      <c r="I284">
        <v>2.7017000000000002</v>
      </c>
      <c r="J284">
        <v>3.4039999999999999</v>
      </c>
      <c r="K284">
        <v>7.7784000000000004</v>
      </c>
      <c r="L284">
        <v>9.3040000000000003</v>
      </c>
      <c r="M284">
        <v>12.8375</v>
      </c>
      <c r="N284">
        <v>7.8752000000000004</v>
      </c>
      <c r="O284">
        <v>76.1691</v>
      </c>
      <c r="P284">
        <v>38.688699999999997</v>
      </c>
      <c r="Q284">
        <v>16.288399999999999</v>
      </c>
      <c r="R284">
        <v>79.308300000000003</v>
      </c>
      <c r="S284">
        <v>16.1737</v>
      </c>
      <c r="T284">
        <v>14.132400000000001</v>
      </c>
      <c r="U284">
        <v>16.714500000000001</v>
      </c>
      <c r="V284">
        <v>16.6297</v>
      </c>
      <c r="W284">
        <v>15.1762</v>
      </c>
      <c r="X284">
        <v>14.176500000000001</v>
      </c>
      <c r="Y284">
        <v>21.133500000000002</v>
      </c>
      <c r="Z284">
        <v>21.9162</v>
      </c>
    </row>
    <row r="285" spans="1:26" x14ac:dyDescent="0.25">
      <c r="A285" s="1" t="s">
        <v>238</v>
      </c>
      <c r="B285">
        <v>9521.85</v>
      </c>
      <c r="C285">
        <v>14.5189</v>
      </c>
      <c r="D285">
        <v>10.559100000000001</v>
      </c>
      <c r="E285">
        <v>15.499599999999999</v>
      </c>
      <c r="F285">
        <v>23.044799999999999</v>
      </c>
      <c r="G285">
        <v>12.8363</v>
      </c>
      <c r="H285">
        <v>7.7691999999999997</v>
      </c>
      <c r="I285">
        <v>2.5969000000000002</v>
      </c>
      <c r="J285">
        <v>3.2843</v>
      </c>
      <c r="K285">
        <v>7.7553000000000001</v>
      </c>
      <c r="L285">
        <v>9.3619000000000003</v>
      </c>
      <c r="M285">
        <v>12.5722</v>
      </c>
      <c r="N285">
        <v>7.7294999999999998</v>
      </c>
      <c r="O285">
        <v>77.931299999999993</v>
      </c>
      <c r="P285">
        <v>39.630400000000002</v>
      </c>
      <c r="Q285">
        <v>16.552499999999998</v>
      </c>
      <c r="R285">
        <v>80.977099999999993</v>
      </c>
      <c r="S285">
        <v>16.244</v>
      </c>
      <c r="T285">
        <v>14.1755</v>
      </c>
      <c r="U285">
        <v>16.693300000000001</v>
      </c>
      <c r="V285">
        <v>16.376100000000001</v>
      </c>
      <c r="W285">
        <v>15.1319</v>
      </c>
      <c r="X285">
        <v>14.1732</v>
      </c>
      <c r="Y285">
        <v>20.7806</v>
      </c>
      <c r="Z285">
        <v>21.444400000000002</v>
      </c>
    </row>
    <row r="286" spans="1:26" x14ac:dyDescent="0.25">
      <c r="A286" s="1" t="s">
        <v>237</v>
      </c>
      <c r="B286">
        <v>9504.56</v>
      </c>
      <c r="C286">
        <v>14.2841</v>
      </c>
      <c r="D286">
        <v>10.4595</v>
      </c>
      <c r="E286">
        <v>15.0344</v>
      </c>
      <c r="F286">
        <v>22.280999999999999</v>
      </c>
      <c r="G286">
        <v>12.482100000000001</v>
      </c>
      <c r="H286">
        <v>7.4191000000000003</v>
      </c>
      <c r="I286">
        <v>2.4815</v>
      </c>
      <c r="J286">
        <v>3.1414</v>
      </c>
      <c r="K286">
        <v>7.7473999999999998</v>
      </c>
      <c r="L286">
        <v>9.2802000000000007</v>
      </c>
      <c r="M286">
        <v>12.3788</v>
      </c>
      <c r="N286">
        <v>7.5172999999999996</v>
      </c>
      <c r="O286">
        <v>77.874700000000004</v>
      </c>
      <c r="P286">
        <v>40.016800000000003</v>
      </c>
      <c r="Q286">
        <v>16.635100000000001</v>
      </c>
      <c r="R286">
        <v>81.125500000000002</v>
      </c>
      <c r="S286">
        <v>16.034199999999998</v>
      </c>
      <c r="T286">
        <v>14.0327</v>
      </c>
      <c r="U286">
        <v>16.599499999999999</v>
      </c>
      <c r="V286">
        <v>16.523499999999999</v>
      </c>
      <c r="W286">
        <v>14.827299999999999</v>
      </c>
      <c r="X286">
        <v>13.888400000000001</v>
      </c>
      <c r="Y286">
        <v>21.119</v>
      </c>
      <c r="Z286">
        <v>21.6877</v>
      </c>
    </row>
    <row r="287" spans="1:26" x14ac:dyDescent="0.25">
      <c r="A287" s="1" t="s">
        <v>236</v>
      </c>
      <c r="B287">
        <v>9734.59</v>
      </c>
      <c r="C287">
        <v>14.1212</v>
      </c>
      <c r="D287">
        <v>10.4598</v>
      </c>
      <c r="E287">
        <v>15.179</v>
      </c>
      <c r="F287">
        <v>22.7529</v>
      </c>
      <c r="G287">
        <v>12.8322</v>
      </c>
      <c r="H287">
        <v>7.5282999999999998</v>
      </c>
      <c r="I287">
        <v>2.6223999999999998</v>
      </c>
      <c r="J287">
        <v>3.3166000000000002</v>
      </c>
      <c r="K287">
        <v>7.8372999999999999</v>
      </c>
      <c r="L287">
        <v>9.3436000000000003</v>
      </c>
      <c r="M287">
        <v>12.5688</v>
      </c>
      <c r="N287">
        <v>7.5616000000000003</v>
      </c>
      <c r="O287">
        <v>79.094300000000004</v>
      </c>
      <c r="P287">
        <v>40.895699999999998</v>
      </c>
      <c r="Q287">
        <v>16.668700000000001</v>
      </c>
      <c r="R287">
        <v>81.358599999999996</v>
      </c>
      <c r="S287">
        <v>16.125900000000001</v>
      </c>
      <c r="T287">
        <v>14.1106</v>
      </c>
      <c r="U287">
        <v>16.6234</v>
      </c>
      <c r="V287">
        <v>16.558800000000002</v>
      </c>
      <c r="W287">
        <v>15.081200000000001</v>
      </c>
      <c r="X287">
        <v>14.1242</v>
      </c>
      <c r="Y287">
        <v>21.288599999999999</v>
      </c>
      <c r="Z287">
        <v>21.8902</v>
      </c>
    </row>
    <row r="288" spans="1:26" x14ac:dyDescent="0.25">
      <c r="A288" s="1" t="s">
        <v>235</v>
      </c>
      <c r="B288">
        <v>9765.2999999999993</v>
      </c>
      <c r="C288">
        <v>14.053699999999999</v>
      </c>
      <c r="D288">
        <v>10.4214</v>
      </c>
      <c r="E288">
        <v>15.4307</v>
      </c>
      <c r="F288">
        <v>23.172699999999999</v>
      </c>
      <c r="G288">
        <v>12.755800000000001</v>
      </c>
      <c r="H288">
        <v>7.5757000000000003</v>
      </c>
      <c r="I288">
        <v>2.7071999999999998</v>
      </c>
      <c r="J288">
        <v>3.4220999999999999</v>
      </c>
      <c r="K288">
        <v>7.7888000000000002</v>
      </c>
      <c r="L288">
        <v>9.4172999999999991</v>
      </c>
      <c r="M288">
        <v>12.696300000000001</v>
      </c>
      <c r="N288">
        <v>7.6193</v>
      </c>
      <c r="O288">
        <v>79.263900000000007</v>
      </c>
      <c r="P288">
        <v>40.884900000000002</v>
      </c>
      <c r="Q288">
        <v>16.697299999999998</v>
      </c>
      <c r="R288">
        <v>80.932199999999995</v>
      </c>
      <c r="S288">
        <v>16.082000000000001</v>
      </c>
      <c r="T288">
        <v>14.0677</v>
      </c>
      <c r="U288">
        <v>16.702000000000002</v>
      </c>
      <c r="V288">
        <v>16.464400000000001</v>
      </c>
      <c r="W288">
        <v>15.209199999999999</v>
      </c>
      <c r="X288">
        <v>14.2494</v>
      </c>
      <c r="Y288">
        <v>21.229600000000001</v>
      </c>
      <c r="Z288">
        <v>21.669499999999999</v>
      </c>
    </row>
    <row r="289" spans="1:26" x14ac:dyDescent="0.25">
      <c r="A289" s="1" t="s">
        <v>234</v>
      </c>
      <c r="B289">
        <v>9853.7800000000007</v>
      </c>
      <c r="C289">
        <v>14.089700000000001</v>
      </c>
      <c r="D289">
        <v>10.307</v>
      </c>
      <c r="E289">
        <v>15.6128</v>
      </c>
      <c r="F289">
        <v>23.5473</v>
      </c>
      <c r="G289">
        <v>12.7897</v>
      </c>
      <c r="H289">
        <v>7.5019999999999998</v>
      </c>
      <c r="I289">
        <v>2.7277</v>
      </c>
      <c r="J289">
        <v>3.448</v>
      </c>
      <c r="K289">
        <v>7.7060000000000004</v>
      </c>
      <c r="L289">
        <v>9.3865999999999996</v>
      </c>
      <c r="M289">
        <v>12.600099999999999</v>
      </c>
      <c r="N289">
        <v>7.7012</v>
      </c>
      <c r="O289">
        <v>79.984999999999999</v>
      </c>
      <c r="P289">
        <v>41.227400000000003</v>
      </c>
      <c r="Q289">
        <v>16.841999999999999</v>
      </c>
      <c r="R289">
        <v>81.237200000000001</v>
      </c>
      <c r="S289">
        <v>16.081099999999999</v>
      </c>
      <c r="T289">
        <v>14.019</v>
      </c>
      <c r="U289">
        <v>16.528099999999998</v>
      </c>
      <c r="V289">
        <v>16.320699999999999</v>
      </c>
      <c r="W289">
        <v>15.185600000000001</v>
      </c>
      <c r="X289">
        <v>14.228300000000001</v>
      </c>
      <c r="Y289">
        <v>21.177</v>
      </c>
      <c r="Z289">
        <v>21.5244</v>
      </c>
    </row>
    <row r="290" spans="1:26" x14ac:dyDescent="0.25">
      <c r="A290" s="1" t="s">
        <v>233</v>
      </c>
      <c r="B290">
        <v>9848.1299999999992</v>
      </c>
      <c r="C290">
        <v>14.0557</v>
      </c>
      <c r="D290">
        <v>10.3119</v>
      </c>
      <c r="E290">
        <v>15.5284</v>
      </c>
      <c r="F290">
        <v>23.332100000000001</v>
      </c>
      <c r="G290">
        <v>12.7361</v>
      </c>
      <c r="H290">
        <v>7.3426</v>
      </c>
      <c r="I290">
        <v>2.7084999999999999</v>
      </c>
      <c r="J290">
        <v>3.4247999999999998</v>
      </c>
      <c r="K290">
        <v>7.7164999999999999</v>
      </c>
      <c r="L290">
        <v>9.3246000000000002</v>
      </c>
      <c r="M290">
        <v>12.493499999999999</v>
      </c>
      <c r="N290">
        <v>7.6422999999999996</v>
      </c>
      <c r="O290">
        <v>79.816999999999993</v>
      </c>
      <c r="P290">
        <v>41.308700000000002</v>
      </c>
      <c r="Q290">
        <v>16.8536</v>
      </c>
      <c r="R290">
        <v>81.165499999999994</v>
      </c>
      <c r="S290">
        <v>16.026900000000001</v>
      </c>
      <c r="T290">
        <v>14.026899999999999</v>
      </c>
      <c r="U290">
        <v>16.527000000000001</v>
      </c>
      <c r="V290">
        <v>16.302299999999999</v>
      </c>
      <c r="W290">
        <v>15.1821</v>
      </c>
      <c r="X290">
        <v>14.226000000000001</v>
      </c>
      <c r="Y290">
        <v>21.0548</v>
      </c>
      <c r="Z290">
        <v>21.410399999999999</v>
      </c>
    </row>
    <row r="291" spans="1:26" x14ac:dyDescent="0.25">
      <c r="A291" s="1" t="s">
        <v>232</v>
      </c>
      <c r="B291">
        <v>9926.6299999999992</v>
      </c>
      <c r="C291">
        <v>14.0716</v>
      </c>
      <c r="D291">
        <v>10.2704</v>
      </c>
      <c r="E291">
        <v>15.533799999999999</v>
      </c>
      <c r="F291">
        <v>23.418099999999999</v>
      </c>
      <c r="G291">
        <v>12.7348</v>
      </c>
      <c r="H291">
        <v>7.3489000000000004</v>
      </c>
      <c r="I291">
        <v>2.7471000000000001</v>
      </c>
      <c r="J291">
        <v>3.4704999999999999</v>
      </c>
      <c r="K291">
        <v>7.8201000000000001</v>
      </c>
      <c r="L291">
        <v>9.3867999999999991</v>
      </c>
      <c r="M291">
        <v>12.610300000000001</v>
      </c>
      <c r="N291">
        <v>7.6459999999999999</v>
      </c>
      <c r="O291">
        <v>80.320400000000006</v>
      </c>
      <c r="P291">
        <v>41.595799999999997</v>
      </c>
      <c r="Q291">
        <v>16.905000000000001</v>
      </c>
      <c r="R291">
        <v>81.539100000000005</v>
      </c>
      <c r="S291">
        <v>16.057600000000001</v>
      </c>
      <c r="T291">
        <v>14.085699999999999</v>
      </c>
      <c r="U291">
        <v>16.724399999999999</v>
      </c>
      <c r="V291">
        <v>16.606200000000001</v>
      </c>
      <c r="W291">
        <v>15.137600000000001</v>
      </c>
      <c r="X291">
        <v>14.184100000000001</v>
      </c>
      <c r="Y291">
        <v>21.206900000000001</v>
      </c>
      <c r="Z291">
        <v>21.540700000000001</v>
      </c>
    </row>
    <row r="292" spans="1:26" x14ac:dyDescent="0.25">
      <c r="A292" s="1" t="s">
        <v>231</v>
      </c>
      <c r="B292">
        <v>10084.08</v>
      </c>
      <c r="C292">
        <v>14.1273</v>
      </c>
      <c r="D292">
        <v>10.335000000000001</v>
      </c>
      <c r="E292">
        <v>15.6426</v>
      </c>
      <c r="F292">
        <v>23.9925</v>
      </c>
      <c r="G292">
        <v>12.943899999999999</v>
      </c>
      <c r="H292">
        <v>7.2637999999999998</v>
      </c>
      <c r="I292">
        <v>2.7603</v>
      </c>
      <c r="J292">
        <v>3.4842</v>
      </c>
      <c r="K292">
        <v>7.7694000000000001</v>
      </c>
      <c r="L292">
        <v>9.4739000000000004</v>
      </c>
      <c r="M292">
        <v>12.562900000000001</v>
      </c>
      <c r="N292">
        <v>7.6612999999999998</v>
      </c>
      <c r="O292">
        <v>81.3108</v>
      </c>
      <c r="P292">
        <v>42.246000000000002</v>
      </c>
      <c r="Q292">
        <v>17.016400000000001</v>
      </c>
      <c r="R292">
        <v>82.422300000000007</v>
      </c>
      <c r="S292">
        <v>16.054300000000001</v>
      </c>
      <c r="T292">
        <v>14.0954</v>
      </c>
      <c r="U292">
        <v>16.959399999999999</v>
      </c>
      <c r="V292">
        <v>16.665700000000001</v>
      </c>
      <c r="W292">
        <v>15.213200000000001</v>
      </c>
      <c r="X292">
        <v>14.2563</v>
      </c>
      <c r="Y292">
        <v>21.332799999999999</v>
      </c>
      <c r="Z292">
        <v>21.513999999999999</v>
      </c>
    </row>
    <row r="293" spans="1:26" x14ac:dyDescent="0.25">
      <c r="A293" s="1" t="s">
        <v>230</v>
      </c>
      <c r="B293">
        <v>10133.31</v>
      </c>
      <c r="C293">
        <v>14.0662</v>
      </c>
      <c r="D293">
        <v>10.275399999999999</v>
      </c>
      <c r="E293">
        <v>15.805999999999999</v>
      </c>
      <c r="F293">
        <v>24.2849</v>
      </c>
      <c r="G293">
        <v>12.928000000000001</v>
      </c>
      <c r="H293">
        <v>7.2111000000000001</v>
      </c>
      <c r="I293">
        <v>2.7368000000000001</v>
      </c>
      <c r="J293">
        <v>3.4523999999999999</v>
      </c>
      <c r="K293">
        <v>7.7747999999999999</v>
      </c>
      <c r="L293">
        <v>9.4760000000000009</v>
      </c>
      <c r="M293">
        <v>12.662000000000001</v>
      </c>
      <c r="N293">
        <v>7.7304000000000004</v>
      </c>
      <c r="O293">
        <v>81.77</v>
      </c>
      <c r="P293">
        <v>42.253700000000002</v>
      </c>
      <c r="Q293">
        <v>17.043500000000002</v>
      </c>
      <c r="R293">
        <v>83.270200000000003</v>
      </c>
      <c r="S293">
        <v>15.9871</v>
      </c>
      <c r="T293">
        <v>14.024699999999999</v>
      </c>
      <c r="U293">
        <v>17.115500000000001</v>
      </c>
      <c r="V293">
        <v>16.7698</v>
      </c>
      <c r="W293">
        <v>15.368399999999999</v>
      </c>
      <c r="X293">
        <v>14.406700000000001</v>
      </c>
      <c r="Y293">
        <v>21.231999999999999</v>
      </c>
      <c r="Z293">
        <v>21.3567</v>
      </c>
    </row>
    <row r="294" spans="1:26" x14ac:dyDescent="0.25">
      <c r="A294" s="1" t="s">
        <v>229</v>
      </c>
      <c r="B294">
        <v>10093.200000000001</v>
      </c>
      <c r="C294">
        <v>14.0694</v>
      </c>
      <c r="D294">
        <v>10.319000000000001</v>
      </c>
      <c r="E294">
        <v>15.863099999999999</v>
      </c>
      <c r="F294">
        <v>24.526</v>
      </c>
      <c r="G294">
        <v>12.9999</v>
      </c>
      <c r="H294">
        <v>7.4046000000000003</v>
      </c>
      <c r="I294">
        <v>2.7307000000000001</v>
      </c>
      <c r="J294">
        <v>3.4468999999999999</v>
      </c>
      <c r="K294">
        <v>7.7775999999999996</v>
      </c>
      <c r="L294">
        <v>9.4502000000000006</v>
      </c>
      <c r="M294">
        <v>12.8597</v>
      </c>
      <c r="N294">
        <v>7.8033999999999999</v>
      </c>
      <c r="O294">
        <v>80.869</v>
      </c>
      <c r="P294">
        <v>41.85</v>
      </c>
      <c r="Q294">
        <v>17.018899999999999</v>
      </c>
      <c r="R294">
        <v>82.425899999999999</v>
      </c>
      <c r="S294">
        <v>16.0703</v>
      </c>
      <c r="T294">
        <v>14.164</v>
      </c>
      <c r="U294">
        <v>17.0624</v>
      </c>
      <c r="V294">
        <v>16.912800000000001</v>
      </c>
      <c r="W294">
        <v>15.561999999999999</v>
      </c>
      <c r="X294">
        <v>14.5924</v>
      </c>
      <c r="Y294">
        <v>21.2881</v>
      </c>
      <c r="Z294">
        <v>21.4328</v>
      </c>
    </row>
    <row r="295" spans="1:26" x14ac:dyDescent="0.25">
      <c r="A295" s="1" t="s">
        <v>228</v>
      </c>
      <c r="B295">
        <v>10227.61</v>
      </c>
      <c r="C295">
        <v>14.209199999999999</v>
      </c>
      <c r="D295">
        <v>10.456</v>
      </c>
      <c r="E295">
        <v>15.997299999999999</v>
      </c>
      <c r="F295">
        <v>24.937799999999999</v>
      </c>
      <c r="G295">
        <v>13.4147</v>
      </c>
      <c r="H295">
        <v>7.4703999999999997</v>
      </c>
      <c r="I295">
        <v>2.7913999999999999</v>
      </c>
      <c r="J295">
        <v>3.4994000000000001</v>
      </c>
      <c r="K295">
        <v>7.8516000000000004</v>
      </c>
      <c r="L295">
        <v>9.4585000000000008</v>
      </c>
      <c r="M295">
        <v>12.970800000000001</v>
      </c>
      <c r="N295">
        <v>7.8590999999999998</v>
      </c>
      <c r="O295">
        <v>81.377899999999997</v>
      </c>
      <c r="P295">
        <v>42.106699999999996</v>
      </c>
      <c r="Q295">
        <v>17.073599999999999</v>
      </c>
      <c r="R295">
        <v>83.191100000000006</v>
      </c>
      <c r="S295">
        <v>16.071000000000002</v>
      </c>
      <c r="T295">
        <v>14.1028</v>
      </c>
      <c r="U295">
        <v>17.445499999999999</v>
      </c>
      <c r="V295">
        <v>17.3355</v>
      </c>
      <c r="W295">
        <v>15.9315</v>
      </c>
      <c r="X295">
        <v>14.935</v>
      </c>
      <c r="Y295">
        <v>21.406400000000001</v>
      </c>
      <c r="Z295">
        <v>21.662500000000001</v>
      </c>
    </row>
    <row r="296" spans="1:26" x14ac:dyDescent="0.25">
      <c r="A296" s="1" t="s">
        <v>227</v>
      </c>
      <c r="B296">
        <v>10139.120000000001</v>
      </c>
      <c r="C296">
        <v>14.2555</v>
      </c>
      <c r="D296">
        <v>10.487</v>
      </c>
      <c r="E296">
        <v>16.034500000000001</v>
      </c>
      <c r="F296">
        <v>25.2224</v>
      </c>
      <c r="G296">
        <v>13.568300000000001</v>
      </c>
      <c r="H296">
        <v>7.6714000000000002</v>
      </c>
      <c r="I296">
        <v>2.7559</v>
      </c>
      <c r="J296">
        <v>3.4550999999999998</v>
      </c>
      <c r="K296">
        <v>7.6984000000000004</v>
      </c>
      <c r="L296">
        <v>9.4697999999999993</v>
      </c>
      <c r="M296">
        <v>13.0436</v>
      </c>
      <c r="N296">
        <v>7.9386000000000001</v>
      </c>
      <c r="O296">
        <v>80.206900000000005</v>
      </c>
      <c r="P296">
        <v>41.747</v>
      </c>
      <c r="Q296">
        <v>16.838100000000001</v>
      </c>
      <c r="R296">
        <v>82.259200000000007</v>
      </c>
      <c r="S296">
        <v>16.064800000000002</v>
      </c>
      <c r="T296">
        <v>14.172499999999999</v>
      </c>
      <c r="U296">
        <v>17.324300000000001</v>
      </c>
      <c r="V296">
        <v>17.230599999999999</v>
      </c>
      <c r="W296">
        <v>16.339300000000001</v>
      </c>
      <c r="X296">
        <v>15.325100000000001</v>
      </c>
      <c r="Y296">
        <v>21.308599999999998</v>
      </c>
      <c r="Z296">
        <v>21.587</v>
      </c>
    </row>
    <row r="297" spans="1:26" x14ac:dyDescent="0.25">
      <c r="A297" s="1" t="s">
        <v>226</v>
      </c>
      <c r="B297">
        <v>10155.93</v>
      </c>
      <c r="C297">
        <v>14.209</v>
      </c>
      <c r="D297">
        <v>10.4735</v>
      </c>
      <c r="E297">
        <v>16.0275</v>
      </c>
      <c r="F297">
        <v>25.163599999999999</v>
      </c>
      <c r="G297">
        <v>13.594900000000001</v>
      </c>
      <c r="H297">
        <v>7.6435000000000004</v>
      </c>
      <c r="I297">
        <v>2.7829999999999999</v>
      </c>
      <c r="J297">
        <v>3.4948999999999999</v>
      </c>
      <c r="K297">
        <v>7.6856999999999998</v>
      </c>
      <c r="L297">
        <v>9.3907000000000007</v>
      </c>
      <c r="M297">
        <v>12.9148</v>
      </c>
      <c r="N297">
        <v>7.9892000000000003</v>
      </c>
      <c r="O297">
        <v>80.520200000000003</v>
      </c>
      <c r="P297">
        <v>41.697099999999999</v>
      </c>
      <c r="Q297">
        <v>16.8414</v>
      </c>
      <c r="R297">
        <v>83.114599999999996</v>
      </c>
      <c r="S297">
        <v>15.905900000000001</v>
      </c>
      <c r="T297">
        <v>13.997999999999999</v>
      </c>
      <c r="U297">
        <v>17.437999999999999</v>
      </c>
      <c r="V297">
        <v>17.171500000000002</v>
      </c>
      <c r="W297">
        <v>16.5304</v>
      </c>
      <c r="X297">
        <v>15.500299999999999</v>
      </c>
      <c r="Y297">
        <v>21.313199999999998</v>
      </c>
      <c r="Z297">
        <v>21.647500000000001</v>
      </c>
    </row>
    <row r="298" spans="1:26" x14ac:dyDescent="0.25">
      <c r="A298" s="1" t="s">
        <v>225</v>
      </c>
      <c r="B298">
        <v>10049.61</v>
      </c>
      <c r="C298">
        <v>14.2059</v>
      </c>
      <c r="D298">
        <v>10.459</v>
      </c>
      <c r="E298">
        <v>15.811999999999999</v>
      </c>
      <c r="F298">
        <v>25.034300000000002</v>
      </c>
      <c r="G298">
        <v>13.567299999999999</v>
      </c>
      <c r="H298">
        <v>7.5624000000000002</v>
      </c>
      <c r="I298">
        <v>2.7357</v>
      </c>
      <c r="J298">
        <v>3.4352999999999998</v>
      </c>
      <c r="K298">
        <v>7.7119</v>
      </c>
      <c r="L298">
        <v>9.3644999999999996</v>
      </c>
      <c r="M298">
        <v>12.8515</v>
      </c>
      <c r="N298">
        <v>7.8147000000000002</v>
      </c>
      <c r="O298">
        <v>80.331800000000001</v>
      </c>
      <c r="P298">
        <v>41.431800000000003</v>
      </c>
      <c r="Q298">
        <v>16.842400000000001</v>
      </c>
      <c r="R298">
        <v>83.116600000000005</v>
      </c>
      <c r="S298">
        <v>15.901899999999999</v>
      </c>
      <c r="T298">
        <v>14.0084</v>
      </c>
      <c r="U298">
        <v>17.4556</v>
      </c>
      <c r="V298">
        <v>17.2317</v>
      </c>
      <c r="W298">
        <v>16.390899999999998</v>
      </c>
      <c r="X298">
        <v>15.3725</v>
      </c>
      <c r="Y298">
        <v>21.208200000000001</v>
      </c>
      <c r="Z298">
        <v>21.509499999999999</v>
      </c>
    </row>
    <row r="299" spans="1:26" x14ac:dyDescent="0.25">
      <c r="A299" s="1" t="s">
        <v>224</v>
      </c>
      <c r="B299">
        <v>10046.129999999999</v>
      </c>
      <c r="C299">
        <v>14.2658</v>
      </c>
      <c r="D299">
        <v>10.523099999999999</v>
      </c>
      <c r="E299">
        <v>15.829700000000001</v>
      </c>
      <c r="F299">
        <v>24.932600000000001</v>
      </c>
      <c r="G299">
        <v>13.7576</v>
      </c>
      <c r="H299">
        <v>7.7478999999999996</v>
      </c>
      <c r="I299">
        <v>2.8355000000000001</v>
      </c>
      <c r="J299">
        <v>3.5581999999999998</v>
      </c>
      <c r="K299">
        <v>7.7103000000000002</v>
      </c>
      <c r="L299">
        <v>9.3526000000000007</v>
      </c>
      <c r="M299">
        <v>12.950799999999999</v>
      </c>
      <c r="N299">
        <v>7.8475999999999999</v>
      </c>
      <c r="O299">
        <v>81.648399999999995</v>
      </c>
      <c r="P299">
        <v>41.886099999999999</v>
      </c>
      <c r="Q299">
        <v>17.122699999999998</v>
      </c>
      <c r="R299">
        <v>84.322000000000003</v>
      </c>
      <c r="S299">
        <v>15.824299999999999</v>
      </c>
      <c r="T299">
        <v>14.031700000000001</v>
      </c>
      <c r="U299">
        <v>17.434699999999999</v>
      </c>
      <c r="V299">
        <v>17.348400000000002</v>
      </c>
      <c r="W299">
        <v>16.6526</v>
      </c>
      <c r="X299">
        <v>15.6235</v>
      </c>
      <c r="Y299">
        <v>21.0639</v>
      </c>
      <c r="Z299">
        <v>21.505199999999999</v>
      </c>
    </row>
    <row r="300" spans="1:26" x14ac:dyDescent="0.25">
      <c r="A300" s="1" t="s">
        <v>223</v>
      </c>
      <c r="B300">
        <v>9975.0300000000007</v>
      </c>
      <c r="C300">
        <v>14.232699999999999</v>
      </c>
      <c r="D300">
        <v>10.5265</v>
      </c>
      <c r="E300">
        <v>15.781700000000001</v>
      </c>
      <c r="F300">
        <v>24.966799999999999</v>
      </c>
      <c r="G300">
        <v>13.629099999999999</v>
      </c>
      <c r="H300">
        <v>7.6249000000000002</v>
      </c>
      <c r="I300">
        <v>2.8241999999999998</v>
      </c>
      <c r="J300">
        <v>3.5463</v>
      </c>
      <c r="K300">
        <v>7.7569999999999997</v>
      </c>
      <c r="L300">
        <v>9.3473000000000006</v>
      </c>
      <c r="M300">
        <v>12.8558</v>
      </c>
      <c r="N300">
        <v>7.7842000000000002</v>
      </c>
      <c r="O300">
        <v>81.505399999999995</v>
      </c>
      <c r="P300">
        <v>42.025300000000001</v>
      </c>
      <c r="Q300">
        <v>17.084299999999999</v>
      </c>
      <c r="R300">
        <v>84.209699999999998</v>
      </c>
      <c r="S300">
        <v>15.8088</v>
      </c>
      <c r="T300">
        <v>14.052199999999999</v>
      </c>
      <c r="U300">
        <v>17.5061</v>
      </c>
      <c r="V300">
        <v>17.346</v>
      </c>
      <c r="W300">
        <v>16.7837</v>
      </c>
      <c r="X300">
        <v>15.749000000000001</v>
      </c>
      <c r="Y300">
        <v>21.053899999999999</v>
      </c>
      <c r="Z300">
        <v>21.417000000000002</v>
      </c>
    </row>
    <row r="301" spans="1:26" x14ac:dyDescent="0.25">
      <c r="A301" s="1" t="s">
        <v>222</v>
      </c>
      <c r="B301">
        <v>9988.81</v>
      </c>
      <c r="C301">
        <v>14.301399999999999</v>
      </c>
      <c r="D301">
        <v>10.4877</v>
      </c>
      <c r="E301">
        <v>15.6622</v>
      </c>
      <c r="F301">
        <v>24.831600000000002</v>
      </c>
      <c r="G301">
        <v>13.553800000000001</v>
      </c>
      <c r="H301">
        <v>7.5183</v>
      </c>
      <c r="I301">
        <v>2.9018999999999999</v>
      </c>
      <c r="J301">
        <v>3.6436999999999999</v>
      </c>
      <c r="K301">
        <v>7.7107000000000001</v>
      </c>
      <c r="L301">
        <v>9.4048999999999996</v>
      </c>
      <c r="M301">
        <v>12.826000000000001</v>
      </c>
      <c r="N301">
        <v>7.7239000000000004</v>
      </c>
      <c r="O301">
        <v>81.567700000000002</v>
      </c>
      <c r="P301">
        <v>42.082900000000002</v>
      </c>
      <c r="Q301">
        <v>17.139700000000001</v>
      </c>
      <c r="R301">
        <v>84.009699999999995</v>
      </c>
      <c r="S301">
        <v>15.679500000000001</v>
      </c>
      <c r="T301">
        <v>13.9506</v>
      </c>
      <c r="U301">
        <v>17.6629</v>
      </c>
      <c r="V301">
        <v>17.5167</v>
      </c>
      <c r="W301">
        <v>16.661000000000001</v>
      </c>
      <c r="X301">
        <v>15.6294</v>
      </c>
      <c r="Y301">
        <v>21.148</v>
      </c>
      <c r="Z301">
        <v>21.561299999999999</v>
      </c>
    </row>
    <row r="302" spans="1:26" x14ac:dyDescent="0.25">
      <c r="A302" s="1" t="s">
        <v>221</v>
      </c>
      <c r="B302">
        <v>10016.84</v>
      </c>
      <c r="C302">
        <v>14.386699999999999</v>
      </c>
      <c r="D302">
        <v>10.5716</v>
      </c>
      <c r="E302">
        <v>15.532500000000001</v>
      </c>
      <c r="F302">
        <v>24.491299999999999</v>
      </c>
      <c r="G302">
        <v>13.4864</v>
      </c>
      <c r="H302">
        <v>7.5182000000000002</v>
      </c>
      <c r="I302">
        <v>2.9062999999999999</v>
      </c>
      <c r="J302">
        <v>3.6457000000000002</v>
      </c>
      <c r="K302">
        <v>7.5496999999999996</v>
      </c>
      <c r="L302">
        <v>9.3248999999999995</v>
      </c>
      <c r="M302">
        <v>12.7521</v>
      </c>
      <c r="N302">
        <v>7.6688999999999998</v>
      </c>
      <c r="O302">
        <v>81.968500000000006</v>
      </c>
      <c r="P302">
        <v>42.293300000000002</v>
      </c>
      <c r="Q302">
        <v>17.3629</v>
      </c>
      <c r="R302">
        <v>84.490300000000005</v>
      </c>
      <c r="S302">
        <v>15.786899999999999</v>
      </c>
      <c r="T302">
        <v>14.0473</v>
      </c>
      <c r="U302">
        <v>17.7422</v>
      </c>
      <c r="V302">
        <v>17.6264</v>
      </c>
      <c r="W302">
        <v>16.563800000000001</v>
      </c>
      <c r="X302">
        <v>15.5337</v>
      </c>
      <c r="Y302">
        <v>21.198799999999999</v>
      </c>
      <c r="Z302">
        <v>21.6371</v>
      </c>
    </row>
    <row r="303" spans="1:26" x14ac:dyDescent="0.25">
      <c r="A303" s="1" t="s">
        <v>220</v>
      </c>
      <c r="B303">
        <v>10049.57</v>
      </c>
      <c r="C303">
        <v>14.4659</v>
      </c>
      <c r="D303">
        <v>10.6868</v>
      </c>
      <c r="E303">
        <v>15.468400000000001</v>
      </c>
      <c r="F303">
        <v>24.418900000000001</v>
      </c>
      <c r="G303">
        <v>13.8055</v>
      </c>
      <c r="H303">
        <v>7.51</v>
      </c>
      <c r="I303">
        <v>2.9481999999999999</v>
      </c>
      <c r="J303">
        <v>3.6947999999999999</v>
      </c>
      <c r="K303">
        <v>7.5273000000000003</v>
      </c>
      <c r="L303">
        <v>9.2439</v>
      </c>
      <c r="M303">
        <v>12.769500000000001</v>
      </c>
      <c r="N303">
        <v>7.6641000000000004</v>
      </c>
      <c r="O303">
        <v>82.453999999999994</v>
      </c>
      <c r="P303">
        <v>42.631</v>
      </c>
      <c r="Q303">
        <v>17.140499999999999</v>
      </c>
      <c r="R303">
        <v>85.081900000000005</v>
      </c>
      <c r="S303">
        <v>15.799899999999999</v>
      </c>
      <c r="T303">
        <v>14.102399999999999</v>
      </c>
      <c r="U303">
        <v>18.104500000000002</v>
      </c>
      <c r="V303">
        <v>17.759399999999999</v>
      </c>
      <c r="W303">
        <v>16.239999999999998</v>
      </c>
      <c r="X303">
        <v>15.231</v>
      </c>
      <c r="Y303">
        <v>20.907599999999999</v>
      </c>
      <c r="Z303">
        <v>21.614799999999999</v>
      </c>
    </row>
    <row r="304" spans="1:26" x14ac:dyDescent="0.25">
      <c r="A304" s="1" t="s">
        <v>219</v>
      </c>
      <c r="B304">
        <v>9991.09</v>
      </c>
      <c r="C304">
        <v>14.4018</v>
      </c>
      <c r="D304">
        <v>10.7476</v>
      </c>
      <c r="E304">
        <v>15.4344</v>
      </c>
      <c r="F304">
        <v>24.107600000000001</v>
      </c>
      <c r="G304">
        <v>13.6721</v>
      </c>
      <c r="H304">
        <v>7.8030999999999997</v>
      </c>
      <c r="I304">
        <v>3.0339</v>
      </c>
      <c r="J304">
        <v>3.8066</v>
      </c>
      <c r="K304">
        <v>7.5542999999999996</v>
      </c>
      <c r="L304">
        <v>9.1539999999999999</v>
      </c>
      <c r="M304">
        <v>12.816800000000001</v>
      </c>
      <c r="N304">
        <v>7.6608999999999998</v>
      </c>
      <c r="O304">
        <v>81.609399999999994</v>
      </c>
      <c r="P304">
        <v>42.479900000000001</v>
      </c>
      <c r="Q304">
        <v>16.8291</v>
      </c>
      <c r="R304">
        <v>83.509299999999996</v>
      </c>
      <c r="S304">
        <v>15.7041</v>
      </c>
      <c r="T304">
        <v>13.9444</v>
      </c>
      <c r="U304">
        <v>17.854199999999999</v>
      </c>
      <c r="V304">
        <v>17.8385</v>
      </c>
      <c r="W304">
        <v>16.528500000000001</v>
      </c>
      <c r="X304">
        <v>15.5054</v>
      </c>
      <c r="Y304">
        <v>20.719899999999999</v>
      </c>
      <c r="Z304">
        <v>21.755700000000001</v>
      </c>
    </row>
    <row r="305" spans="1:26" x14ac:dyDescent="0.25">
      <c r="A305" s="1" t="s">
        <v>218</v>
      </c>
      <c r="B305">
        <v>9959.65</v>
      </c>
      <c r="C305">
        <v>14.525700000000001</v>
      </c>
      <c r="D305">
        <v>10.757400000000001</v>
      </c>
      <c r="E305">
        <v>15.481999999999999</v>
      </c>
      <c r="F305">
        <v>23.784700000000001</v>
      </c>
      <c r="G305">
        <v>13.985099999999999</v>
      </c>
      <c r="H305">
        <v>7.8579999999999997</v>
      </c>
      <c r="I305">
        <v>3.0015000000000001</v>
      </c>
      <c r="J305">
        <v>3.7724000000000002</v>
      </c>
      <c r="K305">
        <v>7.4848999999999997</v>
      </c>
      <c r="L305">
        <v>9.1119000000000003</v>
      </c>
      <c r="M305">
        <v>12.732699999999999</v>
      </c>
      <c r="N305">
        <v>7.6973000000000003</v>
      </c>
      <c r="O305">
        <v>81.373000000000005</v>
      </c>
      <c r="P305">
        <v>42.561</v>
      </c>
      <c r="Q305">
        <v>16.901900000000001</v>
      </c>
      <c r="R305">
        <v>83.274600000000007</v>
      </c>
      <c r="S305">
        <v>15.436199999999999</v>
      </c>
      <c r="T305">
        <v>13.6379</v>
      </c>
      <c r="U305">
        <v>17.702300000000001</v>
      </c>
      <c r="V305">
        <v>17.6553</v>
      </c>
      <c r="W305">
        <v>16.508099999999999</v>
      </c>
      <c r="X305">
        <v>15.482200000000001</v>
      </c>
      <c r="Y305">
        <v>20.155000000000001</v>
      </c>
      <c r="Z305">
        <v>21.479099999999999</v>
      </c>
    </row>
    <row r="306" spans="1:26" x14ac:dyDescent="0.25">
      <c r="A306" s="1" t="s">
        <v>217</v>
      </c>
      <c r="B306">
        <v>9976.6299999999992</v>
      </c>
      <c r="C306">
        <v>14.578799999999999</v>
      </c>
      <c r="D306">
        <v>10.786899999999999</v>
      </c>
      <c r="E306">
        <v>15.354799999999999</v>
      </c>
      <c r="F306">
        <v>23.4648</v>
      </c>
      <c r="G306">
        <v>13.7651</v>
      </c>
      <c r="H306">
        <v>7.8819999999999997</v>
      </c>
      <c r="I306">
        <v>2.9986000000000002</v>
      </c>
      <c r="J306">
        <v>3.7677999999999998</v>
      </c>
      <c r="K306">
        <v>7.46</v>
      </c>
      <c r="L306">
        <v>9.1095000000000006</v>
      </c>
      <c r="M306">
        <v>12.664300000000001</v>
      </c>
      <c r="N306">
        <v>7.7087000000000003</v>
      </c>
      <c r="O306">
        <v>81.532700000000006</v>
      </c>
      <c r="P306">
        <v>42.546500000000002</v>
      </c>
      <c r="Q306">
        <v>16.934999999999999</v>
      </c>
      <c r="R306">
        <v>83.270799999999994</v>
      </c>
      <c r="S306">
        <v>15.5288</v>
      </c>
      <c r="T306">
        <v>13.7347</v>
      </c>
      <c r="U306">
        <v>17.767299999999999</v>
      </c>
      <c r="V306">
        <v>17.707100000000001</v>
      </c>
      <c r="W306">
        <v>16.247499999999999</v>
      </c>
      <c r="X306">
        <v>15.231400000000001</v>
      </c>
      <c r="Y306">
        <v>20.142499999999998</v>
      </c>
      <c r="Z306">
        <v>21.596599999999999</v>
      </c>
    </row>
    <row r="307" spans="1:26" x14ac:dyDescent="0.25">
      <c r="A307" s="1" t="s">
        <v>216</v>
      </c>
      <c r="B307">
        <v>9899.57</v>
      </c>
      <c r="C307">
        <v>14.577299999999999</v>
      </c>
      <c r="D307">
        <v>10.8658</v>
      </c>
      <c r="E307">
        <v>15.317299999999999</v>
      </c>
      <c r="F307">
        <v>23.408799999999999</v>
      </c>
      <c r="G307">
        <v>13.892799999999999</v>
      </c>
      <c r="H307">
        <v>7.8978000000000002</v>
      </c>
      <c r="I307">
        <v>3.0124</v>
      </c>
      <c r="J307">
        <v>3.7852999999999999</v>
      </c>
      <c r="K307">
        <v>7.5888999999999998</v>
      </c>
      <c r="L307">
        <v>9.0556000000000001</v>
      </c>
      <c r="M307">
        <v>12.759499999999999</v>
      </c>
      <c r="N307">
        <v>7.7115999999999998</v>
      </c>
      <c r="O307">
        <v>81.197800000000001</v>
      </c>
      <c r="P307">
        <v>42.223700000000001</v>
      </c>
      <c r="Q307">
        <v>16.822700000000001</v>
      </c>
      <c r="R307">
        <v>83.005700000000004</v>
      </c>
      <c r="S307">
        <v>15.5722</v>
      </c>
      <c r="T307">
        <v>13.726800000000001</v>
      </c>
      <c r="U307">
        <v>17.725999999999999</v>
      </c>
      <c r="V307">
        <v>17.600999999999999</v>
      </c>
      <c r="W307">
        <v>16.237100000000002</v>
      </c>
      <c r="X307">
        <v>15.2286</v>
      </c>
      <c r="Y307">
        <v>20.003900000000002</v>
      </c>
      <c r="Z307">
        <v>21.325900000000001</v>
      </c>
    </row>
    <row r="308" spans="1:26" x14ac:dyDescent="0.25">
      <c r="A308" s="1" t="s">
        <v>215</v>
      </c>
      <c r="B308">
        <v>10118.89</v>
      </c>
      <c r="C308">
        <v>14.7972</v>
      </c>
      <c r="D308">
        <v>11.099600000000001</v>
      </c>
      <c r="E308">
        <v>15.5967</v>
      </c>
      <c r="F308">
        <v>22.840499999999999</v>
      </c>
      <c r="G308">
        <v>13.6768</v>
      </c>
      <c r="H308">
        <v>8.0814000000000004</v>
      </c>
      <c r="I308">
        <v>3.1755</v>
      </c>
      <c r="J308">
        <v>3.9962</v>
      </c>
      <c r="K308">
        <v>7.5903</v>
      </c>
      <c r="L308">
        <v>9.1709999999999994</v>
      </c>
      <c r="M308">
        <v>12.8691</v>
      </c>
      <c r="N308">
        <v>7.8506999999999998</v>
      </c>
      <c r="O308">
        <v>83.207899999999995</v>
      </c>
      <c r="P308">
        <v>43.677</v>
      </c>
      <c r="Q308">
        <v>17.3034</v>
      </c>
      <c r="R308">
        <v>85.570599999999999</v>
      </c>
      <c r="S308">
        <v>15.5623</v>
      </c>
      <c r="T308">
        <v>13.8291</v>
      </c>
      <c r="U308">
        <v>17.852</v>
      </c>
      <c r="V308">
        <v>17.807700000000001</v>
      </c>
      <c r="W308">
        <v>15.4354</v>
      </c>
      <c r="X308">
        <v>14.4582</v>
      </c>
      <c r="Y308">
        <v>20.302299999999999</v>
      </c>
      <c r="Z308">
        <v>21.761500000000002</v>
      </c>
    </row>
    <row r="309" spans="1:26" ht="15.6" customHeight="1" x14ac:dyDescent="0.25">
      <c r="A309" s="1" t="s">
        <v>214</v>
      </c>
      <c r="B309">
        <v>10162.76</v>
      </c>
      <c r="C309">
        <v>14.8569</v>
      </c>
      <c r="D309">
        <v>11.096500000000001</v>
      </c>
      <c r="E309">
        <v>15.5337</v>
      </c>
      <c r="F309">
        <v>22.476400000000002</v>
      </c>
      <c r="G309">
        <v>13.3224</v>
      </c>
      <c r="H309">
        <v>7.9753999999999996</v>
      </c>
      <c r="I309">
        <v>3.1998000000000002</v>
      </c>
      <c r="J309">
        <v>4.0343999999999998</v>
      </c>
      <c r="K309">
        <v>7.5635000000000003</v>
      </c>
      <c r="L309">
        <v>9.17</v>
      </c>
      <c r="M309">
        <v>12.6183</v>
      </c>
      <c r="N309">
        <v>7.7512999999999996</v>
      </c>
      <c r="O309">
        <v>83.001599999999996</v>
      </c>
      <c r="P309">
        <v>43.933100000000003</v>
      </c>
      <c r="Q309">
        <v>17.287500000000001</v>
      </c>
      <c r="R309">
        <v>85.165599999999998</v>
      </c>
      <c r="S309">
        <v>15.525600000000001</v>
      </c>
      <c r="T309">
        <v>13.830399999999999</v>
      </c>
      <c r="U309">
        <v>17.627199999999998</v>
      </c>
      <c r="V309">
        <v>17.613600000000002</v>
      </c>
      <c r="W309">
        <v>15.4696</v>
      </c>
      <c r="X309">
        <v>14.5327</v>
      </c>
      <c r="Y309">
        <v>20.009699999999999</v>
      </c>
      <c r="Z309">
        <v>21.2822</v>
      </c>
    </row>
    <row r="310" spans="1:26" x14ac:dyDescent="0.25">
      <c r="A310" s="1" t="s">
        <v>213</v>
      </c>
      <c r="B310">
        <v>10177.219999999999</v>
      </c>
      <c r="C310">
        <v>14.8827</v>
      </c>
      <c r="D310">
        <v>11.3506</v>
      </c>
      <c r="E310">
        <v>15.8752</v>
      </c>
      <c r="F310">
        <v>23.2379</v>
      </c>
      <c r="G310">
        <v>13.4735</v>
      </c>
      <c r="H310">
        <v>7.9664999999999999</v>
      </c>
      <c r="I310">
        <v>3.2513000000000001</v>
      </c>
      <c r="J310">
        <v>4.0949</v>
      </c>
      <c r="K310">
        <v>7.5738000000000003</v>
      </c>
      <c r="L310">
        <v>9.2004999999999999</v>
      </c>
      <c r="M310">
        <v>12.97</v>
      </c>
      <c r="N310">
        <v>7.8795000000000002</v>
      </c>
      <c r="O310">
        <v>82.821700000000007</v>
      </c>
      <c r="P310">
        <v>43.930300000000003</v>
      </c>
      <c r="Q310">
        <v>17.3032</v>
      </c>
      <c r="R310">
        <v>84.466700000000003</v>
      </c>
      <c r="S310">
        <v>15.736700000000001</v>
      </c>
      <c r="T310">
        <v>14.111800000000001</v>
      </c>
      <c r="U310">
        <v>17.977</v>
      </c>
      <c r="V310">
        <v>18.051400000000001</v>
      </c>
      <c r="W310">
        <v>15.862399999999999</v>
      </c>
      <c r="X310">
        <v>14.917299999999999</v>
      </c>
      <c r="Y310">
        <v>20.79</v>
      </c>
      <c r="Z310">
        <v>21.970300000000002</v>
      </c>
    </row>
    <row r="311" spans="1:26" x14ac:dyDescent="0.25">
      <c r="A311" s="1" t="s">
        <v>212</v>
      </c>
      <c r="B311">
        <v>10084.32</v>
      </c>
      <c r="C311">
        <v>14.7361</v>
      </c>
      <c r="D311">
        <v>11.299200000000001</v>
      </c>
      <c r="E311">
        <v>16.0382</v>
      </c>
      <c r="F311">
        <v>23.567599999999999</v>
      </c>
      <c r="G311">
        <v>13.649900000000001</v>
      </c>
      <c r="H311">
        <v>8.0023</v>
      </c>
      <c r="I311">
        <v>3.2702</v>
      </c>
      <c r="J311">
        <v>4.1226000000000003</v>
      </c>
      <c r="K311">
        <v>7.5871000000000004</v>
      </c>
      <c r="L311">
        <v>9.2887000000000004</v>
      </c>
      <c r="M311">
        <v>13.042400000000001</v>
      </c>
      <c r="N311">
        <v>7.9226000000000001</v>
      </c>
      <c r="O311">
        <v>82.400899999999993</v>
      </c>
      <c r="P311">
        <v>43.546599999999998</v>
      </c>
      <c r="Q311">
        <v>17.235199999999999</v>
      </c>
      <c r="R311">
        <v>84.066599999999994</v>
      </c>
      <c r="S311">
        <v>15.8081</v>
      </c>
      <c r="T311">
        <v>14.149800000000001</v>
      </c>
      <c r="U311">
        <v>17.7653</v>
      </c>
      <c r="V311">
        <v>17.855599999999999</v>
      </c>
      <c r="W311">
        <v>15.9976</v>
      </c>
      <c r="X311">
        <v>15.0443</v>
      </c>
      <c r="Y311">
        <v>20.899899999999999</v>
      </c>
      <c r="Z311">
        <v>21.978400000000001</v>
      </c>
    </row>
    <row r="312" spans="1:26" x14ac:dyDescent="0.25">
      <c r="A312" s="1" t="s">
        <v>211</v>
      </c>
      <c r="B312">
        <v>10154.02</v>
      </c>
      <c r="C312">
        <v>14.726100000000001</v>
      </c>
      <c r="D312">
        <v>11.3369</v>
      </c>
      <c r="E312">
        <v>16.1614</v>
      </c>
      <c r="F312">
        <v>23.3172</v>
      </c>
      <c r="G312">
        <v>13.713800000000001</v>
      </c>
      <c r="H312">
        <v>8.1263000000000005</v>
      </c>
      <c r="I312">
        <v>3.2734000000000001</v>
      </c>
      <c r="J312">
        <v>4.1242000000000001</v>
      </c>
      <c r="K312">
        <v>7.6531000000000002</v>
      </c>
      <c r="L312">
        <v>9.3110999999999997</v>
      </c>
      <c r="M312">
        <v>13.0101</v>
      </c>
      <c r="N312">
        <v>7.9317000000000002</v>
      </c>
      <c r="O312">
        <v>82.939800000000005</v>
      </c>
      <c r="P312">
        <v>43.717500000000001</v>
      </c>
      <c r="Q312">
        <v>17.516400000000001</v>
      </c>
      <c r="R312">
        <v>84.378</v>
      </c>
      <c r="S312">
        <v>15.839600000000001</v>
      </c>
      <c r="T312">
        <v>14.1873</v>
      </c>
      <c r="U312">
        <v>17.576499999999999</v>
      </c>
      <c r="V312">
        <v>17.750800000000002</v>
      </c>
      <c r="W312">
        <v>15.7095</v>
      </c>
      <c r="X312">
        <v>14.769600000000001</v>
      </c>
      <c r="Y312">
        <v>21.039000000000001</v>
      </c>
      <c r="Z312">
        <v>22.204999999999998</v>
      </c>
    </row>
    <row r="313" spans="1:26" x14ac:dyDescent="0.25">
      <c r="A313" s="1" t="s">
        <v>210</v>
      </c>
      <c r="B313">
        <v>10092.370000000001</v>
      </c>
      <c r="C313">
        <v>14.544</v>
      </c>
      <c r="D313">
        <v>11.1889</v>
      </c>
      <c r="E313">
        <v>16.138500000000001</v>
      </c>
      <c r="F313">
        <v>23.366399999999999</v>
      </c>
      <c r="G313">
        <v>13.689399999999999</v>
      </c>
      <c r="H313">
        <v>8.1549999999999994</v>
      </c>
      <c r="I313">
        <v>3.2921999999999998</v>
      </c>
      <c r="J313">
        <v>4.1477000000000004</v>
      </c>
      <c r="K313">
        <v>7.7337999999999996</v>
      </c>
      <c r="L313">
        <v>9.3910999999999998</v>
      </c>
      <c r="M313">
        <v>12.9389</v>
      </c>
      <c r="N313">
        <v>7.9635999999999996</v>
      </c>
      <c r="O313">
        <v>82.459800000000001</v>
      </c>
      <c r="P313">
        <v>43.408099999999997</v>
      </c>
      <c r="Q313">
        <v>17.409600000000001</v>
      </c>
      <c r="R313">
        <v>83.587699999999998</v>
      </c>
      <c r="S313">
        <v>15.8247</v>
      </c>
      <c r="T313">
        <v>14.2623</v>
      </c>
      <c r="U313">
        <v>17.353000000000002</v>
      </c>
      <c r="V313">
        <v>17.453199999999999</v>
      </c>
      <c r="W313">
        <v>15.638999999999999</v>
      </c>
      <c r="X313">
        <v>14.7028</v>
      </c>
      <c r="Y313">
        <v>20.9589</v>
      </c>
      <c r="Z313">
        <v>22.115500000000001</v>
      </c>
    </row>
    <row r="314" spans="1:26" x14ac:dyDescent="0.25">
      <c r="A314" s="1" t="s">
        <v>209</v>
      </c>
      <c r="B314">
        <v>10104.99</v>
      </c>
      <c r="C314">
        <v>14.6022</v>
      </c>
      <c r="D314">
        <v>11.194100000000001</v>
      </c>
      <c r="E314">
        <v>16.219899999999999</v>
      </c>
      <c r="F314">
        <v>23.448799999999999</v>
      </c>
      <c r="G314">
        <v>13.5129</v>
      </c>
      <c r="H314">
        <v>8.1233000000000004</v>
      </c>
      <c r="I314">
        <v>3.3246000000000002</v>
      </c>
      <c r="J314">
        <v>4.1910999999999996</v>
      </c>
      <c r="K314">
        <v>7.6768999999999998</v>
      </c>
      <c r="L314">
        <v>9.3902999999999999</v>
      </c>
      <c r="M314">
        <v>12.873799999999999</v>
      </c>
      <c r="N314">
        <v>7.9618000000000002</v>
      </c>
      <c r="O314">
        <v>82.415499999999994</v>
      </c>
      <c r="P314">
        <v>43.477400000000003</v>
      </c>
      <c r="Q314">
        <v>17.452500000000001</v>
      </c>
      <c r="R314">
        <v>83.490799999999993</v>
      </c>
      <c r="S314">
        <v>15.9353</v>
      </c>
      <c r="T314">
        <v>14.346299999999999</v>
      </c>
      <c r="U314">
        <v>17.604199999999999</v>
      </c>
      <c r="V314">
        <v>17.629200000000001</v>
      </c>
      <c r="W314">
        <v>15.9101</v>
      </c>
      <c r="X314">
        <v>14.952</v>
      </c>
      <c r="Y314">
        <v>20.963799999999999</v>
      </c>
      <c r="Z314">
        <v>22.134399999999999</v>
      </c>
    </row>
    <row r="315" spans="1:26" x14ac:dyDescent="0.25">
      <c r="A315" s="1" t="s">
        <v>208</v>
      </c>
      <c r="B315">
        <v>10035.969999999999</v>
      </c>
      <c r="C315">
        <v>14.8568</v>
      </c>
      <c r="D315">
        <v>11.247400000000001</v>
      </c>
      <c r="E315">
        <v>16.047599999999999</v>
      </c>
      <c r="F315">
        <v>23.453700000000001</v>
      </c>
      <c r="G315">
        <v>13.479799999999999</v>
      </c>
      <c r="H315">
        <v>8.0800999999999998</v>
      </c>
      <c r="I315">
        <v>3.2458</v>
      </c>
      <c r="J315">
        <v>4.0864000000000003</v>
      </c>
      <c r="K315">
        <v>7.7080000000000002</v>
      </c>
      <c r="L315">
        <v>9.3102</v>
      </c>
      <c r="M315">
        <v>12.862399999999999</v>
      </c>
      <c r="N315">
        <v>7.8330000000000002</v>
      </c>
      <c r="O315">
        <v>81.891199999999998</v>
      </c>
      <c r="P315">
        <v>43.261099999999999</v>
      </c>
      <c r="Q315">
        <v>17.472999999999999</v>
      </c>
      <c r="R315">
        <v>82.815299999999993</v>
      </c>
      <c r="S315">
        <v>15.904299999999999</v>
      </c>
      <c r="T315">
        <v>14.360300000000001</v>
      </c>
      <c r="U315">
        <v>17.549900000000001</v>
      </c>
      <c r="V315">
        <v>17.6737</v>
      </c>
      <c r="W315">
        <v>15.8924</v>
      </c>
      <c r="X315">
        <v>14.935700000000001</v>
      </c>
      <c r="Y315">
        <v>21.014600000000002</v>
      </c>
      <c r="Z315">
        <v>22.190899999999999</v>
      </c>
    </row>
    <row r="316" spans="1:26" x14ac:dyDescent="0.25">
      <c r="A316" s="1" t="s">
        <v>207</v>
      </c>
      <c r="B316">
        <v>10029.35</v>
      </c>
      <c r="C316">
        <v>14.9536</v>
      </c>
      <c r="D316">
        <v>11.189500000000001</v>
      </c>
      <c r="E316">
        <v>15.986700000000001</v>
      </c>
      <c r="F316">
        <v>23.3932</v>
      </c>
      <c r="G316">
        <v>13.2593</v>
      </c>
      <c r="H316">
        <v>8.0495000000000001</v>
      </c>
      <c r="I316">
        <v>3.2713999999999999</v>
      </c>
      <c r="J316">
        <v>4.1212</v>
      </c>
      <c r="K316">
        <v>7.7065000000000001</v>
      </c>
      <c r="L316">
        <v>9.3797999999999995</v>
      </c>
      <c r="M316">
        <v>12.8629</v>
      </c>
      <c r="N316">
        <v>7.7755000000000001</v>
      </c>
      <c r="O316">
        <v>81.841300000000004</v>
      </c>
      <c r="P316">
        <v>43.1419</v>
      </c>
      <c r="Q316">
        <v>17.3828</v>
      </c>
      <c r="R316">
        <v>82.972200000000001</v>
      </c>
      <c r="S316">
        <v>15.993600000000001</v>
      </c>
      <c r="T316">
        <v>14.416600000000001</v>
      </c>
      <c r="U316">
        <v>17.322199999999999</v>
      </c>
      <c r="V316">
        <v>17.480799999999999</v>
      </c>
      <c r="W316">
        <v>15.758800000000001</v>
      </c>
      <c r="X316">
        <v>14.811400000000001</v>
      </c>
      <c r="Y316">
        <v>21.148900000000001</v>
      </c>
      <c r="Z316">
        <v>22.386600000000001</v>
      </c>
    </row>
    <row r="317" spans="1:26" x14ac:dyDescent="0.25">
      <c r="A317" s="1" t="s">
        <v>206</v>
      </c>
      <c r="B317">
        <v>10013.51</v>
      </c>
      <c r="C317">
        <v>14.8932</v>
      </c>
      <c r="D317">
        <v>11.1906</v>
      </c>
      <c r="E317">
        <v>15.897500000000001</v>
      </c>
      <c r="F317">
        <v>23.6538</v>
      </c>
      <c r="G317">
        <v>12.889799999999999</v>
      </c>
      <c r="H317">
        <v>7.8582999999999998</v>
      </c>
      <c r="I317">
        <v>3.2770999999999999</v>
      </c>
      <c r="J317">
        <v>4.1284000000000001</v>
      </c>
      <c r="K317">
        <v>7.6597</v>
      </c>
      <c r="L317">
        <v>9.3425999999999991</v>
      </c>
      <c r="M317">
        <v>12.645899999999999</v>
      </c>
      <c r="N317">
        <v>7.7027999999999999</v>
      </c>
      <c r="O317">
        <v>82.159800000000004</v>
      </c>
      <c r="P317">
        <v>43.386600000000001</v>
      </c>
      <c r="Q317">
        <v>17.372599999999998</v>
      </c>
      <c r="R317">
        <v>83.066500000000005</v>
      </c>
      <c r="S317">
        <v>16.171900000000001</v>
      </c>
      <c r="T317">
        <v>14.5624</v>
      </c>
      <c r="U317">
        <v>17.580300000000001</v>
      </c>
      <c r="V317">
        <v>17.563099999999999</v>
      </c>
      <c r="W317">
        <v>16.119499999999999</v>
      </c>
      <c r="X317">
        <v>15.155099999999999</v>
      </c>
      <c r="Y317">
        <v>21.2837</v>
      </c>
      <c r="Z317">
        <v>22.517800000000001</v>
      </c>
    </row>
    <row r="318" spans="1:26" x14ac:dyDescent="0.25">
      <c r="A318" s="1" t="s">
        <v>205</v>
      </c>
      <c r="B318">
        <v>9987.91</v>
      </c>
      <c r="C318">
        <v>14.872299999999999</v>
      </c>
      <c r="D318">
        <v>11.265700000000001</v>
      </c>
      <c r="E318">
        <v>15.855700000000001</v>
      </c>
      <c r="F318">
        <v>23.589500000000001</v>
      </c>
      <c r="G318">
        <v>12.8933</v>
      </c>
      <c r="H318">
        <v>7.8154000000000003</v>
      </c>
      <c r="I318">
        <v>3.1581999999999999</v>
      </c>
      <c r="J318">
        <v>3.9746000000000001</v>
      </c>
      <c r="K318">
        <v>7.5945</v>
      </c>
      <c r="L318">
        <v>9.2866999999999997</v>
      </c>
      <c r="M318">
        <v>12.723800000000001</v>
      </c>
      <c r="N318">
        <v>7.6879999999999997</v>
      </c>
      <c r="O318">
        <v>81.758899999999997</v>
      </c>
      <c r="P318">
        <v>42.873199999999997</v>
      </c>
      <c r="Q318">
        <v>17.187100000000001</v>
      </c>
      <c r="R318">
        <v>82.550700000000006</v>
      </c>
      <c r="S318">
        <v>16.193300000000001</v>
      </c>
      <c r="T318">
        <v>14.616199999999999</v>
      </c>
      <c r="U318">
        <v>17.6371</v>
      </c>
      <c r="V318">
        <v>17.648399999999999</v>
      </c>
      <c r="W318">
        <v>16.117100000000001</v>
      </c>
      <c r="X318">
        <v>15.154400000000001</v>
      </c>
      <c r="Y318">
        <v>21.4831</v>
      </c>
      <c r="Z318">
        <v>22.685500000000001</v>
      </c>
    </row>
    <row r="319" spans="1:26" x14ac:dyDescent="0.25">
      <c r="A319" s="1" t="s">
        <v>204</v>
      </c>
      <c r="B319">
        <v>10065.780000000001</v>
      </c>
      <c r="C319">
        <v>15.019299999999999</v>
      </c>
      <c r="D319">
        <v>11.308400000000001</v>
      </c>
      <c r="E319">
        <v>15.915800000000001</v>
      </c>
      <c r="F319">
        <v>23.5824</v>
      </c>
      <c r="G319">
        <v>12.6531</v>
      </c>
      <c r="H319">
        <v>7.8108000000000004</v>
      </c>
      <c r="I319">
        <v>3.2565</v>
      </c>
      <c r="J319">
        <v>4.0928000000000004</v>
      </c>
      <c r="K319">
        <v>7.7996999999999996</v>
      </c>
      <c r="L319">
        <v>9.4380000000000006</v>
      </c>
      <c r="M319">
        <v>12.698399999999999</v>
      </c>
      <c r="N319">
        <v>7.6870000000000003</v>
      </c>
      <c r="O319">
        <v>83.5732</v>
      </c>
      <c r="P319">
        <v>43.670900000000003</v>
      </c>
      <c r="Q319">
        <v>17.563300000000002</v>
      </c>
      <c r="R319">
        <v>84.710499999999996</v>
      </c>
      <c r="S319">
        <v>16.299199999999999</v>
      </c>
      <c r="T319">
        <v>14.696400000000001</v>
      </c>
      <c r="U319">
        <v>17.7469</v>
      </c>
      <c r="V319">
        <v>17.887</v>
      </c>
      <c r="W319">
        <v>16.0855</v>
      </c>
      <c r="X319">
        <v>15.122400000000001</v>
      </c>
      <c r="Y319">
        <v>22.028199999999998</v>
      </c>
      <c r="Z319">
        <v>22.719000000000001</v>
      </c>
    </row>
    <row r="320" spans="1:26" x14ac:dyDescent="0.25">
      <c r="A320" s="1" t="s">
        <v>203</v>
      </c>
      <c r="B320">
        <v>10068.93</v>
      </c>
      <c r="C320">
        <v>14.8992</v>
      </c>
      <c r="D320">
        <v>11.1815</v>
      </c>
      <c r="E320">
        <v>15.9186</v>
      </c>
      <c r="F320">
        <v>23.803599999999999</v>
      </c>
      <c r="G320">
        <v>12.7028</v>
      </c>
      <c r="H320">
        <v>7.7285000000000004</v>
      </c>
      <c r="I320">
        <v>3.3026</v>
      </c>
      <c r="J320">
        <v>4.1479999999999997</v>
      </c>
      <c r="K320">
        <v>7.8190999999999997</v>
      </c>
      <c r="L320">
        <v>9.4878</v>
      </c>
      <c r="M320">
        <v>12.535500000000001</v>
      </c>
      <c r="N320">
        <v>7.6623000000000001</v>
      </c>
      <c r="O320">
        <v>83.677599999999998</v>
      </c>
      <c r="P320">
        <v>43.745899999999999</v>
      </c>
      <c r="Q320">
        <v>17.7181</v>
      </c>
      <c r="R320">
        <v>84.862499999999997</v>
      </c>
      <c r="S320">
        <v>16.187899999999999</v>
      </c>
      <c r="T320">
        <v>14.6937</v>
      </c>
      <c r="U320">
        <v>17.658799999999999</v>
      </c>
      <c r="V320">
        <v>17.564</v>
      </c>
      <c r="W320">
        <v>15.979799999999999</v>
      </c>
      <c r="X320">
        <v>15.0243</v>
      </c>
      <c r="Y320">
        <v>21.959399999999999</v>
      </c>
      <c r="Z320">
        <v>22.4373</v>
      </c>
    </row>
    <row r="321" spans="1:26" x14ac:dyDescent="0.25">
      <c r="A321" s="1" t="s">
        <v>202</v>
      </c>
      <c r="B321">
        <v>10056.07</v>
      </c>
      <c r="C321">
        <v>14.867800000000001</v>
      </c>
      <c r="D321">
        <v>11.145799999999999</v>
      </c>
      <c r="E321">
        <v>15.9291</v>
      </c>
      <c r="F321">
        <v>23.769500000000001</v>
      </c>
      <c r="G321">
        <v>12.758100000000001</v>
      </c>
      <c r="H321">
        <v>7.6729000000000003</v>
      </c>
      <c r="I321">
        <v>3.2155999999999998</v>
      </c>
      <c r="J321">
        <v>4.0331000000000001</v>
      </c>
      <c r="K321">
        <v>7.9027000000000003</v>
      </c>
      <c r="L321">
        <v>9.4870000000000001</v>
      </c>
      <c r="M321">
        <v>12.476699999999999</v>
      </c>
      <c r="N321">
        <v>7.6852</v>
      </c>
      <c r="O321">
        <v>83.197199999999995</v>
      </c>
      <c r="P321">
        <v>43.750399999999999</v>
      </c>
      <c r="Q321">
        <v>17.764299999999999</v>
      </c>
      <c r="R321">
        <v>84.229699999999994</v>
      </c>
      <c r="S321">
        <v>16.256799999999998</v>
      </c>
      <c r="T321">
        <v>14.7385</v>
      </c>
      <c r="U321">
        <v>17.522099999999998</v>
      </c>
      <c r="V321">
        <v>17.4803</v>
      </c>
      <c r="W321">
        <v>15.8996</v>
      </c>
      <c r="X321">
        <v>14.951499999999999</v>
      </c>
      <c r="Y321">
        <v>21.572700000000001</v>
      </c>
      <c r="Z321">
        <v>22.254899999999999</v>
      </c>
    </row>
    <row r="322" spans="1:26" x14ac:dyDescent="0.25">
      <c r="A322" s="1" t="s">
        <v>201</v>
      </c>
      <c r="B322">
        <v>10059.27</v>
      </c>
      <c r="C322">
        <v>14.9314</v>
      </c>
      <c r="D322">
        <v>11.141299999999999</v>
      </c>
      <c r="E322">
        <v>16.040099999999999</v>
      </c>
      <c r="F322">
        <v>23.904499999999999</v>
      </c>
      <c r="G322">
        <v>12.9267</v>
      </c>
      <c r="H322">
        <v>7.8151999999999999</v>
      </c>
      <c r="I322">
        <v>3.1901999999999999</v>
      </c>
      <c r="J322">
        <v>4.0096999999999996</v>
      </c>
      <c r="K322">
        <v>7.9596999999999998</v>
      </c>
      <c r="L322">
        <v>9.6172000000000004</v>
      </c>
      <c r="M322">
        <v>12.741899999999999</v>
      </c>
      <c r="N322">
        <v>7.7915999999999999</v>
      </c>
      <c r="O322">
        <v>83.118799999999993</v>
      </c>
      <c r="P322">
        <v>43.901699999999998</v>
      </c>
      <c r="Q322">
        <v>17.876899999999999</v>
      </c>
      <c r="R322">
        <v>84.306899999999999</v>
      </c>
      <c r="S322">
        <v>16.308</v>
      </c>
      <c r="T322">
        <v>14.790100000000001</v>
      </c>
      <c r="U322">
        <v>17.590199999999999</v>
      </c>
      <c r="V322">
        <v>17.760999999999999</v>
      </c>
      <c r="W322">
        <v>16.164899999999999</v>
      </c>
      <c r="X322">
        <v>15.2082</v>
      </c>
      <c r="Y322">
        <v>21.8704</v>
      </c>
      <c r="Z322">
        <v>22.447800000000001</v>
      </c>
    </row>
    <row r="323" spans="1:26" x14ac:dyDescent="0.25">
      <c r="A323" s="1" t="s">
        <v>200</v>
      </c>
      <c r="B323">
        <v>10105.26</v>
      </c>
      <c r="C323">
        <v>14.928000000000001</v>
      </c>
      <c r="D323">
        <v>11.1356</v>
      </c>
      <c r="E323">
        <v>16.068000000000001</v>
      </c>
      <c r="F323">
        <v>24.243300000000001</v>
      </c>
      <c r="G323">
        <v>12.971399999999999</v>
      </c>
      <c r="H323">
        <v>7.7900999999999998</v>
      </c>
      <c r="I323">
        <v>3.1985000000000001</v>
      </c>
      <c r="J323">
        <v>4.0159000000000002</v>
      </c>
      <c r="K323">
        <v>7.9459</v>
      </c>
      <c r="L323">
        <v>9.6689000000000007</v>
      </c>
      <c r="M323">
        <v>12.680400000000001</v>
      </c>
      <c r="N323">
        <v>7.8209</v>
      </c>
      <c r="O323">
        <v>83.000100000000003</v>
      </c>
      <c r="P323">
        <v>44.066099999999999</v>
      </c>
      <c r="Q323">
        <v>17.9894</v>
      </c>
      <c r="R323">
        <v>83.899500000000003</v>
      </c>
      <c r="S323">
        <v>16.332699999999999</v>
      </c>
      <c r="T323">
        <v>14.854200000000001</v>
      </c>
      <c r="U323">
        <v>17.489699999999999</v>
      </c>
      <c r="V323">
        <v>17.682099999999998</v>
      </c>
      <c r="W323">
        <v>16.2361</v>
      </c>
      <c r="X323">
        <v>15.276400000000001</v>
      </c>
      <c r="Y323">
        <v>21.867699999999999</v>
      </c>
      <c r="Z323">
        <v>22.418800000000001</v>
      </c>
    </row>
    <row r="324" spans="1:26" x14ac:dyDescent="0.25">
      <c r="A324" s="1" t="s">
        <v>199</v>
      </c>
      <c r="B324">
        <v>10130.42</v>
      </c>
      <c r="C324">
        <v>14.8377</v>
      </c>
      <c r="D324">
        <v>11.1225</v>
      </c>
      <c r="E324">
        <v>16.111499999999999</v>
      </c>
      <c r="F324">
        <v>24.401199999999999</v>
      </c>
      <c r="G324">
        <v>13.0654</v>
      </c>
      <c r="H324">
        <v>7.8274999999999997</v>
      </c>
      <c r="I324">
        <v>3.2044000000000001</v>
      </c>
      <c r="J324">
        <v>4.0242000000000004</v>
      </c>
      <c r="K324">
        <v>7.8878000000000004</v>
      </c>
      <c r="L324">
        <v>9.7281999999999993</v>
      </c>
      <c r="M324">
        <v>12.6816</v>
      </c>
      <c r="N324">
        <v>7.8403</v>
      </c>
      <c r="O324">
        <v>83.543199999999999</v>
      </c>
      <c r="P324">
        <v>44.394199999999998</v>
      </c>
      <c r="Q324">
        <v>18.1769</v>
      </c>
      <c r="R324">
        <v>84.3523</v>
      </c>
      <c r="S324">
        <v>16.286200000000001</v>
      </c>
      <c r="T324">
        <v>14.8035</v>
      </c>
      <c r="U324">
        <v>17.460799999999999</v>
      </c>
      <c r="V324">
        <v>17.535699999999999</v>
      </c>
      <c r="W324">
        <v>16.2056</v>
      </c>
      <c r="X324">
        <v>15.249599999999999</v>
      </c>
      <c r="Y324">
        <v>22.119</v>
      </c>
      <c r="Z324">
        <v>22.480399999999999</v>
      </c>
    </row>
    <row r="325" spans="1:26" x14ac:dyDescent="0.25">
      <c r="A325" s="1" t="s">
        <v>198</v>
      </c>
      <c r="B325">
        <v>10130.459999999999</v>
      </c>
      <c r="C325">
        <v>14.8584</v>
      </c>
      <c r="D325">
        <v>11.129200000000001</v>
      </c>
      <c r="E325">
        <v>16.124700000000001</v>
      </c>
      <c r="F325">
        <v>24.463699999999999</v>
      </c>
      <c r="G325">
        <v>13.1355</v>
      </c>
      <c r="H325">
        <v>7.7618999999999998</v>
      </c>
      <c r="I325">
        <v>3.1364000000000001</v>
      </c>
      <c r="J325">
        <v>3.9415</v>
      </c>
      <c r="K325">
        <v>7.9566999999999997</v>
      </c>
      <c r="L325">
        <v>9.6632999999999996</v>
      </c>
      <c r="M325">
        <v>12.6275</v>
      </c>
      <c r="N325">
        <v>7.8673000000000002</v>
      </c>
      <c r="O325">
        <v>83.423599999999993</v>
      </c>
      <c r="P325">
        <v>44.424100000000003</v>
      </c>
      <c r="Q325">
        <v>18.1845</v>
      </c>
      <c r="R325">
        <v>84.082099999999997</v>
      </c>
      <c r="S325">
        <v>16.302499999999998</v>
      </c>
      <c r="T325">
        <v>14.810600000000001</v>
      </c>
      <c r="U325">
        <v>17.5504</v>
      </c>
      <c r="V325">
        <v>17.5151</v>
      </c>
      <c r="W325">
        <v>16.174099999999999</v>
      </c>
      <c r="X325">
        <v>15.222099999999999</v>
      </c>
      <c r="Y325">
        <v>22.0062</v>
      </c>
      <c r="Z325">
        <v>22.457000000000001</v>
      </c>
    </row>
    <row r="326" spans="1:26" x14ac:dyDescent="0.25">
      <c r="A326" s="1" t="s">
        <v>197</v>
      </c>
      <c r="B326">
        <v>10157.790000000001</v>
      </c>
      <c r="C326">
        <v>14.730499999999999</v>
      </c>
      <c r="D326">
        <v>11.0497</v>
      </c>
      <c r="E326">
        <v>15.9468</v>
      </c>
      <c r="F326">
        <v>24.411999999999999</v>
      </c>
      <c r="G326">
        <v>12.9542</v>
      </c>
      <c r="H326">
        <v>7.6780999999999997</v>
      </c>
      <c r="I326">
        <v>3.1678999999999999</v>
      </c>
      <c r="J326">
        <v>3.9769999999999999</v>
      </c>
      <c r="K326">
        <v>7.9279999999999999</v>
      </c>
      <c r="L326">
        <v>9.6795000000000009</v>
      </c>
      <c r="M326">
        <v>12.4183</v>
      </c>
      <c r="N326">
        <v>7.6891999999999996</v>
      </c>
      <c r="O326">
        <v>83.6905</v>
      </c>
      <c r="P326">
        <v>44.576799999999999</v>
      </c>
      <c r="Q326">
        <v>18.279199999999999</v>
      </c>
      <c r="R326">
        <v>84.390600000000006</v>
      </c>
      <c r="S326">
        <v>16.185600000000001</v>
      </c>
      <c r="T326">
        <v>14.753299999999999</v>
      </c>
      <c r="U326">
        <v>17.253399999999999</v>
      </c>
      <c r="V326">
        <v>17.314800000000002</v>
      </c>
      <c r="W326">
        <v>16.125599999999999</v>
      </c>
      <c r="X326">
        <v>15.177199999999999</v>
      </c>
      <c r="Y326">
        <v>22.1173</v>
      </c>
      <c r="Z326">
        <v>22.4224</v>
      </c>
    </row>
    <row r="327" spans="1:26" x14ac:dyDescent="0.25">
      <c r="A327" s="1" t="s">
        <v>196</v>
      </c>
      <c r="B327">
        <v>10162.379999999999</v>
      </c>
      <c r="C327">
        <v>14.730399999999999</v>
      </c>
      <c r="D327">
        <v>11.1957</v>
      </c>
      <c r="E327">
        <v>16.021899999999999</v>
      </c>
      <c r="F327">
        <v>24.545100000000001</v>
      </c>
      <c r="G327">
        <v>13.1286</v>
      </c>
      <c r="H327">
        <v>7.8802000000000003</v>
      </c>
      <c r="I327">
        <v>3.1080999999999999</v>
      </c>
      <c r="J327">
        <v>3.9051</v>
      </c>
      <c r="K327">
        <v>7.7037000000000004</v>
      </c>
      <c r="L327">
        <v>9.5886999999999993</v>
      </c>
      <c r="M327">
        <v>12.429500000000001</v>
      </c>
      <c r="N327">
        <v>7.6082000000000001</v>
      </c>
      <c r="O327">
        <v>83.472700000000003</v>
      </c>
      <c r="P327">
        <v>44.784999999999997</v>
      </c>
      <c r="Q327">
        <v>18.302199999999999</v>
      </c>
      <c r="R327">
        <v>84.075900000000004</v>
      </c>
      <c r="S327">
        <v>16.104800000000001</v>
      </c>
      <c r="T327">
        <v>14.660299999999999</v>
      </c>
      <c r="U327">
        <v>16.9453</v>
      </c>
      <c r="V327">
        <v>17.099900000000002</v>
      </c>
      <c r="W327">
        <v>16.212599999999998</v>
      </c>
      <c r="X327">
        <v>15.252000000000001</v>
      </c>
      <c r="Y327">
        <v>21.7988</v>
      </c>
      <c r="Z327">
        <v>22.5562</v>
      </c>
    </row>
    <row r="328" spans="1:26" x14ac:dyDescent="0.25">
      <c r="A328" s="1" t="s">
        <v>195</v>
      </c>
      <c r="B328">
        <v>10142.65</v>
      </c>
      <c r="C328">
        <v>14.8774</v>
      </c>
      <c r="D328">
        <v>11.2004</v>
      </c>
      <c r="E328">
        <v>15.8964</v>
      </c>
      <c r="F328">
        <v>24.414100000000001</v>
      </c>
      <c r="G328">
        <v>13.1052</v>
      </c>
      <c r="H328">
        <v>7.8728999999999996</v>
      </c>
      <c r="I328">
        <v>3.2008000000000001</v>
      </c>
      <c r="J328">
        <v>4.0290999999999997</v>
      </c>
      <c r="K328">
        <v>7.6479999999999997</v>
      </c>
      <c r="L328">
        <v>9.3713999999999995</v>
      </c>
      <c r="M328">
        <v>12.4617</v>
      </c>
      <c r="N328">
        <v>7.5517000000000003</v>
      </c>
      <c r="O328">
        <v>82.989699999999999</v>
      </c>
      <c r="P328">
        <v>44.680700000000002</v>
      </c>
      <c r="Q328">
        <v>18.260400000000001</v>
      </c>
      <c r="R328">
        <v>83.4238</v>
      </c>
      <c r="S328">
        <v>15.972899999999999</v>
      </c>
      <c r="T328">
        <v>14.5015</v>
      </c>
      <c r="U328">
        <v>17.186900000000001</v>
      </c>
      <c r="V328">
        <v>17.364799999999999</v>
      </c>
      <c r="W328">
        <v>16.210999999999999</v>
      </c>
      <c r="X328">
        <v>15.2507</v>
      </c>
      <c r="Y328">
        <v>21.753</v>
      </c>
      <c r="Z328">
        <v>22.662800000000001</v>
      </c>
    </row>
    <row r="329" spans="1:26" x14ac:dyDescent="0.25">
      <c r="A329" s="1" t="s">
        <v>194</v>
      </c>
      <c r="B329">
        <v>10162.469999999999</v>
      </c>
      <c r="C329">
        <v>15.1929</v>
      </c>
      <c r="D329">
        <v>11.308999999999999</v>
      </c>
      <c r="E329">
        <v>15.879899999999999</v>
      </c>
      <c r="F329">
        <v>24.2727</v>
      </c>
      <c r="G329">
        <v>13.321400000000001</v>
      </c>
      <c r="H329">
        <v>7.9626999999999999</v>
      </c>
      <c r="I329">
        <v>3.1848999999999998</v>
      </c>
      <c r="J329">
        <v>4.0110000000000001</v>
      </c>
      <c r="K329">
        <v>7.6445999999999996</v>
      </c>
      <c r="L329">
        <v>9.3252000000000006</v>
      </c>
      <c r="M329">
        <v>12.541</v>
      </c>
      <c r="N329">
        <v>7.5446999999999997</v>
      </c>
      <c r="O329">
        <v>83.121200000000002</v>
      </c>
      <c r="P329">
        <v>44.817900000000002</v>
      </c>
      <c r="Q329">
        <v>18.465800000000002</v>
      </c>
      <c r="R329">
        <v>83.608599999999996</v>
      </c>
      <c r="S329">
        <v>16.007400000000001</v>
      </c>
      <c r="T329">
        <v>14.5251</v>
      </c>
      <c r="U329">
        <v>17.276800000000001</v>
      </c>
      <c r="V329">
        <v>17.279399999999999</v>
      </c>
      <c r="W329">
        <v>15.9924</v>
      </c>
      <c r="X329">
        <v>15.0404</v>
      </c>
      <c r="Y329">
        <v>21.903400000000001</v>
      </c>
      <c r="Z329">
        <v>22.903500000000001</v>
      </c>
    </row>
    <row r="330" spans="1:26" x14ac:dyDescent="0.25">
      <c r="A330" s="1" t="s">
        <v>193</v>
      </c>
      <c r="B330">
        <v>9883.48</v>
      </c>
      <c r="C330">
        <v>15.266</v>
      </c>
      <c r="D330">
        <v>11.2029</v>
      </c>
      <c r="E330">
        <v>15.5014</v>
      </c>
      <c r="F330">
        <v>23.6282</v>
      </c>
      <c r="G330">
        <v>13.304399999999999</v>
      </c>
      <c r="H330">
        <v>7.8945999999999996</v>
      </c>
      <c r="I330">
        <v>2.8426999999999998</v>
      </c>
      <c r="J330">
        <v>3.57</v>
      </c>
      <c r="K330">
        <v>7.6477000000000004</v>
      </c>
      <c r="L330">
        <v>9.3947000000000003</v>
      </c>
      <c r="M330">
        <v>12.232699999999999</v>
      </c>
      <c r="N330">
        <v>7.3864999999999998</v>
      </c>
      <c r="O330">
        <v>81.466700000000003</v>
      </c>
      <c r="P330">
        <v>43.799500000000002</v>
      </c>
      <c r="Q330">
        <v>18.2319</v>
      </c>
      <c r="R330">
        <v>81.718800000000002</v>
      </c>
      <c r="S330">
        <v>15.5364</v>
      </c>
      <c r="T330">
        <v>14.148999999999999</v>
      </c>
      <c r="U330">
        <v>16.9133</v>
      </c>
      <c r="V330">
        <v>16.914300000000001</v>
      </c>
      <c r="W330">
        <v>15.719099999999999</v>
      </c>
      <c r="X330">
        <v>14.7707</v>
      </c>
      <c r="Y330">
        <v>21.461400000000001</v>
      </c>
      <c r="Z330">
        <v>22.590699999999998</v>
      </c>
    </row>
    <row r="331" spans="1:26" x14ac:dyDescent="0.25">
      <c r="A331" s="1" t="s">
        <v>192</v>
      </c>
      <c r="B331">
        <v>9743.24</v>
      </c>
      <c r="C331">
        <v>15.1646</v>
      </c>
      <c r="D331">
        <v>11.131500000000001</v>
      </c>
      <c r="E331">
        <v>15.427199999999999</v>
      </c>
      <c r="F331">
        <v>23.785</v>
      </c>
      <c r="G331">
        <v>13.430099999999999</v>
      </c>
      <c r="H331">
        <v>7.9828999999999999</v>
      </c>
      <c r="I331">
        <v>2.8717000000000001</v>
      </c>
      <c r="J331">
        <v>3.6088</v>
      </c>
      <c r="K331">
        <v>7.6439000000000004</v>
      </c>
      <c r="L331">
        <v>9.3640000000000008</v>
      </c>
      <c r="M331">
        <v>12.3362</v>
      </c>
      <c r="N331">
        <v>7.4602000000000004</v>
      </c>
      <c r="O331">
        <v>80.310199999999995</v>
      </c>
      <c r="P331">
        <v>43.052500000000002</v>
      </c>
      <c r="Q331">
        <v>18.071100000000001</v>
      </c>
      <c r="R331">
        <v>80.895799999999994</v>
      </c>
      <c r="S331">
        <v>15.608700000000001</v>
      </c>
      <c r="T331">
        <v>14.2326</v>
      </c>
      <c r="U331">
        <v>17.007400000000001</v>
      </c>
      <c r="V331">
        <v>17.070699999999999</v>
      </c>
      <c r="W331">
        <v>15.4902</v>
      </c>
      <c r="X331">
        <v>14.5358</v>
      </c>
      <c r="Y331">
        <v>21.8752</v>
      </c>
      <c r="Z331">
        <v>22.9758</v>
      </c>
    </row>
    <row r="332" spans="1:26" x14ac:dyDescent="0.25">
      <c r="A332" s="1" t="s">
        <v>191</v>
      </c>
      <c r="B332">
        <v>9607.6200000000008</v>
      </c>
      <c r="C332">
        <v>15.006</v>
      </c>
      <c r="D332">
        <v>10.950100000000001</v>
      </c>
      <c r="E332">
        <v>15.225899999999999</v>
      </c>
      <c r="F332">
        <v>23.775200000000002</v>
      </c>
      <c r="G332">
        <v>13.405900000000001</v>
      </c>
      <c r="H332">
        <v>7.9268000000000001</v>
      </c>
      <c r="I332">
        <v>2.7347999999999999</v>
      </c>
      <c r="J332">
        <v>3.4481999999999999</v>
      </c>
      <c r="K332">
        <v>7.5884999999999998</v>
      </c>
      <c r="L332">
        <v>9.3361000000000001</v>
      </c>
      <c r="M332">
        <v>12.309100000000001</v>
      </c>
      <c r="N332">
        <v>7.3320999999999996</v>
      </c>
      <c r="O332">
        <v>78.996899999999997</v>
      </c>
      <c r="P332">
        <v>42.426699999999997</v>
      </c>
      <c r="Q332">
        <v>17.8399</v>
      </c>
      <c r="R332">
        <v>79.47</v>
      </c>
      <c r="S332">
        <v>15.471</v>
      </c>
      <c r="T332">
        <v>14.1318</v>
      </c>
      <c r="U332">
        <v>17.0151</v>
      </c>
      <c r="V332">
        <v>17.099799999999998</v>
      </c>
      <c r="W332">
        <v>15.55</v>
      </c>
      <c r="X332">
        <v>14.5907</v>
      </c>
      <c r="Y332">
        <v>21.421500000000002</v>
      </c>
      <c r="Z332">
        <v>22.5047</v>
      </c>
    </row>
    <row r="333" spans="1:26" x14ac:dyDescent="0.25">
      <c r="A333" s="1" t="s">
        <v>190</v>
      </c>
      <c r="B333">
        <v>9738.52</v>
      </c>
      <c r="C333">
        <v>15.163500000000001</v>
      </c>
      <c r="D333">
        <v>10.992000000000001</v>
      </c>
      <c r="E333">
        <v>15.368399999999999</v>
      </c>
      <c r="F333">
        <v>24.028099999999998</v>
      </c>
      <c r="G333">
        <v>13.4391</v>
      </c>
      <c r="H333">
        <v>7.9763000000000002</v>
      </c>
      <c r="I333">
        <v>2.6833999999999998</v>
      </c>
      <c r="J333">
        <v>3.3858000000000001</v>
      </c>
      <c r="K333">
        <v>7.6172000000000004</v>
      </c>
      <c r="L333">
        <v>9.2565000000000008</v>
      </c>
      <c r="M333">
        <v>12.3569</v>
      </c>
      <c r="N333">
        <v>7.3964999999999996</v>
      </c>
      <c r="O333">
        <v>80.194599999999994</v>
      </c>
      <c r="P333">
        <v>43.010300000000001</v>
      </c>
      <c r="Q333">
        <v>18.130500000000001</v>
      </c>
      <c r="R333">
        <v>80.645300000000006</v>
      </c>
      <c r="S333">
        <v>15.6836</v>
      </c>
      <c r="T333">
        <v>14.337199999999999</v>
      </c>
      <c r="U333">
        <v>17.1783</v>
      </c>
      <c r="V333">
        <v>17.123999999999999</v>
      </c>
      <c r="W333">
        <v>15.28</v>
      </c>
      <c r="X333">
        <v>14.340400000000001</v>
      </c>
      <c r="Y333">
        <v>21.1191</v>
      </c>
      <c r="Z333">
        <v>22.255800000000001</v>
      </c>
    </row>
    <row r="334" spans="1:26" x14ac:dyDescent="0.25">
      <c r="A334" s="1" t="s">
        <v>189</v>
      </c>
      <c r="B334">
        <v>9738.7999999999993</v>
      </c>
      <c r="C334">
        <v>15.1296</v>
      </c>
      <c r="D334">
        <v>11.0274</v>
      </c>
      <c r="E334">
        <v>15.4976</v>
      </c>
      <c r="F334">
        <v>23.8233</v>
      </c>
      <c r="G334">
        <v>13.5183</v>
      </c>
      <c r="H334">
        <v>7.9867999999999997</v>
      </c>
      <c r="I334">
        <v>2.7568999999999999</v>
      </c>
      <c r="J334">
        <v>3.4746999999999999</v>
      </c>
      <c r="K334">
        <v>7.5763999999999996</v>
      </c>
      <c r="L334">
        <v>9.2102000000000004</v>
      </c>
      <c r="M334">
        <v>12.5488</v>
      </c>
      <c r="N334">
        <v>7.3846999999999996</v>
      </c>
      <c r="O334">
        <v>80.183899999999994</v>
      </c>
      <c r="P334">
        <v>42.951700000000002</v>
      </c>
      <c r="Q334">
        <v>18.087</v>
      </c>
      <c r="R334">
        <v>80.772000000000006</v>
      </c>
      <c r="S334">
        <v>15.5913</v>
      </c>
      <c r="T334">
        <v>14.1972</v>
      </c>
      <c r="U334">
        <v>17.329899999999999</v>
      </c>
      <c r="V334">
        <v>17.522600000000001</v>
      </c>
      <c r="W334">
        <v>15.212199999999999</v>
      </c>
      <c r="X334">
        <v>14.271800000000001</v>
      </c>
      <c r="Y334">
        <v>21.373000000000001</v>
      </c>
      <c r="Z334">
        <v>22.668700000000001</v>
      </c>
    </row>
    <row r="335" spans="1:26" x14ac:dyDescent="0.25">
      <c r="A335" s="1" t="s">
        <v>188</v>
      </c>
      <c r="B335">
        <v>9696.8799999999992</v>
      </c>
      <c r="C335">
        <v>14.8546</v>
      </c>
      <c r="D335">
        <v>10.949</v>
      </c>
      <c r="E335">
        <v>15.4251</v>
      </c>
      <c r="F335">
        <v>23.926400000000001</v>
      </c>
      <c r="G335">
        <v>13.666700000000001</v>
      </c>
      <c r="H335">
        <v>8.0787999999999993</v>
      </c>
      <c r="I335">
        <v>2.7389999999999999</v>
      </c>
      <c r="J335">
        <v>3.4537</v>
      </c>
      <c r="K335">
        <v>7.6425999999999998</v>
      </c>
      <c r="L335">
        <v>9.2044999999999995</v>
      </c>
      <c r="M335">
        <v>12.3673</v>
      </c>
      <c r="N335">
        <v>7.3906000000000001</v>
      </c>
      <c r="O335">
        <v>79.882300000000001</v>
      </c>
      <c r="P335">
        <v>42.834699999999998</v>
      </c>
      <c r="Q335">
        <v>18.2544</v>
      </c>
      <c r="R335">
        <v>80.504000000000005</v>
      </c>
      <c r="S335">
        <v>15.4838</v>
      </c>
      <c r="T335">
        <v>14.136900000000001</v>
      </c>
      <c r="U335">
        <v>17.128799999999998</v>
      </c>
      <c r="V335">
        <v>17.2272</v>
      </c>
      <c r="W335">
        <v>15.3466</v>
      </c>
      <c r="X335">
        <v>14.397</v>
      </c>
      <c r="Y335">
        <v>21.122</v>
      </c>
      <c r="Z335">
        <v>22.469899999999999</v>
      </c>
    </row>
    <row r="336" spans="1:26" x14ac:dyDescent="0.25">
      <c r="A336" s="1" t="s">
        <v>187</v>
      </c>
      <c r="B336">
        <v>9842.75</v>
      </c>
      <c r="C336">
        <v>14.718299999999999</v>
      </c>
      <c r="D336">
        <v>11.000500000000001</v>
      </c>
      <c r="E336">
        <v>15.524900000000001</v>
      </c>
      <c r="F336">
        <v>23.673500000000001</v>
      </c>
      <c r="G336">
        <v>13.6031</v>
      </c>
      <c r="H336">
        <v>8.1465999999999994</v>
      </c>
      <c r="I336">
        <v>2.9481000000000002</v>
      </c>
      <c r="J336">
        <v>3.7082000000000002</v>
      </c>
      <c r="K336">
        <v>7.6451000000000002</v>
      </c>
      <c r="L336">
        <v>9.2683</v>
      </c>
      <c r="M336">
        <v>12.6097</v>
      </c>
      <c r="N336">
        <v>7.3776999999999999</v>
      </c>
      <c r="O336">
        <v>80.744200000000006</v>
      </c>
      <c r="P336">
        <v>43.3489</v>
      </c>
      <c r="Q336">
        <v>18.560099999999998</v>
      </c>
      <c r="R336">
        <v>81.221699999999998</v>
      </c>
      <c r="S336">
        <v>15.9855</v>
      </c>
      <c r="T336">
        <v>14.638500000000001</v>
      </c>
      <c r="U336">
        <v>17.078099999999999</v>
      </c>
      <c r="V336">
        <v>17.254899999999999</v>
      </c>
      <c r="W336">
        <v>15.6226</v>
      </c>
      <c r="X336">
        <v>14.6678</v>
      </c>
      <c r="Y336">
        <v>21.8459</v>
      </c>
      <c r="Z336">
        <v>23.1113</v>
      </c>
    </row>
    <row r="337" spans="1:26" x14ac:dyDescent="0.25">
      <c r="A337" s="1" t="s">
        <v>186</v>
      </c>
      <c r="B337">
        <v>9909.2900000000009</v>
      </c>
      <c r="C337">
        <v>14.712999999999999</v>
      </c>
      <c r="D337">
        <v>10.9727</v>
      </c>
      <c r="E337">
        <v>15.597200000000001</v>
      </c>
      <c r="F337">
        <v>23.921199999999999</v>
      </c>
      <c r="G337">
        <v>13.6198</v>
      </c>
      <c r="H337">
        <v>8.2291000000000007</v>
      </c>
      <c r="I337">
        <v>2.9796999999999998</v>
      </c>
      <c r="J337">
        <v>3.7624</v>
      </c>
      <c r="K337">
        <v>7.6357999999999997</v>
      </c>
      <c r="L337">
        <v>9.2992000000000008</v>
      </c>
      <c r="M337">
        <v>12.5739</v>
      </c>
      <c r="N337">
        <v>7.3338999999999999</v>
      </c>
      <c r="O337">
        <v>81.128299999999996</v>
      </c>
      <c r="P337">
        <v>43.647300000000001</v>
      </c>
      <c r="Q337">
        <v>18.5657</v>
      </c>
      <c r="R337">
        <v>81.762100000000004</v>
      </c>
      <c r="S337">
        <v>15.893000000000001</v>
      </c>
      <c r="T337">
        <v>14.5664</v>
      </c>
      <c r="U337">
        <v>17.156400000000001</v>
      </c>
      <c r="V337">
        <v>17.305599999999998</v>
      </c>
      <c r="W337">
        <v>15.7684</v>
      </c>
      <c r="X337">
        <v>14.810700000000001</v>
      </c>
      <c r="Y337">
        <v>21.944400000000002</v>
      </c>
      <c r="Z337">
        <v>23.018799999999999</v>
      </c>
    </row>
    <row r="338" spans="1:26" x14ac:dyDescent="0.25">
      <c r="A338" s="1" t="s">
        <v>185</v>
      </c>
      <c r="B338">
        <v>9886.7099999999991</v>
      </c>
      <c r="C338">
        <v>14.8705</v>
      </c>
      <c r="D338">
        <v>11.0075</v>
      </c>
      <c r="E338">
        <v>15.7159</v>
      </c>
      <c r="F338">
        <v>24.1204</v>
      </c>
      <c r="G338">
        <v>13.754200000000001</v>
      </c>
      <c r="H338">
        <v>8.3658999999999999</v>
      </c>
      <c r="I338">
        <v>2.9055</v>
      </c>
      <c r="J338">
        <v>3.6617000000000002</v>
      </c>
      <c r="K338">
        <v>7.5914999999999999</v>
      </c>
      <c r="L338">
        <v>9.2754999999999992</v>
      </c>
      <c r="M338">
        <v>12.4961</v>
      </c>
      <c r="N338">
        <v>7.3464</v>
      </c>
      <c r="O338">
        <v>81.058400000000006</v>
      </c>
      <c r="P338">
        <v>43.7164</v>
      </c>
      <c r="Q338">
        <v>18.5505</v>
      </c>
      <c r="R338">
        <v>81.661699999999996</v>
      </c>
      <c r="S338">
        <v>15.8864</v>
      </c>
      <c r="T338">
        <v>14.626300000000001</v>
      </c>
      <c r="U338">
        <v>17.121300000000002</v>
      </c>
      <c r="V338">
        <v>17.2333</v>
      </c>
      <c r="W338">
        <v>15.708</v>
      </c>
      <c r="X338">
        <v>14.757300000000001</v>
      </c>
      <c r="Y338">
        <v>21.7822</v>
      </c>
      <c r="Z338">
        <v>22.825299999999999</v>
      </c>
    </row>
    <row r="339" spans="1:26" x14ac:dyDescent="0.25">
      <c r="A339" s="1" t="s">
        <v>184</v>
      </c>
      <c r="B339">
        <v>9933.7000000000007</v>
      </c>
      <c r="C339">
        <v>14.859</v>
      </c>
      <c r="D339">
        <v>10.916600000000001</v>
      </c>
      <c r="E339">
        <v>15.503299999999999</v>
      </c>
      <c r="F339">
        <v>24.020399999999999</v>
      </c>
      <c r="G339">
        <v>13.6518</v>
      </c>
      <c r="H339">
        <v>8.3359000000000005</v>
      </c>
      <c r="I339">
        <v>2.9295</v>
      </c>
      <c r="J339">
        <v>3.6901999999999999</v>
      </c>
      <c r="K339">
        <v>7.6428000000000003</v>
      </c>
      <c r="L339">
        <v>9.2920999999999996</v>
      </c>
      <c r="M339">
        <v>12.2974</v>
      </c>
      <c r="N339">
        <v>7.2765000000000004</v>
      </c>
      <c r="O339">
        <v>81.532700000000006</v>
      </c>
      <c r="P339">
        <v>43.888800000000003</v>
      </c>
      <c r="Q339">
        <v>18.698799999999999</v>
      </c>
      <c r="R339">
        <v>82.230800000000002</v>
      </c>
      <c r="S339">
        <v>15.790900000000001</v>
      </c>
      <c r="T339">
        <v>14.5406</v>
      </c>
      <c r="U339">
        <v>17.0547</v>
      </c>
      <c r="V339">
        <v>16.8249</v>
      </c>
      <c r="W339">
        <v>15.6394</v>
      </c>
      <c r="X339">
        <v>14.695600000000001</v>
      </c>
      <c r="Y339">
        <v>21.764700000000001</v>
      </c>
      <c r="Z339">
        <v>22.810099999999998</v>
      </c>
    </row>
    <row r="340" spans="1:26" x14ac:dyDescent="0.25">
      <c r="A340" s="1" t="s">
        <v>183</v>
      </c>
      <c r="B340">
        <v>9978.0400000000009</v>
      </c>
      <c r="C340">
        <v>14.841200000000001</v>
      </c>
      <c r="D340">
        <v>10.911899999999999</v>
      </c>
      <c r="E340">
        <v>15.351100000000001</v>
      </c>
      <c r="F340">
        <v>23.5929</v>
      </c>
      <c r="G340">
        <v>13.577199999999999</v>
      </c>
      <c r="H340">
        <v>8.2683999999999997</v>
      </c>
      <c r="I340">
        <v>2.8976000000000002</v>
      </c>
      <c r="J340">
        <v>3.6532</v>
      </c>
      <c r="K340">
        <v>7.5697000000000001</v>
      </c>
      <c r="L340">
        <v>9.2842000000000002</v>
      </c>
      <c r="M340">
        <v>12.270099999999999</v>
      </c>
      <c r="N340">
        <v>7.1566000000000001</v>
      </c>
      <c r="O340">
        <v>81.883399999999995</v>
      </c>
      <c r="P340">
        <v>43.896299999999997</v>
      </c>
      <c r="Q340">
        <v>18.7075</v>
      </c>
      <c r="R340">
        <v>82.643199999999993</v>
      </c>
      <c r="S340">
        <v>15.692399999999999</v>
      </c>
      <c r="T340">
        <v>14.3947</v>
      </c>
      <c r="U340">
        <v>16.9572</v>
      </c>
      <c r="V340">
        <v>16.824000000000002</v>
      </c>
      <c r="W340">
        <v>15.531599999999999</v>
      </c>
      <c r="X340">
        <v>14.595499999999999</v>
      </c>
      <c r="Y340">
        <v>21.488099999999999</v>
      </c>
      <c r="Z340">
        <v>22.653300000000002</v>
      </c>
    </row>
    <row r="341" spans="1:26" x14ac:dyDescent="0.25">
      <c r="A341" s="1" t="s">
        <v>182</v>
      </c>
      <c r="B341">
        <v>9905.99</v>
      </c>
      <c r="C341">
        <v>14.8218</v>
      </c>
      <c r="D341">
        <v>10.885199999999999</v>
      </c>
      <c r="E341">
        <v>15.3141</v>
      </c>
      <c r="F341">
        <v>23.508700000000001</v>
      </c>
      <c r="G341">
        <v>13.5502</v>
      </c>
      <c r="H341">
        <v>8.1953999999999994</v>
      </c>
      <c r="I341">
        <v>2.9382000000000001</v>
      </c>
      <c r="J341">
        <v>3.7027000000000001</v>
      </c>
      <c r="K341">
        <v>7.6010999999999997</v>
      </c>
      <c r="L341">
        <v>9.2001000000000008</v>
      </c>
      <c r="M341">
        <v>12.2318</v>
      </c>
      <c r="N341">
        <v>7.1435000000000004</v>
      </c>
      <c r="O341">
        <v>81.519000000000005</v>
      </c>
      <c r="P341">
        <v>43.818899999999999</v>
      </c>
      <c r="Q341">
        <v>18.651599999999998</v>
      </c>
      <c r="R341">
        <v>82.4465</v>
      </c>
      <c r="S341">
        <v>15.6602</v>
      </c>
      <c r="T341">
        <v>14.4543</v>
      </c>
      <c r="U341">
        <v>16.785399999999999</v>
      </c>
      <c r="V341">
        <v>16.778500000000001</v>
      </c>
      <c r="W341">
        <v>15.533799999999999</v>
      </c>
      <c r="X341">
        <v>14.598000000000001</v>
      </c>
      <c r="Y341">
        <v>21.9176</v>
      </c>
      <c r="Z341">
        <v>22.999600000000001</v>
      </c>
    </row>
    <row r="342" spans="1:26" x14ac:dyDescent="0.25">
      <c r="A342" s="1" t="s">
        <v>181</v>
      </c>
      <c r="B342">
        <v>10074.450000000001</v>
      </c>
      <c r="C342">
        <v>14.8551</v>
      </c>
      <c r="D342">
        <v>10.946999999999999</v>
      </c>
      <c r="E342">
        <v>15.328200000000001</v>
      </c>
      <c r="F342">
        <v>23.853899999999999</v>
      </c>
      <c r="G342">
        <v>13.7989</v>
      </c>
      <c r="H342">
        <v>8.2532999999999994</v>
      </c>
      <c r="I342">
        <v>2.9531999999999998</v>
      </c>
      <c r="J342">
        <v>3.7216</v>
      </c>
      <c r="K342">
        <v>7.6893000000000002</v>
      </c>
      <c r="L342">
        <v>9.2919999999999998</v>
      </c>
      <c r="M342">
        <v>12.2714</v>
      </c>
      <c r="N342">
        <v>7.1429999999999998</v>
      </c>
      <c r="O342">
        <v>82.6755</v>
      </c>
      <c r="P342">
        <v>44.4236</v>
      </c>
      <c r="Q342">
        <v>18.8963</v>
      </c>
      <c r="R342">
        <v>83.873099999999994</v>
      </c>
      <c r="S342">
        <v>15.8544</v>
      </c>
      <c r="T342">
        <v>14.5814</v>
      </c>
      <c r="U342">
        <v>16.844100000000001</v>
      </c>
      <c r="V342">
        <v>16.7865</v>
      </c>
      <c r="W342">
        <v>15.8622</v>
      </c>
      <c r="X342">
        <v>14.906599999999999</v>
      </c>
      <c r="Y342">
        <v>21.476600000000001</v>
      </c>
      <c r="Z342">
        <v>22.838000000000001</v>
      </c>
    </row>
    <row r="343" spans="1:26" x14ac:dyDescent="0.25">
      <c r="A343" s="1" t="s">
        <v>180</v>
      </c>
      <c r="B343">
        <v>10047.209999999999</v>
      </c>
      <c r="C343">
        <v>14.916</v>
      </c>
      <c r="D343">
        <v>10.9252</v>
      </c>
      <c r="E343">
        <v>15.203799999999999</v>
      </c>
      <c r="F343">
        <v>23.691800000000001</v>
      </c>
      <c r="G343">
        <v>13.693899999999999</v>
      </c>
      <c r="H343">
        <v>8.0527999999999995</v>
      </c>
      <c r="I343">
        <v>2.8940000000000001</v>
      </c>
      <c r="J343">
        <v>3.6419000000000001</v>
      </c>
      <c r="K343">
        <v>7.6715999999999998</v>
      </c>
      <c r="L343">
        <v>9.3911999999999995</v>
      </c>
      <c r="M343">
        <v>12.172499999999999</v>
      </c>
      <c r="N343">
        <v>6.9984000000000002</v>
      </c>
      <c r="O343">
        <v>82.546499999999995</v>
      </c>
      <c r="P343">
        <v>44.219000000000001</v>
      </c>
      <c r="Q343">
        <v>18.822299999999998</v>
      </c>
      <c r="R343">
        <v>83.784599999999998</v>
      </c>
      <c r="S343">
        <v>15.85</v>
      </c>
      <c r="T343">
        <v>14.473000000000001</v>
      </c>
      <c r="U343">
        <v>16.520900000000001</v>
      </c>
      <c r="V343">
        <v>16.514500000000002</v>
      </c>
      <c r="W343">
        <v>15.5809</v>
      </c>
      <c r="X343">
        <v>14.6388</v>
      </c>
      <c r="Y343">
        <v>21.398</v>
      </c>
      <c r="Z343">
        <v>22.509</v>
      </c>
    </row>
    <row r="344" spans="1:26" x14ac:dyDescent="0.25">
      <c r="A344" s="1" t="s">
        <v>179</v>
      </c>
      <c r="B344">
        <v>9856.08</v>
      </c>
      <c r="C344">
        <v>14.9808</v>
      </c>
      <c r="D344">
        <v>10.892099999999999</v>
      </c>
      <c r="E344">
        <v>14.964</v>
      </c>
      <c r="F344">
        <v>23.325399999999998</v>
      </c>
      <c r="G344">
        <v>13.5304</v>
      </c>
      <c r="H344">
        <v>8.0128000000000004</v>
      </c>
      <c r="I344">
        <v>2.8424</v>
      </c>
      <c r="J344">
        <v>3.5828000000000002</v>
      </c>
      <c r="K344">
        <v>7.6474000000000002</v>
      </c>
      <c r="L344">
        <v>9.3507999999999996</v>
      </c>
      <c r="M344">
        <v>12.036199999999999</v>
      </c>
      <c r="N344">
        <v>6.9320000000000004</v>
      </c>
      <c r="O344">
        <v>81.495599999999996</v>
      </c>
      <c r="P344">
        <v>43.469900000000003</v>
      </c>
      <c r="Q344">
        <v>18.710899999999999</v>
      </c>
      <c r="R344">
        <v>83.02</v>
      </c>
      <c r="S344">
        <v>15.620900000000001</v>
      </c>
      <c r="T344">
        <v>14.2705</v>
      </c>
      <c r="U344">
        <v>16.209599999999998</v>
      </c>
      <c r="V344">
        <v>16.488499999999998</v>
      </c>
      <c r="W344">
        <v>15.2796</v>
      </c>
      <c r="X344">
        <v>14.353400000000001</v>
      </c>
      <c r="Y344">
        <v>21.194299999999998</v>
      </c>
      <c r="Z344">
        <v>22.4025</v>
      </c>
    </row>
    <row r="345" spans="1:26" x14ac:dyDescent="0.25">
      <c r="A345" s="1" t="s">
        <v>178</v>
      </c>
      <c r="B345">
        <v>9892.68</v>
      </c>
      <c r="C345">
        <v>15.059200000000001</v>
      </c>
      <c r="D345">
        <v>10.9367</v>
      </c>
      <c r="E345">
        <v>15.0395</v>
      </c>
      <c r="F345">
        <v>23.620200000000001</v>
      </c>
      <c r="G345">
        <v>13.783300000000001</v>
      </c>
      <c r="H345">
        <v>8.0757999999999992</v>
      </c>
      <c r="I345">
        <v>2.9340000000000002</v>
      </c>
      <c r="J345">
        <v>3.7042000000000002</v>
      </c>
      <c r="K345">
        <v>7.6452999999999998</v>
      </c>
      <c r="L345">
        <v>9.3206000000000007</v>
      </c>
      <c r="M345">
        <v>12.2829</v>
      </c>
      <c r="N345">
        <v>7.0030999999999999</v>
      </c>
      <c r="O345">
        <v>81.997699999999995</v>
      </c>
      <c r="P345">
        <v>43.717399999999998</v>
      </c>
      <c r="Q345">
        <v>18.8764</v>
      </c>
      <c r="R345">
        <v>83.646100000000004</v>
      </c>
      <c r="S345">
        <v>15.882300000000001</v>
      </c>
      <c r="T345">
        <v>14.4811</v>
      </c>
      <c r="U345">
        <v>16.672799999999999</v>
      </c>
      <c r="V345">
        <v>16.723500000000001</v>
      </c>
      <c r="W345">
        <v>15.580399999999999</v>
      </c>
      <c r="X345">
        <v>14.636100000000001</v>
      </c>
      <c r="Y345">
        <v>21.652999999999999</v>
      </c>
      <c r="Z345">
        <v>22.882899999999999</v>
      </c>
    </row>
    <row r="346" spans="1:26" x14ac:dyDescent="0.25">
      <c r="A346" s="1" t="s">
        <v>177</v>
      </c>
      <c r="B346">
        <v>9918.92</v>
      </c>
      <c r="C346">
        <v>15.066000000000001</v>
      </c>
      <c r="D346">
        <v>10.975</v>
      </c>
      <c r="E346">
        <v>15.1723</v>
      </c>
      <c r="F346">
        <v>23.763400000000001</v>
      </c>
      <c r="G346">
        <v>13.8468</v>
      </c>
      <c r="H346">
        <v>8.1198999999999995</v>
      </c>
      <c r="I346">
        <v>2.9872000000000001</v>
      </c>
      <c r="J346">
        <v>3.7713000000000001</v>
      </c>
      <c r="K346">
        <v>7.7199</v>
      </c>
      <c r="L346">
        <v>9.2957000000000001</v>
      </c>
      <c r="M346">
        <v>12.372</v>
      </c>
      <c r="N346">
        <v>7.0655000000000001</v>
      </c>
      <c r="O346">
        <v>82.020799999999994</v>
      </c>
      <c r="P346">
        <v>43.768000000000001</v>
      </c>
      <c r="Q346">
        <v>19.0044</v>
      </c>
      <c r="R346">
        <v>83.599599999999995</v>
      </c>
      <c r="S346">
        <v>16.0565</v>
      </c>
      <c r="T346">
        <v>14.614100000000001</v>
      </c>
      <c r="U346">
        <v>16.982800000000001</v>
      </c>
      <c r="V346">
        <v>17.0001</v>
      </c>
      <c r="W346">
        <v>15.590299999999999</v>
      </c>
      <c r="X346">
        <v>14.6477</v>
      </c>
      <c r="Y346">
        <v>21.909600000000001</v>
      </c>
      <c r="Z346">
        <v>23.176600000000001</v>
      </c>
    </row>
    <row r="347" spans="1:26" x14ac:dyDescent="0.25">
      <c r="A347" s="1" t="s">
        <v>176</v>
      </c>
      <c r="B347">
        <v>10094.64</v>
      </c>
      <c r="C347">
        <v>15.1661</v>
      </c>
      <c r="D347">
        <v>10.9887</v>
      </c>
      <c r="E347">
        <v>15.2971</v>
      </c>
      <c r="F347">
        <v>24.385999999999999</v>
      </c>
      <c r="G347">
        <v>13.991</v>
      </c>
      <c r="H347">
        <v>8.1587999999999994</v>
      </c>
      <c r="I347">
        <v>3.1080000000000001</v>
      </c>
      <c r="J347">
        <v>3.9194</v>
      </c>
      <c r="K347">
        <v>7.7091000000000003</v>
      </c>
      <c r="L347">
        <v>9.4293999999999993</v>
      </c>
      <c r="M347">
        <v>12.36</v>
      </c>
      <c r="N347">
        <v>7.0871000000000004</v>
      </c>
      <c r="O347">
        <v>82.804100000000005</v>
      </c>
      <c r="P347">
        <v>44.2333</v>
      </c>
      <c r="Q347">
        <v>19.017099999999999</v>
      </c>
      <c r="R347">
        <v>84.492199999999997</v>
      </c>
      <c r="S347">
        <v>16.203099999999999</v>
      </c>
      <c r="T347">
        <v>14.8744</v>
      </c>
      <c r="U347">
        <v>17.2424</v>
      </c>
      <c r="V347">
        <v>17.1342</v>
      </c>
      <c r="W347">
        <v>15.8317</v>
      </c>
      <c r="X347">
        <v>14.8832</v>
      </c>
      <c r="Y347">
        <v>22.2197</v>
      </c>
      <c r="Z347">
        <v>23.451000000000001</v>
      </c>
    </row>
    <row r="348" spans="1:26" x14ac:dyDescent="0.25">
      <c r="A348" s="1" t="s">
        <v>175</v>
      </c>
      <c r="B348">
        <v>10164.77</v>
      </c>
      <c r="C348">
        <v>15.202299999999999</v>
      </c>
      <c r="D348">
        <v>11.005100000000001</v>
      </c>
      <c r="E348">
        <v>15.3315</v>
      </c>
      <c r="F348">
        <v>24.195799999999998</v>
      </c>
      <c r="G348">
        <v>13.880100000000001</v>
      </c>
      <c r="H348">
        <v>7.9663000000000004</v>
      </c>
      <c r="I348">
        <v>3.1297000000000001</v>
      </c>
      <c r="J348">
        <v>3.9455</v>
      </c>
      <c r="K348">
        <v>7.7068000000000003</v>
      </c>
      <c r="L348">
        <v>9.3667999999999996</v>
      </c>
      <c r="M348">
        <v>12.301600000000001</v>
      </c>
      <c r="N348">
        <v>7.0298999999999996</v>
      </c>
      <c r="O348">
        <v>83.594999999999999</v>
      </c>
      <c r="P348">
        <v>44.72</v>
      </c>
      <c r="Q348">
        <v>19.222200000000001</v>
      </c>
      <c r="R348">
        <v>85.376599999999996</v>
      </c>
      <c r="S348">
        <v>16.398</v>
      </c>
      <c r="T348">
        <v>14.864000000000001</v>
      </c>
      <c r="U348">
        <v>17.207899999999999</v>
      </c>
      <c r="V348">
        <v>17.234100000000002</v>
      </c>
      <c r="W348">
        <v>15.7636</v>
      </c>
      <c r="X348">
        <v>14.824299999999999</v>
      </c>
      <c r="Y348">
        <v>22.261600000000001</v>
      </c>
      <c r="Z348">
        <v>23.477499999999999</v>
      </c>
    </row>
    <row r="349" spans="1:26" x14ac:dyDescent="0.25">
      <c r="A349" s="1" t="s">
        <v>174</v>
      </c>
      <c r="B349">
        <v>10179.61</v>
      </c>
      <c r="C349">
        <v>15.203799999999999</v>
      </c>
      <c r="D349">
        <v>10.9391</v>
      </c>
      <c r="E349">
        <v>15.272600000000001</v>
      </c>
      <c r="F349">
        <v>24.283300000000001</v>
      </c>
      <c r="G349">
        <v>13.8131</v>
      </c>
      <c r="H349">
        <v>7.9896000000000003</v>
      </c>
      <c r="I349">
        <v>3.1286</v>
      </c>
      <c r="J349">
        <v>3.9420999999999999</v>
      </c>
      <c r="K349">
        <v>7.7485999999999997</v>
      </c>
      <c r="L349">
        <v>9.3455999999999992</v>
      </c>
      <c r="M349">
        <v>12.3726</v>
      </c>
      <c r="N349">
        <v>7.0175000000000001</v>
      </c>
      <c r="O349">
        <v>83.849000000000004</v>
      </c>
      <c r="P349">
        <v>44.811399999999999</v>
      </c>
      <c r="Q349">
        <v>19.316800000000001</v>
      </c>
      <c r="R349">
        <v>85.665099999999995</v>
      </c>
      <c r="S349">
        <v>16.4023</v>
      </c>
      <c r="T349">
        <v>14.879200000000001</v>
      </c>
      <c r="U349">
        <v>17.1706</v>
      </c>
      <c r="V349">
        <v>17.1523</v>
      </c>
      <c r="W349">
        <v>15.721399999999999</v>
      </c>
      <c r="X349">
        <v>14.791499999999999</v>
      </c>
      <c r="Y349">
        <v>22.165800000000001</v>
      </c>
      <c r="Z349">
        <v>23.287099999999999</v>
      </c>
    </row>
    <row r="350" spans="1:26" x14ac:dyDescent="0.25">
      <c r="A350" s="1" t="s">
        <v>173</v>
      </c>
      <c r="B350">
        <v>10269.14</v>
      </c>
      <c r="C350">
        <v>15.529299999999999</v>
      </c>
      <c r="D350">
        <v>11.0654</v>
      </c>
      <c r="E350">
        <v>15.6099</v>
      </c>
      <c r="F350">
        <v>24.3535</v>
      </c>
      <c r="G350">
        <v>13.8071</v>
      </c>
      <c r="H350">
        <v>7.9550000000000001</v>
      </c>
      <c r="I350">
        <v>3.157</v>
      </c>
      <c r="J350">
        <v>3.9756</v>
      </c>
      <c r="K350">
        <v>7.7359999999999998</v>
      </c>
      <c r="L350">
        <v>9.3600999999999992</v>
      </c>
      <c r="M350">
        <v>12.345000000000001</v>
      </c>
      <c r="N350">
        <v>7.1436000000000002</v>
      </c>
      <c r="O350">
        <v>84.423299999999998</v>
      </c>
      <c r="P350">
        <v>45.472499999999997</v>
      </c>
      <c r="Q350">
        <v>19.6492</v>
      </c>
      <c r="R350">
        <v>86.679199999999994</v>
      </c>
      <c r="S350">
        <v>16.5932</v>
      </c>
      <c r="T350">
        <v>14.9953</v>
      </c>
      <c r="U350">
        <v>17.494</v>
      </c>
      <c r="V350">
        <v>17.485399999999998</v>
      </c>
      <c r="W350">
        <v>15.943199999999999</v>
      </c>
      <c r="X350">
        <v>15.002700000000001</v>
      </c>
      <c r="Y350">
        <v>21.7821</v>
      </c>
      <c r="Z350">
        <v>23.3368</v>
      </c>
    </row>
    <row r="351" spans="1:26" x14ac:dyDescent="0.25">
      <c r="A351" s="1" t="s">
        <v>172</v>
      </c>
      <c r="B351">
        <v>10301.459999999999</v>
      </c>
      <c r="C351">
        <v>15.4278</v>
      </c>
      <c r="D351">
        <v>10.977600000000001</v>
      </c>
      <c r="E351">
        <v>15.510300000000001</v>
      </c>
      <c r="F351">
        <v>23.976400000000002</v>
      </c>
      <c r="G351">
        <v>13.625999999999999</v>
      </c>
      <c r="H351">
        <v>7.9146000000000001</v>
      </c>
      <c r="I351">
        <v>3.1454</v>
      </c>
      <c r="J351">
        <v>3.9630000000000001</v>
      </c>
      <c r="K351">
        <v>7.7073999999999998</v>
      </c>
      <c r="L351">
        <v>9.4220000000000006</v>
      </c>
      <c r="M351">
        <v>12.1088</v>
      </c>
      <c r="N351">
        <v>7.0209000000000001</v>
      </c>
      <c r="O351">
        <v>84.779700000000005</v>
      </c>
      <c r="P351">
        <v>45.536900000000003</v>
      </c>
      <c r="Q351">
        <v>19.787800000000001</v>
      </c>
      <c r="R351">
        <v>86.915300000000002</v>
      </c>
      <c r="S351">
        <v>16.5641</v>
      </c>
      <c r="T351">
        <v>15.002000000000001</v>
      </c>
      <c r="U351">
        <v>17.479600000000001</v>
      </c>
      <c r="V351">
        <v>17.403700000000001</v>
      </c>
      <c r="W351">
        <v>15.9678</v>
      </c>
      <c r="X351">
        <v>15.027799999999999</v>
      </c>
      <c r="Y351">
        <v>21.136099999999999</v>
      </c>
      <c r="Z351">
        <v>22.824300000000001</v>
      </c>
    </row>
    <row r="352" spans="1:26" x14ac:dyDescent="0.25">
      <c r="A352" s="1" t="s">
        <v>171</v>
      </c>
      <c r="B352">
        <v>10107.35</v>
      </c>
      <c r="C352">
        <v>15.4656</v>
      </c>
      <c r="D352">
        <v>11.0344</v>
      </c>
      <c r="E352">
        <v>15.516299999999999</v>
      </c>
      <c r="F352">
        <v>23.482500000000002</v>
      </c>
      <c r="G352">
        <v>13.683400000000001</v>
      </c>
      <c r="H352">
        <v>7.8667999999999996</v>
      </c>
      <c r="I352">
        <v>3.234</v>
      </c>
      <c r="J352">
        <v>4.0697999999999999</v>
      </c>
      <c r="K352">
        <v>7.6285999999999996</v>
      </c>
      <c r="L352">
        <v>9.3158999999999992</v>
      </c>
      <c r="M352">
        <v>12.277200000000001</v>
      </c>
      <c r="N352">
        <v>6.9966999999999997</v>
      </c>
      <c r="O352">
        <v>83.441500000000005</v>
      </c>
      <c r="P352">
        <v>44.590600000000002</v>
      </c>
      <c r="Q352">
        <v>19.605899999999998</v>
      </c>
      <c r="R352">
        <v>85.725099999999998</v>
      </c>
      <c r="S352">
        <v>16.453499999999998</v>
      </c>
      <c r="T352">
        <v>14.805300000000001</v>
      </c>
      <c r="U352">
        <v>17.41</v>
      </c>
      <c r="V352">
        <v>17.5913</v>
      </c>
      <c r="W352">
        <v>15.5433</v>
      </c>
      <c r="X352">
        <v>14.6242</v>
      </c>
      <c r="Y352">
        <v>21.110800000000001</v>
      </c>
      <c r="Z352">
        <v>23.019500000000001</v>
      </c>
    </row>
    <row r="353" spans="1:26" x14ac:dyDescent="0.25">
      <c r="A353" s="1" t="s">
        <v>170</v>
      </c>
      <c r="B353">
        <v>10130.44</v>
      </c>
      <c r="C353">
        <v>15.508599999999999</v>
      </c>
      <c r="D353">
        <v>11.1347</v>
      </c>
      <c r="E353">
        <v>15.692500000000001</v>
      </c>
      <c r="F353">
        <v>23.402699999999999</v>
      </c>
      <c r="G353">
        <v>13.6624</v>
      </c>
      <c r="H353">
        <v>7.8796999999999997</v>
      </c>
      <c r="I353">
        <v>3.2139000000000002</v>
      </c>
      <c r="J353">
        <v>4.0557999999999996</v>
      </c>
      <c r="K353">
        <v>7.6639999999999997</v>
      </c>
      <c r="L353">
        <v>9.2926000000000002</v>
      </c>
      <c r="M353">
        <v>12.4259</v>
      </c>
      <c r="N353">
        <v>7.1369999999999996</v>
      </c>
      <c r="O353">
        <v>83.380700000000004</v>
      </c>
      <c r="P353">
        <v>44.491199999999999</v>
      </c>
      <c r="Q353">
        <v>19.696100000000001</v>
      </c>
      <c r="R353">
        <v>85.365200000000002</v>
      </c>
      <c r="S353">
        <v>16.5029</v>
      </c>
      <c r="T353">
        <v>14.757899999999999</v>
      </c>
      <c r="U353">
        <v>17.624600000000001</v>
      </c>
      <c r="V353">
        <v>17.794599999999999</v>
      </c>
      <c r="W353">
        <v>15.545</v>
      </c>
      <c r="X353">
        <v>14.6236</v>
      </c>
      <c r="Y353">
        <v>20.747399999999999</v>
      </c>
      <c r="Z353">
        <v>23.009799999999998</v>
      </c>
    </row>
    <row r="354" spans="1:26" x14ac:dyDescent="0.25">
      <c r="A354" s="1" t="s">
        <v>169</v>
      </c>
      <c r="B354">
        <v>10128.68</v>
      </c>
      <c r="C354">
        <v>15.3422</v>
      </c>
      <c r="D354">
        <v>11.165100000000001</v>
      </c>
      <c r="E354">
        <v>15.869400000000001</v>
      </c>
      <c r="F354">
        <v>23.507999999999999</v>
      </c>
      <c r="G354">
        <v>13.7346</v>
      </c>
      <c r="H354">
        <v>7.9042000000000003</v>
      </c>
      <c r="I354">
        <v>3.1825999999999999</v>
      </c>
      <c r="J354">
        <v>4.0189000000000004</v>
      </c>
      <c r="K354">
        <v>7.6883999999999997</v>
      </c>
      <c r="L354">
        <v>9.3310999999999993</v>
      </c>
      <c r="M354">
        <v>12.425000000000001</v>
      </c>
      <c r="N354">
        <v>7.1920000000000002</v>
      </c>
      <c r="O354">
        <v>83.306100000000001</v>
      </c>
      <c r="P354">
        <v>44.381700000000002</v>
      </c>
      <c r="Q354">
        <v>19.572700000000001</v>
      </c>
      <c r="R354">
        <v>84.493799999999993</v>
      </c>
      <c r="S354">
        <v>16.3645</v>
      </c>
      <c r="T354">
        <v>14.533300000000001</v>
      </c>
      <c r="U354">
        <v>17.819299999999998</v>
      </c>
      <c r="V354">
        <v>17.857099999999999</v>
      </c>
      <c r="W354">
        <v>15.546099999999999</v>
      </c>
      <c r="X354">
        <v>14.623799999999999</v>
      </c>
      <c r="Y354">
        <v>20.650200000000002</v>
      </c>
      <c r="Z354">
        <v>22.965199999999999</v>
      </c>
    </row>
    <row r="355" spans="1:26" x14ac:dyDescent="0.25">
      <c r="A355" s="1" t="s">
        <v>168</v>
      </c>
      <c r="B355">
        <v>10190.65</v>
      </c>
      <c r="C355">
        <v>15.123200000000001</v>
      </c>
      <c r="D355">
        <v>11.1098</v>
      </c>
      <c r="E355">
        <v>15.886799999999999</v>
      </c>
      <c r="F355">
        <v>23.327100000000002</v>
      </c>
      <c r="G355">
        <v>13.6212</v>
      </c>
      <c r="H355">
        <v>7.8075000000000001</v>
      </c>
      <c r="I355">
        <v>3.2919</v>
      </c>
      <c r="J355">
        <v>4.1558999999999999</v>
      </c>
      <c r="K355">
        <v>7.7717999999999998</v>
      </c>
      <c r="L355">
        <v>9.3850999999999996</v>
      </c>
      <c r="M355">
        <v>12.6076</v>
      </c>
      <c r="N355">
        <v>7.1683000000000003</v>
      </c>
      <c r="O355">
        <v>83.876000000000005</v>
      </c>
      <c r="P355">
        <v>44.571199999999997</v>
      </c>
      <c r="Q355">
        <v>19.575500000000002</v>
      </c>
      <c r="R355">
        <v>85.450800000000001</v>
      </c>
      <c r="S355">
        <v>16.4848</v>
      </c>
      <c r="T355">
        <v>14.613899999999999</v>
      </c>
      <c r="U355">
        <v>17.737400000000001</v>
      </c>
      <c r="V355">
        <v>18.024899999999999</v>
      </c>
      <c r="W355">
        <v>15.4062</v>
      </c>
      <c r="X355">
        <v>14.4923</v>
      </c>
      <c r="Y355">
        <v>20.881699999999999</v>
      </c>
      <c r="Z355">
        <v>22.991199999999999</v>
      </c>
    </row>
    <row r="356" spans="1:26" x14ac:dyDescent="0.25">
      <c r="A356" s="1" t="s">
        <v>167</v>
      </c>
      <c r="B356">
        <v>10257.98</v>
      </c>
      <c r="C356">
        <v>15.3939</v>
      </c>
      <c r="D356">
        <v>11.225</v>
      </c>
      <c r="E356">
        <v>16.1571</v>
      </c>
      <c r="F356">
        <v>23.751100000000001</v>
      </c>
      <c r="G356">
        <v>13.7233</v>
      </c>
      <c r="H356">
        <v>7.9158999999999997</v>
      </c>
      <c r="I356">
        <v>3.3359999999999999</v>
      </c>
      <c r="J356">
        <v>4.2088999999999999</v>
      </c>
      <c r="K356">
        <v>7.7892000000000001</v>
      </c>
      <c r="L356">
        <v>9.4244000000000003</v>
      </c>
      <c r="M356">
        <v>12.8185</v>
      </c>
      <c r="N356">
        <v>7.3556999999999997</v>
      </c>
      <c r="O356">
        <v>84.694100000000006</v>
      </c>
      <c r="P356">
        <v>45.031999999999996</v>
      </c>
      <c r="Q356">
        <v>19.791499999999999</v>
      </c>
      <c r="R356">
        <v>86.498999999999995</v>
      </c>
      <c r="S356">
        <v>16.5243</v>
      </c>
      <c r="T356">
        <v>14.6721</v>
      </c>
      <c r="U356">
        <v>17.860800000000001</v>
      </c>
      <c r="V356">
        <v>18.160599999999999</v>
      </c>
      <c r="W356">
        <v>15.6843</v>
      </c>
      <c r="X356">
        <v>14.750400000000001</v>
      </c>
      <c r="Y356">
        <v>20.927800000000001</v>
      </c>
      <c r="Z356">
        <v>23.0655</v>
      </c>
    </row>
    <row r="357" spans="1:26" x14ac:dyDescent="0.25">
      <c r="A357" s="1" t="s">
        <v>166</v>
      </c>
      <c r="B357">
        <v>10243.450000000001</v>
      </c>
      <c r="C357">
        <v>15.288399999999999</v>
      </c>
      <c r="D357">
        <v>11.1852</v>
      </c>
      <c r="E357">
        <v>16.158200000000001</v>
      </c>
      <c r="F357">
        <v>23.7591</v>
      </c>
      <c r="G357">
        <v>13.6982</v>
      </c>
      <c r="H357">
        <v>7.7526999999999999</v>
      </c>
      <c r="I357">
        <v>3.2999000000000001</v>
      </c>
      <c r="J357">
        <v>4.1609999999999996</v>
      </c>
      <c r="K357">
        <v>7.7576000000000001</v>
      </c>
      <c r="L357">
        <v>9.3916000000000004</v>
      </c>
      <c r="M357">
        <v>12.587400000000001</v>
      </c>
      <c r="N357">
        <v>7.2743000000000002</v>
      </c>
      <c r="O357">
        <v>84.5899</v>
      </c>
      <c r="P357">
        <v>45.216799999999999</v>
      </c>
      <c r="Q357">
        <v>19.943000000000001</v>
      </c>
      <c r="R357">
        <v>86.280600000000007</v>
      </c>
      <c r="S357">
        <v>16.537199999999999</v>
      </c>
      <c r="T357">
        <v>14.678900000000001</v>
      </c>
      <c r="U357">
        <v>17.808399999999999</v>
      </c>
      <c r="V357">
        <v>18.003799999999998</v>
      </c>
      <c r="W357">
        <v>15.5486</v>
      </c>
      <c r="X357">
        <v>14.624599999999999</v>
      </c>
      <c r="Y357">
        <v>20.459399999999999</v>
      </c>
      <c r="Z357">
        <v>22.647600000000001</v>
      </c>
    </row>
    <row r="358" spans="1:26" x14ac:dyDescent="0.25">
      <c r="A358" s="1" t="s">
        <v>165</v>
      </c>
      <c r="B358">
        <v>10211.879999999999</v>
      </c>
      <c r="C358">
        <v>15.239100000000001</v>
      </c>
      <c r="D358">
        <v>11.1724</v>
      </c>
      <c r="E358">
        <v>16.0763</v>
      </c>
      <c r="F358">
        <v>23.462199999999999</v>
      </c>
      <c r="G358">
        <v>13.636200000000001</v>
      </c>
      <c r="H358">
        <v>7.6698000000000004</v>
      </c>
      <c r="I358">
        <v>3.3889</v>
      </c>
      <c r="J358">
        <v>4.2786999999999997</v>
      </c>
      <c r="K358">
        <v>7.7373000000000003</v>
      </c>
      <c r="L358">
        <v>9.4628999999999994</v>
      </c>
      <c r="M358">
        <v>12.5641</v>
      </c>
      <c r="N358">
        <v>7.1868999999999996</v>
      </c>
      <c r="O358">
        <v>84.600099999999998</v>
      </c>
      <c r="P358">
        <v>45.018500000000003</v>
      </c>
      <c r="Q358">
        <v>19.7758</v>
      </c>
      <c r="R358">
        <v>86.011499999999998</v>
      </c>
      <c r="S358">
        <v>16.389800000000001</v>
      </c>
      <c r="T358">
        <v>14.519</v>
      </c>
      <c r="U358">
        <v>17.770099999999999</v>
      </c>
      <c r="V358">
        <v>17.8672</v>
      </c>
      <c r="W358">
        <v>15.3575</v>
      </c>
      <c r="X358">
        <v>14.446999999999999</v>
      </c>
      <c r="Y358">
        <v>20.450900000000001</v>
      </c>
      <c r="Z358">
        <v>22.615400000000001</v>
      </c>
    </row>
    <row r="359" spans="1:26" x14ac:dyDescent="0.25">
      <c r="A359" s="1" t="s">
        <v>164</v>
      </c>
      <c r="B359">
        <v>10147.26</v>
      </c>
      <c r="C359">
        <v>14.7233</v>
      </c>
      <c r="D359">
        <v>11.0762</v>
      </c>
      <c r="E359">
        <v>15.9369</v>
      </c>
      <c r="F359">
        <v>23.313600000000001</v>
      </c>
      <c r="G359">
        <v>13.6792</v>
      </c>
      <c r="H359">
        <v>7.7154999999999996</v>
      </c>
      <c r="I359">
        <v>3.4407999999999999</v>
      </c>
      <c r="J359">
        <v>4.3449999999999998</v>
      </c>
      <c r="K359">
        <v>7.7171000000000003</v>
      </c>
      <c r="L359">
        <v>9.3978999999999999</v>
      </c>
      <c r="M359">
        <v>12.2935</v>
      </c>
      <c r="N359">
        <v>7.0426000000000002</v>
      </c>
      <c r="O359">
        <v>83.797700000000006</v>
      </c>
      <c r="P359">
        <v>44.937199999999997</v>
      </c>
      <c r="Q359">
        <v>19.4344</v>
      </c>
      <c r="R359">
        <v>85.204700000000003</v>
      </c>
      <c r="S359">
        <v>16.416</v>
      </c>
      <c r="T359">
        <v>14.496600000000001</v>
      </c>
      <c r="U359">
        <v>17.4041</v>
      </c>
      <c r="V359">
        <v>17.5779</v>
      </c>
      <c r="W359">
        <v>15.393800000000001</v>
      </c>
      <c r="X359">
        <v>14.484999999999999</v>
      </c>
      <c r="Y359">
        <v>19.965</v>
      </c>
      <c r="Z359">
        <v>22.121700000000001</v>
      </c>
    </row>
    <row r="360" spans="1:26" x14ac:dyDescent="0.25">
      <c r="A360" s="1" t="s">
        <v>163</v>
      </c>
      <c r="B360">
        <v>10163.34</v>
      </c>
      <c r="C360">
        <v>14.851000000000001</v>
      </c>
      <c r="D360">
        <v>11.0412</v>
      </c>
      <c r="E360">
        <v>15.9329</v>
      </c>
      <c r="F360">
        <v>23.024699999999999</v>
      </c>
      <c r="G360">
        <v>13.6348</v>
      </c>
      <c r="H360">
        <v>7.7207999999999997</v>
      </c>
      <c r="I360">
        <v>3.4470999999999998</v>
      </c>
      <c r="J360">
        <v>4.3525999999999998</v>
      </c>
      <c r="K360">
        <v>7.8423999999999996</v>
      </c>
      <c r="L360">
        <v>9.4193999999999996</v>
      </c>
      <c r="M360">
        <v>12.3788</v>
      </c>
      <c r="N360">
        <v>7.1394000000000002</v>
      </c>
      <c r="O360">
        <v>83.389099999999999</v>
      </c>
      <c r="P360">
        <v>44.7943</v>
      </c>
      <c r="Q360">
        <v>19.236699999999999</v>
      </c>
      <c r="R360">
        <v>84.453100000000006</v>
      </c>
      <c r="S360">
        <v>16.443999999999999</v>
      </c>
      <c r="T360">
        <v>14.58</v>
      </c>
      <c r="U360">
        <v>17.450800000000001</v>
      </c>
      <c r="V360">
        <v>17.496300000000002</v>
      </c>
      <c r="W360">
        <v>15.0138</v>
      </c>
      <c r="X360">
        <v>14.1233</v>
      </c>
      <c r="Y360">
        <v>19.867899999999999</v>
      </c>
      <c r="Z360">
        <v>21.955500000000001</v>
      </c>
    </row>
    <row r="361" spans="1:26" x14ac:dyDescent="0.25">
      <c r="A361" s="1" t="s">
        <v>162</v>
      </c>
      <c r="B361">
        <v>10176.5</v>
      </c>
      <c r="C361">
        <v>14.879300000000001</v>
      </c>
      <c r="D361">
        <v>11.005000000000001</v>
      </c>
      <c r="E361">
        <v>16.052</v>
      </c>
      <c r="F361">
        <v>23.104600000000001</v>
      </c>
      <c r="G361">
        <v>13.486000000000001</v>
      </c>
      <c r="H361">
        <v>7.8338000000000001</v>
      </c>
      <c r="I361">
        <v>3.4190999999999998</v>
      </c>
      <c r="J361">
        <v>4.3197999999999999</v>
      </c>
      <c r="K361">
        <v>7.8080999999999996</v>
      </c>
      <c r="L361">
        <v>9.5328999999999997</v>
      </c>
      <c r="M361">
        <v>12.3606</v>
      </c>
      <c r="N361">
        <v>7.2309999999999999</v>
      </c>
      <c r="O361">
        <v>83.233699999999999</v>
      </c>
      <c r="P361">
        <v>44.724499999999999</v>
      </c>
      <c r="Q361">
        <v>19.044799999999999</v>
      </c>
      <c r="R361">
        <v>83.457800000000006</v>
      </c>
      <c r="S361">
        <v>16.460999999999999</v>
      </c>
      <c r="T361">
        <v>14.601599999999999</v>
      </c>
      <c r="U361">
        <v>17.241900000000001</v>
      </c>
      <c r="V361">
        <v>17.208300000000001</v>
      </c>
      <c r="W361">
        <v>15.138</v>
      </c>
      <c r="X361">
        <v>14.243499999999999</v>
      </c>
      <c r="Y361">
        <v>19.604399999999998</v>
      </c>
      <c r="Z361">
        <v>21.556899999999999</v>
      </c>
    </row>
    <row r="362" spans="1:26" x14ac:dyDescent="0.25">
      <c r="A362" s="1" t="s">
        <v>161</v>
      </c>
      <c r="B362">
        <v>10141.69</v>
      </c>
      <c r="C362">
        <v>14.934900000000001</v>
      </c>
      <c r="D362">
        <v>11.088100000000001</v>
      </c>
      <c r="E362">
        <v>16.009</v>
      </c>
      <c r="F362">
        <v>22.646899999999999</v>
      </c>
      <c r="G362">
        <v>13.395899999999999</v>
      </c>
      <c r="H362">
        <v>7.8269000000000002</v>
      </c>
      <c r="I362">
        <v>3.4230999999999998</v>
      </c>
      <c r="J362">
        <v>4.3303000000000003</v>
      </c>
      <c r="K362">
        <v>7.7865000000000002</v>
      </c>
      <c r="L362">
        <v>9.4859000000000009</v>
      </c>
      <c r="M362">
        <v>12.2226</v>
      </c>
      <c r="N362">
        <v>7.2085999999999997</v>
      </c>
      <c r="O362">
        <v>83.065399999999997</v>
      </c>
      <c r="P362">
        <v>44.636000000000003</v>
      </c>
      <c r="Q362">
        <v>19.094100000000001</v>
      </c>
      <c r="R362">
        <v>83.488399999999999</v>
      </c>
      <c r="S362">
        <v>16.206299999999999</v>
      </c>
      <c r="T362">
        <v>14.3703</v>
      </c>
      <c r="U362">
        <v>17.0822</v>
      </c>
      <c r="V362">
        <v>16.9941</v>
      </c>
      <c r="W362">
        <v>15.0176</v>
      </c>
      <c r="X362">
        <v>14.126300000000001</v>
      </c>
      <c r="Y362">
        <v>19.1723</v>
      </c>
      <c r="Z362">
        <v>21.2059</v>
      </c>
    </row>
    <row r="363" spans="1:26" x14ac:dyDescent="0.25">
      <c r="A363" s="1" t="s">
        <v>160</v>
      </c>
      <c r="B363">
        <v>10122.09</v>
      </c>
      <c r="C363">
        <v>14.6615</v>
      </c>
      <c r="D363">
        <v>11.003</v>
      </c>
      <c r="E363">
        <v>15.8102</v>
      </c>
      <c r="F363">
        <v>22.514199999999999</v>
      </c>
      <c r="G363">
        <v>13.4</v>
      </c>
      <c r="H363">
        <v>7.8074000000000003</v>
      </c>
      <c r="I363">
        <v>3.387</v>
      </c>
      <c r="J363">
        <v>4.2835999999999999</v>
      </c>
      <c r="K363">
        <v>7.8250000000000002</v>
      </c>
      <c r="L363">
        <v>9.6129999999999995</v>
      </c>
      <c r="M363">
        <v>12.061999999999999</v>
      </c>
      <c r="N363">
        <v>6.984</v>
      </c>
      <c r="O363">
        <v>82.55</v>
      </c>
      <c r="P363">
        <v>44.304400000000001</v>
      </c>
      <c r="Q363">
        <v>18.835699999999999</v>
      </c>
      <c r="R363">
        <v>83.230900000000005</v>
      </c>
      <c r="S363">
        <v>15.6752</v>
      </c>
      <c r="T363">
        <v>13.8095</v>
      </c>
      <c r="U363">
        <v>16.494199999999999</v>
      </c>
      <c r="V363">
        <v>16.491900000000001</v>
      </c>
      <c r="W363">
        <v>15.0504</v>
      </c>
      <c r="X363">
        <v>14.155099999999999</v>
      </c>
      <c r="Y363">
        <v>19.372299999999999</v>
      </c>
      <c r="Z363">
        <v>21.3035</v>
      </c>
    </row>
    <row r="364" spans="1:26" x14ac:dyDescent="0.25">
      <c r="A364" s="1" t="s">
        <v>159</v>
      </c>
      <c r="B364">
        <v>10125.1</v>
      </c>
      <c r="C364">
        <v>14.9809</v>
      </c>
      <c r="D364">
        <v>11.025499999999999</v>
      </c>
      <c r="E364">
        <v>15.588800000000001</v>
      </c>
      <c r="F364">
        <v>22.124600000000001</v>
      </c>
      <c r="G364">
        <v>13.159000000000001</v>
      </c>
      <c r="H364">
        <v>7.6551</v>
      </c>
      <c r="I364">
        <v>3.4348999999999998</v>
      </c>
      <c r="J364">
        <v>4.3445999999999998</v>
      </c>
      <c r="K364">
        <v>7.8547000000000002</v>
      </c>
      <c r="L364">
        <v>9.5256000000000007</v>
      </c>
      <c r="M364">
        <v>12.0541</v>
      </c>
      <c r="N364">
        <v>6.9904999999999999</v>
      </c>
      <c r="O364">
        <v>82.653700000000001</v>
      </c>
      <c r="P364">
        <v>44.309100000000001</v>
      </c>
      <c r="Q364">
        <v>18.869800000000001</v>
      </c>
      <c r="R364">
        <v>83.623699999999999</v>
      </c>
      <c r="S364">
        <v>15.7896</v>
      </c>
      <c r="T364">
        <v>13.877700000000001</v>
      </c>
      <c r="U364">
        <v>16.643000000000001</v>
      </c>
      <c r="V364">
        <v>16.680299999999999</v>
      </c>
      <c r="W364">
        <v>14.8018</v>
      </c>
      <c r="X364">
        <v>13.9214</v>
      </c>
      <c r="Y364">
        <v>18.904900000000001</v>
      </c>
      <c r="Z364">
        <v>21.071000000000002</v>
      </c>
    </row>
    <row r="365" spans="1:26" x14ac:dyDescent="0.25">
      <c r="A365" s="1" t="s">
        <v>158</v>
      </c>
      <c r="B365">
        <v>10155.07</v>
      </c>
      <c r="C365">
        <v>15.0931</v>
      </c>
      <c r="D365">
        <v>11.0947</v>
      </c>
      <c r="E365">
        <v>15.462199999999999</v>
      </c>
      <c r="F365">
        <v>21.653199999999998</v>
      </c>
      <c r="G365">
        <v>13.141299999999999</v>
      </c>
      <c r="H365">
        <v>7.6413000000000002</v>
      </c>
      <c r="I365">
        <v>3.4859</v>
      </c>
      <c r="J365">
        <v>4.4119999999999999</v>
      </c>
      <c r="K365">
        <v>7.6401000000000003</v>
      </c>
      <c r="L365">
        <v>9.41</v>
      </c>
      <c r="M365">
        <v>11.8345</v>
      </c>
      <c r="N365">
        <v>7.0572999999999997</v>
      </c>
      <c r="O365">
        <v>83.002300000000005</v>
      </c>
      <c r="P365">
        <v>44.316800000000001</v>
      </c>
      <c r="Q365">
        <v>18.716100000000001</v>
      </c>
      <c r="R365">
        <v>83.694999999999993</v>
      </c>
      <c r="S365">
        <v>16.063300000000002</v>
      </c>
      <c r="T365">
        <v>14.1845</v>
      </c>
      <c r="U365">
        <v>16.353899999999999</v>
      </c>
      <c r="V365">
        <v>16.4726</v>
      </c>
      <c r="W365">
        <v>14.313000000000001</v>
      </c>
      <c r="X365">
        <v>13.4528</v>
      </c>
      <c r="Y365">
        <v>18.7819</v>
      </c>
      <c r="Z365">
        <v>21.025700000000001</v>
      </c>
    </row>
    <row r="366" spans="1:26" x14ac:dyDescent="0.25">
      <c r="A366" s="1" t="s">
        <v>157</v>
      </c>
      <c r="B366">
        <v>10176.61</v>
      </c>
      <c r="C366">
        <v>15.1676</v>
      </c>
      <c r="D366">
        <v>11.134</v>
      </c>
      <c r="E366">
        <v>15.4274</v>
      </c>
      <c r="F366">
        <v>21.478400000000001</v>
      </c>
      <c r="G366">
        <v>13.0495</v>
      </c>
      <c r="H366">
        <v>7.4557000000000002</v>
      </c>
      <c r="I366">
        <v>3.4929000000000001</v>
      </c>
      <c r="J366">
        <v>4.4223999999999997</v>
      </c>
      <c r="K366">
        <v>7.6157000000000004</v>
      </c>
      <c r="L366">
        <v>9.3149999999999995</v>
      </c>
      <c r="M366">
        <v>11.924899999999999</v>
      </c>
      <c r="N366">
        <v>6.9142000000000001</v>
      </c>
      <c r="O366">
        <v>83.144400000000005</v>
      </c>
      <c r="P366">
        <v>44.265099999999997</v>
      </c>
      <c r="Q366">
        <v>18.822099999999999</v>
      </c>
      <c r="R366">
        <v>83.721500000000006</v>
      </c>
      <c r="S366">
        <v>15.9594</v>
      </c>
      <c r="T366">
        <v>14.0595</v>
      </c>
      <c r="U366">
        <v>16.513999999999999</v>
      </c>
      <c r="V366">
        <v>16.716699999999999</v>
      </c>
      <c r="W366">
        <v>14.6031</v>
      </c>
      <c r="X366">
        <v>13.735200000000001</v>
      </c>
      <c r="Y366">
        <v>19.399799999999999</v>
      </c>
      <c r="Z366">
        <v>21.604199999999999</v>
      </c>
    </row>
    <row r="367" spans="1:26" x14ac:dyDescent="0.25">
      <c r="A367" s="1" t="s">
        <v>156</v>
      </c>
      <c r="B367">
        <v>10339.66</v>
      </c>
      <c r="C367">
        <v>15.273</v>
      </c>
      <c r="D367">
        <v>11.28</v>
      </c>
      <c r="E367">
        <v>15.7964</v>
      </c>
      <c r="F367">
        <v>21.833200000000001</v>
      </c>
      <c r="G367">
        <v>13.1471</v>
      </c>
      <c r="H367">
        <v>7.5952999999999999</v>
      </c>
      <c r="I367">
        <v>3.6438000000000001</v>
      </c>
      <c r="J367">
        <v>4.6071999999999997</v>
      </c>
      <c r="K367">
        <v>7.7435999999999998</v>
      </c>
      <c r="L367">
        <v>9.3881999999999994</v>
      </c>
      <c r="M367">
        <v>12.120799999999999</v>
      </c>
      <c r="N367">
        <v>7.0162000000000004</v>
      </c>
      <c r="O367">
        <v>84.2667</v>
      </c>
      <c r="P367">
        <v>44.883699999999997</v>
      </c>
      <c r="Q367">
        <v>19.052900000000001</v>
      </c>
      <c r="R367">
        <v>84.224199999999996</v>
      </c>
      <c r="S367">
        <v>15.988899999999999</v>
      </c>
      <c r="T367">
        <v>14.023199999999999</v>
      </c>
      <c r="U367">
        <v>16.5212</v>
      </c>
      <c r="V367">
        <v>16.610499999999998</v>
      </c>
      <c r="W367">
        <v>14.849500000000001</v>
      </c>
      <c r="X367">
        <v>13.973699999999999</v>
      </c>
      <c r="Y367">
        <v>19.5243</v>
      </c>
      <c r="Z367">
        <v>21.647600000000001</v>
      </c>
    </row>
    <row r="368" spans="1:26" x14ac:dyDescent="0.25">
      <c r="A368" s="1" t="s">
        <v>155</v>
      </c>
      <c r="B368">
        <v>10394.549999999999</v>
      </c>
      <c r="C368">
        <v>15.3165</v>
      </c>
      <c r="D368">
        <v>11.3203</v>
      </c>
      <c r="E368">
        <v>15.8019</v>
      </c>
      <c r="F368">
        <v>21.931999999999999</v>
      </c>
      <c r="G368">
        <v>13.1419</v>
      </c>
      <c r="H368">
        <v>7.5054999999999996</v>
      </c>
      <c r="I368">
        <v>3.5838000000000001</v>
      </c>
      <c r="J368">
        <v>4.5316999999999998</v>
      </c>
      <c r="K368">
        <v>7.7652999999999999</v>
      </c>
      <c r="L368">
        <v>9.4169999999999998</v>
      </c>
      <c r="M368">
        <v>12.216100000000001</v>
      </c>
      <c r="N368">
        <v>6.9889999999999999</v>
      </c>
      <c r="O368">
        <v>84.665700000000001</v>
      </c>
      <c r="P368">
        <v>45.261600000000001</v>
      </c>
      <c r="Q368">
        <v>19.116</v>
      </c>
      <c r="R368">
        <v>84.462699999999998</v>
      </c>
      <c r="S368">
        <v>16.032399999999999</v>
      </c>
      <c r="T368">
        <v>14.0471</v>
      </c>
      <c r="U368">
        <v>16.499400000000001</v>
      </c>
      <c r="V368">
        <v>16.6464</v>
      </c>
      <c r="W368">
        <v>14.872999999999999</v>
      </c>
      <c r="X368">
        <v>13.9971</v>
      </c>
      <c r="Y368">
        <v>19.680599999999998</v>
      </c>
      <c r="Z368">
        <v>21.794699999999999</v>
      </c>
    </row>
    <row r="369" spans="1:26" x14ac:dyDescent="0.25">
      <c r="A369" s="1" t="s">
        <v>154</v>
      </c>
      <c r="B369">
        <v>10582.58</v>
      </c>
      <c r="C369">
        <v>15.347899999999999</v>
      </c>
      <c r="D369">
        <v>11.4193</v>
      </c>
      <c r="E369">
        <v>16.0473</v>
      </c>
      <c r="F369">
        <v>22.264900000000001</v>
      </c>
      <c r="G369">
        <v>13.1578</v>
      </c>
      <c r="H369">
        <v>7.6069000000000004</v>
      </c>
      <c r="I369">
        <v>3.6112000000000002</v>
      </c>
      <c r="J369">
        <v>4.5682999999999998</v>
      </c>
      <c r="K369">
        <v>7.7869000000000002</v>
      </c>
      <c r="L369">
        <v>9.4530999999999992</v>
      </c>
      <c r="M369">
        <v>12.3543</v>
      </c>
      <c r="N369">
        <v>7.1303999999999998</v>
      </c>
      <c r="O369">
        <v>85.991500000000002</v>
      </c>
      <c r="P369">
        <v>45.765900000000002</v>
      </c>
      <c r="Q369">
        <v>19.044599999999999</v>
      </c>
      <c r="R369">
        <v>85.516599999999997</v>
      </c>
      <c r="S369">
        <v>16.237400000000001</v>
      </c>
      <c r="T369">
        <v>14.2742</v>
      </c>
      <c r="U369">
        <v>16.639900000000001</v>
      </c>
      <c r="V369">
        <v>16.793099999999999</v>
      </c>
      <c r="W369">
        <v>15.020099999999999</v>
      </c>
      <c r="X369">
        <v>14.1379</v>
      </c>
      <c r="Y369">
        <v>20.0823</v>
      </c>
      <c r="Z369">
        <v>22.023</v>
      </c>
    </row>
    <row r="370" spans="1:26" x14ac:dyDescent="0.25">
      <c r="A370" s="1" t="s">
        <v>153</v>
      </c>
      <c r="B370">
        <v>10593.52</v>
      </c>
      <c r="C370">
        <v>15.2385</v>
      </c>
      <c r="D370">
        <v>11.3817</v>
      </c>
      <c r="E370">
        <v>16.185300000000002</v>
      </c>
      <c r="F370">
        <v>22.3765</v>
      </c>
      <c r="G370">
        <v>13.117100000000001</v>
      </c>
      <c r="H370">
        <v>7.5526</v>
      </c>
      <c r="I370">
        <v>3.5945999999999998</v>
      </c>
      <c r="J370">
        <v>4.5503</v>
      </c>
      <c r="K370">
        <v>7.7592999999999996</v>
      </c>
      <c r="L370">
        <v>9.4725999999999999</v>
      </c>
      <c r="M370">
        <v>12.1945</v>
      </c>
      <c r="N370">
        <v>7.1405000000000003</v>
      </c>
      <c r="O370">
        <v>86.272900000000007</v>
      </c>
      <c r="P370">
        <v>45.742899999999999</v>
      </c>
      <c r="Q370">
        <v>18.9649</v>
      </c>
      <c r="R370">
        <v>85.417299999999997</v>
      </c>
      <c r="S370">
        <v>16.229600000000001</v>
      </c>
      <c r="T370">
        <v>14.262499999999999</v>
      </c>
      <c r="U370">
        <v>16.561599999999999</v>
      </c>
      <c r="V370">
        <v>16.462399999999999</v>
      </c>
      <c r="W370">
        <v>15.0685</v>
      </c>
      <c r="X370">
        <v>14.1876</v>
      </c>
      <c r="Y370">
        <v>19.603300000000001</v>
      </c>
      <c r="Z370">
        <v>21.485900000000001</v>
      </c>
    </row>
    <row r="371" spans="1:26" x14ac:dyDescent="0.25">
      <c r="A371" s="1" t="s">
        <v>152</v>
      </c>
      <c r="B371">
        <v>10577.79</v>
      </c>
      <c r="C371">
        <v>15.251899999999999</v>
      </c>
      <c r="D371">
        <v>11.372999999999999</v>
      </c>
      <c r="E371">
        <v>16.1279</v>
      </c>
      <c r="F371">
        <v>22.228400000000001</v>
      </c>
      <c r="G371">
        <v>13.098699999999999</v>
      </c>
      <c r="H371">
        <v>7.5456000000000003</v>
      </c>
      <c r="I371">
        <v>3.7059000000000002</v>
      </c>
      <c r="J371">
        <v>4.6718999999999999</v>
      </c>
      <c r="K371">
        <v>7.9032999999999998</v>
      </c>
      <c r="L371">
        <v>9.4499999999999993</v>
      </c>
      <c r="M371">
        <v>12.0345</v>
      </c>
      <c r="N371">
        <v>7.1045999999999996</v>
      </c>
      <c r="O371">
        <v>86.213300000000004</v>
      </c>
      <c r="P371">
        <v>45.6541</v>
      </c>
      <c r="Q371">
        <v>18.8202</v>
      </c>
      <c r="R371">
        <v>85.070800000000006</v>
      </c>
      <c r="S371">
        <v>16.126200000000001</v>
      </c>
      <c r="T371">
        <v>14.161799999999999</v>
      </c>
      <c r="U371">
        <v>16.1159</v>
      </c>
      <c r="V371">
        <v>16.1767</v>
      </c>
      <c r="W371">
        <v>15.0649</v>
      </c>
      <c r="X371">
        <v>14.186999999999999</v>
      </c>
      <c r="Y371">
        <v>19.049499999999998</v>
      </c>
      <c r="Z371">
        <v>21.105</v>
      </c>
    </row>
    <row r="372" spans="1:26" x14ac:dyDescent="0.25">
      <c r="A372" s="1" t="s">
        <v>151</v>
      </c>
      <c r="B372">
        <v>10512.87</v>
      </c>
      <c r="C372">
        <v>14.940099999999999</v>
      </c>
      <c r="D372">
        <v>11.238</v>
      </c>
      <c r="E372">
        <v>15.860200000000001</v>
      </c>
      <c r="F372">
        <v>21.795200000000001</v>
      </c>
      <c r="G372">
        <v>12.8683</v>
      </c>
      <c r="H372">
        <v>7.4276</v>
      </c>
      <c r="I372">
        <v>3.7357</v>
      </c>
      <c r="J372">
        <v>4.7111999999999998</v>
      </c>
      <c r="K372">
        <v>7.9381000000000004</v>
      </c>
      <c r="L372">
        <v>9.5945</v>
      </c>
      <c r="M372">
        <v>11.8971</v>
      </c>
      <c r="N372">
        <v>6.9865000000000004</v>
      </c>
      <c r="O372">
        <v>85.523399999999995</v>
      </c>
      <c r="P372">
        <v>45.188600000000001</v>
      </c>
      <c r="Q372">
        <v>18.633900000000001</v>
      </c>
      <c r="R372">
        <v>84.325100000000006</v>
      </c>
      <c r="S372">
        <v>15.8612</v>
      </c>
      <c r="T372">
        <v>13.868499999999999</v>
      </c>
      <c r="U372">
        <v>15.507300000000001</v>
      </c>
      <c r="V372">
        <v>15.8254</v>
      </c>
      <c r="W372">
        <v>14.734500000000001</v>
      </c>
      <c r="X372">
        <v>13.8642</v>
      </c>
      <c r="Y372">
        <v>19.047799999999999</v>
      </c>
      <c r="Z372">
        <v>20.938500000000001</v>
      </c>
    </row>
    <row r="373" spans="1:26" x14ac:dyDescent="0.25">
      <c r="A373" s="1" t="s">
        <v>150</v>
      </c>
      <c r="B373">
        <v>10601.55</v>
      </c>
      <c r="C373">
        <v>15.0352</v>
      </c>
      <c r="D373">
        <v>11.1951</v>
      </c>
      <c r="E373">
        <v>15.903700000000001</v>
      </c>
      <c r="F373">
        <v>21.8706</v>
      </c>
      <c r="G373">
        <v>12.707100000000001</v>
      </c>
      <c r="H373">
        <v>7.4336000000000002</v>
      </c>
      <c r="I373">
        <v>3.6166999999999998</v>
      </c>
      <c r="J373">
        <v>4.5632000000000001</v>
      </c>
      <c r="K373">
        <v>7.8615000000000004</v>
      </c>
      <c r="L373">
        <v>9.6197999999999997</v>
      </c>
      <c r="M373">
        <v>12.073</v>
      </c>
      <c r="N373">
        <v>7.0563000000000002</v>
      </c>
      <c r="O373">
        <v>86.218199999999996</v>
      </c>
      <c r="P373">
        <v>45.767000000000003</v>
      </c>
      <c r="Q373">
        <v>18.900600000000001</v>
      </c>
      <c r="R373">
        <v>85.248599999999996</v>
      </c>
      <c r="S373">
        <v>16.052600000000002</v>
      </c>
      <c r="T373">
        <v>14.0723</v>
      </c>
      <c r="U373">
        <v>15.970700000000001</v>
      </c>
      <c r="V373">
        <v>16.2654</v>
      </c>
      <c r="W373">
        <v>14.6197</v>
      </c>
      <c r="X373">
        <v>13.756600000000001</v>
      </c>
      <c r="Y373">
        <v>19.412700000000001</v>
      </c>
      <c r="Z373">
        <v>21.136600000000001</v>
      </c>
    </row>
    <row r="374" spans="1:26" x14ac:dyDescent="0.25">
      <c r="A374" s="1" t="s">
        <v>149</v>
      </c>
      <c r="B374">
        <v>10665.77</v>
      </c>
      <c r="C374">
        <v>15.0511</v>
      </c>
      <c r="D374">
        <v>11.216200000000001</v>
      </c>
      <c r="E374">
        <v>16.084900000000001</v>
      </c>
      <c r="F374">
        <v>22.151399999999999</v>
      </c>
      <c r="G374">
        <v>12.7814</v>
      </c>
      <c r="H374">
        <v>7.4794999999999998</v>
      </c>
      <c r="I374">
        <v>3.6049000000000002</v>
      </c>
      <c r="J374">
        <v>4.5525000000000002</v>
      </c>
      <c r="K374">
        <v>8.0434999999999999</v>
      </c>
      <c r="L374">
        <v>9.7311999999999994</v>
      </c>
      <c r="M374">
        <v>11.9648</v>
      </c>
      <c r="N374">
        <v>7.0721999999999996</v>
      </c>
      <c r="O374">
        <v>86.329899999999995</v>
      </c>
      <c r="P374">
        <v>45.884399999999999</v>
      </c>
      <c r="Q374">
        <v>18.969000000000001</v>
      </c>
      <c r="R374">
        <v>85.503299999999996</v>
      </c>
      <c r="S374">
        <v>15.9451</v>
      </c>
      <c r="T374">
        <v>14.008800000000001</v>
      </c>
      <c r="U374">
        <v>15.784800000000001</v>
      </c>
      <c r="V374">
        <v>16.078900000000001</v>
      </c>
      <c r="W374">
        <v>14.821</v>
      </c>
      <c r="X374">
        <v>13.947900000000001</v>
      </c>
      <c r="Y374">
        <v>18.8978</v>
      </c>
      <c r="Z374">
        <v>20.616900000000001</v>
      </c>
    </row>
    <row r="375" spans="1:26" x14ac:dyDescent="0.25">
      <c r="A375" s="1" t="s">
        <v>148</v>
      </c>
      <c r="B375">
        <v>10675.98</v>
      </c>
      <c r="C375">
        <v>14.9369</v>
      </c>
      <c r="D375">
        <v>11.168200000000001</v>
      </c>
      <c r="E375">
        <v>15.969099999999999</v>
      </c>
      <c r="F375">
        <v>22.042899999999999</v>
      </c>
      <c r="G375">
        <v>12.753299999999999</v>
      </c>
      <c r="H375">
        <v>7.4981999999999998</v>
      </c>
      <c r="I375">
        <v>3.6358999999999999</v>
      </c>
      <c r="J375">
        <v>4.5903</v>
      </c>
      <c r="K375">
        <v>8.0336999999999996</v>
      </c>
      <c r="L375">
        <v>9.7775999999999996</v>
      </c>
      <c r="M375">
        <v>11.8332</v>
      </c>
      <c r="N375">
        <v>7.0023</v>
      </c>
      <c r="O375">
        <v>86.246899999999997</v>
      </c>
      <c r="P375">
        <v>45.998899999999999</v>
      </c>
      <c r="Q375">
        <v>19.051400000000001</v>
      </c>
      <c r="R375">
        <v>85.683999999999997</v>
      </c>
      <c r="S375">
        <v>15.8574</v>
      </c>
      <c r="T375">
        <v>13.943199999999999</v>
      </c>
      <c r="U375">
        <v>15.7546</v>
      </c>
      <c r="V375">
        <v>16.050699999999999</v>
      </c>
      <c r="W375">
        <v>14.7608</v>
      </c>
      <c r="X375">
        <v>13.8911</v>
      </c>
      <c r="Y375">
        <v>18.7364</v>
      </c>
      <c r="Z375">
        <v>20.448</v>
      </c>
    </row>
    <row r="376" spans="1:26" x14ac:dyDescent="0.25">
      <c r="A376" s="1" t="s">
        <v>147</v>
      </c>
      <c r="B376">
        <v>10479.11</v>
      </c>
      <c r="C376">
        <v>14.986499999999999</v>
      </c>
      <c r="D376">
        <v>11.153</v>
      </c>
      <c r="E376">
        <v>15.693199999999999</v>
      </c>
      <c r="F376">
        <v>21.514399999999998</v>
      </c>
      <c r="G376">
        <v>12.6104</v>
      </c>
      <c r="H376">
        <v>7.3987999999999996</v>
      </c>
      <c r="I376">
        <v>3.6787000000000001</v>
      </c>
      <c r="J376">
        <v>4.6504000000000003</v>
      </c>
      <c r="K376">
        <v>8.0521999999999991</v>
      </c>
      <c r="L376">
        <v>9.7994000000000003</v>
      </c>
      <c r="M376">
        <v>11.7637</v>
      </c>
      <c r="N376">
        <v>6.8005000000000004</v>
      </c>
      <c r="O376">
        <v>84.747799999999998</v>
      </c>
      <c r="P376">
        <v>45.086799999999997</v>
      </c>
      <c r="Q376">
        <v>18.853999999999999</v>
      </c>
      <c r="R376">
        <v>83.843500000000006</v>
      </c>
      <c r="S376">
        <v>15.6043</v>
      </c>
      <c r="T376">
        <v>13.750999999999999</v>
      </c>
      <c r="U376">
        <v>15.6472</v>
      </c>
      <c r="V376">
        <v>16.098199999999999</v>
      </c>
      <c r="W376">
        <v>14.4213</v>
      </c>
      <c r="X376">
        <v>13.5672</v>
      </c>
      <c r="Y376">
        <v>18.531500000000001</v>
      </c>
      <c r="Z376">
        <v>20.404199999999999</v>
      </c>
    </row>
    <row r="377" spans="1:26" x14ac:dyDescent="0.25">
      <c r="A377" s="1" t="s">
        <v>146</v>
      </c>
      <c r="B377">
        <v>10536.37</v>
      </c>
      <c r="C377">
        <v>15.011200000000001</v>
      </c>
      <c r="D377">
        <v>11.126899999999999</v>
      </c>
      <c r="E377">
        <v>15.681100000000001</v>
      </c>
      <c r="F377">
        <v>21.6738</v>
      </c>
      <c r="G377">
        <v>12.5754</v>
      </c>
      <c r="H377">
        <v>7.4055999999999997</v>
      </c>
      <c r="I377">
        <v>3.7107999999999999</v>
      </c>
      <c r="J377">
        <v>4.694</v>
      </c>
      <c r="K377">
        <v>8.0878999999999994</v>
      </c>
      <c r="L377">
        <v>9.7658000000000005</v>
      </c>
      <c r="M377">
        <v>11.5655</v>
      </c>
      <c r="N377">
        <v>6.7732000000000001</v>
      </c>
      <c r="O377">
        <v>85.620900000000006</v>
      </c>
      <c r="P377">
        <v>45.437600000000003</v>
      </c>
      <c r="Q377">
        <v>19.124300000000002</v>
      </c>
      <c r="R377">
        <v>85.045400000000001</v>
      </c>
      <c r="S377">
        <v>15.585800000000001</v>
      </c>
      <c r="T377">
        <v>13.7394</v>
      </c>
      <c r="U377">
        <v>15.7583</v>
      </c>
      <c r="V377">
        <v>15.833299999999999</v>
      </c>
      <c r="W377">
        <v>14.407500000000001</v>
      </c>
      <c r="X377">
        <v>13.565099999999999</v>
      </c>
      <c r="Y377">
        <v>18.146100000000001</v>
      </c>
      <c r="Z377">
        <v>19.9237</v>
      </c>
    </row>
    <row r="378" spans="1:26" x14ac:dyDescent="0.25">
      <c r="A378" s="1" t="s">
        <v>145</v>
      </c>
      <c r="B378">
        <v>10365.379999999999</v>
      </c>
      <c r="C378">
        <v>14.9337</v>
      </c>
      <c r="D378">
        <v>10.9726</v>
      </c>
      <c r="E378">
        <v>15.2049</v>
      </c>
      <c r="F378">
        <v>21.1448</v>
      </c>
      <c r="G378">
        <v>12.4396</v>
      </c>
      <c r="H378">
        <v>7.3118999999999996</v>
      </c>
      <c r="I378">
        <v>3.7233000000000001</v>
      </c>
      <c r="J378">
        <v>4.7073999999999998</v>
      </c>
      <c r="K378">
        <v>8.0435999999999996</v>
      </c>
      <c r="L378">
        <v>10.044600000000001</v>
      </c>
      <c r="M378">
        <v>11.4278</v>
      </c>
      <c r="N378">
        <v>6.4001000000000001</v>
      </c>
      <c r="O378">
        <v>83.851699999999994</v>
      </c>
      <c r="P378">
        <v>44.436399999999999</v>
      </c>
      <c r="Q378">
        <v>18.6508</v>
      </c>
      <c r="R378">
        <v>82.831999999999994</v>
      </c>
      <c r="S378">
        <v>15.043200000000001</v>
      </c>
      <c r="T378">
        <v>13.266500000000001</v>
      </c>
      <c r="U378">
        <v>14.7889</v>
      </c>
      <c r="V378">
        <v>15.549200000000001</v>
      </c>
      <c r="W378">
        <v>14.1973</v>
      </c>
      <c r="X378">
        <v>13.3512</v>
      </c>
      <c r="Y378">
        <v>18.712</v>
      </c>
      <c r="Z378">
        <v>20.4011</v>
      </c>
    </row>
    <row r="379" spans="1:26" x14ac:dyDescent="0.25">
      <c r="A379" s="1" t="s">
        <v>144</v>
      </c>
      <c r="B379">
        <v>10445.39</v>
      </c>
      <c r="C379">
        <v>15.046799999999999</v>
      </c>
      <c r="D379">
        <v>11.048400000000001</v>
      </c>
      <c r="E379">
        <v>15.2401</v>
      </c>
      <c r="F379">
        <v>21.355899999999998</v>
      </c>
      <c r="G379">
        <v>12.388199999999999</v>
      </c>
      <c r="H379">
        <v>7.3592000000000004</v>
      </c>
      <c r="I379">
        <v>3.6913</v>
      </c>
      <c r="J379">
        <v>4.6696</v>
      </c>
      <c r="K379">
        <v>8.0106000000000002</v>
      </c>
      <c r="L379">
        <v>9.8645999999999994</v>
      </c>
      <c r="M379">
        <v>11.6416</v>
      </c>
      <c r="N379">
        <v>6.5174000000000003</v>
      </c>
      <c r="O379">
        <v>84.122500000000002</v>
      </c>
      <c r="P379">
        <v>44.802199999999999</v>
      </c>
      <c r="Q379">
        <v>18.9344</v>
      </c>
      <c r="R379">
        <v>83.479900000000001</v>
      </c>
      <c r="S379">
        <v>15.580299999999999</v>
      </c>
      <c r="T379">
        <v>13.726699999999999</v>
      </c>
      <c r="U379">
        <v>15.517200000000001</v>
      </c>
      <c r="V379">
        <v>16.076899999999998</v>
      </c>
      <c r="W379">
        <v>14.4308</v>
      </c>
      <c r="X379">
        <v>13.584</v>
      </c>
      <c r="Y379">
        <v>19.0412</v>
      </c>
      <c r="Z379">
        <v>20.8704</v>
      </c>
    </row>
    <row r="380" spans="1:26" x14ac:dyDescent="0.25">
      <c r="A380" s="1" t="s">
        <v>143</v>
      </c>
      <c r="B380">
        <v>10565.96</v>
      </c>
      <c r="C380">
        <v>14.9489</v>
      </c>
      <c r="D380">
        <v>10.9369</v>
      </c>
      <c r="E380">
        <v>15.039899999999999</v>
      </c>
      <c r="F380">
        <v>21.735199999999999</v>
      </c>
      <c r="G380">
        <v>12.4636</v>
      </c>
      <c r="H380">
        <v>7.4124999999999996</v>
      </c>
      <c r="I380">
        <v>4.2154999999999996</v>
      </c>
      <c r="J380">
        <v>5.3422000000000001</v>
      </c>
      <c r="K380">
        <v>8.1510999999999996</v>
      </c>
      <c r="L380">
        <v>10.007199999999999</v>
      </c>
      <c r="M380">
        <v>11.412100000000001</v>
      </c>
      <c r="N380">
        <v>6.3409000000000004</v>
      </c>
      <c r="O380">
        <v>84.200100000000006</v>
      </c>
      <c r="P380">
        <v>44.9664</v>
      </c>
      <c r="Q380">
        <v>19.1022</v>
      </c>
      <c r="R380">
        <v>83.627399999999994</v>
      </c>
      <c r="S380">
        <v>15.411099999999999</v>
      </c>
      <c r="T380">
        <v>13.414099999999999</v>
      </c>
      <c r="U380">
        <v>15.4901</v>
      </c>
      <c r="V380">
        <v>15.8498</v>
      </c>
      <c r="W380">
        <v>14.388199999999999</v>
      </c>
      <c r="X380">
        <v>13.5364</v>
      </c>
      <c r="Y380">
        <v>18.953600000000002</v>
      </c>
      <c r="Z380">
        <v>20.961200000000002</v>
      </c>
    </row>
    <row r="381" spans="1:26" x14ac:dyDescent="0.25">
      <c r="A381" s="1" t="s">
        <v>142</v>
      </c>
      <c r="B381">
        <v>10454.91</v>
      </c>
      <c r="C381">
        <v>15.055300000000001</v>
      </c>
      <c r="D381">
        <v>10.92</v>
      </c>
      <c r="E381">
        <v>14.8498</v>
      </c>
      <c r="F381">
        <v>21.4358</v>
      </c>
      <c r="G381">
        <v>12.391</v>
      </c>
      <c r="H381">
        <v>7.2104999999999997</v>
      </c>
      <c r="I381">
        <v>4.4292999999999996</v>
      </c>
      <c r="J381">
        <v>5.6215000000000002</v>
      </c>
      <c r="K381">
        <v>8.3228000000000009</v>
      </c>
      <c r="L381">
        <v>10.0214</v>
      </c>
      <c r="M381">
        <v>11.0169</v>
      </c>
      <c r="N381">
        <v>6.2121000000000004</v>
      </c>
      <c r="O381">
        <v>83.491500000000002</v>
      </c>
      <c r="P381">
        <v>44.491700000000002</v>
      </c>
      <c r="Q381">
        <v>18.978100000000001</v>
      </c>
      <c r="R381">
        <v>82.6233</v>
      </c>
      <c r="S381">
        <v>14.5227</v>
      </c>
      <c r="T381">
        <v>12.6861</v>
      </c>
      <c r="U381">
        <v>15.0853</v>
      </c>
      <c r="V381">
        <v>15.180099999999999</v>
      </c>
      <c r="W381">
        <v>14.189</v>
      </c>
      <c r="X381">
        <v>13.345599999999999</v>
      </c>
      <c r="Y381">
        <v>18.417899999999999</v>
      </c>
      <c r="Z381">
        <v>20.657299999999999</v>
      </c>
    </row>
    <row r="382" spans="1:26" x14ac:dyDescent="0.25">
      <c r="A382" s="1" t="s">
        <v>141</v>
      </c>
      <c r="B382">
        <v>10184.73</v>
      </c>
      <c r="C382">
        <v>14.9694</v>
      </c>
      <c r="D382">
        <v>10.787800000000001</v>
      </c>
      <c r="E382">
        <v>14.4933</v>
      </c>
      <c r="F382">
        <v>20.6858</v>
      </c>
      <c r="G382">
        <v>12.1966</v>
      </c>
      <c r="H382">
        <v>7.0622999999999996</v>
      </c>
      <c r="I382">
        <v>4.6113999999999997</v>
      </c>
      <c r="J382">
        <v>5.8315000000000001</v>
      </c>
      <c r="K382">
        <v>8.4528999999999996</v>
      </c>
      <c r="L382">
        <v>10.2986</v>
      </c>
      <c r="M382">
        <v>10.7278</v>
      </c>
      <c r="N382">
        <v>6.0519999999999996</v>
      </c>
      <c r="O382">
        <v>80.930800000000005</v>
      </c>
      <c r="P382">
        <v>43.232900000000001</v>
      </c>
      <c r="Q382">
        <v>18.366700000000002</v>
      </c>
      <c r="R382">
        <v>79.958299999999994</v>
      </c>
      <c r="S382">
        <v>14.321300000000001</v>
      </c>
      <c r="T382">
        <v>12.5822</v>
      </c>
      <c r="U382">
        <v>14.731199999999999</v>
      </c>
      <c r="V382">
        <v>14.864000000000001</v>
      </c>
      <c r="W382">
        <v>13.803000000000001</v>
      </c>
      <c r="X382">
        <v>12.9633</v>
      </c>
      <c r="Y382">
        <v>17.697299999999998</v>
      </c>
      <c r="Z382">
        <v>20.273800000000001</v>
      </c>
    </row>
    <row r="383" spans="1:26" x14ac:dyDescent="0.25">
      <c r="A383" s="1" t="s">
        <v>140</v>
      </c>
      <c r="B383">
        <v>10179.44</v>
      </c>
      <c r="C383">
        <v>14.813499999999999</v>
      </c>
      <c r="D383">
        <v>10.712899999999999</v>
      </c>
      <c r="E383">
        <v>14.3096</v>
      </c>
      <c r="F383">
        <v>20.1371</v>
      </c>
      <c r="G383">
        <v>12.1106</v>
      </c>
      <c r="H383">
        <v>6.9638</v>
      </c>
      <c r="I383">
        <v>4.7790999999999997</v>
      </c>
      <c r="J383">
        <v>6.0507999999999997</v>
      </c>
      <c r="K383">
        <v>8.6835000000000004</v>
      </c>
      <c r="L383">
        <v>10.352600000000001</v>
      </c>
      <c r="M383">
        <v>10.8157</v>
      </c>
      <c r="N383">
        <v>5.9824000000000002</v>
      </c>
      <c r="O383">
        <v>80.840100000000007</v>
      </c>
      <c r="P383">
        <v>43.091099999999997</v>
      </c>
      <c r="Q383">
        <v>18.232299999999999</v>
      </c>
      <c r="R383">
        <v>79.553600000000003</v>
      </c>
      <c r="S383">
        <v>14.298999999999999</v>
      </c>
      <c r="T383">
        <v>12.552300000000001</v>
      </c>
      <c r="U383">
        <v>15.048999999999999</v>
      </c>
      <c r="V383">
        <v>15.2104</v>
      </c>
      <c r="W383">
        <v>13.569000000000001</v>
      </c>
      <c r="X383">
        <v>12.7349</v>
      </c>
      <c r="Y383">
        <v>17.532</v>
      </c>
      <c r="Z383">
        <v>20.2239</v>
      </c>
    </row>
    <row r="384" spans="1:26" x14ac:dyDescent="0.25">
      <c r="A384" s="1" t="s">
        <v>139</v>
      </c>
      <c r="B384">
        <v>10308.299999999999</v>
      </c>
      <c r="C384">
        <v>14.830299999999999</v>
      </c>
      <c r="D384">
        <v>10.816800000000001</v>
      </c>
      <c r="E384">
        <v>14.3825</v>
      </c>
      <c r="F384">
        <v>20.2256</v>
      </c>
      <c r="G384">
        <v>12.0007</v>
      </c>
      <c r="H384">
        <v>6.9424999999999999</v>
      </c>
      <c r="I384">
        <v>4.2438000000000002</v>
      </c>
      <c r="J384">
        <v>5.3490000000000002</v>
      </c>
      <c r="K384">
        <v>8.4314999999999998</v>
      </c>
      <c r="L384">
        <v>10.451000000000001</v>
      </c>
      <c r="M384">
        <v>11.095800000000001</v>
      </c>
      <c r="N384">
        <v>5.9551999999999996</v>
      </c>
      <c r="O384">
        <v>82.389399999999995</v>
      </c>
      <c r="P384">
        <v>43.766300000000001</v>
      </c>
      <c r="Q384">
        <v>18.610099999999999</v>
      </c>
      <c r="R384">
        <v>81.226399999999998</v>
      </c>
      <c r="S384">
        <v>14.864000000000001</v>
      </c>
      <c r="T384">
        <v>13.1225</v>
      </c>
      <c r="U384">
        <v>15.3788</v>
      </c>
      <c r="V384">
        <v>15.822699999999999</v>
      </c>
      <c r="W384">
        <v>13.523400000000001</v>
      </c>
      <c r="X384">
        <v>12.6936</v>
      </c>
      <c r="Y384">
        <v>18.184000000000001</v>
      </c>
      <c r="Z384">
        <v>20.721299999999999</v>
      </c>
    </row>
    <row r="385" spans="1:26" x14ac:dyDescent="0.25">
      <c r="A385" s="1" t="s">
        <v>138</v>
      </c>
      <c r="B385">
        <v>10344.1</v>
      </c>
      <c r="C385">
        <v>14.8674</v>
      </c>
      <c r="D385">
        <v>10.981999999999999</v>
      </c>
      <c r="E385">
        <v>14.521599999999999</v>
      </c>
      <c r="F385">
        <v>20.763300000000001</v>
      </c>
      <c r="G385">
        <v>12.1739</v>
      </c>
      <c r="H385">
        <v>7.0376000000000003</v>
      </c>
      <c r="I385">
        <v>4.1592000000000002</v>
      </c>
      <c r="J385">
        <v>5.2530999999999999</v>
      </c>
      <c r="K385">
        <v>8.4557000000000002</v>
      </c>
      <c r="L385">
        <v>10.164400000000001</v>
      </c>
      <c r="M385">
        <v>10.9078</v>
      </c>
      <c r="N385">
        <v>5.9558999999999997</v>
      </c>
      <c r="O385">
        <v>82.691400000000002</v>
      </c>
      <c r="P385">
        <v>43.779000000000003</v>
      </c>
      <c r="Q385">
        <v>18.5838</v>
      </c>
      <c r="R385">
        <v>81.443899999999999</v>
      </c>
      <c r="S385">
        <v>14.7331</v>
      </c>
      <c r="T385">
        <v>12.909599999999999</v>
      </c>
      <c r="U385">
        <v>15.539</v>
      </c>
      <c r="V385">
        <v>15.801399999999999</v>
      </c>
      <c r="W385">
        <v>14.0289</v>
      </c>
      <c r="X385">
        <v>13.1799</v>
      </c>
      <c r="Y385">
        <v>18.0838</v>
      </c>
      <c r="Z385">
        <v>20.659700000000001</v>
      </c>
    </row>
    <row r="386" spans="1:26" x14ac:dyDescent="0.25">
      <c r="A386" s="1" t="s">
        <v>137</v>
      </c>
      <c r="B386">
        <v>10421.52</v>
      </c>
      <c r="C386">
        <v>14.841100000000001</v>
      </c>
      <c r="D386">
        <v>11.0572</v>
      </c>
      <c r="E386">
        <v>14.4428</v>
      </c>
      <c r="F386">
        <v>20.462700000000002</v>
      </c>
      <c r="G386">
        <v>12.1289</v>
      </c>
      <c r="H386">
        <v>7.0819999999999999</v>
      </c>
      <c r="I386">
        <v>4.2885</v>
      </c>
      <c r="J386">
        <v>5.4157999999999999</v>
      </c>
      <c r="K386">
        <v>8.3969000000000005</v>
      </c>
      <c r="L386">
        <v>10.295299999999999</v>
      </c>
      <c r="M386">
        <v>10.734500000000001</v>
      </c>
      <c r="N386">
        <v>5.9383999999999997</v>
      </c>
      <c r="O386">
        <v>83.050899999999999</v>
      </c>
      <c r="P386">
        <v>44.071899999999999</v>
      </c>
      <c r="Q386">
        <v>18.6907</v>
      </c>
      <c r="R386">
        <v>81.950299999999999</v>
      </c>
      <c r="S386">
        <v>14.916</v>
      </c>
      <c r="T386">
        <v>12.9969</v>
      </c>
      <c r="U386">
        <v>15.566800000000001</v>
      </c>
      <c r="V386">
        <v>15.722799999999999</v>
      </c>
      <c r="W386">
        <v>13.7507</v>
      </c>
      <c r="X386">
        <v>12.921900000000001</v>
      </c>
      <c r="Y386">
        <v>17.7685</v>
      </c>
      <c r="Z386">
        <v>20.488299999999999</v>
      </c>
    </row>
    <row r="387" spans="1:26" x14ac:dyDescent="0.25">
      <c r="A387" s="1" t="s">
        <v>136</v>
      </c>
      <c r="B387">
        <v>10454.65</v>
      </c>
      <c r="C387">
        <v>14.713100000000001</v>
      </c>
      <c r="D387">
        <v>11.0604</v>
      </c>
      <c r="E387">
        <v>14.031599999999999</v>
      </c>
      <c r="F387">
        <v>20.07</v>
      </c>
      <c r="G387">
        <v>11.903</v>
      </c>
      <c r="H387">
        <v>6.7683</v>
      </c>
      <c r="I387">
        <v>4.0759999999999996</v>
      </c>
      <c r="J387">
        <v>5.1700999999999997</v>
      </c>
      <c r="K387">
        <v>8.2698999999999998</v>
      </c>
      <c r="L387">
        <v>10.1534</v>
      </c>
      <c r="M387">
        <v>10.5253</v>
      </c>
      <c r="N387">
        <v>5.6357999999999997</v>
      </c>
      <c r="O387">
        <v>83.106099999999998</v>
      </c>
      <c r="P387">
        <v>44.152700000000003</v>
      </c>
      <c r="Q387">
        <v>18.6191</v>
      </c>
      <c r="R387">
        <v>81.596000000000004</v>
      </c>
      <c r="S387">
        <v>15.118499999999999</v>
      </c>
      <c r="T387">
        <v>13.184100000000001</v>
      </c>
      <c r="U387">
        <v>15.7921</v>
      </c>
      <c r="V387">
        <v>16.037400000000002</v>
      </c>
      <c r="W387">
        <v>13.827</v>
      </c>
      <c r="X387">
        <v>12.9955</v>
      </c>
      <c r="Y387">
        <v>17.537099999999999</v>
      </c>
      <c r="Z387">
        <v>20.416499999999999</v>
      </c>
    </row>
    <row r="388" spans="1:26" x14ac:dyDescent="0.25">
      <c r="A388" s="1" t="s">
        <v>135</v>
      </c>
      <c r="B388">
        <v>10354.74</v>
      </c>
      <c r="C388">
        <v>14.7616</v>
      </c>
      <c r="D388">
        <v>11.119300000000001</v>
      </c>
      <c r="E388">
        <v>13.5167</v>
      </c>
      <c r="F388">
        <v>19.354900000000001</v>
      </c>
      <c r="G388">
        <v>11.507300000000001</v>
      </c>
      <c r="H388">
        <v>6.3845999999999998</v>
      </c>
      <c r="I388">
        <v>3.8437999999999999</v>
      </c>
      <c r="J388">
        <v>4.88</v>
      </c>
      <c r="K388">
        <v>8.1206999999999994</v>
      </c>
      <c r="L388">
        <v>9.9791000000000007</v>
      </c>
      <c r="M388">
        <v>10.5701</v>
      </c>
      <c r="N388">
        <v>5.4726999999999997</v>
      </c>
      <c r="O388">
        <v>82.354500000000002</v>
      </c>
      <c r="P388">
        <v>43.561900000000001</v>
      </c>
      <c r="Q388">
        <v>18.469799999999999</v>
      </c>
      <c r="R388">
        <v>80.6417</v>
      </c>
      <c r="S388">
        <v>15.0304</v>
      </c>
      <c r="T388">
        <v>13.219200000000001</v>
      </c>
      <c r="U388">
        <v>15.645799999999999</v>
      </c>
      <c r="V388">
        <v>16.285399999999999</v>
      </c>
      <c r="W388">
        <v>13.848699999999999</v>
      </c>
      <c r="X388">
        <v>13.0159</v>
      </c>
      <c r="Y388">
        <v>18.071300000000001</v>
      </c>
      <c r="Z388">
        <v>20.9284</v>
      </c>
    </row>
    <row r="389" spans="1:26" x14ac:dyDescent="0.25">
      <c r="A389" s="1" t="s">
        <v>134</v>
      </c>
      <c r="B389">
        <v>10491.82</v>
      </c>
      <c r="C389">
        <v>14.836399999999999</v>
      </c>
      <c r="D389">
        <v>11.214700000000001</v>
      </c>
      <c r="E389">
        <v>14.1998</v>
      </c>
      <c r="F389">
        <v>19.873200000000001</v>
      </c>
      <c r="G389">
        <v>11.8157</v>
      </c>
      <c r="H389">
        <v>6.8930999999999996</v>
      </c>
      <c r="I389">
        <v>3.8191000000000002</v>
      </c>
      <c r="J389">
        <v>4.8552999999999997</v>
      </c>
      <c r="K389">
        <v>8.1694999999999993</v>
      </c>
      <c r="L389">
        <v>9.8886000000000003</v>
      </c>
      <c r="M389">
        <v>11.348000000000001</v>
      </c>
      <c r="N389">
        <v>5.9538000000000002</v>
      </c>
      <c r="O389">
        <v>83.858099999999993</v>
      </c>
      <c r="P389">
        <v>44.378399999999999</v>
      </c>
      <c r="Q389">
        <v>18.786300000000001</v>
      </c>
      <c r="R389">
        <v>82.697400000000002</v>
      </c>
      <c r="S389">
        <v>15.437900000000001</v>
      </c>
      <c r="T389">
        <v>13.534700000000001</v>
      </c>
      <c r="U389">
        <v>15.9626</v>
      </c>
      <c r="V389">
        <v>16.602699999999999</v>
      </c>
      <c r="W389">
        <v>14.0509</v>
      </c>
      <c r="X389">
        <v>13.212199999999999</v>
      </c>
      <c r="Y389">
        <v>18.633700000000001</v>
      </c>
      <c r="Z389">
        <v>21.300599999999999</v>
      </c>
    </row>
    <row r="390" spans="1:26" x14ac:dyDescent="0.25">
      <c r="A390" s="1" t="s">
        <v>133</v>
      </c>
      <c r="B390">
        <v>10568.4</v>
      </c>
      <c r="C390">
        <v>14.8384</v>
      </c>
      <c r="D390">
        <v>11.251200000000001</v>
      </c>
      <c r="E390">
        <v>14.8371</v>
      </c>
      <c r="F390">
        <v>20.745799999999999</v>
      </c>
      <c r="G390">
        <v>12.1982</v>
      </c>
      <c r="H390">
        <v>7.0094000000000003</v>
      </c>
      <c r="I390">
        <v>4.1143000000000001</v>
      </c>
      <c r="J390">
        <v>5.2342000000000004</v>
      </c>
      <c r="K390">
        <v>8.2026000000000003</v>
      </c>
      <c r="L390">
        <v>10.0006</v>
      </c>
      <c r="M390">
        <v>11.2318</v>
      </c>
      <c r="N390">
        <v>5.9989999999999997</v>
      </c>
      <c r="O390">
        <v>84.602099999999993</v>
      </c>
      <c r="P390">
        <v>44.813000000000002</v>
      </c>
      <c r="Q390">
        <v>18.9115</v>
      </c>
      <c r="R390">
        <v>83.669399999999996</v>
      </c>
      <c r="S390">
        <v>15.497199999999999</v>
      </c>
      <c r="T390">
        <v>13.6762</v>
      </c>
      <c r="U390">
        <v>16.156300000000002</v>
      </c>
      <c r="V390">
        <v>16.546800000000001</v>
      </c>
      <c r="W390">
        <v>14.487399999999999</v>
      </c>
      <c r="X390">
        <v>13.6304</v>
      </c>
      <c r="Y390">
        <v>18.834599999999998</v>
      </c>
      <c r="Z390">
        <v>21.453099999999999</v>
      </c>
    </row>
    <row r="391" spans="1:26" x14ac:dyDescent="0.25">
      <c r="A391" s="1" t="s">
        <v>132</v>
      </c>
      <c r="B391">
        <v>10483.41</v>
      </c>
      <c r="C391">
        <v>15.143800000000001</v>
      </c>
      <c r="D391">
        <v>11.3445</v>
      </c>
      <c r="E391">
        <v>14.7752</v>
      </c>
      <c r="F391">
        <v>20.902999999999999</v>
      </c>
      <c r="G391">
        <v>12.2415</v>
      </c>
      <c r="H391">
        <v>7.0381</v>
      </c>
      <c r="I391">
        <v>4.4546999999999999</v>
      </c>
      <c r="J391">
        <v>5.6527000000000003</v>
      </c>
      <c r="K391">
        <v>8.1928999999999998</v>
      </c>
      <c r="L391">
        <v>9.9237000000000002</v>
      </c>
      <c r="M391">
        <v>11.304399999999999</v>
      </c>
      <c r="N391">
        <v>6.1505999999999998</v>
      </c>
      <c r="O391">
        <v>83.9602</v>
      </c>
      <c r="P391">
        <v>44.496200000000002</v>
      </c>
      <c r="Q391">
        <v>18.978999999999999</v>
      </c>
      <c r="R391">
        <v>83.300799999999995</v>
      </c>
      <c r="S391">
        <v>15.677899999999999</v>
      </c>
      <c r="T391">
        <v>13.771000000000001</v>
      </c>
      <c r="U391">
        <v>16.037800000000001</v>
      </c>
      <c r="V391">
        <v>16.4709</v>
      </c>
      <c r="W391">
        <v>14.5929</v>
      </c>
      <c r="X391">
        <v>13.7309</v>
      </c>
      <c r="Y391">
        <v>19.105699999999999</v>
      </c>
      <c r="Z391">
        <v>21.835599999999999</v>
      </c>
    </row>
    <row r="392" spans="1:26" x14ac:dyDescent="0.25">
      <c r="A392" s="1" t="s">
        <v>131</v>
      </c>
      <c r="B392">
        <v>10500.6</v>
      </c>
      <c r="C392">
        <v>15.2157</v>
      </c>
      <c r="D392">
        <v>11.3355</v>
      </c>
      <c r="E392">
        <v>14.993600000000001</v>
      </c>
      <c r="F392">
        <v>21.042999999999999</v>
      </c>
      <c r="G392">
        <v>12.3847</v>
      </c>
      <c r="H392">
        <v>7.0660999999999996</v>
      </c>
      <c r="I392">
        <v>4.3967000000000001</v>
      </c>
      <c r="J392">
        <v>5.5846</v>
      </c>
      <c r="K392">
        <v>8.1358999999999995</v>
      </c>
      <c r="L392">
        <v>9.9178999999999995</v>
      </c>
      <c r="M392">
        <v>11.506600000000001</v>
      </c>
      <c r="N392">
        <v>6.3044000000000002</v>
      </c>
      <c r="O392">
        <v>83.869500000000002</v>
      </c>
      <c r="P392">
        <v>44.340400000000002</v>
      </c>
      <c r="Q392">
        <v>18.953199999999999</v>
      </c>
      <c r="R392">
        <v>83.339600000000004</v>
      </c>
      <c r="S392">
        <v>15.846</v>
      </c>
      <c r="T392">
        <v>13.8864</v>
      </c>
      <c r="U392">
        <v>16.230499999999999</v>
      </c>
      <c r="V392">
        <v>16.671099999999999</v>
      </c>
      <c r="W392">
        <v>14.770799999999999</v>
      </c>
      <c r="X392">
        <v>13.907999999999999</v>
      </c>
      <c r="Y392">
        <v>19.369700000000002</v>
      </c>
      <c r="Z392">
        <v>22.093800000000002</v>
      </c>
    </row>
    <row r="393" spans="1:26" x14ac:dyDescent="0.25">
      <c r="A393" s="1" t="s">
        <v>130</v>
      </c>
      <c r="B393">
        <v>10459.879999999999</v>
      </c>
      <c r="C393">
        <v>15.2005</v>
      </c>
      <c r="D393">
        <v>11.3858</v>
      </c>
      <c r="E393">
        <v>15.1015</v>
      </c>
      <c r="F393">
        <v>21.354900000000001</v>
      </c>
      <c r="G393">
        <v>12.446</v>
      </c>
      <c r="H393">
        <v>7.0873999999999997</v>
      </c>
      <c r="I393">
        <v>4.5982000000000003</v>
      </c>
      <c r="J393">
        <v>5.8305999999999996</v>
      </c>
      <c r="K393">
        <v>8.2411999999999992</v>
      </c>
      <c r="L393">
        <v>9.9220000000000006</v>
      </c>
      <c r="M393">
        <v>11.4922</v>
      </c>
      <c r="N393">
        <v>6.2927999999999997</v>
      </c>
      <c r="O393">
        <v>83.876300000000001</v>
      </c>
      <c r="P393">
        <v>44.285800000000002</v>
      </c>
      <c r="Q393">
        <v>19.098099999999999</v>
      </c>
      <c r="R393">
        <v>83.226799999999997</v>
      </c>
      <c r="S393">
        <v>15.718500000000001</v>
      </c>
      <c r="T393">
        <v>13.801</v>
      </c>
      <c r="U393">
        <v>16.0776</v>
      </c>
      <c r="V393">
        <v>16.446899999999999</v>
      </c>
      <c r="W393">
        <v>15.1913</v>
      </c>
      <c r="X393">
        <v>14.2973</v>
      </c>
      <c r="Y393">
        <v>18.988099999999999</v>
      </c>
      <c r="Z393">
        <v>21.928000000000001</v>
      </c>
    </row>
    <row r="394" spans="1:26" x14ac:dyDescent="0.25">
      <c r="A394" s="1" t="s">
        <v>129</v>
      </c>
      <c r="B394">
        <v>10498.63</v>
      </c>
      <c r="C394">
        <v>15.183299999999999</v>
      </c>
      <c r="D394">
        <v>11.430199999999999</v>
      </c>
      <c r="E394">
        <v>15.015700000000001</v>
      </c>
      <c r="F394">
        <v>21.519100000000002</v>
      </c>
      <c r="G394">
        <v>12.399800000000001</v>
      </c>
      <c r="H394">
        <v>7.0644999999999998</v>
      </c>
      <c r="I394">
        <v>4.4696999999999996</v>
      </c>
      <c r="J394">
        <v>5.6723999999999997</v>
      </c>
      <c r="K394">
        <v>8.3011999999999997</v>
      </c>
      <c r="L394">
        <v>10.0144</v>
      </c>
      <c r="M394">
        <v>11.5345</v>
      </c>
      <c r="N394">
        <v>6.2853000000000003</v>
      </c>
      <c r="O394">
        <v>84.177700000000002</v>
      </c>
      <c r="P394">
        <v>44.310899999999997</v>
      </c>
      <c r="Q394">
        <v>19.045000000000002</v>
      </c>
      <c r="R394">
        <v>83.437700000000007</v>
      </c>
      <c r="S394">
        <v>15.7135</v>
      </c>
      <c r="T394">
        <v>13.761699999999999</v>
      </c>
      <c r="U394">
        <v>16.159099999999999</v>
      </c>
      <c r="V394">
        <v>16.6812</v>
      </c>
      <c r="W394">
        <v>15.2264</v>
      </c>
      <c r="X394">
        <v>14.333399999999999</v>
      </c>
      <c r="Y394">
        <v>19.2789</v>
      </c>
      <c r="Z394">
        <v>22.2211</v>
      </c>
    </row>
    <row r="395" spans="1:26" x14ac:dyDescent="0.25">
      <c r="A395" s="1" t="s">
        <v>128</v>
      </c>
      <c r="B395">
        <v>10461.959999999999</v>
      </c>
      <c r="C395">
        <v>15.148</v>
      </c>
      <c r="D395">
        <v>11.4093</v>
      </c>
      <c r="E395">
        <v>14.808199999999999</v>
      </c>
      <c r="F395">
        <v>21.580200000000001</v>
      </c>
      <c r="G395">
        <v>12.2906</v>
      </c>
      <c r="H395">
        <v>6.9283999999999999</v>
      </c>
      <c r="I395">
        <v>4.5231000000000003</v>
      </c>
      <c r="J395">
        <v>5.7390999999999996</v>
      </c>
      <c r="K395">
        <v>8.2698999999999998</v>
      </c>
      <c r="L395">
        <v>10.089600000000001</v>
      </c>
      <c r="M395">
        <v>11.418799999999999</v>
      </c>
      <c r="N395">
        <v>6.1974</v>
      </c>
      <c r="O395">
        <v>83.719499999999996</v>
      </c>
      <c r="P395">
        <v>44.151600000000002</v>
      </c>
      <c r="Q395">
        <v>18.913399999999999</v>
      </c>
      <c r="R395">
        <v>83.1</v>
      </c>
      <c r="S395">
        <v>15.7583</v>
      </c>
      <c r="T395">
        <v>13.780200000000001</v>
      </c>
      <c r="U395">
        <v>16.05</v>
      </c>
      <c r="V395">
        <v>16.632899999999999</v>
      </c>
      <c r="W395">
        <v>15.238</v>
      </c>
      <c r="X395">
        <v>14.3453</v>
      </c>
      <c r="Y395">
        <v>19.240400000000001</v>
      </c>
      <c r="Z395">
        <v>22.2729</v>
      </c>
    </row>
    <row r="396" spans="1:26" x14ac:dyDescent="0.25">
      <c r="A396" s="1" t="s">
        <v>127</v>
      </c>
      <c r="B396">
        <v>10499.51</v>
      </c>
      <c r="C396">
        <v>15.0946</v>
      </c>
      <c r="D396">
        <v>11.495799999999999</v>
      </c>
      <c r="E396">
        <v>14.8706</v>
      </c>
      <c r="F396">
        <v>21.2075</v>
      </c>
      <c r="G396">
        <v>12.334199999999999</v>
      </c>
      <c r="H396">
        <v>6.8952999999999998</v>
      </c>
      <c r="I396">
        <v>4.1807999999999996</v>
      </c>
      <c r="J396">
        <v>5.2995999999999999</v>
      </c>
      <c r="K396">
        <v>8.1224000000000007</v>
      </c>
      <c r="L396">
        <v>9.9369999999999994</v>
      </c>
      <c r="M396">
        <v>11.5244</v>
      </c>
      <c r="N396">
        <v>6.2592999999999996</v>
      </c>
      <c r="O396">
        <v>84.048500000000004</v>
      </c>
      <c r="P396">
        <v>44.261400000000002</v>
      </c>
      <c r="Q396">
        <v>19.114000000000001</v>
      </c>
      <c r="R396">
        <v>83.517700000000005</v>
      </c>
      <c r="S396">
        <v>15.7514</v>
      </c>
      <c r="T396">
        <v>13.81</v>
      </c>
      <c r="U396">
        <v>16.1874</v>
      </c>
      <c r="V396">
        <v>16.8658</v>
      </c>
      <c r="W396">
        <v>15.1295</v>
      </c>
      <c r="X396">
        <v>14.2509</v>
      </c>
      <c r="Y396">
        <v>19.5122</v>
      </c>
      <c r="Z396">
        <v>22.568300000000001</v>
      </c>
    </row>
    <row r="397" spans="1:26" x14ac:dyDescent="0.25">
      <c r="A397" s="1" t="s">
        <v>126</v>
      </c>
      <c r="B397">
        <v>10544.8</v>
      </c>
      <c r="C397">
        <v>15.2425</v>
      </c>
      <c r="D397">
        <v>11.451000000000001</v>
      </c>
      <c r="E397">
        <v>14.936999999999999</v>
      </c>
      <c r="F397">
        <v>21.4041</v>
      </c>
      <c r="G397">
        <v>12.2819</v>
      </c>
      <c r="H397">
        <v>6.8813000000000004</v>
      </c>
      <c r="I397">
        <v>4.2880000000000003</v>
      </c>
      <c r="J397">
        <v>5.4146000000000001</v>
      </c>
      <c r="K397">
        <v>8.1248000000000005</v>
      </c>
      <c r="L397">
        <v>9.9303000000000008</v>
      </c>
      <c r="M397">
        <v>11.7044</v>
      </c>
      <c r="N397">
        <v>6.2899000000000003</v>
      </c>
      <c r="O397">
        <v>84.438199999999995</v>
      </c>
      <c r="P397">
        <v>44.407699999999998</v>
      </c>
      <c r="Q397">
        <v>19.180499999999999</v>
      </c>
      <c r="R397">
        <v>83.534199999999998</v>
      </c>
      <c r="S397">
        <v>15.912599999999999</v>
      </c>
      <c r="T397">
        <v>13.9964</v>
      </c>
      <c r="U397">
        <v>16.326499999999999</v>
      </c>
      <c r="V397">
        <v>17.136500000000002</v>
      </c>
      <c r="W397">
        <v>15.275499999999999</v>
      </c>
      <c r="X397">
        <v>14.386200000000001</v>
      </c>
      <c r="Y397">
        <v>19.8779</v>
      </c>
      <c r="Z397">
        <v>22.818999999999999</v>
      </c>
    </row>
    <row r="398" spans="1:26" x14ac:dyDescent="0.25">
      <c r="A398" s="1" t="s">
        <v>125</v>
      </c>
      <c r="B398">
        <v>10607.36</v>
      </c>
      <c r="C398">
        <v>15.0832</v>
      </c>
      <c r="D398">
        <v>11.404999999999999</v>
      </c>
      <c r="E398">
        <v>15.1358</v>
      </c>
      <c r="F398">
        <v>21.814299999999999</v>
      </c>
      <c r="G398">
        <v>12.324199999999999</v>
      </c>
      <c r="H398">
        <v>7.0246000000000004</v>
      </c>
      <c r="I398">
        <v>4.3878000000000004</v>
      </c>
      <c r="J398">
        <v>5.5353000000000003</v>
      </c>
      <c r="K398">
        <v>8.1806999999999999</v>
      </c>
      <c r="L398">
        <v>9.8865999999999996</v>
      </c>
      <c r="M398">
        <v>11.530799999999999</v>
      </c>
      <c r="N398">
        <v>6.3220999999999998</v>
      </c>
      <c r="O398">
        <v>85.039000000000001</v>
      </c>
      <c r="P398">
        <v>44.684699999999999</v>
      </c>
      <c r="Q398">
        <v>19.247299999999999</v>
      </c>
      <c r="R398">
        <v>84.054199999999994</v>
      </c>
      <c r="S398">
        <v>15.832000000000001</v>
      </c>
      <c r="T398">
        <v>13.990399999999999</v>
      </c>
      <c r="U398">
        <v>16.378900000000002</v>
      </c>
      <c r="V398">
        <v>16.741599999999998</v>
      </c>
      <c r="W398">
        <v>15.290900000000001</v>
      </c>
      <c r="X398">
        <v>14.398999999999999</v>
      </c>
      <c r="Y398">
        <v>19.549900000000001</v>
      </c>
      <c r="Z398">
        <v>22.403199999999998</v>
      </c>
    </row>
    <row r="399" spans="1:26" x14ac:dyDescent="0.25">
      <c r="A399" s="1" t="s">
        <v>124</v>
      </c>
      <c r="B399">
        <v>10574.62</v>
      </c>
      <c r="C399">
        <v>15.143000000000001</v>
      </c>
      <c r="D399">
        <v>11.384</v>
      </c>
      <c r="E399">
        <v>15.019299999999999</v>
      </c>
      <c r="F399">
        <v>21.606300000000001</v>
      </c>
      <c r="G399">
        <v>12.275499999999999</v>
      </c>
      <c r="H399">
        <v>7.0244999999999997</v>
      </c>
      <c r="I399">
        <v>4.1795</v>
      </c>
      <c r="J399">
        <v>5.2671000000000001</v>
      </c>
      <c r="K399">
        <v>8.1890999999999998</v>
      </c>
      <c r="L399">
        <v>9.9266000000000005</v>
      </c>
      <c r="M399">
        <v>11.365600000000001</v>
      </c>
      <c r="N399">
        <v>6.2462</v>
      </c>
      <c r="O399">
        <v>84.869799999999998</v>
      </c>
      <c r="P399">
        <v>44.642699999999998</v>
      </c>
      <c r="Q399">
        <v>19.218</v>
      </c>
      <c r="R399">
        <v>83.924400000000006</v>
      </c>
      <c r="S399">
        <v>15.712300000000001</v>
      </c>
      <c r="T399">
        <v>13.8797</v>
      </c>
      <c r="U399">
        <v>16.267600000000002</v>
      </c>
      <c r="V399">
        <v>16.629300000000001</v>
      </c>
      <c r="W399">
        <v>15.201499999999999</v>
      </c>
      <c r="X399">
        <v>14.314399999999999</v>
      </c>
      <c r="Y399">
        <v>19.2668</v>
      </c>
      <c r="Z399">
        <v>22.0595</v>
      </c>
    </row>
    <row r="400" spans="1:26" x14ac:dyDescent="0.25">
      <c r="A400" s="1" t="s">
        <v>123</v>
      </c>
      <c r="B400">
        <v>10615.94</v>
      </c>
      <c r="C400">
        <v>15.408200000000001</v>
      </c>
      <c r="D400">
        <v>11.446199999999999</v>
      </c>
      <c r="E400">
        <v>15.09</v>
      </c>
      <c r="F400">
        <v>21.563800000000001</v>
      </c>
      <c r="G400">
        <v>12.3614</v>
      </c>
      <c r="H400">
        <v>7.1627000000000001</v>
      </c>
      <c r="I400">
        <v>4.1811999999999996</v>
      </c>
      <c r="J400">
        <v>5.2708000000000004</v>
      </c>
      <c r="K400">
        <v>8.1320999999999994</v>
      </c>
      <c r="L400">
        <v>9.9581</v>
      </c>
      <c r="M400">
        <v>11.5883</v>
      </c>
      <c r="N400">
        <v>6.3714000000000004</v>
      </c>
      <c r="O400">
        <v>84.988</v>
      </c>
      <c r="P400">
        <v>44.901200000000003</v>
      </c>
      <c r="Q400">
        <v>19.2928</v>
      </c>
      <c r="R400">
        <v>83.942999999999998</v>
      </c>
      <c r="S400">
        <v>15.6884</v>
      </c>
      <c r="T400">
        <v>13.9491</v>
      </c>
      <c r="U400">
        <v>16.420000000000002</v>
      </c>
      <c r="V400">
        <v>17.010999999999999</v>
      </c>
      <c r="W400">
        <v>15.1221</v>
      </c>
      <c r="X400">
        <v>14.2371</v>
      </c>
      <c r="Y400">
        <v>19.3567</v>
      </c>
      <c r="Z400">
        <v>22.2148</v>
      </c>
    </row>
    <row r="401" spans="1:26" x14ac:dyDescent="0.25">
      <c r="A401" s="1" t="s">
        <v>122</v>
      </c>
      <c r="B401">
        <v>10448.61</v>
      </c>
      <c r="C401">
        <v>15.273400000000001</v>
      </c>
      <c r="D401">
        <v>11.3125</v>
      </c>
      <c r="E401">
        <v>14.9079</v>
      </c>
      <c r="F401">
        <v>20.865100000000002</v>
      </c>
      <c r="G401">
        <v>12.239000000000001</v>
      </c>
      <c r="H401">
        <v>7.0834999999999999</v>
      </c>
      <c r="I401">
        <v>4.1176000000000004</v>
      </c>
      <c r="J401">
        <v>5.1947999999999999</v>
      </c>
      <c r="K401">
        <v>8.1677999999999997</v>
      </c>
      <c r="L401">
        <v>9.9214000000000002</v>
      </c>
      <c r="M401">
        <v>11.355700000000001</v>
      </c>
      <c r="N401">
        <v>6.2310999999999996</v>
      </c>
      <c r="O401">
        <v>83.550399999999996</v>
      </c>
      <c r="P401">
        <v>43.944800000000001</v>
      </c>
      <c r="Q401">
        <v>19.164999999999999</v>
      </c>
      <c r="R401">
        <v>81.899299999999997</v>
      </c>
      <c r="S401">
        <v>15.596</v>
      </c>
      <c r="T401">
        <v>13.7981</v>
      </c>
      <c r="U401">
        <v>16.396599999999999</v>
      </c>
      <c r="V401">
        <v>17.064699999999998</v>
      </c>
      <c r="W401">
        <v>14.719799999999999</v>
      </c>
      <c r="X401">
        <v>13.848800000000001</v>
      </c>
      <c r="Y401">
        <v>19.045300000000001</v>
      </c>
      <c r="Z401">
        <v>22.032900000000001</v>
      </c>
    </row>
    <row r="402" spans="1:26" x14ac:dyDescent="0.25">
      <c r="A402" s="1" t="s">
        <v>121</v>
      </c>
      <c r="B402">
        <v>10449.450000000001</v>
      </c>
      <c r="C402">
        <v>15.220599999999999</v>
      </c>
      <c r="D402">
        <v>11.3583</v>
      </c>
      <c r="E402">
        <v>14.9253</v>
      </c>
      <c r="F402">
        <v>20.7151</v>
      </c>
      <c r="G402">
        <v>12.345800000000001</v>
      </c>
      <c r="H402">
        <v>7.1657000000000002</v>
      </c>
      <c r="I402">
        <v>4.1731999999999996</v>
      </c>
      <c r="J402">
        <v>5.2656000000000001</v>
      </c>
      <c r="K402">
        <v>8.2216000000000005</v>
      </c>
      <c r="L402">
        <v>9.9504999999999999</v>
      </c>
      <c r="M402">
        <v>11.411199999999999</v>
      </c>
      <c r="N402">
        <v>6.2637</v>
      </c>
      <c r="O402">
        <v>83.821100000000001</v>
      </c>
      <c r="P402">
        <v>44.086399999999998</v>
      </c>
      <c r="Q402">
        <v>19.222300000000001</v>
      </c>
      <c r="R402">
        <v>82.454800000000006</v>
      </c>
      <c r="S402">
        <v>15.806800000000001</v>
      </c>
      <c r="T402">
        <v>13.9627</v>
      </c>
      <c r="U402">
        <v>16.6173</v>
      </c>
      <c r="V402">
        <v>17.2668</v>
      </c>
      <c r="W402">
        <v>14.7677</v>
      </c>
      <c r="X402">
        <v>13.894600000000001</v>
      </c>
      <c r="Y402">
        <v>18.919599999999999</v>
      </c>
      <c r="Z402">
        <v>22.067</v>
      </c>
    </row>
    <row r="403" spans="1:26" x14ac:dyDescent="0.25">
      <c r="A403" s="1" t="s">
        <v>120</v>
      </c>
      <c r="B403">
        <v>10347.86</v>
      </c>
      <c r="C403">
        <v>15.024699999999999</v>
      </c>
      <c r="D403">
        <v>11.2293</v>
      </c>
      <c r="E403">
        <v>14.685</v>
      </c>
      <c r="F403">
        <v>20.048200000000001</v>
      </c>
      <c r="G403">
        <v>12.0725</v>
      </c>
      <c r="H403">
        <v>7.0762999999999998</v>
      </c>
      <c r="I403">
        <v>4.2637</v>
      </c>
      <c r="J403">
        <v>5.3971999999999998</v>
      </c>
      <c r="K403">
        <v>8.3206000000000007</v>
      </c>
      <c r="L403">
        <v>10.0604</v>
      </c>
      <c r="M403">
        <v>11.2437</v>
      </c>
      <c r="N403">
        <v>6.1985000000000001</v>
      </c>
      <c r="O403">
        <v>83.066900000000004</v>
      </c>
      <c r="P403">
        <v>43.708599999999997</v>
      </c>
      <c r="Q403">
        <v>19.187100000000001</v>
      </c>
      <c r="R403">
        <v>81.245900000000006</v>
      </c>
      <c r="S403">
        <v>15.7324</v>
      </c>
      <c r="T403">
        <v>13.866199999999999</v>
      </c>
      <c r="U403">
        <v>16.433599999999998</v>
      </c>
      <c r="V403">
        <v>16.986599999999999</v>
      </c>
      <c r="W403">
        <v>14.441700000000001</v>
      </c>
      <c r="X403">
        <v>13.5907</v>
      </c>
      <c r="Y403">
        <v>18.366499999999998</v>
      </c>
      <c r="Z403">
        <v>21.621600000000001</v>
      </c>
    </row>
    <row r="404" spans="1:26" x14ac:dyDescent="0.25">
      <c r="A404" s="1" t="s">
        <v>119</v>
      </c>
      <c r="B404">
        <v>10305.9</v>
      </c>
      <c r="C404">
        <v>14.6753</v>
      </c>
      <c r="D404">
        <v>11.0731</v>
      </c>
      <c r="E404">
        <v>14.577400000000001</v>
      </c>
      <c r="F404">
        <v>20.394500000000001</v>
      </c>
      <c r="G404">
        <v>12.146100000000001</v>
      </c>
      <c r="H404">
        <v>7.0179999999999998</v>
      </c>
      <c r="I404">
        <v>4.2896000000000001</v>
      </c>
      <c r="J404">
        <v>5.4588999999999999</v>
      </c>
      <c r="K404">
        <v>8.2297999999999991</v>
      </c>
      <c r="L404">
        <v>10.2088</v>
      </c>
      <c r="M404">
        <v>11.175800000000001</v>
      </c>
      <c r="N404">
        <v>6.0991999999999997</v>
      </c>
      <c r="O404">
        <v>83.656599999999997</v>
      </c>
      <c r="P404">
        <v>43.943800000000003</v>
      </c>
      <c r="Q404">
        <v>19.463799999999999</v>
      </c>
      <c r="R404">
        <v>81.944000000000003</v>
      </c>
      <c r="S404">
        <v>15.8409</v>
      </c>
      <c r="T404">
        <v>13.846</v>
      </c>
      <c r="U404">
        <v>16.006499999999999</v>
      </c>
      <c r="V404">
        <v>16.6677</v>
      </c>
      <c r="W404">
        <v>14.735300000000001</v>
      </c>
      <c r="X404">
        <v>13.8858</v>
      </c>
      <c r="Y404">
        <v>18.7348</v>
      </c>
      <c r="Z404">
        <v>21.993400000000001</v>
      </c>
    </row>
    <row r="405" spans="1:26" x14ac:dyDescent="0.25">
      <c r="A405" s="1" t="s">
        <v>118</v>
      </c>
      <c r="B405">
        <v>10337.549999999999</v>
      </c>
      <c r="C405">
        <v>14.627000000000001</v>
      </c>
      <c r="D405">
        <v>11.1624</v>
      </c>
      <c r="E405">
        <v>14.589700000000001</v>
      </c>
      <c r="F405">
        <v>20.374099999999999</v>
      </c>
      <c r="G405">
        <v>12.061299999999999</v>
      </c>
      <c r="H405">
        <v>6.9008000000000003</v>
      </c>
      <c r="I405">
        <v>4.3071000000000002</v>
      </c>
      <c r="J405">
        <v>5.4874000000000001</v>
      </c>
      <c r="K405">
        <v>8.2723999999999993</v>
      </c>
      <c r="L405">
        <v>10.029199999999999</v>
      </c>
      <c r="M405">
        <v>11.1304</v>
      </c>
      <c r="N405">
        <v>6.1554000000000002</v>
      </c>
      <c r="O405">
        <v>83.968800000000002</v>
      </c>
      <c r="P405">
        <v>44.174199999999999</v>
      </c>
      <c r="Q405">
        <v>19.562999999999999</v>
      </c>
      <c r="R405">
        <v>82.374300000000005</v>
      </c>
      <c r="S405">
        <v>15.977600000000001</v>
      </c>
      <c r="T405">
        <v>13.9598</v>
      </c>
      <c r="U405">
        <v>16.273399999999999</v>
      </c>
      <c r="V405">
        <v>16.903199999999998</v>
      </c>
      <c r="W405">
        <v>14.8363</v>
      </c>
      <c r="X405">
        <v>13.9857</v>
      </c>
      <c r="Y405">
        <v>18.709</v>
      </c>
      <c r="Z405">
        <v>22.0198</v>
      </c>
    </row>
    <row r="406" spans="1:26" x14ac:dyDescent="0.25">
      <c r="A406" s="1" t="s">
        <v>117</v>
      </c>
      <c r="B406">
        <v>10390.969999999999</v>
      </c>
      <c r="C406">
        <v>14.591200000000001</v>
      </c>
      <c r="D406">
        <v>11.238300000000001</v>
      </c>
      <c r="E406">
        <v>14.5093</v>
      </c>
      <c r="F406">
        <v>20.386800000000001</v>
      </c>
      <c r="G406">
        <v>11.983599999999999</v>
      </c>
      <c r="H406">
        <v>6.7983000000000002</v>
      </c>
      <c r="I406">
        <v>4.3589000000000002</v>
      </c>
      <c r="J406">
        <v>5.5514000000000001</v>
      </c>
      <c r="K406">
        <v>8.2456999999999994</v>
      </c>
      <c r="L406">
        <v>10.026899999999999</v>
      </c>
      <c r="M406">
        <v>10.9376</v>
      </c>
      <c r="N406">
        <v>6.0728999999999997</v>
      </c>
      <c r="O406">
        <v>84.317400000000006</v>
      </c>
      <c r="P406">
        <v>44.444699999999997</v>
      </c>
      <c r="Q406">
        <v>19.648800000000001</v>
      </c>
      <c r="R406">
        <v>82.845100000000002</v>
      </c>
      <c r="S406">
        <v>16.131900000000002</v>
      </c>
      <c r="T406">
        <v>14.011799999999999</v>
      </c>
      <c r="U406">
        <v>16.4556</v>
      </c>
      <c r="V406">
        <v>16.919799999999999</v>
      </c>
      <c r="W406">
        <v>14.995900000000001</v>
      </c>
      <c r="X406">
        <v>14.144</v>
      </c>
      <c r="Y406">
        <v>18.285900000000002</v>
      </c>
      <c r="Z406">
        <v>21.724599999999999</v>
      </c>
    </row>
    <row r="407" spans="1:26" x14ac:dyDescent="0.25">
      <c r="A407" s="1" t="s">
        <v>116</v>
      </c>
      <c r="B407">
        <v>10364.219999999999</v>
      </c>
      <c r="C407">
        <v>14.678000000000001</v>
      </c>
      <c r="D407">
        <v>11.2677</v>
      </c>
      <c r="E407">
        <v>14.385300000000001</v>
      </c>
      <c r="F407">
        <v>19.8157</v>
      </c>
      <c r="G407">
        <v>12.016</v>
      </c>
      <c r="H407">
        <v>6.8510999999999997</v>
      </c>
      <c r="I407">
        <v>4.2617000000000003</v>
      </c>
      <c r="J407">
        <v>5.4241999999999999</v>
      </c>
      <c r="K407">
        <v>8.1667000000000005</v>
      </c>
      <c r="L407">
        <v>10.010300000000001</v>
      </c>
      <c r="M407">
        <v>10.8772</v>
      </c>
      <c r="N407">
        <v>5.9753999999999996</v>
      </c>
      <c r="O407">
        <v>84.066500000000005</v>
      </c>
      <c r="P407">
        <v>44.4604</v>
      </c>
      <c r="Q407">
        <v>19.669799999999999</v>
      </c>
      <c r="R407">
        <v>82.613600000000005</v>
      </c>
      <c r="S407">
        <v>15.871</v>
      </c>
      <c r="T407">
        <v>13.767300000000001</v>
      </c>
      <c r="U407">
        <v>16.220800000000001</v>
      </c>
      <c r="V407">
        <v>16.785499999999999</v>
      </c>
      <c r="W407">
        <v>14.7943</v>
      </c>
      <c r="X407">
        <v>13.9474</v>
      </c>
      <c r="Y407">
        <v>17.689499999999999</v>
      </c>
      <c r="Z407">
        <v>21.201499999999999</v>
      </c>
    </row>
    <row r="408" spans="1:26" x14ac:dyDescent="0.25">
      <c r="A408" s="1" t="s">
        <v>115</v>
      </c>
      <c r="B408">
        <v>10231.67</v>
      </c>
      <c r="C408">
        <v>14.09</v>
      </c>
      <c r="D408">
        <v>11.181100000000001</v>
      </c>
      <c r="E408">
        <v>14.0213</v>
      </c>
      <c r="F408">
        <v>19.1692</v>
      </c>
      <c r="G408">
        <v>11.6836</v>
      </c>
      <c r="H408">
        <v>6.4683000000000002</v>
      </c>
      <c r="I408">
        <v>4.1717000000000004</v>
      </c>
      <c r="J408">
        <v>5.3053999999999997</v>
      </c>
      <c r="K408">
        <v>8.0206999999999997</v>
      </c>
      <c r="L408">
        <v>9.8719000000000001</v>
      </c>
      <c r="M408">
        <v>10.817600000000001</v>
      </c>
      <c r="N408">
        <v>5.8421000000000003</v>
      </c>
      <c r="O408">
        <v>83.007800000000003</v>
      </c>
      <c r="P408">
        <v>44.023299999999999</v>
      </c>
      <c r="Q408">
        <v>19.678599999999999</v>
      </c>
      <c r="R408">
        <v>81.357699999999994</v>
      </c>
      <c r="S408">
        <v>15.6495</v>
      </c>
      <c r="T408">
        <v>13.5784</v>
      </c>
      <c r="U408">
        <v>15.9977</v>
      </c>
      <c r="V408">
        <v>16.814</v>
      </c>
      <c r="W408">
        <v>14.5395</v>
      </c>
      <c r="X408">
        <v>13.7014</v>
      </c>
      <c r="Y408">
        <v>17.9224</v>
      </c>
      <c r="Z408">
        <v>21.358499999999999</v>
      </c>
    </row>
    <row r="409" spans="1:26" x14ac:dyDescent="0.25">
      <c r="A409" s="1" t="s">
        <v>114</v>
      </c>
      <c r="B409">
        <v>10211.84</v>
      </c>
      <c r="C409">
        <v>14.414899999999999</v>
      </c>
      <c r="D409">
        <v>11.307600000000001</v>
      </c>
      <c r="E409">
        <v>14.119</v>
      </c>
      <c r="F409">
        <v>19.117999999999999</v>
      </c>
      <c r="G409">
        <v>11.7715</v>
      </c>
      <c r="H409">
        <v>6.5426000000000002</v>
      </c>
      <c r="I409">
        <v>4.2961</v>
      </c>
      <c r="J409">
        <v>5.4409999999999998</v>
      </c>
      <c r="K409">
        <v>8.0327000000000002</v>
      </c>
      <c r="L409">
        <v>9.8045000000000009</v>
      </c>
      <c r="M409">
        <v>10.6638</v>
      </c>
      <c r="N409">
        <v>5.9016000000000002</v>
      </c>
      <c r="O409">
        <v>82.909300000000002</v>
      </c>
      <c r="P409">
        <v>44.048999999999999</v>
      </c>
      <c r="Q409">
        <v>19.556000000000001</v>
      </c>
      <c r="R409">
        <v>80.930199999999999</v>
      </c>
      <c r="S409">
        <v>15.5564</v>
      </c>
      <c r="T409">
        <v>13.490399999999999</v>
      </c>
      <c r="U409">
        <v>16.3001</v>
      </c>
      <c r="V409">
        <v>16.8034</v>
      </c>
      <c r="W409">
        <v>14.591900000000001</v>
      </c>
      <c r="X409">
        <v>13.7463</v>
      </c>
      <c r="Y409">
        <v>17.431999999999999</v>
      </c>
      <c r="Z409">
        <v>20.891999999999999</v>
      </c>
    </row>
    <row r="410" spans="1:26" x14ac:dyDescent="0.25">
      <c r="A410" s="1" t="s">
        <v>113</v>
      </c>
      <c r="B410">
        <v>10186.9</v>
      </c>
      <c r="C410">
        <v>14.505699999999999</v>
      </c>
      <c r="D410">
        <v>11.2883</v>
      </c>
      <c r="E410">
        <v>14.045299999999999</v>
      </c>
      <c r="F410">
        <v>19.002600000000001</v>
      </c>
      <c r="G410">
        <v>11.7728</v>
      </c>
      <c r="H410">
        <v>6.6890999999999998</v>
      </c>
      <c r="I410">
        <v>4.2904</v>
      </c>
      <c r="J410">
        <v>5.4367999999999999</v>
      </c>
      <c r="K410">
        <v>7.9720000000000004</v>
      </c>
      <c r="L410">
        <v>9.7459000000000007</v>
      </c>
      <c r="M410">
        <v>10.8201</v>
      </c>
      <c r="N410">
        <v>5.9119000000000002</v>
      </c>
      <c r="O410">
        <v>82.390600000000006</v>
      </c>
      <c r="P410">
        <v>43.6524</v>
      </c>
      <c r="Q410">
        <v>19.509599999999999</v>
      </c>
      <c r="R410">
        <v>80.282300000000006</v>
      </c>
      <c r="S410">
        <v>15.6441</v>
      </c>
      <c r="T410">
        <v>13.6036</v>
      </c>
      <c r="U410">
        <v>16.2148</v>
      </c>
      <c r="V410">
        <v>16.8886</v>
      </c>
      <c r="W410">
        <v>14.454800000000001</v>
      </c>
      <c r="X410">
        <v>13.614000000000001</v>
      </c>
      <c r="Y410">
        <v>17.462900000000001</v>
      </c>
      <c r="Z410">
        <v>21.0185</v>
      </c>
    </row>
    <row r="411" spans="1:26" x14ac:dyDescent="0.25">
      <c r="A411" s="1" t="s">
        <v>112</v>
      </c>
      <c r="B411">
        <v>10242.719999999999</v>
      </c>
      <c r="C411">
        <v>14.534599999999999</v>
      </c>
      <c r="D411">
        <v>11.3238</v>
      </c>
      <c r="E411">
        <v>14.226599999999999</v>
      </c>
      <c r="F411">
        <v>19.1875</v>
      </c>
      <c r="G411">
        <v>11.888400000000001</v>
      </c>
      <c r="H411">
        <v>6.7709999999999999</v>
      </c>
      <c r="I411">
        <v>4.4055999999999997</v>
      </c>
      <c r="J411">
        <v>5.5625999999999998</v>
      </c>
      <c r="K411">
        <v>8.0134000000000007</v>
      </c>
      <c r="L411">
        <v>9.7255000000000003</v>
      </c>
      <c r="M411">
        <v>11.001300000000001</v>
      </c>
      <c r="N411">
        <v>6.0492999999999997</v>
      </c>
      <c r="O411">
        <v>83.079499999999996</v>
      </c>
      <c r="P411">
        <v>43.969799999999999</v>
      </c>
      <c r="Q411">
        <v>19.658100000000001</v>
      </c>
      <c r="R411">
        <v>81.433899999999994</v>
      </c>
      <c r="S411">
        <v>15.766400000000001</v>
      </c>
      <c r="T411">
        <v>13.681699999999999</v>
      </c>
      <c r="U411">
        <v>16.451499999999999</v>
      </c>
      <c r="V411">
        <v>17.185400000000001</v>
      </c>
      <c r="W411">
        <v>14.652100000000001</v>
      </c>
      <c r="X411">
        <v>13.8179</v>
      </c>
      <c r="Y411">
        <v>18.058800000000002</v>
      </c>
      <c r="Z411">
        <v>21.616399999999999</v>
      </c>
    </row>
    <row r="412" spans="1:26" x14ac:dyDescent="0.25">
      <c r="A412" s="1" t="s">
        <v>111</v>
      </c>
      <c r="B412">
        <v>10070.299999999999</v>
      </c>
      <c r="C412">
        <v>13.9732</v>
      </c>
      <c r="D412">
        <v>10.9697</v>
      </c>
      <c r="E412">
        <v>13.8422</v>
      </c>
      <c r="F412">
        <v>18.2668</v>
      </c>
      <c r="G412">
        <v>11.622199999999999</v>
      </c>
      <c r="H412">
        <v>6.4771999999999998</v>
      </c>
      <c r="I412">
        <v>4.1862000000000004</v>
      </c>
      <c r="J412">
        <v>5.3079999999999998</v>
      </c>
      <c r="K412">
        <v>7.7584</v>
      </c>
      <c r="L412">
        <v>9.5805000000000007</v>
      </c>
      <c r="M412">
        <v>10.447800000000001</v>
      </c>
      <c r="N412">
        <v>5.7096</v>
      </c>
      <c r="O412">
        <v>81.151499999999999</v>
      </c>
      <c r="P412">
        <v>42.783000000000001</v>
      </c>
      <c r="Q412">
        <v>18.857800000000001</v>
      </c>
      <c r="R412">
        <v>79.349199999999996</v>
      </c>
      <c r="S412">
        <v>15.0318</v>
      </c>
      <c r="T412">
        <v>12.9102</v>
      </c>
      <c r="U412">
        <v>15.477499999999999</v>
      </c>
      <c r="V412">
        <v>15.881</v>
      </c>
      <c r="W412">
        <v>14.3245</v>
      </c>
      <c r="X412">
        <v>13.4969</v>
      </c>
      <c r="Y412">
        <v>16.321100000000001</v>
      </c>
      <c r="Z412">
        <v>20.224</v>
      </c>
    </row>
    <row r="413" spans="1:26" x14ac:dyDescent="0.25">
      <c r="A413" s="1" t="s">
        <v>110</v>
      </c>
      <c r="B413">
        <v>10030.36</v>
      </c>
      <c r="C413">
        <v>14.0166</v>
      </c>
      <c r="D413">
        <v>11.0024</v>
      </c>
      <c r="E413">
        <v>13.843999999999999</v>
      </c>
      <c r="F413">
        <v>18.477499999999999</v>
      </c>
      <c r="G413">
        <v>11.6273</v>
      </c>
      <c r="H413">
        <v>6.6025</v>
      </c>
      <c r="I413">
        <v>4.4054000000000002</v>
      </c>
      <c r="J413">
        <v>5.5698999999999996</v>
      </c>
      <c r="K413">
        <v>7.8292000000000002</v>
      </c>
      <c r="L413">
        <v>9.5190000000000001</v>
      </c>
      <c r="M413">
        <v>10.405900000000001</v>
      </c>
      <c r="N413">
        <v>5.7069999999999999</v>
      </c>
      <c r="O413">
        <v>80.667400000000001</v>
      </c>
      <c r="P413">
        <v>42.435099999999998</v>
      </c>
      <c r="Q413">
        <v>18.576499999999999</v>
      </c>
      <c r="R413">
        <v>78.675700000000006</v>
      </c>
      <c r="S413">
        <v>15.3268</v>
      </c>
      <c r="T413">
        <v>13.0817</v>
      </c>
      <c r="U413">
        <v>15.479200000000001</v>
      </c>
      <c r="V413">
        <v>15.754899999999999</v>
      </c>
      <c r="W413">
        <v>14.357799999999999</v>
      </c>
      <c r="X413">
        <v>13.527699999999999</v>
      </c>
      <c r="Y413">
        <v>16.001999999999999</v>
      </c>
      <c r="Z413">
        <v>19.958500000000001</v>
      </c>
    </row>
    <row r="414" spans="1:26" x14ac:dyDescent="0.25">
      <c r="A414" s="1" t="s">
        <v>109</v>
      </c>
      <c r="B414">
        <v>9912</v>
      </c>
      <c r="C414">
        <v>13.4756</v>
      </c>
      <c r="D414">
        <v>10.745200000000001</v>
      </c>
      <c r="E414">
        <v>13.5055</v>
      </c>
      <c r="F414">
        <v>17.950700000000001</v>
      </c>
      <c r="G414">
        <v>11.4678</v>
      </c>
      <c r="H414">
        <v>6.5263999999999998</v>
      </c>
      <c r="I414">
        <v>4.4709000000000003</v>
      </c>
      <c r="J414">
        <v>5.6462000000000003</v>
      </c>
      <c r="K414">
        <v>7.7069999999999999</v>
      </c>
      <c r="L414">
        <v>9.5046999999999997</v>
      </c>
      <c r="M414">
        <v>10.3627</v>
      </c>
      <c r="N414">
        <v>5.6661999999999999</v>
      </c>
      <c r="O414">
        <v>79.608000000000004</v>
      </c>
      <c r="P414">
        <v>41.704099999999997</v>
      </c>
      <c r="Q414">
        <v>18.011700000000001</v>
      </c>
      <c r="R414">
        <v>77.501300000000001</v>
      </c>
      <c r="S414">
        <v>15.291399999999999</v>
      </c>
      <c r="T414">
        <v>12.9986</v>
      </c>
      <c r="U414">
        <v>15.196099999999999</v>
      </c>
      <c r="V414">
        <v>15.7219</v>
      </c>
      <c r="W414">
        <v>14.135</v>
      </c>
      <c r="X414">
        <v>13.3118</v>
      </c>
      <c r="Y414">
        <v>16.067299999999999</v>
      </c>
      <c r="Z414">
        <v>19.988600000000002</v>
      </c>
    </row>
    <row r="415" spans="1:26" x14ac:dyDescent="0.25">
      <c r="A415" s="1" t="s">
        <v>108</v>
      </c>
      <c r="B415">
        <v>9940.6200000000008</v>
      </c>
      <c r="C415">
        <v>13.082000000000001</v>
      </c>
      <c r="D415">
        <v>10.676</v>
      </c>
      <c r="E415">
        <v>13.7729</v>
      </c>
      <c r="F415">
        <v>18.223800000000001</v>
      </c>
      <c r="G415">
        <v>11.579800000000001</v>
      </c>
      <c r="H415">
        <v>6.6063999999999998</v>
      </c>
      <c r="I415">
        <v>4.5857999999999999</v>
      </c>
      <c r="J415">
        <v>5.7904999999999998</v>
      </c>
      <c r="K415">
        <v>7.6458000000000004</v>
      </c>
      <c r="L415">
        <v>9.3710000000000004</v>
      </c>
      <c r="M415">
        <v>10.6357</v>
      </c>
      <c r="N415">
        <v>5.7782</v>
      </c>
      <c r="O415">
        <v>80.129900000000006</v>
      </c>
      <c r="P415">
        <v>41.924500000000002</v>
      </c>
      <c r="Q415">
        <v>18.098400000000002</v>
      </c>
      <c r="R415">
        <v>78.696399999999997</v>
      </c>
      <c r="S415">
        <v>15.5358</v>
      </c>
      <c r="T415">
        <v>13.207599999999999</v>
      </c>
      <c r="U415">
        <v>15.209899999999999</v>
      </c>
      <c r="V415">
        <v>15.732900000000001</v>
      </c>
      <c r="W415">
        <v>14.4603</v>
      </c>
      <c r="X415">
        <v>13.6233</v>
      </c>
      <c r="Y415">
        <v>16.639700000000001</v>
      </c>
      <c r="Z415">
        <v>20.4513</v>
      </c>
    </row>
    <row r="416" spans="1:26" x14ac:dyDescent="0.25">
      <c r="A416" s="1" t="s">
        <v>107</v>
      </c>
      <c r="B416">
        <v>10122.69</v>
      </c>
      <c r="C416">
        <v>13.422599999999999</v>
      </c>
      <c r="D416">
        <v>10.7014</v>
      </c>
      <c r="E416">
        <v>14.102</v>
      </c>
      <c r="F416">
        <v>18.7546</v>
      </c>
      <c r="G416">
        <v>11.673500000000001</v>
      </c>
      <c r="H416">
        <v>6.6165000000000003</v>
      </c>
      <c r="I416">
        <v>4.5597000000000003</v>
      </c>
      <c r="J416">
        <v>5.7717999999999998</v>
      </c>
      <c r="K416">
        <v>7.6665999999999999</v>
      </c>
      <c r="L416">
        <v>9.4825999999999997</v>
      </c>
      <c r="M416">
        <v>10.7843</v>
      </c>
      <c r="N416">
        <v>5.9668999999999999</v>
      </c>
      <c r="O416">
        <v>81.685100000000006</v>
      </c>
      <c r="P416">
        <v>42.875999999999998</v>
      </c>
      <c r="Q416">
        <v>18.673100000000002</v>
      </c>
      <c r="R416">
        <v>80.475499999999997</v>
      </c>
      <c r="S416">
        <v>15.7484</v>
      </c>
      <c r="T416">
        <v>13.355399999999999</v>
      </c>
      <c r="U416">
        <v>15.565300000000001</v>
      </c>
      <c r="V416">
        <v>16.046299999999999</v>
      </c>
      <c r="W416">
        <v>14.5769</v>
      </c>
      <c r="X416">
        <v>13.735799999999999</v>
      </c>
      <c r="Y416">
        <v>16.8093</v>
      </c>
      <c r="Z416">
        <v>20.662400000000002</v>
      </c>
    </row>
    <row r="417" spans="1:26" x14ac:dyDescent="0.25">
      <c r="A417" s="1" t="s">
        <v>106</v>
      </c>
      <c r="B417">
        <v>10190.459999999999</v>
      </c>
      <c r="C417">
        <v>13.540800000000001</v>
      </c>
      <c r="D417">
        <v>10.823700000000001</v>
      </c>
      <c r="E417">
        <v>14.2012</v>
      </c>
      <c r="F417">
        <v>18.8644</v>
      </c>
      <c r="G417">
        <v>11.7279</v>
      </c>
      <c r="H417">
        <v>6.5853000000000002</v>
      </c>
      <c r="I417">
        <v>4.4542999999999999</v>
      </c>
      <c r="J417">
        <v>5.6452</v>
      </c>
      <c r="K417">
        <v>7.6694000000000004</v>
      </c>
      <c r="L417">
        <v>9.3321000000000005</v>
      </c>
      <c r="M417">
        <v>10.555199999999999</v>
      </c>
      <c r="N417">
        <v>5.9317000000000002</v>
      </c>
      <c r="O417">
        <v>82.236199999999997</v>
      </c>
      <c r="P417">
        <v>43.162599999999998</v>
      </c>
      <c r="Q417">
        <v>18.797000000000001</v>
      </c>
      <c r="R417">
        <v>81.129800000000003</v>
      </c>
      <c r="S417">
        <v>15.5929</v>
      </c>
      <c r="T417">
        <v>13.1904</v>
      </c>
      <c r="U417">
        <v>15.505599999999999</v>
      </c>
      <c r="V417">
        <v>15.688000000000001</v>
      </c>
      <c r="W417">
        <v>14.6829</v>
      </c>
      <c r="X417">
        <v>13.8392</v>
      </c>
      <c r="Y417">
        <v>16.056799999999999</v>
      </c>
      <c r="Z417">
        <v>19.874300000000002</v>
      </c>
    </row>
    <row r="418" spans="1:26" x14ac:dyDescent="0.25">
      <c r="A418" s="1" t="s">
        <v>105</v>
      </c>
      <c r="B418">
        <v>10084.35</v>
      </c>
      <c r="C418">
        <v>13.573700000000001</v>
      </c>
      <c r="D418">
        <v>10.729200000000001</v>
      </c>
      <c r="E418">
        <v>13.895799999999999</v>
      </c>
      <c r="F418">
        <v>18.537700000000001</v>
      </c>
      <c r="G418">
        <v>11.591200000000001</v>
      </c>
      <c r="H418">
        <v>6.5347999999999997</v>
      </c>
      <c r="I418">
        <v>4.5266000000000002</v>
      </c>
      <c r="J418">
        <v>5.7358000000000002</v>
      </c>
      <c r="K418">
        <v>7.7792000000000003</v>
      </c>
      <c r="L418">
        <v>9.3568999999999996</v>
      </c>
      <c r="M418">
        <v>10.7164</v>
      </c>
      <c r="N418">
        <v>5.7904999999999998</v>
      </c>
      <c r="O418">
        <v>81.146100000000004</v>
      </c>
      <c r="P418">
        <v>42.559199999999997</v>
      </c>
      <c r="Q418">
        <v>18.460999999999999</v>
      </c>
      <c r="R418">
        <v>79.811999999999998</v>
      </c>
      <c r="S418">
        <v>15.3994</v>
      </c>
      <c r="T418">
        <v>13.0061</v>
      </c>
      <c r="U418">
        <v>15.119300000000001</v>
      </c>
      <c r="V418">
        <v>15.7903</v>
      </c>
      <c r="W418">
        <v>14.452299999999999</v>
      </c>
      <c r="X418">
        <v>13.6119</v>
      </c>
      <c r="Y418">
        <v>16.082899999999999</v>
      </c>
      <c r="Z418">
        <v>19.752700000000001</v>
      </c>
    </row>
    <row r="419" spans="1:26" x14ac:dyDescent="0.25">
      <c r="A419" s="1" t="s">
        <v>104</v>
      </c>
      <c r="B419">
        <v>10194.1</v>
      </c>
      <c r="C419">
        <v>13.4116</v>
      </c>
      <c r="D419">
        <v>10.7034</v>
      </c>
      <c r="E419">
        <v>14.1965</v>
      </c>
      <c r="F419">
        <v>18.877300000000002</v>
      </c>
      <c r="G419">
        <v>11.72</v>
      </c>
      <c r="H419">
        <v>6.7404999999999999</v>
      </c>
      <c r="I419">
        <v>4.5682</v>
      </c>
      <c r="J419">
        <v>5.8025000000000002</v>
      </c>
      <c r="K419">
        <v>7.7803000000000004</v>
      </c>
      <c r="L419">
        <v>9.4762000000000004</v>
      </c>
      <c r="M419">
        <v>10.6629</v>
      </c>
      <c r="N419">
        <v>5.9195000000000002</v>
      </c>
      <c r="O419">
        <v>82.017700000000005</v>
      </c>
      <c r="P419">
        <v>43.148000000000003</v>
      </c>
      <c r="Q419">
        <v>18.687100000000001</v>
      </c>
      <c r="R419">
        <v>80.747100000000003</v>
      </c>
      <c r="S419">
        <v>15.488200000000001</v>
      </c>
      <c r="T419">
        <v>13.113899999999999</v>
      </c>
      <c r="U419">
        <v>15.457700000000001</v>
      </c>
      <c r="V419">
        <v>15.7188</v>
      </c>
      <c r="W419">
        <v>14.611800000000001</v>
      </c>
      <c r="X419">
        <v>13.769299999999999</v>
      </c>
      <c r="Y419">
        <v>16.0669</v>
      </c>
      <c r="Z419">
        <v>19.577400000000001</v>
      </c>
    </row>
    <row r="420" spans="1:26" x14ac:dyDescent="0.25">
      <c r="A420" s="1" t="s">
        <v>103</v>
      </c>
      <c r="B420">
        <v>10294.01</v>
      </c>
      <c r="C420">
        <v>13.2163</v>
      </c>
      <c r="D420">
        <v>10.6434</v>
      </c>
      <c r="E420">
        <v>14.132300000000001</v>
      </c>
      <c r="F420">
        <v>18.880299999999998</v>
      </c>
      <c r="G420">
        <v>11.6722</v>
      </c>
      <c r="H420">
        <v>6.6878000000000002</v>
      </c>
      <c r="I420">
        <v>4.5880999999999998</v>
      </c>
      <c r="J420">
        <v>5.8230000000000004</v>
      </c>
      <c r="K420">
        <v>7.8151999999999999</v>
      </c>
      <c r="L420">
        <v>9.4970999999999997</v>
      </c>
      <c r="M420">
        <v>10.7273</v>
      </c>
      <c r="N420">
        <v>5.907</v>
      </c>
      <c r="O420">
        <v>82.622</v>
      </c>
      <c r="P420">
        <v>43.4953</v>
      </c>
      <c r="Q420">
        <v>18.7669</v>
      </c>
      <c r="R420">
        <v>81.087299999999999</v>
      </c>
      <c r="S420">
        <v>15.635400000000001</v>
      </c>
      <c r="T420">
        <v>13.2925</v>
      </c>
      <c r="U420">
        <v>15.3262</v>
      </c>
      <c r="V420">
        <v>15.8154</v>
      </c>
      <c r="W420">
        <v>14.7387</v>
      </c>
      <c r="X420">
        <v>13.8927</v>
      </c>
      <c r="Y420">
        <v>16.295999999999999</v>
      </c>
      <c r="Z420">
        <v>19.914100000000001</v>
      </c>
    </row>
    <row r="421" spans="1:26" x14ac:dyDescent="0.25">
      <c r="A421" s="1" t="s">
        <v>102</v>
      </c>
      <c r="B421">
        <v>10217.02</v>
      </c>
      <c r="C421">
        <v>13.2883</v>
      </c>
      <c r="D421">
        <v>10.601100000000001</v>
      </c>
      <c r="E421">
        <v>13.970599999999999</v>
      </c>
      <c r="F421">
        <v>18.511099999999999</v>
      </c>
      <c r="G421">
        <v>11.5288</v>
      </c>
      <c r="H421">
        <v>6.5750999999999999</v>
      </c>
      <c r="I421">
        <v>4.5896999999999997</v>
      </c>
      <c r="J421">
        <v>5.8223000000000003</v>
      </c>
      <c r="K421">
        <v>7.87</v>
      </c>
      <c r="L421">
        <v>9.5434999999999999</v>
      </c>
      <c r="M421">
        <v>10.520300000000001</v>
      </c>
      <c r="N421">
        <v>5.8160999999999996</v>
      </c>
      <c r="O421">
        <v>81.935900000000004</v>
      </c>
      <c r="P421">
        <v>43.106000000000002</v>
      </c>
      <c r="Q421">
        <v>18.690100000000001</v>
      </c>
      <c r="R421">
        <v>80.238299999999995</v>
      </c>
      <c r="S421">
        <v>15.4419</v>
      </c>
      <c r="T421">
        <v>13.160500000000001</v>
      </c>
      <c r="U421">
        <v>15.1714</v>
      </c>
      <c r="V421">
        <v>15.648199999999999</v>
      </c>
      <c r="W421">
        <v>14.619199999999999</v>
      </c>
      <c r="X421">
        <v>13.7782</v>
      </c>
      <c r="Y421">
        <v>16</v>
      </c>
      <c r="Z421">
        <v>19.709299999999999</v>
      </c>
    </row>
    <row r="422" spans="1:26" x14ac:dyDescent="0.25">
      <c r="A422" s="1" t="s">
        <v>101</v>
      </c>
      <c r="B422">
        <v>10195.120000000001</v>
      </c>
      <c r="C422">
        <v>13.593999999999999</v>
      </c>
      <c r="D422">
        <v>10.642300000000001</v>
      </c>
      <c r="E422">
        <v>13.997999999999999</v>
      </c>
      <c r="F422">
        <v>18.594100000000001</v>
      </c>
      <c r="G422">
        <v>11.642200000000001</v>
      </c>
      <c r="H422">
        <v>6.5740999999999996</v>
      </c>
      <c r="I422">
        <v>4.6139999999999999</v>
      </c>
      <c r="J422">
        <v>5.8573000000000004</v>
      </c>
      <c r="K422">
        <v>7.8207000000000004</v>
      </c>
      <c r="L422">
        <v>9.5321999999999996</v>
      </c>
      <c r="M422">
        <v>10.5878</v>
      </c>
      <c r="N422">
        <v>5.7689000000000004</v>
      </c>
      <c r="O422">
        <v>81.6768</v>
      </c>
      <c r="P422">
        <v>43.112499999999997</v>
      </c>
      <c r="Q422">
        <v>18.707000000000001</v>
      </c>
      <c r="R422">
        <v>80.032200000000003</v>
      </c>
      <c r="S422">
        <v>15.4885</v>
      </c>
      <c r="T422">
        <v>13.237</v>
      </c>
      <c r="U422">
        <v>15.075100000000001</v>
      </c>
      <c r="V422">
        <v>15.594799999999999</v>
      </c>
      <c r="W422">
        <v>14.588900000000001</v>
      </c>
      <c r="X422">
        <v>13.744899999999999</v>
      </c>
      <c r="Y422">
        <v>16.1921</v>
      </c>
      <c r="Z422">
        <v>19.919499999999999</v>
      </c>
    </row>
    <row r="423" spans="1:26" x14ac:dyDescent="0.25">
      <c r="A423" s="1" t="s">
        <v>100</v>
      </c>
      <c r="B423">
        <v>10295.459999999999</v>
      </c>
      <c r="C423">
        <v>13.783899999999999</v>
      </c>
      <c r="D423">
        <v>10.821899999999999</v>
      </c>
      <c r="E423">
        <v>14.281000000000001</v>
      </c>
      <c r="F423">
        <v>18.794499999999999</v>
      </c>
      <c r="G423">
        <v>11.735799999999999</v>
      </c>
      <c r="H423">
        <v>6.5353000000000003</v>
      </c>
      <c r="I423">
        <v>4.7784000000000004</v>
      </c>
      <c r="J423">
        <v>6.0621</v>
      </c>
      <c r="K423">
        <v>7.8114999999999997</v>
      </c>
      <c r="L423">
        <v>9.5396999999999998</v>
      </c>
      <c r="M423">
        <v>10.844900000000001</v>
      </c>
      <c r="N423">
        <v>5.9813000000000001</v>
      </c>
      <c r="O423">
        <v>82.617800000000003</v>
      </c>
      <c r="P423">
        <v>43.581200000000003</v>
      </c>
      <c r="Q423">
        <v>18.802700000000002</v>
      </c>
      <c r="R423">
        <v>81.160600000000002</v>
      </c>
      <c r="S423">
        <v>15.7822</v>
      </c>
      <c r="T423">
        <v>13.5296</v>
      </c>
      <c r="U423">
        <v>15.3368</v>
      </c>
      <c r="V423">
        <v>15.8009</v>
      </c>
      <c r="W423">
        <v>14.6319</v>
      </c>
      <c r="X423">
        <v>13.789300000000001</v>
      </c>
      <c r="Y423">
        <v>17.053899999999999</v>
      </c>
      <c r="Z423">
        <v>20.762699999999999</v>
      </c>
    </row>
    <row r="424" spans="1:26" x14ac:dyDescent="0.25">
      <c r="A424" s="1" t="s">
        <v>99</v>
      </c>
      <c r="B424">
        <v>10455.469999999999</v>
      </c>
      <c r="C424">
        <v>13.8462</v>
      </c>
      <c r="D424">
        <v>10.9274</v>
      </c>
      <c r="E424">
        <v>14.7042</v>
      </c>
      <c r="F424">
        <v>19.412500000000001</v>
      </c>
      <c r="G424">
        <v>11.973000000000001</v>
      </c>
      <c r="H424">
        <v>6.7573999999999996</v>
      </c>
      <c r="I424">
        <v>4.7798999999999996</v>
      </c>
      <c r="J424">
        <v>6.0629</v>
      </c>
      <c r="K424">
        <v>7.7346000000000004</v>
      </c>
      <c r="L424">
        <v>9.5061999999999998</v>
      </c>
      <c r="M424">
        <v>11.008900000000001</v>
      </c>
      <c r="N424">
        <v>6.1798000000000002</v>
      </c>
      <c r="O424">
        <v>83.817899999999995</v>
      </c>
      <c r="P424">
        <v>44.241700000000002</v>
      </c>
      <c r="Q424">
        <v>19.073399999999999</v>
      </c>
      <c r="R424">
        <v>82.424899999999994</v>
      </c>
      <c r="S424">
        <v>15.694100000000001</v>
      </c>
      <c r="T424">
        <v>13.506500000000001</v>
      </c>
      <c r="U424">
        <v>15.5443</v>
      </c>
      <c r="V424">
        <v>15.8515</v>
      </c>
      <c r="W424">
        <v>14.873699999999999</v>
      </c>
      <c r="X424">
        <v>14.0252</v>
      </c>
      <c r="Y424">
        <v>16.9726</v>
      </c>
      <c r="Z424">
        <v>20.6782</v>
      </c>
    </row>
    <row r="425" spans="1:26" x14ac:dyDescent="0.25">
      <c r="A425" s="1" t="s">
        <v>98</v>
      </c>
      <c r="B425">
        <v>10389.379999999999</v>
      </c>
      <c r="C425">
        <v>13.821</v>
      </c>
      <c r="D425">
        <v>10.8827</v>
      </c>
      <c r="E425">
        <v>14.5342</v>
      </c>
      <c r="F425">
        <v>19.2698</v>
      </c>
      <c r="G425">
        <v>11.974600000000001</v>
      </c>
      <c r="H425">
        <v>6.7544000000000004</v>
      </c>
      <c r="I425">
        <v>4.8899999999999997</v>
      </c>
      <c r="J425">
        <v>6.1901999999999999</v>
      </c>
      <c r="K425">
        <v>7.8769999999999998</v>
      </c>
      <c r="L425">
        <v>9.4945000000000004</v>
      </c>
      <c r="M425">
        <v>11.1654</v>
      </c>
      <c r="N425">
        <v>6.1116999999999999</v>
      </c>
      <c r="O425">
        <v>83.303899999999999</v>
      </c>
      <c r="P425">
        <v>43.876600000000003</v>
      </c>
      <c r="Q425">
        <v>18.903199999999998</v>
      </c>
      <c r="R425">
        <v>82.067800000000005</v>
      </c>
      <c r="S425">
        <v>15.7575</v>
      </c>
      <c r="T425">
        <v>13.481</v>
      </c>
      <c r="U425">
        <v>15.712899999999999</v>
      </c>
      <c r="V425">
        <v>16.277000000000001</v>
      </c>
      <c r="W425">
        <v>14.9306</v>
      </c>
      <c r="X425">
        <v>14.088900000000001</v>
      </c>
      <c r="Y425">
        <v>17.389500000000002</v>
      </c>
      <c r="Z425">
        <v>20.993400000000001</v>
      </c>
    </row>
    <row r="426" spans="1:26" x14ac:dyDescent="0.25">
      <c r="A426" s="1" t="s">
        <v>97</v>
      </c>
      <c r="B426">
        <v>10286.83</v>
      </c>
      <c r="C426">
        <v>13.8415</v>
      </c>
      <c r="D426">
        <v>10.847200000000001</v>
      </c>
      <c r="E426">
        <v>14.556800000000001</v>
      </c>
      <c r="F426">
        <v>19.317399999999999</v>
      </c>
      <c r="G426">
        <v>12.0649</v>
      </c>
      <c r="H426">
        <v>6.9554999999999998</v>
      </c>
      <c r="I426">
        <v>5.0393999999999997</v>
      </c>
      <c r="J426">
        <v>6.3875000000000002</v>
      </c>
      <c r="K426">
        <v>7.8101000000000003</v>
      </c>
      <c r="L426">
        <v>9.4725999999999999</v>
      </c>
      <c r="M426">
        <v>11.1097</v>
      </c>
      <c r="N426">
        <v>6.2172999999999998</v>
      </c>
      <c r="O426">
        <v>82.5398</v>
      </c>
      <c r="P426">
        <v>43.411799999999999</v>
      </c>
      <c r="Q426">
        <v>18.760400000000001</v>
      </c>
      <c r="R426">
        <v>81.654200000000003</v>
      </c>
      <c r="S426">
        <v>15.7728</v>
      </c>
      <c r="T426">
        <v>13.5464</v>
      </c>
      <c r="U426">
        <v>15.486700000000001</v>
      </c>
      <c r="V426">
        <v>15.9802</v>
      </c>
      <c r="W426">
        <v>15.178100000000001</v>
      </c>
      <c r="X426">
        <v>14.3306</v>
      </c>
      <c r="Y426">
        <v>17.203499999999998</v>
      </c>
      <c r="Z426">
        <v>20.975999999999999</v>
      </c>
    </row>
    <row r="427" spans="1:26" x14ac:dyDescent="0.25">
      <c r="A427" s="1" t="s">
        <v>96</v>
      </c>
      <c r="B427">
        <v>10313.879999999999</v>
      </c>
      <c r="C427">
        <v>14.0374</v>
      </c>
      <c r="D427">
        <v>10.894299999999999</v>
      </c>
      <c r="E427">
        <v>14.782999999999999</v>
      </c>
      <c r="F427">
        <v>19.5398</v>
      </c>
      <c r="G427">
        <v>12.1364</v>
      </c>
      <c r="H427">
        <v>7.0019</v>
      </c>
      <c r="I427">
        <v>5.1536999999999997</v>
      </c>
      <c r="J427">
        <v>6.5251999999999999</v>
      </c>
      <c r="K427">
        <v>7.8045999999999998</v>
      </c>
      <c r="L427">
        <v>9.4802</v>
      </c>
      <c r="M427">
        <v>11.173299999999999</v>
      </c>
      <c r="N427">
        <v>6.2850000000000001</v>
      </c>
      <c r="O427">
        <v>82.773899999999998</v>
      </c>
      <c r="P427">
        <v>43.645400000000002</v>
      </c>
      <c r="Q427">
        <v>18.884399999999999</v>
      </c>
      <c r="R427">
        <v>81.763499999999993</v>
      </c>
      <c r="S427">
        <v>15.686999999999999</v>
      </c>
      <c r="T427">
        <v>13.4725</v>
      </c>
      <c r="U427">
        <v>15.4292</v>
      </c>
      <c r="V427">
        <v>15.816800000000001</v>
      </c>
      <c r="W427">
        <v>15.303699999999999</v>
      </c>
      <c r="X427">
        <v>14.4458</v>
      </c>
      <c r="Y427">
        <v>17.0473</v>
      </c>
      <c r="Z427">
        <v>20.763999999999999</v>
      </c>
    </row>
    <row r="428" spans="1:26" x14ac:dyDescent="0.25">
      <c r="A428" s="1" t="s">
        <v>95</v>
      </c>
      <c r="B428">
        <v>10360.709999999999</v>
      </c>
      <c r="C428">
        <v>14.0318</v>
      </c>
      <c r="D428">
        <v>10.847099999999999</v>
      </c>
      <c r="E428">
        <v>14.7461</v>
      </c>
      <c r="F428">
        <v>19.459199999999999</v>
      </c>
      <c r="G428">
        <v>12.1313</v>
      </c>
      <c r="H428">
        <v>6.9283999999999999</v>
      </c>
      <c r="I428">
        <v>5.1010999999999997</v>
      </c>
      <c r="J428">
        <v>6.4602000000000004</v>
      </c>
      <c r="K428">
        <v>7.7789999999999999</v>
      </c>
      <c r="L428">
        <v>9.4822000000000006</v>
      </c>
      <c r="M428">
        <v>10.9171</v>
      </c>
      <c r="N428">
        <v>6.3141999999999996</v>
      </c>
      <c r="O428">
        <v>83.216700000000003</v>
      </c>
      <c r="P428">
        <v>44.098700000000001</v>
      </c>
      <c r="Q428">
        <v>18.895399999999999</v>
      </c>
      <c r="R428">
        <v>82.113200000000006</v>
      </c>
      <c r="S428">
        <v>15.5022</v>
      </c>
      <c r="T428">
        <v>13.2959</v>
      </c>
      <c r="U428">
        <v>15.5456</v>
      </c>
      <c r="V428">
        <v>15.708</v>
      </c>
      <c r="W428">
        <v>15.3192</v>
      </c>
      <c r="X428">
        <v>14.462199999999999</v>
      </c>
      <c r="Y428">
        <v>16.646599999999999</v>
      </c>
      <c r="Z428">
        <v>20.2621</v>
      </c>
    </row>
    <row r="429" spans="1:26" x14ac:dyDescent="0.25">
      <c r="A429" s="1" t="s">
        <v>94</v>
      </c>
      <c r="B429">
        <v>10302.85</v>
      </c>
      <c r="C429">
        <v>13.9537</v>
      </c>
      <c r="D429">
        <v>10.7843</v>
      </c>
      <c r="E429">
        <v>14.6142</v>
      </c>
      <c r="F429">
        <v>19.079499999999999</v>
      </c>
      <c r="G429">
        <v>12.2561</v>
      </c>
      <c r="H429">
        <v>7.0791000000000004</v>
      </c>
      <c r="I429">
        <v>5.0606999999999998</v>
      </c>
      <c r="J429">
        <v>6.4004000000000003</v>
      </c>
      <c r="K429">
        <v>7.8893000000000004</v>
      </c>
      <c r="L429">
        <v>9.4633000000000003</v>
      </c>
      <c r="M429">
        <v>10.879899999999999</v>
      </c>
      <c r="N429">
        <v>6.2853000000000003</v>
      </c>
      <c r="O429">
        <v>82.715199999999996</v>
      </c>
      <c r="P429">
        <v>43.915500000000002</v>
      </c>
      <c r="Q429">
        <v>18.766999999999999</v>
      </c>
      <c r="R429">
        <v>81.596999999999994</v>
      </c>
      <c r="S429">
        <v>15.1374</v>
      </c>
      <c r="T429">
        <v>12.967700000000001</v>
      </c>
      <c r="U429">
        <v>15.379200000000001</v>
      </c>
      <c r="V429">
        <v>15.641400000000001</v>
      </c>
      <c r="W429">
        <v>15.114100000000001</v>
      </c>
      <c r="X429">
        <v>14.279500000000001</v>
      </c>
      <c r="Y429">
        <v>16.116</v>
      </c>
      <c r="Z429">
        <v>19.8279</v>
      </c>
    </row>
    <row r="430" spans="1:26" x14ac:dyDescent="0.25">
      <c r="A430" s="1" t="s">
        <v>93</v>
      </c>
      <c r="B430">
        <v>10106.09</v>
      </c>
      <c r="C430">
        <v>13.3903</v>
      </c>
      <c r="D430">
        <v>10.6303</v>
      </c>
      <c r="E430">
        <v>14.174799999999999</v>
      </c>
      <c r="F430">
        <v>18.363099999999999</v>
      </c>
      <c r="G430">
        <v>12.111700000000001</v>
      </c>
      <c r="H430">
        <v>6.8914999999999997</v>
      </c>
      <c r="I430">
        <v>5.0815999999999999</v>
      </c>
      <c r="J430">
        <v>6.4184999999999999</v>
      </c>
      <c r="K430">
        <v>7.6825999999999999</v>
      </c>
      <c r="L430">
        <v>9.5228999999999999</v>
      </c>
      <c r="M430">
        <v>10.5443</v>
      </c>
      <c r="N430">
        <v>6.1135999999999999</v>
      </c>
      <c r="O430">
        <v>81.081299999999999</v>
      </c>
      <c r="P430">
        <v>42.872300000000003</v>
      </c>
      <c r="Q430">
        <v>18.332799999999999</v>
      </c>
      <c r="R430">
        <v>79.483500000000006</v>
      </c>
      <c r="S430">
        <v>14.846399999999999</v>
      </c>
      <c r="T430">
        <v>12.690099999999999</v>
      </c>
      <c r="U430">
        <v>15.0739</v>
      </c>
      <c r="V430">
        <v>15.4047</v>
      </c>
      <c r="W430">
        <v>14.6966</v>
      </c>
      <c r="X430">
        <v>13.9017</v>
      </c>
      <c r="Y430">
        <v>15.4581</v>
      </c>
      <c r="Z430">
        <v>19.138999999999999</v>
      </c>
    </row>
    <row r="431" spans="1:26" x14ac:dyDescent="0.25">
      <c r="A431" s="1" t="s">
        <v>92</v>
      </c>
      <c r="B431">
        <v>10126.370000000001</v>
      </c>
      <c r="C431">
        <v>13.438000000000001</v>
      </c>
      <c r="D431">
        <v>10.6297</v>
      </c>
      <c r="E431">
        <v>14.141</v>
      </c>
      <c r="F431">
        <v>18.077300000000001</v>
      </c>
      <c r="G431">
        <v>12.1785</v>
      </c>
      <c r="H431">
        <v>6.9847999999999999</v>
      </c>
      <c r="I431">
        <v>4.9781000000000004</v>
      </c>
      <c r="J431">
        <v>6.2862999999999998</v>
      </c>
      <c r="K431">
        <v>7.6289999999999996</v>
      </c>
      <c r="L431">
        <v>9.3636999999999997</v>
      </c>
      <c r="M431">
        <v>10.7189</v>
      </c>
      <c r="N431">
        <v>6.0617999999999999</v>
      </c>
      <c r="O431">
        <v>81.548699999999997</v>
      </c>
      <c r="P431">
        <v>42.960099999999997</v>
      </c>
      <c r="Q431">
        <v>18.451799999999999</v>
      </c>
      <c r="R431">
        <v>80.243600000000001</v>
      </c>
      <c r="S431">
        <v>14.684900000000001</v>
      </c>
      <c r="T431">
        <v>12.5402</v>
      </c>
      <c r="U431">
        <v>15.1227</v>
      </c>
      <c r="V431">
        <v>15.5268</v>
      </c>
      <c r="W431">
        <v>14.5205</v>
      </c>
      <c r="X431">
        <v>13.740399999999999</v>
      </c>
      <c r="Y431">
        <v>15.467599999999999</v>
      </c>
      <c r="Z431">
        <v>19.142499999999998</v>
      </c>
    </row>
    <row r="432" spans="1:26" x14ac:dyDescent="0.25">
      <c r="A432" s="1" t="s">
        <v>91</v>
      </c>
      <c r="B432">
        <v>10076.540000000001</v>
      </c>
      <c r="C432">
        <v>13.4384</v>
      </c>
      <c r="D432">
        <v>10.616300000000001</v>
      </c>
      <c r="E432">
        <v>14.1936</v>
      </c>
      <c r="F432">
        <v>17.982600000000001</v>
      </c>
      <c r="G432">
        <v>12.2385</v>
      </c>
      <c r="H432">
        <v>7.1562000000000001</v>
      </c>
      <c r="I432">
        <v>4.8971</v>
      </c>
      <c r="J432">
        <v>6.1848999999999998</v>
      </c>
      <c r="K432">
        <v>7.7206999999999999</v>
      </c>
      <c r="L432">
        <v>9.3498999999999999</v>
      </c>
      <c r="M432">
        <v>10.892300000000001</v>
      </c>
      <c r="N432">
        <v>6.1694000000000004</v>
      </c>
      <c r="O432">
        <v>81.165999999999997</v>
      </c>
      <c r="P432">
        <v>42.916400000000003</v>
      </c>
      <c r="Q432">
        <v>18.403600000000001</v>
      </c>
      <c r="R432">
        <v>79.408699999999996</v>
      </c>
      <c r="S432">
        <v>14.896000000000001</v>
      </c>
      <c r="T432">
        <v>12.675000000000001</v>
      </c>
      <c r="U432">
        <v>15.155200000000001</v>
      </c>
      <c r="V432">
        <v>15.7057</v>
      </c>
      <c r="W432">
        <v>14.378399999999999</v>
      </c>
      <c r="X432">
        <v>13.605</v>
      </c>
      <c r="Y432">
        <v>15.7882</v>
      </c>
      <c r="Z432">
        <v>19.4861</v>
      </c>
    </row>
    <row r="433" spans="1:26" x14ac:dyDescent="0.25">
      <c r="A433" s="1" t="s">
        <v>90</v>
      </c>
      <c r="B433">
        <v>9857.3799999999992</v>
      </c>
      <c r="C433">
        <v>13.538600000000001</v>
      </c>
      <c r="D433">
        <v>10.6501</v>
      </c>
      <c r="E433">
        <v>13.9932</v>
      </c>
      <c r="F433">
        <v>17.695399999999999</v>
      </c>
      <c r="G433">
        <v>12.063599999999999</v>
      </c>
      <c r="H433">
        <v>7.0731000000000002</v>
      </c>
      <c r="I433">
        <v>4.9378000000000002</v>
      </c>
      <c r="J433">
        <v>6.2351999999999999</v>
      </c>
      <c r="K433">
        <v>7.8053999999999997</v>
      </c>
      <c r="L433">
        <v>9.4087999999999994</v>
      </c>
      <c r="M433">
        <v>10.541499999999999</v>
      </c>
      <c r="N433">
        <v>6.0439999999999996</v>
      </c>
      <c r="O433">
        <v>79.510099999999994</v>
      </c>
      <c r="P433">
        <v>42.111600000000003</v>
      </c>
      <c r="Q433">
        <v>18.131499999999999</v>
      </c>
      <c r="R433">
        <v>77.926599999999993</v>
      </c>
      <c r="S433">
        <v>14.523999999999999</v>
      </c>
      <c r="T433">
        <v>12.380800000000001</v>
      </c>
      <c r="U433">
        <v>14.837400000000001</v>
      </c>
      <c r="V433">
        <v>15.244400000000001</v>
      </c>
      <c r="W433">
        <v>14.421099999999999</v>
      </c>
      <c r="X433">
        <v>13.637700000000001</v>
      </c>
      <c r="Y433">
        <v>15.2262</v>
      </c>
      <c r="Z433">
        <v>18.8155</v>
      </c>
    </row>
    <row r="434" spans="1:26" x14ac:dyDescent="0.25">
      <c r="A434" s="1" t="s">
        <v>89</v>
      </c>
      <c r="B434">
        <v>9858.89</v>
      </c>
      <c r="C434">
        <v>13.504300000000001</v>
      </c>
      <c r="D434">
        <v>10.633599999999999</v>
      </c>
      <c r="E434">
        <v>14.085699999999999</v>
      </c>
      <c r="F434">
        <v>17.572399999999998</v>
      </c>
      <c r="G434">
        <v>12.199299999999999</v>
      </c>
      <c r="H434">
        <v>7.3068</v>
      </c>
      <c r="I434">
        <v>4.7023000000000001</v>
      </c>
      <c r="J434">
        <v>5.9318</v>
      </c>
      <c r="K434">
        <v>7.7404999999999999</v>
      </c>
      <c r="L434">
        <v>9.4962999999999997</v>
      </c>
      <c r="M434">
        <v>10.6524</v>
      </c>
      <c r="N434">
        <v>6.1322999999999999</v>
      </c>
      <c r="O434">
        <v>78.938999999999993</v>
      </c>
      <c r="P434">
        <v>42.371400000000001</v>
      </c>
      <c r="Q434">
        <v>18.1541</v>
      </c>
      <c r="R434">
        <v>76.877700000000004</v>
      </c>
      <c r="S434">
        <v>14.601599999999999</v>
      </c>
      <c r="T434">
        <v>12.368600000000001</v>
      </c>
      <c r="U434">
        <v>14.863099999999999</v>
      </c>
      <c r="V434">
        <v>15.3055</v>
      </c>
      <c r="W434">
        <v>14.1823</v>
      </c>
      <c r="X434">
        <v>13.431800000000001</v>
      </c>
      <c r="Y434">
        <v>15.4055</v>
      </c>
      <c r="Z434">
        <v>18.975300000000001</v>
      </c>
    </row>
    <row r="435" spans="1:26" x14ac:dyDescent="0.25">
      <c r="A435" s="1" t="s">
        <v>88</v>
      </c>
      <c r="B435">
        <v>9914.25</v>
      </c>
      <c r="C435">
        <v>13.2477</v>
      </c>
      <c r="D435">
        <v>10.651899999999999</v>
      </c>
      <c r="E435">
        <v>14.334899999999999</v>
      </c>
      <c r="F435">
        <v>17.5974</v>
      </c>
      <c r="G435">
        <v>12.347099999999999</v>
      </c>
      <c r="H435">
        <v>7.5468999999999999</v>
      </c>
      <c r="I435">
        <v>4.5978000000000003</v>
      </c>
      <c r="J435">
        <v>5.7845000000000004</v>
      </c>
      <c r="K435">
        <v>7.6805000000000003</v>
      </c>
      <c r="L435">
        <v>9.3743999999999996</v>
      </c>
      <c r="M435">
        <v>10.9678</v>
      </c>
      <c r="N435">
        <v>6.2477999999999998</v>
      </c>
      <c r="O435">
        <v>79.203599999999994</v>
      </c>
      <c r="P435">
        <v>42.378</v>
      </c>
      <c r="Q435">
        <v>18.1326</v>
      </c>
      <c r="R435">
        <v>76.997</v>
      </c>
      <c r="S435">
        <v>14.8794</v>
      </c>
      <c r="T435">
        <v>12.7432</v>
      </c>
      <c r="U435">
        <v>15.325200000000001</v>
      </c>
      <c r="V435">
        <v>15.835599999999999</v>
      </c>
      <c r="W435">
        <v>14.454800000000001</v>
      </c>
      <c r="X435">
        <v>13.6829</v>
      </c>
      <c r="Y435">
        <v>16.719899999999999</v>
      </c>
      <c r="Z435">
        <v>20.343499999999999</v>
      </c>
    </row>
    <row r="436" spans="1:26" x14ac:dyDescent="0.25">
      <c r="A436" s="1" t="s">
        <v>87</v>
      </c>
      <c r="B436">
        <v>10001.39</v>
      </c>
      <c r="C436">
        <v>13.368600000000001</v>
      </c>
      <c r="D436">
        <v>10.6388</v>
      </c>
      <c r="E436">
        <v>14.5565</v>
      </c>
      <c r="F436">
        <v>17.9893</v>
      </c>
      <c r="G436">
        <v>12.3881</v>
      </c>
      <c r="H436">
        <v>7.6115000000000004</v>
      </c>
      <c r="I436">
        <v>4.6848000000000001</v>
      </c>
      <c r="J436">
        <v>5.8994</v>
      </c>
      <c r="K436">
        <v>7.6726000000000001</v>
      </c>
      <c r="L436">
        <v>9.4367999999999999</v>
      </c>
      <c r="M436">
        <v>10.9229</v>
      </c>
      <c r="N436">
        <v>6.31</v>
      </c>
      <c r="O436">
        <v>79.767499999999998</v>
      </c>
      <c r="P436">
        <v>42.669699999999999</v>
      </c>
      <c r="Q436">
        <v>18.180499999999999</v>
      </c>
      <c r="R436">
        <v>78.005899999999997</v>
      </c>
      <c r="S436">
        <v>15.0001</v>
      </c>
      <c r="T436">
        <v>12.771800000000001</v>
      </c>
      <c r="U436">
        <v>15.384</v>
      </c>
      <c r="V436">
        <v>15.630599999999999</v>
      </c>
      <c r="W436">
        <v>14.6478</v>
      </c>
      <c r="X436">
        <v>13.872</v>
      </c>
      <c r="Y436">
        <v>16.552600000000002</v>
      </c>
      <c r="Z436">
        <v>20.154199999999999</v>
      </c>
    </row>
    <row r="437" spans="1:26" x14ac:dyDescent="0.25">
      <c r="A437" s="1" t="s">
        <v>86</v>
      </c>
      <c r="B437">
        <v>10105.879999999999</v>
      </c>
      <c r="C437">
        <v>13.505699999999999</v>
      </c>
      <c r="D437">
        <v>10.620900000000001</v>
      </c>
      <c r="E437">
        <v>14.5936</v>
      </c>
      <c r="F437">
        <v>18.188500000000001</v>
      </c>
      <c r="G437">
        <v>12.452</v>
      </c>
      <c r="H437">
        <v>7.6113</v>
      </c>
      <c r="I437">
        <v>4.7821999999999996</v>
      </c>
      <c r="J437">
        <v>6.0213000000000001</v>
      </c>
      <c r="K437">
        <v>7.6561000000000003</v>
      </c>
      <c r="L437">
        <v>9.3719000000000001</v>
      </c>
      <c r="M437">
        <v>10.797800000000001</v>
      </c>
      <c r="N437">
        <v>6.3724999999999996</v>
      </c>
      <c r="O437">
        <v>80.346500000000006</v>
      </c>
      <c r="P437">
        <v>42.975099999999998</v>
      </c>
      <c r="Q437">
        <v>18.242899999999999</v>
      </c>
      <c r="R437">
        <v>77.989199999999997</v>
      </c>
      <c r="S437">
        <v>15.121600000000001</v>
      </c>
      <c r="T437">
        <v>12.792400000000001</v>
      </c>
      <c r="U437">
        <v>15.280099999999999</v>
      </c>
      <c r="V437">
        <v>15.352600000000001</v>
      </c>
      <c r="W437">
        <v>14.705299999999999</v>
      </c>
      <c r="X437">
        <v>13.9415</v>
      </c>
      <c r="Y437">
        <v>16.038599999999999</v>
      </c>
      <c r="Z437">
        <v>19.631399999999999</v>
      </c>
    </row>
    <row r="438" spans="1:26" x14ac:dyDescent="0.25">
      <c r="A438" s="1" t="s">
        <v>85</v>
      </c>
      <c r="B438">
        <v>10047.01</v>
      </c>
      <c r="C438">
        <v>13.5168</v>
      </c>
      <c r="D438">
        <v>10.5901</v>
      </c>
      <c r="E438">
        <v>14.3569</v>
      </c>
      <c r="F438">
        <v>17.896100000000001</v>
      </c>
      <c r="G438">
        <v>12.272399999999999</v>
      </c>
      <c r="H438">
        <v>7.5141</v>
      </c>
      <c r="I438">
        <v>4.6875999999999998</v>
      </c>
      <c r="J438">
        <v>5.8977000000000004</v>
      </c>
      <c r="K438">
        <v>7.6532999999999998</v>
      </c>
      <c r="L438">
        <v>9.3204999999999991</v>
      </c>
      <c r="M438">
        <v>10.7835</v>
      </c>
      <c r="N438">
        <v>6.2625000000000002</v>
      </c>
      <c r="O438">
        <v>79.816400000000002</v>
      </c>
      <c r="P438">
        <v>42.704799999999999</v>
      </c>
      <c r="Q438">
        <v>18.1435</v>
      </c>
      <c r="R438">
        <v>77.4251</v>
      </c>
      <c r="S438">
        <v>14.929600000000001</v>
      </c>
      <c r="T438">
        <v>12.7279</v>
      </c>
      <c r="U438">
        <v>15.150399999999999</v>
      </c>
      <c r="V438">
        <v>15.4885</v>
      </c>
      <c r="W438">
        <v>14.597899999999999</v>
      </c>
      <c r="X438">
        <v>13.8398</v>
      </c>
      <c r="Y438">
        <v>16.107900000000001</v>
      </c>
      <c r="Z438">
        <v>19.666499999999999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78</vt:i4>
      </vt:variant>
    </vt:vector>
  </HeadingPairs>
  <TitlesOfParts>
    <vt:vector size="109" baseType="lpstr">
      <vt:lpstr>Fund Data</vt:lpstr>
      <vt:lpstr>SET_TRI</vt:lpstr>
      <vt:lpstr>KT-CLMVT-A</vt:lpstr>
      <vt:lpstr>K-AEC</vt:lpstr>
      <vt:lpstr>B-ASIA</vt:lpstr>
      <vt:lpstr>KF-ORTFLEX</vt:lpstr>
      <vt:lpstr>UOBSGC</vt:lpstr>
      <vt:lpstr>TMBCHEQ</vt:lpstr>
      <vt:lpstr>I-OIL</vt:lpstr>
      <vt:lpstr>TUSOIL</vt:lpstr>
      <vt:lpstr>KKP GOLD</vt:lpstr>
      <vt:lpstr>PRINCIPAL iGOLD-A</vt:lpstr>
      <vt:lpstr>TMBEMEQ</vt:lpstr>
      <vt:lpstr>KF-BRIC</vt:lpstr>
      <vt:lpstr>TEGRMF-P</vt:lpstr>
      <vt:lpstr>K-STEQ</vt:lpstr>
      <vt:lpstr>KTMSEQ</vt:lpstr>
      <vt:lpstr>TSF-A</vt:lpstr>
      <vt:lpstr>TMBEG</vt:lpstr>
      <vt:lpstr>ONE-EUROEQ</vt:lpstr>
      <vt:lpstr>KWI INDIA-A</vt:lpstr>
      <vt:lpstr>TISCOIN</vt:lpstr>
      <vt:lpstr>TMBJE</vt:lpstr>
      <vt:lpstr>SCBRMJP</vt:lpstr>
      <vt:lpstr>KT_US_A</vt:lpstr>
      <vt:lpstr>TUSEQ-UH</vt:lpstr>
      <vt:lpstr>Covariance Matrix</vt:lpstr>
      <vt:lpstr>Portfolio</vt:lpstr>
      <vt:lpstr>Fund List</vt:lpstr>
      <vt:lpstr>Return Data</vt:lpstr>
      <vt:lpstr>Filter Data</vt:lpstr>
      <vt:lpstr>Covariance</vt:lpstr>
      <vt:lpstr>'B-ASIA'!Drift</vt:lpstr>
      <vt:lpstr>'I-OIL'!Drift</vt:lpstr>
      <vt:lpstr>'K-AEC'!Drift</vt:lpstr>
      <vt:lpstr>'KF-BRIC'!Drift</vt:lpstr>
      <vt:lpstr>'KF-ORTFLEX'!Drift</vt:lpstr>
      <vt:lpstr>'KKP GOLD'!Drift</vt:lpstr>
      <vt:lpstr>'K-STEQ'!Drift</vt:lpstr>
      <vt:lpstr>KT_US_A!Drift</vt:lpstr>
      <vt:lpstr>'KT-CLMVT-A'!Drift</vt:lpstr>
      <vt:lpstr>KTMSEQ!Drift</vt:lpstr>
      <vt:lpstr>'KWI INDIA-A'!Drift</vt:lpstr>
      <vt:lpstr>'ONE-EUROEQ'!Drift</vt:lpstr>
      <vt:lpstr>'PRINCIPAL iGOLD-A'!Drift</vt:lpstr>
      <vt:lpstr>SCBRMJP!Drift</vt:lpstr>
      <vt:lpstr>SET_TRI!Drift</vt:lpstr>
      <vt:lpstr>'TEGRMF-P'!Drift</vt:lpstr>
      <vt:lpstr>TISCOIN!Drift</vt:lpstr>
      <vt:lpstr>TMBCHEQ!Drift</vt:lpstr>
      <vt:lpstr>TMBEG!Drift</vt:lpstr>
      <vt:lpstr>TMBEMEQ!Drift</vt:lpstr>
      <vt:lpstr>TMBJE!Drift</vt:lpstr>
      <vt:lpstr>'TSF-A'!Drift</vt:lpstr>
      <vt:lpstr>'TUSEQ-UH'!Drift</vt:lpstr>
      <vt:lpstr>TUSOIL!Drift</vt:lpstr>
      <vt:lpstr>UOBSGC!Drift</vt:lpstr>
      <vt:lpstr>'K-AEC'!Return</vt:lpstr>
      <vt:lpstr>Return</vt:lpstr>
      <vt:lpstr>'B-ASIA'!S0</vt:lpstr>
      <vt:lpstr>'I-OIL'!S0</vt:lpstr>
      <vt:lpstr>'K-AEC'!S0</vt:lpstr>
      <vt:lpstr>'KF-BRIC'!S0</vt:lpstr>
      <vt:lpstr>'KF-ORTFLEX'!S0</vt:lpstr>
      <vt:lpstr>'KKP GOLD'!S0</vt:lpstr>
      <vt:lpstr>'K-STEQ'!S0</vt:lpstr>
      <vt:lpstr>KT_US_A!S0</vt:lpstr>
      <vt:lpstr>'KT-CLMVT-A'!S0</vt:lpstr>
      <vt:lpstr>KTMSEQ!S0</vt:lpstr>
      <vt:lpstr>'KWI INDIA-A'!S0</vt:lpstr>
      <vt:lpstr>'ONE-EUROEQ'!S0</vt:lpstr>
      <vt:lpstr>'PRINCIPAL iGOLD-A'!S0</vt:lpstr>
      <vt:lpstr>SCBRMJP!S0</vt:lpstr>
      <vt:lpstr>SET_TRI!S0</vt:lpstr>
      <vt:lpstr>'TEGRMF-P'!S0</vt:lpstr>
      <vt:lpstr>TISCOIN!S0</vt:lpstr>
      <vt:lpstr>TMBCHEQ!S0</vt:lpstr>
      <vt:lpstr>TMBEG!S0</vt:lpstr>
      <vt:lpstr>TMBEMEQ!S0</vt:lpstr>
      <vt:lpstr>TMBJE!S0</vt:lpstr>
      <vt:lpstr>'TSF-A'!S0</vt:lpstr>
      <vt:lpstr>'TUSEQ-UH'!S0</vt:lpstr>
      <vt:lpstr>TUSOIL!S0</vt:lpstr>
      <vt:lpstr>UOBSGC!S0</vt:lpstr>
      <vt:lpstr>'B-ASIA'!Volatility</vt:lpstr>
      <vt:lpstr>'I-OIL'!Volatility</vt:lpstr>
      <vt:lpstr>'K-AEC'!Volatility</vt:lpstr>
      <vt:lpstr>'KF-BRIC'!Volatility</vt:lpstr>
      <vt:lpstr>'KF-ORTFLEX'!Volatility</vt:lpstr>
      <vt:lpstr>'KKP GOLD'!Volatility</vt:lpstr>
      <vt:lpstr>'K-STEQ'!Volatility</vt:lpstr>
      <vt:lpstr>KT_US_A!Volatility</vt:lpstr>
      <vt:lpstr>'KT-CLMVT-A'!Volatility</vt:lpstr>
      <vt:lpstr>KTMSEQ!Volatility</vt:lpstr>
      <vt:lpstr>'KWI INDIA-A'!Volatility</vt:lpstr>
      <vt:lpstr>'ONE-EUROEQ'!Volatility</vt:lpstr>
      <vt:lpstr>'PRINCIPAL iGOLD-A'!Volatility</vt:lpstr>
      <vt:lpstr>SCBRMJP!Volatility</vt:lpstr>
      <vt:lpstr>SET_TRI!Volatility</vt:lpstr>
      <vt:lpstr>'TEGRMF-P'!Volatility</vt:lpstr>
      <vt:lpstr>TISCOIN!Volatility</vt:lpstr>
      <vt:lpstr>TMBCHEQ!Volatility</vt:lpstr>
      <vt:lpstr>TMBEG!Volatility</vt:lpstr>
      <vt:lpstr>TMBEMEQ!Volatility</vt:lpstr>
      <vt:lpstr>TMBJE!Volatility</vt:lpstr>
      <vt:lpstr>'TSF-A'!Volatility</vt:lpstr>
      <vt:lpstr>'TUSEQ-UH'!Volatility</vt:lpstr>
      <vt:lpstr>TUSOIL!Volatility</vt:lpstr>
      <vt:lpstr>UOBSGC!Volatility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UTCC</dc:creator>
  <cp:lastModifiedBy>AkaraI7G10</cp:lastModifiedBy>
  <dcterms:created xsi:type="dcterms:W3CDTF">2022-07-09T15:15:52Z</dcterms:created>
  <dcterms:modified xsi:type="dcterms:W3CDTF">2022-07-10T18:03:16Z</dcterms:modified>
</cp:coreProperties>
</file>